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1987f5d2de44a42" /></Relationships>
</file>

<file path=xl/workbook.xml><?xml version="1.0" encoding="utf-8"?>
<x:workbook xmlns:x="http://schemas.openxmlformats.org/spreadsheetml/2006/main">
  <x:sheets>
    <x:sheet xmlns:r="http://schemas.openxmlformats.org/officeDocument/2006/relationships" name="Executive Summary" sheetId="1" r:id="R69da4a0e108b446a"/>
    <x:sheet xmlns:r="http://schemas.openxmlformats.org/officeDocument/2006/relationships" name="Frontier Estimates" sheetId="2" r:id="Re17bd55a70884131"/>
    <x:sheet xmlns:r="http://schemas.openxmlformats.org/officeDocument/2006/relationships" name="API Prices" sheetId="3" r:id="R6b183c89e07b4bd4"/>
    <x:sheet xmlns:r="http://schemas.openxmlformats.org/officeDocument/2006/relationships" name="Price Model" sheetId="4" r:id="R057ace55078b4aa0"/>
    <x:sheet xmlns:r="http://schemas.openxmlformats.org/officeDocument/2006/relationships" name="Anchors &amp; Method" sheetId="5" r:id="Rb1afaa2b62cb45f9"/>
    <x:sheet xmlns:r="http://schemas.openxmlformats.org/officeDocument/2006/relationships" name="Sources" sheetId="6" r:id="R154eb594725d4d2e"/>
    <x:sheet xmlns:r="http://schemas.openxmlformats.org/officeDocument/2006/relationships" name="No-CoT Evidence" sheetId="7" r:id="R879171dd7b00446f"/>
    <x:sheet xmlns:r="http://schemas.openxmlformats.org/officeDocument/2006/relationships" name="Horizon Laws" sheetId="8" r:id="Rf048a814075443c9"/>
    <x:sheet xmlns:r="http://schemas.openxmlformats.org/officeDocument/2006/relationships" name="Horizon Estimates" sheetId="9" r:id="R4c326d19ecdd4d74"/>
    <x:sheet xmlns:r="http://schemas.openxmlformats.org/officeDocument/2006/relationships" name="Epoch Compute" sheetId="10" r:id="R5f41b68b72e3422f"/>
    <x:sheet xmlns:r="http://schemas.openxmlformats.org/officeDocument/2006/relationships" name="Compute Model" sheetId="11" r:id="Ra27d7338901746d2"/>
    <x:sheet xmlns:r="http://schemas.openxmlformats.org/officeDocument/2006/relationships" name="Model Registry" sheetId="12" r:id="R3435b9ebcd2847ad"/>
    <x:sheet xmlns:r="http://schemas.openxmlformats.org/officeDocument/2006/relationships" name="Alias Map" sheetId="13" r:id="R727bcacc17fa4fe0"/>
    <x:sheet xmlns:r="http://schemas.openxmlformats.org/officeDocument/2006/relationships" name="Epoch Reconciliation" sheetId="14" r:id="R136f5161acad4cf7"/>
    <x:sheet xmlns:r="http://schemas.openxmlformats.org/officeDocument/2006/relationships" name="Data Audit" sheetId="15" r:id="R71290df026024be9"/>
    <x:sheet xmlns:r="http://schemas.openxmlformats.org/officeDocument/2006/relationships" name="Base Registry" sheetId="16" r:id="Ra959888a45574103"/>
    <x:sheet xmlns:r="http://schemas.openxmlformats.org/officeDocument/2006/relationships" name="Source Manifest" sheetId="17" r:id="Rec96c018440f46bd"/>
    <x:sheet xmlns:r="http://schemas.openxmlformats.org/officeDocument/2006/relationships" name="LaTeX Tables Raw" sheetId="18" r:id="R6a1c3110819d43d4"/>
    <x:sheet xmlns:r="http://schemas.openxmlformats.org/officeDocument/2006/relationships" name="ECI Formula Archive" sheetId="19" r:id="R6c8ba98415b54696"/>
    <x:sheet xmlns:r="http://schemas.openxmlformats.org/officeDocument/2006/relationships" name="ECI Dashboard Raw" sheetId="20" r:id="Rde30445f2d9a4866"/>
    <x:sheet xmlns:r="http://schemas.openxmlformats.org/officeDocument/2006/relationships" name="ECI Frontier Raw" sheetId="21" r:id="R52bfe742e7074059"/>
    <x:sheet xmlns:r="http://schemas.openxmlformats.org/officeDocument/2006/relationships" name="ECI Open12 Raw" sheetId="22" r:id="R9370fd9cd7fc44d6"/>
    <x:sheet xmlns:r="http://schemas.openxmlformats.org/officeDocument/2006/relationships" name="ECI Regression Raw" sheetId="23" r:id="R45f928a1645049f1"/>
    <x:sheet xmlns:r="http://schemas.openxmlformats.org/officeDocument/2006/relationships" name="ECI Model Raw" sheetId="24" r:id="Rb74be84b956049ec"/>
    <x:sheet xmlns:r="http://schemas.openxmlformats.org/officeDocument/2006/relationships" name="ECI Graph Raw" sheetId="25" r:id="Re92c2ac642ae4741"/>
    <x:sheet xmlns:r="http://schemas.openxmlformats.org/officeDocument/2006/relationships" name="ECI Benchmarks Raw" sheetId="26" r:id="Rb3689486ef0a4367"/>
    <x:sheet xmlns:r="http://schemas.openxmlformats.org/officeDocument/2006/relationships" name="Epoch CSV Raw" sheetId="27" r:id="Rd90f609500f048e5"/>
  </x:sheets>
</x:workbook>
</file>

<file path=xl/comments1.xml><?xml version="1.0" encoding="utf-8"?>
<x:comments xmlns:x="http://schemas.openxmlformats.org/spreadsheetml/2006/main">
  <x:authors>
    <x:author>tc={0C34250B-76A7-A868-5778-64F26CD57ACF}</x:author>
  </x:authors>
  <x:commentList>
    <x:comment ref="M10" authorId="0">
      <x:text>
        <x:r>
          <x:t>[Threaded comment]
Your version of Excel allows you to read this threaded comment; however, any edits to it will get removed if the file is opened in a newer version of Excel. Learn more: https://go.microsoft.com/fwlink/?linkid=870924
Comment:
    Opus 4.7 and 4.8 are treated as one base. Their separate benchmark-derived priors are collapsed geometrically before pricing is applied.</x:t>
        </x:r>
      </x:text>
    </x:comment>
  </x:commentList>
</x:comments>
</file>

<file path=xl/comments2.xml><?xml version="1.0" encoding="utf-8"?>
<x:comments xmlns:x="http://schemas.openxmlformats.org/spreadsheetml/2006/main">
  <x:authors>
    <x:author>tc={6C9D14B4-C441-A6F4-1596-C50020E50E32}</x:author>
  </x:authors>
  <x:commentList>
    <x:comment ref="B12" authorId="0">
      <x:text>
        <x:r>
          <x:t>[Threaded comment]
Your version of Excel allows you to read this threaded comment; however, any edits to it will get removed if the file is opened in a newer version of Excel. Learn more: https://go.microsoft.com/fwlink/?linkid=870924
Comment:
    Price is capped at 15% log weight because API prices reflect product strategy, latency, tokenizer choice, and inference service design—not only physical parameter count.</x:t>
        </x:r>
      </x:text>
    </x:comment>
  </x:commentList>
</x:comments>
</file>

<file path=xl/comments3.xml><?xml version="1.0" encoding="utf-8"?>
<x:comments xmlns:x="http://schemas.openxmlformats.org/spreadsheetml/2006/main">
  <x:authors>
    <x:author>tc={6861E5A5-CA6B-2E60-C1E9-A293013F92E6}</x:author>
  </x:authors>
  <x:commentList>
    <x:comment ref="B9" authorId="0">
      <x:text>
        <x:r>
          <x:t>[Threaded comment]
Your version of Excel allows you to read this threaded comment; however, any edits to it will get removed if the file is opened in a newer version of Excel. Learn more: https://go.microsoft.com/fwlink/?linkid=870924
Comment:
    The 1.5T figure is a public first-party executive disclosure of the V9 foundation scale. It is less formal than a technical report and should not be used as an active-parameter count.</x:t>
        </x:r>
      </x:text>
    </x:comment>
  </x:commentList>
</x:comments>
</file>

<file path=xl/comments4.xml><?xml version="1.0" encoding="utf-8"?>
<x:comments xmlns:x="http://schemas.openxmlformats.org/spreadsheetml/2006/main">
  <x:authors>
    <x:author>tc={EBE75B09-5C90-E3D3-9396-B6D70FC5A3C3}</x:author>
  </x:authors>
  <x:commentList>
    <x:comment ref="B52" authorId="0">
      <x:text>
        <x:r>
          <x:t>[Threaded comment]
Your version of Excel allows you to read this threaded comment; however, any edits to it will get removed if the file is opened in a newer version of Excel. Learn more: https://go.microsoft.com/fwlink/?linkid=870924
Comment:
    Same-base Opus evidence shows why METR should not be inverted directly into parameters: 4.5→4.6 is ~1.04× on no-CoT but ~2.45× with CoT.</x:t>
        </x:r>
      </x:text>
    </x:comment>
  </x:commentList>
</x:comments>
</file>

<file path=xl/comments5.xml><?xml version="1.0" encoding="utf-8"?>
<x:comments xmlns:x="http://schemas.openxmlformats.org/spreadsheetml/2006/main">
  <x:authors>
    <x:author>tc={A294F19B-C4EA-C7E9-46CE-092D74C84BBC}</x:author>
  </x:authors>
  <x:commentList>
    <x:comment ref="I6" authorId="0">
      <x:text>
        <x:r>
          <x:t>[Threaded comment]
Your version of Excel allows you to read this threaded comment; however, any edits to it will get removed if the file is opened in a newer version of Excel. Learn more: https://go.microsoft.com/fwlink/?linkid=870924
Comment:
    Fable retains a 50% no-CoT horizon weight. Epoch compute adds only 5% because its two-stage prior is noisy and highly correlated with AA/date evidence.</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6">
    <x:numFmt numFmtId="200" formatCode="0.000"/>
    <x:numFmt numFmtId="201" formatCode="0.000000"/>
    <x:numFmt numFmtId="202" formatCode="0.0000"/>
    <x:numFmt numFmtId="203" formatCode="0.000x"/>
    <x:numFmt numFmtId="204" formatCode="0%"/>
    <x:numFmt numFmtId="205" formatCode="yyyy-mm-dd"/>
    <x:numFmt numFmtId="206" formatCode="0.0x"/>
    <x:numFmt numFmtId="207" formatCode="0"/>
    <x:numFmt numFmtId="208" formatCode="0.0%"/>
    <x:numFmt numFmtId="209" formatCode="yyyy-mm-dd hh:mm"/>
    <x:numFmt numFmtId="210" formatCode="mmm yyyy"/>
    <x:numFmt numFmtId="211" formatCode="0.0"/>
    <x:numFmt numFmtId="212" formatCode="0.000E+00"/>
    <x:numFmt numFmtId="213" formatCode="0.00"/>
    <x:numFmt numFmtId="214" formatCode="0.0E+00"/>
    <x:numFmt numFmtId="215" formatCode="0.00x"/>
  </x:numFmts>
  <x:fonts count="11">
    <x:font>
      <x:sz val="11"/>
      <x:name val="Carlito"/>
    </x:font>
    <x:font>
      <x:b/>
      <x:sz val="18"/>
      <x:color rgb="FFFFFFFF"/>
      <x:name val="Aptos Display"/>
    </x:font>
    <x:font>
      <x:sz val="10"/>
      <x:color rgb="FF3A4848"/>
      <x:name val="Aptos"/>
    </x:font>
    <x:font>
      <x:b/>
      <x:sz val="9"/>
      <x:color rgb="FFFFFFFF"/>
      <x:name val="Aptos"/>
    </x:font>
    <x:font>
      <x:sz val="9"/>
      <x:color rgb="FF3A4848"/>
      <x:name val="Aptos"/>
    </x:font>
    <x:font>
      <x:b/>
      <x:sz val="10"/>
      <x:color rgb="FF243838"/>
      <x:name val="Aptos"/>
    </x:font>
    <x:font>
      <x:b/>
      <x:sz val="9"/>
      <x:color rgb="FF3A4848"/>
      <x:name val="Aptos"/>
    </x:font>
    <x:font>
      <x:b/>
      <x:sz val="11"/>
      <x:color rgb="FF087879"/>
      <x:name val="Aptos"/>
    </x:font>
    <x:font>
      <x:i/>
      <x:sz val="9"/>
      <x:color rgb="FF3A4848"/>
      <x:name val="Aptos"/>
    </x:font>
    <x:font>
      <x:b/>
      <x:sz val="10"/>
      <x:color rgb="FF087879"/>
      <x:name val="Aptos"/>
    </x:font>
    <x:font>
      <x:b/>
      <x:sz val="11"/>
      <x:color rgb="FF243838"/>
      <x:name val="Aptos"/>
    </x:font>
  </x:fonts>
  <x:fills count="14">
    <x:fill>
      <x:patternFill patternType="none"/>
    </x:fill>
    <x:fill>
      <x:patternFill patternType="gray125"/>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FA"/>
      </x:patternFill>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DF"/>
      </x:patternFill>
    </x:fill>
    <x:fill>
      <x:patternFill patternType="solid">
        <x:fgColor rgb="FFFFF4FA"/>
      </x:patternFill>
    </x:fill>
    <x:fill>
      <x:patternFill patternType="solid">
        <x:fgColor rgb="FFFFFFFF"/>
      </x:patternFill>
    </x:fill>
  </x:fills>
  <x:borders count="10">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E03D90"/>
      </x:left>
    </x:border>
    <x:border>
      <x:left style="medium">
        <x:color rgb="FFD9991A"/>
      </x:left>
    </x:border>
    <x:border>
      <x:left style="medium">
        <x:color rgb="FF7457D9"/>
      </x:left>
    </x:border>
    <x:border>
      <x:top style="thin">
        <x:color rgb="FFD2DCDC"/>
      </x:top>
      <x:bottom style="medium">
        <x:color rgb="FF00A5A6"/>
      </x:bottom>
    </x:border>
  </x:borders>
  <x:cellStyleXfs count="1">
    <x:xf numFmtId="0" fontId="0" fillId="0" borderId="0"/>
  </x:cellStyleXfs>
  <x:cellXfs count="1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3" xfId="0" applyNumberFormat="1" applyFont="1" applyFill="1" applyBorder="1" applyAlignment="1">
      <x:alignment vertical="center"/>
    </x:xf>
    <x:xf numFmtId="203"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5" fontId="4" fillId="0" borderId="2"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4" fontId="4" fillId="0" borderId="2" xfId="0" applyNumberFormat="1" applyFont="1" applyFill="1" applyBorder="1" applyAlignment="1">
      <x:alignment vertical="center"/>
    </x:xf>
    <x:xf numFmtId="204" fontId="4" fillId="0" borderId="3"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6" fontId="4" fillId="0" borderId="3"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2" fontId="4" fillId="0" borderId="2" xfId="0" applyNumberFormat="1" applyFont="1" applyFill="1" applyBorder="1" applyAlignment="1">
      <x:alignment vertical="center"/>
    </x:xf>
    <x:xf numFmtId="203" fontId="4" fillId="0" borderId="4" xfId="0" applyNumberFormat="1" applyFont="1" applyFill="1" applyBorder="1" applyAlignment="1">
      <x:alignment vertical="center"/>
    </x:xf>
    <x:xf numFmtId="0" fontId="5" fillId="4" borderId="0" xfId="0" applyNumberFormat="1" applyFont="1" applyFill="1" applyBorder="1"/>
    <x:xf numFmtId="0" fontId="5" fillId="4" borderId="5" xfId="0" applyNumberFormat="1" applyFont="1" applyFill="1" applyBorder="1"/>
    <x:xf numFmtId="0" fontId="5" fillId="4" borderId="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5"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6"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6"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207" fontId="4" fillId="0" borderId="2" xfId="0" applyNumberFormat="1" applyFont="1" applyFill="1" applyBorder="1" applyAlignment="1">
      <x:alignment vertical="center"/>
    </x:xf>
    <x:xf numFmtId="207" fontId="4" fillId="0" borderId="3" xfId="0" applyNumberFormat="1" applyFont="1" applyFill="1" applyBorder="1" applyAlignment="1">
      <x:alignment vertical="center"/>
    </x:xf>
    <x:xf numFmtId="207" fontId="4" fillId="0" borderId="4" xfId="0" applyNumberFormat="1" applyFont="1" applyFill="1" applyBorder="1" applyAlignment="1">
      <x:alignment vertical="center"/>
    </x:xf>
    <x:xf numFmtId="205" fontId="4" fillId="0" borderId="2" xfId="0" applyNumberFormat="1" applyFont="1" applyFill="1" applyBorder="1" applyAlignment="1">
      <x:alignment vertical="center" wrapText="1"/>
    </x:xf>
    <x:xf numFmtId="205" fontId="4" fillId="0" borderId="3" xfId="0" applyNumberFormat="1" applyFont="1" applyFill="1" applyBorder="1" applyAlignment="1">
      <x:alignment vertical="center" wrapText="1"/>
    </x:xf>
    <x:xf numFmtId="205" fontId="4" fillId="0" borderId="4" xfId="0" applyNumberFormat="1" applyFont="1" applyFill="1" applyBorder="1" applyAlignment="1">
      <x:alignment vertical="center" wrapText="1"/>
    </x:xf>
    <x:xf numFmtId="200" fontId="4" fillId="0" borderId="2" xfId="0" applyNumberFormat="1" applyFont="1" applyFill="1" applyBorder="1" applyAlignment="1">
      <x:alignment vertical="center" wrapText="1"/>
    </x:xf>
    <x:xf numFmtId="200" fontId="4" fillId="0" borderId="3" xfId="0" applyNumberFormat="1" applyFont="1" applyFill="1" applyBorder="1" applyAlignment="1">
      <x:alignment vertical="center" wrapText="1"/>
    </x:xf>
    <x:xf numFmtId="200" fontId="4" fillId="0" borderId="4" xfId="0" applyNumberFormat="1" applyFont="1" applyFill="1" applyBorder="1" applyAlignment="1">
      <x:alignment vertical="center" wrapText="1"/>
    </x:xf>
    <x:xf numFmtId="208" fontId="4" fillId="0" borderId="2" xfId="0" applyNumberFormat="1" applyFont="1" applyFill="1" applyBorder="1" applyAlignment="1">
      <x:alignment vertical="center"/>
    </x:xf>
    <x:xf numFmtId="208" fontId="4" fillId="0" borderId="3" xfId="0" applyNumberFormat="1" applyFont="1" applyFill="1" applyBorder="1" applyAlignment="1">
      <x:alignment vertical="center"/>
    </x:xf>
    <x:xf numFmtId="208" fontId="4" fillId="0" borderId="4" xfId="0" applyNumberFormat="1" applyFont="1" applyFill="1" applyBorder="1" applyAlignment="1">
      <x:alignment vertical="center"/>
    </x:xf>
    <x:xf numFmtId="208" fontId="4" fillId="0" borderId="2" xfId="0" applyNumberFormat="1" applyFont="1" applyFill="1" applyBorder="1" applyAlignment="1">
      <x:alignment vertical="center" wrapText="1"/>
    </x:xf>
    <x:xf numFmtId="208" fontId="4" fillId="0" borderId="3" xfId="0" applyNumberFormat="1" applyFont="1" applyFill="1" applyBorder="1" applyAlignment="1">
      <x:alignment vertical="center" wrapText="1"/>
    </x:xf>
    <x:xf numFmtId="208" fontId="4" fillId="0" borderId="4"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209" fontId="4" fillId="0" borderId="2" xfId="0" applyNumberFormat="1" applyFont="1" applyFill="1" applyBorder="1" applyAlignment="1">
      <x:alignment vertical="center"/>
    </x:xf>
    <x:xf numFmtId="209" fontId="4" fillId="0" borderId="3" xfId="0" applyNumberFormat="1" applyFont="1" applyFill="1" applyBorder="1" applyAlignment="1">
      <x:alignment vertical="center"/>
    </x:xf>
    <x:xf numFmtId="209"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0"/>
    </x:xf>
    <x:xf numFmtId="0" fontId="4" fillId="0" borderId="3" xfId="0" applyNumberFormat="1" applyFont="1" applyFill="1" applyBorder="1" applyAlignment="1">
      <x:alignment vertical="center" wrapText="0"/>
    </x:xf>
    <x:xf numFmtId="0" fontId="4" fillId="0" borderId="4" xfId="0" applyNumberFormat="1" applyFont="1" applyFill="1" applyBorder="1" applyAlignment="1">
      <x:alignment vertical="center" wrapText="0"/>
    </x:xf>
    <x:xf numFmtId="210" fontId="4" fillId="0" borderId="2" xfId="0" applyNumberFormat="1" applyFont="1" applyFill="1" applyBorder="1" applyAlignment="1">
      <x:alignment vertical="center"/>
    </x:xf>
    <x:xf numFmtId="210" fontId="4" fillId="0" borderId="3" xfId="0" applyNumberFormat="1" applyFont="1" applyFill="1" applyBorder="1" applyAlignment="1">
      <x:alignment vertical="center"/>
    </x:xf>
    <x:xf numFmtId="210" fontId="4" fillId="0" borderId="4" xfId="0" applyNumberFormat="1" applyFont="1" applyFill="1" applyBorder="1" applyAlignment="1">
      <x:alignment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211" fontId="4" fillId="0" borderId="2" xfId="0" applyNumberFormat="1" applyFont="1" applyFill="1" applyBorder="1" applyAlignment="1">
      <x:alignment vertical="center"/>
    </x:xf>
    <x:xf numFmtId="211" fontId="4" fillId="0" borderId="3" xfId="0" applyNumberFormat="1" applyFont="1" applyFill="1" applyBorder="1" applyAlignment="1">
      <x:alignment vertical="center"/>
    </x:xf>
    <x:xf numFmtId="211" fontId="4" fillId="0" borderId="4" xfId="0" applyNumberFormat="1" applyFont="1" applyFill="1" applyBorder="1" applyAlignment="1">
      <x:alignment vertical="center"/>
    </x:xf>
    <x:xf numFmtId="212" fontId="4" fillId="0" borderId="2" xfId="0" applyNumberFormat="1" applyFont="1" applyFill="1" applyBorder="1" applyAlignment="1">
      <x:alignment vertical="center"/>
    </x:xf>
    <x:xf numFmtId="212" fontId="4" fillId="0" borderId="3" xfId="0" applyNumberFormat="1" applyFont="1" applyFill="1" applyBorder="1" applyAlignment="1">
      <x:alignment vertical="center"/>
    </x:xf>
    <x:xf numFmtId="212" fontId="4" fillId="0" borderId="4" xfId="0" applyNumberFormat="1" applyFont="1" applyFill="1" applyBorder="1" applyAlignment="1">
      <x:alignment vertical="center"/>
    </x:xf>
    <x:xf numFmtId="0" fontId="9" fillId="9" borderId="0" xfId="0" applyNumberFormat="1" applyFont="1" applyFill="1" applyBorder="1"/>
    <x:xf numFmtId="206" fontId="4" fillId="0" borderId="2" xfId="0" applyNumberFormat="1" applyFont="1" applyFill="1" applyBorder="1" applyAlignment="1">
      <x:alignment vertical="center"/>
    </x:xf>
    <x:xf numFmtId="206" fontId="4" fillId="0" borderId="4" xfId="0" applyNumberFormat="1" applyFont="1" applyFill="1" applyBorder="1" applyAlignment="1">
      <x:alignment vertical="center"/>
    </x:xf>
    <x:xf numFmtId="213" fontId="4" fillId="0" borderId="2" xfId="0" applyNumberFormat="1" applyFont="1" applyFill="1" applyBorder="1" applyAlignment="1">
      <x:alignment vertical="center"/>
    </x:xf>
    <x:xf numFmtId="213" fontId="4" fillId="0" borderId="3" xfId="0" applyNumberFormat="1" applyFont="1" applyFill="1" applyBorder="1" applyAlignment="1">
      <x:alignment vertical="center"/>
    </x:xf>
    <x:xf numFmtId="213" fontId="4" fillId="0" borderId="4" xfId="0" applyNumberFormat="1" applyFont="1" applyFill="1" applyBorder="1" applyAlignment="1">
      <x:alignment vertical="center"/>
    </x:xf>
    <x:xf numFmtId="214" fontId="4" fillId="0" borderId="2" xfId="0" applyNumberFormat="1" applyFont="1" applyFill="1" applyBorder="1" applyAlignment="1">
      <x:alignment vertical="center"/>
    </x:xf>
    <x:xf numFmtId="214" fontId="4" fillId="0" borderId="3" xfId="0" applyNumberFormat="1" applyFont="1" applyFill="1" applyBorder="1" applyAlignment="1">
      <x:alignment vertical="center"/>
    </x:xf>
    <x:xf numFmtId="214" fontId="4" fillId="0" borderId="4" xfId="0" applyNumberFormat="1" applyFont="1" applyFill="1" applyBorder="1" applyAlignment="1">
      <x:alignment vertical="center"/>
    </x:xf>
    <x:xf numFmtId="215" fontId="4" fillId="0" borderId="2" xfId="0" applyNumberFormat="1" applyFont="1" applyFill="1" applyBorder="1" applyAlignment="1">
      <x:alignment vertical="center"/>
    </x:xf>
    <x:xf numFmtId="215" fontId="4" fillId="0" borderId="3" xfId="0" applyNumberFormat="1" applyFont="1" applyFill="1" applyBorder="1" applyAlignment="1">
      <x:alignment vertical="center"/>
    </x:xf>
    <x:xf numFmtId="215" fontId="4" fillId="0" borderId="4" xfId="0" applyNumberFormat="1" applyFont="1" applyFill="1" applyBorder="1" applyAlignment="1">
      <x:alignment vertical="center"/>
    </x:xf>
    <x:xf numFmtId="0" fontId="0" fillId="11" borderId="0" xfId="0" applyNumberFormat="1" applyFont="1" applyFill="1" applyBorder="1"/>
    <x:xf numFmtId="0" fontId="4" fillId="11" borderId="0" xfId="0" applyNumberFormat="1" applyFont="1" applyFill="1" applyBorder="1"/>
    <x:xf numFmtId="0" fontId="4" fillId="11" borderId="7" xfId="0" applyNumberFormat="1" applyFont="1" applyFill="1" applyBorder="1"/>
    <x:xf numFmtId="0" fontId="4" fillId="11" xfId="0" applyNumberFormat="1" applyFont="1" applyFill="1" applyBorder="0"/>
    <x:xf numFmtId="0" fontId="4" fillId="11" borderId="7" xfId="0" applyNumberFormat="1" applyFont="1" applyFill="1" applyBorder="1" applyAlignment="1">
      <x:alignment wrapText="1"/>
    </x:xf>
    <x:xf numFmtId="0" fontId="4" fillId="11" xfId="0" applyNumberFormat="1" applyFont="1" applyFill="1" applyBorder="0" applyAlignment="1">
      <x:alignment wrapText="1"/>
    </x:xf>
    <x:xf numFmtId="0" fontId="4" fillId="11" borderId="7" xfId="0" applyNumberFormat="1" applyFont="1" applyFill="1" applyBorder="1" applyAlignment="1">
      <x:alignment vertical="center" wrapText="1"/>
    </x:xf>
    <x:xf numFmtId="0" fontId="4" fillId="11" xfId="0" applyNumberFormat="1" applyFont="1" applyFill="1" applyBorder="0"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8" xfId="0" applyNumberFormat="1" applyFont="1" applyFill="1" applyBorder="1"/>
    <x:xf numFmtId="0" fontId="4" fillId="12" xfId="0" applyNumberFormat="1" applyFont="1" applyFill="1" applyBorder="0"/>
    <x:xf numFmtId="0" fontId="4" fillId="12" borderId="8" xfId="0" applyNumberFormat="1" applyFont="1" applyFill="1" applyBorder="1" applyAlignment="1">
      <x:alignment wrapText="1"/>
    </x:xf>
    <x:xf numFmtId="0" fontId="4" fillId="12" xfId="0" applyNumberFormat="1" applyFont="1" applyFill="1" applyBorder="0" applyAlignment="1">
      <x:alignment wrapText="1"/>
    </x:xf>
    <x:xf numFmtId="0" fontId="4" fillId="12" borderId="8" xfId="0" applyNumberFormat="1" applyFont="1" applyFill="1" applyBorder="1" applyAlignment="1">
      <x:alignment vertical="center" wrapText="1"/>
    </x:xf>
    <x:xf numFmtId="0" fontId="4" fillId="12" xfId="0" applyNumberFormat="1" applyFont="1" applyFill="1" applyBorder="0" applyAlignment="1">
      <x:alignment vertical="center" wrapText="1"/>
    </x:xf>
    <x:xf numFmtId="211" fontId="10" fillId="0" borderId="2" xfId="0" applyNumberFormat="1" applyFont="1" applyFill="1" applyBorder="1" applyAlignment="1">
      <x:alignment vertical="center"/>
    </x:xf>
    <x:xf numFmtId="211" fontId="10" fillId="0" borderId="3" xfId="0" applyNumberFormat="1" applyFont="1" applyFill="1" applyBorder="1" applyAlignment="1">
      <x:alignment vertical="center"/>
    </x:xf>
    <x:xf numFmtId="211" fontId="10" fillId="0" borderId="4" xfId="0" applyNumberFormat="1" applyFont="1" applyFill="1" applyBorder="1" applyAlignment="1">
      <x:alignment vertical="center"/>
    </x:xf>
    <x:xf numFmtId="0" fontId="4" fillId="9" borderId="0" xfId="0" applyNumberFormat="1" applyFont="1" applyFill="1" applyBorder="1"/>
    <x:xf numFmtId="0" fontId="4" fillId="9" borderId="5" xfId="0" applyNumberFormat="1" applyFont="1" applyFill="1" applyBorder="1"/>
    <x:xf numFmtId="0" fontId="4" fillId="9" xfId="0" applyNumberFormat="1" applyFont="1" applyFill="1" applyBorder="0"/>
    <x:xf numFmtId="0" fontId="4" fillId="9" borderId="5" xfId="0" applyNumberFormat="1" applyFont="1" applyFill="1" applyBorder="1" applyAlignment="1">
      <x:alignment wrapText="1"/>
    </x:xf>
    <x:xf numFmtId="0" fontId="4" fillId="9" xfId="0" applyNumberFormat="1" applyFont="1" applyFill="1" applyBorder="0" applyAlignment="1">
      <x:alignment wrapText="1"/>
    </x:xf>
    <x:xf numFmtId="0" fontId="4" fillId="9" borderId="5" xfId="0" applyNumberFormat="1" applyFont="1" applyFill="1" applyBorder="1" applyAlignment="1">
      <x:alignment vertical="center" wrapText="1"/>
    </x:xf>
    <x:xf numFmtId="0" fontId="4" fillId="9" xfId="0" applyNumberFormat="1" applyFont="1" applyFill="1" applyBorder="0" applyAlignment="1">
      <x:alignment vertical="center" wrapText="1"/>
    </x:xf>
    <x:xf numFmtId="0" fontId="8" fillId="10" borderId="8" xfId="0" applyNumberFormat="1" applyFont="1" applyFill="1" applyBorder="1"/>
    <x:xf numFmtId="0" fontId="8" fillId="10" xfId="0" applyNumberFormat="1" applyFont="1" applyFill="1" applyBorder="0"/>
    <x:xf numFmtId="0" fontId="8" fillId="10" borderId="8" xfId="0" applyNumberFormat="1" applyFont="1" applyFill="1" applyBorder="1" applyAlignment="1">
      <x:alignment wrapText="1"/>
    </x:xf>
    <x:xf numFmtId="0" fontId="8" fillId="10" xfId="0" applyNumberFormat="1" applyFont="1" applyFill="1" applyBorder="0" applyAlignment="1">
      <x:alignment wrapText="1"/>
    </x:xf>
    <x:xf numFmtId="0" fontId="8" fillId="10" borderId="8" xfId="0" applyNumberFormat="1" applyFont="1" applyFill="1" applyBorder="1" applyAlignment="1">
      <x:alignment vertical="center" wrapText="1"/>
    </x:xf>
    <x:xf numFmtId="0" fontId="8" fillId="10" xfId="0" applyNumberFormat="1" applyFont="1" applyFill="1" applyBorder="0" applyAlignment="1">
      <x:alignment vertical="center" wrapText="1"/>
    </x:xf>
    <x:xf numFmtId="207" fontId="4" fillId="0" borderId="2" xfId="0" applyNumberFormat="1" applyFont="1" applyFill="1" applyBorder="1" applyAlignment="1">
      <x:alignment vertical="center" wrapText="1"/>
    </x:xf>
    <x:xf numFmtId="207" fontId="4" fillId="0" borderId="3" xfId="0" applyNumberFormat="1" applyFont="1" applyFill="1" applyBorder="1" applyAlignment="1">
      <x:alignment vertical="center" wrapText="1"/>
    </x:xf>
    <x:xf numFmtId="207" fontId="4" fillId="0" borderId="4" xfId="0" applyNumberFormat="1" applyFont="1" applyFill="1" applyBorder="1" applyAlignment="1">
      <x:alignment vertical="center" wrapText="1"/>
    </x:xf>
    <x:xf numFmtId="0" fontId="4" fillId="0" xfId="0" applyNumberFormat="1" applyFont="1" applyFill="1" applyBorder="0"/>
    <x:xf numFmtId="0" fontId="4" fillId="0" xfId="0" applyNumberFormat="1" applyFont="1" applyFill="1" applyBorder="0" applyAlignment="1">
      <x:alignment vertical="center"/>
    </x:xf>
    <x:xf numFmtId="0" fontId="5" fillId="9" borderId="0" xfId="0" applyNumberFormat="1" applyFont="1" applyFill="1" applyBorder="1"/>
    <x:xf numFmtId="0" fontId="5" fillId="9" borderId="5" xfId="0" applyNumberFormat="1" applyFont="1" applyFill="1" applyBorder="1"/>
    <x:xf numFmtId="0" fontId="5" fillId="9" xfId="0" applyNumberFormat="1" applyFont="1" applyFill="1" applyBorder="0"/>
    <x:xf numFmtId="0" fontId="5" fillId="9" borderId="5" xfId="0" applyNumberFormat="1" applyFont="1" applyFill="1" applyBorder="1" applyAlignment="1">
      <x:alignment wrapText="1"/>
    </x:xf>
    <x:xf numFmtId="0" fontId="5" fillId="9" xfId="0" applyNumberFormat="1" applyFont="1" applyFill="1" applyBorder="0" applyAlignment="1">
      <x:alignment wrapText="1"/>
    </x:xf>
    <x:xf numFmtId="0" fontId="5" fillId="9" borderId="5" xfId="0" applyNumberFormat="1" applyFont="1" applyFill="1" applyBorder="1" applyAlignment="1">
      <x:alignment vertical="center" wrapText="1"/>
    </x:xf>
    <x:xf numFmtId="0" fontId="5" fillId="9" xfId="0" applyNumberFormat="1" applyFont="1" applyFill="1" applyBorder="0" applyAlignment="1">
      <x:alignment vertical="center" wrapText="1"/>
    </x:xf>
    <x:xf numFmtId="0" fontId="6" fillId="8" borderId="1" xfId="0" applyNumberFormat="1" applyFont="1" applyFill="1" applyBorder="1" applyAlignment="1">
      <x:alignment vertical="center" wrapText="1"/>
    </x:xf>
    <x:xf numFmtId="0" fontId="6" fillId="8" borderId="2" xfId="0" applyNumberFormat="1" applyFont="1" applyFill="1" applyBorder="1" applyAlignment="1">
      <x:alignment vertical="center" wrapText="1"/>
    </x:xf>
    <x:xf numFmtId="0" fontId="4" fillId="0" borderId="9" xfId="0" applyNumberFormat="1" applyFont="1" applyFill="1" applyBorder="1"/>
    <x:xf numFmtId="0" fontId="4" fillId="0" borderId="9" xfId="0" applyNumberFormat="1" applyFont="1" applyFill="1" applyBorder="1" applyAlignment="1">
      <x:alignment vertical="center"/>
    </x:xf>
    <x:xf numFmtId="0" fontId="6" fillId="13" borderId="2" xfId="0" applyNumberFormat="1" applyFont="1" applyFill="1" applyBorder="1" applyAlignment="1">
      <x:alignment vertical="center" wrapText="1"/>
    </x:xf>
    <x:xf numFmtId="0" fontId="4" fillId="13" borderId="3" xfId="0" applyNumberFormat="1" applyFont="1" applyFill="1" applyBorder="1" applyAlignment="1">
      <x:alignment vertical="center"/>
    </x:xf>
    <x:xf numFmtId="0" fontId="4" fillId="13" borderId="9" xfId="0" applyNumberFormat="1" applyFont="1" applyFill="1" applyBorder="1" applyAlignment="1">
      <x:alignment vertical="center"/>
    </x:xf>
    <x:xf numFmtId="0" fontId="4" fillId="13" borderId="3" xfId="0" applyNumberFormat="1" applyFont="1" applyFill="1" applyBorder="1" applyAlignment="1">
      <x:alignment vertical="center" wrapText="1"/>
    </x:xf>
    <x:xf numFmtId="0" fontId="4" fillId="13" borderId="9" xfId="0" applyNumberFormat="1" applyFont="1" applyFill="1" applyBorder="1" applyAlignment="1">
      <x:alignment vertical="center" wrapText="1"/>
    </x:xf>
  </x:cellXfs>
  <x:cellStyles count="1">
    <x:cellStyle name="Normal" xfId="0"/>
  </x:cellStyles>
  <x:dxfs count="14">
    <x:dxf>
      <x:font>
        <x:b/>
        <x:color rgb="FF243838"/>
      </x:font>
      <x:fill>
        <x:patternFill>
          <x:bgColor rgb="FFEDF4FF"/>
        </x:patternFill>
      </x:fill>
    </x:dxf>
    <x:dxf>
      <x:font>
        <x:b/>
        <x:color rgb="FF243838"/>
      </x:font>
      <x:fill>
        <x:patternFill>
          <x:bgColor rgb="FFEDF4FF"/>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087879"/>
      </x:font>
      <x:fill>
        <x:patternFill patternType="solid">
          <x:bgColor rgb="FFE8F4F4"/>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087879"/>
      </x:font>
      <x:fill>
        <x:patternFill patternType="solid">
          <x:bgColor rgb="FFE8F4F4"/>
        </x:patternFill>
      </x:fill>
    </x:dxf>
    <x:dxf>
      <x:font>
        <x:b/>
        <x:color rgb="FF243838"/>
      </x:font>
      <x:fill>
        <x:patternFill patternType="solid">
          <x:bgColor rgb="FFEDF4FF"/>
        </x:patternFill>
      </x:fill>
    </x:dxf>
    <x:dxf>
      <x:font>
        <x:b/>
        <x:color rgb="FF8B245C"/>
      </x:font>
      <x:fill>
        <x:patternFill patternType="solid">
          <x:bgColor rgb="FFFFF4FA"/>
        </x:patternFill>
      </x:fill>
    </x:dxf>
    <x:dxf>
      <x:font>
        <x:b/>
        <x:color rgb="FF087879"/>
      </x:font>
      <x:fill>
        <x:patternFill patternType="solid">
          <x:bgColor rgb="FFE8F4F4"/>
        </x:patternFill>
      </x:fill>
    </x:dxf>
    <x:dxf>
      <x:font>
        <x:b/>
        <x:color rgb="FF243838"/>
      </x:font>
      <x:fill>
        <x:patternFill patternType="solid">
          <x:bgColor rgb="FFED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60e50268d7f4f0d" /><Relationship Type="http://schemas.openxmlformats.org/officeDocument/2006/relationships/theme" Target="/xl/theme/theme1.xml" Id="R5a990f6aed144e15" /><Relationship Type="http://schemas.openxmlformats.org/officeDocument/2006/relationships/sharedStrings" Target="/xl/sharedStrings.xml" Id="Rc4a757210d4942dd" /><Relationship Type="http://schemas.openxmlformats.org/officeDocument/2006/relationships/worksheet" Target="/xl/worksheets/sheet1.xml" Id="R69da4a0e108b446a" /><Relationship Type="http://schemas.openxmlformats.org/officeDocument/2006/relationships/worksheet" Target="/xl/worksheets/sheet2.xml" Id="Re17bd55a70884131" /><Relationship Type="http://schemas.openxmlformats.org/officeDocument/2006/relationships/worksheet" Target="/xl/worksheets/sheet3.xml" Id="R6b183c89e07b4bd4" /><Relationship Type="http://schemas.openxmlformats.org/officeDocument/2006/relationships/worksheet" Target="/xl/worksheets/sheet4.xml" Id="R057ace55078b4aa0" /><Relationship Type="http://schemas.openxmlformats.org/officeDocument/2006/relationships/worksheet" Target="/xl/worksheets/sheet5.xml" Id="Rb1afaa2b62cb45f9" /><Relationship Type="http://schemas.openxmlformats.org/officeDocument/2006/relationships/worksheet" Target="/xl/worksheets/sheet6.xml" Id="R154eb594725d4d2e" /><Relationship Type="http://schemas.openxmlformats.org/officeDocument/2006/relationships/worksheet" Target="/xl/worksheets/sheet7.xml" Id="R879171dd7b00446f" /><Relationship Type="http://schemas.openxmlformats.org/officeDocument/2006/relationships/worksheet" Target="/xl/worksheets/sheet8.xml" Id="Rf048a814075443c9" /><Relationship Type="http://schemas.openxmlformats.org/officeDocument/2006/relationships/worksheet" Target="/xl/worksheets/sheet9.xml" Id="R4c326d19ecdd4d74" /><Relationship Type="http://schemas.openxmlformats.org/officeDocument/2006/relationships/worksheet" Target="/xl/worksheets/sheet10.xml" Id="R5f41b68b72e3422f" /><Relationship Type="http://schemas.openxmlformats.org/officeDocument/2006/relationships/worksheet" Target="/xl/worksheets/sheet11.xml" Id="Ra27d7338901746d2" /><Relationship Type="http://schemas.openxmlformats.org/officeDocument/2006/relationships/worksheet" Target="/xl/worksheets/sheet12.xml" Id="R3435b9ebcd2847ad" /><Relationship Type="http://schemas.openxmlformats.org/officeDocument/2006/relationships/worksheet" Target="/xl/worksheets/sheet13.xml" Id="R727bcacc17fa4fe0" /><Relationship Type="http://schemas.openxmlformats.org/officeDocument/2006/relationships/worksheet" Target="/xl/worksheets/sheet14.xml" Id="R136f5161acad4cf7" /><Relationship Type="http://schemas.openxmlformats.org/officeDocument/2006/relationships/worksheet" Target="/xl/worksheets/sheet15.xml" Id="R71290df026024be9" /><Relationship Type="http://schemas.openxmlformats.org/officeDocument/2006/relationships/worksheet" Target="/xl/worksheets/sheet16.xml" Id="Ra959888a45574103" /><Relationship Type="http://schemas.openxmlformats.org/officeDocument/2006/relationships/worksheet" Target="/xl/worksheets/sheet17.xml" Id="Rec96c018440f46bd" /><Relationship Type="http://schemas.openxmlformats.org/officeDocument/2006/relationships/worksheet" Target="/xl/worksheets/sheet18.xml" Id="R6a1c3110819d43d4" /><Relationship Type="http://schemas.openxmlformats.org/officeDocument/2006/relationships/worksheet" Target="/xl/worksheets/sheet19.xml" Id="R6c8ba98415b54696" /><Relationship Type="http://schemas.openxmlformats.org/officeDocument/2006/relationships/worksheet" Target="/xl/worksheets/sheet20.xml" Id="Rde30445f2d9a4866" /><Relationship Type="http://schemas.openxmlformats.org/officeDocument/2006/relationships/worksheet" Target="/xl/worksheets/sheet21.xml" Id="R52bfe742e7074059" /><Relationship Type="http://schemas.openxmlformats.org/officeDocument/2006/relationships/worksheet" Target="/xl/worksheets/sheet22.xml" Id="R9370fd9cd7fc44d6" /><Relationship Type="http://schemas.openxmlformats.org/officeDocument/2006/relationships/worksheet" Target="/xl/worksheets/sheet23.xml" Id="R45f928a1645049f1" /><Relationship Type="http://schemas.openxmlformats.org/officeDocument/2006/relationships/worksheet" Target="/xl/worksheets/sheet24.xml" Id="Rb74be84b956049ec" /><Relationship Type="http://schemas.openxmlformats.org/officeDocument/2006/relationships/worksheet" Target="/xl/worksheets/sheet25.xml" Id="Re92c2ac642ae4741" /><Relationship Type="http://schemas.openxmlformats.org/officeDocument/2006/relationships/worksheet" Target="/xl/worksheets/sheet26.xml" Id="Rb3689486ef0a4367" /><Relationship Type="http://schemas.openxmlformats.org/officeDocument/2006/relationships/worksheet" Target="/xl/worksheets/sheet27.xml" Id="Rd90f609500f048e5" /><Relationship Type="http://schemas.microsoft.com/office/2017/10/relationships/person" Target="/xl/persons/person.xml" Id="Re1bde94ffc3049f5"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3501ead7dd4f2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Horizon + compute frontier totals (T)</a:t>
            </a:r>
          </a:p>
        </c:rich>
      </c:tx>
    </c:title>
    <c:plotArea>
      <c:barChart>
        <c:barDir val="col"/>
        <c:varyColors val="0"/>
        <c:ser>
          <c:idx val="0"/>
          <c:order val="0"/>
          <c:tx>
            <c:v>Total parameters (T)</c:v>
          </c:tx>
          <c:spPr>
            <a:solidFill xmlns:a="http://schemas.openxmlformats.org/drawingml/2006/main">
              <a:srgbClr val="00A5A6"/>
            </a:solidFill>
          </c:spPr>
          <c:cat>
            <c:strRef>
              <c:f>'Executive Summary'!$A$6:$A$14</c:f>
              <c:strCache>
                <c:ptCount val="0"/>
              </c:strCache>
            </c:strRef>
          </c:cat>
          <c:val>
            <c:numRef>
              <c:f>'Executive Summary'!$B$6:$B$14</c:f>
              <c:numCache>
                <c:formatCode>0.0"T"</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T&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3501ead7dd4f2e"/>
        </a:graphicData>
      </a:graphic>
    </xdr:graphicFrame>
    <xdr:clientData/>
  </xdr:twoCellAnchor>
</xdr:wsDr>
</file>

<file path=xl/persons/person.xml><?xml version="1.0" encoding="utf-8"?>
<xltc:personList xmlns:xltc="http://schemas.microsoft.com/office/spreadsheetml/2018/threadedcomments">
  <xltc:person displayName="Codex" id="{6A7784B4-354F-45B0-B21C-27324E9B9E26}"/>
  <xltc:person displayName="Codex" id="{5F644394-318D-43AC-BD6C-2633D49D0E41}"/>
</xltc:personList>
</file>

<file path=xl/tables/table1.xml><?xml version="1.0" encoding="utf-8"?>
<x:table xmlns:x="http://schemas.openxmlformats.org/spreadsheetml/2006/main" id="2" name="FrontierEstimatesTable" displayName="FrontierEstimatesTable" ref="A5:R16" headerRowCount="1" totalsRowCount="0" totalsRowShown="0">
  <x:tableColumns count="18">
    <x:tableColumn id="1" name="Release"/>
    <x:tableColumn id="2" name="Model / base"/>
    <x:tableColumn id="3" name="AA v4.1"/>
    <x:tableColumn id="4" name="ECI"/>
    <x:tableColumn id="5" name="Primary benchmark (T)"/>
    <x:tableColumn id="6" name="Provider"/>
    <x:tableColumn id="7" name="Input $/MTok"/>
    <x:tableColumn id="8" name="Output $/MTok"/>
    <x:tableColumn id="9" name="Tokenizer factor"/>
    <x:tableColumn id="10" name="Price index z"/>
    <x:tableColumn id="11" name="LOBO price-implied (T)"/>
    <x:tableColumn id="12" name="Price log weight"/>
    <x:tableColumn id="13" name="Final central (T)"/>
    <x:tableColumn id="14" name="Error low (T)"/>
    <x:tableColumn id="15" name="Error high (T)"/>
    <x:tableColumn id="16" name="Status"/>
    <x:tableColumn id="17" name="Method note"/>
    <x:tableColumn id="18" name="Price source"/>
  </x:tableColumns>
  <x:tableStyleInfo name="TableStyleMedium2" showFirstColumn="0" showLastColumn="0" showRowStripes="1" showColumnStripes="0"/>
</x:table>
</file>

<file path=xl/tables/table2.xml><?xml version="1.0" encoding="utf-8"?>
<x:table xmlns:x="http://schemas.openxmlformats.org/spreadsheetml/2006/main" id="1" name="ApiPricesTable" displayName="ApiPricesTable" ref="A5:L13" headerRowCount="1" totalsRowCount="0" totalsRowShown="0">
  <x:tableColumns count="12">
    <x:tableColumn id="1" name="Base model"/>
    <x:tableColumn id="2" name="Provider"/>
    <x:tableColumn id="3" name="Input $/MTok"/>
    <x:tableColumn id="4" name="Output $/MTok"/>
    <x:tableColumn id="5" name="Cached input $/MTok"/>
    <x:tableColumn id="6" name="5m cache write $/MTok"/>
    <x:tableColumn id="7" name="Long input $/MTok"/>
    <x:tableColumn id="8" name="Long output $/MTok"/>
    <x:tableColumn id="9" name="Tokenizer factor"/>
    <x:tableColumn id="10" name="Rate used"/>
    <x:tableColumn id="11" name="Official source"/>
    <x:tableColumn id="12" name="Not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D16" headerRowCount="1" totalsRowCount="0" totalsRowShown="0">
  <x:tableColumns count="4">
    <x:tableColumn id="1" name="Source"/>
    <x:tableColumn id="2" name="URL / path"/>
    <x:tableColumn id="3" name="Use"/>
    <x:tableColumn id="4" name="Caveat / snapshot"/>
  </x:tableColumns>
  <x:tableStyleInfo name="TableStyleMedium2" showFirstColumn="0" showLastColumn="0" showRowStripes="1" showColumnStripes="0"/>
</x:table>
</file>

<file path=xl/tables/table4.xml><?xml version="1.0" encoding="utf-8"?>
<x:table xmlns:x="http://schemas.openxmlformats.org/spreadsheetml/2006/main" id="7" name="NoCotFrontierTable" displayName="NoCotFrontierTable" ref="A6:L20" headerRowCount="1" totalsRowCount="0" totalsRowShown="0">
  <x:tableColumns count="12">
    <x:tableColumn id="1" name="Model"/>
    <x:tableColumn id="2" name="Release month"/>
    <x:tableColumn id="3" name="Time TH (min)"/>
    <x:tableColumn id="4" name="Time CI low"/>
    <x:tableColumn id="5" name="Time CI high"/>
    <x:tableColumn id="6" name="Time source text"/>
    <x:tableColumn id="7" name="Token TH"/>
    <x:tableColumn id="8" name="Token CI low"/>
    <x:tableColumn id="9" name="Token CI high"/>
    <x:tableColumn id="10" name="Token source text"/>
    <x:tableColumn id="11" name="At floor?"/>
    <x:tableColumn id="12" name="LaTeX table"/>
  </x:tableColumns>
  <x:tableStyleInfo name="TableStyleMedium2" showFirstColumn="0" showLastColumn="0" showRowStripes="1" showColumnStripes="0"/>
</x:table>
</file>

<file path=xl/tables/table5.xml><?xml version="1.0" encoding="utf-8"?>
<x:table xmlns:x="http://schemas.openxmlformats.org/spreadsheetml/2006/main" id="8" name="NoCotOpenWeightTable" displayName="NoCotOpenWeightTable" ref="A24:M59" headerRowCount="1" totalsRowCount="0" totalsRowShown="0">
  <x:tableColumns count="13">
    <x:tableColumn id="1" name="Developer"/>
    <x:tableColumn id="2" name="Model"/>
    <x:tableColumn id="3" name="Release month"/>
    <x:tableColumn id="4" name="Total params (B)"/>
    <x:tableColumn id="5" name="Active params (B)"/>
    <x:tableColumn id="6" name="Layers"/>
    <x:tableColumn id="7" name="Architecture"/>
    <x:tableColumn id="8" name="Reasoning"/>
    <x:tableColumn id="9" name="Modality"/>
    <x:tableColumn id="10" name="Point TH (min)"/>
    <x:tableColumn id="11" name="Bootstrap median"/>
    <x:tableColumn id="12" name="CI low"/>
    <x:tableColumn id="13" name="CI high"/>
  </x:tableColumns>
  <x:tableStyleInfo name="TableStyleMedium2" showFirstColumn="0" showLastColumn="0" showRowStripes="1" showColumnStripes="0"/>
</x:table>
</file>

<file path=xl/tables/table6.xml><?xml version="1.0" encoding="utf-8"?>
<x:table xmlns:x="http://schemas.openxmlformats.org/spreadsheetml/2006/main" id="10" name="HorizonPosteriorTable" displayName="HorizonPosteriorTable" ref="A5:O14" headerRowCount="1" totalsRowCount="0" totalsRowShown="0">
  <x:tableColumns count="15">
    <x:tableColumn id="1" name="Model / base"/>
    <x:tableColumn id="2" name="Existing central (T)"/>
    <x:tableColumn id="3" name="TH proxy (min)"/>
    <x:tableColumn id="4" name="Horizon prior (T)"/>
    <x:tableColumn id="5" name="Compute prior (T)"/>
    <x:tableColumn id="6" name="Existing weight"/>
    <x:tableColumn id="7" name="Horizon weight"/>
    <x:tableColumn id="8" name="Compute weight"/>
    <x:tableColumn id="9" name="Posterior (T)"/>
    <x:tableColumn id="10" name="Crowd point (T)"/>
    <x:tableColumn id="11" name="Posterior / crowd"/>
    <x:tableColumn id="12" name="Horizon evidence"/>
    <x:tableColumn id="13" name="Compute evidence"/>
    <x:tableColumn id="14" name="Status"/>
    <x:tableColumn id="15" name="Method note"/>
  </x:tableColumns>
  <x:tableStyleInfo name="TableStyleMedium2" showFirstColumn="0" showLastColumn="0" showRowStripes="1" showColumnStripes="0"/>
</x:table>
</file>

<file path=xl/tables/table7.xml><?xml version="1.0" encoding="utf-8"?>
<x:table xmlns:x="http://schemas.openxmlformats.org/spreadsheetml/2006/main" id="9" name="EpochComputeEvidenceTable" displayName="EpochComputeEvidenceTable" ref="A5:M142" headerRowCount="1" totalsRowCount="0" totalsRowShown="0">
  <x:tableColumns count="13">
    <x:tableColumn id="1" name="Model"/>
    <x:tableColumn id="2" name="Release"/>
    <x:tableColumn id="3" name="Organization"/>
    <x:tableColumn id="4" name="Total params (B)"/>
    <x:tableColumn id="5" name="Training compute (FLOP)"/>
    <x:tableColumn id="6" name="log10 compute"/>
    <x:tableColumn id="7" name="Confidence"/>
    <x:tableColumn id="8" name="Estimation method"/>
    <x:tableColumn id="9" name="Compute notes"/>
    <x:tableColumn id="10" name="Included in stage 2"/>
    <x:tableColumn id="11" name="Frontier view row"/>
    <x:tableColumn id="12" name="Matched all_ai row"/>
    <x:tableColumn id="13" name="Source URL"/>
  </x:tableColumns>
  <x:tableStyleInfo name="TableStyleMedium2" showFirstColumn="0" showLastColumn="0" showRowStripes="1" showColumnStripes="0"/>
</x:table>
</file>

<file path=xl/tables/table8.xml><?xml version="1.0" encoding="utf-8"?>
<x:table xmlns:x="http://schemas.openxmlformats.org/spreadsheetml/2006/main" id="4" name="CanonicalModelRegistryTable" displayName="CanonicalModelRegistryTable" ref="A5:AL239" headerRowCount="1" totalsRowCount="0" totalsRowShown="0">
  <x:tableColumns count="38">
    <x:tableColumn id="1" name="Canonical checkpoint ID"/>
    <x:tableColumn id="2" name="Canonical display"/>
    <x:tableColumn id="3" name="Organization"/>
    <x:tableColumn id="4" name="Lineage ID"/>
    <x:tableColumn id="5" name="Base ID"/>
    <x:tableColumn id="6" name="Final target label"/>
    <x:tableColumn id="7" name="Paper alias"/>
    <x:tableColumn id="8" name="ECI alias"/>
    <x:tableColumn id="9" name="Paper release month"/>
    <x:tableColumn id="10" name="ECI exact release"/>
    <x:tableColumn id="11" name="Release date used"/>
    <x:tableColumn id="12" name="Date source"/>
    <x:tableColumn id="13" name="Date delta (days)"/>
    <x:tableColumn id="14" name="ECI"/>
    <x:tableColumn id="15" name="ECI CI low"/>
    <x:tableColumn id="16" name="ECI CI high"/>
    <x:tableColumn id="17" name="AA current"/>
    <x:tableColumn id="18" name="Paper total params (B)"/>
    <x:tableColumn id="19" name="Paper active params (B)"/>
    <x:tableColumn id="20" name="ECI regression total (B)"/>
    <x:tableColumn id="21" name="Disclosed total (B)"/>
    <x:tableColumn id="22" name="Layers"/>
    <x:tableColumn id="23" name="Architecture"/>
    <x:tableColumn id="24" name="No-CoT point (min)"/>
    <x:tableColumn id="25" name="No-CoT median"/>
    <x:tableColumn id="26" name="No-CoT CI low"/>
    <x:tableColumn id="27" name="No-CoT CI high"/>
    <x:tableColumn id="28" name="Horizon suite"/>
    <x:tableColumn id="29" name="Match status"/>
    <x:tableColumn id="30" name="Conflict / variance"/>
    <x:tableColumn id="31" name="Source note"/>
    <x:tableColumn id="32" name="Epoch alias"/>
    <x:tableColumn id="33" name="Epoch exact release"/>
    <x:tableColumn id="34" name="Epoch total params (B)"/>
    <x:tableColumn id="35" name="Epoch base model"/>
    <x:tableColumn id="36" name="Epoch link"/>
    <x:tableColumn id="37" name="Epoch last modified"/>
    <x:tableColumn id="38" name="Epoch CSV row"/>
  </x:tableColumns>
  <x:tableStyleInfo name="TableStyleMedium2" showFirstColumn="0" showLastColumn="0" showRowStripes="1" showColumnStripes="0"/>
</x:table>
</file>

<file path=xl/tables/table9.xml><?xml version="1.0" encoding="utf-8"?>
<x:table xmlns:x="http://schemas.openxmlformats.org/spreadsheetml/2006/main" id="5" name="CanonicalAliasMapTable" displayName="CanonicalAliasMapTable" ref="A5:H293" headerRowCount="1" totalsRowCount="0" totalsRowShown="0">
  <x:tableColumns count="8">
    <x:tableColumn id="1" name="Source"/>
    <x:tableColumn id="2" name="Source alias / query"/>
    <x:tableColumn id="3" name="Canonical checkpoint ID"/>
    <x:tableColumn id="4" name="Matched source alias"/>
    <x:tableColumn id="5" name="Join method"/>
    <x:tableColumn id="6" name="Review"/>
    <x:tableColumn id="7" name="Status"/>
    <x:tableColumn id="8" name="Source row / note"/>
  </x:tableColumns>
  <x:tableStyleInfo name="TableStyleMedium2" showFirstColumn="0" showLastColumn="0" showRowStripes="1" showColumnStripes="0"/>
</x:table>
</file>

<file path=xl/tables/table10.xml><?xml version="1.0" encoding="utf-8"?>
<x:table xmlns:x="http://schemas.openxmlformats.org/spreadsheetml/2006/main" id="6" name="EpochReconciliationTable" displayName="EpochReconciliationTable" ref="A5:L24" headerRowCount="1" totalsRowCount="0" totalsRowShown="0">
  <x:tableColumns count="12">
    <x:tableColumn id="1" name="Paper checkpoint"/>
    <x:tableColumn id="2" name="Canonical checkpoint ID"/>
    <x:tableColumn id="3" name="Epoch model"/>
    <x:tableColumn id="4" name="Status"/>
    <x:tableColumn id="5" name="Epoch exact date"/>
    <x:tableColumn id="6" name="Epoch params (B)"/>
    <x:tableColumn id="7" name="Paper params (B)"/>
    <x:tableColumn id="8" name="Parameter variance"/>
    <x:tableColumn id="9" name="Epoch base model"/>
    <x:tableColumn id="10" name="Epoch CSV row"/>
    <x:tableColumn id="11" name="Epoch source link"/>
    <x:tableColumn id="12" name="Resolution note"/>
  </x:tableColumns>
  <x:tableStyleInfo name="TableStyleMedium2" showFirstColumn="0" showLastColumn="0" showRowStripes="1" showColumnStripes="0"/>
</x:table>
</file>

<file path=xl/tables/table11.xml><?xml version="1.0" encoding="utf-8"?>
<x:table xmlns:x="http://schemas.openxmlformats.org/spreadsheetml/2006/main" id="11" name="CanonicalBaseRegistryTable" displayName="CanonicalBaseRegistryTable" ref="A5:M14" headerRowCount="1" totalsRowCount="0" totalsRowShown="0">
  <x:tableColumns count="13">
    <x:tableColumn id="1" name="Base ID"/>
    <x:tableColumn id="2" name="Final display"/>
    <x:tableColumn id="3" name="Representative checkpoint ID"/>
    <x:tableColumn id="4" name="Member checkpoint IDs"/>
    <x:tableColumn id="5" name="Identity type"/>
    <x:tableColumn id="6" name="Identity evidence"/>
    <x:tableColumn id="7" name="Existing central (T)"/>
    <x:tableColumn id="8" name="Horizon prior (T)"/>
    <x:tableColumn id="9" name="Compute prior (T)"/>
    <x:tableColumn id="10" name="Posterior (T)"/>
    <x:tableColumn id="11" name="Status"/>
    <x:tableColumn id="12" name="Base ID count"/>
    <x:tableColumn id="13"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M10" dT="2026-07-16T20:19:20.506" personId="{6A7784B4-354F-45B0-B21C-27324E9B9E26}" id="{0C34250B-76A7-A868-5778-64F26CD57ACF}">
    <xltc:text>Opus 4.7 and 4.8 are treated as one base. Their separate benchmark-derived priors are collapsed geometrically before pricing is applied.</xltc:text>
  </xltc:threadedComment>
</xltc:ThreadedComments>
</file>

<file path=xl/threadedcomments/threadedcomment2.xml><?xml version="1.0" encoding="utf-8"?>
<xltc:ThreadedComments xmlns:xltc="http://schemas.microsoft.com/office/spreadsheetml/2018/threadedcomments">
  <xltc:threadedComment ref="B12" dT="2026-07-16T20:19:20.506" personId="{6A7784B4-354F-45B0-B21C-27324E9B9E26}" id="{6C9D14B4-C441-A6F4-1596-C50020E50E32}">
    <xltc:text>Price is capped at 15% log weight because API prices reflect product strategy, latency, tokenizer choice, and inference service design—not only physical parameter count.</xltc:text>
  </xltc:threadedComment>
</xltc:ThreadedComments>
</file>

<file path=xl/threadedcomments/threadedcomment3.xml><?xml version="1.0" encoding="utf-8"?>
<xltc:ThreadedComments xmlns:xltc="http://schemas.microsoft.com/office/spreadsheetml/2018/threadedcomments">
  <xltc:threadedComment ref="B9" dT="2026-07-16T20:19:20.506" personId="{6A7784B4-354F-45B0-B21C-27324E9B9E26}" id="{6861E5A5-CA6B-2E60-C1E9-A293013F92E6}">
    <xltc:text>The 1.5T figure is a public first-party executive disclosure of the V9 foundation scale. It is less formal than a technical report and should not be used as an active-parameter count.</xltc:text>
  </xltc:threadedComment>
</xltc:ThreadedComments>
</file>

<file path=xl/threadedcomments/threadedcomment4.xml><?xml version="1.0" encoding="utf-8"?>
<xltc:ThreadedComments xmlns:xltc="http://schemas.microsoft.com/office/spreadsheetml/2018/threadedcomments">
  <xltc:threadedComment ref="B52" dT="2026-07-17T15:08:07.925" personId="{5F644394-318D-43AC-BD6C-2633D49D0E41}" id="{EBE75B09-5C90-E3D3-9396-B6D70FC5A3C3}">
    <xltc:text>Same-base Opus evidence shows why METR should not be inverted directly into parameters: 4.5→4.6 is ~1.04× on no-CoT but ~2.45× with CoT.</xltc:text>
  </xltc:threadedComment>
</xltc:ThreadedComments>
</file>

<file path=xl/threadedcomments/threadedcomment5.xml><?xml version="1.0" encoding="utf-8"?>
<xltc:ThreadedComments xmlns:xltc="http://schemas.microsoft.com/office/spreadsheetml/2018/threadedcomments">
  <xltc:threadedComment ref="I6" dT="2026-07-17T15:08:07.925" personId="{5F644394-318D-43AC-BD6C-2633D49D0E41}" id="{A294F19B-C4EA-C7E9-46CE-092D74C84BBC}">
    <xltc:text>Fable retains a 50% no-CoT horizon weight. Epoch compute adds only 5% because its two-stage prior is noisy and highly correlated with AA/date evidence.</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1b4e870d7c2f4d88" /></Relationships>
</file>

<file path=xl/worksheets/_rels/sheet2.xml.rels>&#65279;<?xml version="1.0" encoding="utf-8"?><Relationships xmlns="http://schemas.openxmlformats.org/package/2006/relationships"><Relationship Type="http://schemas.openxmlformats.org/officeDocument/2006/relationships/comments" Target="/xl/comments1.xml" Id="R58f790966b134d7d" /><Relationship Type="http://schemas.openxmlformats.org/officeDocument/2006/relationships/vmlDrawing" Target="/xl/drawings/vmldrawing.vml" Id="R23b31083a6974ff1" /><Relationship Type="http://schemas.microsoft.com/office/2017/10/relationships/threadedComment" Target="/xl/threadedcomments/threadedcomment.xml" Id="Rc2d3e1b35b884af9" /><Relationship Type="http://schemas.openxmlformats.org/officeDocument/2006/relationships/table" Target="/xl/tables/table1.xml" Id="Rf753cb963b1747fb" /></Relationships>
</file>

<file path=xl/worksheets/_rels/sheet3.xml.rels>&#65279;<?xml version="1.0" encoding="utf-8"?><Relationships xmlns="http://schemas.openxmlformats.org/package/2006/relationships"><Relationship Type="http://schemas.openxmlformats.org/officeDocument/2006/relationships/table" Target="/xl/tables/table2.xml" Id="R1b2dfca3c2f14f3a" /></Relationships>
</file>

<file path=xl/worksheets/_rels/sheet4.xml.rels>&#65279;<?xml version="1.0" encoding="utf-8"?><Relationships xmlns="http://schemas.openxmlformats.org/package/2006/relationships"><Relationship Type="http://schemas.openxmlformats.org/officeDocument/2006/relationships/comments" Target="/xl/comments2.xml" Id="R1c25113a4caa4635" /><Relationship Type="http://schemas.openxmlformats.org/officeDocument/2006/relationships/vmlDrawing" Target="/xl/drawings/vmldrawing2.vml" Id="Rf1dcb0edaef046b8" /><Relationship Type="http://schemas.microsoft.com/office/2017/10/relationships/threadedComment" Target="/xl/threadedcomments/threadedcomment2.xml" Id="R6abd7f91ed35421b" /></Relationships>
</file>

<file path=xl/worksheets/_rels/sheet5.xml.rels>&#65279;<?xml version="1.0" encoding="utf-8"?><Relationships xmlns="http://schemas.openxmlformats.org/package/2006/relationships"><Relationship Type="http://schemas.openxmlformats.org/officeDocument/2006/relationships/comments" Target="/xl/comments3.xml" Id="R1b4c1b50c5b64b2b" /><Relationship Type="http://schemas.openxmlformats.org/officeDocument/2006/relationships/vmlDrawing" Target="/xl/drawings/vmldrawing3.vml" Id="R7a4b1f8d94b745a9" /><Relationship Type="http://schemas.microsoft.com/office/2017/10/relationships/threadedComment" Target="/xl/threadedcomments/threadedcomment3.xml" Id="R8b7e8bd9d56f4e9c" /></Relationships>
</file>

<file path=xl/worksheets/_rels/sheet6.xml.rels>&#65279;<?xml version="1.0" encoding="utf-8"?><Relationships xmlns="http://schemas.openxmlformats.org/package/2006/relationships"><Relationship Type="http://schemas.openxmlformats.org/officeDocument/2006/relationships/table" Target="/xl/tables/table3.xml" Id="R9382d18ab8794936" /></Relationships>
</file>

<file path=xl/worksheets/_rels/sheet7.xml.rels>&#65279;<?xml version="1.0" encoding="utf-8"?><Relationships xmlns="http://schemas.openxmlformats.org/package/2006/relationships"><Relationship Type="http://schemas.openxmlformats.org/officeDocument/2006/relationships/table" Target="/xl/tables/table4.xml" Id="R373ab9a8f1984874" /><Relationship Type="http://schemas.openxmlformats.org/officeDocument/2006/relationships/table" Target="/xl/tables/table5.xml" Id="R47748744e5f447e6" /></Relationships>
</file>

<file path=xl/worksheets/_rels/sheet8.xml.rels>&#65279;<?xml version="1.0" encoding="utf-8"?><Relationships xmlns="http://schemas.openxmlformats.org/package/2006/relationships"><Relationship Type="http://schemas.openxmlformats.org/officeDocument/2006/relationships/comments" Target="/xl/comments4.xml" Id="R57623b1f39cc4657" /><Relationship Type="http://schemas.openxmlformats.org/officeDocument/2006/relationships/vmlDrawing" Target="/xl/drawings/vmldrawing4.vml" Id="R1d8460282c3d478a" /><Relationship Type="http://schemas.microsoft.com/office/2017/10/relationships/threadedComment" Target="/xl/threadedcomments/threadedcomment4.xml" Id="Rf3d6a9b631d34d34" /></Relationships>
</file>

<file path=xl/worksheets/_rels/sheet9.xml.rels>&#65279;<?xml version="1.0" encoding="utf-8"?><Relationships xmlns="http://schemas.openxmlformats.org/package/2006/relationships"><Relationship Type="http://schemas.openxmlformats.org/officeDocument/2006/relationships/comments" Target="/xl/comments5.xml" Id="R139e59ab5eea4dcf" /><Relationship Type="http://schemas.openxmlformats.org/officeDocument/2006/relationships/vmlDrawing" Target="/xl/drawings/vmldrawing5.vml" Id="Rb50849fc65654df8" /><Relationship Type="http://schemas.microsoft.com/office/2017/10/relationships/threadedComment" Target="/xl/threadedcomments/threadedcomment5.xml" Id="R2448275d49c5453a" /><Relationship Type="http://schemas.openxmlformats.org/officeDocument/2006/relationships/table" Target="/xl/tables/table6.xml" Id="R8ca3c13c7f9e4afe" /></Relationships>
</file>

<file path=xl/worksheets/_rels/sheet10.xml.rels>&#65279;<?xml version="1.0" encoding="utf-8"?><Relationships xmlns="http://schemas.openxmlformats.org/package/2006/relationships"><Relationship Type="http://schemas.openxmlformats.org/officeDocument/2006/relationships/table" Target="/xl/tables/table7.xml" Id="R62c5cb103b3047ea" /></Relationships>
</file>

<file path=xl/worksheets/_rels/sheet12.xml.rels>&#65279;<?xml version="1.0" encoding="utf-8"?><Relationships xmlns="http://schemas.openxmlformats.org/package/2006/relationships"><Relationship Type="http://schemas.openxmlformats.org/officeDocument/2006/relationships/table" Target="/xl/tables/table8.xml" Id="Rbbdb5f983d034fc5" /></Relationships>
</file>

<file path=xl/worksheets/_rels/sheet13.xml.rels>&#65279;<?xml version="1.0" encoding="utf-8"?><Relationships xmlns="http://schemas.openxmlformats.org/package/2006/relationships"><Relationship Type="http://schemas.openxmlformats.org/officeDocument/2006/relationships/table" Target="/xl/tables/table9.xml" Id="R7f25aed887e14ab2" /></Relationships>
</file>

<file path=xl/worksheets/_rels/sheet14.xml.rels>&#65279;<?xml version="1.0" encoding="utf-8"?><Relationships xmlns="http://schemas.openxmlformats.org/package/2006/relationships"><Relationship Type="http://schemas.openxmlformats.org/officeDocument/2006/relationships/table" Target="/xl/tables/table10.xml" Id="R077d3e240b6e4586" /></Relationships>
</file>

<file path=xl/worksheets/_rels/sheet16.xml.rels>&#65279;<?xml version="1.0" encoding="utf-8"?><Relationships xmlns="http://schemas.openxmlformats.org/package/2006/relationships"><Relationship Type="http://schemas.openxmlformats.org/officeDocument/2006/relationships/table" Target="/xl/tables/table11.xml" Id="R670695f6e8754954"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4" hidden="0" customWidth="1"/>
    <x:col min="4" max="4" width="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6" customHeight="1">
      <x:c r="A1" s="66" t="str">
        <x:v>Frontier parameter estimates — horizon + compute posterior</x:v>
      </x:c>
      <x:c r="B1" s="66"/>
      <x:c r="C1" s="66"/>
      <x:c r="D1" s="66"/>
      <x:c r="E1" s="66"/>
      <x:c r="F1" s="66"/>
      <x:c r="G1" s="66"/>
      <x:c r="H1" s="66"/>
      <x:c r="I1" s="66"/>
      <x:c r="J1" s="66"/>
      <x:c r="K1" s="66"/>
      <x:c r="L1" s="66"/>
      <x:c r="M1" s="66"/>
      <x:c r="N1" s="66"/>
      <x:c r="O1" s="66"/>
      <x:c r="P1" s="66"/>
      <x:c r="Q1" s="66"/>
    </x:row>
    <x:row r="2">
      <x:c r="A2" s="6" t="str">
        <x:v>Final non-anchor log weights: 19.1% AA, 19.1% ECI, 6.8% API price, 50% no-CoT horizon, and 5% Epoch compute. Compute is deliberately weak because it is estimated and highly correlated. K3 and Grok remain disclosed anchors; Opus 4.7/4.8 is one shared base; Gemini and error bars are omitted.</x:v>
      </x:c>
      <x:c r="B2" s="6"/>
      <x:c r="C2" s="6"/>
      <x:c r="D2" s="6"/>
      <x:c r="E2" s="6"/>
      <x:c r="F2" s="6"/>
      <x:c r="G2" s="6"/>
      <x:c r="H2" s="6"/>
      <x:c r="I2" s="6"/>
      <x:c r="J2" s="6"/>
      <x:c r="K2" s="6"/>
      <x:c r="L2" s="6"/>
      <x:c r="M2" s="6"/>
      <x:c r="N2" s="6"/>
      <x:c r="O2" s="6"/>
      <x:c r="P2" s="6"/>
      <x:c r="Q2" s="6"/>
    </x:row>
    <x:row r="3">
      <x:c r="A3" s="6"/>
      <x:c r="B3" s="6"/>
      <x:c r="C3" s="6"/>
      <x:c r="D3" s="6"/>
      <x:c r="E3" s="6"/>
      <x:c r="F3" s="6"/>
      <x:c r="G3" s="6"/>
      <x:c r="H3" s="6"/>
      <x:c r="I3" s="6"/>
      <x:c r="J3" s="6"/>
      <x:c r="K3" s="6"/>
      <x:c r="L3" s="6"/>
      <x:c r="M3" s="6"/>
      <x:c r="N3" s="6"/>
      <x:c r="O3" s="6"/>
      <x:c r="P3" s="6"/>
      <x:c r="Q3" s="6"/>
    </x:row>
    <x:row r="5" ht="34" customHeight="1">
      <x:c r="A5" s="71" t="str">
        <x:v>Model / base</x:v>
      </x:c>
      <x:c r="B5" s="71" t="str">
        <x:v>Posterior total (T)</x:v>
      </x:c>
      <x:c r="C5" s="71" t="str">
        <x:v>Status</x:v>
      </x:c>
      <x:c r="D5"/>
      <x:c r="E5"/>
      <x:c r="F5"/>
      <x:c r="G5"/>
    </x:row>
    <x:row r="6">
      <x:c r="A6" s="16" t="str">
        <x:f>'Horizon Estimates'!A6</x:f>
        <x:v>Claude Fable 5</x:v>
      </x:c>
      <x:c r="B6" s="137" t="n">
        <x:f>'Horizon Estimates'!I6</x:f>
        <x:v>4.659372577772957</x:v>
      </x:c>
      <x:c r="C6" s="16" t="str">
        <x:f>'Horizon Estimates'!N6</x:f>
        <x:v>Regression estimate</x:v>
      </x:c>
      <x:c r="D6"/>
      <x:c r="E6"/>
      <x:c r="F6"/>
      <x:c r="G6"/>
    </x:row>
    <x:row r="7">
      <x:c r="A7" s="17" t="str">
        <x:f>'Horizon Estimates'!A7</x:f>
        <x:v>GPT-5.6 Sol</x:v>
      </x:c>
      <x:c r="B7" s="138" t="n">
        <x:f>'Horizon Estimates'!I7</x:f>
        <x:v>3.0991057348769973</x:v>
      </x:c>
      <x:c r="C7" s="17" t="str">
        <x:f>'Horizon Estimates'!N7</x:f>
        <x:v>Regression estimate</x:v>
      </x:c>
      <x:c r="D7"/>
      <x:c r="E7"/>
      <x:c r="F7"/>
      <x:c r="G7"/>
    </x:row>
    <x:row r="8">
      <x:c r="A8" s="17" t="str">
        <x:f>'Horizon Estimates'!A8</x:f>
        <x:v>Kimi K3</x:v>
      </x:c>
      <x:c r="B8" s="138" t="n">
        <x:f>'Horizon Estimates'!I8</x:f>
        <x:v>2.8</x:v>
      </x:c>
      <x:c r="C8" s="17" t="str">
        <x:f>'Horizon Estimates'!N8</x:f>
        <x:v>Disclosed anchor</x:v>
      </x:c>
      <x:c r="D8"/>
      <x:c r="E8"/>
      <x:c r="F8"/>
      <x:c r="G8"/>
    </x:row>
    <x:row r="9">
      <x:c r="A9" s="17" t="str">
        <x:f>'Horizon Estimates'!A9</x:f>
        <x:v>Claude Opus 4.7 / 4.8 shared base</x:v>
      </x:c>
      <x:c r="B9" s="138" t="n">
        <x:f>'Horizon Estimates'!I9</x:f>
        <x:v>2.730041401905814</x:v>
      </x:c>
      <x:c r="C9" s="17" t="str">
        <x:f>'Horizon Estimates'!N9</x:f>
        <x:v>Regression estimate</x:v>
      </x:c>
      <x:c r="D9"/>
      <x:c r="E9"/>
      <x:c r="F9"/>
      <x:c r="G9"/>
    </x:row>
    <x:row r="10">
      <x:c r="A10" s="17" t="str">
        <x:f>'Horizon Estimates'!A10</x:f>
        <x:v>GPT-5.5</x:v>
      </x:c>
      <x:c r="B10" s="138" t="n">
        <x:f>'Horizon Estimates'!I10</x:f>
        <x:v>2.3085010374614785</x:v>
      </x:c>
      <x:c r="C10" s="17" t="str">
        <x:f>'Horizon Estimates'!N10</x:f>
        <x:v>Regression estimate</x:v>
      </x:c>
      <x:c r="D10"/>
      <x:c r="E10"/>
      <x:c r="F10"/>
      <x:c r="G10"/>
    </x:row>
    <x:row r="11">
      <x:c r="A11" s="17" t="str">
        <x:f>'Horizon Estimates'!A11</x:f>
        <x:v>GPT-5.6 Terra</x:v>
      </x:c>
      <x:c r="B11" s="138" t="n">
        <x:f>'Horizon Estimates'!I11</x:f>
        <x:v>2.1280238763533905</x:v>
      </x:c>
      <x:c r="C11" s="17" t="str">
        <x:f>'Horizon Estimates'!N11</x:f>
        <x:v>Regression estimate</x:v>
      </x:c>
      <x:c r="D11"/>
      <x:c r="E11"/>
      <x:c r="F11"/>
      <x:c r="G11"/>
    </x:row>
    <x:row r="12">
      <x:c r="A12" s="17" t="str">
        <x:f>'Horizon Estimates'!A12</x:f>
        <x:v>Claude Sonnet 5</x:v>
      </x:c>
      <x:c r="B12" s="138" t="n">
        <x:f>'Horizon Estimates'!I12</x:f>
        <x:v>1.5780711127377594</x:v>
      </x:c>
      <x:c r="C12" s="17" t="str">
        <x:f>'Horizon Estimates'!N12</x:f>
        <x:v>Regression estimate</x:v>
      </x:c>
      <x:c r="D12"/>
      <x:c r="E12"/>
      <x:c r="F12"/>
      <x:c r="G12"/>
    </x:row>
    <x:row r="13">
      <x:c r="A13" s="17" t="str">
        <x:f>'Horizon Estimates'!A13</x:f>
        <x:v>GPT-5.6 Luna</x:v>
      </x:c>
      <x:c r="B13" s="138" t="n">
        <x:f>'Horizon Estimates'!I13</x:f>
        <x:v>1.474241841367455</x:v>
      </x:c>
      <x:c r="C13" s="17" t="str">
        <x:f>'Horizon Estimates'!N13</x:f>
        <x:v>Regression estimate</x:v>
      </x:c>
      <x:c r="D13"/>
      <x:c r="E13"/>
      <x:c r="F13"/>
      <x:c r="G13"/>
    </x:row>
    <x:row r="14">
      <x:c r="A14" s="18" t="str">
        <x:f>'Horizon Estimates'!A14</x:f>
        <x:v>Grok 4.5</x:v>
      </x:c>
      <x:c r="B14" s="139" t="n">
        <x:f>'Horizon Estimates'!I14</x:f>
        <x:v>1.5</x:v>
      </x:c>
      <x:c r="C14" s="18" t="str">
        <x:f>'Horizon Estimates'!N14</x:f>
        <x:v>Disclosed anchor</x:v>
      </x:c>
      <x:c r="D14"/>
      <x:c r="E14"/>
      <x:c r="F14"/>
      <x:c r="G14"/>
    </x:row>
    <x:row r="15">
      <x:c r="A15"/>
      <x:c r="B15"/>
      <x:c r="C15"/>
      <x:c r="D15"/>
      <x:c r="E15"/>
      <x:c r="F15"/>
      <x:c r="G15"/>
    </x:row>
    <x:row r="16">
      <x:c r="A16"/>
      <x:c r="B16"/>
      <x:c r="C16"/>
      <x:c r="D16"/>
      <x:c r="E16"/>
      <x:c r="F16"/>
      <x:c r="G16"/>
    </x:row>
    <x:row r="17">
      <x:c r="A17" s="163" t="str">
        <x:f>"Final centers"&amp;CHAR(10)&amp;"Fable "&amp;TEXT(B6,"0.0")&amp;"T · Sol "&amp;TEXT(B7,"0.0")&amp;"T · K3 "&amp;TEXT(B8,"0.0")&amp;"T"&amp;CHAR(10)&amp;"Opus shared "&amp;TEXT(B9,"0.0")&amp;"T · GPT-5.5 "&amp;TEXT(B10,"0.0")&amp;"T"</x:f>
        <x:v>Final centers
Fable 4.7T · Sol 3.1T · K3 2.8T
Opus shared 2.7T · GPT-5.5 2.3T</x:v>
      </x:c>
      <x:c r="B17" s="164"/>
      <x:c r="C17" s="164"/>
    </x:row>
    <x:row r="18">
      <x:c r="A18" s="163"/>
      <x:c r="B18" s="164"/>
      <x:c r="C18" s="164"/>
    </x:row>
    <x:row r="19">
      <x:c r="A19" s="163"/>
      <x:c r="B19" s="164"/>
      <x:c r="C19" s="164"/>
    </x:row>
    <x:row r="20">
      <x:c r="A20"/>
      <x:c r="B20"/>
      <x:c r="C20"/>
      <x:c r="D20"/>
      <x:c r="E20"/>
      <x:c r="F20"/>
      <x:c r="G20"/>
      <x:c r="H20"/>
      <x:c r="I20"/>
      <x:c r="J20"/>
      <x:c r="K20"/>
      <x:c r="L20"/>
      <x:c r="M20"/>
      <x:c r="N20"/>
      <x:c r="O20"/>
      <x:c r="P20"/>
      <x:c r="Q20"/>
    </x:row>
    <x:row r="21">
      <x:c r="A21" s="135" t="str">
        <x:v>Why the compute update is small: Epoch FLOPs enter through a two-stage AA/date→compute→parameters model, geometrically calibrated to K3 and Grok. Its estimated priors are strongly correlated with existing AA/date evidence and have large residual error, so the branch receives only 5%. The 50% no-CoT horizon branch remains unchanged.</x:v>
      </x:c>
      <x:c r="B21" s="136"/>
      <x:c r="C21" s="136"/>
      <x:c r="D21"/>
      <x:c r="E21"/>
      <x:c r="F21"/>
      <x:c r="G21"/>
      <x:c r="H21"/>
      <x:c r="I21"/>
      <x:c r="J21"/>
      <x:c r="K21"/>
      <x:c r="L21"/>
      <x:c r="M21"/>
      <x:c r="N21"/>
      <x:c r="O21"/>
      <x:c r="P21"/>
      <x:c r="Q21"/>
    </x:row>
    <x:row r="22">
      <x:c r="A22" s="135"/>
      <x:c r="B22" s="136"/>
      <x:c r="C22" s="136"/>
      <x:c r="D22"/>
      <x:c r="E22"/>
      <x:c r="F22"/>
      <x:c r="G22"/>
      <x:c r="H22"/>
      <x:c r="I22"/>
      <x:c r="J22"/>
      <x:c r="K22"/>
      <x:c r="L22"/>
      <x:c r="M22"/>
      <x:c r="N22"/>
      <x:c r="O22"/>
      <x:c r="P22"/>
      <x:c r="Q22"/>
    </x:row>
    <x:row r="23">
      <x:c r="A23" s="135"/>
      <x:c r="B23" s="136"/>
      <x:c r="C23" s="136"/>
    </x:row>
    <x:row r="24">
      <x:c r="A24" s="135"/>
      <x:c r="B24" s="136"/>
      <x:c r="C24" s="136"/>
      <x:c r="D24"/>
      <x:c r="E24"/>
      <x:c r="F24"/>
      <x:c r="G24"/>
      <x:c r="H24"/>
      <x:c r="I24"/>
      <x:c r="J24"/>
      <x:c r="K24"/>
      <x:c r="L24"/>
      <x:c r="M24"/>
      <x:c r="N24"/>
      <x:c r="O24"/>
      <x:c r="P24"/>
      <x:c r="Q24"/>
    </x:row>
    <x:row r="25">
      <x:c r="A25" s="135"/>
      <x:c r="B25" s="136"/>
      <x:c r="C25" s="136"/>
      <x:c r="D25"/>
      <x:c r="E25"/>
      <x:c r="F25"/>
      <x:c r="G25"/>
      <x:c r="H25"/>
      <x:c r="I25"/>
      <x:c r="J25"/>
      <x:c r="K25"/>
      <x:c r="L25"/>
      <x:c r="M25"/>
      <x:c r="N25"/>
      <x:c r="O25"/>
      <x:c r="P25"/>
      <x:c r="Q25"/>
    </x:row>
    <x:row r="26">
      <x:c r="A26"/>
      <x:c r="B26"/>
      <x:c r="C26"/>
      <x:c r="D26"/>
      <x:c r="E26"/>
      <x:c r="F26"/>
      <x:c r="G26"/>
      <x:c r="H26"/>
      <x:c r="I26"/>
      <x:c r="J26"/>
      <x:c r="K26"/>
      <x:c r="L26"/>
      <x:c r="M26"/>
      <x:c r="N26"/>
      <x:c r="O26"/>
      <x:c r="P26"/>
      <x:c r="Q26"/>
    </x:row>
  </x:sheetData>
  <x:mergeCells>
    <x:mergeCell ref="A1:Q1"/>
    <x:mergeCell ref="A2:Q3"/>
    <x:mergeCell ref="A17:C19"/>
    <x:mergeCell ref="A21:C25"/>
  </x:mergeCells>
  <x:conditionalFormatting sqref="G6:G16">
    <x:cfRule type="containsText" dxfId="1" priority="1" operator="containsText" text="anchor"/>
  </x:conditionalFormatting>
  <x:conditionalFormatting sqref="C6:C14">
    <x:cfRule type="containsText" dxfId="13" priority="2" operator="containsText" text="Disclosed"/>
  </x:conditionalFormatting>
  <x:pageMargins left="0.7" right="0.7" top="0.75" bottom="0.75" header="0.3" footer="0.3"/>
  <x:drawing xmlns:r="http://schemas.openxmlformats.org/officeDocument/2006/relationships" r:id="R1b4e870d7c2f4d88"/>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2"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65" hidden="0" customWidth="1"/>
    <x:col min="18" max="18" width="50" hidden="0" customWidth="1"/>
  </x:cols>
  <x:sheetData>
    <x:row r="1" ht="36" customHeight="1">
      <x:c r="A1" s="3" t="str">
        <x:v>Frontier parameter estimates — price-informed and base-collapsed</x:v>
      </x:c>
      <x:c r="B1" s="3"/>
      <x:c r="C1" s="3"/>
      <x:c r="D1" s="3"/>
      <x:c r="E1" s="3"/>
      <x:c r="F1" s="3"/>
      <x:c r="G1" s="3"/>
      <x:c r="H1" s="3"/>
      <x:c r="I1" s="3"/>
      <x:c r="J1" s="3"/>
      <x:c r="K1" s="3"/>
      <x:c r="L1" s="3"/>
      <x:c r="M1" s="3"/>
      <x:c r="N1" s="3"/>
      <x:c r="O1" s="3"/>
      <x:c r="P1" s="3"/>
      <x:c r="Q1" s="3"/>
      <x:c r="R1" s="3"/>
    </x:row>
    <x:row r="2">
      <x:c r="A2" s="6" t="str">
        <x:v>Legacy price-informed input branch. Grok 4.5 is fixed at the disclosed 1.5T foundation scale. API price has 15% weight inside this branch; the final posterior rescales the whole branch to 45%, so price has 6.8% effective weight. Legacy uncertainty columns are retained for audit only and are omitted from the final graph.</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ht="34" customHeight="1">
      <x:c r="A5" s="11" t="str">
        <x:v>Release</x:v>
      </x:c>
      <x:c r="B5" s="11" t="str">
        <x:v>Model / base</x:v>
      </x:c>
      <x:c r="C5" s="11" t="str">
        <x:v>AA v4.1</x:v>
      </x:c>
      <x:c r="D5" s="11" t="str">
        <x:v>ECI</x:v>
      </x:c>
      <x:c r="E5" s="11" t="str">
        <x:v>Primary benchmark (T)</x:v>
      </x:c>
      <x:c r="F5" s="11" t="str">
        <x:v>Provider</x:v>
      </x:c>
      <x:c r="G5" s="11" t="str">
        <x:v>Input $/MTok</x:v>
      </x:c>
      <x:c r="H5" s="11" t="str">
        <x:v>Output $/MTok</x:v>
      </x:c>
      <x:c r="I5" s="11" t="str">
        <x:v>Tokenizer factor</x:v>
      </x:c>
      <x:c r="J5" s="11" t="str">
        <x:v>Price index z</x:v>
      </x:c>
      <x:c r="K5" s="11" t="str">
        <x:v>LOBO price-implied (T)</x:v>
      </x:c>
      <x:c r="L5" s="11" t="str">
        <x:v>Price log weight</x:v>
      </x:c>
      <x:c r="M5" s="11" t="str">
        <x:v>Final central (T)</x:v>
      </x:c>
      <x:c r="N5" s="11" t="str">
        <x:v>Error low (T)</x:v>
      </x:c>
      <x:c r="O5" s="11" t="str">
        <x:v>Error high (T)</x:v>
      </x:c>
      <x:c r="P5" s="11" t="str">
        <x:v>Status</x:v>
      </x:c>
      <x:c r="Q5" s="11" t="str">
        <x:v>Method note</x:v>
      </x:c>
      <x:c r="R5" s="11" t="str">
        <x:v>Price source</x:v>
      </x:c>
    </x:row>
    <x:row r="6">
      <x:c r="A6" s="30" t="n">
        <x:v>46182</x:v>
      </x:c>
      <x:c r="B6" s="16" t="str">
        <x:v>Claude Fable 5</x:v>
      </x:c>
      <x:c r="C6" s="19" t="n">
        <x:v>60</x:v>
      </x:c>
      <x:c r="D6" s="19" t="n">
        <x:v>160.44</x:v>
      </x:c>
      <x:c r="E6" s="19" t="n">
        <x:v>3.5009724758824072</x:v>
      </x:c>
      <x:c r="F6" s="19" t="str">
        <x:v>Anthropic</x:v>
      </x:c>
      <x:c r="G6" s="19" t="n">
        <x:v>10</x:v>
      </x:c>
      <x:c r="H6" s="19" t="n">
        <x:v>50</x:v>
      </x:c>
      <x:c r="I6" s="19" t="n">
        <x:v>1.3</x:v>
      </x:c>
      <x:c r="J6" s="19" t="n">
        <x:f>SQRT(G6*H6)*I6</x:f>
        <x:v>29.068883707497267</x:v>
      </x:c>
      <x:c r="K6" s="19" t="n">
        <x:f>'Price Model'!N15</x:f>
        <x:v>2.9989015106599064</x:v>
      </x:c>
      <x:c r="L6" s="33" t="n">
        <x:f>'Price Model'!$B$12</x:f>
        <x:v>0.15</x:v>
      </x:c>
      <x:c r="M6" s="35" t="n">
        <x:f>POWER(E6,1-L6)*POWER(K6,L6)</x:f>
        <x:v>3.420619147282</x:v>
      </x:c>
      <x:c r="N6" s="19" t="n">
        <x:f>M6/'Anchors &amp; Method'!$B$12</x:f>
        <x:v>1.1292265912326354</x:v>
      </x:c>
      <x:c r="O6" s="19" t="n">
        <x:f>M6*'Anchors &amp; Method'!$B$12</x:f>
        <x:v>10.361636399281135</x:v>
      </x:c>
      <x:c r="P6" s="22" t="str">
        <x:v>Regression estimate</x:v>
      </x:c>
      <x:c r="Q6" s="22" t="str">
        <x:v>Regular model per user instruction; price-smoothed from the dated benchmark ensemble.</x:v>
      </x:c>
      <x:c r="R6" s="22" t="str">
        <x:v>https://platform.claude.com/docs/en/about-claude/pricing</x:v>
      </x:c>
    </x:row>
    <x:row r="7">
      <x:c r="A7" s="31" t="n">
        <x:v>46212</x:v>
      </x:c>
      <x:c r="B7" s="17" t="str">
        <x:v>GPT-5.6 Sol</x:v>
      </x:c>
      <x:c r="C7" s="20" t="n">
        <x:v>59</x:v>
      </x:c>
      <x:c r="D7" s="20" t="n">
        <x:v>161.77</x:v>
      </x:c>
      <x:c r="E7" s="20" t="n">
        <x:v>3.4292100769491034</x:v>
      </x:c>
      <x:c r="F7" s="20" t="str">
        <x:v>OpenAI</x:v>
      </x:c>
      <x:c r="G7" s="20" t="n">
        <x:v>5</x:v>
      </x:c>
      <x:c r="H7" s="20" t="n">
        <x:v>30</x:v>
      </x:c>
      <x:c r="I7" s="20" t="n">
        <x:v>1</x:v>
      </x:c>
      <x:c r="J7" s="20" t="n">
        <x:f>SQRT(G7*H7)*I7</x:f>
        <x:v>12.24744871391589</x:v>
      </x:c>
      <x:c r="K7" s="20" t="n">
        <x:f>'Price Model'!N16</x:f>
        <x:v>2.860217101040209</x:v>
      </x:c>
      <x:c r="L7" s="34" t="n">
        <x:f>'Price Model'!$B$12</x:f>
        <x:v>0.15</x:v>
      </x:c>
      <x:c r="M7" s="36" t="n">
        <x:f>POWER(E7,1-L7)*POWER(K7,L7)</x:f>
        <x:v>3.337143079854522</x:v>
      </x:c>
      <x:c r="N7" s="20" t="n">
        <x:f>M7/'Anchors &amp; Method'!$B$12</x:f>
        <x:v>1.1016691839294759</x:v>
      </x:c>
      <x:c r="O7" s="20" t="n">
        <x:f>M7*'Anchors &amp; Method'!$B$12</x:f>
        <x:v>10.10877321238917</x:v>
      </x:c>
      <x:c r="P7" s="23" t="str">
        <x:v>Regression estimate</x:v>
      </x:c>
      <x:c r="Q7" s="23" t="str">
        <x:v>Standard short-context price; max benchmark configuration.</x:v>
      </x:c>
      <x:c r="R7" s="23" t="str">
        <x:v>https://developers.openai.com/api/docs/pricing</x:v>
      </x:c>
    </x:row>
    <x:row r="8">
      <x:c r="A8" s="31" t="n">
        <x:v>46219</x:v>
      </x:c>
      <x:c r="B8" s="17" t="str">
        <x:v>Kimi K3</x:v>
      </x:c>
      <x:c r="C8" s="20" t="n">
        <x:v>57.1123394372091</x:v>
      </x:c>
      <x:c r="D8" s="20"/>
      <x:c r="E8" s="20" t="n">
        <x:v>2.8</x:v>
      </x:c>
      <x:c r="F8" s="20" t="str">
        <x:v>Moonshot AI</x:v>
      </x:c>
      <x:c r="G8" s="20"/>
      <x:c r="H8" s="20"/>
      <x:c r="I8" s="20" t="n">
        <x:v>1</x:v>
      </x:c>
      <x:c r="J8" s="20"/>
      <x:c r="K8" s="20"/>
      <x:c r="L8" s="34" t="n">
        <x:v>0</x:v>
      </x:c>
      <x:c r="M8" s="36" t="n">
        <x:f>E8</x:f>
        <x:v>2.8</x:v>
      </x:c>
      <x:c r="N8" s="20"/>
      <x:c r="O8" s="20"/>
      <x:c r="P8" s="23" t="str">
        <x:v>Disclosed anchor</x:v>
      </x:c>
      <x:c r="Q8" s="23" t="str">
        <x:v>2.8T disclosed total; active parameters undisclosed. No regression whisker.</x:v>
      </x:c>
      <x:c r="R8" s="23" t="str"/>
    </x:row>
    <x:row r="9">
      <x:c r="A9" s="31" t="n">
        <x:v>46135</x:v>
      </x:c>
      <x:c r="B9" s="17" t="str">
        <x:v>GPT-5.5</x:v>
      </x:c>
      <x:c r="C9" s="20" t="n">
        <x:v>55</x:v>
      </x:c>
      <x:c r="D9" s="20" t="n">
        <x:v>158.33</x:v>
      </x:c>
      <x:c r="E9" s="20" t="n">
        <x:v>2.5655772005746638</x:v>
      </x:c>
      <x:c r="F9" s="20" t="str">
        <x:v>OpenAI</x:v>
      </x:c>
      <x:c r="G9" s="20" t="n">
        <x:v>5</x:v>
      </x:c>
      <x:c r="H9" s="20" t="n">
        <x:v>30</x:v>
      </x:c>
      <x:c r="I9" s="20" t="n">
        <x:v>1</x:v>
      </x:c>
      <x:c r="J9" s="20" t="n">
        <x:f>SQRT(G9*H9)*I9</x:f>
        <x:v>12.24744871391589</x:v>
      </x:c>
      <x:c r="K9" s="20" t="n">
        <x:f>'Price Model'!N17</x:f>
        <x:v>3.3641649669213614</x:v>
      </x:c>
      <x:c r="L9" s="34" t="n">
        <x:f>'Price Model'!$B$12</x:f>
        <x:v>0.15</x:v>
      </x:c>
      <x:c r="M9" s="36" t="n">
        <x:f>POWER(E9,1-L9)*POWER(K9,L9)</x:f>
        <x:v>2.672015154705486</x:v>
      </x:c>
      <x:c r="N9" s="20" t="n">
        <x:f>M9/'Anchors &amp; Method'!$B$12</x:f>
        <x:v>0.8820948591331931</x:v>
      </x:c>
      <x:c r="O9" s="20" t="n">
        <x:f>M9*'Anchors &amp; Method'!$B$12</x:f>
        <x:v>8.09398775318984</x:v>
      </x:c>
      <x:c r="P9" s="23" t="str">
        <x:v>Regression estimate</x:v>
      </x:c>
      <x:c r="Q9" s="23" t="str">
        <x:v>Base service price only; Pro service tiers are not separate base-model observations.</x:v>
      </x:c>
      <x:c r="R9" s="23" t="str">
        <x:v>https://developers.openai.com/api/docs/pricing</x:v>
      </x:c>
    </x:row>
    <x:row r="10">
      <x:c r="A10" s="31" t="n">
        <x:v>46170</x:v>
      </x:c>
      <x:c r="B10" s="17" t="str">
        <x:v>Claude Opus 4.7 / 4.8 shared base</x:v>
      </x:c>
      <x:c r="C10" s="20" t="n">
        <x:v>55</x:v>
      </x:c>
      <x:c r="D10" s="20" t="n">
        <x:v>156.93</x:v>
      </x:c>
      <x:c r="E10" s="20" t="n">
        <x:v>2.313163214231789</x:v>
      </x:c>
      <x:c r="F10" s="20" t="str">
        <x:v>Anthropic</x:v>
      </x:c>
      <x:c r="G10" s="20" t="n">
        <x:v>5</x:v>
      </x:c>
      <x:c r="H10" s="20" t="n">
        <x:v>25</x:v>
      </x:c>
      <x:c r="I10" s="20" t="n">
        <x:v>1.3</x:v>
      </x:c>
      <x:c r="J10" s="20" t="n">
        <x:f>SQRT(G10*H10)*I10</x:f>
        <x:v>14.534441853748634</x:v>
      </x:c>
      <x:c r="K10" s="20" t="n">
        <x:f>'Price Model'!N18</x:f>
        <x:v>2.440510584757213</x:v>
      </x:c>
      <x:c r="L10" s="34" t="n">
        <x:f>'Price Model'!$B$12</x:f>
        <x:v>0.15</x:v>
      </x:c>
      <x:c r="M10" s="36" t="n">
        <x:f>POWER(E10,1-L10)*POWER(K10,L10)</x:f>
        <x:v>2.3318329775695745</x:v>
      </x:c>
      <x:c r="N10" s="20" t="n">
        <x:f>M10/'Anchors &amp; Method'!$B$12</x:f>
        <x:v>0.7697927454674496</x:v>
      </x:c>
      <x:c r="O10" s="20" t="n">
        <x:f>M10*'Anchors &amp; Method'!$B$12</x:f>
        <x:v>7.063518157707694</x:v>
      </x:c>
      <x:c r="P10" s="23" t="str">
        <x:v>Regression estimate</x:v>
      </x:c>
      <x:c r="Q10" s="23" t="str">
        <x:v>One latent base observation; 4.7 and 4.8 checkpoint estimates are collapsed geometrically.</x:v>
      </x:c>
      <x:c r="R10" s="23" t="str">
        <x:v>https://platform.claude.com/docs/en/about-claude/pricing</x:v>
      </x:c>
    </x:row>
    <x:row r="11">
      <x:c r="A11" s="31" t="n">
        <x:v>46212</x:v>
      </x:c>
      <x:c r="B11" s="17" t="str">
        <x:v>GPT-5.6 Terra</x:v>
      </x:c>
      <x:c r="C11" s="20" t="n">
        <x:v>55</x:v>
      </x:c>
      <x:c r="D11" s="20" t="n">
        <x:v>158.25</x:v>
      </x:c>
      <x:c r="E11" s="20" t="n">
        <x:v>2.2665558150589984</x:v>
      </x:c>
      <x:c r="F11" s="20" t="str">
        <x:v>OpenAI</x:v>
      </x:c>
      <x:c r="G11" s="20" t="n">
        <x:v>2.5</x:v>
      </x:c>
      <x:c r="H11" s="20" t="n">
        <x:v>15</x:v>
      </x:c>
      <x:c r="I11" s="20" t="n">
        <x:v>1</x:v>
      </x:c>
      <x:c r="J11" s="20" t="n">
        <x:f>SQRT(G11*H11)*I11</x:f>
        <x:v>6.123724356957945</x:v>
      </x:c>
      <x:c r="K11" s="20" t="n">
        <x:f>'Price Model'!N19</x:f>
        <x:v>2.2429804925499206</x:v>
      </x:c>
      <x:c r="L11" s="34" t="n">
        <x:f>'Price Model'!$B$12</x:f>
        <x:v>0.15</x:v>
      </x:c>
      <x:c r="M11" s="36" t="n">
        <x:f>POWER(E11,1-L11)*POWER(K11,L11)</x:f>
        <x:v>2.2630037831413268</x:v>
      </x:c>
      <x:c r="N11" s="20" t="n">
        <x:f>M11/'Anchors &amp; Method'!$B$12</x:f>
        <x:v>0.7470706143985005</x:v>
      </x:c>
      <x:c r="O11" s="20" t="n">
        <x:f>M11*'Anchors &amp; Method'!$B$12</x:f>
        <x:v>6.855022836944604</x:v>
      </x:c>
      <x:c r="P11" s="23" t="str">
        <x:v>Regression estimate</x:v>
      </x:c>
      <x:c r="Q11" s="23" t="str">
        <x:v>Standard short-context price.</x:v>
      </x:c>
      <x:c r="R11" s="23" t="str">
        <x:v>https://developers.openai.com/api/docs/pricing</x:v>
      </x:c>
    </x:row>
    <x:row r="12">
      <x:c r="A12" s="31" t="n">
        <x:v>46203</x:v>
      </x:c>
      <x:c r="B12" s="17" t="str">
        <x:v>Claude Sonnet 5</x:v>
      </x:c>
      <x:c r="C12" s="20" t="n">
        <x:v>53</x:v>
      </x:c>
      <x:c r="D12" s="20" t="n">
        <x:v>153.2</x:v>
      </x:c>
      <x:c r="E12" s="20" t="n">
        <x:v>1.5414601447886873</x:v>
      </x:c>
      <x:c r="F12" s="20" t="str">
        <x:v>Anthropic</x:v>
      </x:c>
      <x:c r="G12" s="20" t="n">
        <x:v>2</x:v>
      </x:c>
      <x:c r="H12" s="20" t="n">
        <x:v>10</x:v>
      </x:c>
      <x:c r="I12" s="20" t="n">
        <x:v>1.3</x:v>
      </x:c>
      <x:c r="J12" s="20" t="n">
        <x:f>SQRT(G12*H12)*I12</x:f>
        <x:v>5.813776741499454</x:v>
      </x:c>
      <x:c r="K12" s="20" t="n">
        <x:f>'Price Model'!N20</x:f>
        <x:v>1.6811185328664842</x:v>
      </x:c>
      <x:c r="L12" s="34" t="n">
        <x:f>'Price Model'!$B$12</x:f>
        <x:v>0.15</x:v>
      </x:c>
      <x:c r="M12" s="36" t="n">
        <x:f>POWER(E12,1-L12)*POWER(K12,L12)</x:f>
        <x:v>1.5616446066762157</x:v>
      </x:c>
      <x:c r="N12" s="20" t="n">
        <x:f>M12/'Anchors &amp; Method'!$B$12</x:f>
        <x:v>0.5155355039496398</x:v>
      </x:c>
      <x:c r="O12" s="20" t="n">
        <x:f>M12*'Anchors &amp; Method'!$B$12</x:f>
        <x:v>4.7304867635249055</x:v>
      </x:c>
      <x:c r="P12" s="23" t="str">
        <x:v>Regression estimate</x:v>
      </x:c>
      <x:c r="Q12" s="23" t="str">
        <x:v>Current introductory price through 2026-08-31; announced future $3/$15 excluded.</x:v>
      </x:c>
      <x:c r="R12" s="23" t="str">
        <x:v>https://platform.claude.com/docs/en/about-claude/pricing</x:v>
      </x:c>
    </x:row>
    <x:row r="13">
      <x:c r="A13" s="31" t="n">
        <x:v>46212</x:v>
      </x:c>
      <x:c r="B13" s="17" t="str">
        <x:v>GPT-5.6 Luna</x:v>
      </x:c>
      <x:c r="C13" s="20" t="n">
        <x:v>51</x:v>
      </x:c>
      <x:c r="D13" s="20" t="n">
        <x:v>155.62</x:v>
      </x:c>
      <x:c r="E13" s="20" t="n">
        <x:v>1.5781442815133315</x:v>
      </x:c>
      <x:c r="F13" s="20" t="str">
        <x:v>OpenAI</x:v>
      </x:c>
      <x:c r="G13" s="20" t="n">
        <x:v>1</x:v>
      </x:c>
      <x:c r="H13" s="20" t="n">
        <x:v>6</x:v>
      </x:c>
      <x:c r="I13" s="20" t="n">
        <x:v>1</x:v>
      </x:c>
      <x:c r="J13" s="20" t="n">
        <x:f>SQRT(G13*H13)*I13</x:f>
        <x:v>2.449489742783178</x:v>
      </x:c>
      <x:c r="K13" s="20" t="n">
        <x:f>'Price Model'!N21</x:f>
        <x:v>1.3937110229275442</x:v>
      </x:c>
      <x:c r="L13" s="34" t="n">
        <x:f>'Price Model'!$B$12</x:f>
        <x:v>0.15</x:v>
      </x:c>
      <x:c r="M13" s="36" t="n">
        <x:f>POWER(E13,1-L13)*POWER(K13,L13)</x:f>
        <x:v>1.5489971200785368</x:v>
      </x:c>
      <x:c r="N13" s="20" t="n">
        <x:f>M13/'Anchors &amp; Method'!$B$12</x:f>
        <x:v>0.5113602720505533</x:v>
      </x:c>
      <x:c r="O13" s="20" t="n">
        <x:f>M13*'Anchors &amp; Method'!$B$12</x:f>
        <x:v>4.692175378407957</x:v>
      </x:c>
      <x:c r="P13" s="23" t="str">
        <x:v>Regression estimate</x:v>
      </x:c>
      <x:c r="Q13" s="23" t="str">
        <x:v>Standard short-context price.</x:v>
      </x:c>
      <x:c r="R13" s="23" t="str">
        <x:v>https://developers.openai.com/api/docs/pricing</x:v>
      </x:c>
    </x:row>
    <x:row r="14">
      <x:c r="A14" s="31" t="n">
        <x:v>46161</x:v>
      </x:c>
      <x:c r="B14" s="17" t="str">
        <x:v>Gemini 3.5 Flash</x:v>
      </x:c>
      <x:c r="C14" s="20" t="n">
        <x:v>50</x:v>
      </x:c>
      <x:c r="D14" s="20" t="n">
        <x:v>154.58</x:v>
      </x:c>
      <x:c r="E14" s="20" t="n">
        <x:v>1.5255469569762952</x:v>
      </x:c>
      <x:c r="F14" s="20" t="str">
        <x:v>Google</x:v>
      </x:c>
      <x:c r="G14" s="20"/>
      <x:c r="H14" s="20"/>
      <x:c r="I14" s="20" t="n">
        <x:v>1</x:v>
      </x:c>
      <x:c r="J14" s="20"/>
      <x:c r="K14" s="20"/>
      <x:c r="L14" s="34" t="n">
        <x:v>0</x:v>
      </x:c>
      <x:c r="M14" s="36" t="n">
        <x:f>E14</x:f>
        <x:v>1.5255469569762952</x:v>
      </x:c>
      <x:c r="N14" s="20" t="n">
        <x:f>M14/'Anchors &amp; Method'!$B$12</x:f>
        <x:v>0.5036188233234027</x:v>
      </x:c>
      <x:c r="O14" s="20" t="n">
        <x:f>M14*'Anchors &amp; Method'!$B$12</x:f>
        <x:v>4.6211408512924965</x:v>
      </x:c>
      <x:c r="P14" s="23" t="str">
        <x:v>Regression estimate</x:v>
      </x:c>
      <x:c r="Q14" s="23" t="str">
        <x:v>No OpenAI/Anthropic price signal; benchmark estimate is unchanged.</x:v>
      </x:c>
      <x:c r="R14" s="23" t="str"/>
    </x:row>
    <x:row r="15">
      <x:c r="A15" s="31" t="n">
        <x:v>46211</x:v>
      </x:c>
      <x:c r="B15" s="17" t="str">
        <x:v>Grok 4.5</x:v>
      </x:c>
      <x:c r="C15" s="20" t="n">
        <x:v>53.8265951657731</x:v>
      </x:c>
      <x:c r="D15" s="20" t="n">
        <x:v>153.17</x:v>
      </x:c>
      <x:c r="E15" s="20" t="n">
        <x:v>1.5</x:v>
      </x:c>
      <x:c r="F15" s="20" t="str">
        <x:v>SpaceXAI</x:v>
      </x:c>
      <x:c r="G15" s="20" t="n">
        <x:v>2</x:v>
      </x:c>
      <x:c r="H15" s="20" t="n">
        <x:v>6</x:v>
      </x:c>
      <x:c r="I15" s="20" t="n">
        <x:v>1</x:v>
      </x:c>
      <x:c r="J15" s="20" t="n">
        <x:f>SQRT(G15*H15)*I15</x:f>
        <x:v>3.4641016151377544</x:v>
      </x:c>
      <x:c r="K15" s="20"/>
      <x:c r="L15" s="34" t="n">
        <x:v>0</x:v>
      </x:c>
      <x:c r="M15" s="36" t="n">
        <x:f>E15</x:f>
        <x:v>1.5</x:v>
      </x:c>
      <x:c r="N15" s="20"/>
      <x:c r="O15" s="20"/>
      <x:c r="P15" s="23" t="str">
        <x:v>Disclosed anchor</x:v>
      </x:c>
      <x:c r="Q15" s="23" t="str">
        <x:v>1.5T disclosed total; active count and architecture undisclosed.</x:v>
      </x:c>
      <x:c r="R15" s="23" t="str">
        <x:v>https://docs.x.ai/developers/models/grok-4.5</x:v>
      </x:c>
    </x:row>
    <x:row r="16">
      <x:c r="A16" s="32" t="n">
        <x:v>46072</x:v>
      </x:c>
      <x:c r="B16" s="18" t="str">
        <x:v>Gemini 3.1 Pro</x:v>
      </x:c>
      <x:c r="C16" s="21" t="n">
        <x:v>46</x:v>
      </x:c>
      <x:c r="D16" s="21" t="n">
        <x:v>154.84</x:v>
      </x:c>
      <x:c r="E16" s="21" t="n">
        <x:v>1.4436946593511875</x:v>
      </x:c>
      <x:c r="F16" s="21" t="str">
        <x:v>Google</x:v>
      </x:c>
      <x:c r="G16" s="21"/>
      <x:c r="H16" s="21"/>
      <x:c r="I16" s="21" t="n">
        <x:v>1</x:v>
      </x:c>
      <x:c r="J16" s="21"/>
      <x:c r="K16" s="21"/>
      <x:c r="L16" s="29" t="n">
        <x:v>0</x:v>
      </x:c>
      <x:c r="M16" s="37" t="n">
        <x:f>E16</x:f>
        <x:v>1.4436946593511875</x:v>
      </x:c>
      <x:c r="N16" s="21" t="n">
        <x:f>M16/'Anchors &amp; Method'!$B$12</x:f>
        <x:v>0.4765974605080762</x:v>
      </x:c>
      <x:c r="O16" s="21" t="n">
        <x:f>M16*'Anchors &amp; Method'!$B$12</x:f>
        <x:v>4.373196338933959</x:v>
      </x:c>
      <x:c r="P16" s="24" t="str">
        <x:v>Regression estimate</x:v>
      </x:c>
      <x:c r="Q16" s="24" t="str">
        <x:v>No OpenAI/Anthropic price signal; benchmark estimate is unchanged.</x:v>
      </x:c>
      <x:c r="R16" s="24" t="str"/>
    </x:row>
  </x:sheetData>
  <x:mergeCells>
    <x:mergeCell ref="A1:R1"/>
    <x:mergeCell ref="A2:R3"/>
  </x:mergeCells>
  <x:conditionalFormatting sqref="P6:P16">
    <x:cfRule type="containsText" dxfId="0" priority="1" operator="containsText" text="anchor"/>
  </x:conditionalFormatting>
  <x:pageMargins left="0.7" right="0.7" top="0.75" bottom="0.75" header="0.3" footer="0.3"/>
  <x:legacyDrawing xmlns:r="http://schemas.openxmlformats.org/officeDocument/2006/relationships" r:id="R23b31083a6974ff1"/>
  <x:tableParts count="1">
    <x:tablePart xmlns:r="http://schemas.openxmlformats.org/officeDocument/2006/relationships" r:id="Rf753cb963b1747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55" hidden="0" customWidth="1"/>
    <x:col min="12" max="12" width="52" hidden="0" customWidth="1"/>
  </x:cols>
  <x:sheetData>
    <x:row r="1" ht="36" customHeight="1">
      <x:c r="A1" s="3" t="str">
        <x:v>API pricing inputs — current standard rates</x:v>
      </x:c>
      <x:c r="B1" s="3"/>
      <x:c r="C1" s="3"/>
      <x:c r="D1" s="3"/>
      <x:c r="E1" s="3"/>
      <x:c r="F1" s="3"/>
      <x:c r="G1" s="3"/>
      <x:c r="H1" s="3"/>
      <x:c r="I1" s="3"/>
      <x:c r="J1" s="3"/>
      <x:c r="K1" s="3"/>
      <x:c r="L1" s="3"/>
    </x:row>
    <x:row r="2">
      <x:c r="A2" s="6" t="str">
        <x:v>USD per million tokens as of 2026-07-17. The calibration uses only standard uncached input and output rates; cached, batch, fast, regional, and long-context modifiers are retained for audit context but excluded from the price signal.</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11" t="str">
        <x:v>Base model</x:v>
      </x:c>
      <x:c r="B5" s="11" t="str">
        <x:v>Provider</x:v>
      </x:c>
      <x:c r="C5" s="11" t="str">
        <x:v>Input $/MTok</x:v>
      </x:c>
      <x:c r="D5" s="11" t="str">
        <x:v>Output $/MTok</x:v>
      </x:c>
      <x:c r="E5" s="11" t="str">
        <x:v>Cached input $/MTok</x:v>
      </x:c>
      <x:c r="F5" s="11" t="str">
        <x:v>5m cache write $/MTok</x:v>
      </x:c>
      <x:c r="G5" s="11" t="str">
        <x:v>Long input $/MTok</x:v>
      </x:c>
      <x:c r="H5" s="11" t="str">
        <x:v>Long output $/MTok</x:v>
      </x:c>
      <x:c r="I5" s="11" t="str">
        <x:v>Tokenizer factor</x:v>
      </x:c>
      <x:c r="J5" s="11" t="str">
        <x:v>Rate used</x:v>
      </x:c>
      <x:c r="K5" s="11" t="str">
        <x:v>Official source</x:v>
      </x:c>
      <x:c r="L5" s="11" t="str">
        <x:v>Note</x:v>
      </x:c>
    </x:row>
    <x:row r="6">
      <x:c r="A6" s="16" t="str">
        <x:v>Claude Fable 5</x:v>
      </x:c>
      <x:c r="B6" s="16" t="str">
        <x:v>Anthropic</x:v>
      </x:c>
      <x:c r="C6" s="19" t="n">
        <x:v>10</x:v>
      </x:c>
      <x:c r="D6" s="19" t="n">
        <x:v>50</x:v>
      </x:c>
      <x:c r="E6" s="19" t="n">
        <x:v>1</x:v>
      </x:c>
      <x:c r="F6" s="19" t="n">
        <x:v>12.5</x:v>
      </x:c>
      <x:c r="G6" s="19" t="n">
        <x:v>10</x:v>
      </x:c>
      <x:c r="H6" s="19" t="n">
        <x:v>50</x:v>
      </x:c>
      <x:c r="I6" s="19" t="n">
        <x:v>1.3</x:v>
      </x:c>
      <x:c r="J6" s="22" t="str">
        <x:v>Current standard</x:v>
      </x:c>
      <x:c r="K6" s="22" t="str">
        <x:v>https://platform.claude.com/docs/en/about-claude/pricing</x:v>
      </x:c>
      <x:c r="L6" s="22" t="str">
        <x:v>New tokenizer; approximately 30% more tokens for equivalent text.</x:v>
      </x:c>
    </x:row>
    <x:row r="7">
      <x:c r="A7" s="17" t="str">
        <x:v>GPT-5.6 Sol</x:v>
      </x:c>
      <x:c r="B7" s="17" t="str">
        <x:v>OpenAI</x:v>
      </x:c>
      <x:c r="C7" s="20" t="n">
        <x:v>5</x:v>
      </x:c>
      <x:c r="D7" s="20" t="n">
        <x:v>30</x:v>
      </x:c>
      <x:c r="E7" s="20" t="n">
        <x:v>0.5</x:v>
      </x:c>
      <x:c r="F7" s="20" t="n">
        <x:v>6.25</x:v>
      </x:c>
      <x:c r="G7" s="20" t="n">
        <x:v>10</x:v>
      </x:c>
      <x:c r="H7" s="20" t="n">
        <x:v>45</x:v>
      </x:c>
      <x:c r="I7" s="20" t="n">
        <x:v>1</x:v>
      </x:c>
      <x:c r="J7" s="23" t="str">
        <x:v>Short context</x:v>
      </x:c>
      <x:c r="K7" s="23" t="str">
        <x:v>https://developers.openai.com/api/docs/pricing</x:v>
      </x:c>
      <x:c r="L7" s="23" t="str">
        <x:v>Long-context tier excluded from calibration.</x:v>
      </x:c>
    </x:row>
    <x:row r="8">
      <x:c r="A8" s="17" t="str">
        <x:v>GPT-5.5</x:v>
      </x:c>
      <x:c r="B8" s="17" t="str">
        <x:v>OpenAI</x:v>
      </x:c>
      <x:c r="C8" s="20" t="n">
        <x:v>5</x:v>
      </x:c>
      <x:c r="D8" s="20" t="n">
        <x:v>30</x:v>
      </x:c>
      <x:c r="E8" s="20" t="n">
        <x:v>0.5</x:v>
      </x:c>
      <x:c r="F8" s="20"/>
      <x:c r="G8" s="20" t="n">
        <x:v>10</x:v>
      </x:c>
      <x:c r="H8" s="20" t="n">
        <x:v>45</x:v>
      </x:c>
      <x:c r="I8" s="20" t="n">
        <x:v>1</x:v>
      </x:c>
      <x:c r="J8" s="23" t="str">
        <x:v>Short context</x:v>
      </x:c>
      <x:c r="K8" s="23" t="str">
        <x:v>https://developers.openai.com/api/docs/pricing</x:v>
      </x:c>
      <x:c r="L8" s="23" t="str">
        <x:v>Pro price tier excluded as a service configuration.</x:v>
      </x:c>
    </x:row>
    <x:row r="9">
      <x:c r="A9" s="17" t="str">
        <x:v>Claude Opus 4.7 / 4.8 shared base</x:v>
      </x:c>
      <x:c r="B9" s="17" t="str">
        <x:v>Anthropic</x:v>
      </x:c>
      <x:c r="C9" s="20" t="n">
        <x:v>5</x:v>
      </x:c>
      <x:c r="D9" s="20" t="n">
        <x:v>25</x:v>
      </x:c>
      <x:c r="E9" s="20" t="n">
        <x:v>0.5</x:v>
      </x:c>
      <x:c r="F9" s="20" t="n">
        <x:v>6.25</x:v>
      </x:c>
      <x:c r="G9" s="20" t="n">
        <x:v>5</x:v>
      </x:c>
      <x:c r="H9" s="20" t="n">
        <x:v>25</x:v>
      </x:c>
      <x:c r="I9" s="20" t="n">
        <x:v>1.3</x:v>
      </x:c>
      <x:c r="J9" s="23" t="str">
        <x:v>Current standard</x:v>
      </x:c>
      <x:c r="K9" s="23" t="str">
        <x:v>https://platform.claude.com/docs/en/about-claude/pricing</x:v>
      </x:c>
      <x:c r="L9" s="23" t="str">
        <x:v>Same base and same standard price; fast-mode premiums excluded.</x:v>
      </x:c>
    </x:row>
    <x:row r="10">
      <x:c r="A10" s="17" t="str">
        <x:v>GPT-5.6 Terra</x:v>
      </x:c>
      <x:c r="B10" s="17" t="str">
        <x:v>OpenAI</x:v>
      </x:c>
      <x:c r="C10" s="20" t="n">
        <x:v>2.5</x:v>
      </x:c>
      <x:c r="D10" s="20" t="n">
        <x:v>15</x:v>
      </x:c>
      <x:c r="E10" s="20" t="n">
        <x:v>0.25</x:v>
      </x:c>
      <x:c r="F10" s="20" t="n">
        <x:v>3.125</x:v>
      </x:c>
      <x:c r="G10" s="20" t="n">
        <x:v>5</x:v>
      </x:c>
      <x:c r="H10" s="20" t="n">
        <x:v>22.5</x:v>
      </x:c>
      <x:c r="I10" s="20" t="n">
        <x:v>1</x:v>
      </x:c>
      <x:c r="J10" s="23" t="str">
        <x:v>Short context</x:v>
      </x:c>
      <x:c r="K10" s="23" t="str">
        <x:v>https://developers.openai.com/api/docs/pricing</x:v>
      </x:c>
      <x:c r="L10" s="23" t="str">
        <x:v>Long-context tier excluded from calibration.</x:v>
      </x:c>
    </x:row>
    <x:row r="11">
      <x:c r="A11" s="17" t="str">
        <x:v>Claude Sonnet 5</x:v>
      </x:c>
      <x:c r="B11" s="17" t="str">
        <x:v>Anthropic</x:v>
      </x:c>
      <x:c r="C11" s="20" t="n">
        <x:v>2</x:v>
      </x:c>
      <x:c r="D11" s="20" t="n">
        <x:v>10</x:v>
      </x:c>
      <x:c r="E11" s="20" t="n">
        <x:v>0.2</x:v>
      </x:c>
      <x:c r="F11" s="20" t="n">
        <x:v>2.5</x:v>
      </x:c>
      <x:c r="G11" s="20" t="n">
        <x:v>2</x:v>
      </x:c>
      <x:c r="H11" s="20" t="n">
        <x:v>10</x:v>
      </x:c>
      <x:c r="I11" s="20" t="n">
        <x:v>1.3</x:v>
      </x:c>
      <x:c r="J11" s="23" t="str">
        <x:v>Intro through 2026-08-31</x:v>
      </x:c>
      <x:c r="K11" s="23" t="str">
        <x:v>https://platform.claude.com/docs/en/about-claude/pricing</x:v>
      </x:c>
      <x:c r="L11" s="23" t="str">
        <x:v>Future $3/$15 standard price is shown in source but not used.</x:v>
      </x:c>
    </x:row>
    <x:row r="12">
      <x:c r="A12" s="17" t="str">
        <x:v>GPT-5.6 Luna</x:v>
      </x:c>
      <x:c r="B12" s="17" t="str">
        <x:v>OpenAI</x:v>
      </x:c>
      <x:c r="C12" s="20" t="n">
        <x:v>1</x:v>
      </x:c>
      <x:c r="D12" s="20" t="n">
        <x:v>6</x:v>
      </x:c>
      <x:c r="E12" s="20" t="n">
        <x:v>0.1</x:v>
      </x:c>
      <x:c r="F12" s="20" t="n">
        <x:v>1.25</x:v>
      </x:c>
      <x:c r="G12" s="20" t="n">
        <x:v>2</x:v>
      </x:c>
      <x:c r="H12" s="20" t="n">
        <x:v>9</x:v>
      </x:c>
      <x:c r="I12" s="20" t="n">
        <x:v>1</x:v>
      </x:c>
      <x:c r="J12" s="23" t="str">
        <x:v>Short context</x:v>
      </x:c>
      <x:c r="K12" s="23" t="str">
        <x:v>https://developers.openai.com/api/docs/pricing</x:v>
      </x:c>
      <x:c r="L12" s="23" t="str">
        <x:v>Long-context tier excluded from calibration.</x:v>
      </x:c>
    </x:row>
    <x:row r="13">
      <x:c r="A13" s="18" t="str">
        <x:v>Grok 4.5</x:v>
      </x:c>
      <x:c r="B13" s="18" t="str">
        <x:v>SpaceXAI</x:v>
      </x:c>
      <x:c r="C13" s="21" t="n">
        <x:v>2</x:v>
      </x:c>
      <x:c r="D13" s="21" t="n">
        <x:v>6</x:v>
      </x:c>
      <x:c r="E13" s="21" t="n">
        <x:v>0.5</x:v>
      </x:c>
      <x:c r="F13" s="21"/>
      <x:c r="G13" s="21"/>
      <x:c r="H13" s="21"/>
      <x:c r="I13" s="21" t="n">
        <x:v>1</x:v>
      </x:c>
      <x:c r="J13" s="24" t="str">
        <x:v>Standard</x:v>
      </x:c>
      <x:c r="K13" s="24" t="str">
        <x:v>https://docs.x.ai/developers/models/grok-4.5</x:v>
      </x:c>
      <x:c r="L13" s="24" t="str">
        <x:v>Validation only; not used to fit the OpenAI/Anthropic price model.</x:v>
      </x:c>
    </x:row>
  </x:sheetData>
  <x:mergeCells>
    <x:mergeCell ref="A1:L1"/>
    <x:mergeCell ref="A2:L3"/>
  </x:mergeCells>
  <x:pageMargins left="0.7" right="0.7" top="0.75" bottom="0.75" header="0.3" footer="0.3"/>
  <x:tableParts count="1">
    <x:tablePart xmlns:r="http://schemas.openxmlformats.org/officeDocument/2006/relationships" r:id="R1b2dfca3c2f14f3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6" customHeight="1">
      <x:c r="A1" s="3" t="str">
        <x:v>Weak API-price calibration</x:v>
      </x:c>
      <x:c r="B1" s="3"/>
      <x:c r="C1" s="3"/>
      <x:c r="D1" s="3"/>
      <x:c r="E1" s="3"/>
      <x:c r="F1" s="3"/>
      <x:c r="G1" s="3"/>
      <x:c r="H1" s="3"/>
      <x:c r="I1" s="3"/>
      <x:c r="J1" s="3"/>
      <x:c r="K1" s="3"/>
      <x:c r="L1" s="3"/>
      <x:c r="M1" s="3"/>
      <x:c r="N1" s="3"/>
      <x:c r="O1" s="3"/>
    </x:row>
    <x:row r="2">
      <x:c r="A2" s="6" t="str">
        <x:v>For seven unique OpenAI/Anthropic base models: z = sqrt(input price × output price) × tokenizer factor. A provider fixed effect prevents Anthropic and OpenAI commercial schedules from being treated as identical. Each model receives a leave-one-base-out price prediction, then only 15% log weight.</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11" t="str">
        <x:v>Diagnostic / assumption</x:v>
      </x:c>
      <x:c r="B5" s="11" t="str">
        <x:v>Value</x:v>
      </x:c>
    </x:row>
    <x:row r="6">
      <x:c r="A6" s="16" t="str">
        <x:v>Full-fit slope on log10(z)</x:v>
      </x:c>
      <x:c r="B6" s="25" t="n">
        <x:f>((SUM(R15:R21)-SUM(P15:P21)*SUM(Q15:Q21)/COUNTIF(B15:B21,"OpenAI"))+(SUM(V15:V21)-SUM(T15:T21)*SUM(U15:U21)/COUNTIF(B15:B21,"Anthropic")))/((SUM(S15:S21)-POWER(SUM(P15:P21),2)/COUNTIF(B15:B21,"OpenAI"))+(SUM(W15:W21)-POWER(SUM(T15:T21),2)/COUNTIF(B15:B21,"Anthropic")))</x:f>
        <x:v>0.44075615551578234</x:v>
      </x:c>
    </x:row>
    <x:row r="7">
      <x:c r="A7" s="17" t="str">
        <x:v>Full-fit OpenAI intercept, T units</x:v>
      </x:c>
      <x:c r="B7" s="26" t="n">
        <x:f>SUM(Q15:Q21)/COUNTIF(B15:B21,"OpenAI")-B6*SUM(P15:P21)/COUNTIF(B15:B21,"OpenAI")</x:f>
        <x:v>0.005099305927627529</x:v>
      </x:c>
    </x:row>
    <x:row r="8">
      <x:c r="A8" s="17" t="str">
        <x:v>Full-fit Anthropic effect</x:v>
      </x:c>
      <x:c r="B8" s="26" t="n">
        <x:f>SUM(U15:U21)/COUNTIF(B15:B21,"Anthropic")-B7-B6*SUM(T15:T21)/COUNTIF(B15:B21,"Anthropic")</x:f>
        <x:v>-0.1377532181736313</x:v>
      </x:c>
    </x:row>
    <x:row r="9">
      <x:c r="A9" s="17" t="str">
        <x:v>Full-fit R²</x:v>
      </x:c>
      <x:c r="B9" s="27" t="n">
        <x:f>1-SUM(AI15:AI21)/SUM(AJ15:AJ21)</x:f>
        <x:v>0.9160772902660487</x:v>
      </x:c>
    </x:row>
    <x:row r="10">
      <x:c r="A10" s="17" t="str">
        <x:v>LOBO RMSE, log10</x:v>
      </x:c>
      <x:c r="B10" s="27" t="n">
        <x:f>SQRT(AVERAGE(AK15:AK21))</x:f>
        <x:v>0.06488865122582953</x:v>
      </x:c>
    </x:row>
    <x:row r="11">
      <x:c r="A11" s="17" t="str">
        <x:v>LOBO multiplicative error</x:v>
      </x:c>
      <x:c r="B11" s="28" t="n">
        <x:f>POWER(10,B10)</x:f>
        <x:v>1.1611508681694092</x:v>
      </x:c>
    </x:row>
    <x:row r="12">
      <x:c r="A12" s="18" t="str">
        <x:v>Price log weight</x:v>
      </x:c>
      <x:c r="B12" s="29" t="n">
        <x:v>0.15</x:v>
      </x:c>
    </x:row>
    <x:row r="14" ht="34" customHeight="1">
      <x:c r="A14" s="11" t="str">
        <x:v>Model</x:v>
      </x:c>
      <x:c r="B14" s="11" t="str">
        <x:v>Provider</x:v>
      </x:c>
      <x:c r="C14" s="11" t="str">
        <x:v>Benchmark central (T)</x:v>
      </x:c>
      <x:c r="D14" s="11" t="str">
        <x:v>Input</x:v>
      </x:c>
      <x:c r="E14" s="11" t="str">
        <x:v>Output</x:v>
      </x:c>
      <x:c r="F14" s="11" t="str">
        <x:v>Tokenizer factor</x:v>
      </x:c>
      <x:c r="G14" s="11" t="str">
        <x:v>z</x:v>
      </x:c>
      <x:c r="H14" s="11" t="str">
        <x:v>log10(z)</x:v>
      </x:c>
      <x:c r="I14" s="11" t="str">
        <x:v>log10(P)</x:v>
      </x:c>
      <x:c r="J14" s="11" t="str">
        <x:v>Anthropic dummy</x:v>
      </x:c>
      <x:c r="K14" s="11" t="str">
        <x:v>LOBO slope</x:v>
      </x:c>
      <x:c r="L14" s="11" t="str">
        <x:v>LOBO intercept</x:v>
      </x:c>
      <x:c r="M14" s="11" t="str">
        <x:v>LOBO Anthropic effect</x:v>
      </x:c>
      <x:c r="N14" s="11" t="str">
        <x:v>LOBO price-implied (T)</x:v>
      </x:c>
      <x:c r="O14" s="11" t="str">
        <x:v>15% blended (T)</x:v>
      </x:c>
    </x:row>
    <x:row r="15">
      <x:c r="A15" s="16" t="str">
        <x:f>'API Prices'!A6</x:f>
        <x:v>Claude Fable 5</x:v>
      </x:c>
      <x:c r="B15" s="16" t="str">
        <x:f>'API Prices'!B6</x:f>
        <x:v>Anthropic</x:v>
      </x:c>
      <x:c r="C15" s="19" t="n">
        <x:f>'Frontier Estimates'!E6</x:f>
        <x:v>3.5009724758824072</x:v>
      </x:c>
      <x:c r="D15" s="19" t="n">
        <x:f>'API Prices'!C6</x:f>
        <x:v>10</x:v>
      </x:c>
      <x:c r="E15" s="19" t="n">
        <x:f>'API Prices'!D6</x:f>
        <x:v>50</x:v>
      </x:c>
      <x:c r="F15" s="19" t="n">
        <x:f>'API Prices'!I6</x:f>
        <x:v>1.3</x:v>
      </x:c>
      <x:c r="G15" s="19" t="n">
        <x:f>SQRT(D15*E15)*F15</x:f>
        <x:v>29.068883707497267</x:v>
      </x:c>
      <x:c r="H15" s="19" t="n">
        <x:f>LOG10(G15)</x:f>
        <x:v>1.46342835447485</x:v>
      </x:c>
      <x:c r="I15" s="19" t="n">
        <x:f>LOG10(C15)</x:f>
        <x:v>0.544188696420737</x:v>
      </x:c>
      <x:c r="J15" s="19" t="n">
        <x:f>IF(B15="Anthropic",1,0)</x:f>
        <x:v>1</x:v>
      </x:c>
      <x:c r="K15" s="19" t="n">
        <x:f>((AB15-Z15*AA15/X15)+(AF15-AD15*AE15/Y15))/((AC15-Z15*Z15/X15)+(AG15-AD15*AD15/Y15))</x:f>
        <x:v>0.40178582845883176</x:v>
      </x:c>
      <x:c r="L15" s="19" t="n">
        <x:f>AA15/X15-K15*Z15/X15</x:f>
        <x:v>0.03775821819897551</x:v>
      </x:c>
      <x:c r="M15" s="19" t="n">
        <x:f>AE15/Y15-L15-K15*AD15/Y15</x:f>
        <x:v>-0.14878078901296404</x:v>
      </x:c>
      <x:c r="N15" s="19" t="n">
        <x:f>POWER(10,L15+K15*H15+M15*J15)</x:f>
        <x:v>2.9989015106599064</x:v>
      </x:c>
      <x:c r="O15" s="19" t="n">
        <x:f>POWER(C15,1-$B$12)*POWER(N15,$B$12)</x:f>
        <x:v>3.420619147282</x:v>
      </x:c>
      <x:c r="P15" t="n">
        <x:f>IF(B15="OpenAI",H15,0)</x:f>
        <x:v>0</x:v>
      </x:c>
      <x:c r="Q15" t="n">
        <x:f>IF(B15="OpenAI",I15,0)</x:f>
        <x:v>0</x:v>
      </x:c>
      <x:c r="R15" t="n">
        <x:f>IF(B15="OpenAI",H15*I15,0)</x:f>
        <x:v>0</x:v>
      </x:c>
      <x:c r="S15" t="n">
        <x:f>IF(B15="OpenAI",H15*H15,0)</x:f>
        <x:v>0</x:v>
      </x:c>
      <x:c r="T15" t="n">
        <x:f>IF(B15="Anthropic",H15,0)</x:f>
        <x:v>1.46342835447485</x:v>
      </x:c>
      <x:c r="U15" t="n">
        <x:f>IF(B15="Anthropic",I15,0)</x:f>
        <x:v>0.544188696420737</x:v>
      </x:c>
      <x:c r="V15" t="n">
        <x:f>IF(B15="Anthropic",H15*I15,0)</x:f>
        <x:v>0.7963811685268128</x:v>
      </x:c>
      <x:c r="W15" t="n">
        <x:f>IF(B15="Anthropic",H15*H15,0)</x:f>
        <x:v>2.1416225486809677</x:v>
      </x:c>
      <x:c r="X15" t="n">
        <x:f>COUNTIF($B$15:$B$21,"OpenAI")-IF(B15="OpenAI",1,0)</x:f>
        <x:v>4</x:v>
      </x:c>
      <x:c r="Y15" t="n">
        <x:f>COUNTIF($B$15:$B$21,"Anthropic")-IF(B15="Anthropic",1,0)</x:f>
        <x:v>2</x:v>
      </x:c>
      <x:c r="Z15" t="n">
        <x:f>SUM($P$15:$P$21)-P15</x:f>
        <x:v>3.352182518111361</x:v>
      </x:c>
      <x:c r="AA15" t="n">
        <x:f>SUM($Q$15:$Q$21)-Q15</x:f>
        <x:v>1.497892302980488</x:v>
      </x:c>
      <x:c r="AB15" t="n">
        <x:f>SUM($R$15:$R$21)-R15</x:f>
        <x:v>1.3843006184865059</x:v>
      </x:c>
      <x:c r="AC15" t="n">
        <x:f>SUM($S$15:$S$21)-S15</x:f>
        <x:v>3.1384600339338062</x:v>
      </x:c>
      <x:c r="AD15" t="n">
        <x:f>SUM($T$15:$T$21)-T15</x:f>
        <x:v>1.926856708949687</x:v>
      </x:c>
      <x:c r="AE15" t="n">
        <x:f>SUM($U$15:$U$21)-U15</x:f>
        <x:v>0.552138577498831</x:v>
      </x:c>
      <x:c r="AF15" t="n">
        <x:f>SUM($V$15:$V$21)-V15</x:f>
        <x:v>0.567019195105711</x:v>
      </x:c>
      <x:c r="AG15" t="n">
        <x:f>SUM($W$15:$W$21)-W15</x:f>
        <x:v>1.9355665136631584</x:v>
      </x:c>
      <x:c r="AH15" t="n">
        <x:f>$B$7+$B$6*H15+$B$8*J15</x:f>
        <x:v>0.5123611431451187</x:v>
      </x:c>
      <x:c r="AI15" t="n">
        <x:f>POWER(I15-AH15,2)</x:f>
        <x:v>0.0010129931475123186</x:v>
      </x:c>
      <x:c r="AJ15" t="n">
        <x:f>POWER(I15-AVERAGE($I$15:$I$21),2)</x:f>
        <x:v>0.03013206458185499</x:v>
      </x:c>
      <x:c r="AK15" t="n">
        <x:f>POWER(I15-LOG10(N15),2)</x:f>
        <x:v>0.004519401420494221</x:v>
      </x:c>
    </x:row>
    <x:row r="16">
      <x:c r="A16" s="17" t="str">
        <x:f>'API Prices'!A7</x:f>
        <x:v>GPT-5.6 Sol</x:v>
      </x:c>
      <x:c r="B16" s="17" t="str">
        <x:f>'API Prices'!B7</x:f>
        <x:v>OpenAI</x:v>
      </x:c>
      <x:c r="C16" s="20" t="n">
        <x:f>'Frontier Estimates'!E7</x:f>
        <x:v>3.4292100769491034</x:v>
      </x:c>
      <x:c r="D16" s="20" t="n">
        <x:f>'API Prices'!C7</x:f>
        <x:v>5</x:v>
      </x:c>
      <x:c r="E16" s="20" t="n">
        <x:f>'API Prices'!D7</x:f>
        <x:v>30</x:v>
      </x:c>
      <x:c r="F16" s="20" t="n">
        <x:f>'API Prices'!I7</x:f>
        <x:v>1</x:v>
      </x:c>
      <x:c r="G16" s="20" t="n">
        <x:f>SQRT(D16*E16)*F16</x:f>
        <x:v>12.24744871391589</x:v>
      </x:c>
      <x:c r="H16" s="20" t="n">
        <x:f>LOG10(G16)</x:f>
        <x:v>1.08804562952784</x:v>
      </x:c>
      <x:c r="I16" s="20" t="n">
        <x:f>LOG10(C16)</x:f>
        <x:v>0.535194091258173</x:v>
      </x:c>
      <x:c r="J16" s="20" t="n">
        <x:f>IF(B16="Anthropic",1,0)</x:f>
        <x:v>0</x:v>
      </x:c>
      <x:c r="K16" s="20" t="n">
        <x:f>((AB16-Z16*AA16/X16)+(AF16-AD16*AE16/Y16))/((AC16-Z16*Z16/X16)+(AG16-AD16*AD16/Y16))</x:f>
        <x:v>0.4064987850830326</x:v>
      </x:c>
      <x:c r="L16" s="20" t="n">
        <x:f>AA16/X16-K16*Z16/X16</x:f>
        <x:v>0.014109772417145394</x:v>
      </x:c>
      <x:c r="M16" s="20" t="n">
        <x:f>AE16/Y16-L16-K16*AD16/Y16</x:f>
        <x:v>-0.10804960089969823</x:v>
      </x:c>
      <x:c r="N16" s="20" t="n">
        <x:f>POWER(10,L16+K16*H16+M16*J16)</x:f>
        <x:v>2.860217101040209</x:v>
      </x:c>
      <x:c r="O16" s="20" t="n">
        <x:f>POWER(C16,1-$B$12)*POWER(N16,$B$12)</x:f>
        <x:v>3.337143079854522</x:v>
      </x:c>
      <x:c r="P16" t="n">
        <x:f>IF(B16="OpenAI",H16,0)</x:f>
        <x:v>1.08804562952784</x:v>
      </x:c>
      <x:c r="Q16" t="n">
        <x:f>IF(B16="OpenAI",I16,0)</x:f>
        <x:v>0.535194091258173</x:v>
      </x:c>
      <x:c r="R16" t="n">
        <x:f>IF(B16="OpenAI",H16*I16,0)</x:f>
        <x:v>0.5823155919425791</x:v>
      </x:c>
      <x:c r="S16" t="n">
        <x:f>IF(B16="OpenAI",H16*H16,0)</x:f>
        <x:v>1.1838432919346338</x:v>
      </x:c>
      <x:c r="T16" t="n">
        <x:f>IF(B16="Anthropic",H16,0)</x:f>
        <x:v>0</x:v>
      </x:c>
      <x:c r="U16" t="n">
        <x:f>IF(B16="Anthropic",I16,0)</x:f>
        <x:v>0</x:v>
      </x:c>
      <x:c r="V16" t="n">
        <x:f>IF(B16="Anthropic",H16*I16,0)</x:f>
        <x:v>0</x:v>
      </x:c>
      <x:c r="W16" t="n">
        <x:f>IF(B16="Anthropic",H16*H16,0)</x:f>
        <x:v>0</x:v>
      </x:c>
      <x:c r="X16" t="n">
        <x:f>COUNTIF($B$15:$B$21,"OpenAI")-IF(B16="OpenAI",1,0)</x:f>
        <x:v>3</x:v>
      </x:c>
      <x:c r="Y16" t="n">
        <x:f>COUNTIF($B$15:$B$21,"Anthropic")-IF(B16="Anthropic",1,0)</x:f>
        <x:v>3</x:v>
      </x:c>
      <x:c r="Z16" t="n">
        <x:f>SUM($P$15:$P$21)-P16</x:f>
        <x:v>2.264136888583521</x:v>
      </x:c>
      <x:c r="AA16" t="n">
        <x:f>SUM($Q$15:$Q$21)-Q16</x:f>
        <x:v>0.9626982117223151</x:v>
      </x:c>
      <x:c r="AB16" t="n">
        <x:f>SUM($R$15:$R$21)-R16</x:f>
        <x:v>0.8019850265439268</x:v>
      </x:c>
      <x:c r="AC16" t="n">
        <x:f>SUM($S$15:$S$21)-S16</x:f>
        <x:v>1.9546167419991725</x:v>
      </x:c>
      <x:c r="AD16" t="n">
        <x:f>SUM($T$15:$T$21)-T16</x:f>
        <x:v>3.390285063424537</x:v>
      </x:c>
      <x:c r="AE16" t="n">
        <x:f>SUM($U$15:$U$21)-U16</x:f>
        <x:v>1.096327273919568</x:v>
      </x:c>
      <x:c r="AF16" t="n">
        <x:f>SUM($V$15:$V$21)-V16</x:f>
        <x:v>1.3634003636325238</x:v>
      </x:c>
      <x:c r="AG16" t="n">
        <x:f>SUM($W$15:$W$21)-W16</x:f>
        <x:v>4.077189062344126</x:v>
      </x:c>
      <x:c r="AH16" t="n">
        <x:f>$B$7+$B$6*H16+$B$8*J16</x:f>
        <x:v>0.4846621146240675</x:v>
      </x:c>
      <x:c r="AI16" t="n">
        <x:f>POWER(I16-AH16,2)</x:f>
        <x:v>0.002553480662549781</x:v>
      </x:c>
      <x:c r="AJ16" t="n">
        <x:f>POWER(I16-AVERAGE($I$15:$I$21),2)</x:f>
        <x:v>0.02709029424433264</x:v>
      </x:c>
      <x:c r="AK16" t="n">
        <x:f>POWER(I16-LOG10(N16),2)</x:f>
        <x:v>0.0062086665741990735</x:v>
      </x:c>
    </x:row>
    <x:row r="17">
      <x:c r="A17" s="17" t="str">
        <x:f>'API Prices'!A8</x:f>
        <x:v>GPT-5.5</x:v>
      </x:c>
      <x:c r="B17" s="17" t="str">
        <x:f>'API Prices'!B8</x:f>
        <x:v>OpenAI</x:v>
      </x:c>
      <x:c r="C17" s="20" t="n">
        <x:f>'Frontier Estimates'!E9</x:f>
        <x:v>2.5655772005746638</x:v>
      </x:c>
      <x:c r="D17" s="20" t="n">
        <x:f>'API Prices'!C8</x:f>
        <x:v>5</x:v>
      </x:c>
      <x:c r="E17" s="20" t="n">
        <x:f>'API Prices'!D8</x:f>
        <x:v>30</x:v>
      </x:c>
      <x:c r="F17" s="20" t="n">
        <x:f>'API Prices'!I8</x:f>
        <x:v>1</x:v>
      </x:c>
      <x:c r="G17" s="20" t="n">
        <x:f>SQRT(D17*E17)*F17</x:f>
        <x:v>12.24744871391589</x:v>
      </x:c>
      <x:c r="H17" s="20" t="n">
        <x:f>LOG10(G17)</x:f>
        <x:v>1.08804562952784</x:v>
      </x:c>
      <x:c r="I17" s="20" t="n">
        <x:f>LOG10(C17)</x:f>
        <x:v>0.409185087507923</x:v>
      </x:c>
      <x:c r="J17" s="20" t="n">
        <x:f>IF(B17="Anthropic",1,0)</x:f>
        <x:v>0</x:v>
      </x:c>
      <x:c r="K17" s="20" t="n">
        <x:f>((AB17-Z17*AA17/X17)+(AF17-AD17*AE17/Y17))/((AC17-Z17*Z17/X17)+(AG17-AD17*AD17/Y17))</x:f>
        <x:v>0.4919246363334395</x:v>
      </x:c>
      <x:c r="L17" s="20" t="n">
        <x:f>AA17/X17-K17*Z17/X17</x:f>
        <x:v>-0.008359166684336339</x:v>
      </x:c>
      <x:c r="M17" s="20" t="n">
        <x:f>AE17/Y17-L17-K17*AD17/Y17</x:f>
        <x:v>-0.18211999097307674</x:v>
      </x:c>
      <x:c r="N17" s="20" t="n">
        <x:f>POWER(10,L17+K17*H17+M17*J17)</x:f>
        <x:v>3.3641649669213614</x:v>
      </x:c>
      <x:c r="O17" s="20" t="n">
        <x:f>POWER(C17,1-$B$12)*POWER(N17,$B$12)</x:f>
        <x:v>2.672015154705486</x:v>
      </x:c>
      <x:c r="P17" t="n">
        <x:f>IF(B17="OpenAI",H17,0)</x:f>
        <x:v>1.08804562952784</x:v>
      </x:c>
      <x:c r="Q17" t="n">
        <x:f>IF(B17="OpenAI",I17,0)</x:f>
        <x:v>0.409185087507923</x:v>
      </x:c>
      <x:c r="R17" t="n">
        <x:f>IF(B17="OpenAI",H17*I17,0)</x:f>
        <x:v>0.4452120461309624</x:v>
      </x:c>
      <x:c r="S17" t="n">
        <x:f>IF(B17="OpenAI",H17*H17,0)</x:f>
        <x:v>1.1838432919346338</x:v>
      </x:c>
      <x:c r="T17" t="n">
        <x:f>IF(B17="Anthropic",H17,0)</x:f>
        <x:v>0</x:v>
      </x:c>
      <x:c r="U17" t="n">
        <x:f>IF(B17="Anthropic",I17,0)</x:f>
        <x:v>0</x:v>
      </x:c>
      <x:c r="V17" t="n">
        <x:f>IF(B17="Anthropic",H17*I17,0)</x:f>
        <x:v>0</x:v>
      </x:c>
      <x:c r="W17" t="n">
        <x:f>IF(B17="Anthropic",H17*H17,0)</x:f>
        <x:v>0</x:v>
      </x:c>
      <x:c r="X17" t="n">
        <x:f>COUNTIF($B$15:$B$21,"OpenAI")-IF(B17="OpenAI",1,0)</x:f>
        <x:v>3</x:v>
      </x:c>
      <x:c r="Y17" t="n">
        <x:f>COUNTIF($B$15:$B$21,"Anthropic")-IF(B17="Anthropic",1,0)</x:f>
        <x:v>3</x:v>
      </x:c>
      <x:c r="Z17" t="n">
        <x:f>SUM($P$15:$P$21)-P17</x:f>
        <x:v>2.264136888583521</x:v>
      </x:c>
      <x:c r="AA17" t="n">
        <x:f>SUM($Q$15:$Q$21)-Q17</x:f>
        <x:v>1.088707215472565</x:v>
      </x:c>
      <x:c r="AB17" t="n">
        <x:f>SUM($R$15:$R$21)-R17</x:f>
        <x:v>0.9390885723555435</x:v>
      </x:c>
      <x:c r="AC17" t="n">
        <x:f>SUM($S$15:$S$21)-S17</x:f>
        <x:v>1.9546167419991725</x:v>
      </x:c>
      <x:c r="AD17" t="n">
        <x:f>SUM($T$15:$T$21)-T17</x:f>
        <x:v>3.390285063424537</x:v>
      </x:c>
      <x:c r="AE17" t="n">
        <x:f>SUM($U$15:$U$21)-U17</x:f>
        <x:v>1.096327273919568</x:v>
      </x:c>
      <x:c r="AF17" t="n">
        <x:f>SUM($V$15:$V$21)-V17</x:f>
        <x:v>1.3634003636325238</x:v>
      </x:c>
      <x:c r="AG17" t="n">
        <x:f>SUM($W$15:$W$21)-W17</x:f>
        <x:v>4.077189062344126</x:v>
      </x:c>
      <x:c r="AH17" t="n">
        <x:f>$B$7+$B$6*H17+$B$8*J17</x:f>
        <x:v>0.4846621146240675</x:v>
      </x:c>
      <x:c r="AI17" t="n">
        <x:f>POWER(I17-AH17,2)</x:f>
        <x:v>0.005696781622291214</x:v>
      </x:c>
      <x:c r="AJ17" t="n">
        <x:f>POWER(I17-AVERAGE($I$15:$I$21),2)</x:f>
        <x:v>0.0014885931639865247</x:v>
      </x:c>
      <x:c r="AK17" t="n">
        <x:f>POWER(I17-LOG10(N17),2)</x:f>
        <x:v>0.013851453099908522</x:v>
      </x:c>
    </x:row>
    <x:row r="18">
      <x:c r="A18" s="17" t="str">
        <x:f>'API Prices'!A9</x:f>
        <x:v>Claude Opus 4.7 / 4.8 shared base</x:v>
      </x:c>
      <x:c r="B18" s="17" t="str">
        <x:f>'API Prices'!B9</x:f>
        <x:v>Anthropic</x:v>
      </x:c>
      <x:c r="C18" s="20" t="n">
        <x:f>'Frontier Estimates'!E10</x:f>
        <x:v>2.313163214231789</x:v>
      </x:c>
      <x:c r="D18" s="20" t="n">
        <x:f>'API Prices'!C9</x:f>
        <x:v>5</x:v>
      </x:c>
      <x:c r="E18" s="20" t="n">
        <x:f>'API Prices'!D9</x:f>
        <x:v>25</x:v>
      </x:c>
      <x:c r="F18" s="20" t="n">
        <x:f>'API Prices'!I9</x:f>
        <x:v>1.3</x:v>
      </x:c>
      <x:c r="G18" s="20" t="n">
        <x:f>SQRT(D18*E18)*F18</x:f>
        <x:v>14.534441853748634</x:v>
      </x:c>
      <x:c r="H18" s="20" t="n">
        <x:f>LOG10(G18)</x:f>
        <x:v>1.16239835881086</x:v>
      </x:c>
      <x:c r="I18" s="20" t="n">
        <x:f>LOG10(C18)</x:f>
        <x:v>0.36420627718889</x:v>
      </x:c>
      <x:c r="J18" s="20" t="n">
        <x:f>IF(B18="Anthropic",1,0)</x:f>
        <x:v>1</x:v>
      </x:c>
      <x:c r="K18" s="20" t="n">
        <x:f>((AB18-Z18*AA18/X18)+(AF18-AD18*AE18/Y18))/((AC18-Z18*Z18/X18)+(AG18-AD18*AD18/Y18))</x:f>
        <x:v>0.44206365365864153</x:v>
      </x:c>
      <x:c r="L18" s="20" t="n">
        <x:f>AA18/X18-K18*Z18/X18</x:f>
        <x:v>0.004003562823388651</x:v>
      </x:c>
      <x:c r="M18" s="20" t="n">
        <x:f>AE18/Y18-L18-K18*AD18/Y18</x:f>
        <x:v>-0.13037693274756612</x:v>
      </x:c>
      <x:c r="N18" s="20" t="n">
        <x:f>POWER(10,L18+K18*H18+M18*J18)</x:f>
        <x:v>2.440510584757213</x:v>
      </x:c>
      <x:c r="O18" s="20" t="n">
        <x:f>POWER(C18,1-$B$12)*POWER(N18,$B$12)</x:f>
        <x:v>2.3318329775695745</x:v>
      </x:c>
      <x:c r="P18" t="n">
        <x:f>IF(B18="OpenAI",H18,0)</x:f>
        <x:v>0</x:v>
      </x:c>
      <x:c r="Q18" t="n">
        <x:f>IF(B18="OpenAI",I18,0)</x:f>
        <x:v>0</x:v>
      </x:c>
      <x:c r="R18" t="n">
        <x:f>IF(B18="OpenAI",H18*I18,0)</x:f>
        <x:v>0</x:v>
      </x:c>
      <x:c r="S18" t="n">
        <x:f>IF(B18="OpenAI",H18*H18,0)</x:f>
        <x:v>0</x:v>
      </x:c>
      <x:c r="T18" t="n">
        <x:f>IF(B18="Anthropic",H18,0)</x:f>
        <x:v>1.16239835881086</x:v>
      </x:c>
      <x:c r="U18" t="n">
        <x:f>IF(B18="Anthropic",I18,0)</x:f>
        <x:v>0.36420627718889</x:v>
      </x:c>
      <x:c r="V18" t="n">
        <x:f>IF(B18="Anthropic",H18*I18,0)</x:f>
        <x:v>0.42335277887297884</x:v>
      </x:c>
      <x:c r="W18" t="n">
        <x:f>IF(B18="Anthropic",H18*H18,0)</x:f>
        <x:v>1.3511699445661807</x:v>
      </x:c>
      <x:c r="X18" t="n">
        <x:f>COUNTIF($B$15:$B$21,"OpenAI")-IF(B18="OpenAI",1,0)</x:f>
        <x:v>4</x:v>
      </x:c>
      <x:c r="Y18" t="n">
        <x:f>COUNTIF($B$15:$B$21,"Anthropic")-IF(B18="Anthropic",1,0)</x:f>
        <x:v>2</x:v>
      </x:c>
      <x:c r="Z18" t="n">
        <x:f>SUM($P$15:$P$21)-P18</x:f>
        <x:v>3.352182518111361</x:v>
      </x:c>
      <x:c r="AA18" t="n">
        <x:f>SUM($Q$15:$Q$21)-Q18</x:f>
        <x:v>1.497892302980488</x:v>
      </x:c>
      <x:c r="AB18" t="n">
        <x:f>SUM($R$15:$R$21)-R18</x:f>
        <x:v>1.3843006184865059</x:v>
      </x:c>
      <x:c r="AC18" t="n">
        <x:f>SUM($S$15:$S$21)-S18</x:f>
        <x:v>3.1384600339338062</x:v>
      </x:c>
      <x:c r="AD18" t="n">
        <x:f>SUM($T$15:$T$21)-T18</x:f>
        <x:v>2.2278867046136774</x:v>
      </x:c>
      <x:c r="AE18" t="n">
        <x:f>SUM($U$15:$U$21)-U18</x:f>
        <x:v>0.732120996730678</x:v>
      </x:c>
      <x:c r="AF18" t="n">
        <x:f>SUM($V$15:$V$21)-V18</x:f>
        <x:v>0.940047584759545</x:v>
      </x:c>
      <x:c r="AG18" t="n">
        <x:f>SUM($W$15:$W$21)-W18</x:f>
        <x:v>2.7260191177779456</x:v>
      </x:c>
      <x:c r="AH18" t="n">
        <x:f>$B$7+$B$6*H18+$B$8*J18</x:f>
        <x:v>0.37968031956132575</x:v>
      </x:c>
      <x:c r="AI18" t="n">
        <x:f>POWER(I18-AH18,2)</x:f>
        <x:v>0.00023944598734393764</x:v>
      </x:c>
      <x:c r="AJ18" t="n">
        <x:f>POWER(I18-AVERAGE($I$15:$I$21),2)</x:f>
        <x:v>0.00004091546185611288</x:v>
      </x:c>
      <x:c r="AK18" t="n">
        <x:f>POWER(I18-LOG10(N18),2)</x:f>
        <x:v>0.0005416985513774108</x:v>
      </x:c>
    </x:row>
    <x:row r="19">
      <x:c r="A19" s="17" t="str">
        <x:f>'API Prices'!A10</x:f>
        <x:v>GPT-5.6 Terra</x:v>
      </x:c>
      <x:c r="B19" s="17" t="str">
        <x:f>'API Prices'!B10</x:f>
        <x:v>OpenAI</x:v>
      </x:c>
      <x:c r="C19" s="20" t="n">
        <x:f>'Frontier Estimates'!E11</x:f>
        <x:v>2.2665558150589984</x:v>
      </x:c>
      <x:c r="D19" s="20" t="n">
        <x:f>'API Prices'!C10</x:f>
        <x:v>2.5</x:v>
      </x:c>
      <x:c r="E19" s="20" t="n">
        <x:f>'API Prices'!D10</x:f>
        <x:v>15</x:v>
      </x:c>
      <x:c r="F19" s="20" t="n">
        <x:f>'API Prices'!I10</x:f>
        <x:v>1</x:v>
      </x:c>
      <x:c r="G19" s="20" t="n">
        <x:f>SQRT(D19*E19)*F19</x:f>
        <x:v>6.123724356957945</x:v>
      </x:c>
      <x:c r="H19" s="20" t="n">
        <x:f>LOG10(G19)</x:f>
        <x:v>0.787015633863859</x:v>
      </x:c>
      <x:c r="I19" s="20" t="n">
        <x:f>LOG10(C19)</x:f>
        <x:v>0.355366418243003</x:v>
      </x:c>
      <x:c r="J19" s="20" t="n">
        <x:f>IF(B19="Anthropic",1,0)</x:f>
        <x:v>0</x:v>
      </x:c>
      <x:c r="K19" s="20" t="n">
        <x:f>((AB19-Z19*AA19/X19)+(AF19-AD19*AE19/Y19))/((AC19-Z19*Z19/X19)+(AG19-AD19*AD19/Y19))</x:f>
        <x:v>0.44115913635417914</x:v>
      </x:c>
      <x:c r="L19" s="20" t="n">
        <x:f>AA19/X19-K19*Z19/X19</x:f>
        <x:v>0.003626359159505488</x:v>
      </x:c>
      <x:c r="M19" s="20" t="n">
        <x:f>AE19/Y19-L19-K19*AD19/Y19</x:f>
        <x:v>-0.1367356780445969</x:v>
      </x:c>
      <x:c r="N19" s="20" t="n">
        <x:f>POWER(10,L19+K19*H19+M19*J19)</x:f>
        <x:v>2.2429804925499206</x:v>
      </x:c>
      <x:c r="O19" s="20" t="n">
        <x:f>POWER(C19,1-$B$12)*POWER(N19,$B$12)</x:f>
        <x:v>2.2630037831413268</x:v>
      </x:c>
      <x:c r="P19" t="n">
        <x:f>IF(B19="OpenAI",H19,0)</x:f>
        <x:v>0.787015633863859</x:v>
      </x:c>
      <x:c r="Q19" t="n">
        <x:f>IF(B19="OpenAI",I19,0)</x:f>
        <x:v>0.355366418243003</x:v>
      </x:c>
      <x:c r="R19" t="n">
        <x:f>IF(B19="OpenAI",H19*I19,0)</x:f>
        <x:v>0.2796789269074462</x:v>
      </x:c>
      <x:c r="S19" t="n">
        <x:f>IF(B19="OpenAI",H19*H19,0)</x:f>
        <x:v>0.6193936079461317</x:v>
      </x:c>
      <x:c r="T19" t="n">
        <x:f>IF(B19="Anthropic",H19,0)</x:f>
        <x:v>0</x:v>
      </x:c>
      <x:c r="U19" t="n">
        <x:f>IF(B19="Anthropic",I19,0)</x:f>
        <x:v>0</x:v>
      </x:c>
      <x:c r="V19" t="n">
        <x:f>IF(B19="Anthropic",H19*I19,0)</x:f>
        <x:v>0</x:v>
      </x:c>
      <x:c r="W19" t="n">
        <x:f>IF(B19="Anthropic",H19*H19,0)</x:f>
        <x:v>0</x:v>
      </x:c>
      <x:c r="X19" t="n">
        <x:f>COUNTIF($B$15:$B$21,"OpenAI")-IF(B19="OpenAI",1,0)</x:f>
        <x:v>3</x:v>
      </x:c>
      <x:c r="Y19" t="n">
        <x:f>COUNTIF($B$15:$B$21,"Anthropic")-IF(B19="Anthropic",1,0)</x:f>
        <x:v>3</x:v>
      </x:c>
      <x:c r="Z19" t="n">
        <x:f>SUM($P$15:$P$21)-P19</x:f>
        <x:v>2.565166884247502</x:v>
      </x:c>
      <x:c r="AA19" t="n">
        <x:f>SUM($Q$15:$Q$21)-Q19</x:f>
        <x:v>1.142525884737485</x:v>
      </x:c>
      <x:c r="AB19" t="n">
        <x:f>SUM($R$15:$R$21)-R19</x:f>
        <x:v>1.1046216915790597</x:v>
      </x:c>
      <x:c r="AC19" t="n">
        <x:f>SUM($S$15:$S$21)-S19</x:f>
        <x:v>2.5190664259876745</x:v>
      </x:c>
      <x:c r="AD19" t="n">
        <x:f>SUM($T$15:$T$21)-T19</x:f>
        <x:v>3.390285063424537</x:v>
      </x:c>
      <x:c r="AE19" t="n">
        <x:f>SUM($U$15:$U$21)-U19</x:f>
        <x:v>1.096327273919568</x:v>
      </x:c>
      <x:c r="AF19" t="n">
        <x:f>SUM($V$15:$V$21)-V19</x:f>
        <x:v>1.3634003636325238</x:v>
      </x:c>
      <x:c r="AG19" t="n">
        <x:f>SUM($W$15:$W$21)-W19</x:f>
        <x:v>4.077189062344126</x:v>
      </x:c>
      <x:c r="AH19" t="n">
        <x:f>$B$7+$B$6*H19+$B$8*J19</x:f>
        <x:v>0.3519812910402786</x:v>
      </x:c>
      <x:c r="AI19" t="n">
        <x:f>POWER(I19-AH19,2)</x:f>
        <x:v>0.000011459086178624966</x:v>
      </x:c>
      <x:c r="AJ19" t="n">
        <x:f>POWER(I19-AVERAGE($I$15:$I$21),2)</x:f>
        <x:v>0.0002321472284850839</x:v>
      </x:c>
      <x:c r="AK19" t="n">
        <x:f>POWER(I19-LOG10(N19),2)</x:f>
        <x:v>0.00002061997034762416</x:v>
      </x:c>
    </x:row>
    <x:row r="20">
      <x:c r="A20" s="17" t="str">
        <x:f>'API Prices'!A11</x:f>
        <x:v>Claude Sonnet 5</x:v>
      </x:c>
      <x:c r="B20" s="17" t="str">
        <x:f>'API Prices'!B11</x:f>
        <x:v>Anthropic</x:v>
      </x:c>
      <x:c r="C20" s="20" t="n">
        <x:f>'Frontier Estimates'!E12</x:f>
        <x:v>1.5414601447886873</x:v>
      </x:c>
      <x:c r="D20" s="20" t="n">
        <x:f>'API Prices'!C11</x:f>
        <x:v>2</x:v>
      </x:c>
      <x:c r="E20" s="20" t="n">
        <x:f>'API Prices'!D11</x:f>
        <x:v>10</x:v>
      </x:c>
      <x:c r="F20" s="20" t="n">
        <x:f>'API Prices'!I11</x:f>
        <x:v>1.3</x:v>
      </x:c>
      <x:c r="G20" s="20" t="n">
        <x:f>SQRT(D20*E20)*F20</x:f>
        <x:v>5.813776741499454</x:v>
      </x:c>
      <x:c r="H20" s="20" t="n">
        <x:f>LOG10(G20)</x:f>
        <x:v>0.764458350138827</x:v>
      </x:c>
      <x:c r="I20" s="20" t="n">
        <x:f>LOG10(C20)</x:f>
        <x:v>0.187932300309941</x:v>
      </x:c>
      <x:c r="J20" s="20" t="n">
        <x:f>IF(B20="Anthropic",1,0)</x:f>
        <x:v>1</x:v>
      </x:c>
      <x:c r="K20" s="20" t="n">
        <x:f>((AB20-Z20*AA20/X20)+(AF20-AD20*AE20/Y20))/((AC20-Z20*Z20/X20)+(AG20-AD20*AD20/Y20))</x:f>
        <x:v>0.4168056598893181</x:v>
      </x:c>
      <x:c r="L20" s="20" t="n">
        <x:f>AA20/X20-K20*Z20/X20</x:f>
        <x:v>0.02517091411241157</x:v>
      </x:c>
      <x:c r="M20" s="20" t="n">
        <x:f>AE20/Y20-L20-K20*AD20/Y20</x:f>
        <x:v>-0.11820314530062298</x:v>
      </x:c>
      <x:c r="N20" s="20" t="n">
        <x:f>POWER(10,L20+K20*H20+M20*J20)</x:f>
        <x:v>1.6811185328664842</x:v>
      </x:c>
      <x:c r="O20" s="20" t="n">
        <x:f>POWER(C20,1-$B$12)*POWER(N20,$B$12)</x:f>
        <x:v>1.5616446066762157</x:v>
      </x:c>
      <x:c r="P20" t="n">
        <x:f>IF(B20="OpenAI",H20,0)</x:f>
        <x:v>0</x:v>
      </x:c>
      <x:c r="Q20" t="n">
        <x:f>IF(B20="OpenAI",I20,0)</x:f>
        <x:v>0</x:v>
      </x:c>
      <x:c r="R20" t="n">
        <x:f>IF(B20="OpenAI",H20*I20,0)</x:f>
        <x:v>0</x:v>
      </x:c>
      <x:c r="S20" t="n">
        <x:f>IF(B20="OpenAI",H20*H20,0)</x:f>
        <x:v>0</x:v>
      </x:c>
      <x:c r="T20" t="n">
        <x:f>IF(B20="Anthropic",H20,0)</x:f>
        <x:v>0.764458350138827</x:v>
      </x:c>
      <x:c r="U20" t="n">
        <x:f>IF(B20="Anthropic",I20,0)</x:f>
        <x:v>0.187932300309941</x:v>
      </x:c>
      <x:c r="V20" t="n">
        <x:f>IF(B20="Anthropic",H20*I20,0)</x:f>
        <x:v>0.14366641623273207</x:v>
      </x:c>
      <x:c r="W20" t="n">
        <x:f>IF(B20="Anthropic",H20*H20,0)</x:f>
        <x:v>0.5843965690969775</x:v>
      </x:c>
      <x:c r="X20" t="n">
        <x:f>COUNTIF($B$15:$B$21,"OpenAI")-IF(B20="OpenAI",1,0)</x:f>
        <x:v>4</x:v>
      </x:c>
      <x:c r="Y20" t="n">
        <x:f>COUNTIF($B$15:$B$21,"Anthropic")-IF(B20="Anthropic",1,0)</x:f>
        <x:v>2</x:v>
      </x:c>
      <x:c r="Z20" t="n">
        <x:f>SUM($P$15:$P$21)-P20</x:f>
        <x:v>3.352182518111361</x:v>
      </x:c>
      <x:c r="AA20" t="n">
        <x:f>SUM($Q$15:$Q$21)-Q20</x:f>
        <x:v>1.497892302980488</x:v>
      </x:c>
      <x:c r="AB20" t="n">
        <x:f>SUM($R$15:$R$21)-R20</x:f>
        <x:v>1.3843006184865059</x:v>
      </x:c>
      <x:c r="AC20" t="n">
        <x:f>SUM($S$15:$S$21)-S20</x:f>
        <x:v>3.1384600339338062</x:v>
      </x:c>
      <x:c r="AD20" t="n">
        <x:f>SUM($T$15:$T$21)-T20</x:f>
        <x:v>2.62582671328571</x:v>
      </x:c>
      <x:c r="AE20" t="n">
        <x:f>SUM($U$15:$U$21)-U20</x:f>
        <x:v>0.908394973609627</x:v>
      </x:c>
      <x:c r="AF20" t="n">
        <x:f>SUM($V$15:$V$21)-V20</x:f>
        <x:v>1.2197339473997917</x:v>
      </x:c>
      <x:c r="AG20" t="n">
        <x:f>SUM($W$15:$W$21)-W20</x:f>
        <x:v>3.4927924932471486</x:v>
      </x:c>
      <x:c r="AH20" t="n">
        <x:f>$B$7+$B$6*H20+$B$8*J20</x:f>
        <x:v>0.20428581121312345</x:v>
      </x:c>
      <x:c r="AI20" t="n">
        <x:f>POWER(I20-AH20,2)</x:f>
        <x:v>0.0002674373188605067</x:v>
      </x:c>
      <x:c r="AJ20" t="n">
        <x:f>POWER(I20-AVERAGE($I$15:$I$21),2)</x:f>
        <x:v>0.03336851025139346</x:v>
      </x:c>
      <x:c r="AK20" t="n">
        <x:f>POWER(I20-LOG10(N20),2)</x:f>
        <x:v>0.0014187302370190088</x:v>
      </x:c>
    </x:row>
    <x:row r="21">
      <x:c r="A21" s="18" t="str">
        <x:f>'API Prices'!A12</x:f>
        <x:v>GPT-5.6 Luna</x:v>
      </x:c>
      <x:c r="B21" s="18" t="str">
        <x:f>'API Prices'!B12</x:f>
        <x:v>OpenAI</x:v>
      </x:c>
      <x:c r="C21" s="21" t="n">
        <x:f>'Frontier Estimates'!E13</x:f>
        <x:v>1.5781442815133315</x:v>
      </x:c>
      <x:c r="D21" s="21" t="n">
        <x:f>'API Prices'!C12</x:f>
        <x:v>1</x:v>
      </x:c>
      <x:c r="E21" s="21" t="n">
        <x:f>'API Prices'!D12</x:f>
        <x:v>6</x:v>
      </x:c>
      <x:c r="F21" s="21" t="n">
        <x:f>'API Prices'!I12</x:f>
        <x:v>1</x:v>
      </x:c>
      <x:c r="G21" s="21" t="n">
        <x:f>SQRT(D21*E21)*F21</x:f>
        <x:v>2.449489742783178</x:v>
      </x:c>
      <x:c r="H21" s="21" t="n">
        <x:f>LOG10(G21)</x:f>
        <x:v>0.389075625191822</x:v>
      </x:c>
      <x:c r="I21" s="21" t="n">
        <x:f>LOG10(C21)</x:f>
        <x:v>0.198146705971389</x:v>
      </x:c>
      <x:c r="J21" s="21" t="n">
        <x:f>IF(B21="Anthropic",1,0)</x:f>
        <x:v>0</x:v>
      </x:c>
      <x:c r="K21" s="21" t="n">
        <x:f>((AB21-Z21*AA21/X21)+(AF21-AD21*AE21/Y21))/((AC21-Z21*Z21/X21)+(AG21-AD21*AD21/Y21))</x:f>
        <x:v>0.48289829158967257</x:v>
      </x:c>
      <x:c r="L21" s="21" t="n">
        <x:f>AA21/X21-K21*Z21/X21</x:f>
        <x:v>-0.04371121979310977</x:v>
      </x:c>
      <x:c r="M21" s="21" t="n">
        <x:f>AE21/Y21-L21-K21*AD21/Y21</x:f>
        <x:v>-0.1365673106102655</x:v>
      </x:c>
      <x:c r="N21" s="21" t="n">
        <x:f>POWER(10,L21+K21*H21+M21*J21)</x:f>
        <x:v>1.3937110229275442</x:v>
      </x:c>
      <x:c r="O21" s="21" t="n">
        <x:f>POWER(C21,1-$B$12)*POWER(N21,$B$12)</x:f>
        <x:v>1.5489971200785368</x:v>
      </x:c>
      <x:c r="P21" t="n">
        <x:f>IF(B21="OpenAI",H21,0)</x:f>
        <x:v>0.389075625191822</x:v>
      </x:c>
      <x:c r="Q21" t="n">
        <x:f>IF(B21="OpenAI",I21,0)</x:f>
        <x:v>0.198146705971389</x:v>
      </x:c>
      <x:c r="R21" t="n">
        <x:f>IF(B21="OpenAI",H21*I21,0)</x:f>
        <x:v>0.0770940535055183</x:v>
      </x:c>
      <x:c r="S21" t="n">
        <x:f>IF(B21="OpenAI",H21*H21,0)</x:f>
        <x:v>0.15137984211840713</x:v>
      </x:c>
      <x:c r="T21" t="n">
        <x:f>IF(B21="Anthropic",H21,0)</x:f>
        <x:v>0</x:v>
      </x:c>
      <x:c r="U21" t="n">
        <x:f>IF(B21="Anthropic",I21,0)</x:f>
        <x:v>0</x:v>
      </x:c>
      <x:c r="V21" t="n">
        <x:f>IF(B21="Anthropic",H21*I21,0)</x:f>
        <x:v>0</x:v>
      </x:c>
      <x:c r="W21" t="n">
        <x:f>IF(B21="Anthropic",H21*H21,0)</x:f>
        <x:v>0</x:v>
      </x:c>
      <x:c r="X21" t="n">
        <x:f>COUNTIF($B$15:$B$21,"OpenAI")-IF(B21="OpenAI",1,0)</x:f>
        <x:v>3</x:v>
      </x:c>
      <x:c r="Y21" t="n">
        <x:f>COUNTIF($B$15:$B$21,"Anthropic")-IF(B21="Anthropic",1,0)</x:f>
        <x:v>3</x:v>
      </x:c>
      <x:c r="Z21" t="n">
        <x:f>SUM($P$15:$P$21)-P21</x:f>
        <x:v>2.963106892919539</x:v>
      </x:c>
      <x:c r="AA21" t="n">
        <x:f>SUM($Q$15:$Q$21)-Q21</x:f>
        <x:v>1.299745597009099</x:v>
      </x:c>
      <x:c r="AB21" t="n">
        <x:f>SUM($R$15:$R$21)-R21</x:f>
        <x:v>1.3072065649809876</x:v>
      </x:c>
      <x:c r="AC21" t="n">
        <x:f>SUM($S$15:$S$21)-S21</x:f>
        <x:v>2.9870801918153993</x:v>
      </x:c>
      <x:c r="AD21" t="n">
        <x:f>SUM($T$15:$T$21)-T21</x:f>
        <x:v>3.390285063424537</x:v>
      </x:c>
      <x:c r="AE21" t="n">
        <x:f>SUM($U$15:$U$21)-U21</x:f>
        <x:v>1.096327273919568</x:v>
      </x:c>
      <x:c r="AF21" t="n">
        <x:f>SUM($V$15:$V$21)-V21</x:f>
        <x:v>1.3634003636325238</x:v>
      </x:c>
      <x:c r="AG21" t="n">
        <x:f>SUM($W$15:$W$21)-W21</x:f>
        <x:v>4.077189062344126</x:v>
      </x:c>
      <x:c r="AH21" t="n">
        <x:f>$B$7+$B$6*H21+$B$8*J21</x:f>
        <x:v>0.17658678269207445</x:v>
      </x:c>
      <x:c r="AI21" t="n">
        <x:f>POWER(I21-AH21,2)</x:f>
        <x:v>0.0004648302918099296</x:v>
      </x:c>
      <x:c r="AJ21" t="n">
        <x:f>POWER(I21-AVERAGE($I$15:$I$21),2)</x:f>
        <x:v>0.02974110322939765</x:v>
      </x:c>
      <x:c r="AK21" t="n">
        <x:f>POWER(I21-LOG10(N21),2)</x:f>
        <x:v>0.0029131895520055806</x:v>
      </x:c>
    </x:row>
  </x:sheetData>
  <x:mergeCells>
    <x:mergeCell ref="A1:O1"/>
    <x:mergeCell ref="A2:O3"/>
  </x:mergeCells>
  <x:pageMargins left="0.7" right="0.7" top="0.75" bottom="0.75" header="0.3" footer="0.3"/>
  <x:legacyDrawing xmlns:r="http://schemas.openxmlformats.org/officeDocument/2006/relationships" r:id="Rf1dcb0edaef046b8"/>
</x:worksheet>
</file>

<file path=xl/worksheets/sheet5.xml><?xml version="1.0" encoding="utf-8"?>
<x:worksheet xmlns:x="http://schemas.openxmlformats.org/spreadsheetml/2006/main">
  <x:sheetViews>
    <x:sheetView showGridLines="0" workbookViewId="0"/>
  </x:sheetViews>
  <x:sheetFormatPr defaultRowHeight="15"/>
  <x:cols>
    <x:col min="1" max="1" width="43" hidden="0" customWidth="1"/>
    <x:col min="2" max="2" width="24"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Anchors, uncertainty, and model-choice audit</x:v>
      </x:c>
      <x:c r="B1" s="3"/>
      <x:c r="C1" s="3"/>
      <x:c r="D1" s="3"/>
      <x:c r="E1" s="3"/>
      <x:c r="F1" s="3"/>
      <x:c r="G1" s="3"/>
      <x:c r="H1" s="3"/>
    </x:row>
    <x:row r="2">
      <x:c r="A2" s="6" t="str">
        <x:v>The primary benchmark remains date-aware and K3-anchored. Grok is used as a fixed disclosed row and validation check, not to rotate the entire frontier scale. Price is commercial evidence and therefore receives only weak cross-fitted weight.</x:v>
      </x:c>
      <x:c r="B2" s="6"/>
      <x:c r="C2" s="6"/>
      <x:c r="D2" s="6"/>
      <x:c r="E2" s="6"/>
      <x:c r="F2" s="6"/>
      <x:c r="G2" s="6"/>
      <x:c r="H2" s="6"/>
    </x:row>
    <x:row r="3">
      <x:c r="A3" s="6"/>
      <x:c r="B3" s="6"/>
      <x:c r="C3" s="6"/>
      <x:c r="D3" s="6"/>
      <x:c r="E3" s="6"/>
      <x:c r="F3" s="6"/>
      <x:c r="G3" s="6"/>
      <x:c r="H3" s="6"/>
    </x:row>
    <x:row r="5" ht="34" customHeight="1">
      <x:c r="A5" s="11" t="str">
        <x:v>Parameter / check</x:v>
      </x:c>
      <x:c r="B5" s="11" t="str">
        <x:v>Value</x:v>
      </x:c>
      <x:c r="C5" s="11" t="str">
        <x:v>Interpretation</x:v>
      </x:c>
    </x:row>
    <x:row r="6">
      <x:c r="A6" s="38" t="str">
        <x:v>K3 exact AA v4.1</x:v>
      </x:c>
      <x:c r="B6" s="19" t="n">
        <x:v>57.1123394372091</x:v>
      </x:c>
      <x:c r="C6" s="16" t="str">
        <x:v>UI displays 57</x:v>
      </x:c>
    </x:row>
    <x:row r="7">
      <x:c r="A7" s="39" t="str">
        <x:v>K3 disclosed total (T)</x:v>
      </x:c>
      <x:c r="B7" s="20" t="n">
        <x:v>2.8</x:v>
      </x:c>
      <x:c r="C7" s="17" t="str">
        <x:v>High-confidence model disclosure; active count unavailable</x:v>
      </x:c>
    </x:row>
    <x:row r="8">
      <x:c r="A8" s="39" t="str">
        <x:v>Grok exact AA v4.1</x:v>
      </x:c>
      <x:c r="B8" s="20" t="n">
        <x:v>53.8265951657731</x:v>
      </x:c>
      <x:c r="C8" s="17" t="str">
        <x:v>UI displays 54</x:v>
      </x:c>
    </x:row>
    <x:row r="9">
      <x:c r="A9" s="39" t="str">
        <x:v>Grok disclosed foundation scale (T)</x:v>
      </x:c>
      <x:c r="B9" s="20" t="n">
        <x:v>1.5</x:v>
      </x:c>
      <x:c r="C9" s="17" t="str">
        <x:v>First-party disclosure; total only, active unknown</x:v>
      </x:c>
    </x:row>
    <x:row r="10">
      <x:c r="A10" s="39" t="str">
        <x:v>Grok prior regression estimate (T)</x:v>
      </x:c>
      <x:c r="B10" s="20" t="n">
        <x:v>1.601005407941694</x:v>
      </x:c>
      <x:c r="C10" s="17" t="str">
        <x:v>Only 6.7% above the 1.5T anchor</x:v>
      </x:c>
    </x:row>
    <x:row r="11">
      <x:c r="A11" s="39" t="str">
        <x:v>Conservative LOFO log10 RMSE</x:v>
      </x:c>
      <x:c r="B11" s="20" t="n">
        <x:v>0.48132362596390643</x:v>
      </x:c>
      <x:c r="C11" s="17" t="str">
        <x:v>Worse leave-family-out scale retained</x:v>
      </x:c>
    </x:row>
    <x:row r="12">
      <x:c r="A12" s="39" t="str">
        <x:v>Conservative error factor</x:v>
      </x:c>
      <x:c r="B12" s="28" t="n">
        <x:f>POWER(10,B11)</x:f>
        <x:v>3.0291698529239715</x:v>
      </x:c>
      <x:c r="C12" s="17" t="str">
        <x:v>10^LOFO RMSE</x:v>
      </x:c>
    </x:row>
    <x:row r="13">
      <x:c r="A13" s="39" t="str">
        <x:v>Price log weight</x:v>
      </x:c>
      <x:c r="B13" s="34" t="n">
        <x:v>0.15</x:v>
      </x:c>
      <x:c r="C13" s="17" t="str">
        <x:v>Weak secondary regularizer</x:v>
      </x:c>
    </x:row>
    <x:row r="14">
      <x:c r="A14" s="39" t="str">
        <x:v>Anthropic tokenizer factor</x:v>
      </x:c>
      <x:c r="B14" s="41" t="n">
        <x:v>1.3</x:v>
      </x:c>
      <x:c r="C14" s="17" t="str">
        <x:v>Approximate same-text token-count adjustment</x:v>
      </x:c>
    </x:row>
    <x:row r="15">
      <x:c r="A15" s="40" t="str">
        <x:v>As of</x:v>
      </x:c>
      <x:c r="B15" s="32" t="n">
        <x:v>46220</x:v>
      </x:c>
      <x:c r="C15" s="18" t="str">
        <x:v>Pricing and benchmark snapshot date</x:v>
      </x:c>
    </x:row>
    <x:row r="18">
      <x:c r="A18" s="44" t="str">
        <x:v>Specification decisions</x:v>
      </x:c>
      <x:c r="B18" s="44"/>
      <x:c r="C18" s="44"/>
      <x:c r="D18" s="44"/>
      <x:c r="E18" s="44"/>
      <x:c r="F18" s="44"/>
      <x:c r="G18" s="44"/>
      <x:c r="H18" s="44"/>
    </x:row>
    <x:row r="20">
      <x:c r="A20" s="48" t="str">
        <x:v>Central estimate: 85% log weight on the existing benchmark/date estimate and 15% on a leave-one-base-out API-price estimate. Standard uncached input/output prices enter through z = sqrt(input × output), with an Anthropic provider effect and a 1.3× same-text tokenizer factor.</x:v>
      </x:c>
      <x:c r="B20" s="48"/>
      <x:c r="C20" s="48"/>
      <x:c r="D20" s="48"/>
      <x:c r="E20" s="48"/>
      <x:c r="F20" s="48"/>
      <x:c r="G20" s="48"/>
      <x:c r="H20" s="48"/>
    </x:row>
    <x:row r="21">
      <x:c r="A21" s="48"/>
      <x:c r="B21" s="48"/>
      <x:c r="C21" s="48"/>
      <x:c r="D21" s="48"/>
      <x:c r="E21" s="48"/>
      <x:c r="F21" s="48"/>
      <x:c r="G21" s="48"/>
      <x:c r="H21" s="48"/>
    </x:row>
    <x:row r="22">
      <x:c r="A22" s="48" t="str">
        <x:v>Grok choice: retain the disclosed 1.5T row as an anchor, but do not force the entire regression through K3 and Grok. The prior model was already within 6.7%; exact two-anchor rotation would add model risk.</x:v>
      </x:c>
      <x:c r="B22" s="48"/>
      <x:c r="C22" s="48"/>
      <x:c r="D22" s="48"/>
      <x:c r="E22" s="48"/>
      <x:c r="F22" s="48"/>
      <x:c r="G22" s="48"/>
      <x:c r="H22" s="48"/>
    </x:row>
    <x:row r="23">
      <x:c r="A23" s="48"/>
      <x:c r="B23" s="48"/>
      <x:c r="C23" s="48"/>
      <x:c r="D23" s="48"/>
      <x:c r="E23" s="48"/>
      <x:c r="F23" s="48"/>
      <x:c r="G23" s="48"/>
      <x:c r="H23" s="48"/>
    </x:row>
    <x:row r="24">
      <x:c r="A24" s="48" t="str">
        <x:v>Identity choice: Opus 4.7 and 4.8 are one shared base observation. Fable is displayed and modeled as a regular frontier model, per user instruction. Service tiers, fast mode, and reasoning settings are not separate base sizes.</x:v>
      </x:c>
      <x:c r="B24" s="48"/>
      <x:c r="C24" s="48"/>
      <x:c r="D24" s="48"/>
      <x:c r="E24" s="48"/>
      <x:c r="F24" s="48"/>
      <x:c r="G24" s="48"/>
      <x:c r="H24" s="48"/>
    </x:row>
    <x:row r="25">
      <x:c r="A25" s="48"/>
      <x:c r="B25" s="48"/>
      <x:c r="C25" s="48"/>
      <x:c r="D25" s="48"/>
      <x:c r="E25" s="48"/>
      <x:c r="F25" s="48"/>
      <x:c r="G25" s="48"/>
      <x:c r="H25" s="48"/>
    </x:row>
    <x:row r="28">
      <x:c r="A28" s="44" t="str">
        <x:v>Price-model diagnostics</x:v>
      </x:c>
      <x:c r="B28" s="44"/>
      <x:c r="C28" s="44"/>
      <x:c r="D28" s="44"/>
      <x:c r="E28" s="44"/>
      <x:c r="F28" s="44"/>
      <x:c r="G28" s="44"/>
      <x:c r="H28" s="44"/>
    </x:row>
    <x:row r="30" ht="34" customHeight="1">
      <x:c r="A30" s="11" t="str">
        <x:v>Diagnostic</x:v>
      </x:c>
      <x:c r="B30" s="11" t="str">
        <x:v>Result</x:v>
      </x:c>
      <x:c r="C30" s="11" t="str">
        <x:v>Meaning</x:v>
      </x:c>
    </x:row>
    <x:row r="31">
      <x:c r="A31" s="16" t="str">
        <x:v>Full-fit price slope</x:v>
      </x:c>
      <x:c r="B31" s="49" t="n">
        <x:f>'Price Model'!B6</x:f>
        <x:v>0.44075615551578234</x:v>
      </x:c>
      <x:c r="C31" s="16" t="str">
        <x:v>Price elasticity after provider adjustment</x:v>
      </x:c>
    </x:row>
    <x:row r="32">
      <x:c r="A32" s="17" t="str">
        <x:v>OpenAI intercept, T units</x:v>
      </x:c>
      <x:c r="B32" s="27" t="n">
        <x:f>'Price Model'!B7</x:f>
        <x:v>0.005099305927627529</x:v>
      </x:c>
      <x:c r="C32" s="17" t="str">
        <x:v>OpenAI baseline</x:v>
      </x:c>
    </x:row>
    <x:row r="33">
      <x:c r="A33" s="17" t="str">
        <x:v>Anthropic provider effect</x:v>
      </x:c>
      <x:c r="B33" s="27" t="n">
        <x:f>'Price Model'!B8</x:f>
        <x:v>-0.1377532181736313</x:v>
      </x:c>
      <x:c r="C33" s="17" t="str">
        <x:v>Commercial/provider offset</x:v>
      </x:c>
    </x:row>
    <x:row r="34">
      <x:c r="A34" s="17" t="str">
        <x:v>Full-fit R²</x:v>
      </x:c>
      <x:c r="B34" s="27" t="n">
        <x:f>'Price Model'!B9</x:f>
        <x:v>0.9160772902660487</x:v>
      </x:c>
      <x:c r="C34" s="17" t="str">
        <x:v>Coherence with benchmark estimates, not physical ground truth</x:v>
      </x:c>
    </x:row>
    <x:row r="35">
      <x:c r="A35" s="17" t="str">
        <x:v>LOBO price RMSE</x:v>
      </x:c>
      <x:c r="B35" s="27" t="n">
        <x:f>'Price Model'!B10</x:f>
        <x:v>0.06488865122582953</x:v>
      </x:c>
      <x:c r="C35" s="17" t="str">
        <x:v>Leave-one-base-out log10 error</x:v>
      </x:c>
    </x:row>
    <x:row r="36">
      <x:c r="A36" s="17" t="str">
        <x:v>LOBO multiplicative error</x:v>
      </x:c>
      <x:c r="B36" s="28" t="n">
        <x:f>'Price Model'!B11</x:f>
        <x:v>1.1611508681694092</x:v>
      </x:c>
      <x:c r="C36" s="17" t="str">
        <x:v>Price-only cross-fit error</x:v>
      </x:c>
    </x:row>
    <x:row r="37">
      <x:c r="A37" s="18" t="str">
        <x:v>Main parameter error factor</x:v>
      </x:c>
      <x:c r="B37" s="50" t="n">
        <x:f>B12</x:f>
        <x:v>3.0291698529239715</x:v>
      </x:c>
      <x:c r="C37" s="18" t="str">
        <x:v>Used for final whiskers; not narrowed by price</x:v>
      </x:c>
    </x:row>
  </x:sheetData>
  <x:mergeCells>
    <x:mergeCell ref="A1:H1"/>
    <x:mergeCell ref="A2:H3"/>
    <x:mergeCell ref="A18:H18"/>
    <x:mergeCell ref="A20:H21"/>
    <x:mergeCell ref="A22:H23"/>
    <x:mergeCell ref="A24:H25"/>
    <x:mergeCell ref="A28:H28"/>
    <x:mergeCell ref="A22:C22"/>
  </x:mergeCells>
  <x:pageMargins left="0.7" right="0.7" top="0.75" bottom="0.75" header="0.3" footer="0.3"/>
  <x:legacyDrawing xmlns:r="http://schemas.openxmlformats.org/officeDocument/2006/relationships" r:id="R7a4b1f8d94b745a9"/>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55" hidden="0" customWidth="1"/>
    <x:col min="4" max="4" width="48" hidden="0" customWidth="1"/>
  </x:cols>
  <x:sheetData>
    <x:row r="1" ht="36" customHeight="1">
      <x:c r="A1" s="3" t="str">
        <x:v>Sources and audit trail</x:v>
      </x:c>
      <x:c r="B1" s="3"/>
      <x:c r="C1" s="3"/>
      <x:c r="D1" s="3"/>
    </x:row>
    <x:row r="2">
      <x:c r="A2" s="6" t="str">
        <x:v>Plain-text URLs and local paths are retained for reproducibility. Pricing was verified against current official documentation on 2026-07-17.</x:v>
      </x:c>
      <x:c r="B2" s="6"/>
      <x:c r="C2" s="6"/>
      <x:c r="D2" s="6"/>
    </x:row>
    <x:row r="3">
      <x:c r="A3" s="6"/>
      <x:c r="B3" s="6"/>
      <x:c r="C3" s="6"/>
      <x:c r="D3" s="6"/>
    </x:row>
    <x:row r="5" ht="34" customHeight="1">
      <x:c r="A5" s="11" t="str">
        <x:v>Source</x:v>
      </x:c>
      <x:c r="B5" s="11" t="str">
        <x:v>URL / path</x:v>
      </x:c>
      <x:c r="C5" s="11" t="str">
        <x:v>Use</x:v>
      </x:c>
      <x:c r="D5" s="11" t="str">
        <x:v>Caveat / snapshot</x:v>
      </x:c>
    </x:row>
    <x:row r="6">
      <x:c r="A6" s="16" t="str">
        <x:v>OpenAI official API pricing</x:v>
      </x:c>
      <x:c r="B6" s="22" t="str">
        <x:v>https://developers.openai.com/api/docs/pricing</x:v>
      </x:c>
      <x:c r="C6" s="22" t="str">
        <x:v>GPT-5.6 Sol/Terra/Luna and GPT-5.5 input/output prices</x:v>
      </x:c>
      <x:c r="D6" s="22" t="str">
        <x:v>Standard short-context rates as of 2026-07-17</x:v>
      </x:c>
    </x:row>
    <x:row r="7">
      <x:c r="A7" s="17" t="str">
        <x:v>Anthropic official pricing</x:v>
      </x:c>
      <x:c r="B7" s="23" t="str">
        <x:v>https://platform.claude.com/docs/en/about-claude/pricing</x:v>
      </x:c>
      <x:c r="C7" s="23" t="str">
        <x:v>Fable, Opus, Sonnet prices and tokenizer note</x:v>
      </x:c>
      <x:c r="D7" s="23" t="str">
        <x:v>Sonnet introductory $2/$10 used; future price excluded</x:v>
      </x:c>
    </x:row>
    <x:row r="8">
      <x:c r="A8" s="17" t="str">
        <x:v>SpaceXAI Grok 4.5 model page</x:v>
      </x:c>
      <x:c r="B8" s="23" t="str">
        <x:v>https://docs.x.ai/developers/models/grok-4.5</x:v>
      </x:c>
      <x:c r="C8" s="23" t="str">
        <x:v>Grok API $2/$6 validation price</x:v>
      </x:c>
      <x:c r="D8" s="23" t="str">
        <x:v>Not used in OpenAI/Anthropic fit</x:v>
      </x:c>
    </x:row>
    <x:row r="9">
      <x:c r="A9" s="17" t="str">
        <x:v>Grok 4.5 1.5T disclosure</x:v>
      </x:c>
      <x:c r="B9" s="23" t="str">
        <x:v>https://x.com/elonmusk/status/2071184354756477041</x:v>
      </x:c>
      <x:c r="C9" s="23" t="str">
        <x:v>Public first-party 1.5T V9 foundation scale</x:v>
      </x:c>
      <x:c r="D9" s="23" t="str">
        <x:v>Total only; active parameters undisclosed</x:v>
      </x:c>
    </x:row>
    <x:row r="10">
      <x:c r="A10" s="17" t="str">
        <x:v>Kimi K3 launch</x:v>
      </x:c>
      <x:c r="B10" s="23" t="str">
        <x:v>https://www.kimi.com/blog/kimi-k3</x:v>
      </x:c>
      <x:c r="C10" s="23" t="str">
        <x:v>2.8T disclosed total and architecture</x:v>
      </x:c>
      <x:c r="D10" s="23" t="str">
        <x:v>Active parameters undisclosed</x:v>
      </x:c>
    </x:row>
    <x:row r="11">
      <x:c r="A11" s="17" t="str">
        <x:v>Artificial Analysis K3</x:v>
      </x:c>
      <x:c r="B11" s="23" t="str">
        <x:v>https://artificialanalysis.ai/models/kimi-k3</x:v>
      </x:c>
      <x:c r="C11" s="23" t="str">
        <x:v>K3 exact AA v4.1 score</x:v>
      </x:c>
      <x:c r="D11" s="23" t="str">
        <x:v>UI displays rounded 57</x:v>
      </x:c>
    </x:row>
    <x:row r="12">
      <x:c r="A12" s="17" t="str">
        <x:v>Artificial Analysis Grok 4.5</x:v>
      </x:c>
      <x:c r="B12" s="23" t="str">
        <x:v>https://artificialanalysis.ai/models/grok-4-5</x:v>
      </x:c>
      <x:c r="C12" s="23" t="str">
        <x:v>Grok AA v4.1 score and release date</x:v>
      </x:c>
      <x:c r="D12" s="23" t="str">
        <x:v>AA parameter fields remain blank</x:v>
      </x:c>
    </x:row>
    <x:row r="13">
      <x:c r="A13" s="17" t="str">
        <x:v>Supplied ECI workbook</x:v>
      </x:c>
      <x:c r="B13" s="23" t="str">
        <x:v>~/Downloads/eci_parameter_regression_workbook.xlsx</x:v>
      </x:c>
      <x:c r="C13" s="23" t="str">
        <x:v>Dated and no-date ECI cross-check</x:v>
      </x:c>
      <x:c r="D13" s="23" t="str">
        <x:v>Read-only reference</x:v>
      </x:c>
    </x:row>
    <x:row r="14">
      <x:c r="A14" s="17" t="str">
        <x:v>Prior K3-calibrated workbook</x:v>
      </x:c>
      <x:c r="B14" s="23" t="str">
        <x:v>./outputs/019f6c42-2d53-7743-ab07-6293e2618dd7/k3_calibrated_frontier_parameter_crosscheck_2026-07-17.xlsx</x:v>
      </x:c>
      <x:c r="C14" s="23" t="str">
        <x:v>Primary benchmark estimates before price smoothing</x:v>
      </x:c>
      <x:c r="D14" s="23" t="str">
        <x:v>Opus rows collapsed here; Fable treated as regular per user</x:v>
      </x:c>
    </x:row>
    <x:row r="15">
      <x:c r="A15" s="17" t="str">
        <x:v>OpenAI pricing attachment</x:v>
      </x:c>
      <x:c r="B15" s="23" t="str">
        <x:v>~/.codex/attachments/7fd90f78-7cc0-4a40-bac0-2132738152d1/pasted-text.txt</x:v>
      </x:c>
      <x:c r="C15" s="23" t="str">
        <x:v>User-provided official-doc snapshot</x:v>
      </x:c>
      <x:c r="D15" s="23" t="str">
        <x:v>Cross-checked with live official page</x:v>
      </x:c>
    </x:row>
    <x:row r="16">
      <x:c r="A16" s="18" t="str">
        <x:v>Anthropic pricing attachment</x:v>
      </x:c>
      <x:c r="B16" s="24" t="str">
        <x:v>~/.codex/attachments/d61abc72-44c9-4f25-a5d4-d08de62acff7/pasted-text.txt</x:v>
      </x:c>
      <x:c r="C16" s="24" t="str">
        <x:v>User-provided official-doc snapshot</x:v>
      </x:c>
      <x:c r="D16" s="24" t="str">
        <x:v>Cross-checked with live official page</x:v>
      </x:c>
    </x:row>
    <x:row r="19">
      <x:c r="A19" s="89" t="str">
        <x:v>Horizon, Epoch, and forecast evidence added in this revision</x:v>
      </x:c>
      <x:c r="B19" s="89"/>
      <x:c r="C19" s="89"/>
      <x:c r="D19" s="89"/>
    </x:row>
    <x:row r="20" ht="34" customHeight="1">
      <x:c r="A20" s="169" t="str">
        <x:v>No-CoT horizon paper</x:v>
      </x:c>
      <x:c r="B20" s="169" t="str">
        <x:v>https://arxiv.org/pdf/2606.07157</x:v>
      </x:c>
      <x:c r="C20" s="169" t="str">
        <x:v>Primary model-level horizons, CIs, scaling laws, and architecture findings</x:v>
      </x:c>
      <x:c r="D20" s="169" t="str">
        <x:v>v3 source parsed directly</x:v>
      </x:c>
    </x:row>
    <x:row r="21">
      <x:c r="A21" s="170" t="str">
        <x:v>Submitted LaTeX source</x:v>
      </x:c>
      <x:c r="B21" s="172" t="str">
        <x:v>~/Downloads/arXiv-2606.07157v3.tar.gz</x:v>
      </x:c>
      <x:c r="C21" s="172" t="str">
        <x:v>Exact extraction of all model-level paper data used here</x:v>
      </x:c>
      <x:c r="D21" s="172" t="str">
        <x:v>Local immutable input for this build</x:v>
      </x:c>
    </x:row>
    <x:row r="22">
      <x:c r="A22" s="170" t="str">
        <x:v>Epoch AI all-models CSV</x:v>
      </x:c>
      <x:c r="B22" s="172" t="str">
        <x:v>https://epoch.ai/data/all_ai_models.csv</x:v>
      </x:c>
      <x:c r="C22" s="172" t="str">
        <x:v>Exact checkpoint identities, day-level dates, parameter cross-checks, and source links</x:v>
      </x:c>
      <x:c r="D22" s="172" t="str">
        <x:v>Downloaded 2026-07-17; full 3,555-row snapshot retained</x:v>
      </x:c>
    </x:row>
    <x:row r="23">
      <x:c r="A23" s="170" t="str">
        <x:v>Epoch AI models archive</x:v>
      </x:c>
      <x:c r="B23" s="172" t="str">
        <x:v>~/Downloads/ai_models.zip</x:v>
      </x:c>
      <x:c r="C23" s="172" t="str">
        <x:v>Frontier/notable/large-scale source views and compute estimation metadata</x:v>
      </x:c>
      <x:c r="D23" s="172" t="str">
        <x:v>1,690 correlated view records retained; frontier view feeds 5% compute branch</x:v>
      </x:c>
    </x:row>
    <x:row r="24">
      <x:c r="A24" s="170" t="str">
        <x:v>Compute-enriched unified observations</x:v>
      </x:c>
      <x:c r="B24" s="172" t="str">
        <x:v>./outputs/019f6c42-2d53-7743-ab07-6293e2618dd7/unified_model_observations_compute_enriched_2026-07-17.csv</x:v>
      </x:c>
      <x:c r="C24" s="172" t="str">
        <x:v>Single audited input for AA↔Epoch compute joins and source-view deduplication</x:v>
      </x:c>
      <x:c r="D24" s="172" t="str">
        <x:v>5,807 observations; archive view rows excluded from independent likelihood counts</x:v>
      </x:c>
    </x:row>
    <x:row r="25">
      <x:c r="A25" s="170" t="str">
        <x:v>Epoch AI downloads documentation</x:v>
      </x:c>
      <x:c r="B25" s="172" t="str">
        <x:v>https://epoch.ai/data/ai-models-documentation/downloads</x:v>
      </x:c>
      <x:c r="C25" s="172" t="str">
        <x:v>Dataset provenance and update cadence</x:v>
      </x:c>
      <x:c r="D25" s="172" t="str">
        <x:v>Official Epoch documentation</x:v>
      </x:c>
    </x:row>
    <x:row r="26">
      <x:c r="A26" s="170" t="str">
        <x:v>LessWrong paper copy</x:v>
      </x:c>
      <x:c r="B26" s="172" t="str">
        <x:v>~/.codex/attachments/0f45b0c5-4b8c-4916-b6d7-b6bc53dcc26f/pasted-text.txt</x:v>
      </x:c>
      <x:c r="C26" s="172" t="str">
        <x:v>Secondary paper text / discussion</x:v>
      </x:c>
      <x:c r="D26" s="172" t="str">
        <x:v>Primary numbers taken from LaTeX, not this copy</x:v>
      </x:c>
    </x:row>
    <x:row r="27">
      <x:c r="A27" s="170" t="str">
        <x:v>METR-Horizon-v1.1 extract</x:v>
      </x:c>
      <x:c r="B27" s="172" t="str">
        <x:v>User-supplied in Codex conversation, 2026-07-17</x:v>
      </x:c>
      <x:c r="C27" s="172" t="str">
        <x:v>128.744-day from-2023 doubling and model horizons</x:v>
      </x:c>
      <x:c r="D27" s="172" t="str">
        <x:v>Used to identify post-training leverage only</x:v>
      </x:c>
    </x:row>
    <x:row r="28">
      <x:c r="A28" s="170" t="str">
        <x:v>Ryan Greenblatt K3 assessment</x:v>
      </x:c>
      <x:c r="B28" s="172" t="str">
        <x:v>User-supplied in Codex conversation, 2026-07-17</x:v>
      </x:c>
      <x:c r="C28" s="172" t="str">
        <x:v>Corrected K3 pretrain placement and ~8-month gap</x:v>
      </x:c>
      <x:c r="D28" s="172" t="str">
        <x:v>Qualitative prior; earlier bullish view explicitly retracted</x:v>
      </x:c>
    </x:row>
    <x:row r="29">
      <x:c r="A29" s="171" t="str">
        <x:v>Human prediction registry</x:v>
      </x:c>
      <x:c r="B29" s="173" t="str">
        <x:v>./outputs/019f6c42-2d53-7743-ab07-6293e2618dd7/frontier_parameter_prediction_registry_v2.0_2026-07-17.docx</x:v>
      </x:c>
      <x:c r="C29" s="173" t="str">
        <x:v>Fable/Sol crowd sanity checks</x:v>
      </x:c>
      <x:c r="D29" s="173" t="str">
        <x:v>Unscored and likely correlated; not an independent likelihood</x:v>
      </x:c>
    </x:row>
  </x:sheetData>
  <x:mergeCells>
    <x:mergeCell ref="A1:D1"/>
    <x:mergeCell ref="A2:D3"/>
    <x:mergeCell ref="A19:D19"/>
  </x:mergeCells>
  <x:pageMargins left="0.7" right="0.7" top="0.75" bottom="0.75" header="0.3" footer="0.3"/>
  <x:tableParts count="1">
    <x:tablePart xmlns:r="http://schemas.openxmlformats.org/officeDocument/2006/relationships" r:id="R9382d18ab87949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32" hidden="0" customWidth="1"/>
    <x:col min="3" max="3" width="1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8" hidden="0" customWidth="1"/>
    <x:col min="11" max="11" width="16" hidden="0" customWidth="1"/>
    <x:col min="12" max="12" width="16" hidden="0" customWidth="1"/>
    <x:col min="13" max="13" width="16" hidden="0" customWidth="1"/>
  </x:cols>
  <x:sheetData>
    <x:row r="1" ht="36" customHeight="1">
      <x:c r="A1" s="66" t="str">
        <x:v>No-CoT evidence — exact LaTeX extraction</x:v>
      </x:c>
      <x:c r="B1" s="66"/>
      <x:c r="C1" s="66"/>
      <x:c r="D1" s="66"/>
      <x:c r="E1" s="66"/>
      <x:c r="F1" s="66"/>
      <x:c r="G1" s="66"/>
      <x:c r="H1" s="66"/>
      <x:c r="I1" s="66"/>
      <x:c r="J1" s="66"/>
      <x:c r="K1" s="66"/>
      <x:c r="L1" s="66"/>
      <x:c r="M1" s="66"/>
    </x:row>
    <x:row r="2">
      <x:c r="A2" s="6" t="str">
        <x:v>Parsed directly from arXiv-2606.07157v3.tar.gz: all model-level evidence relevant to parameter inference — 14 proprietary models with time/token horizons and CIs, plus all 35 open-weight models with architecture, total/active parameters, layers, and point/median/CIs. No figure transcription.</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x:c r="A5" s="89" t="str">
        <x:v>Proprietary / frontier horizons — whole 32-short-answer suite</x:v>
      </x:c>
      <x:c r="B5" s="89"/>
      <x:c r="C5" s="89"/>
      <x:c r="D5" s="89"/>
      <x:c r="E5" s="89"/>
      <x:c r="F5" s="89"/>
      <x:c r="G5" s="89"/>
      <x:c r="H5" s="89"/>
      <x:c r="I5" s="89"/>
      <x:c r="J5" s="89"/>
      <x:c r="K5" s="89"/>
      <x:c r="L5" s="89"/>
      <x:c r="M5" s="89"/>
    </x:row>
    <x:row r="6" ht="34" customHeight="1">
      <x:c r="A6" s="71" t="str">
        <x:v>Model</x:v>
      </x:c>
      <x:c r="B6" s="71" t="str">
        <x:v>Release month</x:v>
      </x:c>
      <x:c r="C6" s="71" t="str">
        <x:v>Time TH (min)</x:v>
      </x:c>
      <x:c r="D6" s="71" t="str">
        <x:v>Time CI low</x:v>
      </x:c>
      <x:c r="E6" s="71" t="str">
        <x:v>Time CI high</x:v>
      </x:c>
      <x:c r="F6" s="71" t="str">
        <x:v>Time source text</x:v>
      </x:c>
      <x:c r="G6" s="71" t="str">
        <x:v>Token TH</x:v>
      </x:c>
      <x:c r="H6" s="71" t="str">
        <x:v>Token CI low</x:v>
      </x:c>
      <x:c r="I6" s="71" t="str">
        <x:v>Token CI high</x:v>
      </x:c>
      <x:c r="J6" s="71" t="str">
        <x:v>Token source text</x:v>
      </x:c>
      <x:c r="K6" s="71" t="str">
        <x:v>At floor?</x:v>
      </x:c>
      <x:c r="L6" s="71" t="str">
        <x:v>LaTeX table</x:v>
      </x:c>
    </x:row>
    <x:row r="7">
      <x:c r="A7" s="16" t="str">
        <x:v>GPT-2</x:v>
      </x:c>
      <x:c r="B7" s="96" t="n">
        <x:v>43497</x:v>
      </x:c>
      <x:c r="C7" s="19" t="n">
        <x:v>0.01</x:v>
      </x:c>
      <x:c r="D7" s="19" t="n">
        <x:v>0.01</x:v>
      </x:c>
      <x:c r="E7" s="19" t="n">
        <x:v>0.01</x:v>
      </x:c>
      <x:c r="F7" s="16" t="str">
        <x:v>&lt;0.01 [&lt;0.01, &lt;0.01]</x:v>
      </x:c>
      <x:c r="G7" s="19" t="n">
        <x:v>1</x:v>
      </x:c>
      <x:c r="H7" s="19" t="n">
        <x:v>1</x:v>
      </x:c>
      <x:c r="I7" s="19" t="n">
        <x:v>1</x:v>
      </x:c>
      <x:c r="J7" s="16" t="str">
        <x:v>&lt;1 [1, 1]</x:v>
      </x:c>
      <x:c r="K7" s="16" t="str">
        <x:v>Yes</x:v>
      </x:c>
      <x:c r="L7" s="16" t="str">
        <x:v>tab:horizons-per-model</x:v>
      </x:c>
    </x:row>
    <x:row r="8">
      <x:c r="A8" s="17" t="str">
        <x:v>GPT-3</x:v>
      </x:c>
      <x:c r="B8" s="97" t="n">
        <x:v>43952</x:v>
      </x:c>
      <x:c r="C8" s="20" t="n">
        <x:v>0.05</x:v>
      </x:c>
      <x:c r="D8" s="20" t="n">
        <x:v>0.01</x:v>
      </x:c>
      <x:c r="E8" s="20" t="n">
        <x:v>0.05</x:v>
      </x:c>
      <x:c r="F8" s="17" t="str">
        <x:v>0.05 [&lt;0.01, 0.05]</x:v>
      </x:c>
      <x:c r="G8" s="20" t="n">
        <x:v>1</x:v>
      </x:c>
      <x:c r="H8" s="20" t="n">
        <x:v>1</x:v>
      </x:c>
      <x:c r="I8" s="20" t="n">
        <x:v>8</x:v>
      </x:c>
      <x:c r="J8" s="17" t="str">
        <x:v>1 [1, 8]</x:v>
      </x:c>
      <x:c r="K8" s="17" t="str">
        <x:v>No</x:v>
      </x:c>
      <x:c r="L8" s="17" t="str">
        <x:v>tab:horizons-per-model</x:v>
      </x:c>
    </x:row>
    <x:row r="9">
      <x:c r="A9" s="17" t="str">
        <x:v>GPT-3.5</x:v>
      </x:c>
      <x:c r="B9" s="97" t="n">
        <x:v>44621</x:v>
      </x:c>
      <x:c r="C9" s="20" t="n">
        <x:v>0.29</x:v>
      </x:c>
      <x:c r="D9" s="20" t="n">
        <x:v>0.01</x:v>
      </x:c>
      <x:c r="E9" s="20" t="n">
        <x:v>0.42</x:v>
      </x:c>
      <x:c r="F9" s="17" t="str">
        <x:v>0.29 [&lt;0.01, 0.42]</x:v>
      </x:c>
      <x:c r="G9" s="20" t="n">
        <x:v>123</x:v>
      </x:c>
      <x:c r="H9" s="20" t="n">
        <x:v>71</x:v>
      </x:c>
      <x:c r="I9" s="20" t="n">
        <x:v>189</x:v>
      </x:c>
      <x:c r="J9" s="17" t="str">
        <x:v>123 [71, 189]</x:v>
      </x:c>
      <x:c r="K9" s="17" t="str">
        <x:v>No</x:v>
      </x:c>
      <x:c r="L9" s="17" t="str">
        <x:v>tab:horizons-per-model</x:v>
      </x:c>
    </x:row>
    <x:row r="10">
      <x:c r="A10" s="17" t="str">
        <x:v>GPT-4</x:v>
      </x:c>
      <x:c r="B10" s="97" t="n">
        <x:v>44986</x:v>
      </x:c>
      <x:c r="C10" s="20" t="n">
        <x:v>0.89</x:v>
      </x:c>
      <x:c r="D10" s="20" t="n">
        <x:v>0.19</x:v>
      </x:c>
      <x:c r="E10" s="20" t="n">
        <x:v>0.95</x:v>
      </x:c>
      <x:c r="F10" s="17" t="str">
        <x:v>0.89 [0.19, 0.95]</x:v>
      </x:c>
      <x:c r="G10" s="20" t="n">
        <x:v>290</x:v>
      </x:c>
      <x:c r="H10" s="20" t="n">
        <x:v>197</x:v>
      </x:c>
      <x:c r="I10" s="20" t="n">
        <x:v>457</x:v>
      </x:c>
      <x:c r="J10" s="17" t="str">
        <x:v>290 [197, 457]</x:v>
      </x:c>
      <x:c r="K10" s="17" t="str">
        <x:v>No</x:v>
      </x:c>
      <x:c r="L10" s="17" t="str">
        <x:v>tab:horizons-per-model</x:v>
      </x:c>
    </x:row>
    <x:row r="11">
      <x:c r="A11" s="17" t="str">
        <x:v>GPT-4 Turbo</x:v>
      </x:c>
      <x:c r="B11" s="97" t="n">
        <x:v>45383</x:v>
      </x:c>
      <x:c r="C11" s="20" t="n">
        <x:v>0.8</x:v>
      </x:c>
      <x:c r="D11" s="20" t="n">
        <x:v>0.06</x:v>
      </x:c>
      <x:c r="E11" s="20" t="n">
        <x:v>0.91</x:v>
      </x:c>
      <x:c r="F11" s="17" t="str">
        <x:v>0.80 [0.06, 0.91]</x:v>
      </x:c>
      <x:c r="G11" s="20" t="n">
        <x:v>401</x:v>
      </x:c>
      <x:c r="H11" s="20" t="n">
        <x:v>248</x:v>
      </x:c>
      <x:c r="I11" s="20" t="n">
        <x:v>652</x:v>
      </x:c>
      <x:c r="J11" s="17" t="str">
        <x:v>401 [248, 652]</x:v>
      </x:c>
      <x:c r="K11" s="17" t="str">
        <x:v>No</x:v>
      </x:c>
      <x:c r="L11" s="17" t="str">
        <x:v>tab:horizons-per-model</x:v>
      </x:c>
    </x:row>
    <x:row r="12">
      <x:c r="A12" s="17" t="str">
        <x:v>GPT-4o</x:v>
      </x:c>
      <x:c r="B12" s="97" t="n">
        <x:v>45413</x:v>
      </x:c>
      <x:c r="C12" s="20" t="n">
        <x:v>0.8</x:v>
      </x:c>
      <x:c r="D12" s="20" t="n">
        <x:v>0.03</x:v>
      </x:c>
      <x:c r="E12" s="20" t="n">
        <x:v>0.92</x:v>
      </x:c>
      <x:c r="F12" s="17" t="str">
        <x:v>0.80 [0.03, 0.92]</x:v>
      </x:c>
      <x:c r="G12" s="20" t="n">
        <x:v>455</x:v>
      </x:c>
      <x:c r="H12" s="20" t="n">
        <x:v>233</x:v>
      </x:c>
      <x:c r="I12" s="20" t="n">
        <x:v>851</x:v>
      </x:c>
      <x:c r="J12" s="17" t="str">
        <x:v>455 [233, 851]</x:v>
      </x:c>
      <x:c r="K12" s="17" t="str">
        <x:v>No</x:v>
      </x:c>
      <x:c r="L12" s="17" t="str">
        <x:v>tab:horizons-per-model</x:v>
      </x:c>
    </x:row>
    <x:row r="13">
      <x:c r="A13" s="17" t="str">
        <x:v>Sonnet 3.7</x:v>
      </x:c>
      <x:c r="B13" s="97" t="n">
        <x:v>45689</x:v>
      </x:c>
      <x:c r="C13" s="20" t="n">
        <x:v>1.1</x:v>
      </x:c>
      <x:c r="D13" s="20" t="n">
        <x:v>0.26</x:v>
      </x:c>
      <x:c r="E13" s="20" t="n">
        <x:v>1.3</x:v>
      </x:c>
      <x:c r="F13" s="17" t="str">
        <x:v>1.1 [0.26, 1.3]</x:v>
      </x:c>
      <x:c r="G13" s="20" t="n">
        <x:v>584</x:v>
      </x:c>
      <x:c r="H13" s="20" t="n">
        <x:v>403</x:v>
      </x:c>
      <x:c r="I13" s="20" t="n">
        <x:v>876</x:v>
      </x:c>
      <x:c r="J13" s="17" t="str">
        <x:v>584 [403, 876]</x:v>
      </x:c>
      <x:c r="K13" s="17" t="str">
        <x:v>No</x:v>
      </x:c>
      <x:c r="L13" s="17" t="str">
        <x:v>tab:horizons-per-model</x:v>
      </x:c>
    </x:row>
    <x:row r="14">
      <x:c r="A14" s="17" t="str">
        <x:v>Opus 4</x:v>
      </x:c>
      <x:c r="B14" s="97" t="n">
        <x:v>45778</x:v>
      </x:c>
      <x:c r="C14" s="20" t="n">
        <x:v>1.2</x:v>
      </x:c>
      <x:c r="D14" s="20" t="n">
        <x:v>0.34</x:v>
      </x:c>
      <x:c r="E14" s="20" t="n">
        <x:v>1.4</x:v>
      </x:c>
      <x:c r="F14" s="17" t="str">
        <x:v>1.2 [0.34, 1.4]</x:v>
      </x:c>
      <x:c r="G14" s="20" t="n">
        <x:v>612</x:v>
      </x:c>
      <x:c r="H14" s="20" t="n">
        <x:v>373</x:v>
      </x:c>
      <x:c r="I14" s="20" t="n">
        <x:v>1100</x:v>
      </x:c>
      <x:c r="J14" s="17" t="str">
        <x:v>612 [373, 1.1k]</x:v>
      </x:c>
      <x:c r="K14" s="17" t="str">
        <x:v>No</x:v>
      </x:c>
      <x:c r="L14" s="17" t="str">
        <x:v>tab:horizons-per-model</x:v>
      </x:c>
    </x:row>
    <x:row r="15">
      <x:c r="A15" s="17" t="str">
        <x:v>Opus 4.1</x:v>
      </x:c>
      <x:c r="B15" s="97" t="n">
        <x:v>45870</x:v>
      </x:c>
      <x:c r="C15" s="20" t="n">
        <x:v>1.4</x:v>
      </x:c>
      <x:c r="D15" s="20" t="n">
        <x:v>0.44</x:v>
      </x:c>
      <x:c r="E15" s="20" t="n">
        <x:v>1.7</x:v>
      </x:c>
      <x:c r="F15" s="17" t="str">
        <x:v>1.4 [0.44, 1.7]</x:v>
      </x:c>
      <x:c r="G15" s="20" t="n">
        <x:v>825</x:v>
      </x:c>
      <x:c r="H15" s="20" t="n">
        <x:v>542</x:v>
      </x:c>
      <x:c r="I15" s="20" t="n">
        <x:v>1400</x:v>
      </x:c>
      <x:c r="J15" s="17" t="str">
        <x:v>825 [542, 1.4k]</x:v>
      </x:c>
      <x:c r="K15" s="17" t="str">
        <x:v>No</x:v>
      </x:c>
      <x:c r="L15" s="17" t="str">
        <x:v>tab:horizons-per-model</x:v>
      </x:c>
    </x:row>
    <x:row r="16">
      <x:c r="A16" s="17" t="str">
        <x:v>Opus 4.5</x:v>
      </x:c>
      <x:c r="B16" s="97" t="n">
        <x:v>45962</x:v>
      </x:c>
      <x:c r="C16" s="20" t="n">
        <x:v>2.4</x:v>
      </x:c>
      <x:c r="D16" s="20" t="n">
        <x:v>0.39</x:v>
      </x:c>
      <x:c r="E16" s="20" t="n">
        <x:v>94</x:v>
      </x:c>
      <x:c r="F16" s="17" t="str">
        <x:v>2.4 [0.39, 94]</x:v>
      </x:c>
      <x:c r="G16" s="20" t="n">
        <x:v>1400</x:v>
      </x:c>
      <x:c r="H16" s="20" t="n">
        <x:v>842</x:v>
      </x:c>
      <x:c r="I16" s="20" t="n">
        <x:v>2400</x:v>
      </x:c>
      <x:c r="J16" s="17" t="str">
        <x:v>1.4k [842, 2.4k]</x:v>
      </x:c>
      <x:c r="K16" s="17" t="str">
        <x:v>No</x:v>
      </x:c>
      <x:c r="L16" s="17" t="str">
        <x:v>tab:horizons-per-model</x:v>
      </x:c>
    </x:row>
    <x:row r="17">
      <x:c r="A17" s="17" t="str">
        <x:v>Opus 4.6</x:v>
      </x:c>
      <x:c r="B17" s="97" t="n">
        <x:v>46054</x:v>
      </x:c>
      <x:c r="C17" s="20" t="n">
        <x:v>2.5</x:v>
      </x:c>
      <x:c r="D17" s="20" t="n">
        <x:v>0.55</x:v>
      </x:c>
      <x:c r="E17" s="20" t="n">
        <x:v>40</x:v>
      </x:c>
      <x:c r="F17" s="17" t="str">
        <x:v>2.5 [0.55, 40]</x:v>
      </x:c>
      <x:c r="G17" s="20" t="n">
        <x:v>1300</x:v>
      </x:c>
      <x:c r="H17" s="20" t="n">
        <x:v>780</x:v>
      </x:c>
      <x:c r="I17" s="20" t="n">
        <x:v>2200</x:v>
      </x:c>
      <x:c r="J17" s="17" t="str">
        <x:v>1.3k [780, 2.2k]</x:v>
      </x:c>
      <x:c r="K17" s="17" t="str">
        <x:v>No</x:v>
      </x:c>
      <x:c r="L17" s="17" t="str">
        <x:v>tab:horizons-per-model</x:v>
      </x:c>
    </x:row>
    <x:row r="18">
      <x:c r="A18" s="17" t="str">
        <x:v>GPT-5.4</x:v>
      </x:c>
      <x:c r="B18" s="97" t="n">
        <x:v>46082</x:v>
      </x:c>
      <x:c r="C18" s="20" t="n">
        <x:v>1.4</x:v>
      </x:c>
      <x:c r="D18" s="20" t="n">
        <x:v>0.12</x:v>
      </x:c>
      <x:c r="E18" s="20" t="n">
        <x:v>6.6</x:v>
      </x:c>
      <x:c r="F18" s="17" t="str">
        <x:v>1.4 [0.12, 6.6]</x:v>
      </x:c>
      <x:c r="G18" s="20" t="n">
        <x:v>961</x:v>
      </x:c>
      <x:c r="H18" s="20" t="n">
        <x:v>570</x:v>
      </x:c>
      <x:c r="I18" s="20" t="n">
        <x:v>1600</x:v>
      </x:c>
      <x:c r="J18" s="17" t="str">
        <x:v>961 [570, 1.6k]</x:v>
      </x:c>
      <x:c r="K18" s="17" t="str">
        <x:v>No</x:v>
      </x:c>
      <x:c r="L18" s="17" t="str">
        <x:v>tab:horizons-per-model</x:v>
      </x:c>
    </x:row>
    <x:row r="19">
      <x:c r="A19" s="17" t="str">
        <x:v>Opus 4.7</x:v>
      </x:c>
      <x:c r="B19" s="97" t="n">
        <x:v>46113</x:v>
      </x:c>
      <x:c r="C19" s="20" t="n">
        <x:v>2.8</x:v>
      </x:c>
      <x:c r="D19" s="20" t="n">
        <x:v>0.61</x:v>
      </x:c>
      <x:c r="E19" s="20" t="n">
        <x:v>73</x:v>
      </x:c>
      <x:c r="F19" s="17" t="str">
        <x:v>2.8 [0.61, 73]</x:v>
      </x:c>
      <x:c r="G19" s="20" t="n">
        <x:v>1500</x:v>
      </x:c>
      <x:c r="H19" s="20" t="n">
        <x:v>854</x:v>
      </x:c>
      <x:c r="I19" s="20" t="n">
        <x:v>2800</x:v>
      </x:c>
      <x:c r="J19" s="17" t="str">
        <x:v>1.5k [854, 2.8k]</x:v>
      </x:c>
      <x:c r="K19" s="17" t="str">
        <x:v>No</x:v>
      </x:c>
      <x:c r="L19" s="17" t="str">
        <x:v>tab:horizons-per-model</x:v>
      </x:c>
    </x:row>
    <x:row r="20">
      <x:c r="A20" s="18" t="str">
        <x:v>GPT-5.5</x:v>
      </x:c>
      <x:c r="B20" s="98" t="n">
        <x:v>46113</x:v>
      </x:c>
      <x:c r="C20" s="21" t="n">
        <x:v>3</x:v>
      </x:c>
      <x:c r="D20" s="21" t="n">
        <x:v>0.84</x:v>
      </x:c>
      <x:c r="E20" s="21" t="n">
        <x:v>62</x:v>
      </x:c>
      <x:c r="F20" s="18" t="str">
        <x:v>3.0 [0.84, 62]</x:v>
      </x:c>
      <x:c r="G20" s="21" t="n">
        <x:v>1500</x:v>
      </x:c>
      <x:c r="H20" s="21" t="n">
        <x:v>950</x:v>
      </x:c>
      <x:c r="I20" s="21" t="n">
        <x:v>2400</x:v>
      </x:c>
      <x:c r="J20" s="18" t="str">
        <x:v>1.5k [950, 2.4k]</x:v>
      </x:c>
      <x:c r="K20" s="18" t="str">
        <x:v>No</x:v>
      </x:c>
      <x:c r="L20" s="18" t="str">
        <x:v>tab:horizons-per-model</x:v>
      </x:c>
    </x:row>
    <x:row r="23">
      <x:c r="A23" s="89" t="str">
        <x:v>Open-weight horizon panel — 25-benchmark subset (not level-comparable to proprietary suite)</x:v>
      </x:c>
      <x:c r="B23" s="89"/>
      <x:c r="C23" s="89"/>
      <x:c r="D23" s="89"/>
      <x:c r="E23" s="89"/>
      <x:c r="F23" s="89"/>
      <x:c r="G23" s="89"/>
      <x:c r="H23" s="89"/>
      <x:c r="I23" s="89"/>
      <x:c r="J23" s="89"/>
      <x:c r="K23" s="89"/>
      <x:c r="L23" s="89"/>
      <x:c r="M23" s="89"/>
    </x:row>
    <x:row r="24" ht="34" customHeight="1">
      <x:c r="A24" s="71" t="str">
        <x:v>Developer</x:v>
      </x:c>
      <x:c r="B24" s="71" t="str">
        <x:v>Model</x:v>
      </x:c>
      <x:c r="C24" s="71" t="str">
        <x:v>Release month</x:v>
      </x:c>
      <x:c r="D24" s="71" t="str">
        <x:v>Total params (B)</x:v>
      </x:c>
      <x:c r="E24" s="71" t="str">
        <x:v>Active params (B)</x:v>
      </x:c>
      <x:c r="F24" s="71" t="str">
        <x:v>Layers</x:v>
      </x:c>
      <x:c r="G24" s="71" t="str">
        <x:v>Architecture</x:v>
      </x:c>
      <x:c r="H24" s="71" t="str">
        <x:v>Reasoning</x:v>
      </x:c>
      <x:c r="I24" s="71" t="str">
        <x:v>Modality</x:v>
      </x:c>
      <x:c r="J24" s="71" t="str">
        <x:v>Point TH (min)</x:v>
      </x:c>
      <x:c r="K24" s="71" t="str">
        <x:v>Bootstrap median</x:v>
      </x:c>
      <x:c r="L24" s="71" t="str">
        <x:v>CI low</x:v>
      </x:c>
      <x:c r="M24" s="71" t="str">
        <x:v>CI high</x:v>
      </x:c>
    </x:row>
    <x:row r="25">
      <x:c r="A25" s="16" t="str">
        <x:v>Llama</x:v>
      </x:c>
      <x:c r="B25" s="16" t="str">
        <x:v>Llama 3 8B Instruct</x:v>
      </x:c>
      <x:c r="C25" s="96" t="n">
        <x:v>45383</x:v>
      </x:c>
      <x:c r="D25" s="72" t="n">
        <x:v>8</x:v>
      </x:c>
      <x:c r="E25" s="72" t="n">
        <x:v>8</x:v>
      </x:c>
      <x:c r="F25" s="72" t="n">
        <x:v>32</x:v>
      </x:c>
      <x:c r="G25" s="16" t="str">
        <x:v>Dense</x:v>
      </x:c>
      <x:c r="H25" s="16" t="str">
        <x:v>Non-reasoning</x:v>
      </x:c>
      <x:c r="I25" s="16" t="str">
        <x:v>Text</x:v>
      </x:c>
      <x:c r="J25" s="19" t="n">
        <x:v>0.177</x:v>
      </x:c>
      <x:c r="K25" s="19" t="n">
        <x:v>0.075</x:v>
      </x:c>
      <x:c r="L25" s="19" t="n">
        <x:v>0</x:v>
      </x:c>
      <x:c r="M25" s="19" t="n">
        <x:v>0.344</x:v>
      </x:c>
    </x:row>
    <x:row r="26">
      <x:c r="A26" s="17" t="str">
        <x:v>Llama</x:v>
      </x:c>
      <x:c r="B26" s="17" t="str">
        <x:v>Llama 3.1 8B Instruct</x:v>
      </x:c>
      <x:c r="C26" s="97" t="n">
        <x:v>45474</x:v>
      </x:c>
      <x:c r="D26" s="73" t="n">
        <x:v>8</x:v>
      </x:c>
      <x:c r="E26" s="73" t="n">
        <x:v>8</x:v>
      </x:c>
      <x:c r="F26" s="73" t="n">
        <x:v>32</x:v>
      </x:c>
      <x:c r="G26" s="17" t="str">
        <x:v>Dense</x:v>
      </x:c>
      <x:c r="H26" s="17" t="str">
        <x:v>Non-reasoning</x:v>
      </x:c>
      <x:c r="I26" s="17" t="str">
        <x:v>Text</x:v>
      </x:c>
      <x:c r="J26" s="20" t="n">
        <x:v>0.097</x:v>
      </x:c>
      <x:c r="K26" s="20" t="n">
        <x:v>0.034</x:v>
      </x:c>
      <x:c r="L26" s="20" t="n">
        <x:v>0</x:v>
      </x:c>
      <x:c r="M26" s="20" t="n">
        <x:v>0.279</x:v>
      </x:c>
    </x:row>
    <x:row r="27">
      <x:c r="A27" s="17" t="str">
        <x:v>Llama</x:v>
      </x:c>
      <x:c r="B27" s="17" t="str">
        <x:v>Llama 3.1 70B Instruct</x:v>
      </x:c>
      <x:c r="C27" s="97" t="n">
        <x:v>45474</x:v>
      </x:c>
      <x:c r="D27" s="73" t="n">
        <x:v>70</x:v>
      </x:c>
      <x:c r="E27" s="73" t="n">
        <x:v>70</x:v>
      </x:c>
      <x:c r="F27" s="73" t="n">
        <x:v>80</x:v>
      </x:c>
      <x:c r="G27" s="17" t="str">
        <x:v>Dense</x:v>
      </x:c>
      <x:c r="H27" s="17" t="str">
        <x:v>Non-reasoning</x:v>
      </x:c>
      <x:c r="I27" s="17" t="str">
        <x:v>Text</x:v>
      </x:c>
      <x:c r="J27" s="20" t="n">
        <x:v>0.407</x:v>
      </x:c>
      <x:c r="K27" s="20" t="n">
        <x:v>0.195</x:v>
      </x:c>
      <x:c r="L27" s="20" t="n">
        <x:v>0.022</x:v>
      </x:c>
      <x:c r="M27" s="20" t="n">
        <x:v>0.762</x:v>
      </x:c>
    </x:row>
    <x:row r="28">
      <x:c r="A28" s="17" t="str">
        <x:v>Llama</x:v>
      </x:c>
      <x:c r="B28" s="17" t="str">
        <x:v>Llama 3.2 1B Instruct</x:v>
      </x:c>
      <x:c r="C28" s="97" t="n">
        <x:v>45536</x:v>
      </x:c>
      <x:c r="D28" s="73" t="n">
        <x:v>1</x:v>
      </x:c>
      <x:c r="E28" s="73" t="n">
        <x:v>1</x:v>
      </x:c>
      <x:c r="F28" s="73" t="n">
        <x:v>16</x:v>
      </x:c>
      <x:c r="G28" s="17" t="str">
        <x:v>Dense</x:v>
      </x:c>
      <x:c r="H28" s="17" t="str">
        <x:v>Non-reasoning</x:v>
      </x:c>
      <x:c r="I28" s="17" t="str">
        <x:v>Text</x:v>
      </x:c>
      <x:c r="J28" s="20" t="n">
        <x:v>0.055</x:v>
      </x:c>
      <x:c r="K28" s="20" t="n">
        <x:v>0.021</x:v>
      </x:c>
      <x:c r="L28" s="20" t="n">
        <x:v>0</x:v>
      </x:c>
      <x:c r="M28" s="20" t="n">
        <x:v>0.084</x:v>
      </x:c>
    </x:row>
    <x:row r="29">
      <x:c r="A29" s="17" t="str">
        <x:v>Llama</x:v>
      </x:c>
      <x:c r="B29" s="17" t="str">
        <x:v>Llama 3.2 3B Instruct</x:v>
      </x:c>
      <x:c r="C29" s="97" t="n">
        <x:v>45536</x:v>
      </x:c>
      <x:c r="D29" s="73" t="n">
        <x:v>3</x:v>
      </x:c>
      <x:c r="E29" s="73" t="n">
        <x:v>3</x:v>
      </x:c>
      <x:c r="F29" s="73" t="n">
        <x:v>28</x:v>
      </x:c>
      <x:c r="G29" s="17" t="str">
        <x:v>Dense</x:v>
      </x:c>
      <x:c r="H29" s="17" t="str">
        <x:v>Non-reasoning</x:v>
      </x:c>
      <x:c r="I29" s="17" t="str">
        <x:v>Text</x:v>
      </x:c>
      <x:c r="J29" s="20" t="n">
        <x:v>0.146</x:v>
      </x:c>
      <x:c r="K29" s="20" t="n">
        <x:v>0.06</x:v>
      </x:c>
      <x:c r="L29" s="20" t="n">
        <x:v>0</x:v>
      </x:c>
      <x:c r="M29" s="20" t="n">
        <x:v>0.297</x:v>
      </x:c>
    </x:row>
    <x:row r="30">
      <x:c r="A30" s="17" t="str">
        <x:v>Llama</x:v>
      </x:c>
      <x:c r="B30" s="17" t="str">
        <x:v>Llama 3.3 70B Instruct</x:v>
      </x:c>
      <x:c r="C30" s="97" t="n">
        <x:v>45627</x:v>
      </x:c>
      <x:c r="D30" s="73" t="n">
        <x:v>70</x:v>
      </x:c>
      <x:c r="E30" s="73" t="n">
        <x:v>70</x:v>
      </x:c>
      <x:c r="F30" s="73" t="n">
        <x:v>80</x:v>
      </x:c>
      <x:c r="G30" s="17" t="str">
        <x:v>Dense</x:v>
      </x:c>
      <x:c r="H30" s="17" t="str">
        <x:v>Non-reasoning</x:v>
      </x:c>
      <x:c r="I30" s="17" t="str">
        <x:v>Text</x:v>
      </x:c>
      <x:c r="J30" s="20" t="n">
        <x:v>0.513</x:v>
      </x:c>
      <x:c r="K30" s="20" t="n">
        <x:v>0.263</x:v>
      </x:c>
      <x:c r="L30" s="20" t="n">
        <x:v>0.012</x:v>
      </x:c>
      <x:c r="M30" s="20" t="n">
        <x:v>0.861</x:v>
      </x:c>
    </x:row>
    <x:row r="31">
      <x:c r="A31" s="17" t="str">
        <x:v>Llama</x:v>
      </x:c>
      <x:c r="B31" s="17" t="str">
        <x:v>Llama 4 Scout</x:v>
      </x:c>
      <x:c r="C31" s="97" t="n">
        <x:v>45748</x:v>
      </x:c>
      <x:c r="D31" s="73" t="n">
        <x:v>109</x:v>
      </x:c>
      <x:c r="E31" s="73" t="n">
        <x:v>17</x:v>
      </x:c>
      <x:c r="F31" s="73" t="n">
        <x:v>48</x:v>
      </x:c>
      <x:c r="G31" s="17" t="str">
        <x:v>MoE</x:v>
      </x:c>
      <x:c r="H31" s="17" t="str">
        <x:v>Non-reasoning</x:v>
      </x:c>
      <x:c r="I31" s="17" t="str">
        <x:v>VL</x:v>
      </x:c>
      <x:c r="J31" s="20" t="n">
        <x:v>0.102</x:v>
      </x:c>
      <x:c r="K31" s="20" t="n">
        <x:v>0.037</x:v>
      </x:c>
      <x:c r="L31" s="20" t="n">
        <x:v>0.001</x:v>
      </x:c>
      <x:c r="M31" s="20" t="n">
        <x:v>0.231</x:v>
      </x:c>
    </x:row>
    <x:row r="32">
      <x:c r="A32" s="17" t="str">
        <x:v>Llama</x:v>
      </x:c>
      <x:c r="B32" s="17" t="str">
        <x:v>Llama 4 Maverick</x:v>
      </x:c>
      <x:c r="C32" s="97" t="n">
        <x:v>45748</x:v>
      </x:c>
      <x:c r="D32" s="73" t="n">
        <x:v>400</x:v>
      </x:c>
      <x:c r="E32" s="73" t="n">
        <x:v>17</x:v>
      </x:c>
      <x:c r="F32" s="73" t="n">
        <x:v>48</x:v>
      </x:c>
      <x:c r="G32" s="17" t="str">
        <x:v>MoE</x:v>
      </x:c>
      <x:c r="H32" s="17" t="str">
        <x:v>Non-reasoning</x:v>
      </x:c>
      <x:c r="I32" s="17" t="str">
        <x:v>VL</x:v>
      </x:c>
      <x:c r="J32" s="20" t="n">
        <x:v>0.391</x:v>
      </x:c>
      <x:c r="K32" s="20" t="n">
        <x:v>0.19</x:v>
      </x:c>
      <x:c r="L32" s="20" t="n">
        <x:v>0.004</x:v>
      </x:c>
      <x:c r="M32" s="20" t="n">
        <x:v>0.732</x:v>
      </x:c>
    </x:row>
    <x:row r="33">
      <x:c r="A33" s="17" t="str">
        <x:v>Mistral</x:v>
      </x:c>
      <x:c r="B33" s="17" t="str">
        <x:v>Mistral Nemo 12B</x:v>
      </x:c>
      <x:c r="C33" s="97" t="n">
        <x:v>45474</x:v>
      </x:c>
      <x:c r="D33" s="73" t="n">
        <x:v>12</x:v>
      </x:c>
      <x:c r="E33" s="73" t="n">
        <x:v>12</x:v>
      </x:c>
      <x:c r="F33" s="73" t="n">
        <x:v>40</x:v>
      </x:c>
      <x:c r="G33" s="17" t="str">
        <x:v>Dense</x:v>
      </x:c>
      <x:c r="H33" s="17" t="str">
        <x:v>Non-reasoning</x:v>
      </x:c>
      <x:c r="I33" s="17" t="str">
        <x:v>Text</x:v>
      </x:c>
      <x:c r="J33" s="20" t="n">
        <x:v>0.126</x:v>
      </x:c>
      <x:c r="K33" s="20" t="n">
        <x:v>0.048</x:v>
      </x:c>
      <x:c r="L33" s="20" t="n">
        <x:v>0.002</x:v>
      </x:c>
      <x:c r="M33" s="20" t="n">
        <x:v>0.3</x:v>
      </x:c>
    </x:row>
    <x:row r="34">
      <x:c r="A34" s="17" t="str">
        <x:v>Mistral</x:v>
      </x:c>
      <x:c r="B34" s="17" t="str">
        <x:v>Ministral 3 3B</x:v>
      </x:c>
      <x:c r="C34" s="97" t="n">
        <x:v>45992</x:v>
      </x:c>
      <x:c r="D34" s="73" t="n">
        <x:v>3</x:v>
      </x:c>
      <x:c r="E34" s="73" t="n">
        <x:v>3</x:v>
      </x:c>
      <x:c r="F34" s="73" t="n">
        <x:v>26</x:v>
      </x:c>
      <x:c r="G34" s="17" t="str">
        <x:v>Dense</x:v>
      </x:c>
      <x:c r="H34" s="17" t="str">
        <x:v>Non-reasoning</x:v>
      </x:c>
      <x:c r="I34" s="17" t="str">
        <x:v>VL</x:v>
      </x:c>
      <x:c r="J34" s="20" t="n">
        <x:v>0.096</x:v>
      </x:c>
      <x:c r="K34" s="20" t="n">
        <x:v>0.036</x:v>
      </x:c>
      <x:c r="L34" s="20" t="n">
        <x:v>0</x:v>
      </x:c>
      <x:c r="M34" s="20" t="n">
        <x:v>0.194</x:v>
      </x:c>
    </x:row>
    <x:row r="35">
      <x:c r="A35" s="17" t="str">
        <x:v>Mistral</x:v>
      </x:c>
      <x:c r="B35" s="17" t="str">
        <x:v>Ministral 3 8B</x:v>
      </x:c>
      <x:c r="C35" s="97" t="n">
        <x:v>45992</x:v>
      </x:c>
      <x:c r="D35" s="73" t="n">
        <x:v>8</x:v>
      </x:c>
      <x:c r="E35" s="73" t="n">
        <x:v>8</x:v>
      </x:c>
      <x:c r="F35" s="73" t="n">
        <x:v>32</x:v>
      </x:c>
      <x:c r="G35" s="17" t="str">
        <x:v>Dense</x:v>
      </x:c>
      <x:c r="H35" s="17" t="str">
        <x:v>Non-reasoning</x:v>
      </x:c>
      <x:c r="I35" s="17" t="str">
        <x:v>VL</x:v>
      </x:c>
      <x:c r="J35" s="20" t="n">
        <x:v>0.282</x:v>
      </x:c>
      <x:c r="K35" s="20" t="n">
        <x:v>0.132</x:v>
      </x:c>
      <x:c r="L35" s="20" t="n">
        <x:v>0.002</x:v>
      </x:c>
      <x:c r="M35" s="20" t="n">
        <x:v>0.482</x:v>
      </x:c>
    </x:row>
    <x:row r="36">
      <x:c r="A36" s="17" t="str">
        <x:v>Mistral</x:v>
      </x:c>
      <x:c r="B36" s="17" t="str">
        <x:v>Ministral 3 14B</x:v>
      </x:c>
      <x:c r="C36" s="97" t="n">
        <x:v>45992</x:v>
      </x:c>
      <x:c r="D36" s="73" t="n">
        <x:v>14</x:v>
      </x:c>
      <x:c r="E36" s="73" t="n">
        <x:v>14</x:v>
      </x:c>
      <x:c r="F36" s="73" t="n">
        <x:v>40</x:v>
      </x:c>
      <x:c r="G36" s="17" t="str">
        <x:v>Dense</x:v>
      </x:c>
      <x:c r="H36" s="17" t="str">
        <x:v>Non-reasoning</x:v>
      </x:c>
      <x:c r="I36" s="17" t="str">
        <x:v>VL</x:v>
      </x:c>
      <x:c r="J36" s="20" t="n">
        <x:v>0.367</x:v>
      </x:c>
      <x:c r="K36" s="20" t="n">
        <x:v>0.178</x:v>
      </x:c>
      <x:c r="L36" s="20" t="n">
        <x:v>0.004</x:v>
      </x:c>
      <x:c r="M36" s="20" t="n">
        <x:v>0.625</x:v>
      </x:c>
    </x:row>
    <x:row r="37">
      <x:c r="A37" s="17" t="str">
        <x:v>Qwen</x:v>
      </x:c>
      <x:c r="B37" s="17" t="str">
        <x:v>Qwen 3 8B</x:v>
      </x:c>
      <x:c r="C37" s="97" t="n">
        <x:v>45748</x:v>
      </x:c>
      <x:c r="D37" s="73" t="n">
        <x:v>8</x:v>
      </x:c>
      <x:c r="E37" s="73" t="n">
        <x:v>8</x:v>
      </x:c>
      <x:c r="F37" s="73" t="n">
        <x:v>36</x:v>
      </x:c>
      <x:c r="G37" s="17" t="str">
        <x:v>Dense</x:v>
      </x:c>
      <x:c r="H37" s="17" t="str">
        <x:v>Hybrid-reasoning</x:v>
      </x:c>
      <x:c r="I37" s="17" t="str">
        <x:v>Text</x:v>
      </x:c>
      <x:c r="J37" s="20" t="n">
        <x:v>0.23</x:v>
      </x:c>
      <x:c r="K37" s="20" t="n">
        <x:v>0.101</x:v>
      </x:c>
      <x:c r="L37" s="20" t="n">
        <x:v>0.001</x:v>
      </x:c>
      <x:c r="M37" s="20" t="n">
        <x:v>0.377</x:v>
      </x:c>
    </x:row>
    <x:row r="38">
      <x:c r="A38" s="17" t="str">
        <x:v>Qwen</x:v>
      </x:c>
      <x:c r="B38" s="17" t="str">
        <x:v>Qwen 3 14B</x:v>
      </x:c>
      <x:c r="C38" s="97" t="n">
        <x:v>45748</x:v>
      </x:c>
      <x:c r="D38" s="73" t="n">
        <x:v>14</x:v>
      </x:c>
      <x:c r="E38" s="73" t="n">
        <x:v>14</x:v>
      </x:c>
      <x:c r="F38" s="73" t="n">
        <x:v>40</x:v>
      </x:c>
      <x:c r="G38" s="17" t="str">
        <x:v>Dense</x:v>
      </x:c>
      <x:c r="H38" s="17" t="str">
        <x:v>Hybrid-reasoning</x:v>
      </x:c>
      <x:c r="I38" s="17" t="str">
        <x:v>Text</x:v>
      </x:c>
      <x:c r="J38" s="20" t="n">
        <x:v>0.258</x:v>
      </x:c>
      <x:c r="K38" s="20" t="n">
        <x:v>0.117</x:v>
      </x:c>
      <x:c r="L38" s="20" t="n">
        <x:v>0.005</x:v>
      </x:c>
      <x:c r="M38" s="20" t="n">
        <x:v>0.436</x:v>
      </x:c>
    </x:row>
    <x:row r="39">
      <x:c r="A39" s="17" t="str">
        <x:v>Qwen</x:v>
      </x:c>
      <x:c r="B39" s="17" t="str">
        <x:v>Qwen 3 32B</x:v>
      </x:c>
      <x:c r="C39" s="97" t="n">
        <x:v>45748</x:v>
      </x:c>
      <x:c r="D39" s="73" t="n">
        <x:v>32</x:v>
      </x:c>
      <x:c r="E39" s="73" t="n">
        <x:v>32</x:v>
      </x:c>
      <x:c r="F39" s="73" t="n">
        <x:v>64</x:v>
      </x:c>
      <x:c r="G39" s="17" t="str">
        <x:v>Dense</x:v>
      </x:c>
      <x:c r="H39" s="17" t="str">
        <x:v>Hybrid-reasoning</x:v>
      </x:c>
      <x:c r="I39" s="17" t="str">
        <x:v>Text</x:v>
      </x:c>
      <x:c r="J39" s="20" t="n">
        <x:v>0.346</x:v>
      </x:c>
      <x:c r="K39" s="20" t="n">
        <x:v>0.164</x:v>
      </x:c>
      <x:c r="L39" s="20" t="n">
        <x:v>0.013</x:v>
      </x:c>
      <x:c r="M39" s="20" t="n">
        <x:v>0.531</x:v>
      </x:c>
    </x:row>
    <x:row r="40">
      <x:c r="A40" s="17" t="str">
        <x:v>Qwen</x:v>
      </x:c>
      <x:c r="B40" s="17" t="str">
        <x:v>Qwen 3 30B-A3B (2507)</x:v>
      </x:c>
      <x:c r="C40" s="97" t="n">
        <x:v>45839</x:v>
      </x:c>
      <x:c r="D40" s="73" t="n">
        <x:v>30</x:v>
      </x:c>
      <x:c r="E40" s="73" t="n">
        <x:v>3</x:v>
      </x:c>
      <x:c r="F40" s="73" t="n">
        <x:v>48</x:v>
      </x:c>
      <x:c r="G40" s="17" t="str">
        <x:v>MoE</x:v>
      </x:c>
      <x:c r="H40" s="17" t="str">
        <x:v>Non-reasoning</x:v>
      </x:c>
      <x:c r="I40" s="17" t="str">
        <x:v>Text</x:v>
      </x:c>
      <x:c r="J40" s="20" t="n">
        <x:v>0.384</x:v>
      </x:c>
      <x:c r="K40" s="20" t="n">
        <x:v>0.186</x:v>
      </x:c>
      <x:c r="L40" s="20" t="n">
        <x:v>0.006</x:v>
      </x:c>
      <x:c r="M40" s="20" t="n">
        <x:v>0.663</x:v>
      </x:c>
    </x:row>
    <x:row r="41">
      <x:c r="A41" s="17" t="str">
        <x:v>Qwen</x:v>
      </x:c>
      <x:c r="B41" s="17" t="str">
        <x:v>Qwen 3 235B-A22B (2507)</x:v>
      </x:c>
      <x:c r="C41" s="97" t="n">
        <x:v>45839</x:v>
      </x:c>
      <x:c r="D41" s="73" t="n">
        <x:v>235</x:v>
      </x:c>
      <x:c r="E41" s="73" t="n">
        <x:v>22</x:v>
      </x:c>
      <x:c r="F41" s="73" t="n">
        <x:v>94</x:v>
      </x:c>
      <x:c r="G41" s="17" t="str">
        <x:v>MoE</x:v>
      </x:c>
      <x:c r="H41" s="17" t="str">
        <x:v>Non-reasoning</x:v>
      </x:c>
      <x:c r="I41" s="17" t="str">
        <x:v>Text</x:v>
      </x:c>
      <x:c r="J41" s="20" t="n">
        <x:v>0.988</x:v>
      </x:c>
      <x:c r="K41" s="20" t="n">
        <x:v>0.612</x:v>
      </x:c>
      <x:c r="L41" s="20" t="n">
        <x:v>0.132</x:v>
      </x:c>
      <x:c r="M41" s="20" t="n">
        <x:v>1.43</x:v>
      </x:c>
    </x:row>
    <x:row r="42">
      <x:c r="A42" s="17" t="str">
        <x:v>Qwen</x:v>
      </x:c>
      <x:c r="B42" s="17" t="str">
        <x:v>Qwen 3-Next 80B-A3B</x:v>
      </x:c>
      <x:c r="C42" s="97" t="n">
        <x:v>45901</x:v>
      </x:c>
      <x:c r="D42" s="73" t="n">
        <x:v>80</x:v>
      </x:c>
      <x:c r="E42" s="73" t="n">
        <x:v>3</x:v>
      </x:c>
      <x:c r="F42" s="73" t="n">
        <x:v>48</x:v>
      </x:c>
      <x:c r="G42" s="17" t="str">
        <x:v>MoE</x:v>
      </x:c>
      <x:c r="H42" s="17" t="str">
        <x:v>Non-reasoning</x:v>
      </x:c>
      <x:c r="I42" s="17" t="str">
        <x:v>Text</x:v>
      </x:c>
      <x:c r="J42" s="20" t="n">
        <x:v>0.702</x:v>
      </x:c>
      <x:c r="K42" s="20" t="n">
        <x:v>0.405</x:v>
      </x:c>
      <x:c r="L42" s="20" t="n">
        <x:v>0.04</x:v>
      </x:c>
      <x:c r="M42" s="20" t="n">
        <x:v>1.137</x:v>
      </x:c>
    </x:row>
    <x:row r="43">
      <x:c r="A43" s="17" t="str">
        <x:v>Qwen</x:v>
      </x:c>
      <x:c r="B43" s="17" t="str">
        <x:v>Qwen 3.5 9B</x:v>
      </x:c>
      <x:c r="C43" s="97" t="n">
        <x:v>46054</x:v>
      </x:c>
      <x:c r="D43" s="73" t="n">
        <x:v>9</x:v>
      </x:c>
      <x:c r="E43" s="73" t="n">
        <x:v>9</x:v>
      </x:c>
      <x:c r="F43" s="73" t="n">
        <x:v>32</x:v>
      </x:c>
      <x:c r="G43" s="17" t="str">
        <x:v>Dense</x:v>
      </x:c>
      <x:c r="H43" s="17" t="str">
        <x:v>Hybrid-reasoning</x:v>
      </x:c>
      <x:c r="I43" s="17" t="str">
        <x:v>VL</x:v>
      </x:c>
      <x:c r="J43" s="20" t="n">
        <x:v>0.345</x:v>
      </x:c>
      <x:c r="K43" s="20" t="n">
        <x:v>0.171</x:v>
      </x:c>
      <x:c r="L43" s="20" t="n">
        <x:v>0.009</x:v>
      </x:c>
      <x:c r="M43" s="20" t="n">
        <x:v>0.559</x:v>
      </x:c>
    </x:row>
    <x:row r="44">
      <x:c r="A44" s="17" t="str">
        <x:v>Qwen</x:v>
      </x:c>
      <x:c r="B44" s="17" t="str">
        <x:v>Qwen 3.5 27B</x:v>
      </x:c>
      <x:c r="C44" s="97" t="n">
        <x:v>46054</x:v>
      </x:c>
      <x:c r="D44" s="73" t="n">
        <x:v>27</x:v>
      </x:c>
      <x:c r="E44" s="73" t="n">
        <x:v>27</x:v>
      </x:c>
      <x:c r="F44" s="73" t="n">
        <x:v>64</x:v>
      </x:c>
      <x:c r="G44" s="17" t="str">
        <x:v>Dense</x:v>
      </x:c>
      <x:c r="H44" s="17" t="str">
        <x:v>Hybrid-reasoning</x:v>
      </x:c>
      <x:c r="I44" s="17" t="str">
        <x:v>VL</x:v>
      </x:c>
      <x:c r="J44" s="20" t="n">
        <x:v>0.192</x:v>
      </x:c>
      <x:c r="K44" s="20" t="n">
        <x:v>0.088</x:v>
      </x:c>
      <x:c r="L44" s="20" t="n">
        <x:v>0.002</x:v>
      </x:c>
      <x:c r="M44" s="20" t="n">
        <x:v>0.346</x:v>
      </x:c>
    </x:row>
    <x:row r="45">
      <x:c r="A45" s="17" t="str">
        <x:v>Qwen</x:v>
      </x:c>
      <x:c r="B45" s="17" t="str">
        <x:v>Qwen 3.5 35B-A3B</x:v>
      </x:c>
      <x:c r="C45" s="97" t="n">
        <x:v>46054</x:v>
      </x:c>
      <x:c r="D45" s="73" t="n">
        <x:v>35</x:v>
      </x:c>
      <x:c r="E45" s="73" t="n">
        <x:v>3</x:v>
      </x:c>
      <x:c r="F45" s="73" t="n">
        <x:v>40</x:v>
      </x:c>
      <x:c r="G45" s="17" t="str">
        <x:v>MoE</x:v>
      </x:c>
      <x:c r="H45" s="17" t="str">
        <x:v>Hybrid-reasoning</x:v>
      </x:c>
      <x:c r="I45" s="17" t="str">
        <x:v>VL</x:v>
      </x:c>
      <x:c r="J45" s="20" t="n">
        <x:v>0.406</x:v>
      </x:c>
      <x:c r="K45" s="20" t="n">
        <x:v>0.209</x:v>
      </x:c>
      <x:c r="L45" s="20" t="n">
        <x:v>0.016</x:v>
      </x:c>
      <x:c r="M45" s="20" t="n">
        <x:v>0.645</x:v>
      </x:c>
    </x:row>
    <x:row r="46">
      <x:c r="A46" s="17" t="str">
        <x:v>Qwen</x:v>
      </x:c>
      <x:c r="B46" s="17" t="str">
        <x:v>Qwen 3.5 122B-A10B</x:v>
      </x:c>
      <x:c r="C46" s="97" t="n">
        <x:v>46054</x:v>
      </x:c>
      <x:c r="D46" s="73" t="n">
        <x:v>122</x:v>
      </x:c>
      <x:c r="E46" s="73" t="n">
        <x:v>10</x:v>
      </x:c>
      <x:c r="F46" s="73" t="n">
        <x:v>48</x:v>
      </x:c>
      <x:c r="G46" s="17" t="str">
        <x:v>MoE</x:v>
      </x:c>
      <x:c r="H46" s="17" t="str">
        <x:v>Hybrid-reasoning</x:v>
      </x:c>
      <x:c r="I46" s="17" t="str">
        <x:v>VL</x:v>
      </x:c>
      <x:c r="J46" s="20" t="n">
        <x:v>0.636</x:v>
      </x:c>
      <x:c r="K46" s="20" t="n">
        <x:v>0.334</x:v>
      </x:c>
      <x:c r="L46" s="20" t="n">
        <x:v>0.068</x:v>
      </x:c>
      <x:c r="M46" s="20" t="n">
        <x:v>0.856</x:v>
      </x:c>
    </x:row>
    <x:row r="47">
      <x:c r="A47" s="17" t="str">
        <x:v>Qwen</x:v>
      </x:c>
      <x:c r="B47" s="17" t="str">
        <x:v>Qwen 3.5 397B-A17B</x:v>
      </x:c>
      <x:c r="C47" s="97" t="n">
        <x:v>46054</x:v>
      </x:c>
      <x:c r="D47" s="73" t="n">
        <x:v>397</x:v>
      </x:c>
      <x:c r="E47" s="73" t="n">
        <x:v>17</x:v>
      </x:c>
      <x:c r="F47" s="73" t="n">
        <x:v>60</x:v>
      </x:c>
      <x:c r="G47" s="17" t="str">
        <x:v>MoE</x:v>
      </x:c>
      <x:c r="H47" s="17" t="str">
        <x:v>Hybrid-reasoning</x:v>
      </x:c>
      <x:c r="I47" s="17" t="str">
        <x:v>VL</x:v>
      </x:c>
      <x:c r="J47" s="20" t="n">
        <x:v>1.085</x:v>
      </x:c>
      <x:c r="K47" s="20" t="n">
        <x:v>0.705</x:v>
      </x:c>
      <x:c r="L47" s="20" t="n">
        <x:v>0.183</x:v>
      </x:c>
      <x:c r="M47" s="20" t="n">
        <x:v>1.677</x:v>
      </x:c>
    </x:row>
    <x:row r="48">
      <x:c r="A48" s="17" t="str">
        <x:v>Gemma</x:v>
      </x:c>
      <x:c r="B48" s="17" t="str">
        <x:v>Gemma 3 4B IT</x:v>
      </x:c>
      <x:c r="C48" s="97" t="n">
        <x:v>45717</x:v>
      </x:c>
      <x:c r="D48" s="73" t="n">
        <x:v>4</x:v>
      </x:c>
      <x:c r="E48" s="73" t="n">
        <x:v>4</x:v>
      </x:c>
      <x:c r="F48" s="73" t="n">
        <x:v>34</x:v>
      </x:c>
      <x:c r="G48" s="17" t="str">
        <x:v>Dense</x:v>
      </x:c>
      <x:c r="H48" s="17" t="str">
        <x:v>Non-reasoning</x:v>
      </x:c>
      <x:c r="I48" s="17" t="str">
        <x:v>VL</x:v>
      </x:c>
      <x:c r="J48" s="20" t="n">
        <x:v>0.154</x:v>
      </x:c>
      <x:c r="K48" s="20" t="n">
        <x:v>0.063</x:v>
      </x:c>
      <x:c r="L48" s="20" t="n">
        <x:v>0</x:v>
      </x:c>
      <x:c r="M48" s="20" t="n">
        <x:v>0.305</x:v>
      </x:c>
    </x:row>
    <x:row r="49">
      <x:c r="A49" s="17" t="str">
        <x:v>Gemma</x:v>
      </x:c>
      <x:c r="B49" s="17" t="str">
        <x:v>Gemma 3 12B IT</x:v>
      </x:c>
      <x:c r="C49" s="97" t="n">
        <x:v>45717</x:v>
      </x:c>
      <x:c r="D49" s="73" t="n">
        <x:v>12</x:v>
      </x:c>
      <x:c r="E49" s="73" t="n">
        <x:v>12</x:v>
      </x:c>
      <x:c r="F49" s="73" t="n">
        <x:v>48</x:v>
      </x:c>
      <x:c r="G49" s="17" t="str">
        <x:v>Dense</x:v>
      </x:c>
      <x:c r="H49" s="17" t="str">
        <x:v>Non-reasoning</x:v>
      </x:c>
      <x:c r="I49" s="17" t="str">
        <x:v>VL</x:v>
      </x:c>
      <x:c r="J49" s="20" t="n">
        <x:v>0.322</x:v>
      </x:c>
      <x:c r="K49" s="20" t="n">
        <x:v>0.15</x:v>
      </x:c>
      <x:c r="L49" s="20" t="n">
        <x:v>0.006</x:v>
      </x:c>
      <x:c r="M49" s="20" t="n">
        <x:v>0.52</x:v>
      </x:c>
    </x:row>
    <x:row r="50">
      <x:c r="A50" s="17" t="str">
        <x:v>Gemma</x:v>
      </x:c>
      <x:c r="B50" s="17" t="str">
        <x:v>Gemma 3 27B IT</x:v>
      </x:c>
      <x:c r="C50" s="97" t="n">
        <x:v>45717</x:v>
      </x:c>
      <x:c r="D50" s="73" t="n">
        <x:v>27</x:v>
      </x:c>
      <x:c r="E50" s="73" t="n">
        <x:v>27</x:v>
      </x:c>
      <x:c r="F50" s="73" t="n">
        <x:v>62</x:v>
      </x:c>
      <x:c r="G50" s="17" t="str">
        <x:v>Dense</x:v>
      </x:c>
      <x:c r="H50" s="17" t="str">
        <x:v>Non-reasoning</x:v>
      </x:c>
      <x:c r="I50" s="17" t="str">
        <x:v>VL</x:v>
      </x:c>
      <x:c r="J50" s="20" t="n">
        <x:v>0.512</x:v>
      </x:c>
      <x:c r="K50" s="20" t="n">
        <x:v>0.264</x:v>
      </x:c>
      <x:c r="L50" s="20" t="n">
        <x:v>0.025</x:v>
      </x:c>
      <x:c r="M50" s="20" t="n">
        <x:v>0.761</x:v>
      </x:c>
    </x:row>
    <x:row r="51">
      <x:c r="A51" s="17" t="str">
        <x:v>Gemma</x:v>
      </x:c>
      <x:c r="B51" s="17" t="str">
        <x:v>Gemma 4 26B-A4B</x:v>
      </x:c>
      <x:c r="C51" s="97" t="n">
        <x:v>46113</x:v>
      </x:c>
      <x:c r="D51" s="73" t="n">
        <x:v>26</x:v>
      </x:c>
      <x:c r="E51" s="73" t="n">
        <x:v>4</x:v>
      </x:c>
      <x:c r="F51" s="73" t="n">
        <x:v>60</x:v>
      </x:c>
      <x:c r="G51" s="17" t="str">
        <x:v>MoE</x:v>
      </x:c>
      <x:c r="H51" s="17" t="str">
        <x:v>Hybrid-reasoning</x:v>
      </x:c>
      <x:c r="I51" s="17" t="str">
        <x:v>VL</x:v>
      </x:c>
      <x:c r="J51" s="20" t="n">
        <x:v>0.449</x:v>
      </x:c>
      <x:c r="K51" s="20" t="n">
        <x:v>0.231</x:v>
      </x:c>
      <x:c r="L51" s="20" t="n">
        <x:v>0.021</x:v>
      </x:c>
      <x:c r="M51" s="20" t="n">
        <x:v>0.747</x:v>
      </x:c>
    </x:row>
    <x:row r="52">
      <x:c r="A52" s="17" t="str">
        <x:v>Gemma</x:v>
      </x:c>
      <x:c r="B52" s="17" t="str">
        <x:v>Gemma 4 31B</x:v>
      </x:c>
      <x:c r="C52" s="97" t="n">
        <x:v>46113</x:v>
      </x:c>
      <x:c r="D52" s="73" t="n">
        <x:v>31</x:v>
      </x:c>
      <x:c r="E52" s="73" t="n">
        <x:v>31</x:v>
      </x:c>
      <x:c r="F52" s="73" t="n">
        <x:v>60</x:v>
      </x:c>
      <x:c r="G52" s="17" t="str">
        <x:v>Dense</x:v>
      </x:c>
      <x:c r="H52" s="17" t="str">
        <x:v>Hybrid-reasoning</x:v>
      </x:c>
      <x:c r="I52" s="17" t="str">
        <x:v>VL</x:v>
      </x:c>
      <x:c r="J52" s="20" t="n">
        <x:v>1.054</x:v>
      </x:c>
      <x:c r="K52" s="20" t="n">
        <x:v>0.688</x:v>
      </x:c>
      <x:c r="L52" s="20" t="n">
        <x:v>0.245</x:v>
      </x:c>
      <x:c r="M52" s="20" t="n">
        <x:v>1.416</x:v>
      </x:c>
    </x:row>
    <x:row r="53">
      <x:c r="A53" s="17" t="str">
        <x:v>DeepSeek</x:v>
      </x:c>
      <x:c r="B53" s="17" t="str">
        <x:v>DeepSeek V3 (0324)</x:v>
      </x:c>
      <x:c r="C53" s="97" t="n">
        <x:v>45717</x:v>
      </x:c>
      <x:c r="D53" s="73" t="n">
        <x:v>671</x:v>
      </x:c>
      <x:c r="E53" s="73" t="n">
        <x:v>37</x:v>
      </x:c>
      <x:c r="F53" s="73" t="n">
        <x:v>61</x:v>
      </x:c>
      <x:c r="G53" s="17" t="str">
        <x:v>MoE</x:v>
      </x:c>
      <x:c r="H53" s="17" t="str">
        <x:v>Non-reasoning</x:v>
      </x:c>
      <x:c r="I53" s="17" t="str">
        <x:v>Text</x:v>
      </x:c>
      <x:c r="J53" s="20" t="n">
        <x:v>0.746</x:v>
      </x:c>
      <x:c r="K53" s="20" t="n">
        <x:v>0.429</x:v>
      </x:c>
      <x:c r="L53" s="20" t="n">
        <x:v>0.08</x:v>
      </x:c>
      <x:c r="M53" s="20" t="n">
        <x:v>1.064</x:v>
      </x:c>
    </x:row>
    <x:row r="54">
      <x:c r="A54" s="17" t="str">
        <x:v>DeepSeek</x:v>
      </x:c>
      <x:c r="B54" s="17" t="str">
        <x:v>DeepSeek V3.1-terminus</x:v>
      </x:c>
      <x:c r="C54" s="97" t="n">
        <x:v>45901</x:v>
      </x:c>
      <x:c r="D54" s="73" t="n">
        <x:v>671</x:v>
      </x:c>
      <x:c r="E54" s="73" t="n">
        <x:v>37</x:v>
      </x:c>
      <x:c r="F54" s="73" t="n">
        <x:v>61</x:v>
      </x:c>
      <x:c r="G54" s="17" t="str">
        <x:v>MoE</x:v>
      </x:c>
      <x:c r="H54" s="17" t="str">
        <x:v>Hybrid-reasoning</x:v>
      </x:c>
      <x:c r="I54" s="17" t="str">
        <x:v>Text</x:v>
      </x:c>
      <x:c r="J54" s="20" t="n">
        <x:v>0.954</x:v>
      </x:c>
      <x:c r="K54" s="20" t="n">
        <x:v>0.599</x:v>
      </x:c>
      <x:c r="L54" s="20" t="n">
        <x:v>0.148</x:v>
      </x:c>
      <x:c r="M54" s="20" t="n">
        <x:v>1.346</x:v>
      </x:c>
    </x:row>
    <x:row r="55">
      <x:c r="A55" s="17" t="str">
        <x:v>DeepSeek</x:v>
      </x:c>
      <x:c r="B55" s="17" t="str">
        <x:v>DeepSeek V3.2</x:v>
      </x:c>
      <x:c r="C55" s="97" t="n">
        <x:v>45901</x:v>
      </x:c>
      <x:c r="D55" s="73" t="n">
        <x:v>671</x:v>
      </x:c>
      <x:c r="E55" s="73" t="n">
        <x:v>37</x:v>
      </x:c>
      <x:c r="F55" s="73" t="n">
        <x:v>61</x:v>
      </x:c>
      <x:c r="G55" s="17" t="str">
        <x:v>MoE</x:v>
      </x:c>
      <x:c r="H55" s="17" t="str">
        <x:v>Hybrid-reasoning</x:v>
      </x:c>
      <x:c r="I55" s="17" t="str">
        <x:v>Text</x:v>
      </x:c>
      <x:c r="J55" s="20" t="n">
        <x:v>0.678</x:v>
      </x:c>
      <x:c r="K55" s="20" t="n">
        <x:v>0.373</x:v>
      </x:c>
      <x:c r="L55" s="20" t="n">
        <x:v>0.062</x:v>
      </x:c>
      <x:c r="M55" s="20" t="n">
        <x:v>1.102</x:v>
      </x:c>
    </x:row>
    <x:row r="56">
      <x:c r="A56" s="17" t="str">
        <x:v>DeepSeek</x:v>
      </x:c>
      <x:c r="B56" s="17" t="str">
        <x:v>DeepSeek V4-flash</x:v>
      </x:c>
      <x:c r="C56" s="97" t="n">
        <x:v>46113</x:v>
      </x:c>
      <x:c r="D56" s="73" t="n">
        <x:v>284</x:v>
      </x:c>
      <x:c r="E56" s="73" t="n">
        <x:v>13</x:v>
      </x:c>
      <x:c r="F56" s="73" t="n">
        <x:v>48</x:v>
      </x:c>
      <x:c r="G56" s="17" t="str">
        <x:v>MoE</x:v>
      </x:c>
      <x:c r="H56" s="17" t="str">
        <x:v>Hybrid-reasoning</x:v>
      </x:c>
      <x:c r="I56" s="17" t="str">
        <x:v>Text</x:v>
      </x:c>
      <x:c r="J56" s="20" t="n">
        <x:v>0.695</x:v>
      </x:c>
      <x:c r="K56" s="20" t="n">
        <x:v>0.403</x:v>
      </x:c>
      <x:c r="L56" s="20" t="n">
        <x:v>0.069</x:v>
      </x:c>
      <x:c r="M56" s="20" t="n">
        <x:v>1.032</x:v>
      </x:c>
    </x:row>
    <x:row r="57">
      <x:c r="A57" s="17" t="str">
        <x:v>Kimi</x:v>
      </x:c>
      <x:c r="B57" s="17" t="str">
        <x:v>Kimi K2-0905</x:v>
      </x:c>
      <x:c r="C57" s="97" t="n">
        <x:v>45901</x:v>
      </x:c>
      <x:c r="D57" s="73" t="n">
        <x:v>1000</x:v>
      </x:c>
      <x:c r="E57" s="73" t="n">
        <x:v>32</x:v>
      </x:c>
      <x:c r="F57" s="73" t="n">
        <x:v>61</x:v>
      </x:c>
      <x:c r="G57" s="17" t="str">
        <x:v>MoE</x:v>
      </x:c>
      <x:c r="H57" s="17" t="str">
        <x:v>Non-reasoning</x:v>
      </x:c>
      <x:c r="I57" s="17" t="str">
        <x:v>Text</x:v>
      </x:c>
      <x:c r="J57" s="20" t="n">
        <x:v>0.724</x:v>
      </x:c>
      <x:c r="K57" s="20" t="n">
        <x:v>0.417</x:v>
      </x:c>
      <x:c r="L57" s="20" t="n">
        <x:v>0.087</x:v>
      </x:c>
      <x:c r="M57" s="20" t="n">
        <x:v>1.071</x:v>
      </x:c>
    </x:row>
    <x:row r="58">
      <x:c r="A58" s="17" t="str">
        <x:v>Kimi</x:v>
      </x:c>
      <x:c r="B58" s="17" t="str">
        <x:v>Kimi K2.5</x:v>
      </x:c>
      <x:c r="C58" s="97" t="n">
        <x:v>46023</x:v>
      </x:c>
      <x:c r="D58" s="73" t="n">
        <x:v>1000</x:v>
      </x:c>
      <x:c r="E58" s="73" t="n">
        <x:v>32</x:v>
      </x:c>
      <x:c r="F58" s="73" t="n">
        <x:v>61</x:v>
      </x:c>
      <x:c r="G58" s="17" t="str">
        <x:v>MoE</x:v>
      </x:c>
      <x:c r="H58" s="17" t="str">
        <x:v>Hybrid-reasoning</x:v>
      </x:c>
      <x:c r="I58" s="17" t="str">
        <x:v>VL</x:v>
      </x:c>
      <x:c r="J58" s="20" t="n">
        <x:v>1.102</x:v>
      </x:c>
      <x:c r="K58" s="20" t="n">
        <x:v>0.738</x:v>
      </x:c>
      <x:c r="L58" s="20" t="n">
        <x:v>0.169</x:v>
      </x:c>
      <x:c r="M58" s="20" t="n">
        <x:v>1.943</x:v>
      </x:c>
    </x:row>
    <x:row r="59">
      <x:c r="A59" s="18" t="str">
        <x:v>Kimi</x:v>
      </x:c>
      <x:c r="B59" s="18" t="str">
        <x:v>Kimi K2.6</x:v>
      </x:c>
      <x:c r="C59" s="98" t="n">
        <x:v>46113</x:v>
      </x:c>
      <x:c r="D59" s="74" t="n">
        <x:v>1000</x:v>
      </x:c>
      <x:c r="E59" s="74" t="n">
        <x:v>32</x:v>
      </x:c>
      <x:c r="F59" s="74" t="n">
        <x:v>61</x:v>
      </x:c>
      <x:c r="G59" s="18" t="str">
        <x:v>MoE</x:v>
      </x:c>
      <x:c r="H59" s="18" t="str">
        <x:v>Hybrid-reasoning</x:v>
      </x:c>
      <x:c r="I59" s="18" t="str">
        <x:v>VL</x:v>
      </x:c>
      <x:c r="J59" s="21" t="n">
        <x:v>0.508</x:v>
      </x:c>
      <x:c r="K59" s="21" t="n">
        <x:v>0.272</x:v>
      </x:c>
      <x:c r="L59" s="21" t="n">
        <x:v>0.059</x:v>
      </x:c>
      <x:c r="M59" s="21" t="n">
        <x:v>0.791</x:v>
      </x:c>
    </x:row>
    <x:row r="62">
      <x:c r="A62" s="102" t="str">
        <x:v>Source archive: ~/Downloads/arXiv-2606.07157v3.tar.gz
Paper: https://arxiv.org/pdf/2606.07157
All model-level fields used by the regression are parsed here. Every other LaTeX table is retained verbatim and losslessly chunked in the “LaTeX Tables Raw” sheet.</x:v>
      </x:c>
      <x:c r="B62" s="102"/>
      <x:c r="C62" s="102"/>
      <x:c r="D62" s="102"/>
      <x:c r="E62" s="102"/>
      <x:c r="F62" s="102"/>
      <x:c r="G62" s="102"/>
      <x:c r="H62" s="102"/>
      <x:c r="I62" s="102"/>
      <x:c r="J62" s="102"/>
      <x:c r="K62" s="102"/>
      <x:c r="L62" s="102"/>
      <x:c r="M62" s="102"/>
    </x:row>
    <x:row r="63">
      <x:c r="A63" s="102"/>
      <x:c r="B63" s="102"/>
      <x:c r="C63" s="102"/>
      <x:c r="D63" s="102"/>
      <x:c r="E63" s="102"/>
      <x:c r="F63" s="102"/>
      <x:c r="G63" s="102"/>
      <x:c r="H63" s="102"/>
      <x:c r="I63" s="102"/>
      <x:c r="J63" s="102"/>
      <x:c r="K63" s="102"/>
      <x:c r="L63" s="102"/>
      <x:c r="M63" s="102"/>
    </x:row>
  </x:sheetData>
  <x:mergeCells>
    <x:mergeCell ref="A1:M1"/>
    <x:mergeCell ref="A2:M3"/>
    <x:mergeCell ref="A5:M5"/>
    <x:mergeCell ref="A23:M23"/>
    <x:mergeCell ref="A62:M63"/>
  </x:mergeCells>
  <x:conditionalFormatting sqref="G25:G59">
    <x:cfRule type="containsText" dxfId="8" priority="1" operator="containsText" text="MoE"/>
  </x:conditionalFormatting>
  <x:pageMargins left="0.7" right="0.7" top="0.75" bottom="0.75" header="0.3" footer="0.3"/>
  <x:tableParts count="2">
    <x:tablePart xmlns:r="http://schemas.openxmlformats.org/officeDocument/2006/relationships" r:id="R373ab9a8f1984874"/>
    <x:tablePart xmlns:r="http://schemas.openxmlformats.org/officeDocument/2006/relationships" r:id="R47748744e5f447e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 min="3" max="3" width="55" hidden="0" customWidth="1"/>
    <x:col min="4" max="4" width="16" hidden="0" customWidth="1"/>
    <x:col min="5" max="5" width="10" hidden="0" customWidth="1"/>
    <x:col min="6" max="6" width="3" hidden="0" customWidth="1"/>
    <x:col min="7" max="7" width="32" hidden="0" customWidth="1"/>
    <x:col min="8" max="8" width="14" hidden="0" customWidth="1"/>
  </x:cols>
  <x:sheetData>
    <x:row r="1" ht="36" customHeight="1">
      <x:c r="A1" s="66" t="str">
        <x:v>Horizon laws and Bayesian calibration</x:v>
      </x:c>
      <x:c r="B1" s="66"/>
      <x:c r="C1" s="66"/>
      <x:c r="D1" s="66"/>
      <x:c r="E1" s="66"/>
      <x:c r="F1" s="66"/>
      <x:c r="G1" s="66"/>
      <x:c r="H1" s="66"/>
    </x:row>
    <x:row r="2">
      <x:c r="A2" s="6" t="str">
        <x:v>The no-CoT horizon branch retains 50% log weight. Epoch training compute enters as a separate 5% correlated branch; the existing benchmark+price branch is reduced to 45%. With-CoT METR is used only to identify post-training leverage, not to map directly to base size.</x:v>
      </x:c>
      <x:c r="B2" s="6"/>
      <x:c r="C2" s="6"/>
      <x:c r="D2" s="6"/>
      <x:c r="E2" s="6"/>
      <x:c r="F2" s="6"/>
      <x:c r="G2" s="6"/>
      <x:c r="H2" s="6"/>
    </x:row>
    <x:row r="3">
      <x:c r="A3" s="6"/>
      <x:c r="B3" s="6"/>
      <x:c r="C3" s="6"/>
      <x:c r="D3" s="6"/>
      <x:c r="E3" s="6"/>
      <x:c r="F3" s="6"/>
      <x:c r="G3" s="6"/>
      <x:c r="H3" s="6"/>
    </x:row>
    <x:row r="5" ht="34" customHeight="1">
      <x:c r="A5" s="71" t="str">
        <x:v>Input / assumption</x:v>
      </x:c>
      <x:c r="B5" s="71" t="str">
        <x:v>Value</x:v>
      </x:c>
      <x:c r="C5" s="71" t="str">
        <x:v>Interpretation</x:v>
      </x:c>
    </x:row>
    <x:row r="6">
      <x:c r="A6" s="16" t="str">
        <x:v>Horizon log weight</x:v>
      </x:c>
      <x:c r="B6" s="33" t="n">
        <x:v>0.5</x:v>
      </x:c>
      <x:c r="C6" s="16" t="str">
        <x:v>Requested weight for the paper branch</x:v>
      </x:c>
    </x:row>
    <x:row r="7">
      <x:c r="A7" s="17" t="str">
        <x:v>Existing benchmark + price weight</x:v>
      </x:c>
      <x:c r="B7" s="34" t="n">
        <x:f>1-B6-B22</x:f>
        <x:v>0.45</x:v>
      </x:c>
      <x:c r="C7" s="17" t="str">
        <x:v>1 − horizon weight</x:v>
      </x:c>
    </x:row>
    <x:row r="8">
      <x:c r="A8" s="17" t="str">
        <x:v>Kimi K3 disclosed total (T)</x:v>
      </x:c>
      <x:c r="B8" s="20" t="n">
        <x:v>2.8</x:v>
      </x:c>
      <x:c r="C8" s="17" t="str">
        <x:v>Absolute anchor</x:v>
      </x:c>
    </x:row>
    <x:row r="9">
      <x:c r="A9" s="17" t="str">
        <x:v>K3 pretrain-equivalent TH (min)</x:v>
      </x:c>
      <x:c r="B9" s="20" t="n">
        <x:f>'No-CoT Evidence'!C16</x:f>
        <x:v>2.4</x:v>
      </x:c>
      <x:c r="C9" s="17" t="str">
        <x:v>Ryan Greenblatt correction: K3 pretrain ≈ Opus 4.5</x:v>
      </x:c>
    </x:row>
    <x:row r="10">
      <x:c r="A10" s="17" t="str">
        <x:v>Total params per TH doubling</x:v>
      </x:c>
      <x:c r="B10" s="20" t="n">
        <x:v>4.2</x:v>
      </x:c>
      <x:c r="C10" s="17" t="str">
        <x:v>Reported pooled Pareto slope, 35 open-weight models</x:v>
      </x:c>
    </x:row>
    <x:row r="11">
      <x:c r="A11" s="17" t="str">
        <x:v>Parameter elasticity α</x:v>
      </x:c>
      <x:c r="B11" s="20" t="n">
        <x:f>LN(B10)/LN(2)</x:f>
        <x:v>2.070389327891398</x:v>
      </x:c>
      <x:c r="C11" s="17" t="str">
        <x:v>log2(total-parameter multiplier)</x:v>
      </x:c>
    </x:row>
    <x:row r="12">
      <x:c r="A12" s="17" t="str">
        <x:v>No-CoT TH doubling (days)</x:v>
      </x:c>
      <x:c r="B12" s="20" t="n">
        <x:v>373</x:v>
      </x:c>
      <x:c r="C12" s="17" t="str">
        <x:v>Paper point estimate</x:v>
      </x:c>
    </x:row>
    <x:row r="13">
      <x:c r="A13" s="17" t="str">
        <x:v>No-CoT TH doubling CI low</x:v>
      </x:c>
      <x:c r="B13" s="20" t="n">
        <x:v>167</x:v>
      </x:c>
      <x:c r="C13" s="17" t="str">
        <x:v>Paper 95% CI</x:v>
      </x:c>
    </x:row>
    <x:row r="14">
      <x:c r="A14" s="17" t="str">
        <x:v>No-CoT TH doubling CI high</x:v>
      </x:c>
      <x:c r="B14" s="20" t="n">
        <x:v>691</x:v>
      </x:c>
      <x:c r="C14" s="17" t="str">
        <x:v>Paper 95% CI</x:v>
      </x:c>
    </x:row>
    <x:row r="15">
      <x:c r="A15" s="17" t="str">
        <x:v>Token-horizon doubling (days)</x:v>
      </x:c>
      <x:c r="B15" s="20" t="n">
        <x:v>437</x:v>
      </x:c>
      <x:c r="C15" s="17" t="str">
        <x:v>Paper point estimate</x:v>
      </x:c>
    </x:row>
    <x:row r="16">
      <x:c r="A16" s="17" t="str">
        <x:v>Token-horizon CI low</x:v>
      </x:c>
      <x:c r="B16" s="20" t="n">
        <x:v>341</x:v>
      </x:c>
      <x:c r="C16" s="17" t="str">
        <x:v>Paper 95% CI</x:v>
      </x:c>
    </x:row>
    <x:row r="17">
      <x:c r="A17" s="17" t="str">
        <x:v>Token-horizon CI high</x:v>
      </x:c>
      <x:c r="B17" s="20" t="n">
        <x:v>571</x:v>
      </x:c>
      <x:c r="C17" s="17" t="str">
        <x:v>Paper 95% CI</x:v>
      </x:c>
    </x:row>
    <x:row r="18">
      <x:c r="A18" s="17" t="str">
        <x:v>METR from-2023 doubling (days)</x:v>
      </x:c>
      <x:c r="B18" s="20" t="n">
        <x:v>128.744</x:v>
      </x:c>
      <x:c r="C18" s="17" t="str">
        <x:v>User-supplied METR-Horizon-v1.1</x:v>
      </x:c>
    </x:row>
    <x:row r="19">
      <x:c r="A19" s="17" t="str">
        <x:v>METR CI low</x:v>
      </x:c>
      <x:c r="B19" s="20" t="n">
        <x:v>104.428</x:v>
      </x:c>
      <x:c r="C19" s="17" t="str">
        <x:v>User-supplied</x:v>
      </x:c>
    </x:row>
    <x:row r="20">
      <x:c r="A20" s="17" t="str">
        <x:v>METR CI high</x:v>
      </x:c>
      <x:c r="B20" s="20" t="n">
        <x:v>158.012</x:v>
      </x:c>
      <x:c r="C20" s="17" t="str">
        <x:v>User-supplied</x:v>
      </x:c>
    </x:row>
    <x:row r="21">
      <x:c r="A21" s="17" t="str">
        <x:v>Ryan K3→Anthropic pretrain gap (months)</x:v>
      </x:c>
      <x:c r="B21" s="20" t="n">
        <x:v>8</x:v>
      </x:c>
      <x:c r="C21" s="17" t="str">
        <x:v>Corrected qualitative estimate; conservative point</x:v>
      </x:c>
    </x:row>
    <x:row r="22">
      <x:c r="A22" s="18" t="str">
        <x:v>Epoch compute log weight</x:v>
      </x:c>
      <x:c r="B22" s="29" t="n">
        <x:v>0.05</x:v>
      </x:c>
      <x:c r="C22" s="18" t="str">
        <x:v>Low weight: estimated, two-stage, and strongly correlated with AA/date</x:v>
      </x:c>
    </x:row>
    <x:row r="24">
      <x:c r="A24" s="89" t="str">
        <x:v>Exact reported open-weight relationships</x:v>
      </x:c>
      <x:c r="B24" s="89"/>
      <x:c r="C24" s="89"/>
      <x:c r="D24" s="89"/>
      <x:c r="E24" s="89"/>
      <x:c r="F24" s="89"/>
      <x:c r="G24" s="89"/>
      <x:c r="H24" s="89"/>
    </x:row>
    <x:row r="25" ht="34" customHeight="1">
      <x:c r="A25" s="71" t="str">
        <x:v>Axis</x:v>
      </x:c>
      <x:c r="B25" s="71" t="str">
        <x:v>Factor per TH doubling</x:v>
      </x:c>
      <x:c r="C25" s="71" t="str">
        <x:v>Spearman ρ</x:v>
      </x:c>
      <x:c r="D25" s="71" t="str">
        <x:v>p-value</x:v>
      </x:c>
      <x:c r="E25" s="71" t="str">
        <x:v>n</x:v>
      </x:c>
      <x:c r="G25" s="71" t="str">
        <x:v>Architecture contrast</x:v>
      </x:c>
      <x:c r="H25" s="71" t="str">
        <x:v>Factor</x:v>
      </x:c>
    </x:row>
    <x:row r="26">
      <x:c r="A26" s="16" t="str">
        <x:v>Total parameters</x:v>
      </x:c>
      <x:c r="B26" s="110" t="n">
        <x:v>4.2</x:v>
      </x:c>
      <x:c r="C26" s="112" t="n">
        <x:v>0.81</x:v>
      </x:c>
      <x:c r="D26" s="115" t="n">
        <x:v>3.5000000000000003e-9</x:v>
      </x:c>
      <x:c r="E26" s="72" t="n">
        <x:v>35</x:v>
      </x:c>
      <x:c r="G26" s="16" t="str">
        <x:v>Dense total parameters</x:v>
      </x:c>
      <x:c r="H26" s="118" t="n">
        <x:v>2.2</x:v>
      </x:c>
    </x:row>
    <x:row r="27">
      <x:c r="A27" s="17" t="str">
        <x:v>Layer count</x:v>
      </x:c>
      <x:c r="B27" s="41" t="n">
        <x:v>1.3</x:v>
      </x:c>
      <x:c r="C27" s="113" t="n">
        <x:v>0.67</x:v>
      </x:c>
      <x:c r="D27" s="116" t="n">
        <x:v>0.000013000000000000001</x:v>
      </x:c>
      <x:c r="E27" s="73" t="n">
        <x:v>35</x:v>
      </x:c>
      <x:c r="G27" s="17" t="str">
        <x:v>MoE total parameters</x:v>
      </x:c>
      <x:c r="H27" s="119" t="n">
        <x:v>8.1</x:v>
      </x:c>
    </x:row>
    <x:row r="28">
      <x:c r="A28" s="17" t="str">
        <x:v>AA Intelligence Index</x:v>
      </x:c>
      <x:c r="B28" s="41" t="n">
        <x:v>1.7</x:v>
      </x:c>
      <x:c r="C28" s="113" t="n">
        <x:v>0.66</x:v>
      </x:c>
      <x:c r="D28" s="116" t="n">
        <x:v>0.00044000000000000007</x:v>
      </x:c>
      <x:c r="E28" s="73" t="n">
        <x:v>24</x:v>
      </x:c>
      <x:c r="G28" s="17" t="str">
        <x:v>Dense active parameters</x:v>
      </x:c>
      <x:c r="H28" s="119" t="n">
        <x:v>2.2</x:v>
      </x:c>
    </x:row>
    <x:row r="29">
      <x:c r="A29" s="17" t="str">
        <x:v>Active parameters</x:v>
      </x:c>
      <x:c r="B29" s="41" t="n">
        <x:v>2.1</x:v>
      </x:c>
      <x:c r="C29" s="113" t="n">
        <x:v>0.55</x:v>
      </x:c>
      <x:c r="D29" s="116" t="n">
        <x:v>0.00068</x:v>
      </x:c>
      <x:c r="E29" s="73" t="n">
        <x:v>35</x:v>
      </x:c>
      <x:c r="G29" s="17" t="str">
        <x:v>MoE active parameters</x:v>
      </x:c>
      <x:c r="H29" s="119" t="n">
        <x:v>13</x:v>
      </x:c>
    </x:row>
    <x:row r="30">
      <x:c r="A30" s="17" t="str">
        <x:v>Total training FLOPs</x:v>
      </x:c>
      <x:c r="B30" s="41"/>
      <x:c r="C30" s="113" t="n">
        <x:v>0.51</x:v>
      </x:c>
      <x:c r="D30" s="116" t="n">
        <x:v>0.044000000000000004</x:v>
      </x:c>
      <x:c r="E30" s="73" t="n">
        <x:v>16</x:v>
      </x:c>
      <x:c r="G30" s="17" t="str">
        <x:v>Dense layers</x:v>
      </x:c>
      <x:c r="H30" s="119" t="n">
        <x:v>1.29</x:v>
      </x:c>
    </x:row>
    <x:row r="31">
      <x:c r="A31" s="18" t="str">
        <x:v>Pretraining FLOPs</x:v>
      </x:c>
      <x:c r="B31" s="111" t="n">
        <x:v>3.1</x:v>
      </x:c>
      <x:c r="C31" s="114" t="n">
        <x:v>0.47</x:v>
      </x:c>
      <x:c r="D31" s="117" t="n">
        <x:v>0.0045000000000000005</x:v>
      </x:c>
      <x:c r="E31" s="74" t="n">
        <x:v>35</x:v>
      </x:c>
      <x:c r="G31" s="17" t="str">
        <x:v>MoE layers</x:v>
      </x:c>
      <x:c r="H31" s="119" t="n">
        <x:v>1.27</x:v>
      </x:c>
    </x:row>
    <x:row r="32">
      <x:c r="G32" s="18" t="str">
        <x:v>Dense TH intercept advantage</x:v>
      </x:c>
      <x:c r="H32" s="120" t="n">
        <x:v>1.7</x:v>
      </x:c>
    </x:row>
    <x:row r="35">
      <x:c r="A35" s="89" t="str">
        <x:v>Derived horizon priors</x:v>
      </x:c>
      <x:c r="B35" s="89"/>
      <x:c r="C35" s="89"/>
      <x:c r="D35" s="89"/>
      <x:c r="E35" s="89"/>
      <x:c r="F35" s="89"/>
      <x:c r="G35" s="89"/>
      <x:c r="H35" s="89"/>
    </x:row>
    <x:row r="36" ht="34" customHeight="1">
      <x:c r="A36" s="71" t="str">
        <x:v>Derived quantity</x:v>
      </x:c>
      <x:c r="B36" s="71" t="str">
        <x:v>Formula result</x:v>
      </x:c>
      <x:c r="C36" s="71" t="str">
        <x:v>Use</x:v>
      </x:c>
      <x:c r="E36" s="127" t="str">
        <x:v>Interpretation: Opus 4.5→4.6 barely changes no-CoT TH (~1.04×) while the user-supplied with-CoT METR horizon grows ~2.45×. That is direct same-base evidence that RL/inference gains can dominate agentic benchmark gains without implying a larger pretrain. Therefore METR changes the decomposition, not the absolute parameter scale.</x:v>
      </x:c>
      <x:c r="F36" s="128"/>
      <x:c r="G36" s="128"/>
      <x:c r="H36" s="128"/>
    </x:row>
    <x:row r="37">
      <x:c r="A37" s="16" t="str">
        <x:v>Opus shared-base TH (min)</x:v>
      </x:c>
      <x:c r="B37" s="19" t="n">
        <x:f>POWER('No-CoT Evidence'!C16*'No-CoT Evidence'!C17*'No-CoT Evidence'!C19,1/3)</x:f>
        <x:v>2.561158329974988</x:v>
      </x:c>
      <x:c r="C37" s="16" t="str">
        <x:v>Geometric mean of Opus 4.5 / 4.6 / 4.7</x:v>
      </x:c>
      <x:c r="E37" s="127"/>
      <x:c r="F37" s="128"/>
      <x:c r="G37" s="128"/>
      <x:c r="H37" s="128"/>
    </x:row>
    <x:row r="38">
      <x:c r="A38" s="17" t="str">
        <x:v>GPT shared-base TH (min)</x:v>
      </x:c>
      <x:c r="B38" s="20" t="n">
        <x:f>SQRT('No-CoT Evidence'!C18*'No-CoT Evidence'!C20)</x:f>
        <x:v>2.0493901531919194</x:v>
      </x:c>
      <x:c r="C38" s="17" t="str">
        <x:v>Geometric mean of GPT-5.4 / GPT-5.5</x:v>
      </x:c>
      <x:c r="E38" s="127"/>
      <x:c r="F38" s="128"/>
      <x:c r="G38" s="128"/>
      <x:c r="H38" s="128"/>
    </x:row>
    <x:row r="39">
      <x:c r="A39" s="17" t="str">
        <x:v>Opus shared-base prior (T)</x:v>
      </x:c>
      <x:c r="B39" s="20" t="n">
        <x:f>$B$8*POWER(B37/$B$9,$B$11)</x:f>
        <x:v>3.203281859170802</x:v>
      </x:c>
      <x:c r="C39" s="17" t="str">
        <x:v>K3 anchor × TH ratio^α</x:v>
      </x:c>
      <x:c r="E39" s="127"/>
      <x:c r="F39" s="128"/>
      <x:c r="G39" s="128"/>
      <x:c r="H39" s="128"/>
    </x:row>
    <x:row r="40">
      <x:c r="A40" s="17" t="str">
        <x:v>GPT-5.5 prior (T)</x:v>
      </x:c>
      <x:c r="B40" s="20" t="n">
        <x:f>$B$8*POWER(B38/$B$9,$B$11)</x:f>
        <x:v>2.0190964903578963</x:v>
      </x:c>
      <x:c r="C40" s="17" t="str">
        <x:v>K3 anchor × TH ratio^α</x:v>
      </x:c>
      <x:c r="E40" s="127"/>
      <x:c r="F40" s="128"/>
      <x:c r="G40" s="128"/>
      <x:c r="H40" s="128"/>
    </x:row>
    <x:row r="41">
      <x:c r="A41" s="17" t="str">
        <x:v>GPT effective release date</x:v>
      </x:c>
      <x:c r="B41" s="97" t="n">
        <x:f>AVERAGE('Model Registry'!K208,'Model Registry'!K222)</x:f>
        <x:v>46110.5</x:v>
      </x:c>
      <x:c r="C41" s="17" t="str">
        <x:v>Exact checkpoint dates joined from ECI through canonical IDs</x:v>
      </x:c>
    </x:row>
    <x:row r="42">
      <x:c r="A42" s="17" t="str">
        <x:v>GPT effective→Sol days</x:v>
      </x:c>
      <x:c r="B42" s="20" t="n">
        <x:f>'Frontier Estimates'!A7-B41</x:f>
        <x:v>101.5</x:v>
      </x:c>
      <x:c r="C42" s="17" t="str">
        <x:v>Date projection interval</x:v>
      </x:c>
      <x:c r="E42" s="135" t="str">
        <x:v>Ryan Greenblatt correction used here: K3's pretrain looked roughly halfway from Opus 4 to Opus 4.5 and approximately comparable to Opus 4.5 overall, about eight months behind Anthropic. His earlier view that K3 pretrain was between Opus 4.8 and Mythos was explicitly retracted. This is a qualitative prior, not a measurement.</x:v>
      </x:c>
      <x:c r="F42" s="136"/>
      <x:c r="G42" s="136"/>
      <x:c r="H42" s="136"/>
    </x:row>
    <x:row r="43">
      <x:c r="A43" s="17" t="str">
        <x:v>Sol projected TH (min)</x:v>
      </x:c>
      <x:c r="B43" s="20" t="n">
        <x:f>B38*POWER(2,B42/$B$12)</x:f>
        <x:v>2.47480117907748</x:v>
      </x:c>
      <x:c r="C43" s="17" t="str">
        <x:v>GPT shared TH advanced on 373-day law</x:v>
      </x:c>
      <x:c r="E43" s="135"/>
      <x:c r="F43" s="136"/>
      <x:c r="G43" s="136"/>
      <x:c r="H43" s="136"/>
    </x:row>
    <x:row r="44">
      <x:c r="A44" s="17" t="str">
        <x:v>Sol horizon prior (T)</x:v>
      </x:c>
      <x:c r="B44" s="20" t="n">
        <x:f>$B$8*POWER(B43/$B$9,$B$11)</x:f>
        <x:v>2.983694824019499</x:v>
      </x:c>
      <x:c r="C44" s="17" t="str">
        <x:v>K3 anchor × TH ratio^α</x:v>
      </x:c>
      <x:c r="E44" s="135"/>
      <x:c r="F44" s="136"/>
      <x:c r="G44" s="136"/>
      <x:c r="H44" s="136"/>
    </x:row>
    <x:row r="45">
      <x:c r="A45" s="17" t="str">
        <x:v>Opus 4.5→Fable days</x:v>
      </x:c>
      <x:c r="B45" s="20" t="n">
        <x:f>'Frontier Estimates'!A6-'Model Registry'!K185</x:f>
        <x:v>197</x:v>
      </x:c>
      <x:c r="C45" s="17" t="str">
        <x:v>Exact Opus 4.5 checkpoint date joined from ECI</x:v>
      </x:c>
      <x:c r="E45" s="135"/>
      <x:c r="F45" s="136"/>
      <x:c r="G45" s="136"/>
      <x:c r="H45" s="136"/>
    </x:row>
    <x:row r="46">
      <x:c r="A46" s="17" t="str">
        <x:v>Fable date-projected TH (min)</x:v>
      </x:c>
      <x:c r="B46" s="20" t="n">
        <x:f>$B$9*POWER(2,B45/$B$12)</x:f>
        <x:v>3.460989440604091</x:v>
      </x:c>
      <x:c r="C46" s="17" t="str">
        <x:v>No-CoT time law</x:v>
      </x:c>
      <x:c r="E46" s="135"/>
      <x:c r="F46" s="136"/>
      <x:c r="G46" s="136"/>
      <x:c r="H46" s="136"/>
    </x:row>
    <x:row r="47">
      <x:c r="A47" s="17" t="str">
        <x:v>Fable Ryan-gap TH (min)</x:v>
      </x:c>
      <x:c r="B47" s="20" t="n">
        <x:f>$B$9*POWER(2,$B$21*365.25/12/$B$12)</x:f>
        <x:v>3.773359140062272</x:v>
      </x:c>
      <x:c r="C47" s="17" t="str">
        <x:v>8-month pretrain lead over K3</x:v>
      </x:c>
      <x:c r="E47" s="135"/>
      <x:c r="F47" s="136"/>
      <x:c r="G47" s="136"/>
      <x:c r="H47" s="136"/>
    </x:row>
    <x:row r="48">
      <x:c r="A48" s="17" t="str">
        <x:v>Fable combined TH (min)</x:v>
      </x:c>
      <x:c r="B48" s="20" t="n">
        <x:f>SQRT(B46*B47)</x:f>
        <x:v>3.613800788555238</x:v>
      </x:c>
      <x:c r="C48" s="17" t="str">
        <x:v>Geometric pooling of date and Ryan priors</x:v>
      </x:c>
    </x:row>
    <x:row r="49">
      <x:c r="A49" s="17" t="str">
        <x:v>Fable horizon prior (T)</x:v>
      </x:c>
      <x:c r="B49" s="20" t="n">
        <x:f>$B$8*POWER(B48/$B$9,$B$11)</x:f>
        <x:v>6.533951047522359</x:v>
      </x:c>
      <x:c r="C49" s="17" t="str">
        <x:v>K3 anchor × TH ratio^α</x:v>
      </x:c>
    </x:row>
    <x:row r="50">
      <x:c r="A50" s="17" t="str">
        <x:v>No-CoT / METR doubling ratio</x:v>
      </x:c>
      <x:c r="B50" s="20" t="n">
        <x:f>$B$12/$B$18</x:f>
        <x:v>2.89722239483005</x:v>
      </x:c>
      <x:c r="C50" s="17" t="str">
        <x:v>With-CoT capability is improving much faster</x:v>
      </x:c>
    </x:row>
    <x:row r="51">
      <x:c r="A51" s="17" t="str">
        <x:v>Opus 4.5→4.6 no-CoT ratio</x:v>
      </x:c>
      <x:c r="B51" s="20" t="n">
        <x:f>'No-CoT Evidence'!C17 / 'No-CoT Evidence'!C16</x:f>
        <x:v>1.0416666666666667</x:v>
      </x:c>
      <x:c r="C51" s="17" t="str">
        <x:v>Same-base post-training sensitivity</x:v>
      </x:c>
    </x:row>
    <x:row r="52">
      <x:c r="A52" s="18" t="str">
        <x:v>Opus 4.5→4.6 METR ratio</x:v>
      </x:c>
      <x:c r="B52" s="21" t="n">
        <x:f>718.80683/292.994594</x:f>
        <x:v>2.453310896241314</x:v>
      </x:c>
      <x:c r="C52" s="18" t="str">
        <x:v>Same-base with-CoT sensitivity</x:v>
      </x:c>
    </x:row>
    <x:row r="55">
      <x:c r="A55" s="102" t="str">
        <x:v>Primary paper: https://arxiv.org/pdf/2606.07157
Submitted source archive: ~/Downloads/arXiv-2606.07157v3.tar.gz
METR values and Ryan Greenblatt text: user-supplied in this Codex task on 2026-07-17.</x:v>
      </x:c>
      <x:c r="B55" s="102"/>
      <x:c r="C55" s="102"/>
      <x:c r="D55" s="102"/>
      <x:c r="E55" s="102"/>
      <x:c r="F55" s="102"/>
      <x:c r="G55" s="102"/>
      <x:c r="H55" s="102"/>
    </x:row>
    <x:row r="56">
      <x:c r="A56" s="102"/>
      <x:c r="B56" s="102"/>
      <x:c r="C56" s="102"/>
      <x:c r="D56" s="102"/>
      <x:c r="E56" s="102"/>
      <x:c r="F56" s="102"/>
      <x:c r="G56" s="102"/>
      <x:c r="H56" s="102"/>
    </x:row>
    <x:row r="57">
      <x:c r="A57" s="102"/>
      <x:c r="B57" s="102"/>
      <x:c r="C57" s="102"/>
      <x:c r="D57" s="102"/>
      <x:c r="E57" s="102"/>
      <x:c r="F57" s="102"/>
      <x:c r="G57" s="102"/>
      <x:c r="H57" s="102"/>
    </x:row>
  </x:sheetData>
  <x:mergeCells>
    <x:mergeCell ref="A1:H1"/>
    <x:mergeCell ref="A2:H3"/>
    <x:mergeCell ref="A24:H24"/>
    <x:mergeCell ref="A35:H35"/>
    <x:mergeCell ref="E36:H40"/>
    <x:mergeCell ref="E42:H47"/>
    <x:mergeCell ref="A55:H57"/>
  </x:mergeCells>
  <x:pageMargins left="0.7" right="0.7" top="0.75" bottom="0.75" header="0.3" footer="0.3"/>
  <x:legacyDrawing xmlns:r="http://schemas.openxmlformats.org/officeDocument/2006/relationships" r:id="R1d8460282c3d478a"/>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25" hidden="0" customWidth="1"/>
    <x:col min="13" max="13" width="25" hidden="0" customWidth="1"/>
    <x:col min="14" max="14" width="25" hidden="0" customWidth="1"/>
    <x:col min="15" max="15" width="64" hidden="0" customWidth="1"/>
  </x:cols>
  <x:sheetData>
    <x:row r="1" ht="36" customHeight="1">
      <x:c r="A1" s="66" t="str">
        <x:v>Horizon- and compute-informed frontier parameter posterior</x:v>
      </x:c>
      <x:c r="B1" s="66"/>
      <x:c r="C1" s="66"/>
      <x:c r="D1" s="66"/>
      <x:c r="E1" s="66"/>
      <x:c r="F1" s="66"/>
      <x:c r="G1" s="66"/>
      <x:c r="H1" s="66"/>
      <x:c r="I1" s="66"/>
      <x:c r="J1" s="66"/>
      <x:c r="K1" s="66"/>
      <x:c r="L1" s="66"/>
      <x:c r="M1" s="66"/>
      <x:c r="N1" s="66"/>
      <x:c r="O1" s="66"/>
    </x:row>
    <x:row r="2">
      <x:c r="A2" s="6" t="str">
        <x:v>Posterior = 45% existing price-informed benchmark branch, 50% no-CoT horizon branch, and 5% Epoch compute branch. Effective non-anchor weights are 19.1% AA, 19.1% ECI, 6.8% API price, 50% no-CoT horizon, and 5% compute. METR and crowd forecasts remain decomposition/check signals with 0% direct weight.</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71" t="str">
        <x:v>Model / base</x:v>
      </x:c>
      <x:c r="B5" s="71" t="str">
        <x:v>Existing central (T)</x:v>
      </x:c>
      <x:c r="C5" s="71" t="str">
        <x:v>TH proxy (min)</x:v>
      </x:c>
      <x:c r="D5" s="71" t="str">
        <x:v>Horizon prior (T)</x:v>
      </x:c>
      <x:c r="E5" s="71" t="str">
        <x:v>Compute prior (T)</x:v>
      </x:c>
      <x:c r="F5" s="71" t="str">
        <x:v>Existing weight</x:v>
      </x:c>
      <x:c r="G5" s="71" t="str">
        <x:v>Horizon weight</x:v>
      </x:c>
      <x:c r="H5" s="71" t="str">
        <x:v>Compute weight</x:v>
      </x:c>
      <x:c r="I5" s="71" t="str">
        <x:v>Posterior (T)</x:v>
      </x:c>
      <x:c r="J5" s="71" t="str">
        <x:v>Crowd point (T)</x:v>
      </x:c>
      <x:c r="K5" s="71" t="str">
        <x:v>Posterior / crowd</x:v>
      </x:c>
      <x:c r="L5" s="71" t="str">
        <x:v>Horizon evidence</x:v>
      </x:c>
      <x:c r="M5" s="71" t="str">
        <x:v>Compute evidence</x:v>
      </x:c>
      <x:c r="N5" s="71" t="str">
        <x:v>Status</x:v>
      </x:c>
      <x:c r="O5" s="71" t="str">
        <x:v>Method note</x:v>
      </x:c>
    </x:row>
    <x:row r="6">
      <x:c r="A6" s="16" t="str">
        <x:v>Claude Fable 5</x:v>
      </x:c>
      <x:c r="B6" s="19" t="n">
        <x:f>'Frontier Estimates'!M6</x:f>
        <x:v>3.420619147282</x:v>
      </x:c>
      <x:c r="C6" s="19" t="n">
        <x:f>'Horizon Laws'!B48</x:f>
        <x:v>3.613800788555238</x:v>
      </x:c>
      <x:c r="D6" s="19" t="n">
        <x:f>'Horizon Laws'!B49</x:f>
        <x:v>6.533951047522359</x:v>
      </x:c>
      <x:c r="E6" s="19" t="n">
        <x:f>'Compute Model'!K67</x:f>
        <x:v>2.5576877384056314</x:v>
      </x:c>
      <x:c r="F6" s="33" t="n">
        <x:f>'Horizon Laws'!B7</x:f>
        <x:v>0.45</x:v>
      </x:c>
      <x:c r="G6" s="33" t="n">
        <x:f>'Horizon Laws'!B6</x:f>
        <x:v>0.5</x:v>
      </x:c>
      <x:c r="H6" s="33" t="n">
        <x:f>'Horizon Laws'!B22</x:f>
        <x:v>0.05</x:v>
      </x:c>
      <x:c r="I6" s="137" t="n">
        <x:f>IF(N6="Disclosed anchor",B6,POWER(B6,F6)*POWER(D6,G6)*POWER(E6,H6))</x:f>
        <x:v>4.659372577772957</x:v>
      </x:c>
      <x:c r="J6" s="103" t="n">
        <x:v>3.9</x:v>
      </x:c>
      <x:c r="K6" s="103" t="n">
        <x:f>I6/J6</x:f>
        <x:v>1.1947109173776813</x:v>
      </x:c>
      <x:c r="L6" s="22" t="str">
        <x:v>Projected new pretrain</x:v>
      </x:c>
      <x:c r="M6" s="22" t="str">
        <x:v>Two-stage Epoch compute prior; anchor-calibrated</x:v>
      </x:c>
      <x:c r="N6" s="22" t="str">
        <x:v>Regression estimate</x:v>
      </x:c>
      <x:c r="O6" s="22" t="str">
        <x:v>Date law and Ryan's corrected 8-month pretrain gap pooled geometrically; compute adds a small correlated check.</x:v>
      </x:c>
    </x:row>
    <x:row r="7">
      <x:c r="A7" s="17" t="str">
        <x:v>GPT-5.6 Sol</x:v>
      </x:c>
      <x:c r="B7" s="20" t="n">
        <x:f>'Frontier Estimates'!M7</x:f>
        <x:v>3.337143079854522</x:v>
      </x:c>
      <x:c r="C7" s="20" t="n">
        <x:f>'Horizon Laws'!B43</x:f>
        <x:v>2.47480117907748</x:v>
      </x:c>
      <x:c r="D7" s="20" t="n">
        <x:f>'Horizon Laws'!B44</x:f>
        <x:v>2.983694824019499</x:v>
      </x:c>
      <x:c r="E7" s="20" t="n">
        <x:f>'Compute Model'!K68</x:f>
        <x:v>2.3270752019148544</x:v>
      </x:c>
      <x:c r="F7" s="34" t="n">
        <x:f>'Horizon Laws'!B7</x:f>
        <x:v>0.45</x:v>
      </x:c>
      <x:c r="G7" s="34" t="n">
        <x:f>'Horizon Laws'!B6</x:f>
        <x:v>0.5</x:v>
      </x:c>
      <x:c r="H7" s="34" t="n">
        <x:f>'Horizon Laws'!B22</x:f>
        <x:v>0.05</x:v>
      </x:c>
      <x:c r="I7" s="138" t="n">
        <x:f>IF(N7="Disclosed anchor",B7,POWER(B7,F7)*POWER(D7,G7)*POWER(E7,H7))</x:f>
        <x:v>3.0991057348769973</x:v>
      </x:c>
      <x:c r="J7" s="104" t="n">
        <x:v>2.7</x:v>
      </x:c>
      <x:c r="K7" s="104" t="n">
        <x:f>I7/J7</x:f>
        <x:v>1.1478169388433321</x:v>
      </x:c>
      <x:c r="L7" s="23" t="str">
        <x:v>Same-family/date projection</x:v>
      </x:c>
      <x:c r="M7" s="23" t="str">
        <x:v>Two-stage Epoch compute prior; anchor-calibrated</x:v>
      </x:c>
      <x:c r="N7" s="23" t="str">
        <x:v>Regression estimate</x:v>
      </x:c>
      <x:c r="O7" s="23" t="str">
        <x:v>GPT-5.4/5.5 no-CoT shared-base proxy advanced to Sol's release.</x:v>
      </x:c>
    </x:row>
    <x:row r="8">
      <x:c r="A8" s="17" t="str">
        <x:v>Kimi K3</x:v>
      </x:c>
      <x:c r="B8" s="20" t="n">
        <x:f>'Frontier Estimates'!M8</x:f>
        <x:v>2.8</x:v>
      </x:c>
      <x:c r="C8" s="20" t="n">
        <x:f>'Horizon Laws'!B9</x:f>
        <x:v>2.4</x:v>
      </x:c>
      <x:c r="D8" s="20" t="n">
        <x:f>'Horizon Laws'!B8</x:f>
        <x:v>2.8</x:v>
      </x:c>
      <x:c r="E8" s="20" t="n">
        <x:f>'Compute Model'!K69</x:f>
        <x:v>2.141373647033047</x:v>
      </x:c>
      <x:c r="F8" s="34" t="n">
        <x:f>'Horizon Laws'!B7</x:f>
        <x:v>0.45</x:v>
      </x:c>
      <x:c r="G8" s="34" t="n">
        <x:f>'Horizon Laws'!B6</x:f>
        <x:v>0.5</x:v>
      </x:c>
      <x:c r="H8" s="34" t="n">
        <x:f>'Horizon Laws'!B22</x:f>
        <x:v>0.05</x:v>
      </x:c>
      <x:c r="I8" s="138" t="n">
        <x:f>IF(N8="Disclosed anchor",B8,POWER(B8,F8)*POWER(D8,G8)*POWER(E8,H8))</x:f>
        <x:v>2.8</x:v>
      </x:c>
      <x:c r="J8" s="104"/>
      <x:c r="K8" s="104"/>
      <x:c r="L8" s="23" t="str">
        <x:v>Absolute anchor</x:v>
      </x:c>
      <x:c r="M8" s="23" t="str">
        <x:v>Two-stage Epoch compute prior; anchor-calibrated</x:v>
      </x:c>
      <x:c r="N8" s="23" t="str">
        <x:v>Disclosed anchor</x:v>
      </x:c>
      <x:c r="O8" s="23" t="str">
        <x:v>2.8T disclosed; horizon branch cannot move an exact anchor.</x:v>
      </x:c>
    </x:row>
    <x:row r="9">
      <x:c r="A9" s="17" t="str">
        <x:v>Claude Opus 4.7 / 4.8 shared base</x:v>
      </x:c>
      <x:c r="B9" s="20" t="n">
        <x:f>'Frontier Estimates'!M10</x:f>
        <x:v>2.3318329775695745</x:v>
      </x:c>
      <x:c r="C9" s="20" t="n">
        <x:f>'Horizon Laws'!B37</x:f>
        <x:v>2.561158329974988</x:v>
      </x:c>
      <x:c r="D9" s="20" t="n">
        <x:f>'Horizon Laws'!B39</x:f>
        <x:v>3.203281859170802</x:v>
      </x:c>
      <x:c r="E9" s="20" t="n">
        <x:f>'Compute Model'!K70</x:f>
        <x:v>2.2811621869880487</x:v>
      </x:c>
      <x:c r="F9" s="34" t="n">
        <x:f>'Horizon Laws'!B7</x:f>
        <x:v>0.45</x:v>
      </x:c>
      <x:c r="G9" s="34" t="n">
        <x:f>'Horizon Laws'!B6</x:f>
        <x:v>0.5</x:v>
      </x:c>
      <x:c r="H9" s="34" t="n">
        <x:f>'Horizon Laws'!B22</x:f>
        <x:v>0.05</x:v>
      </x:c>
      <x:c r="I9" s="138" t="n">
        <x:f>IF(N9="Disclosed anchor",B9,POWER(B9,F9)*POWER(D9,G9)*POWER(E9,H9))</x:f>
        <x:v>2.730041401905814</x:v>
      </x:c>
      <x:c r="J9" s="104"/>
      <x:c r="K9" s="104"/>
      <x:c r="L9" s="23" t="str">
        <x:v>Measured shared-base proxy</x:v>
      </x:c>
      <x:c r="M9" s="23" t="str">
        <x:v>Two-stage Epoch compute prior; anchor-calibrated</x:v>
      </x:c>
      <x:c r="N9" s="23" t="str">
        <x:v>Regression estimate</x:v>
      </x:c>
      <x:c r="O9" s="23" t="str">
        <x:v>Opus 4.5/4.6/4.7 collapsed; 4.7 and 4.8 remain one base.</x:v>
      </x:c>
    </x:row>
    <x:row r="10">
      <x:c r="A10" s="17" t="str">
        <x:v>GPT-5.5</x:v>
      </x:c>
      <x:c r="B10" s="20" t="n">
        <x:f>'Frontier Estimates'!M9</x:f>
        <x:v>2.672015154705486</x:v>
      </x:c>
      <x:c r="C10" s="20" t="n">
        <x:f>'Horizon Laws'!B38</x:f>
        <x:v>2.0493901531919194</x:v>
      </x:c>
      <x:c r="D10" s="20" t="n">
        <x:f>'Horizon Laws'!B40</x:f>
        <x:v>2.0190964903578963</x:v>
      </x:c>
      <x:c r="E10" s="20" t="n">
        <x:f>'Compute Model'!K71</x:f>
        <x:v>2.3630912367095442</x:v>
      </x:c>
      <x:c r="F10" s="34" t="n">
        <x:f>'Horizon Laws'!B7</x:f>
        <x:v>0.45</x:v>
      </x:c>
      <x:c r="G10" s="34" t="n">
        <x:f>'Horizon Laws'!B6</x:f>
        <x:v>0.5</x:v>
      </x:c>
      <x:c r="H10" s="34" t="n">
        <x:f>'Horizon Laws'!B22</x:f>
        <x:v>0.05</x:v>
      </x:c>
      <x:c r="I10" s="138" t="n">
        <x:f>IF(N10="Disclosed anchor",B10,POWER(B10,F10)*POWER(D10,G10)*POWER(E10,H10))</x:f>
        <x:v>2.3085010374614785</x:v>
      </x:c>
      <x:c r="J10" s="104"/>
      <x:c r="K10" s="104"/>
      <x:c r="L10" s="23" t="str">
        <x:v>Measured shared-base proxy</x:v>
      </x:c>
      <x:c r="M10" s="23" t="str">
        <x:v>Two-stage Epoch compute prior; anchor-calibrated</x:v>
      </x:c>
      <x:c r="N10" s="23" t="str">
        <x:v>Regression estimate</x:v>
      </x:c>
      <x:c r="O10" s="23" t="str">
        <x:v>GPT-5.4 and 5.5 treated as same-base post-training variants.</x:v>
      </x:c>
    </x:row>
    <x:row r="11">
      <x:c r="A11" s="17" t="str">
        <x:v>GPT-5.6 Terra</x:v>
      </x:c>
      <x:c r="B11" s="20" t="n">
        <x:f>'Frontier Estimates'!M11</x:f>
        <x:v>2.2630037831413268</x:v>
      </x:c>
      <x:c r="C11" s="20"/>
      <x:c r="D11" s="20" t="n">
        <x:f>'Horizon Laws'!B44*'Frontier Estimates'!M11/'Frontier Estimates'!M7</x:f>
        <x:v>2.0233212999634618</x:v>
      </x:c>
      <x:c r="E11" s="20" t="n">
        <x:f>'Compute Model'!K72</x:f>
        <x:v>2.026347261798297</x:v>
      </x:c>
      <x:c r="F11" s="34" t="n">
        <x:f>'Horizon Laws'!B7</x:f>
        <x:v>0.45</x:v>
      </x:c>
      <x:c r="G11" s="34" t="n">
        <x:f>'Horizon Laws'!B6</x:f>
        <x:v>0.5</x:v>
      </x:c>
      <x:c r="H11" s="34" t="n">
        <x:f>'Horizon Laws'!B22</x:f>
        <x:v>0.05</x:v>
      </x:c>
      <x:c r="I11" s="138" t="n">
        <x:f>IF(N11="Disclosed anchor",B11,POWER(B11,F11)*POWER(D11,G11)*POWER(E11,H11))</x:f>
        <x:v>2.1280238763533905</x:v>
      </x:c>
      <x:c r="J11" s="104"/>
      <x:c r="K11" s="104"/>
      <x:c r="L11" s="23" t="str">
        <x:v>Relative to Sol</x:v>
      </x:c>
      <x:c r="M11" s="23" t="str">
        <x:v>Two-stage Epoch compute prior; anchor-calibrated</x:v>
      </x:c>
      <x:c r="N11" s="23" t="str">
        <x:v>Regression estimate</x:v>
      </x:c>
      <x:c r="O11" s="23" t="str">
        <x:v>Preserves Terra/Sol scale ratio while applying Sol's horizon correction.</x:v>
      </x:c>
    </x:row>
    <x:row r="12">
      <x:c r="A12" s="17" t="str">
        <x:v>Claude Sonnet 5</x:v>
      </x:c>
      <x:c r="B12" s="20" t="n">
        <x:f>'Frontier Estimates'!M12</x:f>
        <x:v>1.5616446066762157</x:v>
      </x:c>
      <x:c r="C12" s="20"/>
      <x:c r="D12" s="20" t="n">
        <x:f>'Frontier Estimates'!M12</x:f>
        <x:v>1.5616446066762157</x:v>
      </x:c>
      <x:c r="E12" s="20" t="n">
        <x:f>'Compute Model'!K73</x:f>
        <x:v>1.9251718016944352</x:v>
      </x:c>
      <x:c r="F12" s="34" t="n">
        <x:f>'Horizon Laws'!B7</x:f>
        <x:v>0.45</x:v>
      </x:c>
      <x:c r="G12" s="34" t="n">
        <x:f>'Horizon Laws'!B6</x:f>
        <x:v>0.5</x:v>
      </x:c>
      <x:c r="H12" s="34" t="n">
        <x:f>'Horizon Laws'!B22</x:f>
        <x:v>0.05</x:v>
      </x:c>
      <x:c r="I12" s="138" t="n">
        <x:f>IF(N12="Disclosed anchor",B12,POWER(B12,F12)*POWER(D12,G12)*POWER(E12,H12))</x:f>
        <x:v>1.5780711127377594</x:v>
      </x:c>
      <x:c r="J12" s="104"/>
      <x:c r="K12" s="104"/>
      <x:c r="L12" s="23" t="str">
        <x:v>Neutral</x:v>
      </x:c>
      <x:c r="M12" s="23" t="str">
        <x:v>Two-stage Epoch compute prior; anchor-calibrated</x:v>
      </x:c>
      <x:c r="N12" s="23" t="str">
        <x:v>Regression estimate</x:v>
      </x:c>
      <x:c r="O12" s="23" t="str">
        <x:v>No direct Sonnet 5 no-CoT point; horizon branch left neutral.</x:v>
      </x:c>
    </x:row>
    <x:row r="13">
      <x:c r="A13" s="17" t="str">
        <x:v>GPT-5.6 Luna</x:v>
      </x:c>
      <x:c r="B13" s="20" t="n">
        <x:f>'Frontier Estimates'!M13</x:f>
        <x:v>1.5489971200785368</x:v>
      </x:c>
      <x:c r="C13" s="20"/>
      <x:c r="D13" s="20" t="n">
        <x:f>'Horizon Laws'!B44*'Frontier Estimates'!M13/'Frontier Estimates'!M7</x:f>
        <x:v>1.3849375286003376</x:v>
      </x:c>
      <x:c r="E13" s="20" t="n">
        <x:f>'Compute Model'!K74</x:f>
        <x:v>1.7644823949044333</x:v>
      </x:c>
      <x:c r="F13" s="34" t="n">
        <x:f>'Horizon Laws'!B7</x:f>
        <x:v>0.45</x:v>
      </x:c>
      <x:c r="G13" s="34" t="n">
        <x:f>'Horizon Laws'!B6</x:f>
        <x:v>0.5</x:v>
      </x:c>
      <x:c r="H13" s="34" t="n">
        <x:f>'Horizon Laws'!B22</x:f>
        <x:v>0.05</x:v>
      </x:c>
      <x:c r="I13" s="138" t="n">
        <x:f>IF(N13="Disclosed anchor",B13,POWER(B13,F13)*POWER(D13,G13)*POWER(E13,H13))</x:f>
        <x:v>1.474241841367455</x:v>
      </x:c>
      <x:c r="J13" s="104"/>
      <x:c r="K13" s="104"/>
      <x:c r="L13" s="23" t="str">
        <x:v>Relative to Sol</x:v>
      </x:c>
      <x:c r="M13" s="23" t="str">
        <x:v>Two-stage Epoch compute prior; anchor-calibrated</x:v>
      </x:c>
      <x:c r="N13" s="23" t="str">
        <x:v>Regression estimate</x:v>
      </x:c>
      <x:c r="O13" s="23" t="str">
        <x:v>Preserves Luna/Sol scale ratio while applying Sol's horizon correction.</x:v>
      </x:c>
    </x:row>
    <x:row r="14">
      <x:c r="A14" s="18" t="str">
        <x:v>Grok 4.5</x:v>
      </x:c>
      <x:c r="B14" s="21" t="n">
        <x:f>'Frontier Estimates'!M15</x:f>
        <x:v>1.5</x:v>
      </x:c>
      <x:c r="C14" s="21"/>
      <x:c r="D14" s="21" t="n">
        <x:f>'Frontier Estimates'!M15</x:f>
        <x:v>1.5</x:v>
      </x:c>
      <x:c r="E14" s="21" t="n">
        <x:f>'Compute Model'!K75</x:f>
        <x:v>1.9613578442133428</x:v>
      </x:c>
      <x:c r="F14" s="29" t="n">
        <x:f>'Horizon Laws'!B7</x:f>
        <x:v>0.45</x:v>
      </x:c>
      <x:c r="G14" s="29" t="n">
        <x:f>'Horizon Laws'!B6</x:f>
        <x:v>0.5</x:v>
      </x:c>
      <x:c r="H14" s="29" t="n">
        <x:f>'Horizon Laws'!B22</x:f>
        <x:v>0.05</x:v>
      </x:c>
      <x:c r="I14" s="139" t="n">
        <x:f>IF(N14="Disclosed anchor",B14,POWER(B14,F14)*POWER(D14,G14)*POWER(E14,H14))</x:f>
        <x:v>1.5</x:v>
      </x:c>
      <x:c r="J14" s="105"/>
      <x:c r="K14" s="105"/>
      <x:c r="L14" s="24" t="str">
        <x:v>Absolute anchor</x:v>
      </x:c>
      <x:c r="M14" s="24" t="str">
        <x:v>Two-stage Epoch compute prior; anchor-calibrated</x:v>
      </x:c>
      <x:c r="N14" s="24" t="str">
        <x:v>Disclosed anchor</x:v>
      </x:c>
      <x:c r="O14" s="24" t="str">
        <x:v>1.5T disclosed anchor; horizon branch cannot move an exact anchor.</x:v>
      </x:c>
    </x:row>
    <x:row r="17">
      <x:c r="A17" s="89" t="str">
        <x:v>Bayesian interpretation</x:v>
      </x:c>
      <x:c r="B17" s="89"/>
      <x:c r="C17" s="89"/>
      <x:c r="D17" s="89"/>
      <x:c r="E17" s="89"/>
      <x:c r="F17" s="89"/>
      <x:c r="G17" s="89"/>
      <x:c r="H17" s="89"/>
      <x:c r="I17" s="89"/>
      <x:c r="J17" s="89"/>
      <x:c r="K17" s="89"/>
      <x:c r="L17" s="89"/>
      <x:c r="M17" s="89"/>
      <x:c r="N17" s="89"/>
      <x:c r="O17" s="89"/>
    </x:row>
    <x:row r="19">
      <x:c r="A19" s="145" t="str">
        <x:v>The 35-model open-weight panel remains the dominant 50% horizon branch. Epoch compute receives only 5%: stage 1 has about 4× residual compute error, stage 2 adds parameter-allocation error, and the resulting priors are strongly correlated with AA/date. The compute branch is therefore a weak regularizer rather than a new independent likelihood.</x:v>
      </x:c>
      <x:c r="B19" s="146"/>
      <x:c r="C19" s="146"/>
      <x:c r="D19" s="146"/>
      <x:c r="E19" s="146"/>
      <x:c r="F19" s="146"/>
      <x:c r="G19" s="146"/>
      <x:c r="H19" s="146"/>
      <x:c r="I19" s="146"/>
      <x:c r="J19" s="146"/>
      <x:c r="K19" s="146"/>
      <x:c r="L19" s="146"/>
      <x:c r="M19" s="146"/>
      <x:c r="N19" s="146"/>
      <x:c r="O19" s="146"/>
    </x:row>
    <x:row r="20">
      <x:c r="A20" s="145"/>
      <x:c r="B20" s="146"/>
      <x:c r="C20" s="146"/>
      <x:c r="D20" s="146"/>
      <x:c r="E20" s="146"/>
      <x:c r="F20" s="146"/>
      <x:c r="G20" s="146"/>
      <x:c r="H20" s="146"/>
      <x:c r="I20" s="146"/>
      <x:c r="J20" s="146"/>
      <x:c r="K20" s="146"/>
      <x:c r="L20" s="146"/>
      <x:c r="M20" s="146"/>
      <x:c r="N20" s="146"/>
      <x:c r="O20" s="146"/>
    </x:row>
    <x:row r="21">
      <x:c r="A21" s="145"/>
      <x:c r="B21" s="146"/>
      <x:c r="C21" s="146"/>
      <x:c r="D21" s="146"/>
      <x:c r="E21" s="146"/>
      <x:c r="F21" s="146"/>
      <x:c r="G21" s="146"/>
      <x:c r="H21" s="146"/>
      <x:c r="I21" s="146"/>
      <x:c r="J21" s="146"/>
      <x:c r="K21" s="146"/>
      <x:c r="L21" s="146"/>
      <x:c r="M21" s="146"/>
      <x:c r="N21" s="146"/>
      <x:c r="O21" s="146"/>
    </x:row>
    <x:row r="23">
      <x:c r="A23" s="151" t="str">
        <x:v>The human crowd registry currently centers Fable at 3.9T and Sol at 2.7T (n=13 each). Crowd forecasts and METR remain calibration/decomposition checks with zero direct mixture weight; disclosed K3 and Grok rows override all regression branches.</x:v>
      </x:c>
      <x:c r="B23" s="152"/>
      <x:c r="C23" s="152"/>
      <x:c r="D23" s="152"/>
      <x:c r="E23" s="152"/>
      <x:c r="F23" s="152"/>
      <x:c r="G23" s="152"/>
      <x:c r="H23" s="152"/>
      <x:c r="I23" s="152"/>
      <x:c r="J23" s="152"/>
      <x:c r="K23" s="152"/>
      <x:c r="L23" s="152"/>
      <x:c r="M23" s="152"/>
      <x:c r="N23" s="152"/>
      <x:c r="O23" s="152"/>
    </x:row>
    <x:row r="24">
      <x:c r="A24" s="151"/>
      <x:c r="B24" s="152"/>
      <x:c r="C24" s="152"/>
      <x:c r="D24" s="152"/>
      <x:c r="E24" s="152"/>
      <x:c r="F24" s="152"/>
      <x:c r="G24" s="152"/>
      <x:c r="H24" s="152"/>
      <x:c r="I24" s="152"/>
      <x:c r="J24" s="152"/>
      <x:c r="K24" s="152"/>
      <x:c r="L24" s="152"/>
      <x:c r="M24" s="152"/>
      <x:c r="N24" s="152"/>
      <x:c r="O24" s="152"/>
    </x:row>
    <x:row r="25">
      <x:c r="A25" s="151"/>
      <x:c r="B25" s="152"/>
      <x:c r="C25" s="152"/>
      <x:c r="D25" s="152"/>
      <x:c r="E25" s="152"/>
      <x:c r="F25" s="152"/>
      <x:c r="G25" s="152"/>
      <x:c r="H25" s="152"/>
      <x:c r="I25" s="152"/>
      <x:c r="J25" s="152"/>
      <x:c r="K25" s="152"/>
      <x:c r="L25" s="152"/>
      <x:c r="M25" s="152"/>
      <x:c r="N25" s="152"/>
      <x:c r="O25" s="152"/>
    </x:row>
  </x:sheetData>
  <x:mergeCells>
    <x:mergeCell ref="A1:O1"/>
    <x:mergeCell ref="A2:O3"/>
    <x:mergeCell ref="A17:O17"/>
    <x:mergeCell ref="A19:O21"/>
    <x:mergeCell ref="A23:O25"/>
  </x:mergeCells>
  <x:conditionalFormatting sqref="N6:N14">
    <x:cfRule type="containsText" dxfId="10" priority="1" operator="containsText" text="Disclosed"/>
  </x:conditionalFormatting>
  <x:pageMargins left="0.7" right="0.7" top="0.75" bottom="0.75" header="0.3" footer="0.3"/>
  <x:legacyDrawing xmlns:r="http://schemas.openxmlformats.org/officeDocument/2006/relationships" r:id="Rb50849fc65654df8"/>
  <x:tableParts count="1">
    <x:tablePart xmlns:r="http://schemas.openxmlformats.org/officeDocument/2006/relationships" r:id="R8ca3c13c7f9e4af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6" hidden="0" customWidth="1"/>
    <x:col min="2" max="2" width="15" hidden="0" customWidth="1"/>
    <x:col min="3" max="3" width="24" hidden="0" customWidth="1"/>
    <x:col min="4" max="4" width="20" hidden="0" customWidth="1"/>
    <x:col min="5" max="5" width="20" hidden="0" customWidth="1"/>
    <x:col min="6" max="6" width="20" hidden="0" customWidth="1"/>
    <x:col min="7" max="7" width="15" hidden="0" customWidth="1"/>
    <x:col min="8" max="8" width="48" hidden="0" customWidth="1"/>
    <x:col min="9" max="9" width="48" hidden="0" customWidth="1"/>
    <x:col min="10" max="10" width="18" hidden="0" customWidth="1"/>
    <x:col min="11" max="11" width="18" hidden="0" customWidth="1"/>
    <x:col min="12" max="12" width="18" hidden="0" customWidth="1"/>
    <x:col min="13" max="13" width="62" hidden="0" customWidth="1"/>
  </x:cols>
  <x:sheetData>
    <x:row r="1" ht="36" customHeight="1">
      <x:c r="A1" s="66" t="str">
        <x:v>Epoch frontier compute evidence — correlated source view</x:v>
      </x:c>
      <x:c r="B1" s="66"/>
      <x:c r="C1" s="66"/>
      <x:c r="D1" s="66"/>
      <x:c r="E1" s="66"/>
      <x:c r="F1" s="66"/>
      <x:c r="G1" s="66"/>
      <x:c r="H1" s="66"/>
      <x:c r="I1" s="66"/>
      <x:c r="J1" s="66"/>
      <x:c r="K1" s="66"/>
      <x:c r="L1" s="66"/>
      <x:c r="M1" s="66"/>
    </x:row>
    <x:row r="2">
      <x:c r="A2" s="6" t="str">
        <x:v>All 137 frontier_ai_models.csv rows from ai_models.zip. Training compute and parameters duplicate the corresponding all_ai records exactly; frontier-only estimation fields are retained. ‘Included’ marks the 19 confident/likely language-frontier rows used once in the compute branch.</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ht="34" customHeight="1">
      <x:c r="A5" s="71" t="str">
        <x:v>Model</x:v>
      </x:c>
      <x:c r="B5" s="71" t="str">
        <x:v>Release</x:v>
      </x:c>
      <x:c r="C5" s="71" t="str">
        <x:v>Organization</x:v>
      </x:c>
      <x:c r="D5" s="71" t="str">
        <x:v>Total params (B)</x:v>
      </x:c>
      <x:c r="E5" s="71" t="str">
        <x:v>Training compute (FLOP)</x:v>
      </x:c>
      <x:c r="F5" s="71" t="str">
        <x:v>log10 compute</x:v>
      </x:c>
      <x:c r="G5" s="71" t="str">
        <x:v>Confidence</x:v>
      </x:c>
      <x:c r="H5" s="71" t="str">
        <x:v>Estimation method</x:v>
      </x:c>
      <x:c r="I5" s="71" t="str">
        <x:v>Compute notes</x:v>
      </x:c>
      <x:c r="J5" s="71" t="str">
        <x:v>Included in stage 2</x:v>
      </x:c>
      <x:c r="K5" s="71" t="str">
        <x:v>Frontier view row</x:v>
      </x:c>
      <x:c r="L5" s="71" t="str">
        <x:v>Matched all_ai row</x:v>
      </x:c>
      <x:c r="M5" s="71" t="str">
        <x:v>Source URL</x:v>
      </x:c>
    </x:row>
    <x:row r="6">
      <x:c r="A6" s="16" t="str">
        <x:v>Grok 4</x:v>
      </x:c>
      <x:c r="B6" s="30" t="n">
        <x:v>45847</x:v>
      </x:c>
      <x:c r="C6" s="16" t="str">
        <x:v>xAI</x:v>
      </x:c>
      <x:c r="D6" s="103" t="n">
        <x:v>3000</x:v>
      </x:c>
      <x:c r="E6" s="106" t="n">
        <x:v>5.0000000000001e+26</x:v>
      </x:c>
      <x:c r="F6" s="106" t="n">
        <x:f>IF(E6="","",LOG10(E6))</x:f>
        <x:v>26.698970004336</x:v>
      </x:c>
      <x:c r="G6" s="16" t="str">
        <x:v>Speculative</x:v>
      </x:c>
      <x:c r="H6" s="22" t="str">
        <x:v>Comparison with other models</x:v>
      </x:c>
      <x:c r="I6" s="22" t="str">
        <x:v>We think that RL relative to pre-compute is between our estimate for o3 (10% of pre-training) and the 100% implied by this slide in the launch ( https://archive.is/f0vJU ). Assuming the same pre-training as Grok 3 (also implied by that slide, and much more consistent) and that Grok 3 used a tenth as much RL, we get:
2 * (grok3/1.1) in the high case (rl is 10% of grok 3, so grok3/1.1 is grok3 precompute, and in this case twice that is grok 4)
1.1 * (grok3/1.01) in the low case
The geometric mean is (rounded to one sig fig): 5e26
</x:v>
      </x:c>
      <x:c r="J6" s="16" t="str">
        <x:v>No</x:v>
      </x:c>
      <x:c r="K6" s="16" t="str">
        <x:v>00002</x:v>
      </x:c>
      <x:c r="L6" s="16" t="str">
        <x:v>272</x:v>
      </x:c>
      <x:c r="M6" s="16" t="str">
        <x:v>https://x.ai/news/grok-4</x:v>
      </x:c>
    </x:row>
    <x:row r="7">
      <x:c r="A7" s="17" t="str">
        <x:v>Llama 4 Behemoth (preview)</x:v>
      </x:c>
      <x:c r="B7" s="31" t="n">
        <x:v>45752</x:v>
      </x:c>
      <x:c r="C7" s="17" t="str">
        <x:v>Meta AI</x:v>
      </x:c>
      <x:c r="D7" s="104" t="n">
        <x:v>2000</x:v>
      </x:c>
      <x:c r="E7" s="107" t="n">
        <x:v>5.18400000000001e+25</x:v>
      </x:c>
      <x:c r="F7" s="107" t="n">
        <x:f>IF(E7="","",LOG10(E7))</x:f>
        <x:v>25.7146649928625</x:v>
      </x:c>
      <x:c r="G7" s="17" t="str">
        <x:v>Likely</x:v>
      </x:c>
      <x:c r="H7" s="23" t="str">
        <x:v>Operation counting</x:v>
      </x:c>
      <x:c r="I7" s="23" t="str">
        <x:v>Behemoth's training dataset is at least 30T tokens:
https://ai.meta.com/blog/llama-4-multimodal-intelligence/ 
6 FLOP / parameter / token * 288 * 10^9 activated parameters * 30 * 10^12 tokens = 5.184e+25 FLOP</x:v>
      </x:c>
      <x:c r="J7" s="17" t="str">
        <x:v>Yes</x:v>
      </x:c>
      <x:c r="K7" s="17" t="str">
        <x:v>00003</x:v>
      </x:c>
      <x:c r="L7" s="17" t="str">
        <x:v>457</x:v>
      </x:c>
      <x:c r="M7" s="17" t="str">
        <x:v>https://ai.meta.com/blog/llama-4-multimodal-intelligence/</x:v>
      </x:c>
    </x:row>
    <x:row r="8">
      <x:c r="A8" s="17" t="str">
        <x:v>GPT-4o (Mar 2025)</x:v>
      </x:c>
      <x:c r="B8" s="31" t="n">
        <x:v>45743</x:v>
      </x:c>
      <x:c r="C8" s="17" t="str">
        <x:v>OpenAI</x:v>
      </x:c>
      <x:c r="D8" s="104"/>
      <x:c r="E8" s="107"/>
      <x:c r="F8" s="107" t="str">
        <x:f>IF(E8="","",LOG10(E8))</x:f>
      </x:c>
      <x:c r="G8" s="17" t="str">
        <x:v>Speculative</x:v>
      </x:c>
      <x:c r="H8" s="23" t="str">
        <x:v>Benchmarks</x:v>
      </x:c>
      <x:c r="I8" s="23" t="str">
        <x:v>Training compute estimated to be 3.8e25 FLOP from benchmark scores. https://colab.research.google.com/drive/1r3pUMhB7Kh0Gls9eG-v_XefWrye9fVQR?usp=sharing</x:v>
      </x:c>
      <x:c r="J8" s="17" t="str">
        <x:v>No</x:v>
      </x:c>
      <x:c r="K8" s="17" t="str">
        <x:v>00004</x:v>
      </x:c>
      <x:c r="L8" s="17" t="str">
        <x:v>474</x:v>
      </x:c>
      <x:c r="M8" s="17" t="str">
        <x:v>https://help.openai.com/en/articles/6825453-chatgpt-release-notes</x:v>
      </x:c>
    </x:row>
    <x:row r="9">
      <x:c r="A9" s="17" t="str">
        <x:v>Llama Nemotron Ultra 253B</x:v>
      </x:c>
      <x:c r="B9" s="31" t="n">
        <x:v>45734</x:v>
      </x:c>
      <x:c r="C9" s="17" t="str">
        <x:v>NVIDIA</x:v>
      </x:c>
      <x:c r="D9" s="104" t="n">
        <x:v>253</x:v>
      </x:c>
      <x:c r="E9" s="107" t="n">
        <x:v>3.911001e+25</x:v>
      </x:c>
      <x:c r="F9" s="107" t="n">
        <x:f>IF(E9="","",LOG10(E9))</x:f>
        <x:v>25.5922879269965</x:v>
      </x:c>
      <x:c r="G9" s="17" t="str">
        <x:v>Likely</x:v>
      </x:c>
      <x:c r="H9" s="23" t="str">
        <x:v>Operation counting</x:v>
      </x:c>
      <x:c r="I9" s="23" t="str">
        <x:v>Total training compute: 3.8e+25 FLOP (base model) + 1.11e+24 FLOP (fine-tuning) = 3.9e25 FLOP
See calculation in the finetune compute notes.</x:v>
      </x:c>
      <x:c r="J9" s="17" t="str">
        <x:v>Yes</x:v>
      </x:c>
      <x:c r="K9" s="17" t="str">
        <x:v>00005</x:v>
      </x:c>
      <x:c r="L9" s="17" t="str">
        <x:v>491</x:v>
      </x:c>
      <x:c r="M9" s="17" t="str">
        <x:v>https://arxiv.org/abs/2505.00949</x:v>
      </x:c>
    </x:row>
    <x:row r="10">
      <x:c r="A10" s="17" t="str">
        <x:v>GPT-4.5</x:v>
      </x:c>
      <x:c r="B10" s="31" t="n">
        <x:v>45715</x:v>
      </x:c>
      <x:c r="C10" s="17" t="str">
        <x:v>OpenAI</x:v>
      </x:c>
      <x:c r="D10" s="104"/>
      <x:c r="E10" s="107" t="n">
        <x:v>3.8e+26</x:v>
      </x:c>
      <x:c r="F10" s="107" t="n">
        <x:f>IF(E10="","",LOG10(E10))</x:f>
        <x:v>26.5797835966168</x:v>
      </x:c>
      <x:c r="G10" s="17" t="str">
        <x:v>Likely</x:v>
      </x:c>
      <x:c r="H10" s="23" t="str">
        <x:v>Benchmarks</x:v>
      </x:c>
      <x:c r="I10" s="23" t="str">
        <x:v>Analysis of GPT-4.5's training cluster yields a median estimate of 187M H100-hours of training. The utilization assumptions we used for the Grok 3 estimate (maybe worth revisiting) were 20 to 40% under the H100 FP8 spec of 2000 teraflop/s. This leads to an estimate of 2.7e26 to 5.4e26 FLOP, or a geomean of 3.8e26
Alternatively, using a plausible range of 20 to 50% utilization, given the possibility of FP8 training, yields a median estimate of ~2e25 FLOP. See notebook below for details.
https://colab.research.google.com/drive/1QBmVPm64Ti0xucN0EsZTgSz_I7Mj9hAZ#scrollTo=NYH1ABJuLJlw 
This is consistent with OpenAI's statement that GPT-4.5 was a “new order of magnitude in compute” compared to previous models (e.g. GPT-4, which was ~2e25), suggesting around 2e26 FLOP. But they could have meant this somewhat loosely. 
In the "Pretraining GPT-4.5" interview, they state they used multi-cluster training: https://youtu.be/6nJZopACRuQ?si=FFJC-gEmGPZjvoPM&amp;t=617 </x:v>
      </x:c>
      <x:c r="J10" s="17" t="str">
        <x:v>No</x:v>
      </x:c>
      <x:c r="K10" s="17" t="str">
        <x:v>00006</x:v>
      </x:c>
      <x:c r="L10" s="17" t="str">
        <x:v>541</x:v>
      </x:c>
      <x:c r="M10" s="17" t="str">
        <x:v>https://openai.com/index/introducing-gpt-4-5/</x:v>
      </x:c>
    </x:row>
    <x:row r="11">
      <x:c r="A11" s="17" t="str">
        <x:v>Grok 3</x:v>
      </x:c>
      <x:c r="B11" s="31" t="n">
        <x:v>45705</x:v>
      </x:c>
      <x:c r="C11" s="17" t="str">
        <x:v>xAI</x:v>
      </x:c>
      <x:c r="D11" s="104" t="n">
        <x:v>3000</x:v>
      </x:c>
      <x:c r="E11" s="107" t="n">
        <x:v>3.5e+26</x:v>
      </x:c>
      <x:c r="F11" s="107" t="n">
        <x:f>IF(E11="","",LOG10(E11))</x:f>
        <x:v>26.5440680443503</x:v>
      </x:c>
      <x:c r="G11" s="17" t="str">
        <x:v>Likely</x:v>
      </x:c>
      <x:c r="H11" s="23" t="str">
        <x:v>Hardware,Comparison with other models</x:v>
      </x:c>
      <x:c r="I11" s="23" t="str">
        <x:v>Estimate based on a cluster of 80,000 H100s per the xai website and an estimated training time of approximately three months.
Full estimate here: https://docs.google.com/document/d/1MIUFviULJ3YI_XjyzL8cwG0cBRANKNxVEB4DrUcFiNs/edit?usp=sharing</x:v>
      </x:c>
      <x:c r="J11" s="17" t="str">
        <x:v>Yes</x:v>
      </x:c>
      <x:c r="K11" s="17" t="str">
        <x:v>00007</x:v>
      </x:c>
      <x:c r="L11" s="17" t="str">
        <x:v>576</x:v>
      </x:c>
      <x:c r="M11" s="17" t="str">
        <x:v>https://x.ai/blog/grok-3</x:v>
      </x:c>
    </x:row>
    <x:row r="12">
      <x:c r="A12" s="17" t="str">
        <x:v>GPT-4o (Jan 2025)</x:v>
      </x:c>
      <x:c r="B12" s="31" t="n">
        <x:v>45686</x:v>
      </x:c>
      <x:c r="C12" s="17" t="str">
        <x:v>OpenAI</x:v>
      </x:c>
      <x:c r="D12" s="104"/>
      <x:c r="E12" s="107"/>
      <x:c r="F12" s="107" t="str">
        <x:f>IF(E12="","",LOG10(E12))</x:f>
      </x:c>
      <x:c r="G12" s="17" t="str">
        <x:v>Speculative</x:v>
      </x:c>
      <x:c r="H12" s="23" t="str">
        <x:v>Benchmarks</x:v>
      </x:c>
      <x:c r="I12" s="23" t="str">
        <x:v>Training compute estimated to be 3.8e25 FLOP from benchmark scores. https://colab.research.google.com/drive/1r3pUMhB7Kh0Gls9eG-v_XefWrye9fVQR?usp=sharing</x:v>
      </x:c>
      <x:c r="J12" s="17" t="str">
        <x:v>No</x:v>
      </x:c>
      <x:c r="K12" s="17" t="str">
        <x:v>00008</x:v>
      </x:c>
      <x:c r="L12" s="17" t="str">
        <x:v>605</x:v>
      </x:c>
      <x:c r="M12" s="17" t="str">
        <x:v>https://help.openai.com/en/articles/9624314-model-release-notes</x:v>
      </x:c>
    </x:row>
    <x:row r="13">
      <x:c r="A13" s="17" t="str">
        <x:v>GPT-4o (Nov 2024)</x:v>
      </x:c>
      <x:c r="B13" s="31" t="n">
        <x:v>45425</x:v>
      </x:c>
      <x:c r="C13" s="17" t="str">
        <x:v>OpenAI</x:v>
      </x:c>
      <x:c r="D13" s="104"/>
      <x:c r="E13" s="107"/>
      <x:c r="F13" s="107" t="str">
        <x:f>IF(E13="","",LOG10(E13))</x:f>
      </x:c>
      <x:c r="G13" s="17" t="str">
        <x:v>Speculative</x:v>
      </x:c>
      <x:c r="H13" s="23" t="str">
        <x:v>Benchmarks</x:v>
      </x:c>
      <x:c r="I13" s="23" t="str">
        <x:v>Training compute estimated to be 3.8e25 FLOP from benchmark scores. https://colab.research.google.com/drive/1r3pUMhB7Kh0Gls9eG-v_XefWrye9fVQR?usp=sharing</x:v>
      </x:c>
      <x:c r="J13" s="17" t="str">
        <x:v>No</x:v>
      </x:c>
      <x:c r="K13" s="17" t="str">
        <x:v>00009</x:v>
      </x:c>
      <x:c r="L13" s="17" t="str">
        <x:v>755</x:v>
      </x:c>
      <x:c r="M13" s="17" t="str">
        <x:v>https://help.openai.com/en/articles/9624314-model-release-notes</x:v>
      </x:c>
    </x:row>
    <x:row r="14">
      <x:c r="A14" s="17" t="str">
        <x:v>GLM-4-Plus</x:v>
      </x:c>
      <x:c r="B14" s="31" t="n">
        <x:v>45533</x:v>
      </x:c>
      <x:c r="C14" s="17" t="str">
        <x:v>Z.ai (Zhipu AI)</x:v>
      </x:c>
      <x:c r="D14" s="104"/>
      <x:c r="E14" s="107"/>
      <x:c r="F14" s="107" t="str">
        <x:f>IF(E14="","",LOG10(E14))</x:f>
      </x:c>
      <x:c r="G14" s="17" t="str">
        <x:v>Speculative</x:v>
      </x:c>
      <x:c r="H14" s="23" t="str">
        <x:v>Benchmarks</x:v>
      </x:c>
      <x:c r="I14" s="23" t="str">
        <x:v>Estimated to be 3.6e+25 FLOP using benchmark imputation. https://colab.research.google.com/drive/1r3pUMhB7Kh0Gls9eG-v_XefWrye9fVQR?usp=sharing</x:v>
      </x:c>
      <x:c r="J14" s="17" t="str">
        <x:v>No</x:v>
      </x:c>
      <x:c r="K14" s="17" t="str">
        <x:v>00010</x:v>
      </x:c>
      <x:c r="L14" s="17" t="str">
        <x:v>1047</x:v>
      </x:c>
      <x:c r="M14" s="17" t="str">
        <x:v>https://bigmodel.cn/dev/howuse/glm-4</x:v>
      </x:c>
    </x:row>
    <x:row r="15">
      <x:c r="A15" s="17" t="str">
        <x:v>Grok-2</x:v>
      </x:c>
      <x:c r="B15" s="31" t="n">
        <x:v>45517</x:v>
      </x:c>
      <x:c r="C15" s="17" t="str">
        <x:v>xAI</x:v>
      </x:c>
      <x:c r="D15" s="104"/>
      <x:c r="E15" s="107" t="n">
        <x:v>2.96e+25</x:v>
      </x:c>
      <x:c r="F15" s="107" t="n">
        <x:f>IF(E15="","",LOG10(E15))</x:f>
        <x:v>25.4712917110589</x:v>
      </x:c>
      <x:c r="G15" s="17" t="str">
        <x:v>Confident</x:v>
      </x:c>
      <x:c r="H15" s="23" t="str">
        <x:v>Comparison with other models,Reported</x:v>
      </x:c>
      <x:c r="I15" s="23" t="str">
        <x:v>Estimate based on xAI statements comparing Grok-2 compute to GPT-4 and Grok-3. Full estimate here: https://docs.google.com/document/d/1C_dABuZrAqYE_ui4_GZ4bRLtq3TBjIGoBSktaPElhEU/edit?usp=sharing</x:v>
      </x:c>
      <x:c r="J15" s="17" t="str">
        <x:v>No</x:v>
      </x:c>
      <x:c r="K15" s="17" t="str">
        <x:v>00011</x:v>
      </x:c>
      <x:c r="L15" s="17" t="str">
        <x:v>1079</x:v>
      </x:c>
      <x:c r="M15" s="17" t="str">
        <x:v>https://x.ai/blog/grok-2</x:v>
      </x:c>
    </x:row>
    <x:row r="16">
      <x:c r="A16" s="17" t="str">
        <x:v>GPT-4o (Aug 2024)</x:v>
      </x:c>
      <x:c r="B16" s="31" t="n">
        <x:v>45425</x:v>
      </x:c>
      <x:c r="C16" s="17" t="str">
        <x:v>OpenAI</x:v>
      </x:c>
      <x:c r="D16" s="104"/>
      <x:c r="E16" s="107"/>
      <x:c r="F16" s="107" t="str">
        <x:f>IF(E16="","",LOG10(E16))</x:f>
      </x:c>
      <x:c r="G16" s="17" t="str">
        <x:v>Speculative</x:v>
      </x:c>
      <x:c r="H16" s="23" t="str">
        <x:v>Benchmarks</x:v>
      </x:c>
      <x:c r="I16" s="23" t="str">
        <x:v>Training compute estimated to be 3.8e25 FLOP from benchmark scores. https://colab.research.google.com/drive/1r3pUMhB7Kh0Gls9eG-v_XefWrye9fVQR?usp=sharing</x:v>
      </x:c>
      <x:c r="J16" s="17" t="str">
        <x:v>No</x:v>
      </x:c>
      <x:c r="K16" s="17" t="str">
        <x:v>00012</x:v>
      </x:c>
      <x:c r="L16" s="17" t="str">
        <x:v>1102</x:v>
      </x:c>
      <x:c r="M16" s="17" t="str">
        <x:v>https://help.openai.com/en/articles/9624314-model-release-notes</x:v>
      </x:c>
    </x:row>
    <x:row r="17">
      <x:c r="A17" s="17" t="str">
        <x:v>Llama 3.1-405B</x:v>
      </x:c>
      <x:c r="B17" s="31" t="n">
        <x:v>45496</x:v>
      </x:c>
      <x:c r="C17" s="17" t="str">
        <x:v>Meta AI</x:v>
      </x:c>
      <x:c r="D17" s="104" t="n">
        <x:v>405</x:v>
      </x:c>
      <x:c r="E17" s="107" t="n">
        <x:v>3.8e+25</x:v>
      </x:c>
      <x:c r="F17" s="107" t="n">
        <x:f>IF(E17="","",LOG10(E17))</x:f>
        <x:v>25.5797835966168</x:v>
      </x:c>
      <x:c r="G17" s="17" t="str">
        <x:v>Confident</x:v>
      </x:c>
      <x:c r="H17" s="23" t="str">
        <x:v>Reported,Operation counting</x:v>
      </x:c>
      <x:c r="I17" s="23" t="str">
        <x:v>Stated in paper.
Also, 6 * 405B * 15.6T training tokens = 3.8e25</x:v>
      </x:c>
      <x:c r="J17" s="17" t="str">
        <x:v>Yes</x:v>
      </x:c>
      <x:c r="K17" s="17" t="str">
        <x:v>00013</x:v>
      </x:c>
      <x:c r="L17" s="17" t="str">
        <x:v>1135</x:v>
      </x:c>
      <x:c r="M17" s="17" t="str">
        <x:v>https://ai.meta.com/research/publications/the-llama-3-herd-of-models/</x:v>
      </x:c>
    </x:row>
    <x:row r="18">
      <x:c r="A18" s="17" t="str">
        <x:v>Claude 3.5 Sonnet</x:v>
      </x:c>
      <x:c r="B18" s="31" t="n">
        <x:v>45463</x:v>
      </x:c>
      <x:c r="C18" s="17" t="str">
        <x:v>Anthropic</x:v>
      </x:c>
      <x:c r="D18" s="104"/>
      <x:c r="E18" s="107" t="n">
        <x:v>2.700000000000001e+25</x:v>
      </x:c>
      <x:c r="F18" s="107" t="n">
        <x:f>IF(E18="","",LOG10(E18))</x:f>
        <x:v>25.431363764159</x:v>
      </x:c>
      <x:c r="G18" s="17" t="str">
        <x:v>Speculative</x:v>
      </x:c>
      <x:c r="H18" s="23" t="str">
        <x:v>Cost</x:v>
      </x:c>
      <x:c r="I18" s="23" t="str">
        <x:v>Blog post by Dario Amodei includes some info on 3.5 Sonnet compute: https://darioamodei.com/on-deepseek-and-export-controls
"Claude 3.5 Sonnet is a mid-sized model that cost a few $10M's to train (I won't give an exact number). Also, 3.5 Sonnet was not trained in any way that involved a larger or more expensive model (contrary to some rumors)."
Using assumptions about GPU pricing, this lets us estimate compute. https://docs.google.com/spreadsheets/d/1-p-ab6t6dkUM6T7GwnFp85ePTMpZMW7LFY7fW2t8POs/</x:v>
      </x:c>
      <x:c r="J18" s="17" t="str">
        <x:v>No</x:v>
      </x:c>
      <x:c r="K18" s="17" t="str">
        <x:v>00014</x:v>
      </x:c>
      <x:c r="L18" s="17" t="str">
        <x:v>1204</x:v>
      </x:c>
      <x:c r="M18" s="17" t="str">
        <x:v>https://www-cdn.anthropic.com/fed9cc193a14b84131812372d8d5857f8f304c52/Model_Card_Claude_3_Addendum.pdf</x:v>
      </x:c>
    </x:row>
    <x:row r="19">
      <x:c r="A19" s="17" t="str">
        <x:v>Nemotron-4 340B</x:v>
      </x:c>
      <x:c r="B19" s="31" t="n">
        <x:v>45457</x:v>
      </x:c>
      <x:c r="C19" s="17" t="str">
        <x:v>NVIDIA</x:v>
      </x:c>
      <x:c r="D19" s="104" t="n">
        <x:v>340</x:v>
      </x:c>
      <x:c r="E19" s="107" t="n">
        <x:v>1.8e+25</x:v>
      </x:c>
      <x:c r="F19" s="107" t="n">
        <x:f>IF(E19="","",LOG10(E19))</x:f>
        <x:v>25.2552725051033</x:v>
      </x:c>
      <x:c r="G19" s="17" t="str">
        <x:v>Confident</x:v>
      </x:c>
      <x:c r="H19" s="23" t="str">
        <x:v>Operation counting,Hardware</x:v>
      </x:c>
      <x:c r="I19" s="23" t="str">
        <x:v>9 trillion tokens for training
6 * 340B * 9T = 1.8E25
alternatively, can do a hardware estimate with a few extra steps:
According to the technical report, Nemotron-4 340B was trained using up to 6144 H100 GPUs. Helpfully, they also report the model FLOP utilization (MFU), which was 41-42% (Table 2). This is the ratio of the actual output of their GPUs, in FLOP used for training, relative to their theoretical max of 989 teraFLOP/s per GPU. 
Unfortunately, the report omits the last ingredient, which is the duration of the training run. However, in Table 2 they report some relevant data that we can use to infer the training time. 
Nemotron-4 was trained in several stages, but the largest stage used all 6144 GPUs with a batch size of 2304 and an iteration time (time per batch) of 8.0 seconds. This stage involved 7.6T tokens, so it makes up the majority of training. 
A batch size of 2304 means that each batch consists of 2304 sequences, and they report that the sequence length used for training was 4096 tokens. This means that each batch contained 4096 * 2304 = 9,437,184 tokens. 
So, during this stage, it took 8 seconds to train the model on 9.4m tokens. Extrapolating to the entire 9T token dataset, this implies the training run would have taken 7,659,574 seconds, or 89 days. (it actually took longer because they didn't use all their GPUs for the whole run) 
Multiplying 7,659,574 seconds by 41% MFU, 989 peak teraFLOP/s for each H100, and 6144 H100s, we get ~1.9e25 FLOP. This is very close to our first estimate. 
</x:v>
      </x:c>
      <x:c r="J19" s="17" t="str">
        <x:v>Yes</x:v>
      </x:c>
      <x:c r="K19" s="17" t="str">
        <x:v>00015</x:v>
      </x:c>
      <x:c r="L19" s="17" t="str">
        <x:v>1215</x:v>
      </x:c>
      <x:c r="M19" s="17" t="str">
        <x:v>https://blogs.nvidia.com/blog/nemotron-4-synthetic-data-generation-llm-training/ </x:v>
      </x:c>
    </x:row>
    <x:row r="20">
      <x:c r="A20" s="17" t="str">
        <x:v>GPT-4o</x:v>
      </x:c>
      <x:c r="B20" s="31" t="n">
        <x:v>45425</x:v>
      </x:c>
      <x:c r="C20" s="17" t="str">
        <x:v>OpenAI</x:v>
      </x:c>
      <x:c r="D20" s="104"/>
      <x:c r="E20" s="107"/>
      <x:c r="F20" s="107" t="str">
        <x:f>IF(E20="","",LOG10(E20))</x:f>
      </x:c>
      <x:c r="G20" s="17" t="str">
        <x:v>Speculative</x:v>
      </x:c>
      <x:c r="H20" s="23" t="str">
        <x:v>Benchmarks</x:v>
      </x:c>
      <x:c r="I20" s="23" t="str">
        <x:v>Training compute estimated to be 3.8e25 FLOP from benchmark scores. https://colab.research.google.com/drive/1r3pUMhB7Kh0Gls9eG-v_XefWrye9fVQR?usp=sharing</x:v>
      </x:c>
      <x:c r="J20" s="17" t="str">
        <x:v>No</x:v>
      </x:c>
      <x:c r="K20" s="17" t="str">
        <x:v>00016</x:v>
      </x:c>
      <x:c r="L20" s="17" t="str">
        <x:v>1303</x:v>
      </x:c>
      <x:c r="M20" s="17" t="str">
        <x:v>https://openai.com/index/hello-gpt-4o/ 
https://openai.com/index/gpt-4o-system-card/</x:v>
      </x:c>
    </x:row>
    <x:row r="21">
      <x:c r="A21" s="17" t="str">
        <x:v>GPT-4 Turbo (Apr 2024)</x:v>
      </x:c>
      <x:c r="B21" s="31" t="n">
        <x:v>45391</x:v>
      </x:c>
      <x:c r="C21" s="17" t="str">
        <x:v>OpenAI</x:v>
      </x:c>
      <x:c r="D21" s="104"/>
      <x:c r="E21" s="107"/>
      <x:c r="F21" s="107" t="str">
        <x:f>IF(E21="","",LOG10(E21))</x:f>
      </x:c>
      <x:c r="G21" s="17" t="str">
        <x:v>Unknown</x:v>
      </x:c>
      <x:c r="H21" s="23" t="str">
        <x:v>Benchmarks</x:v>
      </x:c>
      <x:c r="I21" s="23" t="str">
        <x:v>Training compute estimated to be 2.2e25 FLOP using benchmark imputation. https://colab.research.google.com/drive/1r3pUMhB7Kh0Gls9eG-v_XefWrye9fVQR?usp=sharing</x:v>
      </x:c>
      <x:c r="J21" s="17" t="str">
        <x:v>No</x:v>
      </x:c>
      <x:c r="K21" s="17" t="str">
        <x:v>00017</x:v>
      </x:c>
      <x:c r="L21" s="17" t="str">
        <x:v>1406</x:v>
      </x:c>
      <x:c r="M21" s="17" t="str">
        <x:v>https://x.com/OpenAI/status/1778574613813006610</x:v>
      </x:c>
    </x:row>
    <x:row r="22">
      <x:c r="A22" s="17" t="str">
        <x:v>Claude 3 Opus</x:v>
      </x:c>
      <x:c r="B22" s="31" t="n">
        <x:v>45355</x:v>
      </x:c>
      <x:c r="C22" s="17" t="str">
        <x:v>Anthropic</x:v>
      </x:c>
      <x:c r="D22" s="104"/>
      <x:c r="E22" s="107"/>
      <x:c r="F22" s="107" t="str">
        <x:f>IF(E22="","",LOG10(E22))</x:f>
      </x:c>
      <x:c r="G22" s="17" t="str">
        <x:v>Speculative</x:v>
      </x:c>
      <x:c r="H22" s="23" t="str">
        <x:v>Benchmarks</x:v>
      </x:c>
      <x:c r="I22" s="23" t="str">
        <x:v>Training compute estimated to be 1.64e25 FLOP from benchmark scores. https://colab.research.google.com/drive/1r3pUMhB7Kh0Gls9eG-v_XefWrye9fVQR?usp=sharing</x:v>
      </x:c>
      <x:c r="J22" s="17" t="str">
        <x:v>No</x:v>
      </x:c>
      <x:c r="K22" s="17" t="str">
        <x:v>00018</x:v>
      </x:c>
      <x:c r="L22" s="17" t="str">
        <x:v>1470</x:v>
      </x:c>
      <x:c r="M22" s="17" t="str">
        <x:v>https://www-cdn.anthropic.com/de8ba9b01c9ab7cbabf5c33b80b7bbc618857627/Model_Card_Claude_3.pdf</x:v>
      </x:c>
    </x:row>
    <x:row r="23">
      <x:c r="A23" s="17" t="str">
        <x:v>Gemini 1.5 Pro</x:v>
      </x:c>
      <x:c r="B23" s="31" t="n">
        <x:v>45337</x:v>
      </x:c>
      <x:c r="C23" s="17" t="str">
        <x:v>Google DeepMind</x:v>
      </x:c>
      <x:c r="D23" s="104"/>
      <x:c r="E23" s="107"/>
      <x:c r="F23" s="107" t="str">
        <x:f>IF(E23="","",LOG10(E23))</x:f>
      </x:c>
      <x:c r="G23" s="17" t="str">
        <x:v>Speculative</x:v>
      </x:c>
      <x:c r="H23" s="23" t="str">
        <x:v>Benchmarks</x:v>
      </x:c>
      <x:c r="I23" s="23" t="str">
        <x:v>Training compute imputed to be 1.58e25 FLOP from benchmark scores. https://colab.research.google.com/drive/1r3pUMhB7Kh0Gls9eG-v_XefWrye9fVQR?usp=sharing</x:v>
      </x:c>
      <x:c r="J23" s="17" t="str">
        <x:v>No</x:v>
      </x:c>
      <x:c r="K23" s="17" t="str">
        <x:v>00019</x:v>
      </x:c>
      <x:c r="L23" s="17" t="str">
        <x:v>1513</x:v>
      </x:c>
      <x:c r="M23" s="17" t="str">
        <x:v>https://storage.googleapis.com/deepmind-media/gemini/gemini_v1_5_report.pdf</x:v>
      </x:c>
    </x:row>
    <x:row r="24">
      <x:c r="A24" s="17" t="str">
        <x:v>GLM-4 (0116)</x:v>
      </x:c>
      <x:c r="B24" s="31" t="n">
        <x:v>45308</x:v>
      </x:c>
      <x:c r="C24" s="17" t="str">
        <x:v>Z.ai (Zhipu AI)</x:v>
      </x:c>
      <x:c r="D24" s="104"/>
      <x:c r="E24" s="107"/>
      <x:c r="F24" s="107" t="str">
        <x:f>IF(E24="","",LOG10(E24))</x:f>
      </x:c>
      <x:c r="G24" s="17" t="str">
        <x:v>Likely</x:v>
      </x:c>
      <x:c r="H24" s="23" t="str">
        <x:v>Operation counting</x:v>
      </x:c>
      <x:c r="I24" s="23" t="str">
        <x:v>- 0116 has slightly worse performance than 0520
- “the GLM-4 models are pre-trained on ten trillions of tokens”
- I did not find any information about parameters or compute. 
- “GLM-4 gets close to the state-of-the-art models (GPT-4-Turbo, Gemini 1.5 Pro, and Claude 3 Opus)”  none of these models has parameters disclosed or compute estimation.
6 FLOP / token / parameter * 10000000000000 tokens * 200000000000 parameters = 1.2e+25 FLOP with “Likely” confidence (+/- 1 OOM)</x:v>
      </x:c>
      <x:c r="J24" s="17" t="str">
        <x:v>No</x:v>
      </x:c>
      <x:c r="K24" s="17" t="str">
        <x:v>00020</x:v>
      </x:c>
      <x:c r="L24" s="17" t="str">
        <x:v>1569</x:v>
      </x:c>
      <x:c r="M24" s="17" t="str">
        <x:v>https://arxiv.org/abs/2406.12793
https://zhipuai.cn/en/devday</x:v>
      </x:c>
    </x:row>
    <x:row r="25">
      <x:c r="A25" s="17" t="str">
        <x:v>Gemini 1.0 Ultra</x:v>
      </x:c>
      <x:c r="B25" s="31" t="n">
        <x:v>45266</x:v>
      </x:c>
      <x:c r="C25" s="17" t="str">
        <x:v>Google DeepMind</x:v>
      </x:c>
      <x:c r="D25" s="104"/>
      <x:c r="E25" s="107" t="n">
        <x:v>5.0000000001e+25</x:v>
      </x:c>
      <x:c r="F25" s="107" t="n">
        <x:f>IF(E25="","",LOG10(E25))</x:f>
        <x:v>25.6989700043447</x:v>
      </x:c>
      <x:c r="G25" s="17" t="str">
        <x:v>Speculative</x:v>
      </x:c>
      <x:c r="H25" s="23" t="str">
        <x:v>Benchmarks,Hardware</x:v>
      </x:c>
      <x:c r="I25" s="23" t="str">
        <x:v>This number is an estimate based on limited evidence. In particular, we combine information about the performance of Gemini Ultra on various benchmarks compared to other models, and guesstimates about the hardware setup used for training to arrive at our estimate. Our reasoning and calculations are detailed in this Colab notebook.
https://colab.research.google.com/drive/1sfG91UfiYpEYnj_xB5YRy07T5dv-9O_c</x:v>
      </x:c>
      <x:c r="J25" s="17" t="str">
        <x:v>No</x:v>
      </x:c>
      <x:c r="K25" s="17" t="str">
        <x:v>00021</x:v>
      </x:c>
      <x:c r="L25" s="17" t="str">
        <x:v>1639</x:v>
      </x:c>
      <x:c r="M25" s="17" t="str">
        <x:v>https://storage.googleapis.com/deepmind-media/gemini/gemini_1_report.pdf</x:v>
      </x:c>
    </x:row>
    <x:row r="26">
      <x:c r="A26" s="17" t="str">
        <x:v>Inflection-2</x:v>
      </x:c>
      <x:c r="B26" s="31" t="n">
        <x:v>45252</x:v>
      </x:c>
      <x:c r="C26" s="17" t="str">
        <x:v>Inflection AI</x:v>
      </x:c>
      <x:c r="D26" s="104"/>
      <x:c r="E26" s="107" t="n">
        <x:v>1.001e+25</x:v>
      </x:c>
      <x:c r="F26" s="107" t="n">
        <x:f>IF(E26="","",LOG10(E26))</x:f>
        <x:v>25.0004340774793</x:v>
      </x:c>
      <x:c r="G26" s="17" t="str">
        <x:v>Confident</x:v>
      </x:c>
      <x:c r="H26" s="23" t="str">
        <x:v>Hardware,Benchmarks</x:v>
      </x:c>
      <x:c r="I26" s="23" t="str">
        <x:v>"Inflection-2 was trained on 5,000 NVIDIA H100 GPUs in fp8 mixed precision for ~10²⁵ FLOPs"
(the second 1 is there because of airtable being wonky, it's not a real sig fig)</x:v>
      </x:c>
      <x:c r="J26" s="17" t="str">
        <x:v>No</x:v>
      </x:c>
      <x:c r="K26" s="17" t="str">
        <x:v>00022</x:v>
      </x:c>
      <x:c r="L26" s="17" t="str">
        <x:v>1675</x:v>
      </x:c>
      <x:c r="M26" s="17" t="str">
        <x:v>https://inflection.ai/inflection-2</x:v>
      </x:c>
    </x:row>
    <x:row r="27">
      <x:c r="A27" s="17" t="str">
        <x:v>GPT-4 Turbo (Nov 2023)</x:v>
      </x:c>
      <x:c r="B27" s="31" t="n">
        <x:v>45236</x:v>
      </x:c>
      <x:c r="C27" s="17" t="str">
        <x:v>OpenAI</x:v>
      </x:c>
      <x:c r="D27" s="104"/>
      <x:c r="E27" s="107"/>
      <x:c r="F27" s="107" t="str">
        <x:f>IF(E27="","",LOG10(E27))</x:f>
      </x:c>
      <x:c r="G27" s="17" t="str">
        <x:v>Unknown</x:v>
      </x:c>
      <x:c r="H27" s="23" t="str">
        <x:v>Benchmarks</x:v>
      </x:c>
      <x:c r="I27" s="23" t="str">
        <x:v>Training compute estimated to be 2.2e25 FLOP using benchmark imputation. https://colab.research.google.com/drive/1r3pUMhB7Kh0Gls9eG-v_XefWrye9fVQR?usp=sharing</x:v>
      </x:c>
      <x:c r="J27" s="17" t="str">
        <x:v>No</x:v>
      </x:c>
      <x:c r="K27" s="17" t="str">
        <x:v>00023</x:v>
      </x:c>
      <x:c r="L27" s="17" t="str">
        <x:v>1709</x:v>
      </x:c>
      <x:c r="M27" s="17" t="str">
        <x:v>https://openai.com/blog/new-models-and-developer-products-announced-at-devday</x:v>
      </x:c>
    </x:row>
    <x:row r="28">
      <x:c r="A28" s="17" t="str">
        <x:v>Amazon Titan</x:v>
      </x:c>
      <x:c r="B28" s="31" t="n">
        <x:v>45197</x:v>
      </x:c>
      <x:c r="C28" s="17" t="str">
        <x:v>Amazon</x:v>
      </x:c>
      <x:c r="D28" s="104" t="n">
        <x:v>200</x:v>
      </x:c>
      <x:c r="E28" s="107" t="n">
        <x:v>4.8e+24</x:v>
      </x:c>
      <x:c r="F28" s="107" t="n">
        <x:f>IF(E28="","",LOG10(E28))</x:f>
        <x:v>24.6812412373756</x:v>
      </x:c>
      <x:c r="G28" s="17" t="str">
        <x:v>Likely</x:v>
      </x:c>
      <x:c r="H28" s="23" t="str">
        <x:v>Hardware,Operation counting</x:v>
      </x:c>
      <x:c r="I28" s="23" t="str">
        <x:v>trained using NVIDIA NeMo: https://blogs.nvidia.com/blog/nemo-amazon-titan/
13,760 NVIDIA A100 chips (using 1,720 P4d nodes). It took 48 days to train.
from https://importai.substack.com/p/import-ai-365-wmd-benchmark-amazon
counting operations: 6*200000000000*4000000000000=4.8e+24
gpu usage: 312000000000000(FLOP/s)*0.3*13760*1152*3600=5.3413281792e+24</x:v>
      </x:c>
      <x:c r="J28" s="17" t="str">
        <x:v>Yes</x:v>
      </x:c>
      <x:c r="K28" s="17" t="str">
        <x:v>00024</x:v>
      </x:c>
      <x:c r="L28" s="17" t="str">
        <x:v>1784</x:v>
      </x:c>
      <x:c r="M28" s="17" t="str">
        <x:v>https://aws.amazon.com/bedrock/titan/</x:v>
      </x:c>
    </x:row>
    <x:row r="29">
      <x:c r="A29" s="17" t="str">
        <x:v>Falcon-180B</x:v>
      </x:c>
      <x:c r="B29" s="31" t="n">
        <x:v>45175</x:v>
      </x:c>
      <x:c r="C29" s="17" t="str">
        <x:v>Technology Innovation Institute</x:v>
      </x:c>
      <x:c r="D29" s="104" t="n">
        <x:v>180</x:v>
      </x:c>
      <x:c r="E29" s="107" t="n">
        <x:v>3.76e+24</x:v>
      </x:c>
      <x:c r="F29" s="107" t="n">
        <x:f>IF(E29="","",LOG10(E29))</x:f>
        <x:v>24.5751878449277</x:v>
      </x:c>
      <x:c r="G29" s="17" t="str">
        <x:v>Confident</x:v>
      </x:c>
      <x:c r="H29" s="23" t="str">
        <x:v>Reported,Operation counting</x:v>
      </x:c>
      <x:c r="I29" s="23" t="str">
        <x:v>43,500 petaflop-days per Table 1 of the paper
43500 * 1e15 * 24 * 3600 = 3.76e24
C = 6ND = 6 FLOP/token/parameter * 3.5 trillion tokens * 180 billion parameters = 3.78*10^24 FLOP</x:v>
      </x:c>
      <x:c r="J29" s="17" t="str">
        <x:v>Yes</x:v>
      </x:c>
      <x:c r="K29" s="17" t="str">
        <x:v>00025</x:v>
      </x:c>
      <x:c r="L29" s="17" t="str">
        <x:v>1813</x:v>
      </x:c>
      <x:c r="M29" s="17" t="str">
        <x:v>https://falconllm.tii.ae/falcon-180b.html; https://arxiv.org/abs/2311.16867</x:v>
      </x:c>
    </x:row>
    <x:row r="30">
      <x:c r="A30" s="17" t="str">
        <x:v>Claude 2</x:v>
      </x:c>
      <x:c r="B30" s="31" t="n">
        <x:v>45118</x:v>
      </x:c>
      <x:c r="C30" s="17" t="str">
        <x:v>Anthropic</x:v>
      </x:c>
      <x:c r="D30" s="104"/>
      <x:c r="E30" s="107" t="n">
        <x:v>3.866e+24</x:v>
      </x:c>
      <x:c r="F30" s="107" t="n">
        <x:f>IF(E30="","",LOG10(E30))</x:f>
        <x:v>24.5872618496925</x:v>
      </x:c>
      <x:c r="G30" s="17" t="str">
        <x:v>Speculative</x:v>
      </x:c>
      <x:c r="H30" s="23" t="str">
        <x:v>Benchmarks,Hardware</x:v>
      </x:c>
      <x:c r="I30" s="23" t="str">
        <x:v>https://colab.research.google.com/drive/1MdPuhS4Emaf23VXYZ-ooExDW-5GXZkw0#scrollTo=Ds0Q5X8aMnOY</x:v>
      </x:c>
      <x:c r="J30" s="17" t="str">
        <x:v>No</x:v>
      </x:c>
      <x:c r="K30" s="17" t="str">
        <x:v>00026</x:v>
      </x:c>
      <x:c r="L30" s="17" t="str">
        <x:v>1894</x:v>
      </x:c>
      <x:c r="M30" s="17" t="str">
        <x:v>https://www.anthropic.com/index/claude-2, https://www-files.anthropic.com/production/images/Model-Card-Claude-2.pdf</x:v>
      </x:c>
    </x:row>
    <x:row r="31">
      <x:c r="A31" s="17" t="str">
        <x:v>GPT-4 (Jun 2023)</x:v>
      </x:c>
      <x:c r="B31" s="31" t="n">
        <x:v>45090</x:v>
      </x:c>
      <x:c r="C31" s="17" t="str">
        <x:v>OpenAI</x:v>
      </x:c>
      <x:c r="D31" s="104" t="n">
        <x:v>1800</x:v>
      </x:c>
      <x:c r="E31" s="107" t="n">
        <x:v>2.1e+25</x:v>
      </x:c>
      <x:c r="F31" s="107" t="n">
        <x:f>IF(E31="","",LOG10(E31))</x:f>
        <x:v>25.3222192947339</x:v>
      </x:c>
      <x:c r="G31" s="17" t="str">
        <x:v>Likely</x:v>
      </x:c>
      <x:c r="H31" s="23" t="str">
        <x:v>Hardware</x:v>
      </x:c>
      <x:c r="I31" s="23" t="str">
        <x:v>90% CI: 8.2E+24 to 4.4E+25
NOTE: this is a rough estimate based on public information, much less information than most other systems in the database.
Calculation and confidence intervals here: https://colab.research.google.com/drive/1O99z9b1I5O66bT78r9ScslE_nOj5irN9?usp=sharing</x:v>
      </x:c>
      <x:c r="J31" s="17" t="str">
        <x:v>Yes</x:v>
      </x:c>
      <x:c r="K31" s="17" t="str">
        <x:v>00027</x:v>
      </x:c>
      <x:c r="L31" s="17" t="str">
        <x:v>1924</x:v>
      </x:c>
      <x:c r="M31" s="17" t="str">
        <x:v>https://arxiv.org/abs/2303.08774</x:v>
      </x:c>
    </x:row>
    <x:row r="32">
      <x:c r="A32" s="17" t="str">
        <x:v>PaLM 2</x:v>
      </x:c>
      <x:c r="B32" s="31" t="n">
        <x:v>45056</x:v>
      </x:c>
      <x:c r="C32" s="17" t="str">
        <x:v>Google</x:v>
      </x:c>
      <x:c r="D32" s="104" t="n">
        <x:v>340</x:v>
      </x:c>
      <x:c r="E32" s="107" t="n">
        <x:v>7.34e+24</x:v>
      </x:c>
      <x:c r="F32" s="107" t="n">
        <x:f>IF(E32="","",LOG10(E32))</x:f>
        <x:v>24.8656960599161</x:v>
      </x:c>
      <x:c r="G32" s="17" t="str">
        <x:v>Likely</x:v>
      </x:c>
      <x:c r="H32" s="23" t="str">
        <x:v>Operation counting</x:v>
      </x:c>
      <x:c r="I32" s="23" t="str">
        <x:v>Compute Requirements "Not reported."
Paper suggests heuristic of  C=6ND. Based on 340B parameters and 3.6T tokens, training compute would be around 7.3*10^24 FLOP.</x:v>
      </x:c>
      <x:c r="J32" s="17" t="str">
        <x:v>Yes</x:v>
      </x:c>
      <x:c r="K32" s="17" t="str">
        <x:v>00028</x:v>
      </x:c>
      <x:c r="L32" s="17" t="str">
        <x:v>1976</x:v>
      </x:c>
      <x:c r="M32" s="17" t="str">
        <x:v>https://arxiv.org/abs/2305.10403</x:v>
      </x:c>
    </x:row>
    <x:row r="33">
      <x:c r="A33" s="17" t="str">
        <x:v>SenseChat</x:v>
      </x:c>
      <x:c r="B33" s="31" t="n">
        <x:v>45026</x:v>
      </x:c>
      <x:c r="C33" s="17" t="str">
        <x:v>SenseTime</x:v>
      </x:c>
      <x:c r="D33" s="104" t="n">
        <x:v>180</x:v>
      </x:c>
      <x:c r="E33" s="107" t="n">
        <x:v>3.89e+24</x:v>
      </x:c>
      <x:c r="F33" s="107" t="n">
        <x:f>IF(E33="","",LOG10(E33))</x:f>
        <x:v>24.5899496013257</x:v>
      </x:c>
      <x:c r="G33" s="17" t="str">
        <x:v>Speculative</x:v>
      </x:c>
      <x:c r="H33" s="23" t="str">
        <x:v>Hardware</x:v>
      </x:c>
      <x:c r="I33" s="23" t="str">
        <x:v>“Over the course of five years, SenseTime has built SenseCore, a leading AI infrastructure with 27,000 GPUs, capable of delivering a total computational power of 5,000 petaflops”
Assuming they used this entire cluster with 30 days of training (rough average of frontier model training times since 2016), 30% utilization rate: 5000e15 * 0.3 * 30 * 24 * 60 * 60 = 3.89e24 FLOP.
Assuming the model is dense and trained Chinchilla-optimal: 20 tokens/parameter * (180e9 parameters)**2 * 6 = 3.89e24 FLOP. (The two estimates match by coincidence.)
The model seems more likely than not to be dense, given that news of SenseChat 5.0 makes a point of stating its MoE architecture, whereas SenseChat 1.0 does not mention architecture.
Given uncertainties (e.g. the model is possibly MoE, could have been overtrained or undertrained, could have trained longer or shorter), likely between 1e23 and 3e25 FLOP.</x:v>
      </x:c>
      <x:c r="J33" s="17" t="str">
        <x:v>No</x:v>
      </x:c>
      <x:c r="K33" s="17" t="str">
        <x:v>00029</x:v>
      </x:c>
      <x:c r="L33" s="17" t="str">
        <x:v>2011</x:v>
      </x:c>
      <x:c r="M33" s="17" t="str">
        <x:v>https://www.sensetime.com/en/news-detail/51166397?categoryId=1072</x:v>
      </x:c>
    </x:row>
    <x:row r="34">
      <x:c r="A34" s="17" t="str">
        <x:v>GPT-4 (Mar 2023)</x:v>
      </x:c>
      <x:c r="B34" s="31" t="n">
        <x:v>45000</x:v>
      </x:c>
      <x:c r="C34" s="17" t="str">
        <x:v>OpenAI</x:v>
      </x:c>
      <x:c r="D34" s="104" t="n">
        <x:v>1800</x:v>
      </x:c>
      <x:c r="E34" s="107" t="n">
        <x:v>2.1e+25</x:v>
      </x:c>
      <x:c r="F34" s="107" t="n">
        <x:f>IF(E34="","",LOG10(E34))</x:f>
        <x:v>25.3222192947339</x:v>
      </x:c>
      <x:c r="G34" s="17" t="str">
        <x:v>Likely</x:v>
      </x:c>
      <x:c r="H34" s="23" t="str">
        <x:v>Hardware</x:v>
      </x:c>
      <x:c r="I34" s="23" t="str">
        <x:v>90% CI: 8.2E+24 to 4.4E+25
NOTE: this is a rough estimate based on public information, much less information than most other systems in the database.
Calculation and confidence intervals here: https://colab.research.google.com/drive/1O99z9b1I5O66bT78r9ScslE_nOj5irN9?usp=sharing</x:v>
      </x:c>
      <x:c r="J34" s="17" t="str">
        <x:v>Yes</x:v>
      </x:c>
      <x:c r="K34" s="17" t="str">
        <x:v>00030</x:v>
      </x:c>
      <x:c r="L34" s="17" t="str">
        <x:v>2050</x:v>
      </x:c>
      <x:c r="M34" s="17" t="str">
        <x:v>https://arxiv.org/abs/2303.08774</x:v>
      </x:c>
    </x:row>
    <x:row r="35">
      <x:c r="A35" s="17" t="str">
        <x:v>U-PaLM (540B)</x:v>
      </x:c>
      <x:c r="B35" s="31" t="n">
        <x:v>44854</x:v>
      </x:c>
      <x:c r="C35" s="17" t="str">
        <x:v>Google</x:v>
      </x:c>
      <x:c r="D35" s="104" t="n">
        <x:v>540</x:v>
      </x:c>
      <x:c r="E35" s="107" t="n">
        <x:v>2.53e+24</x:v>
      </x:c>
      <x:c r="F35" s="107" t="n">
        <x:f>IF(E35="","",LOG10(E35))</x:f>
        <x:v>24.4031205211758</x:v>
      </x:c>
      <x:c r="G35" s="17" t="str">
        <x:v>Confident</x:v>
      </x:c>
      <x:c r="H35" s="23" t="str">
        <x:v>Comparison with other models</x:v>
      </x:c>
      <x:c r="I35" s="23" t="str">
        <x:v>"The total number of extra tokens we train on for the 540B
model is approximately 1.3 Billion which constitutes 0.16% extra computation... Training an U-PaLM 540B model only consumes 512 TPUv4 chips and finishes in about 5 days which is considered to be lightweight."
original PaLM was 2.527e+24. adding 0.16% is ~2.53e24</x:v>
      </x:c>
      <x:c r="J35" s="17" t="str">
        <x:v>Yes</x:v>
      </x:c>
      <x:c r="K35" s="17" t="str">
        <x:v>00031</x:v>
      </x:c>
      <x:c r="L35" s="17" t="str">
        <x:v>2172</x:v>
      </x:c>
      <x:c r="M35" s="17" t="str">
        <x:v>https://arxiv.org/abs/2210.11399</x:v>
      </x:c>
    </x:row>
    <x:row r="36">
      <x:c r="A36" s="17" t="str">
        <x:v>Flan-PaLM 540B</x:v>
      </x:c>
      <x:c r="B36" s="31" t="n">
        <x:v>44854</x:v>
      </x:c>
      <x:c r="C36" s="17" t="str">
        <x:v>Google</x:v>
      </x:c>
      <x:c r="D36" s="104" t="n">
        <x:v>540</x:v>
      </x:c>
      <x:c r="E36" s="107" t="n">
        <x:v>2.540000000001e+24</x:v>
      </x:c>
      <x:c r="F36" s="107" t="n">
        <x:f>IF(E36="","",LOG10(E36))</x:f>
        <x:v>24.4048337166201</x:v>
      </x:c>
      <x:c r="G36" s="17" t="str">
        <x:v>Confident</x:v>
      </x:c>
      <x:c r="H36" s="23" t="str">
        <x:v>Reported,Hardware</x:v>
      </x:c>
      <x:c r="I36" s="23" t="str">
        <x:v>0.2% greater than Palm 540B, which used 2.5e24</x:v>
      </x:c>
      <x:c r="J36" s="17" t="str">
        <x:v>Yes</x:v>
      </x:c>
      <x:c r="K36" s="17" t="str">
        <x:v>00032</x:v>
      </x:c>
      <x:c r="L36" s="17" t="str">
        <x:v>2174</x:v>
      </x:c>
      <x:c r="M36" s="17" t="str">
        <x:v>https://arxiv.org/abs/2210.11416</x:v>
      </x:c>
    </x:row>
    <x:row r="37">
      <x:c r="A37" s="17" t="str">
        <x:v>Minerva (540B)</x:v>
      </x:c>
      <x:c r="B37" s="31" t="n">
        <x:v>44741</x:v>
      </x:c>
      <x:c r="C37" s="17" t="str">
        <x:v>Google</x:v>
      </x:c>
      <x:c r="D37" s="104" t="n">
        <x:v>540.35</x:v>
      </x:c>
      <x:c r="E37" s="107" t="n">
        <x:v>2.7415e+24</x:v>
      </x:c>
      <x:c r="F37" s="107" t="n">
        <x:f>IF(E37="","",LOG10(E37))</x:f>
        <x:v>24.4379882502195</x:v>
      </x:c>
      <x:c r="G37" s="17" t="str">
        <x:v>Confident</x:v>
      </x:c>
      <x:c r="H37" s="23" t="str">
        <x:v>Hardware</x:v>
      </x:c>
      <x:c r="I37" s="23" t="str">
        <x:v>Minerva was fine-tuned from PaLM using the same hardware. Assume the same model FLOPs utilization rate for pre-training and fine-tuning.
"the 540B model was trained for 29 days on a v4-1024"
PaLM pretraining time: 6144 TPU for 1200 hours + 3072 TPU for 336 hours = @8404992 TPU-hours
Minerva finetuning time: 1024 TPU for 696 hours = 712704 TPU-hours
So fine-tuning added 8.5% more compute.
Minerva total compute = PaLM pretraining compute * (712704+8404992)/(8404992) = 2.7415*10^24 FLOP
https://www.wolframalpha.com/input?i=%28712704%2B8404992%29%2F%288404992%29+*+2.5272*10%5E24
Palm pretraining: 2.5272e+24</x:v>
      </x:c>
      <x:c r="J37" s="17" t="str">
        <x:v>Yes</x:v>
      </x:c>
      <x:c r="K37" s="17" t="str">
        <x:v>00033</x:v>
      </x:c>
      <x:c r="L37" s="17" t="str">
        <x:v>2244</x:v>
      </x:c>
      <x:c r="M37" s="17" t="str">
        <x:v>https://arxiv.org/abs/2206.14858</x:v>
      </x:c>
    </x:row>
    <x:row r="38">
      <x:c r="A38" s="17" t="str">
        <x:v>PaLM (540B)</x:v>
      </x:c>
      <x:c r="B38" s="31" t="n">
        <x:v>44655</x:v>
      </x:c>
      <x:c r="C38" s="17" t="str">
        <x:v>Google Research</x:v>
      </x:c>
      <x:c r="D38" s="104" t="n">
        <x:v>540.35</x:v>
      </x:c>
      <x:c r="E38" s="107" t="n">
        <x:v>2.5272e+24</x:v>
      </x:c>
      <x:c r="F38" s="107" t="n">
        <x:f>IF(E38="","",LOG10(E38))</x:f>
        <x:v>24.4026396128971</x:v>
      </x:c>
      <x:c r="G38" s="17" t="str">
        <x:v>Confident</x:v>
      </x:c>
      <x:c r="H38" s="23" t="str">
        <x:v>Hardware</x:v>
      </x:c>
      <x:c r="I38" s="23" t="str">
        <x:v>See Table 20.
6144 TPUv4 for 1200 hours + 3072 TPUv4 for 336 hours.
Equivalent to 6144 TPUv4 for 1368 hours.
46.2% model FLOPs utilization
"The 540B-parameter PaLM model sustained a remarkable 57.8% of the peak hardware floating point performance over 50 days while training on TPU v4 supercomputers." https://cloud.google.com/blog/topics/systems/tpu-v4-enables-performance-energy-and-co2e-efficiency-gains</x:v>
      </x:c>
      <x:c r="J38" s="17" t="str">
        <x:v>No</x:v>
      </x:c>
      <x:c r="K38" s="17" t="str">
        <x:v>00034</x:v>
      </x:c>
      <x:c r="L38" s="17" t="str">
        <x:v>2307</x:v>
      </x:c>
      <x:c r="M38" s="17" t="str">
        <x:v>https://arxiv.org/abs/2204.02311</x:v>
      </x:c>
    </x:row>
    <x:row r="39">
      <x:c r="A39" s="17" t="str">
        <x:v>GPT-3.5 (davinci-002)
</x:v>
      </x:c>
      <x:c r="B39" s="31" t="n">
        <x:v>44635</x:v>
      </x:c>
      <x:c r="C39" s="17" t="str">
        <x:v>OpenAI</x:v>
      </x:c>
      <x:c r="D39" s="104"/>
      <x:c r="E39" s="107" t="n">
        <x:v>2.578e+24</x:v>
      </x:c>
      <x:c r="F39" s="107" t="n">
        <x:f>IF(E39="","",LOG10(E39))</x:f>
        <x:v>24.4112829130174</x:v>
      </x:c>
      <x:c r="G39" s="17" t="str">
        <x:v>Speculative</x:v>
      </x:c>
      <x:c r="H39" s="23" t="str">
        <x:v>Comparison with other models,Benchmarks</x:v>
      </x:c>
      <x:c r="I39" s="23" t="str">
        <x:v>https://colab.research.google.com/drive/1QSxa8YCWjEBQU7mrXLhw6TP1VX5oqgdW#scrollTo=Gt6Z6oZ26clI</x:v>
      </x:c>
      <x:c r="J39" s="17" t="str">
        <x:v>No</x:v>
      </x:c>
      <x:c r="K39" s="17" t="str">
        <x:v>00035</x:v>
      </x:c>
      <x:c r="L39" s="17" t="str">
        <x:v>2319</x:v>
      </x:c>
      <x:c r="M39" s="17" t="str">
        <x:v>https://platform.openai.com/docs/models/gpt-3-5</x:v>
      </x:c>
    </x:row>
    <x:row r="40">
      <x:c r="A40" s="17" t="str">
        <x:v>ERNIE 3.0 Titan</x:v>
      </x:c>
      <x:c r="B40" s="31" t="n">
        <x:v>44553</x:v>
      </x:c>
      <x:c r="C40" s="17" t="str">
        <x:v>Baidu,Peng Cheng Laboratory</x:v>
      </x:c>
      <x:c r="D40" s="104" t="n">
        <x:v>260</x:v>
      </x:c>
      <x:c r="E40" s="107" t="n">
        <x:v>1.0421e+24</x:v>
      </x:c>
      <x:c r="F40" s="107" t="n">
        <x:f>IF(E40="","",LOG10(E40))</x:f>
        <x:v>24.0179093958967</x:v>
      </x:c>
      <x:c r="G40" s="17" t="str">
        <x:v>Confident</x:v>
      </x:c>
      <x:c r="H40" s="23" t="str">
        <x:v>Operation counting</x:v>
      </x:c>
      <x:c r="I40" s="23" t="str">
        <x:v>The paper suggests that ERNIE 3.0 Titan uses more compute than GPT-3. This is consistent with the 6ND approximation.
C = 6ND = 6 (FLOP/param/token) * (260B params) * (668B tokens) = 1.0421*10^24 FLOP</x:v>
      </x:c>
      <x:c r="J40" s="17" t="str">
        <x:v>Yes</x:v>
      </x:c>
      <x:c r="K40" s="17" t="str">
        <x:v>00036</x:v>
      </x:c>
      <x:c r="L40" s="17" t="str">
        <x:v>2357</x:v>
      </x:c>
      <x:c r="M40" s="17" t="str">
        <x:v>https://arxiv.org/abs/2112.12731</x:v>
      </x:c>
    </x:row>
    <x:row r="41">
      <x:c r="A41" s="17" t="str">
        <x:v>EXAONE 1.0</x:v>
      </x:c>
      <x:c r="B41" s="31" t="n">
        <x:v>44544</x:v>
      </x:c>
      <x:c r="C41" s="17" t="str">
        <x:v>LG</x:v>
      </x:c>
      <x:c r="D41" s="104" t="n">
        <x:v>300</x:v>
      </x:c>
      <x:c r="E41" s="107" t="n">
        <x:v>1.6956e+24</x:v>
      </x:c>
      <x:c r="F41" s="107" t="n">
        <x:f>IF(E41="","",LOG10(E41))</x:f>
        <x:v>24.2293234078962</x:v>
      </x:c>
      <x:c r="G41" s="17" t="str">
        <x:v>Speculative</x:v>
      </x:c>
      <x:c r="H41" s="23" t="str">
        <x:v>Operation counting</x:v>
      </x:c>
      <x:c r="I41" s="23" t="str">
        <x:v>No indication of how images are processed. Supposing they used something like ViT-H/14, and training images were 512x512 (they state "EXAONE shows remarkable performance such as [...] offering 1024x1024 sized image output", but typically this size of image training would only be done during a relatively short, final stage of pre-training), there would be 37x37 = 1,369 patches per image
1,369 * 250 million = around 342 billion image patch embeddings.
300M parameters * (342 billion + 600 billion) image tokens * 6 = 1.6956e24</x:v>
      </x:c>
      <x:c r="J41" s="17" t="str">
        <x:v>No</x:v>
      </x:c>
      <x:c r="K41" s="17" t="str">
        <x:v>00037</x:v>
      </x:c>
      <x:c r="L41" s="17" t="str">
        <x:v>2367</x:v>
      </x:c>
      <x:c r="M41" s="17" t="str">
        <x:v>https://www.lgcorp.com/media/release/27387#:~:text=LG%20AI%20Research%20proposes%20EXAONE,performance%20while%20learning%20fewer%20parameters.</x:v>
      </x:c>
    </x:row>
    <x:row r="42">
      <x:c r="A42" s="17" t="str">
        <x:v>Gopher (280B)</x:v>
      </x:c>
      <x:c r="B42" s="31" t="n">
        <x:v>44538</x:v>
      </x:c>
      <x:c r="C42" s="17" t="str">
        <x:v>DeepMind</x:v>
      </x:c>
      <x:c r="D42" s="104" t="n">
        <x:v>280</x:v>
      </x:c>
      <x:c r="E42" s="107" t="n">
        <x:v>6.31e+23</x:v>
      </x:c>
      <x:c r="F42" s="107" t="n">
        <x:f>IF(E42="","",LOG10(E42))</x:f>
        <x:v>23.8000293592441</x:v>
      </x:c>
      <x:c r="G42" s="17" t="str">
        <x:v>Confident</x:v>
      </x:c>
      <x:c r="H42" s="23" t="str">
        <x:v>Reported</x:v>
      </x:c>
      <x:c r="I42" s="23" t="str">
        <x:v>Table A26
6.31E+08 Train PFLOPs</x:v>
      </x:c>
      <x:c r="J42" s="17" t="str">
        <x:v>No</x:v>
      </x:c>
      <x:c r="K42" s="17" t="str">
        <x:v>00038</x:v>
      </x:c>
      <x:c r="L42" s="17" t="str">
        <x:v>2372</x:v>
      </x:c>
      <x:c r="M42" s="17" t="str">
        <x:v>https://arxiv.org/abs/2112.11446</x:v>
      </x:c>
    </x:row>
    <x:row r="43">
      <x:c r="A43" s="17" t="str">
        <x:v>Yuan 1.0</x:v>
      </x:c>
      <x:c r="B43" s="31" t="n">
        <x:v>44481</x:v>
      </x:c>
      <x:c r="C43" s="17" t="str">
        <x:v>Inspur</x:v>
      </x:c>
      <x:c r="D43" s="104" t="n">
        <x:v>245.73</x:v>
      </x:c>
      <x:c r="E43" s="107" t="n">
        <x:v>3.5380000000001e+23</x:v>
      </x:c>
      <x:c r="F43" s="107" t="n">
        <x:f>IF(E43="","",LOG10(E43))</x:f>
        <x:v>23.5487578285737</x:v>
      </x:c>
      <x:c r="G43" s="17" t="str">
        <x:v>Confident</x:v>
      </x:c>
      <x:c r="H43" s="23" t="str">
        <x:v>Reported</x:v>
      </x:c>
      <x:c r="I43" s="23" t="str">
        <x:v>Table 9: 4095 petaFLOPS-days which equals 3.538*10^23 FLOP
https://www.wolframalpha.com/input?i=4095+petaFLOPS+*+1+day
</x:v>
      </x:c>
      <x:c r="J43" s="17" t="str">
        <x:v>No</x:v>
      </x:c>
      <x:c r="K43" s="17" t="str">
        <x:v>00039</x:v>
      </x:c>
      <x:c r="L43" s="17" t="str">
        <x:v>2417</x:v>
      </x:c>
      <x:c r="M43" s="17" t="str">
        <x:v>https://arxiv.org/abs/2110.04725</x:v>
      </x:c>
    </x:row>
    <x:row r="44">
      <x:c r="A44" s="17" t="str">
        <x:v>Megatron-Turing NLG 530B</x:v>
      </x:c>
      <x:c r="B44" s="31" t="n">
        <x:v>44480</x:v>
      </x:c>
      <x:c r="C44" s="17" t="str">
        <x:v>Microsoft,NVIDIA</x:v>
      </x:c>
      <x:c r="D44" s="104" t="n">
        <x:v>530</x:v>
      </x:c>
      <x:c r="E44" s="107" t="n">
        <x:v>8.586e+23</x:v>
      </x:c>
      <x:c r="F44" s="107" t="n">
        <x:f>IF(E44="","",LOG10(E44))</x:f>
        <x:v>23.9337908841434</x:v>
      </x:c>
      <x:c r="G44" s="17" t="str">
        <x:v>Confident</x:v>
      </x:c>
      <x:c r="H44" s="23" t="str">
        <x:v>Third-party estimation</x:v>
      </x:c>
      <x:c r="I44" s="23" t="str">
        <x:v>https://www.lesswrong.com/posts/bGuMrzhJdENCo8BxX/nvidia-and-microsoft-releases-530b-parameter-transformer?commentId=HSJSNspKp94tFcSCx
source: https://lair.lighton.ai/akronomicon/
9938 PF-days * 3600 * 24 * 10^15  = 8.586432e+23
6ND estimate: 6 * 530B * 270B = 8.586000e+23</x:v>
      </x:c>
      <x:c r="J44" s="17" t="str">
        <x:v>Yes</x:v>
      </x:c>
      <x:c r="K44" s="17" t="str">
        <x:v>00040</x:v>
      </x:c>
      <x:c r="L44" s="17" t="str">
        <x:v>2419</x:v>
      </x:c>
      <x:c r="M44" s="17" t="str">
        <x:v>https://arxiv.org/abs/2201.11990</x:v>
      </x:c>
    </x:row>
    <x:row r="45">
      <x:c r="A45" s="17" t="str">
        <x:v>HyperCLOVA 204B</x:v>
      </x:c>
      <x:c r="B45" s="31" t="n">
        <x:v>44449</x:v>
      </x:c>
      <x:c r="C45" s="17" t="str">
        <x:v>NAVER</x:v>
      </x:c>
      <x:c r="D45" s="104" t="n">
        <x:v>204</x:v>
      </x:c>
      <x:c r="E45" s="107" t="n">
        <x:v>2.0000000001e+23</x:v>
      </x:c>
      <x:c r="F45" s="107" t="n">
        <x:f>IF(E45="","",LOG10(E45))</x:f>
        <x:v>23.3010299956857</x:v>
      </x:c>
      <x:c r="G45" s="17" t="str">
        <x:v>Speculative</x:v>
      </x:c>
      <x:c r="H45" s="23" t="str"/>
      <x:c r="I45" s="23" t="str">
        <x:v>Estimations for 82B model (marked as lower bound estimations)
"For experiments in Section 4, the model trained with 150B is used for fair comparison, because not all models are finished training at the same iteration. However, experiments in Section 5.2 use the model trained with 300B tokens, as HyperCLOVA Studio provided the 39B and 82B models trained with 300B tokens."
82e9 connections * 2 FLOP/connection * 300e9 tokens * 3 backward pass = 1.476e23 FLOP
Calculation using GPU time corroborates this:
- "Our model is based on megatron-LM (Shoeybi et al., 2019) and trained on the NVIDIA Superpod, which includes 128 strongly clustered DGX servers with 1,024 A100 GPUs."
- "It takes 13.4 days to train a model with 82B parameters with 150B tokens." Assume 300B tokens takes twice as long, 26.8 days.
- Assume the default of 30% utilization rate for large language models.
1024 A100 GPUs * 312e12 FLOP/second * 0.3 utilization * 26.8 days * 24 * 60 * 60 seconds/day = 2.219e+23 FLOP</x:v>
      </x:c>
      <x:c r="J45" s="17" t="str">
        <x:v>No</x:v>
      </x:c>
      <x:c r="K45" s="17" t="str">
        <x:v>00041</x:v>
      </x:c>
      <x:c r="L45" s="17" t="str">
        <x:v>2429</x:v>
      </x:c>
      <x:c r="M45" s="17" t="str">
        <x:v>https://aibusiness.com/nlp/south-korea-s-naver-unveils-hyperscale-ai-platform-language-model-with-more-parameters-than-gpt-3</x:v>
      </x:c>
    </x:row>
    <x:row r="46">
      <x:c r="A46" s="17" t="str">
        <x:v>FLAN 137B</x:v>
      </x:c>
      <x:c r="B46" s="31" t="n">
        <x:v>44442</x:v>
      </x:c>
      <x:c r="C46" s="17" t="str">
        <x:v>Google Research</x:v>
      </x:c>
      <x:c r="D46" s="104" t="n">
        <x:v>137</x:v>
      </x:c>
      <x:c r="E46" s="107" t="n">
        <x:v>2.047e+24</x:v>
      </x:c>
      <x:c r="F46" s="107" t="n">
        <x:f>IF(E46="","",LOG10(E46))</x:f>
        <x:v>24.3111178426625</x:v>
      </x:c>
      <x:c r="G46" s="17" t="str">
        <x:v>Confident</x:v>
      </x:c>
      <x:c r="H46" s="23" t="str">
        <x:v>Operation counting</x:v>
      </x:c>
      <x:c r="I46" s="23" t="str">
        <x:v>From section 2.4: Pretraining was done over 2.49T tokens.
6 * 2.49T * 137B = 2.047e24 
Also, "instruction tuning takes around 60 hours on a TPUv3 with 128 cores." 128 TPUv3 cores = 64 TPUv3 chips. Environmental considerations section claims this took less than 2% of total time
1.23e14 * 64 * 60 * 3600 * 0.3 = 5.10e20</x:v>
      </x:c>
      <x:c r="J46" s="17" t="str">
        <x:v>Yes</x:v>
      </x:c>
      <x:c r="K46" s="17" t="str">
        <x:v>00042</x:v>
      </x:c>
      <x:c r="L46" s="17" t="str">
        <x:v>2435</x:v>
      </x:c>
      <x:c r="M46" s="17" t="str">
        <x:v>https://arxiv.org/abs/2109.01652</x:v>
      </x:c>
    </x:row>
    <x:row r="47">
      <x:c r="A47" s="17" t="str">
        <x:v>Jurassic-1-Jumbo</x:v>
      </x:c>
      <x:c r="B47" s="31" t="n">
        <x:v>44419</x:v>
      </x:c>
      <x:c r="C47" s="17" t="str">
        <x:v>AI21 Labs</x:v>
      </x:c>
      <x:c r="D47" s="104" t="n">
        <x:v>178</x:v>
      </x:c>
      <x:c r="E47" s="107" t="n">
        <x:v>3.7e+23</x:v>
      </x:c>
      <x:c r="F47" s="107" t="n">
        <x:f>IF(E47="","",LOG10(E47))</x:f>
        <x:v>23.568201724067</x:v>
      </x:c>
      <x:c r="G47" s="17" t="str">
        <x:v>Confident</x:v>
      </x:c>
      <x:c r="H47" s="23" t="str">
        <x:v>Third-party estimation</x:v>
      </x:c>
      <x:c r="I47" s="23" t="str">
        <x:v>see here https://docs.google.com/document/d/1B8x6XYcmB1u6Tmq3VcbAtj5bzhDaj2TcIPyK6Wpupx4/edit
6 * 178B * 300B = 3.204000e+23</x:v>
      </x:c>
      <x:c r="J47" s="17" t="str">
        <x:v>Yes</x:v>
      </x:c>
      <x:c r="K47" s="17" t="str">
        <x:v>00043</x:v>
      </x:c>
      <x:c r="L47" s="17" t="str">
        <x:v>2446</x:v>
      </x:c>
      <x:c r="M47" s="17" t="str">
        <x:v>https://uploads-ssl.webflow.com/60fd4503684b466578c0d307/61138924626a6981ee09caf6_jurassic_tech_paper.pdf</x:v>
      </x:c>
    </x:row>
    <x:row r="48">
      <x:c r="A48" s="17" t="str">
        <x:v>Wu Dao 2.0</x:v>
      </x:c>
      <x:c r="B48" s="31" t="n">
        <x:v>44347</x:v>
      </x:c>
      <x:c r="C48" s="17" t="str">
        <x:v>Beijing Academy of Artificial Intelligence / BAAI</x:v>
      </x:c>
      <x:c r="D48" s="104" t="n">
        <x:v>1750</x:v>
      </x:c>
      <x:c r="E48" s="107" t="n">
        <x:v>1.54350000000001e+24</x:v>
      </x:c>
      <x:c r="F48" s="107" t="n">
        <x:f>IF(E48="","",LOG10(E48))</x:f>
        <x:v>24.1885066338181</x:v>
      </x:c>
      <x:c r="G48" s="17" t="str">
        <x:v>Speculative</x:v>
      </x:c>
      <x:c r="H48" s="23" t="str">
        <x:v>Operation counting</x:v>
      </x:c>
      <x:c r="I48" s="23" t="str">
        <x:v>It's a mixture-of-experts model, so all 1.75 trillion params were most likely not trained on each token.
"The parameter scale of Enlightenment 2.0 reached a record-breaking 1.75 trillion. According to reports, the new generation FastMoE technology is the key to the realization of the "Trillion Model" cornerstone of Enlightenment 2.0."
Speculatively assuming 3% of parameters are active per forward pass and the model was trained for one epoch: 
6 FLOP / token / parameter * 1.75 * 10^12 parameters * 0.03  * 4.9 * 10^12 tokens [see dataset size notes] = 1.54e+24 FLOP</x:v>
      </x:c>
      <x:c r="J48" s="17" t="str">
        <x:v>No</x:v>
      </x:c>
      <x:c r="K48" s="17" t="str">
        <x:v>00044</x:v>
      </x:c>
      <x:c r="L48" s="17" t="str">
        <x:v>2476</x:v>
      </x:c>
      <x:c r="M48" s="17" t="str">
        <x:v>https://www.engadget.com/chinas-gigantic-multi-modal-ai-is-no-one-trick-pony-211414388.html</x:v>
      </x:c>
    </x:row>
    <x:row r="49">
      <x:c r="A49" s="17" t="str">
        <x:v>Switch</x:v>
      </x:c>
      <x:c r="B49" s="31" t="n">
        <x:v>44207</x:v>
      </x:c>
      <x:c r="C49" s="17" t="str">
        <x:v>Google</x:v>
      </x:c>
      <x:c r="D49" s="104" t="n">
        <x:v>1571</x:v>
      </x:c>
      <x:c r="E49" s="107" t="n">
        <x:v>8.22e+22</x:v>
      </x:c>
      <x:c r="F49" s="107" t="n">
        <x:f>IF(E49="","",LOG10(E49))</x:f>
        <x:v>22.91487181754</x:v>
      </x:c>
      <x:c r="G49" s="17" t="str">
        <x:v>Confident</x:v>
      </x:c>
      <x:c r="H49" s="23" t="str">
        <x:v>Third-party estimation</x:v>
      </x:c>
      <x:c r="I49" s="23" t="str">
        <x:v>Table 4
https://arxiv.org/ftp/arxiv/papers/2104/2104.10350.pdf</x:v>
      </x:c>
      <x:c r="J49" s="17" t="str">
        <x:v>No</x:v>
      </x:c>
      <x:c r="K49" s="17" t="str">
        <x:v>00045</x:v>
      </x:c>
      <x:c r="L49" s="17" t="str">
        <x:v>2551</x:v>
      </x:c>
      <x:c r="M49" s="17" t="str">
        <x:v>https://arxiv.org/abs/2101.03961</x:v>
      </x:c>
    </x:row>
    <x:row r="50">
      <x:c r="A50" s="17" t="str">
        <x:v>mT5-XXL</x:v>
      </x:c>
      <x:c r="B50" s="31" t="n">
        <x:v>44124</x:v>
      </x:c>
      <x:c r="C50" s="17" t="str">
        <x:v>Google,Google Research</x:v>
      </x:c>
      <x:c r="D50" s="104" t="n">
        <x:v>13</x:v>
      </x:c>
      <x:c r="E50" s="107" t="n">
        <x:v>8.2e+22</x:v>
      </x:c>
      <x:c r="F50" s="107" t="n">
        <x:f>IF(E50="","",LOG10(E50))</x:f>
        <x:v>22.9138138523837</x:v>
      </x:c>
      <x:c r="G50" s="17" t="str">
        <x:v>Confident</x:v>
      </x:c>
      <x:c r="H50" s="23" t="str">
        <x:v>Operation counting</x:v>
      </x:c>
      <x:c r="I50" s="23" t="str">
        <x:v>"We pre-train our mT5 model variants for 1 million steps on batches of 1024 length-1024 input sequences, corresponding to roughly 1 trillion input tokens total."
1 million steps * 1024 batchsize * 1024 length * 13 billion params * 6 = 8.2e22
Ignores fine-tuning compute; this is likely a small fraction of pre-training compute.</x:v>
      </x:c>
      <x:c r="J50" s="17" t="str">
        <x:v>Yes</x:v>
      </x:c>
      <x:c r="K50" s="17" t="str">
        <x:v>00046</x:v>
      </x:c>
      <x:c r="L50" s="17" t="str">
        <x:v>2598</x:v>
      </x:c>
      <x:c r="M50" s="17" t="str">
        <x:v>https://aclanthology.org/2021.naacl-main.41/</x:v>
      </x:c>
    </x:row>
    <x:row r="51">
      <x:c r="A51" s="17" t="str">
        <x:v>GShard (dense)</x:v>
      </x:c>
      <x:c r="B51" s="31" t="n">
        <x:v>44012</x:v>
      </x:c>
      <x:c r="C51" s="17" t="str">
        <x:v>Google</x:v>
      </x:c>
      <x:c r="D51" s="104" t="n">
        <x:v>2.3</x:v>
      </x:c>
      <x:c r="E51" s="107" t="n">
        <x:v>4.765e+22</x:v>
      </x:c>
      <x:c r="F51" s="107" t="n">
        <x:f>IF(E51="","",LOG10(E51))</x:f>
        <x:v>22.6780629049743</x:v>
      </x:c>
      <x:c r="G51" s="17" t="str">
        <x:v>Confident</x:v>
      </x:c>
      <x:c r="H51" s="23" t="str">
        <x:v>Operation counting,Hardware</x:v>
      </x:c>
      <x:c r="I51" s="23" t="str">
        <x:v>Trained for a total of 235.5 TPU v3 core-years.
Hardware estimate: 235.5 * 365.25 * 24 * 3600 * (1.23e14 / 2) * 0.3 = 1.371e23
Footnote 10 indicates 300k steps and 4M tokens/step -&gt; 1.2T tokens
Arithmetic estimate: 6 * 2.3B * 1.2T = 1.656e22 FLOPs
Geometric mean: sqrt(1.371e23 * 1.656e22) = 4.765e22</x:v>
      </x:c>
      <x:c r="J51" s="17" t="str">
        <x:v>No</x:v>
      </x:c>
      <x:c r="K51" s="17" t="str">
        <x:v>00047</x:v>
      </x:c>
      <x:c r="L51" s="17" t="str">
        <x:v>2626</x:v>
      </x:c>
      <x:c r="M51" s="17" t="str">
        <x:v>https://arxiv.org/abs/2006.16668</x:v>
      </x:c>
    </x:row>
    <x:row r="52">
      <x:c r="A52" s="17" t="str">
        <x:v>iGPT-XL</x:v>
      </x:c>
      <x:c r="B52" s="31" t="n">
        <x:v>43999</x:v>
      </x:c>
      <x:c r="C52" s="17" t="str">
        <x:v>OpenAI</x:v>
      </x:c>
      <x:c r="D52" s="104" t="n">
        <x:v>6.801</x:v>
      </x:c>
      <x:c r="E52" s="107" t="n">
        <x:v>3.3e+22</x:v>
      </x:c>
      <x:c r="F52" s="107" t="n">
        <x:f>IF(E52="","",LOG10(E52))</x:f>
        <x:v>22.5185139398779</x:v>
      </x:c>
      <x:c r="G52" s="17" t="str">
        <x:v>Likely</x:v>
      </x:c>
      <x:c r="H52" s="23" t="str">
        <x:v>Third-party estimation</x:v>
      </x:c>
      <x:c r="I52" s="23" t="str">
        <x:v>Taken from here
https://www.lesswrong.com/posts/wfpdejMWog4vEDLDg/ai-and-compute-trend-isn-t-predictive-of-what-is-happening ("There's no compute data for the largest model, iGPT-XL. But based on the FLOP/s increase from GPT-3 XL (same num of params as iGPT-L) to GPT-3 6.7B (same num of params as iGPT-XL), I think it required 5 times more compute: 3.3 * 10^22 FLOP.")</x:v>
      </x:c>
      <x:c r="J52" s="17" t="str">
        <x:v>No</x:v>
      </x:c>
      <x:c r="K52" s="17" t="str">
        <x:v>00048</x:v>
      </x:c>
      <x:c r="L52" s="17" t="str">
        <x:v>2635</x:v>
      </x:c>
      <x:c r="M52" s="17" t="str">
        <x:v>https://openai.com/research/image-gpt</x:v>
      </x:c>
    </x:row>
    <x:row r="53">
      <x:c r="A53" s="17" t="str">
        <x:v>GPT-3 175B (davinci)</x:v>
      </x:c>
      <x:c r="B53" s="31" t="n">
        <x:v>43979</x:v>
      </x:c>
      <x:c r="C53" s="17" t="str">
        <x:v>OpenAI</x:v>
      </x:c>
      <x:c r="D53" s="104" t="n">
        <x:v>174.6</x:v>
      </x:c>
      <x:c r="E53" s="107" t="n">
        <x:v>3.14e+23</x:v>
      </x:c>
      <x:c r="F53" s="107" t="n">
        <x:f>IF(E53="","",LOG10(E53))</x:f>
        <x:v>23.4969296480732</x:v>
      </x:c>
      <x:c r="G53" s="17" t="str">
        <x:v>Confident</x:v>
      </x:c>
      <x:c r="H53" s="23" t="str">
        <x:v>Reported</x:v>
      </x:c>
      <x:c r="I53" s="23" t="str">
        <x:v>Table D.1
https://arxiv.org/abs/2005.14165</x:v>
      </x:c>
      <x:c r="J53" s="17" t="str">
        <x:v>Yes</x:v>
      </x:c>
      <x:c r="K53" s="17" t="str">
        <x:v>00049</x:v>
      </x:c>
      <x:c r="L53" s="17" t="str">
        <x:v>2642</x:v>
      </x:c>
      <x:c r="M53" s="17" t="str">
        <x:v>https://arxiv.org/abs/2005.14165</x:v>
      </x:c>
    </x:row>
    <x:row r="54">
      <x:c r="A54" s="17" t="str">
        <x:v>Meena</x:v>
      </x:c>
      <x:c r="B54" s="31" t="n">
        <x:v>43858</x:v>
      </x:c>
      <x:c r="C54" s="17" t="str">
        <x:v>Google Brain</x:v>
      </x:c>
      <x:c r="D54" s="104" t="n">
        <x:v>2.6</x:v>
      </x:c>
      <x:c r="E54" s="107" t="n">
        <x:v>1.12e+23</x:v>
      </x:c>
      <x:c r="F54" s="107" t="n">
        <x:f>IF(E54="","",LOG10(E54))</x:f>
        <x:v>23.0492180226702</x:v>
      </x:c>
      <x:c r="G54" s="17" t="str">
        <x:v>Confident</x:v>
      </x:c>
      <x:c r="H54" s="23" t="str">
        <x:v>Hardware,Operation counting,Third-party estimation</x:v>
      </x:c>
      <x:c r="I54" s="23" t="str">
        <x:v>https://arxiv.org/ftp/arxiv/papers/2104/2104.10350.pdf
Table 4
In the paper: "We trained our best model for 30 days on a TPUv3 Pod (2,048 TPU cores) on the Meena dataset containing 40B words (or 61B BPE tokens) [...] by the end of training, the model had traversed the full
training set 164 times (or epochs) and observed a total of about 10T tokens"
Hardware: 30 * 24 * 3600 * (2048/2) * 1.23e14 * 0.3 = 9.794e22
Ops counting: 6 * 10T * 2.6B = 1.56E23
Geometric mean: sqrt(9.79e22*1.56E23) = 1.24e23, very close to the figure in the link above.</x:v>
      </x:c>
      <x:c r="J54" s="17" t="str">
        <x:v>No</x:v>
      </x:c>
      <x:c r="K54" s="17" t="str">
        <x:v>00050</x:v>
      </x:c>
      <x:c r="L54" s="17" t="str">
        <x:v>2687</x:v>
      </x:c>
      <x:c r="M54" s="17" t="str">
        <x:v>https://arxiv.org/abs/2001.09977</x:v>
      </x:c>
    </x:row>
    <x:row r="55">
      <x:c r="A55" s="17" t="str">
        <x:v>OpenAI Five</x:v>
      </x:c>
      <x:c r="B55" s="31" t="n">
        <x:v>43812</x:v>
      </x:c>
      <x:c r="C55" s="17" t="str">
        <x:v>OpenAI</x:v>
      </x:c>
      <x:c r="D55" s="104" t="n">
        <x:v>0.159</x:v>
      </x:c>
      <x:c r="E55" s="107" t="n">
        <x:v>6.7e+22</x:v>
      </x:c>
      <x:c r="F55" s="107" t="n">
        <x:f>IF(E55="","",LOG10(E55))</x:f>
        <x:v>22.8260748027008</x:v>
      </x:c>
      <x:c r="G55" s="17" t="str">
        <x:v>Confident</x:v>
      </x:c>
      <x:c r="H55" s="23" t="str">
        <x:v>Reported</x:v>
      </x:c>
      <x:c r="I55" s="23" t="str">
        <x:v>"770±50 PFlops/s·days of compute" for the model that played against world champions. They did a single training run that took 10 months.
While the model was playing against world champions, they continued training for a few days, so that the resulting model used even more training compute: 820±50 PFlops/s·days.
Finally, they also trained a Rerun model with 150±5 PFlops/s·days of compute.
Source: Dota 2 with Large Scale Deep Reinforcement Learning
https://arxiv.org/abs/1912.06680
You cannot multiply the hardware quantity by training time to get the quantity of GPU-hours! Page 5: " the number of GPUs (up to 1536 at the peak)"
From this NVIDIA blogpost, it appears they were using P100s:
https://developer.nvidia.com/blog/ai-learns-to-play-dota-2-with-human-precision/#:~:text=AI%20Learns%20to%20Play%20Dota,The%20neural</x:v>
      </x:c>
      <x:c r="J55" s="17" t="str">
        <x:v>No</x:v>
      </x:c>
      <x:c r="K55" s="17" t="str">
        <x:v>00051</x:v>
      </x:c>
      <x:c r="L55" s="17" t="str">
        <x:v>2695</x:v>
      </x:c>
      <x:c r="M55" s="17" t="str">
        <x:v>https://arxiv.org/abs/1912.06680</x:v>
      </x:c>
    </x:row>
    <x:row r="56">
      <x:c r="A56" s="17" t="str">
        <x:v>Noisy Student (L2)</x:v>
      </x:c>
      <x:c r="B56" s="31" t="n">
        <x:v>43780</x:v>
      </x:c>
      <x:c r="C56" s="17" t="str">
        <x:v>Carnegie Mellon University (CMU),Google</x:v>
      </x:c>
      <x:c r="D56" s="104" t="n">
        <x:v>0.48</x:v>
      </x:c>
      <x:c r="E56" s="107" t="n">
        <x:v>2.612e+22</x:v>
      </x:c>
      <x:c r="F56" s="107" t="n">
        <x:f>IF(E56="","",LOG10(E56))</x:f>
        <x:v>22.416973172603</x:v>
      </x:c>
      <x:c r="G56" s="17" t="str">
        <x:v>Confident</x:v>
      </x:c>
      <x:c r="H56" s="23" t="str">
        <x:v>Hardware</x:v>
      </x:c>
      <x:c r="I56" s="23" t="str">
        <x:v>"Our largest model, EfficientNet-L2, needs to be trained for 6 days on a Cloud TPU v3 Pod, which has 2048 cores, if the unlabeled batch size is 14x the labeled batch size"
TPU v3 gets 1.23e14 FLOP/s per chip, with 2 cores per chip
1024 * 1.23e14 * 6 * 24 * 3600 * 0.4 = 2.612e22</x:v>
      </x:c>
      <x:c r="J56" s="17" t="str">
        <x:v>No</x:v>
      </x:c>
      <x:c r="K56" s="17" t="str">
        <x:v>00052</x:v>
      </x:c>
      <x:c r="L56" s="17" t="str">
        <x:v>2713</x:v>
      </x:c>
      <x:c r="M56" s="17" t="str">
        <x:v>https://arxiv.org/abs/1911.04252v4</x:v>
      </x:c>
    </x:row>
    <x:row r="57">
      <x:c r="A57" s="17" t="str">
        <x:v>XLM-RoBERTa</x:v>
      </x:c>
      <x:c r="B57" s="31" t="n">
        <x:v>43774</x:v>
      </x:c>
      <x:c r="C57" s="17" t="str">
        <x:v>Facebook AI</x:v>
      </x:c>
      <x:c r="D57" s="104" t="n">
        <x:v>0.55</x:v>
      </x:c>
      <x:c r="E57" s="107" t="n">
        <x:v>2.076e+22</x:v>
      </x:c>
      <x:c r="F57" s="107" t="n">
        <x:f>IF(E57="","",LOG10(E57))</x:f>
        <x:v>22.3172273491764</x:v>
      </x:c>
      <x:c r="G57" s="17" t="str">
        <x:v>Confident</x:v>
      </x:c>
      <x:c r="H57" s="23" t="str">
        <x:v>Operation counting</x:v>
      </x:c>
      <x:c r="I57" s="23" t="str">
        <x:v>"We use the multilingual MLM loss and train our XLM-R model for
1.5 Million updates on five-hundred 32GB Nvidia
V100 GPUs with a batch size of 8192. "
6ND:
Sequence length was probably 512, based on follow up paper (XLM-R XXL)
6 * 550e6 * 1.5e6 * 8192 * 512 = 2.076e22
</x:v>
      </x:c>
      <x:c r="J57" s="17" t="str">
        <x:v>No</x:v>
      </x:c>
      <x:c r="K57" s="17" t="str">
        <x:v>00053</x:v>
      </x:c>
      <x:c r="L57" s="17" t="str">
        <x:v>2717</x:v>
      </x:c>
      <x:c r="M57" s="17" t="str">
        <x:v>https://arxiv.org/abs/1911.02116</x:v>
      </x:c>
    </x:row>
    <x:row r="58">
      <x:c r="A58" s="17" t="str">
        <x:v>AlphaStar</x:v>
      </x:c>
      <x:c r="B58" s="31" t="n">
        <x:v>43768</x:v>
      </x:c>
      <x:c r="C58" s="17" t="str">
        <x:v>DeepMind</x:v>
      </x:c>
      <x:c r="D58" s="104" t="n">
        <x:v>0.139</x:v>
      </x:c>
      <x:c r="E58" s="107" t="n">
        <x:v>1.0773400001e+23</x:v>
      </x:c>
      <x:c r="F58" s="107" t="n">
        <x:f>IF(E58="","",LOG10(E58))</x:f>
        <x:v>23.0323527848807</x:v>
      </x:c>
      <x:c r="G58" s="17" t="str">
        <x:v>Confident</x:v>
      </x:c>
      <x:c r="H58" s="23" t="str">
        <x:v>Hardware</x:v>
      </x:c>
      <x:c r="I58" s="23" t="str">
        <x:v>(Estimate by James Sanders, checked by Robi Rahman)
Fig 6 indicates that the learner uses 16 TPU "devices" which are 128 TPU cores total, which matches 4 TPUs per device, and 2 cores per TPU. Fig 6 indicates that 64 TPUs are used for training, and 64 are used for inference. (128 TPUs)*(12 agents)*(44 days)*(123 TFLOPS)*(0.3 utilization) = 2.15e23 FLOP (total), of which 1.07e23 FLOP are for training.</x:v>
      </x:c>
      <x:c r="J58" s="17" t="str">
        <x:v>No</x:v>
      </x:c>
      <x:c r="K58" s="17" t="str">
        <x:v>00054</x:v>
      </x:c>
      <x:c r="L58" s="17" t="str">
        <x:v>2719</x:v>
      </x:c>
      <x:c r="M58" s="17" t="str">
        <x:v>https://www.deepmind.com/blog/alphastar-grandmaster-level-in-starcraft-ii-using-multi-agent-reinforcement-learning</x:v>
      </x:c>
    </x:row>
    <x:row r="59">
      <x:c r="A59" s="17" t="str">
        <x:v>T5-3B</x:v>
      </x:c>
      <x:c r="B59" s="31" t="n">
        <x:v>43761</x:v>
      </x:c>
      <x:c r="C59" s="17" t="str">
        <x:v>Google</x:v>
      </x:c>
      <x:c r="D59" s="104" t="n">
        <x:v>2.8</x:v>
      </x:c>
      <x:c r="E59" s="107" t="n">
        <x:v>9.0000000001e+21</x:v>
      </x:c>
      <x:c r="F59" s="107" t="n">
        <x:f>IF(E59="","",LOG10(E59))</x:f>
        <x:v>21.9542425094441</x:v>
      </x:c>
      <x:c r="G59" s="17" t="str">
        <x:v>Confident</x:v>
      </x:c>
      <x:c r="H59" s="23" t="str">
        <x:v>Third-party estimation,Reported</x:v>
      </x:c>
      <x:c r="I59" s="23" t="str">
        <x:v>Akronomicon states 1.04e+22 FLOP. Archived source: https://github.com/lightonai/akronomicon/tree/main/akrodb
However, this seems dubiously high.
"We pre-train each model for 2^19 = 524,288 steps on C4 before fine-tuning."
"In total, this batch size and number of steps corresponds to pre-training on 2^35 ≈ 34B tokens."
"To compare these mixing strategies on equal footing with our baseline pre-train-then-fine-tune results, we train multi-task models for the same total number of steps: 2^19 + 2^18 = 786,432"
Using the 6DN approximation gives: 6 FLOP/token/param * 2^35 pretrain tokens * (1+1/2 finetune tokens per pretrain token) * 1 iteration of training data* 2.8 billion parameters = 8.659e20 FLOP
https://www.wolframalpha.com/input?i=6+*+2%5E35+*+2.8+billion+*+1.5
update: 9.0E+21 per FLAN paper from Google 
https://arxiv.org/pdf/2210.11416.pdf</x:v>
      </x:c>
      <x:c r="J59" s="17" t="str">
        <x:v>No</x:v>
      </x:c>
      <x:c r="K59" s="17" t="str">
        <x:v>00055</x:v>
      </x:c>
      <x:c r="L59" s="17" t="str">
        <x:v>2722</x:v>
      </x:c>
      <x:c r="M59" s="17" t="str">
        <x:v>https://arxiv.org/abs/1910.10683</x:v>
      </x:c>
    </x:row>
    <x:row r="60">
      <x:c r="A60" s="17" t="str">
        <x:v>T5-11B</x:v>
      </x:c>
      <x:c r="B60" s="31" t="n">
        <x:v>43761</x:v>
      </x:c>
      <x:c r="C60" s="17" t="str">
        <x:v>Google</x:v>
      </x:c>
      <x:c r="D60" s="104" t="n">
        <x:v>11</x:v>
      </x:c>
      <x:c r="E60" s="107" t="n">
        <x:v>3.3e+22</x:v>
      </x:c>
      <x:c r="F60" s="107" t="n">
        <x:f>IF(E60="","",LOG10(E60))</x:f>
        <x:v>22.5185139398779</x:v>
      </x:c>
      <x:c r="G60" s="17" t="str">
        <x:v>Confident</x:v>
      </x:c>
      <x:c r="H60" s="23" t="str">
        <x:v>Reported,Operation counting,Third-party estimation</x:v>
      </x:c>
      <x:c r="I60" s="23" t="str">
        <x:v>https://arxiv.org/ftp/arxiv/papers/2104/2104.10350.pdf
Table 4, 4.05e22
update: 3.3e22 per FLAN paper from Google 
https://arxiv.org/pdf/2210.11416.pdf
6ND rule suggests somewhat more FLOPs:
6 * 1T * 11B = 6.6e22</x:v>
      </x:c>
      <x:c r="J60" s="17" t="str">
        <x:v>No</x:v>
      </x:c>
      <x:c r="K60" s="17" t="str">
        <x:v>00056</x:v>
      </x:c>
      <x:c r="L60" s="17" t="str">
        <x:v>2723</x:v>
      </x:c>
      <x:c r="M60" s="17" t="str">
        <x:v>https://arxiv.org/abs/1910.10683</x:v>
      </x:c>
    </x:row>
    <x:row r="61">
      <x:c r="A61" s="17" t="str">
        <x:v>Megatron-BERT</x:v>
      </x:c>
      <x:c r="B61" s="31" t="n">
        <x:v>43725</x:v>
      </x:c>
      <x:c r="C61" s="17" t="str">
        <x:v>NVIDIA</x:v>
      </x:c>
      <x:c r="D61" s="104" t="n">
        <x:v>3.9</x:v>
      </x:c>
      <x:c r="E61" s="107" t="n">
        <x:v>2.2e+22</x:v>
      </x:c>
      <x:c r="F61" s="107" t="n">
        <x:f>IF(E61="","",LOG10(E61))</x:f>
        <x:v>22.3424226808222</x:v>
      </x:c>
      <x:c r="G61" s="17" t="str">
        <x:v>Confident</x:v>
      </x:c>
      <x:c r="H61" s="23" t="str">
        <x:v>Operation counting,Third-party estimation</x:v>
      </x:c>
      <x:c r="I61" s="23" t="str">
        <x:v>A third-party source: https://lair.lighton.ai/akronomicon/ claims 5.7e22
The authors report experimenting on 1 V100 GPU and achieving throughput of 39 TFLOPS which is 30% of the peak throughput. Therefore the GPU has a peak throughput of 130 TFLOPS so it is specifically the NVIDIA V100S PCIe.
https://images.nvidia.com/content/technologies/volta/pdf/volta-v100-datasheet-update-us-1165301-r5.pdf
Param-based calculation:
6ND = 6*3.9e9*(2e6+1e4)*1024*512 = 2.5e22 FLOP
1024 is the batch size, 512 is the sequence length (not explicitly stated but they say non-specified hyperparameters follow cited papers).
Time-based calculation:
The 8.3B GPT-like arch took 2.1 days per epoch on 512 GPUs, batch size 512. An epoch was 68.5k iterations with sequence length 1024.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
On 512 GPUs they achieve a peak throughput of 15.1 PFLOPS.
C=15.1 PFLOPS * 58 days = 2.0e22 FLOP.
If we disregard the Akronomicon estimate and aggregate our two, geometric mean is 2.2e22 FLOP</x:v>
      </x:c>
      <x:c r="J61" s="17" t="str">
        <x:v>No</x:v>
      </x:c>
      <x:c r="K61" s="17" t="str">
        <x:v>00057</x:v>
      </x:c>
      <x:c r="L61" s="17" t="str">
        <x:v>2738</x:v>
      </x:c>
      <x:c r="M61" s="17" t="str">
        <x:v>https://arxiv.org/abs/1909.08053</x:v>
      </x:c>
    </x:row>
    <x:row r="62">
      <x:c r="A62" s="17" t="str">
        <x:v>Megatron-LM (8.3B)</x:v>
      </x:c>
      <x:c r="B62" s="31" t="n">
        <x:v>43725</x:v>
      </x:c>
      <x:c r="C62" s="17" t="str">
        <x:v>NVIDIA</x:v>
      </x:c>
      <x:c r="D62" s="104" t="n">
        <x:v>8.3</x:v>
      </x:c>
      <x:c r="E62" s="107" t="n">
        <x:v>9.1e+21</x:v>
      </x:c>
      <x:c r="F62" s="107" t="n">
        <x:f>IF(E62="","",LOG10(E62))</x:f>
        <x:v>21.9590413923211</x:v>
      </x:c>
      <x:c r="G62" s="17" t="str">
        <x:v>Likely</x:v>
      </x:c>
      <x:c r="H62" s="23" t="str">
        <x:v>Hardware,Operation counting,Third-party estimation</x:v>
      </x:c>
      <x:c r="I62" s="23" t="str">
        <x:v>source: https://lair.lighton.ai/akronomicon/
archived: https://github.com/lightonai/akronomicon/tree/main/akrodb
other estimates:
8.3B is a GPT-2-based model (Table 2). "For GPT-2 models, all training is performed with sequences of 1024 subword units at a batch size of 512 for 300k iterations" 
I interpret the above as 1024*512*300k = 157B training tokens 
6 * 157 billion * 8.3 billion  = 7.8e21
Also, their training setup achieved 15.1 petaFLOPS or 1.5e16 FLOPS.
(512 V100s is 512 * 125 teraflops = 64 petaFLOPS so they had ~25% utilization)
2.1 days per epoch, ~4.4 epochs
2.1 * 4.4 * 24 * 3600 * 1.5e16 = 1.197e22
These are both close to the akronomicon estimate
Authors of "AI and Memory Wall" (https://github.com/amirgholami/ai_and_memory_wall) estimated model's training compute as 8,100,000 PFLOP = 8.1*10^21 FLOP</x:v>
      </x:c>
      <x:c r="J62" s="17" t="str">
        <x:v>No</x:v>
      </x:c>
      <x:c r="K62" s="17" t="str">
        <x:v>00058</x:v>
      </x:c>
      <x:c r="L62" s="17" t="str">
        <x:v>2739</x:v>
      </x:c>
      <x:c r="M62" s="17" t="str">
        <x:v>https://arxiv.org/abs/1909.08053</x:v>
      </x:c>
    </x:row>
    <x:row r="63">
      <x:c r="A63" s="17" t="str">
        <x:v>RoBERTa Large</x:v>
      </x:c>
      <x:c r="B63" s="31" t="n">
        <x:v>43647</x:v>
      </x:c>
      <x:c r="C63" s="17" t="str">
        <x:v>Facebook,University of Washington</x:v>
      </x:c>
      <x:c r="D63" s="104" t="n">
        <x:v>0.355</x:v>
      </x:c>
      <x:c r="E63" s="107" t="n">
        <x:v>8.5067e+21</x:v>
      </x:c>
      <x:c r="F63" s="107" t="n">
        <x:f>IF(E63="","",LOG10(E63))</x:f>
        <x:v>21.929761117107</x:v>
      </x:c>
      <x:c r="G63" s="17" t="str">
        <x:v>Confident</x:v>
      </x:c>
      <x:c r="H63" s="23" t="str">
        <x:v>Hardware,Operation counting,Third-party estimation</x:v>
      </x:c>
      <x:c r="I63" s="23" t="str">
        <x:v>Section 5: We pretrain our model using 1024 V100 GPUs for approximately one day.
Note this is the base pretraining comparable to BERT, 100k steps. Subsequently they do more: "increasing the number of pretraining steps
from 100K to 300K, and then further to 500K".
So assume 5x the 1024 V100 GPUs for 1d estimate. Mixed precision tensor cores get 1.25e14 FLOP/s.
1024 * 1.25e14 * 5 * 24 * 3600 * 0.3 = 1.65888e22
6ND estimate: batches are 8k sequences of 512 tokens; 500k updates means the model saw 500k * 8k * 512 = 2.048T tokens
6 * 2.048T * 355M = 4.36224e21
geometric mean: sqrt(1.65888e22 * 4.36224e21) = 8.5067e21
Authors of "AI and Memory Wall" estimated model's training compute as 4,300,000 PFLOP = 4.3*10^21 FLOP
(https://github.com/amirgholami/ai_and_memory_wall)</x:v>
      </x:c>
      <x:c r="J63" s="17" t="str">
        <x:v>No</x:v>
      </x:c>
      <x:c r="K63" s="17" t="str">
        <x:v>00059</x:v>
      </x:c>
      <x:c r="L63" s="17" t="str">
        <x:v>2768</x:v>
      </x:c>
      <x:c r="M63" s="17" t="str">
        <x:v>https://arxiv.org/abs/1907.11692</x:v>
      </x:c>
    </x:row>
    <x:row r="64">
      <x:c r="A64" s="17" t="str">
        <x:v>XLNet</x:v>
      </x:c>
      <x:c r="B64" s="31" t="n">
        <x:v>43617</x:v>
      </x:c>
      <x:c r="C64" s="17" t="str">
        <x:v>Carnegie Mellon University (CMU),Google Brain</x:v>
      </x:c>
      <x:c r="D64" s="104" t="n">
        <x:v>0.34</x:v>
      </x:c>
      <x:c r="E64" s="107" t="n">
        <x:v>6.19e+21</x:v>
      </x:c>
      <x:c r="F64" s="107" t="n">
        <x:f>IF(E64="","",LOG10(E64))</x:f>
        <x:v>21.7916906490201</x:v>
      </x:c>
      <x:c r="G64" s="17" t="str">
        <x:v>Confident</x:v>
      </x:c>
      <x:c r="H64" s="23" t="str">
        <x:v>Hardware,Operation counting</x:v>
      </x:c>
      <x:c r="I64" s="23" t="str">
        <x:v>"Specifically, we train on 512 TPU v3 chips for 500K steps with an Adam weight decay optimizer, linear learning rate decay, and a batch size of 8192, which takes about 5.5 days."
123 teraflops * 5.5 days * 24 * 3600 * 512 * 0.3 utilization (assumption) ~= 8977858560*10^12=8.9*10^21
Alternatively, 500k steps * batch size 8192 * sequence length 512 = 2.1T training passes. 340 million * 6 * 2 trillion = 4.3e21 FLOP. 
Geometric mean: sqrt(8.9e21 * 4.3e21) = 6.19e21</x:v>
      </x:c>
      <x:c r="J64" s="17" t="str">
        <x:v>No</x:v>
      </x:c>
      <x:c r="K64" s="17" t="str">
        <x:v>00060</x:v>
      </x:c>
      <x:c r="L64" s="17" t="str">
        <x:v>2793</x:v>
      </x:c>
      <x:c r="M64" s="17" t="str">
        <x:v>https://arxiv.org/abs/1906.08237</x:v>
      </x:c>
    </x:row>
    <x:row r="65">
      <x:c r="A65" s="17" t="str">
        <x:v>Grover-Mega</x:v>
      </x:c>
      <x:c r="B65" s="31" t="n">
        <x:v>43614</x:v>
      </x:c>
      <x:c r="C65" s="17" t="str">
        <x:v>University of Washington</x:v>
      </x:c>
      <x:c r="D65" s="104" t="n">
        <x:v>1.5</x:v>
      </x:c>
      <x:c r="E65" s="107" t="n">
        <x:v>4.6386183e+21</x:v>
      </x:c>
      <x:c r="F65" s="107" t="n">
        <x:f>IF(E65="","",LOG10(E65))</x:f>
        <x:v>21.6663886370103</x:v>
      </x:c>
      <x:c r="G65" s="17" t="str">
        <x:v>Confident</x:v>
      </x:c>
      <x:c r="H65" s="23" t="str">
        <x:v>Hardware,Operation counting</x:v>
      </x:c>
      <x:c r="I65" s="23" t="str">
        <x:v>"We trained Grover-Mega for 800k iterations, using a batch size of 512 and 256 TPU v3 cores. Training time was two weeks."
TPUv3 is 123 teraflops, but for 2 cores. 
So 256/2 * 123 teraflops * 14 days * 24 * 3600 * 0.3 (utilization assumption) = 5.7e21
6 FLOP / parameter / token * 1.5 * 10^9 parameters * 800000 steps * 512 [batch size] * 1024 [sequence length] =  3.7748736e+21 FLOP
sqrt(5.7e21*3.7748736e+21) = 4.6386183e+21
</x:v>
      </x:c>
      <x:c r="J65" s="17" t="str">
        <x:v>No</x:v>
      </x:c>
      <x:c r="K65" s="17" t="str">
        <x:v>00061</x:v>
      </x:c>
      <x:c r="L65" s="17" t="str">
        <x:v>2796</x:v>
      </x:c>
      <x:c r="M65" s="17" t="str">
        <x:v>https://arxiv.org/abs/1905.12616</x:v>
      </x:c>
    </x:row>
    <x:row r="66">
      <x:c r="A66" s="17" t="str">
        <x:v>GPT-2 (774M)</x:v>
      </x:c>
      <x:c r="B66" s="31" t="n">
        <x:v>43510</x:v>
      </x:c>
      <x:c r="C66" s="17" t="str">
        <x:v>OpenAI</x:v>
      </x:c>
      <x:c r="D66" s="104" t="n">
        <x:v>0.774</x:v>
      </x:c>
      <x:c r="E66" s="107" t="n">
        <x:v>4.9536e+21</x:v>
      </x:c>
      <x:c r="F66" s="107" t="n">
        <x:f>IF(E66="","",LOG10(E66))</x:f>
        <x:v>21.6949209346668</x:v>
      </x:c>
      <x:c r="G66" s="17" t="str">
        <x:v>Speculative</x:v>
      </x:c>
      <x:c r="H66" s="23" t="str"/>
      <x:c r="I66" s="23" t="str">
        <x:v>assuming 100 epochs (consistent with original GPT paper + reasoning from here: https://arxiv.org/pdf/1906.06669)
6 FLOP / token / parameter * 774*10^6 parameters * 10666666666.7 tokens * 100 epochs = 4.9536e+21 FLOP</x:v>
      </x:c>
      <x:c r="J66" s="17" t="str">
        <x:v>No</x:v>
      </x:c>
      <x:c r="K66" s="17" t="str">
        <x:v>00062</x:v>
      </x:c>
      <x:c r="L66" s="17" t="str">
        <x:v>2843</x:v>
      </x:c>
      <x:c r="M66" s="17" t="str">
        <x:v>https://d4mucfpksywv.cloudfront.net/better-language-models/language_models_are_unsupervised_multitask_learners.pdf</x:v>
      </x:c>
    </x:row>
    <x:row r="67">
      <x:c r="A67" s="17" t="str">
        <x:v>GPT-2 (355M)</x:v>
      </x:c>
      <x:c r="B67" s="31" t="n">
        <x:v>43510</x:v>
      </x:c>
      <x:c r="C67" s="17" t="str">
        <x:v>OpenAI</x:v>
      </x:c>
      <x:c r="D67" s="104" t="n">
        <x:v>0.355</x:v>
      </x:c>
      <x:c r="E67" s="107" t="n">
        <x:v>2.272000000071e+21</x:v>
      </x:c>
      <x:c r="F67" s="107" t="n">
        <x:f>IF(E67="","",LOG10(E67))</x:f>
        <x:v>21.3564083270526</x:v>
      </x:c>
      <x:c r="G67" s="17" t="str">
        <x:v>Speculative</x:v>
      </x:c>
      <x:c r="H67" s="23" t="str"/>
      <x:c r="I67" s="23" t="str">
        <x:v>assuming 100 epochs (consistent with original GPT paper + reasoning from here: https://arxiv.org/pdf/1906.06669)
6* 355000000*10666666667*100=2.272000e+21</x:v>
      </x:c>
      <x:c r="J67" s="17" t="str">
        <x:v>No</x:v>
      </x:c>
      <x:c r="K67" s="17" t="str">
        <x:v>00063</x:v>
      </x:c>
      <x:c r="L67" s="17" t="str">
        <x:v>2844</x:v>
      </x:c>
      <x:c r="M67" s="17" t="str">
        <x:v>https://openai.com/blog/better-language-models/</x:v>
      </x:c>
    </x:row>
    <x:row r="68">
      <x:c r="A68" s="17" t="str">
        <x:v>BigGAN-deep 512x512</x:v>
      </x:c>
      <x:c r="B68" s="31" t="n">
        <x:v>43371</x:v>
      </x:c>
      <x:c r="C68" s="17" t="str">
        <x:v>Heriot-Watt University,DeepMind</x:v>
      </x:c>
      <x:c r="D68" s="104" t="n">
        <x:v>0.112694781</x:v>
      </x:c>
      <x:c r="E68" s="107" t="n">
        <x:v>1.8e+21</x:v>
      </x:c>
      <x:c r="F68" s="107" t="n">
        <x:f>IF(E68="","",LOG10(E68))</x:f>
        <x:v>21.2552725051033</x:v>
      </x:c>
      <x:c r="G68" s="17" t="str">
        <x:v>Likely</x:v>
      </x:c>
      <x:c r="H68" s="23" t="str">
        <x:v>Third-party estimation</x:v>
      </x:c>
      <x:c r="I68" s="23" t="str">
        <x:v>3e21, estimate taken from:
https://www.lesswrong.com/posts/wfpdejMWog4vEDLDg/ai-and-compute-trend-isn-t-predictive-of-what-is-happening</x:v>
      </x:c>
      <x:c r="J68" s="17" t="str">
        <x:v>No</x:v>
      </x:c>
      <x:c r="K68" s="17" t="str">
        <x:v>00064</x:v>
      </x:c>
      <x:c r="L68" s="17" t="str">
        <x:v>2880</x:v>
      </x:c>
      <x:c r="M68" s="17" t="str">
        <x:v>https://arxiv.org/abs/1809.11096</x:v>
      </x:c>
    </x:row>
    <x:row r="69">
      <x:c r="A69" s="17" t="str">
        <x:v>ResNeXt-101 32x48d</x:v>
      </x:c>
      <x:c r="B69" s="31" t="n">
        <x:v>43222</x:v>
      </x:c>
      <x:c r="C69" s="17" t="str">
        <x:v>Facebook</x:v>
      </x:c>
      <x:c r="D69" s="104" t="n">
        <x:v>0.829</x:v>
      </x:c>
      <x:c r="E69" s="107" t="n">
        <x:v>8.74395e+21</x:v>
      </x:c>
      <x:c r="F69" s="107" t="n">
        <x:f>IF(E69="","",LOG10(E69))</x:f>
        <x:v>21.9417076655489</x:v>
      </x:c>
      <x:c r="G69" s="17" t="str">
        <x:v>Confident</x:v>
      </x:c>
      <x:c r="H69" s="23" t="str">
        <x:v>Operation counting</x:v>
      </x:c>
      <x:c r="I69" s="23" t="str">
        <x:v>Table 6: 153e9 mult-adds.
Section 2.4: "minibatches of 8,064 images".
Compute = 2 * 3 * mult-adds * dataset size = 2 * 3 * 153e9 * 9525e6 = 8.74e21 FLOP
Likely trained on V100s, since Facebook had just upgraded their Big Basin GPU cluster to V100s as of March 2018. The previous iteration of Big Basin had 32 clusters of 8xP100s, while Big Basin v2 had 42 clusters of 8xV100s, which matches the 336 GPUs used in this paper.</x:v>
      </x:c>
      <x:c r="J69" s="17" t="str">
        <x:v>No</x:v>
      </x:c>
      <x:c r="K69" s="17" t="str">
        <x:v>00065</x:v>
      </x:c>
      <x:c r="L69" s="17" t="str">
        <x:v>2926</x:v>
      </x:c>
      <x:c r="M69" s="17" t="str">
        <x:v>https://arxiv.org/abs/1805.00932</x:v>
      </x:c>
    </x:row>
    <x:row r="70">
      <x:c r="A70" s="17" t="str">
        <x:v>AlphaGo Zero</x:v>
      </x:c>
      <x:c r="B70" s="31" t="n">
        <x:v>43026</x:v>
      </x:c>
      <x:c r="C70" s="17" t="str">
        <x:v>DeepMind</x:v>
      </x:c>
      <x:c r="D70" s="104" t="n">
        <x:v>0.046400244</x:v>
      </x:c>
      <x:c r="E70" s="107" t="n">
        <x:v>649439910290227000000</x:v>
      </x:c>
      <x:c r="F70" s="107" t="n">
        <x:f>IF(E70="","",LOG10(E70))</x:f>
        <x:v>20.8125389739824</x:v>
      </x:c>
      <x:c r="G70" s="17" t="str">
        <x:v>Confident</x:v>
      </x:c>
      <x:c r="H70" s="23" t="str">
        <x:v>Third-party estimation,Hardware</x:v>
      </x:c>
      <x:c r="I70" s="23" t="str">
        <x:v>Updating this compute estimate to only account for direct training compute, not synthetic data generation compute.
Number of connections (to calculate forward FLOP)
Input size: 19*19*17, Assuming internal dimension stays at 19*19
1 conv block
19*19*17*3*3*256=14139648
40 residual blocks
19*19*2*3*3*256*256=425852928
Policy head
19*19*256*2+2*19*19*(19*19+2)=446918
Value head
19*19*256*1+1*19*19*256+256*1=185088
Total: 14139648+40*425852928+446918+185088=17048888774
Forward FLOP: 2*17048888774=34097777548
Parameter updates “Parameters were updated from 3.1 million mini-batches of 2,048 positions each.”
Total updates: 3100000*2048=6348800000
Training compute: 3 * 34097777548 FLOP * 6348800000 = 6.5e20 FLOP</x:v>
      </x:c>
      <x:c r="J70" s="17" t="str">
        <x:v>No</x:v>
      </x:c>
      <x:c r="K70" s="17" t="str">
        <x:v>00066</x:v>
      </x:c>
      <x:c r="L70" s="17" t="str">
        <x:v>2983</x:v>
      </x:c>
      <x:c r="M70" s="17" t="str">
        <x:v>https://www.nature.com/articles/nature24270</x:v>
      </x:c>
    </x:row>
    <x:row r="71">
      <x:c r="A71" s="17" t="str">
        <x:v>OpenAI TI7 DOTA 1v1</x:v>
      </x:c>
      <x:c r="B71" s="31" t="n">
        <x:v>42958</x:v>
      </x:c>
      <x:c r="C71" s="17" t="str">
        <x:v>OpenAI</x:v>
      </x:c>
      <x:c r="D71" s="104"/>
      <x:c r="E71" s="107" t="n">
        <x:v>604609522259200200000</x:v>
      </x:c>
      <x:c r="F71" s="107" t="n">
        <x:f>IF(E71="","",LOG10(E71))</x:f>
        <x:v>20.781474982789</x:v>
      </x:c>
      <x:c r="G71" s="17" t="str">
        <x:v>Confident</x:v>
      </x:c>
      <x:c r="H71" s="23" t="str">
        <x:v>Third-party estimation</x:v>
      </x:c>
      <x:c r="I71" s="23" t="str">
        <x:v>Extracted from AI and Compute (https://openai.com/blog/ai-and-compute/) charts by using https://automeris.io/WebPlotDigitizer/.</x:v>
      </x:c>
      <x:c r="J71" s="17" t="str">
        <x:v>No</x:v>
      </x:c>
      <x:c r="K71" s="17" t="str">
        <x:v>00067</x:v>
      </x:c>
      <x:c r="L71" s="17" t="str">
        <x:v>3007</x:v>
      </x:c>
      <x:c r="M71" s="17" t="str">
        <x:v>https://openai.com/research/dota-2</x:v>
      </x:c>
    </x:row>
    <x:row r="72">
      <x:c r="A72" s="17" t="str">
        <x:v>JFT</x:v>
      </x:c>
      <x:c r="B72" s="31" t="n">
        <x:v>42926</x:v>
      </x:c>
      <x:c r="C72" s="17" t="str">
        <x:v>Google Research,Carnegie Mellon University (CMU)</x:v>
      </x:c>
      <x:c r="D72" s="104" t="n">
        <x:v>0.044654504</x:v>
      </x:c>
      <x:c r="E72" s="107" t="n">
        <x:v>843000000000000000000</x:v>
      </x:c>
      <x:c r="F72" s="107" t="n">
        <x:f>IF(E72="","",LOG10(E72))</x:f>
        <x:v>20.9258275746247</x:v>
      </x:c>
      <x:c r="G72" s="17" t="str">
        <x:v>Confident</x:v>
      </x:c>
      <x:c r="H72" s="23" t="str">
        <x:v>Hardware</x:v>
      </x:c>
      <x:c r="I72" s="23" t="str">
        <x:v>Tesla K80 performance: 8.13 TFLOP/s
Assume 40% utilization
60 days * 50 GPUs * 40% utilization * 8.13 TFLOP/s/GPU = 8.43*10^20 FLOP</x:v>
      </x:c>
      <x:c r="J72" s="17" t="str">
        <x:v>No</x:v>
      </x:c>
      <x:c r="K72" s="17" t="str">
        <x:v>00068</x:v>
      </x:c>
      <x:c r="L72" s="17" t="str">
        <x:v>3019</x:v>
      </x:c>
      <x:c r="M72" s="17" t="str">
        <x:v>https://arxiv.org/abs/1707.02968</x:v>
      </x:c>
    </x:row>
    <x:row r="73">
      <x:c r="A73" s="17" t="str">
        <x:v>NASv3 (CIFAR-10)</x:v>
      </x:c>
      <x:c r="B73" s="31" t="n">
        <x:v>42679</x:v>
      </x:c>
      <x:c r="C73" s="17" t="str">
        <x:v>Google Brain</x:v>
      </x:c>
      <x:c r="D73" s="104" t="n">
        <x:v>0.0374</x:v>
      </x:c>
      <x:c r="E73" s="107" t="n">
        <x:v>2.2e+21</x:v>
      </x:c>
      <x:c r="F73" s="107" t="n">
        <x:f>IF(E73="","",LOG10(E73))</x:f>
        <x:v>21.3424226808222</x:v>
      </x:c>
      <x:c r="G73" s="17" t="str">
        <x:v>Likely</x:v>
      </x:c>
      <x:c r="H73" s="23" t="str">
        <x:v>Third-party estimation,Operation counting</x:v>
      </x:c>
      <x:c r="I73" s="23" t="str">
        <x:v>50 epochs * 50,000 images * 10.0 GFLOPSs * 12800 networks * 2 add-multiply * 3 backward pass 
= 1.9e6 PF = 22 pfs-days
source: https://openai.com/blog/ai-and-compute/</x:v>
      </x:c>
      <x:c r="J73" s="17" t="str">
        <x:v>No</x:v>
      </x:c>
      <x:c r="K73" s="17" t="str">
        <x:v>00069</x:v>
      </x:c>
      <x:c r="L73" s="17" t="str">
        <x:v>3074</x:v>
      </x:c>
      <x:c r="M73" s="17" t="str">
        <x:v>https://arxiv.org/abs/1611.01578</x:v>
      </x:c>
    </x:row>
    <x:row r="74">
      <x:c r="A74" s="17" t="str">
        <x:v>Xception</x:v>
      </x:c>
      <x:c r="B74" s="31" t="n">
        <x:v>42650</x:v>
      </x:c>
      <x:c r="C74" s="17" t="str">
        <x:v>Google</x:v>
      </x:c>
      <x:c r="D74" s="104" t="n">
        <x:v>0.022855952</x:v>
      </x:c>
      <x:c r="E74" s="107" t="n">
        <x:v>436000000000000000000</x:v>
      </x:c>
      <x:c r="F74" s="107" t="n">
        <x:f>IF(E74="","",LOG10(E74))</x:f>
        <x:v>20.6394864892686</x:v>
      </x:c>
      <x:c r="G74" s="17" t="str">
        <x:v>Confident</x:v>
      </x:c>
      <x:c r="H74" s="23" t="str">
        <x:v>Hardware,Third-party estimation</x:v>
      </x:c>
      <x:c r="I74" s="23" t="str">
        <x:v>60 K80 GPUs * 30 days * 8.5 TFLOPS/GPU * 0.33 utilization  = 4.36e20
Authors of "AI and Memory Wall" (https://github.com/amirgholami/ai_and_memory_wall) estimated model's training compute as 450,000 PFLOP = 4.5*10^20 FLOP</x:v>
      </x:c>
      <x:c r="J74" s="17" t="str">
        <x:v>No</x:v>
      </x:c>
      <x:c r="K74" s="17" t="str">
        <x:v>00070</x:v>
      </x:c>
      <x:c r="L74" s="17" t="str">
        <x:v>3083</x:v>
      </x:c>
      <x:c r="M74" s="17" t="str">
        <x:v>https://arxiv.org/abs/1610.02357</x:v>
      </x:c>
    </x:row>
    <x:row r="75">
      <x:c r="A75" s="17" t="str">
        <x:v>GNMT</x:v>
      </x:c>
      <x:c r="B75" s="31" t="n">
        <x:v>42639</x:v>
      </x:c>
      <x:c r="C75" s="17" t="str">
        <x:v>Google</x:v>
      </x:c>
      <x:c r="D75" s="104" t="n">
        <x:v>0.278</x:v>
      </x:c>
      <x:c r="E75" s="107" t="n">
        <x:v>6.620000000001e+21</x:v>
      </x:c>
      <x:c r="F75" s="107" t="n">
        <x:f>IF(E75="","",LOG10(E75))</x:f>
        <x:v>21.8208579894398</x:v>
      </x:c>
      <x:c r="G75" s="17" t="str">
        <x:v>Likely</x:v>
      </x:c>
      <x:c r="H75" s="23" t="str">
        <x:v>Hardware,Third-party estimation</x:v>
      </x:c>
      <x:c r="I75" s="23" t="str">
        <x:v>From AI and Compute:
"sqrt(10 * 100) factor added because production model used 2-3 orders of magnitude more data, but only 1 epoch rather than 10.
96 K80 GPU’s * 9 days * 8.5 TFLOPS * 0.33 utilization * sqrt(10 * 100)  
= 6.9e6 PF = 79 pfs-days"
source: https://openai.com/blog/ai-and-compute/
https://www.wolframalpha.com/input?i=96+*+9+days+*+8.5+TFLOPS+*+0.33+*+sqrt%281000%29
</x:v>
      </x:c>
      <x:c r="J75" s="17" t="str">
        <x:v>No</x:v>
      </x:c>
      <x:c r="K75" s="17" t="str">
        <x:v>00071</x:v>
      </x:c>
      <x:c r="L75" s="17" t="str">
        <x:v>3084</x:v>
      </x:c>
      <x:c r="M75" s="17" t="str">
        <x:v>https://arxiv.org/abs/1609.08144</x:v>
      </x:c>
    </x:row>
    <x:row r="76">
      <x:c r="A76" s="17" t="str">
        <x:v>BIG LSTM+CNN INPUTS </x:v>
      </x:c>
      <x:c r="B76" s="31" t="n">
        <x:v>42411</x:v>
      </x:c>
      <x:c r="C76" s="17" t="str">
        <x:v>Google Brain</x:v>
      </x:c>
      <x:c r="D76" s="104" t="n">
        <x:v>1.04</x:v>
      </x:c>
      <x:c r="E76" s="107" t="n">
        <x:v>102208830000000000000</x:v>
      </x:c>
      <x:c r="F76" s="107" t="n">
        <x:f>IF(E76="","",LOG10(E76))</x:f>
        <x:v>20.0094884168811</x:v>
      </x:c>
      <x:c r="G76" s="17" t="str">
        <x:v>Likely</x:v>
      </x:c>
      <x:c r="H76" s="23" t="str">
        <x:v>Hardware,Operation counting</x:v>
      </x:c>
      <x:c r="I76" s="23" t="str">
        <x:v>assuming (!) 10 days similarly to another model in the paper
240*3600*5046000000000*32*0.3 = 4.1853542e+19
assuming (!) 50 epochs similarly to another model in the paper
6*1.04*10^9*0.8*10^9*50 = 2.496e+20
sqrt(4.1853542e+19*2.496e+20) = 1.0220883e+20</x:v>
      </x:c>
      <x:c r="J76" s="17" t="str">
        <x:v>No</x:v>
      </x:c>
      <x:c r="K76" s="17" t="str">
        <x:v>00072</x:v>
      </x:c>
      <x:c r="L76" s="17" t="str">
        <x:v>3136</x:v>
      </x:c>
      <x:c r="M76" s="17" t="str">
        <x:v>https://arxiv.org/abs/1602.02410</x:v>
      </x:c>
    </x:row>
    <x:row r="77">
      <x:c r="A77" s="17" t="str">
        <x:v>AlphaGo Lee</x:v>
      </x:c>
      <x:c r="B77" s="31" t="n">
        <x:v>42396</x:v>
      </x:c>
      <x:c r="C77" s="17" t="str">
        <x:v>DeepMind</x:v>
      </x:c>
      <x:c r="D77" s="104"/>
      <x:c r="E77" s="107" t="n">
        <x:v>1.9e+21</x:v>
      </x:c>
      <x:c r="F77" s="107" t="n">
        <x:f>IF(E77="","",LOG10(E77))</x:f>
        <x:v>21.2787536009528</x:v>
      </x:c>
      <x:c r="G77" s="17" t="str">
        <x:v>Speculative</x:v>
      </x:c>
      <x:c r="H77" s="23" t="str">
        <x:v>Comparison with other models</x:v>
      </x:c>
      <x:c r="I77" s="23" t="str">
        <x:v>This number is pretty uncertain. I expect it to be right to around a factor of 3, at least compared to AlphaGo Fan.
The architecture used was pretty much the same as AlphaGo Fan, but it was "trained for longer" and had around 5.33x the number of convolutional layers of AlphaGo Fan (256/48 = 5.33). 
The convolutional layers are the major contributor to the training compute, so I somewhat arbitrarily just multiply the compute for AlphaGo Fan by 5. Thus 3.8e20 * 5 = 1.9e21
Otherwise there has been little said about this model specifically - I've mainly relied on the source for AlphaGo Zero and AlphaGo Fan, linked below
AlphaGo Fan: https://www.nature.com/articles/nature16961
AlphaGo Zero: https://www.nature.com/articles/nature24270.epdf?author_access_token=VJXbVjaSHxFoctQQ4p2k4tRgN0jAjWel9jnR3ZoTv0PVW4gB86EEpGqTRDtpIz-2rmo8-KG06gqVobU5NSCFeHILHcVFUeMsbvwS-lxjqQGg98faovwjxeTUgZAUMnRQ</x:v>
      </x:c>
      <x:c r="J77" s="17" t="str">
        <x:v>No</x:v>
      </x:c>
      <x:c r="K77" s="17" t="str">
        <x:v>00073</x:v>
      </x:c>
      <x:c r="L77" s="17" t="str">
        <x:v>3140</x:v>
      </x:c>
      <x:c r="M77" s="17" t="str">
        <x:v>https://www.nature.com/articles/nature16961</x:v>
      </x:c>
    </x:row>
    <x:row r="78">
      <x:c r="A78" s="17" t="str">
        <x:v>DeepSpeech2 (English)</x:v>
      </x:c>
      <x:c r="B78" s="31" t="n">
        <x:v>42346</x:v>
      </x:c>
      <x:c r="C78" s="17" t="str">
        <x:v>Baidu Research - Silicon Valley AI Lab</x:v>
      </x:c>
      <x:c r="D78" s="104" t="n">
        <x:v>0.038</x:v>
      </x:c>
      <x:c r="E78" s="107" t="n">
        <x:v>26000000000000000000</x:v>
      </x:c>
      <x:c r="F78" s="107" t="n">
        <x:f>IF(E78="","",LOG10(E78))</x:f>
        <x:v>19.4149733479708</x:v>
      </x:c>
      <x:c r="G78" s="17" t="str">
        <x:v>Confident</x:v>
      </x:c>
      <x:c r="H78" s="23" t="str">
        <x:v>Operation counting,Third-party estimation</x:v>
      </x:c>
      <x:c r="I78" s="23" t="str">
        <x:v>1 timestep = (1280 hidden units)^2 * (7 RNN layers * 4 matrices for bidirectional + 2 DNN layers) * (2 for doubling parameters from 36M to 72M) = 98 MFLOP
20 epochs * 12,000 hours * 3600 seconds/hour * 50 samples/sec * 98 MFLOP * 3 add-multiply * 2 backprop 
= 26,000 PF = 0.30 pfs-days
See also AI and Compute by Dario Amodei and OpenAI https://openai.com/research/ai-and-compute</x:v>
      </x:c>
      <x:c r="J78" s="17" t="str">
        <x:v>No</x:v>
      </x:c>
      <x:c r="K78" s="17" t="str">
        <x:v>00074</x:v>
      </x:c>
      <x:c r="L78" s="17" t="str">
        <x:v>3147</x:v>
      </x:c>
      <x:c r="M78" s="17" t="str">
        <x:v>https://arxiv.org/abs/1512.02595</x:v>
      </x:c>
    </x:row>
    <x:row r="79">
      <x:c r="A79" s="17" t="str">
        <x:v>Inception v3</x:v>
      </x:c>
      <x:c r="B79" s="31" t="n">
        <x:v>42340</x:v>
      </x:c>
      <x:c r="C79" s="17" t="str">
        <x:v>Google,University College London (UCL)</x:v>
      </x:c>
      <x:c r="D79" s="104" t="n">
        <x:v>0.023626728</x:v>
      </x:c>
      <x:c r="E79" s="107" t="n">
        <x:v>100000000000000000000</x:v>
      </x:c>
      <x:c r="F79" s="107" t="n">
        <x:f>IF(E79="","",LOG10(E79))</x:f>
        <x:v>20</x:v>
      </x:c>
      <x:c r="G79" s="17" t="str">
        <x:v>Likely</x:v>
      </x:c>
      <x:c r="H79" s="23" t="str">
        <x:v>Third-party estimation</x:v>
      </x:c>
      <x:c r="I79" s="23" t="str">
        <x:v>Authors of "AI and Memory Wall" (https://github.com/amirgholami/ai_and_memory_wall) estimated model's training compute as 100,000 PFLOP = 1*10^20 FLOP</x:v>
      </x:c>
      <x:c r="J79" s="17" t="str">
        <x:v>No</x:v>
      </x:c>
      <x:c r="K79" s="17" t="str">
        <x:v>00075</x:v>
      </x:c>
      <x:c r="L79" s="17" t="str">
        <x:v>3149</x:v>
      </x:c>
      <x:c r="M79" s="17" t="str">
        <x:v>https://arxiv.org/abs/1512.00567</x:v>
      </x:c>
    </x:row>
    <x:row r="80">
      <x:c r="A80" s="17" t="str">
        <x:v>SAF R-CNN</x:v>
      </x:c>
      <x:c r="B80" s="31" t="n">
        <x:v>42305</x:v>
      </x:c>
      <x:c r="C80" s="17" t="str">
        <x:v>Beijing Institute of Technology,Sun Yat-sen University,Panasonic R&amp;D,National University of Singapore</x:v>
      </x:c>
      <x:c r="D80" s="104" t="n">
        <x:v>0.138</x:v>
      </x:c>
      <x:c r="E80" s="107" t="n">
        <x:v>12311081250000001000</x:v>
      </x:c>
      <x:c r="F80" s="107" t="n">
        <x:f>IF(E80="","",LOG10(E80))</x:f>
        <x:v>19.0902961975525</x:v>
      </x:c>
      <x:c r="G80" s="17" t="str">
        <x:v>Likely</x:v>
      </x:c>
      <x:c r="H80" s="23" t="str">
        <x:v>Operation counting</x:v>
      </x:c>
      <x:c r="I80" s="23" t="str">
        <x:v>Base model: 12291000000000002000
Base model inference FLOP: 15300000000
Finetune for 7 epochs with 62500 training examples
15300000000*3*62500*7=20081250000000000=2e16
Total compute: 12291000000000002000+20081250000000000=12311081250000002000</x:v>
      </x:c>
      <x:c r="J80" s="17" t="str">
        <x:v>No</x:v>
      </x:c>
      <x:c r="K80" s="17" t="str">
        <x:v>00076</x:v>
      </x:c>
      <x:c r="L80" s="17" t="str">
        <x:v>3155</x:v>
      </x:c>
      <x:c r="M80" s="17" t="str">
        <x:v>https://arxiv.org/abs/1510.08160</x:v>
      </x:c>
    </x:row>
    <x:row r="81">
      <x:c r="A81" s="17" t="str">
        <x:v>AlphaGo Fan</x:v>
      </x:c>
      <x:c r="B81" s="31" t="n">
        <x:v>42278</x:v>
      </x:c>
      <x:c r="C81" s="17" t="str">
        <x:v>DeepMind</x:v>
      </x:c>
      <x:c r="D81" s="104" t="n">
        <x:v>0.008209984</x:v>
      </x:c>
      <x:c r="E81" s="107" t="n">
        <x:v>380000000000000000000</x:v>
      </x:c>
      <x:c r="F81" s="107" t="n">
        <x:f>IF(E81="","",LOG10(E81))</x:f>
        <x:v>20.5797835966168</x:v>
      </x:c>
      <x:c r="G81" s="17" t="str">
        <x:v>Likely</x:v>
      </x:c>
      <x:c r="H81" s="23" t="str">
        <x:v>Hardware</x:v>
      </x:c>
      <x:c r="I81" s="23" t="str">
        <x:v>Assume 0.3 utilisation rate, 1e13 GPU FLOP/s [single precision]. Trained in three stages using 50 GPUs over 3 weeks + 1 day + 1 week
Training compute = (50 GPUs)(29 days)(86400s/day)(0.3 utilisation rate)(1e13 FLOP/s) = 3.8e20 FLOPs
</x:v>
      </x:c>
      <x:c r="J81" s="17" t="str">
        <x:v>No</x:v>
      </x:c>
      <x:c r="K81" s="17" t="str">
        <x:v>00077</x:v>
      </x:c>
      <x:c r="L81" s="17" t="str">
        <x:v>3156</x:v>
      </x:c>
      <x:c r="M81" s="17" t="str">
        <x:v>https://www.nature.com/articles/nature16961</x:v>
      </x:c>
    </x:row>
    <x:row r="82">
      <x:c r="A82" s="17" t="str">
        <x:v>MSRA (C, PReLU)</x:v>
      </x:c>
      <x:c r="B82" s="31" t="n">
        <x:v>42041</x:v>
      </x:c>
      <x:c r="C82" s="17" t="str">
        <x:v>Microsoft Research</x:v>
      </x:c>
      <x:c r="D82" s="104" t="n">
        <x:v>0.0870488</x:v>
      </x:c>
      <x:c r="E82" s="107" t="n">
        <x:v>23974030080000000000</x:v>
      </x:c>
      <x:c r="F82" s="107" t="n">
        <x:f>IF(E82="","",LOG10(E82))</x:f>
        <x:v>19.379741045898</x:v>
      </x:c>
      <x:c r="G82" s="17" t="str">
        <x:v>Confident</x:v>
      </x:c>
      <x:c r="H82" s="23" t="str">
        <x:v>Hardware</x:v>
      </x:c>
      <x:c r="I82" s="23" t="str">
        <x:v>"training C on eight K40 GPUs, takes about 3-4 weeks"
0.33 util rate
(From Imagenet paper-data, Besiroglu et al., forthcoming) </x:v>
      </x:c>
      <x:c r="J82" s="17" t="str">
        <x:v>No</x:v>
      </x:c>
      <x:c r="K82" s="17" t="str">
        <x:v>00078</x:v>
      </x:c>
      <x:c r="L82" s="17" t="str">
        <x:v>3183</x:v>
      </x:c>
      <x:c r="M82" s="17" t="str">
        <x:v>https://arxiv.org/abs/1502.01852</x:v>
      </x:c>
    </x:row>
    <x:row r="83">
      <x:c r="A83" s="17" t="str">
        <x:v>SNM-skip</x:v>
      </x:c>
      <x:c r="B83" s="31" t="n">
        <x:v>41976</x:v>
      </x:c>
      <x:c r="C83" s="17" t="str">
        <x:v>Google</x:v>
      </x:c>
      <x:c r="D83" s="104" t="n">
        <x:v>62</x:v>
      </x:c>
      <x:c r="E83" s="107" t="n">
        <x:v>297600000001000000000</x:v>
      </x:c>
      <x:c r="F83" s="107" t="n">
        <x:f>IF(E83="","",LOG10(E83))</x:f>
        <x:v>20.4736329268753</x:v>
      </x:c>
      <x:c r="G83" s="17" t="str">
        <x:v>Speculative</x:v>
      </x:c>
      <x:c r="H83" s="23" t="str">
        <x:v>Operation counting</x:v>
      </x:c>
      <x:c r="I83" s="23" t="str">
        <x:v>https://www.wolframalpha.com/input?i=0.8+billion+*+62+billion+*+6+FLOP</x:v>
      </x:c>
      <x:c r="J83" s="17" t="str">
        <x:v>No</x:v>
      </x:c>
      <x:c r="K83" s="17" t="str">
        <x:v>00079</x:v>
      </x:c>
      <x:c r="L83" s="17" t="str">
        <x:v>3193</x:v>
      </x:c>
      <x:c r="M83" s="17" t="str">
        <x:v>https://arxiv.org/abs/1412.1454</x:v>
      </x:c>
    </x:row>
    <x:row r="84">
      <x:c r="A84" s="17" t="str">
        <x:v>Seq2Seq LSTM</x:v>
      </x:c>
      <x:c r="B84" s="31" t="n">
        <x:v>41892</x:v>
      </x:c>
      <x:c r="C84" s="17" t="str">
        <x:v>Google</x:v>
      </x:c>
      <x:c r="D84" s="104" t="n">
        <x:v>1.92</x:v>
      </x:c>
      <x:c r="E84" s="107" t="n">
        <x:v>56000000000000000000</x:v>
      </x:c>
      <x:c r="F84" s="107" t="n">
        <x:f>IF(E84="","",LOG10(E84))</x:f>
        <x:v>19.7481880270062</x:v>
      </x:c>
      <x:c r="G84" s="17" t="str">
        <x:v>Confident</x:v>
      </x:c>
      <x:c r="H84" s="23" t="str">
        <x:v>Operation counting,Hardware,Third-party estimation</x:v>
      </x:c>
      <x:c r="I84" s="23" t="str">
        <x:v>384E+6 parameters * 2 FLOP/parameter * (348E+6 + 304E+6 points per epoch) * 7.5 epochs * 3 FLOP/point ~= 1.126656e+19 FLOP
Times 5 independent models in ensemble =&gt; 5.6E+19 FLOP
If we assume NVIDIA K40 (in use at the time): 10 days * 24 * 60 * 60 seconds/day * 8 GPUs * 33% * 5e12 FLOP/s * 5 models in ensemble ~= 5.7E+19 FLOP
Authors of "AI and Memory Wall" estimated model's training compute as 11,000 PFLOPS = 1.1*10^19 FLOPS
(https://github.com/amirgholami/ai_and_memory_wall)</x:v>
      </x:c>
      <x:c r="J84" s="17" t="str">
        <x:v>No</x:v>
      </x:c>
      <x:c r="K84" s="17" t="str">
        <x:v>00080</x:v>
      </x:c>
      <x:c r="L84" s="17" t="str">
        <x:v>3203</x:v>
      </x:c>
      <x:c r="M84" s="17" t="str">
        <x:v>https://arxiv.org/abs/1409.3215</x:v>
      </x:c>
    </x:row>
    <x:row r="85">
      <x:c r="A85" s="17" t="str">
        <x:v>VGG16</x:v>
      </x:c>
      <x:c r="B85" s="31" t="n">
        <x:v>41886</x:v>
      </x:c>
      <x:c r="C85" s="17" t="str">
        <x:v>University of Oxford</x:v>
      </x:c>
      <x:c r="D85" s="104" t="n">
        <x:v>0.138</x:v>
      </x:c>
      <x:c r="E85" s="107" t="n">
        <x:v>12291000000000000000</x:v>
      </x:c>
      <x:c r="F85" s="107" t="n">
        <x:f>IF(E85="","",LOG10(E85))</x:f>
        <x:v>19.0895872186728</x:v>
      </x:c>
      <x:c r="G85" s="17" t="str">
        <x:v>Confident</x:v>
      </x:c>
      <x:c r="H85" s="23" t="str">
        <x:v>Hardware</x:v>
      </x:c>
      <x:c r="I85" s="23" t="str">
        <x:v>3 weeks * 4 Titan Black GPUs * 0.30 utilization
Section 3.3: "On a system equipped with four NVIDIA Titan Black GPUs, training a single net took 2–3 weeks depending on the architecture."
Titan Black performance: 5.645 TFLOPS (assuming FP32)
https://www.wolframalpha.com/input?i=5.645+TFLOPS+*+3+weeks+*+4+*+0.3
</x:v>
      </x:c>
      <x:c r="J85" s="17" t="str">
        <x:v>No</x:v>
      </x:c>
      <x:c r="K85" s="17" t="str">
        <x:v>00081</x:v>
      </x:c>
      <x:c r="L85" s="17" t="str">
        <x:v>3205</x:v>
      </x:c>
      <x:c r="M85" s="17" t="str">
        <x:v>https://arxiv.org/abs/1409.1556</x:v>
      </x:c>
    </x:row>
    <x:row r="86">
      <x:c r="A86" s="17" t="str">
        <x:v>VGG19</x:v>
      </x:c>
      <x:c r="B86" s="31" t="n">
        <x:v>41886</x:v>
      </x:c>
      <x:c r="C86" s="17" t="str">
        <x:v>University of Oxford</x:v>
      </x:c>
      <x:c r="D86" s="104" t="n">
        <x:v>0.144</x:v>
      </x:c>
      <x:c r="E86" s="107" t="n">
        <x:v>11000000000000000000</x:v>
      </x:c>
      <x:c r="F86" s="107" t="n">
        <x:f>IF(E86="","",LOG10(E86))</x:f>
        <x:v>19.0413926851582</x:v>
      </x:c>
      <x:c r="G86" s="17" t="str">
        <x:v>Likely</x:v>
      </x:c>
      <x:c r="H86" s="23" t="str">
        <x:v>Third-party estimation</x:v>
      </x:c>
      <x:c r="I86" s="23" t="str">
        <x:v>Authors of "AI and Memory Wall" (https://github.com/amirgholami/ai_and_memory_wall) estimated model's training compute as 11,000 PFLOP = 1.1*10^19 FLOP</x:v>
      </x:c>
      <x:c r="J86" s="17" t="str">
        <x:v>No</x:v>
      </x:c>
      <x:c r="K86" s="17" t="str">
        <x:v>00082</x:v>
      </x:c>
      <x:c r="L86" s="17" t="str">
        <x:v>3206</x:v>
      </x:c>
      <x:c r="M86" s="17" t="str">
        <x:v>https://arxiv.org/abs/1409.1556</x:v>
      </x:c>
    </x:row>
    <x:row r="87">
      <x:c r="A87" s="17" t="str">
        <x:v>RNNsearch-50*</x:v>
      </x:c>
      <x:c r="B87" s="31" t="n">
        <x:v>41883</x:v>
      </x:c>
      <x:c r="C87" s="17" t="str">
        <x:v>Jacobs University Bremen,University of Montreal / Université de Montréal</x:v>
      </x:c>
      <x:c r="D87" s="104"/>
      <x:c r="E87" s="107" t="n">
        <x:v>1555200000000000000</x:v>
      </x:c>
      <x:c r="F87" s="107" t="n">
        <x:f>IF(E87="","",LOG10(E87))</x:f>
        <x:v>18.1917862475822</x:v>
      </x:c>
      <x:c r="G87" s="17" t="str">
        <x:v>Confident</x:v>
      </x:c>
      <x:c r="H87" s="23" t="str">
        <x:v>Third-party estimation</x:v>
      </x:c>
      <x:c r="I87" s="23" t="str">
        <x:v>From https://openai.com/blog/ai-and-compute/ Appendix.
0.018 pfs-days
(86400*10^15*0.018)
252 hours in a Quadro K-6000 GPU (assumed utilization: 0.33)
5196000000000 FLOP/s *252 hours * 3600 second/hour * 0.33 utilization = 1555200000000000000 FLOP</x:v>
      </x:c>
      <x:c r="J87" s="17" t="str">
        <x:v>No</x:v>
      </x:c>
      <x:c r="K87" s="17" t="str">
        <x:v>00083</x:v>
      </x:c>
      <x:c r="L87" s="17" t="str">
        <x:v>3207</x:v>
      </x:c>
      <x:c r="M87" s="17" t="str">
        <x:v>https://arxiv.org/abs/1409.0473</x:v>
      </x:c>
    </x:row>
    <x:row r="88">
      <x:c r="A88" s="17" t="str">
        <x:v>SPPNet</x:v>
      </x:c>
      <x:c r="B88" s="31" t="n">
        <x:v>41808</x:v>
      </x:c>
      <x:c r="C88" s="17" t="str">
        <x:v>Microsoft,Xi’an Jiaotong University,University of Science and Technology of China (USTC)</x:v>
      </x:c>
      <x:c r="D88" s="104"/>
      <x:c r="E88" s="107" t="n">
        <x:v>3411072000000000000</x:v>
      </x:c>
      <x:c r="F88" s="107" t="n">
        <x:f>IF(E88="","",LOG10(E88))</x:f>
        <x:v>18.5328908864765</x:v>
      </x:c>
      <x:c r="G88" s="17" t="str">
        <x:v>Confident</x:v>
      </x:c>
      <x:c r="H88" s="23" t="str">
        <x:v>Hardware</x:v>
      </x:c>
      <x:c r="I88" s="23" t="str">
        <x:v>"All networks in this paper can be
trained on a single GeForce GTX Titan GPU (6 GB memory) within two to four weeks."
4.7e12 FLOP/s * 4* 7*24*60*60 seconds * 0.3 utilisation</x:v>
      </x:c>
      <x:c r="J88" s="17" t="str">
        <x:v>No</x:v>
      </x:c>
      <x:c r="K88" s="17" t="str">
        <x:v>00084</x:v>
      </x:c>
      <x:c r="L88" s="17" t="str">
        <x:v>3216</x:v>
      </x:c>
      <x:c r="M88" s="17" t="str">
        <x:v>https://arxiv.org/abs/1406.4729</x:v>
      </x:c>
    </x:row>
    <x:row r="89">
      <x:c r="A89" s="17" t="str">
        <x:v>TransE</x:v>
      </x:c>
      <x:c r="B89" s="31" t="n">
        <x:v>41613</x:v>
      </x:c>
      <x:c r="C89" s="17" t="str">
        <x:v>Universite de Technologie de Compiègne – CNRS,Google</x:v>
      </x:c>
      <x:c r="D89" s="104" t="n">
        <x:v>0.942</x:v>
      </x:c>
      <x:c r="E89" s="107" t="n">
        <x:v>1340928000000000000</x:v>
      </x:c>
      <x:c r="F89" s="107" t="n">
        <x:f>IF(E89="","",LOG10(E89))</x:f>
        <x:v>18.1274054594011</x:v>
      </x:c>
      <x:c r="G89" s="17" t="str">
        <x:v>Speculative</x:v>
      </x:c>
      <x:c r="H89" s="23" t="str">
        <x:v>Hardware</x:v>
      </x:c>
      <x:c r="I89" s="23" t="str">
        <x:v>8 GPUs (they don't specify which, so I used the average for FP32 for 2017 from the write-up table)
8 hours 
0.33 util rate</x:v>
      </x:c>
      <x:c r="J89" s="17" t="str">
        <x:v>No</x:v>
      </x:c>
      <x:c r="K89" s="17" t="str">
        <x:v>00085</x:v>
      </x:c>
      <x:c r="L89" s="17" t="str">
        <x:v>3237</x:v>
      </x:c>
      <x:c r="M89" s="17" t="str">
        <x:v>https://papers.nips.cc/paper/2013/hash/1cecc7a77928ca8133fa24680a88d2f9-Abstract.html</x:v>
      </x:c>
    </x:row>
    <x:row r="90">
      <x:c r="A90" s="17" t="str">
        <x:v>Visualizing CNNs</x:v>
      </x:c>
      <x:c r="B90" s="31" t="n">
        <x:v>41590</x:v>
      </x:c>
      <x:c r="C90" s="17" t="str">
        <x:v>New York University (NYU)</x:v>
      </x:c>
      <x:c r="D90" s="104"/>
      <x:c r="E90" s="107" t="n">
        <x:v>532000000000000000</x:v>
      </x:c>
      <x:c r="F90" s="107" t="n">
        <x:f>IF(E90="","",LOG10(E90))</x:f>
        <x:v>17.725911632295</x:v>
      </x:c>
      <x:c r="G90" s="17" t="str">
        <x:v>Confident</x:v>
      </x:c>
      <x:c r="H90" s="23" t="str">
        <x:v>Hardware,Third-party estimation</x:v>
      </x:c>
      <x:c r="I90" s="23" t="str">
        <x:v>1 GPU * 12 days * 1.54 TFLOPS/GTX 580 * 0.33 utilization 
= 532 PF = 0.0062 pfs-days
Source: https://openai.com/blog/ai-and-compute
"We stopped training after 70 epochs,
which took around 12 days on a single GTX580 GPU"</x:v>
      </x:c>
      <x:c r="J90" s="17" t="str">
        <x:v>No</x:v>
      </x:c>
      <x:c r="K90" s="17" t="str">
        <x:v>00086</x:v>
      </x:c>
      <x:c r="L90" s="17" t="str">
        <x:v>3240</x:v>
      </x:c>
      <x:c r="M90" s="17" t="str">
        <x:v>https://arxiv.org/abs/1311.2901</x:v>
      </x:c>
    </x:row>
    <x:row r="91">
      <x:c r="A91" s="17" t="str">
        <x:v>DistBelief NNLM</x:v>
      </x:c>
      <x:c r="B91" s="31" t="n">
        <x:v>41290</x:v>
      </x:c>
      <x:c r="C91" s="17" t="str">
        <x:v>Google</x:v>
      </x:c>
      <x:c r="D91" s="104"/>
      <x:c r="E91" s="107" t="n">
        <x:v>2612736000000000000</x:v>
      </x:c>
      <x:c r="F91" s="107" t="n">
        <x:f>IF(E91="","",LOG10(E91))</x:f>
        <x:v>18.4170955293081</x:v>
      </x:c>
      <x:c r="G91" s="17" t="str">
        <x:v>Likely</x:v>
      </x:c>
      <x:c r="H91" s="23" t="str">
        <x:v>Hardware</x:v>
      </x:c>
      <x:c r="I91" s="23" t="str">
        <x:v>Trained for 14 days on 180 CPU cores (Table 6)
Roughly estimating the performance of CPUs in a HPC around 2013: 16 FP32 operations per cycle, 2.5GHz, 0.3 utilization
Time: 14*24*60*60=1209600s
FLOPs: 0.3*180*16*2500000000=2160000000000
Training compute: 1209600s * 2160000000000 = 2612736000000000000 = 2.61e18
https://www.wolframalpha.com/input?i=16+FLOP+*+2.5+GHz+*+180+*+14+days+*+0.3</x:v>
      </x:c>
      <x:c r="J91" s="17" t="str">
        <x:v>No</x:v>
      </x:c>
      <x:c r="K91" s="17" t="str">
        <x:v>00087</x:v>
      </x:c>
      <x:c r="L91" s="17" t="str">
        <x:v>3257</x:v>
      </x:c>
      <x:c r="M91" s="17" t="str">
        <x:v>https://arxiv.org/abs/1301.3781</x:v>
      </x:c>
    </x:row>
    <x:row r="92">
      <x:c r="A92" s="17" t="str">
        <x:v>DNN EM segmentation</x:v>
      </x:c>
      <x:c r="B92" s="31" t="n">
        <x:v>41246</x:v>
      </x:c>
      <x:c r="C92" s="17" t="str">
        <x:v>IDSIA,SUPSI</x:v>
      </x:c>
      <x:c r="D92" s="104" t="n">
        <x:v>0.000218896</x:v>
      </x:c>
      <x:c r="E92" s="107" t="n">
        <x:v>478000000000000000</x:v>
      </x:c>
      <x:c r="F92" s="107" t="n">
        <x:f>IF(E92="","",LOG10(E92))</x:f>
        <x:v>17.6794278966121</x:v>
      </x:c>
      <x:c r="G92" s="17" t="str">
        <x:v>Confident</x:v>
      </x:c>
      <x:c r="H92" s="23" t="str">
        <x:v>Operation counting,Hardware</x:v>
      </x:c>
      <x:c r="I92" s="23" t="str">
        <x:v>"This amounts to 3 million training examples in total, in which both classes are equally represented. [...] We take advantage of this property, and synthetically augment the training set at the beginning of each epoch by randomly mirroring each training instance, and/or rotating it by ±90◦"
Assuming 3 x training examples per epoch due to data augmentation
Counting estimate:
1st layer CNN: 2*92*92*48*4*4=13000704
2nd layer CNN: 2*42*42*48*48*5*5=203212800
3rd layer CNN: 2*18*18*48*48*4*4=23887872
4th layer CNN: 2*6*6*4*4*48*48=2654208
1st layer FC: 2*48*3*3*200=172800
2nd layer FC: 2*200*2=800
Total forward flop: 13000704+203212800+23887872+2654208+172800+800=242929184
Training compute: 242929184*3*9000000*30=196772639040000000=1.9e17
GPU hour estimate
340 minutes per epoch, 30 epochs
4 GTX 580 with 1580000000000 FLOPs
Assumed utilization of 0.3
30*340*60*1580000000000*4*0.3=1160352000000000000=1.16e18
Geometric mean: sqrt(196772639040000000*1160352000000000000)=4.78e17
</x:v>
      </x:c>
      <x:c r="J92" s="17" t="str">
        <x:v>No</x:v>
      </x:c>
      <x:c r="K92" s="17" t="str">
        <x:v>00088</x:v>
      </x:c>
      <x:c r="L92" s="17" t="str">
        <x:v>3262</x:v>
      </x:c>
      <x:c r="M92" s="17" t="str">
        <x:v>https://www.semanticscholar.org/paper/Deep-Neural-Networks-Segment-Neuronal-Membranes-in-Ciresan-Giusti/09193e19b59fc8f05bee9d6efbfb1607ca5b6501</x:v>
      </x:c>
    </x:row>
    <x:row r="93">
      <x:c r="A93" s="17" t="str">
        <x:v>AlexNet</x:v>
      </x:c>
      <x:c r="B93" s="31" t="n">
        <x:v>41182</x:v>
      </x:c>
      <x:c r="C93" s="17" t="str">
        <x:v>University of Toronto</x:v>
      </x:c>
      <x:c r="D93" s="104" t="n">
        <x:v>0.06</x:v>
      </x:c>
      <x:c r="E93" s="107" t="n">
        <x:v>470000000000000000</x:v>
      </x:c>
      <x:c r="F93" s="107" t="n">
        <x:f>IF(E93="","",LOG10(E93))</x:f>
        <x:v>17.6720978579357</x:v>
      </x:c>
      <x:c r="G93" s="17" t="str">
        <x:v>Confident</x:v>
      </x:c>
      <x:c r="H93" s="23" t="str">
        <x:v>Operation counting,Hardware,Third-party estimation</x:v>
      </x:c>
      <x:c r="I93" s="23" t="str">
        <x:v>1.2M images * 90 epochs * 0.75 GFLOP * (2 add-multiply) * (3 backward pass) 
= 470 PF = 0.0054 pfs-days
Source: https://openai.com/blog/ai-and-compute/
Hardware method:
2 GTX 580 3GB GPUs for "between five and six days". Assuming 5.5 days and 32-bit training:
1.581 TFLOPS * 5.5 days * 2 = 1.5e18 FLOP
Comparing to the operation counting method, this implies around 31% MFU.
Authors of "AI and Memory Wall" (https://github.com/amirgholami/ai_and_memory_wall) estimated model's training compute as 460 PFLOP = 4.6*10^17 FLOP</x:v>
      </x:c>
      <x:c r="J93" s="17" t="str">
        <x:v>No</x:v>
      </x:c>
      <x:c r="K93" s="17" t="str">
        <x:v>00089</x:v>
      </x:c>
      <x:c r="L93" s="17" t="str">
        <x:v>3268</x:v>
      </x:c>
      <x:c r="M93" s="17" t="str">
        <x:v>https://proceedings.neurips.cc/paper/2012/hash/c399862d3b9d6b76c8436e924a68c45b-Abstract.html</x:v>
      </x:c>
    </x:row>
    <x:row r="94">
      <x:c r="A94" s="17" t="str">
        <x:v>Unsupervised High-level Feature Learner</x:v>
      </x:c>
      <x:c r="B94" s="31" t="n">
        <x:v>41102</x:v>
      </x:c>
      <x:c r="C94" s="17" t="str">
        <x:v>Google</x:v>
      </x:c>
      <x:c r="D94" s="104" t="n">
        <x:v>1</x:v>
      </x:c>
      <x:c r="E94" s="107" t="n">
        <x:v>600000000000000000</x:v>
      </x:c>
      <x:c r="F94" s="107" t="n">
        <x:f>IF(E94="","",LOG10(E94))</x:f>
        <x:v>17.7781512503836</x:v>
      </x:c>
      <x:c r="G94" s="17" t="str">
        <x:v>Likely</x:v>
      </x:c>
      <x:c r="H94" s="23" t="str">
        <x:v>Operation counting</x:v>
      </x:c>
      <x:c r="I94" s="23" t="str">
        <x:v>Assuming 1 epoch, 10 million images and 1 billion parameters, 6*N*D = 6*10^17 FLOP</x:v>
      </x:c>
      <x:c r="J94" s="17" t="str">
        <x:v>No</x:v>
      </x:c>
      <x:c r="K94" s="17" t="str">
        <x:v>00090</x:v>
      </x:c>
      <x:c r="L94" s="17" t="str">
        <x:v>3273</x:v>
      </x:c>
      <x:c r="M94" s="17" t="str">
        <x:v>https://arxiv.org/abs/1112.6209</x:v>
      </x:c>
    </x:row>
    <x:row r="95">
      <x:c r="A95" s="17" t="str">
        <x:v>Dropout (ImageNet)</x:v>
      </x:c>
      <x:c r="B95" s="31" t="n">
        <x:v>41063</x:v>
      </x:c>
      <x:c r="C95" s="17" t="str">
        <x:v>University of Toronto</x:v>
      </x:c>
      <x:c r="D95" s="104"/>
      <x:c r="E95" s="107" t="n">
        <x:v>273196800000000000</x:v>
      </x:c>
      <x:c r="F95" s="107" t="n">
        <x:f>IF(E95="","",LOG10(E95))</x:f>
        <x:v>17.4364756080751</x:v>
      </x:c>
      <x:c r="G95" s="17" t="str">
        <x:v>Confident</x:v>
      </x:c>
      <x:c r="H95" s="23" t="str">
        <x:v>Hardware</x:v>
      </x:c>
      <x:c r="I95" s="23" t="str">
        <x:v>"a single NVIDIA GTX 580 GPU... Training on ImageNet takes
roughly four days with dropout and two days without."
1.581 TFLOP/s * 4 day * 86400 s/day * 0.5 utilization</x:v>
      </x:c>
      <x:c r="J95" s="17" t="str">
        <x:v>No</x:v>
      </x:c>
      <x:c r="K95" s="17" t="str">
        <x:v>00091</x:v>
      </x:c>
      <x:c r="L95" s="17" t="str">
        <x:v>3276</x:v>
      </x:c>
      <x:c r="M95" s="17" t="str">
        <x:v>https://arxiv.org/abs/1207.0580</x:v>
      </x:c>
    </x:row>
    <x:row r="96">
      <x:c r="A96" s="17" t="str">
        <x:v>CNN Committee (MNIST)</x:v>
      </x:c>
      <x:c r="B96" s="31" t="n">
        <x:v>40804</x:v>
      </x:c>
      <x:c r="C96" s="17" t="str">
        <x:v>IDSIA</x:v>
      </x:c>
      <x:c r="D96" s="104" t="n">
        <x:v>0.00012062</x:v>
      </x:c>
      <x:c r="E96" s="107" t="n">
        <x:v>52000000000000000</x:v>
      </x:c>
      <x:c r="F96" s="107" t="n">
        <x:f>IF(E96="","",LOG10(E96))</x:f>
        <x:v>16.7160033436348</x:v>
      </x:c>
      <x:c r="G96" s="17" t="str">
        <x:v>Likely</x:v>
      </x:c>
      <x:c r="H96" s="23" t="str">
        <x:v>Hardware,Operation counting</x:v>
      </x:c>
      <x:c r="I96" s="23" t="str">
        <x:v>GPU hour estimate:
800 epochs, 14 hours per network, 7 networks total
7*14*60*60*(2*1580000000000+2*1345000000000)*0.3=6.19e17
Counting estimate:
50000 examples, 800 epochs
1st CNN layer: 2*20*26*26*4*4=432640
2nd CNN layer: 2*20*6*6*9*9*40=4665600
1st FC layer: 2*40*3*3*150=108000
2nd FC layer: 2*150*10=3000
Total: 432640+4665600+108000+3000=5209240
5209240*3*50000*800*7=4375761600000000=4.4e15
Geometric mean: sqrt(4.4e15*6.19e17)=5.2e16</x:v>
      </x:c>
      <x:c r="J96" s="17" t="str">
        <x:v>No</x:v>
      </x:c>
      <x:c r="K96" s="17" t="str">
        <x:v>00092</x:v>
      </x:c>
      <x:c r="L96" s="17" t="str">
        <x:v>3287</x:v>
      </x:c>
      <x:c r="M96" s="17" t="str">
        <x:v>https://www.semanticscholar.org/paper/Convolutional-Neural-Network-Committees-for-Ciresan-Meier/260a7615bbffec052d67dffde5bcf9b4687b50ee</x:v>
      </x:c>
    </x:row>
    <x:row r="97">
      <x:c r="A97" s="17" t="str">
        <x:v>Deep Autoencoders</x:v>
      </x:c>
      <x:c r="B97" s="31" t="n">
        <x:v>40662</x:v>
      </x:c>
      <x:c r="C97" s="17" t="str">
        <x:v>University of Toronto</x:v>
      </x:c>
      <x:c r="D97" s="104" t="n">
        <x:v>0.139808256</x:v>
      </x:c>
      <x:c r="E97" s="107" t="n">
        <x:v>36728640000000000</x:v>
      </x:c>
      <x:c r="F97" s="107" t="n">
        <x:f>IF(E97="","",LOG10(E97))</x:f>
        <x:v>16.565004847446</x:v>
      </x:c>
      <x:c r="G97" s="17" t="str">
        <x:v>Confident</x:v>
      </x:c>
      <x:c r="H97" s="23" t="str">
        <x:v>Hardware</x:v>
      </x:c>
      <x:c r="I97" s="23" t="str">
        <x:v>48*60*60*708500000000*0.3=36728640000000000=3.7e16
GTX 285 with 708.5 GFLOP/s</x:v>
      </x:c>
      <x:c r="J97" s="17" t="str">
        <x:v>No</x:v>
      </x:c>
      <x:c r="K97" s="17" t="str">
        <x:v>00093</x:v>
      </x:c>
      <x:c r="L97" s="17" t="str">
        <x:v>3295</x:v>
      </x:c>
      <x:c r="M97" s="17" t="str">
        <x:v>https://www.semanticscholar.org/paper/Using-very-deep-autoencoders-for-content-based-Krizhevsky-Hinton/88080d28536f36588740737f3b7a1f6c1a409654</x:v>
      </x:c>
    </x:row>
    <x:row r="98">
      <x:c r="A98" s="17" t="str">
        <x:v>KN5 LM + RNN 400/10 (WSJ)</x:v>
      </x:c>
      <x:c r="B98" s="31" t="n">
        <x:v>40447</x:v>
      </x:c>
      <x:c r="C98" s="17" t="str">
        <x:v>Brno University of Technology,Johns Hopkins University</x:v>
      </x:c>
      <x:c r="D98" s="104" t="n">
        <x:v>0.02216</x:v>
      </x:c>
      <x:c r="E98" s="107" t="n">
        <x:v>17000000000000000</x:v>
      </x:c>
      <x:c r="F98" s="107" t="n">
        <x:f>IF(E98="","",LOG10(E98))</x:f>
        <x:v>16.2304489213783</x:v>
      </x:c>
      <x:c r="G98" s="17" t="str">
        <x:v>Confident</x:v>
      </x:c>
      <x:c r="H98" s="23" t="str">
        <x:v>Operation counting</x:v>
      </x:c>
      <x:c r="I98" s="23" t="str">
        <x:v>"Convergence is usually achieved after 10-20 epochs."
6 * 22,160,000 * 20 * 6.4M = 1.70e16</x:v>
      </x:c>
      <x:c r="J98" s="17" t="str">
        <x:v>No</x:v>
      </x:c>
      <x:c r="K98" s="17" t="str">
        <x:v>00094</x:v>
      </x:c>
      <x:c r="L98" s="17" t="str">
        <x:v>3299</x:v>
      </x:c>
      <x:c r="M98" s="17" t="str">
        <x:v>https://www.isca-archive.org/interspeech_2010/mikolov10_interspeech.html</x:v>
      </x:c>
    </x:row>
    <x:row r="99">
      <x:c r="A99" s="17" t="str">
        <x:v>RNN LM</x:v>
      </x:c>
      <x:c r="B99" s="31" t="n">
        <x:v>40447</x:v>
      </x:c>
      <x:c r="C99" s="17" t="str">
        <x:v>Johns Hopkins University</x:v>
      </x:c>
      <x:c r="D99" s="104" t="n">
        <x:v>0.070265</x:v>
      </x:c>
      <x:c r="E99" s="107" t="n">
        <x:v>53960000000000000</x:v>
      </x:c>
      <x:c r="F99" s="107" t="n">
        <x:f>IF(E99="","",LOG10(E99))</x:f>
        <x:v>16.7320719409999</x:v>
      </x:c>
      <x:c r="G99" s="17" t="str">
        <x:v>Speculative</x:v>
      </x:c>
      <x:c r="H99" s="23" t="str">
        <x:v>Operation counting</x:v>
      </x:c>
      <x:c r="I99" s="23" t="str">
        <x:v>"Convergence is usually achieved after 10-20 epochs."
Training was done over a 6.4M subset of the NYT section of English Gigaword.
6 * 70,265,000 * 20 * 6.4M = 5.396e16</x:v>
      </x:c>
      <x:c r="J99" s="17" t="str">
        <x:v>No</x:v>
      </x:c>
      <x:c r="K99" s="17" t="str">
        <x:v>00095</x:v>
      </x:c>
      <x:c r="L99" s="17" t="str">
        <x:v>3301</x:v>
      </x:c>
      <x:c r="M99" s="17" t="str">
        <x:v>https://www.semanticscholar.org/paper/Recurrent-neural-network-based-language-model-Mikolov-Karafi%C3%A1t/9819b600a828a57e1cde047bbe710d3446b30da5</x:v>
      </x:c>
    </x:row>
    <x:row r="100">
      <x:c r="A100" s="17" t="str">
        <x:v>RNN 1000/5 + RT09 LM (NIST RT05)</x:v>
      </x:c>
      <x:c r="B100" s="31" t="n">
        <x:v>40447</x:v>
      </x:c>
      <x:c r="C100" s="17" t="str">
        <x:v>Brno University of Technology,Johns Hopkins University</x:v>
      </x:c>
      <x:c r="D100" s="104" t="n">
        <x:v>0.077039</x:v>
      </x:c>
      <x:c r="E100" s="107" t="n">
        <x:v>50000000000000000</x:v>
      </x:c>
      <x:c r="F100" s="107" t="n">
        <x:f>IF(E100="","",LOG10(E100))</x:f>
        <x:v>16.698970004336</x:v>
      </x:c>
      <x:c r="G100" s="17" t="str">
        <x:v>Likely</x:v>
      </x:c>
      <x:c r="H100" s="23" t="str">
        <x:v>Operation counting</x:v>
      </x:c>
      <x:c r="I100" s="23" t="str">
        <x:v>"Convergence is usually achieved after 10-20 epochs."
Assuming a backward-forward ratio of 2:1, since this is a shallow network
6 * 77039000 * 5.4M * 20 = 5.00e16</x:v>
      </x:c>
      <x:c r="J100" s="17" t="str">
        <x:v>No</x:v>
      </x:c>
      <x:c r="K100" s="17" t="str">
        <x:v>00096</x:v>
      </x:c>
      <x:c r="L100" s="17" t="str">
        <x:v>3302</x:v>
      </x:c>
      <x:c r="M100" s="17" t="str">
        <x:v>https://www.isca-archive.org/interspeech_2010/mikolov10_interspeech.html</x:v>
      </x:c>
    </x:row>
    <x:row r="101">
      <x:c r="A101" s="17" t="str">
        <x:v>LCNP LabelMe</x:v>
      </x:c>
      <x:c r="B101" s="31" t="n">
        <x:v>40139</x:v>
      </x:c>
      <x:c r="C101" s="17" t="str">
        <x:v>University of Bonn</x:v>
      </x:c>
      <x:c r="D101" s="104" t="n">
        <x:v>0.013729792</x:v>
      </x:c>
      <x:c r="E101" s="107" t="n">
        <x:v>3295150080000000</x:v>
      </x:c>
      <x:c r="F101" s="107" t="n">
        <x:f>IF(E101="","",LOG10(E101))</x:f>
        <x:v>15.5178751996376</x:v>
      </x:c>
      <x:c r="G101" s="17" t="str">
        <x:v>Confident</x:v>
      </x:c>
      <x:c r="H101" s="23" t="str">
        <x:v>Operation counting</x:v>
      </x:c>
      <x:c r="I101" s="23" t="str">
        <x:v>2*13729792*3*40000*1000=3295150080000000</x:v>
      </x:c>
      <x:c r="J101" s="17" t="str">
        <x:v>No</x:v>
      </x:c>
      <x:c r="K101" s="17" t="str">
        <x:v>00097</x:v>
      </x:c>
      <x:c r="L101" s="17" t="str">
        <x:v>3317</x:v>
      </x:c>
      <x:c r="M101" s="17" t="str">
        <x:v>https://ieeexplore.ieee.org/document/5357786</x:v>
      </x:c>
    </x:row>
    <x:row r="102">
      <x:c r="A102" s="17" t="str">
        <x:v>LCNP MNIST</x:v>
      </x:c>
      <x:c r="B102" s="31" t="n">
        <x:v>40139</x:v>
      </x:c>
      <x:c r="C102" s="17" t="str"/>
      <x:c r="D102" s="104" t="n">
        <x:v>0.011616256</x:v>
      </x:c>
      <x:c r="E102" s="107" t="n">
        <x:v>4181852160000000</x:v>
      </x:c>
      <x:c r="F102" s="107" t="n">
        <x:f>IF(E102="","",LOG10(E102))</x:f>
        <x:v>15.6213686752461</x:v>
      </x:c>
      <x:c r="G102" s="17" t="str">
        <x:v>Confident</x:v>
      </x:c>
      <x:c r="H102" s="23" t="str">
        <x:v>Operation counting</x:v>
      </x:c>
      <x:c r="I102" s="23" t="str">
        <x:v>2*11616256*3*60000*1000=4181852160000000</x:v>
      </x:c>
      <x:c r="J102" s="17" t="str">
        <x:v>No</x:v>
      </x:c>
      <x:c r="K102" s="17" t="str">
        <x:v>00098</x:v>
      </x:c>
      <x:c r="L102" s="17" t="str">
        <x:v>3318</x:v>
      </x:c>
      <x:c r="M102" s="17" t="str">
        <x:v>https://ieeexplore.ieee.org/document/5357786</x:v>
      </x:c>
    </x:row>
    <x:row r="103">
      <x:c r="A103" s="17" t="str">
        <x:v>SB-LM</x:v>
      </x:c>
      <x:c r="B103" s="31" t="n">
        <x:v>39255</x:v>
      </x:c>
      <x:c r="C103" s="17" t="str">
        <x:v>Google</x:v>
      </x:c>
      <x:c r="D103" s="104" t="n">
        <x:v>300</x:v>
      </x:c>
      <x:c r="E103" s="107" t="n">
        <x:v>1449446400000000000</x:v>
      </x:c>
      <x:c r="F103" s="107" t="n">
        <x:f>IF(E103="","",LOG10(E103))</x:f>
        <x:v>18.1612021599362</x:v>
      </x:c>
      <x:c r="G103" s="17" t="str">
        <x:v>Likely</x:v>
      </x:c>
      <x:c r="H103" s="23" t="str">
        <x:v>Hardware</x:v>
      </x:c>
      <x:c r="I103" s="23" t="str">
        <x:v>Assuming a Nehalem based processor with 8 FLOP/cycle (https://www.agner.org/optimize/microarchitecture.pdf#page=105.06) , 2 cores and 2.33 GHz clock speed: 8*2*2330000000=37280000000 FLOP/s
Trained for 1 day on 1500 machines (Table 2)
Compute: 1500*37280000000*1*24*60*60*0.3=1449446400000000000=1.4e18
</x:v>
      </x:c>
      <x:c r="J103" s="17" t="str">
        <x:v>No</x:v>
      </x:c>
      <x:c r="K103" s="17" t="str">
        <x:v>00099</x:v>
      </x:c>
      <x:c r="L103" s="17" t="str">
        <x:v>3356</x:v>
      </x:c>
      <x:c r="M103" s="17" t="str">
        <x:v>https://www.semanticscholar.org/paper/Large-Language-Models-in-Machine-Translation-Brants-Popat/ba786c46373892554b98df42df7af6f5da343c9d</x:v>
      </x:c>
    </x:row>
    <x:row r="104">
      <x:c r="A104" s="17" t="str">
        <x:v>KN-LM</x:v>
      </x:c>
      <x:c r="B104" s="31" t="n">
        <x:v>39255</x:v>
      </x:c>
      <x:c r="C104" s="17" t="str">
        <x:v>Google</x:v>
      </x:c>
      <x:c r="D104" s="104" t="n">
        <x:v>21</x:v>
      </x:c>
      <x:c r="E104" s="107" t="n">
        <x:v>773038080000000000</x:v>
      </x:c>
      <x:c r="F104" s="107" t="n">
        <x:f>IF(E104="","",LOG10(E104))</x:f>
        <x:v>17.8882008878724</x:v>
      </x:c>
      <x:c r="G104" s="17" t="str">
        <x:v>Likely</x:v>
      </x:c>
      <x:c r="H104" s="23" t="str">
        <x:v>Hardware</x:v>
      </x:c>
      <x:c r="I104" s="23" t="str">
        <x:v>Trained for 2 days on 400 machines (Table 2)
Assuming a Nehalem based processor with 8 FLOP/cycle (https://www.agner.org/optimize/microarchitecture.pdf#page=105.06) , 2 cores and 2.33 GHz clock speed: 8*2*2330000000=37280000000 FLOP/s
Compute: 400*37280000000*2*24*60*60*0.3=773038080000000000=7.7e17</x:v>
      </x:c>
      <x:c r="J104" s="17" t="str">
        <x:v>No</x:v>
      </x:c>
      <x:c r="K104" s="17" t="str">
        <x:v>00100</x:v>
      </x:c>
      <x:c r="L104" s="17" t="str">
        <x:v>3357</x:v>
      </x:c>
      <x:c r="M104" s="17" t="str">
        <x:v>https://www.semanticscholar.org/paper/Large-Language-Models-in-Machine-Translation-Brants-Popat/ba786c46373892554b98df42df7af6f5da343c9d</x:v>
      </x:c>
    </x:row>
    <x:row r="105">
      <x:c r="A105" s="17" t="str">
        <x:v>SVM-CNN</x:v>
      </x:c>
      <x:c r="B105" s="31" t="n">
        <x:v>38885</x:v>
      </x:c>
      <x:c r="C105" s="17" t="str">
        <x:v>New York University (NYU)</x:v>
      </x:c>
      <x:c r="D105" s="104" t="n">
        <x:v>0.000090857</x:v>
      </x:c>
      <x:c r="E105" s="107" t="n">
        <x:v>745200000000000</x:v>
      </x:c>
      <x:c r="F105" s="107" t="n">
        <x:f>IF(E105="","",LOG10(E105))</x:f>
        <x:v>14.8722728462242</x:v>
      </x:c>
      <x:c r="G105" s="17" t="str">
        <x:v>Confident</x:v>
      </x:c>
      <x:c r="H105" s="23" t="str">
        <x:v>Hardware</x:v>
      </x:c>
      <x:c r="I105" s="23" t="str">
        <x:v>Training time: 5880+330=6210 minutes (Table 1)
“The timing is normalized to hypothetical 1GHz single CPU.”
Assuming utilization of 0.5 and AMD Athlon 64 Processor with 4 FLOP/cycle
Compute: 6210*60*4*1000000000*0.5=745200000000000 = 7.4e14
</x:v>
      </x:c>
      <x:c r="J105" s="17" t="str">
        <x:v>No</x:v>
      </x:c>
      <x:c r="K105" s="17" t="str">
        <x:v>00101</x:v>
      </x:c>
      <x:c r="L105" s="17" t="str">
        <x:v>3372</x:v>
      </x:c>
      <x:c r="M105" s="17" t="str">
        <x:v>https://www.semanticscholar.org/paper/Large-scale-Learning-with-SVM-and-Convolutional-for-Huang-LeCun/cf03fdf52dd6e4249cbbdbd0bffbbbe5ca389feb</x:v>
      </x:c>
    </x:row>
    <x:row r="106">
      <x:c r="A106" s="17" t="str">
        <x:v>Hierarchical LM</x:v>
      </x:c>
      <x:c r="B106" s="31" t="n">
        <x:v>38358</x:v>
      </x:c>
      <x:c r="C106" s="17" t="str"/>
      <x:c r="D106" s="104"/>
      <x:c r="E106" s="107" t="n">
        <x:v>115848000000000</x:v>
      </x:c>
      <x:c r="F106" s="107" t="n">
        <x:f>IF(E106="","",LOG10(E106))</x:f>
        <x:v>14.0638885405303</x:v>
      </x:c>
      <x:c r="G106" s="17" t="str">
        <x:v>Confident</x:v>
      </x:c>
      <x:c r="H106" s="23" t="str">
        <x:v>Hardware</x:v>
      </x:c>
      <x:c r="I106" s="23" t="str">
        <x:v>"The computations were performed on Athlon processors with a 1.2 GHz clock"
FP32 per cycle: 4 ("The bottom line is that the Athlon is capable of delivering as many as four 32-bit, single-precision floating-point results per clock cycle", https://www.pctechguide.com/amd-technology/amd-athlon) 
Training time per epoch: 1609s (table 1)
Epochs: 30 "Training is performed over about 20 to 30 epochs according to validation set perplexity (early stopping)."
Assumed utilization: 0.5 
Compute estimate: 0.5*1200000000*4*30*1609=115848000000000=1.16e14</x:v>
      </x:c>
      <x:c r="J106" s="17" t="str">
        <x:v>No</x:v>
      </x:c>
      <x:c r="K106" s="17" t="str">
        <x:v>00102</x:v>
      </x:c>
      <x:c r="L106" s="17" t="str">
        <x:v>3386</x:v>
      </x:c>
      <x:c r="M106" s="17" t="str">
        <x:v>https://www.semanticscholar.org/paper/Hierarchical-Probabilistic-Neural-Network-Language-Morin-Bengio/c19fbefdeead6a4154a22a9c8551a18b1530033a</x:v>
      </x:c>
    </x:row>
    <x:row r="107">
      <x:c r="A107" s="17" t="str">
        <x:v>LMICA</x:v>
      </x:c>
      <x:c r="B107" s="31" t="n">
        <x:v>38322</x:v>
      </x:c>
      <x:c r="C107" s="17" t="str"/>
      <x:c r="D107" s="104" t="n">
        <x:v>0.004096</x:v>
      </x:c>
      <x:c r="E107" s="107" t="n">
        <x:v>2782080000000000</x:v>
      </x:c>
      <x:c r="F107" s="107" t="n">
        <x:f>IF(E107="","",LOG10(E107))</x:f>
        <x:v>15.4443696141747</x:v>
      </x:c>
      <x:c r="G107" s="17" t="str">
        <x:v>Confident</x:v>
      </x:c>
      <x:c r="H107" s="23" t="str">
        <x:v>Hardware</x:v>
      </x:c>
      <x:c r="I107" s="23" t="str">
        <x:v>69*60*60*8*2800000000*0.5=2782080000000000=2.78e15
"it consumed about 69 hours with Intel 2.8GHz CPU"
- Assuming they used an Intel Pentium 4 processor with 8 FLOP/cycle (https://en.wikipedia.org/wiki/FLOPS)</x:v>
      </x:c>
      <x:c r="J107" s="17" t="str">
        <x:v>No</x:v>
      </x:c>
      <x:c r="K107" s="17" t="str">
        <x:v>00103</x:v>
      </x:c>
      <x:c r="L107" s="17" t="str">
        <x:v>3387</x:v>
      </x:c>
      <x:c r="M107" s="17" t="str">
        <x:v>https://www.semanticscholar.org/paper/Linear-Multilayer-Independent-Component-Analysis-Matsuda-Yamaguchi/7061b01572fbff2e223ce3abb59f397895b1ebf1</x:v>
      </x:c>
    </x:row>
    <x:row r="108">
      <x:c r="A108" s="17" t="str">
        <x:v>NPLM (Brown)</x:v>
      </x:c>
      <x:c r="B108" s="31" t="n">
        <x:v>37695</x:v>
      </x:c>
      <x:c r="C108" s="17" t="str">
        <x:v>University of Montreal / Université de Montréal</x:v>
      </x:c>
      <x:c r="D108" s="104" t="n">
        <x:v>0.004124233</x:v>
      </x:c>
      <x:c r="E108" s="107" t="n">
        <x:v>132076260000000</x:v>
      </x:c>
      <x:c r="F108" s="107" t="n">
        <x:f>IF(E108="","",LOG10(E108))</x:f>
        <x:v>14.1208247625234</x:v>
      </x:c>
      <x:c r="G108" s="17" t="str">
        <x:v>Confident</x:v>
      </x:c>
      <x:c r="H108" s="23" t="str">
        <x:v>Operation counting</x:v>
      </x:c>
      <x:c r="I108" s="23" t="str">
        <x:v>"For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Brown corpus: n=5, h=100, m=30, |V|=16383, dataset size = 800000, epochs=20
Forward FLOP: 16383*(1+5*30+100)+100*(1+5*30)+5*30=4127383
Adjusting for backward pass with 1:1 ratio, as the by far largest layer (embedding) doesn't require gradients w.r.t. inputs.
Total FLOP: 2*4127383*800000*20=1.3207626e+14</x:v>
      </x:c>
      <x:c r="J108" s="17" t="str">
        <x:v>No</x:v>
      </x:c>
      <x:c r="K108" s="17" t="str">
        <x:v>00104</x:v>
      </x:c>
      <x:c r="L108" s="17" t="str">
        <x:v>3401</x:v>
      </x:c>
      <x:c r="M108" s="17" t="str">
        <x:v>https://dl.acm.org/doi/10.5555/944919.944966</x:v>
      </x:c>
    </x:row>
    <x:row r="109">
      <x:c r="A109" s="17" t="str">
        <x:v>NPLM (AP News)</x:v>
      </x:c>
      <x:c r="B109" s="31" t="n">
        <x:v>37695</x:v>
      </x:c>
      <x:c r="C109" s="17" t="str">
        <x:v>University of Montreal / Université de Montréal</x:v>
      </x:c>
      <x:c r="D109" s="104" t="n">
        <x:v>0.011904264</x:v>
      </x:c>
      <x:c r="E109" s="107" t="n">
        <x:v>1666869200000000</x:v>
      </x:c>
      <x:c r="F109" s="107" t="n">
        <x:f>IF(E109="","",LOG10(E109))</x:f>
        <x:v>15.2219015218754</x:v>
      </x:c>
      <x:c r="G109" s="17" t="str">
        <x:v>Confident</x:v>
      </x:c>
      <x:c r="H109" s="23" t="str">
        <x:v>Operation counting</x:v>
      </x:c>
      <x:c r="I109" s="23" t="str">
        <x:v>"For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AP News: n=6, h=60, m=100, |V|=17964, dataset=13994528, epochs=5
Forward FLOP: 17964*(1+6*100+60)+60*(1+6*100)+6*100=11910864
Adjusting for backward pass with 1:1 ratio, as the by far largest layer (embedding) doesn't require gradients w.r.t. inputs.
Total FLOP: 2*11910864*13994528*5=1.6668692e+15</x:v>
      </x:c>
      <x:c r="J109" s="17" t="str">
        <x:v>No</x:v>
      </x:c>
      <x:c r="K109" s="17" t="str">
        <x:v>00105</x:v>
      </x:c>
      <x:c r="L109" s="17" t="str">
        <x:v>3402</x:v>
      </x:c>
      <x:c r="M109" s="17" t="str">
        <x:v>https://dl.acm.org/doi/10.5555/944919.944966</x:v>
      </x:c>
    </x:row>
    <x:row r="110">
      <x:c r="A110" s="17" t="str">
        <x:v>Decision tree (classification)</x:v>
      </x:c>
      <x:c r="B110" s="31" t="n">
        <x:v>37233</x:v>
      </x:c>
      <x:c r="C110" s="17" t="str">
        <x:v>Mitsubishi Electric Research Labs,Compaq CRL</x:v>
      </x:c>
      <x:c r="D110" s="104" t="n">
        <x:v>0.000012</x:v>
      </x:c>
      <x:c r="E110" s="107" t="n">
        <x:v>63000000000000</x:v>
      </x:c>
      <x:c r="F110" s="107" t="n">
        <x:f>IF(E110="","",LOG10(E110))</x:f>
        <x:v>13.7993405494536</x:v>
      </x:c>
      <x:c r="G110" s="17" t="str">
        <x:v>Likely</x:v>
      </x:c>
      <x:c r="H110" s="23" t="str">
        <x:v>Operation counting</x:v>
      </x:c>
      <x:c r="I110" s="23" t="str">
        <x:v>
The training compute can be tediously worked out from the pseudocode. I think for dataset size D, number of filters T, the training compute is roughly 180k * D * 3 * T = 6.3e13 FLOPs
The training evaluates each of 180k candidate features at each step, repeated for 6000 steps (as 1 feature is selected per round). 
The operations for one feature evaluation are unclear, but should be low (they only compare specific integer positions in the image). Estimated at 10op. 
180000*6000*10*14460=1.56168e+14</x:v>
      </x:c>
      <x:c r="J110" s="17" t="str">
        <x:v>No</x:v>
      </x:c>
      <x:c r="K110" s="17" t="str">
        <x:v>00106</x:v>
      </x:c>
      <x:c r="L110" s="17" t="str">
        <x:v>3411</x:v>
      </x:c>
      <x:c r="M110" s="17" t="str">
        <x:v>https://www.cs.cmu.edu/~efros/courses/LBMV07/Papers/viola-cvpr-01.pdf</x:v>
      </x:c>
    </x:row>
    <x:row r="111">
      <x:c r="A111" s="17" t="str">
        <x:v>PoE MNIST</x:v>
      </x:c>
      <x:c r="B111" s="31" t="n">
        <x:v>36858</x:v>
      </x:c>
      <x:c r="C111" s="17" t="str">
        <x:v>University College London (UCL)</x:v>
      </x:c>
      <x:c r="D111" s="104" t="n">
        <x:v>0.00392531</x:v>
      </x:c>
      <x:c r="E111" s="107" t="n">
        <x:v>51810000000000</x:v>
      </x:c>
      <x:c r="F111" s="107" t="n">
        <x:f>IF(E111="","",LOG10(E111))</x:f>
        <x:v>13.7144135922871</x:v>
      </x:c>
      <x:c r="G111" s="17" t="str">
        <x:v>Confident</x:v>
      </x:c>
      <x:c r="H111" s="23" t="str">
        <x:v>Operation counting</x:v>
      </x:c>
      <x:c r="I111" s="23" t="str">
        <x:v>Each model was trained on 4400 examples: "The largest network was the best, even though each digit model contains 392,500 parameters trained on only 4,400 images."
Table 2, largest network trained 500 epochs.
10 * 6 * 392500 * 4400 * 500 = 51,810,000,000,000</x:v>
      </x:c>
      <x:c r="J111" s="17" t="str">
        <x:v>No</x:v>
      </x:c>
      <x:c r="K111" s="17" t="str">
        <x:v>00107</x:v>
      </x:c>
      <x:c r="L111" s="17" t="str">
        <x:v>3415</x:v>
      </x:c>
      <x:c r="M111" s="17" t="str">
        <x:v>https://proceedings.neurips.cc/paper_files/paper/2000/file/1f1baa5b8edac74eb4eaa329f14a0361-Paper.pdf</x:v>
      </x:c>
    </x:row>
    <x:row r="112">
      <x:c r="A112" s="17" t="str">
        <x:v>Neural LM</x:v>
      </x:c>
      <x:c r="B112" s="31" t="n">
        <x:v>36858</x:v>
      </x:c>
      <x:c r="C112" s="17" t="str">
        <x:v>University of Montreal / Université de Montréal</x:v>
      </x:c>
      <x:c r="D112" s="104" t="n">
        <x:v>0.00690698</x:v>
      </x:c>
      <x:c r="E112" s="107" t="n">
        <x:v>6339000000000000</x:v>
      </x:c>
      <x:c r="F112" s="107" t="n">
        <x:f>IF(E112="","",LOG10(E112))</x:f>
        <x:v>15.802020751772</x:v>
      </x:c>
      <x:c r="G112" s="17" t="str">
        <x:v>Confident</x:v>
      </x:c>
      <x:c r="H112" s="23" t="str">
        <x:v>Operation counting</x:v>
      </x:c>
      <x:c r="I112" s="23" t="str">
        <x:v>The authors use a trick to avoid having to calculate the final layer for all possible words in the vocabulary. They precompute a "short list" of the most common word following any 2 precursor words with a smoothed trigram model, and then only calculate the softmax over words on the short list. This means only a negligible fraction of the unembedding parameters get used, so the effective number of parameters appears to be (30959*100) + (8*100*120) = 3,191,900
"Apparent convergence of the stochastic gradient descent procedure was obtained after around 10 epochs for Hansard"
6ND:
6*3191900*33100000*10=6.339e15
</x:v>
      </x:c>
      <x:c r="J112" s="17" t="str">
        <x:v>No</x:v>
      </x:c>
      <x:c r="K112" s="17" t="str">
        <x:v>00108</x:v>
      </x:c>
      <x:c r="L112" s="17" t="str">
        <x:v>3416</x:v>
      </x:c>
      <x:c r="M112" s="17" t="str">
        <x:v>https://papers.nips.cc/paper_files/paper/2000/file/728f206c2a01bf572b5940d7d9a8fa4c-Paper.pdf</x:v>
      </x:c>
    </x:row>
    <x:row r="113">
      <x:c r="A113" s="17" t="str">
        <x:v>RECONTRA-categorized</x:v>
      </x:c>
      <x:c r="B113" s="31" t="n">
        <x:v>36313</x:v>
      </x:c>
      <x:c r="C113" s="17" t="str"/>
      <x:c r="D113" s="104" t="n">
        <x:v>0.00006678</x:v>
      </x:c>
      <x:c r="E113" s="107" t="n">
        <x:v>8013600000000</x:v>
      </x:c>
      <x:c r="F113" s="107" t="n">
        <x:f>IF(E113="","",LOG10(E113))</x:f>
        <x:v>12.903827660766</x:v>
      </x:c>
      <x:c r="G113" s="17" t="str">
        <x:v>Likely</x:v>
      </x:c>
      <x:c r="H113" s="23" t="str">
        <x:v>Operation counting</x:v>
      </x:c>
      <x:c r="I113" s="23" t="str">
        <x:v>2*66780*3*500*5000*8=8013600000000=8e12
"The number of words of the categorized sentences ranged from 3 to 13 for the Spanish ones and from 3 to 12 for the English ones."
"was trained up to 500 epochs using the 5,000 categorized pairs"</x:v>
      </x:c>
      <x:c r="J113" s="17" t="str">
        <x:v>No</x:v>
      </x:c>
      <x:c r="K113" s="17" t="str">
        <x:v>00109</x:v>
      </x:c>
      <x:c r="L113" s="17" t="str">
        <x:v>3424</x:v>
      </x:c>
      <x:c r="M113" s="17" t="str">
        <x:v>https://www.semanticscholar.org/paper/Text-to-Text-Machine-Translation-Using-the-RECONTRA-Casta%C3%B1o-Casacuberta/47ee046b416d9258952cb8f4b0e2b6e65f334fad</x:v>
      </x:c>
    </x:row>
    <x:row r="114">
      <x:c r="A114" s="17" t="str">
        <x:v>LeNet-5</x:v>
      </x:c>
      <x:c r="B114" s="31" t="n">
        <x:v>36100</x:v>
      </x:c>
      <x:c r="C114" s="17" t="str">
        <x:v>AT&amp;T</x:v>
      </x:c>
      <x:c r="D114" s="104" t="n">
        <x:v>0.00006</x:v>
      </x:c>
      <x:c r="E114" s="107" t="n">
        <x:v>2810937600000</x:v>
      </x:c>
      <x:c r="F114" s="107" t="n">
        <x:f>IF(E114="","",LOG10(E114))</x:f>
        <x:v>12.4488512048118</x:v>
      </x:c>
      <x:c r="G114" s="17" t="str">
        <x:v>Confident</x:v>
      </x:c>
      <x:c r="H114" s="23" t="str">
        <x:v>Operation counting</x:v>
      </x:c>
      <x:c r="I114" s="23" t="str">
        <x:v>"[LeNet5] contains 390408 connections" = multiply-adds
MNIST - 60,000 data points
20 epochs
390408*60000*6*20=2.810938e+12</x:v>
      </x:c>
      <x:c r="J114" s="17" t="str">
        <x:v>No</x:v>
      </x:c>
      <x:c r="K114" s="17" t="str">
        <x:v>00110</x:v>
      </x:c>
      <x:c r="L114" s="17" t="str">
        <x:v>3427</x:v>
      </x:c>
      <x:c r="M114" s="17" t="str">
        <x:v>http://vision.stanford.edu/cs598_spring07/papers/Lecun98.pdf</x:v>
      </x:c>
    </x:row>
    <x:row r="115">
      <x:c r="A115" s="17" t="str">
        <x:v>LSTM</x:v>
      </x:c>
      <x:c r="B115" s="31" t="n">
        <x:v>35749</x:v>
      </x:c>
      <x:c r="C115" s="17" t="str">
        <x:v>Technical University of Munich</x:v>
      </x:c>
      <x:c r="D115" s="104" t="n">
        <x:v>0.000010504</x:v>
      </x:c>
      <x:c r="E115" s="107" t="n">
        <x:v>31512000000000</x:v>
      </x:c>
      <x:c r="F115" s="107" t="n">
        <x:f>IF(E115="","",LOG10(E115))</x:f>
        <x:v>13.4984759678011</x:v>
      </x:c>
      <x:c r="G115" s="17" t="str">
        <x:v>Confident</x:v>
      </x:c>
      <x:c r="H115" s="23" t="str">
        <x:v>Operation counting</x:v>
      </x:c>
      <x:c r="I115" s="23" t="str">
        <x:v>"Due to limited computation time, training is stopped after 5 million sequence presentations"
Each sequence has p=100 elements in the long-delay setting.
COMPUTE = PRESENTATIONS * PRESENTATION LENGTH * UPDATE COMPUTE PER TOKEN
5000000*100*6*10,504.0=</x:v>
      </x:c>
      <x:c r="J115" s="17" t="str">
        <x:v>No</x:v>
      </x:c>
      <x:c r="K115" s="17" t="str">
        <x:v>00111</x:v>
      </x:c>
      <x:c r="L115" s="17" t="str">
        <x:v>3432</x:v>
      </x:c>
      <x:c r="M115" s="17" t="str">
        <x:v>https://direct.mit.edu/neco/article-abstract/9/8/1735/6109/Long-Short-Term-Memory?redirectedFrom=fulltext</x:v>
      </x:c>
    </x:row>
    <x:row r="116">
      <x:c r="A116" s="17" t="str">
        <x:v>MUSIC perceptron</x:v>
      </x:c>
      <x:c r="B116" s="31" t="n">
        <x:v>35219</x:v>
      </x:c>
      <x:c r="C116" s="17" t="str"/>
      <x:c r="D116" s="104" t="n">
        <x:v>0.000013607</x:v>
      </x:c>
      <x:c r="E116" s="107" t="n">
        <x:v>881733600000</x:v>
      </x:c>
      <x:c r="F116" s="107" t="n">
        <x:f>IF(E116="","",LOG10(E116))</x:f>
        <x:v>11.9453373906579</x:v>
      </x:c>
      <x:c r="G116" s="17" t="str">
        <x:v>Confident</x:v>
      </x:c>
      <x:c r="H116" s="23" t="str">
        <x:v>Operation counting</x:v>
      </x:c>
      <x:c r="I116" s="23" t="str">
        <x:v>2*13607*3*10800000=881733600000=8.8e11
Training steps: 400*27000=10800000
"After 400 epochs the error of the network"</x:v>
      </x:c>
      <x:c r="J116" s="17" t="str">
        <x:v>No</x:v>
      </x:c>
      <x:c r="K116" s="17" t="str">
        <x:v>00112</x:v>
      </x:c>
      <x:c r="L116" s="17" t="str">
        <x:v>3441</x:v>
      </x:c>
      <x:c r="M116" s="17" t="str">
        <x:v>https://ieeexplore.ieee.org/document/549237</x:v>
      </x:c>
    </x:row>
    <x:row r="117">
      <x:c r="A117" s="17" t="str">
        <x:v>Predictive Coding NN</x:v>
      </x:c>
      <x:c r="B117" s="31" t="n">
        <x:v>34670</x:v>
      </x:c>
      <x:c r="C117" s="17" t="str">
        <x:v>Technical University of Munich</x:v>
      </x:c>
      <x:c r="D117" s="104" t="n">
        <x:v>0.00020691</x:v>
      </x:c>
      <x:c r="E117" s="107" t="n">
        <x:v>18621900000000</x:v>
      </x:c>
      <x:c r="F117" s="107" t="n">
        <x:f>IF(E117="","",LOG10(E117))</x:f>
        <x:v>13.2700239901479</x:v>
      </x:c>
      <x:c r="G117" s="17" t="str">
        <x:v>Confident</x:v>
      </x:c>
      <x:c r="H117" s="23" t="str">
        <x:v>Operation counting</x:v>
      </x:c>
      <x:c r="I117" s="23" t="str">
        <x:v>2*206910*3*15000000=18621900000000=1.86e13
"The training phase consisted of 25 sweeps through the training set"</x:v>
      </x:c>
      <x:c r="J117" s="17" t="str">
        <x:v>No</x:v>
      </x:c>
      <x:c r="K117" s="17" t="str">
        <x:v>00113</x:v>
      </x:c>
      <x:c r="L117" s="17" t="str">
        <x:v>3448</x:v>
      </x:c>
      <x:c r="M117" s="17" t="str">
        <x:v>https://proceedings.neurips.cc/paper/1994/file/5705e1164a8394aace6018e27d20d237-Paper.pdf</x:v>
      </x:c>
    </x:row>
    <x:row r="118">
      <x:c r="A118" s="17" t="str">
        <x:v>NeuroChess</x:v>
      </x:c>
      <x:c r="B118" s="31" t="n">
        <x:v>34670</x:v>
      </x:c>
      <x:c r="C118" s="17" t="str"/>
      <x:c r="D118" s="104" t="n">
        <x:v>0.000072251</x:v>
      </x:c>
      <x:c r="E118" s="107" t="n">
        <x:v>858730812676</x:v>
      </x:c>
      <x:c r="F118" s="107" t="n">
        <x:f>IF(E118="","",LOG10(E118))</x:f>
        <x:v>11.9338570463797</x:v>
      </x:c>
      <x:c r="G118" s="17" t="str">
        <x:v>Speculative</x:v>
      </x:c>
      <x:c r="H118" s="23" t="str">
        <x:v>Hardware</x:v>
      </x:c>
      <x:c r="I118" s="23" t="str">
        <x:v>Lower bound: 0.3*2*24*60*60*1400000=72576000000=7.26e10
Upper bound: 0.3*14*24*60*60*1400000*20=10160640000000=1.02e13
Geometric mean: 858730812676=8.59e11 (speculative)
"Thus far, experiments lasted for 2 days to 2 weeks on I to 20 SUN Sparc Stations. "
SparcStation has 1.4 MFLOPS (https://ieeexplore.ieee.org/document/63671)
</x:v>
      </x:c>
      <x:c r="J118" s="17" t="str">
        <x:v>No</x:v>
      </x:c>
      <x:c r="K118" s="17" t="str">
        <x:v>00114</x:v>
      </x:c>
      <x:c r="L118" s="17" t="str">
        <x:v>3450</x:v>
      </x:c>
      <x:c r="M118" s="17" t="str">
        <x:v>https://www.semanticscholar.org/paper/Learning-to-Play-the-Game-of-Chess-Thrun/4bc7a6dcb9e0e6c7a26800532e2a00f5572eea47</x:v>
      </x:c>
    </x:row>
    <x:row r="119">
      <x:c r="A119" s="17" t="str">
        <x:v>Siamese-TDNN</x:v>
      </x:c>
      <x:c r="B119" s="31" t="n">
        <x:v>34182</x:v>
      </x:c>
      <x:c r="C119" s="17" t="str">
        <x:v>Bell Laboratories</x:v>
      </x:c>
      <x:c r="D119" s="104" t="n">
        <x:v>7.44e-7</x:v>
      </x:c>
      <x:c r="E119" s="107" t="n">
        <x:v>12869570138112</x:v>
      </x:c>
      <x:c r="F119" s="107" t="n">
        <x:f>IF(E119="","",LOG10(E119))</x:f>
        <x:v>13.1095640410952</x:v>
      </x:c>
      <x:c r="G119" s="17" t="str">
        <x:v>Likely</x:v>
      </x:c>
      <x:c r="H119" s="23" t="str">
        <x:v>Operation counting</x:v>
      </x:c>
      <x:c r="I119" s="23" t="str">
        <x:v>8073216*3*7701*69=12869570138112=1.29e13
Forward pass flop: 2*(2*200*200*8*6+2*64*64*6*4)=8073216
"We used up to 7,701 signature pairs"
Epochs: 69 (Table 1)
</x:v>
      </x:c>
      <x:c r="J119" s="17" t="str">
        <x:v>No</x:v>
      </x:c>
      <x:c r="K119" s="17" t="str">
        <x:v>00115</x:v>
      </x:c>
      <x:c r="L119" s="17" t="str">
        <x:v>3456</x:v>
      </x:c>
      <x:c r="M119" s="17" t="str">
        <x:v>https://www.semanticscholar.org/paper/Signature-Verification-Using-A-%22Siamese%22-Time-Delay-Bromley-Bentz/997dc5d9a058753f034422afe7bd0cc0b8ad808b</x:v>
      </x:c>
    </x:row>
    <x:row r="120">
      <x:c r="A120" s="17" t="str">
        <x:v>TD-Gammon</x:v>
      </x:c>
      <x:c r="B120" s="31" t="n">
        <x:v>33725</x:v>
      </x:c>
      <x:c r="C120" s="17" t="str">
        <x:v>IBM</x:v>
      </x:c>
      <x:c r="D120" s="104" t="n">
        <x:v>0.000025</x:v>
      </x:c>
      <x:c r="E120" s="107" t="n">
        <x:v>18232157622832.703</x:v>
      </x:c>
      <x:c r="F120" s="107" t="n">
        <x:f>IF(E120="","",LOG10(E120))</x:f>
        <x:v>13.2608380668032</x:v>
      </x:c>
      <x:c r="G120" s="17" t="str">
        <x:v>Speculative</x:v>
      </x:c>
      <x:c r="H120" s="23" t="str">
        <x:v>Third-party estimation,Operation counting,Hardware</x:v>
      </x:c>
      <x:c r="I120" s="23" t="str">
        <x:v>Extracted from AI and Compute (https://openai.com/blog/ai-and-compute/) charts by using https://automeris.io/WebPlotDigitizer/.
OpenAI estimate: 1.8e13
Hardware estimate (likely overestimates due to simulation effort)
"on an IBM RS/6000 workstation, the smallest network was trained in several hours, while the largest net required two weeks of simulation time."
IBM RS/6000 achieves 1.5 GFLOPS on Linpack (https://link.springer.com/rwe/10.1007/978-0-387-09766-4_232) 
14*24*60*60*0.5*1500000000=9.072e+14
Operation counting estimate: 
Forward FLOP: 50000
Each legal move had to be evaluated separately, assuming an average of 10 move options (+2 for backward passes of the chosen move):
50000*12*300000*21=3.78e+12
Keeping the OpenAI estimate as the median estimate. </x:v>
      </x:c>
      <x:c r="J120" s="17" t="str">
        <x:v>No</x:v>
      </x:c>
      <x:c r="K120" s="17" t="str">
        <x:v>00116</x:v>
      </x:c>
      <x:c r="L120" s="17" t="str">
        <x:v>3463</x:v>
      </x:c>
      <x:c r="M120" s="17" t="str">
        <x:v>https://papers.nips.cc/paper/1991/file/68ce199ec2c5517597ce0a4d89620f55-Paper.pdf</x:v>
      </x:c>
    </x:row>
    <x:row r="121">
      <x:c r="A121" s="17" t="str">
        <x:v>Weight Decay</x:v>
      </x:c>
      <x:c r="B121" s="31" t="n">
        <x:v>33574</x:v>
      </x:c>
      <x:c r="C121" s="17" t="str"/>
      <x:c r="D121" s="104" t="n">
        <x:v>0.000008386</x:v>
      </x:c>
      <x:c r="E121" s="107" t="n">
        <x:v>75474000000</x:v>
      </x:c>
      <x:c r="F121" s="107" t="n">
        <x:f>IF(E121="","",LOG10(E121))</x:f>
        <x:v>10.8777973675069</x:v>
      </x:c>
      <x:c r="G121" s="17" t="str">
        <x:v>Confident</x:v>
      </x:c>
      <x:c r="H121" s="23" t="str">
        <x:v>Operation counting</x:v>
      </x:c>
      <x:c r="I121" s="23" t="str">
        <x:v>2*8386*3*1500000=75474000000=7.55e10
"It was trained on 400 to 5000 random words from the data base of around 20.000 words,"
"The top full line corresponds to the generalization error after 300 epochs"
</x:v>
      </x:c>
      <x:c r="J121" s="17" t="str">
        <x:v>No</x:v>
      </x:c>
      <x:c r="K121" s="17" t="str">
        <x:v>00117</x:v>
      </x:c>
      <x:c r="L121" s="17" t="str">
        <x:v>3464</x:v>
      </x:c>
      <x:c r="M121" s="17" t="str">
        <x:v>https://www.semanticscholar.org/paper/A-Simple-Weight-Decay-Can-Improve-Generalization-Krogh-Hertz/48e1de7d085808004d5f0493d486669a3d2930b5</x:v>
      </x:c>
    </x:row>
    <x:row r="122">
      <x:c r="A122" s="17" t="str">
        <x:v>SexNet compression</x:v>
      </x:c>
      <x:c r="B122" s="31" t="n">
        <x:v>33147</x:v>
      </x:c>
      <x:c r="C122" s="17" t="str"/>
      <x:c r="D122" s="104" t="n">
        <x:v>0.00007294</x:v>
      </x:c>
      <x:c r="E122" s="107" t="n">
        <x:v>78775200000</x:v>
      </x:c>
      <x:c r="F122" s="107" t="n">
        <x:f>IF(E122="","",LOG10(E122))</x:f>
        <x:v>10.8963895144647</x:v>
      </x:c>
      <x:c r="G122" s="17" t="str">
        <x:v>Confident</x:v>
      </x:c>
      <x:c r="H122" s="23" t="str">
        <x:v>Operation counting</x:v>
      </x:c>
      <x:c r="I122" s="23" t="str">
        <x:v>2*72940*3*90*2000=78775200000
“The compression network trained for 2000 runs on each of 90 faces”</x:v>
      </x:c>
      <x:c r="J122" s="17" t="str">
        <x:v>No</x:v>
      </x:c>
      <x:c r="K122" s="17" t="str">
        <x:v>00118</x:v>
      </x:c>
      <x:c r="L122" s="17" t="str">
        <x:v>3468</x:v>
      </x:c>
      <x:c r="M122" s="17" t="str">
        <x:v>https://www.semanticscholar.org/paper/SEXNET%3A-A-Neural-Network-Identifies-Sex-From-Human-Golomb-Lawrence/cbf90aa78fea0c8a1028705d92bc4bc7808ddeeb</x:v>
      </x:c>
    </x:row>
    <x:row r="123">
      <x:c r="A123" s="17" t="str">
        <x:v>NETtalk reimplementation</x:v>
      </x:c>
      <x:c r="B123" s="31" t="n">
        <x:v>33025</x:v>
      </x:c>
      <x:c r="C123" s="17" t="str">
        <x:v>Oregon State University</x:v>
      </x:c>
      <x:c r="D123" s="104" t="n">
        <x:v>0.00002748</x:v>
      </x:c>
      <x:c r="E123" s="107" t="n">
        <x:v>35811936000</x:v>
      </x:c>
      <x:c r="F123" s="107" t="n">
        <x:f>IF(E123="","",LOG10(E123))</x:f>
        <x:v>10.554027799688</x:v>
      </x:c>
      <x:c r="G123" s="17" t="str">
        <x:v>Confident</x:v>
      </x:c>
      <x:c r="H123" s="23" t="str">
        <x:v>Operation counting</x:v>
      </x:c>
      <x:c r="I123" s="23" t="str">
        <x:v>Updated FLOP estimate: 2*27480*3*1000*7.24*30=35811936000=3.6e10</x:v>
      </x:c>
      <x:c r="J123" s="17" t="str">
        <x:v>No</x:v>
      </x:c>
      <x:c r="K123" s="17" t="str">
        <x:v>00119</x:v>
      </x:c>
      <x:c r="L123" s="17" t="str">
        <x:v>3472</x:v>
      </x:c>
      <x:c r="M123" s="17" t="str">
        <x:v>https://www.sciencedirect.com/science/article/abs/pii/B9781558601413500079</x:v>
      </x:c>
    </x:row>
    <x:row r="124">
      <x:c r="A124" s="17" t="str">
        <x:v>Zip CNN</x:v>
      </x:c>
      <x:c r="B124" s="31" t="n">
        <x:v>32843</x:v>
      </x:c>
      <x:c r="C124" s="17" t="str">
        <x:v>AT&amp;T,Bell Laboratories</x:v>
      </x:c>
      <x:c r="D124" s="104" t="n">
        <x:v>0.00000976</x:v>
      </x:c>
      <x:c r="E124" s="107" t="n">
        <x:v>1496338054440</x:v>
      </x:c>
      <x:c r="F124" s="107" t="n">
        <x:f>IF(E124="","",LOG10(E124))</x:f>
        <x:v>12.1750297209297</x:v>
      </x:c>
      <x:c r="G124" s="17" t="str">
        <x:v>Confident</x:v>
      </x:c>
      <x:c r="H124" s="23" t="str">
        <x:v>Operation counting</x:v>
      </x:c>
      <x:c r="I124" s="23" t="str">
        <x:v>Its a deep CNN so we assume a backward-forward ratio of 2:1
 2*64660*3*23*167693=1496338054440
"The network was trained for 23
passes through the training set (167,693 pattern presentations)."</x:v>
      </x:c>
      <x:c r="J124" s="17" t="str">
        <x:v>No</x:v>
      </x:c>
      <x:c r="K124" s="17" t="str">
        <x:v>00120</x:v>
      </x:c>
      <x:c r="L124" s="17" t="str">
        <x:v>3473</x:v>
      </x:c>
      <x:c r="M124" s="17" t="str">
        <x:v>https://ieeexplore.ieee.org/document/6795724</x:v>
      </x:c>
    </x:row>
    <x:row r="125">
      <x:c r="A125" s="17" t="str">
        <x:v>Handwritten digit recognition network</x:v>
      </x:c>
      <x:c r="B125" s="31" t="n">
        <x:v>32839</x:v>
      </x:c>
      <x:c r="C125" s="17" t="str">
        <x:v>AT&amp;T</x:v>
      </x:c>
      <x:c r="D125" s="104" t="n">
        <x:v>0.000002578</x:v>
      </x:c>
      <x:c r="E125" s="107" t="n">
        <x:v>181440000000</x:v>
      </x:c>
      <x:c r="F125" s="107" t="n">
        <x:f>IF(E125="","",LOG10(E125))</x:f>
        <x:v>11.2587330372128</x:v>
      </x:c>
      <x:c r="G125" s="17" t="str">
        <x:v>Confident</x:v>
      </x:c>
      <x:c r="H125" s="23" t="str">
        <x:v>Hardware</x:v>
      </x:c>
      <x:c r="I125" s="23" t="str">
        <x:v>1.4e6 * 3 * 24 * 60* 60 * 0.5 = 181440000000 = 1.81e11
"A complete training session (30 passes through the training set plus test) takes about 3 days on a SUN SPARCstation 1"
Sparcstation 1 has an estimated compute of 1.4 MFLOPS (source: https://ieeexplore.ieee.org/document/63671 )</x:v>
      </x:c>
      <x:c r="J125" s="17" t="str">
        <x:v>No</x:v>
      </x:c>
      <x:c r="K125" s="17" t="str">
        <x:v>00121</x:v>
      </x:c>
      <x:c r="L125" s="17" t="str">
        <x:v>3477</x:v>
      </x:c>
      <x:c r="M125" s="17" t="str">
        <x:v>https://www.semanticscholar.org/paper/Handwritten-Digit-Recognition-with-a-Network-LeCun-Boser/86ab4cae682fbd49c5a5bedb630e5a40fa7529f6</x:v>
      </x:c>
    </x:row>
    <x:row r="126">
      <x:c r="A126" s="17" t="str">
        <x:v>Invariant image recognition</x:v>
      </x:c>
      <x:c r="B126" s="31" t="n">
        <x:v>32677</x:v>
      </x:c>
      <x:c r="C126" s="17" t="str">
        <x:v>Complutense University of Madrid</x:v>
      </x:c>
      <x:c r="D126" s="104"/>
      <x:c r="E126" s="107" t="n">
        <x:v>27000000000</x:v>
      </x:c>
      <x:c r="F126" s="107" t="n">
        <x:f>IF(E126="","",LOG10(E126))</x:f>
        <x:v>10.431363764159</x:v>
      </x:c>
      <x:c r="G126" s="17" t="str">
        <x:v>Confident</x:v>
      </x:c>
      <x:c r="H126" s="23" t="str">
        <x:v>Hardware</x:v>
      </x:c>
      <x:c r="I126" s="23" t="str">
        <x:v>0.5*6*60*60*2.5e6 = 27000000000 = 2.7e10
Trained for 6h on a SUN-4 (section 4)
Assumed utilization of 0.5
SUN-4 is estimated at 2.5e6 FLOP/s (Nordhaus, 2007)</x:v>
      </x:c>
      <x:c r="J126" s="17" t="str">
        <x:v>No</x:v>
      </x:c>
      <x:c r="K126" s="17" t="str">
        <x:v>00122</x:v>
      </x:c>
      <x:c r="L126" s="17" t="str">
        <x:v>3478</x:v>
      </x:c>
      <x:c r="M126" s="17" t="str">
        <x:v>https://ieeexplore.ieee.org/document/118669</x:v>
      </x:c>
    </x:row>
    <x:row r="127">
      <x:c r="A127" s="17" t="str">
        <x:v>Translation-invariant MLP</x:v>
      </x:c>
      <x:c r="B127" s="31" t="n">
        <x:v>31943</x:v>
      </x:c>
      <x:c r="C127" s="17" t="str">
        <x:v>Carnegie Mellon University (CMU)</x:v>
      </x:c>
      <x:c r="D127" s="104" t="n">
        <x:v>8.16e-7</x:v>
      </x:c>
      <x:c r="E127" s="107" t="n">
        <x:v>18032947200</x:v>
      </x:c>
      <x:c r="F127" s="107" t="n">
        <x:f>IF(E127="","",LOG10(E127))</x:f>
        <x:v>10.2560667110872</x:v>
      </x:c>
      <x:c r="G127" s="17" t="str">
        <x:v>Confident</x:v>
      </x:c>
      <x:c r="H127" s="23" t="str">
        <x:v>Operation counting</x:v>
      </x:c>
      <x:c r="I127" s="23" t="str">
        <x:v>FLOPs: 2*816*3*160*23020=18032947200=1.8e10</x:v>
      </x:c>
      <x:c r="J127" s="17" t="str">
        <x:v>No</x:v>
      </x:c>
      <x:c r="K127" s="17" t="str">
        <x:v>00123</x:v>
      </x:c>
      <x:c r="L127" s="17" t="str">
        <x:v>3487</x:v>
      </x:c>
      <x:c r="M127" s="17" t="str">
        <x:v>https://www.cs.toronto.edu/~hinton/absps/parle.pdf</x:v>
      </x:c>
    </x:row>
    <x:row r="128">
      <x:c r="A128" s="17" t="str">
        <x:v>NetTalk (transcription)</x:v>
      </x:c>
      <x:c r="B128" s="31" t="n">
        <x:v>31934</x:v>
      </x:c>
      <x:c r="C128" s="17" t="str">
        <x:v>Princeton University</x:v>
      </x:c>
      <x:c r="D128" s="104" t="n">
        <x:v>0.000018629</x:v>
      </x:c>
      <x:c r="E128" s="107" t="n">
        <x:v>28328002560</x:v>
      </x:c>
      <x:c r="F128" s="107" t="n">
        <x:f>IF(E128="","",LOG10(E128))</x:f>
        <x:v>10.4522159529972</x:v>
      </x:c>
      <x:c r="G128" s="17" t="str">
        <x:v>Confident</x:v>
      </x:c>
      <x:c r="H128" s="23" t="str">
        <x:v>Operation counting</x:v>
      </x:c>
      <x:c r="I128" s="23" t="str">
        <x:v>18629 params * 2 FLOP/param * (3 for forward + backward pass) * 55 epochs * 1024 words/epoch * 4.5 letters/word</x:v>
      </x:c>
      <x:c r="J128" s="17" t="str">
        <x:v>No</x:v>
      </x:c>
      <x:c r="K128" s="17" t="str">
        <x:v>00124</x:v>
      </x:c>
      <x:c r="L128" s="17" t="str">
        <x:v>3488</x:v>
      </x:c>
      <x:c r="M128" s="17" t="str">
        <x:v>http://citeseerx.ist.psu.edu/viewdoc/download;jsessionid=03A3D3EDF0BAF35405ABCF083411B55E?doi=10.1.1.154.7012&amp;rep=rep1&amp;type=pdf</x:v>
      </x:c>
    </x:row>
    <x:row r="129">
      <x:c r="A129" s="17" t="str">
        <x:v>NetTalk (dictionary)</x:v>
      </x:c>
      <x:c r="B129" s="31" t="n">
        <x:v>31934</x:v>
      </x:c>
      <x:c r="C129" s="17" t="str">
        <x:v>Princeton University</x:v>
      </x:c>
      <x:c r="D129" s="104" t="n">
        <x:v>0.000018629</x:v>
      </x:c>
      <x:c r="E129" s="107" t="n">
        <x:v>27664065000</x:v>
      </x:c>
      <x:c r="F129" s="107" t="n">
        <x:f>IF(E129="","",LOG10(E129))</x:f>
        <x:v>10.4419159963574</x:v>
      </x:c>
      <x:c r="G129" s="17" t="str">
        <x:v>Confident</x:v>
      </x:c>
      <x:c r="H129" s="23" t="str">
        <x:v>Operation counting</x:v>
      </x:c>
      <x:c r="I129" s="23" t="str">
        <x:v>18629 params * 2 FLOP/param * (3 for forward + backward pass) * 55 epochs * 1000 words/epoch * 4.5 letters/word (estimated number of letters)</x:v>
      </x:c>
      <x:c r="J129" s="17" t="str">
        <x:v>No</x:v>
      </x:c>
      <x:c r="K129" s="17" t="str">
        <x:v>00125</x:v>
      </x:c>
      <x:c r="L129" s="17" t="str">
        <x:v>3489</x:v>
      </x:c>
      <x:c r="M129" s="17" t="str">
        <x:v>http://citeseerx.ist.psu.edu/viewdoc/download;jsessionid=03A3D3EDF0BAF35405ABCF083411B55E?doi=10.1.1.154.7012&amp;rep=rep1&amp;type=pdf</x:v>
      </x:c>
    </x:row>
    <x:row r="130">
      <x:c r="A130" s="17" t="str">
        <x:v>MLP with back-propagation</x:v>
      </x:c>
      <x:c r="B130" s="31" t="n">
        <x:v>31686</x:v>
      </x:c>
      <x:c r="C130" s="17" t="str">
        <x:v>University of California San Diego,Carnegie Mellon University (CMU)</x:v>
      </x:c>
      <x:c r="D130" s="104" t="n">
        <x:v>7.2e-7</x:v>
      </x:c>
      <x:c r="E130" s="107" t="n">
        <x:v>673920000</x:v>
      </x:c>
      <x:c r="F130" s="107" t="n">
        <x:f>IF(E130="","",LOG10(E130))</x:f>
        <x:v>8.82860834516937</x:v>
      </x:c>
      <x:c r="G130" s="17" t="str">
        <x:v>Confident</x:v>
      </x:c>
      <x:c r="H130" s="23" t="str">
        <x:v>Operation counting</x:v>
      </x:c>
      <x:c r="I130" s="23" t="str">
        <x:v>We assume that the number of mult-adds per pass is equal to the number of parameters -&gt; 2*720=1440 FLOP per forward pass.
"We trained the network for 1500 sweeps"
There are 104 relationship triplets ("[...] of the 104 possible triplets")
FLOP: 1500*104*3*1440=673920000
</x:v>
      </x:c>
      <x:c r="J130" s="17" t="str">
        <x:v>No</x:v>
      </x:c>
      <x:c r="K130" s="17" t="str">
        <x:v>00126</x:v>
      </x:c>
      <x:c r="L130" s="17" t="str">
        <x:v>3491</x:v>
      </x:c>
      <x:c r="M130" s="17" t="str">
        <x:v>https://www.semanticscholar.org/paper/Learning-representations-by-back-propagating-errors-Rumelhart-Hinton/052b1d8ce63b07fec3de9dbb583772d860b7c769</x:v>
      </x:c>
    </x:row>
    <x:row r="131">
      <x:c r="A131" s="17" t="str">
        <x:v>Distributed representation NN</x:v>
      </x:c>
      <x:c r="B131" s="31" t="n">
        <x:v>31639</x:v>
      </x:c>
      <x:c r="C131" s="17" t="str">
        <x:v>Carnegie Mellon University (CMU)</x:v>
      </x:c>
      <x:c r="D131" s="104" t="n">
        <x:v>4.32e-7</x:v>
      </x:c>
      <x:c r="E131" s="107" t="n">
        <x:v>388800000</x:v>
      </x:c>
      <x:c r="F131" s="107" t="n">
        <x:f>IF(E131="","",LOG10(E131))</x:f>
        <x:v>8.58972625625424</x:v>
      </x:c>
      <x:c r="G131" s="17" t="str">
        <x:v>Confident</x:v>
      </x:c>
      <x:c r="H131" s="23" t="str">
        <x:v>Operation counting</x:v>
      </x:c>
      <x:c r="I131" s="23" t="str">
        <x:v> 2*432*3*1500*100=388800000=3.9e8
"After 1500 sweeps through all 100 training examples the weights were very stable "</x:v>
      </x:c>
      <x:c r="J131" s="17" t="str">
        <x:v>No</x:v>
      </x:c>
      <x:c r="K131" s="17" t="str">
        <x:v>00127</x:v>
      </x:c>
      <x:c r="L131" s="17" t="str">
        <x:v>3492</x:v>
      </x:c>
      <x:c r="M131" s="17" t="str">
        <x:v>https://www.cs.toronto.edu/~hinton/absps/families.pdf</x:v>
      </x:c>
    </x:row>
    <x:row r="132">
      <x:c r="A132" s="17" t="str">
        <x:v>ASE+ACE</x:v>
      </x:c>
      <x:c r="B132" s="31" t="n">
        <x:v>30560</x:v>
      </x:c>
      <x:c r="C132" s="17" t="str">
        <x:v>University of Massachusetts Amherst</x:v>
      </x:c>
      <x:c r="D132" s="104" t="n">
        <x:v>3.24e-7</x:v>
      </x:c>
      <x:c r="E132" s="107" t="n">
        <x:v>324000000</x:v>
      </x:c>
      <x:c r="F132" s="107" t="n">
        <x:f>IF(E132="","",LOG10(E132))</x:f>
        <x:v>8.51054501020661</x:v>
      </x:c>
      <x:c r="G132" s="17" t="str">
        <x:v>Likely</x:v>
      </x:c>
      <x:c r="H132" s="23" t="str">
        <x:v>Operation counting</x:v>
      </x:c>
      <x:c r="I132" s="23" t="str">
        <x:v>324 * 2 * 500000 = 324000000 = 3.24e8. The calculation assumes "compute per forward pass" = "number of parameters" = "compute per backward pass". Their model only has a single layer and is trained with simple update rules instead of gradient descent. Training details are described in Section IX.
Note that this is the compute for a single run; they appear to have repeated training 10 times for the ASE+ACE system.</x:v>
      </x:c>
      <x:c r="J132" s="17" t="str">
        <x:v>No</x:v>
      </x:c>
      <x:c r="K132" s="17" t="str">
        <x:v>00128</x:v>
      </x:c>
      <x:c r="L132" s="17" t="str">
        <x:v>3498</x:v>
      </x:c>
      <x:c r="M132" s="17" t="str">
        <x:v>https://ieeexplore.ieee.org/stamp/stamp.jsp?tp=&amp;arnumber=6313077</x:v>
      </x:c>
    </x:row>
    <x:row r="133">
      <x:c r="A133" s="17" t="str">
        <x:v>Neocognitron</x:v>
      </x:c>
      <x:c r="B133" s="31" t="n">
        <x:v>29312</x:v>
      </x:c>
      <x:c r="C133" s="17" t="str">
        <x:v>NHK Broadcasting Science Research Laboratories</x:v>
      </x:c>
      <x:c r="D133" s="104" t="n">
        <x:v>0.001140576</x:v>
      </x:c>
      <x:c r="E133" s="107" t="n">
        <x:v>273738240</x:v>
      </x:c>
      <x:c r="F133" s="107" t="n">
        <x:f>IF(E133="","",LOG10(E133))</x:f>
        <x:v>8.43733547063242</x:v>
      </x:c>
      <x:c r="G133" s="17" t="str">
        <x:v>Confident</x:v>
      </x:c>
      <x:c r="H133" s="23" t="str">
        <x:v>Operation counting</x:v>
      </x:c>
      <x:c r="I133" s="23" t="str">
        <x:v>"It does not necessarily mean that all of these input synapses are
always fully reinforced. In usual situations, only some of these input synapses are reinforced, and the rest of them remains in small values [...] Each of the five stimulus patterns has been presented 20 times to the network. By that time, self organization of the network has almost been completed."
We multiply by 2 to account for multadds in the forward pass. 
There is no real backward pass, weights are only updated sparsely. Estimating 20% additional weight update compute compared to the forward pass:
2*1,140,576.0*1.2*100=273738240
</x:v>
      </x:c>
      <x:c r="J133" s="17" t="str">
        <x:v>No</x:v>
      </x:c>
      <x:c r="K133" s="17" t="str">
        <x:v>00129</x:v>
      </x:c>
      <x:c r="L133" s="17" t="str">
        <x:v>3501</x:v>
      </x:c>
      <x:c r="M133" s="17" t="str">
        <x:v>https://link.springer.com/article/10.1007/BF00344251</x:v>
      </x:c>
    </x:row>
    <x:row r="134">
      <x:c r="A134" s="17" t="str">
        <x:v>LTE speaker verification system</x:v>
      </x:c>
      <x:c r="B134" s="31" t="n">
        <x:v>24412</x:v>
      </x:c>
      <x:c r="C134" s="17" t="str">
        <x:v>IBM</x:v>
      </x:c>
      <x:c r="D134" s="104" t="n">
        <x:v>0.000002061</x:v>
      </x:c>
      <x:c r="E134" s="107" t="n">
        <x:v>105917060</x:v>
      </x:c>
      <x:c r="F134" s="107" t="n">
        <x:f>IF(E134="","",LOG10(E134))</x:f>
        <x:v>8.0249659173043</x:v>
      </x:c>
      <x:c r="G134" s="17" t="str">
        <x:v>Likely</x:v>
      </x:c>
      <x:c r="H134" s="23" t="str">
        <x:v>Operation counting</x:v>
      </x:c>
      <x:c r="I134" s="23" t="str">
        <x:v>1st and 2nd level system are trained separately, multiple versions of both are trained, I chose the largest clearly described training runs.
1st level LTE compute: 2*1810*28700=103894000=1.04e8
1st level steps: 28700 ("Only 287 samples were selected to train the 10 LTE's. The same algorithm was used as that used with the 100-class gain. Two LTE's
converged before 100 training passes.")
2nd level LTE compute: 2*251*4030=2023060=2e6
2nd level steps: 4030 (31 epochs, 130 training examples, see Table 3)
Total compute: 103894000+2023060=105917060=1.06e8 (assuming no backward pass since they didn't use backpropagation)
</x:v>
      </x:c>
      <x:c r="J134" s="17" t="str">
        <x:v>No</x:v>
      </x:c>
      <x:c r="K134" s="17" t="str">
        <x:v>00130</x:v>
      </x:c>
      <x:c r="L134" s="17" t="str">
        <x:v>3513</x:v>
      </x:c>
      <x:c r="M134" s="17" t="str">
        <x:v>https://pubs.aip.org/asa/jasa/article-abstract/40/5/966/754180/Experimental-Studies-in-Speaker-Verification-Using?redirectedFrom=fulltext</x:v>
      </x:c>
    </x:row>
    <x:row r="135">
      <x:c r="A135" s="17" t="str">
        <x:v>Print Recognition Logic</x:v>
      </x:c>
      <x:c r="B135" s="31" t="n">
        <x:v>23012</x:v>
      </x:c>
      <x:c r="C135" s="17" t="str">
        <x:v>IBM</x:v>
      </x:c>
      <x:c r="D135" s="104"/>
      <x:c r="E135" s="107" t="n">
        <x:v>22500000</x:v>
      </x:c>
      <x:c r="F135" s="107" t="n">
        <x:f>IF(E135="","",LOG10(E135))</x:f>
        <x:v>7.35218251811136</x:v>
      </x:c>
      <x:c r="G135" s="17" t="str">
        <x:v>Speculative</x:v>
      </x:c>
      <x:c r="H135" s="23" t="str">
        <x:v>Hardware</x:v>
      </x:c>
      <x:c r="I135" s="23" t="str">
        <x:v>0.5*2.5*60*60*5000 = 22500000 = 2.25e7
Assumed utilization of 0.5
Trained for 2-3h on an IBM 7090 (from Introduction)
Estimated IBM 7090 at 5000 FLOP/s based on multiplications per second (Nordhaus, 2007)
Note: the Nordhaus estimate is very different from Wikipedia's estimate of 100000 FLOP/s, which cites a PowerPoint as source.</x:v>
      </x:c>
      <x:c r="J135" s="17" t="str">
        <x:v>No</x:v>
      </x:c>
      <x:c r="K135" s="17" t="str">
        <x:v>00131</x:v>
      </x:c>
      <x:c r="L135" s="17" t="str">
        <x:v>3517</x:v>
      </x:c>
      <x:c r="M135" s="17" t="str">
        <x:v>https://ieeexplore.ieee.org/document/5392331</x:v>
      </x:c>
    </x:row>
    <x:row r="136">
      <x:c r="A136" s="17" t="str">
        <x:v>Linear Decision Functions</x:v>
      </x:c>
      <x:c r="B136" s="31" t="n">
        <x:v>22798</x:v>
      </x:c>
      <x:c r="C136" s="17" t="str">
        <x:v>Bell Laboratories</x:v>
      </x:c>
      <x:c r="D136" s="104"/>
      <x:c r="E136" s="107" t="n">
        <x:v>1559250</x:v>
      </x:c>
      <x:c r="F136" s="107" t="n">
        <x:f>IF(E136="","",LOG10(E136))</x:f>
        <x:v>6.19291575272317</x:v>
      </x:c>
      <x:c r="G136" s="17" t="str">
        <x:v>Speculative</x:v>
      </x:c>
      <x:c r="H136" s="23" t="str">
        <x:v>Hardware</x:v>
      </x:c>
      <x:c r="I136" s="23" t="str">
        <x:v>0.5*45*35*1980 = 1559250 = 1.56e6
Trained using IBM punched cards, computation took 45 * 35s for all 10 digits (Section Estimating the Linear Decision Function).
Multiplications per second estimate based on publication year: 1.98e3 (regression on Nordhaus data).
Assumed utilization of 0.5</x:v>
      </x:c>
      <x:c r="J136" s="17" t="str">
        <x:v>No</x:v>
      </x:c>
      <x:c r="K136" s="17" t="str">
        <x:v>00132</x:v>
      </x:c>
      <x:c r="L136" s="17" t="str">
        <x:v>3519</x:v>
      </x:c>
      <x:c r="M136" s="17" t="str">
        <x:v>https://ieeexplore.ieee.org/document/4066882?denied=</x:v>
      </x:c>
    </x:row>
    <x:row r="137">
      <x:c r="A137" s="17" t="str">
        <x:v>ADALINE</x:v>
      </x:c>
      <x:c r="B137" s="31" t="n">
        <x:v>22097</x:v>
      </x:c>
      <x:c r="C137" s="17" t="str">
        <x:v>Stanford University</x:v>
      </x:c>
      <x:c r="D137" s="104" t="n">
        <x:v>1.7e-8</x:v>
      </x:c>
      <x:c r="E137" s="107" t="n">
        <x:v>6600</x:v>
      </x:c>
      <x:c r="F137" s="107" t="n">
        <x:f>IF(E137="","",LOG10(E137))</x:f>
        <x:v>3.81954393554187</x:v>
      </x:c>
      <x:c r="G137" s="17" t="str">
        <x:v>Confident</x:v>
      </x:c>
      <x:c r="H137" s="23" t="str">
        <x:v>Operation counting</x:v>
      </x:c>
      <x:c r="I137" s="23" t="str">
        <x:v>"The method of searching that has proven most useful is the method of steepest descent"
Apparently each pattern was only shown once to the system.
So the training compute is (forward pass compute) * (3 for backprop) * dataset size
This is a single layer (and single neuron) which does not require gradients w.r.t. inputs - 1:1 forward-backward ratio
</x:v>
      </x:c>
      <x:c r="J137" s="17" t="str">
        <x:v>No</x:v>
      </x:c>
      <x:c r="K137" s="17" t="str">
        <x:v>00133</x:v>
      </x:c>
      <x:c r="L137" s="17" t="str">
        <x:v>3521</x:v>
      </x:c>
      <x:c r="M137" s="17" t="str">
        <x:v>https://isl.stanford.edu/~widrow/papers/c1960adaptiveswitching.pdf</x:v>
      </x:c>
    </x:row>
    <x:row r="138">
      <x:c r="A138" s="17" t="str">
        <x:v>Perceptron (1960)</x:v>
      </x:c>
      <x:c r="B138" s="31" t="n">
        <x:v>22005</x:v>
      </x:c>
      <x:c r="C138" s="17" t="str">
        <x:v>Cornell Aeronautical Laboratory</x:v>
      </x:c>
      <x:c r="D138" s="104" t="n">
        <x:v>0.000001</x:v>
      </x:c>
      <x:c r="E138" s="107" t="n">
        <x:v>720000000</x:v>
      </x:c>
      <x:c r="F138" s="107" t="n">
        <x:f>IF(E138="","",LOG10(E138))</x:f>
        <x:v>8.85733249643127</x:v>
      </x:c>
      <x:c r="G138" s="17" t="str">
        <x:v>Speculative</x:v>
      </x:c>
      <x:c r="H138" s="23" t="str">
        <x:v>Hardware</x:v>
      </x:c>
      <x:c r="I138" s="23" t="str">
        <x:v>4000 * 12000 * 15
from the text "This program uses the IBM 704 computer to simulate per-ceptual learning, recognition, and spontaneous classification of visual stimuli in the perceptron,"
from https://en.wikipedia.org/wiki/IBM_704 The 704 can execute up to 12,000 floating-point additions per second.
" For the first system, the computing time averaged about 15 seconds per stimulus cycle, "
In Fig 10 we see up to 4000 stimuli</x:v>
      </x:c>
      <x:c r="J138" s="17" t="str">
        <x:v>No</x:v>
      </x:c>
      <x:c r="K138" s="17" t="str">
        <x:v>00134</x:v>
      </x:c>
      <x:c r="L138" s="17" t="str">
        <x:v>3522</x:v>
      </x:c>
      <x:c r="M138" s="17" t="str">
        <x:v>https://www.semanticscholar.org/paper/Perceptron-Simulation-Experiments-Rosenblatt/ae76ce1ba27ac29addce4aab93b927e9bc7f7c67</x:v>
      </x:c>
    </x:row>
    <x:row r="139">
      <x:c r="A139" s="17" t="str">
        <x:v>Samuel Neural Checkers</x:v>
      </x:c>
      <x:c r="B139" s="31" t="n">
        <x:v>21732</x:v>
      </x:c>
      <x:c r="C139" s="17" t="str">
        <x:v>IBM</x:v>
      </x:c>
      <x:c r="D139" s="104" t="n">
        <x:v>1.6e-8</x:v>
      </x:c>
      <x:c r="E139" s="107" t="n">
        <x:v>428400000</x:v>
      </x:c>
      <x:c r="F139" s="107" t="n">
        <x:f>IF(E139="","",LOG10(E139))</x:f>
        <x:v>8.63184946215982</x:v>
      </x:c>
      <x:c r="G139" s="17" t="str">
        <x:v>Likely</x:v>
      </x:c>
      <x:c r="H139" s="23" t="str"/>
      <x:c r="I139" s="23" t="str">
        <x:v>"it can learn to do this in a remarkably short period of time 8 or 10 hours of machine-playing time)"
"The availability of a larger and faster machine (the IBM 704), coupled with many detailed changes in the programming procedure, leads to a fairly interesting game being played, even without any learning."
"The Type 704 is the first large-scale, commercially available computer to employ fully automatic floating point arithmetic commands. [...]. Floating point addition or subtraction operations require 84 microseconds."
source: https://www.ibm.com/ibm/history/exhibits/mainframe/mainframe_PP704.html
"An idea of the learning ability of this procedure can be gained by analyzing an initial test series of 28 games"
"Each game averaged 68 moves (34 to a side), of which approximately 20 caused changes to be made in the scoring polynomial."
10*3600*1000000/84=428571428</x:v>
      </x:c>
      <x:c r="J139" s="17" t="str">
        <x:v>No</x:v>
      </x:c>
      <x:c r="K139" s="17" t="str">
        <x:v>00135</x:v>
      </x:c>
      <x:c r="L139" s="17" t="str">
        <x:v>3524</x:v>
      </x:c>
      <x:c r="M139" s="17" t="str">
        <x:v>https://ieeexplore.ieee.org/abstract/document/5392560</x:v>
      </x:c>
    </x:row>
    <x:row r="140">
      <x:c r="A140" s="17" t="str">
        <x:v>Pandemonium (morse)</x:v>
      </x:c>
      <x:c r="B140" s="31" t="n">
        <x:v>21582</x:v>
      </x:c>
      <x:c r="C140" s="17" t="str">
        <x:v>Massachusetts Institute of Technology (MIT)</x:v>
      </x:c>
      <x:c r="D140" s="104"/>
      <x:c r="E140" s="107" t="n">
        <x:v>600000000</x:v>
      </x:c>
      <x:c r="F140" s="107" t="n">
        <x:f>IF(E140="","",LOG10(E140))</x:f>
        <x:v>8.77815125038364</x:v>
      </x:c>
      <x:c r="G140" s="17" t="str">
        <x:v>Speculative</x:v>
      </x:c>
      <x:c r="H140" s="23" t="str">
        <x:v>Hardware</x:v>
      </x:c>
      <x:c r="I140" s="23" t="str">
        <x:v>The paper mentions using an IBM 704, which can execute up to 12,000 floating-point additions per second (https://wikiless.org/wiki/IBM_704). My best guess as to how long it ran for ranges between 1h to 2 days, which when plugged into guesstimate (https://www.getguesstimate.com/models/19625), i.e., taking the log mean, gives a mean estimate of 600M</x:v>
      </x:c>
      <x:c r="J140" s="17" t="str">
        <x:v>No</x:v>
      </x:c>
      <x:c r="K140" s="17" t="str">
        <x:v>00136</x:v>
      </x:c>
      <x:c r="L140" s="17" t="str">
        <x:v>3525</x:v>
      </x:c>
      <x:c r="M140" s="17" t="str">
        <x:v>https://aitopics.org/doc/classics:504E1BAC/</x:v>
      </x:c>
    </x:row>
    <x:row r="141">
      <x:c r="A141" s="17" t="str">
        <x:v>Perceptron Mark I</x:v>
      </x:c>
      <x:c r="B141" s="31" t="n">
        <x:v>20821</x:v>
      </x:c>
      <x:c r="C141" s="17" t="str">
        <x:v>Cornell Aeronautical Laboratory,Cornell University</x:v>
      </x:c>
      <x:c r="D141" s="104" t="n">
        <x:v>0.000001</x:v>
      </x:c>
      <x:c r="E141" s="107" t="n">
        <x:v>694894.9377361819</x:v>
      </x:c>
      <x:c r="F141" s="107" t="n">
        <x:f>IF(E141="","",LOG10(E141))</x:f>
        <x:v>5.8419191478843</x:v>
      </x:c>
      <x:c r="G141" s="17" t="str">
        <x:v>Likely</x:v>
      </x:c>
      <x:c r="H141" s="23" t="str">
        <x:v>Third-party estimation</x:v>
      </x:c>
      <x:c r="I141" s="23" t="str">
        <x:v>Extracted from AI and Compute (https://openai.com/blog/ai-and-compute/) charts by using https://automeris.io/WebPlotDigitizer/.
Additional experiment described in https://babel.hathitrust.org/cgi/pt?id=coo.31924004657973&amp;seq=70 
- 400 input (20x20) - 512 hidden with 40 fixed connections each (not learned) - 1 output (learned)
Parameters: 512*1=512
Forward flop: 41*512=20992
Forward + “backward flop”: 43*512=22016 (only last layer was adjusted)
100*22016=2201600
</x:v>
      </x:c>
      <x:c r="J141" s="17" t="str">
        <x:v>No</x:v>
      </x:c>
      <x:c r="K141" s="17" t="str">
        <x:v>00137</x:v>
      </x:c>
      <x:c r="L141" s="17" t="str">
        <x:v>3526</x:v>
      </x:c>
      <x:c r="M141" s="17" t="str">
        <x:v>https://blogs.umass.edu/brain-wars/files/2016/03/rosenblatt-1957.pdf</x:v>
      </x:c>
    </x:row>
    <x:row r="142">
      <x:c r="A142" s="18" t="str">
        <x:v>Theseus</x:v>
      </x:c>
      <x:c r="B142" s="32" t="n">
        <x:v>18446</x:v>
      </x:c>
      <x:c r="C142" s="18" t="str">
        <x:v>Bell Laboratories</x:v>
      </x:c>
      <x:c r="D142" s="105" t="n">
        <x:v>4e-8</x:v>
      </x:c>
      <x:c r="E142" s="108" t="n">
        <x:v>40</x:v>
      </x:c>
      <x:c r="F142" s="108" t="n">
        <x:f>IF(E142="","",LOG10(E142))</x:f>
        <x:v>1.60205999132796</x:v>
      </x:c>
      <x:c r="G142" s="18" t="str">
        <x:v>Confident</x:v>
      </x:c>
      <x:c r="H142" s="24" t="str">
        <x:v>Other</x:v>
      </x:c>
      <x:c r="I142" s="24" t="str">
        <x:v>The "training" consists on the mouse running around and checking each wall (assuming each relay switch is one operation).</x:v>
      </x:c>
      <x:c r="J142" s="18" t="str">
        <x:v>No</x:v>
      </x:c>
      <x:c r="K142" s="18" t="str">
        <x:v>00138</x:v>
      </x:c>
      <x:c r="L142" s="18" t="str">
        <x:v>3531</x:v>
      </x:c>
      <x:c r="M142" s="18" t="str">
        <x:v>https://www.technologyreview.com/2018/12/19/138508/mighty-mouse/</x:v>
      </x:c>
    </x:row>
  </x:sheetData>
  <x:mergeCells>
    <x:mergeCell ref="A1:M1"/>
    <x:mergeCell ref="A2:M3"/>
  </x:mergeCells>
  <x:conditionalFormatting sqref="J6:J142">
    <x:cfRule type="containsText" dxfId="9" priority="1" operator="containsText" text="Yes"/>
  </x:conditionalFormatting>
  <x:pageMargins left="0.7" right="0.7" top="0.75" bottom="0.75" header="0.3" footer="0.3"/>
  <x:tableParts count="1">
    <x:tablePart xmlns:r="http://schemas.openxmlformats.org/officeDocument/2006/relationships" r:id="R62c5cb103b3047e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38" hidden="0" customWidth="1"/>
    <x:col min="3" max="3" width="15"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6" hidden="0" customWidth="1"/>
    <x:col min="11" max="11" width="26" hidden="0" customWidth="1"/>
    <x:col min="12" max="12" width="26" hidden="0" customWidth="1"/>
    <x:col min="13" max="13" width="26" hidden="0" customWidth="1"/>
    <x:col min="14" max="14" width="26" hidden="0" customWidth="1"/>
    <x:col min="15" max="15" width="20" hidden="0" customWidth="1"/>
    <x:col min="16" max="16" width="20" hidden="0" customWidth="1"/>
    <x:col min="17" max="17" width="20" hidden="0" customWidth="1"/>
    <x:col min="18" max="18" width="20" hidden="0" customWidth="1"/>
  </x:cols>
  <x:sheetData>
    <x:row r="1" ht="36" customHeight="1">
      <x:c r="A1" s="66" t="str">
        <x:v>Compute-informed parameter branch — 5% correlated evidence weight</x:v>
      </x:c>
      <x:c r="B1" s="66"/>
      <x:c r="C1" s="66"/>
      <x:c r="D1" s="66"/>
      <x:c r="E1" s="66"/>
      <x:c r="F1" s="66"/>
      <x:c r="G1" s="66"/>
      <x:c r="H1" s="66"/>
      <x:c r="I1" s="66"/>
      <x:c r="J1" s="66"/>
      <x:c r="K1" s="66"/>
      <x:c r="L1" s="66"/>
      <x:c r="M1" s="66"/>
      <x:c r="N1" s="66"/>
      <x:c r="O1" s="66"/>
      <x:c r="P1" s="66"/>
      <x:c r="Q1" s="66"/>
      <x:c r="R1" s="66"/>
    </x:row>
    <x:row r="2">
      <x:c r="A2" s="6" t="str">
        <x:v>Two-stage sequential log model. Stage 1 estimates training compute from AA score, then corrects residuals for exact release date on 31 exact AA↔Epoch checkpoints. Stage 2 maps compute to total parameters, then applies a date-residual correction on 19 confident/likely Epoch frontier-language rows. The scale is calibrated geometrically to disclosed K3 and Grok anchors. Because the stages are noisy and overlap AA/date evidence, this branch receives only 5% log weight.</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x:c r="A5" s="89" t="str">
        <x:v>Stage 1 — AA score → compute, with date-residual correction</x:v>
      </x:c>
      <x:c r="B5" s="89"/>
      <x:c r="C5" s="89"/>
      <x:c r="D5" s="89"/>
      <x:c r="E5" s="89"/>
      <x:c r="F5" s="89"/>
      <x:c r="G5" s="89"/>
      <x:c r="H5" s="89"/>
      <x:c r="I5" s="89"/>
      <x:c r="J5" s="89"/>
      <x:c r="K5" s="89"/>
    </x:row>
    <x:row r="6" ht="34" customHeight="1">
      <x:c r="A6" s="71" t="str">
        <x:v>Checkpoint ID</x:v>
      </x:c>
      <x:c r="B6" s="71" t="str">
        <x:v>AA model/configuration</x:v>
      </x:c>
      <x:c r="C6" s="71" t="str">
        <x:v>Release</x:v>
      </x:c>
      <x:c r="D6" s="71" t="str">
        <x:v>Years since 2024-01-01</x:v>
      </x:c>
      <x:c r="E6" s="71" t="str">
        <x:v>AA index</x:v>
      </x:c>
      <x:c r="F6" s="71" t="str">
        <x:v>Training compute (FLOP)</x:v>
      </x:c>
      <x:c r="G6" s="71" t="str">
        <x:v>log10 compute</x:v>
      </x:c>
      <x:c r="H6" s="71" t="str">
        <x:v>Score-only fit</x:v>
      </x:c>
      <x:c r="I6" s="71" t="str">
        <x:v>Score residual</x:v>
      </x:c>
      <x:c r="J6" s="71" t="str">
        <x:v>Final fitted log10 compute</x:v>
      </x:c>
      <x:c r="K6" s="71" t="str">
        <x:v>Final residual</x:v>
      </x:c>
      <x:c r="M6" s="71" t="str">
        <x:v>AA-score slope</x:v>
      </x:c>
      <x:c r="N6" s="71" t="str">
        <x:v>Score intercept</x:v>
      </x:c>
      <x:c r="O6" s="71" t="str">
        <x:v>Date-residual slope</x:v>
      </x:c>
      <x:c r="P6" s="71" t="str">
        <x:v>Date-residual intercept</x:v>
      </x:c>
    </x:row>
    <x:row r="7">
      <x:c r="A7" s="16" t="str">
        <x:v>checkpoint:meta:llama-3-1-405b</x:v>
      </x:c>
      <x:c r="B7" s="16" t="str">
        <x:v>Llama 3.1 405B</x:v>
      </x:c>
      <x:c r="C7" s="30" t="n">
        <x:v>45496</x:v>
      </x:c>
      <x:c r="D7" s="19" t="n">
        <x:f>(C7-DATE(2024,1,1))/365.25</x:f>
        <x:v>0.5585215605749486</x:v>
      </x:c>
      <x:c r="E7" s="19" t="n">
        <x:v>9</x:v>
      </x:c>
      <x:c r="F7" s="106" t="n">
        <x:v>3.8e+25</x:v>
      </x:c>
      <x:c r="G7" s="106" t="n">
        <x:f>LOG10(F7)</x:f>
        <x:v>25.5797835966168</x:v>
      </x:c>
      <x:c r="H7" s="106" t="n">
        <x:f>$N$7+$M$7*E7</x:f>
        <x:v>23.843705765061372</x:v>
      </x:c>
      <x:c r="I7" s="106" t="n">
        <x:f>G7-H7</x:f>
        <x:v>1.736077831555427</x:v>
      </x:c>
      <x:c r="J7" s="16" t="n">
        <x:f>H7+$P$7+$O$7*D7</x:f>
        <x:v>24.483059298391833</x:v>
      </x:c>
      <x:c r="K7" s="16" t="n">
        <x:f>G7-J7</x:f>
        <x:v>1.0967242982249665</x:v>
      </x:c>
      <x:c r="M7" s="16" t="n">
        <x:f>SLOPE($G$7:$G$37,$E$7:$E$37)</x:f>
        <x:v>0.03325027133891538</x:v>
      </x:c>
      <x:c r="N7" s="16" t="n">
        <x:f>INTERCEPT($G$7:$G$37,$E$7:$E$37)</x:f>
        <x:v>23.544453323011133</x:v>
      </x:c>
      <x:c r="O7" s="16" t="n">
        <x:f>SLOPE($I$7:$I$37,$D$7:$D$37)</x:f>
        <x:v>-0.6016155754606073</x:v>
      </x:c>
      <x:c r="P7" s="16" t="n">
        <x:f>INTERCEPT($I$7:$I$37,$D$7:$D$37)</x:f>
        <x:v>0.9753688034029162</x:v>
      </x:c>
    </x:row>
    <x:row r="8">
      <x:c r="A8" s="17" t="str">
        <x:v>checkpoint:epoch:llama-3-2-11b</x:v>
      </x:c>
      <x:c r="B8" s="17" t="str">
        <x:v>Llama 3.2 11B (Vision)</x:v>
      </x:c>
      <x:c r="C8" s="31" t="n">
        <x:v>45559</x:v>
      </x:c>
      <x:c r="D8" s="20" t="n">
        <x:f>(C8-DATE(2024,1,1))/365.25</x:f>
        <x:v>0.731006160164271</x:v>
      </x:c>
      <x:c r="E8" s="20" t="n">
        <x:v>3</x:v>
      </x:c>
      <x:c r="F8" s="107" t="n">
        <x:v>5.79e+23</x:v>
      </x:c>
      <x:c r="G8" s="107" t="n">
        <x:f>LOG10(F8)</x:f>
        <x:v>23.7626785637274</x:v>
      </x:c>
      <x:c r="H8" s="107" t="n">
        <x:f>$N$7+$M$7*E8</x:f>
        <x:v>23.64420413702788</x:v>
      </x:c>
      <x:c r="I8" s="107" t="n">
        <x:f>G8-H8</x:f>
        <x:v>0.11847442669951747</x:v>
      </x:c>
      <x:c r="J8" s="17" t="n">
        <x:f>H8+$P$7+$O$7*D8</x:f>
        <x:v>24.17978824871832</x:v>
      </x:c>
      <x:c r="K8" s="17" t="n">
        <x:f>G8-J8</x:f>
        <x:v>-0.4171096849909226</x:v>
      </x:c>
      <x:c r="M8" s="17"/>
      <x:c r="N8" s="17"/>
      <x:c r="O8" s="17"/>
      <x:c r="P8" s="17"/>
    </x:row>
    <x:row r="9">
      <x:c r="A9" s="17" t="str">
        <x:v>checkpoint:meta:llama-3-3-70b</x:v>
      </x:c>
      <x:c r="B9" s="17" t="str">
        <x:v>Llama 3.3 70B</x:v>
      </x:c>
      <x:c r="C9" s="31" t="n">
        <x:v>45632</x:v>
      </x:c>
      <x:c r="D9" s="20" t="n">
        <x:f>(C9-DATE(2024,1,1))/365.25</x:f>
        <x:v>0.9308692676249144</x:v>
      </x:c>
      <x:c r="E9" s="20" t="n">
        <x:v>9</x:v>
      </x:c>
      <x:c r="F9" s="107" t="n">
        <x:v>6.8649768e+24</x:v>
      </x:c>
      <x:c r="G9" s="107" t="n">
        <x:f>LOG10(F9)</x:f>
        <x:v>24.836639073889</x:v>
      </x:c>
      <x:c r="H9" s="107" t="n">
        <x:f>$N$7+$M$7*E9</x:f>
        <x:v>23.843705765061372</x:v>
      </x:c>
      <x:c r="I9" s="107" t="n">
        <x:f>G9-H9</x:f>
        <x:v>0.9929333088276273</x:v>
      </x:c>
      <x:c r="J9" s="17" t="n">
        <x:f>H9+$P$7+$O$7*D9</x:f>
        <x:v>24.25904911834353</x:v>
      </x:c>
      <x:c r="K9" s="17" t="n">
        <x:f>G9-J9</x:f>
        <x:v>0.57758995554547</x:v>
      </x:c>
      <x:c r="M9" s="17" t="str">
        <x:v>Calibration rows</x:v>
      </x:c>
      <x:c r="N9" s="17" t="n">
        <x:v>31</x:v>
      </x:c>
      <x:c r="O9" s="17"/>
      <x:c r="P9" s="17"/>
    </x:row>
    <x:row r="10">
      <x:c r="A10" s="17" t="str">
        <x:v>checkpoint:microsoft-research:phi-4</x:v>
      </x:c>
      <x:c r="B10" s="17" t="str">
        <x:v>Phi-4</x:v>
      </x:c>
      <x:c r="C10" s="31" t="n">
        <x:v>45638</x:v>
      </x:c>
      <x:c r="D10" s="20" t="n">
        <x:f>(C10-DATE(2024,1,1))/365.25</x:f>
        <x:v>0.947296372347707</x:v>
      </x:c>
      <x:c r="E10" s="20" t="n">
        <x:v>5</x:v>
      </x:c>
      <x:c r="F10" s="107" t="n">
        <x:v>9.3202015e+23</x:v>
      </x:c>
      <x:c r="G10" s="107" t="n">
        <x:f>LOG10(F10)</x:f>
        <x:v>23.9694253017737</x:v>
      </x:c>
      <x:c r="H10" s="107" t="n">
        <x:f>$N$7+$M$7*E10</x:f>
        <x:v>23.71070467970571</x:v>
      </x:c>
      <x:c r="I10" s="107" t="n">
        <x:f>G10-H10</x:f>
        <x:v>0.2587206220679903</x:v>
      </x:c>
      <x:c r="J10" s="17" t="n">
        <x:f>H10+$P$7+$O$7*D10</x:f>
        <x:v>24.116165230926914</x:v>
      </x:c>
      <x:c r="K10" s="17" t="n">
        <x:f>G10-J10</x:f>
        <x:v>-0.1467399291532132</x:v>
      </x:c>
      <x:c r="M10" s="17" t="str">
        <x:v>In-sample R²</x:v>
      </x:c>
      <x:c r="N10" s="17" t="n">
        <x:f>RSQ($G$7:$G$37,$J$7:$J$37)</x:f>
        <x:v>0.46703555222289195</x:v>
      </x:c>
      <x:c r="O10" s="17"/>
      <x:c r="P10" s="17"/>
    </x:row>
    <x:row r="11">
      <x:c r="A11" s="17" t="str">
        <x:v>checkpoint:epoch:phi-4-mini</x:v>
      </x:c>
      <x:c r="B11" s="17" t="str">
        <x:v>Phi-4 Mini</x:v>
      </x:c>
      <x:c r="C11" s="31" t="n">
        <x:v>45719</x:v>
      </x:c>
      <x:c r="D11" s="20" t="n">
        <x:f>(C11-DATE(2024,1,1))/365.25</x:f>
        <x:v>1.1690622861054072</x:v>
      </x:c>
      <x:c r="E11" s="20" t="n">
        <x:v>6</x:v>
      </x:c>
      <x:c r="F11" s="107" t="n">
        <x:v>9.9561596e+22</x:v>
      </x:c>
      <x:c r="G11" s="107" t="n">
        <x:f>LOG10(F11)</x:f>
        <x:v>22.9980918498534</x:v>
      </x:c>
      <x:c r="H11" s="107" t="n">
        <x:f>$N$7+$M$7*E11</x:f>
        <x:v>23.743954951044625</x:v>
      </x:c>
      <x:c r="I11" s="107" t="n">
        <x:f>G11-H11</x:f>
        <x:v>-0.745863101191226</x:v>
      </x:c>
      <x:c r="J11" s="17" t="n">
        <x:f>H11+$P$7+$O$7*D11</x:f>
        <x:v>24.015997674442943</x:v>
      </x:c>
      <x:c r="K11" s="17" t="n">
        <x:f>G11-J11</x:f>
        <x:v>-1.017905824589544</x:v>
      </x:c>
      <x:c r="M11" s="18" t="str">
        <x:v>RMSE factor</x:v>
      </x:c>
      <x:c r="N11" s="18" t="n">
        <x:f>POWER(10,SQRT(SUMSQ($K$7:$K$37)/COUNT($K$7:$K$37)))</x:f>
        <x:v>4.72328744295492</x:v>
      </x:c>
      <x:c r="O11" s="18"/>
      <x:c r="P11" s="18"/>
    </x:row>
    <x:row r="12">
      <x:c r="A12" s="17" t="str">
        <x:v>checkpoint:epoch:phi-4-multimodal</x:v>
      </x:c>
      <x:c r="B12" s="17" t="str">
        <x:v>Phi-4 Multimodal</x:v>
      </x:c>
      <x:c r="C12" s="31" t="n">
        <x:v>45719</x:v>
      </x:c>
      <x:c r="D12" s="20" t="n">
        <x:f>(C12-DATE(2024,1,1))/365.25</x:f>
        <x:v>1.1690622861054072</x:v>
      </x:c>
      <x:c r="E12" s="20" t="n">
        <x:v>5</x:v>
      </x:c>
      <x:c r="F12" s="107" t="n">
        <x:v>1.1852519e+23</x:v>
      </x:c>
      <x:c r="G12" s="107" t="n">
        <x:f>LOG10(F12)</x:f>
        <x:v>23.0738106601807</x:v>
      </x:c>
      <x:c r="H12" s="107" t="n">
        <x:f>$N$7+$M$7*E12</x:f>
        <x:v>23.71070467970571</x:v>
      </x:c>
      <x:c r="I12" s="107" t="n">
        <x:f>G12-H12</x:f>
        <x:v>-0.636894019525009</x:v>
      </x:c>
      <x:c r="J12" s="17" t="n">
        <x:f>H12+$P$7+$O$7*D12</x:f>
        <x:v>23.982747403104028</x:v>
      </x:c>
      <x:c r="K12" s="17" t="n">
        <x:f>G12-J12</x:f>
        <x:v>-0.908936742923327</x:v>
      </x:c>
    </x:row>
    <x:row r="13">
      <x:c r="A13" s="17" t="str">
        <x:v>checkpoint:epoch:llama-nemotron-ultra-253b</x:v>
      </x:c>
      <x:c r="B13" s="17" t="str">
        <x:v>Llama Nemotron Ultra</x:v>
      </x:c>
      <x:c r="C13" s="31" t="n">
        <x:v>45734</x:v>
      </x:c>
      <x:c r="D13" s="20" t="n">
        <x:f>(C13-DATE(2024,1,1))/365.25</x:f>
        <x:v>1.2101300479123889</x:v>
      </x:c>
      <x:c r="E13" s="20" t="n">
        <x:v>9</x:v>
      </x:c>
      <x:c r="F13" s="107" t="n">
        <x:v>3.911001e+25</x:v>
      </x:c>
      <x:c r="G13" s="107" t="n">
        <x:f>LOG10(F13)</x:f>
        <x:v>25.5922879269965</x:v>
      </x:c>
      <x:c r="H13" s="107" t="n">
        <x:f>$N$7+$M$7*E13</x:f>
        <x:v>23.843705765061372</x:v>
      </x:c>
      <x:c r="I13" s="107" t="n">
        <x:f>G13-H13</x:f>
        <x:v>1.7485821619351292</x:v>
      </x:c>
      <x:c r="J13" s="17" t="n">
        <x:f>H13+$P$7+$O$7*D13</x:f>
        <x:v>24.091041483307304</x:v>
      </x:c>
      <x:c r="K13" s="17" t="n">
        <x:f>G13-J13</x:f>
        <x:v>1.5012464436891975</x:v>
      </x:c>
    </x:row>
    <x:row r="14">
      <x:c r="A14" s="17" t="str">
        <x:v>checkpoint:meta:llama-4-maverick</x:v>
      </x:c>
      <x:c r="B14" s="17" t="str">
        <x:v>Llama 4 Maverick</x:v>
      </x:c>
      <x:c r="C14" s="31" t="n">
        <x:v>45752</x:v>
      </x:c>
      <x:c r="D14" s="20" t="n">
        <x:f>(C14-DATE(2024,1,1))/365.25</x:f>
        <x:v>1.2594113620807665</x:v>
      </x:c>
      <x:c r="E14" s="20" t="n">
        <x:v>14</x:v>
      </x:c>
      <x:c r="F14" s="107" t="n">
        <x:v>2.244000000001e+24</x:v>
      </x:c>
      <x:c r="G14" s="107" t="n">
        <x:f>LOG10(F14)</x:f>
        <x:v>24.3510228525843</x:v>
      </x:c>
      <x:c r="H14" s="107" t="n">
        <x:f>$N$7+$M$7*E14</x:f>
        <x:v>24.00995712175595</x:v>
      </x:c>
      <x:c r="I14" s="107" t="n">
        <x:f>G14-H14</x:f>
        <x:v>0.3410657308283511</x:v>
      </x:c>
      <x:c r="J14" s="17" t="n">
        <x:f>H14+$P$7+$O$7*D14</x:f>
        <x:v>24.227644433819016</x:v>
      </x:c>
      <x:c r="K14" s="17" t="n">
        <x:f>G14-J14</x:f>
        <x:v>0.12337841876528444</x:v>
      </x:c>
    </x:row>
    <x:row r="15">
      <x:c r="A15" s="17" t="str">
        <x:v>checkpoint:meta:llama-4-scout</x:v>
      </x:c>
      <x:c r="B15" s="17" t="str">
        <x:v>Llama 4 Scout</x:v>
      </x:c>
      <x:c r="C15" s="31" t="n">
        <x:v>45752</x:v>
      </x:c>
      <x:c r="D15" s="20" t="n">
        <x:f>(C15-DATE(2024,1,1))/365.25</x:f>
        <x:v>1.2594113620807665</x:v>
      </x:c>
      <x:c r="E15" s="20" t="n">
        <x:v>10</x:v>
      </x:c>
      <x:c r="F15" s="107" t="n">
        <x:v>4.08e+24</x:v>
      </x:c>
      <x:c r="G15" s="107" t="n">
        <x:f>LOG10(F15)</x:f>
        <x:v>24.6106601630899</x:v>
      </x:c>
      <x:c r="H15" s="107" t="n">
        <x:f>$N$7+$M$7*E15</x:f>
        <x:v>23.876956036400287</x:v>
      </x:c>
      <x:c r="I15" s="107" t="n">
        <x:f>G15-H15</x:f>
        <x:v>0.7337041266896129</x:v>
      </x:c>
      <x:c r="J15" s="17" t="n">
        <x:f>H15+$P$7+$O$7*D15</x:f>
        <x:v>24.094643348463354</x:v>
      </x:c>
      <x:c r="K15" s="17" t="n">
        <x:f>G15-J15</x:f>
        <x:v>0.5160168146265462</x:v>
      </x:c>
    </x:row>
    <x:row r="16">
      <x:c r="A16" s="17" t="str">
        <x:v>checkpoint:epoch:ernie-4-5-300b-a47b</x:v>
      </x:c>
      <x:c r="B16" s="17" t="str">
        <x:v>ERNIE 4.5 300B A47B</x:v>
      </x:c>
      <x:c r="C16" s="31" t="n">
        <x:v>45837</x:v>
      </x:c>
      <x:c r="D16" s="20" t="n">
        <x:f>(C16-DATE(2024,1,1))/365.25</x:f>
        <x:v>1.4921286789869952</x:v>
      </x:c>
      <x:c r="E16" s="20" t="n">
        <x:v>9</x:v>
      </x:c>
      <x:c r="F16" s="107" t="n">
        <x:v>2.82e+24</x:v>
      </x:c>
      <x:c r="G16" s="107" t="n">
        <x:f>LOG10(F16)</x:f>
        <x:v>24.4502491083194</x:v>
      </x:c>
      <x:c r="H16" s="107" t="n">
        <x:f>$N$7+$M$7*E16</x:f>
        <x:v>23.843705765061372</x:v>
      </x:c>
      <x:c r="I16" s="107" t="n">
        <x:f>G16-H16</x:f>
        <x:v>0.6065433432580285</x:v>
      </x:c>
      <x:c r="J16" s="17" t="n">
        <x:f>H16+$P$7+$O$7*D16</x:f>
        <x:v>23.921386714594252</x:v>
      </x:c>
      <x:c r="K16" s="17" t="n">
        <x:f>G16-J16</x:f>
        <x:v>0.5288623937251486</x:v>
      </x:c>
    </x:row>
    <x:row r="17">
      <x:c r="A17" s="17" t="str">
        <x:v>checkpoint:epoch:exaone-4-0-1-2b</x:v>
      </x:c>
      <x:c r="B17" s="17" t="str">
        <x:v>Exaone 4.0 1.2B</x:v>
      </x:c>
      <x:c r="C17" s="31" t="n">
        <x:v>45853</x:v>
      </x:c>
      <x:c r="D17" s="20" t="n">
        <x:f>(C17-DATE(2024,1,1))/365.25</x:f>
        <x:v>1.5359342915811087</x:v>
      </x:c>
      <x:c r="E17" s="20" t="n">
        <x:v>3</x:v>
      </x:c>
      <x:c r="F17" s="107" t="n">
        <x:v>8.65e+22</x:v>
      </x:c>
      <x:c r="G17" s="107" t="n">
        <x:f>LOG10(F17)</x:f>
        <x:v>22.9370161074648</x:v>
      </x:c>
      <x:c r="H17" s="107" t="n">
        <x:f>$N$7+$M$7*E17</x:f>
        <x:v>23.64420413702788</x:v>
      </x:c>
      <x:c r="I17" s="107" t="n">
        <x:f>G17-H17</x:f>
        <x:v>-0.7071880295630812</x:v>
      </x:c>
      <x:c r="J17" s="17" t="n">
        <x:f>H17+$P$7+$O$7*D17</x:f>
        <x:v>23.695530947731548</x:v>
      </x:c>
      <x:c r="K17" s="17" t="n">
        <x:f>G17-J17</x:f>
        <x:v>-0.7585148402667485</x:v>
      </x:c>
    </x:row>
    <x:row r="18">
      <x:c r="A18" s="17" t="str">
        <x:v>checkpoint:epoch:exaone-4-0-32b</x:v>
      </x:c>
      <x:c r="B18" s="17" t="str">
        <x:v>EXAONE 4.0 32B</x:v>
      </x:c>
      <x:c r="C18" s="31" t="n">
        <x:v>45853</x:v>
      </x:c>
      <x:c r="D18" s="20" t="n">
        <x:f>(C18-DATE(2024,1,1))/365.25</x:f>
        <x:v>1.5359342915811087</x:v>
      </x:c>
      <x:c r="E18" s="20" t="n">
        <x:v>11</x:v>
      </x:c>
      <x:c r="F18" s="107" t="n">
        <x:v>2.69000000000001e+24</x:v>
      </x:c>
      <x:c r="G18" s="107" t="n">
        <x:f>LOG10(F18)</x:f>
        <x:v>24.4297522800024</x:v>
      </x:c>
      <x:c r="H18" s="107" t="n">
        <x:f>$N$7+$M$7*E18</x:f>
        <x:v>23.9102063077392</x:v>
      </x:c>
      <x:c r="I18" s="107" t="n">
        <x:f>G18-H18</x:f>
        <x:v>0.5195459722631988</x:v>
      </x:c>
      <x:c r="J18" s="17" t="n">
        <x:f>H18+$P$7+$O$7*D18</x:f>
        <x:v>23.96153311844287</x:v>
      </x:c>
      <x:c r="K18" s="17" t="n">
        <x:f>G18-J18</x:f>
        <x:v>0.46821916155953147</x:v>
      </x:c>
    </x:row>
    <x:row r="19">
      <x:c r="A19" s="17" t="str">
        <x:v>checkpoint:openai:gpt-oss-120b</x:v>
      </x:c>
      <x:c r="B19" s="17" t="str">
        <x:v>gpt-oss-120b (high)</x:v>
      </x:c>
      <x:c r="C19" s="31" t="n">
        <x:v>45874</x:v>
      </x:c>
      <x:c r="D19" s="20" t="n">
        <x:f>(C19-DATE(2024,1,1))/365.25</x:f>
        <x:v>1.593429158110883</x:v>
      </x:c>
      <x:c r="E19" s="20" t="n">
        <x:v>24</x:v>
      </x:c>
      <x:c r="F19" s="107" t="n">
        <x:v>4.94e+24</x:v>
      </x:c>
      <x:c r="G19" s="107" t="n">
        <x:f>LOG10(F19)</x:f>
        <x:v>24.6937269489236</x:v>
      </x:c>
      <x:c r="H19" s="107" t="n">
        <x:f>$N$7+$M$7*E19</x:f>
        <x:v>24.342459835145103</x:v>
      </x:c>
      <x:c r="I19" s="107" t="n">
        <x:f>G19-H19</x:f>
        <x:v>0.35126711377849773</x:v>
      </x:c>
      <x:c r="J19" s="17" t="n">
        <x:f>H19+$P$7+$O$7*D19</x:f>
        <x:v>24.35919683863543</x:v>
      </x:c>
      <x:c r="K19" s="17" t="n">
        <x:f>G19-J19</x:f>
        <x:v>0.3345301102881706</x:v>
      </x:c>
    </x:row>
    <x:row r="20">
      <x:c r="A20" s="17" t="str">
        <x:v>checkpoint:epoch:gpt-oss-20b</x:v>
      </x:c>
      <x:c r="B20" s="17" t="str">
        <x:v>gpt-oss-20b (high)</x:v>
      </x:c>
      <x:c r="C20" s="31" t="n">
        <x:v>45874</x:v>
      </x:c>
      <x:c r="D20" s="20" t="n">
        <x:f>(C20-DATE(2024,1,1))/365.25</x:f>
        <x:v>1.593429158110883</x:v>
      </x:c>
      <x:c r="E20" s="20" t="n">
        <x:v>15</x:v>
      </x:c>
      <x:c r="F20" s="107" t="n">
        <x:v>5.49e+23</x:v>
      </x:c>
      <x:c r="G20" s="107" t="n">
        <x:f>LOG10(F20)</x:f>
        <x:v>23.7395723444501</x:v>
      </x:c>
      <x:c r="H20" s="107" t="n">
        <x:f>$N$7+$M$7*E20</x:f>
        <x:v>24.043207393094864</x:v>
      </x:c>
      <x:c r="I20" s="107" t="n">
        <x:f>G20-H20</x:f>
        <x:v>-0.30363504864476454</x:v>
      </x:c>
      <x:c r="J20" s="17" t="n">
        <x:f>H20+$P$7+$O$7*D20</x:f>
        <x:v>24.05994439658519</x:v>
      </x:c>
      <x:c r="K20" s="17" t="n">
        <x:f>G20-J20</x:f>
        <x:v>-0.3203720521350917</x:v>
      </x:c>
    </x:row>
    <x:row r="21">
      <x:c r="A21" s="17" t="str">
        <x:v>checkpoint:epoch:gemma-3-270m</x:v>
      </x:c>
      <x:c r="B21" s="17" t="str">
        <x:v>Gemma 3 270M</x:v>
      </x:c>
      <x:c r="C21" s="31" t="n">
        <x:v>45883</x:v>
      </x:c>
      <x:c r="D21" s="20" t="n">
        <x:f>(C21-DATE(2024,1,1))/365.25</x:f>
        <x:v>1.6180698151950719</x:v>
      </x:c>
      <x:c r="E21" s="20" t="n">
        <x:v>2</x:v>
      </x:c>
      <x:c r="F21" s="107" t="n">
        <x:v>9.72e+21</x:v>
      </x:c>
      <x:c r="G21" s="107" t="n">
        <x:f>LOG10(F21)</x:f>
        <x:v>21.9876662649263</x:v>
      </x:c>
      <x:c r="H21" s="107" t="n">
        <x:f>$N$7+$M$7*E21</x:f>
        <x:v>23.610953865688963</x:v>
      </x:c>
      <x:c r="I21" s="107" t="n">
        <x:f>G21-H21</x:f>
        <x:v>-1.6232876007626622</x:v>
      </x:c>
      <x:c r="J21" s="17" t="n">
        <x:f>H21+$P$7+$O$7*D21</x:f>
        <x:v>23.612866666087857</x:v>
      </x:c>
      <x:c r="K21" s="17" t="n">
        <x:f>G21-J21</x:f>
        <x:v>-1.6252004011615568</x:v>
      </x:c>
    </x:row>
    <x:row r="22">
      <x:c r="A22" s="17" t="str">
        <x:v>checkpoint:epoch:nvidia-nemotron-nano-9b-v2</x:v>
      </x:c>
      <x:c r="B22" s="17" t="str">
        <x:v>NVIDIA Nemotron Nano 9B V2</x:v>
      </x:c>
      <x:c r="C22" s="31" t="n">
        <x:v>45887</x:v>
      </x:c>
      <x:c r="D22" s="20" t="n">
        <x:f>(C22-DATE(2024,1,1))/365.25</x:f>
        <x:v>1.6290212183436004</x:v>
      </x:c>
      <x:c r="E22" s="20" t="n">
        <x:v>9</x:v>
      </x:c>
      <x:c r="F22" s="107" t="n">
        <x:v>1.53e+24</x:v>
      </x:c>
      <x:c r="G22" s="107" t="n">
        <x:f>LOG10(F22)</x:f>
        <x:v>24.1846914308176</x:v>
      </x:c>
      <x:c r="H22" s="107" t="n">
        <x:f>$N$7+$M$7*E22</x:f>
        <x:v>23.843705765061372</x:v>
      </x:c>
      <x:c r="I22" s="107" t="n">
        <x:f>G22-H22</x:f>
        <x:v>0.3409856657562287</x:v>
      </x:c>
      <x:c r="J22" s="17" t="n">
        <x:f>H22+$P$7+$O$7*D22</x:f>
        <x:v>23.839030030752962</x:v>
      </x:c>
      <x:c r="K22" s="17" t="n">
        <x:f>G22-J22</x:f>
        <x:v>0.34566140006463897</x:v>
      </x:c>
    </x:row>
    <x:row r="23">
      <x:c r="A23" s="17" t="str">
        <x:v>checkpoint:epoch:qwen3-next-80b-a3b</x:v>
      </x:c>
      <x:c r="B23" s="17" t="str">
        <x:v>Qwen3 Next 80B A3B</x:v>
      </x:c>
      <x:c r="C23" s="31" t="n">
        <x:v>45910</x:v>
      </x:c>
      <x:c r="D23" s="20" t="n">
        <x:f>(C23-DATE(2024,1,1))/365.25</x:f>
        <x:v>1.6919917864476386</x:v>
      </x:c>
      <x:c r="E23" s="20" t="n">
        <x:v>17</x:v>
      </x:c>
      <x:c r="F23" s="107" t="n">
        <x:v>2.7e+23</x:v>
      </x:c>
      <x:c r="G23" s="107" t="n">
        <x:f>LOG10(F23)</x:f>
        <x:v>23.431363764159</x:v>
      </x:c>
      <x:c r="H23" s="107" t="n">
        <x:f>$N$7+$M$7*E23</x:f>
        <x:v>24.109707935772693</x:v>
      </x:c>
      <x:c r="I23" s="107" t="n">
        <x:f>G23-H23</x:f>
        <x:v>-0.6783441716136949</x:v>
      </x:c>
      <x:c r="J23" s="17" t="n">
        <x:f>H23+$P$7+$O$7*D23</x:f>
        <x:v>24.06714812689729</x:v>
      </x:c>
      <x:c r="K23" s="17" t="n">
        <x:f>G23-J23</x:f>
        <x:v>-0.635784362738292</x:v>
      </x:c>
    </x:row>
    <x:row r="24">
      <x:c r="A24" s="17" t="str">
        <x:v>checkpoint:epoch:qwen3-omni-30b-a3b</x:v>
      </x:c>
      <x:c r="B24" s="17" t="str">
        <x:v>Qwen3 Omni 30B A3B</x:v>
      </x:c>
      <x:c r="C24" s="31" t="n">
        <x:v>45922</x:v>
      </x:c>
      <x:c r="D24" s="20" t="n">
        <x:f>(C24-DATE(2024,1,1))/365.25</x:f>
        <x:v>1.7248459958932238</x:v>
      </x:c>
      <x:c r="E24" s="20" t="n">
        <x:v>10</x:v>
      </x:c>
      <x:c r="F24" s="107" t="n">
        <x:v>3.6e+22</x:v>
      </x:c>
      <x:c r="G24" s="107" t="n">
        <x:f>LOG10(F24)</x:f>
        <x:v>22.5563025007673</x:v>
      </x:c>
      <x:c r="H24" s="107" t="n">
        <x:f>$N$7+$M$7*E24</x:f>
        <x:v>23.876956036400287</x:v>
      </x:c>
      <x:c r="I24" s="107" t="n">
        <x:f>G24-H24</x:f>
        <x:v>-1.3206535356329887</x:v>
      </x:c>
      <x:c r="J24" s="17" t="n">
        <x:f>H24+$P$7+$O$7*D24</x:f>
        <x:v>23.814630623402977</x:v>
      </x:c>
      <x:c r="K24" s="17" t="n">
        <x:f>G24-J24</x:f>
        <x:v>-1.2583281226356782</x:v>
      </x:c>
    </x:row>
    <x:row r="25">
      <x:c r="A25" s="17" t="str">
        <x:v>checkpoint:epoch:granite-4-0-h-tiny</x:v>
      </x:c>
      <x:c r="B25" s="17" t="str">
        <x:v>Granite 4.0 H 1B</x:v>
      </x:c>
      <x:c r="C25" s="31" t="n">
        <x:v>45932</x:v>
      </x:c>
      <x:c r="D25" s="20" t="n">
        <x:f>(C25-DATE(2024,1,1))/365.25</x:f>
        <x:v>1.7522245037645447</x:v>
      </x:c>
      <x:c r="E25" s="20" t="n">
        <x:v>3</x:v>
      </x:c>
      <x:c r="F25" s="107" t="n">
        <x:v>1.35e+23</x:v>
      </x:c>
      <x:c r="G25" s="107" t="n">
        <x:f>LOG10(F25)</x:f>
        <x:v>23.130333768495</x:v>
      </x:c>
      <x:c r="H25" s="107" t="n">
        <x:f>$N$7+$M$7*E25</x:f>
        <x:v>23.64420413702788</x:v>
      </x:c>
      <x:c r="I25" s="107" t="n">
        <x:f>G25-H25</x:f>
        <x:v>-0.5138703685328814</x:v>
      </x:c>
      <x:c r="J25" s="17" t="n">
        <x:f>H25+$P$7+$O$7*D25</x:f>
        <x:v>23.56540738726231</x:v>
      </x:c>
      <x:c r="K25" s="17" t="n">
        <x:f>G25-J25</x:f>
        <x:v>-0.4350736187673121</x:v>
      </x:c>
    </x:row>
    <x:row r="26">
      <x:c r="A26" s="17" t="str">
        <x:v>checkpoint:epoch:granite-4-0-h-small</x:v>
      </x:c>
      <x:c r="B26" s="17" t="str">
        <x:v>Granite 4.0 H Small</x:v>
      </x:c>
      <x:c r="C26" s="31" t="n">
        <x:v>45932</x:v>
      </x:c>
      <x:c r="D26" s="20" t="n">
        <x:f>(C26-DATE(2024,1,1))/365.25</x:f>
        <x:v>1.7522245037645447</x:v>
      </x:c>
      <x:c r="E26" s="20" t="n">
        <x:v>5</x:v>
      </x:c>
      <x:c r="F26" s="107" t="n">
        <x:v>1.215e+24</x:v>
      </x:c>
      <x:c r="G26" s="107" t="n">
        <x:f>LOG10(F26)</x:f>
        <x:v>24.0845762779343</x:v>
      </x:c>
      <x:c r="H26" s="107" t="n">
        <x:f>$N$7+$M$7*E26</x:f>
        <x:v>23.71070467970571</x:v>
      </x:c>
      <x:c r="I26" s="107" t="n">
        <x:f>G26-H26</x:f>
        <x:v>0.3738715982285896</x:v>
      </x:c>
      <x:c r="J26" s="17" t="n">
        <x:f>H26+$P$7+$O$7*D26</x:f>
        <x:v>23.63190792994014</x:v>
      </x:c>
      <x:c r="K26" s="17" t="n">
        <x:f>G26-J26</x:f>
        <x:v>0.4526683479941589</x:v>
      </x:c>
    </x:row>
    <x:row r="27">
      <x:c r="A27" s="17" t="str">
        <x:v>checkpoint:epoch:granite-4-0-h-micro</x:v>
      </x:c>
      <x:c r="B27" s="17" t="str">
        <x:v>Granite 4.0 Micro</x:v>
      </x:c>
      <x:c r="C27" s="31" t="n">
        <x:v>45932</x:v>
      </x:c>
      <x:c r="D27" s="20" t="n">
        <x:f>(C27-DATE(2024,1,1))/365.25</x:f>
        <x:v>1.7522245037645447</x:v>
      </x:c>
      <x:c r="E27" s="20" t="n">
        <x:v>2</x:v>
      </x:c>
      <x:c r="F27" s="107" t="n">
        <x:v>3.15e+23</x:v>
      </x:c>
      <x:c r="G27" s="107" t="n">
        <x:f>LOG10(F27)</x:f>
        <x:v>23.4983105537896</x:v>
      </x:c>
      <x:c r="H27" s="107" t="n">
        <x:f>$N$7+$M$7*E27</x:f>
        <x:v>23.610953865688963</x:v>
      </x:c>
      <x:c r="I27" s="107" t="n">
        <x:f>G27-H27</x:f>
        <x:v>-0.11264331189936172</x:v>
      </x:c>
      <x:c r="J27" s="17" t="n">
        <x:f>H27+$P$7+$O$7*D27</x:f>
        <x:v>23.532157115923393</x:v>
      </x:c>
      <x:c r="K27" s="17" t="n">
        <x:f>G27-J27</x:f>
        <x:v>-0.033846562133792446</x:v>
      </x:c>
    </x:row>
    <x:row r="28">
      <x:c r="A28" s="17" t="str">
        <x:v>checkpoint:epoch:ring-flash-linear-2-0</x:v>
      </x:c>
      <x:c r="B28" s="17" t="str">
        <x:v>Ring-flash-2.0</x:v>
      </x:c>
      <x:c r="C28" s="31" t="n">
        <x:v>45953</x:v>
      </x:c>
      <x:c r="D28" s="20" t="n">
        <x:f>(C28-DATE(2024,1,1))/365.25</x:f>
        <x:v>1.809719370294319</x:v>
      </x:c>
      <x:c r="E28" s="20" t="n">
        <x:v>8</x:v>
      </x:c>
      <x:c r="F28" s="107" t="n">
        <x:v>7.686e+23</x:v>
      </x:c>
      <x:c r="G28" s="107" t="n">
        <x:f>LOG10(F28)</x:f>
        <x:v>23.8857003801283</x:v>
      </x:c>
      <x:c r="H28" s="107" t="n">
        <x:f>$N$7+$M$7*E28</x:f>
        <x:v>23.810455493722458</x:v>
      </x:c>
      <x:c r="I28" s="107" t="n">
        <x:f>G28-H28</x:f>
        <x:v>0.07524488640584082</x:v>
      </x:c>
      <x:c r="J28" s="17" t="n">
        <x:f>H28+$P$7+$O$7*D28</x:f>
        <x:v>23.69706893674355</x:v>
      </x:c>
      <x:c r="K28" s="17" t="n">
        <x:f>G28-J28</x:f>
        <x:v>0.18863144338475024</x:v>
      </x:c>
    </x:row>
    <x:row r="29">
      <x:c r="A29" s="17" t="str">
        <x:v>checkpoint:epoch:kimi-linear</x:v>
      </x:c>
      <x:c r="B29" s="17" t="str">
        <x:v>Kimi Linear 48B A3B Instruct</x:v>
      </x:c>
      <x:c r="C29" s="31" t="n">
        <x:v>45960</x:v>
      </x:c>
      <x:c r="D29" s="20" t="n">
        <x:f>(C29-DATE(2024,1,1))/365.25</x:f>
        <x:v>1.8288843258042438</x:v>
      </x:c>
      <x:c r="E29" s="20" t="n">
        <x:v>9</x:v>
      </x:c>
      <x:c r="F29" s="107" t="n">
        <x:v>1.026e+23</x:v>
      </x:c>
      <x:c r="G29" s="107" t="n">
        <x:f>LOG10(F29)</x:f>
        <x:v>23.0111473607758</x:v>
      </x:c>
      <x:c r="H29" s="107" t="n">
        <x:f>$N$7+$M$7*E29</x:f>
        <x:v>23.843705765061372</x:v>
      </x:c>
      <x:c r="I29" s="107" t="n">
        <x:f>G29-H29</x:f>
        <x:v>-0.8325584042855709</x:v>
      </x:c>
      <x:c r="J29" s="17" t="n">
        <x:f>H29+$P$7+$O$7*D29</x:f>
        <x:v>23.718789272344683</x:v>
      </x:c>
      <x:c r="K29" s="17" t="n">
        <x:f>G29-J29</x:f>
        <x:v>-0.7076419115688815</x:v>
      </x:c>
    </x:row>
    <x:row r="30">
      <x:c r="A30" s="17" t="str">
        <x:v>checkpoint:epoch:mimo-v2-flash</x:v>
      </x:c>
      <x:c r="B30" s="17" t="str">
        <x:v>MiMo-V2-Flash</x:v>
      </x:c>
      <x:c r="C30" s="31" t="n">
        <x:v>46007</x:v>
      </x:c>
      <x:c r="D30" s="20" t="n">
        <x:f>(C30-DATE(2024,1,1))/365.25</x:f>
        <x:v>1.9575633127994525</x:v>
      </x:c>
      <x:c r="E30" s="20" t="n">
        <x:v>25</x:v>
      </x:c>
      <x:c r="F30" s="107" t="n">
        <x:v>2.43e+24</x:v>
      </x:c>
      <x:c r="G30" s="107" t="n">
        <x:f>LOG10(F30)</x:f>
        <x:v>24.3856062735983</x:v>
      </x:c>
      <x:c r="H30" s="107" t="n">
        <x:f>$N$7+$M$7*E30</x:f>
        <x:v>24.375710106484018</x:v>
      </x:c>
      <x:c r="I30" s="107" t="n">
        <x:f>G30-H30</x:f>
        <x:v>0.009896167114280985</x:v>
      </x:c>
      <x:c r="J30" s="17" t="n">
        <x:f>H30+$P$7+$O$7*D30</x:f>
        <x:v>24.173378330956517</x:v>
      </x:c>
      <x:c r="K30" s="17" t="n">
        <x:f>G30-J30</x:f>
        <x:v>0.2122279426417819</x:v>
      </x:c>
    </x:row>
    <x:row r="31">
      <x:c r="A31" s="17" t="str">
        <x:v>checkpoint:epoch:k-exaone</x:v>
      </x:c>
      <x:c r="B31" s="17" t="str">
        <x:v>K-EXAONE</x:v>
      </x:c>
      <x:c r="C31" s="31" t="n">
        <x:v>46022</x:v>
      </x:c>
      <x:c r="D31" s="20" t="n">
        <x:f>(C31-DATE(2024,1,1))/365.25</x:f>
        <x:v>1.998631074606434</x:v>
      </x:c>
      <x:c r="E31" s="20" t="n">
        <x:v>25</x:v>
      </x:c>
      <x:c r="F31" s="107" t="n">
        <x:v>1.52e+24</x:v>
      </x:c>
      <x:c r="G31" s="107" t="n">
        <x:f>LOG10(F31)</x:f>
        <x:v>24.1818435879448</x:v>
      </x:c>
      <x:c r="H31" s="107" t="n">
        <x:f>$N$7+$M$7*E31</x:f>
        <x:v>24.375710106484018</x:v>
      </x:c>
      <x:c r="I31" s="107" t="n">
        <x:f>G31-H31</x:f>
        <x:v>-0.19386651853921677</x:v>
      </x:c>
      <x:c r="J31" s="17" t="n">
        <x:f>H31+$P$7+$O$7*D31</x:f>
        <x:v>24.14867132580413</x:v>
      </x:c>
      <x:c r="K31" s="17" t="n">
        <x:f>G31-J31</x:f>
        <x:v>0.03317226214067048</x:v>
      </x:c>
    </x:row>
    <x:row r="32">
      <x:c r="A32" s="17" t="str">
        <x:v>checkpoint:epoch:arcee-trinity-large</x:v>
      </x:c>
      <x:c r="B32" s="17" t="str">
        <x:v>Trinity Large Thinking</x:v>
      </x:c>
      <x:c r="C32" s="31" t="n">
        <x:v>46072</x:v>
      </x:c>
      <x:c r="D32" s="20" t="n">
        <x:f>(C32-DATE(2024,1,1))/365.25</x:f>
        <x:v>2.135523613963039</x:v>
      </x:c>
      <x:c r="E32" s="20" t="n">
        <x:v>24</x:v>
      </x:c>
      <x:c r="F32" s="107" t="n">
        <x:v>1.326e+24</x:v>
      </x:c>
      <x:c r="G32" s="107" t="n">
        <x:f>LOG10(F32)</x:f>
        <x:v>24.1225435240688</x:v>
      </x:c>
      <x:c r="H32" s="107" t="n">
        <x:f>$N$7+$M$7*E32</x:f>
        <x:v>24.342459835145103</x:v>
      </x:c>
      <x:c r="I32" s="107" t="n">
        <x:f>G32-H32</x:f>
        <x:v>-0.21991631107630383</x:v>
      </x:c>
      <x:c r="J32" s="17" t="n">
        <x:f>H32+$P$7+$O$7*D32</x:f>
        <x:v>24.03306437062393</x:v>
      </x:c>
      <x:c r="K32" s="17" t="n">
        <x:f>G32-J32</x:f>
        <x:v>0.08947915344487001</x:v>
      </x:c>
    </x:row>
    <x:row r="33">
      <x:c r="A33" s="17" t="str">
        <x:v>checkpoint:epoch:exaone-4-5</x:v>
      </x:c>
      <x:c r="B33" s="17" t="str">
        <x:v>EXAONE 4.5 33B</x:v>
      </x:c>
      <x:c r="C33" s="31" t="n">
        <x:v>46121</x:v>
      </x:c>
      <x:c r="D33" s="20" t="n">
        <x:f>(C33-DATE(2024,1,1))/365.25</x:f>
        <x:v>2.269678302532512</x:v>
      </x:c>
      <x:c r="E33" s="20" t="n">
        <x:v>23</x:v>
      </x:c>
      <x:c r="F33" s="107" t="n">
        <x:v>3.85e+24</x:v>
      </x:c>
      <x:c r="G33" s="107" t="n">
        <x:f>LOG10(F33)</x:f>
        <x:v>24.5854607295085</x:v>
      </x:c>
      <x:c r="H33" s="107" t="n">
        <x:f>$N$7+$M$7*E33</x:f>
        <x:v>24.30920956380619</x:v>
      </x:c>
      <x:c r="I33" s="107" t="n">
        <x:f>G33-H33</x:f>
        <x:v>0.27625116570231256</x:v>
      </x:c>
      <x:c r="J33" s="17" t="n">
        <x:f>H33+$P$7+$O$7*D33</x:f>
        <x:v>23.91910454912055</x:v>
      </x:c>
      <x:c r="K33" s="17" t="n">
        <x:f>G33-J33</x:f>
        <x:v>0.6663561803879503</x:v>
      </x:c>
    </x:row>
    <x:row r="34">
      <x:c r="A34" s="17" t="str">
        <x:v>checkpoint:epoch:mimo-v2-5-pro</x:v>
      </x:c>
      <x:c r="B34" s="17" t="str">
        <x:v>MiMo-V2.5-Pro</x:v>
      </x:c>
      <x:c r="C34" s="31" t="n">
        <x:v>46135</x:v>
      </x:c>
      <x:c r="D34" s="20" t="n">
        <x:f>(C34-DATE(2024,1,1))/365.25</x:f>
        <x:v>2.308008213552361</x:v>
      </x:c>
      <x:c r="E34" s="20" t="n">
        <x:v>42</x:v>
      </x:c>
      <x:c r="F34" s="107" t="n">
        <x:v>6.804e+24</x:v>
      </x:c>
      <x:c r="G34" s="107" t="n">
        <x:f>LOG10(F34)</x:f>
        <x:v>24.8327643049405</x:v>
      </x:c>
      <x:c r="H34" s="107" t="n">
        <x:f>$N$7+$M$7*E34</x:f>
        <x:v>24.940964719245578</x:v>
      </x:c>
      <x:c r="I34" s="107" t="n">
        <x:f>G34-H34</x:f>
        <x:v>-0.10820041430507743</x:v>
      </x:c>
      <x:c r="J34" s="17" t="n">
        <x:f>H34+$P$7+$O$7*D34</x:f>
        <x:v>24.52779983308438</x:v>
      </x:c>
      <x:c r="K34" s="17" t="n">
        <x:f>G34-J34</x:f>
        <x:v>0.3049644718561204</x:v>
      </x:c>
    </x:row>
    <x:row r="35">
      <x:c r="A35" s="17" t="str">
        <x:v>checkpoint:epoch:deepseek-v4-flash</x:v>
      </x:c>
      <x:c r="B35" s="17" t="str">
        <x:v>DeepSeek V4 Flash (max)</x:v>
      </x:c>
      <x:c r="C35" s="31" t="n">
        <x:v>46136</x:v>
      </x:c>
      <x:c r="D35" s="20" t="n">
        <x:f>(C35-DATE(2024,1,1))/365.25</x:f>
        <x:v>2.3107460643394937</x:v>
      </x:c>
      <x:c r="E35" s="20" t="n">
        <x:v>40</x:v>
      </x:c>
      <x:c r="F35" s="107" t="n">
        <x:v>2.496e+24</x:v>
      </x:c>
      <x:c r="G35" s="107" t="n">
        <x:f>LOG10(F35)</x:f>
        <x:v>24.3972445810104</x:v>
      </x:c>
      <x:c r="H35" s="107" t="n">
        <x:f>$N$7+$M$7*E35</x:f>
        <x:v>24.87446417656775</x:v>
      </x:c>
      <x:c r="I35" s="107" t="n">
        <x:f>G35-H35</x:f>
        <x:v>-0.4772195955573473</x:v>
      </x:c>
      <x:c r="J35" s="17" t="n">
        <x:f>H35+$P$7+$O$7*D35</x:f>
        <x:v>24.459652156729724</x:v>
      </x:c>
      <x:c r="K35" s="17" t="n">
        <x:f>G35-J35</x:f>
        <x:v>-0.062407575719323205</x:v>
      </x:c>
    </x:row>
    <x:row r="36">
      <x:c r="A36" s="17" t="str">
        <x:v>checkpoint:deepseek:deepseek-v4-pro</x:v>
      </x:c>
      <x:c r="B36" s="17" t="str">
        <x:v>DeepSeek V4 Pro (max)</x:v>
      </x:c>
      <x:c r="C36" s="31" t="n">
        <x:v>46136</x:v>
      </x:c>
      <x:c r="D36" s="20" t="n">
        <x:f>(C36-DATE(2024,1,1))/365.25</x:f>
        <x:v>2.3107460643394937</x:v>
      </x:c>
      <x:c r="E36" s="20" t="n">
        <x:v>44</x:v>
      </x:c>
      <x:c r="F36" s="107" t="n">
        <x:v>9.702e+24</x:v>
      </x:c>
      <x:c r="G36" s="107" t="n">
        <x:f>LOG10(F36)</x:f>
        <x:v>24.98686127029</x:v>
      </x:c>
      <x:c r="H36" s="107" t="n">
        <x:f>$N$7+$M$7*E36</x:f>
        <x:v>25.00746526192341</x:v>
      </x:c>
      <x:c r="I36" s="107" t="n">
        <x:f>G36-H36</x:f>
        <x:v>-0.02060399163341131</x:v>
      </x:c>
      <x:c r="J36" s="17" t="n">
        <x:f>H36+$P$7+$O$7*D36</x:f>
        <x:v>24.592653242085387</x:v>
      </x:c>
      <x:c r="K36" s="17" t="n">
        <x:f>G36-J36</x:f>
        <x:v>0.39420802820461276</x:v>
      </x:c>
    </x:row>
    <x:row r="37">
      <x:c r="A37" s="18" t="str">
        <x:v>checkpoint:epoch:nemotron-3-ultra</x:v>
      </x:c>
      <x:c r="B37" s="18" t="str">
        <x:v>Nemotron 3 Ultra</x:v>
      </x:c>
      <x:c r="C37" s="32" t="n">
        <x:v>46177</x:v>
      </x:c>
      <x:c r="D37" s="21" t="n">
        <x:f>(C37-DATE(2024,1,1))/365.25</x:f>
        <x:v>2.42299794661191</x:v>
      </x:c>
      <x:c r="E37" s="21" t="n">
        <x:v>38</x:v>
      </x:c>
      <x:c r="F37" s="108" t="n">
        <x:v>6.6e+24</x:v>
      </x:c>
      <x:c r="G37" s="108" t="n">
        <x:f>LOG10(F37)</x:f>
        <x:v>24.8195439355419</x:v>
      </x:c>
      <x:c r="H37" s="108" t="n">
        <x:f>$N$7+$M$7*E37</x:f>
        <x:v>24.80796363388992</x:v>
      </x:c>
      <x:c r="I37" s="108" t="n">
        <x:f>G37-H37</x:f>
        <x:v>0.011580301651981983</x:v>
      </x:c>
      <x:c r="J37" s="18" t="n">
        <x:f>H37+$P$7+$O$7*D37</x:f>
        <x:v>24.32561913330204</x:v>
      </x:c>
      <x:c r="K37" s="18" t="n">
        <x:f>G37-J37</x:f>
        <x:v>0.49392480223986013</x:v>
      </x:c>
    </x:row>
    <x:row r="41">
      <x:c r="A41" s="89" t="str">
        <x:v>Stage 2 — compute → parameters, with date-residual correction</x:v>
      </x:c>
      <x:c r="B41" s="89"/>
      <x:c r="C41" s="89"/>
      <x:c r="D41" s="89"/>
      <x:c r="E41" s="89"/>
      <x:c r="F41" s="89"/>
      <x:c r="G41" s="89"/>
      <x:c r="H41" s="89"/>
      <x:c r="I41" s="89"/>
      <x:c r="J41" s="89"/>
      <x:c r="K41" s="89"/>
      <x:c r="L41" s="89"/>
      <x:c r="M41" s="89"/>
      <x:c r="N41" s="89"/>
    </x:row>
    <x:row r="42" ht="34" customHeight="1">
      <x:c r="A42" s="71" t="str">
        <x:v>Epoch frontier model</x:v>
      </x:c>
      <x:c r="B42" s="71" t="str">
        <x:v>Release</x:v>
      </x:c>
      <x:c r="C42" s="71" t="str">
        <x:v>Years since 2024-01-01</x:v>
      </x:c>
      <x:c r="D42" s="71" t="str">
        <x:v>log10 compute</x:v>
      </x:c>
      <x:c r="E42" s="71" t="str">
        <x:v>log10 params</x:v>
      </x:c>
      <x:c r="F42" s="71" t="str">
        <x:v>Training compute (FLOP)</x:v>
      </x:c>
      <x:c r="G42" s="71" t="str">
        <x:v>Total params (B)</x:v>
      </x:c>
      <x:c r="H42" s="71" t="str">
        <x:v>Compute-only fit</x:v>
      </x:c>
      <x:c r="I42" s="71" t="str">
        <x:v>Compute residual</x:v>
      </x:c>
      <x:c r="J42" s="71" t="str">
        <x:v>Final fitted log10 params</x:v>
      </x:c>
      <x:c r="K42" s="71" t="str">
        <x:v>Final residual</x:v>
      </x:c>
      <x:c r="L42" s="71" t="str">
        <x:v>Confidence</x:v>
      </x:c>
      <x:c r="M42" s="71" t="str">
        <x:v>Estimation method</x:v>
      </x:c>
      <x:c r="N42" s="71" t="str">
        <x:v>Source row</x:v>
      </x:c>
      <x:c r="O42" s="71" t="str">
        <x:v>log-compute slope</x:v>
      </x:c>
      <x:c r="P42" s="71" t="str">
        <x:v>Compute intercept</x:v>
      </x:c>
      <x:c r="Q42" s="71" t="str">
        <x:v>Date-residual slope</x:v>
      </x:c>
      <x:c r="R42" s="71" t="str">
        <x:v>Date-residual intercept</x:v>
      </x:c>
    </x:row>
    <x:row r="43">
      <x:c r="A43" s="16" t="str">
        <x:v>GPT-3 175B (davinci)</x:v>
      </x:c>
      <x:c r="B43" s="30" t="n">
        <x:v>43979</x:v>
      </x:c>
      <x:c r="C43" s="19" t="n">
        <x:f>(B43-DATE(2024,1,1))/365.25</x:f>
        <x:v>-3.594798083504449</x:v>
      </x:c>
      <x:c r="D43" s="19" t="n">
        <x:f>LOG10(F43)</x:f>
        <x:v>23.4969296480732</x:v>
      </x:c>
      <x:c r="E43" s="19" t="n">
        <x:f>LOG10(G43)</x:f>
        <x:v>2.24204423936955</x:v>
      </x:c>
      <x:c r="F43" s="106" t="n">
        <x:v>3.14e+23</x:v>
      </x:c>
      <x:c r="G43" s="19" t="n">
        <x:v>174.6</x:v>
      </x:c>
      <x:c r="H43" s="19" t="n">
        <x:f>$P$43+$O$43*D43</x:f>
        <x:v>2.043807446055986</x:v>
      </x:c>
      <x:c r="I43" s="19" t="n">
        <x:f>E43-H43</x:f>
        <x:v>0.1982367933135638</x:v>
      </x:c>
      <x:c r="J43" s="19" t="n">
        <x:f>H43+$R$43+$Q$43*C43</x:f>
        <x:v>2.1634615381705053</x:v>
      </x:c>
      <x:c r="K43" s="19" t="n">
        <x:f>E43-J43</x:f>
        <x:v>0.07858270119904454</x:v>
      </x:c>
      <x:c r="L43" s="16" t="str">
        <x:v>Confident</x:v>
      </x:c>
      <x:c r="M43" s="16" t="str">
        <x:v>Reported</x:v>
      </x:c>
      <x:c r="N43" s="16" t="str">
        <x:v>00049</x:v>
      </x:c>
      <x:c r="O43" s="16" t="n">
        <x:f>SLOPE($E$43:$E$61,$D$43:$D$61)</x:f>
        <x:v>0.45185002938084895</x:v>
      </x:c>
      <x:c r="P43" s="16" t="n">
        <x:f>INTERCEPT($E$43:$E$61,$D$43:$D$61)</x:f>
        <x:v>-8.57328090578563</x:v>
      </x:c>
      <x:c r="Q43" s="16" t="n">
        <x:f>SLOPE($I$43:$I$61,$C$43:$C$61)</x:f>
        <x:v>-0.04486786003953799</x:v>
      </x:c>
      <x:c r="R43" s="16" t="n">
        <x:f>INTERCEPT($I$43:$I$61,$C$43:$C$61)</x:f>
        <x:v>-0.04163680516655787</x:v>
      </x:c>
    </x:row>
    <x:row r="44">
      <x:c r="A44" s="17" t="str">
        <x:v>mT5-XXL</x:v>
      </x:c>
      <x:c r="B44" s="31" t="n">
        <x:v>44124</x:v>
      </x:c>
      <x:c r="C44" s="20" t="n">
        <x:f>(B44-DATE(2024,1,1))/365.25</x:f>
        <x:v>-3.1978097193702943</x:v>
      </x:c>
      <x:c r="D44" s="20" t="n">
        <x:f>LOG10(F44)</x:f>
        <x:v>22.9138138523837</x:v>
      </x:c>
      <x:c r="E44" s="20" t="n">
        <x:f>LOG10(G44)</x:f>
        <x:v>1.11394335230684</x:v>
      </x:c>
      <x:c r="F44" s="107" t="n">
        <x:v>8.2e+22</x:v>
      </x:c>
      <x:c r="G44" s="20" t="n">
        <x:v>13</x:v>
      </x:c>
      <x:c r="H44" s="20" t="n">
        <x:f>$P$43+$O$43*D44</x:f>
        <x:v>1.7803265566412492</x:v>
      </x:c>
      <x:c r="I44" s="20" t="n">
        <x:f>E44-H44</x:f>
        <x:v>-0.6663832043344091</x:v>
      </x:c>
      <x:c r="J44" s="20" t="n">
        <x:f>H44+$R$43+$Q$43*C44</x:f>
        <x:v>1.882168630396472</x:v>
      </x:c>
      <x:c r="K44" s="20" t="n">
        <x:f>E44-J44</x:f>
        <x:v>-0.7682252780896319</x:v>
      </x:c>
      <x:c r="L44" s="17" t="str">
        <x:v>Confident</x:v>
      </x:c>
      <x:c r="M44" s="17" t="str">
        <x:v>Operation counting</x:v>
      </x:c>
      <x:c r="N44" s="17" t="str">
        <x:v>00046</x:v>
      </x:c>
      <x:c r="O44" s="17"/>
      <x:c r="P44" s="17"/>
      <x:c r="Q44" s="17"/>
      <x:c r="R44" s="17"/>
    </x:row>
    <x:row r="45">
      <x:c r="A45" s="17" t="str">
        <x:v>Jurassic-1-Jumbo</x:v>
      </x:c>
      <x:c r="B45" s="31" t="n">
        <x:v>44419</x:v>
      </x:c>
      <x:c r="C45" s="20" t="n">
        <x:f>(B45-DATE(2024,1,1))/365.25</x:f>
        <x:v>-2.3901437371663246</x:v>
      </x:c>
      <x:c r="D45" s="20" t="n">
        <x:f>LOG10(F45)</x:f>
        <x:v>23.568201724067</x:v>
      </x:c>
      <x:c r="E45" s="20" t="n">
        <x:f>LOG10(G45)</x:f>
        <x:v>2.25042000230889</x:v>
      </x:c>
      <x:c r="F45" s="107" t="n">
        <x:v>3.7e+23</x:v>
      </x:c>
      <x:c r="G45" s="20" t="n">
        <x:v>178</x:v>
      </x:c>
      <x:c r="H45" s="20" t="n">
        <x:f>$P$43+$O$43*D45</x:f>
        <x:v>2.0760117356878176</x:v>
      </x:c>
      <x:c r="I45" s="20" t="n">
        <x:f>E45-H45</x:f>
        <x:v>0.17440826662107245</x:v>
      </x:c>
      <x:c r="J45" s="20" t="n">
        <x:f>H45+$R$43+$Q$43*C45</x:f>
        <x:v>2.1416155651948166</x:v>
      </x:c>
      <x:c r="K45" s="20" t="n">
        <x:f>E45-J45</x:f>
        <x:v>0.1088044371140735</x:v>
      </x:c>
      <x:c r="L45" s="17" t="str">
        <x:v>Confident</x:v>
      </x:c>
      <x:c r="M45" s="17" t="str">
        <x:v>Third-party estimation</x:v>
      </x:c>
      <x:c r="N45" s="17" t="str">
        <x:v>00043</x:v>
      </x:c>
      <x:c r="O45" s="17" t="str">
        <x:v>Calibration rows</x:v>
      </x:c>
      <x:c r="P45" s="17" t="n">
        <x:v>19</x:v>
      </x:c>
      <x:c r="Q45" s="17"/>
      <x:c r="R45" s="17"/>
    </x:row>
    <x:row r="46">
      <x:c r="A46" s="17" t="str">
        <x:v>FLAN 137B</x:v>
      </x:c>
      <x:c r="B46" s="31" t="n">
        <x:v>44442</x:v>
      </x:c>
      <x:c r="C46" s="20" t="n">
        <x:f>(B46-DATE(2024,1,1))/365.25</x:f>
        <x:v>-2.327173169062286</x:v>
      </x:c>
      <x:c r="D46" s="20" t="n">
        <x:f>LOG10(F46)</x:f>
        <x:v>24.3111178426625</x:v>
      </x:c>
      <x:c r="E46" s="20" t="n">
        <x:f>LOG10(G46)</x:f>
        <x:v>2.13672056715641</x:v>
      </x:c>
      <x:c r="F46" s="107" t="n">
        <x:v>2.047e+24</x:v>
      </x:c>
      <x:c r="G46" s="20" t="n">
        <x:v>137</x:v>
      </x:c>
      <x:c r="H46" s="20" t="n">
        <x:f>$P$43+$O$43*D46</x:f>
        <x:v>2.411698405702703</x:v>
      </x:c>
      <x:c r="I46" s="20" t="n">
        <x:f>E46-H46</x:f>
        <x:v>-0.2749778385462931</x:v>
      </x:c>
      <x:c r="J46" s="20" t="n">
        <x:f>H46+$R$43+$Q$43*C46</x:f>
        <x:v>2.4744768805733997</x:v>
      </x:c>
      <x:c r="K46" s="20" t="n">
        <x:f>E46-J46</x:f>
        <x:v>-0.33775631341698986</x:v>
      </x:c>
      <x:c r="L46" s="17" t="str">
        <x:v>Confident</x:v>
      </x:c>
      <x:c r="M46" s="17" t="str">
        <x:v>Operation counting</x:v>
      </x:c>
      <x:c r="N46" s="17" t="str">
        <x:v>00042</x:v>
      </x:c>
      <x:c r="O46" s="17" t="str">
        <x:v>In-sample R²</x:v>
      </x:c>
      <x:c r="P46" s="17" t="n">
        <x:f>RSQ($E$43:$E$61,$J$43:$J$61)</x:f>
        <x:v>0.6077298106607784</x:v>
      </x:c>
      <x:c r="Q46" s="17"/>
      <x:c r="R46" s="17"/>
    </x:row>
    <x:row r="47">
      <x:c r="A47" s="17" t="str">
        <x:v>Megatron-Turing NLG 530B</x:v>
      </x:c>
      <x:c r="B47" s="31" t="n">
        <x:v>44480</x:v>
      </x:c>
      <x:c r="C47" s="20" t="n">
        <x:f>(B47-DATE(2024,1,1))/365.25</x:f>
        <x:v>-2.223134839151266</x:v>
      </x:c>
      <x:c r="D47" s="20" t="n">
        <x:f>LOG10(F47)</x:f>
        <x:v>23.9337908841434</x:v>
      </x:c>
      <x:c r="E47" s="20" t="n">
        <x:f>LOG10(G47)</x:f>
        <x:v>2.72427586960079</x:v>
      </x:c>
      <x:c r="F47" s="107" t="n">
        <x:v>8.586e+23</x:v>
      </x:c>
      <x:c r="G47" s="20" t="n">
        <x:v>530</x:v>
      </x:c>
      <x:c r="H47" s="20" t="n">
        <x:f>$P$43+$O$43*D47</x:f>
        <x:v>2.24120320840966</x:v>
      </x:c>
      <x:c r="I47" s="20" t="n">
        <x:f>E47-H47</x:f>
        <x:v>0.48307266119113024</x:v>
      </x:c>
      <x:c r="J47" s="20" t="n">
        <x:f>H47+$R$43+$Q$43*C47</x:f>
        <x:v>2.2993137060551616</x:v>
      </x:c>
      <x:c r="K47" s="20" t="n">
        <x:f>E47-J47</x:f>
        <x:v>0.42496216354562844</x:v>
      </x:c>
      <x:c r="L47" s="17" t="str">
        <x:v>Confident</x:v>
      </x:c>
      <x:c r="M47" s="17" t="str">
        <x:v>Third-party estimation</x:v>
      </x:c>
      <x:c r="N47" s="17" t="str">
        <x:v>00040</x:v>
      </x:c>
      <x:c r="O47" s="18" t="str">
        <x:v>RMSE factor</x:v>
      </x:c>
      <x:c r="P47" s="18" t="n">
        <x:f>POWER(10,SQRT(SUMSQ($K$43:$K$61)/COUNT($K$43:$K$61)))</x:f>
        <x:v>2.1532718809957907</x:v>
      </x:c>
      <x:c r="Q47" s="18"/>
      <x:c r="R47" s="18"/>
    </x:row>
    <x:row r="48">
      <x:c r="A48" s="17" t="str">
        <x:v>ERNIE 3.0 Titan</x:v>
      </x:c>
      <x:c r="B48" s="31" t="n">
        <x:v>44553</x:v>
      </x:c>
      <x:c r="C48" s="20" t="n">
        <x:f>(B48-DATE(2024,1,1))/365.25</x:f>
        <x:v>-2.023271731690623</x:v>
      </x:c>
      <x:c r="D48" s="20" t="n">
        <x:f>LOG10(F48)</x:f>
        <x:v>24.0179093958967</x:v>
      </x:c>
      <x:c r="E48" s="20" t="n">
        <x:f>LOG10(G48)</x:f>
        <x:v>2.41497334797082</x:v>
      </x:c>
      <x:c r="F48" s="107" t="n">
        <x:v>1.0421e+24</x:v>
      </x:c>
      <x:c r="G48" s="20" t="n">
        <x:v>260</x:v>
      </x:c>
      <x:c r="H48" s="20" t="n">
        <x:f>$P$43+$O$43*D48</x:f>
        <x:v>2.279212160416863</x:v>
      </x:c>
      <x:c r="I48" s="20" t="n">
        <x:f>E48-H48</x:f>
        <x:v>0.13576118755395683</x:v>
      </x:c>
      <x:c r="J48" s="20" t="n">
        <x:f>H48+$R$43+$Q$43*C48</x:f>
        <x:v>2.328355228129754</x:v>
      </x:c>
      <x:c r="K48" s="20" t="n">
        <x:f>E48-J48</x:f>
        <x:v>0.08661811984106604</x:v>
      </x:c>
      <x:c r="L48" s="17" t="str">
        <x:v>Confident</x:v>
      </x:c>
      <x:c r="M48" s="17" t="str">
        <x:v>Operation counting</x:v>
      </x:c>
      <x:c r="N48" s="17" t="str">
        <x:v>00036</x:v>
      </x:c>
    </x:row>
    <x:row r="49">
      <x:c r="A49" s="17" t="str">
        <x:v>Minerva (540B)</x:v>
      </x:c>
      <x:c r="B49" s="31" t="n">
        <x:v>44741</x:v>
      </x:c>
      <x:c r="C49" s="20" t="n">
        <x:f>(B49-DATE(2024,1,1))/365.25</x:f>
        <x:v>-1.5085557837097878</x:v>
      </x:c>
      <x:c r="D49" s="20" t="n">
        <x:f>LOG10(F49)</x:f>
        <x:v>24.4379882502195</x:v>
      </x:c>
      <x:c r="E49" s="20" t="n">
        <x:f>LOG10(G49)</x:f>
        <x:v>2.73267515580387</x:v>
      </x:c>
      <x:c r="F49" s="107" t="n">
        <x:v>2.7415e+24</x:v>
      </x:c>
      <x:c r="G49" s="20" t="n">
        <x:v>540.35</x:v>
      </x:c>
      <x:c r="H49" s="20" t="n">
        <x:f>$P$43+$O$43*D49</x:f>
        <x:v>2.469024803084892</x:v>
      </x:c>
      <x:c r="I49" s="20" t="n">
        <x:f>E49-H49</x:f>
        <x:v>0.2636503527189782</x:v>
      </x:c>
      <x:c r="J49" s="20" t="n">
        <x:f>H49+$R$43+$Q$43*C49</x:f>
        <x:v>2.4950736676836605</x:v>
      </x:c>
      <x:c r="K49" s="20" t="n">
        <x:f>E49-J49</x:f>
        <x:v>0.23760148812020976</x:v>
      </x:c>
      <x:c r="L49" s="17" t="str">
        <x:v>Confident</x:v>
      </x:c>
      <x:c r="M49" s="17" t="str">
        <x:v>Hardware</x:v>
      </x:c>
      <x:c r="N49" s="17" t="str">
        <x:v>00033</x:v>
      </x:c>
    </x:row>
    <x:row r="50">
      <x:c r="A50" s="17" t="str">
        <x:v>Flan-PaLM 540B</x:v>
      </x:c>
      <x:c r="B50" s="31" t="n">
        <x:v>44854</x:v>
      </x:c>
      <x:c r="C50" s="20" t="n">
        <x:f>(B50-DATE(2024,1,1))/365.25</x:f>
        <x:v>-1.1991786447638604</x:v>
      </x:c>
      <x:c r="D50" s="20" t="n">
        <x:f>LOG10(F50)</x:f>
        <x:v>24.4048337166201</x:v>
      </x:c>
      <x:c r="E50" s="20" t="n">
        <x:f>LOG10(G50)</x:f>
        <x:v>2.73239375982297</x:v>
      </x:c>
      <x:c r="F50" s="107" t="n">
        <x:v>2.540000000001e+24</x:v>
      </x:c>
      <x:c r="G50" s="20" t="n">
        <x:v>540</x:v>
      </x:c>
      <x:c r="H50" s="20" t="n">
        <x:f>$P$43+$O$43*D50</x:f>
        <x:v>2.4540439261038944</x:v>
      </x:c>
      <x:c r="I50" s="20" t="n">
        <x:f>E50-H50</x:f>
        <x:v>0.2783498337190755</x:v>
      </x:c>
      <x:c r="J50" s="20" t="n">
        <x:f>H50+$R$43+$Q$43*C50</x:f>
        <x:v>2.4662117005330044</x:v>
      </x:c>
      <x:c r="K50" s="20" t="n">
        <x:f>E50-J50</x:f>
        <x:v>0.2661820592899655</x:v>
      </x:c>
      <x:c r="L50" s="17" t="str">
        <x:v>Confident</x:v>
      </x:c>
      <x:c r="M50" s="17" t="str">
        <x:v>Reported,Hardware</x:v>
      </x:c>
      <x:c r="N50" s="17" t="str">
        <x:v>00032</x:v>
      </x:c>
    </x:row>
    <x:row r="51">
      <x:c r="A51" s="17" t="str">
        <x:v>U-PaLM (540B)</x:v>
      </x:c>
      <x:c r="B51" s="31" t="n">
        <x:v>44854</x:v>
      </x:c>
      <x:c r="C51" s="20" t="n">
        <x:f>(B51-DATE(2024,1,1))/365.25</x:f>
        <x:v>-1.1991786447638604</x:v>
      </x:c>
      <x:c r="D51" s="20" t="n">
        <x:f>LOG10(F51)</x:f>
        <x:v>24.4031205211758</x:v>
      </x:c>
      <x:c r="E51" s="20" t="n">
        <x:f>LOG10(G51)</x:f>
        <x:v>2.73239375982297</x:v>
      </x:c>
      <x:c r="F51" s="107" t="n">
        <x:v>2.53e+24</x:v>
      </x:c>
      <x:c r="G51" s="20" t="n">
        <x:v>540</x:v>
      </x:c>
      <x:c r="H51" s="20" t="n">
        <x:f>$P$43+$O$43*D51</x:f>
        <x:v>2.4532698186920534</x:v>
      </x:c>
      <x:c r="I51" s="20" t="n">
        <x:f>E51-H51</x:f>
        <x:v>0.27912394113091654</x:v>
      </x:c>
      <x:c r="J51" s="20" t="n">
        <x:f>H51+$R$43+$Q$43*C51</x:f>
        <x:v>2.4654375931211634</x:v>
      </x:c>
      <x:c r="K51" s="20" t="n">
        <x:f>E51-J51</x:f>
        <x:v>0.26695616670180655</x:v>
      </x:c>
      <x:c r="L51" s="17" t="str">
        <x:v>Confident</x:v>
      </x:c>
      <x:c r="M51" s="17" t="str">
        <x:v>Comparison with other models</x:v>
      </x:c>
      <x:c r="N51" s="17" t="str">
        <x:v>00031</x:v>
      </x:c>
    </x:row>
    <x:row r="52">
      <x:c r="A52" s="17" t="str">
        <x:v>GPT-4 (Mar 2023)</x:v>
      </x:c>
      <x:c r="B52" s="31" t="n">
        <x:v>45000</x:v>
      </x:c>
      <x:c r="C52" s="20" t="n">
        <x:f>(B52-DATE(2024,1,1))/365.25</x:f>
        <x:v>-0.7994524298425736</x:v>
      </x:c>
      <x:c r="D52" s="20" t="n">
        <x:f>LOG10(F52)</x:f>
        <x:v>25.3222192947339</x:v>
      </x:c>
      <x:c r="E52" s="20" t="n">
        <x:f>LOG10(G52)</x:f>
        <x:v>3.25527250510331</x:v>
      </x:c>
      <x:c r="F52" s="107" t="n">
        <x:v>2.1e+25</x:v>
      </x:c>
      <x:c r="G52" s="20" t="n">
        <x:v>1800</x:v>
      </x:c>
      <x:c r="H52" s="20" t="n">
        <x:f>$P$43+$O$43*D52</x:f>
        <x:v>2.8685646265281832</x:v>
      </x:c>
      <x:c r="I52" s="20" t="n">
        <x:f>E52-H52</x:f>
        <x:v>0.3867078785751268</x:v>
      </x:c>
      <x:c r="J52" s="20" t="n">
        <x:f>H52+$R$43+$Q$43*C52</x:f>
        <x:v>2.8627975410920703</x:v>
      </x:c>
      <x:c r="K52" s="20" t="n">
        <x:f>E52-J52</x:f>
        <x:v>0.3924749640112397</x:v>
      </x:c>
      <x:c r="L52" s="17" t="str">
        <x:v>Likely</x:v>
      </x:c>
      <x:c r="M52" s="17" t="str">
        <x:v>Hardware</x:v>
      </x:c>
      <x:c r="N52" s="17" t="str">
        <x:v>00030</x:v>
      </x:c>
      <x:c r="O52" s="109" t="str">
        <x:v>Calibration and weights</x:v>
      </x:c>
      <x:c r="P52" s="109"/>
    </x:row>
    <x:row r="53">
      <x:c r="A53" s="17" t="str">
        <x:v>PaLM 2</x:v>
      </x:c>
      <x:c r="B53" s="31" t="n">
        <x:v>45056</x:v>
      </x:c>
      <x:c r="C53" s="20" t="n">
        <x:f>(B53-DATE(2024,1,1))/365.25</x:f>
        <x:v>-0.6461327857631759</x:v>
      </x:c>
      <x:c r="D53" s="20" t="n">
        <x:f>LOG10(F53)</x:f>
        <x:v>24.8656960599161</x:v>
      </x:c>
      <x:c r="E53" s="20" t="n">
        <x:f>LOG10(G53)</x:f>
        <x:v>2.53147891704225</x:v>
      </x:c>
      <x:c r="F53" s="107" t="n">
        <x:v>7.34e+24</x:v>
      </x:c>
      <x:c r="G53" s="20" t="n">
        <x:v>340</x:v>
      </x:c>
      <x:c r="H53" s="20" t="n">
        <x:f>$P$43+$O$43*D53</x:f>
        <x:v>2.66228458946272</x:v>
      </x:c>
      <x:c r="I53" s="20" t="n">
        <x:f>E53-H53</x:f>
        <x:v>-0.13080567242047003</x:v>
      </x:c>
      <x:c r="J53" s="20" t="n">
        <x:f>H53+$R$43+$Q$43*C53</x:f>
        <x:v>2.6496383796947414</x:v>
      </x:c>
      <x:c r="K53" s="20" t="n">
        <x:f>E53-J53</x:f>
        <x:v>-0.11815946265249133</x:v>
      </x:c>
      <x:c r="L53" s="17" t="str">
        <x:v>Likely</x:v>
      </x:c>
      <x:c r="M53" s="17" t="str">
        <x:v>Operation counting</x:v>
      </x:c>
      <x:c r="N53" s="17" t="str">
        <x:v>00028</x:v>
      </x:c>
      <x:c r="O53" s="16" t="str">
        <x:v>K3 disclosed params (B)</x:v>
      </x:c>
      <x:c r="P53" s="16" t="n">
        <x:v>2800</x:v>
      </x:c>
    </x:row>
    <x:row r="54">
      <x:c r="A54" s="17" t="str">
        <x:v>GPT-4 (Jun 2023)</x:v>
      </x:c>
      <x:c r="B54" s="31" t="n">
        <x:v>45090</x:v>
      </x:c>
      <x:c r="C54" s="20" t="n">
        <x:f>(B54-DATE(2024,1,1))/365.25</x:f>
        <x:v>-0.5530458590006845</x:v>
      </x:c>
      <x:c r="D54" s="20" t="n">
        <x:f>LOG10(F54)</x:f>
        <x:v>25.3222192947339</x:v>
      </x:c>
      <x:c r="E54" s="20" t="n">
        <x:f>LOG10(G54)</x:f>
        <x:v>3.25527250510331</x:v>
      </x:c>
      <x:c r="F54" s="107" t="n">
        <x:v>2.1e+25</x:v>
      </x:c>
      <x:c r="G54" s="20" t="n">
        <x:v>1800</x:v>
      </x:c>
      <x:c r="H54" s="20" t="n">
        <x:f>$P$43+$O$43*D54</x:f>
        <x:v>2.8685646265281832</x:v>
      </x:c>
      <x:c r="I54" s="20" t="n">
        <x:f>E54-H54</x:f>
        <x:v>0.3867078785751268</x:v>
      </x:c>
      <x:c r="J54" s="20" t="n">
        <x:f>H54+$R$43+$Q$43*C54</x:f>
        <x:v>2.851741805558714</x:v>
      </x:c>
      <x:c r="K54" s="20" t="n">
        <x:f>E54-J54</x:f>
        <x:v>0.40353069954459597</x:v>
      </x:c>
      <x:c r="L54" s="17" t="str">
        <x:v>Likely</x:v>
      </x:c>
      <x:c r="M54" s="17" t="str">
        <x:v>Hardware</x:v>
      </x:c>
      <x:c r="N54" s="17" t="str">
        <x:v>00027</x:v>
      </x:c>
      <x:c r="O54" s="17" t="str">
        <x:v>Grok disclosed params (B)</x:v>
      </x:c>
      <x:c r="P54" s="17" t="n">
        <x:v>1500</x:v>
      </x:c>
    </x:row>
    <x:row r="55">
      <x:c r="A55" s="17" t="str">
        <x:v>Falcon-180B</x:v>
      </x:c>
      <x:c r="B55" s="31" t="n">
        <x:v>45175</x:v>
      </x:c>
      <x:c r="C55" s="20" t="n">
        <x:f>(B55-DATE(2024,1,1))/365.25</x:f>
        <x:v>-0.3203285420944558</x:v>
      </x:c>
      <x:c r="D55" s="20" t="n">
        <x:f>LOG10(F55)</x:f>
        <x:v>24.5751878449277</x:v>
      </x:c>
      <x:c r="E55" s="20" t="n">
        <x:f>LOG10(G55)</x:f>
        <x:v>2.25527250510331</x:v>
      </x:c>
      <x:c r="F55" s="107" t="n">
        <x:v>3.76e+24</x:v>
      </x:c>
      <x:c r="G55" s="20" t="n">
        <x:v>180</x:v>
      </x:c>
      <x:c r="H55" s="20" t="n">
        <x:f>$P$43+$O$43*D55</x:f>
        <x:v>2.531018443984834</x:v>
      </x:c>
      <x:c r="I55" s="20" t="n">
        <x:f>E55-H55</x:f>
        <x:v>-0.2757459388815242</x:v>
      </x:c>
      <x:c r="J55" s="20" t="n">
        <x:f>H55+$R$43+$Q$43*C55</x:f>
        <x:v>2.5037540950116397</x:v>
      </x:c>
      <x:c r="K55" s="20" t="n">
        <x:f>E55-J55</x:f>
        <x:v>-0.2484815899083297</x:v>
      </x:c>
      <x:c r="L55" s="17" t="str">
        <x:v>Confident</x:v>
      </x:c>
      <x:c r="M55" s="17" t="str">
        <x:v>Reported,Operation counting</x:v>
      </x:c>
      <x:c r="N55" s="17" t="str">
        <x:v>00025</x:v>
      </x:c>
      <x:c r="O55" s="17" t="str">
        <x:v>Two-anchor log calibration</x:v>
      </x:c>
      <x:c r="P55" s="17" t="n">
        <x:f>SQRT(P53/I69*P54/I75)</x:f>
        <x:v>6.512575120954259</x:v>
      </x:c>
    </x:row>
    <x:row r="56">
      <x:c r="A56" s="17" t="str">
        <x:v>Amazon Titan</x:v>
      </x:c>
      <x:c r="B56" s="31" t="n">
        <x:v>45197</x:v>
      </x:c>
      <x:c r="C56" s="20" t="n">
        <x:f>(B56-DATE(2024,1,1))/365.25</x:f>
        <x:v>-0.2600958247775496</x:v>
      </x:c>
      <x:c r="D56" s="20" t="n">
        <x:f>LOG10(F56)</x:f>
        <x:v>24.6812412373756</x:v>
      </x:c>
      <x:c r="E56" s="20" t="n">
        <x:f>LOG10(G56)</x:f>
        <x:v>2.30102999566398</x:v>
      </x:c>
      <x:c r="F56" s="107" t="n">
        <x:v>4.8e+24</x:v>
      </x:c>
      <x:c r="G56" s="20" t="n">
        <x:v>200</x:v>
      </x:c>
      <x:c r="H56" s="20" t="n">
        <x:f>$P$43+$O$43*D56</x:f>
        <x:v>2.5789386724783547</x:v>
      </x:c>
      <x:c r="I56" s="20" t="n">
        <x:f>E56-H56</x:f>
        <x:v>-0.2779086768143748</x:v>
      </x:c>
      <x:c r="J56" s="20" t="n">
        <x:f>H56+$R$43+$Q$43*C56</x:f>
        <x:v>2.548971810374784</x:v>
      </x:c>
      <x:c r="K56" s="20" t="n">
        <x:f>E56-J56</x:f>
        <x:v>-0.24794181471080412</x:v>
      </x:c>
      <x:c r="L56" s="17" t="str">
        <x:v>Likely</x:v>
      </x:c>
      <x:c r="M56" s="17" t="str">
        <x:v>Hardware,Operation counting</x:v>
      </x:c>
      <x:c r="N56" s="17" t="str">
        <x:v>00024</x:v>
      </x:c>
      <x:c r="O56" s="17" t="str">
        <x:v>Compute log weight</x:v>
      </x:c>
      <x:c r="P56" s="34" t="n">
        <x:v>0.05</x:v>
      </x:c>
    </x:row>
    <x:row r="57">
      <x:c r="A57" s="17" t="str">
        <x:v>Nemotron-4 340B</x:v>
      </x:c>
      <x:c r="B57" s="31" t="n">
        <x:v>45457</x:v>
      </x:c>
      <x:c r="C57" s="20" t="n">
        <x:f>(B57-DATE(2024,1,1))/365.25</x:f>
        <x:v>0.4517453798767967</x:v>
      </x:c>
      <x:c r="D57" s="20" t="n">
        <x:f>LOG10(F57)</x:f>
        <x:v>25.2552725051033</x:v>
      </x:c>
      <x:c r="E57" s="20" t="n">
        <x:f>LOG10(G57)</x:f>
        <x:v>2.53147891704225</x:v>
      </x:c>
      <x:c r="F57" s="107" t="n">
        <x:v>1.8e+25</x:v>
      </x:c>
      <x:c r="G57" s="20" t="n">
        <x:v>340</x:v>
      </x:c>
      <x:c r="H57" s="20" t="n">
        <x:f>$P$43+$O$43*D57</x:f>
        <x:v>2.838314717666643</x:v>
      </x:c>
      <x:c r="I57" s="20" t="n">
        <x:f>E57-H57</x:f>
        <x:v>-0.306835800624393</x:v>
      </x:c>
      <x:c r="J57" s="20" t="n">
        <x:f>H57+$R$43+$Q$43*C57</x:f>
        <x:v>2.776409064022265</x:v>
      </x:c>
      <x:c r="K57" s="20" t="n">
        <x:f>E57-J57</x:f>
        <x:v>-0.24493014698001492</x:v>
      </x:c>
      <x:c r="L57" s="17" t="str">
        <x:v>Confident</x:v>
      </x:c>
      <x:c r="M57" s="17" t="str">
        <x:v>Operation counting,Hardware</x:v>
      </x:c>
      <x:c r="N57" s="17" t="str">
        <x:v>00015</x:v>
      </x:c>
      <x:c r="O57" s="17" t="str">
        <x:v>Existing branch weight</x:v>
      </x:c>
      <x:c r="P57" s="34" t="n">
        <x:v>0.45</x:v>
      </x:c>
    </x:row>
    <x:row r="58">
      <x:c r="A58" s="17" t="str">
        <x:v>Llama 3.1-405B</x:v>
      </x:c>
      <x:c r="B58" s="31" t="n">
        <x:v>45496</x:v>
      </x:c>
      <x:c r="C58" s="20" t="n">
        <x:f>(B58-DATE(2024,1,1))/365.25</x:f>
        <x:v>0.5585215605749486</x:v>
      </x:c>
      <x:c r="D58" s="20" t="n">
        <x:f>LOG10(F58)</x:f>
        <x:v>25.5797835966168</x:v>
      </x:c>
      <x:c r="E58" s="20" t="n">
        <x:f>LOG10(G58)</x:f>
        <x:v>2.60745502321467</x:v>
      </x:c>
      <x:c r="F58" s="107" t="n">
        <x:v>3.8e+25</x:v>
      </x:c>
      <x:c r="G58" s="20" t="n">
        <x:v>405</x:v>
      </x:c>
      <x:c r="H58" s="20" t="n">
        <x:f>$P$43+$O$43*D58</x:f>
        <x:v>2.9849450639014297</x:v>
      </x:c>
      <x:c r="I58" s="20" t="n">
        <x:f>E58-H58</x:f>
        <x:v>-0.3774900406867596</x:v>
      </x:c>
      <x:c r="J58" s="20" t="n">
        <x:f>H58+$R$43+$Q$43*C58</x:f>
        <x:v>2.9182485915259306</x:v>
      </x:c>
      <x:c r="K58" s="20" t="n">
        <x:f>E58-J58</x:f>
        <x:v>-0.3107935683112606</x:v>
      </x:c>
      <x:c r="L58" s="17" t="str">
        <x:v>Confident</x:v>
      </x:c>
      <x:c r="M58" s="17" t="str">
        <x:v>Reported,Operation counting</x:v>
      </x:c>
      <x:c r="N58" s="17" t="str">
        <x:v>00013</x:v>
      </x:c>
      <x:c r="O58" s="17" t="str">
        <x:v>No-CoT horizon weight</x:v>
      </x:c>
      <x:c r="P58" s="34" t="n">
        <x:v>0.5</x:v>
      </x:c>
    </x:row>
    <x:row r="59">
      <x:c r="A59" s="17" t="str">
        <x:v>Grok 3</x:v>
      </x:c>
      <x:c r="B59" s="31" t="n">
        <x:v>45705</x:v>
      </x:c>
      <x:c r="C59" s="20" t="n">
        <x:f>(B59-DATE(2024,1,1))/365.25</x:f>
        <x:v>1.1307323750855578</x:v>
      </x:c>
      <x:c r="D59" s="20" t="n">
        <x:f>LOG10(F59)</x:f>
        <x:v>26.5440680443503</x:v>
      </x:c>
      <x:c r="E59" s="20" t="n">
        <x:f>LOG10(G59)</x:f>
        <x:v>3.47712125471966</x:v>
      </x:c>
      <x:c r="F59" s="107" t="n">
        <x:v>3.5e+26</x:v>
      </x:c>
      <x:c r="G59" s="20" t="n">
        <x:v>3000</x:v>
      </x:c>
      <x:c r="H59" s="20" t="n">
        <x:f>$P$43+$O$43*D59</x:f>
        <x:v>3.4206570199413076</x:v>
      </x:c>
      <x:c r="I59" s="20" t="n">
        <x:f>E59-H59</x:f>
        <x:v>0.056464234778352385</x:v>
      </x:c>
      <x:c r="J59" s="20" t="n">
        <x:f>H59+$R$43+$Q$43*C59</x:f>
        <x:v>3.3282866728272364</x:v>
      </x:c>
      <x:c r="K59" s="20" t="n">
        <x:f>E59-J59</x:f>
        <x:v>0.1488345818924235</x:v>
      </x:c>
      <x:c r="L59" s="17" t="str">
        <x:v>Likely</x:v>
      </x:c>
      <x:c r="M59" s="17" t="str">
        <x:v>Hardware,Comparison with other models</x:v>
      </x:c>
      <x:c r="N59" s="17" t="str">
        <x:v>00007</x:v>
      </x:c>
      <x:c r="O59" s="18" t="str">
        <x:v>Log correlation: compute vs existing</x:v>
      </x:c>
      <x:c r="P59" s="18" t="n">
        <x:f>CORREL(M67:M75,N67:N75)</x:f>
        <x:v>0.8884851886278995</x:v>
      </x:c>
    </x:row>
    <x:row r="60">
      <x:c r="A60" s="17" t="str">
        <x:v>Llama Nemotron Ultra 253B</x:v>
      </x:c>
      <x:c r="B60" s="31" t="n">
        <x:v>45734</x:v>
      </x:c>
      <x:c r="C60" s="20" t="n">
        <x:f>(B60-DATE(2024,1,1))/365.25</x:f>
        <x:v>1.2101300479123889</x:v>
      </x:c>
      <x:c r="D60" s="20" t="n">
        <x:f>LOG10(F60)</x:f>
        <x:v>25.5922879269965</x:v>
      </x:c>
      <x:c r="E60" s="20" t="n">
        <x:f>LOG10(G60)</x:f>
        <x:v>2.40312052117582</x:v>
      </x:c>
      <x:c r="F60" s="107" t="n">
        <x:v>3.911001e+25</x:v>
      </x:c>
      <x:c r="G60" s="20" t="n">
        <x:v>253</x:v>
      </x:c>
      <x:c r="H60" s="20" t="n">
        <x:f>$P$43+$O$43*D60</x:f>
        <x:v>2.990595145950884</x:v>
      </x:c>
      <x:c r="I60" s="20" t="n">
        <x:f>E60-H60</x:f>
        <x:v>-0.587474624775064</x:v>
      </x:c>
      <x:c r="J60" s="20" t="n">
        <x:f>H60+$R$43+$Q$43*C60</x:f>
        <x:v>2.894662395164954</x:v>
      </x:c>
      <x:c r="K60" s="20" t="n">
        <x:f>E60-J60</x:f>
        <x:v>-0.49154187398913374</x:v>
      </x:c>
      <x:c r="L60" s="17" t="str">
        <x:v>Likely</x:v>
      </x:c>
      <x:c r="M60" s="17" t="str">
        <x:v>Operation counting</x:v>
      </x:c>
      <x:c r="N60" s="17" t="str">
        <x:v>00005</x:v>
      </x:c>
    </x:row>
    <x:row r="61">
      <x:c r="A61" s="18" t="str">
        <x:v>Llama 4 Behemoth (preview)</x:v>
      </x:c>
      <x:c r="B61" s="32" t="n">
        <x:v>45752</x:v>
      </x:c>
      <x:c r="C61" s="21" t="n">
        <x:f>(B61-DATE(2024,1,1))/365.25</x:f>
        <x:v>1.2594113620807665</x:v>
      </x:c>
      <x:c r="D61" s="21" t="n">
        <x:f>LOG10(F61)</x:f>
        <x:v>25.7146649928625</x:v>
      </x:c>
      <x:c r="E61" s="21" t="n">
        <x:f>LOG10(G61)</x:f>
        <x:v>3.30102999566398</x:v>
      </x:c>
      <x:c r="F61" s="108" t="n">
        <x:v>5.18400000000001e+25</x:v>
      </x:c>
      <x:c r="G61" s="21" t="n">
        <x:v>2000</x:v>
      </x:c>
      <x:c r="H61" s="21" t="n">
        <x:f>$P$43+$O$43*D61</x:f>
        <x:v>3.0458912267579787</x:v>
      </x:c>
      <x:c r="I61" s="21" t="n">
        <x:f>E61-H61</x:f>
        <x:v>0.2551387689060012</x:v>
      </x:c>
      <x:c r="J61" s="21" t="n">
        <x:f>H61+$R$43+$Q$43*C61</x:f>
        <x:v>2.9477473288653773</x:v>
      </x:c>
      <x:c r="K61" s="21" t="n">
        <x:f>E61-J61</x:f>
        <x:v>0.35328266679860265</x:v>
      </x:c>
      <x:c r="L61" s="18" t="str">
        <x:v>Likely</x:v>
      </x:c>
      <x:c r="M61" s="18" t="str">
        <x:v>Operation counting</x:v>
      </x:c>
      <x:c r="N61" s="18" t="str">
        <x:v>00003</x:v>
      </x:c>
    </x:row>
    <x:row r="65">
      <x:c r="A65" s="89" t="str">
        <x:v>Frontier compute priors and mixture weights</x:v>
      </x:c>
      <x:c r="B65" s="89"/>
      <x:c r="C65" s="89"/>
      <x:c r="D65" s="89"/>
      <x:c r="E65" s="89"/>
      <x:c r="F65" s="89"/>
      <x:c r="G65" s="89"/>
      <x:c r="H65" s="89"/>
      <x:c r="I65" s="89"/>
      <x:c r="J65" s="89"/>
      <x:c r="K65" s="89"/>
      <x:c r="L65" s="89"/>
      <x:c r="M65" s="89"/>
      <x:c r="N65" s="89"/>
      <x:c r="O65" s="89"/>
      <x:c r="P65" s="89"/>
    </x:row>
    <x:row r="66" ht="34" customHeight="1">
      <x:c r="A66" s="71" t="str">
        <x:v>Model / base</x:v>
      </x:c>
      <x:c r="B66" s="71" t="str">
        <x:v>AA source record</x:v>
      </x:c>
      <x:c r="C66" s="71" t="str">
        <x:v>Release</x:v>
      </x:c>
      <x:c r="D66" s="71" t="str">
        <x:v>Years since 2024-01-01</x:v>
      </x:c>
      <x:c r="E66" s="71" t="str">
        <x:v>AA index</x:v>
      </x:c>
      <x:c r="F66" s="71" t="str">
        <x:v>Predicted log10 compute</x:v>
      </x:c>
      <x:c r="G66" s="71" t="str">
        <x:v>Implied training compute</x:v>
      </x:c>
      <x:c r="H66" s="71" t="str">
        <x:v>Raw log10 params</x:v>
      </x:c>
      <x:c r="I66" s="71" t="str">
        <x:v>Raw params (B)</x:v>
      </x:c>
      <x:c r="J66" s="71" t="str">
        <x:v>Calibration factor</x:v>
      </x:c>
      <x:c r="K66" s="71" t="str">
        <x:v>Compute prior (T)</x:v>
      </x:c>
      <x:c r="L66" s="71" t="str">
        <x:v>Existing central (T)</x:v>
      </x:c>
      <x:c r="M66" s="71" t="str">
        <x:v>ln compute prior</x:v>
      </x:c>
      <x:c r="N66" s="71" t="str">
        <x:v>ln existing</x:v>
      </x:c>
    </x:row>
    <x:row r="67">
      <x:c r="A67" s="16" t="str">
        <x:v>Claude Fable 5</x:v>
      </x:c>
      <x:c r="B67" s="22" t="str">
        <x:v>Claude Fable 5 (with fallback)</x:v>
      </x:c>
      <x:c r="C67" s="30" t="n">
        <x:v>46182</x:v>
      </x:c>
      <x:c r="D67" s="19" t="n">
        <x:f>(C67-DATE(2024,1,1))/365.25</x:f>
        <x:v>2.43668720054757</x:v>
      </x:c>
      <x:c r="E67" s="19" t="n">
        <x:v>60</x:v>
      </x:c>
      <x:c r="F67" s="19" t="n">
        <x:f>$N$7+$M$7*E67+$P$7+$O$7*D67</x:f>
        <x:v>25.04888943437405</x:v>
      </x:c>
      <x:c r="G67" s="106" t="n">
        <x:f>POWER(10,F67)</x:f>
        <x:v>1.1191529256757973e+25</x:v>
      </x:c>
      <x:c r="H67" s="19" t="n">
        <x:f>$P$43+$O$43*F67+$R$43+$Q$43*D67</x:f>
        <x:v>2.5940947756530623</x:v>
      </x:c>
      <x:c r="I67" s="19" t="n">
        <x:f>POWER(10,H67)</x:f>
        <x:v>392.73063126385324</x:v>
      </x:c>
      <x:c r="J67" s="19" t="n">
        <x:f>$P$55</x:f>
        <x:v>6.512575120954259</x:v>
      </x:c>
      <x:c r="K67" s="19" t="n">
        <x:f>I67*J67/1000</x:f>
        <x:v>2.5576877384056314</x:v>
      </x:c>
      <x:c r="L67" s="19" t="n">
        <x:f>'Frontier Estimates'!M6</x:f>
        <x:v>3.420619147282</x:v>
      </x:c>
      <x:c r="M67" s="19" t="n">
        <x:f>LN(K67)</x:f>
        <x:v>0.9391036231507068</x:v>
      </x:c>
      <x:c r="N67" s="19" t="n">
        <x:f>LN(L67)</x:f>
        <x:v>1.2298215719062133</x:v>
      </x:c>
    </x:row>
    <x:row r="68">
      <x:c r="A68" s="17" t="str">
        <x:v>GPT-5.6 Sol</x:v>
      </x:c>
      <x:c r="B68" s="23" t="str">
        <x:v>GPT-5.6 Sol (max)</x:v>
      </x:c>
      <x:c r="C68" s="31" t="n">
        <x:v>46212</x:v>
      </x:c>
      <x:c r="D68" s="20" t="n">
        <x:f>(C68-DATE(2024,1,1))/365.25</x:f>
        <x:v>2.518822724161533</x:v>
      </x:c>
      <x:c r="E68" s="20" t="n">
        <x:v>59</x:v>
      </x:c>
      <x:c r="F68" s="20" t="n">
        <x:f>$N$7+$M$7*E68+$P$7+$O$7*D68</x:f>
        <x:v>24.966225152730363</x:v>
      </x:c>
      <x:c r="G68" s="107" t="n">
        <x:f>POWER(10,F68)</x:f>
        <x:v>9.251776925715512e+24</x:v>
      </x:c>
      <x:c r="H68" s="20" t="n">
        <x:f>$P$43+$O$43*F68+$R$43+$Q$43*D68</x:f>
        <x:v>2.553057672385829</x:v>
      </x:c>
      <x:c r="I68" s="20" t="n">
        <x:f>POWER(10,H68)</x:f>
        <x:v>357.32028555455315</x:v>
      </x:c>
      <x:c r="J68" s="20" t="n">
        <x:f>$P$55</x:f>
        <x:v>6.512575120954259</x:v>
      </x:c>
      <x:c r="K68" s="20" t="n">
        <x:f>I68*J68/1000</x:f>
        <x:v>2.3270752019148544</x:v>
      </x:c>
      <x:c r="L68" s="20" t="n">
        <x:f>'Frontier Estimates'!M7</x:f>
        <x:v>3.337143079854522</x:v>
      </x:c>
      <x:c r="M68" s="20" t="n">
        <x:f>LN(K68)</x:f>
        <x:v>0.8446122009079184</x:v>
      </x:c>
      <x:c r="N68" s="20" t="n">
        <x:f>LN(L68)</x:f>
        <x:v>1.205115075641939</x:v>
      </x:c>
    </x:row>
    <x:row r="69">
      <x:c r="A69" s="17" t="str">
        <x:v>Kimi K3</x:v>
      </x:c>
      <x:c r="B69" s="23" t="str">
        <x:v>Kimi K3</x:v>
      </x:c>
      <x:c r="C69" s="31" t="n">
        <x:v>46219</x:v>
      </x:c>
      <x:c r="D69" s="20" t="n">
        <x:f>(C69-DATE(2024,1,1))/365.25</x:f>
        <x:v>2.537987679671458</x:v>
      </x:c>
      <x:c r="E69" s="20" t="n">
        <x:v>57</x:v>
      </x:c>
      <x:c r="F69" s="20" t="n">
        <x:f>$N$7+$M$7*E69+$P$7+$O$7*D69</x:f>
        <x:v>24.888194674314747</x:v>
      </x:c>
      <x:c r="G69" s="107" t="n">
        <x:f>POWER(10,F69)</x:f>
        <x:v>7.730270200336619e+24</x:v>
      </x:c>
      <x:c r="H69" s="20" t="n">
        <x:f>$P$43+$O$43*F69+$R$43+$Q$43*D69</x:f>
        <x:v>2.516939707879648</x:v>
      </x:c>
      <x:c r="I69" s="20" t="n">
        <x:f>POWER(10,H69)</x:f>
        <x:v>328.805980316935</x:v>
      </x:c>
      <x:c r="J69" s="20" t="n">
        <x:f>$P$55</x:f>
        <x:v>6.512575120954259</x:v>
      </x:c>
      <x:c r="K69" s="20" t="n">
        <x:f>I69*J69/1000</x:f>
        <x:v>2.141373647033047</x:v>
      </x:c>
      <x:c r="L69" s="20" t="n">
        <x:f>'Frontier Estimates'!M8</x:f>
        <x:v>2.8</x:v>
      </x:c>
      <x:c r="M69" s="20" t="n">
        <x:f>LN(K69)</x:f>
        <x:v>0.7614475142466979</x:v>
      </x:c>
      <x:c r="N69" s="20" t="n">
        <x:f>LN(L69)</x:f>
        <x:v>1.0296194171811581</x:v>
      </x:c>
    </x:row>
    <x:row r="70">
      <x:c r="A70" s="17" t="str">
        <x:v>Claude Opus 4.7 / 4.8 shared base</x:v>
      </x:c>
      <x:c r="B70" s="23" t="str">
        <x:v>Claude Opus 4.8 (max)</x:v>
      </x:c>
      <x:c r="C70" s="31" t="n">
        <x:v>46170</x:v>
      </x:c>
      <x:c r="D70" s="20" t="n">
        <x:f>(C70-DATE(2024,1,1))/365.25</x:f>
        <x:v>2.403832991101985</x:v>
      </x:c>
      <x:c r="E70" s="20" t="n">
        <x:v>56</x:v>
      </x:c>
      <x:c r="F70" s="20" t="n">
        <x:f>$N$7+$M$7*E70+$P$7+$O$7*D70</x:f>
        <x:v>24.935653953140296</x:v>
      </x:c>
      <x:c r="G70" s="107" t="n">
        <x:f>POWER(10,F70)</x:f>
        <x:v>8.622911983173856e+24</x:v>
      </x:c>
      <x:c r="H70" s="20" t="n">
        <x:f>$P$43+$O$43*F70+$R$43+$Q$43*D70</x:f>
        <x:v>2.5444034182017488</x:v>
      </x:c>
      <x:c r="I70" s="20" t="n">
        <x:f>POWER(10,H70)</x:f>
        <x:v>350.27038377621045</x:v>
      </x:c>
      <x:c r="J70" s="20" t="n">
        <x:f>$P$55</x:f>
        <x:v>6.512575120954259</x:v>
      </x:c>
      <x:c r="K70" s="20" t="n">
        <x:f>I70*J70/1000</x:f>
        <x:v>2.2811621869880487</x:v>
      </x:c>
      <x:c r="L70" s="20" t="n">
        <x:f>'Frontier Estimates'!M10</x:f>
        <x:v>2.3318329775695745</x:v>
      </x:c>
      <x:c r="M70" s="20" t="n">
        <x:f>LN(K70)</x:f>
        <x:v>0.8246850442326736</x:v>
      </x:c>
      <x:c r="N70" s="20" t="n">
        <x:f>LN(L70)</x:f>
        <x:v>0.8466546439548203</x:v>
      </x:c>
    </x:row>
    <x:row r="71">
      <x:c r="A71" s="17" t="str">
        <x:v>GPT-5.5</x:v>
      </x:c>
      <x:c r="B71" s="23" t="str">
        <x:v>GPT-5.5 (xhigh)</x:v>
      </x:c>
      <x:c r="C71" s="31" t="n">
        <x:v>46135</x:v>
      </x:c>
      <x:c r="D71" s="20" t="n">
        <x:f>(C71-DATE(2024,1,1))/365.25</x:f>
        <x:v>2.308008213552361</x:v>
      </x:c>
      <x:c r="E71" s="20" t="n">
        <x:v>55</x:v>
      </x:c>
      <x:c r="F71" s="20" t="n">
        <x:f>$N$7+$M$7*E71+$P$7+$O$7*D71</x:f>
        <x:v>24.96005336049028</x:v>
      </x:c>
      <x:c r="G71" s="107" t="n">
        <x:f>POWER(10,F71)</x:f>
        <x:v>9.121229023393568e+24</x:v>
      </x:c>
      <x:c r="H71" s="20" t="n">
        <x:f>$P$43+$O$43*F71+$R$43+$Q$43*D71</x:f>
        <x:v>2.5597277438371324</x:v>
      </x:c>
      <x:c r="I71" s="20" t="n">
        <x:f>POWER(10,H71)</x:f>
        <x:v>362.85051501460316</x:v>
      </x:c>
      <x:c r="J71" s="20" t="n">
        <x:f>$P$55</x:f>
        <x:v>6.512575120954259</x:v>
      </x:c>
      <x:c r="K71" s="20" t="n">
        <x:f>I71*J71/1000</x:f>
        <x:v>2.3630912367095442</x:v>
      </x:c>
      <x:c r="L71" s="20" t="n">
        <x:f>'Frontier Estimates'!M9</x:f>
        <x:v>2.672015154705486</x:v>
      </x:c>
      <x:c r="M71" s="20" t="n">
        <x:f>LN(K71)</x:f>
        <x:v>0.8599706080008944</x:v>
      </x:c>
      <x:c r="N71" s="20" t="n">
        <x:f>LN(L71)</x:f>
        <x:v>0.9828329273295302</x:v>
      </x:c>
    </x:row>
    <x:row r="72">
      <x:c r="A72" s="17" t="str">
        <x:v>GPT-5.6 Terra</x:v>
      </x:c>
      <x:c r="B72" s="23" t="str">
        <x:v>GPT-5.6 Terra (max)</x:v>
      </x:c>
      <x:c r="C72" s="31" t="n">
        <x:v>46212</x:v>
      </x:c>
      <x:c r="D72" s="20" t="n">
        <x:f>(C72-DATE(2024,1,1))/365.25</x:f>
        <x:v>2.518822724161533</x:v>
      </x:c>
      <x:c r="E72" s="20" t="n">
        <x:v>55</x:v>
      </x:c>
      <x:c r="F72" s="20" t="n">
        <x:f>$N$7+$M$7*E72+$P$7+$O$7*D72</x:f>
        <x:v>24.8332240673747</x:v>
      </x:c>
      <x:c r="G72" s="107" t="n">
        <x:f>POWER(10,F72)</x:f>
        <x:v>6.811206815079676e+24</x:v>
      </x:c>
      <x:c r="H72" s="20" t="n">
        <x:f>$P$43+$O$43*F72+$R$43+$Q$43*D72</x:f>
        <x:v>2.492961128060189</x:v>
      </x:c>
      <x:c r="I72" s="20" t="n">
        <x:f>POWER(10,H72)</x:f>
        <x:v>311.1437832445893</x:v>
      </x:c>
      <x:c r="J72" s="20" t="n">
        <x:f>$P$55</x:f>
        <x:v>6.512575120954259</x:v>
      </x:c>
      <x:c r="K72" s="20" t="n">
        <x:f>I72*J72/1000</x:f>
        <x:v>2.026347261798297</x:v>
      </x:c>
      <x:c r="L72" s="20" t="n">
        <x:f>'Frontier Estimates'!M11</x:f>
        <x:v>2.2630037831413268</x:v>
      </x:c>
      <x:c r="M72" s="20" t="n">
        <x:f>LN(K72)</x:f>
        <x:v>0.7062347938032432</x:v>
      </x:c>
      <x:c r="N72" s="20" t="n">
        <x:f>LN(L72)</x:f>
        <x:v>0.8166930383872221</x:v>
      </x:c>
    </x:row>
    <x:row r="73">
      <x:c r="A73" s="17" t="str">
        <x:v>Claude Sonnet 5</x:v>
      </x:c>
      <x:c r="B73" s="23" t="str">
        <x:v>Claude Sonnet 5 (max)</x:v>
      </x:c>
      <x:c r="C73" s="31" t="n">
        <x:v>46203</x:v>
      </x:c>
      <x:c r="D73" s="20" t="n">
        <x:f>(C73-DATE(2024,1,1))/365.25</x:f>
        <x:v>2.4941820670773445</x:v>
      </x:c>
      <x:c r="E73" s="20" t="n">
        <x:v>53</x:v>
      </x:c>
      <x:c r="F73" s="20" t="n">
        <x:f>$N$7+$M$7*E73+$P$7+$O$7*D73</x:f>
        <x:v>24.7815477277883</x:v>
      </x:c>
      <x:c r="G73" s="107" t="n">
        <x:f>POWER(10,F73)</x:f>
        <x:v>6.047108037741255e+24</x:v>
      </x:c>
      <x:c r="H73" s="20" t="n">
        <x:f>$P$43+$O$43*F73+$R$43+$Q$43*D73</x:f>
        <x:v>2.470716746053114</x:v>
      </x:c>
      <x:c r="I73" s="20" t="n">
        <x:f>POWER(10,H73)</x:f>
        <x:v>295.60838315709873</x:v>
      </x:c>
      <x:c r="J73" s="20" t="n">
        <x:f>$P$55</x:f>
        <x:v>6.512575120954259</x:v>
      </x:c>
      <x:c r="K73" s="20" t="n">
        <x:f>I73*J73/1000</x:f>
        <x:v>1.9251718016944352</x:v>
      </x:c>
      <x:c r="L73" s="20" t="n">
        <x:f>'Frontier Estimates'!M12</x:f>
        <x:v>1.5616446066762157</x:v>
      </x:c>
      <x:c r="M73" s="20" t="n">
        <x:f>LN(K73)</x:f>
        <x:v>0.6550152113908873</x:v>
      </x:c>
      <x:c r="N73" s="20" t="n">
        <x:f>LN(L73)</x:f>
        <x:v>0.44573950099478726</x:v>
      </x:c>
    </x:row>
    <x:row r="74">
      <x:c r="A74" s="17" t="str">
        <x:v>GPT-5.6 Luna</x:v>
      </x:c>
      <x:c r="B74" s="23" t="str">
        <x:v>GPT-5.6 Luna (max)</x:v>
      </x:c>
      <x:c r="C74" s="31" t="n">
        <x:v>46212</x:v>
      </x:c>
      <x:c r="D74" s="20" t="n">
        <x:f>(C74-DATE(2024,1,1))/365.25</x:f>
        <x:v>2.518822724161533</x:v>
      </x:c>
      <x:c r="E74" s="20" t="n">
        <x:v>51</x:v>
      </x:c>
      <x:c r="F74" s="20" t="n">
        <x:f>$N$7+$M$7*E74+$P$7+$O$7*D74</x:f>
        <x:v>24.70022298201904</x:v>
      </x:c>
      <x:c r="G74" s="107" t="n">
        <x:f>POWER(10,F74)</x:f>
        <x:v>5.014446268028661e+24</x:v>
      </x:c>
      <x:c r="H74" s="20" t="n">
        <x:f>$P$43+$O$43*F74+$R$43+$Q$43*D74</x:f>
        <x:v>2.432864583734547</x:v>
      </x:c>
      <x:c r="I74" s="20" t="n">
        <x:f>POWER(10,H74)</x:f>
        <x:v>270.93467056175643</x:v>
      </x:c>
      <x:c r="J74" s="20" t="n">
        <x:f>$P$55</x:f>
        <x:v>6.512575120954259</x:v>
      </x:c>
      <x:c r="K74" s="20" t="n">
        <x:f>I74*J74/1000</x:f>
        <x:v>1.7644823949044333</x:v>
      </x:c>
      <x:c r="L74" s="20" t="n">
        <x:f>'Frontier Estimates'!M13</x:f>
        <x:v>1.5489971200785368</x:v>
      </x:c>
      <x:c r="M74" s="20" t="n">
        <x:f>LN(K74)</x:f>
        <x:v>0.5678573866985639</x:v>
      </x:c>
      <x:c r="N74" s="20" t="n">
        <x:f>LN(L74)</x:f>
        <x:v>0.43760770221966355</x:v>
      </x:c>
    </x:row>
    <x:row r="75">
      <x:c r="A75" s="18" t="str">
        <x:v>Grok 4.5</x:v>
      </x:c>
      <x:c r="B75" s="24" t="str">
        <x:v>Grok 4.5 (high)</x:v>
      </x:c>
      <x:c r="C75" s="32" t="n">
        <x:v>46211</x:v>
      </x:c>
      <x:c r="D75" s="21" t="n">
        <x:f>(C75-DATE(2024,1,1))/365.25</x:f>
        <x:v>2.516084873374401</x:v>
      </x:c>
      <x:c r="E75" s="21" t="n">
        <x:v>54</x:v>
      </x:c>
      <x:c r="F75" s="21" t="n">
        <x:f>$N$7+$M$7*E75+$P$7+$O$7*D75</x:f>
        <x:v>24.80162092971261</x:v>
      </x:c>
      <x:c r="G75" s="108" t="n">
        <x:f>POWER(10,F75)</x:f>
        <x:v>6.333166847957937e+24</x:v>
      </x:c>
      <x:c r="H75" s="21" t="n">
        <x:f>$P$43+$O$43*F75+$R$43+$Q$43*D75</x:f>
        <x:v>2.4788040908849713</x:v>
      </x:c>
      <x:c r="I75" s="21" t="n">
        <x:f>POWER(10,H75)</x:f>
        <x:v>301.1647171489292</x:v>
      </x:c>
      <x:c r="J75" s="21" t="n">
        <x:f>$P$55</x:f>
        <x:v>6.512575120954259</x:v>
      </x:c>
      <x:c r="K75" s="21" t="n">
        <x:f>I75*J75/1000</x:f>
        <x:v>1.9613578442133428</x:v>
      </x:c>
      <x:c r="L75" s="21" t="n">
        <x:f>'Frontier Estimates'!M15</x:f>
        <x:v>1.5</x:v>
      </x:c>
      <x:c r="M75" s="21" t="n">
        <x:f>LN(K75)</x:f>
        <x:v>0.6736370110426249</x:v>
      </x:c>
      <x:c r="N75" s="21" t="n">
        <x:f>LN(L75)</x:f>
        <x:v>0.4054651081081644</x:v>
      </x:c>
    </x:row>
  </x:sheetData>
  <x:mergeCells>
    <x:mergeCell ref="A1:R1"/>
    <x:mergeCell ref="A2:R3"/>
    <x:mergeCell ref="A5:K5"/>
    <x:mergeCell ref="A41:N41"/>
    <x:mergeCell ref="A65:P65"/>
    <x:mergeCell ref="O52:P5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4" hidden="0" customWidth="1"/>
    <x:col min="4" max="4" width="38" hidden="0" customWidth="1"/>
    <x:col min="5" max="5" width="38" hidden="0" customWidth="1"/>
    <x:col min="6" max="6" width="34" hidden="0" customWidth="1"/>
    <x:col min="7" max="7" width="34" hidden="0" customWidth="1"/>
    <x:col min="8" max="8" width="34" hidden="0" customWidth="1"/>
    <x:col min="9" max="9" width="18" hidden="0" customWidth="1"/>
    <x:col min="10" max="10" width="18" hidden="0" customWidth="1"/>
    <x:col min="11" max="11" width="18" hidden="0" customWidth="1"/>
    <x:col min="12" max="12" width="18" hidden="0" customWidth="1"/>
    <x:col min="13" max="13" width="18"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24" hidden="0" customWidth="1"/>
    <x:col min="29" max="29" width="24" hidden="0" customWidth="1"/>
    <x:col min="30" max="30" width="58" hidden="0" customWidth="1"/>
    <x:col min="31" max="31" width="58" hidden="0" customWidth="1"/>
    <x:col min="32" max="32" width="30" hidden="0" customWidth="1"/>
    <x:col min="33" max="33" width="30" hidden="0" customWidth="1"/>
    <x:col min="34" max="34" width="22" hidden="0" customWidth="1"/>
    <x:col min="35" max="35" width="22" hidden="0" customWidth="1"/>
    <x:col min="36" max="36" width="70" hidden="0" customWidth="1"/>
    <x:col min="37" max="37" width="20" hidden="0" customWidth="1"/>
    <x:col min="38" max="38" width="20" hidden="0" customWidth="1"/>
  </x:cols>
  <x:sheetData>
    <x:row r="1" ht="36" customHeight="1">
      <x:c r="A1" s="66" t="str">
        <x:v>Canonical model registry — checkpoint identity and source reconciliation</x:v>
      </x:c>
      <x:c r="B1" s="66"/>
      <x:c r="C1" s="66"/>
      <x:c r="D1" s="66"/>
      <x:c r="E1" s="66"/>
      <x:c r="F1" s="66"/>
      <x:c r="G1" s="66"/>
      <x:c r="H1" s="66"/>
      <x:c r="I1" s="66"/>
      <x:c r="J1" s="66"/>
      <x:c r="K1" s="66"/>
      <x:c r="L1" s="66"/>
      <x:c r="M1" s="66"/>
      <x:c r="N1" s="66"/>
      <x:c r="O1" s="66"/>
      <x:c r="P1" s="66"/>
      <x:c r="Q1" s="66"/>
      <x:c r="R1" s="66"/>
      <x:c r="S1" s="66"/>
      <x:c r="T1" s="66"/>
      <x:c r="U1" s="66"/>
      <x:c r="V1" s="66"/>
      <x:c r="W1" s="66"/>
      <x:c r="X1" s="66"/>
      <x:c r="Y1" s="66"/>
      <x:c r="Z1" s="66"/>
      <x:c r="AA1" s="66"/>
      <x:c r="AB1" s="66"/>
      <x:c r="AC1" s="66"/>
      <x:c r="AD1" s="66"/>
      <x:c r="AE1" s="66"/>
      <x:c r="AF1" s="66"/>
      <x:c r="AG1" s="66"/>
      <x:c r="AH1" s="66"/>
      <x:c r="AI1" s="66"/>
      <x:c r="AJ1" s="66"/>
      <x:c r="AK1" s="66"/>
      <x:c r="AL1" s="66"/>
    </x:row>
    <x:row r="2">
      <x:c r="A2" s="6" t="str">
        <x:v>One row per canonical checkpoint across the complete 211-row ECI graph, all 49 paper models, and all 9 final frontier targets. The full 3,555-row Epoch snapshot is retained separately and exact Epoch joins are attached here. Paper, ECI, and Epoch fields remain separate; no source value is overwritten.</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c r="AG2" s="6"/>
      <x:c r="AH2" s="6"/>
      <x:c r="AI2" s="6"/>
      <x:c r="AJ2" s="6"/>
      <x:c r="AK2" s="6"/>
      <x:c r="AL2" s="6"/>
    </x:row>
    <x:row r="3">
      <x:c r="A3" s="6"/>
      <x:c r="B3" s="6"/>
      <x:c r="C3" s="6"/>
      <x:c r="D3" s="6"/>
      <x:c r="E3" s="6"/>
      <x:c r="F3" s="6"/>
      <x:c r="G3" s="6"/>
      <x:c r="H3" s="6"/>
      <x:c r="I3" s="6"/>
      <x:c r="J3" s="6"/>
      <x:c r="K3" s="6"/>
      <x:c r="L3" s="6"/>
      <x:c r="M3" s="6"/>
      <x:c r="N3" s="6"/>
      <x:c r="O3" s="6"/>
      <x:c r="P3" s="6"/>
      <x:c r="Q3" s="6"/>
      <x:c r="R3" s="6"/>
      <x:c r="S3" s="6"/>
      <x:c r="T3" s="6"/>
      <x:c r="U3" s="6"/>
      <x:c r="V3" s="6"/>
      <x:c r="W3" s="6"/>
      <x:c r="X3" s="6"/>
      <x:c r="Y3" s="6"/>
      <x:c r="Z3" s="6"/>
      <x:c r="AA3" s="6"/>
      <x:c r="AB3" s="6"/>
      <x:c r="AC3" s="6"/>
      <x:c r="AD3" s="6"/>
      <x:c r="AE3" s="6"/>
      <x:c r="AF3" s="6"/>
      <x:c r="AG3" s="6"/>
      <x:c r="AH3" s="6"/>
      <x:c r="AI3" s="6"/>
      <x:c r="AJ3" s="6"/>
      <x:c r="AK3" s="6"/>
      <x:c r="AL3" s="6"/>
    </x:row>
    <x:row r="5" ht="34" customHeight="1">
      <x:c r="A5" s="71" t="str">
        <x:v>Canonical checkpoint ID</x:v>
      </x:c>
      <x:c r="B5" s="71" t="str">
        <x:v>Canonical display</x:v>
      </x:c>
      <x:c r="C5" s="71" t="str">
        <x:v>Organization</x:v>
      </x:c>
      <x:c r="D5" s="71" t="str">
        <x:v>Lineage ID</x:v>
      </x:c>
      <x:c r="E5" s="71" t="str">
        <x:v>Base ID</x:v>
      </x:c>
      <x:c r="F5" s="71" t="str">
        <x:v>Final target label</x:v>
      </x:c>
      <x:c r="G5" s="71" t="str">
        <x:v>Paper alias</x:v>
      </x:c>
      <x:c r="H5" s="71" t="str">
        <x:v>ECI alias</x:v>
      </x:c>
      <x:c r="I5" s="71" t="str">
        <x:v>Paper release month</x:v>
      </x:c>
      <x:c r="J5" s="71" t="str">
        <x:v>ECI exact release</x:v>
      </x:c>
      <x:c r="K5" s="71" t="str">
        <x:v>Release date used</x:v>
      </x:c>
      <x:c r="L5" s="71" t="str">
        <x:v>Date source</x:v>
      </x:c>
      <x:c r="M5" s="71" t="str">
        <x:v>Date delta (days)</x:v>
      </x:c>
      <x:c r="N5" s="71" t="str">
        <x:v>ECI</x:v>
      </x:c>
      <x:c r="O5" s="71" t="str">
        <x:v>ECI CI low</x:v>
      </x:c>
      <x:c r="P5" s="71" t="str">
        <x:v>ECI CI high</x:v>
      </x:c>
      <x:c r="Q5" s="71" t="str">
        <x:v>AA current</x:v>
      </x:c>
      <x:c r="R5" s="71" t="str">
        <x:v>Paper total params (B)</x:v>
      </x:c>
      <x:c r="S5" s="71" t="str">
        <x:v>Paper active params (B)</x:v>
      </x:c>
      <x:c r="T5" s="71" t="str">
        <x:v>ECI regression total (B)</x:v>
      </x:c>
      <x:c r="U5" s="71" t="str">
        <x:v>Disclosed total (B)</x:v>
      </x:c>
      <x:c r="V5" s="71" t="str">
        <x:v>Layers</x:v>
      </x:c>
      <x:c r="W5" s="71" t="str">
        <x:v>Architecture</x:v>
      </x:c>
      <x:c r="X5" s="71" t="str">
        <x:v>No-CoT point (min)</x:v>
      </x:c>
      <x:c r="Y5" s="71" t="str">
        <x:v>No-CoT median</x:v>
      </x:c>
      <x:c r="Z5" s="71" t="str">
        <x:v>No-CoT CI low</x:v>
      </x:c>
      <x:c r="AA5" s="71" t="str">
        <x:v>No-CoT CI high</x:v>
      </x:c>
      <x:c r="AB5" s="71" t="str">
        <x:v>Horizon suite</x:v>
      </x:c>
      <x:c r="AC5" s="71" t="str">
        <x:v>Match status</x:v>
      </x:c>
      <x:c r="AD5" s="71" t="str">
        <x:v>Conflict / variance</x:v>
      </x:c>
      <x:c r="AE5" s="71" t="str">
        <x:v>Source note</x:v>
      </x:c>
      <x:c r="AF5" s="71" t="str">
        <x:v>Epoch alias</x:v>
      </x:c>
      <x:c r="AG5" s="71" t="str">
        <x:v>Epoch exact release</x:v>
      </x:c>
      <x:c r="AH5" s="71" t="str">
        <x:v>Epoch total params (B)</x:v>
      </x:c>
      <x:c r="AI5" s="71" t="str">
        <x:v>Epoch base model</x:v>
      </x:c>
      <x:c r="AJ5" s="71" t="str">
        <x:v>Epoch link</x:v>
      </x:c>
      <x:c r="AK5" s="71" t="str">
        <x:v>Epoch last modified</x:v>
      </x:c>
      <x:c r="AL5" s="71" t="str">
        <x:v>Epoch CSV row</x:v>
      </x:c>
    </x:row>
    <x:row r="6">
      <x:c r="A6" s="16" t="str">
        <x:v>openai:gpt-2</x:v>
      </x:c>
      <x:c r="B6" s="16" t="str">
        <x:v>GPT-2</x:v>
      </x:c>
      <x:c r="C6" s="16" t="str">
        <x:v>OpenAI</x:v>
      </x:c>
      <x:c r="D6" s="16" t="str">
        <x:v>lineage:openai:gpt-2</x:v>
      </x:c>
      <x:c r="E6" s="16" t="str">
        <x:v>base:openai:gpt-2</x:v>
      </x:c>
      <x:c r="F6" s="22" t="str"/>
      <x:c r="G6" s="22" t="str">
        <x:v>GPT-2</x:v>
      </x:c>
      <x:c r="H6" s="22" t="str"/>
      <x:c r="I6" s="30" t="n">
        <x:v>43497</x:v>
      </x:c>
      <x:c r="J6" s="30"/>
      <x:c r="K6" s="30" t="n">
        <x:v>43497</x:v>
      </x:c>
      <x:c r="L6" s="16" t="str">
        <x:v>Paper month only</x:v>
      </x:c>
      <x:c r="M6" s="72"/>
      <x:c r="N6" s="19"/>
      <x:c r="O6" s="19"/>
      <x:c r="P6" s="19"/>
      <x:c r="Q6" s="19"/>
      <x:c r="R6" s="19"/>
      <x:c r="S6" s="19"/>
      <x:c r="T6" s="19"/>
      <x:c r="U6" s="19"/>
      <x:c r="V6" s="19"/>
      <x:c r="W6" s="19" t="str"/>
      <x:c r="X6" s="19" t="n">
        <x:v>0.01</x:v>
      </x:c>
      <x:c r="Y6" s="19"/>
      <x:c r="Z6" s="19" t="n">
        <x:v>0.01</x:v>
      </x:c>
      <x:c r="AA6" s="19" t="n">
        <x:v>0.01</x:v>
      </x:c>
      <x:c r="AB6" s="22" t="str">
        <x:v>Paper frontier</x:v>
      </x:c>
      <x:c r="AC6" s="22" t="str">
        <x:v>No exact ECI/Epoch checkpoint</x:v>
      </x:c>
      <x:c r="AD6" s="22" t="str"/>
      <x:c r="AE6" s="22" t="str"/>
      <x:c r="AF6" s="22" t="str"/>
      <x:c r="AG6" s="75"/>
      <x:c r="AH6" s="78"/>
      <x:c r="AI6" s="22" t="str"/>
      <x:c r="AJ6" s="22" t="str"/>
      <x:c r="AK6" s="75"/>
      <x:c r="AL6" s="22"/>
    </x:row>
    <x:row r="7">
      <x:c r="A7" s="17" t="str">
        <x:v>openai:gpt-3</x:v>
      </x:c>
      <x:c r="B7" s="17" t="str">
        <x:v>GPT-3</x:v>
      </x:c>
      <x:c r="C7" s="17" t="str">
        <x:v>OpenAI</x:v>
      </x:c>
      <x:c r="D7" s="17" t="str">
        <x:v>lineage:openai:gpt-3</x:v>
      </x:c>
      <x:c r="E7" s="17" t="str">
        <x:v>base:openai:gpt-3</x:v>
      </x:c>
      <x:c r="F7" s="23" t="str"/>
      <x:c r="G7" s="23" t="str">
        <x:v>GPT-3</x:v>
      </x:c>
      <x:c r="H7" s="23" t="str"/>
      <x:c r="I7" s="31" t="n">
        <x:v>43952</x:v>
      </x:c>
      <x:c r="J7" s="31"/>
      <x:c r="K7" s="31" t="n">
        <x:v>43952</x:v>
      </x:c>
      <x:c r="L7" s="17" t="str">
        <x:v>Paper month only</x:v>
      </x:c>
      <x:c r="M7" s="73"/>
      <x:c r="N7" s="20"/>
      <x:c r="O7" s="20"/>
      <x:c r="P7" s="20"/>
      <x:c r="Q7" s="20"/>
      <x:c r="R7" s="20"/>
      <x:c r="S7" s="20"/>
      <x:c r="T7" s="20"/>
      <x:c r="U7" s="20"/>
      <x:c r="V7" s="20"/>
      <x:c r="W7" s="20" t="str"/>
      <x:c r="X7" s="20" t="n">
        <x:v>0.05</x:v>
      </x:c>
      <x:c r="Y7" s="20"/>
      <x:c r="Z7" s="20" t="n">
        <x:v>0.01</x:v>
      </x:c>
      <x:c r="AA7" s="20" t="n">
        <x:v>0.05</x:v>
      </x:c>
      <x:c r="AB7" s="23" t="str">
        <x:v>Paper frontier</x:v>
      </x:c>
      <x:c r="AC7" s="23" t="str">
        <x:v>No exact ECI/Epoch checkpoint</x:v>
      </x:c>
      <x:c r="AD7" s="23" t="str"/>
      <x:c r="AE7" s="23" t="str"/>
      <x:c r="AF7" s="23" t="str"/>
      <x:c r="AG7" s="76"/>
      <x:c r="AH7" s="79"/>
      <x:c r="AI7" s="23" t="str"/>
      <x:c r="AJ7" s="23" t="str"/>
      <x:c r="AK7" s="76"/>
      <x:c r="AL7" s="23"/>
    </x:row>
    <x:row r="8">
      <x:c r="A8" s="17" t="str">
        <x:v>openai:gpt-3-5</x:v>
      </x:c>
      <x:c r="B8" s="17" t="str">
        <x:v>GPT-3.5</x:v>
      </x:c>
      <x:c r="C8" s="17" t="str">
        <x:v>OpenAI</x:v>
      </x:c>
      <x:c r="D8" s="17" t="str">
        <x:v>lineage:openai:gpt-3-5</x:v>
      </x:c>
      <x:c r="E8" s="17" t="str">
        <x:v>base:openai:gpt-3-5</x:v>
      </x:c>
      <x:c r="F8" s="23" t="str"/>
      <x:c r="G8" s="23" t="str">
        <x:v>GPT-3.5</x:v>
      </x:c>
      <x:c r="H8" s="23" t="str"/>
      <x:c r="I8" s="31" t="n">
        <x:v>44621</x:v>
      </x:c>
      <x:c r="J8" s="31"/>
      <x:c r="K8" s="31" t="n">
        <x:v>44621</x:v>
      </x:c>
      <x:c r="L8" s="17" t="str">
        <x:v>Paper month only</x:v>
      </x:c>
      <x:c r="M8" s="73"/>
      <x:c r="N8" s="20"/>
      <x:c r="O8" s="20"/>
      <x:c r="P8" s="20"/>
      <x:c r="Q8" s="20"/>
      <x:c r="R8" s="20"/>
      <x:c r="S8" s="20"/>
      <x:c r="T8" s="20"/>
      <x:c r="U8" s="20"/>
      <x:c r="V8" s="20"/>
      <x:c r="W8" s="20" t="str"/>
      <x:c r="X8" s="20" t="n">
        <x:v>0.29</x:v>
      </x:c>
      <x:c r="Y8" s="20"/>
      <x:c r="Z8" s="20" t="n">
        <x:v>0.01</x:v>
      </x:c>
      <x:c r="AA8" s="20" t="n">
        <x:v>0.42</x:v>
      </x:c>
      <x:c r="AB8" s="23" t="str">
        <x:v>Paper frontier</x:v>
      </x:c>
      <x:c r="AC8" s="23" t="str">
        <x:v>No exact ECI/Epoch checkpoint</x:v>
      </x:c>
      <x:c r="AD8" s="23" t="str"/>
      <x:c r="AE8" s="23" t="str"/>
      <x:c r="AF8" s="23" t="str"/>
      <x:c r="AG8" s="76"/>
      <x:c r="AH8" s="79"/>
      <x:c r="AI8" s="23" t="str"/>
      <x:c r="AJ8" s="23" t="str"/>
      <x:c r="AK8" s="76"/>
      <x:c r="AL8" s="23"/>
    </x:row>
    <x:row r="9">
      <x:c r="A9" s="17" t="str">
        <x:v>meta:llama-65b</x:v>
      </x:c>
      <x:c r="B9" s="17" t="str">
        <x:v>LLaMA-65B</x:v>
      </x:c>
      <x:c r="C9" s="17" t="str">
        <x:v>Meta AI</x:v>
      </x:c>
      <x:c r="D9" s="17" t="str">
        <x:v>lineage:meta:llama-65b</x:v>
      </x:c>
      <x:c r="E9" s="17" t="str">
        <x:v>base:meta:llama-65b</x:v>
      </x:c>
      <x:c r="F9" s="23" t="str"/>
      <x:c r="G9" s="23" t="str"/>
      <x:c r="H9" s="23" t="str">
        <x:v>LLaMA-65B</x:v>
      </x:c>
      <x:c r="I9" s="31"/>
      <x:c r="J9" s="31" t="n">
        <x:v>44981</x:v>
      </x:c>
      <x:c r="K9" s="31" t="n">
        <x:v>44981</x:v>
      </x:c>
      <x:c r="L9" s="17" t="str">
        <x:v>ECI exact date</x:v>
      </x:c>
      <x:c r="M9" s="73"/>
      <x:c r="N9" s="20" t="n">
        <x:v>109.93</x:v>
      </x:c>
      <x:c r="O9" s="20" t="n">
        <x:v>100.46</x:v>
      </x:c>
      <x:c r="P9" s="20" t="n">
        <x:v>114.37</x:v>
      </x:c>
      <x:c r="Q9" s="20"/>
      <x:c r="R9" s="20"/>
      <x:c r="S9" s="20"/>
      <x:c r="T9" s="20" t="n">
        <x:v>65.2</x:v>
      </x:c>
      <x:c r="U9" s="20"/>
      <x:c r="V9" s="20"/>
      <x:c r="W9" s="20" t="str"/>
      <x:c r="X9" s="20"/>
      <x:c r="Y9" s="20"/>
      <x:c r="Z9" s="20"/>
      <x:c r="AA9" s="20"/>
      <x:c r="AB9" s="23" t="str"/>
      <x:c r="AC9" s="23" t="str">
        <x:v>ECI-only row</x:v>
      </x:c>
      <x:c r="AD9" s="23" t="str"/>
      <x:c r="AE9" s="23" t="str">
        <x:v>Parameter row: Regression Data!2</x:v>
      </x:c>
      <x:c r="AF9" s="23" t="str"/>
      <x:c r="AG9" s="76"/>
      <x:c r="AH9" s="79"/>
      <x:c r="AI9" s="23" t="str"/>
      <x:c r="AJ9" s="23" t="str"/>
      <x:c r="AK9" s="76"/>
      <x:c r="AL9" s="23"/>
    </x:row>
    <x:row r="10">
      <x:c r="A10" s="17" t="str">
        <x:v>meta:llama-7b</x:v>
      </x:c>
      <x:c r="B10" s="17" t="str">
        <x:v>LLaMA-7B</x:v>
      </x:c>
      <x:c r="C10" s="17" t="str">
        <x:v>Meta AI</x:v>
      </x:c>
      <x:c r="D10" s="17" t="str">
        <x:v>lineage:meta:llama-7b</x:v>
      </x:c>
      <x:c r="E10" s="17" t="str">
        <x:v>base:meta:llama-7b</x:v>
      </x:c>
      <x:c r="F10" s="23" t="str"/>
      <x:c r="G10" s="23" t="str"/>
      <x:c r="H10" s="23" t="str">
        <x:v>LLaMA-7B</x:v>
      </x:c>
      <x:c r="I10" s="31"/>
      <x:c r="J10" s="31" t="n">
        <x:v>44981</x:v>
      </x:c>
      <x:c r="K10" s="31" t="n">
        <x:v>44981</x:v>
      </x:c>
      <x:c r="L10" s="17" t="str">
        <x:v>ECI exact date</x:v>
      </x:c>
      <x:c r="M10" s="73"/>
      <x:c r="N10" s="20" t="n">
        <x:v>96.41</x:v>
      </x:c>
      <x:c r="O10" s="20" t="n">
        <x:v>83.74</x:v>
      </x:c>
      <x:c r="P10" s="20" t="n">
        <x:v>104.14</x:v>
      </x:c>
      <x:c r="Q10" s="20"/>
      <x:c r="R10" s="20"/>
      <x:c r="S10" s="20"/>
      <x:c r="T10" s="20"/>
      <x:c r="U10" s="20"/>
      <x:c r="V10" s="20"/>
      <x:c r="W10" s="20" t="str"/>
      <x:c r="X10" s="20"/>
      <x:c r="Y10" s="20"/>
      <x:c r="Z10" s="20"/>
      <x:c r="AA10" s="20"/>
      <x:c r="AB10" s="23" t="str"/>
      <x:c r="AC10" s="23" t="str">
        <x:v>ECI-only row</x:v>
      </x:c>
      <x:c r="AD10" s="23" t="str"/>
      <x:c r="AE10" s="23" t="str"/>
      <x:c r="AF10" s="23" t="str"/>
      <x:c r="AG10" s="76"/>
      <x:c r="AH10" s="79"/>
      <x:c r="AI10" s="23" t="str"/>
      <x:c r="AJ10" s="23" t="str"/>
      <x:c r="AK10" s="76"/>
      <x:c r="AL10" s="23"/>
    </x:row>
    <x:row r="11">
      <x:c r="A11" s="17" t="str">
        <x:v>meta:llama-13b</x:v>
      </x:c>
      <x:c r="B11" s="17" t="str">
        <x:v>LLaMA-13B</x:v>
      </x:c>
      <x:c r="C11" s="17" t="str">
        <x:v>Meta AI</x:v>
      </x:c>
      <x:c r="D11" s="17" t="str">
        <x:v>lineage:meta:llama-13b</x:v>
      </x:c>
      <x:c r="E11" s="17" t="str">
        <x:v>base:meta:llama-13b</x:v>
      </x:c>
      <x:c r="F11" s="23" t="str"/>
      <x:c r="G11" s="23" t="str"/>
      <x:c r="H11" s="23" t="str">
        <x:v>LLaMA-13B</x:v>
      </x:c>
      <x:c r="I11" s="31"/>
      <x:c r="J11" s="31" t="n">
        <x:v>44984</x:v>
      </x:c>
      <x:c r="K11" s="31" t="n">
        <x:v>44984</x:v>
      </x:c>
      <x:c r="L11" s="17" t="str">
        <x:v>ECI exact date</x:v>
      </x:c>
      <x:c r="M11" s="73"/>
      <x:c r="N11" s="20" t="n">
        <x:v>100.3</x:v>
      </x:c>
      <x:c r="O11" s="20" t="n">
        <x:v>89.58</x:v>
      </x:c>
      <x:c r="P11" s="20" t="n">
        <x:v>106.66</x:v>
      </x:c>
      <x:c r="Q11" s="20"/>
      <x:c r="R11" s="20"/>
      <x:c r="S11" s="20"/>
      <x:c r="T11" s="20" t="n">
        <x:v>13</x:v>
      </x:c>
      <x:c r="U11" s="20"/>
      <x:c r="V11" s="20"/>
      <x:c r="W11" s="20" t="str"/>
      <x:c r="X11" s="20"/>
      <x:c r="Y11" s="20"/>
      <x:c r="Z11" s="20"/>
      <x:c r="AA11" s="20"/>
      <x:c r="AB11" s="23" t="str"/>
      <x:c r="AC11" s="23" t="str">
        <x:v>ECI-only row</x:v>
      </x:c>
      <x:c r="AD11" s="23" t="str"/>
      <x:c r="AE11" s="23" t="str">
        <x:v>Parameter row: Regression Data!3</x:v>
      </x:c>
      <x:c r="AF11" s="23" t="str"/>
      <x:c r="AG11" s="76"/>
      <x:c r="AH11" s="79"/>
      <x:c r="AI11" s="23" t="str"/>
      <x:c r="AJ11" s="23" t="str"/>
      <x:c r="AK11" s="76"/>
      <x:c r="AL11" s="23"/>
    </x:row>
    <x:row r="12">
      <x:c r="A12" s="17" t="str">
        <x:v>meta:llama-33b</x:v>
      </x:c>
      <x:c r="B12" s="17" t="str">
        <x:v>LLaMA-33B</x:v>
      </x:c>
      <x:c r="C12" s="17" t="str">
        <x:v>Meta AI</x:v>
      </x:c>
      <x:c r="D12" s="17" t="str">
        <x:v>lineage:meta:llama-33b</x:v>
      </x:c>
      <x:c r="E12" s="17" t="str">
        <x:v>base:meta:llama-33b</x:v>
      </x:c>
      <x:c r="F12" s="23" t="str"/>
      <x:c r="G12" s="23" t="str"/>
      <x:c r="H12" s="23" t="str">
        <x:v>LLaMA-33B</x:v>
      </x:c>
      <x:c r="I12" s="31"/>
      <x:c r="J12" s="31" t="n">
        <x:v>44984</x:v>
      </x:c>
      <x:c r="K12" s="31" t="n">
        <x:v>44984</x:v>
      </x:c>
      <x:c r="L12" s="17" t="str">
        <x:v>ECI exact date</x:v>
      </x:c>
      <x:c r="M12" s="73"/>
      <x:c r="N12" s="20" t="n">
        <x:v>107.16</x:v>
      </x:c>
      <x:c r="O12" s="20" t="n">
        <x:v>96.33</x:v>
      </x:c>
      <x:c r="P12" s="20" t="n">
        <x:v>112.28</x:v>
      </x:c>
      <x:c r="Q12" s="20"/>
      <x:c r="R12" s="20"/>
      <x:c r="S12" s="20"/>
      <x:c r="T12" s="20" t="n">
        <x:v>32.5</x:v>
      </x:c>
      <x:c r="U12" s="20"/>
      <x:c r="V12" s="20"/>
      <x:c r="W12" s="20" t="str"/>
      <x:c r="X12" s="20"/>
      <x:c r="Y12" s="20"/>
      <x:c r="Z12" s="20"/>
      <x:c r="AA12" s="20"/>
      <x:c r="AB12" s="23" t="str"/>
      <x:c r="AC12" s="23" t="str">
        <x:v>ECI-only row</x:v>
      </x:c>
      <x:c r="AD12" s="23" t="str"/>
      <x:c r="AE12" s="23" t="str">
        <x:v>Parameter row: Regression Data!4</x:v>
      </x:c>
      <x:c r="AF12" s="23" t="str"/>
      <x:c r="AG12" s="76"/>
      <x:c r="AH12" s="79"/>
      <x:c r="AI12" s="23" t="str"/>
      <x:c r="AJ12" s="23" t="str"/>
      <x:c r="AK12" s="76"/>
      <x:c r="AL12" s="23"/>
    </x:row>
    <x:row r="13">
      <x:c r="A13" s="17" t="str">
        <x:v>openai:gpt-4-mar-2023</x:v>
      </x:c>
      <x:c r="B13" s="17" t="str">
        <x:v>GPT-4 (Mar 2023)</x:v>
      </x:c>
      <x:c r="C13" s="17" t="str">
        <x:v>OpenAI</x:v>
      </x:c>
      <x:c r="D13" s="17" t="str">
        <x:v>lineage:openai:gpt-4-mar-2023</x:v>
      </x:c>
      <x:c r="E13" s="17" t="str">
        <x:v>base:openai:gpt-4-mar-2023</x:v>
      </x:c>
      <x:c r="F13" s="23" t="str"/>
      <x:c r="G13" s="23" t="str">
        <x:v>GPT-4</x:v>
      </x:c>
      <x:c r="H13" s="23" t="str">
        <x:v>GPT-4 (Mar 2023)</x:v>
      </x:c>
      <x:c r="I13" s="31" t="n">
        <x:v>44986</x:v>
      </x:c>
      <x:c r="J13" s="31" t="n">
        <x:v>45000</x:v>
      </x:c>
      <x:c r="K13" s="31" t="n">
        <x:v>45000</x:v>
      </x:c>
      <x:c r="L13" s="17" t="str">
        <x:v>ECI exact date</x:v>
      </x:c>
      <x:c r="M13" s="73" t="n">
        <x:v>14</x:v>
      </x:c>
      <x:c r="N13" s="20" t="n">
        <x:v>125.93</x:v>
      </x:c>
      <x:c r="O13" s="20" t="n">
        <x:v>119.58</x:v>
      </x:c>
      <x:c r="P13" s="20" t="n">
        <x:v>132.2</x:v>
      </x:c>
      <x:c r="Q13" s="20"/>
      <x:c r="R13" s="20"/>
      <x:c r="S13" s="20"/>
      <x:c r="T13" s="20"/>
      <x:c r="U13" s="20"/>
      <x:c r="V13" s="20"/>
      <x:c r="W13" s="20" t="str"/>
      <x:c r="X13" s="20" t="n">
        <x:v>0.89</x:v>
      </x:c>
      <x:c r="Y13" s="20"/>
      <x:c r="Z13" s="20" t="n">
        <x:v>0.19</x:v>
      </x:c>
      <x:c r="AA13" s="20" t="n">
        <x:v>0.95</x:v>
      </x:c>
      <x:c r="AB13" s="23" t="str">
        <x:v>Paper frontier</x:v>
      </x:c>
      <x:c r="AC13" s="23" t="str">
        <x:v>Manual exact ECI join</x:v>
      </x:c>
      <x:c r="AD13" s="23" t="str"/>
      <x:c r="AE13" s="23" t="str"/>
      <x:c r="AF13" s="23" t="str"/>
      <x:c r="AG13" s="76"/>
      <x:c r="AH13" s="79"/>
      <x:c r="AI13" s="23" t="str"/>
      <x:c r="AJ13" s="23" t="str"/>
      <x:c r="AK13" s="76"/>
      <x:c r="AL13" s="23"/>
    </x:row>
    <x:row r="14">
      <x:c r="A14" s="17" t="str">
        <x:v>technology-innovation-institute:falcon-40b</x:v>
      </x:c>
      <x:c r="B14" s="17" t="str">
        <x:v>Falcon-40B</x:v>
      </x:c>
      <x:c r="C14" s="17" t="str">
        <x:v>Technology Innovation Institute</x:v>
      </x:c>
      <x:c r="D14" s="17" t="str">
        <x:v>lineage:technology-innovation-institute:falcon-40b</x:v>
      </x:c>
      <x:c r="E14" s="17" t="str">
        <x:v>base:technology-innovation-institute:falcon-40b</x:v>
      </x:c>
      <x:c r="F14" s="23" t="str"/>
      <x:c r="G14" s="23" t="str"/>
      <x:c r="H14" s="23" t="str">
        <x:v>Falcon-40B</x:v>
      </x:c>
      <x:c r="I14" s="31"/>
      <x:c r="J14" s="31" t="n">
        <x:v>45000</x:v>
      </x:c>
      <x:c r="K14" s="31" t="n">
        <x:v>45000</x:v>
      </x:c>
      <x:c r="L14" s="17" t="str">
        <x:v>ECI exact date</x:v>
      </x:c>
      <x:c r="M14" s="73"/>
      <x:c r="N14" s="20" t="n">
        <x:v>104.19</x:v>
      </x:c>
      <x:c r="O14" s="20" t="n">
        <x:v>94.99</x:v>
      </x:c>
      <x:c r="P14" s="20" t="n">
        <x:v>110.58</x:v>
      </x:c>
      <x:c r="Q14" s="20"/>
      <x:c r="R14" s="20"/>
      <x:c r="S14" s="20"/>
      <x:c r="T14" s="20" t="n">
        <x:v>40</x:v>
      </x:c>
      <x:c r="U14" s="20"/>
      <x:c r="V14" s="20"/>
      <x:c r="W14" s="20" t="str"/>
      <x:c r="X14" s="20"/>
      <x:c r="Y14" s="20"/>
      <x:c r="Z14" s="20"/>
      <x:c r="AA14" s="20"/>
      <x:c r="AB14" s="23" t="str"/>
      <x:c r="AC14" s="23" t="str">
        <x:v>ECI-only row</x:v>
      </x:c>
      <x:c r="AD14" s="23" t="str"/>
      <x:c r="AE14" s="23" t="str">
        <x:v>Parameter row: Regression Data!5</x:v>
      </x:c>
      <x:c r="AF14" s="23" t="str"/>
      <x:c r="AG14" s="76"/>
      <x:c r="AH14" s="79"/>
      <x:c r="AI14" s="23" t="str"/>
      <x:c r="AJ14" s="23" t="str"/>
      <x:c r="AK14" s="76"/>
      <x:c r="AL14" s="23"/>
    </x:row>
    <x:row r="15">
      <x:c r="A15" s="17" t="str">
        <x:v>cerebras-systems:cerebras-gpt-13b</x:v>
      </x:c>
      <x:c r="B15" s="17" t="str">
        <x:v>Cerebras-GPT-13B</x:v>
      </x:c>
      <x:c r="C15" s="17" t="str">
        <x:v>Cerebras Systems</x:v>
      </x:c>
      <x:c r="D15" s="17" t="str">
        <x:v>lineage:cerebras-systems:cerebras-gpt-13b</x:v>
      </x:c>
      <x:c r="E15" s="17" t="str">
        <x:v>base:cerebras-systems:cerebras-gpt-13b</x:v>
      </x:c>
      <x:c r="F15" s="23" t="str"/>
      <x:c r="G15" s="23" t="str"/>
      <x:c r="H15" s="23" t="str">
        <x:v>Cerebras-GPT-13B</x:v>
      </x:c>
      <x:c r="I15" s="31"/>
      <x:c r="J15" s="31" t="n">
        <x:v>45022</x:v>
      </x:c>
      <x:c r="K15" s="31" t="n">
        <x:v>45022</x:v>
      </x:c>
      <x:c r="L15" s="17" t="str">
        <x:v>ECI exact date</x:v>
      </x:c>
      <x:c r="M15" s="73"/>
      <x:c r="N15" s="20" t="n">
        <x:v>82.95</x:v>
      </x:c>
      <x:c r="O15" s="20" t="n">
        <x:v>67.22</x:v>
      </x:c>
      <x:c r="P15" s="20" t="n">
        <x:v>92.99</x:v>
      </x:c>
      <x:c r="Q15" s="20"/>
      <x:c r="R15" s="20"/>
      <x:c r="S15" s="20"/>
      <x:c r="T15" s="20" t="n">
        <x:v>13</x:v>
      </x:c>
      <x:c r="U15" s="20"/>
      <x:c r="V15" s="20"/>
      <x:c r="W15" s="20" t="str"/>
      <x:c r="X15" s="20"/>
      <x:c r="Y15" s="20"/>
      <x:c r="Z15" s="20"/>
      <x:c r="AA15" s="20"/>
      <x:c r="AB15" s="23" t="str"/>
      <x:c r="AC15" s="23" t="str">
        <x:v>ECI-only row</x:v>
      </x:c>
      <x:c r="AD15" s="23" t="str"/>
      <x:c r="AE15" s="23" t="str">
        <x:v>Parameter row: Regression Data!6</x:v>
      </x:c>
      <x:c r="AF15" s="23" t="str"/>
      <x:c r="AG15" s="76"/>
      <x:c r="AH15" s="79"/>
      <x:c r="AI15" s="23" t="str"/>
      <x:c r="AJ15" s="23" t="str"/>
      <x:c r="AK15" s="76"/>
      <x:c r="AL15" s="23"/>
    </x:row>
    <x:row r="16">
      <x:c r="A16" s="17" t="str">
        <x:v>databricks:dolly-2-0-12b</x:v>
      </x:c>
      <x:c r="B16" s="17" t="str">
        <x:v>Dolly 2.0-12b</x:v>
      </x:c>
      <x:c r="C16" s="17" t="str">
        <x:v>Databricks</x:v>
      </x:c>
      <x:c r="D16" s="17" t="str">
        <x:v>lineage:databricks:dolly-2-0-12b</x:v>
      </x:c>
      <x:c r="E16" s="17" t="str">
        <x:v>base:databricks:dolly-2-0-12b</x:v>
      </x:c>
      <x:c r="F16" s="23" t="str"/>
      <x:c r="G16" s="23" t="str"/>
      <x:c r="H16" s="23" t="str">
        <x:v>Dolly 2.0-12b</x:v>
      </x:c>
      <x:c r="I16" s="31"/>
      <x:c r="J16" s="31" t="n">
        <x:v>45028</x:v>
      </x:c>
      <x:c r="K16" s="31" t="n">
        <x:v>45028</x:v>
      </x:c>
      <x:c r="L16" s="17" t="str">
        <x:v>ECI exact date</x:v>
      </x:c>
      <x:c r="M16" s="73"/>
      <x:c r="N16" s="20" t="n">
        <x:v>89.37</x:v>
      </x:c>
      <x:c r="O16" s="20" t="n">
        <x:v>74.42</x:v>
      </x:c>
      <x:c r="P16" s="20" t="n">
        <x:v>98.45</x:v>
      </x:c>
      <x:c r="Q16" s="20"/>
      <x:c r="R16" s="20"/>
      <x:c r="S16" s="20"/>
      <x:c r="T16" s="20" t="n">
        <x:v>12</x:v>
      </x:c>
      <x:c r="U16" s="20"/>
      <x:c r="V16" s="20"/>
      <x:c r="W16" s="20" t="str"/>
      <x:c r="X16" s="20"/>
      <x:c r="Y16" s="20"/>
      <x:c r="Z16" s="20"/>
      <x:c r="AA16" s="20"/>
      <x:c r="AB16" s="23" t="str"/>
      <x:c r="AC16" s="23" t="str">
        <x:v>ECI-only row</x:v>
      </x:c>
      <x:c r="AD16" s="23" t="str"/>
      <x:c r="AE16" s="23" t="str">
        <x:v>Parameter row: Regression Data!7</x:v>
      </x:c>
      <x:c r="AF16" s="23" t="str"/>
      <x:c r="AG16" s="76"/>
      <x:c r="AH16" s="79"/>
      <x:c r="AI16" s="23" t="str"/>
      <x:c r="AJ16" s="23" t="str"/>
      <x:c r="AK16" s="76"/>
      <x:c r="AL16" s="23"/>
    </x:row>
    <x:row r="17">
      <x:c r="A17" s="17" t="str">
        <x:v>unknown:vicuna-13b-v1-1</x:v>
      </x:c>
      <x:c r="B17" s="17" t="str">
        <x:v>vicuna-13b-v1.1</x:v>
      </x:c>
      <x:c r="C17" s="17" t="str"/>
      <x:c r="D17" s="17" t="str">
        <x:v>lineage:unknown:vicuna-13b-v1-1</x:v>
      </x:c>
      <x:c r="E17" s="17" t="str">
        <x:v>base:unknown:vicuna-13b-v1-1</x:v>
      </x:c>
      <x:c r="F17" s="23" t="str"/>
      <x:c r="G17" s="23" t="str"/>
      <x:c r="H17" s="23" t="str">
        <x:v>vicuna-13b-v1.1</x:v>
      </x:c>
      <x:c r="I17" s="31"/>
      <x:c r="J17" s="31" t="n">
        <x:v>45028</x:v>
      </x:c>
      <x:c r="K17" s="31" t="n">
        <x:v>45028</x:v>
      </x:c>
      <x:c r="L17" s="17" t="str">
        <x:v>ECI exact date</x:v>
      </x:c>
      <x:c r="M17" s="73"/>
      <x:c r="N17" s="20" t="n">
        <x:v>94.4</x:v>
      </x:c>
      <x:c r="O17" s="20" t="n">
        <x:v>81.38</x:v>
      </x:c>
      <x:c r="P17" s="20" t="n">
        <x:v>103.21</x:v>
      </x:c>
      <x:c r="Q17" s="20"/>
      <x:c r="R17" s="20"/>
      <x:c r="S17" s="20"/>
      <x:c r="T17" s="20"/>
      <x:c r="U17" s="20"/>
      <x:c r="V17" s="20"/>
      <x:c r="W17" s="20" t="str"/>
      <x:c r="X17" s="20"/>
      <x:c r="Y17" s="20"/>
      <x:c r="Z17" s="20"/>
      <x:c r="AA17" s="20"/>
      <x:c r="AB17" s="23" t="str"/>
      <x:c r="AC17" s="23" t="str">
        <x:v>ECI-only row</x:v>
      </x:c>
      <x:c r="AD17" s="23" t="str"/>
      <x:c r="AE17" s="23" t="str"/>
      <x:c r="AF17" s="23" t="str"/>
      <x:c r="AG17" s="76"/>
      <x:c r="AH17" s="79"/>
      <x:c r="AI17" s="23" t="str"/>
      <x:c r="AJ17" s="23" t="str"/>
      <x:c r="AK17" s="76"/>
      <x:c r="AL17" s="23"/>
    </x:row>
    <x:row r="18">
      <x:c r="A18" s="17" t="str">
        <x:v>unknown:stablelm-tuned-alpha-7b</x:v>
      </x:c>
      <x:c r="B18" s="17" t="str">
        <x:v>stablelm-tuned-alpha-7b</x:v>
      </x:c>
      <x:c r="C18" s="17" t="str"/>
      <x:c r="D18" s="17" t="str">
        <x:v>lineage:unknown:stablelm-tuned-alpha-7b</x:v>
      </x:c>
      <x:c r="E18" s="17" t="str">
        <x:v>base:unknown:stablelm-tuned-alpha-7b</x:v>
      </x:c>
      <x:c r="F18" s="23" t="str"/>
      <x:c r="G18" s="23" t="str"/>
      <x:c r="H18" s="23" t="str">
        <x:v>stablelm-tuned-alpha-7b</x:v>
      </x:c>
      <x:c r="I18" s="31"/>
      <x:c r="J18" s="31" t="n">
        <x:v>45035</x:v>
      </x:c>
      <x:c r="K18" s="31" t="n">
        <x:v>45035</x:v>
      </x:c>
      <x:c r="L18" s="17" t="str">
        <x:v>ECI exact date</x:v>
      </x:c>
      <x:c r="M18" s="73"/>
      <x:c r="N18" s="20" t="n">
        <x:v>55.51</x:v>
      </x:c>
      <x:c r="O18" s="20" t="n">
        <x:v>31.98</x:v>
      </x:c>
      <x:c r="P18" s="20" t="n">
        <x:v>74.21</x:v>
      </x:c>
      <x:c r="Q18" s="20"/>
      <x:c r="R18" s="20"/>
      <x:c r="S18" s="20"/>
      <x:c r="T18" s="20"/>
      <x:c r="U18" s="20"/>
      <x:c r="V18" s="20"/>
      <x:c r="W18" s="20" t="str"/>
      <x:c r="X18" s="20"/>
      <x:c r="Y18" s="20"/>
      <x:c r="Z18" s="20"/>
      <x:c r="AA18" s="20"/>
      <x:c r="AB18" s="23" t="str"/>
      <x:c r="AC18" s="23" t="str">
        <x:v>ECI-only row</x:v>
      </x:c>
      <x:c r="AD18" s="23" t="str"/>
      <x:c r="AE18" s="23" t="str"/>
      <x:c r="AF18" s="23" t="str"/>
      <x:c r="AG18" s="76"/>
      <x:c r="AH18" s="79"/>
      <x:c r="AI18" s="23" t="str"/>
      <x:c r="AJ18" s="23" t="str"/>
      <x:c r="AK18" s="76"/>
      <x:c r="AL18" s="23"/>
    </x:row>
    <x:row r="19">
      <x:c r="A19" s="17" t="str">
        <x:v>technology-innovation-institute:falcon-7b</x:v>
      </x:c>
      <x:c r="B19" s="17" t="str">
        <x:v>Falcon-7B</x:v>
      </x:c>
      <x:c r="C19" s="17" t="str">
        <x:v>Technology Innovation Institute</x:v>
      </x:c>
      <x:c r="D19" s="17" t="str">
        <x:v>lineage:technology-innovation-institute:falcon-7b</x:v>
      </x:c>
      <x:c r="E19" s="17" t="str">
        <x:v>base:technology-innovation-institute:falcon-7b</x:v>
      </x:c>
      <x:c r="F19" s="23" t="str"/>
      <x:c r="G19" s="23" t="str"/>
      <x:c r="H19" s="23" t="str">
        <x:v>Falcon-7B</x:v>
      </x:c>
      <x:c r="I19" s="31"/>
      <x:c r="J19" s="31" t="n">
        <x:v>45040</x:v>
      </x:c>
      <x:c r="K19" s="31" t="n">
        <x:v>45040</x:v>
      </x:c>
      <x:c r="L19" s="17" t="str">
        <x:v>ECI exact date</x:v>
      </x:c>
      <x:c r="M19" s="73"/>
      <x:c r="N19" s="20" t="n">
        <x:v>94.81</x:v>
      </x:c>
      <x:c r="O19" s="20" t="n">
        <x:v>81.69</x:v>
      </x:c>
      <x:c r="P19" s="20" t="n">
        <x:v>102.89</x:v>
      </x:c>
      <x:c r="Q19" s="20"/>
      <x:c r="R19" s="20"/>
      <x:c r="S19" s="20"/>
      <x:c r="T19" s="20"/>
      <x:c r="U19" s="20"/>
      <x:c r="V19" s="20"/>
      <x:c r="W19" s="20" t="str"/>
      <x:c r="X19" s="20"/>
      <x:c r="Y19" s="20"/>
      <x:c r="Z19" s="20"/>
      <x:c r="AA19" s="20"/>
      <x:c r="AB19" s="23" t="str"/>
      <x:c r="AC19" s="23" t="str">
        <x:v>ECI-only row</x:v>
      </x:c>
      <x:c r="AD19" s="23" t="str"/>
      <x:c r="AE19" s="23" t="str"/>
      <x:c r="AF19" s="23" t="str"/>
      <x:c r="AG19" s="76"/>
      <x:c r="AH19" s="79"/>
      <x:c r="AI19" s="23" t="str"/>
      <x:c r="AJ19" s="23" t="str"/>
      <x:c r="AK19" s="76"/>
      <x:c r="AL19" s="23"/>
    </x:row>
    <x:row r="20">
      <x:c r="A20" s="17" t="str">
        <x:v>unknown:redpajama-incite-7b-base</x:v>
      </x:c>
      <x:c r="B20" s="17" t="str">
        <x:v>RedPajama-INCITE-7B-Base</x:v>
      </x:c>
      <x:c r="C20" s="17" t="str"/>
      <x:c r="D20" s="17" t="str">
        <x:v>lineage:unknown:redpajama-incite-7b-base</x:v>
      </x:c>
      <x:c r="E20" s="17" t="str">
        <x:v>base:unknown:redpajama-incite-7b-base</x:v>
      </x:c>
      <x:c r="F20" s="23" t="str"/>
      <x:c r="G20" s="23" t="str"/>
      <x:c r="H20" s="23" t="str">
        <x:v>RedPajama-INCITE-7B-Base</x:v>
      </x:c>
      <x:c r="I20" s="31"/>
      <x:c r="J20" s="31" t="n">
        <x:v>45050</x:v>
      </x:c>
      <x:c r="K20" s="31" t="n">
        <x:v>45050</x:v>
      </x:c>
      <x:c r="L20" s="17" t="str">
        <x:v>ECI exact date</x:v>
      </x:c>
      <x:c r="M20" s="73"/>
      <x:c r="N20" s="20" t="n">
        <x:v>90.12</x:v>
      </x:c>
      <x:c r="O20" s="20" t="n">
        <x:v>74.73</x:v>
      </x:c>
      <x:c r="P20" s="20" t="n">
        <x:v>99.34</x:v>
      </x:c>
      <x:c r="Q20" s="20"/>
      <x:c r="R20" s="20"/>
      <x:c r="S20" s="20"/>
      <x:c r="T20" s="20"/>
      <x:c r="U20" s="20"/>
      <x:c r="V20" s="20"/>
      <x:c r="W20" s="20" t="str"/>
      <x:c r="X20" s="20"/>
      <x:c r="Y20" s="20"/>
      <x:c r="Z20" s="20"/>
      <x:c r="AA20" s="20"/>
      <x:c r="AB20" s="23" t="str"/>
      <x:c r="AC20" s="23" t="str">
        <x:v>ECI-only row</x:v>
      </x:c>
      <x:c r="AD20" s="23" t="str"/>
      <x:c r="AE20" s="23" t="str"/>
      <x:c r="AF20" s="23" t="str"/>
      <x:c r="AG20" s="76"/>
      <x:c r="AH20" s="79"/>
      <x:c r="AI20" s="23" t="str"/>
      <x:c r="AJ20" s="23" t="str"/>
      <x:c r="AK20" s="76"/>
      <x:c r="AL20" s="23"/>
    </x:row>
    <x:row r="21">
      <x:c r="A21" s="17" t="str">
        <x:v>mosaicml:mpt-7b</x:v>
      </x:c>
      <x:c r="B21" s="17" t="str">
        <x:v>MPT-7B</x:v>
      </x:c>
      <x:c r="C21" s="17" t="str">
        <x:v>MosaicML</x:v>
      </x:c>
      <x:c r="D21" s="17" t="str">
        <x:v>lineage:mosaicml:mpt-7b</x:v>
      </x:c>
      <x:c r="E21" s="17" t="str">
        <x:v>base:mosaicml:mpt-7b</x:v>
      </x:c>
      <x:c r="F21" s="23" t="str"/>
      <x:c r="G21" s="23" t="str"/>
      <x:c r="H21" s="23" t="str">
        <x:v>MPT-7B</x:v>
      </x:c>
      <x:c r="I21" s="31"/>
      <x:c r="J21" s="31" t="n">
        <x:v>45051</x:v>
      </x:c>
      <x:c r="K21" s="31" t="n">
        <x:v>45051</x:v>
      </x:c>
      <x:c r="L21" s="17" t="str">
        <x:v>ECI exact date</x:v>
      </x:c>
      <x:c r="M21" s="73"/>
      <x:c r="N21" s="20" t="n">
        <x:v>94.3</x:v>
      </x:c>
      <x:c r="O21" s="20" t="n">
        <x:v>81.04</x:v>
      </x:c>
      <x:c r="P21" s="20" t="n">
        <x:v>102.67</x:v>
      </x:c>
      <x:c r="Q21" s="20"/>
      <x:c r="R21" s="20"/>
      <x:c r="S21" s="20"/>
      <x:c r="T21" s="20"/>
      <x:c r="U21" s="20"/>
      <x:c r="V21" s="20"/>
      <x:c r="W21" s="20" t="str"/>
      <x:c r="X21" s="20"/>
      <x:c r="Y21" s="20"/>
      <x:c r="Z21" s="20"/>
      <x:c r="AA21" s="20"/>
      <x:c r="AB21" s="23" t="str"/>
      <x:c r="AC21" s="23" t="str">
        <x:v>ECI-only row</x:v>
      </x:c>
      <x:c r="AD21" s="23" t="str"/>
      <x:c r="AE21" s="23" t="str"/>
      <x:c r="AF21" s="23" t="str"/>
      <x:c r="AG21" s="76"/>
      <x:c r="AH21" s="79"/>
      <x:c r="AI21" s="23" t="str"/>
      <x:c r="AJ21" s="23" t="str"/>
      <x:c r="AK21" s="76"/>
      <x:c r="AL21" s="23"/>
    </x:row>
    <x:row r="22">
      <x:c r="A22" s="17" t="str">
        <x:v>unknown:palm-2-l</x:v>
      </x:c>
      <x:c r="B22" s="17" t="str">
        <x:v>PaLM 2-L</x:v>
      </x:c>
      <x:c r="C22" s="17" t="str"/>
      <x:c r="D22" s="17" t="str">
        <x:v>lineage:unknown:palm-2-l</x:v>
      </x:c>
      <x:c r="E22" s="17" t="str">
        <x:v>base:unknown:palm-2-l</x:v>
      </x:c>
      <x:c r="F22" s="23" t="str"/>
      <x:c r="G22" s="23" t="str"/>
      <x:c r="H22" s="23" t="str">
        <x:v>PaLM 2-L</x:v>
      </x:c>
      <x:c r="I22" s="31"/>
      <x:c r="J22" s="31" t="n">
        <x:v>45063</x:v>
      </x:c>
      <x:c r="K22" s="31" t="n">
        <x:v>45063</x:v>
      </x:c>
      <x:c r="L22" s="17" t="str">
        <x:v>ECI exact date</x:v>
      </x:c>
      <x:c r="M22" s="73"/>
      <x:c r="N22" s="20" t="n">
        <x:v>114.86</x:v>
      </x:c>
      <x:c r="O22" s="20" t="n">
        <x:v>107.01</x:v>
      </x:c>
      <x:c r="P22" s="20" t="n">
        <x:v>128.51</x:v>
      </x:c>
      <x:c r="Q22" s="20"/>
      <x:c r="R22" s="20"/>
      <x:c r="S22" s="20"/>
      <x:c r="T22" s="20"/>
      <x:c r="U22" s="20"/>
      <x:c r="V22" s="20"/>
      <x:c r="W22" s="20" t="str"/>
      <x:c r="X22" s="20"/>
      <x:c r="Y22" s="20"/>
      <x:c r="Z22" s="20"/>
      <x:c r="AA22" s="20"/>
      <x:c r="AB22" s="23" t="str"/>
      <x:c r="AC22" s="23" t="str">
        <x:v>ECI-only row</x:v>
      </x:c>
      <x:c r="AD22" s="23" t="str"/>
      <x:c r="AE22" s="23" t="str"/>
      <x:c r="AF22" s="23" t="str"/>
      <x:c r="AG22" s="76"/>
      <x:c r="AH22" s="79"/>
      <x:c r="AI22" s="23" t="str"/>
      <x:c r="AJ22" s="23" t="str"/>
      <x:c r="AK22" s="76"/>
      <x:c r="AL22" s="23"/>
    </x:row>
    <x:row r="23">
      <x:c r="A23" s="17" t="str">
        <x:v>unknown:palm-2-m</x:v>
      </x:c>
      <x:c r="B23" s="17" t="str">
        <x:v>PaLM 2-M</x:v>
      </x:c>
      <x:c r="C23" s="17" t="str"/>
      <x:c r="D23" s="17" t="str">
        <x:v>lineage:unknown:palm-2-m</x:v>
      </x:c>
      <x:c r="E23" s="17" t="str">
        <x:v>base:unknown:palm-2-m</x:v>
      </x:c>
      <x:c r="F23" s="23" t="str"/>
      <x:c r="G23" s="23" t="str"/>
      <x:c r="H23" s="23" t="str">
        <x:v>PaLM 2-M</x:v>
      </x:c>
      <x:c r="I23" s="31"/>
      <x:c r="J23" s="31" t="n">
        <x:v>45063</x:v>
      </x:c>
      <x:c r="K23" s="31" t="n">
        <x:v>45063</x:v>
      </x:c>
      <x:c r="L23" s="17" t="str">
        <x:v>ECI exact date</x:v>
      </x:c>
      <x:c r="M23" s="73"/>
      <x:c r="N23" s="20" t="n">
        <x:v>108.09</x:v>
      </x:c>
      <x:c r="O23" s="20" t="n">
        <x:v>99.04</x:v>
      </x:c>
      <x:c r="P23" s="20" t="n">
        <x:v>119.05</x:v>
      </x:c>
      <x:c r="Q23" s="20"/>
      <x:c r="R23" s="20"/>
      <x:c r="S23" s="20"/>
      <x:c r="T23" s="20"/>
      <x:c r="U23" s="20"/>
      <x:c r="V23" s="20"/>
      <x:c r="W23" s="20" t="str"/>
      <x:c r="X23" s="20"/>
      <x:c r="Y23" s="20"/>
      <x:c r="Z23" s="20"/>
      <x:c r="AA23" s="20"/>
      <x:c r="AB23" s="23" t="str"/>
      <x:c r="AC23" s="23" t="str">
        <x:v>ECI-only row</x:v>
      </x:c>
      <x:c r="AD23" s="23" t="str"/>
      <x:c r="AE23" s="23" t="str"/>
      <x:c r="AF23" s="23" t="str"/>
      <x:c r="AG23" s="76"/>
      <x:c r="AH23" s="79"/>
      <x:c r="AI23" s="23" t="str"/>
      <x:c r="AJ23" s="23" t="str"/>
      <x:c r="AK23" s="76"/>
      <x:c r="AL23" s="23"/>
    </x:row>
    <x:row r="24">
      <x:c r="A24" s="17" t="str">
        <x:v>unknown:palm-2-s</x:v>
      </x:c>
      <x:c r="B24" s="17" t="str">
        <x:v>PaLM 2-S</x:v>
      </x:c>
      <x:c r="C24" s="17" t="str"/>
      <x:c r="D24" s="17" t="str">
        <x:v>lineage:unknown:palm-2-s</x:v>
      </x:c>
      <x:c r="E24" s="17" t="str">
        <x:v>base:unknown:palm-2-s</x:v>
      </x:c>
      <x:c r="F24" s="23" t="str"/>
      <x:c r="G24" s="23" t="str"/>
      <x:c r="H24" s="23" t="str">
        <x:v>PaLM 2-S</x:v>
      </x:c>
      <x:c r="I24" s="31"/>
      <x:c r="J24" s="31" t="n">
        <x:v>45063</x:v>
      </x:c>
      <x:c r="K24" s="31" t="n">
        <x:v>45063</x:v>
      </x:c>
      <x:c r="L24" s="17" t="str">
        <x:v>ECI exact date</x:v>
      </x:c>
      <x:c r="M24" s="73"/>
      <x:c r="N24" s="20" t="n">
        <x:v>105.96</x:v>
      </x:c>
      <x:c r="O24" s="20" t="n">
        <x:v>96.19</x:v>
      </x:c>
      <x:c r="P24" s="20" t="n">
        <x:v>113.44</x:v>
      </x:c>
      <x:c r="Q24" s="20"/>
      <x:c r="R24" s="20"/>
      <x:c r="S24" s="20"/>
      <x:c r="T24" s="20"/>
      <x:c r="U24" s="20"/>
      <x:c r="V24" s="20"/>
      <x:c r="W24" s="20" t="str"/>
      <x:c r="X24" s="20"/>
      <x:c r="Y24" s="20"/>
      <x:c r="Z24" s="20"/>
      <x:c r="AA24" s="20"/>
      <x:c r="AB24" s="23" t="str"/>
      <x:c r="AC24" s="23" t="str">
        <x:v>ECI-only row</x:v>
      </x:c>
      <x:c r="AD24" s="23" t="str"/>
      <x:c r="AE24" s="23" t="str"/>
      <x:c r="AF24" s="23" t="str"/>
      <x:c r="AG24" s="76"/>
      <x:c r="AH24" s="79"/>
      <x:c r="AI24" s="23" t="str"/>
      <x:c r="AJ24" s="23" t="str"/>
      <x:c r="AK24" s="76"/>
      <x:c r="AL24" s="23"/>
    </x:row>
    <x:row r="25">
      <x:c r="A25" s="17" t="str">
        <x:v>baichuan:baichuan1-7b</x:v>
      </x:c>
      <x:c r="B25" s="17" t="str">
        <x:v>Baichuan1-7B</x:v>
      </x:c>
      <x:c r="C25" s="17" t="str">
        <x:v>Baichuan</x:v>
      </x:c>
      <x:c r="D25" s="17" t="str">
        <x:v>lineage:baichuan:baichuan1-7b</x:v>
      </x:c>
      <x:c r="E25" s="17" t="str">
        <x:v>base:baichuan:baichuan1-7b</x:v>
      </x:c>
      <x:c r="F25" s="23" t="str"/>
      <x:c r="G25" s="23" t="str"/>
      <x:c r="H25" s="23" t="str">
        <x:v>Baichuan1-7B</x:v>
      </x:c>
      <x:c r="I25" s="31"/>
      <x:c r="J25" s="31" t="n">
        <x:v>45078</x:v>
      </x:c>
      <x:c r="K25" s="31" t="n">
        <x:v>45078</x:v>
      </x:c>
      <x:c r="L25" s="17" t="str">
        <x:v>ECI exact date</x:v>
      </x:c>
      <x:c r="M25" s="73"/>
      <x:c r="N25" s="20" t="n">
        <x:v>90.14</x:v>
      </x:c>
      <x:c r="O25" s="20" t="n">
        <x:v>75.09</x:v>
      </x:c>
      <x:c r="P25" s="20" t="n">
        <x:v>99.78</x:v>
      </x:c>
      <x:c r="Q25" s="20"/>
      <x:c r="R25" s="20"/>
      <x:c r="S25" s="20"/>
      <x:c r="T25" s="20"/>
      <x:c r="U25" s="20"/>
      <x:c r="V25" s="20"/>
      <x:c r="W25" s="20" t="str"/>
      <x:c r="X25" s="20"/>
      <x:c r="Y25" s="20"/>
      <x:c r="Z25" s="20"/>
      <x:c r="AA25" s="20"/>
      <x:c r="AB25" s="23" t="str"/>
      <x:c r="AC25" s="23" t="str">
        <x:v>ECI-only row</x:v>
      </x:c>
      <x:c r="AD25" s="23" t="str"/>
      <x:c r="AE25" s="23" t="str"/>
      <x:c r="AF25" s="23" t="str"/>
      <x:c r="AG25" s="76"/>
      <x:c r="AH25" s="79"/>
      <x:c r="AI25" s="23" t="str"/>
      <x:c r="AJ25" s="23" t="str"/>
      <x:c r="AK25" s="76"/>
      <x:c r="AL25" s="23"/>
    </x:row>
    <x:row r="26">
      <x:c r="A26" s="17" t="str">
        <x:v>unknown:open-llama-7b</x:v>
      </x:c>
      <x:c r="B26" s="17" t="str">
        <x:v>open_llama_7b</x:v>
      </x:c>
      <x:c r="C26" s="17" t="str"/>
      <x:c r="D26" s="17" t="str">
        <x:v>lineage:unknown:open-llama-7b</x:v>
      </x:c>
      <x:c r="E26" s="17" t="str">
        <x:v>base:unknown:open-llama-7b</x:v>
      </x:c>
      <x:c r="F26" s="23" t="str"/>
      <x:c r="G26" s="23" t="str"/>
      <x:c r="H26" s="23" t="str">
        <x:v>open_llama_7b</x:v>
      </x:c>
      <x:c r="I26" s="31"/>
      <x:c r="J26" s="31" t="n">
        <x:v>45084</x:v>
      </x:c>
      <x:c r="K26" s="31" t="n">
        <x:v>45084</x:v>
      </x:c>
      <x:c r="L26" s="17" t="str">
        <x:v>ECI exact date</x:v>
      </x:c>
      <x:c r="M26" s="73"/>
      <x:c r="N26" s="20" t="n">
        <x:v>91.36</x:v>
      </x:c>
      <x:c r="O26" s="20" t="n">
        <x:v>76.58</x:v>
      </x:c>
      <x:c r="P26" s="20" t="n">
        <x:v>100.39</x:v>
      </x:c>
      <x:c r="Q26" s="20"/>
      <x:c r="R26" s="20"/>
      <x:c r="S26" s="20"/>
      <x:c r="T26" s="20"/>
      <x:c r="U26" s="20"/>
      <x:c r="V26" s="20"/>
      <x:c r="W26" s="20" t="str"/>
      <x:c r="X26" s="20"/>
      <x:c r="Y26" s="20"/>
      <x:c r="Z26" s="20"/>
      <x:c r="AA26" s="20"/>
      <x:c r="AB26" s="23" t="str"/>
      <x:c r="AC26" s="23" t="str">
        <x:v>ECI-only row</x:v>
      </x:c>
      <x:c r="AD26" s="23" t="str"/>
      <x:c r="AE26" s="23" t="str"/>
      <x:c r="AF26" s="23" t="str"/>
      <x:c r="AG26" s="76"/>
      <x:c r="AH26" s="79"/>
      <x:c r="AI26" s="23" t="str"/>
      <x:c r="AJ26" s="23" t="str"/>
      <x:c r="AK26" s="76"/>
      <x:c r="AL26" s="23"/>
    </x:row>
    <x:row r="27">
      <x:c r="A27" s="17" t="str">
        <x:v>openai:gpt-3-5-turbo-jan-2024</x:v>
      </x:c>
      <x:c r="B27" s="17" t="str">
        <x:v>GPT-3.5 Turbo (Jan 2024)</x:v>
      </x:c>
      <x:c r="C27" s="17" t="str">
        <x:v>OpenAI</x:v>
      </x:c>
      <x:c r="D27" s="17" t="str">
        <x:v>lineage:openai:gpt-3-5-turbo-jan-2024</x:v>
      </x:c>
      <x:c r="E27" s="17" t="str">
        <x:v>base:openai:gpt-3-5-turbo-jan-2024</x:v>
      </x:c>
      <x:c r="F27" s="23" t="str"/>
      <x:c r="G27" s="23" t="str"/>
      <x:c r="H27" s="23" t="str">
        <x:v>GPT-3.5 Turbo (Jan 2024)</x:v>
      </x:c>
      <x:c r="I27" s="31"/>
      <x:c r="J27" s="31" t="n">
        <x:v>45090</x:v>
      </x:c>
      <x:c r="K27" s="31" t="n">
        <x:v>45090</x:v>
      </x:c>
      <x:c r="L27" s="17" t="str">
        <x:v>ECI exact date</x:v>
      </x:c>
      <x:c r="M27" s="73"/>
      <x:c r="N27" s="20" t="n">
        <x:v>114.42</x:v>
      </x:c>
      <x:c r="O27" s="20" t="n">
        <x:v>104.52</x:v>
      </x:c>
      <x:c r="P27" s="20" t="n">
        <x:v>117.76</x:v>
      </x:c>
      <x:c r="Q27" s="20"/>
      <x:c r="R27" s="20"/>
      <x:c r="S27" s="20"/>
      <x:c r="T27" s="20"/>
      <x:c r="U27" s="20"/>
      <x:c r="V27" s="20"/>
      <x:c r="W27" s="20" t="str"/>
      <x:c r="X27" s="20"/>
      <x:c r="Y27" s="20"/>
      <x:c r="Z27" s="20"/>
      <x:c r="AA27" s="20"/>
      <x:c r="AB27" s="23" t="str"/>
      <x:c r="AC27" s="23" t="str">
        <x:v>ECI-only row</x:v>
      </x:c>
      <x:c r="AD27" s="23" t="str"/>
      <x:c r="AE27" s="23" t="str"/>
      <x:c r="AF27" s="23" t="str"/>
      <x:c r="AG27" s="76"/>
      <x:c r="AH27" s="79"/>
      <x:c r="AI27" s="23" t="str"/>
      <x:c r="AJ27" s="23" t="str"/>
      <x:c r="AK27" s="76"/>
      <x:c r="AL27" s="23"/>
    </x:row>
    <x:row r="28">
      <x:c r="A28" s="17" t="str">
        <x:v>openai:gpt-3-5-turbo-jun-2023</x:v>
      </x:c>
      <x:c r="B28" s="17" t="str">
        <x:v>GPT-3.5 Turbo (Jun 2023)</x:v>
      </x:c>
      <x:c r="C28" s="17" t="str">
        <x:v>OpenAI</x:v>
      </x:c>
      <x:c r="D28" s="17" t="str">
        <x:v>lineage:openai:gpt-3-5-turbo-jun-2023</x:v>
      </x:c>
      <x:c r="E28" s="17" t="str">
        <x:v>base:openai:gpt-3-5-turbo-jun-2023</x:v>
      </x:c>
      <x:c r="F28" s="23" t="str"/>
      <x:c r="G28" s="23" t="str"/>
      <x:c r="H28" s="23" t="str">
        <x:v>GPT-3.5 Turbo (Jun 2023)</x:v>
      </x:c>
      <x:c r="I28" s="31"/>
      <x:c r="J28" s="31" t="n">
        <x:v>45090</x:v>
      </x:c>
      <x:c r="K28" s="31" t="n">
        <x:v>45090</x:v>
      </x:c>
      <x:c r="L28" s="17" t="str">
        <x:v>ECI exact date</x:v>
      </x:c>
      <x:c r="M28" s="73"/>
      <x:c r="N28" s="20" t="n">
        <x:v>113.13</x:v>
      </x:c>
      <x:c r="O28" s="20" t="n">
        <x:v>104.69</x:v>
      </x:c>
      <x:c r="P28" s="20" t="n">
        <x:v>118.18</x:v>
      </x:c>
      <x:c r="Q28" s="20"/>
      <x:c r="R28" s="20"/>
      <x:c r="S28" s="20"/>
      <x:c r="T28" s="20"/>
      <x:c r="U28" s="20"/>
      <x:c r="V28" s="20"/>
      <x:c r="W28" s="20" t="str"/>
      <x:c r="X28" s="20"/>
      <x:c r="Y28" s="20"/>
      <x:c r="Z28" s="20"/>
      <x:c r="AA28" s="20"/>
      <x:c r="AB28" s="23" t="str"/>
      <x:c r="AC28" s="23" t="str">
        <x:v>ECI-only row</x:v>
      </x:c>
      <x:c r="AD28" s="23" t="str"/>
      <x:c r="AE28" s="23" t="str"/>
      <x:c r="AF28" s="23" t="str"/>
      <x:c r="AG28" s="76"/>
      <x:c r="AH28" s="79"/>
      <x:c r="AI28" s="23" t="str"/>
      <x:c r="AJ28" s="23" t="str"/>
      <x:c r="AK28" s="76"/>
      <x:c r="AL28" s="23"/>
    </x:row>
    <x:row r="29">
      <x:c r="A29" s="17" t="str">
        <x:v>openai:gpt-3-5-turbo-nov-2023</x:v>
      </x:c>
      <x:c r="B29" s="17" t="str">
        <x:v>GPT-3.5 Turbo (Nov 2023)</x:v>
      </x:c>
      <x:c r="C29" s="17" t="str">
        <x:v>OpenAI</x:v>
      </x:c>
      <x:c r="D29" s="17" t="str">
        <x:v>lineage:openai:gpt-3-5-turbo-nov-2023</x:v>
      </x:c>
      <x:c r="E29" s="17" t="str">
        <x:v>base:openai:gpt-3-5-turbo-nov-2023</x:v>
      </x:c>
      <x:c r="F29" s="23" t="str"/>
      <x:c r="G29" s="23" t="str"/>
      <x:c r="H29" s="23" t="str">
        <x:v>GPT-3.5 Turbo (Nov 2023)</x:v>
      </x:c>
      <x:c r="I29" s="31"/>
      <x:c r="J29" s="31" t="n">
        <x:v>45090</x:v>
      </x:c>
      <x:c r="K29" s="31" t="n">
        <x:v>45090</x:v>
      </x:c>
      <x:c r="L29" s="17" t="str">
        <x:v>ECI exact date</x:v>
      </x:c>
      <x:c r="M29" s="73"/>
      <x:c r="N29" s="20" t="n">
        <x:v>118.28</x:v>
      </x:c>
      <x:c r="O29" s="20" t="n">
        <x:v>108.74</x:v>
      </x:c>
      <x:c r="P29" s="20" t="n">
        <x:v>121.51</x:v>
      </x:c>
      <x:c r="Q29" s="20"/>
      <x:c r="R29" s="20"/>
      <x:c r="S29" s="20"/>
      <x:c r="T29" s="20"/>
      <x:c r="U29" s="20"/>
      <x:c r="V29" s="20"/>
      <x:c r="W29" s="20" t="str"/>
      <x:c r="X29" s="20"/>
      <x:c r="Y29" s="20"/>
      <x:c r="Z29" s="20"/>
      <x:c r="AA29" s="20"/>
      <x:c r="AB29" s="23" t="str"/>
      <x:c r="AC29" s="23" t="str">
        <x:v>ECI-only row</x:v>
      </x:c>
      <x:c r="AD29" s="23" t="str"/>
      <x:c r="AE29" s="23" t="str"/>
      <x:c r="AF29" s="23" t="str"/>
      <x:c r="AG29" s="76"/>
      <x:c r="AH29" s="79"/>
      <x:c r="AI29" s="23" t="str"/>
      <x:c r="AJ29" s="23" t="str"/>
      <x:c r="AK29" s="76"/>
      <x:c r="AL29" s="23"/>
    </x:row>
    <x:row r="30">
      <x:c r="A30" s="17" t="str">
        <x:v>openai:gpt-4-jun-2023</x:v>
      </x:c>
      <x:c r="B30" s="17" t="str">
        <x:v>GPT-4 (Jun 2023)</x:v>
      </x:c>
      <x:c r="C30" s="17" t="str">
        <x:v>OpenAI</x:v>
      </x:c>
      <x:c r="D30" s="17" t="str">
        <x:v>lineage:openai:gpt-4-jun-2023</x:v>
      </x:c>
      <x:c r="E30" s="17" t="str">
        <x:v>base:openai:gpt-4-jun-2023</x:v>
      </x:c>
      <x:c r="F30" s="23" t="str"/>
      <x:c r="G30" s="23" t="str"/>
      <x:c r="H30" s="23" t="str">
        <x:v>GPT-4 (Jun 2023)</x:v>
      </x:c>
      <x:c r="I30" s="31"/>
      <x:c r="J30" s="31" t="n">
        <x:v>45090</x:v>
      </x:c>
      <x:c r="K30" s="31" t="n">
        <x:v>45090</x:v>
      </x:c>
      <x:c r="L30" s="17" t="str">
        <x:v>ECI exact date</x:v>
      </x:c>
      <x:c r="M30" s="73"/>
      <x:c r="N30" s="20" t="n">
        <x:v>121.91</x:v>
      </x:c>
      <x:c r="O30" s="20" t="n">
        <x:v>114.46</x:v>
      </x:c>
      <x:c r="P30" s="20" t="n">
        <x:v>124.8</x:v>
      </x:c>
      <x:c r="Q30" s="20"/>
      <x:c r="R30" s="20"/>
      <x:c r="S30" s="20"/>
      <x:c r="T30" s="20"/>
      <x:c r="U30" s="20"/>
      <x:c r="V30" s="20"/>
      <x:c r="W30" s="20" t="str"/>
      <x:c r="X30" s="20"/>
      <x:c r="Y30" s="20"/>
      <x:c r="Z30" s="20"/>
      <x:c r="AA30" s="20"/>
      <x:c r="AB30" s="23" t="str"/>
      <x:c r="AC30" s="23" t="str">
        <x:v>ECI-only row</x:v>
      </x:c>
      <x:c r="AD30" s="23" t="str"/>
      <x:c r="AE30" s="23" t="str"/>
      <x:c r="AF30" s="23" t="str"/>
      <x:c r="AG30" s="76"/>
      <x:c r="AH30" s="79"/>
      <x:c r="AI30" s="23" t="str"/>
      <x:c r="AJ30" s="23" t="str"/>
      <x:c r="AK30" s="76"/>
      <x:c r="AL30" s="23"/>
    </x:row>
    <x:row r="31">
      <x:c r="A31" s="17" t="str">
        <x:v>mosaicml:mpt-30b</x:v>
      </x:c>
      <x:c r="B31" s="17" t="str">
        <x:v>MPT-30B</x:v>
      </x:c>
      <x:c r="C31" s="17" t="str">
        <x:v>MosaicML</x:v>
      </x:c>
      <x:c r="D31" s="17" t="str">
        <x:v>lineage:mosaicml:mpt-30b</x:v>
      </x:c>
      <x:c r="E31" s="17" t="str">
        <x:v>base:mosaicml:mpt-30b</x:v>
      </x:c>
      <x:c r="F31" s="23" t="str"/>
      <x:c r="G31" s="23" t="str"/>
      <x:c r="H31" s="23" t="str">
        <x:v>MPT-30B</x:v>
      </x:c>
      <x:c r="I31" s="31"/>
      <x:c r="J31" s="31" t="n">
        <x:v>45099</x:v>
      </x:c>
      <x:c r="K31" s="31" t="n">
        <x:v>45099</x:v>
      </x:c>
      <x:c r="L31" s="17" t="str">
        <x:v>ECI exact date</x:v>
      </x:c>
      <x:c r="M31" s="73"/>
      <x:c r="N31" s="20" t="n">
        <x:v>100.38</x:v>
      </x:c>
      <x:c r="O31" s="20" t="n">
        <x:v>89.25</x:v>
      </x:c>
      <x:c r="P31" s="20" t="n">
        <x:v>106.66</x:v>
      </x:c>
      <x:c r="Q31" s="20"/>
      <x:c r="R31" s="20"/>
      <x:c r="S31" s="20"/>
      <x:c r="T31" s="20" t="n">
        <x:v>30</x:v>
      </x:c>
      <x:c r="U31" s="20"/>
      <x:c r="V31" s="20"/>
      <x:c r="W31" s="20" t="str"/>
      <x:c r="X31" s="20"/>
      <x:c r="Y31" s="20"/>
      <x:c r="Z31" s="20"/>
      <x:c r="AA31" s="20"/>
      <x:c r="AB31" s="23" t="str"/>
      <x:c r="AC31" s="23" t="str">
        <x:v>ECI-only row</x:v>
      </x:c>
      <x:c r="AD31" s="23" t="str"/>
      <x:c r="AE31" s="23" t="str">
        <x:v>Parameter row: Regression Data!8</x:v>
      </x:c>
      <x:c r="AF31" s="23" t="str"/>
      <x:c r="AG31" s="76"/>
      <x:c r="AH31" s="79"/>
      <x:c r="AI31" s="23" t="str"/>
      <x:c r="AJ31" s="23" t="str"/>
      <x:c r="AK31" s="76"/>
      <x:c r="AL31" s="23"/>
    </x:row>
    <x:row r="32">
      <x:c r="A32" s="17" t="str">
        <x:v>unknown:chatglm2-6b</x:v>
      </x:c>
      <x:c r="B32" s="17" t="str">
        <x:v>chatglm2-6b</x:v>
      </x:c>
      <x:c r="C32" s="17" t="str"/>
      <x:c r="D32" s="17" t="str">
        <x:v>lineage:unknown:chatglm2-6b</x:v>
      </x:c>
      <x:c r="E32" s="17" t="str">
        <x:v>base:unknown:chatglm2-6b</x:v>
      </x:c>
      <x:c r="F32" s="23" t="str"/>
      <x:c r="G32" s="23" t="str"/>
      <x:c r="H32" s="23" t="str">
        <x:v>chatglm2-6b</x:v>
      </x:c>
      <x:c r="I32" s="31"/>
      <x:c r="J32" s="31" t="n">
        <x:v>45101</x:v>
      </x:c>
      <x:c r="K32" s="31" t="n">
        <x:v>45101</x:v>
      </x:c>
      <x:c r="L32" s="17" t="str">
        <x:v>ECI exact date</x:v>
      </x:c>
      <x:c r="M32" s="73"/>
      <x:c r="N32" s="20" t="n">
        <x:v>98.63</x:v>
      </x:c>
      <x:c r="O32" s="20" t="n">
        <x:v>76.75</x:v>
      </x:c>
      <x:c r="P32" s="20" t="n">
        <x:v>105.82</x:v>
      </x:c>
      <x:c r="Q32" s="20"/>
      <x:c r="R32" s="20"/>
      <x:c r="S32" s="20"/>
      <x:c r="T32" s="20"/>
      <x:c r="U32" s="20"/>
      <x:c r="V32" s="20"/>
      <x:c r="W32" s="20" t="str"/>
      <x:c r="X32" s="20"/>
      <x:c r="Y32" s="20"/>
      <x:c r="Z32" s="20"/>
      <x:c r="AA32" s="20"/>
      <x:c r="AB32" s="23" t="str"/>
      <x:c r="AC32" s="23" t="str">
        <x:v>ECI-only row</x:v>
      </x:c>
      <x:c r="AD32" s="23" t="str"/>
      <x:c r="AE32" s="23" t="str"/>
      <x:c r="AF32" s="23" t="str"/>
      <x:c r="AG32" s="76"/>
      <x:c r="AH32" s="79"/>
      <x:c r="AI32" s="23" t="str"/>
      <x:c r="AJ32" s="23" t="str"/>
      <x:c r="AK32" s="76"/>
      <x:c r="AL32" s="23"/>
    </x:row>
    <x:row r="33">
      <x:c r="A33" s="17" t="str">
        <x:v>unknown:internlm-7b</x:v>
      </x:c>
      <x:c r="B33" s="17" t="str">
        <x:v>internlm-7b</x:v>
      </x:c>
      <x:c r="C33" s="17" t="str"/>
      <x:c r="D33" s="17" t="str">
        <x:v>lineage:unknown:internlm-7b</x:v>
      </x:c>
      <x:c r="E33" s="17" t="str">
        <x:v>base:unknown:internlm-7b</x:v>
      </x:c>
      <x:c r="F33" s="23" t="str"/>
      <x:c r="G33" s="23" t="str"/>
      <x:c r="H33" s="23" t="str">
        <x:v>internlm-7b</x:v>
      </x:c>
      <x:c r="I33" s="31"/>
      <x:c r="J33" s="31" t="n">
        <x:v>45112</x:v>
      </x:c>
      <x:c r="K33" s="31" t="n">
        <x:v>45112</x:v>
      </x:c>
      <x:c r="L33" s="17" t="str">
        <x:v>ECI exact date</x:v>
      </x:c>
      <x:c r="M33" s="73"/>
      <x:c r="N33" s="20" t="n">
        <x:v>102.58</x:v>
      </x:c>
      <x:c r="O33" s="20" t="n">
        <x:v>89.7</x:v>
      </x:c>
      <x:c r="P33" s="20" t="n">
        <x:v>109.22</x:v>
      </x:c>
      <x:c r="Q33" s="20"/>
      <x:c r="R33" s="20"/>
      <x:c r="S33" s="20"/>
      <x:c r="T33" s="20"/>
      <x:c r="U33" s="20"/>
      <x:c r="V33" s="20"/>
      <x:c r="W33" s="20" t="str"/>
      <x:c r="X33" s="20"/>
      <x:c r="Y33" s="20"/>
      <x:c r="Z33" s="20"/>
      <x:c r="AA33" s="20"/>
      <x:c r="AB33" s="23" t="str"/>
      <x:c r="AC33" s="23" t="str">
        <x:v>ECI-only row</x:v>
      </x:c>
      <x:c r="AD33" s="23" t="str"/>
      <x:c r="AE33" s="23" t="str"/>
      <x:c r="AF33" s="23" t="str"/>
      <x:c r="AG33" s="76"/>
      <x:c r="AH33" s="79"/>
      <x:c r="AI33" s="23" t="str"/>
      <x:c r="AJ33" s="23" t="str"/>
      <x:c r="AK33" s="76"/>
      <x:c r="AL33" s="23"/>
    </x:row>
    <x:row r="34">
      <x:c r="A34" s="17" t="str">
        <x:v>anthropic:claude-2</x:v>
      </x:c>
      <x:c r="B34" s="17" t="str">
        <x:v>Claude 2</x:v>
      </x:c>
      <x:c r="C34" s="17" t="str">
        <x:v>Anthropic</x:v>
      </x:c>
      <x:c r="D34" s="17" t="str">
        <x:v>lineage:anthropic:claude-2</x:v>
      </x:c>
      <x:c r="E34" s="17" t="str">
        <x:v>base:anthropic:claude-2</x:v>
      </x:c>
      <x:c r="F34" s="23" t="str"/>
      <x:c r="G34" s="23" t="str"/>
      <x:c r="H34" s="23" t="str">
        <x:v>Claude 2</x:v>
      </x:c>
      <x:c r="I34" s="31"/>
      <x:c r="J34" s="31" t="n">
        <x:v>45118</x:v>
      </x:c>
      <x:c r="K34" s="31" t="n">
        <x:v>45118</x:v>
      </x:c>
      <x:c r="L34" s="17" t="str">
        <x:v>ECI exact date</x:v>
      </x:c>
      <x:c r="M34" s="73"/>
      <x:c r="N34" s="20" t="n">
        <x:v>119.58</x:v>
      </x:c>
      <x:c r="O34" s="20" t="n">
        <x:v>111.5</x:v>
      </x:c>
      <x:c r="P34" s="20" t="n">
        <x:v>124.06</x:v>
      </x:c>
      <x:c r="Q34" s="20"/>
      <x:c r="R34" s="20"/>
      <x:c r="S34" s="20"/>
      <x:c r="T34" s="20"/>
      <x:c r="U34" s="20"/>
      <x:c r="V34" s="20"/>
      <x:c r="W34" s="20" t="str"/>
      <x:c r="X34" s="20"/>
      <x:c r="Y34" s="20"/>
      <x:c r="Z34" s="20"/>
      <x:c r="AA34" s="20"/>
      <x:c r="AB34" s="23" t="str"/>
      <x:c r="AC34" s="23" t="str">
        <x:v>ECI-only row</x:v>
      </x:c>
      <x:c r="AD34" s="23" t="str"/>
      <x:c r="AE34" s="23" t="str"/>
      <x:c r="AF34" s="23" t="str"/>
      <x:c r="AG34" s="76"/>
      <x:c r="AH34" s="79"/>
      <x:c r="AI34" s="23" t="str"/>
      <x:c r="AJ34" s="23" t="str"/>
      <x:c r="AK34" s="76"/>
      <x:c r="AL34" s="23"/>
    </x:row>
    <x:row r="35">
      <x:c r="A35" s="17" t="str">
        <x:v>meta:llama-2-13b</x:v>
      </x:c>
      <x:c r="B35" s="17" t="str">
        <x:v>Llama 2-13B</x:v>
      </x:c>
      <x:c r="C35" s="17" t="str">
        <x:v>Meta AI</x:v>
      </x:c>
      <x:c r="D35" s="17" t="str">
        <x:v>lineage:meta:llama-2-13b</x:v>
      </x:c>
      <x:c r="E35" s="17" t="str">
        <x:v>base:meta:llama-2-13b</x:v>
      </x:c>
      <x:c r="F35" s="23" t="str"/>
      <x:c r="G35" s="23" t="str"/>
      <x:c r="H35" s="23" t="str">
        <x:v>Llama 2-13B</x:v>
      </x:c>
      <x:c r="I35" s="31"/>
      <x:c r="J35" s="31" t="n">
        <x:v>45125</x:v>
      </x:c>
      <x:c r="K35" s="31" t="n">
        <x:v>45125</x:v>
      </x:c>
      <x:c r="L35" s="17" t="str">
        <x:v>ECI exact date</x:v>
      </x:c>
      <x:c r="M35" s="73"/>
      <x:c r="N35" s="20" t="n">
        <x:v>105.91</x:v>
      </x:c>
      <x:c r="O35" s="20" t="n">
        <x:v>95.41</x:v>
      </x:c>
      <x:c r="P35" s="20" t="n">
        <x:v>111.37</x:v>
      </x:c>
      <x:c r="Q35" s="20"/>
      <x:c r="R35" s="20"/>
      <x:c r="S35" s="20"/>
      <x:c r="T35" s="20" t="n">
        <x:v>13</x:v>
      </x:c>
      <x:c r="U35" s="20"/>
      <x:c r="V35" s="20"/>
      <x:c r="W35" s="20" t="str"/>
      <x:c r="X35" s="20"/>
      <x:c r="Y35" s="20"/>
      <x:c r="Z35" s="20"/>
      <x:c r="AA35" s="20"/>
      <x:c r="AB35" s="23" t="str"/>
      <x:c r="AC35" s="23" t="str">
        <x:v>ECI-only row</x:v>
      </x:c>
      <x:c r="AD35" s="23" t="str"/>
      <x:c r="AE35" s="23" t="str">
        <x:v>Parameter row: Regression Data!9</x:v>
      </x:c>
      <x:c r="AF35" s="23" t="str"/>
      <x:c r="AG35" s="76"/>
      <x:c r="AH35" s="79"/>
      <x:c r="AI35" s="23" t="str"/>
      <x:c r="AJ35" s="23" t="str"/>
      <x:c r="AK35" s="76"/>
      <x:c r="AL35" s="23"/>
    </x:row>
    <x:row r="36">
      <x:c r="A36" s="17" t="str">
        <x:v>meta:llama-2-34b</x:v>
      </x:c>
      <x:c r="B36" s="17" t="str">
        <x:v>Llama 2-34B</x:v>
      </x:c>
      <x:c r="C36" s="17" t="str">
        <x:v>Meta AI</x:v>
      </x:c>
      <x:c r="D36" s="17" t="str">
        <x:v>lineage:meta:llama-2-34b</x:v>
      </x:c>
      <x:c r="E36" s="17" t="str">
        <x:v>base:meta:llama-2-34b</x:v>
      </x:c>
      <x:c r="F36" s="23" t="str"/>
      <x:c r="G36" s="23" t="str"/>
      <x:c r="H36" s="23" t="str">
        <x:v>Llama 2-34B</x:v>
      </x:c>
      <x:c r="I36" s="31"/>
      <x:c r="J36" s="31" t="n">
        <x:v>45125</x:v>
      </x:c>
      <x:c r="K36" s="31" t="n">
        <x:v>45125</x:v>
      </x:c>
      <x:c r="L36" s="17" t="str">
        <x:v>ECI exact date</x:v>
      </x:c>
      <x:c r="M36" s="73"/>
      <x:c r="N36" s="20" t="n">
        <x:v>104.95</x:v>
      </x:c>
      <x:c r="O36" s="20" t="n">
        <x:v>94.08</x:v>
      </x:c>
      <x:c r="P36" s="20" t="n">
        <x:v>110.71</x:v>
      </x:c>
      <x:c r="Q36" s="20"/>
      <x:c r="R36" s="20"/>
      <x:c r="S36" s="20"/>
      <x:c r="T36" s="20"/>
      <x:c r="U36" s="20"/>
      <x:c r="V36" s="20"/>
      <x:c r="W36" s="20" t="str"/>
      <x:c r="X36" s="20"/>
      <x:c r="Y36" s="20"/>
      <x:c r="Z36" s="20"/>
      <x:c r="AA36" s="20"/>
      <x:c r="AB36" s="23" t="str"/>
      <x:c r="AC36" s="23" t="str">
        <x:v>ECI-only row</x:v>
      </x:c>
      <x:c r="AD36" s="23" t="str"/>
      <x:c r="AE36" s="23" t="str"/>
      <x:c r="AF36" s="23" t="str"/>
      <x:c r="AG36" s="76"/>
      <x:c r="AH36" s="79"/>
      <x:c r="AI36" s="23" t="str"/>
      <x:c r="AJ36" s="23" t="str"/>
      <x:c r="AK36" s="76"/>
      <x:c r="AL36" s="23"/>
    </x:row>
    <x:row r="37">
      <x:c r="A37" s="17" t="str">
        <x:v>meta:llama-2-70b</x:v>
      </x:c>
      <x:c r="B37" s="17" t="str">
        <x:v>Llama 2-70B</x:v>
      </x:c>
      <x:c r="C37" s="17" t="str">
        <x:v>Meta AI</x:v>
      </x:c>
      <x:c r="D37" s="17" t="str">
        <x:v>lineage:meta:llama-2-70b</x:v>
      </x:c>
      <x:c r="E37" s="17" t="str">
        <x:v>base:meta:llama-2-70b</x:v>
      </x:c>
      <x:c r="F37" s="23" t="str"/>
      <x:c r="G37" s="23" t="str"/>
      <x:c r="H37" s="23" t="str">
        <x:v>Llama 2-70B</x:v>
      </x:c>
      <x:c r="I37" s="31"/>
      <x:c r="J37" s="31" t="n">
        <x:v>45125</x:v>
      </x:c>
      <x:c r="K37" s="31" t="n">
        <x:v>45125</x:v>
      </x:c>
      <x:c r="L37" s="17" t="str">
        <x:v>ECI exact date</x:v>
      </x:c>
      <x:c r="M37" s="73"/>
      <x:c r="N37" s="20" t="n">
        <x:v>113.72</x:v>
      </x:c>
      <x:c r="O37" s="20" t="n">
        <x:v>104.07</x:v>
      </x:c>
      <x:c r="P37" s="20" t="n">
        <x:v>117.82</x:v>
      </x:c>
      <x:c r="Q37" s="20"/>
      <x:c r="R37" s="20"/>
      <x:c r="S37" s="20"/>
      <x:c r="T37" s="20" t="n">
        <x:v>70</x:v>
      </x:c>
      <x:c r="U37" s="20"/>
      <x:c r="V37" s="20"/>
      <x:c r="W37" s="20" t="str"/>
      <x:c r="X37" s="20"/>
      <x:c r="Y37" s="20"/>
      <x:c r="Z37" s="20"/>
      <x:c r="AA37" s="20"/>
      <x:c r="AB37" s="23" t="str"/>
      <x:c r="AC37" s="23" t="str">
        <x:v>ECI-only row</x:v>
      </x:c>
      <x:c r="AD37" s="23" t="str"/>
      <x:c r="AE37" s="23" t="str">
        <x:v>Parameter row: Regression Data!10</x:v>
      </x:c>
      <x:c r="AF37" s="23" t="str"/>
      <x:c r="AG37" s="76"/>
      <x:c r="AH37" s="79"/>
      <x:c r="AI37" s="23" t="str"/>
      <x:c r="AJ37" s="23" t="str"/>
      <x:c r="AK37" s="76"/>
      <x:c r="AL37" s="23"/>
    </x:row>
    <x:row r="38">
      <x:c r="A38" s="17" t="str">
        <x:v>meta:llama-2-7b</x:v>
      </x:c>
      <x:c r="B38" s="17" t="str">
        <x:v>Llama 2-7B</x:v>
      </x:c>
      <x:c r="C38" s="17" t="str">
        <x:v>Meta AI</x:v>
      </x:c>
      <x:c r="D38" s="17" t="str">
        <x:v>lineage:meta:llama-2-7b</x:v>
      </x:c>
      <x:c r="E38" s="17" t="str">
        <x:v>base:meta:llama-2-7b</x:v>
      </x:c>
      <x:c r="F38" s="23" t="str"/>
      <x:c r="G38" s="23" t="str"/>
      <x:c r="H38" s="23" t="str">
        <x:v>Llama 2-7B</x:v>
      </x:c>
      <x:c r="I38" s="31"/>
      <x:c r="J38" s="31" t="n">
        <x:v>45125</x:v>
      </x:c>
      <x:c r="K38" s="31" t="n">
        <x:v>45125</x:v>
      </x:c>
      <x:c r="L38" s="17" t="str">
        <x:v>ECI exact date</x:v>
      </x:c>
      <x:c r="M38" s="73"/>
      <x:c r="N38" s="20" t="n">
        <x:v>98.78</x:v>
      </x:c>
      <x:c r="O38" s="20" t="n">
        <x:v>87.09</x:v>
      </x:c>
      <x:c r="P38" s="20" t="n">
        <x:v>105.57</x:v>
      </x:c>
      <x:c r="Q38" s="20"/>
      <x:c r="R38" s="20"/>
      <x:c r="S38" s="20"/>
      <x:c r="T38" s="20"/>
      <x:c r="U38" s="20"/>
      <x:c r="V38" s="20"/>
      <x:c r="W38" s="20" t="str"/>
      <x:c r="X38" s="20"/>
      <x:c r="Y38" s="20"/>
      <x:c r="Z38" s="20"/>
      <x:c r="AA38" s="20"/>
      <x:c r="AB38" s="23" t="str"/>
      <x:c r="AC38" s="23" t="str">
        <x:v>ECI-only row</x:v>
      </x:c>
      <x:c r="AD38" s="23" t="str"/>
      <x:c r="AE38" s="23" t="str"/>
      <x:c r="AF38" s="23" t="str"/>
      <x:c r="AG38" s="76"/>
      <x:c r="AH38" s="79"/>
      <x:c r="AI38" s="23" t="str"/>
      <x:c r="AJ38" s="23" t="str"/>
      <x:c r="AK38" s="76"/>
      <x:c r="AL38" s="23"/>
    </x:row>
    <x:row r="39">
      <x:c r="A39" s="17" t="str">
        <x:v>stability-ai:stable-beluga-2</x:v>
      </x:c>
      <x:c r="B39" s="17" t="str">
        <x:v>Stable Beluga 2</x:v>
      </x:c>
      <x:c r="C39" s="17" t="str">
        <x:v>Stability AI</x:v>
      </x:c>
      <x:c r="D39" s="17" t="str">
        <x:v>lineage:stability-ai:stable-beluga-2</x:v>
      </x:c>
      <x:c r="E39" s="17" t="str">
        <x:v>base:stability-ai:stable-beluga-2</x:v>
      </x:c>
      <x:c r="F39" s="23" t="str"/>
      <x:c r="G39" s="23" t="str"/>
      <x:c r="H39" s="23" t="str">
        <x:v>Stable Beluga 2</x:v>
      </x:c>
      <x:c r="I39" s="31"/>
      <x:c r="J39" s="31" t="n">
        <x:v>45127</x:v>
      </x:c>
      <x:c r="K39" s="31" t="n">
        <x:v>45127</x:v>
      </x:c>
      <x:c r="L39" s="17" t="str">
        <x:v>ECI exact date</x:v>
      </x:c>
      <x:c r="M39" s="73"/>
      <x:c r="N39" s="20" t="n">
        <x:v>116.91</x:v>
      </x:c>
      <x:c r="O39" s="20" t="n">
        <x:v>107.97</x:v>
      </x:c>
      <x:c r="P39" s="20" t="n">
        <x:v>120.27</x:v>
      </x:c>
      <x:c r="Q39" s="20"/>
      <x:c r="R39" s="20"/>
      <x:c r="S39" s="20"/>
      <x:c r="T39" s="20" t="n">
        <x:v>70</x:v>
      </x:c>
      <x:c r="U39" s="20"/>
      <x:c r="V39" s="20"/>
      <x:c r="W39" s="20" t="str"/>
      <x:c r="X39" s="20"/>
      <x:c r="Y39" s="20"/>
      <x:c r="Z39" s="20"/>
      <x:c r="AA39" s="20"/>
      <x:c r="AB39" s="23" t="str"/>
      <x:c r="AC39" s="23" t="str">
        <x:v>ECI-only row</x:v>
      </x:c>
      <x:c r="AD39" s="23" t="str"/>
      <x:c r="AE39" s="23" t="str">
        <x:v>Parameter row: Regression Data!11</x:v>
      </x:c>
      <x:c r="AF39" s="23" t="str"/>
      <x:c r="AG39" s="76"/>
      <x:c r="AH39" s="79"/>
      <x:c r="AI39" s="23" t="str"/>
      <x:c r="AJ39" s="23" t="str"/>
      <x:c r="AK39" s="76"/>
      <x:c r="AL39" s="23"/>
    </x:row>
    <x:row r="40">
      <x:c r="A40" s="17" t="str">
        <x:v>anthropic:claude-instant</x:v>
      </x:c>
      <x:c r="B40" s="17" t="str">
        <x:v>Claude Instant</x:v>
      </x:c>
      <x:c r="C40" s="17" t="str">
        <x:v>Anthropic</x:v>
      </x:c>
      <x:c r="D40" s="17" t="str">
        <x:v>lineage:anthropic:claude-instant</x:v>
      </x:c>
      <x:c r="E40" s="17" t="str">
        <x:v>base:anthropic:claude-instant</x:v>
      </x:c>
      <x:c r="F40" s="23" t="str"/>
      <x:c r="G40" s="23" t="str"/>
      <x:c r="H40" s="23" t="str">
        <x:v>Claude Instant</x:v>
      </x:c>
      <x:c r="I40" s="31"/>
      <x:c r="J40" s="31" t="n">
        <x:v>45147</x:v>
      </x:c>
      <x:c r="K40" s="31" t="n">
        <x:v>45147</x:v>
      </x:c>
      <x:c r="L40" s="17" t="str">
        <x:v>ECI exact date</x:v>
      </x:c>
      <x:c r="M40" s="73"/>
      <x:c r="N40" s="20" t="n">
        <x:v>121.11</x:v>
      </x:c>
      <x:c r="O40" s="20" t="n">
        <x:v>113.87</x:v>
      </x:c>
      <x:c r="P40" s="20" t="n">
        <x:v>123.96</x:v>
      </x:c>
      <x:c r="Q40" s="20"/>
      <x:c r="R40" s="20"/>
      <x:c r="S40" s="20"/>
      <x:c r="T40" s="20"/>
      <x:c r="U40" s="20"/>
      <x:c r="V40" s="20"/>
      <x:c r="W40" s="20" t="str"/>
      <x:c r="X40" s="20"/>
      <x:c r="Y40" s="20"/>
      <x:c r="Z40" s="20"/>
      <x:c r="AA40" s="20"/>
      <x:c r="AB40" s="23" t="str"/>
      <x:c r="AC40" s="23" t="str">
        <x:v>ECI-only row</x:v>
      </x:c>
      <x:c r="AD40" s="23" t="str"/>
      <x:c r="AE40" s="23" t="str"/>
      <x:c r="AF40" s="23" t="str"/>
      <x:c r="AG40" s="76"/>
      <x:c r="AH40" s="79"/>
      <x:c r="AI40" s="23" t="str"/>
      <x:c r="AJ40" s="23" t="str"/>
      <x:c r="AK40" s="76"/>
      <x:c r="AL40" s="23"/>
    </x:row>
    <x:row r="41">
      <x:c r="A41" s="17" t="str">
        <x:v>baichuan:baichuan2-13b</x:v>
      </x:c>
      <x:c r="B41" s="17" t="str">
        <x:v>Baichuan2-13B</x:v>
      </x:c>
      <x:c r="C41" s="17" t="str">
        <x:v>Baichuan</x:v>
      </x:c>
      <x:c r="D41" s="17" t="str">
        <x:v>lineage:baichuan:baichuan2-13b</x:v>
      </x:c>
      <x:c r="E41" s="17" t="str">
        <x:v>base:baichuan:baichuan2-13b</x:v>
      </x:c>
      <x:c r="F41" s="23" t="str"/>
      <x:c r="G41" s="23" t="str"/>
      <x:c r="H41" s="23" t="str">
        <x:v>Baichuan2-13B</x:v>
      </x:c>
      <x:c r="I41" s="31"/>
      <x:c r="J41" s="31" t="n">
        <x:v>45175</x:v>
      </x:c>
      <x:c r="K41" s="31" t="n">
        <x:v>45175</x:v>
      </x:c>
      <x:c r="L41" s="17" t="str">
        <x:v>ECI exact date</x:v>
      </x:c>
      <x:c r="M41" s="73"/>
      <x:c r="N41" s="20" t="n">
        <x:v>102.93</x:v>
      </x:c>
      <x:c r="O41" s="20" t="n">
        <x:v>89.49</x:v>
      </x:c>
      <x:c r="P41" s="20" t="n">
        <x:v>110.46</x:v>
      </x:c>
      <x:c r="Q41" s="20"/>
      <x:c r="R41" s="20"/>
      <x:c r="S41" s="20"/>
      <x:c r="T41" s="20" t="n">
        <x:v>13</x:v>
      </x:c>
      <x:c r="U41" s="20"/>
      <x:c r="V41" s="20"/>
      <x:c r="W41" s="20" t="str"/>
      <x:c r="X41" s="20"/>
      <x:c r="Y41" s="20"/>
      <x:c r="Z41" s="20"/>
      <x:c r="AA41" s="20"/>
      <x:c r="AB41" s="23" t="str"/>
      <x:c r="AC41" s="23" t="str">
        <x:v>ECI-only row</x:v>
      </x:c>
      <x:c r="AD41" s="23" t="str"/>
      <x:c r="AE41" s="23" t="str">
        <x:v>Parameter row: Regression Data!12</x:v>
      </x:c>
      <x:c r="AF41" s="23" t="str"/>
      <x:c r="AG41" s="76"/>
      <x:c r="AH41" s="79"/>
      <x:c r="AI41" s="23" t="str"/>
      <x:c r="AJ41" s="23" t="str"/>
      <x:c r="AK41" s="76"/>
      <x:c r="AL41" s="23"/>
    </x:row>
    <x:row r="42">
      <x:c r="A42" s="17" t="str">
        <x:v>technology-innovation-institute:falcon-180b</x:v>
      </x:c>
      <x:c r="B42" s="17" t="str">
        <x:v>Falcon-180B</x:v>
      </x:c>
      <x:c r="C42" s="17" t="str">
        <x:v>Technology Innovation Institute</x:v>
      </x:c>
      <x:c r="D42" s="17" t="str">
        <x:v>lineage:technology-innovation-institute:falcon-180b</x:v>
      </x:c>
      <x:c r="E42" s="17" t="str">
        <x:v>base:technology-innovation-institute:falcon-180b</x:v>
      </x:c>
      <x:c r="F42" s="23" t="str"/>
      <x:c r="G42" s="23" t="str"/>
      <x:c r="H42" s="23" t="str">
        <x:v>Falcon-180B</x:v>
      </x:c>
      <x:c r="I42" s="31"/>
      <x:c r="J42" s="31" t="n">
        <x:v>45175</x:v>
      </x:c>
      <x:c r="K42" s="31" t="n">
        <x:v>45175</x:v>
      </x:c>
      <x:c r="L42" s="17" t="str">
        <x:v>ECI exact date</x:v>
      </x:c>
      <x:c r="M42" s="73"/>
      <x:c r="N42" s="20" t="n">
        <x:v>111.92</x:v>
      </x:c>
      <x:c r="O42" s="20" t="n">
        <x:v>102.04</x:v>
      </x:c>
      <x:c r="P42" s="20" t="n">
        <x:v>119.45</x:v>
      </x:c>
      <x:c r="Q42" s="20"/>
      <x:c r="R42" s="20"/>
      <x:c r="S42" s="20"/>
      <x:c r="T42" s="20" t="n">
        <x:v>180</x:v>
      </x:c>
      <x:c r="U42" s="20"/>
      <x:c r="V42" s="20"/>
      <x:c r="W42" s="20" t="str"/>
      <x:c r="X42" s="20"/>
      <x:c r="Y42" s="20"/>
      <x:c r="Z42" s="20"/>
      <x:c r="AA42" s="20"/>
      <x:c r="AB42" s="23" t="str"/>
      <x:c r="AC42" s="23" t="str">
        <x:v>ECI-only row</x:v>
      </x:c>
      <x:c r="AD42" s="23" t="str"/>
      <x:c r="AE42" s="23" t="str">
        <x:v>Parameter row: Regression Data!13</x:v>
      </x:c>
      <x:c r="AF42" s="23" t="str"/>
      <x:c r="AG42" s="76"/>
      <x:c r="AH42" s="79"/>
      <x:c r="AI42" s="23" t="str"/>
      <x:c r="AJ42" s="23" t="str"/>
      <x:c r="AK42" s="76"/>
      <x:c r="AL42" s="23"/>
    </x:row>
    <x:row r="43">
      <x:c r="A43" s="17" t="str">
        <x:v>salesforce:xgen-7b</x:v>
      </x:c>
      <x:c r="B43" s="17" t="str">
        <x:v>XGen-7B</x:v>
      </x:c>
      <x:c r="C43" s="17" t="str">
        <x:v>Salesforce</x:v>
      </x:c>
      <x:c r="D43" s="17" t="str">
        <x:v>lineage:salesforce:xgen-7b</x:v>
      </x:c>
      <x:c r="E43" s="17" t="str">
        <x:v>base:salesforce:xgen-7b</x:v>
      </x:c>
      <x:c r="F43" s="23" t="str"/>
      <x:c r="G43" s="23" t="str"/>
      <x:c r="H43" s="23" t="str">
        <x:v>XGen-7B</x:v>
      </x:c>
      <x:c r="I43" s="31"/>
      <x:c r="J43" s="31" t="n">
        <x:v>45176</x:v>
      </x:c>
      <x:c r="K43" s="31" t="n">
        <x:v>45176</x:v>
      </x:c>
      <x:c r="L43" s="17" t="str">
        <x:v>ECI exact date</x:v>
      </x:c>
      <x:c r="M43" s="73"/>
      <x:c r="N43" s="20" t="n">
        <x:v>93.11</x:v>
      </x:c>
      <x:c r="O43" s="20" t="n">
        <x:v>79.82</x:v>
      </x:c>
      <x:c r="P43" s="20" t="n">
        <x:v>101.25</x:v>
      </x:c>
      <x:c r="Q43" s="20"/>
      <x:c r="R43" s="20"/>
      <x:c r="S43" s="20"/>
      <x:c r="T43" s="20"/>
      <x:c r="U43" s="20"/>
      <x:c r="V43" s="20"/>
      <x:c r="W43" s="20" t="str"/>
      <x:c r="X43" s="20"/>
      <x:c r="Y43" s="20"/>
      <x:c r="Z43" s="20"/>
      <x:c r="AA43" s="20"/>
      <x:c r="AB43" s="23" t="str"/>
      <x:c r="AC43" s="23" t="str">
        <x:v>ECI-only row</x:v>
      </x:c>
      <x:c r="AD43" s="23" t="str"/>
      <x:c r="AE43" s="23" t="str"/>
      <x:c r="AF43" s="23" t="str"/>
      <x:c r="AG43" s="76"/>
      <x:c r="AH43" s="79"/>
      <x:c r="AI43" s="23" t="str"/>
      <x:c r="AJ43" s="23" t="str"/>
      <x:c r="AK43" s="76"/>
      <x:c r="AL43" s="23"/>
    </x:row>
    <x:row r="44">
      <x:c r="A44" s="17" t="str">
        <x:v>microsoft:phi-1-5</x:v>
      </x:c>
      <x:c r="B44" s="17" t="str">
        <x:v>Phi-1.5</x:v>
      </x:c>
      <x:c r="C44" s="17" t="str">
        <x:v>Microsoft</x:v>
      </x:c>
      <x:c r="D44" s="17" t="str">
        <x:v>lineage:microsoft:phi-1-5</x:v>
      </x:c>
      <x:c r="E44" s="17" t="str">
        <x:v>base:microsoft:phi-1-5</x:v>
      </x:c>
      <x:c r="F44" s="23" t="str"/>
      <x:c r="G44" s="23" t="str"/>
      <x:c r="H44" s="23" t="str">
        <x:v>Phi-1.5</x:v>
      </x:c>
      <x:c r="I44" s="31"/>
      <x:c r="J44" s="31" t="n">
        <x:v>45180</x:v>
      </x:c>
      <x:c r="K44" s="31" t="n">
        <x:v>45180</x:v>
      </x:c>
      <x:c r="L44" s="17" t="str">
        <x:v>ECI exact date</x:v>
      </x:c>
      <x:c r="M44" s="73"/>
      <x:c r="N44" s="20" t="n">
        <x:v>91.26</x:v>
      </x:c>
      <x:c r="O44" s="20" t="n">
        <x:v>72.29</x:v>
      </x:c>
      <x:c r="P44" s="20" t="n">
        <x:v>101.39</x:v>
      </x:c>
      <x:c r="Q44" s="20"/>
      <x:c r="R44" s="20"/>
      <x:c r="S44" s="20"/>
      <x:c r="T44" s="20"/>
      <x:c r="U44" s="20"/>
      <x:c r="V44" s="20"/>
      <x:c r="W44" s="20" t="str"/>
      <x:c r="X44" s="20"/>
      <x:c r="Y44" s="20"/>
      <x:c r="Z44" s="20"/>
      <x:c r="AA44" s="20"/>
      <x:c r="AB44" s="23" t="str"/>
      <x:c r="AC44" s="23" t="str">
        <x:v>ECI-only row</x:v>
      </x:c>
      <x:c r="AD44" s="23" t="str"/>
      <x:c r="AE44" s="23" t="str"/>
      <x:c r="AF44" s="23" t="str"/>
      <x:c r="AG44" s="76"/>
      <x:c r="AH44" s="79"/>
      <x:c r="AI44" s="23" t="str"/>
      <x:c r="AJ44" s="23" t="str"/>
      <x:c r="AK44" s="76"/>
      <x:c r="AL44" s="23"/>
    </x:row>
    <x:row r="45">
      <x:c r="A45" s="17" t="str">
        <x:v>unknown:internlm-20b</x:v>
      </x:c>
      <x:c r="B45" s="17" t="str">
        <x:v>internlm-20b</x:v>
      </x:c>
      <x:c r="C45" s="17" t="str"/>
      <x:c r="D45" s="17" t="str">
        <x:v>lineage:unknown:internlm-20b</x:v>
      </x:c>
      <x:c r="E45" s="17" t="str">
        <x:v>base:unknown:internlm-20b</x:v>
      </x:c>
      <x:c r="F45" s="23" t="str"/>
      <x:c r="G45" s="23" t="str"/>
      <x:c r="H45" s="23" t="str">
        <x:v>internlm-20b</x:v>
      </x:c>
      <x:c r="I45" s="31"/>
      <x:c r="J45" s="31" t="n">
        <x:v>45187</x:v>
      </x:c>
      <x:c r="K45" s="31" t="n">
        <x:v>45187</x:v>
      </x:c>
      <x:c r="L45" s="17" t="str">
        <x:v>ECI exact date</x:v>
      </x:c>
      <x:c r="M45" s="73"/>
      <x:c r="N45" s="20" t="n">
        <x:v>111.86</x:v>
      </x:c>
      <x:c r="O45" s="20" t="n">
        <x:v>101.31</x:v>
      </x:c>
      <x:c r="P45" s="20" t="n">
        <x:v>116.95</x:v>
      </x:c>
      <x:c r="Q45" s="20"/>
      <x:c r="R45" s="20"/>
      <x:c r="S45" s="20"/>
      <x:c r="T45" s="20"/>
      <x:c r="U45" s="20"/>
      <x:c r="V45" s="20"/>
      <x:c r="W45" s="20" t="str"/>
      <x:c r="X45" s="20"/>
      <x:c r="Y45" s="20"/>
      <x:c r="Z45" s="20"/>
      <x:c r="AA45" s="20"/>
      <x:c r="AB45" s="23" t="str"/>
      <x:c r="AC45" s="23" t="str">
        <x:v>ECI-only row</x:v>
      </x:c>
      <x:c r="AD45" s="23" t="str"/>
      <x:c r="AE45" s="23" t="str"/>
      <x:c r="AF45" s="23" t="str"/>
      <x:c r="AG45" s="76"/>
      <x:c r="AH45" s="79"/>
      <x:c r="AI45" s="23" t="str"/>
      <x:c r="AJ45" s="23" t="str"/>
      <x:c r="AK45" s="76"/>
      <x:c r="AL45" s="23"/>
    </x:row>
    <x:row r="46">
      <x:c r="A46" s="17" t="str">
        <x:v>baichuan:baichuan-2-7b</x:v>
      </x:c>
      <x:c r="B46" s="17" t="str">
        <x:v>Baichuan 2-7B</x:v>
      </x:c>
      <x:c r="C46" s="17" t="str">
        <x:v>Baichuan</x:v>
      </x:c>
      <x:c r="D46" s="17" t="str">
        <x:v>lineage:baichuan:baichuan-2-7b</x:v>
      </x:c>
      <x:c r="E46" s="17" t="str">
        <x:v>base:baichuan:baichuan-2-7b</x:v>
      </x:c>
      <x:c r="F46" s="23" t="str"/>
      <x:c r="G46" s="23" t="str"/>
      <x:c r="H46" s="23" t="str">
        <x:v>Baichuan 2-7B</x:v>
      </x:c>
      <x:c r="I46" s="31"/>
      <x:c r="J46" s="31" t="n">
        <x:v>45189</x:v>
      </x:c>
      <x:c r="K46" s="31" t="n">
        <x:v>45189</x:v>
      </x:c>
      <x:c r="L46" s="17" t="str">
        <x:v>ECI exact date</x:v>
      </x:c>
      <x:c r="M46" s="73"/>
      <x:c r="N46" s="20" t="n">
        <x:v>96.04</x:v>
      </x:c>
      <x:c r="O46" s="20" t="n">
        <x:v>84.33</x:v>
      </x:c>
      <x:c r="P46" s="20" t="n">
        <x:v>104.53</x:v>
      </x:c>
      <x:c r="Q46" s="20"/>
      <x:c r="R46" s="20"/>
      <x:c r="S46" s="20"/>
      <x:c r="T46" s="20"/>
      <x:c r="U46" s="20"/>
      <x:c r="V46" s="20"/>
      <x:c r="W46" s="20" t="str"/>
      <x:c r="X46" s="20"/>
      <x:c r="Y46" s="20"/>
      <x:c r="Z46" s="20"/>
      <x:c r="AA46" s="20"/>
      <x:c r="AB46" s="23" t="str"/>
      <x:c r="AC46" s="23" t="str">
        <x:v>ECI-only row</x:v>
      </x:c>
      <x:c r="AD46" s="23" t="str"/>
      <x:c r="AE46" s="23" t="str"/>
      <x:c r="AF46" s="23" t="str"/>
      <x:c r="AG46" s="76"/>
      <x:c r="AH46" s="79"/>
      <x:c r="AI46" s="23" t="str"/>
      <x:c r="AJ46" s="23" t="str"/>
      <x:c r="AK46" s="76"/>
      <x:c r="AL46" s="23"/>
    </x:row>
    <x:row r="47">
      <x:c r="A47" s="17" t="str">
        <x:v>alibaba:qwen-14b</x:v>
      </x:c>
      <x:c r="B47" s="17" t="str">
        <x:v>Qwen-14B</x:v>
      </x:c>
      <x:c r="C47" s="17" t="str">
        <x:v>Alibaba</x:v>
      </x:c>
      <x:c r="D47" s="17" t="str">
        <x:v>lineage:alibaba:qwen-14b</x:v>
      </x:c>
      <x:c r="E47" s="17" t="str">
        <x:v>base:alibaba:qwen-14b</x:v>
      </x:c>
      <x:c r="F47" s="23" t="str"/>
      <x:c r="G47" s="23" t="str"/>
      <x:c r="H47" s="23" t="str">
        <x:v>Qwen-14B</x:v>
      </x:c>
      <x:c r="I47" s="31"/>
      <x:c r="J47" s="31" t="n">
        <x:v>45193</x:v>
      </x:c>
      <x:c r="K47" s="31" t="n">
        <x:v>45193</x:v>
      </x:c>
      <x:c r="L47" s="17" t="str">
        <x:v>ECI exact date</x:v>
      </x:c>
      <x:c r="M47" s="73"/>
      <x:c r="N47" s="20" t="n">
        <x:v>112.8</x:v>
      </x:c>
      <x:c r="O47" s="20" t="n">
        <x:v>103.39</x:v>
      </x:c>
      <x:c r="P47" s="20" t="n">
        <x:v>117.54</x:v>
      </x:c>
      <x:c r="Q47" s="20"/>
      <x:c r="R47" s="20"/>
      <x:c r="S47" s="20"/>
      <x:c r="T47" s="20" t="n">
        <x:v>14</x:v>
      </x:c>
      <x:c r="U47" s="20"/>
      <x:c r="V47" s="20"/>
      <x:c r="W47" s="20" t="str"/>
      <x:c r="X47" s="20"/>
      <x:c r="Y47" s="20"/>
      <x:c r="Z47" s="20"/>
      <x:c r="AA47" s="20"/>
      <x:c r="AB47" s="23" t="str"/>
      <x:c r="AC47" s="23" t="str">
        <x:v>ECI-only row</x:v>
      </x:c>
      <x:c r="AD47" s="23" t="str"/>
      <x:c r="AE47" s="23" t="str">
        <x:v>Parameter row: Regression Data!14</x:v>
      </x:c>
      <x:c r="AF47" s="23" t="str"/>
      <x:c r="AG47" s="76"/>
      <x:c r="AH47" s="79"/>
      <x:c r="AI47" s="23" t="str"/>
      <x:c r="AJ47" s="23" t="str"/>
      <x:c r="AK47" s="76"/>
      <x:c r="AL47" s="23"/>
    </x:row>
    <x:row r="48">
      <x:c r="A48" s="17" t="str">
        <x:v>alibaba:qwen-7b</x:v>
      </x:c>
      <x:c r="B48" s="17" t="str">
        <x:v>Qwen-7B</x:v>
      </x:c>
      <x:c r="C48" s="17" t="str">
        <x:v>Alibaba</x:v>
      </x:c>
      <x:c r="D48" s="17" t="str">
        <x:v>lineage:alibaba:qwen-7b</x:v>
      </x:c>
      <x:c r="E48" s="17" t="str">
        <x:v>base:alibaba:qwen-7b</x:v>
      </x:c>
      <x:c r="F48" s="23" t="str"/>
      <x:c r="G48" s="23" t="str"/>
      <x:c r="H48" s="23" t="str">
        <x:v>Qwen-7B</x:v>
      </x:c>
      <x:c r="I48" s="31"/>
      <x:c r="J48" s="31" t="n">
        <x:v>45197</x:v>
      </x:c>
      <x:c r="K48" s="31" t="n">
        <x:v>45197</x:v>
      </x:c>
      <x:c r="L48" s="17" t="str">
        <x:v>ECI exact date</x:v>
      </x:c>
      <x:c r="M48" s="73"/>
      <x:c r="N48" s="20" t="n">
        <x:v>106.56</x:v>
      </x:c>
      <x:c r="O48" s="20" t="n">
        <x:v>93.93</x:v>
      </x:c>
      <x:c r="P48" s="20" t="n">
        <x:v>112.46</x:v>
      </x:c>
      <x:c r="Q48" s="20"/>
      <x:c r="R48" s="20"/>
      <x:c r="S48" s="20"/>
      <x:c r="T48" s="20"/>
      <x:c r="U48" s="20"/>
      <x:c r="V48" s="20"/>
      <x:c r="W48" s="20" t="str"/>
      <x:c r="X48" s="20"/>
      <x:c r="Y48" s="20"/>
      <x:c r="Z48" s="20"/>
      <x:c r="AA48" s="20"/>
      <x:c r="AB48" s="23" t="str"/>
      <x:c r="AC48" s="23" t="str">
        <x:v>ECI-only row</x:v>
      </x:c>
      <x:c r="AD48" s="23" t="str"/>
      <x:c r="AE48" s="23" t="str"/>
      <x:c r="AF48" s="23" t="str"/>
      <x:c r="AG48" s="76"/>
      <x:c r="AH48" s="79"/>
      <x:c r="AI48" s="23" t="str"/>
      <x:c r="AJ48" s="23" t="str"/>
      <x:c r="AK48" s="76"/>
      <x:c r="AL48" s="23"/>
    </x:row>
    <x:row r="49">
      <x:c r="A49" s="17" t="str">
        <x:v>mistral:mistral-7b-v0-1</x:v>
      </x:c>
      <x:c r="B49" s="17" t="str">
        <x:v>Mistral 7B v0.1</x:v>
      </x:c>
      <x:c r="C49" s="17" t="str">
        <x:v>Mistral AI</x:v>
      </x:c>
      <x:c r="D49" s="17" t="str">
        <x:v>lineage:mistral:mistral-7b-v0-1</x:v>
      </x:c>
      <x:c r="E49" s="17" t="str">
        <x:v>base:mistral:mistral-7b-v0-1</x:v>
      </x:c>
      <x:c r="F49" s="23" t="str"/>
      <x:c r="G49" s="23" t="str"/>
      <x:c r="H49" s="23" t="str">
        <x:v>Mistral 7B v0.1</x:v>
      </x:c>
      <x:c r="I49" s="31"/>
      <x:c r="J49" s="31" t="n">
        <x:v>45209</x:v>
      </x:c>
      <x:c r="K49" s="31" t="n">
        <x:v>45209</x:v>
      </x:c>
      <x:c r="L49" s="17" t="str">
        <x:v>ECI exact date</x:v>
      </x:c>
      <x:c r="M49" s="73"/>
      <x:c r="N49" s="20" t="n">
        <x:v>111.98</x:v>
      </x:c>
      <x:c r="O49" s="20" t="n">
        <x:v>102.38</x:v>
      </x:c>
      <x:c r="P49" s="20" t="n">
        <x:v>115.99</x:v>
      </x:c>
      <x:c r="Q49" s="20"/>
      <x:c r="R49" s="20"/>
      <x:c r="S49" s="20"/>
      <x:c r="T49" s="20"/>
      <x:c r="U49" s="20"/>
      <x:c r="V49" s="20"/>
      <x:c r="W49" s="20" t="str"/>
      <x:c r="X49" s="20"/>
      <x:c r="Y49" s="20"/>
      <x:c r="Z49" s="20"/>
      <x:c r="AA49" s="20"/>
      <x:c r="AB49" s="23" t="str"/>
      <x:c r="AC49" s="23" t="str">
        <x:v>ECI-only row</x:v>
      </x:c>
      <x:c r="AD49" s="23" t="str"/>
      <x:c r="AE49" s="23" t="str"/>
      <x:c r="AF49" s="23" t="str"/>
      <x:c r="AG49" s="76"/>
      <x:c r="AH49" s="79"/>
      <x:c r="AI49" s="23" t="str"/>
      <x:c r="AJ49" s="23" t="str"/>
      <x:c r="AK49" s="76"/>
      <x:c r="AL49" s="23"/>
    </x:row>
    <x:row r="50">
      <x:c r="A50" s="17" t="str">
        <x:v>01-ai:yi-34b</x:v>
      </x:c>
      <x:c r="B50" s="17" t="str">
        <x:v>Yi-34B</x:v>
      </x:c>
      <x:c r="C50" s="17" t="str">
        <x:v>01.AI</x:v>
      </x:c>
      <x:c r="D50" s="17" t="str">
        <x:v>lineage:01-ai:yi-34b</x:v>
      </x:c>
      <x:c r="E50" s="17" t="str">
        <x:v>base:01-ai:yi-34b</x:v>
      </x:c>
      <x:c r="F50" s="23" t="str"/>
      <x:c r="G50" s="23" t="str"/>
      <x:c r="H50" s="23" t="str">
        <x:v>Yi-34B</x:v>
      </x:c>
      <x:c r="I50" s="31"/>
      <x:c r="J50" s="31" t="n">
        <x:v>45232</x:v>
      </x:c>
      <x:c r="K50" s="31" t="n">
        <x:v>45232</x:v>
      </x:c>
      <x:c r="L50" s="17" t="str">
        <x:v>ECI exact date</x:v>
      </x:c>
      <x:c r="M50" s="73"/>
      <x:c r="N50" s="20" t="n">
        <x:v>117.14</x:v>
      </x:c>
      <x:c r="O50" s="20" t="n">
        <x:v>109.02</x:v>
      </x:c>
      <x:c r="P50" s="20" t="n">
        <x:v>120.55</x:v>
      </x:c>
      <x:c r="Q50" s="20"/>
      <x:c r="R50" s="20"/>
      <x:c r="S50" s="20"/>
      <x:c r="T50" s="20" t="n">
        <x:v>34</x:v>
      </x:c>
      <x:c r="U50" s="20"/>
      <x:c r="V50" s="20"/>
      <x:c r="W50" s="20" t="str"/>
      <x:c r="X50" s="20"/>
      <x:c r="Y50" s="20"/>
      <x:c r="Z50" s="20"/>
      <x:c r="AA50" s="20"/>
      <x:c r="AB50" s="23" t="str"/>
      <x:c r="AC50" s="23" t="str">
        <x:v>ECI-only row</x:v>
      </x:c>
      <x:c r="AD50" s="23" t="str"/>
      <x:c r="AE50" s="23" t="str">
        <x:v>Parameter row: Regression Data!15</x:v>
      </x:c>
      <x:c r="AF50" s="23" t="str"/>
      <x:c r="AG50" s="76"/>
      <x:c r="AH50" s="79"/>
      <x:c r="AI50" s="23" t="str"/>
      <x:c r="AJ50" s="23" t="str"/>
      <x:c r="AK50" s="76"/>
      <x:c r="AL50" s="23"/>
    </x:row>
    <x:row r="51">
      <x:c r="A51" s="17" t="str">
        <x:v>01-ai:yi-6b</x:v>
      </x:c>
      <x:c r="B51" s="17" t="str">
        <x:v>Yi 6B</x:v>
      </x:c>
      <x:c r="C51" s="17" t="str">
        <x:v>01.AI</x:v>
      </x:c>
      <x:c r="D51" s="17" t="str">
        <x:v>lineage:01-ai:yi-6b</x:v>
      </x:c>
      <x:c r="E51" s="17" t="str">
        <x:v>base:01-ai:yi-6b</x:v>
      </x:c>
      <x:c r="F51" s="23" t="str"/>
      <x:c r="G51" s="23" t="str"/>
      <x:c r="H51" s="23" t="str">
        <x:v>Yi 6B</x:v>
      </x:c>
      <x:c r="I51" s="31"/>
      <x:c r="J51" s="31" t="n">
        <x:v>45232</x:v>
      </x:c>
      <x:c r="K51" s="31" t="n">
        <x:v>45232</x:v>
      </x:c>
      <x:c r="L51" s="17" t="str">
        <x:v>ECI exact date</x:v>
      </x:c>
      <x:c r="M51" s="73"/>
      <x:c r="N51" s="20" t="n">
        <x:v>104.51</x:v>
      </x:c>
      <x:c r="O51" s="20" t="n">
        <x:v>93.1</x:v>
      </x:c>
      <x:c r="P51" s="20" t="n">
        <x:v>110.55</x:v>
      </x:c>
      <x:c r="Q51" s="20"/>
      <x:c r="R51" s="20"/>
      <x:c r="S51" s="20"/>
      <x:c r="T51" s="20"/>
      <x:c r="U51" s="20"/>
      <x:c r="V51" s="20"/>
      <x:c r="W51" s="20" t="str"/>
      <x:c r="X51" s="20"/>
      <x:c r="Y51" s="20"/>
      <x:c r="Z51" s="20"/>
      <x:c r="AA51" s="20"/>
      <x:c r="AB51" s="23" t="str"/>
      <x:c r="AC51" s="23" t="str">
        <x:v>ECI-only row</x:v>
      </x:c>
      <x:c r="AD51" s="23" t="str"/>
      <x:c r="AE51" s="23" t="str"/>
      <x:c r="AF51" s="23" t="str"/>
      <x:c r="AG51" s="76"/>
      <x:c r="AH51" s="79"/>
      <x:c r="AI51" s="23" t="str"/>
      <x:c r="AJ51" s="23" t="str"/>
      <x:c r="AK51" s="76"/>
      <x:c r="AL51" s="23"/>
    </x:row>
    <x:row r="52">
      <x:c r="A52" s="17" t="str">
        <x:v>anthropic:claude-2-1</x:v>
      </x:c>
      <x:c r="B52" s="17" t="str">
        <x:v>Claude 2.1</x:v>
      </x:c>
      <x:c r="C52" s="17" t="str">
        <x:v>Anthropic</x:v>
      </x:c>
      <x:c r="D52" s="17" t="str">
        <x:v>lineage:anthropic:claude-2-1</x:v>
      </x:c>
      <x:c r="E52" s="17" t="str">
        <x:v>base:anthropic:claude-2-1</x:v>
      </x:c>
      <x:c r="F52" s="23" t="str"/>
      <x:c r="G52" s="23" t="str"/>
      <x:c r="H52" s="23" t="str">
        <x:v>Claude 2.1</x:v>
      </x:c>
      <x:c r="I52" s="31"/>
      <x:c r="J52" s="31" t="n">
        <x:v>45251</x:v>
      </x:c>
      <x:c r="K52" s="31" t="n">
        <x:v>45251</x:v>
      </x:c>
      <x:c r="L52" s="17" t="str">
        <x:v>ECI exact date</x:v>
      </x:c>
      <x:c r="M52" s="73"/>
      <x:c r="N52" s="20" t="n">
        <x:v>118.37</x:v>
      </x:c>
      <x:c r="O52" s="20" t="n">
        <x:v>109.82</x:v>
      </x:c>
      <x:c r="P52" s="20" t="n">
        <x:v>120.77</x:v>
      </x:c>
      <x:c r="Q52" s="20"/>
      <x:c r="R52" s="20"/>
      <x:c r="S52" s="20"/>
      <x:c r="T52" s="20"/>
      <x:c r="U52" s="20"/>
      <x:c r="V52" s="20"/>
      <x:c r="W52" s="20" t="str"/>
      <x:c r="X52" s="20"/>
      <x:c r="Y52" s="20"/>
      <x:c r="Z52" s="20"/>
      <x:c r="AA52" s="20"/>
      <x:c r="AB52" s="23" t="str"/>
      <x:c r="AC52" s="23" t="str">
        <x:v>ECI-only row</x:v>
      </x:c>
      <x:c r="AD52" s="23" t="str"/>
      <x:c r="AE52" s="23" t="str"/>
      <x:c r="AF52" s="23" t="str"/>
      <x:c r="AG52" s="76"/>
      <x:c r="AH52" s="79"/>
      <x:c r="AI52" s="23" t="str"/>
      <x:c r="AJ52" s="23" t="str"/>
      <x:c r="AK52" s="76"/>
      <x:c r="AL52" s="23"/>
    </x:row>
    <x:row r="53">
      <x:c r="A53" s="17" t="str">
        <x:v>unknown:qwen-1-8b</x:v>
      </x:c>
      <x:c r="B53" s="17" t="str">
        <x:v>Qwen-1_8B</x:v>
      </x:c>
      <x:c r="C53" s="17" t="str"/>
      <x:c r="D53" s="17" t="str">
        <x:v>lineage:unknown:qwen-1-8b</x:v>
      </x:c>
      <x:c r="E53" s="17" t="str">
        <x:v>base:unknown:qwen-1-8b</x:v>
      </x:c>
      <x:c r="F53" s="23" t="str"/>
      <x:c r="G53" s="23" t="str"/>
      <x:c r="H53" s="23" t="str">
        <x:v>Qwen-1_8B</x:v>
      </x:c>
      <x:c r="I53" s="31"/>
      <x:c r="J53" s="31" t="n">
        <x:v>45260</x:v>
      </x:c>
      <x:c r="K53" s="31" t="n">
        <x:v>45260</x:v>
      </x:c>
      <x:c r="L53" s="17" t="str">
        <x:v>ECI exact date</x:v>
      </x:c>
      <x:c r="M53" s="73"/>
      <x:c r="N53" s="20" t="n">
        <x:v>92.58</x:v>
      </x:c>
      <x:c r="O53" s="20" t="n">
        <x:v>72.62</x:v>
      </x:c>
      <x:c r="P53" s="20" t="n">
        <x:v>102.47</x:v>
      </x:c>
      <x:c r="Q53" s="20"/>
      <x:c r="R53" s="20"/>
      <x:c r="S53" s="20"/>
      <x:c r="T53" s="20"/>
      <x:c r="U53" s="20"/>
      <x:c r="V53" s="20"/>
      <x:c r="W53" s="20" t="str"/>
      <x:c r="X53" s="20"/>
      <x:c r="Y53" s="20"/>
      <x:c r="Z53" s="20"/>
      <x:c r="AA53" s="20"/>
      <x:c r="AB53" s="23" t="str"/>
      <x:c r="AC53" s="23" t="str">
        <x:v>ECI-only row</x:v>
      </x:c>
      <x:c r="AD53" s="23" t="str"/>
      <x:c r="AE53" s="23" t="str"/>
      <x:c r="AF53" s="23" t="str"/>
      <x:c r="AG53" s="76"/>
      <x:c r="AH53" s="79"/>
      <x:c r="AI53" s="23" t="str"/>
      <x:c r="AJ53" s="23" t="str"/>
      <x:c r="AK53" s="76"/>
      <x:c r="AL53" s="23"/>
    </x:row>
    <x:row r="54">
      <x:c r="A54" s="17" t="str">
        <x:v>google:gemini-1-0-pro</x:v>
      </x:c>
      <x:c r="B54" s="17" t="str">
        <x:v>Gemini 1.0 Pro</x:v>
      </x:c>
      <x:c r="C54" s="17" t="str">
        <x:v>Google DeepMind</x:v>
      </x:c>
      <x:c r="D54" s="17" t="str">
        <x:v>lineage:google:gemini-1-0-pro</x:v>
      </x:c>
      <x:c r="E54" s="17" t="str">
        <x:v>base:google:gemini-1-0-pro</x:v>
      </x:c>
      <x:c r="F54" s="23" t="str"/>
      <x:c r="G54" s="23" t="str"/>
      <x:c r="H54" s="23" t="str">
        <x:v>Gemini 1.0 Pro</x:v>
      </x:c>
      <x:c r="I54" s="31"/>
      <x:c r="J54" s="31" t="n">
        <x:v>45266</x:v>
      </x:c>
      <x:c r="K54" s="31" t="n">
        <x:v>45266</x:v>
      </x:c>
      <x:c r="L54" s="17" t="str">
        <x:v>ECI exact date</x:v>
      </x:c>
      <x:c r="M54" s="73"/>
      <x:c r="N54" s="20" t="n">
        <x:v>117</x:v>
      </x:c>
      <x:c r="O54" s="20" t="n">
        <x:v>108.79</x:v>
      </x:c>
      <x:c r="P54" s="20" t="n">
        <x:v>119.86</x:v>
      </x:c>
      <x:c r="Q54" s="20"/>
      <x:c r="R54" s="20"/>
      <x:c r="S54" s="20"/>
      <x:c r="T54" s="20"/>
      <x:c r="U54" s="20"/>
      <x:c r="V54" s="20"/>
      <x:c r="W54" s="20" t="str"/>
      <x:c r="X54" s="20"/>
      <x:c r="Y54" s="20"/>
      <x:c r="Z54" s="20"/>
      <x:c r="AA54" s="20"/>
      <x:c r="AB54" s="23" t="str"/>
      <x:c r="AC54" s="23" t="str">
        <x:v>ECI-only row</x:v>
      </x:c>
      <x:c r="AD54" s="23" t="str"/>
      <x:c r="AE54" s="23" t="str"/>
      <x:c r="AF54" s="23" t="str"/>
      <x:c r="AG54" s="76"/>
      <x:c r="AH54" s="79"/>
      <x:c r="AI54" s="23" t="str"/>
      <x:c r="AJ54" s="23" t="str"/>
      <x:c r="AK54" s="76"/>
      <x:c r="AL54" s="23"/>
    </x:row>
    <x:row r="55">
      <x:c r="A55" s="17" t="str">
        <x:v>mistral:mixtral-8x7b</x:v>
      </x:c>
      <x:c r="B55" s="17" t="str">
        <x:v>Mixtral 8x7B</x:v>
      </x:c>
      <x:c r="C55" s="17" t="str">
        <x:v>Mistral AI</x:v>
      </x:c>
      <x:c r="D55" s="17" t="str">
        <x:v>lineage:mistral:mixtral-8x7b</x:v>
      </x:c>
      <x:c r="E55" s="17" t="str">
        <x:v>base:mistral:mixtral-8x7b</x:v>
      </x:c>
      <x:c r="F55" s="23" t="str"/>
      <x:c r="G55" s="23" t="str"/>
      <x:c r="H55" s="23" t="str">
        <x:v>Mixtral 8x7B</x:v>
      </x:c>
      <x:c r="I55" s="31"/>
      <x:c r="J55" s="31" t="n">
        <x:v>45271</x:v>
      </x:c>
      <x:c r="K55" s="31" t="n">
        <x:v>45271</x:v>
      </x:c>
      <x:c r="L55" s="17" t="str">
        <x:v>ECI exact date</x:v>
      </x:c>
      <x:c r="M55" s="73"/>
      <x:c r="N55" s="20" t="n">
        <x:v>118.13</x:v>
      </x:c>
      <x:c r="O55" s="20" t="n">
        <x:v>109.36</x:v>
      </x:c>
      <x:c r="P55" s="20" t="n">
        <x:v>120.78</x:v>
      </x:c>
      <x:c r="Q55" s="20"/>
      <x:c r="R55" s="20"/>
      <x:c r="S55" s="20"/>
      <x:c r="T55" s="20" t="n">
        <x:v>46.7</x:v>
      </x:c>
      <x:c r="U55" s="20"/>
      <x:c r="V55" s="20"/>
      <x:c r="W55" s="20" t="str"/>
      <x:c r="X55" s="20"/>
      <x:c r="Y55" s="20"/>
      <x:c r="Z55" s="20"/>
      <x:c r="AA55" s="20"/>
      <x:c r="AB55" s="23" t="str"/>
      <x:c r="AC55" s="23" t="str">
        <x:v>ECI-only row</x:v>
      </x:c>
      <x:c r="AD55" s="23" t="str"/>
      <x:c r="AE55" s="23" t="str">
        <x:v>Parameter row: Regression Data!16</x:v>
      </x:c>
      <x:c r="AF55" s="23" t="str"/>
      <x:c r="AG55" s="76"/>
      <x:c r="AH55" s="79"/>
      <x:c r="AI55" s="23" t="str"/>
      <x:c r="AJ55" s="23" t="str"/>
      <x:c r="AK55" s="76"/>
      <x:c r="AL55" s="23"/>
    </x:row>
    <x:row r="56">
      <x:c r="A56" s="17" t="str">
        <x:v>microsoft:phi-2</x:v>
      </x:c>
      <x:c r="B56" s="17" t="str">
        <x:v>Phi-2</x:v>
      </x:c>
      <x:c r="C56" s="17" t="str">
        <x:v>Microsoft</x:v>
      </x:c>
      <x:c r="D56" s="17" t="str">
        <x:v>lineage:microsoft:phi-2</x:v>
      </x:c>
      <x:c r="E56" s="17" t="str">
        <x:v>base:microsoft:phi-2</x:v>
      </x:c>
      <x:c r="F56" s="23" t="str"/>
      <x:c r="G56" s="23" t="str"/>
      <x:c r="H56" s="23" t="str">
        <x:v>Phi-2</x:v>
      </x:c>
      <x:c r="I56" s="31"/>
      <x:c r="J56" s="31" t="n">
        <x:v>45272</x:v>
      </x:c>
      <x:c r="K56" s="31" t="n">
        <x:v>45272</x:v>
      </x:c>
      <x:c r="L56" s="17" t="str">
        <x:v>ECI exact date</x:v>
      </x:c>
      <x:c r="M56" s="73"/>
      <x:c r="N56" s="20" t="n">
        <x:v>107.66</x:v>
      </x:c>
      <x:c r="O56" s="20" t="n">
        <x:v>85.19</x:v>
      </x:c>
      <x:c r="P56" s="20" t="n">
        <x:v>113.86</x:v>
      </x:c>
      <x:c r="Q56" s="20"/>
      <x:c r="R56" s="20"/>
      <x:c r="S56" s="20"/>
      <x:c r="T56" s="20"/>
      <x:c r="U56" s="20"/>
      <x:c r="V56" s="20"/>
      <x:c r="W56" s="20" t="str"/>
      <x:c r="X56" s="20"/>
      <x:c r="Y56" s="20"/>
      <x:c r="Z56" s="20"/>
      <x:c r="AA56" s="20"/>
      <x:c r="AB56" s="23" t="str"/>
      <x:c r="AC56" s="23" t="str">
        <x:v>ECI-only row</x:v>
      </x:c>
      <x:c r="AD56" s="23" t="str"/>
      <x:c r="AE56" s="23" t="str"/>
      <x:c r="AF56" s="23" t="str"/>
      <x:c r="AG56" s="76"/>
      <x:c r="AH56" s="79"/>
      <x:c r="AI56" s="23" t="str"/>
      <x:c r="AJ56" s="23" t="str"/>
      <x:c r="AK56" s="76"/>
      <x:c r="AL56" s="23"/>
    </x:row>
    <x:row r="57">
      <x:c r="A57" s="17" t="str">
        <x:v>deepseek:deepseek-coder-1-3b</x:v>
      </x:c>
      <x:c r="B57" s="17" t="str">
        <x:v>DeepSeek Coder 1.3B</x:v>
      </x:c>
      <x:c r="C57" s="17" t="str">
        <x:v>DeepSeek,Peking University</x:v>
      </x:c>
      <x:c r="D57" s="17" t="str">
        <x:v>lineage:deepseek:deepseek-coder-1-3b</x:v>
      </x:c>
      <x:c r="E57" s="17" t="str">
        <x:v>base:deepseek:deepseek-coder-1-3b</x:v>
      </x:c>
      <x:c r="F57" s="23" t="str"/>
      <x:c r="G57" s="23" t="str"/>
      <x:c r="H57" s="23" t="str">
        <x:v>DeepSeek Coder 1.3B</x:v>
      </x:c>
      <x:c r="I57" s="31"/>
      <x:c r="J57" s="31" t="n">
        <x:v>45316</x:v>
      </x:c>
      <x:c r="K57" s="31" t="n">
        <x:v>45316</x:v>
      </x:c>
      <x:c r="L57" s="17" t="str">
        <x:v>ECI exact date</x:v>
      </x:c>
      <x:c r="M57" s="73"/>
      <x:c r="N57" s="20" t="n">
        <x:v>64.01</x:v>
      </x:c>
      <x:c r="O57" s="20" t="n">
        <x:v>44.11</x:v>
      </x:c>
      <x:c r="P57" s="20" t="n">
        <x:v>79.87</x:v>
      </x:c>
      <x:c r="Q57" s="20"/>
      <x:c r="R57" s="20"/>
      <x:c r="S57" s="20"/>
      <x:c r="T57" s="20"/>
      <x:c r="U57" s="20"/>
      <x:c r="V57" s="20"/>
      <x:c r="W57" s="20" t="str"/>
      <x:c r="X57" s="20"/>
      <x:c r="Y57" s="20"/>
      <x:c r="Z57" s="20"/>
      <x:c r="AA57" s="20"/>
      <x:c r="AB57" s="23" t="str"/>
      <x:c r="AC57" s="23" t="str">
        <x:v>ECI-only row</x:v>
      </x:c>
      <x:c r="AD57" s="23" t="str"/>
      <x:c r="AE57" s="23" t="str"/>
      <x:c r="AF57" s="23" t="str"/>
      <x:c r="AG57" s="76"/>
      <x:c r="AH57" s="79"/>
      <x:c r="AI57" s="23" t="str"/>
      <x:c r="AJ57" s="23" t="str"/>
      <x:c r="AK57" s="76"/>
      <x:c r="AL57" s="23"/>
    </x:row>
    <x:row r="58">
      <x:c r="A58" s="17" t="str">
        <x:v>deepseek:deepseek-coder-33b</x:v>
      </x:c>
      <x:c r="B58" s="17" t="str">
        <x:v>DeepSeek Coder 33B</x:v>
      </x:c>
      <x:c r="C58" s="17" t="str">
        <x:v>DeepSeek,Peking University</x:v>
      </x:c>
      <x:c r="D58" s="17" t="str">
        <x:v>lineage:deepseek:deepseek-coder-33b</x:v>
      </x:c>
      <x:c r="E58" s="17" t="str">
        <x:v>base:deepseek:deepseek-coder-33b</x:v>
      </x:c>
      <x:c r="F58" s="23" t="str"/>
      <x:c r="G58" s="23" t="str"/>
      <x:c r="H58" s="23" t="str">
        <x:v>DeepSeek Coder 33B</x:v>
      </x:c>
      <x:c r="I58" s="31"/>
      <x:c r="J58" s="31" t="n">
        <x:v>45316</x:v>
      </x:c>
      <x:c r="K58" s="31" t="n">
        <x:v>45316</x:v>
      </x:c>
      <x:c r="L58" s="17" t="str">
        <x:v>ECI exact date</x:v>
      </x:c>
      <x:c r="M58" s="73"/>
      <x:c r="N58" s="20" t="n">
        <x:v>96.02</x:v>
      </x:c>
      <x:c r="O58" s="20" t="n">
        <x:v>82.39</x:v>
      </x:c>
      <x:c r="P58" s="20" t="n">
        <x:v>103.58</x:v>
      </x:c>
      <x:c r="Q58" s="20"/>
      <x:c r="R58" s="20"/>
      <x:c r="S58" s="20"/>
      <x:c r="T58" s="20" t="n">
        <x:v>33</x:v>
      </x:c>
      <x:c r="U58" s="20"/>
      <x:c r="V58" s="20"/>
      <x:c r="W58" s="20" t="str"/>
      <x:c r="X58" s="20"/>
      <x:c r="Y58" s="20"/>
      <x:c r="Z58" s="20"/>
      <x:c r="AA58" s="20"/>
      <x:c r="AB58" s="23" t="str"/>
      <x:c r="AC58" s="23" t="str">
        <x:v>ECI-only row</x:v>
      </x:c>
      <x:c r="AD58" s="23" t="str"/>
      <x:c r="AE58" s="23" t="str">
        <x:v>Parameter row: Regression Data!17</x:v>
      </x:c>
      <x:c r="AF58" s="23" t="str"/>
      <x:c r="AG58" s="76"/>
      <x:c r="AH58" s="79"/>
      <x:c r="AI58" s="23" t="str"/>
      <x:c r="AJ58" s="23" t="str"/>
      <x:c r="AK58" s="76"/>
      <x:c r="AL58" s="23"/>
    </x:row>
    <x:row r="59">
      <x:c r="A59" s="17" t="str">
        <x:v>deepseek:deepseek-coder-6-7b</x:v>
      </x:c>
      <x:c r="B59" s="17" t="str">
        <x:v>DeepSeek Coder 6.7B</x:v>
      </x:c>
      <x:c r="C59" s="17" t="str">
        <x:v>DeepSeek,Peking University</x:v>
      </x:c>
      <x:c r="D59" s="17" t="str">
        <x:v>lineage:deepseek:deepseek-coder-6-7b</x:v>
      </x:c>
      <x:c r="E59" s="17" t="str">
        <x:v>base:deepseek:deepseek-coder-6-7b</x:v>
      </x:c>
      <x:c r="F59" s="23" t="str"/>
      <x:c r="G59" s="23" t="str"/>
      <x:c r="H59" s="23" t="str">
        <x:v>DeepSeek Coder 6.7B</x:v>
      </x:c>
      <x:c r="I59" s="31"/>
      <x:c r="J59" s="31" t="n">
        <x:v>45316</x:v>
      </x:c>
      <x:c r="K59" s="31" t="n">
        <x:v>45316</x:v>
      </x:c>
      <x:c r="L59" s="17" t="str">
        <x:v>ECI exact date</x:v>
      </x:c>
      <x:c r="M59" s="73"/>
      <x:c r="N59" s="20" t="n">
        <x:v>89.32</x:v>
      </x:c>
      <x:c r="O59" s="20" t="n">
        <x:v>72.08</x:v>
      </x:c>
      <x:c r="P59" s="20" t="n">
        <x:v>98.6</x:v>
      </x:c>
      <x:c r="Q59" s="20"/>
      <x:c r="R59" s="20"/>
      <x:c r="S59" s="20"/>
      <x:c r="T59" s="20"/>
      <x:c r="U59" s="20"/>
      <x:c r="V59" s="20"/>
      <x:c r="W59" s="20" t="str"/>
      <x:c r="X59" s="20"/>
      <x:c r="Y59" s="20"/>
      <x:c r="Z59" s="20"/>
      <x:c r="AA59" s="20"/>
      <x:c r="AB59" s="23" t="str"/>
      <x:c r="AC59" s="23" t="str">
        <x:v>ECI-only row</x:v>
      </x:c>
      <x:c r="AD59" s="23" t="str"/>
      <x:c r="AE59" s="23" t="str"/>
      <x:c r="AF59" s="23" t="str"/>
      <x:c r="AG59" s="76"/>
      <x:c r="AH59" s="79"/>
      <x:c r="AI59" s="23" t="str"/>
      <x:c r="AJ59" s="23" t="str"/>
      <x:c r="AK59" s="76"/>
      <x:c r="AL59" s="23"/>
    </x:row>
    <x:row r="60">
      <x:c r="A60" s="17" t="str">
        <x:v>google:gemma-2b</x:v>
      </x:c>
      <x:c r="B60" s="17" t="str">
        <x:v>Gemma 2B</x:v>
      </x:c>
      <x:c r="C60" s="17" t="str">
        <x:v>Google DeepMind</x:v>
      </x:c>
      <x:c r="D60" s="17" t="str">
        <x:v>lineage:google:gemma-2b</x:v>
      </x:c>
      <x:c r="E60" s="17" t="str">
        <x:v>base:google:gemma-2b</x:v>
      </x:c>
      <x:c r="F60" s="23" t="str"/>
      <x:c r="G60" s="23" t="str"/>
      <x:c r="H60" s="23" t="str">
        <x:v>Gemma 2B</x:v>
      </x:c>
      <x:c r="I60" s="31"/>
      <x:c r="J60" s="31" t="n">
        <x:v>45343</x:v>
      </x:c>
      <x:c r="K60" s="31" t="n">
        <x:v>45343</x:v>
      </x:c>
      <x:c r="L60" s="17" t="str">
        <x:v>ECI exact date</x:v>
      </x:c>
      <x:c r="M60" s="73"/>
      <x:c r="N60" s="20" t="n">
        <x:v>93.91</x:v>
      </x:c>
      <x:c r="O60" s="20" t="n">
        <x:v>81</x:v>
      </x:c>
      <x:c r="P60" s="20" t="n">
        <x:v>101.27</x:v>
      </x:c>
      <x:c r="Q60" s="20"/>
      <x:c r="R60" s="20"/>
      <x:c r="S60" s="20"/>
      <x:c r="T60" s="20"/>
      <x:c r="U60" s="20"/>
      <x:c r="V60" s="20"/>
      <x:c r="W60" s="20" t="str"/>
      <x:c r="X60" s="20"/>
      <x:c r="Y60" s="20"/>
      <x:c r="Z60" s="20"/>
      <x:c r="AA60" s="20"/>
      <x:c r="AB60" s="23" t="str"/>
      <x:c r="AC60" s="23" t="str">
        <x:v>ECI-only row</x:v>
      </x:c>
      <x:c r="AD60" s="23" t="str"/>
      <x:c r="AE60" s="23" t="str"/>
      <x:c r="AF60" s="23" t="str"/>
      <x:c r="AG60" s="76"/>
      <x:c r="AH60" s="79"/>
      <x:c r="AI60" s="23" t="str"/>
      <x:c r="AJ60" s="23" t="str"/>
      <x:c r="AK60" s="76"/>
      <x:c r="AL60" s="23"/>
    </x:row>
    <x:row r="61">
      <x:c r="A61" s="17" t="str">
        <x:v>google:gemma-7b</x:v>
      </x:c>
      <x:c r="B61" s="17" t="str">
        <x:v>Gemma 7B</x:v>
      </x:c>
      <x:c r="C61" s="17" t="str">
        <x:v>Google DeepMind</x:v>
      </x:c>
      <x:c r="D61" s="17" t="str">
        <x:v>lineage:google:gemma-7b</x:v>
      </x:c>
      <x:c r="E61" s="17" t="str">
        <x:v>base:google:gemma-7b</x:v>
      </x:c>
      <x:c r="F61" s="23" t="str"/>
      <x:c r="G61" s="23" t="str"/>
      <x:c r="H61" s="23" t="str">
        <x:v>Gemma 7B</x:v>
      </x:c>
      <x:c r="I61" s="31"/>
      <x:c r="J61" s="31" t="n">
        <x:v>45343</x:v>
      </x:c>
      <x:c r="K61" s="31" t="n">
        <x:v>45343</x:v>
      </x:c>
      <x:c r="L61" s="17" t="str">
        <x:v>ECI exact date</x:v>
      </x:c>
      <x:c r="M61" s="73"/>
      <x:c r="N61" s="20" t="n">
        <x:v>111.76</x:v>
      </x:c>
      <x:c r="O61" s="20" t="n">
        <x:v>103.06</x:v>
      </x:c>
      <x:c r="P61" s="20" t="n">
        <x:v>116.41</x:v>
      </x:c>
      <x:c r="Q61" s="20"/>
      <x:c r="R61" s="20"/>
      <x:c r="S61" s="20"/>
      <x:c r="T61" s="20"/>
      <x:c r="U61" s="20"/>
      <x:c r="V61" s="20"/>
      <x:c r="W61" s="20" t="str"/>
      <x:c r="X61" s="20"/>
      <x:c r="Y61" s="20"/>
      <x:c r="Z61" s="20"/>
      <x:c r="AA61" s="20"/>
      <x:c r="AB61" s="23" t="str"/>
      <x:c r="AC61" s="23" t="str">
        <x:v>ECI-only row</x:v>
      </x:c>
      <x:c r="AD61" s="23" t="str"/>
      <x:c r="AE61" s="23" t="str"/>
      <x:c r="AF61" s="23" t="str"/>
      <x:c r="AG61" s="76"/>
      <x:c r="AH61" s="79"/>
      <x:c r="AI61" s="23" t="str"/>
      <x:c r="AJ61" s="23" t="str"/>
      <x:c r="AK61" s="76"/>
      <x:c r="AL61" s="23"/>
    </x:row>
    <x:row r="62">
      <x:c r="A62" s="17" t="str">
        <x:v>mistral:mistral-large</x:v>
      </x:c>
      <x:c r="B62" s="17" t="str">
        <x:v>Mistral Large</x:v>
      </x:c>
      <x:c r="C62" s="17" t="str">
        <x:v>Mistral AI</x:v>
      </x:c>
      <x:c r="D62" s="17" t="str">
        <x:v>lineage:mistral:mistral-large</x:v>
      </x:c>
      <x:c r="E62" s="17" t="str">
        <x:v>base:mistral:mistral-large</x:v>
      </x:c>
      <x:c r="F62" s="23" t="str"/>
      <x:c r="G62" s="23" t="str"/>
      <x:c r="H62" s="23" t="str">
        <x:v>Mistral Large</x:v>
      </x:c>
      <x:c r="I62" s="31"/>
      <x:c r="J62" s="31" t="n">
        <x:v>45348</x:v>
      </x:c>
      <x:c r="K62" s="31" t="n">
        <x:v>45348</x:v>
      </x:c>
      <x:c r="L62" s="17" t="str">
        <x:v>ECI exact date</x:v>
      </x:c>
      <x:c r="M62" s="73"/>
      <x:c r="N62" s="20" t="n">
        <x:v>121.01</x:v>
      </x:c>
      <x:c r="O62" s="20" t="n">
        <x:v>112.49</x:v>
      </x:c>
      <x:c r="P62" s="20" t="n">
        <x:v>123.7</x:v>
      </x:c>
      <x:c r="Q62" s="20"/>
      <x:c r="R62" s="20"/>
      <x:c r="S62" s="20"/>
      <x:c r="T62" s="20"/>
      <x:c r="U62" s="20"/>
      <x:c r="V62" s="20"/>
      <x:c r="W62" s="20" t="str"/>
      <x:c r="X62" s="20"/>
      <x:c r="Y62" s="20"/>
      <x:c r="Z62" s="20"/>
      <x:c r="AA62" s="20"/>
      <x:c r="AB62" s="23" t="str"/>
      <x:c r="AC62" s="23" t="str">
        <x:v>ECI-only row</x:v>
      </x:c>
      <x:c r="AD62" s="23" t="str"/>
      <x:c r="AE62" s="23" t="str"/>
      <x:c r="AF62" s="23" t="str"/>
      <x:c r="AG62" s="76"/>
      <x:c r="AH62" s="79"/>
      <x:c r="AI62" s="23" t="str"/>
      <x:c r="AJ62" s="23" t="str"/>
      <x:c r="AK62" s="76"/>
      <x:c r="AL62" s="23"/>
    </x:row>
    <x:row r="63">
      <x:c r="A63" s="17" t="str">
        <x:v>nvidia:nemotron-4-15b</x:v>
      </x:c>
      <x:c r="B63" s="17" t="str">
        <x:v>Nemotron-4 15B</x:v>
      </x:c>
      <x:c r="C63" s="17" t="str">
        <x:v>NVIDIA</x:v>
      </x:c>
      <x:c r="D63" s="17" t="str">
        <x:v>lineage:nvidia:nemotron-4-15b</x:v>
      </x:c>
      <x:c r="E63" s="17" t="str">
        <x:v>base:nvidia:nemotron-4-15b</x:v>
      </x:c>
      <x:c r="F63" s="23" t="str"/>
      <x:c r="G63" s="23" t="str"/>
      <x:c r="H63" s="23" t="str">
        <x:v>Nemotron-4 15B</x:v>
      </x:c>
      <x:c r="I63" s="31"/>
      <x:c r="J63" s="31" t="n">
        <x:v>45349</x:v>
      </x:c>
      <x:c r="K63" s="31" t="n">
        <x:v>45349</x:v>
      </x:c>
      <x:c r="L63" s="17" t="str">
        <x:v>ECI exact date</x:v>
      </x:c>
      <x:c r="M63" s="73"/>
      <x:c r="N63" s="20" t="n">
        <x:v>107.48</x:v>
      </x:c>
      <x:c r="O63" s="20" t="n">
        <x:v>96.93</x:v>
      </x:c>
      <x:c r="P63" s="20" t="n">
        <x:v>113.63</x:v>
      </x:c>
      <x:c r="Q63" s="20"/>
      <x:c r="R63" s="20"/>
      <x:c r="S63" s="20"/>
      <x:c r="T63" s="20"/>
      <x:c r="U63" s="20"/>
      <x:c r="V63" s="20"/>
      <x:c r="W63" s="20" t="str"/>
      <x:c r="X63" s="20"/>
      <x:c r="Y63" s="20"/>
      <x:c r="Z63" s="20"/>
      <x:c r="AA63" s="20"/>
      <x:c r="AB63" s="23" t="str"/>
      <x:c r="AC63" s="23" t="str">
        <x:v>ECI-only row</x:v>
      </x:c>
      <x:c r="AD63" s="23" t="str"/>
      <x:c r="AE63" s="23" t="str"/>
      <x:c r="AF63" s="23" t="str"/>
      <x:c r="AG63" s="76"/>
      <x:c r="AH63" s="79"/>
      <x:c r="AI63" s="23" t="str"/>
      <x:c r="AJ63" s="23" t="str"/>
      <x:c r="AK63" s="76"/>
      <x:c r="AL63" s="23"/>
    </x:row>
    <x:row r="64">
      <x:c r="A64" s="17" t="str">
        <x:v>hugging-face-servicenow-nvidia-bigcode:starcoder-2-15b</x:v>
      </x:c>
      <x:c r="B64" s="17" t="str">
        <x:v>StarCoder 2 15B</x:v>
      </x:c>
      <x:c r="C64" s="17" t="str">
        <x:v>Hugging Face,ServiceNow,NVIDIA,BigCode</x:v>
      </x:c>
      <x:c r="D64" s="17" t="str">
        <x:v>lineage:hugging-face-servicenow-nvidia-bigcode:starcoder-2-15b</x:v>
      </x:c>
      <x:c r="E64" s="17" t="str">
        <x:v>base:hugging-face-servicenow-nvidia-bigcode:starcoder-2-15b</x:v>
      </x:c>
      <x:c r="F64" s="23" t="str"/>
      <x:c r="G64" s="23" t="str"/>
      <x:c r="H64" s="23" t="str">
        <x:v>StarCoder 2 15B</x:v>
      </x:c>
      <x:c r="I64" s="31"/>
      <x:c r="J64" s="31" t="n">
        <x:v>45351</x:v>
      </x:c>
      <x:c r="K64" s="31" t="n">
        <x:v>45351</x:v>
      </x:c>
      <x:c r="L64" s="17" t="str">
        <x:v>ECI exact date</x:v>
      </x:c>
      <x:c r="M64" s="73"/>
      <x:c r="N64" s="20" t="n">
        <x:v>104.74</x:v>
      </x:c>
      <x:c r="O64" s="20" t="n">
        <x:v>92.4</x:v>
      </x:c>
      <x:c r="P64" s="20" t="n">
        <x:v>112.13</x:v>
      </x:c>
      <x:c r="Q64" s="20"/>
      <x:c r="R64" s="20"/>
      <x:c r="S64" s="20"/>
      <x:c r="T64" s="20" t="n">
        <x:v>15</x:v>
      </x:c>
      <x:c r="U64" s="20"/>
      <x:c r="V64" s="20"/>
      <x:c r="W64" s="20" t="str"/>
      <x:c r="X64" s="20"/>
      <x:c r="Y64" s="20"/>
      <x:c r="Z64" s="20"/>
      <x:c r="AA64" s="20"/>
      <x:c r="AB64" s="23" t="str"/>
      <x:c r="AC64" s="23" t="str">
        <x:v>ECI-only row</x:v>
      </x:c>
      <x:c r="AD64" s="23" t="str"/>
      <x:c r="AE64" s="23" t="str">
        <x:v>Parameter row: Regression Data!18</x:v>
      </x:c>
      <x:c r="AF64" s="23" t="str"/>
      <x:c r="AG64" s="76"/>
      <x:c r="AH64" s="79"/>
      <x:c r="AI64" s="23" t="str"/>
      <x:c r="AJ64" s="23" t="str"/>
      <x:c r="AK64" s="76"/>
      <x:c r="AL64" s="23"/>
    </x:row>
    <x:row r="65">
      <x:c r="A65" s="17" t="str">
        <x:v>hugging-face-servicenow-nvidia-bigcode:starcoder-2-3b</x:v>
      </x:c>
      <x:c r="B65" s="17" t="str">
        <x:v>StarCoder 2 3B</x:v>
      </x:c>
      <x:c r="C65" s="17" t="str">
        <x:v>Hugging Face,ServiceNow,NVIDIA,BigCode</x:v>
      </x:c>
      <x:c r="D65" s="17" t="str">
        <x:v>lineage:hugging-face-servicenow-nvidia-bigcode:starcoder-2-3b</x:v>
      </x:c>
      <x:c r="E65" s="17" t="str">
        <x:v>base:hugging-face-servicenow-nvidia-bigcode:starcoder-2-3b</x:v>
      </x:c>
      <x:c r="F65" s="23" t="str"/>
      <x:c r="G65" s="23" t="str"/>
      <x:c r="H65" s="23" t="str">
        <x:v>StarCoder 2 3B</x:v>
      </x:c>
      <x:c r="I65" s="31"/>
      <x:c r="J65" s="31" t="n">
        <x:v>45351</x:v>
      </x:c>
      <x:c r="K65" s="31" t="n">
        <x:v>45351</x:v>
      </x:c>
      <x:c r="L65" s="17" t="str">
        <x:v>ECI exact date</x:v>
      </x:c>
      <x:c r="M65" s="73"/>
      <x:c r="N65" s="20" t="n">
        <x:v>88.47</x:v>
      </x:c>
      <x:c r="O65" s="20" t="n">
        <x:v>73.81</x:v>
      </x:c>
      <x:c r="P65" s="20" t="n">
        <x:v>98.03</x:v>
      </x:c>
      <x:c r="Q65" s="20"/>
      <x:c r="R65" s="20"/>
      <x:c r="S65" s="20"/>
      <x:c r="T65" s="20"/>
      <x:c r="U65" s="20"/>
      <x:c r="V65" s="20"/>
      <x:c r="W65" s="20" t="str"/>
      <x:c r="X65" s="20"/>
      <x:c r="Y65" s="20"/>
      <x:c r="Z65" s="20"/>
      <x:c r="AA65" s="20"/>
      <x:c r="AB65" s="23" t="str"/>
      <x:c r="AC65" s="23" t="str">
        <x:v>ECI-only row</x:v>
      </x:c>
      <x:c r="AD65" s="23" t="str"/>
      <x:c r="AE65" s="23" t="str"/>
      <x:c r="AF65" s="23" t="str"/>
      <x:c r="AG65" s="76"/>
      <x:c r="AH65" s="79"/>
      <x:c r="AI65" s="23" t="str"/>
      <x:c r="AJ65" s="23" t="str"/>
      <x:c r="AK65" s="76"/>
      <x:c r="AL65" s="23"/>
    </x:row>
    <x:row r="66">
      <x:c r="A66" s="17" t="str">
        <x:v>hugging-face-servicenow-nvidia-bigcode:starcoder-2-7b</x:v>
      </x:c>
      <x:c r="B66" s="17" t="str">
        <x:v>StarCoder 2 7B</x:v>
      </x:c>
      <x:c r="C66" s="17" t="str">
        <x:v>Hugging Face,ServiceNow,NVIDIA,BigCode</x:v>
      </x:c>
      <x:c r="D66" s="17" t="str">
        <x:v>lineage:hugging-face-servicenow-nvidia-bigcode:starcoder-2-7b</x:v>
      </x:c>
      <x:c r="E66" s="17" t="str">
        <x:v>base:hugging-face-servicenow-nvidia-bigcode:starcoder-2-7b</x:v>
      </x:c>
      <x:c r="F66" s="23" t="str"/>
      <x:c r="G66" s="23" t="str"/>
      <x:c r="H66" s="23" t="str">
        <x:v>StarCoder 2 7B</x:v>
      </x:c>
      <x:c r="I66" s="31"/>
      <x:c r="J66" s="31" t="n">
        <x:v>45351</x:v>
      </x:c>
      <x:c r="K66" s="31" t="n">
        <x:v>45351</x:v>
      </x:c>
      <x:c r="L66" s="17" t="str">
        <x:v>ECI exact date</x:v>
      </x:c>
      <x:c r="M66" s="73"/>
      <x:c r="N66" s="20" t="n">
        <x:v>93.25</x:v>
      </x:c>
      <x:c r="O66" s="20" t="n">
        <x:v>76.05</x:v>
      </x:c>
      <x:c r="P66" s="20" t="n">
        <x:v>102.02</x:v>
      </x:c>
      <x:c r="Q66" s="20"/>
      <x:c r="R66" s="20"/>
      <x:c r="S66" s="20"/>
      <x:c r="T66" s="20"/>
      <x:c r="U66" s="20"/>
      <x:c r="V66" s="20"/>
      <x:c r="W66" s="20" t="str"/>
      <x:c r="X66" s="20"/>
      <x:c r="Y66" s="20"/>
      <x:c r="Z66" s="20"/>
      <x:c r="AA66" s="20"/>
      <x:c r="AB66" s="23" t="str"/>
      <x:c r="AC66" s="23" t="str">
        <x:v>ECI-only row</x:v>
      </x:c>
      <x:c r="AD66" s="23" t="str"/>
      <x:c r="AE66" s="23" t="str"/>
      <x:c r="AF66" s="23" t="str"/>
      <x:c r="AG66" s="76"/>
      <x:c r="AH66" s="79"/>
      <x:c r="AI66" s="23" t="str"/>
      <x:c r="AJ66" s="23" t="str"/>
      <x:c r="AK66" s="76"/>
      <x:c r="AL66" s="23"/>
    </x:row>
    <x:row r="67">
      <x:c r="A67" s="17" t="str">
        <x:v>unknown:yi-9b</x:v>
      </x:c>
      <x:c r="B67" s="17" t="str">
        <x:v>Yi-9B</x:v>
      </x:c>
      <x:c r="C67" s="17" t="str"/>
      <x:c r="D67" s="17" t="str">
        <x:v>lineage:unknown:yi-9b</x:v>
      </x:c>
      <x:c r="E67" s="17" t="str">
        <x:v>base:unknown:yi-9b</x:v>
      </x:c>
      <x:c r="F67" s="23" t="str"/>
      <x:c r="G67" s="23" t="str"/>
      <x:c r="H67" s="23" t="str">
        <x:v>Yi-9B</x:v>
      </x:c>
      <x:c r="I67" s="31"/>
      <x:c r="J67" s="31" t="n">
        <x:v>45352</x:v>
      </x:c>
      <x:c r="K67" s="31" t="n">
        <x:v>45352</x:v>
      </x:c>
      <x:c r="L67" s="17" t="str">
        <x:v>ECI exact date</x:v>
      </x:c>
      <x:c r="M67" s="73"/>
      <x:c r="N67" s="20" t="n">
        <x:v>107.38</x:v>
      </x:c>
      <x:c r="O67" s="20" t="n">
        <x:v>96.48</x:v>
      </x:c>
      <x:c r="P67" s="20" t="n">
        <x:v>115.19</x:v>
      </x:c>
      <x:c r="Q67" s="20"/>
      <x:c r="R67" s="20"/>
      <x:c r="S67" s="20"/>
      <x:c r="T67" s="20"/>
      <x:c r="U67" s="20"/>
      <x:c r="V67" s="20"/>
      <x:c r="W67" s="20" t="str"/>
      <x:c r="X67" s="20"/>
      <x:c r="Y67" s="20"/>
      <x:c r="Z67" s="20"/>
      <x:c r="AA67" s="20"/>
      <x:c r="AB67" s="23" t="str"/>
      <x:c r="AC67" s="23" t="str">
        <x:v>ECI-only row</x:v>
      </x:c>
      <x:c r="AD67" s="23" t="str"/>
      <x:c r="AE67" s="23" t="str"/>
      <x:c r="AF67" s="23" t="str"/>
      <x:c r="AG67" s="76"/>
      <x:c r="AH67" s="79"/>
      <x:c r="AI67" s="23" t="str"/>
      <x:c r="AJ67" s="23" t="str"/>
      <x:c r="AK67" s="76"/>
      <x:c r="AL67" s="23"/>
    </x:row>
    <x:row r="68">
      <x:c r="A68" s="17" t="str">
        <x:v>anthropic:claude-3-haiku</x:v>
      </x:c>
      <x:c r="B68" s="17" t="str">
        <x:v>Claude 3 Haiku</x:v>
      </x:c>
      <x:c r="C68" s="17" t="str">
        <x:v>Anthropic</x:v>
      </x:c>
      <x:c r="D68" s="17" t="str">
        <x:v>lineage:anthropic:claude-3-haiku</x:v>
      </x:c>
      <x:c r="E68" s="17" t="str">
        <x:v>base:anthropic:claude-3-haiku</x:v>
      </x:c>
      <x:c r="F68" s="23" t="str"/>
      <x:c r="G68" s="23" t="str"/>
      <x:c r="H68" s="23" t="str">
        <x:v>Claude 3 Haiku</x:v>
      </x:c>
      <x:c r="I68" s="31"/>
      <x:c r="J68" s="31" t="n">
        <x:v>45355</x:v>
      </x:c>
      <x:c r="K68" s="31" t="n">
        <x:v>45355</x:v>
      </x:c>
      <x:c r="L68" s="17" t="str">
        <x:v>ECI exact date</x:v>
      </x:c>
      <x:c r="M68" s="73"/>
      <x:c r="N68" s="20" t="n">
        <x:v>117.64</x:v>
      </x:c>
      <x:c r="O68" s="20" t="n">
        <x:v>108.61</x:v>
      </x:c>
      <x:c r="P68" s="20" t="n">
        <x:v>121.01</x:v>
      </x:c>
      <x:c r="Q68" s="20"/>
      <x:c r="R68" s="20"/>
      <x:c r="S68" s="20"/>
      <x:c r="T68" s="20"/>
      <x:c r="U68" s="20"/>
      <x:c r="V68" s="20"/>
      <x:c r="W68" s="20" t="str"/>
      <x:c r="X68" s="20"/>
      <x:c r="Y68" s="20"/>
      <x:c r="Z68" s="20"/>
      <x:c r="AA68" s="20"/>
      <x:c r="AB68" s="23" t="str"/>
      <x:c r="AC68" s="23" t="str">
        <x:v>ECI-only row</x:v>
      </x:c>
      <x:c r="AD68" s="23" t="str"/>
      <x:c r="AE68" s="23" t="str"/>
      <x:c r="AF68" s="23" t="str"/>
      <x:c r="AG68" s="76"/>
      <x:c r="AH68" s="79"/>
      <x:c r="AI68" s="23" t="str"/>
      <x:c r="AJ68" s="23" t="str"/>
      <x:c r="AK68" s="76"/>
      <x:c r="AL68" s="23"/>
    </x:row>
    <x:row r="69">
      <x:c r="A69" s="17" t="str">
        <x:v>anthropic:claude-3-opus</x:v>
      </x:c>
      <x:c r="B69" s="17" t="str">
        <x:v>Claude 3 Opus</x:v>
      </x:c>
      <x:c r="C69" s="17" t="str">
        <x:v>Anthropic</x:v>
      </x:c>
      <x:c r="D69" s="17" t="str">
        <x:v>lineage:anthropic:claude-3-opus</x:v>
      </x:c>
      <x:c r="E69" s="17" t="str">
        <x:v>base:anthropic:claude-3-opus</x:v>
      </x:c>
      <x:c r="F69" s="23" t="str"/>
      <x:c r="G69" s="23" t="str"/>
      <x:c r="H69" s="23" t="str">
        <x:v>Claude 3 Opus</x:v>
      </x:c>
      <x:c r="I69" s="31"/>
      <x:c r="J69" s="31" t="n">
        <x:v>45355</x:v>
      </x:c>
      <x:c r="K69" s="31" t="n">
        <x:v>45355</x:v>
      </x:c>
      <x:c r="L69" s="17" t="str">
        <x:v>ECI exact date</x:v>
      </x:c>
      <x:c r="M69" s="73"/>
      <x:c r="N69" s="20" t="n">
        <x:v>126.92</x:v>
      </x:c>
      <x:c r="O69" s="20" t="n">
        <x:v>121.31</x:v>
      </x:c>
      <x:c r="P69" s="20" t="n">
        <x:v>129.83</x:v>
      </x:c>
      <x:c r="Q69" s="20"/>
      <x:c r="R69" s="20"/>
      <x:c r="S69" s="20"/>
      <x:c r="T69" s="20"/>
      <x:c r="U69" s="20"/>
      <x:c r="V69" s="20"/>
      <x:c r="W69" s="20" t="str"/>
      <x:c r="X69" s="20"/>
      <x:c r="Y69" s="20"/>
      <x:c r="Z69" s="20"/>
      <x:c r="AA69" s="20"/>
      <x:c r="AB69" s="23" t="str"/>
      <x:c r="AC69" s="23" t="str">
        <x:v>ECI-only row</x:v>
      </x:c>
      <x:c r="AD69" s="23" t="str"/>
      <x:c r="AE69" s="23" t="str"/>
      <x:c r="AF69" s="23" t="str"/>
      <x:c r="AG69" s="76"/>
      <x:c r="AH69" s="79"/>
      <x:c r="AI69" s="23" t="str"/>
      <x:c r="AJ69" s="23" t="str"/>
      <x:c r="AK69" s="76"/>
      <x:c r="AL69" s="23"/>
    </x:row>
    <x:row r="70">
      <x:c r="A70" s="17" t="str">
        <x:v>anthropic:claude-3-sonnet</x:v>
      </x:c>
      <x:c r="B70" s="17" t="str">
        <x:v>Claude 3 Sonnet</x:v>
      </x:c>
      <x:c r="C70" s="17" t="str">
        <x:v>Anthropic</x:v>
      </x:c>
      <x:c r="D70" s="17" t="str">
        <x:v>lineage:anthropic:claude-3-sonnet</x:v>
      </x:c>
      <x:c r="E70" s="17" t="str">
        <x:v>base:anthropic:claude-3-sonnet</x:v>
      </x:c>
      <x:c r="F70" s="23" t="str"/>
      <x:c r="G70" s="23" t="str"/>
      <x:c r="H70" s="23" t="str">
        <x:v>Claude 3 Sonnet</x:v>
      </x:c>
      <x:c r="I70" s="31"/>
      <x:c r="J70" s="31" t="n">
        <x:v>45355</x:v>
      </x:c>
      <x:c r="K70" s="31" t="n">
        <x:v>45355</x:v>
      </x:c>
      <x:c r="L70" s="17" t="str">
        <x:v>ECI exact date</x:v>
      </x:c>
      <x:c r="M70" s="73"/>
      <x:c r="N70" s="20" t="n">
        <x:v>119.9</x:v>
      </x:c>
      <x:c r="O70" s="20" t="n">
        <x:v>111.74</x:v>
      </x:c>
      <x:c r="P70" s="20" t="n">
        <x:v>122.91</x:v>
      </x:c>
      <x:c r="Q70" s="20"/>
      <x:c r="R70" s="20"/>
      <x:c r="S70" s="20"/>
      <x:c r="T70" s="20"/>
      <x:c r="U70" s="20"/>
      <x:c r="V70" s="20"/>
      <x:c r="W70" s="20" t="str"/>
      <x:c r="X70" s="20"/>
      <x:c r="Y70" s="20"/>
      <x:c r="Z70" s="20"/>
      <x:c r="AA70" s="20"/>
      <x:c r="AB70" s="23" t="str"/>
      <x:c r="AC70" s="23" t="str">
        <x:v>ECI-only row</x:v>
      </x:c>
      <x:c r="AD70" s="23" t="str"/>
      <x:c r="AE70" s="23" t="str"/>
      <x:c r="AF70" s="23" t="str"/>
      <x:c r="AG70" s="76"/>
      <x:c r="AH70" s="79"/>
      <x:c r="AI70" s="23" t="str"/>
      <x:c r="AJ70" s="23" t="str"/>
      <x:c r="AK70" s="76"/>
      <x:c r="AL70" s="23"/>
    </x:row>
    <x:row r="71">
      <x:c r="A71" s="17" t="str">
        <x:v>openai:gpt-4-turbo-apr-2024</x:v>
      </x:c>
      <x:c r="B71" s="17" t="str">
        <x:v>GPT-4 Turbo (Apr 2024)</x:v>
      </x:c>
      <x:c r="C71" s="17" t="str">
        <x:v>OpenAI</x:v>
      </x:c>
      <x:c r="D71" s="17" t="str">
        <x:v>lineage:openai:gpt-4-turbo-apr-2024</x:v>
      </x:c>
      <x:c r="E71" s="17" t="str">
        <x:v>base:openai:gpt-4-turbo-apr-2024</x:v>
      </x:c>
      <x:c r="F71" s="23" t="str"/>
      <x:c r="G71" s="23" t="str">
        <x:v>GPT-4 Turbo</x:v>
      </x:c>
      <x:c r="H71" s="23" t="str">
        <x:v>GPT-4 Turbo (Apr 2024)</x:v>
      </x:c>
      <x:c r="I71" s="31" t="n">
        <x:v>45383</x:v>
      </x:c>
      <x:c r="J71" s="31" t="n">
        <x:v>45391</x:v>
      </x:c>
      <x:c r="K71" s="31" t="n">
        <x:v>45391</x:v>
      </x:c>
      <x:c r="L71" s="17" t="str">
        <x:v>ECI exact date</x:v>
      </x:c>
      <x:c r="M71" s="73" t="n">
        <x:v>8</x:v>
      </x:c>
      <x:c r="N71" s="20" t="n">
        <x:v>127.59</x:v>
      </x:c>
      <x:c r="O71" s="20" t="n">
        <x:v>121.74</x:v>
      </x:c>
      <x:c r="P71" s="20" t="n">
        <x:v>129</x:v>
      </x:c>
      <x:c r="Q71" s="20"/>
      <x:c r="R71" s="20"/>
      <x:c r="S71" s="20"/>
      <x:c r="T71" s="20"/>
      <x:c r="U71" s="20"/>
      <x:c r="V71" s="20"/>
      <x:c r="W71" s="20" t="str"/>
      <x:c r="X71" s="20" t="n">
        <x:v>0.8</x:v>
      </x:c>
      <x:c r="Y71" s="20"/>
      <x:c r="Z71" s="20" t="n">
        <x:v>0.06</x:v>
      </x:c>
      <x:c r="AA71" s="20" t="n">
        <x:v>0.91</x:v>
      </x:c>
      <x:c r="AB71" s="23" t="str">
        <x:v>Paper frontier</x:v>
      </x:c>
      <x:c r="AC71" s="23" t="str">
        <x:v>Manual exact ECI join</x:v>
      </x:c>
      <x:c r="AD71" s="23" t="str"/>
      <x:c r="AE71" s="23" t="str"/>
      <x:c r="AF71" s="23" t="str"/>
      <x:c r="AG71" s="76"/>
      <x:c r="AH71" s="79"/>
      <x:c r="AI71" s="23" t="str"/>
      <x:c r="AJ71" s="23" t="str"/>
      <x:c r="AK71" s="76"/>
      <x:c r="AL71" s="23"/>
    </x:row>
    <x:row r="72">
      <x:c r="A72" s="17" t="str">
        <x:v>unknown:codeqwen1-5-7b</x:v>
      </x:c>
      <x:c r="B72" s="17" t="str">
        <x:v>CodeQwen1.5-7B</x:v>
      </x:c>
      <x:c r="C72" s="17" t="str"/>
      <x:c r="D72" s="17" t="str">
        <x:v>lineage:unknown:codeqwen1-5-7b</x:v>
      </x:c>
      <x:c r="E72" s="17" t="str">
        <x:v>base:unknown:codeqwen1-5-7b</x:v>
      </x:c>
      <x:c r="F72" s="23" t="str"/>
      <x:c r="G72" s="23" t="str"/>
      <x:c r="H72" s="23" t="str">
        <x:v>CodeQwen1.5-7B</x:v>
      </x:c>
      <x:c r="I72" s="31"/>
      <x:c r="J72" s="31" t="n">
        <x:v>45397</x:v>
      </x:c>
      <x:c r="K72" s="31" t="n">
        <x:v>45397</x:v>
      </x:c>
      <x:c r="L72" s="17" t="str">
        <x:v>ECI exact date</x:v>
      </x:c>
      <x:c r="M72" s="73"/>
      <x:c r="N72" s="20" t="n">
        <x:v>94.56</x:v>
      </x:c>
      <x:c r="O72" s="20" t="n">
        <x:v>81.18</x:v>
      </x:c>
      <x:c r="P72" s="20" t="n">
        <x:v>102.94</x:v>
      </x:c>
      <x:c r="Q72" s="20"/>
      <x:c r="R72" s="20"/>
      <x:c r="S72" s="20"/>
      <x:c r="T72" s="20"/>
      <x:c r="U72" s="20"/>
      <x:c r="V72" s="20"/>
      <x:c r="W72" s="20" t="str"/>
      <x:c r="X72" s="20"/>
      <x:c r="Y72" s="20"/>
      <x:c r="Z72" s="20"/>
      <x:c r="AA72" s="20"/>
      <x:c r="AB72" s="23" t="str"/>
      <x:c r="AC72" s="23" t="str">
        <x:v>ECI-only row</x:v>
      </x:c>
      <x:c r="AD72" s="23" t="str"/>
      <x:c r="AE72" s="23" t="str"/>
      <x:c r="AF72" s="23" t="str"/>
      <x:c r="AG72" s="76"/>
      <x:c r="AH72" s="79"/>
      <x:c r="AI72" s="23" t="str"/>
      <x:c r="AJ72" s="23" t="str"/>
      <x:c r="AK72" s="76"/>
      <x:c r="AL72" s="23"/>
    </x:row>
    <x:row r="73">
      <x:c r="A73" s="17" t="str">
        <x:v>mistral:mixtral-8x22b</x:v>
      </x:c>
      <x:c r="B73" s="17" t="str">
        <x:v>Mixtral 8x22B</x:v>
      </x:c>
      <x:c r="C73" s="17" t="str">
        <x:v>Mistral AI</x:v>
      </x:c>
      <x:c r="D73" s="17" t="str">
        <x:v>lineage:mistral:mixtral-8x22b</x:v>
      </x:c>
      <x:c r="E73" s="17" t="str">
        <x:v>base:mistral:mixtral-8x22b</x:v>
      </x:c>
      <x:c r="F73" s="23" t="str"/>
      <x:c r="G73" s="23" t="str"/>
      <x:c r="H73" s="23" t="str">
        <x:v>Mixtral 8x22B</x:v>
      </x:c>
      <x:c r="I73" s="31"/>
      <x:c r="J73" s="31" t="n">
        <x:v>45399</x:v>
      </x:c>
      <x:c r="K73" s="31" t="n">
        <x:v>45399</x:v>
      </x:c>
      <x:c r="L73" s="17" t="str">
        <x:v>ECI exact date</x:v>
      </x:c>
      <x:c r="M73" s="73"/>
      <x:c r="N73" s="20" t="n">
        <x:v>121.28</x:v>
      </x:c>
      <x:c r="O73" s="20" t="n">
        <x:v>112.48</x:v>
      </x:c>
      <x:c r="P73" s="20" t="n">
        <x:v>123.4</x:v>
      </x:c>
      <x:c r="Q73" s="20"/>
      <x:c r="R73" s="20"/>
      <x:c r="S73" s="20"/>
      <x:c r="T73" s="20" t="n">
        <x:v>141</x:v>
      </x:c>
      <x:c r="U73" s="20"/>
      <x:c r="V73" s="20"/>
      <x:c r="W73" s="20" t="str"/>
      <x:c r="X73" s="20"/>
      <x:c r="Y73" s="20"/>
      <x:c r="Z73" s="20"/>
      <x:c r="AA73" s="20"/>
      <x:c r="AB73" s="23" t="str"/>
      <x:c r="AC73" s="23" t="str">
        <x:v>ECI-only row</x:v>
      </x:c>
      <x:c r="AD73" s="23" t="str"/>
      <x:c r="AE73" s="23" t="str">
        <x:v>Parameter row: Regression Data!19</x:v>
      </x:c>
      <x:c r="AF73" s="23" t="str"/>
      <x:c r="AG73" s="76"/>
      <x:c r="AH73" s="79"/>
      <x:c r="AI73" s="23" t="str"/>
      <x:c r="AJ73" s="23" t="str"/>
      <x:c r="AK73" s="76"/>
      <x:c r="AL73" s="23"/>
    </x:row>
    <x:row r="74">
      <x:c r="A74" s="17" t="str">
        <x:v>meta:llama-3-70b</x:v>
      </x:c>
      <x:c r="B74" s="17" t="str">
        <x:v>Llama 3-70B</x:v>
      </x:c>
      <x:c r="C74" s="17" t="str">
        <x:v>Meta AI</x:v>
      </x:c>
      <x:c r="D74" s="17" t="str">
        <x:v>lineage:meta:llama-3-70b</x:v>
      </x:c>
      <x:c r="E74" s="17" t="str">
        <x:v>base:meta:llama-3-70b</x:v>
      </x:c>
      <x:c r="F74" s="23" t="str"/>
      <x:c r="G74" s="23" t="str"/>
      <x:c r="H74" s="23" t="str">
        <x:v>Llama 3-70B</x:v>
      </x:c>
      <x:c r="I74" s="31"/>
      <x:c r="J74" s="31" t="n">
        <x:v>45400</x:v>
      </x:c>
      <x:c r="K74" s="31" t="n">
        <x:v>45400</x:v>
      </x:c>
      <x:c r="L74" s="17" t="str">
        <x:v>ECI exact date</x:v>
      </x:c>
      <x:c r="M74" s="73"/>
      <x:c r="N74" s="20" t="n">
        <x:v>122.61</x:v>
      </x:c>
      <x:c r="O74" s="20" t="n">
        <x:v>115.79</x:v>
      </x:c>
      <x:c r="P74" s="20" t="n">
        <x:v>125.52</x:v>
      </x:c>
      <x:c r="Q74" s="20"/>
      <x:c r="R74" s="20"/>
      <x:c r="S74" s="20"/>
      <x:c r="T74" s="20" t="n">
        <x:v>70</x:v>
      </x:c>
      <x:c r="U74" s="20"/>
      <x:c r="V74" s="20"/>
      <x:c r="W74" s="20" t="str"/>
      <x:c r="X74" s="20"/>
      <x:c r="Y74" s="20"/>
      <x:c r="Z74" s="20"/>
      <x:c r="AA74" s="20"/>
      <x:c r="AB74" s="23" t="str"/>
      <x:c r="AC74" s="23" t="str">
        <x:v>ECI-only row</x:v>
      </x:c>
      <x:c r="AD74" s="23" t="str"/>
      <x:c r="AE74" s="23" t="str">
        <x:v>Parameter row: Regression Data!20</x:v>
      </x:c>
      <x:c r="AF74" s="23" t="str"/>
      <x:c r="AG74" s="76"/>
      <x:c r="AH74" s="79"/>
      <x:c r="AI74" s="23" t="str"/>
      <x:c r="AJ74" s="23" t="str"/>
      <x:c r="AK74" s="76"/>
      <x:c r="AL74" s="23"/>
    </x:row>
    <x:row r="75">
      <x:c r="A75" s="17" t="str">
        <x:v>meta:llama-3-8b</x:v>
      </x:c>
      <x:c r="B75" s="17" t="str">
        <x:v>Llama 3-8B</x:v>
      </x:c>
      <x:c r="C75" s="17" t="str">
        <x:v>Meta AI</x:v>
      </x:c>
      <x:c r="D75" s="17" t="str">
        <x:v>lineage:meta:llama-3-8b</x:v>
      </x:c>
      <x:c r="E75" s="17" t="str">
        <x:v>base:meta:llama-3-8b</x:v>
      </x:c>
      <x:c r="F75" s="23" t="str"/>
      <x:c r="G75" s="23" t="str">
        <x:v>Llama 3 8B Instruct</x:v>
      </x:c>
      <x:c r="H75" s="23" t="str">
        <x:v>Llama 3-8B</x:v>
      </x:c>
      <x:c r="I75" s="31" t="n">
        <x:v>45383</x:v>
      </x:c>
      <x:c r="J75" s="31" t="n">
        <x:v>45400</x:v>
      </x:c>
      <x:c r="K75" s="31" t="n">
        <x:v>45400</x:v>
      </x:c>
      <x:c r="L75" s="17" t="str">
        <x:v>ECI exact date</x:v>
      </x:c>
      <x:c r="M75" s="73" t="n">
        <x:v>17</x:v>
      </x:c>
      <x:c r="N75" s="20" t="n">
        <x:v>116.43</x:v>
      </x:c>
      <x:c r="O75" s="20" t="n">
        <x:v>107.42</x:v>
      </x:c>
      <x:c r="P75" s="20" t="n">
        <x:v>119.25</x:v>
      </x:c>
      <x:c r="Q75" s="20"/>
      <x:c r="R75" s="20" t="n">
        <x:v>8</x:v>
      </x:c>
      <x:c r="S75" s="20" t="n">
        <x:v>8</x:v>
      </x:c>
      <x:c r="T75" s="20"/>
      <x:c r="U75" s="20"/>
      <x:c r="V75" s="20" t="n">
        <x:v>32</x:v>
      </x:c>
      <x:c r="W75" s="20" t="str">
        <x:v>Dense</x:v>
      </x:c>
      <x:c r="X75" s="20" t="n">
        <x:v>0.177</x:v>
      </x:c>
      <x:c r="Y75" s="20" t="n">
        <x:v>0.075</x:v>
      </x:c>
      <x:c r="Z75" s="20" t="n">
        <x:v>0</x:v>
      </x:c>
      <x:c r="AA75" s="20" t="n">
        <x:v>0.344</x:v>
      </x:c>
      <x:c r="AB75" s="23" t="str">
        <x:v>Paper open-weight</x:v>
      </x:c>
      <x:c r="AC75" s="23" t="str">
        <x:v>Manual exact ECI join</x:v>
      </x:c>
      <x:c r="AD75" s="23" t="str"/>
      <x:c r="AE75" s="23" t="str"/>
      <x:c r="AF75" s="23" t="str"/>
      <x:c r="AG75" s="76"/>
      <x:c r="AH75" s="79"/>
      <x:c r="AI75" s="23" t="str"/>
      <x:c r="AJ75" s="23" t="str"/>
      <x:c r="AK75" s="76"/>
      <x:c r="AL75" s="23"/>
    </x:row>
    <x:row r="76">
      <x:c r="A76" s="17" t="str">
        <x:v>microsoft:phi-3-medium-14b</x:v>
      </x:c>
      <x:c r="B76" s="17" t="str">
        <x:v>phi-3-medium 14B</x:v>
      </x:c>
      <x:c r="C76" s="17" t="str">
        <x:v>Microsoft</x:v>
      </x:c>
      <x:c r="D76" s="17" t="str">
        <x:v>lineage:microsoft:phi-3-medium-14b</x:v>
      </x:c>
      <x:c r="E76" s="17" t="str">
        <x:v>base:microsoft:phi-3-medium-14b</x:v>
      </x:c>
      <x:c r="F76" s="23" t="str"/>
      <x:c r="G76" s="23" t="str"/>
      <x:c r="H76" s="23" t="str">
        <x:v>phi-3-medium 14B</x:v>
      </x:c>
      <x:c r="I76" s="31"/>
      <x:c r="J76" s="31" t="n">
        <x:v>45405</x:v>
      </x:c>
      <x:c r="K76" s="31" t="n">
        <x:v>45405</x:v>
      </x:c>
      <x:c r="L76" s="17" t="str">
        <x:v>ECI exact date</x:v>
      </x:c>
      <x:c r="M76" s="73"/>
      <x:c r="N76" s="20" t="n">
        <x:v>121.07</x:v>
      </x:c>
      <x:c r="O76" s="20" t="n">
        <x:v>113.81</x:v>
      </x:c>
      <x:c r="P76" s="20" t="n">
        <x:v>123.74</x:v>
      </x:c>
      <x:c r="Q76" s="20"/>
      <x:c r="R76" s="20"/>
      <x:c r="S76" s="20"/>
      <x:c r="T76" s="20" t="n">
        <x:v>14</x:v>
      </x:c>
      <x:c r="U76" s="20"/>
      <x:c r="V76" s="20"/>
      <x:c r="W76" s="20" t="str"/>
      <x:c r="X76" s="20"/>
      <x:c r="Y76" s="20"/>
      <x:c r="Z76" s="20"/>
      <x:c r="AA76" s="20"/>
      <x:c r="AB76" s="23" t="str"/>
      <x:c r="AC76" s="23" t="str">
        <x:v>ECI-only row</x:v>
      </x:c>
      <x:c r="AD76" s="23" t="str"/>
      <x:c r="AE76" s="23" t="str">
        <x:v>Parameter row: Regression Data!21</x:v>
      </x:c>
      <x:c r="AF76" s="23" t="str"/>
      <x:c r="AG76" s="76"/>
      <x:c r="AH76" s="79"/>
      <x:c r="AI76" s="23" t="str"/>
      <x:c r="AJ76" s="23" t="str"/>
      <x:c r="AK76" s="76"/>
      <x:c r="AL76" s="23"/>
    </x:row>
    <x:row r="77">
      <x:c r="A77" s="17" t="str">
        <x:v>microsoft:phi-3-mini-3-8b</x:v>
      </x:c>
      <x:c r="B77" s="17" t="str">
        <x:v>phi-3-mini 3.8B</x:v>
      </x:c>
      <x:c r="C77" s="17" t="str">
        <x:v>Microsoft</x:v>
      </x:c>
      <x:c r="D77" s="17" t="str">
        <x:v>lineage:microsoft:phi-3-mini-3-8b</x:v>
      </x:c>
      <x:c r="E77" s="17" t="str">
        <x:v>base:microsoft:phi-3-mini-3-8b</x:v>
      </x:c>
      <x:c r="F77" s="23" t="str"/>
      <x:c r="G77" s="23" t="str"/>
      <x:c r="H77" s="23" t="str">
        <x:v>phi-3-mini 3.8B</x:v>
      </x:c>
      <x:c r="I77" s="31"/>
      <x:c r="J77" s="31" t="n">
        <x:v>45405</x:v>
      </x:c>
      <x:c r="K77" s="31" t="n">
        <x:v>45405</x:v>
      </x:c>
      <x:c r="L77" s="17" t="str">
        <x:v>ECI exact date</x:v>
      </x:c>
      <x:c r="M77" s="73"/>
      <x:c r="N77" s="20" t="n">
        <x:v>117.14</x:v>
      </x:c>
      <x:c r="O77" s="20" t="n">
        <x:v>107.43</x:v>
      </x:c>
      <x:c r="P77" s="20" t="n">
        <x:v>120.17</x:v>
      </x:c>
      <x:c r="Q77" s="20"/>
      <x:c r="R77" s="20"/>
      <x:c r="S77" s="20"/>
      <x:c r="T77" s="20"/>
      <x:c r="U77" s="20"/>
      <x:c r="V77" s="20"/>
      <x:c r="W77" s="20" t="str"/>
      <x:c r="X77" s="20"/>
      <x:c r="Y77" s="20"/>
      <x:c r="Z77" s="20"/>
      <x:c r="AA77" s="20"/>
      <x:c r="AB77" s="23" t="str"/>
      <x:c r="AC77" s="23" t="str">
        <x:v>ECI-only row</x:v>
      </x:c>
      <x:c r="AD77" s="23" t="str"/>
      <x:c r="AE77" s="23" t="str"/>
      <x:c r="AF77" s="23" t="str"/>
      <x:c r="AG77" s="76"/>
      <x:c r="AH77" s="79"/>
      <x:c r="AI77" s="23" t="str"/>
      <x:c r="AJ77" s="23" t="str"/>
      <x:c r="AK77" s="76"/>
      <x:c r="AL77" s="23"/>
    </x:row>
    <x:row r="78">
      <x:c r="A78" s="17" t="str">
        <x:v>microsoft:phi-3-small-7-4b</x:v>
      </x:c>
      <x:c r="B78" s="17" t="str">
        <x:v>phi-3-small 7.4B</x:v>
      </x:c>
      <x:c r="C78" s="17" t="str">
        <x:v>Microsoft</x:v>
      </x:c>
      <x:c r="D78" s="17" t="str">
        <x:v>lineage:microsoft:phi-3-small-7-4b</x:v>
      </x:c>
      <x:c r="E78" s="17" t="str">
        <x:v>base:microsoft:phi-3-small-7-4b</x:v>
      </x:c>
      <x:c r="F78" s="23" t="str"/>
      <x:c r="G78" s="23" t="str"/>
      <x:c r="H78" s="23" t="str">
        <x:v>phi-3-small 7.4B</x:v>
      </x:c>
      <x:c r="I78" s="31"/>
      <x:c r="J78" s="31" t="n">
        <x:v>45405</x:v>
      </x:c>
      <x:c r="K78" s="31" t="n">
        <x:v>45405</x:v>
      </x:c>
      <x:c r="L78" s="17" t="str">
        <x:v>ECI exact date</x:v>
      </x:c>
      <x:c r="M78" s="73"/>
      <x:c r="N78" s="20" t="n">
        <x:v>121.64</x:v>
      </x:c>
      <x:c r="O78" s="20" t="n">
        <x:v>113.57</x:v>
      </x:c>
      <x:c r="P78" s="20" t="n">
        <x:v>124.38</x:v>
      </x:c>
      <x:c r="Q78" s="20"/>
      <x:c r="R78" s="20"/>
      <x:c r="S78" s="20"/>
      <x:c r="T78" s="20"/>
      <x:c r="U78" s="20"/>
      <x:c r="V78" s="20"/>
      <x:c r="W78" s="20" t="str"/>
      <x:c r="X78" s="20"/>
      <x:c r="Y78" s="20"/>
      <x:c r="Z78" s="20"/>
      <x:c r="AA78" s="20"/>
      <x:c r="AB78" s="23" t="str"/>
      <x:c r="AC78" s="23" t="str">
        <x:v>ECI-only row</x:v>
      </x:c>
      <x:c r="AD78" s="23" t="str"/>
      <x:c r="AE78" s="23" t="str"/>
      <x:c r="AF78" s="23" t="str"/>
      <x:c r="AG78" s="76"/>
      <x:c r="AH78" s="79"/>
      <x:c r="AI78" s="23" t="str"/>
      <x:c r="AJ78" s="23" t="str"/>
      <x:c r="AK78" s="76"/>
      <x:c r="AL78" s="23"/>
    </x:row>
    <x:row r="79">
      <x:c r="A79" s="17" t="str">
        <x:v>deepseek:deepseek-v2-moe-236b-may-2024</x:v>
      </x:c>
      <x:c r="B79" s="17" t="str">
        <x:v>DeepSeek-V2 (MoE-236B, May 2024)</x:v>
      </x:c>
      <x:c r="C79" s="17" t="str">
        <x:v>DeepSeek</x:v>
      </x:c>
      <x:c r="D79" s="17" t="str">
        <x:v>lineage:deepseek:deepseek-v2-moe-236b-may-2024</x:v>
      </x:c>
      <x:c r="E79" s="17" t="str">
        <x:v>base:deepseek:deepseek-v2-moe-236b-may-2024</x:v>
      </x:c>
      <x:c r="F79" s="23" t="str"/>
      <x:c r="G79" s="23" t="str"/>
      <x:c r="H79" s="23" t="str">
        <x:v>DeepSeek-V2 (MoE-236B, May 2024)</x:v>
      </x:c>
      <x:c r="I79" s="31"/>
      <x:c r="J79" s="31" t="n">
        <x:v>45419</x:v>
      </x:c>
      <x:c r="K79" s="31" t="n">
        <x:v>45419</x:v>
      </x:c>
      <x:c r="L79" s="17" t="str">
        <x:v>ECI exact date</x:v>
      </x:c>
      <x:c r="M79" s="73"/>
      <x:c r="N79" s="20" t="n">
        <x:v>124.58</x:v>
      </x:c>
      <x:c r="O79" s="20" t="n">
        <x:v>117.97</x:v>
      </x:c>
      <x:c r="P79" s="20" t="n">
        <x:v>127.63</x:v>
      </x:c>
      <x:c r="Q79" s="20"/>
      <x:c r="R79" s="20"/>
      <x:c r="S79" s="20"/>
      <x:c r="T79" s="20"/>
      <x:c r="U79" s="20"/>
      <x:c r="V79" s="20"/>
      <x:c r="W79" s="20" t="str"/>
      <x:c r="X79" s="20"/>
      <x:c r="Y79" s="20"/>
      <x:c r="Z79" s="20"/>
      <x:c r="AA79" s="20"/>
      <x:c r="AB79" s="23" t="str"/>
      <x:c r="AC79" s="23" t="str">
        <x:v>ECI-only row</x:v>
      </x:c>
      <x:c r="AD79" s="23" t="str"/>
      <x:c r="AE79" s="23" t="str"/>
      <x:c r="AF79" s="23" t="str"/>
      <x:c r="AG79" s="76"/>
      <x:c r="AH79" s="79"/>
      <x:c r="AI79" s="23" t="str"/>
      <x:c r="AJ79" s="23" t="str"/>
      <x:c r="AK79" s="76"/>
      <x:c r="AL79" s="23"/>
    </x:row>
    <x:row r="80">
      <x:c r="A80" s="17" t="str">
        <x:v>technology-innovation-institute:falcon-2-11b</x:v>
      </x:c>
      <x:c r="B80" s="17" t="str">
        <x:v>Falcon 2 11B</x:v>
      </x:c>
      <x:c r="C80" s="17" t="str">
        <x:v>Technology Innovation Institute</x:v>
      </x:c>
      <x:c r="D80" s="17" t="str">
        <x:v>lineage:technology-innovation-institute:falcon-2-11b</x:v>
      </x:c>
      <x:c r="E80" s="17" t="str">
        <x:v>base:technology-innovation-institute:falcon-2-11b</x:v>
      </x:c>
      <x:c r="F80" s="23" t="str"/>
      <x:c r="G80" s="23" t="str"/>
      <x:c r="H80" s="23" t="str">
        <x:v>Falcon 2 11B</x:v>
      </x:c>
      <x:c r="I80" s="31"/>
      <x:c r="J80" s="31" t="n">
        <x:v>45421</x:v>
      </x:c>
      <x:c r="K80" s="31" t="n">
        <x:v>45421</x:v>
      </x:c>
      <x:c r="L80" s="17" t="str">
        <x:v>ECI exact date</x:v>
      </x:c>
      <x:c r="M80" s="73"/>
      <x:c r="N80" s="20" t="n">
        <x:v>109.3</x:v>
      </x:c>
      <x:c r="O80" s="20" t="n">
        <x:v>99.71</x:v>
      </x:c>
      <x:c r="P80" s="20" t="n">
        <x:v>115.81</x:v>
      </x:c>
      <x:c r="Q80" s="20"/>
      <x:c r="R80" s="20"/>
      <x:c r="S80" s="20"/>
      <x:c r="T80" s="20" t="n">
        <x:v>11</x:v>
      </x:c>
      <x:c r="U80" s="20"/>
      <x:c r="V80" s="20"/>
      <x:c r="W80" s="20" t="str"/>
      <x:c r="X80" s="20"/>
      <x:c r="Y80" s="20"/>
      <x:c r="Z80" s="20"/>
      <x:c r="AA80" s="20"/>
      <x:c r="AB80" s="23" t="str"/>
      <x:c r="AC80" s="23" t="str">
        <x:v>ECI-only row</x:v>
      </x:c>
      <x:c r="AD80" s="23" t="str"/>
      <x:c r="AE80" s="23" t="str">
        <x:v>Parameter row: Regression Data!22</x:v>
      </x:c>
      <x:c r="AF80" s="23" t="str"/>
      <x:c r="AG80" s="76"/>
      <x:c r="AH80" s="79"/>
      <x:c r="AI80" s="23" t="str"/>
      <x:c r="AJ80" s="23" t="str"/>
      <x:c r="AK80" s="76"/>
      <x:c r="AL80" s="23"/>
    </x:row>
    <x:row r="81">
      <x:c r="A81" s="17" t="str">
        <x:v>google:gemini-1-5-flash-may-2024</x:v>
      </x:c>
      <x:c r="B81" s="17" t="str">
        <x:v>Gemini 1.5 Flash (May 2024)</x:v>
      </x:c>
      <x:c r="C81" s="17" t="str">
        <x:v>Google DeepMind</x:v>
      </x:c>
      <x:c r="D81" s="17" t="str">
        <x:v>lineage:google:gemini-1-5-flash-may-2024</x:v>
      </x:c>
      <x:c r="E81" s="17" t="str">
        <x:v>base:google:gemini-1-5-flash-may-2024</x:v>
      </x:c>
      <x:c r="F81" s="23" t="str"/>
      <x:c r="G81" s="23" t="str"/>
      <x:c r="H81" s="23" t="str">
        <x:v>Gemini 1.5 Flash (May 2024)</x:v>
      </x:c>
      <x:c r="I81" s="31"/>
      <x:c r="J81" s="31" t="n">
        <x:v>45422</x:v>
      </x:c>
      <x:c r="K81" s="31" t="n">
        <x:v>45422</x:v>
      </x:c>
      <x:c r="L81" s="17" t="str">
        <x:v>ECI exact date</x:v>
      </x:c>
      <x:c r="M81" s="73"/>
      <x:c r="N81" s="20" t="n">
        <x:v>122.54</x:v>
      </x:c>
      <x:c r="O81" s="20" t="n">
        <x:v>115.28</x:v>
      </x:c>
      <x:c r="P81" s="20" t="n">
        <x:v>124.46</x:v>
      </x:c>
      <x:c r="Q81" s="20"/>
      <x:c r="R81" s="20"/>
      <x:c r="S81" s="20"/>
      <x:c r="T81" s="20"/>
      <x:c r="U81" s="20"/>
      <x:c r="V81" s="20"/>
      <x:c r="W81" s="20" t="str"/>
      <x:c r="X81" s="20"/>
      <x:c r="Y81" s="20"/>
      <x:c r="Z81" s="20"/>
      <x:c r="AA81" s="20"/>
      <x:c r="AB81" s="23" t="str"/>
      <x:c r="AC81" s="23" t="str">
        <x:v>ECI-only row</x:v>
      </x:c>
      <x:c r="AD81" s="23" t="str"/>
      <x:c r="AE81" s="23" t="str"/>
      <x:c r="AF81" s="23" t="str"/>
      <x:c r="AG81" s="76"/>
      <x:c r="AH81" s="79"/>
      <x:c r="AI81" s="23" t="str"/>
      <x:c r="AJ81" s="23" t="str"/>
      <x:c r="AK81" s="76"/>
      <x:c r="AL81" s="23"/>
    </x:row>
    <x:row r="82">
      <x:c r="A82" s="17" t="str">
        <x:v>google:gemini-1-5-flash-sep-2024</x:v>
      </x:c>
      <x:c r="B82" s="17" t="str">
        <x:v>Gemini 1.5 Flash (Sep 2024)</x:v>
      </x:c>
      <x:c r="C82" s="17" t="str">
        <x:v>Google DeepMind</x:v>
      </x:c>
      <x:c r="D82" s="17" t="str">
        <x:v>lineage:google:gemini-1-5-flash-sep-2024</x:v>
      </x:c>
      <x:c r="E82" s="17" t="str">
        <x:v>base:google:gemini-1-5-flash-sep-2024</x:v>
      </x:c>
      <x:c r="F82" s="23" t="str"/>
      <x:c r="G82" s="23" t="str"/>
      <x:c r="H82" s="23" t="str">
        <x:v>Gemini 1.5 Flash (Sep 2024)</x:v>
      </x:c>
      <x:c r="I82" s="31"/>
      <x:c r="J82" s="31" t="n">
        <x:v>45422</x:v>
      </x:c>
      <x:c r="K82" s="31" t="n">
        <x:v>45422</x:v>
      </x:c>
      <x:c r="L82" s="17" t="str">
        <x:v>ECI exact date</x:v>
      </x:c>
      <x:c r="M82" s="73"/>
      <x:c r="N82" s="20" t="n">
        <x:v>130.39</x:v>
      </x:c>
      <x:c r="O82" s="20" t="n">
        <x:v>123.54</x:v>
      </x:c>
      <x:c r="P82" s="20" t="n">
        <x:v>132.06</x:v>
      </x:c>
      <x:c r="Q82" s="20"/>
      <x:c r="R82" s="20"/>
      <x:c r="S82" s="20"/>
      <x:c r="T82" s="20"/>
      <x:c r="U82" s="20"/>
      <x:c r="V82" s="20"/>
      <x:c r="W82" s="20" t="str"/>
      <x:c r="X82" s="20"/>
      <x:c r="Y82" s="20"/>
      <x:c r="Z82" s="20"/>
      <x:c r="AA82" s="20"/>
      <x:c r="AB82" s="23" t="str"/>
      <x:c r="AC82" s="23" t="str">
        <x:v>ECI-only row</x:v>
      </x:c>
      <x:c r="AD82" s="23" t="str"/>
      <x:c r="AE82" s="23" t="str"/>
      <x:c r="AF82" s="23" t="str"/>
      <x:c r="AG82" s="76"/>
      <x:c r="AH82" s="79"/>
      <x:c r="AI82" s="23" t="str"/>
      <x:c r="AJ82" s="23" t="str"/>
      <x:c r="AK82" s="76"/>
      <x:c r="AL82" s="23"/>
    </x:row>
    <x:row r="83">
      <x:c r="A83" s="17" t="str">
        <x:v>openai:gpt-4o-aug-2024</x:v>
      </x:c>
      <x:c r="B83" s="17" t="str">
        <x:v>GPT-4o (Aug 2024)</x:v>
      </x:c>
      <x:c r="C83" s="17" t="str">
        <x:v>OpenAI</x:v>
      </x:c>
      <x:c r="D83" s="17" t="str">
        <x:v>lineage:openai:gpt-4o-aug-2024</x:v>
      </x:c>
      <x:c r="E83" s="17" t="str">
        <x:v>base:openai:gpt-4o-aug-2024</x:v>
      </x:c>
      <x:c r="F83" s="23" t="str"/>
      <x:c r="G83" s="23" t="str"/>
      <x:c r="H83" s="23" t="str">
        <x:v>GPT-4o (Aug 2024)</x:v>
      </x:c>
      <x:c r="I83" s="31"/>
      <x:c r="J83" s="31" t="n">
        <x:v>45425</x:v>
      </x:c>
      <x:c r="K83" s="31" t="n">
        <x:v>45425</x:v>
      </x:c>
      <x:c r="L83" s="17" t="str">
        <x:v>ECI exact date</x:v>
      </x:c>
      <x:c r="M83" s="73"/>
      <x:c r="N83" s="20" t="n">
        <x:v>129.16</x:v>
      </x:c>
      <x:c r="O83" s="20" t="n">
        <x:v>123.4</x:v>
      </x:c>
      <x:c r="P83" s="20" t="n">
        <x:v>130.88</x:v>
      </x:c>
      <x:c r="Q83" s="20"/>
      <x:c r="R83" s="20"/>
      <x:c r="S83" s="20"/>
      <x:c r="T83" s="20"/>
      <x:c r="U83" s="20"/>
      <x:c r="V83" s="20"/>
      <x:c r="W83" s="20" t="str"/>
      <x:c r="X83" s="20"/>
      <x:c r="Y83" s="20"/>
      <x:c r="Z83" s="20"/>
      <x:c r="AA83" s="20"/>
      <x:c r="AB83" s="23" t="str"/>
      <x:c r="AC83" s="23" t="str">
        <x:v>ECI-only row</x:v>
      </x:c>
      <x:c r="AD83" s="23" t="str"/>
      <x:c r="AE83" s="23" t="str"/>
      <x:c r="AF83" s="23" t="str"/>
      <x:c r="AG83" s="76"/>
      <x:c r="AH83" s="79"/>
      <x:c r="AI83" s="23" t="str"/>
      <x:c r="AJ83" s="23" t="str"/>
      <x:c r="AK83" s="76"/>
      <x:c r="AL83" s="23"/>
    </x:row>
    <x:row r="84">
      <x:c r="A84" s="17" t="str">
        <x:v>openai:gpt-4o-may-2024</x:v>
      </x:c>
      <x:c r="B84" s="17" t="str">
        <x:v>GPT-4o (May 2024)</x:v>
      </x:c>
      <x:c r="C84" s="17" t="str">
        <x:v>OpenAI</x:v>
      </x:c>
      <x:c r="D84" s="17" t="str">
        <x:v>lineage:openai:gpt-4o-may-2024</x:v>
      </x:c>
      <x:c r="E84" s="17" t="str">
        <x:v>base:openai:gpt-4o-may-2024</x:v>
      </x:c>
      <x:c r="F84" s="23" t="str"/>
      <x:c r="G84" s="23" t="str">
        <x:v>GPT-4o</x:v>
      </x:c>
      <x:c r="H84" s="23" t="str">
        <x:v>GPT-4o (May 2024)</x:v>
      </x:c>
      <x:c r="I84" s="31" t="n">
        <x:v>45413</x:v>
      </x:c>
      <x:c r="J84" s="31" t="n">
        <x:v>45425</x:v>
      </x:c>
      <x:c r="K84" s="31" t="n">
        <x:v>45425</x:v>
      </x:c>
      <x:c r="L84" s="17" t="str">
        <x:v>ECI exact date</x:v>
      </x:c>
      <x:c r="M84" s="73" t="n">
        <x:v>12</x:v>
      </x:c>
      <x:c r="N84" s="20" t="n">
        <x:v>128.83</x:v>
      </x:c>
      <x:c r="O84" s="20" t="n">
        <x:v>123.33</x:v>
      </x:c>
      <x:c r="P84" s="20" t="n">
        <x:v>130.68</x:v>
      </x:c>
      <x:c r="Q84" s="20"/>
      <x:c r="R84" s="20"/>
      <x:c r="S84" s="20"/>
      <x:c r="T84" s="20"/>
      <x:c r="U84" s="20"/>
      <x:c r="V84" s="20"/>
      <x:c r="W84" s="20" t="str"/>
      <x:c r="X84" s="20" t="n">
        <x:v>0.8</x:v>
      </x:c>
      <x:c r="Y84" s="20"/>
      <x:c r="Z84" s="20" t="n">
        <x:v>0.03</x:v>
      </x:c>
      <x:c r="AA84" s="20" t="n">
        <x:v>0.92</x:v>
      </x:c>
      <x:c r="AB84" s="23" t="str">
        <x:v>Paper frontier</x:v>
      </x:c>
      <x:c r="AC84" s="23" t="str">
        <x:v>Manual exact ECI join</x:v>
      </x:c>
      <x:c r="AD84" s="23" t="str"/>
      <x:c r="AE84" s="23" t="str"/>
      <x:c r="AF84" s="23" t="str"/>
      <x:c r="AG84" s="76"/>
      <x:c r="AH84" s="79"/>
      <x:c r="AI84" s="23" t="str"/>
      <x:c r="AJ84" s="23" t="str"/>
      <x:c r="AK84" s="76"/>
      <x:c r="AL84" s="23"/>
    </x:row>
    <x:row r="85">
      <x:c r="A85" s="17" t="str">
        <x:v>openai:gpt-4o-nov-2024</x:v>
      </x:c>
      <x:c r="B85" s="17" t="str">
        <x:v>GPT-4o (Nov 2024)</x:v>
      </x:c>
      <x:c r="C85" s="17" t="str">
        <x:v>OpenAI</x:v>
      </x:c>
      <x:c r="D85" s="17" t="str">
        <x:v>lineage:openai:gpt-4o-nov-2024</x:v>
      </x:c>
      <x:c r="E85" s="17" t="str">
        <x:v>base:openai:gpt-4o-nov-2024</x:v>
      </x:c>
      <x:c r="F85" s="23" t="str"/>
      <x:c r="G85" s="23" t="str"/>
      <x:c r="H85" s="23" t="str">
        <x:v>GPT-4o (Nov 2024)</x:v>
      </x:c>
      <x:c r="I85" s="31"/>
      <x:c r="J85" s="31" t="n">
        <x:v>45425</x:v>
      </x:c>
      <x:c r="K85" s="31" t="n">
        <x:v>45425</x:v>
      </x:c>
      <x:c r="L85" s="17" t="str">
        <x:v>ECI exact date</x:v>
      </x:c>
      <x:c r="M85" s="73"/>
      <x:c r="N85" s="20" t="n">
        <x:v>129.31</x:v>
      </x:c>
      <x:c r="O85" s="20" t="n">
        <x:v>124.23</x:v>
      </x:c>
      <x:c r="P85" s="20" t="n">
        <x:v>131.64</x:v>
      </x:c>
      <x:c r="Q85" s="20"/>
      <x:c r="R85" s="20"/>
      <x:c r="S85" s="20"/>
      <x:c r="T85" s="20"/>
      <x:c r="U85" s="20"/>
      <x:c r="V85" s="20"/>
      <x:c r="W85" s="20" t="str"/>
      <x:c r="X85" s="20"/>
      <x:c r="Y85" s="20"/>
      <x:c r="Z85" s="20"/>
      <x:c r="AA85" s="20"/>
      <x:c r="AB85" s="23" t="str"/>
      <x:c r="AC85" s="23" t="str">
        <x:v>ECI-only row</x:v>
      </x:c>
      <x:c r="AD85" s="23" t="str"/>
      <x:c r="AE85" s="23" t="str"/>
      <x:c r="AF85" s="23" t="str"/>
      <x:c r="AG85" s="76"/>
      <x:c r="AH85" s="79"/>
      <x:c r="AI85" s="23" t="str"/>
      <x:c r="AJ85" s="23" t="str"/>
      <x:c r="AK85" s="76"/>
      <x:c r="AL85" s="23"/>
    </x:row>
    <x:row r="86">
      <x:c r="A86" s="17" t="str">
        <x:v>google:gemini-1-5-pro-may-2024</x:v>
      </x:c>
      <x:c r="B86" s="17" t="str">
        <x:v>Gemini 1.5 Pro (May 2024)</x:v>
      </x:c>
      <x:c r="C86" s="17" t="str">
        <x:v>Google DeepMind</x:v>
      </x:c>
      <x:c r="D86" s="17" t="str">
        <x:v>lineage:google:gemini-1-5-pro-may-2024</x:v>
      </x:c>
      <x:c r="E86" s="17" t="str">
        <x:v>base:google:gemini-1-5-pro-may-2024</x:v>
      </x:c>
      <x:c r="F86" s="23" t="str"/>
      <x:c r="G86" s="23" t="str"/>
      <x:c r="H86" s="23" t="str">
        <x:v>Gemini 1.5 Pro (May 2024)</x:v>
      </x:c>
      <x:c r="I86" s="31"/>
      <x:c r="J86" s="31" t="n">
        <x:v>45426</x:v>
      </x:c>
      <x:c r="K86" s="31" t="n">
        <x:v>45426</x:v>
      </x:c>
      <x:c r="L86" s="17" t="str">
        <x:v>ECI exact date</x:v>
      </x:c>
      <x:c r="M86" s="73"/>
      <x:c r="N86" s="20" t="n">
        <x:v>127.2</x:v>
      </x:c>
      <x:c r="O86" s="20" t="n">
        <x:v>121.34</x:v>
      </x:c>
      <x:c r="P86" s="20" t="n">
        <x:v>129.39</x:v>
      </x:c>
      <x:c r="Q86" s="20"/>
      <x:c r="R86" s="20"/>
      <x:c r="S86" s="20"/>
      <x:c r="T86" s="20"/>
      <x:c r="U86" s="20"/>
      <x:c r="V86" s="20"/>
      <x:c r="W86" s="20" t="str"/>
      <x:c r="X86" s="20"/>
      <x:c r="Y86" s="20"/>
      <x:c r="Z86" s="20"/>
      <x:c r="AA86" s="20"/>
      <x:c r="AB86" s="23" t="str"/>
      <x:c r="AC86" s="23" t="str">
        <x:v>ECI-only row</x:v>
      </x:c>
      <x:c r="AD86" s="23" t="str"/>
      <x:c r="AE86" s="23" t="str"/>
      <x:c r="AF86" s="23" t="str"/>
      <x:c r="AG86" s="76"/>
      <x:c r="AH86" s="79"/>
      <x:c r="AI86" s="23" t="str"/>
      <x:c r="AJ86" s="23" t="str"/>
      <x:c r="AK86" s="76"/>
      <x:c r="AL86" s="23"/>
    </x:row>
    <x:row r="87">
      <x:c r="A87" s="17" t="str">
        <x:v>alibaba:qwen2-72b</x:v>
      </x:c>
      <x:c r="B87" s="17" t="str">
        <x:v>Qwen2-72B</x:v>
      </x:c>
      <x:c r="C87" s="17" t="str">
        <x:v>Alibaba</x:v>
      </x:c>
      <x:c r="D87" s="17" t="str">
        <x:v>lineage:alibaba:qwen2-72b</x:v>
      </x:c>
      <x:c r="E87" s="17" t="str">
        <x:v>base:alibaba:qwen2-72b</x:v>
      </x:c>
      <x:c r="F87" s="23" t="str"/>
      <x:c r="G87" s="23" t="str"/>
      <x:c r="H87" s="23" t="str">
        <x:v>Qwen2-72B</x:v>
      </x:c>
      <x:c r="I87" s="31"/>
      <x:c r="J87" s="31" t="n">
        <x:v>45450</x:v>
      </x:c>
      <x:c r="K87" s="31" t="n">
        <x:v>45450</x:v>
      </x:c>
      <x:c r="L87" s="17" t="str">
        <x:v>ECI exact date</x:v>
      </x:c>
      <x:c r="M87" s="73"/>
      <x:c r="N87" s="20" t="n">
        <x:v>125.49</x:v>
      </x:c>
      <x:c r="O87" s="20" t="n">
        <x:v>119.09</x:v>
      </x:c>
      <x:c r="P87" s="20" t="n">
        <x:v>127.01</x:v>
      </x:c>
      <x:c r="Q87" s="20"/>
      <x:c r="R87" s="20"/>
      <x:c r="S87" s="20"/>
      <x:c r="T87" s="20" t="n">
        <x:v>72.71</x:v>
      </x:c>
      <x:c r="U87" s="20"/>
      <x:c r="V87" s="20"/>
      <x:c r="W87" s="20" t="str"/>
      <x:c r="X87" s="20"/>
      <x:c r="Y87" s="20"/>
      <x:c r="Z87" s="20"/>
      <x:c r="AA87" s="20"/>
      <x:c r="AB87" s="23" t="str"/>
      <x:c r="AC87" s="23" t="str">
        <x:v>ECI-only row</x:v>
      </x:c>
      <x:c r="AD87" s="23" t="str"/>
      <x:c r="AE87" s="23" t="str">
        <x:v>Parameter row: Regression Data!23</x:v>
      </x:c>
      <x:c r="AF87" s="23" t="str"/>
      <x:c r="AG87" s="76"/>
      <x:c r="AH87" s="79"/>
      <x:c r="AI87" s="23" t="str"/>
      <x:c r="AJ87" s="23" t="str"/>
      <x:c r="AK87" s="76"/>
      <x:c r="AL87" s="23"/>
    </x:row>
    <x:row r="88">
      <x:c r="A88" s="17" t="str">
        <x:v>unknown:deepseek-coder-v2-lite-base</x:v>
      </x:c>
      <x:c r="B88" s="17" t="str">
        <x:v>DeepSeek-Coder-V2-Lite-Base</x:v>
      </x:c>
      <x:c r="C88" s="17" t="str"/>
      <x:c r="D88" s="17" t="str">
        <x:v>lineage:unknown:deepseek-coder-v2-lite-base</x:v>
      </x:c>
      <x:c r="E88" s="17" t="str">
        <x:v>base:unknown:deepseek-coder-v2-lite-base</x:v>
      </x:c>
      <x:c r="F88" s="23" t="str"/>
      <x:c r="G88" s="23" t="str"/>
      <x:c r="H88" s="23" t="str">
        <x:v>DeepSeek-Coder-V2-Lite-Base</x:v>
      </x:c>
      <x:c r="I88" s="31"/>
      <x:c r="J88" s="31" t="n">
        <x:v>45456</x:v>
      </x:c>
      <x:c r="K88" s="31" t="n">
        <x:v>45456</x:v>
      </x:c>
      <x:c r="L88" s="17" t="str">
        <x:v>ECI exact date</x:v>
      </x:c>
      <x:c r="M88" s="73"/>
      <x:c r="N88" s="20" t="n">
        <x:v>108.64</x:v>
      </x:c>
      <x:c r="O88" s="20" t="n">
        <x:v>98.31</x:v>
      </x:c>
      <x:c r="P88" s="20" t="n">
        <x:v>113.9</x:v>
      </x:c>
      <x:c r="Q88" s="20"/>
      <x:c r="R88" s="20"/>
      <x:c r="S88" s="20"/>
      <x:c r="T88" s="20"/>
      <x:c r="U88" s="20"/>
      <x:c r="V88" s="20"/>
      <x:c r="W88" s="20" t="str"/>
      <x:c r="X88" s="20"/>
      <x:c r="Y88" s="20"/>
      <x:c r="Z88" s="20"/>
      <x:c r="AA88" s="20"/>
      <x:c r="AB88" s="23" t="str"/>
      <x:c r="AC88" s="23" t="str">
        <x:v>ECI-only row</x:v>
      </x:c>
      <x:c r="AD88" s="23" t="str"/>
      <x:c r="AE88" s="23" t="str"/>
      <x:c r="AF88" s="23" t="str"/>
      <x:c r="AG88" s="76"/>
      <x:c r="AH88" s="79"/>
      <x:c r="AI88" s="23" t="str"/>
      <x:c r="AJ88" s="23" t="str"/>
      <x:c r="AK88" s="76"/>
      <x:c r="AL88" s="23"/>
    </x:row>
    <x:row r="89">
      <x:c r="A89" s="17" t="str">
        <x:v>anthropic:claude-3-5-sonnet</x:v>
      </x:c>
      <x:c r="B89" s="17" t="str">
        <x:v>Claude 3.5 Sonnet</x:v>
      </x:c>
      <x:c r="C89" s="17" t="str">
        <x:v>Anthropic</x:v>
      </x:c>
      <x:c r="D89" s="17" t="str">
        <x:v>lineage:anthropic:claude-3-5-sonnet</x:v>
      </x:c>
      <x:c r="E89" s="17" t="str">
        <x:v>base:anthropic:claude-3-5-sonnet</x:v>
      </x:c>
      <x:c r="F89" s="23" t="str"/>
      <x:c r="G89" s="23" t="str"/>
      <x:c r="H89" s="23" t="str">
        <x:v>Claude 3.5 Sonnet</x:v>
      </x:c>
      <x:c r="I89" s="31"/>
      <x:c r="J89" s="31" t="n">
        <x:v>45463</x:v>
      </x:c>
      <x:c r="K89" s="31" t="n">
        <x:v>45463</x:v>
      </x:c>
      <x:c r="L89" s="17" t="str">
        <x:v>ECI exact date</x:v>
      </x:c>
      <x:c r="M89" s="73"/>
      <x:c r="N89" s="20" t="n">
        <x:v>130</x:v>
      </x:c>
      <x:c r="O89" s="20"/>
      <x:c r="P89" s="20"/>
      <x:c r="Q89" s="20"/>
      <x:c r="R89" s="20"/>
      <x:c r="S89" s="20"/>
      <x:c r="T89" s="20"/>
      <x:c r="U89" s="20"/>
      <x:c r="V89" s="20"/>
      <x:c r="W89" s="20" t="str"/>
      <x:c r="X89" s="20"/>
      <x:c r="Y89" s="20"/>
      <x:c r="Z89" s="20"/>
      <x:c r="AA89" s="20"/>
      <x:c r="AB89" s="23" t="str"/>
      <x:c r="AC89" s="23" t="str">
        <x:v>ECI-only row</x:v>
      </x:c>
      <x:c r="AD89" s="23" t="str"/>
      <x:c r="AE89" s="23" t="str"/>
      <x:c r="AF89" s="23" t="str"/>
      <x:c r="AG89" s="76"/>
      <x:c r="AH89" s="79"/>
      <x:c r="AI89" s="23" t="str"/>
      <x:c r="AJ89" s="23" t="str"/>
      <x:c r="AK89" s="76"/>
      <x:c r="AL89" s="23"/>
    </x:row>
    <x:row r="90">
      <x:c r="A90" s="17" t="str">
        <x:v>google:gemma-2-27b</x:v>
      </x:c>
      <x:c r="B90" s="17" t="str">
        <x:v>Gemma 2 27B</x:v>
      </x:c>
      <x:c r="C90" s="17" t="str">
        <x:v>Google DeepMind</x:v>
      </x:c>
      <x:c r="D90" s="17" t="str">
        <x:v>lineage:google:gemma-2-27b</x:v>
      </x:c>
      <x:c r="E90" s="17" t="str">
        <x:v>base:google:gemma-2-27b</x:v>
      </x:c>
      <x:c r="F90" s="23" t="str"/>
      <x:c r="G90" s="23" t="str"/>
      <x:c r="H90" s="23" t="str">
        <x:v>Gemma 2 27B</x:v>
      </x:c>
      <x:c r="I90" s="31"/>
      <x:c r="J90" s="31" t="n">
        <x:v>45467</x:v>
      </x:c>
      <x:c r="K90" s="31" t="n">
        <x:v>45467</x:v>
      </x:c>
      <x:c r="L90" s="17" t="str">
        <x:v>ECI exact date</x:v>
      </x:c>
      <x:c r="M90" s="73"/>
      <x:c r="N90" s="20" t="n">
        <x:v>122.47</x:v>
      </x:c>
      <x:c r="O90" s="20" t="n">
        <x:v>115.04</x:v>
      </x:c>
      <x:c r="P90" s="20" t="n">
        <x:v>124.23</x:v>
      </x:c>
      <x:c r="Q90" s="20"/>
      <x:c r="R90" s="20"/>
      <x:c r="S90" s="20"/>
      <x:c r="T90" s="20" t="n">
        <x:v>27</x:v>
      </x:c>
      <x:c r="U90" s="20"/>
      <x:c r="V90" s="20"/>
      <x:c r="W90" s="20" t="str"/>
      <x:c r="X90" s="20"/>
      <x:c r="Y90" s="20"/>
      <x:c r="Z90" s="20"/>
      <x:c r="AA90" s="20"/>
      <x:c r="AB90" s="23" t="str"/>
      <x:c r="AC90" s="23" t="str">
        <x:v>ECI-only row</x:v>
      </x:c>
      <x:c r="AD90" s="23" t="str"/>
      <x:c r="AE90" s="23" t="str">
        <x:v>Parameter row: Regression Data!24</x:v>
      </x:c>
      <x:c r="AF90" s="23" t="str"/>
      <x:c r="AG90" s="76"/>
      <x:c r="AH90" s="79"/>
      <x:c r="AI90" s="23" t="str"/>
      <x:c r="AJ90" s="23" t="str"/>
      <x:c r="AK90" s="76"/>
      <x:c r="AL90" s="23"/>
    </x:row>
    <x:row r="91">
      <x:c r="A91" s="17" t="str">
        <x:v>google:gemma-2-9b</x:v>
      </x:c>
      <x:c r="B91" s="17" t="str">
        <x:v>Gemma 2 9B</x:v>
      </x:c>
      <x:c r="C91" s="17" t="str">
        <x:v>Google DeepMind</x:v>
      </x:c>
      <x:c r="D91" s="17" t="str">
        <x:v>lineage:google:gemma-2-9b</x:v>
      </x:c>
      <x:c r="E91" s="17" t="str">
        <x:v>base:google:gemma-2-9b</x:v>
      </x:c>
      <x:c r="F91" s="23" t="str"/>
      <x:c r="G91" s="23" t="str"/>
      <x:c r="H91" s="23" t="str">
        <x:v>Gemma 2 9B</x:v>
      </x:c>
      <x:c r="I91" s="31"/>
      <x:c r="J91" s="31" t="n">
        <x:v>45467</x:v>
      </x:c>
      <x:c r="K91" s="31" t="n">
        <x:v>45467</x:v>
      </x:c>
      <x:c r="L91" s="17" t="str">
        <x:v>ECI exact date</x:v>
      </x:c>
      <x:c r="M91" s="73"/>
      <x:c r="N91" s="20" t="n">
        <x:v>119.58</x:v>
      </x:c>
      <x:c r="O91" s="20" t="n">
        <x:v>111.3</x:v>
      </x:c>
      <x:c r="P91" s="20" t="n">
        <x:v>122.38</x:v>
      </x:c>
      <x:c r="Q91" s="20"/>
      <x:c r="R91" s="20"/>
      <x:c r="S91" s="20"/>
      <x:c r="T91" s="20"/>
      <x:c r="U91" s="20"/>
      <x:c r="V91" s="20"/>
      <x:c r="W91" s="20" t="str"/>
      <x:c r="X91" s="20"/>
      <x:c r="Y91" s="20"/>
      <x:c r="Z91" s="20"/>
      <x:c r="AA91" s="20"/>
      <x:c r="AB91" s="23" t="str"/>
      <x:c r="AC91" s="23" t="str">
        <x:v>ECI-only row</x:v>
      </x:c>
      <x:c r="AD91" s="23" t="str"/>
      <x:c r="AE91" s="23" t="str"/>
      <x:c r="AF91" s="23" t="str"/>
      <x:c r="AG91" s="76"/>
      <x:c r="AH91" s="79"/>
      <x:c r="AI91" s="23" t="str"/>
      <x:c r="AJ91" s="23" t="str"/>
      <x:c r="AK91" s="76"/>
      <x:c r="AL91" s="23"/>
    </x:row>
    <x:row r="92">
      <x:c r="A92" s="17" t="str">
        <x:v>mistral:mistral-nemo</x:v>
      </x:c>
      <x:c r="B92" s="17" t="str">
        <x:v>Mistral NeMo</x:v>
      </x:c>
      <x:c r="C92" s="17" t="str">
        <x:v>Mistral AI</x:v>
      </x:c>
      <x:c r="D92" s="17" t="str">
        <x:v>lineage:mistral:mistral-nemo</x:v>
      </x:c>
      <x:c r="E92" s="17" t="str">
        <x:v>base:mistral:mistral-nemo</x:v>
      </x:c>
      <x:c r="F92" s="23" t="str"/>
      <x:c r="G92" s="23" t="str">
        <x:v>Mistral Nemo 12B</x:v>
      </x:c>
      <x:c r="H92" s="23" t="str">
        <x:v>Mistral NeMo</x:v>
      </x:c>
      <x:c r="I92" s="31" t="n">
        <x:v>45474</x:v>
      </x:c>
      <x:c r="J92" s="31" t="n">
        <x:v>45491</x:v>
      </x:c>
      <x:c r="K92" s="31" t="n">
        <x:v>45491</x:v>
      </x:c>
      <x:c r="L92" s="17" t="str">
        <x:v>ECI exact date</x:v>
      </x:c>
      <x:c r="M92" s="73" t="n">
        <x:v>17</x:v>
      </x:c>
      <x:c r="N92" s="20" t="n">
        <x:v>118.38</x:v>
      </x:c>
      <x:c r="O92" s="20" t="n">
        <x:v>109.85</x:v>
      </x:c>
      <x:c r="P92" s="20" t="n">
        <x:v>121.76</x:v>
      </x:c>
      <x:c r="Q92" s="20"/>
      <x:c r="R92" s="20" t="n">
        <x:v>12</x:v>
      </x:c>
      <x:c r="S92" s="20" t="n">
        <x:v>12</x:v>
      </x:c>
      <x:c r="T92" s="20" t="n">
        <x:v>12</x:v>
      </x:c>
      <x:c r="U92" s="20"/>
      <x:c r="V92" s="20" t="n">
        <x:v>40</x:v>
      </x:c>
      <x:c r="W92" s="20" t="str">
        <x:v>Dense</x:v>
      </x:c>
      <x:c r="X92" s="20" t="n">
        <x:v>0.126</x:v>
      </x:c>
      <x:c r="Y92" s="20" t="n">
        <x:v>0.048</x:v>
      </x:c>
      <x:c r="Z92" s="20" t="n">
        <x:v>0.002</x:v>
      </x:c>
      <x:c r="AA92" s="20" t="n">
        <x:v>0.3</x:v>
      </x:c>
      <x:c r="AB92" s="23" t="str">
        <x:v>Paper open-weight</x:v>
      </x:c>
      <x:c r="AC92" s="23" t="str">
        <x:v>Manual exact ECI join</x:v>
      </x:c>
      <x:c r="AD92" s="23" t="str"/>
      <x:c r="AE92" s="23" t="str">
        <x:v>Parameter row: Regression Data!25</x:v>
      </x:c>
      <x:c r="AF92" s="23" t="str"/>
      <x:c r="AG92" s="76"/>
      <x:c r="AH92" s="79"/>
      <x:c r="AI92" s="23" t="str"/>
      <x:c r="AJ92" s="23" t="str"/>
      <x:c r="AK92" s="76"/>
      <x:c r="AL92" s="23"/>
    </x:row>
    <x:row r="93">
      <x:c r="A93" s="17" t="str">
        <x:v>openai:gpt-4o-mini</x:v>
      </x:c>
      <x:c r="B93" s="17" t="str">
        <x:v>GPT-4o mini</x:v>
      </x:c>
      <x:c r="C93" s="17" t="str">
        <x:v>OpenAI</x:v>
      </x:c>
      <x:c r="D93" s="17" t="str">
        <x:v>lineage:openai:gpt-4o-mini</x:v>
      </x:c>
      <x:c r="E93" s="17" t="str">
        <x:v>base:openai:gpt-4o-mini</x:v>
      </x:c>
      <x:c r="F93" s="23" t="str"/>
      <x:c r="G93" s="23" t="str"/>
      <x:c r="H93" s="23" t="str">
        <x:v>GPT-4o mini</x:v>
      </x:c>
      <x:c r="I93" s="31"/>
      <x:c r="J93" s="31" t="n">
        <x:v>45491</x:v>
      </x:c>
      <x:c r="K93" s="31" t="n">
        <x:v>45491</x:v>
      </x:c>
      <x:c r="L93" s="17" t="str">
        <x:v>ECI exact date</x:v>
      </x:c>
      <x:c r="M93" s="73"/>
      <x:c r="N93" s="20" t="n">
        <x:v>126.94</x:v>
      </x:c>
      <x:c r="O93" s="20" t="n">
        <x:v>120.2</x:v>
      </x:c>
      <x:c r="P93" s="20" t="n">
        <x:v>129.11</x:v>
      </x:c>
      <x:c r="Q93" s="20"/>
      <x:c r="R93" s="20"/>
      <x:c r="S93" s="20"/>
      <x:c r="T93" s="20"/>
      <x:c r="U93" s="20"/>
      <x:c r="V93" s="20"/>
      <x:c r="W93" s="20" t="str"/>
      <x:c r="X93" s="20"/>
      <x:c r="Y93" s="20"/>
      <x:c r="Z93" s="20"/>
      <x:c r="AA93" s="20"/>
      <x:c r="AB93" s="23" t="str"/>
      <x:c r="AC93" s="23" t="str">
        <x:v>ECI-only row</x:v>
      </x:c>
      <x:c r="AD93" s="23" t="str"/>
      <x:c r="AE93" s="23" t="str"/>
      <x:c r="AF93" s="23" t="str"/>
      <x:c r="AG93" s="76"/>
      <x:c r="AH93" s="79"/>
      <x:c r="AI93" s="23" t="str"/>
      <x:c r="AJ93" s="23" t="str"/>
      <x:c r="AK93" s="76"/>
      <x:c r="AL93" s="23"/>
    </x:row>
    <x:row r="94">
      <x:c r="A94" s="17" t="str">
        <x:v>meta:llama-3-1-405b</x:v>
      </x:c>
      <x:c r="B94" s="17" t="str">
        <x:v>Llama 3.1-405B</x:v>
      </x:c>
      <x:c r="C94" s="17" t="str">
        <x:v>Meta AI</x:v>
      </x:c>
      <x:c r="D94" s="17" t="str">
        <x:v>lineage:meta:llama-3-1-405b</x:v>
      </x:c>
      <x:c r="E94" s="17" t="str">
        <x:v>base:meta:llama-3-1-405b</x:v>
      </x:c>
      <x:c r="F94" s="23" t="str"/>
      <x:c r="G94" s="23" t="str"/>
      <x:c r="H94" s="23" t="str">
        <x:v>Llama 3.1-405B</x:v>
      </x:c>
      <x:c r="I94" s="31"/>
      <x:c r="J94" s="31" t="n">
        <x:v>45496</x:v>
      </x:c>
      <x:c r="K94" s="31" t="n">
        <x:v>45496</x:v>
      </x:c>
      <x:c r="L94" s="17" t="str">
        <x:v>ECI exact date</x:v>
      </x:c>
      <x:c r="M94" s="73"/>
      <x:c r="N94" s="20" t="n">
        <x:v>128.99</x:v>
      </x:c>
      <x:c r="O94" s="20" t="n">
        <x:v>123.59</x:v>
      </x:c>
      <x:c r="P94" s="20" t="n">
        <x:v>130.73</x:v>
      </x:c>
      <x:c r="Q94" s="20"/>
      <x:c r="R94" s="20"/>
      <x:c r="S94" s="20"/>
      <x:c r="T94" s="20" t="n">
        <x:v>405</x:v>
      </x:c>
      <x:c r="U94" s="20"/>
      <x:c r="V94" s="20"/>
      <x:c r="W94" s="20" t="str"/>
      <x:c r="X94" s="20"/>
      <x:c r="Y94" s="20"/>
      <x:c r="Z94" s="20"/>
      <x:c r="AA94" s="20"/>
      <x:c r="AB94" s="23" t="str"/>
      <x:c r="AC94" s="23" t="str">
        <x:v>ECI-only row</x:v>
      </x:c>
      <x:c r="AD94" s="23" t="str"/>
      <x:c r="AE94" s="23" t="str">
        <x:v>Parameter row: Regression Data!26</x:v>
      </x:c>
      <x:c r="AF94" s="23" t="str"/>
      <x:c r="AG94" s="76"/>
      <x:c r="AH94" s="79"/>
      <x:c r="AI94" s="23" t="str"/>
      <x:c r="AJ94" s="23" t="str"/>
      <x:c r="AK94" s="76"/>
      <x:c r="AL94" s="23"/>
    </x:row>
    <x:row r="95">
      <x:c r="A95" s="17" t="str">
        <x:v>meta:llama-3-1-70b</x:v>
      </x:c>
      <x:c r="B95" s="17" t="str">
        <x:v>Llama 3.1-70B</x:v>
      </x:c>
      <x:c r="C95" s="17" t="str">
        <x:v>Meta AI</x:v>
      </x:c>
      <x:c r="D95" s="17" t="str">
        <x:v>lineage:meta:llama-3-1-70b</x:v>
      </x:c>
      <x:c r="E95" s="17" t="str">
        <x:v>base:meta:llama-3-1-70b</x:v>
      </x:c>
      <x:c r="F95" s="23" t="str"/>
      <x:c r="G95" s="23" t="str">
        <x:v>Llama 3.1 70B Instruct</x:v>
      </x:c>
      <x:c r="H95" s="23" t="str">
        <x:v>Llama 3.1-70B</x:v>
      </x:c>
      <x:c r="I95" s="31" t="n">
        <x:v>45474</x:v>
      </x:c>
      <x:c r="J95" s="31" t="n">
        <x:v>45496</x:v>
      </x:c>
      <x:c r="K95" s="31" t="n">
        <x:v>45496</x:v>
      </x:c>
      <x:c r="L95" s="17" t="str">
        <x:v>ECI exact date</x:v>
      </x:c>
      <x:c r="M95" s="73" t="n">
        <x:v>22</x:v>
      </x:c>
      <x:c r="N95" s="20" t="n">
        <x:v>125.53</x:v>
      </x:c>
      <x:c r="O95" s="20" t="n">
        <x:v>118.91</x:v>
      </x:c>
      <x:c r="P95" s="20" t="n">
        <x:v>127.47</x:v>
      </x:c>
      <x:c r="Q95" s="20"/>
      <x:c r="R95" s="20" t="n">
        <x:v>70</x:v>
      </x:c>
      <x:c r="S95" s="20" t="n">
        <x:v>70</x:v>
      </x:c>
      <x:c r="T95" s="20" t="n">
        <x:v>70</x:v>
      </x:c>
      <x:c r="U95" s="20"/>
      <x:c r="V95" s="20" t="n">
        <x:v>80</x:v>
      </x:c>
      <x:c r="W95" s="20" t="str">
        <x:v>Dense</x:v>
      </x:c>
      <x:c r="X95" s="20" t="n">
        <x:v>0.407</x:v>
      </x:c>
      <x:c r="Y95" s="20" t="n">
        <x:v>0.195</x:v>
      </x:c>
      <x:c r="Z95" s="20" t="n">
        <x:v>0.022</x:v>
      </x:c>
      <x:c r="AA95" s="20" t="n">
        <x:v>0.762</x:v>
      </x:c>
      <x:c r="AB95" s="23" t="str">
        <x:v>Paper open-weight</x:v>
      </x:c>
      <x:c r="AC95" s="23" t="str">
        <x:v>Manual exact ECI join</x:v>
      </x:c>
      <x:c r="AD95" s="23" t="str"/>
      <x:c r="AE95" s="23" t="str">
        <x:v>Parameter row: Regression Data!27</x:v>
      </x:c>
      <x:c r="AF95" s="23" t="str"/>
      <x:c r="AG95" s="76"/>
      <x:c r="AH95" s="79"/>
      <x:c r="AI95" s="23" t="str"/>
      <x:c r="AJ95" s="23" t="str"/>
      <x:c r="AK95" s="76"/>
      <x:c r="AL95" s="23"/>
    </x:row>
    <x:row r="96">
      <x:c r="A96" s="17" t="str">
        <x:v>meta:llama-3-1-8b</x:v>
      </x:c>
      <x:c r="B96" s="17" t="str">
        <x:v>Llama 3.1-8B</x:v>
      </x:c>
      <x:c r="C96" s="17" t="str">
        <x:v>Meta AI</x:v>
      </x:c>
      <x:c r="D96" s="17" t="str">
        <x:v>lineage:meta:llama-3-1-8b</x:v>
      </x:c>
      <x:c r="E96" s="17" t="str">
        <x:v>base:meta:llama-3-1-8b</x:v>
      </x:c>
      <x:c r="F96" s="23" t="str"/>
      <x:c r="G96" s="23" t="str">
        <x:v>Llama 3.1 8B Instruct</x:v>
      </x:c>
      <x:c r="H96" s="23" t="str">
        <x:v>Llama 3.1-8B</x:v>
      </x:c>
      <x:c r="I96" s="31" t="n">
        <x:v>45474</x:v>
      </x:c>
      <x:c r="J96" s="31" t="n">
        <x:v>45496</x:v>
      </x:c>
      <x:c r="K96" s="31" t="n">
        <x:v>45496</x:v>
      </x:c>
      <x:c r="L96" s="17" t="str">
        <x:v>ECI exact date</x:v>
      </x:c>
      <x:c r="M96" s="73" t="n">
        <x:v>22</x:v>
      </x:c>
      <x:c r="N96" s="20" t="n">
        <x:v>115.45</x:v>
      </x:c>
      <x:c r="O96" s="20" t="n">
        <x:v>103.85</x:v>
      </x:c>
      <x:c r="P96" s="20" t="n">
        <x:v>121.29</x:v>
      </x:c>
      <x:c r="Q96" s="20"/>
      <x:c r="R96" s="20" t="n">
        <x:v>8</x:v>
      </x:c>
      <x:c r="S96" s="20" t="n">
        <x:v>8</x:v>
      </x:c>
      <x:c r="T96" s="20"/>
      <x:c r="U96" s="20"/>
      <x:c r="V96" s="20" t="n">
        <x:v>32</x:v>
      </x:c>
      <x:c r="W96" s="20" t="str">
        <x:v>Dense</x:v>
      </x:c>
      <x:c r="X96" s="20" t="n">
        <x:v>0.097</x:v>
      </x:c>
      <x:c r="Y96" s="20" t="n">
        <x:v>0.034</x:v>
      </x:c>
      <x:c r="Z96" s="20" t="n">
        <x:v>0</x:v>
      </x:c>
      <x:c r="AA96" s="20" t="n">
        <x:v>0.279</x:v>
      </x:c>
      <x:c r="AB96" s="23" t="str">
        <x:v>Paper open-weight</x:v>
      </x:c>
      <x:c r="AC96" s="23" t="str">
        <x:v>Manual exact ECI join</x:v>
      </x:c>
      <x:c r="AD96" s="23" t="str"/>
      <x:c r="AE96" s="23" t="str"/>
      <x:c r="AF96" s="23" t="str"/>
      <x:c r="AG96" s="76"/>
      <x:c r="AH96" s="79"/>
      <x:c r="AI96" s="23" t="str"/>
      <x:c r="AJ96" s="23" t="str"/>
      <x:c r="AK96" s="76"/>
      <x:c r="AL96" s="23"/>
    </x:row>
    <x:row r="97">
      <x:c r="A97" s="17" t="str">
        <x:v>mistral:mistral-large-2-jul-2024</x:v>
      </x:c>
      <x:c r="B97" s="17" t="str">
        <x:v>Mistral Large 2 (Jul 2024)</x:v>
      </x:c>
      <x:c r="C97" s="17" t="str">
        <x:v>Mistral AI</x:v>
      </x:c>
      <x:c r="D97" s="17" t="str">
        <x:v>lineage:mistral:mistral-large-2-jul-2024</x:v>
      </x:c>
      <x:c r="E97" s="17" t="str">
        <x:v>base:mistral:mistral-large-2-jul-2024</x:v>
      </x:c>
      <x:c r="F97" s="23" t="str"/>
      <x:c r="G97" s="23" t="str"/>
      <x:c r="H97" s="23" t="str">
        <x:v>Mistral Large 2 (Jul 2024)</x:v>
      </x:c>
      <x:c r="I97" s="31"/>
      <x:c r="J97" s="31" t="n">
        <x:v>45497</x:v>
      </x:c>
      <x:c r="K97" s="31" t="n">
        <x:v>45497</x:v>
      </x:c>
      <x:c r="L97" s="17" t="str">
        <x:v>ECI exact date</x:v>
      </x:c>
      <x:c r="M97" s="73"/>
      <x:c r="N97" s="20" t="n">
        <x:v>127.53</x:v>
      </x:c>
      <x:c r="O97" s="20" t="n">
        <x:v>121.93</x:v>
      </x:c>
      <x:c r="P97" s="20" t="n">
        <x:v>129.33</x:v>
      </x:c>
      <x:c r="Q97" s="20"/>
      <x:c r="R97" s="20"/>
      <x:c r="S97" s="20"/>
      <x:c r="T97" s="20"/>
      <x:c r="U97" s="20"/>
      <x:c r="V97" s="20"/>
      <x:c r="W97" s="20" t="str"/>
      <x:c r="X97" s="20"/>
      <x:c r="Y97" s="20"/>
      <x:c r="Z97" s="20"/>
      <x:c r="AA97" s="20"/>
      <x:c r="AB97" s="23" t="str"/>
      <x:c r="AC97" s="23" t="str">
        <x:v>ECI-only row</x:v>
      </x:c>
      <x:c r="AD97" s="23" t="str"/>
      <x:c r="AE97" s="23" t="str"/>
      <x:c r="AF97" s="23" t="str"/>
      <x:c r="AG97" s="76"/>
      <x:c r="AH97" s="79"/>
      <x:c r="AI97" s="23" t="str"/>
      <x:c r="AJ97" s="23" t="str"/>
      <x:c r="AK97" s="76"/>
      <x:c r="AL97" s="23"/>
    </x:row>
    <x:row r="98">
      <x:c r="A98" s="17" t="str">
        <x:v>mistral:mistral-large-2-nov-2024</x:v>
      </x:c>
      <x:c r="B98" s="17" t="str">
        <x:v>Mistral Large 2 (Nov 2024)</x:v>
      </x:c>
      <x:c r="C98" s="17" t="str">
        <x:v>Mistral AI</x:v>
      </x:c>
      <x:c r="D98" s="17" t="str">
        <x:v>lineage:mistral:mistral-large-2-nov-2024</x:v>
      </x:c>
      <x:c r="E98" s="17" t="str">
        <x:v>base:mistral:mistral-large-2-nov-2024</x:v>
      </x:c>
      <x:c r="F98" s="23" t="str"/>
      <x:c r="G98" s="23" t="str"/>
      <x:c r="H98" s="23" t="str">
        <x:v>Mistral Large 2 (Nov 2024)</x:v>
      </x:c>
      <x:c r="I98" s="31"/>
      <x:c r="J98" s="31" t="n">
        <x:v>45497</x:v>
      </x:c>
      <x:c r="K98" s="31" t="n">
        <x:v>45497</x:v>
      </x:c>
      <x:c r="L98" s="17" t="str">
        <x:v>ECI exact date</x:v>
      </x:c>
      <x:c r="M98" s="73"/>
      <x:c r="N98" s="20" t="n">
        <x:v>128.81</x:v>
      </x:c>
      <x:c r="O98" s="20" t="n">
        <x:v>123.59</x:v>
      </x:c>
      <x:c r="P98" s="20" t="n">
        <x:v>130.68</x:v>
      </x:c>
      <x:c r="Q98" s="20"/>
      <x:c r="R98" s="20"/>
      <x:c r="S98" s="20"/>
      <x:c r="T98" s="20"/>
      <x:c r="U98" s="20"/>
      <x:c r="V98" s="20"/>
      <x:c r="W98" s="20" t="str"/>
      <x:c r="X98" s="20"/>
      <x:c r="Y98" s="20"/>
      <x:c r="Z98" s="20"/>
      <x:c r="AA98" s="20"/>
      <x:c r="AB98" s="23" t="str"/>
      <x:c r="AC98" s="23" t="str">
        <x:v>ECI-only row</x:v>
      </x:c>
      <x:c r="AD98" s="23" t="str"/>
      <x:c r="AE98" s="23" t="str"/>
      <x:c r="AF98" s="23" t="str"/>
      <x:c r="AG98" s="76"/>
      <x:c r="AH98" s="79"/>
      <x:c r="AI98" s="23" t="str"/>
      <x:c r="AJ98" s="23" t="str"/>
      <x:c r="AK98" s="76"/>
      <x:c r="AL98" s="23"/>
    </x:row>
    <x:row r="99">
      <x:c r="A99" s="17" t="str">
        <x:v>xai:grok-2-dec-2024</x:v>
      </x:c>
      <x:c r="B99" s="17" t="str">
        <x:v>Grok-2 (Dec 2024)</x:v>
      </x:c>
      <x:c r="C99" s="17" t="str">
        <x:v>xAI</x:v>
      </x:c>
      <x:c r="D99" s="17" t="str">
        <x:v>lineage:xai:grok-2-dec-2024</x:v>
      </x:c>
      <x:c r="E99" s="17" t="str">
        <x:v>base:xai:grok-2-dec-2024</x:v>
      </x:c>
      <x:c r="F99" s="23" t="str"/>
      <x:c r="G99" s="23" t="str"/>
      <x:c r="H99" s="23" t="str">
        <x:v>Grok-2 (Dec 2024)</x:v>
      </x:c>
      <x:c r="I99" s="31"/>
      <x:c r="J99" s="31" t="n">
        <x:v>45517</x:v>
      </x:c>
      <x:c r="K99" s="31" t="n">
        <x:v>45517</x:v>
      </x:c>
      <x:c r="L99" s="17" t="str">
        <x:v>ECI exact date</x:v>
      </x:c>
      <x:c r="M99" s="73"/>
      <x:c r="N99" s="20" t="n">
        <x:v>130.78</x:v>
      </x:c>
      <x:c r="O99" s="20" t="n">
        <x:v>124.85</x:v>
      </x:c>
      <x:c r="P99" s="20" t="n">
        <x:v>131.99</x:v>
      </x:c>
      <x:c r="Q99" s="20"/>
      <x:c r="R99" s="20"/>
      <x:c r="S99" s="20"/>
      <x:c r="T99" s="20"/>
      <x:c r="U99" s="20"/>
      <x:c r="V99" s="20"/>
      <x:c r="W99" s="20" t="str"/>
      <x:c r="X99" s="20"/>
      <x:c r="Y99" s="20"/>
      <x:c r="Z99" s="20"/>
      <x:c r="AA99" s="20"/>
      <x:c r="AB99" s="23" t="str"/>
      <x:c r="AC99" s="23" t="str">
        <x:v>ECI-only row</x:v>
      </x:c>
      <x:c r="AD99" s="23" t="str"/>
      <x:c r="AE99" s="23" t="str"/>
      <x:c r="AF99" s="23" t="str"/>
      <x:c r="AG99" s="76"/>
      <x:c r="AH99" s="79"/>
      <x:c r="AI99" s="23" t="str"/>
      <x:c r="AJ99" s="23" t="str"/>
      <x:c r="AK99" s="76"/>
      <x:c r="AL99" s="23"/>
    </x:row>
    <x:row r="100">
      <x:c r="A100" s="17" t="str">
        <x:v>openai:o1-mini</x:v>
      </x:c>
      <x:c r="B100" s="17" t="str">
        <x:v>o1-mini</x:v>
      </x:c>
      <x:c r="C100" s="17" t="str">
        <x:v>OpenAI</x:v>
      </x:c>
      <x:c r="D100" s="17" t="str">
        <x:v>lineage:openai:o1-mini</x:v>
      </x:c>
      <x:c r="E100" s="17" t="str">
        <x:v>base:openai:o1-mini</x:v>
      </x:c>
      <x:c r="F100" s="23" t="str"/>
      <x:c r="G100" s="23" t="str"/>
      <x:c r="H100" s="23" t="str">
        <x:v>o1-mini</x:v>
      </x:c>
      <x:c r="I100" s="31"/>
      <x:c r="J100" s="31" t="n">
        <x:v>45547</x:v>
      </x:c>
      <x:c r="K100" s="31" t="n">
        <x:v>45547</x:v>
      </x:c>
      <x:c r="L100" s="17" t="str">
        <x:v>ECI exact date</x:v>
      </x:c>
      <x:c r="M100" s="73"/>
      <x:c r="N100" s="20" t="n">
        <x:v>136.56</x:v>
      </x:c>
      <x:c r="O100" s="20" t="n">
        <x:v>132.78</x:v>
      </x:c>
      <x:c r="P100" s="20" t="n">
        <x:v>138</x:v>
      </x:c>
      <x:c r="Q100" s="20"/>
      <x:c r="R100" s="20"/>
      <x:c r="S100" s="20"/>
      <x:c r="T100" s="20"/>
      <x:c r="U100" s="20"/>
      <x:c r="V100" s="20"/>
      <x:c r="W100" s="20" t="str"/>
      <x:c r="X100" s="20"/>
      <x:c r="Y100" s="20"/>
      <x:c r="Z100" s="20"/>
      <x:c r="AA100" s="20"/>
      <x:c r="AB100" s="23" t="str"/>
      <x:c r="AC100" s="23" t="str">
        <x:v>ECI-only row</x:v>
      </x:c>
      <x:c r="AD100" s="23" t="str"/>
      <x:c r="AE100" s="23" t="str"/>
      <x:c r="AF100" s="23" t="str"/>
      <x:c r="AG100" s="76"/>
      <x:c r="AH100" s="79"/>
      <x:c r="AI100" s="23" t="str"/>
      <x:c r="AJ100" s="23" t="str"/>
      <x:c r="AK100" s="76"/>
      <x:c r="AL100" s="23"/>
    </x:row>
    <x:row r="101">
      <x:c r="A101" s="17" t="str">
        <x:v>openai:o1-preview</x:v>
      </x:c>
      <x:c r="B101" s="17" t="str">
        <x:v>o1-preview</x:v>
      </x:c>
      <x:c r="C101" s="17" t="str">
        <x:v>OpenAI</x:v>
      </x:c>
      <x:c r="D101" s="17" t="str">
        <x:v>lineage:openai:o1-preview</x:v>
      </x:c>
      <x:c r="E101" s="17" t="str">
        <x:v>base:openai:o1-preview</x:v>
      </x:c>
      <x:c r="F101" s="23" t="str"/>
      <x:c r="G101" s="23" t="str"/>
      <x:c r="H101" s="23" t="str">
        <x:v>o1-preview</x:v>
      </x:c>
      <x:c r="I101" s="31"/>
      <x:c r="J101" s="31" t="n">
        <x:v>45547</x:v>
      </x:c>
      <x:c r="K101" s="31" t="n">
        <x:v>45547</x:v>
      </x:c>
      <x:c r="L101" s="17" t="str">
        <x:v>ECI exact date</x:v>
      </x:c>
      <x:c r="M101" s="73"/>
      <x:c r="N101" s="20" t="n">
        <x:v>135.81</x:v>
      </x:c>
      <x:c r="O101" s="20" t="n">
        <x:v>132.17</x:v>
      </x:c>
      <x:c r="P101" s="20" t="n">
        <x:v>139.39</x:v>
      </x:c>
      <x:c r="Q101" s="20"/>
      <x:c r="R101" s="20"/>
      <x:c r="S101" s="20"/>
      <x:c r="T101" s="20"/>
      <x:c r="U101" s="20"/>
      <x:c r="V101" s="20"/>
      <x:c r="W101" s="20" t="str"/>
      <x:c r="X101" s="20"/>
      <x:c r="Y101" s="20"/>
      <x:c r="Z101" s="20"/>
      <x:c r="AA101" s="20"/>
      <x:c r="AB101" s="23" t="str"/>
      <x:c r="AC101" s="23" t="str">
        <x:v>ECI-only row</x:v>
      </x:c>
      <x:c r="AD101" s="23" t="str"/>
      <x:c r="AE101" s="23" t="str"/>
      <x:c r="AF101" s="23" t="str"/>
      <x:c r="AG101" s="76"/>
      <x:c r="AH101" s="79"/>
      <x:c r="AI101" s="23" t="str"/>
      <x:c r="AJ101" s="23" t="str"/>
      <x:c r="AK101" s="76"/>
      <x:c r="AL101" s="23"/>
    </x:row>
    <x:row r="102">
      <x:c r="A102" s="17" t="str">
        <x:v>alibaba:qwen2-5-coder-1-5b</x:v>
      </x:c>
      <x:c r="B102" s="17" t="str">
        <x:v>Qwen2.5-Coder (1.5B)</x:v>
      </x:c>
      <x:c r="C102" s="17" t="str">
        <x:v>Alibaba</x:v>
      </x:c>
      <x:c r="D102" s="17" t="str">
        <x:v>lineage:alibaba:qwen2-5-coder-1-5b</x:v>
      </x:c>
      <x:c r="E102" s="17" t="str">
        <x:v>base:alibaba:qwen2-5-coder-1-5b</x:v>
      </x:c>
      <x:c r="F102" s="23" t="str"/>
      <x:c r="G102" s="23" t="str"/>
      <x:c r="H102" s="23" t="str">
        <x:v>Qwen2.5-Coder (1.5B)</x:v>
      </x:c>
      <x:c r="I102" s="31"/>
      <x:c r="J102" s="31" t="n">
        <x:v>45553</x:v>
      </x:c>
      <x:c r="K102" s="31" t="n">
        <x:v>45553</x:v>
      </x:c>
      <x:c r="L102" s="17" t="str">
        <x:v>ECI exact date</x:v>
      </x:c>
      <x:c r="M102" s="73"/>
      <x:c r="N102" s="20" t="n">
        <x:v>102.72</x:v>
      </x:c>
      <x:c r="O102" s="20" t="n">
        <x:v>86.18</x:v>
      </x:c>
      <x:c r="P102" s="20" t="n">
        <x:v>110.55</x:v>
      </x:c>
      <x:c r="Q102" s="20"/>
      <x:c r="R102" s="20"/>
      <x:c r="S102" s="20"/>
      <x:c r="T102" s="20"/>
      <x:c r="U102" s="20"/>
      <x:c r="V102" s="20"/>
      <x:c r="W102" s="20" t="str"/>
      <x:c r="X102" s="20"/>
      <x:c r="Y102" s="20"/>
      <x:c r="Z102" s="20"/>
      <x:c r="AA102" s="20"/>
      <x:c r="AB102" s="23" t="str"/>
      <x:c r="AC102" s="23" t="str">
        <x:v>ECI-only row</x:v>
      </x:c>
      <x:c r="AD102" s="23" t="str"/>
      <x:c r="AE102" s="23" t="str"/>
      <x:c r="AF102" s="23" t="str"/>
      <x:c r="AG102" s="76"/>
      <x:c r="AH102" s="79"/>
      <x:c r="AI102" s="23" t="str"/>
      <x:c r="AJ102" s="23" t="str"/>
      <x:c r="AK102" s="76"/>
      <x:c r="AL102" s="23"/>
    </x:row>
    <x:row r="103">
      <x:c r="A103" s="17" t="str">
        <x:v>alibaba:qwen2-5-coder-32b</x:v>
      </x:c>
      <x:c r="B103" s="17" t="str">
        <x:v>Qwen2.5-Coder-32B</x:v>
      </x:c>
      <x:c r="C103" s="17" t="str">
        <x:v>Alibaba</x:v>
      </x:c>
      <x:c r="D103" s="17" t="str">
        <x:v>lineage:alibaba:qwen2-5-coder-32b</x:v>
      </x:c>
      <x:c r="E103" s="17" t="str">
        <x:v>base:alibaba:qwen2-5-coder-32b</x:v>
      </x:c>
      <x:c r="F103" s="23" t="str"/>
      <x:c r="G103" s="23" t="str"/>
      <x:c r="H103" s="23" t="str">
        <x:v>Qwen2.5-Coder-32B</x:v>
      </x:c>
      <x:c r="I103" s="31"/>
      <x:c r="J103" s="31" t="n">
        <x:v>45553</x:v>
      </x:c>
      <x:c r="K103" s="31" t="n">
        <x:v>45553</x:v>
      </x:c>
      <x:c r="L103" s="17" t="str">
        <x:v>ECI exact date</x:v>
      </x:c>
      <x:c r="M103" s="73"/>
      <x:c r="N103" s="20" t="n">
        <x:v>119.27</x:v>
      </x:c>
      <x:c r="O103" s="20" t="n">
        <x:v>110.01</x:v>
      </x:c>
      <x:c r="P103" s="20" t="n">
        <x:v>124.64</x:v>
      </x:c>
      <x:c r="Q103" s="20"/>
      <x:c r="R103" s="20"/>
      <x:c r="S103" s="20"/>
      <x:c r="T103" s="20" t="n">
        <x:v>32.5</x:v>
      </x:c>
      <x:c r="U103" s="20"/>
      <x:c r="V103" s="20"/>
      <x:c r="W103" s="20" t="str"/>
      <x:c r="X103" s="20"/>
      <x:c r="Y103" s="20"/>
      <x:c r="Z103" s="20"/>
      <x:c r="AA103" s="20"/>
      <x:c r="AB103" s="23" t="str"/>
      <x:c r="AC103" s="23" t="str">
        <x:v>ECI-only row</x:v>
      </x:c>
      <x:c r="AD103" s="23" t="str"/>
      <x:c r="AE103" s="23" t="str">
        <x:v>Parameter row: Regression Data!28</x:v>
      </x:c>
      <x:c r="AF103" s="23" t="str"/>
      <x:c r="AG103" s="76"/>
      <x:c r="AH103" s="79"/>
      <x:c r="AI103" s="23" t="str"/>
      <x:c r="AJ103" s="23" t="str"/>
      <x:c r="AK103" s="76"/>
      <x:c r="AL103" s="23"/>
    </x:row>
    <x:row r="104">
      <x:c r="A104" s="17" t="str">
        <x:v>alibaba:qwen2-5-coder-7b</x:v>
      </x:c>
      <x:c r="B104" s="17" t="str">
        <x:v>Qwen2.5-Coder (7B)</x:v>
      </x:c>
      <x:c r="C104" s="17" t="str">
        <x:v>Alibaba</x:v>
      </x:c>
      <x:c r="D104" s="17" t="str">
        <x:v>lineage:alibaba:qwen2-5-coder-7b</x:v>
      </x:c>
      <x:c r="E104" s="17" t="str">
        <x:v>base:alibaba:qwen2-5-coder-7b</x:v>
      </x:c>
      <x:c r="F104" s="23" t="str"/>
      <x:c r="G104" s="23" t="str"/>
      <x:c r="H104" s="23" t="str">
        <x:v>Qwen2.5-Coder (7B)</x:v>
      </x:c>
      <x:c r="I104" s="31"/>
      <x:c r="J104" s="31" t="n">
        <x:v>45553</x:v>
      </x:c>
      <x:c r="K104" s="31" t="n">
        <x:v>45553</x:v>
      </x:c>
      <x:c r="L104" s="17" t="str">
        <x:v>ECI exact date</x:v>
      </x:c>
      <x:c r="M104" s="73"/>
      <x:c r="N104" s="20" t="n">
        <x:v>112.91</x:v>
      </x:c>
      <x:c r="O104" s="20" t="n">
        <x:v>102.1</x:v>
      </x:c>
      <x:c r="P104" s="20" t="n">
        <x:v>118.64</x:v>
      </x:c>
      <x:c r="Q104" s="20"/>
      <x:c r="R104" s="20"/>
      <x:c r="S104" s="20"/>
      <x:c r="T104" s="20"/>
      <x:c r="U104" s="20"/>
      <x:c r="V104" s="20"/>
      <x:c r="W104" s="20" t="str"/>
      <x:c r="X104" s="20"/>
      <x:c r="Y104" s="20"/>
      <x:c r="Z104" s="20"/>
      <x:c r="AA104" s="20"/>
      <x:c r="AB104" s="23" t="str"/>
      <x:c r="AC104" s="23" t="str">
        <x:v>ECI-only row</x:v>
      </x:c>
      <x:c r="AD104" s="23" t="str"/>
      <x:c r="AE104" s="23" t="str"/>
      <x:c r="AF104" s="23" t="str"/>
      <x:c r="AG104" s="76"/>
      <x:c r="AH104" s="79"/>
      <x:c r="AI104" s="23" t="str"/>
      <x:c r="AJ104" s="23" t="str"/>
      <x:c r="AK104" s="76"/>
      <x:c r="AL104" s="23"/>
    </x:row>
    <x:row r="105">
      <x:c r="A105" s="17" t="str">
        <x:v>unknown:qwen2-5-coder-0-5b</x:v>
      </x:c>
      <x:c r="B105" s="17" t="str">
        <x:v>Qwen2.5-Coder-0.5B</x:v>
      </x:c>
      <x:c r="C105" s="17" t="str"/>
      <x:c r="D105" s="17" t="str">
        <x:v>lineage:unknown:qwen2-5-coder-0-5b</x:v>
      </x:c>
      <x:c r="E105" s="17" t="str">
        <x:v>base:unknown:qwen2-5-coder-0-5b</x:v>
      </x:c>
      <x:c r="F105" s="23" t="str"/>
      <x:c r="G105" s="23" t="str"/>
      <x:c r="H105" s="23" t="str">
        <x:v>Qwen2.5-Coder-0.5B</x:v>
      </x:c>
      <x:c r="I105" s="31"/>
      <x:c r="J105" s="31" t="n">
        <x:v>45553</x:v>
      </x:c>
      <x:c r="K105" s="31" t="n">
        <x:v>45553</x:v>
      </x:c>
      <x:c r="L105" s="17" t="str">
        <x:v>ECI exact date</x:v>
      </x:c>
      <x:c r="M105" s="73"/>
      <x:c r="N105" s="20" t="n">
        <x:v>87.88</x:v>
      </x:c>
      <x:c r="O105" s="20" t="n">
        <x:v>63.22</x:v>
      </x:c>
      <x:c r="P105" s="20" t="n">
        <x:v>100.04</x:v>
      </x:c>
      <x:c r="Q105" s="20"/>
      <x:c r="R105" s="20"/>
      <x:c r="S105" s="20"/>
      <x:c r="T105" s="20"/>
      <x:c r="U105" s="20"/>
      <x:c r="V105" s="20"/>
      <x:c r="W105" s="20" t="str"/>
      <x:c r="X105" s="20"/>
      <x:c r="Y105" s="20"/>
      <x:c r="Z105" s="20"/>
      <x:c r="AA105" s="20"/>
      <x:c r="AB105" s="23" t="str"/>
      <x:c r="AC105" s="23" t="str">
        <x:v>ECI-only row</x:v>
      </x:c>
      <x:c r="AD105" s="23" t="str"/>
      <x:c r="AE105" s="23" t="str"/>
      <x:c r="AF105" s="23" t="str"/>
      <x:c r="AG105" s="76"/>
      <x:c r="AH105" s="79"/>
      <x:c r="AI105" s="23" t="str"/>
      <x:c r="AJ105" s="23" t="str"/>
      <x:c r="AK105" s="76"/>
      <x:c r="AL105" s="23"/>
    </x:row>
    <x:row r="106">
      <x:c r="A106" s="17" t="str">
        <x:v>unknown:qwen2-5-coder-14b</x:v>
      </x:c>
      <x:c r="B106" s="17" t="str">
        <x:v>Qwen2.5-Coder-14B</x:v>
      </x:c>
      <x:c r="C106" s="17" t="str"/>
      <x:c r="D106" s="17" t="str">
        <x:v>lineage:unknown:qwen2-5-coder-14b</x:v>
      </x:c>
      <x:c r="E106" s="17" t="str">
        <x:v>base:unknown:qwen2-5-coder-14b</x:v>
      </x:c>
      <x:c r="F106" s="23" t="str"/>
      <x:c r="G106" s="23" t="str"/>
      <x:c r="H106" s="23" t="str">
        <x:v>Qwen2.5-Coder-14B</x:v>
      </x:c>
      <x:c r="I106" s="31"/>
      <x:c r="J106" s="31" t="n">
        <x:v>45553</x:v>
      </x:c>
      <x:c r="K106" s="31" t="n">
        <x:v>45553</x:v>
      </x:c>
      <x:c r="L106" s="17" t="str">
        <x:v>ECI exact date</x:v>
      </x:c>
      <x:c r="M106" s="73"/>
      <x:c r="N106" s="20" t="n">
        <x:v>116.18</x:v>
      </x:c>
      <x:c r="O106" s="20" t="n">
        <x:v>106.11</x:v>
      </x:c>
      <x:c r="P106" s="20" t="n">
        <x:v>122.03</x:v>
      </x:c>
      <x:c r="Q106" s="20"/>
      <x:c r="R106" s="20"/>
      <x:c r="S106" s="20"/>
      <x:c r="T106" s="20"/>
      <x:c r="U106" s="20"/>
      <x:c r="V106" s="20"/>
      <x:c r="W106" s="20" t="str"/>
      <x:c r="X106" s="20"/>
      <x:c r="Y106" s="20"/>
      <x:c r="Z106" s="20"/>
      <x:c r="AA106" s="20"/>
      <x:c r="AB106" s="23" t="str"/>
      <x:c r="AC106" s="23" t="str">
        <x:v>ECI-only row</x:v>
      </x:c>
      <x:c r="AD106" s="23" t="str"/>
      <x:c r="AE106" s="23" t="str"/>
      <x:c r="AF106" s="23" t="str"/>
      <x:c r="AG106" s="76"/>
      <x:c r="AH106" s="79"/>
      <x:c r="AI106" s="23" t="str"/>
      <x:c r="AJ106" s="23" t="str"/>
      <x:c r="AK106" s="76"/>
      <x:c r="AL106" s="23"/>
    </x:row>
    <x:row r="107">
      <x:c r="A107" s="17" t="str">
        <x:v>unknown:qwen2-5-coder-3b</x:v>
      </x:c>
      <x:c r="B107" s="17" t="str">
        <x:v>Qwen2.5-Coder-3B</x:v>
      </x:c>
      <x:c r="C107" s="17" t="str"/>
      <x:c r="D107" s="17" t="str">
        <x:v>lineage:unknown:qwen2-5-coder-3b</x:v>
      </x:c>
      <x:c r="E107" s="17" t="str">
        <x:v>base:unknown:qwen2-5-coder-3b</x:v>
      </x:c>
      <x:c r="F107" s="23" t="str"/>
      <x:c r="G107" s="23" t="str"/>
      <x:c r="H107" s="23" t="str">
        <x:v>Qwen2.5-Coder-3B</x:v>
      </x:c>
      <x:c r="I107" s="31"/>
      <x:c r="J107" s="31" t="n">
        <x:v>45553</x:v>
      </x:c>
      <x:c r="K107" s="31" t="n">
        <x:v>45553</x:v>
      </x:c>
      <x:c r="L107" s="17" t="str">
        <x:v>ECI exact date</x:v>
      </x:c>
      <x:c r="M107" s="73"/>
      <x:c r="N107" s="20" t="n">
        <x:v>107.5</x:v>
      </x:c>
      <x:c r="O107" s="20" t="n">
        <x:v>94.63</x:v>
      </x:c>
      <x:c r="P107" s="20" t="n">
        <x:v>115.24</x:v>
      </x:c>
      <x:c r="Q107" s="20"/>
      <x:c r="R107" s="20"/>
      <x:c r="S107" s="20"/>
      <x:c r="T107" s="20"/>
      <x:c r="U107" s="20"/>
      <x:c r="V107" s="20"/>
      <x:c r="W107" s="20" t="str"/>
      <x:c r="X107" s="20"/>
      <x:c r="Y107" s="20"/>
      <x:c r="Z107" s="20"/>
      <x:c r="AA107" s="20"/>
      <x:c r="AB107" s="23" t="str"/>
      <x:c r="AC107" s="23" t="str">
        <x:v>ECI-only row</x:v>
      </x:c>
      <x:c r="AD107" s="23" t="str"/>
      <x:c r="AE107" s="23" t="str"/>
      <x:c r="AF107" s="23" t="str"/>
      <x:c r="AG107" s="76"/>
      <x:c r="AH107" s="79"/>
      <x:c r="AI107" s="23" t="str"/>
      <x:c r="AJ107" s="23" t="str"/>
      <x:c r="AK107" s="76"/>
      <x:c r="AL107" s="23"/>
    </x:row>
    <x:row r="108">
      <x:c r="A108" s="17" t="str">
        <x:v>alibaba:qwen2-5-72b</x:v>
      </x:c>
      <x:c r="B108" s="17" t="str">
        <x:v>Qwen2.5-72B</x:v>
      </x:c>
      <x:c r="C108" s="17" t="str">
        <x:v>Alibaba</x:v>
      </x:c>
      <x:c r="D108" s="17" t="str">
        <x:v>lineage:alibaba:qwen2-5-72b</x:v>
      </x:c>
      <x:c r="E108" s="17" t="str">
        <x:v>base:alibaba:qwen2-5-72b</x:v>
      </x:c>
      <x:c r="F108" s="23" t="str"/>
      <x:c r="G108" s="23" t="str"/>
      <x:c r="H108" s="23" t="str">
        <x:v>Qwen2.5-72B</x:v>
      </x:c>
      <x:c r="I108" s="31"/>
      <x:c r="J108" s="31" t="n">
        <x:v>45554</x:v>
      </x:c>
      <x:c r="K108" s="31" t="n">
        <x:v>45554</x:v>
      </x:c>
      <x:c r="L108" s="17" t="str">
        <x:v>ECI exact date</x:v>
      </x:c>
      <x:c r="M108" s="73"/>
      <x:c r="N108" s="20" t="n">
        <x:v>129.12</x:v>
      </x:c>
      <x:c r="O108" s="20" t="n">
        <x:v>122.2</x:v>
      </x:c>
      <x:c r="P108" s="20" t="n">
        <x:v>130.91</x:v>
      </x:c>
      <x:c r="Q108" s="20"/>
      <x:c r="R108" s="20"/>
      <x:c r="S108" s="20"/>
      <x:c r="T108" s="20" t="n">
        <x:v>72.7</x:v>
      </x:c>
      <x:c r="U108" s="20"/>
      <x:c r="V108" s="20"/>
      <x:c r="W108" s="20" t="str"/>
      <x:c r="X108" s="20"/>
      <x:c r="Y108" s="20"/>
      <x:c r="Z108" s="20"/>
      <x:c r="AA108" s="20"/>
      <x:c r="AB108" s="23" t="str"/>
      <x:c r="AC108" s="23" t="str">
        <x:v>ECI-only row</x:v>
      </x:c>
      <x:c r="AD108" s="23" t="str"/>
      <x:c r="AE108" s="23" t="str">
        <x:v>Parameter row: Regression Data!29</x:v>
      </x:c>
      <x:c r="AF108" s="23" t="str"/>
      <x:c r="AG108" s="76"/>
      <x:c r="AH108" s="79"/>
      <x:c r="AI108" s="23" t="str"/>
      <x:c r="AJ108" s="23" t="str"/>
      <x:c r="AK108" s="76"/>
      <x:c r="AL108" s="23"/>
    </x:row>
    <x:row r="109">
      <x:c r="A109" s="17" t="str">
        <x:v>google:gemini-1-5-pro-sept-2024</x:v>
      </x:c>
      <x:c r="B109" s="17" t="str">
        <x:v>Gemini 1.5 Pro (Sept 2024)</x:v>
      </x:c>
      <x:c r="C109" s="17" t="str">
        <x:v>Google DeepMind</x:v>
      </x:c>
      <x:c r="D109" s="17" t="str">
        <x:v>lineage:google:gemini-1-5-pro-sept-2024</x:v>
      </x:c>
      <x:c r="E109" s="17" t="str">
        <x:v>base:google:gemini-1-5-pro-sept-2024</x:v>
      </x:c>
      <x:c r="F109" s="23" t="str"/>
      <x:c r="G109" s="23" t="str"/>
      <x:c r="H109" s="23" t="str">
        <x:v>Gemini 1.5 Pro (Sept 2024)</x:v>
      </x:c>
      <x:c r="I109" s="31"/>
      <x:c r="J109" s="31" t="n">
        <x:v>45559</x:v>
      </x:c>
      <x:c r="K109" s="31" t="n">
        <x:v>45559</x:v>
      </x:c>
      <x:c r="L109" s="17" t="str">
        <x:v>ECI exact date</x:v>
      </x:c>
      <x:c r="M109" s="73"/>
      <x:c r="N109" s="20" t="n">
        <x:v>132.7</x:v>
      </x:c>
      <x:c r="O109" s="20" t="n">
        <x:v>127.97</x:v>
      </x:c>
      <x:c r="P109" s="20" t="n">
        <x:v>133.93</x:v>
      </x:c>
      <x:c r="Q109" s="20"/>
      <x:c r="R109" s="20"/>
      <x:c r="S109" s="20"/>
      <x:c r="T109" s="20"/>
      <x:c r="U109" s="20"/>
      <x:c r="V109" s="20"/>
      <x:c r="W109" s="20" t="str"/>
      <x:c r="X109" s="20"/>
      <x:c r="Y109" s="20"/>
      <x:c r="Z109" s="20"/>
      <x:c r="AA109" s="20"/>
      <x:c r="AB109" s="23" t="str"/>
      <x:c r="AC109" s="23" t="str">
        <x:v>ECI-only row</x:v>
      </x:c>
      <x:c r="AD109" s="23" t="str"/>
      <x:c r="AE109" s="23" t="str"/>
      <x:c r="AF109" s="23" t="str"/>
      <x:c r="AG109" s="76"/>
      <x:c r="AH109" s="79"/>
      <x:c r="AI109" s="23" t="str"/>
      <x:c r="AJ109" s="23" t="str"/>
      <x:c r="AK109" s="76"/>
      <x:c r="AL109" s="23"/>
    </x:row>
    <x:row r="110">
      <x:c r="A110" s="17" t="str">
        <x:v>meta:llama-3-2-1b-instruct</x:v>
      </x:c>
      <x:c r="B110" s="17" t="str">
        <x:v>Llama 3.2 1B Instruct</x:v>
      </x:c>
      <x:c r="C110" s="17" t="str">
        <x:v>Meta AI</x:v>
      </x:c>
      <x:c r="D110" s="17" t="str">
        <x:v>lineage:meta:llama-3-2-1b-instruct</x:v>
      </x:c>
      <x:c r="E110" s="17" t="str">
        <x:v>base:meta:llama-3-2-1b-instruct</x:v>
      </x:c>
      <x:c r="F110" s="23" t="str"/>
      <x:c r="G110" s="23" t="str">
        <x:v>Llama 3.2 1B Instruct</x:v>
      </x:c>
      <x:c r="H110" s="23" t="str"/>
      <x:c r="I110" s="31" t="n">
        <x:v>45536</x:v>
      </x:c>
      <x:c r="J110" s="31"/>
      <x:c r="K110" s="31" t="n">
        <x:v>45559</x:v>
      </x:c>
      <x:c r="L110" s="17" t="str">
        <x:v>Epoch exact date</x:v>
      </x:c>
      <x:c r="M110" s="73" t="n">
        <x:v>23</x:v>
      </x:c>
      <x:c r="N110" s="20"/>
      <x:c r="O110" s="20"/>
      <x:c r="P110" s="20"/>
      <x:c r="Q110" s="20"/>
      <x:c r="R110" s="20" t="n">
        <x:v>1</x:v>
      </x:c>
      <x:c r="S110" s="20" t="n">
        <x:v>1</x:v>
      </x:c>
      <x:c r="T110" s="20"/>
      <x:c r="U110" s="20"/>
      <x:c r="V110" s="20" t="n">
        <x:v>16</x:v>
      </x:c>
      <x:c r="W110" s="20" t="str">
        <x:v>Dense</x:v>
      </x:c>
      <x:c r="X110" s="20" t="n">
        <x:v>0.055</x:v>
      </x:c>
      <x:c r="Y110" s="20" t="n">
        <x:v>0.021</x:v>
      </x:c>
      <x:c r="Z110" s="20" t="n">
        <x:v>0</x:v>
      </x:c>
      <x:c r="AA110" s="20" t="n">
        <x:v>0.084</x:v>
      </x:c>
      <x:c r="AB110" s="23" t="str">
        <x:v>Paper open-weight</x:v>
      </x:c>
      <x:c r="AC110" s="23" t="str">
        <x:v>Manual exact Epoch join</x:v>
      </x:c>
      <x:c r="AD110" s="23" t="str">
        <x:v>Epoch/paper parameter variance 18.7%</x:v>
      </x:c>
      <x:c r="AE110" s="23" t="str"/>
      <x:c r="AF110" s="23" t="str">
        <x:v>Llama 3.2 1B</x:v>
      </x:c>
      <x:c r="AG110" s="76" t="n">
        <x:v>45559</x:v>
      </x:c>
      <x:c r="AH110" s="79" t="n">
        <x:v>1.23</x:v>
      </x:c>
      <x:c r="AI110" s="23" t="str"/>
      <x:c r="AJ110" s="23" t="str">
        <x:v>https://ai.meta.com/blog/llama-3-2-connect-2024-vision-edge-mobile-devices/</x:v>
      </x:c>
      <x:c r="AK110" s="76" t="n">
        <x:v>45989</x:v>
      </x:c>
      <x:c r="AL110" s="23" t="n">
        <x:v>911</x:v>
      </x:c>
    </x:row>
    <x:row r="111">
      <x:c r="A111" s="17" t="str">
        <x:v>meta:llama-3-2-3b-instruct</x:v>
      </x:c>
      <x:c r="B111" s="17" t="str">
        <x:v>Llama 3.2 3B Instruct</x:v>
      </x:c>
      <x:c r="C111" s="17" t="str">
        <x:v>Meta AI</x:v>
      </x:c>
      <x:c r="D111" s="17" t="str">
        <x:v>lineage:meta:llama-3-2-3b-instruct</x:v>
      </x:c>
      <x:c r="E111" s="17" t="str">
        <x:v>base:meta:llama-3-2-3b-instruct</x:v>
      </x:c>
      <x:c r="F111" s="23" t="str"/>
      <x:c r="G111" s="23" t="str">
        <x:v>Llama 3.2 3B Instruct</x:v>
      </x:c>
      <x:c r="H111" s="23" t="str"/>
      <x:c r="I111" s="31" t="n">
        <x:v>45536</x:v>
      </x:c>
      <x:c r="J111" s="31"/>
      <x:c r="K111" s="31" t="n">
        <x:v>45559</x:v>
      </x:c>
      <x:c r="L111" s="17" t="str">
        <x:v>Epoch exact date</x:v>
      </x:c>
      <x:c r="M111" s="73" t="n">
        <x:v>23</x:v>
      </x:c>
      <x:c r="N111" s="20"/>
      <x:c r="O111" s="20"/>
      <x:c r="P111" s="20"/>
      <x:c r="Q111" s="20"/>
      <x:c r="R111" s="20" t="n">
        <x:v>3</x:v>
      </x:c>
      <x:c r="S111" s="20" t="n">
        <x:v>3</x:v>
      </x:c>
      <x:c r="T111" s="20"/>
      <x:c r="U111" s="20"/>
      <x:c r="V111" s="20" t="n">
        <x:v>28</x:v>
      </x:c>
      <x:c r="W111" s="20" t="str">
        <x:v>Dense</x:v>
      </x:c>
      <x:c r="X111" s="20" t="n">
        <x:v>0.146</x:v>
      </x:c>
      <x:c r="Y111" s="20" t="n">
        <x:v>0.06</x:v>
      </x:c>
      <x:c r="Z111" s="20" t="n">
        <x:v>0</x:v>
      </x:c>
      <x:c r="AA111" s="20" t="n">
        <x:v>0.297</x:v>
      </x:c>
      <x:c r="AB111" s="23" t="str">
        <x:v>Paper open-weight</x:v>
      </x:c>
      <x:c r="AC111" s="23" t="str">
        <x:v>Manual exact Epoch join</x:v>
      </x:c>
      <x:c r="AD111" s="23" t="str">
        <x:v>Epoch/paper parameter variance 6.5%</x:v>
      </x:c>
      <x:c r="AE111" s="23" t="str"/>
      <x:c r="AF111" s="23" t="str">
        <x:v>Llama 3.2 3B</x:v>
      </x:c>
      <x:c r="AG111" s="76" t="n">
        <x:v>45559</x:v>
      </x:c>
      <x:c r="AH111" s="79" t="n">
        <x:v>3.21</x:v>
      </x:c>
      <x:c r="AI111" s="23" t="str"/>
      <x:c r="AJ111" s="23" t="str">
        <x:v>https://ai.meta.com/blog/llama-3-2-connect-2024-vision-edge-mobile-devices/</x:v>
      </x:c>
      <x:c r="AK111" s="76" t="n">
        <x:v>45989</x:v>
      </x:c>
      <x:c r="AL111" s="23" t="n">
        <x:v>912</x:v>
      </x:c>
    </x:row>
    <x:row r="112">
      <x:c r="A112" s="17" t="str">
        <x:v>meta:llama-3-2-90b</x:v>
      </x:c>
      <x:c r="B112" s="17" t="str">
        <x:v>Llama 3.2 90B</x:v>
      </x:c>
      <x:c r="C112" s="17" t="str">
        <x:v>Meta AI</x:v>
      </x:c>
      <x:c r="D112" s="17" t="str">
        <x:v>lineage:meta:llama-3-2-90b</x:v>
      </x:c>
      <x:c r="E112" s="17" t="str">
        <x:v>base:meta:llama-3-2-90b</x:v>
      </x:c>
      <x:c r="F112" s="23" t="str"/>
      <x:c r="G112" s="23" t="str"/>
      <x:c r="H112" s="23" t="str">
        <x:v>Llama 3.2 90B</x:v>
      </x:c>
      <x:c r="I112" s="31"/>
      <x:c r="J112" s="31" t="n">
        <x:v>45559</x:v>
      </x:c>
      <x:c r="K112" s="31" t="n">
        <x:v>45559</x:v>
      </x:c>
      <x:c r="L112" s="17" t="str">
        <x:v>ECI exact date</x:v>
      </x:c>
      <x:c r="M112" s="73"/>
      <x:c r="N112" s="20" t="n">
        <x:v>125.71</x:v>
      </x:c>
      <x:c r="O112" s="20" t="n">
        <x:v>119.36</x:v>
      </x:c>
      <x:c r="P112" s="20" t="n">
        <x:v>127.43</x:v>
      </x:c>
      <x:c r="Q112" s="20"/>
      <x:c r="R112" s="20"/>
      <x:c r="S112" s="20"/>
      <x:c r="T112" s="20" t="n">
        <x:v>88.6</x:v>
      </x:c>
      <x:c r="U112" s="20"/>
      <x:c r="V112" s="20"/>
      <x:c r="W112" s="20" t="str"/>
      <x:c r="X112" s="20"/>
      <x:c r="Y112" s="20"/>
      <x:c r="Z112" s="20"/>
      <x:c r="AA112" s="20"/>
      <x:c r="AB112" s="23" t="str"/>
      <x:c r="AC112" s="23" t="str">
        <x:v>ECI-only row</x:v>
      </x:c>
      <x:c r="AD112" s="23" t="str"/>
      <x:c r="AE112" s="23" t="str">
        <x:v>Parameter row: Regression Data!30</x:v>
      </x:c>
      <x:c r="AF112" s="23" t="str"/>
      <x:c r="AG112" s="76"/>
      <x:c r="AH112" s="79"/>
      <x:c r="AI112" s="23" t="str"/>
      <x:c r="AJ112" s="23" t="str"/>
      <x:c r="AK112" s="76"/>
      <x:c r="AL112" s="23"/>
    </x:row>
    <x:row r="113">
      <x:c r="A113" s="17" t="str">
        <x:v>anthropic:claude-3-5-haiku</x:v>
      </x:c>
      <x:c r="B113" s="17" t="str">
        <x:v>Claude 3.5 Haiku</x:v>
      </x:c>
      <x:c r="C113" s="17" t="str">
        <x:v>Anthropic</x:v>
      </x:c>
      <x:c r="D113" s="17" t="str">
        <x:v>lineage:anthropic:claude-3-5-haiku</x:v>
      </x:c>
      <x:c r="E113" s="17" t="str">
        <x:v>base:anthropic:claude-3-5-haiku</x:v>
      </x:c>
      <x:c r="F113" s="23" t="str"/>
      <x:c r="G113" s="23" t="str"/>
      <x:c r="H113" s="23" t="str">
        <x:v>Claude 3.5 Haiku</x:v>
      </x:c>
      <x:c r="I113" s="31"/>
      <x:c r="J113" s="31" t="n">
        <x:v>45587</x:v>
      </x:c>
      <x:c r="K113" s="31" t="n">
        <x:v>45587</x:v>
      </x:c>
      <x:c r="L113" s="17" t="str">
        <x:v>ECI exact date</x:v>
      </x:c>
      <x:c r="M113" s="73"/>
      <x:c r="N113" s="20" t="n">
        <x:v>127.5</x:v>
      </x:c>
      <x:c r="O113" s="20" t="n">
        <x:v>119.27</x:v>
      </x:c>
      <x:c r="P113" s="20" t="n">
        <x:v>130.1</x:v>
      </x:c>
      <x:c r="Q113" s="20"/>
      <x:c r="R113" s="20"/>
      <x:c r="S113" s="20"/>
      <x:c r="T113" s="20"/>
      <x:c r="U113" s="20"/>
      <x:c r="V113" s="20"/>
      <x:c r="W113" s="20" t="str"/>
      <x:c r="X113" s="20"/>
      <x:c r="Y113" s="20"/>
      <x:c r="Z113" s="20"/>
      <x:c r="AA113" s="20"/>
      <x:c r="AB113" s="23" t="str"/>
      <x:c r="AC113" s="23" t="str">
        <x:v>ECI-only row</x:v>
      </x:c>
      <x:c r="AD113" s="23" t="str"/>
      <x:c r="AE113" s="23" t="str"/>
      <x:c r="AF113" s="23" t="str"/>
      <x:c r="AG113" s="76"/>
      <x:c r="AH113" s="79"/>
      <x:c r="AI113" s="23" t="str"/>
      <x:c r="AJ113" s="23" t="str"/>
      <x:c r="AK113" s="76"/>
      <x:c r="AL113" s="23"/>
    </x:row>
    <x:row r="114">
      <x:c r="A114" s="17" t="str">
        <x:v>anthropic:claude-3-5-sonnet-october-2024</x:v>
      </x:c>
      <x:c r="B114" s="17" t="str">
        <x:v>Claude 3.5 Sonnet (October 2024)</x:v>
      </x:c>
      <x:c r="C114" s="17" t="str">
        <x:v>Anthropic</x:v>
      </x:c>
      <x:c r="D114" s="17" t="str">
        <x:v>lineage:anthropic:claude-3-5-sonnet-october-2024</x:v>
      </x:c>
      <x:c r="E114" s="17" t="str">
        <x:v>base:anthropic:claude-3-5-sonnet-october-2024</x:v>
      </x:c>
      <x:c r="F114" s="23" t="str"/>
      <x:c r="G114" s="23" t="str"/>
      <x:c r="H114" s="23" t="str">
        <x:v>Claude 3.5 Sonnet (October 2024)</x:v>
      </x:c>
      <x:c r="I114" s="31"/>
      <x:c r="J114" s="31" t="n">
        <x:v>45587</x:v>
      </x:c>
      <x:c r="K114" s="31" t="n">
        <x:v>45587</x:v>
      </x:c>
      <x:c r="L114" s="17" t="str">
        <x:v>ECI exact date</x:v>
      </x:c>
      <x:c r="M114" s="73"/>
      <x:c r="N114" s="20" t="n">
        <x:v>134.28</x:v>
      </x:c>
      <x:c r="O114" s="20" t="n">
        <x:v>129.48</x:v>
      </x:c>
      <x:c r="P114" s="20" t="n">
        <x:v>138.92</x:v>
      </x:c>
      <x:c r="Q114" s="20"/>
      <x:c r="R114" s="20"/>
      <x:c r="S114" s="20"/>
      <x:c r="T114" s="20"/>
      <x:c r="U114" s="20"/>
      <x:c r="V114" s="20"/>
      <x:c r="W114" s="20" t="str"/>
      <x:c r="X114" s="20"/>
      <x:c r="Y114" s="20"/>
      <x:c r="Z114" s="20"/>
      <x:c r="AA114" s="20"/>
      <x:c r="AB114" s="23" t="str"/>
      <x:c r="AC114" s="23" t="str">
        <x:v>ECI-only row</x:v>
      </x:c>
      <x:c r="AD114" s="23" t="str"/>
      <x:c r="AE114" s="23" t="str"/>
      <x:c r="AF114" s="23" t="str"/>
      <x:c r="AG114" s="76"/>
      <x:c r="AH114" s="79"/>
      <x:c r="AI114" s="23" t="str"/>
      <x:c r="AJ114" s="23" t="str"/>
      <x:c r="AK114" s="76"/>
      <x:c r="AL114" s="23"/>
    </x:row>
    <x:row r="115">
      <x:c r="A115" s="17" t="str">
        <x:v>prime-intellect-hugging-face-arcee-ai:intellect-1</x:v>
      </x:c>
      <x:c r="B115" s="17" t="str">
        <x:v>INTELLECT-1</x:v>
      </x:c>
      <x:c r="C115" s="17" t="str">
        <x:v>Prime Intellect,Hugging Face,Arcee AI</x:v>
      </x:c>
      <x:c r="D115" s="17" t="str">
        <x:v>lineage:prime-intellect-hugging-face-arcee-ai:intellect-1</x:v>
      </x:c>
      <x:c r="E115" s="17" t="str">
        <x:v>base:prime-intellect-hugging-face-arcee-ai:intellect-1</x:v>
      </x:c>
      <x:c r="F115" s="23" t="str"/>
      <x:c r="G115" s="23" t="str"/>
      <x:c r="H115" s="23" t="str">
        <x:v>INTELLECT-1</x:v>
      </x:c>
      <x:c r="I115" s="31"/>
      <x:c r="J115" s="31" t="n">
        <x:v>45625</x:v>
      </x:c>
      <x:c r="K115" s="31" t="n">
        <x:v>45625</x:v>
      </x:c>
      <x:c r="L115" s="17" t="str">
        <x:v>ECI exact date</x:v>
      </x:c>
      <x:c r="M115" s="73"/>
      <x:c r="N115" s="20" t="n">
        <x:v>100.58</x:v>
      </x:c>
      <x:c r="O115" s="20" t="n">
        <x:v>88.56</x:v>
      </x:c>
      <x:c r="P115" s="20" t="n">
        <x:v>107.05</x:v>
      </x:c>
      <x:c r="Q115" s="20"/>
      <x:c r="R115" s="20"/>
      <x:c r="S115" s="20"/>
      <x:c r="T115" s="20"/>
      <x:c r="U115" s="20"/>
      <x:c r="V115" s="20"/>
      <x:c r="W115" s="20" t="str"/>
      <x:c r="X115" s="20"/>
      <x:c r="Y115" s="20"/>
      <x:c r="Z115" s="20"/>
      <x:c r="AA115" s="20"/>
      <x:c r="AB115" s="23" t="str"/>
      <x:c r="AC115" s="23" t="str">
        <x:v>ECI-only row</x:v>
      </x:c>
      <x:c r="AD115" s="23" t="str"/>
      <x:c r="AE115" s="23" t="str"/>
      <x:c r="AF115" s="23" t="str"/>
      <x:c r="AG115" s="76"/>
      <x:c r="AH115" s="79"/>
      <x:c r="AI115" s="23" t="str"/>
      <x:c r="AJ115" s="23" t="str"/>
      <x:c r="AK115" s="76"/>
      <x:c r="AL115" s="23"/>
    </x:row>
    <x:row r="116">
      <x:c r="A116" s="17" t="str">
        <x:v>amazon:amazon-nova-pro</x:v>
      </x:c>
      <x:c r="B116" s="17" t="str">
        <x:v>Amazon Nova Pro</x:v>
      </x:c>
      <x:c r="C116" s="17" t="str">
        <x:v>Amazon</x:v>
      </x:c>
      <x:c r="D116" s="17" t="str">
        <x:v>lineage:amazon:amazon-nova-pro</x:v>
      </x:c>
      <x:c r="E116" s="17" t="str">
        <x:v>base:amazon:amazon-nova-pro</x:v>
      </x:c>
      <x:c r="F116" s="23" t="str"/>
      <x:c r="G116" s="23" t="str"/>
      <x:c r="H116" s="23" t="str">
        <x:v>Amazon Nova Pro</x:v>
      </x:c>
      <x:c r="I116" s="31"/>
      <x:c r="J116" s="31" t="n">
        <x:v>45629</x:v>
      </x:c>
      <x:c r="K116" s="31" t="n">
        <x:v>45629</x:v>
      </x:c>
      <x:c r="L116" s="17" t="str">
        <x:v>ECI exact date</x:v>
      </x:c>
      <x:c r="M116" s="73"/>
      <x:c r="N116" s="20" t="n">
        <x:v>123.88</x:v>
      </x:c>
      <x:c r="O116" s="20" t="n">
        <x:v>110.76</x:v>
      </x:c>
      <x:c r="P116" s="20" t="n">
        <x:v>126.58</x:v>
      </x:c>
      <x:c r="Q116" s="20"/>
      <x:c r="R116" s="20"/>
      <x:c r="S116" s="20"/>
      <x:c r="T116" s="20"/>
      <x:c r="U116" s="20"/>
      <x:c r="V116" s="20"/>
      <x:c r="W116" s="20" t="str"/>
      <x:c r="X116" s="20"/>
      <x:c r="Y116" s="20"/>
      <x:c r="Z116" s="20"/>
      <x:c r="AA116" s="20"/>
      <x:c r="AB116" s="23" t="str"/>
      <x:c r="AC116" s="23" t="str">
        <x:v>ECI-only row</x:v>
      </x:c>
      <x:c r="AD116" s="23" t="str"/>
      <x:c r="AE116" s="23" t="str"/>
      <x:c r="AF116" s="23" t="str"/>
      <x:c r="AG116" s="76"/>
      <x:c r="AH116" s="79"/>
      <x:c r="AI116" s="23" t="str"/>
      <x:c r="AJ116" s="23" t="str"/>
      <x:c r="AK116" s="76"/>
      <x:c r="AL116" s="23"/>
    </x:row>
    <x:row r="117">
      <x:c r="A117" s="17" t="str">
        <x:v>openai:o1</x:v>
      </x:c>
      <x:c r="B117" s="17" t="str">
        <x:v>o1</x:v>
      </x:c>
      <x:c r="C117" s="17" t="str">
        <x:v>OpenAI</x:v>
      </x:c>
      <x:c r="D117" s="17" t="str">
        <x:v>lineage:openai:o1</x:v>
      </x:c>
      <x:c r="E117" s="17" t="str">
        <x:v>base:openai:o1</x:v>
      </x:c>
      <x:c r="F117" s="23" t="str"/>
      <x:c r="G117" s="23" t="str"/>
      <x:c r="H117" s="23" t="str">
        <x:v>o1</x:v>
      </x:c>
      <x:c r="I117" s="31"/>
      <x:c r="J117" s="31" t="n">
        <x:v>45631</x:v>
      </x:c>
      <x:c r="K117" s="31" t="n">
        <x:v>45631</x:v>
      </x:c>
      <x:c r="L117" s="17" t="str">
        <x:v>ECI exact date</x:v>
      </x:c>
      <x:c r="M117" s="73"/>
      <x:c r="N117" s="20" t="n">
        <x:v>142.69</x:v>
      </x:c>
      <x:c r="O117" s="20" t="n">
        <x:v>140.88</x:v>
      </x:c>
      <x:c r="P117" s="20" t="n">
        <x:v>143.81</x:v>
      </x:c>
      <x:c r="Q117" s="20"/>
      <x:c r="R117" s="20"/>
      <x:c r="S117" s="20"/>
      <x:c r="T117" s="20"/>
      <x:c r="U117" s="20"/>
      <x:c r="V117" s="20"/>
      <x:c r="W117" s="20" t="str"/>
      <x:c r="X117" s="20"/>
      <x:c r="Y117" s="20"/>
      <x:c r="Z117" s="20"/>
      <x:c r="AA117" s="20"/>
      <x:c r="AB117" s="23" t="str"/>
      <x:c r="AC117" s="23" t="str">
        <x:v>ECI-only row</x:v>
      </x:c>
      <x:c r="AD117" s="23" t="str"/>
      <x:c r="AE117" s="23" t="str"/>
      <x:c r="AF117" s="23" t="str"/>
      <x:c r="AG117" s="76"/>
      <x:c r="AH117" s="79"/>
      <x:c r="AI117" s="23" t="str"/>
      <x:c r="AJ117" s="23" t="str"/>
      <x:c r="AK117" s="76"/>
      <x:c r="AL117" s="23"/>
    </x:row>
    <x:row r="118">
      <x:c r="A118" s="17" t="str">
        <x:v>meta:llama-3-3-70b</x:v>
      </x:c>
      <x:c r="B118" s="17" t="str">
        <x:v>Llama 3.3 70B</x:v>
      </x:c>
      <x:c r="C118" s="17" t="str">
        <x:v>Meta AI</x:v>
      </x:c>
      <x:c r="D118" s="17" t="str">
        <x:v>lineage:meta:llama-3-3-70b</x:v>
      </x:c>
      <x:c r="E118" s="17" t="str">
        <x:v>base:meta:llama-3-3-70b</x:v>
      </x:c>
      <x:c r="F118" s="23" t="str"/>
      <x:c r="G118" s="23" t="str">
        <x:v>Llama 3.3 70B Instruct</x:v>
      </x:c>
      <x:c r="H118" s="23" t="str">
        <x:v>Llama 3.3 70B</x:v>
      </x:c>
      <x:c r="I118" s="31" t="n">
        <x:v>45627</x:v>
      </x:c>
      <x:c r="J118" s="31" t="n">
        <x:v>45632</x:v>
      </x:c>
      <x:c r="K118" s="31" t="n">
        <x:v>45632</x:v>
      </x:c>
      <x:c r="L118" s="17" t="str">
        <x:v>ECI exact date</x:v>
      </x:c>
      <x:c r="M118" s="73" t="n">
        <x:v>5</x:v>
      </x:c>
      <x:c r="N118" s="20" t="n">
        <x:v>127.5</x:v>
      </x:c>
      <x:c r="O118" s="20" t="n">
        <x:v>122.01</x:v>
      </x:c>
      <x:c r="P118" s="20" t="n">
        <x:v>129.87</x:v>
      </x:c>
      <x:c r="Q118" s="20"/>
      <x:c r="R118" s="20" t="n">
        <x:v>70</x:v>
      </x:c>
      <x:c r="S118" s="20" t="n">
        <x:v>70</x:v>
      </x:c>
      <x:c r="T118" s="20" t="n">
        <x:v>70</x:v>
      </x:c>
      <x:c r="U118" s="20"/>
      <x:c r="V118" s="20" t="n">
        <x:v>80</x:v>
      </x:c>
      <x:c r="W118" s="20" t="str">
        <x:v>Dense</x:v>
      </x:c>
      <x:c r="X118" s="20" t="n">
        <x:v>0.513</x:v>
      </x:c>
      <x:c r="Y118" s="20" t="n">
        <x:v>0.263</x:v>
      </x:c>
      <x:c r="Z118" s="20" t="n">
        <x:v>0.012</x:v>
      </x:c>
      <x:c r="AA118" s="20" t="n">
        <x:v>0.861</x:v>
      </x:c>
      <x:c r="AB118" s="23" t="str">
        <x:v>Paper open-weight</x:v>
      </x:c>
      <x:c r="AC118" s="23" t="str">
        <x:v>Manual exact ECI join</x:v>
      </x:c>
      <x:c r="AD118" s="23" t="str"/>
      <x:c r="AE118" s="23" t="str">
        <x:v>Parameter row: Regression Data!31</x:v>
      </x:c>
      <x:c r="AF118" s="23" t="str"/>
      <x:c r="AG118" s="76"/>
      <x:c r="AH118" s="79"/>
      <x:c r="AI118" s="23" t="str"/>
      <x:c r="AJ118" s="23" t="str"/>
      <x:c r="AK118" s="76"/>
      <x:c r="AL118" s="23"/>
    </x:row>
    <x:row r="119">
      <x:c r="A119" s="17" t="str">
        <x:v>google:gemini-2-0-flash-dec-2024</x:v>
      </x:c>
      <x:c r="B119" s="17" t="str">
        <x:v>Gemini 2.0 Flash (Dec 2024)</x:v>
      </x:c>
      <x:c r="C119" s="17" t="str">
        <x:v>Google DeepMind,Google</x:v>
      </x:c>
      <x:c r="D119" s="17" t="str">
        <x:v>lineage:google:gemini-2-0-flash-dec-2024</x:v>
      </x:c>
      <x:c r="E119" s="17" t="str">
        <x:v>base:google:gemini-2-0-flash-dec-2024</x:v>
      </x:c>
      <x:c r="F119" s="23" t="str"/>
      <x:c r="G119" s="23" t="str"/>
      <x:c r="H119" s="23" t="str">
        <x:v>Gemini 2.0 Flash (Dec 2024)</x:v>
      </x:c>
      <x:c r="I119" s="31"/>
      <x:c r="J119" s="31" t="n">
        <x:v>45637</x:v>
      </x:c>
      <x:c r="K119" s="31" t="n">
        <x:v>45637</x:v>
      </x:c>
      <x:c r="L119" s="17" t="str">
        <x:v>ECI exact date</x:v>
      </x:c>
      <x:c r="M119" s="73"/>
      <x:c r="N119" s="20" t="n">
        <x:v>135.06</x:v>
      </x:c>
      <x:c r="O119" s="20" t="n">
        <x:v>123.87</x:v>
      </x:c>
      <x:c r="P119" s="20" t="n">
        <x:v>136.77</x:v>
      </x:c>
      <x:c r="Q119" s="20"/>
      <x:c r="R119" s="20"/>
      <x:c r="S119" s="20"/>
      <x:c r="T119" s="20"/>
      <x:c r="U119" s="20"/>
      <x:c r="V119" s="20"/>
      <x:c r="W119" s="20" t="str"/>
      <x:c r="X119" s="20"/>
      <x:c r="Y119" s="20"/>
      <x:c r="Z119" s="20"/>
      <x:c r="AA119" s="20"/>
      <x:c r="AB119" s="23" t="str"/>
      <x:c r="AC119" s="23" t="str">
        <x:v>ECI-only row</x:v>
      </x:c>
      <x:c r="AD119" s="23" t="str"/>
      <x:c r="AE119" s="23" t="str"/>
      <x:c r="AF119" s="23" t="str"/>
      <x:c r="AG119" s="76"/>
      <x:c r="AH119" s="79"/>
      <x:c r="AI119" s="23" t="str"/>
      <x:c r="AJ119" s="23" t="str"/>
      <x:c r="AK119" s="76"/>
      <x:c r="AL119" s="23"/>
    </x:row>
    <x:row r="120">
      <x:c r="A120" s="17" t="str">
        <x:v>google:gemini-2-0-flash-feb-2025</x:v>
      </x:c>
      <x:c r="B120" s="17" t="str">
        <x:v>Gemini 2.0 Flash (Feb 2025)</x:v>
      </x:c>
      <x:c r="C120" s="17" t="str">
        <x:v>Google DeepMind,Google</x:v>
      </x:c>
      <x:c r="D120" s="17" t="str">
        <x:v>lineage:google:gemini-2-0-flash-feb-2025</x:v>
      </x:c>
      <x:c r="E120" s="17" t="str">
        <x:v>base:google:gemini-2-0-flash-feb-2025</x:v>
      </x:c>
      <x:c r="F120" s="23" t="str"/>
      <x:c r="G120" s="23" t="str"/>
      <x:c r="H120" s="23" t="str">
        <x:v>Gemini 2.0 Flash (Feb 2025)</x:v>
      </x:c>
      <x:c r="I120" s="31"/>
      <x:c r="J120" s="31" t="n">
        <x:v>45637</x:v>
      </x:c>
      <x:c r="K120" s="31" t="n">
        <x:v>45637</x:v>
      </x:c>
      <x:c r="L120" s="17" t="str">
        <x:v>ECI exact date</x:v>
      </x:c>
      <x:c r="M120" s="73"/>
      <x:c r="N120" s="20" t="n">
        <x:v>135.79</x:v>
      </x:c>
      <x:c r="O120" s="20" t="n">
        <x:v>132.35</x:v>
      </x:c>
      <x:c r="P120" s="20" t="n">
        <x:v>137.51</x:v>
      </x:c>
      <x:c r="Q120" s="20"/>
      <x:c r="R120" s="20"/>
      <x:c r="S120" s="20"/>
      <x:c r="T120" s="20"/>
      <x:c r="U120" s="20"/>
      <x:c r="V120" s="20"/>
      <x:c r="W120" s="20" t="str"/>
      <x:c r="X120" s="20"/>
      <x:c r="Y120" s="20"/>
      <x:c r="Z120" s="20"/>
      <x:c r="AA120" s="20"/>
      <x:c r="AB120" s="23" t="str"/>
      <x:c r="AC120" s="23" t="str">
        <x:v>ECI-only row</x:v>
      </x:c>
      <x:c r="AD120" s="23" t="str"/>
      <x:c r="AE120" s="23" t="str"/>
      <x:c r="AF120" s="23" t="str"/>
      <x:c r="AG120" s="76"/>
      <x:c r="AH120" s="79"/>
      <x:c r="AI120" s="23" t="str"/>
      <x:c r="AJ120" s="23" t="str"/>
      <x:c r="AK120" s="76"/>
      <x:c r="AL120" s="23"/>
    </x:row>
    <x:row r="121">
      <x:c r="A121" s="17" t="str">
        <x:v>google:gemini-2-0-pro</x:v>
      </x:c>
      <x:c r="B121" s="17" t="str">
        <x:v>Gemini 2.0 Pro</x:v>
      </x:c>
      <x:c r="C121" s="17" t="str">
        <x:v>Google DeepMind</x:v>
      </x:c>
      <x:c r="D121" s="17" t="str">
        <x:v>lineage:google:gemini-2-0-pro</x:v>
      </x:c>
      <x:c r="E121" s="17" t="str">
        <x:v>base:google:gemini-2-0-pro</x:v>
      </x:c>
      <x:c r="F121" s="23" t="str"/>
      <x:c r="G121" s="23" t="str"/>
      <x:c r="H121" s="23" t="str">
        <x:v>Gemini 2.0 Pro</x:v>
      </x:c>
      <x:c r="I121" s="31"/>
      <x:c r="J121" s="31" t="n">
        <x:v>45637</x:v>
      </x:c>
      <x:c r="K121" s="31" t="n">
        <x:v>45637</x:v>
      </x:c>
      <x:c r="L121" s="17" t="str">
        <x:v>ECI exact date</x:v>
      </x:c>
      <x:c r="M121" s="73"/>
      <x:c r="N121" s="20" t="n">
        <x:v>135.62</x:v>
      </x:c>
      <x:c r="O121" s="20" t="n">
        <x:v>131.84</x:v>
      </x:c>
      <x:c r="P121" s="20" t="n">
        <x:v>137.18</x:v>
      </x:c>
      <x:c r="Q121" s="20"/>
      <x:c r="R121" s="20"/>
      <x:c r="S121" s="20"/>
      <x:c r="T121" s="20"/>
      <x:c r="U121" s="20"/>
      <x:c r="V121" s="20"/>
      <x:c r="W121" s="20" t="str"/>
      <x:c r="X121" s="20"/>
      <x:c r="Y121" s="20"/>
      <x:c r="Z121" s="20"/>
      <x:c r="AA121" s="20"/>
      <x:c r="AB121" s="23" t="str"/>
      <x:c r="AC121" s="23" t="str">
        <x:v>ECI-only row</x:v>
      </x:c>
      <x:c r="AD121" s="23" t="str"/>
      <x:c r="AE121" s="23" t="str"/>
      <x:c r="AF121" s="23" t="str"/>
      <x:c r="AG121" s="76"/>
      <x:c r="AH121" s="79"/>
      <x:c r="AI121" s="23" t="str"/>
      <x:c r="AJ121" s="23" t="str"/>
      <x:c r="AK121" s="76"/>
      <x:c r="AL121" s="23"/>
    </x:row>
    <x:row r="122">
      <x:c r="A122" s="17" t="str">
        <x:v>microsoft-research:phi-4</x:v>
      </x:c>
      <x:c r="B122" s="17" t="str">
        <x:v>Phi-4</x:v>
      </x:c>
      <x:c r="C122" s="17" t="str">
        <x:v>Microsoft Research</x:v>
      </x:c>
      <x:c r="D122" s="17" t="str">
        <x:v>lineage:microsoft-research:phi-4</x:v>
      </x:c>
      <x:c r="E122" s="17" t="str">
        <x:v>base:microsoft-research:phi-4</x:v>
      </x:c>
      <x:c r="F122" s="23" t="str"/>
      <x:c r="G122" s="23" t="str"/>
      <x:c r="H122" s="23" t="str">
        <x:v>Phi-4</x:v>
      </x:c>
      <x:c r="I122" s="31"/>
      <x:c r="J122" s="31" t="n">
        <x:v>45638</x:v>
      </x:c>
      <x:c r="K122" s="31" t="n">
        <x:v>45638</x:v>
      </x:c>
      <x:c r="L122" s="17" t="str">
        <x:v>ECI exact date</x:v>
      </x:c>
      <x:c r="M122" s="73"/>
      <x:c r="N122" s="20" t="n">
        <x:v>131.05</x:v>
      </x:c>
      <x:c r="O122" s="20" t="n">
        <x:v>123.6</x:v>
      </x:c>
      <x:c r="P122" s="20" t="n">
        <x:v>132.36</x:v>
      </x:c>
      <x:c r="Q122" s="20"/>
      <x:c r="R122" s="20"/>
      <x:c r="S122" s="20"/>
      <x:c r="T122" s="20" t="n">
        <x:v>14</x:v>
      </x:c>
      <x:c r="U122" s="20"/>
      <x:c r="V122" s="20"/>
      <x:c r="W122" s="20" t="str"/>
      <x:c r="X122" s="20"/>
      <x:c r="Y122" s="20"/>
      <x:c r="Z122" s="20"/>
      <x:c r="AA122" s="20"/>
      <x:c r="AB122" s="23" t="str"/>
      <x:c r="AC122" s="23" t="str">
        <x:v>ECI-only row</x:v>
      </x:c>
      <x:c r="AD122" s="23" t="str"/>
      <x:c r="AE122" s="23" t="str">
        <x:v>Parameter row: Regression Data!32</x:v>
      </x:c>
      <x:c r="AF122" s="23" t="str"/>
      <x:c r="AG122" s="76"/>
      <x:c r="AH122" s="79"/>
      <x:c r="AI122" s="23" t="str"/>
      <x:c r="AJ122" s="23" t="str"/>
      <x:c r="AK122" s="76"/>
      <x:c r="AL122" s="23"/>
    </x:row>
    <x:row r="123">
      <x:c r="A123" s="17" t="str">
        <x:v>openai:o3</x:v>
      </x:c>
      <x:c r="B123" s="17" t="str">
        <x:v>o3</x:v>
      </x:c>
      <x:c r="C123" s="17" t="str">
        <x:v>OpenAI</x:v>
      </x:c>
      <x:c r="D123" s="17" t="str">
        <x:v>lineage:openai:o3</x:v>
      </x:c>
      <x:c r="E123" s="17" t="str">
        <x:v>base:openai:o3</x:v>
      </x:c>
      <x:c r="F123" s="23" t="str"/>
      <x:c r="G123" s="23" t="str"/>
      <x:c r="H123" s="23" t="str">
        <x:v>o3</x:v>
      </x:c>
      <x:c r="I123" s="31"/>
      <x:c r="J123" s="31" t="n">
        <x:v>45646</x:v>
      </x:c>
      <x:c r="K123" s="31" t="n">
        <x:v>45646</x:v>
      </x:c>
      <x:c r="L123" s="17" t="str">
        <x:v>ECI exact date</x:v>
      </x:c>
      <x:c r="M123" s="73"/>
      <x:c r="N123" s="20" t="n">
        <x:v>147.05</x:v>
      </x:c>
      <x:c r="O123" s="20" t="n">
        <x:v>145.11</x:v>
      </x:c>
      <x:c r="P123" s="20" t="n">
        <x:v>148.38</x:v>
      </x:c>
      <x:c r="Q123" s="20"/>
      <x:c r="R123" s="20"/>
      <x:c r="S123" s="20"/>
      <x:c r="T123" s="20"/>
      <x:c r="U123" s="20"/>
      <x:c r="V123" s="20"/>
      <x:c r="W123" s="20" t="str"/>
      <x:c r="X123" s="20"/>
      <x:c r="Y123" s="20"/>
      <x:c r="Z123" s="20"/>
      <x:c r="AA123" s="20"/>
      <x:c r="AB123" s="23" t="str"/>
      <x:c r="AC123" s="23" t="str">
        <x:v>ECI-only row</x:v>
      </x:c>
      <x:c r="AD123" s="23" t="str"/>
      <x:c r="AE123" s="23" t="str"/>
      <x:c r="AF123" s="23" t="str"/>
      <x:c r="AG123" s="76"/>
      <x:c r="AH123" s="79"/>
      <x:c r="AI123" s="23" t="str"/>
      <x:c r="AJ123" s="23" t="str"/>
      <x:c r="AK123" s="76"/>
      <x:c r="AL123" s="23"/>
    </x:row>
    <x:row r="124">
      <x:c r="A124" s="17" t="str">
        <x:v>deepseek:deepseek-v3</x:v>
      </x:c>
      <x:c r="B124" s="17" t="str">
        <x:v>DeepSeek-V3</x:v>
      </x:c>
      <x:c r="C124" s="17" t="str">
        <x:v>DeepSeek</x:v>
      </x:c>
      <x:c r="D124" s="17" t="str">
        <x:v>lineage:deepseek:deepseek-v3</x:v>
      </x:c>
      <x:c r="E124" s="17" t="str">
        <x:v>base:deepseek:deepseek-v3</x:v>
      </x:c>
      <x:c r="F124" s="23" t="str"/>
      <x:c r="G124" s="23" t="str"/>
      <x:c r="H124" s="23" t="str">
        <x:v>DeepSeek-V3</x:v>
      </x:c>
      <x:c r="I124" s="31"/>
      <x:c r="J124" s="31" t="n">
        <x:v>45650</x:v>
      </x:c>
      <x:c r="K124" s="31" t="n">
        <x:v>45650</x:v>
      </x:c>
      <x:c r="L124" s="17" t="str">
        <x:v>ECI exact date</x:v>
      </x:c>
      <x:c r="M124" s="73"/>
      <x:c r="N124" s="20" t="n">
        <x:v>132.99</x:v>
      </x:c>
      <x:c r="O124" s="20" t="n">
        <x:v>127.9</x:v>
      </x:c>
      <x:c r="P124" s="20" t="n">
        <x:v>135.76</x:v>
      </x:c>
      <x:c r="Q124" s="20"/>
      <x:c r="R124" s="20"/>
      <x:c r="S124" s="20"/>
      <x:c r="T124" s="20" t="n">
        <x:v>671</x:v>
      </x:c>
      <x:c r="U124" s="20"/>
      <x:c r="V124" s="20"/>
      <x:c r="W124" s="20" t="str"/>
      <x:c r="X124" s="20"/>
      <x:c r="Y124" s="20"/>
      <x:c r="Z124" s="20"/>
      <x:c r="AA124" s="20"/>
      <x:c r="AB124" s="23" t="str"/>
      <x:c r="AC124" s="23" t="str">
        <x:v>ECI-only row</x:v>
      </x:c>
      <x:c r="AD124" s="23" t="str"/>
      <x:c r="AE124" s="23" t="str">
        <x:v>Parameter row: Regression Data!33</x:v>
      </x:c>
      <x:c r="AF124" s="23" t="str"/>
      <x:c r="AG124" s="76"/>
      <x:c r="AH124" s="79"/>
      <x:c r="AI124" s="23" t="str"/>
      <x:c r="AJ124" s="23" t="str"/>
      <x:c r="AK124" s="76"/>
      <x:c r="AL124" s="23"/>
    </x:row>
    <x:row r="125">
      <x:c r="A125" s="17" t="str">
        <x:v>deepseek:deepseek-r1</x:v>
      </x:c>
      <x:c r="B125" s="17" t="str">
        <x:v>DeepSeek-R1</x:v>
      </x:c>
      <x:c r="C125" s="17" t="str">
        <x:v>DeepSeek</x:v>
      </x:c>
      <x:c r="D125" s="17" t="str">
        <x:v>lineage:deepseek:deepseek-r1</x:v>
      </x:c>
      <x:c r="E125" s="17" t="str">
        <x:v>base:deepseek:deepseek-r1</x:v>
      </x:c>
      <x:c r="F125" s="23" t="str"/>
      <x:c r="G125" s="23" t="str"/>
      <x:c r="H125" s="23" t="str">
        <x:v>DeepSeek-R1</x:v>
      </x:c>
      <x:c r="I125" s="31"/>
      <x:c r="J125" s="31" t="n">
        <x:v>45677</x:v>
      </x:c>
      <x:c r="K125" s="31" t="n">
        <x:v>45677</x:v>
      </x:c>
      <x:c r="L125" s="17" t="str">
        <x:v>ECI exact date</x:v>
      </x:c>
      <x:c r="M125" s="73"/>
      <x:c r="N125" s="20" t="n">
        <x:v>139.67</x:v>
      </x:c>
      <x:c r="O125" s="20" t="n">
        <x:v>136.9</x:v>
      </x:c>
      <x:c r="P125" s="20" t="n">
        <x:v>140.9</x:v>
      </x:c>
      <x:c r="Q125" s="20"/>
      <x:c r="R125" s="20"/>
      <x:c r="S125" s="20"/>
      <x:c r="T125" s="20" t="n">
        <x:v>671</x:v>
      </x:c>
      <x:c r="U125" s="20"/>
      <x:c r="V125" s="20"/>
      <x:c r="W125" s="20" t="str"/>
      <x:c r="X125" s="20"/>
      <x:c r="Y125" s="20"/>
      <x:c r="Z125" s="20"/>
      <x:c r="AA125" s="20"/>
      <x:c r="AB125" s="23" t="str"/>
      <x:c r="AC125" s="23" t="str">
        <x:v>ECI-only row</x:v>
      </x:c>
      <x:c r="AD125" s="23" t="str"/>
      <x:c r="AE125" s="23" t="str">
        <x:v>Parameter row: Regression Data!34</x:v>
      </x:c>
      <x:c r="AF125" s="23" t="str"/>
      <x:c r="AG125" s="76"/>
      <x:c r="AH125" s="79"/>
      <x:c r="AI125" s="23" t="str"/>
      <x:c r="AJ125" s="23" t="str"/>
      <x:c r="AK125" s="76"/>
      <x:c r="AL125" s="23"/>
    </x:row>
    <x:row r="126">
      <x:c r="A126" s="17" t="str">
        <x:v>google:gemini-2-0-flash-thinking-jan-2025</x:v>
      </x:c>
      <x:c r="B126" s="17" t="str">
        <x:v>Gemini 2.0 Flash Thinking (Jan 2025)</x:v>
      </x:c>
      <x:c r="C126" s="17" t="str">
        <x:v>Google DeepMind,Google</x:v>
      </x:c>
      <x:c r="D126" s="17" t="str">
        <x:v>lineage:google:gemini-2-0-flash-thinking-jan-2025</x:v>
      </x:c>
      <x:c r="E126" s="17" t="str">
        <x:v>base:google:gemini-2-0-flash-thinking-jan-2025</x:v>
      </x:c>
      <x:c r="F126" s="23" t="str"/>
      <x:c r="G126" s="23" t="str"/>
      <x:c r="H126" s="23" t="str">
        <x:v>Gemini 2.0 Flash Thinking (Jan 2025)</x:v>
      </x:c>
      <x:c r="I126" s="31"/>
      <x:c r="J126" s="31" t="n">
        <x:v>45678</x:v>
      </x:c>
      <x:c r="K126" s="31" t="n">
        <x:v>45678</x:v>
      </x:c>
      <x:c r="L126" s="17" t="str">
        <x:v>ECI exact date</x:v>
      </x:c>
      <x:c r="M126" s="73"/>
      <x:c r="N126" s="20" t="n">
        <x:v>136.23</x:v>
      </x:c>
      <x:c r="O126" s="20" t="n">
        <x:v>130.57</x:v>
      </x:c>
      <x:c r="P126" s="20" t="n">
        <x:v>139</x:v>
      </x:c>
      <x:c r="Q126" s="20"/>
      <x:c r="R126" s="20"/>
      <x:c r="S126" s="20"/>
      <x:c r="T126" s="20"/>
      <x:c r="U126" s="20"/>
      <x:c r="V126" s="20"/>
      <x:c r="W126" s="20" t="str"/>
      <x:c r="X126" s="20"/>
      <x:c r="Y126" s="20"/>
      <x:c r="Z126" s="20"/>
      <x:c r="AA126" s="20"/>
      <x:c r="AB126" s="23" t="str"/>
      <x:c r="AC126" s="23" t="str">
        <x:v>ECI-only row</x:v>
      </x:c>
      <x:c r="AD126" s="23" t="str"/>
      <x:c r="AE126" s="23" t="str"/>
      <x:c r="AF126" s="23" t="str"/>
      <x:c r="AG126" s="76"/>
      <x:c r="AH126" s="79"/>
      <x:c r="AI126" s="23" t="str"/>
      <x:c r="AJ126" s="23" t="str"/>
      <x:c r="AK126" s="76"/>
      <x:c r="AL126" s="23"/>
    </x:row>
    <x:row r="127">
      <x:c r="A127" s="17" t="str">
        <x:v>alibaba:qwen2-5-max</x:v>
      </x:c>
      <x:c r="B127" s="17" t="str">
        <x:v>Qwen2.5-Max</x:v>
      </x:c>
      <x:c r="C127" s="17" t="str">
        <x:v>Alibaba</x:v>
      </x:c>
      <x:c r="D127" s="17" t="str">
        <x:v>lineage:alibaba:qwen2-5-max</x:v>
      </x:c>
      <x:c r="E127" s="17" t="str">
        <x:v>base:alibaba:qwen2-5-max</x:v>
      </x:c>
      <x:c r="F127" s="23" t="str"/>
      <x:c r="G127" s="23" t="str"/>
      <x:c r="H127" s="23" t="str">
        <x:v>Qwen2.5-Max</x:v>
      </x:c>
      <x:c r="I127" s="31"/>
      <x:c r="J127" s="31" t="n">
        <x:v>45682</x:v>
      </x:c>
      <x:c r="K127" s="31" t="n">
        <x:v>45682</x:v>
      </x:c>
      <x:c r="L127" s="17" t="str">
        <x:v>ECI exact date</x:v>
      </x:c>
      <x:c r="M127" s="73"/>
      <x:c r="N127" s="20" t="n">
        <x:v>133.41</x:v>
      </x:c>
      <x:c r="O127" s="20" t="n">
        <x:v>129.19</x:v>
      </x:c>
      <x:c r="P127" s="20" t="n">
        <x:v>136.34</x:v>
      </x:c>
      <x:c r="Q127" s="20"/>
      <x:c r="R127" s="20"/>
      <x:c r="S127" s="20"/>
      <x:c r="T127" s="20"/>
      <x:c r="U127" s="20"/>
      <x:c r="V127" s="20"/>
      <x:c r="W127" s="20" t="str"/>
      <x:c r="X127" s="20"/>
      <x:c r="Y127" s="20"/>
      <x:c r="Z127" s="20"/>
      <x:c r="AA127" s="20"/>
      <x:c r="AB127" s="23" t="str"/>
      <x:c r="AC127" s="23" t="str">
        <x:v>ECI-only row</x:v>
      </x:c>
      <x:c r="AD127" s="23" t="str"/>
      <x:c r="AE127" s="23" t="str"/>
      <x:c r="AF127" s="23" t="str"/>
      <x:c r="AG127" s="76"/>
      <x:c r="AH127" s="79"/>
      <x:c r="AI127" s="23" t="str"/>
      <x:c r="AJ127" s="23" t="str"/>
      <x:c r="AK127" s="76"/>
      <x:c r="AL127" s="23"/>
    </x:row>
    <x:row r="128">
      <x:c r="A128" s="17" t="str">
        <x:v>openai:o3-mini</x:v>
      </x:c>
      <x:c r="B128" s="17" t="str">
        <x:v>o3-mini</x:v>
      </x:c>
      <x:c r="C128" s="17" t="str">
        <x:v>OpenAI</x:v>
      </x:c>
      <x:c r="D128" s="17" t="str">
        <x:v>lineage:openai:o3-mini</x:v>
      </x:c>
      <x:c r="E128" s="17" t="str">
        <x:v>base:openai:o3-mini</x:v>
      </x:c>
      <x:c r="F128" s="23" t="str"/>
      <x:c r="G128" s="23" t="str"/>
      <x:c r="H128" s="23" t="str">
        <x:v>o3-mini</x:v>
      </x:c>
      <x:c r="I128" s="31"/>
      <x:c r="J128" s="31" t="n">
        <x:v>45688</x:v>
      </x:c>
      <x:c r="K128" s="31" t="n">
        <x:v>45688</x:v>
      </x:c>
      <x:c r="L128" s="17" t="str">
        <x:v>ECI exact date</x:v>
      </x:c>
      <x:c r="M128" s="73"/>
      <x:c r="N128" s="20" t="n">
        <x:v>141.41</x:v>
      </x:c>
      <x:c r="O128" s="20" t="n">
        <x:v>137.82</x:v>
      </x:c>
      <x:c r="P128" s="20" t="n">
        <x:v>142.81</x:v>
      </x:c>
      <x:c r="Q128" s="20"/>
      <x:c r="R128" s="20"/>
      <x:c r="S128" s="20"/>
      <x:c r="T128" s="20"/>
      <x:c r="U128" s="20"/>
      <x:c r="V128" s="20"/>
      <x:c r="W128" s="20" t="str"/>
      <x:c r="X128" s="20"/>
      <x:c r="Y128" s="20"/>
      <x:c r="Z128" s="20"/>
      <x:c r="AA128" s="20"/>
      <x:c r="AB128" s="23" t="str"/>
      <x:c r="AC128" s="23" t="str">
        <x:v>ECI-only row</x:v>
      </x:c>
      <x:c r="AD128" s="23" t="str"/>
      <x:c r="AE128" s="23" t="str"/>
      <x:c r="AF128" s="23" t="str"/>
      <x:c r="AG128" s="76"/>
      <x:c r="AH128" s="79"/>
      <x:c r="AI128" s="23" t="str"/>
      <x:c r="AJ128" s="23" t="str"/>
      <x:c r="AK128" s="76"/>
      <x:c r="AL128" s="23"/>
    </x:row>
    <x:row r="129">
      <x:c r="A129" s="17" t="str">
        <x:v>xai:grok-3</x:v>
      </x:c>
      <x:c r="B129" s="17" t="str">
        <x:v>Grok 3</x:v>
      </x:c>
      <x:c r="C129" s="17" t="str">
        <x:v>xAI</x:v>
      </x:c>
      <x:c r="D129" s="17" t="str">
        <x:v>lineage:xai:grok-3</x:v>
      </x:c>
      <x:c r="E129" s="17" t="str">
        <x:v>base:xai:grok-3</x:v>
      </x:c>
      <x:c r="F129" s="23" t="str"/>
      <x:c r="G129" s="23" t="str"/>
      <x:c r="H129" s="23" t="str">
        <x:v>Grok 3</x:v>
      </x:c>
      <x:c r="I129" s="31"/>
      <x:c r="J129" s="31" t="n">
        <x:v>45705</x:v>
      </x:c>
      <x:c r="K129" s="31" t="n">
        <x:v>45705</x:v>
      </x:c>
      <x:c r="L129" s="17" t="str">
        <x:v>ECI exact date</x:v>
      </x:c>
      <x:c r="M129" s="73"/>
      <x:c r="N129" s="20" t="n">
        <x:v>139.02</x:v>
      </x:c>
      <x:c r="O129" s="20" t="n">
        <x:v>136.17</x:v>
      </x:c>
      <x:c r="P129" s="20" t="n">
        <x:v>140.24</x:v>
      </x:c>
      <x:c r="Q129" s="20"/>
      <x:c r="R129" s="20"/>
      <x:c r="S129" s="20"/>
      <x:c r="T129" s="20"/>
      <x:c r="U129" s="20"/>
      <x:c r="V129" s="20"/>
      <x:c r="W129" s="20" t="str"/>
      <x:c r="X129" s="20"/>
      <x:c r="Y129" s="20"/>
      <x:c r="Z129" s="20"/>
      <x:c r="AA129" s="20"/>
      <x:c r="AB129" s="23" t="str"/>
      <x:c r="AC129" s="23" t="str">
        <x:v>ECI-only row</x:v>
      </x:c>
      <x:c r="AD129" s="23" t="str"/>
      <x:c r="AE129" s="23" t="str"/>
      <x:c r="AF129" s="23" t="str"/>
      <x:c r="AG129" s="76"/>
      <x:c r="AH129" s="79"/>
      <x:c r="AI129" s="23" t="str"/>
      <x:c r="AJ129" s="23" t="str"/>
      <x:c r="AK129" s="76"/>
      <x:c r="AL129" s="23"/>
    </x:row>
    <x:row r="130">
      <x:c r="A130" s="17" t="str">
        <x:v>xai:grok-3-mini</x:v>
      </x:c>
      <x:c r="B130" s="17" t="str">
        <x:v>Grok-3 mini</x:v>
      </x:c>
      <x:c r="C130" s="17" t="str">
        <x:v>xAI</x:v>
      </x:c>
      <x:c r="D130" s="17" t="str">
        <x:v>lineage:xai:grok-3-mini</x:v>
      </x:c>
      <x:c r="E130" s="17" t="str">
        <x:v>base:xai:grok-3-mini</x:v>
      </x:c>
      <x:c r="F130" s="23" t="str"/>
      <x:c r="G130" s="23" t="str"/>
      <x:c r="H130" s="23" t="str">
        <x:v>Grok-3 mini</x:v>
      </x:c>
      <x:c r="I130" s="31"/>
      <x:c r="J130" s="31" t="n">
        <x:v>45707</x:v>
      </x:c>
      <x:c r="K130" s="31" t="n">
        <x:v>45707</x:v>
      </x:c>
      <x:c r="L130" s="17" t="str">
        <x:v>ECI exact date</x:v>
      </x:c>
      <x:c r="M130" s="73"/>
      <x:c r="N130" s="20" t="n">
        <x:v>141.01</x:v>
      </x:c>
      <x:c r="O130" s="20" t="n">
        <x:v>137.89</x:v>
      </x:c>
      <x:c r="P130" s="20" t="n">
        <x:v>142.63</x:v>
      </x:c>
      <x:c r="Q130" s="20"/>
      <x:c r="R130" s="20"/>
      <x:c r="S130" s="20"/>
      <x:c r="T130" s="20"/>
      <x:c r="U130" s="20"/>
      <x:c r="V130" s="20"/>
      <x:c r="W130" s="20" t="str"/>
      <x:c r="X130" s="20"/>
      <x:c r="Y130" s="20"/>
      <x:c r="Z130" s="20"/>
      <x:c r="AA130" s="20"/>
      <x:c r="AB130" s="23" t="str"/>
      <x:c r="AC130" s="23" t="str">
        <x:v>ECI-only row</x:v>
      </x:c>
      <x:c r="AD130" s="23" t="str"/>
      <x:c r="AE130" s="23" t="str"/>
      <x:c r="AF130" s="23" t="str"/>
      <x:c r="AG130" s="76"/>
      <x:c r="AH130" s="79"/>
      <x:c r="AI130" s="23" t="str"/>
      <x:c r="AJ130" s="23" t="str"/>
      <x:c r="AK130" s="76"/>
      <x:c r="AL130" s="23"/>
    </x:row>
    <x:row r="131">
      <x:c r="A131" s="17" t="str">
        <x:v>anthropic:claude-3-7-sonnet</x:v>
      </x:c>
      <x:c r="B131" s="17" t="str">
        <x:v>Claude 3.7 Sonnet</x:v>
      </x:c>
      <x:c r="C131" s="17" t="str">
        <x:v>Anthropic</x:v>
      </x:c>
      <x:c r="D131" s="17" t="str">
        <x:v>lineage:anthropic:claude-3-7-sonnet</x:v>
      </x:c>
      <x:c r="E131" s="17" t="str">
        <x:v>base:anthropic:claude-3-7-sonnet</x:v>
      </x:c>
      <x:c r="F131" s="23" t="str"/>
      <x:c r="G131" s="23" t="str">
        <x:v>Sonnet 3.7</x:v>
      </x:c>
      <x:c r="H131" s="23" t="str">
        <x:v>Claude 3.7 Sonnet</x:v>
      </x:c>
      <x:c r="I131" s="31" t="n">
        <x:v>45689</x:v>
      </x:c>
      <x:c r="J131" s="31" t="n">
        <x:v>45712</x:v>
      </x:c>
      <x:c r="K131" s="31" t="n">
        <x:v>45712</x:v>
      </x:c>
      <x:c r="L131" s="17" t="str">
        <x:v>ECI exact date</x:v>
      </x:c>
      <x:c r="M131" s="73" t="n">
        <x:v>23</x:v>
      </x:c>
      <x:c r="N131" s="20" t="n">
        <x:v>141.7</x:v>
      </x:c>
      <x:c r="O131" s="20" t="n">
        <x:v>139.28</x:v>
      </x:c>
      <x:c r="P131" s="20" t="n">
        <x:v>143.27</x:v>
      </x:c>
      <x:c r="Q131" s="20"/>
      <x:c r="R131" s="20"/>
      <x:c r="S131" s="20"/>
      <x:c r="T131" s="20"/>
      <x:c r="U131" s="20"/>
      <x:c r="V131" s="20"/>
      <x:c r="W131" s="20" t="str"/>
      <x:c r="X131" s="20" t="n">
        <x:v>1.1</x:v>
      </x:c>
      <x:c r="Y131" s="20"/>
      <x:c r="Z131" s="20" t="n">
        <x:v>0.26</x:v>
      </x:c>
      <x:c r="AA131" s="20" t="n">
        <x:v>1.3</x:v>
      </x:c>
      <x:c r="AB131" s="23" t="str">
        <x:v>Paper frontier</x:v>
      </x:c>
      <x:c r="AC131" s="23" t="str">
        <x:v>Manual exact ECI join</x:v>
      </x:c>
      <x:c r="AD131" s="23" t="str"/>
      <x:c r="AE131" s="23" t="str"/>
      <x:c r="AF131" s="23" t="str"/>
      <x:c r="AG131" s="76"/>
      <x:c r="AH131" s="79"/>
      <x:c r="AI131" s="23" t="str"/>
      <x:c r="AJ131" s="23" t="str"/>
      <x:c r="AK131" s="76"/>
      <x:c r="AL131" s="23"/>
    </x:row>
    <x:row r="132">
      <x:c r="A132" s="17" t="str">
        <x:v>openai:gpt-4-5</x:v>
      </x:c>
      <x:c r="B132" s="17" t="str">
        <x:v>GPT-4.5</x:v>
      </x:c>
      <x:c r="C132" s="17" t="str">
        <x:v>OpenAI</x:v>
      </x:c>
      <x:c r="D132" s="17" t="str">
        <x:v>lineage:openai:gpt-4-5</x:v>
      </x:c>
      <x:c r="E132" s="17" t="str">
        <x:v>base:openai:gpt-4-5</x:v>
      </x:c>
      <x:c r="F132" s="23" t="str"/>
      <x:c r="G132" s="23" t="str"/>
      <x:c r="H132" s="23" t="str">
        <x:v>GPT-4.5</x:v>
      </x:c>
      <x:c r="I132" s="31"/>
      <x:c r="J132" s="31" t="n">
        <x:v>45715</x:v>
      </x:c>
      <x:c r="K132" s="31" t="n">
        <x:v>45715</x:v>
      </x:c>
      <x:c r="L132" s="17" t="str">
        <x:v>ECI exact date</x:v>
      </x:c>
      <x:c r="M132" s="73"/>
      <x:c r="N132" s="20" t="n">
        <x:v>137.54</x:v>
      </x:c>
      <x:c r="O132" s="20" t="n">
        <x:v>134.46</x:v>
      </x:c>
      <x:c r="P132" s="20" t="n">
        <x:v>139.14</x:v>
      </x:c>
      <x:c r="Q132" s="20"/>
      <x:c r="R132" s="20"/>
      <x:c r="S132" s="20"/>
      <x:c r="T132" s="20"/>
      <x:c r="U132" s="20"/>
      <x:c r="V132" s="20"/>
      <x:c r="W132" s="20" t="str"/>
      <x:c r="X132" s="20"/>
      <x:c r="Y132" s="20"/>
      <x:c r="Z132" s="20"/>
      <x:c r="AA132" s="20"/>
      <x:c r="AB132" s="23" t="str"/>
      <x:c r="AC132" s="23" t="str">
        <x:v>ECI-only row</x:v>
      </x:c>
      <x:c r="AD132" s="23" t="str"/>
      <x:c r="AE132" s="23" t="str"/>
      <x:c r="AF132" s="23" t="str"/>
      <x:c r="AG132" s="76"/>
      <x:c r="AH132" s="79"/>
      <x:c r="AI132" s="23" t="str"/>
      <x:c r="AJ132" s="23" t="str"/>
      <x:c r="AK132" s="76"/>
      <x:c r="AL132" s="23"/>
    </x:row>
    <x:row r="133">
      <x:c r="A133" s="17" t="str">
        <x:v>google:gemma-3-12b-it</x:v>
      </x:c>
      <x:c r="B133" s="17" t="str">
        <x:v>Gemma 3 12B IT</x:v>
      </x:c>
      <x:c r="C133" s="17" t="str">
        <x:v>Google DeepMind</x:v>
      </x:c>
      <x:c r="D133" s="17" t="str">
        <x:v>lineage:google:gemma-3-12b-it</x:v>
      </x:c>
      <x:c r="E133" s="17" t="str">
        <x:v>base:google:gemma-3-12b-it</x:v>
      </x:c>
      <x:c r="F133" s="23" t="str"/>
      <x:c r="G133" s="23" t="str">
        <x:v>Gemma 3 12B IT</x:v>
      </x:c>
      <x:c r="H133" s="23" t="str"/>
      <x:c r="I133" s="31" t="n">
        <x:v>45717</x:v>
      </x:c>
      <x:c r="J133" s="31"/>
      <x:c r="K133" s="31" t="n">
        <x:v>45728</x:v>
      </x:c>
      <x:c r="L133" s="17" t="str">
        <x:v>Epoch exact date</x:v>
      </x:c>
      <x:c r="M133" s="73" t="n">
        <x:v>11</x:v>
      </x:c>
      <x:c r="N133" s="20"/>
      <x:c r="O133" s="20"/>
      <x:c r="P133" s="20"/>
      <x:c r="Q133" s="20"/>
      <x:c r="R133" s="20" t="n">
        <x:v>12</x:v>
      </x:c>
      <x:c r="S133" s="20" t="n">
        <x:v>12</x:v>
      </x:c>
      <x:c r="T133" s="20"/>
      <x:c r="U133" s="20"/>
      <x:c r="V133" s="20" t="n">
        <x:v>48</x:v>
      </x:c>
      <x:c r="W133" s="20" t="str">
        <x:v>Dense</x:v>
      </x:c>
      <x:c r="X133" s="20" t="n">
        <x:v>0.322</x:v>
      </x:c>
      <x:c r="Y133" s="20" t="n">
        <x:v>0.15</x:v>
      </x:c>
      <x:c r="Z133" s="20" t="n">
        <x:v>0.006</x:v>
      </x:c>
      <x:c r="AA133" s="20" t="n">
        <x:v>0.52</x:v>
      </x:c>
      <x:c r="AB133" s="23" t="str">
        <x:v>Paper open-weight</x:v>
      </x:c>
      <x:c r="AC133" s="23" t="str">
        <x:v>Manual exact Epoch join</x:v>
      </x:c>
      <x:c r="AD133" s="23" t="str"/>
      <x:c r="AE133" s="23" t="str"/>
      <x:c r="AF133" s="23" t="str">
        <x:v>Gemma 3 12B</x:v>
      </x:c>
      <x:c r="AG133" s="76" t="n">
        <x:v>45728</x:v>
      </x:c>
      <x:c r="AH133" s="79" t="n">
        <x:v>12</x:v>
      </x:c>
      <x:c r="AI133" s="23" t="str">
        <x:v>SigLIP 400M</x:v>
      </x:c>
      <x:c r="AJ133" s="23" t="str">
        <x:v>https://storage.googleapis.com/deepmind-media/gemma/Gemma3Report.pdf</x:v>
      </x:c>
      <x:c r="AK133" s="76" t="n">
        <x:v>45989</x:v>
      </x:c>
      <x:c r="AL133" s="23" t="n">
        <x:v>513</x:v>
      </x:c>
    </x:row>
    <x:row r="134">
      <x:c r="A134" s="17" t="str">
        <x:v>google:gemma-3-27b</x:v>
      </x:c>
      <x:c r="B134" s="17" t="str">
        <x:v>Gemma 3 27B</x:v>
      </x:c>
      <x:c r="C134" s="17" t="str">
        <x:v>Google DeepMind</x:v>
      </x:c>
      <x:c r="D134" s="17" t="str">
        <x:v>lineage:google:gemma-3-27b</x:v>
      </x:c>
      <x:c r="E134" s="17" t="str">
        <x:v>base:google:gemma-3-27b</x:v>
      </x:c>
      <x:c r="F134" s="23" t="str"/>
      <x:c r="G134" s="23" t="str">
        <x:v>Gemma 3 27B IT</x:v>
      </x:c>
      <x:c r="H134" s="23" t="str">
        <x:v>Gemma 3 27B</x:v>
      </x:c>
      <x:c r="I134" s="31" t="n">
        <x:v>45717</x:v>
      </x:c>
      <x:c r="J134" s="31" t="n">
        <x:v>45728</x:v>
      </x:c>
      <x:c r="K134" s="31" t="n">
        <x:v>45728</x:v>
      </x:c>
      <x:c r="L134" s="17" t="str">
        <x:v>ECI exact date</x:v>
      </x:c>
      <x:c r="M134" s="73" t="n">
        <x:v>11</x:v>
      </x:c>
      <x:c r="N134" s="20" t="n">
        <x:v>131.08</x:v>
      </x:c>
      <x:c r="O134" s="20" t="n">
        <x:v>124.84</x:v>
      </x:c>
      <x:c r="P134" s="20" t="n">
        <x:v>133.28</x:v>
      </x:c>
      <x:c r="Q134" s="20"/>
      <x:c r="R134" s="20" t="n">
        <x:v>27</x:v>
      </x:c>
      <x:c r="S134" s="20" t="n">
        <x:v>27</x:v>
      </x:c>
      <x:c r="T134" s="20" t="n">
        <x:v>27</x:v>
      </x:c>
      <x:c r="U134" s="20"/>
      <x:c r="V134" s="20" t="n">
        <x:v>62</x:v>
      </x:c>
      <x:c r="W134" s="20" t="str">
        <x:v>Dense</x:v>
      </x:c>
      <x:c r="X134" s="20" t="n">
        <x:v>0.512</x:v>
      </x:c>
      <x:c r="Y134" s="20" t="n">
        <x:v>0.264</x:v>
      </x:c>
      <x:c r="Z134" s="20" t="n">
        <x:v>0.025</x:v>
      </x:c>
      <x:c r="AA134" s="20" t="n">
        <x:v>0.761</x:v>
      </x:c>
      <x:c r="AB134" s="23" t="str">
        <x:v>Paper open-weight</x:v>
      </x:c>
      <x:c r="AC134" s="23" t="str">
        <x:v>Manual exact ECI join</x:v>
      </x:c>
      <x:c r="AD134" s="23" t="str"/>
      <x:c r="AE134" s="23" t="str">
        <x:v>Parameter row: Regression Data!35</x:v>
      </x:c>
      <x:c r="AF134" s="23" t="str"/>
      <x:c r="AG134" s="76"/>
      <x:c r="AH134" s="79"/>
      <x:c r="AI134" s="23" t="str"/>
      <x:c r="AJ134" s="23" t="str"/>
      <x:c r="AK134" s="76"/>
      <x:c r="AL134" s="23"/>
    </x:row>
    <x:row r="135">
      <x:c r="A135" s="17" t="str">
        <x:v>google:gemma-3-4b-it</x:v>
      </x:c>
      <x:c r="B135" s="17" t="str">
        <x:v>Gemma 3 4B IT</x:v>
      </x:c>
      <x:c r="C135" s="17" t="str">
        <x:v>Google DeepMind</x:v>
      </x:c>
      <x:c r="D135" s="17" t="str">
        <x:v>lineage:google:gemma-3-4b-it</x:v>
      </x:c>
      <x:c r="E135" s="17" t="str">
        <x:v>base:google:gemma-3-4b-it</x:v>
      </x:c>
      <x:c r="F135" s="23" t="str"/>
      <x:c r="G135" s="23" t="str">
        <x:v>Gemma 3 4B IT</x:v>
      </x:c>
      <x:c r="H135" s="23" t="str"/>
      <x:c r="I135" s="31" t="n">
        <x:v>45717</x:v>
      </x:c>
      <x:c r="J135" s="31"/>
      <x:c r="K135" s="31" t="n">
        <x:v>45728</x:v>
      </x:c>
      <x:c r="L135" s="17" t="str">
        <x:v>Epoch exact date</x:v>
      </x:c>
      <x:c r="M135" s="73" t="n">
        <x:v>11</x:v>
      </x:c>
      <x:c r="N135" s="20"/>
      <x:c r="O135" s="20"/>
      <x:c r="P135" s="20"/>
      <x:c r="Q135" s="20"/>
      <x:c r="R135" s="20" t="n">
        <x:v>4</x:v>
      </x:c>
      <x:c r="S135" s="20" t="n">
        <x:v>4</x:v>
      </x:c>
      <x:c r="T135" s="20"/>
      <x:c r="U135" s="20"/>
      <x:c r="V135" s="20" t="n">
        <x:v>34</x:v>
      </x:c>
      <x:c r="W135" s="20" t="str">
        <x:v>Dense</x:v>
      </x:c>
      <x:c r="X135" s="20" t="n">
        <x:v>0.154</x:v>
      </x:c>
      <x:c r="Y135" s="20" t="n">
        <x:v>0.063</x:v>
      </x:c>
      <x:c r="Z135" s="20" t="n">
        <x:v>0</x:v>
      </x:c>
      <x:c r="AA135" s="20" t="n">
        <x:v>0.305</x:v>
      </x:c>
      <x:c r="AB135" s="23" t="str">
        <x:v>Paper open-weight</x:v>
      </x:c>
      <x:c r="AC135" s="23" t="str">
        <x:v>Manual exact Epoch join</x:v>
      </x:c>
      <x:c r="AD135" s="23" t="str"/>
      <x:c r="AE135" s="23" t="str"/>
      <x:c r="AF135" s="23" t="str">
        <x:v>Gemma 3 4B</x:v>
      </x:c>
      <x:c r="AG135" s="76" t="n">
        <x:v>45728</x:v>
      </x:c>
      <x:c r="AH135" s="79" t="n">
        <x:v>4</x:v>
      </x:c>
      <x:c r="AI135" s="23" t="str">
        <x:v>SigLIP 400M</x:v>
      </x:c>
      <x:c r="AJ135" s="23" t="str">
        <x:v>https://storage.googleapis.com/deepmind-media/gemma/Gemma3Report.pdf</x:v>
      </x:c>
      <x:c r="AK135" s="76" t="n">
        <x:v>45989</x:v>
      </x:c>
      <x:c r="AL135" s="23" t="n">
        <x:v>514</x:v>
      </x:c>
    </x:row>
    <x:row r="136">
      <x:c r="A136" s="17" t="str">
        <x:v>mistral:mistral-small-3-1</x:v>
      </x:c>
      <x:c r="B136" s="17" t="str">
        <x:v>Mistral Small 3.1</x:v>
      </x:c>
      <x:c r="C136" s="17" t="str">
        <x:v>Mistral AI</x:v>
      </x:c>
      <x:c r="D136" s="17" t="str">
        <x:v>lineage:mistral:mistral-small-3-1</x:v>
      </x:c>
      <x:c r="E136" s="17" t="str">
        <x:v>base:mistral:mistral-small-3-1</x:v>
      </x:c>
      <x:c r="F136" s="23" t="str"/>
      <x:c r="G136" s="23" t="str"/>
      <x:c r="H136" s="23" t="str">
        <x:v>Mistral Small 3.1</x:v>
      </x:c>
      <x:c r="I136" s="31"/>
      <x:c r="J136" s="31" t="n">
        <x:v>45733</x:v>
      </x:c>
      <x:c r="K136" s="31" t="n">
        <x:v>45733</x:v>
      </x:c>
      <x:c r="L136" s="17" t="str">
        <x:v>ECI exact date</x:v>
      </x:c>
      <x:c r="M136" s="73"/>
      <x:c r="N136" s="20" t="n">
        <x:v>127.75</x:v>
      </x:c>
      <x:c r="O136" s="20" t="n">
        <x:v>121.89</x:v>
      </x:c>
      <x:c r="P136" s="20" t="n">
        <x:v>129.38</x:v>
      </x:c>
      <x:c r="Q136" s="20"/>
      <x:c r="R136" s="20"/>
      <x:c r="S136" s="20"/>
      <x:c r="T136" s="20" t="n">
        <x:v>24</x:v>
      </x:c>
      <x:c r="U136" s="20"/>
      <x:c r="V136" s="20"/>
      <x:c r="W136" s="20" t="str"/>
      <x:c r="X136" s="20"/>
      <x:c r="Y136" s="20"/>
      <x:c r="Z136" s="20"/>
      <x:c r="AA136" s="20"/>
      <x:c r="AB136" s="23" t="str"/>
      <x:c r="AC136" s="23" t="str">
        <x:v>ECI-only row</x:v>
      </x:c>
      <x:c r="AD136" s="23" t="str"/>
      <x:c r="AE136" s="23" t="str">
        <x:v>Parameter row: Regression Data!36</x:v>
      </x:c>
      <x:c r="AF136" s="23" t="str"/>
      <x:c r="AG136" s="76"/>
      <x:c r="AH136" s="79"/>
      <x:c r="AI136" s="23" t="str"/>
      <x:c r="AJ136" s="23" t="str"/>
      <x:c r="AK136" s="76"/>
      <x:c r="AL136" s="23"/>
    </x:row>
    <x:row r="137">
      <x:c r="A137" s="17" t="str">
        <x:v>deepseek:deepseek-v3-mar-2025</x:v>
      </x:c>
      <x:c r="B137" s="17" t="str">
        <x:v>DeepSeek-V3 (Mar 2025)</x:v>
      </x:c>
      <x:c r="C137" s="17" t="str">
        <x:v>DeepSeek</x:v>
      </x:c>
      <x:c r="D137" s="17" t="str">
        <x:v>lineage:deepseek:deepseek-v3-mar-2025</x:v>
      </x:c>
      <x:c r="E137" s="17" t="str">
        <x:v>base:deepseek:deepseek-v3-mar-2025</x:v>
      </x:c>
      <x:c r="F137" s="23" t="str"/>
      <x:c r="G137" s="23" t="str">
        <x:v>DeepSeek V3 (0324)</x:v>
      </x:c>
      <x:c r="H137" s="23" t="str">
        <x:v>DeepSeek-V3 (Mar 2025)</x:v>
      </x:c>
      <x:c r="I137" s="31" t="n">
        <x:v>45717</x:v>
      </x:c>
      <x:c r="J137" s="31" t="n">
        <x:v>45740</x:v>
      </x:c>
      <x:c r="K137" s="31" t="n">
        <x:v>45740</x:v>
      </x:c>
      <x:c r="L137" s="17" t="str">
        <x:v>ECI exact date</x:v>
      </x:c>
      <x:c r="M137" s="73" t="n">
        <x:v>23</x:v>
      </x:c>
      <x:c r="N137" s="20" t="n">
        <x:v>137.04</x:v>
      </x:c>
      <x:c r="O137" s="20" t="n">
        <x:v>133.64</x:v>
      </x:c>
      <x:c r="P137" s="20" t="n">
        <x:v>138.66</x:v>
      </x:c>
      <x:c r="Q137" s="20"/>
      <x:c r="R137" s="20" t="n">
        <x:v>671</x:v>
      </x:c>
      <x:c r="S137" s="20" t="n">
        <x:v>37</x:v>
      </x:c>
      <x:c r="T137" s="20" t="n">
        <x:v>671</x:v>
      </x:c>
      <x:c r="U137" s="20"/>
      <x:c r="V137" s="20" t="n">
        <x:v>61</x:v>
      </x:c>
      <x:c r="W137" s="20" t="str">
        <x:v>MoE</x:v>
      </x:c>
      <x:c r="X137" s="20" t="n">
        <x:v>0.746</x:v>
      </x:c>
      <x:c r="Y137" s="20" t="n">
        <x:v>0.429</x:v>
      </x:c>
      <x:c r="Z137" s="20" t="n">
        <x:v>0.08</x:v>
      </x:c>
      <x:c r="AA137" s="20" t="n">
        <x:v>1.064</x:v>
      </x:c>
      <x:c r="AB137" s="23" t="str">
        <x:v>Paper open-weight</x:v>
      </x:c>
      <x:c r="AC137" s="23" t="str">
        <x:v>Manual exact ECI join</x:v>
      </x:c>
      <x:c r="AD137" s="23" t="str"/>
      <x:c r="AE137" s="23" t="str">
        <x:v>Parameter row: Regression Data!37</x:v>
      </x:c>
      <x:c r="AF137" s="23" t="str"/>
      <x:c r="AG137" s="76"/>
      <x:c r="AH137" s="79"/>
      <x:c r="AI137" s="23" t="str"/>
      <x:c r="AJ137" s="23" t="str"/>
      <x:c r="AK137" s="76"/>
      <x:c r="AL137" s="23"/>
    </x:row>
    <x:row r="138">
      <x:c r="A138" s="17" t="str">
        <x:v>google:gemini-2-5-pro-mar-2025</x:v>
      </x:c>
      <x:c r="B138" s="17" t="str">
        <x:v>Gemini 2.5 Pro (Mar 2025)</x:v>
      </x:c>
      <x:c r="C138" s="17" t="str">
        <x:v>Google DeepMind</x:v>
      </x:c>
      <x:c r="D138" s="17" t="str">
        <x:v>lineage:google:gemini-2-5-pro-mar-2025</x:v>
      </x:c>
      <x:c r="E138" s="17" t="str">
        <x:v>base:google:gemini-2-5-pro-mar-2025</x:v>
      </x:c>
      <x:c r="F138" s="23" t="str"/>
      <x:c r="G138" s="23" t="str"/>
      <x:c r="H138" s="23" t="str">
        <x:v>Gemini 2.5 Pro (Mar 2025)</x:v>
      </x:c>
      <x:c r="I138" s="31"/>
      <x:c r="J138" s="31" t="n">
        <x:v>45741</x:v>
      </x:c>
      <x:c r="K138" s="31" t="n">
        <x:v>45741</x:v>
      </x:c>
      <x:c r="L138" s="17" t="str">
        <x:v>ECI exact date</x:v>
      </x:c>
      <x:c r="M138" s="73"/>
      <x:c r="N138" s="20" t="n">
        <x:v>144.84</x:v>
      </x:c>
      <x:c r="O138" s="20" t="n">
        <x:v>142.71</x:v>
      </x:c>
      <x:c r="P138" s="20" t="n">
        <x:v>147.18</x:v>
      </x:c>
      <x:c r="Q138" s="20"/>
      <x:c r="R138" s="20"/>
      <x:c r="S138" s="20"/>
      <x:c r="T138" s="20"/>
      <x:c r="U138" s="20"/>
      <x:c r="V138" s="20"/>
      <x:c r="W138" s="20" t="str"/>
      <x:c r="X138" s="20"/>
      <x:c r="Y138" s="20"/>
      <x:c r="Z138" s="20"/>
      <x:c r="AA138" s="20"/>
      <x:c r="AB138" s="23" t="str"/>
      <x:c r="AC138" s="23" t="str">
        <x:v>ECI-only row</x:v>
      </x:c>
      <x:c r="AD138" s="23" t="str"/>
      <x:c r="AE138" s="23" t="str"/>
      <x:c r="AF138" s="23" t="str"/>
      <x:c r="AG138" s="76"/>
      <x:c r="AH138" s="79"/>
      <x:c r="AI138" s="23" t="str"/>
      <x:c r="AJ138" s="23" t="str"/>
      <x:c r="AK138" s="76"/>
      <x:c r="AL138" s="23"/>
    </x:row>
    <x:row r="139">
      <x:c r="A139" s="17" t="str">
        <x:v>meta:llama-4-maverick</x:v>
      </x:c>
      <x:c r="B139" s="17" t="str">
        <x:v>Llama 4 Maverick</x:v>
      </x:c>
      <x:c r="C139" s="17" t="str">
        <x:v>Meta AI</x:v>
      </x:c>
      <x:c r="D139" s="17" t="str">
        <x:v>lineage:meta:llama-4-maverick</x:v>
      </x:c>
      <x:c r="E139" s="17" t="str">
        <x:v>base:meta:llama-4-maverick</x:v>
      </x:c>
      <x:c r="F139" s="23" t="str"/>
      <x:c r="G139" s="23" t="str">
        <x:v>Llama 4 Maverick</x:v>
      </x:c>
      <x:c r="H139" s="23" t="str">
        <x:v>Llama 4 Maverick</x:v>
      </x:c>
      <x:c r="I139" s="31" t="n">
        <x:v>45748</x:v>
      </x:c>
      <x:c r="J139" s="31" t="n">
        <x:v>45752</x:v>
      </x:c>
      <x:c r="K139" s="31" t="n">
        <x:v>45752</x:v>
      </x:c>
      <x:c r="L139" s="17" t="str">
        <x:v>ECI exact date</x:v>
      </x:c>
      <x:c r="M139" s="73" t="n">
        <x:v>4</x:v>
      </x:c>
      <x:c r="N139" s="20" t="n">
        <x:v>133.04</x:v>
      </x:c>
      <x:c r="O139" s="20" t="n">
        <x:v>128.11</x:v>
      </x:c>
      <x:c r="P139" s="20" t="n">
        <x:v>135.12</x:v>
      </x:c>
      <x:c r="Q139" s="20"/>
      <x:c r="R139" s="20" t="n">
        <x:v>400</x:v>
      </x:c>
      <x:c r="S139" s="20" t="n">
        <x:v>17</x:v>
      </x:c>
      <x:c r="T139" s="20" t="n">
        <x:v>400</x:v>
      </x:c>
      <x:c r="U139" s="20"/>
      <x:c r="V139" s="20" t="n">
        <x:v>48</x:v>
      </x:c>
      <x:c r="W139" s="20" t="str">
        <x:v>MoE</x:v>
      </x:c>
      <x:c r="X139" s="20" t="n">
        <x:v>0.391</x:v>
      </x:c>
      <x:c r="Y139" s="20" t="n">
        <x:v>0.19</x:v>
      </x:c>
      <x:c r="Z139" s="20" t="n">
        <x:v>0.004</x:v>
      </x:c>
      <x:c r="AA139" s="20" t="n">
        <x:v>0.732</x:v>
      </x:c>
      <x:c r="AB139" s="23" t="str">
        <x:v>Paper open-weight</x:v>
      </x:c>
      <x:c r="AC139" s="23" t="str">
        <x:v>Manual exact ECI join</x:v>
      </x:c>
      <x:c r="AD139" s="23" t="str"/>
      <x:c r="AE139" s="23" t="str">
        <x:v>Parameter row: Regression Data!38</x:v>
      </x:c>
      <x:c r="AF139" s="23" t="str"/>
      <x:c r="AG139" s="76"/>
      <x:c r="AH139" s="79"/>
      <x:c r="AI139" s="23" t="str"/>
      <x:c r="AJ139" s="23" t="str"/>
      <x:c r="AK139" s="76"/>
      <x:c r="AL139" s="23"/>
    </x:row>
    <x:row r="140">
      <x:c r="A140" s="17" t="str">
        <x:v>meta:llama-4-scout</x:v>
      </x:c>
      <x:c r="B140" s="17" t="str">
        <x:v>Llama 4 Scout</x:v>
      </x:c>
      <x:c r="C140" s="17" t="str">
        <x:v>Meta AI</x:v>
      </x:c>
      <x:c r="D140" s="17" t="str">
        <x:v>lineage:meta:llama-4-scout</x:v>
      </x:c>
      <x:c r="E140" s="17" t="str">
        <x:v>base:meta:llama-4-scout</x:v>
      </x:c>
      <x:c r="F140" s="23" t="str"/>
      <x:c r="G140" s="23" t="str">
        <x:v>Llama 4 Scout</x:v>
      </x:c>
      <x:c r="H140" s="23" t="str">
        <x:v>Llama 4 Scout</x:v>
      </x:c>
      <x:c r="I140" s="31" t="n">
        <x:v>45748</x:v>
      </x:c>
      <x:c r="J140" s="31" t="n">
        <x:v>45752</x:v>
      </x:c>
      <x:c r="K140" s="31" t="n">
        <x:v>45752</x:v>
      </x:c>
      <x:c r="L140" s="17" t="str">
        <x:v>ECI exact date</x:v>
      </x:c>
      <x:c r="M140" s="73" t="n">
        <x:v>4</x:v>
      </x:c>
      <x:c r="N140" s="20" t="n">
        <x:v>130.56</x:v>
      </x:c>
      <x:c r="O140" s="20" t="n">
        <x:v>125.67</x:v>
      </x:c>
      <x:c r="P140" s="20" t="n">
        <x:v>132.06</x:v>
      </x:c>
      <x:c r="Q140" s="20"/>
      <x:c r="R140" s="20" t="n">
        <x:v>109</x:v>
      </x:c>
      <x:c r="S140" s="20" t="n">
        <x:v>17</x:v>
      </x:c>
      <x:c r="T140" s="20" t="n">
        <x:v>109</x:v>
      </x:c>
      <x:c r="U140" s="20"/>
      <x:c r="V140" s="20" t="n">
        <x:v>48</x:v>
      </x:c>
      <x:c r="W140" s="20" t="str">
        <x:v>MoE</x:v>
      </x:c>
      <x:c r="X140" s="20" t="n">
        <x:v>0.102</x:v>
      </x:c>
      <x:c r="Y140" s="20" t="n">
        <x:v>0.037</x:v>
      </x:c>
      <x:c r="Z140" s="20" t="n">
        <x:v>0.001</x:v>
      </x:c>
      <x:c r="AA140" s="20" t="n">
        <x:v>0.231</x:v>
      </x:c>
      <x:c r="AB140" s="23" t="str">
        <x:v>Paper open-weight</x:v>
      </x:c>
      <x:c r="AC140" s="23" t="str">
        <x:v>Manual exact ECI join</x:v>
      </x:c>
      <x:c r="AD140" s="23" t="str"/>
      <x:c r="AE140" s="23" t="str">
        <x:v>Parameter row: Regression Data!39</x:v>
      </x:c>
      <x:c r="AF140" s="23" t="str"/>
      <x:c r="AG140" s="76"/>
      <x:c r="AH140" s="79"/>
      <x:c r="AI140" s="23" t="str"/>
      <x:c r="AJ140" s="23" t="str"/>
      <x:c r="AK140" s="76"/>
      <x:c r="AL140" s="23"/>
    </x:row>
    <x:row r="141">
      <x:c r="A141" s="17" t="str">
        <x:v>openai:gpt-4-1</x:v>
      </x:c>
      <x:c r="B141" s="17" t="str">
        <x:v>GPT-4.1</x:v>
      </x:c>
      <x:c r="C141" s="17" t="str">
        <x:v>OpenAI</x:v>
      </x:c>
      <x:c r="D141" s="17" t="str">
        <x:v>lineage:openai:gpt-4-1</x:v>
      </x:c>
      <x:c r="E141" s="17" t="str">
        <x:v>base:openai:gpt-4-1</x:v>
      </x:c>
      <x:c r="F141" s="23" t="str"/>
      <x:c r="G141" s="23" t="str"/>
      <x:c r="H141" s="23" t="str">
        <x:v>GPT-4.1</x:v>
      </x:c>
      <x:c r="I141" s="31"/>
      <x:c r="J141" s="31" t="n">
        <x:v>45761</x:v>
      </x:c>
      <x:c r="K141" s="31" t="n">
        <x:v>45761</x:v>
      </x:c>
      <x:c r="L141" s="17" t="str">
        <x:v>ECI exact date</x:v>
      </x:c>
      <x:c r="M141" s="73"/>
      <x:c r="N141" s="20" t="n">
        <x:v>137.46</x:v>
      </x:c>
      <x:c r="O141" s="20" t="n">
        <x:v>134.54</x:v>
      </x:c>
      <x:c r="P141" s="20" t="n">
        <x:v>139.14</x:v>
      </x:c>
      <x:c r="Q141" s="20"/>
      <x:c r="R141" s="20"/>
      <x:c r="S141" s="20"/>
      <x:c r="T141" s="20"/>
      <x:c r="U141" s="20"/>
      <x:c r="V141" s="20"/>
      <x:c r="W141" s="20" t="str"/>
      <x:c r="X141" s="20"/>
      <x:c r="Y141" s="20"/>
      <x:c r="Z141" s="20"/>
      <x:c r="AA141" s="20"/>
      <x:c r="AB141" s="23" t="str"/>
      <x:c r="AC141" s="23" t="str">
        <x:v>ECI-only row</x:v>
      </x:c>
      <x:c r="AD141" s="23" t="str"/>
      <x:c r="AE141" s="23" t="str"/>
      <x:c r="AF141" s="23" t="str"/>
      <x:c r="AG141" s="76"/>
      <x:c r="AH141" s="79"/>
      <x:c r="AI141" s="23" t="str"/>
      <x:c r="AJ141" s="23" t="str"/>
      <x:c r="AK141" s="76"/>
      <x:c r="AL141" s="23"/>
    </x:row>
    <x:row r="142">
      <x:c r="A142" s="17" t="str">
        <x:v>openai:gpt-4-1-mini</x:v>
      </x:c>
      <x:c r="B142" s="17" t="str">
        <x:v>GPT-4.1 mini</x:v>
      </x:c>
      <x:c r="C142" s="17" t="str">
        <x:v>OpenAI</x:v>
      </x:c>
      <x:c r="D142" s="17" t="str">
        <x:v>lineage:openai:gpt-4-1-mini</x:v>
      </x:c>
      <x:c r="E142" s="17" t="str">
        <x:v>base:openai:gpt-4-1-mini</x:v>
      </x:c>
      <x:c r="F142" s="23" t="str"/>
      <x:c r="G142" s="23" t="str"/>
      <x:c r="H142" s="23" t="str">
        <x:v>GPT-4.1 mini</x:v>
      </x:c>
      <x:c r="I142" s="31"/>
      <x:c r="J142" s="31" t="n">
        <x:v>45761</x:v>
      </x:c>
      <x:c r="K142" s="31" t="n">
        <x:v>45761</x:v>
      </x:c>
      <x:c r="L142" s="17" t="str">
        <x:v>ECI exact date</x:v>
      </x:c>
      <x:c r="M142" s="73"/>
      <x:c r="N142" s="20" t="n">
        <x:v>135.79</x:v>
      </x:c>
      <x:c r="O142" s="20" t="n">
        <x:v>131.28</x:v>
      </x:c>
      <x:c r="P142" s="20" t="n">
        <x:v>137.58</x:v>
      </x:c>
      <x:c r="Q142" s="20"/>
      <x:c r="R142" s="20"/>
      <x:c r="S142" s="20"/>
      <x:c r="T142" s="20"/>
      <x:c r="U142" s="20"/>
      <x:c r="V142" s="20"/>
      <x:c r="W142" s="20" t="str"/>
      <x:c r="X142" s="20"/>
      <x:c r="Y142" s="20"/>
      <x:c r="Z142" s="20"/>
      <x:c r="AA142" s="20"/>
      <x:c r="AB142" s="23" t="str"/>
      <x:c r="AC142" s="23" t="str">
        <x:v>ECI-only row</x:v>
      </x:c>
      <x:c r="AD142" s="23" t="str"/>
      <x:c r="AE142" s="23" t="str"/>
      <x:c r="AF142" s="23" t="str"/>
      <x:c r="AG142" s="76"/>
      <x:c r="AH142" s="79"/>
      <x:c r="AI142" s="23" t="str"/>
      <x:c r="AJ142" s="23" t="str"/>
      <x:c r="AK142" s="76"/>
      <x:c r="AL142" s="23"/>
    </x:row>
    <x:row r="143">
      <x:c r="A143" s="17" t="str">
        <x:v>openai:gpt-4-1-nano</x:v>
      </x:c>
      <x:c r="B143" s="17" t="str">
        <x:v>GPT-4.1 nano</x:v>
      </x:c>
      <x:c r="C143" s="17" t="str">
        <x:v>OpenAI</x:v>
      </x:c>
      <x:c r="D143" s="17" t="str">
        <x:v>lineage:openai:gpt-4-1-nano</x:v>
      </x:c>
      <x:c r="E143" s="17" t="str">
        <x:v>base:openai:gpt-4-1-nano</x:v>
      </x:c>
      <x:c r="F143" s="23" t="str"/>
      <x:c r="G143" s="23" t="str"/>
      <x:c r="H143" s="23" t="str">
        <x:v>GPT-4.1 nano</x:v>
      </x:c>
      <x:c r="I143" s="31"/>
      <x:c r="J143" s="31" t="n">
        <x:v>45761</x:v>
      </x:c>
      <x:c r="K143" s="31" t="n">
        <x:v>45761</x:v>
      </x:c>
      <x:c r="L143" s="17" t="str">
        <x:v>ECI exact date</x:v>
      </x:c>
      <x:c r="M143" s="73"/>
      <x:c r="N143" s="20" t="n">
        <x:v>130.88</x:v>
      </x:c>
      <x:c r="O143" s="20" t="n">
        <x:v>125.17</x:v>
      </x:c>
      <x:c r="P143" s="20" t="n">
        <x:v>133.34</x:v>
      </x:c>
      <x:c r="Q143" s="20"/>
      <x:c r="R143" s="20"/>
      <x:c r="S143" s="20"/>
      <x:c r="T143" s="20"/>
      <x:c r="U143" s="20"/>
      <x:c r="V143" s="20"/>
      <x:c r="W143" s="20" t="str"/>
      <x:c r="X143" s="20"/>
      <x:c r="Y143" s="20"/>
      <x:c r="Z143" s="20"/>
      <x:c r="AA143" s="20"/>
      <x:c r="AB143" s="23" t="str"/>
      <x:c r="AC143" s="23" t="str">
        <x:v>ECI-only row</x:v>
      </x:c>
      <x:c r="AD143" s="23" t="str"/>
      <x:c r="AE143" s="23" t="str"/>
      <x:c r="AF143" s="23" t="str"/>
      <x:c r="AG143" s="76"/>
      <x:c r="AH143" s="79"/>
      <x:c r="AI143" s="23" t="str"/>
      <x:c r="AJ143" s="23" t="str"/>
      <x:c r="AK143" s="76"/>
      <x:c r="AL143" s="23"/>
    </x:row>
    <x:row r="144">
      <x:c r="A144" s="17" t="str">
        <x:v>openai:o4-mini</x:v>
      </x:c>
      <x:c r="B144" s="17" t="str">
        <x:v>o4-mini</x:v>
      </x:c>
      <x:c r="C144" s="17" t="str">
        <x:v>OpenAI</x:v>
      </x:c>
      <x:c r="D144" s="17" t="str">
        <x:v>lineage:openai:o4-mini</x:v>
      </x:c>
      <x:c r="E144" s="17" t="str">
        <x:v>base:openai:o4-mini</x:v>
      </x:c>
      <x:c r="F144" s="23" t="str"/>
      <x:c r="G144" s="23" t="str"/>
      <x:c r="H144" s="23" t="str">
        <x:v>o4-mini</x:v>
      </x:c>
      <x:c r="I144" s="31"/>
      <x:c r="J144" s="31" t="n">
        <x:v>45763</x:v>
      </x:c>
      <x:c r="K144" s="31" t="n">
        <x:v>45763</x:v>
      </x:c>
      <x:c r="L144" s="17" t="str">
        <x:v>ECI exact date</x:v>
      </x:c>
      <x:c r="M144" s="73"/>
      <x:c r="N144" s="20" t="n">
        <x:v>146.54</x:v>
      </x:c>
      <x:c r="O144" s="20" t="n">
        <x:v>144.05</x:v>
      </x:c>
      <x:c r="P144" s="20" t="n">
        <x:v>147.85</x:v>
      </x:c>
      <x:c r="Q144" s="20"/>
      <x:c r="R144" s="20"/>
      <x:c r="S144" s="20"/>
      <x:c r="T144" s="20"/>
      <x:c r="U144" s="20"/>
      <x:c r="V144" s="20"/>
      <x:c r="W144" s="20" t="str"/>
      <x:c r="X144" s="20"/>
      <x:c r="Y144" s="20"/>
      <x:c r="Z144" s="20"/>
      <x:c r="AA144" s="20"/>
      <x:c r="AB144" s="23" t="str"/>
      <x:c r="AC144" s="23" t="str">
        <x:v>ECI-only row</x:v>
      </x:c>
      <x:c r="AD144" s="23" t="str"/>
      <x:c r="AE144" s="23" t="str"/>
      <x:c r="AF144" s="23" t="str"/>
      <x:c r="AG144" s="76"/>
      <x:c r="AH144" s="79"/>
      <x:c r="AI144" s="23" t="str"/>
      <x:c r="AJ144" s="23" t="str"/>
      <x:c r="AK144" s="76"/>
      <x:c r="AL144" s="23"/>
    </x:row>
    <x:row r="145">
      <x:c r="A145" s="17" t="str">
        <x:v>google:gemini-2-5-flash-apr-2025</x:v>
      </x:c>
      <x:c r="B145" s="17" t="str">
        <x:v>Gemini 2.5 Flash (Apr 2025)</x:v>
      </x:c>
      <x:c r="C145" s="17" t="str">
        <x:v>Google DeepMind</x:v>
      </x:c>
      <x:c r="D145" s="17" t="str">
        <x:v>lineage:google:gemini-2-5-flash-apr-2025</x:v>
      </x:c>
      <x:c r="E145" s="17" t="str">
        <x:v>base:google:gemini-2-5-flash-apr-2025</x:v>
      </x:c>
      <x:c r="F145" s="23" t="str"/>
      <x:c r="G145" s="23" t="str"/>
      <x:c r="H145" s="23" t="str">
        <x:v>Gemini 2.5 Flash (Apr 2025)</x:v>
      </x:c>
      <x:c r="I145" s="31"/>
      <x:c r="J145" s="31" t="n">
        <x:v>45764</x:v>
      </x:c>
      <x:c r="K145" s="31" t="n">
        <x:v>45764</x:v>
      </x:c>
      <x:c r="L145" s="17" t="str">
        <x:v>ECI exact date</x:v>
      </x:c>
      <x:c r="M145" s="73"/>
      <x:c r="N145" s="20" t="n">
        <x:v>140.61</x:v>
      </x:c>
      <x:c r="O145" s="20" t="n">
        <x:v>135.95</x:v>
      </x:c>
      <x:c r="P145" s="20" t="n">
        <x:v>142.64</x:v>
      </x:c>
      <x:c r="Q145" s="20"/>
      <x:c r="R145" s="20"/>
      <x:c r="S145" s="20"/>
      <x:c r="T145" s="20"/>
      <x:c r="U145" s="20"/>
      <x:c r="V145" s="20"/>
      <x:c r="W145" s="20" t="str"/>
      <x:c r="X145" s="20"/>
      <x:c r="Y145" s="20"/>
      <x:c r="Z145" s="20"/>
      <x:c r="AA145" s="20"/>
      <x:c r="AB145" s="23" t="str"/>
      <x:c r="AC145" s="23" t="str">
        <x:v>ECI-only row</x:v>
      </x:c>
      <x:c r="AD145" s="23" t="str"/>
      <x:c r="AE145" s="23" t="str"/>
      <x:c r="AF145" s="23" t="str"/>
      <x:c r="AG145" s="76"/>
      <x:c r="AH145" s="79"/>
      <x:c r="AI145" s="23" t="str"/>
      <x:c r="AJ145" s="23" t="str"/>
      <x:c r="AK145" s="76"/>
      <x:c r="AL145" s="23"/>
    </x:row>
    <x:row r="146">
      <x:c r="A146" s="17" t="str">
        <x:v>alibaba:qwen3-235b-a22b</x:v>
      </x:c>
      <x:c r="B146" s="17" t="str">
        <x:v>Qwen3-235B-A22B</x:v>
      </x:c>
      <x:c r="C146" s="17" t="str">
        <x:v>Alibaba</x:v>
      </x:c>
      <x:c r="D146" s="17" t="str">
        <x:v>lineage:alibaba:qwen3-235b-a22b</x:v>
      </x:c>
      <x:c r="E146" s="17" t="str">
        <x:v>base:alibaba:qwen3-235b-a22b</x:v>
      </x:c>
      <x:c r="F146" s="23" t="str"/>
      <x:c r="G146" s="23" t="str"/>
      <x:c r="H146" s="23" t="str">
        <x:v>Qwen3-235B-A22B</x:v>
      </x:c>
      <x:c r="I146" s="31"/>
      <x:c r="J146" s="31" t="n">
        <x:v>45775</x:v>
      </x:c>
      <x:c r="K146" s="31" t="n">
        <x:v>45775</x:v>
      </x:c>
      <x:c r="L146" s="17" t="str">
        <x:v>ECI exact date</x:v>
      </x:c>
      <x:c r="M146" s="73"/>
      <x:c r="N146" s="20" t="n">
        <x:v>139.58</x:v>
      </x:c>
      <x:c r="O146" s="20" t="n">
        <x:v>134.79</x:v>
      </x:c>
      <x:c r="P146" s="20" t="n">
        <x:v>141.08</x:v>
      </x:c>
      <x:c r="Q146" s="20"/>
      <x:c r="R146" s="20"/>
      <x:c r="S146" s="20"/>
      <x:c r="T146" s="20" t="n">
        <x:v>235</x:v>
      </x:c>
      <x:c r="U146" s="20"/>
      <x:c r="V146" s="20"/>
      <x:c r="W146" s="20" t="str"/>
      <x:c r="X146" s="20"/>
      <x:c r="Y146" s="20"/>
      <x:c r="Z146" s="20"/>
      <x:c r="AA146" s="20"/>
      <x:c r="AB146" s="23" t="str"/>
      <x:c r="AC146" s="23" t="str">
        <x:v>ECI-only row</x:v>
      </x:c>
      <x:c r="AD146" s="23" t="str"/>
      <x:c r="AE146" s="23" t="str">
        <x:v>Parameter row: Regression Data!40</x:v>
      </x:c>
      <x:c r="AF146" s="23" t="str"/>
      <x:c r="AG146" s="76"/>
      <x:c r="AH146" s="79"/>
      <x:c r="AI146" s="23" t="str"/>
      <x:c r="AJ146" s="23" t="str"/>
      <x:c r="AK146" s="76"/>
      <x:c r="AL146" s="23"/>
    </x:row>
    <x:row r="147">
      <x:c r="A147" s="17" t="str">
        <x:v>alibaba:qwen-3-14b</x:v>
      </x:c>
      <x:c r="B147" s="17" t="str">
        <x:v>Qwen 3 14B</x:v>
      </x:c>
      <x:c r="C147" s="17" t="str">
        <x:v>Alibaba</x:v>
      </x:c>
      <x:c r="D147" s="17" t="str">
        <x:v>lineage:alibaba:qwen-3-14b</x:v>
      </x:c>
      <x:c r="E147" s="17" t="str">
        <x:v>base:alibaba:qwen-3-14b</x:v>
      </x:c>
      <x:c r="F147" s="23" t="str"/>
      <x:c r="G147" s="23" t="str">
        <x:v>Qwen 3 14B</x:v>
      </x:c>
      <x:c r="H147" s="23" t="str"/>
      <x:c r="I147" s="31" t="n">
        <x:v>45748</x:v>
      </x:c>
      <x:c r="J147" s="31"/>
      <x:c r="K147" s="31" t="n">
        <x:v>45776</x:v>
      </x:c>
      <x:c r="L147" s="17" t="str">
        <x:v>Epoch exact date</x:v>
      </x:c>
      <x:c r="M147" s="73" t="n">
        <x:v>28</x:v>
      </x:c>
      <x:c r="N147" s="20"/>
      <x:c r="O147" s="20"/>
      <x:c r="P147" s="20"/>
      <x:c r="Q147" s="20"/>
      <x:c r="R147" s="20" t="n">
        <x:v>14</x:v>
      </x:c>
      <x:c r="S147" s="20" t="n">
        <x:v>14</x:v>
      </x:c>
      <x:c r="T147" s="20"/>
      <x:c r="U147" s="20"/>
      <x:c r="V147" s="20" t="n">
        <x:v>40</x:v>
      </x:c>
      <x:c r="W147" s="20" t="str">
        <x:v>Dense</x:v>
      </x:c>
      <x:c r="X147" s="20" t="n">
        <x:v>0.258</x:v>
      </x:c>
      <x:c r="Y147" s="20" t="n">
        <x:v>0.117</x:v>
      </x:c>
      <x:c r="Z147" s="20" t="n">
        <x:v>0.005</x:v>
      </x:c>
      <x:c r="AA147" s="20" t="n">
        <x:v>0.436</x:v>
      </x:c>
      <x:c r="AB147" s="23" t="str">
        <x:v>Paper open-weight</x:v>
      </x:c>
      <x:c r="AC147" s="23" t="str">
        <x:v>Manual exact Epoch join</x:v>
      </x:c>
      <x:c r="AD147" s="23" t="str">
        <x:v>Epoch/paper parameter variance 5.4%</x:v>
      </x:c>
      <x:c r="AE147" s="23" t="str"/>
      <x:c r="AF147" s="23" t="str">
        <x:v>Qwen3-14B</x:v>
      </x:c>
      <x:c r="AG147" s="76" t="n">
        <x:v>45776</x:v>
      </x:c>
      <x:c r="AH147" s="79" t="n">
        <x:v>14.8</x:v>
      </x:c>
      <x:c r="AI147" s="23" t="str"/>
      <x:c r="AJ147" s="23" t="str">
        <x:v>https://qwenlm.github.io/blog/qwen3/</x:v>
      </x:c>
      <x:c r="AK147" s="76" t="n">
        <x:v>45989</x:v>
      </x:c>
      <x:c r="AL147" s="23" t="n">
        <x:v>395</x:v>
      </x:c>
    </x:row>
    <x:row r="148">
      <x:c r="A148" s="17" t="str">
        <x:v>alibaba:qwen-3-32b</x:v>
      </x:c>
      <x:c r="B148" s="17" t="str">
        <x:v>Qwen 3 32B</x:v>
      </x:c>
      <x:c r="C148" s="17" t="str">
        <x:v>Alibaba</x:v>
      </x:c>
      <x:c r="D148" s="17" t="str">
        <x:v>lineage:alibaba:qwen-3-32b</x:v>
      </x:c>
      <x:c r="E148" s="17" t="str">
        <x:v>base:alibaba:qwen-3-32b</x:v>
      </x:c>
      <x:c r="F148" s="23" t="str"/>
      <x:c r="G148" s="23" t="str">
        <x:v>Qwen 3 32B</x:v>
      </x:c>
      <x:c r="H148" s="23" t="str"/>
      <x:c r="I148" s="31" t="n">
        <x:v>45748</x:v>
      </x:c>
      <x:c r="J148" s="31"/>
      <x:c r="K148" s="31" t="n">
        <x:v>45776</x:v>
      </x:c>
      <x:c r="L148" s="17" t="str">
        <x:v>Epoch exact date</x:v>
      </x:c>
      <x:c r="M148" s="73" t="n">
        <x:v>28</x:v>
      </x:c>
      <x:c r="N148" s="20"/>
      <x:c r="O148" s="20"/>
      <x:c r="P148" s="20"/>
      <x:c r="Q148" s="20"/>
      <x:c r="R148" s="20" t="n">
        <x:v>32</x:v>
      </x:c>
      <x:c r="S148" s="20" t="n">
        <x:v>32</x:v>
      </x:c>
      <x:c r="T148" s="20"/>
      <x:c r="U148" s="20"/>
      <x:c r="V148" s="20" t="n">
        <x:v>64</x:v>
      </x:c>
      <x:c r="W148" s="20" t="str">
        <x:v>Dense</x:v>
      </x:c>
      <x:c r="X148" s="20" t="n">
        <x:v>0.346</x:v>
      </x:c>
      <x:c r="Y148" s="20" t="n">
        <x:v>0.164</x:v>
      </x:c>
      <x:c r="Z148" s="20" t="n">
        <x:v>0.013</x:v>
      </x:c>
      <x:c r="AA148" s="20" t="n">
        <x:v>0.531</x:v>
      </x:c>
      <x:c r="AB148" s="23" t="str">
        <x:v>Paper open-weight</x:v>
      </x:c>
      <x:c r="AC148" s="23" t="str">
        <x:v>Manual exact Epoch join</x:v>
      </x:c>
      <x:c r="AD148" s="23" t="str">
        <x:v>Epoch/paper parameter variance 2.4%</x:v>
      </x:c>
      <x:c r="AE148" s="23" t="str"/>
      <x:c r="AF148" s="23" t="str">
        <x:v>Qwen3-32B</x:v>
      </x:c>
      <x:c r="AG148" s="76" t="n">
        <x:v>45776</x:v>
      </x:c>
      <x:c r="AH148" s="79" t="n">
        <x:v>32.8</x:v>
      </x:c>
      <x:c r="AI148" s="23" t="str"/>
      <x:c r="AJ148" s="23" t="str">
        <x:v>https://qwenlm.github.io/blog/qwen3/</x:v>
      </x:c>
      <x:c r="AK148" s="76" t="n">
        <x:v>45989</x:v>
      </x:c>
      <x:c r="AL148" s="23" t="n">
        <x:v>394</x:v>
      </x:c>
    </x:row>
    <x:row r="149">
      <x:c r="A149" s="17" t="str">
        <x:v>alibaba:qwen-3-8b</x:v>
      </x:c>
      <x:c r="B149" s="17" t="str">
        <x:v>Qwen 3 8B</x:v>
      </x:c>
      <x:c r="C149" s="17" t="str">
        <x:v>Alibaba</x:v>
      </x:c>
      <x:c r="D149" s="17" t="str">
        <x:v>lineage:alibaba:qwen-3-8b</x:v>
      </x:c>
      <x:c r="E149" s="17" t="str">
        <x:v>base:alibaba:qwen-3-8b</x:v>
      </x:c>
      <x:c r="F149" s="23" t="str"/>
      <x:c r="G149" s="23" t="str">
        <x:v>Qwen 3 8B</x:v>
      </x:c>
      <x:c r="H149" s="23" t="str"/>
      <x:c r="I149" s="31" t="n">
        <x:v>45748</x:v>
      </x:c>
      <x:c r="J149" s="31"/>
      <x:c r="K149" s="31" t="n">
        <x:v>45776</x:v>
      </x:c>
      <x:c r="L149" s="17" t="str">
        <x:v>Epoch exact date</x:v>
      </x:c>
      <x:c r="M149" s="73" t="n">
        <x:v>28</x:v>
      </x:c>
      <x:c r="N149" s="20"/>
      <x:c r="O149" s="20"/>
      <x:c r="P149" s="20"/>
      <x:c r="Q149" s="20"/>
      <x:c r="R149" s="20" t="n">
        <x:v>8</x:v>
      </x:c>
      <x:c r="S149" s="20" t="n">
        <x:v>8</x:v>
      </x:c>
      <x:c r="T149" s="20"/>
      <x:c r="U149" s="20"/>
      <x:c r="V149" s="20" t="n">
        <x:v>36</x:v>
      </x:c>
      <x:c r="W149" s="20" t="str">
        <x:v>Dense</x:v>
      </x:c>
      <x:c r="X149" s="20" t="n">
        <x:v>0.23</x:v>
      </x:c>
      <x:c r="Y149" s="20" t="n">
        <x:v>0.101</x:v>
      </x:c>
      <x:c r="Z149" s="20" t="n">
        <x:v>0.001</x:v>
      </x:c>
      <x:c r="AA149" s="20" t="n">
        <x:v>0.377</x:v>
      </x:c>
      <x:c r="AB149" s="23" t="str">
        <x:v>Paper open-weight</x:v>
      </x:c>
      <x:c r="AC149" s="23" t="str">
        <x:v>Manual exact Epoch join</x:v>
      </x:c>
      <x:c r="AD149" s="23" t="str">
        <x:v>Epoch/paper parameter variance 2.4%</x:v>
      </x:c>
      <x:c r="AE149" s="23" t="str"/>
      <x:c r="AF149" s="23" t="str">
        <x:v>Qwen3-8B</x:v>
      </x:c>
      <x:c r="AG149" s="76" t="n">
        <x:v>45776</x:v>
      </x:c>
      <x:c r="AH149" s="79" t="n">
        <x:v>8.2</x:v>
      </x:c>
      <x:c r="AI149" s="23" t="str"/>
      <x:c r="AJ149" s="23" t="str">
        <x:v>https://qwenlm.github.io/blog/qwen3/</x:v>
      </x:c>
      <x:c r="AK149" s="76" t="n">
        <x:v>45989</x:v>
      </x:c>
      <x:c r="AL149" s="23" t="n">
        <x:v>396</x:v>
      </x:c>
    </x:row>
    <x:row r="150">
      <x:c r="A150" s="17" t="str">
        <x:v>google:gemini-2-5-pro-may-2025</x:v>
      </x:c>
      <x:c r="B150" s="17" t="str">
        <x:v>Gemini 2.5 Pro (May 2025)</x:v>
      </x:c>
      <x:c r="C150" s="17" t="str">
        <x:v>Google DeepMind</x:v>
      </x:c>
      <x:c r="D150" s="17" t="str">
        <x:v>lineage:google:gemini-2-5-pro-may-2025</x:v>
      </x:c>
      <x:c r="E150" s="17" t="str">
        <x:v>base:google:gemini-2-5-pro-may-2025</x:v>
      </x:c>
      <x:c r="F150" s="23" t="str"/>
      <x:c r="G150" s="23" t="str"/>
      <x:c r="H150" s="23" t="str">
        <x:v>Gemini 2.5 Pro (May 2025)</x:v>
      </x:c>
      <x:c r="I150" s="31"/>
      <x:c r="J150" s="31" t="n">
        <x:v>45783</x:v>
      </x:c>
      <x:c r="K150" s="31" t="n">
        <x:v>45783</x:v>
      </x:c>
      <x:c r="L150" s="17" t="str">
        <x:v>ECI exact date</x:v>
      </x:c>
      <x:c r="M150" s="73"/>
      <x:c r="N150" s="20" t="n">
        <x:v>142.83</x:v>
      </x:c>
      <x:c r="O150" s="20" t="n">
        <x:v>139.38</x:v>
      </x:c>
      <x:c r="P150" s="20" t="n">
        <x:v>145.35</x:v>
      </x:c>
      <x:c r="Q150" s="20"/>
      <x:c r="R150" s="20"/>
      <x:c r="S150" s="20"/>
      <x:c r="T150" s="20"/>
      <x:c r="U150" s="20"/>
      <x:c r="V150" s="20"/>
      <x:c r="W150" s="20" t="str"/>
      <x:c r="X150" s="20"/>
      <x:c r="Y150" s="20"/>
      <x:c r="Z150" s="20"/>
      <x:c r="AA150" s="20"/>
      <x:c r="AB150" s="23" t="str"/>
      <x:c r="AC150" s="23" t="str">
        <x:v>ECI-only row</x:v>
      </x:c>
      <x:c r="AD150" s="23" t="str"/>
      <x:c r="AE150" s="23" t="str"/>
      <x:c r="AF150" s="23" t="str"/>
      <x:c r="AG150" s="76"/>
      <x:c r="AH150" s="79"/>
      <x:c r="AI150" s="23" t="str"/>
      <x:c r="AJ150" s="23" t="str"/>
      <x:c r="AK150" s="76"/>
      <x:c r="AL150" s="23"/>
    </x:row>
    <x:row r="151">
      <x:c r="A151" s="17" t="str">
        <x:v>mistral:mistral-medium-3</x:v>
      </x:c>
      <x:c r="B151" s="17" t="str">
        <x:v>Mistral Medium 3</x:v>
      </x:c>
      <x:c r="C151" s="17" t="str">
        <x:v>Mistral AI</x:v>
      </x:c>
      <x:c r="D151" s="17" t="str">
        <x:v>lineage:mistral:mistral-medium-3</x:v>
      </x:c>
      <x:c r="E151" s="17" t="str">
        <x:v>base:mistral:mistral-medium-3</x:v>
      </x:c>
      <x:c r="F151" s="23" t="str"/>
      <x:c r="G151" s="23" t="str"/>
      <x:c r="H151" s="23" t="str">
        <x:v>Mistral Medium 3</x:v>
      </x:c>
      <x:c r="I151" s="31"/>
      <x:c r="J151" s="31" t="n">
        <x:v>45784</x:v>
      </x:c>
      <x:c r="K151" s="31" t="n">
        <x:v>45784</x:v>
      </x:c>
      <x:c r="L151" s="17" t="str">
        <x:v>ECI exact date</x:v>
      </x:c>
      <x:c r="M151" s="73"/>
      <x:c r="N151" s="20" t="n">
        <x:v>135.28</x:v>
      </x:c>
      <x:c r="O151" s="20" t="n">
        <x:v>131.52</x:v>
      </x:c>
      <x:c r="P151" s="20" t="n">
        <x:v>136.44</x:v>
      </x:c>
      <x:c r="Q151" s="20"/>
      <x:c r="R151" s="20"/>
      <x:c r="S151" s="20"/>
      <x:c r="T151" s="20"/>
      <x:c r="U151" s="20"/>
      <x:c r="V151" s="20"/>
      <x:c r="W151" s="20" t="str"/>
      <x:c r="X151" s="20"/>
      <x:c r="Y151" s="20"/>
      <x:c r="Z151" s="20"/>
      <x:c r="AA151" s="20"/>
      <x:c r="AB151" s="23" t="str"/>
      <x:c r="AC151" s="23" t="str">
        <x:v>ECI-only row</x:v>
      </x:c>
      <x:c r="AD151" s="23" t="str"/>
      <x:c r="AE151" s="23" t="str"/>
      <x:c r="AF151" s="23" t="str"/>
      <x:c r="AG151" s="76"/>
      <x:c r="AH151" s="79"/>
      <x:c r="AI151" s="23" t="str"/>
      <x:c r="AJ151" s="23" t="str"/>
      <x:c r="AK151" s="76"/>
      <x:c r="AL151" s="23"/>
    </x:row>
    <x:row r="152">
      <x:c r="A152" s="17" t="str">
        <x:v>google:gemini-2-5-flash-may-2025</x:v>
      </x:c>
      <x:c r="B152" s="17" t="str">
        <x:v>Gemini 2.5 Flash (May 2025)</x:v>
      </x:c>
      <x:c r="C152" s="17" t="str">
        <x:v>Google DeepMind</x:v>
      </x:c>
      <x:c r="D152" s="17" t="str">
        <x:v>lineage:google:gemini-2-5-flash-may-2025</x:v>
      </x:c>
      <x:c r="E152" s="17" t="str">
        <x:v>base:google:gemini-2-5-flash-may-2025</x:v>
      </x:c>
      <x:c r="F152" s="23" t="str"/>
      <x:c r="G152" s="23" t="str"/>
      <x:c r="H152" s="23" t="str">
        <x:v>Gemini 2.5 Flash (May 2025)</x:v>
      </x:c>
      <x:c r="I152" s="31"/>
      <x:c r="J152" s="31" t="n">
        <x:v>45797</x:v>
      </x:c>
      <x:c r="K152" s="31" t="n">
        <x:v>45797</x:v>
      </x:c>
      <x:c r="L152" s="17" t="str">
        <x:v>ECI exact date</x:v>
      </x:c>
      <x:c r="M152" s="73"/>
      <x:c r="N152" s="20" t="n">
        <x:v>142.24</x:v>
      </x:c>
      <x:c r="O152" s="20" t="n">
        <x:v>139.89</x:v>
      </x:c>
      <x:c r="P152" s="20" t="n">
        <x:v>143.54</x:v>
      </x:c>
      <x:c r="Q152" s="20"/>
      <x:c r="R152" s="20"/>
      <x:c r="S152" s="20"/>
      <x:c r="T152" s="20"/>
      <x:c r="U152" s="20"/>
      <x:c r="V152" s="20"/>
      <x:c r="W152" s="20" t="str"/>
      <x:c r="X152" s="20"/>
      <x:c r="Y152" s="20"/>
      <x:c r="Z152" s="20"/>
      <x:c r="AA152" s="20"/>
      <x:c r="AB152" s="23" t="str"/>
      <x:c r="AC152" s="23" t="str">
        <x:v>ECI-only row</x:v>
      </x:c>
      <x:c r="AD152" s="23" t="str"/>
      <x:c r="AE152" s="23" t="str"/>
      <x:c r="AF152" s="23" t="str"/>
      <x:c r="AG152" s="76"/>
      <x:c r="AH152" s="79"/>
      <x:c r="AI152" s="23" t="str"/>
      <x:c r="AJ152" s="23" t="str"/>
      <x:c r="AK152" s="76"/>
      <x:c r="AL152" s="23"/>
    </x:row>
    <x:row r="153">
      <x:c r="A153" s="17" t="str">
        <x:v>anthropic:claude-opus-4</x:v>
      </x:c>
      <x:c r="B153" s="17" t="str">
        <x:v>Claude Opus 4</x:v>
      </x:c>
      <x:c r="C153" s="17" t="str">
        <x:v>Anthropic</x:v>
      </x:c>
      <x:c r="D153" s="17" t="str">
        <x:v>lineage:anthropic:claude-opus-4</x:v>
      </x:c>
      <x:c r="E153" s="17" t="str">
        <x:v>base:anthropic:claude-opus-4</x:v>
      </x:c>
      <x:c r="F153" s="23" t="str"/>
      <x:c r="G153" s="23" t="str">
        <x:v>Opus 4</x:v>
      </x:c>
      <x:c r="H153" s="23" t="str">
        <x:v>Claude Opus 4</x:v>
      </x:c>
      <x:c r="I153" s="31" t="n">
        <x:v>45778</x:v>
      </x:c>
      <x:c r="J153" s="31" t="n">
        <x:v>45799</x:v>
      </x:c>
      <x:c r="K153" s="31" t="n">
        <x:v>45799</x:v>
      </x:c>
      <x:c r="L153" s="17" t="str">
        <x:v>ECI exact date</x:v>
      </x:c>
      <x:c r="M153" s="73" t="n">
        <x:v>21</x:v>
      </x:c>
      <x:c r="N153" s="20" t="n">
        <x:v>142.89</x:v>
      </x:c>
      <x:c r="O153" s="20" t="n">
        <x:v>140.36</x:v>
      </x:c>
      <x:c r="P153" s="20" t="n">
        <x:v>144.3</x:v>
      </x:c>
      <x:c r="Q153" s="20"/>
      <x:c r="R153" s="20"/>
      <x:c r="S153" s="20"/>
      <x:c r="T153" s="20"/>
      <x:c r="U153" s="20"/>
      <x:c r="V153" s="20"/>
      <x:c r="W153" s="20" t="str"/>
      <x:c r="X153" s="20" t="n">
        <x:v>1.2</x:v>
      </x:c>
      <x:c r="Y153" s="20"/>
      <x:c r="Z153" s="20" t="n">
        <x:v>0.34</x:v>
      </x:c>
      <x:c r="AA153" s="20" t="n">
        <x:v>1.4</x:v>
      </x:c>
      <x:c r="AB153" s="23" t="str">
        <x:v>Paper frontier</x:v>
      </x:c>
      <x:c r="AC153" s="23" t="str">
        <x:v>Manual exact ECI join</x:v>
      </x:c>
      <x:c r="AD153" s="23" t="str"/>
      <x:c r="AE153" s="23" t="str"/>
      <x:c r="AF153" s="23" t="str"/>
      <x:c r="AG153" s="76"/>
      <x:c r="AH153" s="79"/>
      <x:c r="AI153" s="23" t="str"/>
      <x:c r="AJ153" s="23" t="str"/>
      <x:c r="AK153" s="76"/>
      <x:c r="AL153" s="23"/>
    </x:row>
    <x:row r="154">
      <x:c r="A154" s="17" t="str">
        <x:v>anthropic:claude-sonnet-4</x:v>
      </x:c>
      <x:c r="B154" s="17" t="str">
        <x:v>Claude Sonnet 4</x:v>
      </x:c>
      <x:c r="C154" s="17" t="str">
        <x:v>Anthropic</x:v>
      </x:c>
      <x:c r="D154" s="17" t="str">
        <x:v>lineage:anthropic:claude-sonnet-4</x:v>
      </x:c>
      <x:c r="E154" s="17" t="str">
        <x:v>base:anthropic:claude-sonnet-4</x:v>
      </x:c>
      <x:c r="F154" s="23" t="str"/>
      <x:c r="G154" s="23" t="str"/>
      <x:c r="H154" s="23" t="str">
        <x:v>Claude Sonnet 4</x:v>
      </x:c>
      <x:c r="I154" s="31"/>
      <x:c r="J154" s="31" t="n">
        <x:v>45799</x:v>
      </x:c>
      <x:c r="K154" s="31" t="n">
        <x:v>45799</x:v>
      </x:c>
      <x:c r="L154" s="17" t="str">
        <x:v>ECI exact date</x:v>
      </x:c>
      <x:c r="M154" s="73"/>
      <x:c r="N154" s="20" t="n">
        <x:v>142.15</x:v>
      </x:c>
      <x:c r="O154" s="20" t="n">
        <x:v>139.04</x:v>
      </x:c>
      <x:c r="P154" s="20" t="n">
        <x:v>143.61</x:v>
      </x:c>
      <x:c r="Q154" s="20"/>
      <x:c r="R154" s="20"/>
      <x:c r="S154" s="20"/>
      <x:c r="T154" s="20"/>
      <x:c r="U154" s="20"/>
      <x:c r="V154" s="20"/>
      <x:c r="W154" s="20" t="str"/>
      <x:c r="X154" s="20"/>
      <x:c r="Y154" s="20"/>
      <x:c r="Z154" s="20"/>
      <x:c r="AA154" s="20"/>
      <x:c r="AB154" s="23" t="str"/>
      <x:c r="AC154" s="23" t="str">
        <x:v>ECI-only row</x:v>
      </x:c>
      <x:c r="AD154" s="23" t="str"/>
      <x:c r="AE154" s="23" t="str"/>
      <x:c r="AF154" s="23" t="str"/>
      <x:c r="AG154" s="76"/>
      <x:c r="AH154" s="79"/>
      <x:c r="AI154" s="23" t="str"/>
      <x:c r="AJ154" s="23" t="str"/>
      <x:c r="AK154" s="76"/>
      <x:c r="AL154" s="23"/>
    </x:row>
    <x:row r="155">
      <x:c r="A155" s="17" t="str">
        <x:v>deepseek:deepseek-r1-may-2025</x:v>
      </x:c>
      <x:c r="B155" s="17" t="str">
        <x:v>DeepSeek-R1 (May 2025)</x:v>
      </x:c>
      <x:c r="C155" s="17" t="str">
        <x:v>DeepSeek</x:v>
      </x:c>
      <x:c r="D155" s="17" t="str">
        <x:v>lineage:deepseek:deepseek-r1-may-2025</x:v>
      </x:c>
      <x:c r="E155" s="17" t="str">
        <x:v>base:deepseek:deepseek-r1-may-2025</x:v>
      </x:c>
      <x:c r="F155" s="23" t="str"/>
      <x:c r="G155" s="23" t="str"/>
      <x:c r="H155" s="23" t="str">
        <x:v>DeepSeek-R1 (May 2025)</x:v>
      </x:c>
      <x:c r="I155" s="31"/>
      <x:c r="J155" s="31" t="n">
        <x:v>45805</x:v>
      </x:c>
      <x:c r="K155" s="31" t="n">
        <x:v>45805</x:v>
      </x:c>
      <x:c r="L155" s="17" t="str">
        <x:v>ECI exact date</x:v>
      </x:c>
      <x:c r="M155" s="73"/>
      <x:c r="N155" s="20" t="n">
        <x:v>142</x:v>
      </x:c>
      <x:c r="O155" s="20" t="n">
        <x:v>139.66</x:v>
      </x:c>
      <x:c r="P155" s="20" t="n">
        <x:v>143.43</x:v>
      </x:c>
      <x:c r="Q155" s="20"/>
      <x:c r="R155" s="20"/>
      <x:c r="S155" s="20"/>
      <x:c r="T155" s="20" t="n">
        <x:v>671</x:v>
      </x:c>
      <x:c r="U155" s="20"/>
      <x:c r="V155" s="20"/>
      <x:c r="W155" s="20" t="str"/>
      <x:c r="X155" s="20"/>
      <x:c r="Y155" s="20"/>
      <x:c r="Z155" s="20"/>
      <x:c r="AA155" s="20"/>
      <x:c r="AB155" s="23" t="str"/>
      <x:c r="AC155" s="23" t="str">
        <x:v>ECI-only row</x:v>
      </x:c>
      <x:c r="AD155" s="23" t="str"/>
      <x:c r="AE155" s="23" t="str">
        <x:v>Parameter row: Regression Data!41</x:v>
      </x:c>
      <x:c r="AF155" s="23" t="str"/>
      <x:c r="AG155" s="76"/>
      <x:c r="AH155" s="79"/>
      <x:c r="AI155" s="23" t="str"/>
      <x:c r="AJ155" s="23" t="str"/>
      <x:c r="AK155" s="76"/>
      <x:c r="AL155" s="23"/>
    </x:row>
    <x:row r="156">
      <x:c r="A156" s="17" t="str">
        <x:v>google:gemini-2-5-pro-jun-2025</x:v>
      </x:c>
      <x:c r="B156" s="17" t="str">
        <x:v>Gemini 2.5 Pro (Jun 2025)</x:v>
      </x:c>
      <x:c r="C156" s="17" t="str">
        <x:v>Google DeepMind</x:v>
      </x:c>
      <x:c r="D156" s="17" t="str">
        <x:v>lineage:google:gemini-2-5-pro-jun-2025</x:v>
      </x:c>
      <x:c r="E156" s="17" t="str">
        <x:v>base:google:gemini-2-5-pro-jun-2025</x:v>
      </x:c>
      <x:c r="F156" s="23" t="str"/>
      <x:c r="G156" s="23" t="str"/>
      <x:c r="H156" s="23" t="str">
        <x:v>Gemini 2.5 Pro (Jun 2025)</x:v>
      </x:c>
      <x:c r="I156" s="31"/>
      <x:c r="J156" s="31" t="n">
        <x:v>45813</x:v>
      </x:c>
      <x:c r="K156" s="31" t="n">
        <x:v>45813</x:v>
      </x:c>
      <x:c r="L156" s="17" t="str">
        <x:v>ECI exact date</x:v>
      </x:c>
      <x:c r="M156" s="73"/>
      <x:c r="N156" s="20" t="n">
        <x:v>146.08</x:v>
      </x:c>
      <x:c r="O156" s="20" t="n">
        <x:v>144.33</x:v>
      </x:c>
      <x:c r="P156" s="20" t="n">
        <x:v>147.72</x:v>
      </x:c>
      <x:c r="Q156" s="20"/>
      <x:c r="R156" s="20"/>
      <x:c r="S156" s="20"/>
      <x:c r="T156" s="20"/>
      <x:c r="U156" s="20"/>
      <x:c r="V156" s="20"/>
      <x:c r="W156" s="20" t="str"/>
      <x:c r="X156" s="20"/>
      <x:c r="Y156" s="20"/>
      <x:c r="Z156" s="20"/>
      <x:c r="AA156" s="20"/>
      <x:c r="AB156" s="23" t="str"/>
      <x:c r="AC156" s="23" t="str">
        <x:v>ECI-only row</x:v>
      </x:c>
      <x:c r="AD156" s="23" t="str"/>
      <x:c r="AE156" s="23" t="str"/>
      <x:c r="AF156" s="23" t="str"/>
      <x:c r="AG156" s="76"/>
      <x:c r="AH156" s="79"/>
      <x:c r="AI156" s="23" t="str"/>
      <x:c r="AJ156" s="23" t="str"/>
      <x:c r="AK156" s="76"/>
      <x:c r="AL156" s="23"/>
    </x:row>
    <x:row r="157">
      <x:c r="A157" s="17" t="str">
        <x:v>mistral:magistral-small-1-1</x:v>
      </x:c>
      <x:c r="B157" s="17" t="str">
        <x:v>Magistral Small 1.1</x:v>
      </x:c>
      <x:c r="C157" s="17" t="str">
        <x:v>Mistral AI</x:v>
      </x:c>
      <x:c r="D157" s="17" t="str">
        <x:v>lineage:mistral:magistral-small-1-1</x:v>
      </x:c>
      <x:c r="E157" s="17" t="str">
        <x:v>base:mistral:magistral-small-1-1</x:v>
      </x:c>
      <x:c r="F157" s="23" t="str"/>
      <x:c r="G157" s="23" t="str"/>
      <x:c r="H157" s="23" t="str">
        <x:v>Magistral Small 1.1</x:v>
      </x:c>
      <x:c r="I157" s="31"/>
      <x:c r="J157" s="31" t="n">
        <x:v>45818</x:v>
      </x:c>
      <x:c r="K157" s="31" t="n">
        <x:v>45818</x:v>
      </x:c>
      <x:c r="L157" s="17" t="str">
        <x:v>ECI exact date</x:v>
      </x:c>
      <x:c r="M157" s="73"/>
      <x:c r="N157" s="20" t="n">
        <x:v>133.07</x:v>
      </x:c>
      <x:c r="O157" s="20" t="n">
        <x:v>127.02</x:v>
      </x:c>
      <x:c r="P157" s="20" t="n">
        <x:v>135.4</x:v>
      </x:c>
      <x:c r="Q157" s="20"/>
      <x:c r="R157" s="20"/>
      <x:c r="S157" s="20"/>
      <x:c r="T157" s="20" t="n">
        <x:v>24</x:v>
      </x:c>
      <x:c r="U157" s="20"/>
      <x:c r="V157" s="20"/>
      <x:c r="W157" s="20" t="str"/>
      <x:c r="X157" s="20"/>
      <x:c r="Y157" s="20"/>
      <x:c r="Z157" s="20"/>
      <x:c r="AA157" s="20"/>
      <x:c r="AB157" s="23" t="str"/>
      <x:c r="AC157" s="23" t="str">
        <x:v>ECI-only row</x:v>
      </x:c>
      <x:c r="AD157" s="23" t="str"/>
      <x:c r="AE157" s="23" t="str">
        <x:v>Parameter row: Regression Data!42</x:v>
      </x:c>
      <x:c r="AF157" s="23" t="str"/>
      <x:c r="AG157" s="76"/>
      <x:c r="AH157" s="79"/>
      <x:c r="AI157" s="23" t="str"/>
      <x:c r="AJ157" s="23" t="str"/>
      <x:c r="AK157" s="76"/>
      <x:c r="AL157" s="23"/>
    </x:row>
    <x:row r="158">
      <x:c r="A158" s="17" t="str">
        <x:v>openai:o3-pro</x:v>
      </x:c>
      <x:c r="B158" s="17" t="str">
        <x:v>o3-pro</x:v>
      </x:c>
      <x:c r="C158" s="17" t="str">
        <x:v>OpenAI</x:v>
      </x:c>
      <x:c r="D158" s="17" t="str">
        <x:v>lineage:openai:o3-pro</x:v>
      </x:c>
      <x:c r="E158" s="17" t="str">
        <x:v>base:openai:o3-pro</x:v>
      </x:c>
      <x:c r="F158" s="23" t="str"/>
      <x:c r="G158" s="23" t="str"/>
      <x:c r="H158" s="23" t="str">
        <x:v>o3-pro</x:v>
      </x:c>
      <x:c r="I158" s="31"/>
      <x:c r="J158" s="31" t="n">
        <x:v>45818</x:v>
      </x:c>
      <x:c r="K158" s="31" t="n">
        <x:v>45818</x:v>
      </x:c>
      <x:c r="L158" s="17" t="str">
        <x:v>ECI exact date</x:v>
      </x:c>
      <x:c r="M158" s="73"/>
      <x:c r="N158" s="20" t="n">
        <x:v>147.92</x:v>
      </x:c>
      <x:c r="O158" s="20" t="n">
        <x:v>146.24</x:v>
      </x:c>
      <x:c r="P158" s="20" t="n">
        <x:v>150.45</x:v>
      </x:c>
      <x:c r="Q158" s="20"/>
      <x:c r="R158" s="20"/>
      <x:c r="S158" s="20"/>
      <x:c r="T158" s="20"/>
      <x:c r="U158" s="20"/>
      <x:c r="V158" s="20"/>
      <x:c r="W158" s="20" t="str"/>
      <x:c r="X158" s="20"/>
      <x:c r="Y158" s="20"/>
      <x:c r="Z158" s="20"/>
      <x:c r="AA158" s="20"/>
      <x:c r="AB158" s="23" t="str"/>
      <x:c r="AC158" s="23" t="str">
        <x:v>ECI-only row</x:v>
      </x:c>
      <x:c r="AD158" s="23" t="str"/>
      <x:c r="AE158" s="23" t="str"/>
      <x:c r="AF158" s="23" t="str"/>
      <x:c r="AG158" s="76"/>
      <x:c r="AH158" s="79"/>
      <x:c r="AI158" s="23" t="str"/>
      <x:c r="AJ158" s="23" t="str"/>
      <x:c r="AK158" s="76"/>
      <x:c r="AL158" s="23"/>
    </x:row>
    <x:row r="159">
      <x:c r="A159" s="17" t="str">
        <x:v>google:gemini-2-5-flash-jun-2025</x:v>
      </x:c>
      <x:c r="B159" s="17" t="str">
        <x:v>Gemini 2.5 Flash (Jun 2025)</x:v>
      </x:c>
      <x:c r="C159" s="17" t="str">
        <x:v>Google DeepMind</x:v>
      </x:c>
      <x:c r="D159" s="17" t="str">
        <x:v>lineage:google:gemini-2-5-flash-jun-2025</x:v>
      </x:c>
      <x:c r="E159" s="17" t="str">
        <x:v>base:google:gemini-2-5-flash-jun-2025</x:v>
      </x:c>
      <x:c r="F159" s="23" t="str"/>
      <x:c r="G159" s="23" t="str"/>
      <x:c r="H159" s="23" t="str">
        <x:v>Gemini 2.5 Flash (Jun 2025)</x:v>
      </x:c>
      <x:c r="I159" s="31"/>
      <x:c r="J159" s="31" t="n">
        <x:v>45825</x:v>
      </x:c>
      <x:c r="K159" s="31" t="n">
        <x:v>45825</x:v>
      </x:c>
      <x:c r="L159" s="17" t="str">
        <x:v>ECI exact date</x:v>
      </x:c>
      <x:c r="M159" s="73"/>
      <x:c r="N159" s="20" t="n">
        <x:v>140.26</x:v>
      </x:c>
      <x:c r="O159" s="20" t="n">
        <x:v>136.94</x:v>
      </x:c>
      <x:c r="P159" s="20" t="n">
        <x:v>142</x:v>
      </x:c>
      <x:c r="Q159" s="20"/>
      <x:c r="R159" s="20"/>
      <x:c r="S159" s="20"/>
      <x:c r="T159" s="20"/>
      <x:c r="U159" s="20"/>
      <x:c r="V159" s="20"/>
      <x:c r="W159" s="20" t="str"/>
      <x:c r="X159" s="20"/>
      <x:c r="Y159" s="20"/>
      <x:c r="Z159" s="20"/>
      <x:c r="AA159" s="20"/>
      <x:c r="AB159" s="23" t="str"/>
      <x:c r="AC159" s="23" t="str">
        <x:v>ECI-only row</x:v>
      </x:c>
      <x:c r="AD159" s="23" t="str"/>
      <x:c r="AE159" s="23" t="str"/>
      <x:c r="AF159" s="23" t="str"/>
      <x:c r="AG159" s="76"/>
      <x:c r="AH159" s="79"/>
      <x:c r="AI159" s="23" t="str"/>
      <x:c r="AJ159" s="23" t="str"/>
      <x:c r="AK159" s="76"/>
      <x:c r="AL159" s="23"/>
    </x:row>
    <x:row r="160">
      <x:c r="A160" s="17" t="str">
        <x:v>alibaba:qwen-3-30b-a3b-2507</x:v>
      </x:c>
      <x:c r="B160" s="17" t="str">
        <x:v>Qwen 3 30B-A3B (2507)</x:v>
      </x:c>
      <x:c r="C160" s="17" t="str">
        <x:v>Alibaba</x:v>
      </x:c>
      <x:c r="D160" s="17" t="str">
        <x:v>lineage:alibaba:qwen-3-30b-a3b-2507</x:v>
      </x:c>
      <x:c r="E160" s="17" t="str">
        <x:v>base:alibaba:qwen-3-30b-a3b-2507</x:v>
      </x:c>
      <x:c r="F160" s="23" t="str"/>
      <x:c r="G160" s="23" t="str">
        <x:v>Qwen 3 30B-A3B (2507)</x:v>
      </x:c>
      <x:c r="H160" s="23" t="str"/>
      <x:c r="I160" s="31" t="n">
        <x:v>45839</x:v>
      </x:c>
      <x:c r="J160" s="31"/>
      <x:c r="K160" s="31" t="n">
        <x:v>45839</x:v>
      </x:c>
      <x:c r="L160" s="17" t="str">
        <x:v>Paper month only</x:v>
      </x:c>
      <x:c r="M160" s="73"/>
      <x:c r="N160" s="20"/>
      <x:c r="O160" s="20"/>
      <x:c r="P160" s="20"/>
      <x:c r="Q160" s="20"/>
      <x:c r="R160" s="20" t="n">
        <x:v>30</x:v>
      </x:c>
      <x:c r="S160" s="20" t="n">
        <x:v>3</x:v>
      </x:c>
      <x:c r="T160" s="20"/>
      <x:c r="U160" s="20"/>
      <x:c r="V160" s="20" t="n">
        <x:v>48</x:v>
      </x:c>
      <x:c r="W160" s="20" t="str">
        <x:v>MoE</x:v>
      </x:c>
      <x:c r="X160" s="20" t="n">
        <x:v>0.384</x:v>
      </x:c>
      <x:c r="Y160" s="20" t="n">
        <x:v>0.186</x:v>
      </x:c>
      <x:c r="Z160" s="20" t="n">
        <x:v>0.006</x:v>
      </x:c>
      <x:c r="AA160" s="20" t="n">
        <x:v>0.663</x:v>
      </x:c>
      <x:c r="AB160" s="23" t="str">
        <x:v>Paper open-weight</x:v>
      </x:c>
      <x:c r="AC160" s="23" t="str">
        <x:v>No exact ECI/Epoch checkpoint</x:v>
      </x:c>
      <x:c r="AD160" s="23" t="str"/>
      <x:c r="AE160" s="23" t="str"/>
      <x:c r="AF160" s="23" t="str"/>
      <x:c r="AG160" s="76"/>
      <x:c r="AH160" s="79"/>
      <x:c r="AI160" s="23" t="str"/>
      <x:c r="AJ160" s="23" t="str"/>
      <x:c r="AK160" s="76"/>
      <x:c r="AL160" s="23"/>
    </x:row>
    <x:row r="161">
      <x:c r="A161" s="17" t="str">
        <x:v>xai:grok-4</x:v>
      </x:c>
      <x:c r="B161" s="17" t="str">
        <x:v>Grok 4</x:v>
      </x:c>
      <x:c r="C161" s="17" t="str">
        <x:v>xAI</x:v>
      </x:c>
      <x:c r="D161" s="17" t="str">
        <x:v>lineage:xai:grok-4</x:v>
      </x:c>
      <x:c r="E161" s="17" t="str">
        <x:v>base:xai:grok-4</x:v>
      </x:c>
      <x:c r="F161" s="23" t="str"/>
      <x:c r="G161" s="23" t="str"/>
      <x:c r="H161" s="23" t="str">
        <x:v>Grok 4</x:v>
      </x:c>
      <x:c r="I161" s="31"/>
      <x:c r="J161" s="31" t="n">
        <x:v>45847</x:v>
      </x:c>
      <x:c r="K161" s="31" t="n">
        <x:v>45847</x:v>
      </x:c>
      <x:c r="L161" s="17" t="str">
        <x:v>ECI exact date</x:v>
      </x:c>
      <x:c r="M161" s="73"/>
      <x:c r="N161" s="20" t="n">
        <x:v>147.04</x:v>
      </x:c>
      <x:c r="O161" s="20" t="n">
        <x:v>144.92</x:v>
      </x:c>
      <x:c r="P161" s="20" t="n">
        <x:v>148.75</x:v>
      </x:c>
      <x:c r="Q161" s="20"/>
      <x:c r="R161" s="20"/>
      <x:c r="S161" s="20"/>
      <x:c r="T161" s="20"/>
      <x:c r="U161" s="20"/>
      <x:c r="V161" s="20"/>
      <x:c r="W161" s="20" t="str"/>
      <x:c r="X161" s="20"/>
      <x:c r="Y161" s="20"/>
      <x:c r="Z161" s="20"/>
      <x:c r="AA161" s="20"/>
      <x:c r="AB161" s="23" t="str"/>
      <x:c r="AC161" s="23" t="str">
        <x:v>ECI-only row</x:v>
      </x:c>
      <x:c r="AD161" s="23" t="str"/>
      <x:c r="AE161" s="23" t="str"/>
      <x:c r="AF161" s="23" t="str"/>
      <x:c r="AG161" s="76"/>
      <x:c r="AH161" s="79"/>
      <x:c r="AI161" s="23" t="str"/>
      <x:c r="AJ161" s="23" t="str"/>
      <x:c r="AK161" s="76"/>
      <x:c r="AL161" s="23"/>
    </x:row>
    <x:row r="162">
      <x:c r="A162" s="17" t="str">
        <x:v>moonshot:kimi-k2-jul-2025</x:v>
      </x:c>
      <x:c r="B162" s="17" t="str">
        <x:v>Kimi K2 (Jul 2025)</x:v>
      </x:c>
      <x:c r="C162" s="17" t="str">
        <x:v>Moonshot</x:v>
      </x:c>
      <x:c r="D162" s="17" t="str">
        <x:v>lineage:moonshot-kimi-k2</x:v>
      </x:c>
      <x:c r="E162" s="17" t="str">
        <x:v>base:moonshot:kimi-k2-jul-2025</x:v>
      </x:c>
      <x:c r="F162" s="23" t="str"/>
      <x:c r="G162" s="23" t="str"/>
      <x:c r="H162" s="23" t="str">
        <x:v>Kimi K2 (Jul 2025)</x:v>
      </x:c>
      <x:c r="I162" s="31"/>
      <x:c r="J162" s="31" t="n">
        <x:v>45849</x:v>
      </x:c>
      <x:c r="K162" s="31" t="n">
        <x:v>45849</x:v>
      </x:c>
      <x:c r="L162" s="17" t="str">
        <x:v>ECI exact date</x:v>
      </x:c>
      <x:c r="M162" s="73"/>
      <x:c r="N162" s="20" t="n">
        <x:v>140.45</x:v>
      </x:c>
      <x:c r="O162" s="20" t="n">
        <x:v>137</x:v>
      </x:c>
      <x:c r="P162" s="20" t="n">
        <x:v>142.06</x:v>
      </x:c>
      <x:c r="Q162" s="20"/>
      <x:c r="R162" s="20"/>
      <x:c r="S162" s="20"/>
      <x:c r="T162" s="20"/>
      <x:c r="U162" s="20"/>
      <x:c r="V162" s="20"/>
      <x:c r="W162" s="20" t="str"/>
      <x:c r="X162" s="20"/>
      <x:c r="Y162" s="20"/>
      <x:c r="Z162" s="20"/>
      <x:c r="AA162" s="20"/>
      <x:c r="AB162" s="23" t="str"/>
      <x:c r="AC162" s="23" t="str">
        <x:v>ECI-only row</x:v>
      </x:c>
      <x:c r="AD162" s="23" t="str"/>
      <x:c r="AE162" s="23" t="str"/>
      <x:c r="AF162" s="23" t="str"/>
      <x:c r="AG162" s="76"/>
      <x:c r="AH162" s="79"/>
      <x:c r="AI162" s="23" t="str"/>
      <x:c r="AJ162" s="23" t="str"/>
      <x:c r="AK162" s="76"/>
      <x:c r="AL162" s="23"/>
    </x:row>
    <x:row r="163">
      <x:c r="A163" s="17" t="str">
        <x:v>moonshot:kimi-k2-sep-2025</x:v>
      </x:c>
      <x:c r="B163" s="17" t="str">
        <x:v>Kimi K2 (Sep 2025)</x:v>
      </x:c>
      <x:c r="C163" s="17" t="str">
        <x:v>Moonshot</x:v>
      </x:c>
      <x:c r="D163" s="17" t="str">
        <x:v>lineage:moonshot-kimi-k2</x:v>
      </x:c>
      <x:c r="E163" s="17" t="str">
        <x:v>base:moonshot:kimi-k2-sep-2025</x:v>
      </x:c>
      <x:c r="F163" s="23" t="str"/>
      <x:c r="G163" s="23" t="str">
        <x:v>Kimi K2-0905</x:v>
      </x:c>
      <x:c r="H163" s="23" t="str">
        <x:v>Kimi K2 (Sep 2025)</x:v>
      </x:c>
      <x:c r="I163" s="31" t="n">
        <x:v>45901</x:v>
      </x:c>
      <x:c r="J163" s="31" t="n">
        <x:v>45849</x:v>
      </x:c>
      <x:c r="K163" s="31" t="n">
        <x:v>45849</x:v>
      </x:c>
      <x:c r="L163" s="17" t="str">
        <x:v>ECI exact date</x:v>
      </x:c>
      <x:c r="M163" s="73" t="n">
        <x:v>-52</x:v>
      </x:c>
      <x:c r="N163" s="20" t="n">
        <x:v>140.98</x:v>
      </x:c>
      <x:c r="O163" s="20" t="n">
        <x:v>138.39</x:v>
      </x:c>
      <x:c r="P163" s="20" t="n">
        <x:v>142.27</x:v>
      </x:c>
      <x:c r="Q163" s="20"/>
      <x:c r="R163" s="20" t="n">
        <x:v>1000</x:v>
      </x:c>
      <x:c r="S163" s="20" t="n">
        <x:v>32</x:v>
      </x:c>
      <x:c r="T163" s="20"/>
      <x:c r="U163" s="20"/>
      <x:c r="V163" s="20" t="n">
        <x:v>61</x:v>
      </x:c>
      <x:c r="W163" s="20" t="str">
        <x:v>MoE</x:v>
      </x:c>
      <x:c r="X163" s="20" t="n">
        <x:v>0.724</x:v>
      </x:c>
      <x:c r="Y163" s="20" t="n">
        <x:v>0.417</x:v>
      </x:c>
      <x:c r="Z163" s="20" t="n">
        <x:v>0.087</x:v>
      </x:c>
      <x:c r="AA163" s="20" t="n">
        <x:v>1.071</x:v>
      </x:c>
      <x:c r="AB163" s="23" t="str">
        <x:v>Paper open-weight</x:v>
      </x:c>
      <x:c r="AC163" s="23" t="str">
        <x:v>Manual exact ECI join</x:v>
      </x:c>
      <x:c r="AD163" s="23" t="str">
        <x:v>ECI release conflict -52d</x:v>
      </x:c>
      <x:c r="AE163" s="23" t="str"/>
      <x:c r="AF163" s="23" t="str"/>
      <x:c r="AG163" s="76"/>
      <x:c r="AH163" s="79"/>
      <x:c r="AI163" s="23" t="str"/>
      <x:c r="AJ163" s="23" t="str"/>
      <x:c r="AK163" s="76"/>
      <x:c r="AL163" s="23"/>
    </x:row>
    <x:row r="164">
      <x:c r="A164" s="17" t="str">
        <x:v>alibaba:qwen3-235b-a22b-instruct-jul-2025</x:v>
      </x:c>
      <x:c r="B164" s="17" t="str">
        <x:v>Qwen3-235B-A22B-Instruct (Jul 2025)</x:v>
      </x:c>
      <x:c r="C164" s="17" t="str">
        <x:v>Alibaba</x:v>
      </x:c>
      <x:c r="D164" s="17" t="str">
        <x:v>lineage:alibaba:qwen3-235b-a22b-instruct-jul-2025</x:v>
      </x:c>
      <x:c r="E164" s="17" t="str">
        <x:v>base:alibaba:qwen3-235b-a22b-instruct-jul-2025</x:v>
      </x:c>
      <x:c r="F164" s="23" t="str"/>
      <x:c r="G164" s="23" t="str">
        <x:v>Qwen 3 235B-A22B (2507)</x:v>
      </x:c>
      <x:c r="H164" s="23" t="str">
        <x:v>Qwen3-235B-A22B-Instruct (Jul 2025)</x:v>
      </x:c>
      <x:c r="I164" s="31" t="n">
        <x:v>45839</x:v>
      </x:c>
      <x:c r="J164" s="31" t="n">
        <x:v>45863</x:v>
      </x:c>
      <x:c r="K164" s="31" t="n">
        <x:v>45863</x:v>
      </x:c>
      <x:c r="L164" s="17" t="str">
        <x:v>ECI exact date</x:v>
      </x:c>
      <x:c r="M164" s="73" t="n">
        <x:v>24</x:v>
      </x:c>
      <x:c r="N164" s="20" t="n">
        <x:v>138.96</x:v>
      </x:c>
      <x:c r="O164" s="20" t="n">
        <x:v>135.35</x:v>
      </x:c>
      <x:c r="P164" s="20" t="n">
        <x:v>140.84</x:v>
      </x:c>
      <x:c r="Q164" s="20"/>
      <x:c r="R164" s="20" t="n">
        <x:v>235</x:v>
      </x:c>
      <x:c r="S164" s="20" t="n">
        <x:v>22</x:v>
      </x:c>
      <x:c r="T164" s="20" t="n">
        <x:v>235</x:v>
      </x:c>
      <x:c r="U164" s="20"/>
      <x:c r="V164" s="20" t="n">
        <x:v>94</x:v>
      </x:c>
      <x:c r="W164" s="20" t="str">
        <x:v>MoE</x:v>
      </x:c>
      <x:c r="X164" s="20" t="n">
        <x:v>0.988</x:v>
      </x:c>
      <x:c r="Y164" s="20" t="n">
        <x:v>0.612</x:v>
      </x:c>
      <x:c r="Z164" s="20" t="n">
        <x:v>0.132</x:v>
      </x:c>
      <x:c r="AA164" s="20" t="n">
        <x:v>1.43</x:v>
      </x:c>
      <x:c r="AB164" s="23" t="str">
        <x:v>Paper open-weight</x:v>
      </x:c>
      <x:c r="AC164" s="23" t="str">
        <x:v>Manual exact ECI join</x:v>
      </x:c>
      <x:c r="AD164" s="23" t="str"/>
      <x:c r="AE164" s="23" t="str">
        <x:v>Parameter row: Regression Data!43</x:v>
      </x:c>
      <x:c r="AF164" s="23" t="str"/>
      <x:c r="AG164" s="76"/>
      <x:c r="AH164" s="79"/>
      <x:c r="AI164" s="23" t="str"/>
      <x:c r="AJ164" s="23" t="str"/>
      <x:c r="AK164" s="76"/>
      <x:c r="AL164" s="23"/>
    </x:row>
    <x:row r="165">
      <x:c r="A165" s="17" t="str">
        <x:v>alibaba:qwen3-235b-a22b-thinking-jul-2025</x:v>
      </x:c>
      <x:c r="B165" s="17" t="str">
        <x:v>Qwen3-235B-A22B-Thinking (Jul 2025)</x:v>
      </x:c>
      <x:c r="C165" s="17" t="str">
        <x:v>Alibaba</x:v>
      </x:c>
      <x:c r="D165" s="17" t="str">
        <x:v>lineage:alibaba:qwen3-235b-a22b-thinking-jul-2025</x:v>
      </x:c>
      <x:c r="E165" s="17" t="str">
        <x:v>base:alibaba:qwen3-235b-a22b-thinking-jul-2025</x:v>
      </x:c>
      <x:c r="F165" s="23" t="str"/>
      <x:c r="G165" s="23" t="str"/>
      <x:c r="H165" s="23" t="str">
        <x:v>Qwen3-235B-A22B-Thinking (Jul 2025)</x:v>
      </x:c>
      <x:c r="I165" s="31"/>
      <x:c r="J165" s="31" t="n">
        <x:v>45863</x:v>
      </x:c>
      <x:c r="K165" s="31" t="n">
        <x:v>45863</x:v>
      </x:c>
      <x:c r="L165" s="17" t="str">
        <x:v>ECI exact date</x:v>
      </x:c>
      <x:c r="M165" s="73"/>
      <x:c r="N165" s="20" t="n">
        <x:v>144.78</x:v>
      </x:c>
      <x:c r="O165" s="20" t="n">
        <x:v>142.35</x:v>
      </x:c>
      <x:c r="P165" s="20" t="n">
        <x:v>147.4</x:v>
      </x:c>
      <x:c r="Q165" s="20"/>
      <x:c r="R165" s="20"/>
      <x:c r="S165" s="20"/>
      <x:c r="T165" s="20" t="n">
        <x:v>235</x:v>
      </x:c>
      <x:c r="U165" s="20"/>
      <x:c r="V165" s="20"/>
      <x:c r="W165" s="20" t="str"/>
      <x:c r="X165" s="20"/>
      <x:c r="Y165" s="20"/>
      <x:c r="Z165" s="20"/>
      <x:c r="AA165" s="20"/>
      <x:c r="AB165" s="23" t="str"/>
      <x:c r="AC165" s="23" t="str">
        <x:v>ECI-only row</x:v>
      </x:c>
      <x:c r="AD165" s="23" t="str"/>
      <x:c r="AE165" s="23" t="str">
        <x:v>Parameter row: Regression Data!44</x:v>
      </x:c>
      <x:c r="AF165" s="23" t="str"/>
      <x:c r="AG165" s="76"/>
      <x:c r="AH165" s="79"/>
      <x:c r="AI165" s="23" t="str"/>
      <x:c r="AJ165" s="23" t="str"/>
      <x:c r="AK165" s="76"/>
      <x:c r="AL165" s="23"/>
    </x:row>
    <x:row r="166">
      <x:c r="A166" s="17" t="str">
        <x:v>anthropic:claude-opus-4-1</x:v>
      </x:c>
      <x:c r="B166" s="17" t="str">
        <x:v>Claude Opus 4.1</x:v>
      </x:c>
      <x:c r="C166" s="17" t="str">
        <x:v>Anthropic</x:v>
      </x:c>
      <x:c r="D166" s="17" t="str">
        <x:v>lineage:anthropic:claude-opus-4-1</x:v>
      </x:c>
      <x:c r="E166" s="17" t="str">
        <x:v>base:anthropic:claude-opus-4-1</x:v>
      </x:c>
      <x:c r="F166" s="23" t="str"/>
      <x:c r="G166" s="23" t="str">
        <x:v>Opus 4.1</x:v>
      </x:c>
      <x:c r="H166" s="23" t="str">
        <x:v>Claude Opus 4.1</x:v>
      </x:c>
      <x:c r="I166" s="31" t="n">
        <x:v>45870</x:v>
      </x:c>
      <x:c r="J166" s="31" t="n">
        <x:v>45874</x:v>
      </x:c>
      <x:c r="K166" s="31" t="n">
        <x:v>45874</x:v>
      </x:c>
      <x:c r="L166" s="17" t="str">
        <x:v>ECI exact date</x:v>
      </x:c>
      <x:c r="M166" s="73" t="n">
        <x:v>4</x:v>
      </x:c>
      <x:c r="N166" s="20" t="n">
        <x:v>144.21</x:v>
      </x:c>
      <x:c r="O166" s="20" t="n">
        <x:v>141.74</x:v>
      </x:c>
      <x:c r="P166" s="20" t="n">
        <x:v>146.36</x:v>
      </x:c>
      <x:c r="Q166" s="20"/>
      <x:c r="R166" s="20"/>
      <x:c r="S166" s="20"/>
      <x:c r="T166" s="20"/>
      <x:c r="U166" s="20"/>
      <x:c r="V166" s="20"/>
      <x:c r="W166" s="20" t="str"/>
      <x:c r="X166" s="20" t="n">
        <x:v>1.4</x:v>
      </x:c>
      <x:c r="Y166" s="20"/>
      <x:c r="Z166" s="20" t="n">
        <x:v>0.44</x:v>
      </x:c>
      <x:c r="AA166" s="20" t="n">
        <x:v>1.7</x:v>
      </x:c>
      <x:c r="AB166" s="23" t="str">
        <x:v>Paper frontier</x:v>
      </x:c>
      <x:c r="AC166" s="23" t="str">
        <x:v>Manual exact ECI join</x:v>
      </x:c>
      <x:c r="AD166" s="23" t="str"/>
      <x:c r="AE166" s="23" t="str"/>
      <x:c r="AF166" s="23" t="str"/>
      <x:c r="AG166" s="76"/>
      <x:c r="AH166" s="79"/>
      <x:c r="AI166" s="23" t="str"/>
      <x:c r="AJ166" s="23" t="str"/>
      <x:c r="AK166" s="76"/>
      <x:c r="AL166" s="23"/>
    </x:row>
    <x:row r="167">
      <x:c r="A167" s="17" t="str">
        <x:v>openai:gpt-oss-120b</x:v>
      </x:c>
      <x:c r="B167" s="17" t="str">
        <x:v>gpt-oss-120b</x:v>
      </x:c>
      <x:c r="C167" s="17" t="str">
        <x:v>OpenAI</x:v>
      </x:c>
      <x:c r="D167" s="17" t="str">
        <x:v>lineage:openai:gpt-oss-120b</x:v>
      </x:c>
      <x:c r="E167" s="17" t="str">
        <x:v>base:openai:gpt-oss-120b</x:v>
      </x:c>
      <x:c r="F167" s="23" t="str"/>
      <x:c r="G167" s="23" t="str"/>
      <x:c r="H167" s="23" t="str">
        <x:v>gpt-oss-120b</x:v>
      </x:c>
      <x:c r="I167" s="31"/>
      <x:c r="J167" s="31" t="n">
        <x:v>45874</x:v>
      </x:c>
      <x:c r="K167" s="31" t="n">
        <x:v>45874</x:v>
      </x:c>
      <x:c r="L167" s="17" t="str">
        <x:v>ECI exact date</x:v>
      </x:c>
      <x:c r="M167" s="73"/>
      <x:c r="N167" s="20" t="n">
        <x:v>140.57</x:v>
      </x:c>
      <x:c r="O167" s="20" t="n">
        <x:v>136.18</x:v>
      </x:c>
      <x:c r="P167" s="20" t="n">
        <x:v>143.08</x:v>
      </x:c>
      <x:c r="Q167" s="20"/>
      <x:c r="R167" s="20"/>
      <x:c r="S167" s="20"/>
      <x:c r="T167" s="20" t="n">
        <x:v>116.83</x:v>
      </x:c>
      <x:c r="U167" s="20"/>
      <x:c r="V167" s="20"/>
      <x:c r="W167" s="20" t="str"/>
      <x:c r="X167" s="20"/>
      <x:c r="Y167" s="20"/>
      <x:c r="Z167" s="20"/>
      <x:c r="AA167" s="20"/>
      <x:c r="AB167" s="23" t="str"/>
      <x:c r="AC167" s="23" t="str">
        <x:v>ECI-only row</x:v>
      </x:c>
      <x:c r="AD167" s="23" t="str"/>
      <x:c r="AE167" s="23" t="str">
        <x:v>Parameter row: Regression Data!45</x:v>
      </x:c>
      <x:c r="AF167" s="23" t="str"/>
      <x:c r="AG167" s="76"/>
      <x:c r="AH167" s="79"/>
      <x:c r="AI167" s="23" t="str"/>
      <x:c r="AJ167" s="23" t="str"/>
      <x:c r="AK167" s="76"/>
      <x:c r="AL167" s="23"/>
    </x:row>
    <x:row r="168">
      <x:c r="A168" s="17" t="str">
        <x:v>openai:gpt-5</x:v>
      </x:c>
      <x:c r="B168" s="17" t="str">
        <x:v>GPT-5</x:v>
      </x:c>
      <x:c r="C168" s="17" t="str">
        <x:v>OpenAI</x:v>
      </x:c>
      <x:c r="D168" s="17" t="str">
        <x:v>lineage:openai-gpt-5</x:v>
      </x:c>
      <x:c r="E168" s="17" t="str">
        <x:v>base:openai-gpt-5-shared</x:v>
      </x:c>
      <x:c r="F168" s="23" t="str"/>
      <x:c r="G168" s="23" t="str"/>
      <x:c r="H168" s="23" t="str">
        <x:v>GPT-5</x:v>
      </x:c>
      <x:c r="I168" s="31"/>
      <x:c r="J168" s="31" t="n">
        <x:v>45876</x:v>
      </x:c>
      <x:c r="K168" s="31" t="n">
        <x:v>45876</x:v>
      </x:c>
      <x:c r="L168" s="17" t="str">
        <x:v>ECI exact date</x:v>
      </x:c>
      <x:c r="M168" s="73"/>
      <x:c r="N168" s="20" t="n">
        <x:v>150</x:v>
      </x:c>
      <x:c r="O168" s="20"/>
      <x:c r="P168" s="20"/>
      <x:c r="Q168" s="20"/>
      <x:c r="R168" s="20"/>
      <x:c r="S168" s="20"/>
      <x:c r="T168" s="20"/>
      <x:c r="U168" s="20"/>
      <x:c r="V168" s="20"/>
      <x:c r="W168" s="20" t="str"/>
      <x:c r="X168" s="20"/>
      <x:c r="Y168" s="20"/>
      <x:c r="Z168" s="20"/>
      <x:c r="AA168" s="20"/>
      <x:c r="AB168" s="23" t="str"/>
      <x:c r="AC168" s="23" t="str">
        <x:v>ECI-only row</x:v>
      </x:c>
      <x:c r="AD168" s="23" t="str"/>
      <x:c r="AE168" s="23" t="str"/>
      <x:c r="AF168" s="23" t="str"/>
      <x:c r="AG168" s="76"/>
      <x:c r="AH168" s="79"/>
      <x:c r="AI168" s="23" t="str"/>
      <x:c r="AJ168" s="23" t="str"/>
      <x:c r="AK168" s="76"/>
      <x:c r="AL168" s="23"/>
    </x:row>
    <x:row r="169">
      <x:c r="A169" s="17" t="str">
        <x:v>openai:gpt-5-mini</x:v>
      </x:c>
      <x:c r="B169" s="17" t="str">
        <x:v>GPT-5 mini</x:v>
      </x:c>
      <x:c r="C169" s="17" t="str">
        <x:v>OpenAI</x:v>
      </x:c>
      <x:c r="D169" s="17" t="str">
        <x:v>lineage:openai:gpt-5-mini</x:v>
      </x:c>
      <x:c r="E169" s="17" t="str">
        <x:v>base:openai:gpt-5-mini</x:v>
      </x:c>
      <x:c r="F169" s="23" t="str"/>
      <x:c r="G169" s="23" t="str"/>
      <x:c r="H169" s="23" t="str">
        <x:v>GPT-5 mini</x:v>
      </x:c>
      <x:c r="I169" s="31"/>
      <x:c r="J169" s="31" t="n">
        <x:v>45876</x:v>
      </x:c>
      <x:c r="K169" s="31" t="n">
        <x:v>45876</x:v>
      </x:c>
      <x:c r="L169" s="17" t="str">
        <x:v>ECI exact date</x:v>
      </x:c>
      <x:c r="M169" s="73"/>
      <x:c r="N169" s="20" t="n">
        <x:v>145.79</x:v>
      </x:c>
      <x:c r="O169" s="20" t="n">
        <x:v>143.69</x:v>
      </x:c>
      <x:c r="P169" s="20" t="n">
        <x:v>147.21</x:v>
      </x:c>
      <x:c r="Q169" s="20"/>
      <x:c r="R169" s="20"/>
      <x:c r="S169" s="20"/>
      <x:c r="T169" s="20"/>
      <x:c r="U169" s="20"/>
      <x:c r="V169" s="20"/>
      <x:c r="W169" s="20" t="str"/>
      <x:c r="X169" s="20"/>
      <x:c r="Y169" s="20"/>
      <x:c r="Z169" s="20"/>
      <x:c r="AA169" s="20"/>
      <x:c r="AB169" s="23" t="str"/>
      <x:c r="AC169" s="23" t="str">
        <x:v>ECI-only row</x:v>
      </x:c>
      <x:c r="AD169" s="23" t="str"/>
      <x:c r="AE169" s="23" t="str"/>
      <x:c r="AF169" s="23" t="str"/>
      <x:c r="AG169" s="76"/>
      <x:c r="AH169" s="79"/>
      <x:c r="AI169" s="23" t="str"/>
      <x:c r="AJ169" s="23" t="str"/>
      <x:c r="AK169" s="76"/>
      <x:c r="AL169" s="23"/>
    </x:row>
    <x:row r="170">
      <x:c r="A170" s="17" t="str">
        <x:v>openai:gpt-5-nano</x:v>
      </x:c>
      <x:c r="B170" s="17" t="str">
        <x:v>GPT-5 nano</x:v>
      </x:c>
      <x:c r="C170" s="17" t="str">
        <x:v>OpenAI</x:v>
      </x:c>
      <x:c r="D170" s="17" t="str">
        <x:v>lineage:openai:gpt-5-nano</x:v>
      </x:c>
      <x:c r="E170" s="17" t="str">
        <x:v>base:openai:gpt-5-nano</x:v>
      </x:c>
      <x:c r="F170" s="23" t="str"/>
      <x:c r="G170" s="23" t="str"/>
      <x:c r="H170" s="23" t="str">
        <x:v>GPT-5 nano</x:v>
      </x:c>
      <x:c r="I170" s="31"/>
      <x:c r="J170" s="31" t="n">
        <x:v>45876</x:v>
      </x:c>
      <x:c r="K170" s="31" t="n">
        <x:v>45876</x:v>
      </x:c>
      <x:c r="L170" s="17" t="str">
        <x:v>ECI exact date</x:v>
      </x:c>
      <x:c r="M170" s="73"/>
      <x:c r="N170" s="20" t="n">
        <x:v>140.85</x:v>
      </x:c>
      <x:c r="O170" s="20" t="n">
        <x:v>136.43</x:v>
      </x:c>
      <x:c r="P170" s="20" t="n">
        <x:v>142.54</x:v>
      </x:c>
      <x:c r="Q170" s="20"/>
      <x:c r="R170" s="20"/>
      <x:c r="S170" s="20"/>
      <x:c r="T170" s="20"/>
      <x:c r="U170" s="20"/>
      <x:c r="V170" s="20"/>
      <x:c r="W170" s="20" t="str"/>
      <x:c r="X170" s="20"/>
      <x:c r="Y170" s="20"/>
      <x:c r="Z170" s="20"/>
      <x:c r="AA170" s="20"/>
      <x:c r="AB170" s="23" t="str"/>
      <x:c r="AC170" s="23" t="str">
        <x:v>ECI-only row</x:v>
      </x:c>
      <x:c r="AD170" s="23" t="str"/>
      <x:c r="AE170" s="23" t="str"/>
      <x:c r="AF170" s="23" t="str"/>
      <x:c r="AG170" s="76"/>
      <x:c r="AH170" s="79"/>
      <x:c r="AI170" s="23" t="str"/>
      <x:c r="AJ170" s="23" t="str"/>
      <x:c r="AK170" s="76"/>
      <x:c r="AL170" s="23"/>
    </x:row>
    <x:row r="171">
      <x:c r="A171" s="17" t="str">
        <x:v>deepseek:deepseek-v3-1</x:v>
      </x:c>
      <x:c r="B171" s="17" t="str">
        <x:v>DeepSeek-V3.1</x:v>
      </x:c>
      <x:c r="C171" s="17" t="str">
        <x:v>DeepSeek</x:v>
      </x:c>
      <x:c r="D171" s="17" t="str">
        <x:v>lineage:deepseek:deepseek-v3-1</x:v>
      </x:c>
      <x:c r="E171" s="17" t="str">
        <x:v>base:deepseek:deepseek-v3-1</x:v>
      </x:c>
      <x:c r="F171" s="23" t="str"/>
      <x:c r="G171" s="23" t="str"/>
      <x:c r="H171" s="23" t="str">
        <x:v>DeepSeek-V3.1</x:v>
      </x:c>
      <x:c r="I171" s="31"/>
      <x:c r="J171" s="31" t="n">
        <x:v>45890</x:v>
      </x:c>
      <x:c r="K171" s="31" t="n">
        <x:v>45890</x:v>
      </x:c>
      <x:c r="L171" s="17" t="str">
        <x:v>ECI exact date</x:v>
      </x:c>
      <x:c r="M171" s="73"/>
      <x:c r="N171" s="20" t="n">
        <x:v>138.68</x:v>
      </x:c>
      <x:c r="O171" s="20" t="n">
        <x:v>135.73</x:v>
      </x:c>
      <x:c r="P171" s="20" t="n">
        <x:v>142.57</x:v>
      </x:c>
      <x:c r="Q171" s="20"/>
      <x:c r="R171" s="20"/>
      <x:c r="S171" s="20"/>
      <x:c r="T171" s="20" t="n">
        <x:v>671</x:v>
      </x:c>
      <x:c r="U171" s="20"/>
      <x:c r="V171" s="20"/>
      <x:c r="W171" s="20" t="str"/>
      <x:c r="X171" s="20"/>
      <x:c r="Y171" s="20"/>
      <x:c r="Z171" s="20"/>
      <x:c r="AA171" s="20"/>
      <x:c r="AB171" s="23" t="str"/>
      <x:c r="AC171" s="23" t="str">
        <x:v>ECI-only row</x:v>
      </x:c>
      <x:c r="AD171" s="23" t="str"/>
      <x:c r="AE171" s="23" t="str">
        <x:v>Parameter row: Regression Data!46</x:v>
      </x:c>
      <x:c r="AF171" s="23" t="str"/>
      <x:c r="AG171" s="76"/>
      <x:c r="AH171" s="79"/>
      <x:c r="AI171" s="23" t="str"/>
      <x:c r="AJ171" s="23" t="str"/>
      <x:c r="AK171" s="76"/>
      <x:c r="AL171" s="23"/>
    </x:row>
    <x:row r="172">
      <x:c r="A172" s="17" t="str">
        <x:v>alibaba:qwen3-max</x:v>
      </x:c>
      <x:c r="B172" s="17" t="str">
        <x:v>Qwen3-Max</x:v>
      </x:c>
      <x:c r="C172" s="17" t="str">
        <x:v>Alibaba</x:v>
      </x:c>
      <x:c r="D172" s="17" t="str">
        <x:v>lineage:alibaba:qwen3-max</x:v>
      </x:c>
      <x:c r="E172" s="17" t="str">
        <x:v>base:alibaba:qwen3-max</x:v>
      </x:c>
      <x:c r="F172" s="23" t="str"/>
      <x:c r="G172" s="23" t="str"/>
      <x:c r="H172" s="23" t="str">
        <x:v>Qwen3-Max</x:v>
      </x:c>
      <x:c r="I172" s="31"/>
      <x:c r="J172" s="31" t="n">
        <x:v>45905</x:v>
      </x:c>
      <x:c r="K172" s="31" t="n">
        <x:v>45905</x:v>
      </x:c>
      <x:c r="L172" s="17" t="str">
        <x:v>ECI exact date</x:v>
      </x:c>
      <x:c r="M172" s="73"/>
      <x:c r="N172" s="20" t="n">
        <x:v>143.95</x:v>
      </x:c>
      <x:c r="O172" s="20" t="n">
        <x:v>140.4</x:v>
      </x:c>
      <x:c r="P172" s="20" t="n">
        <x:v>155.83</x:v>
      </x:c>
      <x:c r="Q172" s="20"/>
      <x:c r="R172" s="20"/>
      <x:c r="S172" s="20"/>
      <x:c r="T172" s="20"/>
      <x:c r="U172" s="20"/>
      <x:c r="V172" s="20"/>
      <x:c r="W172" s="20" t="str"/>
      <x:c r="X172" s="20"/>
      <x:c r="Y172" s="20"/>
      <x:c r="Z172" s="20"/>
      <x:c r="AA172" s="20"/>
      <x:c r="AB172" s="23" t="str"/>
      <x:c r="AC172" s="23" t="str">
        <x:v>ECI-only row</x:v>
      </x:c>
      <x:c r="AD172" s="23" t="str"/>
      <x:c r="AE172" s="23" t="str"/>
      <x:c r="AF172" s="23" t="str"/>
      <x:c r="AG172" s="76"/>
      <x:c r="AH172" s="79"/>
      <x:c r="AI172" s="23" t="str"/>
      <x:c r="AJ172" s="23" t="str"/>
      <x:c r="AK172" s="76"/>
      <x:c r="AL172" s="23"/>
    </x:row>
    <x:row r="173">
      <x:c r="A173" s="17" t="str">
        <x:v>alibaba:qwen-3-next-80b-a3b</x:v>
      </x:c>
      <x:c r="B173" s="17" t="str">
        <x:v>Qwen 3-Next 80B-A3B</x:v>
      </x:c>
      <x:c r="C173" s="17" t="str">
        <x:v>Alibaba</x:v>
      </x:c>
      <x:c r="D173" s="17" t="str">
        <x:v>lineage:alibaba:qwen-3-next-80b-a3b</x:v>
      </x:c>
      <x:c r="E173" s="17" t="str">
        <x:v>base:alibaba:qwen-3-next-80b-a3b</x:v>
      </x:c>
      <x:c r="F173" s="23" t="str"/>
      <x:c r="G173" s="23" t="str">
        <x:v>Qwen 3-Next 80B-A3B</x:v>
      </x:c>
      <x:c r="H173" s="23" t="str"/>
      <x:c r="I173" s="31" t="n">
        <x:v>45901</x:v>
      </x:c>
      <x:c r="J173" s="31"/>
      <x:c r="K173" s="31" t="n">
        <x:v>45910</x:v>
      </x:c>
      <x:c r="L173" s="17" t="str">
        <x:v>Epoch exact date</x:v>
      </x:c>
      <x:c r="M173" s="73" t="n">
        <x:v>9</x:v>
      </x:c>
      <x:c r="N173" s="20"/>
      <x:c r="O173" s="20"/>
      <x:c r="P173" s="20"/>
      <x:c r="Q173" s="20"/>
      <x:c r="R173" s="20" t="n">
        <x:v>80</x:v>
      </x:c>
      <x:c r="S173" s="20" t="n">
        <x:v>3</x:v>
      </x:c>
      <x:c r="T173" s="20"/>
      <x:c r="U173" s="20"/>
      <x:c r="V173" s="20" t="n">
        <x:v>48</x:v>
      </x:c>
      <x:c r="W173" s="20" t="str">
        <x:v>MoE</x:v>
      </x:c>
      <x:c r="X173" s="20" t="n">
        <x:v>0.702</x:v>
      </x:c>
      <x:c r="Y173" s="20" t="n">
        <x:v>0.405</x:v>
      </x:c>
      <x:c r="Z173" s="20" t="n">
        <x:v>0.04</x:v>
      </x:c>
      <x:c r="AA173" s="20" t="n">
        <x:v>1.137</x:v>
      </x:c>
      <x:c r="AB173" s="23" t="str">
        <x:v>Paper open-weight</x:v>
      </x:c>
      <x:c r="AC173" s="23" t="str">
        <x:v>Manual exact Epoch join</x:v>
      </x:c>
      <x:c r="AD173" s="23" t="str"/>
      <x:c r="AE173" s="23" t="str"/>
      <x:c r="AF173" s="23" t="str">
        <x:v>Qwen3-Next-80B-A3B</x:v>
      </x:c>
      <x:c r="AG173" s="76" t="n">
        <x:v>45910</x:v>
      </x:c>
      <x:c r="AH173" s="79" t="n">
        <x:v>80</x:v>
      </x:c>
      <x:c r="AI173" s="23" t="str"/>
      <x:c r="AJ173" s="23" t="str">
        <x:v>https://qwen.ai/blog?id=4074cca80393150c248e508aa62983f9cb7d27cd&amp;from=research.latest-advancements-list</x:v>
      </x:c>
      <x:c r="AK173" s="76" t="n">
        <x:v>45989</x:v>
      </x:c>
      <x:c r="AL173" s="23" t="n">
        <x:v>190</x:v>
      </x:c>
    </x:row>
    <x:row r="174">
      <x:c r="A174" s="17" t="str">
        <x:v>xai:grok-4-fast</x:v>
      </x:c>
      <x:c r="B174" s="17" t="str">
        <x:v>Grok 4 Fast</x:v>
      </x:c>
      <x:c r="C174" s="17" t="str">
        <x:v>xAI</x:v>
      </x:c>
      <x:c r="D174" s="17" t="str">
        <x:v>lineage:xai:grok-4-fast</x:v>
      </x:c>
      <x:c r="E174" s="17" t="str">
        <x:v>base:xai:grok-4-fast</x:v>
      </x:c>
      <x:c r="F174" s="23" t="str"/>
      <x:c r="G174" s="23" t="str"/>
      <x:c r="H174" s="23" t="str">
        <x:v>Grok 4 Fast</x:v>
      </x:c>
      <x:c r="I174" s="31"/>
      <x:c r="J174" s="31" t="n">
        <x:v>45919</x:v>
      </x:c>
      <x:c r="K174" s="31" t="n">
        <x:v>45919</x:v>
      </x:c>
      <x:c r="L174" s="17" t="str">
        <x:v>ECI exact date</x:v>
      </x:c>
      <x:c r="M174" s="73"/>
      <x:c r="N174" s="20" t="n">
        <x:v>144.62</x:v>
      </x:c>
      <x:c r="O174" s="20" t="n">
        <x:v>141.49</x:v>
      </x:c>
      <x:c r="P174" s="20" t="n">
        <x:v>147.06</x:v>
      </x:c>
      <x:c r="Q174" s="20"/>
      <x:c r="R174" s="20"/>
      <x:c r="S174" s="20"/>
      <x:c r="T174" s="20"/>
      <x:c r="U174" s="20"/>
      <x:c r="V174" s="20"/>
      <x:c r="W174" s="20" t="str"/>
      <x:c r="X174" s="20"/>
      <x:c r="Y174" s="20"/>
      <x:c r="Z174" s="20"/>
      <x:c r="AA174" s="20"/>
      <x:c r="AB174" s="23" t="str"/>
      <x:c r="AC174" s="23" t="str">
        <x:v>ECI-only row</x:v>
      </x:c>
      <x:c r="AD174" s="23" t="str"/>
      <x:c r="AE174" s="23" t="str"/>
      <x:c r="AF174" s="23" t="str"/>
      <x:c r="AG174" s="76"/>
      <x:c r="AH174" s="79"/>
      <x:c r="AI174" s="23" t="str"/>
      <x:c r="AJ174" s="23" t="str"/>
      <x:c r="AK174" s="76"/>
      <x:c r="AL174" s="23"/>
    </x:row>
    <x:row r="175">
      <x:c r="A175" s="17" t="str">
        <x:v>deepseek:deepseek-v3-1-terminus</x:v>
      </x:c>
      <x:c r="B175" s="17" t="str">
        <x:v>DeepSeek V3.1-terminus</x:v>
      </x:c>
      <x:c r="C175" s="17" t="str">
        <x:v>DeepSeek</x:v>
      </x:c>
      <x:c r="D175" s="17" t="str">
        <x:v>lineage:deepseek:deepseek-v3-1-terminus</x:v>
      </x:c>
      <x:c r="E175" s="17" t="str">
        <x:v>base:deepseek:deepseek-v3-1-terminus</x:v>
      </x:c>
      <x:c r="F175" s="23" t="str"/>
      <x:c r="G175" s="23" t="str">
        <x:v>DeepSeek V3.1-terminus</x:v>
      </x:c>
      <x:c r="H175" s="23" t="str"/>
      <x:c r="I175" s="31" t="n">
        <x:v>45901</x:v>
      </x:c>
      <x:c r="J175" s="31"/>
      <x:c r="K175" s="31" t="n">
        <x:v>45922</x:v>
      </x:c>
      <x:c r="L175" s="17" t="str">
        <x:v>Epoch exact date</x:v>
      </x:c>
      <x:c r="M175" s="73" t="n">
        <x:v>21</x:v>
      </x:c>
      <x:c r="N175" s="20"/>
      <x:c r="O175" s="20"/>
      <x:c r="P175" s="20"/>
      <x:c r="Q175" s="20"/>
      <x:c r="R175" s="20" t="n">
        <x:v>671</x:v>
      </x:c>
      <x:c r="S175" s="20" t="n">
        <x:v>37</x:v>
      </x:c>
      <x:c r="T175" s="20"/>
      <x:c r="U175" s="20"/>
      <x:c r="V175" s="20" t="n">
        <x:v>61</x:v>
      </x:c>
      <x:c r="W175" s="20" t="str">
        <x:v>MoE</x:v>
      </x:c>
      <x:c r="X175" s="20" t="n">
        <x:v>0.954</x:v>
      </x:c>
      <x:c r="Y175" s="20" t="n">
        <x:v>0.599</x:v>
      </x:c>
      <x:c r="Z175" s="20" t="n">
        <x:v>0.148</x:v>
      </x:c>
      <x:c r="AA175" s="20" t="n">
        <x:v>1.346</x:v>
      </x:c>
      <x:c r="AB175" s="23" t="str">
        <x:v>Paper open-weight</x:v>
      </x:c>
      <x:c r="AC175" s="23" t="str">
        <x:v>Manual exact Epoch join</x:v>
      </x:c>
      <x:c r="AD175" s="23" t="str"/>
      <x:c r="AE175" s="23" t="str"/>
      <x:c r="AF175" s="23" t="str">
        <x:v>DeepSeek-V3.1-Terminus</x:v>
      </x:c>
      <x:c r="AG175" s="76" t="n">
        <x:v>45922</x:v>
      </x:c>
      <x:c r="AH175" s="79" t="n">
        <x:v>671</x:v>
      </x:c>
      <x:c r="AI175" s="23" t="str">
        <x:v>DeepSeek-V3</x:v>
      </x:c>
      <x:c r="AJ175" s="23" t="str">
        <x:v>https://api-docs.deepseek.com/news/news250922</x:v>
      </x:c>
      <x:c r="AK175" s="76" t="n">
        <x:v>46042</x:v>
      </x:c>
      <x:c r="AL175" s="23" t="n">
        <x:v>180</x:v>
      </x:c>
    </x:row>
    <x:row r="176">
      <x:c r="A176" s="17" t="str">
        <x:v>google:gemini-2-5-flash-sep-2025</x:v>
      </x:c>
      <x:c r="B176" s="17" t="str">
        <x:v>Gemini 2.5 Flash (Sep 2025)</x:v>
      </x:c>
      <x:c r="C176" s="17" t="str">
        <x:v>Google DeepMind</x:v>
      </x:c>
      <x:c r="D176" s="17" t="str">
        <x:v>lineage:google:gemini-2-5-flash-sep-2025</x:v>
      </x:c>
      <x:c r="E176" s="17" t="str">
        <x:v>base:google:gemini-2-5-flash-sep-2025</x:v>
      </x:c>
      <x:c r="F176" s="23" t="str"/>
      <x:c r="G176" s="23" t="str"/>
      <x:c r="H176" s="23" t="str">
        <x:v>Gemini 2.5 Flash (Sep 2025)</x:v>
      </x:c>
      <x:c r="I176" s="31"/>
      <x:c r="J176" s="31" t="n">
        <x:v>45925</x:v>
      </x:c>
      <x:c r="K176" s="31" t="n">
        <x:v>45925</x:v>
      </x:c>
      <x:c r="L176" s="17" t="str">
        <x:v>ECI exact date</x:v>
      </x:c>
      <x:c r="M176" s="73"/>
      <x:c r="N176" s="20" t="n">
        <x:v>143.1</x:v>
      </x:c>
      <x:c r="O176" s="20" t="n">
        <x:v>138.81</x:v>
      </x:c>
      <x:c r="P176" s="20" t="n">
        <x:v>146.24</x:v>
      </x:c>
      <x:c r="Q176" s="20"/>
      <x:c r="R176" s="20"/>
      <x:c r="S176" s="20"/>
      <x:c r="T176" s="20"/>
      <x:c r="U176" s="20"/>
      <x:c r="V176" s="20"/>
      <x:c r="W176" s="20" t="str"/>
      <x:c r="X176" s="20"/>
      <x:c r="Y176" s="20"/>
      <x:c r="Z176" s="20"/>
      <x:c r="AA176" s="20"/>
      <x:c r="AB176" s="23" t="str"/>
      <x:c r="AC176" s="23" t="str">
        <x:v>ECI-only row</x:v>
      </x:c>
      <x:c r="AD176" s="23" t="str"/>
      <x:c r="AE176" s="23" t="str"/>
      <x:c r="AF176" s="23" t="str"/>
      <x:c r="AG176" s="76"/>
      <x:c r="AH176" s="79"/>
      <x:c r="AI176" s="23" t="str"/>
      <x:c r="AJ176" s="23" t="str"/>
      <x:c r="AK176" s="76"/>
      <x:c r="AL176" s="23"/>
    </x:row>
    <x:row r="177">
      <x:c r="A177" s="17" t="str">
        <x:v>anthropic:claude-sonnet-4-5</x:v>
      </x:c>
      <x:c r="B177" s="17" t="str">
        <x:v>Claude Sonnet 4.5</x:v>
      </x:c>
      <x:c r="C177" s="17" t="str">
        <x:v>Anthropic</x:v>
      </x:c>
      <x:c r="D177" s="17" t="str">
        <x:v>lineage:anthropic:claude-sonnet-4-5</x:v>
      </x:c>
      <x:c r="E177" s="17" t="str">
        <x:v>base:anthropic:claude-sonnet-4-5</x:v>
      </x:c>
      <x:c r="F177" s="23" t="str"/>
      <x:c r="G177" s="23" t="str"/>
      <x:c r="H177" s="23" t="str">
        <x:v>Claude Sonnet 4.5</x:v>
      </x:c>
      <x:c r="I177" s="31"/>
      <x:c r="J177" s="31" t="n">
        <x:v>45929</x:v>
      </x:c>
      <x:c r="K177" s="31" t="n">
        <x:v>45929</x:v>
      </x:c>
      <x:c r="L177" s="17" t="str">
        <x:v>ECI exact date</x:v>
      </x:c>
      <x:c r="M177" s="73"/>
      <x:c r="N177" s="20" t="n">
        <x:v>146.75</x:v>
      </x:c>
      <x:c r="O177" s="20" t="n">
        <x:v>144.71</x:v>
      </x:c>
      <x:c r="P177" s="20" t="n">
        <x:v>148.07</x:v>
      </x:c>
      <x:c r="Q177" s="20"/>
      <x:c r="R177" s="20"/>
      <x:c r="S177" s="20"/>
      <x:c r="T177" s="20"/>
      <x:c r="U177" s="20"/>
      <x:c r="V177" s="20"/>
      <x:c r="W177" s="20" t="str"/>
      <x:c r="X177" s="20"/>
      <x:c r="Y177" s="20"/>
      <x:c r="Z177" s="20"/>
      <x:c r="AA177" s="20"/>
      <x:c r="AB177" s="23" t="str"/>
      <x:c r="AC177" s="23" t="str">
        <x:v>ECI-only row</x:v>
      </x:c>
      <x:c r="AD177" s="23" t="str"/>
      <x:c r="AE177" s="23" t="str"/>
      <x:c r="AF177" s="23" t="str"/>
      <x:c r="AG177" s="76"/>
      <x:c r="AH177" s="79"/>
      <x:c r="AI177" s="23" t="str"/>
      <x:c r="AJ177" s="23" t="str"/>
      <x:c r="AK177" s="76"/>
      <x:c r="AL177" s="23"/>
    </x:row>
    <x:row r="178">
      <x:c r="A178" s="17" t="str">
        <x:v>deepseek:deepseek-v3-2-exp</x:v>
      </x:c>
      <x:c r="B178" s="17" t="str">
        <x:v>DeepSeek-V3.2-Exp</x:v>
      </x:c>
      <x:c r="C178" s="17" t="str">
        <x:v>DeepSeek</x:v>
      </x:c>
      <x:c r="D178" s="17" t="str">
        <x:v>lineage:deepseek:deepseek-v3-2-exp</x:v>
      </x:c>
      <x:c r="E178" s="17" t="str">
        <x:v>base:deepseek:deepseek-v3-2-exp</x:v>
      </x:c>
      <x:c r="F178" s="23" t="str"/>
      <x:c r="G178" s="23" t="str"/>
      <x:c r="H178" s="23" t="str">
        <x:v>DeepSeek-V3.2-Exp</x:v>
      </x:c>
      <x:c r="I178" s="31"/>
      <x:c r="J178" s="31" t="n">
        <x:v>45929</x:v>
      </x:c>
      <x:c r="K178" s="31" t="n">
        <x:v>45929</x:v>
      </x:c>
      <x:c r="L178" s="17" t="str">
        <x:v>ECI exact date</x:v>
      </x:c>
      <x:c r="M178" s="73"/>
      <x:c r="N178" s="20" t="n">
        <x:v>144.86</x:v>
      </x:c>
      <x:c r="O178" s="20" t="n">
        <x:v>141.79</x:v>
      </x:c>
      <x:c r="P178" s="20" t="n">
        <x:v>146.71</x:v>
      </x:c>
      <x:c r="Q178" s="20"/>
      <x:c r="R178" s="20"/>
      <x:c r="S178" s="20"/>
      <x:c r="T178" s="20" t="n">
        <x:v>671</x:v>
      </x:c>
      <x:c r="U178" s="20"/>
      <x:c r="V178" s="20"/>
      <x:c r="W178" s="20" t="str"/>
      <x:c r="X178" s="20"/>
      <x:c r="Y178" s="20"/>
      <x:c r="Z178" s="20"/>
      <x:c r="AA178" s="20"/>
      <x:c r="AB178" s="23" t="str"/>
      <x:c r="AC178" s="23" t="str">
        <x:v>ECI-only row</x:v>
      </x:c>
      <x:c r="AD178" s="23" t="str"/>
      <x:c r="AE178" s="23" t="str">
        <x:v>Parameter row: Regression Data!47</x:v>
      </x:c>
      <x:c r="AF178" s="23" t="str"/>
      <x:c r="AG178" s="76"/>
      <x:c r="AH178" s="79"/>
      <x:c r="AI178" s="23" t="str"/>
      <x:c r="AJ178" s="23" t="str"/>
      <x:c r="AK178" s="76"/>
      <x:c r="AL178" s="23"/>
    </x:row>
    <x:row r="179">
      <x:c r="A179" s="17" t="str">
        <x:v>z-ai-zhipu-ai-tsinghua-university:glm-4-6</x:v>
      </x:c>
      <x:c r="B179" s="17" t="str">
        <x:v>GLM-4.6</x:v>
      </x:c>
      <x:c r="C179" s="17" t="str">
        <x:v>Z.ai (Zhipu AI),Tsinghua University</x:v>
      </x:c>
      <x:c r="D179" s="17" t="str">
        <x:v>lineage:z-ai-zhipu-ai-tsinghua-university:glm-4-6</x:v>
      </x:c>
      <x:c r="E179" s="17" t="str">
        <x:v>base:z-ai-zhipu-ai-tsinghua-university:glm-4-6</x:v>
      </x:c>
      <x:c r="F179" s="23" t="str"/>
      <x:c r="G179" s="23" t="str"/>
      <x:c r="H179" s="23" t="str">
        <x:v>GLM-4.6</x:v>
      </x:c>
      <x:c r="I179" s="31"/>
      <x:c r="J179" s="31" t="n">
        <x:v>45930</x:v>
      </x:c>
      <x:c r="K179" s="31" t="n">
        <x:v>45930</x:v>
      </x:c>
      <x:c r="L179" s="17" t="str">
        <x:v>ECI exact date</x:v>
      </x:c>
      <x:c r="M179" s="73"/>
      <x:c r="N179" s="20" t="n">
        <x:v>140.95</x:v>
      </x:c>
      <x:c r="O179" s="20" t="n">
        <x:v>136.28</x:v>
      </x:c>
      <x:c r="P179" s="20" t="n">
        <x:v>142.51</x:v>
      </x:c>
      <x:c r="Q179" s="20"/>
      <x:c r="R179" s="20"/>
      <x:c r="S179" s="20"/>
      <x:c r="T179" s="20" t="n">
        <x:v>357</x:v>
      </x:c>
      <x:c r="U179" s="20"/>
      <x:c r="V179" s="20"/>
      <x:c r="W179" s="20" t="str"/>
      <x:c r="X179" s="20"/>
      <x:c r="Y179" s="20"/>
      <x:c r="Z179" s="20"/>
      <x:c r="AA179" s="20"/>
      <x:c r="AB179" s="23" t="str"/>
      <x:c r="AC179" s="23" t="str">
        <x:v>ECI-only row</x:v>
      </x:c>
      <x:c r="AD179" s="23" t="str"/>
      <x:c r="AE179" s="23" t="str">
        <x:v>Parameter row: Regression Data!48</x:v>
      </x:c>
      <x:c r="AF179" s="23" t="str"/>
      <x:c r="AG179" s="76"/>
      <x:c r="AH179" s="79"/>
      <x:c r="AI179" s="23" t="str"/>
      <x:c r="AJ179" s="23" t="str"/>
      <x:c r="AK179" s="76"/>
      <x:c r="AL179" s="23"/>
    </x:row>
    <x:row r="180">
      <x:c r="A180" s="17" t="str">
        <x:v>openai:gpt-5-pro</x:v>
      </x:c>
      <x:c r="B180" s="17" t="str">
        <x:v>GPT-5 Pro</x:v>
      </x:c>
      <x:c r="C180" s="17" t="str">
        <x:v>OpenAI</x:v>
      </x:c>
      <x:c r="D180" s="17" t="str">
        <x:v>lineage:openai:gpt-5-pro</x:v>
      </x:c>
      <x:c r="E180" s="17" t="str">
        <x:v>base:openai:gpt-5-pro</x:v>
      </x:c>
      <x:c r="F180" s="23" t="str"/>
      <x:c r="G180" s="23" t="str"/>
      <x:c r="H180" s="23" t="str">
        <x:v>GPT-5 Pro</x:v>
      </x:c>
      <x:c r="I180" s="31"/>
      <x:c r="J180" s="31" t="n">
        <x:v>45937</x:v>
      </x:c>
      <x:c r="K180" s="31" t="n">
        <x:v>45937</x:v>
      </x:c>
      <x:c r="L180" s="17" t="str">
        <x:v>ECI exact date</x:v>
      </x:c>
      <x:c r="M180" s="73"/>
      <x:c r="N180" s="20" t="n">
        <x:v>150.43</x:v>
      </x:c>
      <x:c r="O180" s="20" t="n">
        <x:v>148.94</x:v>
      </x:c>
      <x:c r="P180" s="20" t="n">
        <x:v>152.05</x:v>
      </x:c>
      <x:c r="Q180" s="20"/>
      <x:c r="R180" s="20"/>
      <x:c r="S180" s="20"/>
      <x:c r="T180" s="20"/>
      <x:c r="U180" s="20"/>
      <x:c r="V180" s="20"/>
      <x:c r="W180" s="20" t="str"/>
      <x:c r="X180" s="20"/>
      <x:c r="Y180" s="20"/>
      <x:c r="Z180" s="20"/>
      <x:c r="AA180" s="20"/>
      <x:c r="AB180" s="23" t="str"/>
      <x:c r="AC180" s="23" t="str">
        <x:v>ECI-only row</x:v>
      </x:c>
      <x:c r="AD180" s="23" t="str"/>
      <x:c r="AE180" s="23" t="str"/>
      <x:c r="AF180" s="23" t="str"/>
      <x:c r="AG180" s="76"/>
      <x:c r="AH180" s="79"/>
      <x:c r="AI180" s="23" t="str"/>
      <x:c r="AJ180" s="23" t="str"/>
      <x:c r="AK180" s="76"/>
      <x:c r="AL180" s="23"/>
    </x:row>
    <x:row r="181">
      <x:c r="A181" s="17" t="str">
        <x:v>anthropic:claude-haiku-4-5</x:v>
      </x:c>
      <x:c r="B181" s="17" t="str">
        <x:v>Claude Haiku 4.5</x:v>
      </x:c>
      <x:c r="C181" s="17" t="str">
        <x:v>Anthropic</x:v>
      </x:c>
      <x:c r="D181" s="17" t="str">
        <x:v>lineage:anthropic:claude-haiku-4-5</x:v>
      </x:c>
      <x:c r="E181" s="17" t="str">
        <x:v>base:anthropic:claude-haiku-4-5</x:v>
      </x:c>
      <x:c r="F181" s="23" t="str"/>
      <x:c r="G181" s="23" t="str"/>
      <x:c r="H181" s="23" t="str">
        <x:v>Claude Haiku 4.5</x:v>
      </x:c>
      <x:c r="I181" s="31"/>
      <x:c r="J181" s="31" t="n">
        <x:v>45945</x:v>
      </x:c>
      <x:c r="K181" s="31" t="n">
        <x:v>45945</x:v>
      </x:c>
      <x:c r="L181" s="17" t="str">
        <x:v>ECI exact date</x:v>
      </x:c>
      <x:c r="M181" s="73"/>
      <x:c r="N181" s="20" t="n">
        <x:v>142.86</x:v>
      </x:c>
      <x:c r="O181" s="20" t="n">
        <x:v>139.6</x:v>
      </x:c>
      <x:c r="P181" s="20" t="n">
        <x:v>144.62</x:v>
      </x:c>
      <x:c r="Q181" s="20"/>
      <x:c r="R181" s="20"/>
      <x:c r="S181" s="20"/>
      <x:c r="T181" s="20"/>
      <x:c r="U181" s="20"/>
      <x:c r="V181" s="20"/>
      <x:c r="W181" s="20" t="str"/>
      <x:c r="X181" s="20"/>
      <x:c r="Y181" s="20"/>
      <x:c r="Z181" s="20"/>
      <x:c r="AA181" s="20"/>
      <x:c r="AB181" s="23" t="str"/>
      <x:c r="AC181" s="23" t="str">
        <x:v>ECI-only row</x:v>
      </x:c>
      <x:c r="AD181" s="23" t="str"/>
      <x:c r="AE181" s="23" t="str"/>
      <x:c r="AF181" s="23" t="str"/>
      <x:c r="AG181" s="76"/>
      <x:c r="AH181" s="79"/>
      <x:c r="AI181" s="23" t="str"/>
      <x:c r="AJ181" s="23" t="str"/>
      <x:c r="AK181" s="76"/>
      <x:c r="AL181" s="23"/>
    </x:row>
    <x:row r="182">
      <x:c r="A182" s="17" t="str">
        <x:v>moonshot:kimi-k2-thinking</x:v>
      </x:c>
      <x:c r="B182" s="17" t="str">
        <x:v>Kimi K2 Thinking</x:v>
      </x:c>
      <x:c r="C182" s="17" t="str">
        <x:v>Moonshot</x:v>
      </x:c>
      <x:c r="D182" s="17" t="str">
        <x:v>lineage:moonshot-kimi-k2</x:v>
      </x:c>
      <x:c r="E182" s="17" t="str">
        <x:v>base:moonshot:kimi-k2-thinking</x:v>
      </x:c>
      <x:c r="F182" s="23" t="str"/>
      <x:c r="G182" s="23" t="str"/>
      <x:c r="H182" s="23" t="str">
        <x:v>Kimi K2 Thinking</x:v>
      </x:c>
      <x:c r="I182" s="31"/>
      <x:c r="J182" s="31" t="n">
        <x:v>45967</x:v>
      </x:c>
      <x:c r="K182" s="31" t="n">
        <x:v>45967</x:v>
      </x:c>
      <x:c r="L182" s="17" t="str">
        <x:v>ECI exact date</x:v>
      </x:c>
      <x:c r="M182" s="73"/>
      <x:c r="N182" s="20" t="n">
        <x:v>146.01</x:v>
      </x:c>
      <x:c r="O182" s="20" t="n">
        <x:v>143.68</x:v>
      </x:c>
      <x:c r="P182" s="20" t="n">
        <x:v>147.44</x:v>
      </x:c>
      <x:c r="Q182" s="20"/>
      <x:c r="R182" s="20"/>
      <x:c r="S182" s="20"/>
      <x:c r="T182" s="20" t="n">
        <x:v>1000</x:v>
      </x:c>
      <x:c r="U182" s="20"/>
      <x:c r="V182" s="20"/>
      <x:c r="W182" s="20" t="str"/>
      <x:c r="X182" s="20"/>
      <x:c r="Y182" s="20"/>
      <x:c r="Z182" s="20"/>
      <x:c r="AA182" s="20"/>
      <x:c r="AB182" s="23" t="str"/>
      <x:c r="AC182" s="23" t="str">
        <x:v>ECI-only row</x:v>
      </x:c>
      <x:c r="AD182" s="23" t="str"/>
      <x:c r="AE182" s="23" t="str">
        <x:v>Parameter row: Regression Data!49</x:v>
      </x:c>
      <x:c r="AF182" s="23" t="str"/>
      <x:c r="AG182" s="76"/>
      <x:c r="AH182" s="79"/>
      <x:c r="AI182" s="23" t="str"/>
      <x:c r="AJ182" s="23" t="str"/>
      <x:c r="AK182" s="76"/>
      <x:c r="AL182" s="23"/>
    </x:row>
    <x:row r="183">
      <x:c r="A183" s="17" t="str">
        <x:v>openai:gpt-5-1</x:v>
      </x:c>
      <x:c r="B183" s="17" t="str">
        <x:v>GPT-5.1</x:v>
      </x:c>
      <x:c r="C183" s="17" t="str">
        <x:v>OpenAI</x:v>
      </x:c>
      <x:c r="D183" s="17" t="str">
        <x:v>lineage:openai-gpt-5</x:v>
      </x:c>
      <x:c r="E183" s="17" t="str">
        <x:v>base:openai-gpt-5-shared</x:v>
      </x:c>
      <x:c r="F183" s="23" t="str"/>
      <x:c r="G183" s="23" t="str"/>
      <x:c r="H183" s="23" t="str">
        <x:v>GPT-5.1</x:v>
      </x:c>
      <x:c r="I183" s="31"/>
      <x:c r="J183" s="31" t="n">
        <x:v>45974</x:v>
      </x:c>
      <x:c r="K183" s="31" t="n">
        <x:v>45974</x:v>
      </x:c>
      <x:c r="L183" s="17" t="str">
        <x:v>ECI exact date</x:v>
      </x:c>
      <x:c r="M183" s="73"/>
      <x:c r="N183" s="20" t="n">
        <x:v>149.72</x:v>
      </x:c>
      <x:c r="O183" s="20" t="n">
        <x:v>148.31</x:v>
      </x:c>
      <x:c r="P183" s="20" t="n">
        <x:v>151.01</x:v>
      </x:c>
      <x:c r="Q183" s="20"/>
      <x:c r="R183" s="20"/>
      <x:c r="S183" s="20"/>
      <x:c r="T183" s="20"/>
      <x:c r="U183" s="20"/>
      <x:c r="V183" s="20"/>
      <x:c r="W183" s="20" t="str"/>
      <x:c r="X183" s="20"/>
      <x:c r="Y183" s="20"/>
      <x:c r="Z183" s="20"/>
      <x:c r="AA183" s="20"/>
      <x:c r="AB183" s="23" t="str"/>
      <x:c r="AC183" s="23" t="str">
        <x:v>ECI-only row</x:v>
      </x:c>
      <x:c r="AD183" s="23" t="str"/>
      <x:c r="AE183" s="23" t="str"/>
      <x:c r="AF183" s="23" t="str"/>
      <x:c r="AG183" s="76"/>
      <x:c r="AH183" s="79"/>
      <x:c r="AI183" s="23" t="str"/>
      <x:c r="AJ183" s="23" t="str"/>
      <x:c r="AK183" s="76"/>
      <x:c r="AL183" s="23"/>
    </x:row>
    <x:row r="184">
      <x:c r="A184" s="17" t="str">
        <x:v>google:gemini-3-pro</x:v>
      </x:c>
      <x:c r="B184" s="17" t="str">
        <x:v>Gemini 3 Pro</x:v>
      </x:c>
      <x:c r="C184" s="17" t="str">
        <x:v>Google DeepMind</x:v>
      </x:c>
      <x:c r="D184" s="17" t="str">
        <x:v>lineage:google:gemini-3-pro</x:v>
      </x:c>
      <x:c r="E184" s="17" t="str">
        <x:v>base:google:gemini-3-pro</x:v>
      </x:c>
      <x:c r="F184" s="23" t="str"/>
      <x:c r="G184" s="23" t="str"/>
      <x:c r="H184" s="23" t="str">
        <x:v>Gemini 3 Pro</x:v>
      </x:c>
      <x:c r="I184" s="31"/>
      <x:c r="J184" s="31" t="n">
        <x:v>45979</x:v>
      </x:c>
      <x:c r="K184" s="31" t="n">
        <x:v>45979</x:v>
      </x:c>
      <x:c r="L184" s="17" t="str">
        <x:v>ECI exact date</x:v>
      </x:c>
      <x:c r="M184" s="73"/>
      <x:c r="N184" s="20" t="n">
        <x:v>153.24</x:v>
      </x:c>
      <x:c r="O184" s="20" t="n">
        <x:v>151.34</x:v>
      </x:c>
      <x:c r="P184" s="20" t="n">
        <x:v>155.77</x:v>
      </x:c>
      <x:c r="Q184" s="20"/>
      <x:c r="R184" s="20"/>
      <x:c r="S184" s="20"/>
      <x:c r="T184" s="20"/>
      <x:c r="U184" s="20"/>
      <x:c r="V184" s="20"/>
      <x:c r="W184" s="20" t="str"/>
      <x:c r="X184" s="20"/>
      <x:c r="Y184" s="20"/>
      <x:c r="Z184" s="20"/>
      <x:c r="AA184" s="20"/>
      <x:c r="AB184" s="23" t="str"/>
      <x:c r="AC184" s="23" t="str">
        <x:v>ECI-only row</x:v>
      </x:c>
      <x:c r="AD184" s="23" t="str"/>
      <x:c r="AE184" s="23" t="str"/>
      <x:c r="AF184" s="23" t="str"/>
      <x:c r="AG184" s="76"/>
      <x:c r="AH184" s="79"/>
      <x:c r="AI184" s="23" t="str"/>
      <x:c r="AJ184" s="23" t="str"/>
      <x:c r="AK184" s="76"/>
      <x:c r="AL184" s="23"/>
    </x:row>
    <x:row r="185">
      <x:c r="A185" s="17" t="str">
        <x:v>anthropic:claude-opus-4-5</x:v>
      </x:c>
      <x:c r="B185" s="17" t="str">
        <x:v>Claude Opus 4.5</x:v>
      </x:c>
      <x:c r="C185" s="17" t="str">
        <x:v>Anthropic</x:v>
      </x:c>
      <x:c r="D185" s="17" t="str">
        <x:v>lineage:anthropic-opus-4-5plus</x:v>
      </x:c>
      <x:c r="E185" s="17" t="str">
        <x:v>base:anthropic-opus-4-5plus</x:v>
      </x:c>
      <x:c r="F185" s="23" t="str"/>
      <x:c r="G185" s="23" t="str">
        <x:v>Opus 4.5</x:v>
      </x:c>
      <x:c r="H185" s="23" t="str">
        <x:v>Claude Opus 4.5</x:v>
      </x:c>
      <x:c r="I185" s="31" t="n">
        <x:v>45962</x:v>
      </x:c>
      <x:c r="J185" s="31" t="n">
        <x:v>45985</x:v>
      </x:c>
      <x:c r="K185" s="31" t="n">
        <x:v>45985</x:v>
      </x:c>
      <x:c r="L185" s="17" t="str">
        <x:v>ECI exact date</x:v>
      </x:c>
      <x:c r="M185" s="73" t="n">
        <x:v>23</x:v>
      </x:c>
      <x:c r="N185" s="20" t="n">
        <x:v>149.53</x:v>
      </x:c>
      <x:c r="O185" s="20" t="n">
        <x:v>147.66</x:v>
      </x:c>
      <x:c r="P185" s="20" t="n">
        <x:v>151.99</x:v>
      </x:c>
      <x:c r="Q185" s="20"/>
      <x:c r="R185" s="20"/>
      <x:c r="S185" s="20"/>
      <x:c r="T185" s="20"/>
      <x:c r="U185" s="20"/>
      <x:c r="V185" s="20"/>
      <x:c r="W185" s="20" t="str"/>
      <x:c r="X185" s="20" t="n">
        <x:v>2.4</x:v>
      </x:c>
      <x:c r="Y185" s="20"/>
      <x:c r="Z185" s="20" t="n">
        <x:v>0.39</x:v>
      </x:c>
      <x:c r="AA185" s="20" t="n">
        <x:v>94</x:v>
      </x:c>
      <x:c r="AB185" s="23" t="str">
        <x:v>Paper frontier</x:v>
      </x:c>
      <x:c r="AC185" s="23" t="str">
        <x:v>Manual exact ECI join</x:v>
      </x:c>
      <x:c r="AD185" s="23" t="str"/>
      <x:c r="AE185" s="23" t="str"/>
      <x:c r="AF185" s="23" t="str"/>
      <x:c r="AG185" s="76"/>
      <x:c r="AH185" s="79"/>
      <x:c r="AI185" s="23" t="str"/>
      <x:c r="AJ185" s="23" t="str"/>
      <x:c r="AK185" s="76"/>
      <x:c r="AL185" s="23"/>
    </x:row>
    <x:row r="186">
      <x:c r="A186" s="17" t="str">
        <x:v>deepseek:deepseek-v3-2</x:v>
      </x:c>
      <x:c r="B186" s="17" t="str">
        <x:v>DeepSeek-V3.2</x:v>
      </x:c>
      <x:c r="C186" s="17" t="str">
        <x:v>DeepSeek</x:v>
      </x:c>
      <x:c r="D186" s="17" t="str">
        <x:v>lineage:deepseek:deepseek-v3-2</x:v>
      </x:c>
      <x:c r="E186" s="17" t="str">
        <x:v>base:deepseek:deepseek-v3-2</x:v>
      </x:c>
      <x:c r="F186" s="23" t="str"/>
      <x:c r="G186" s="23" t="str">
        <x:v>DeepSeek V3.2</x:v>
      </x:c>
      <x:c r="H186" s="23" t="str">
        <x:v>DeepSeek-V3.2</x:v>
      </x:c>
      <x:c r="I186" s="31" t="n">
        <x:v>45901</x:v>
      </x:c>
      <x:c r="J186" s="31" t="n">
        <x:v>45992</x:v>
      </x:c>
      <x:c r="K186" s="31" t="n">
        <x:v>45992</x:v>
      </x:c>
      <x:c r="L186" s="17" t="str">
        <x:v>ECI exact date</x:v>
      </x:c>
      <x:c r="M186" s="73" t="n">
        <x:v>91</x:v>
      </x:c>
      <x:c r="N186" s="20" t="n">
        <x:v>146.56</x:v>
      </x:c>
      <x:c r="O186" s="20" t="n">
        <x:v>144.63</x:v>
      </x:c>
      <x:c r="P186" s="20" t="n">
        <x:v>147.62</x:v>
      </x:c>
      <x:c r="Q186" s="20"/>
      <x:c r="R186" s="20" t="n">
        <x:v>671</x:v>
      </x:c>
      <x:c r="S186" s="20" t="n">
        <x:v>37</x:v>
      </x:c>
      <x:c r="T186" s="20" t="n">
        <x:v>671</x:v>
      </x:c>
      <x:c r="U186" s="20"/>
      <x:c r="V186" s="20" t="n">
        <x:v>61</x:v>
      </x:c>
      <x:c r="W186" s="20" t="str">
        <x:v>MoE</x:v>
      </x:c>
      <x:c r="X186" s="20" t="n">
        <x:v>0.678</x:v>
      </x:c>
      <x:c r="Y186" s="20" t="n">
        <x:v>0.373</x:v>
      </x:c>
      <x:c r="Z186" s="20" t="n">
        <x:v>0.062</x:v>
      </x:c>
      <x:c r="AA186" s="20" t="n">
        <x:v>1.102</x:v>
      </x:c>
      <x:c r="AB186" s="23" t="str">
        <x:v>Paper open-weight</x:v>
      </x:c>
      <x:c r="AC186" s="23" t="str">
        <x:v>Manual exact ECI join</x:v>
      </x:c>
      <x:c r="AD186" s="23" t="str">
        <x:v>ECI release conflict 91d</x:v>
      </x:c>
      <x:c r="AE186" s="23" t="str">
        <x:v>Parameter row: Regression Data!50</x:v>
      </x:c>
      <x:c r="AF186" s="23" t="str"/>
      <x:c r="AG186" s="76"/>
      <x:c r="AH186" s="79"/>
      <x:c r="AI186" s="23" t="str"/>
      <x:c r="AJ186" s="23" t="str"/>
      <x:c r="AK186" s="76"/>
      <x:c r="AL186" s="23"/>
    </x:row>
    <x:row r="187">
      <x:c r="A187" s="17" t="str">
        <x:v>mistral:ministral-3-14b</x:v>
      </x:c>
      <x:c r="B187" s="17" t="str">
        <x:v>Ministral 3 14B</x:v>
      </x:c>
      <x:c r="C187" s="17" t="str">
        <x:v>Mistral AI</x:v>
      </x:c>
      <x:c r="D187" s="17" t="str">
        <x:v>lineage:mistral:ministral-3-14b</x:v>
      </x:c>
      <x:c r="E187" s="17" t="str">
        <x:v>base:mistral:ministral-3-14b</x:v>
      </x:c>
      <x:c r="F187" s="23" t="str"/>
      <x:c r="G187" s="23" t="str">
        <x:v>Ministral 3 14B</x:v>
      </x:c>
      <x:c r="H187" s="23" t="str"/>
      <x:c r="I187" s="31" t="n">
        <x:v>45992</x:v>
      </x:c>
      <x:c r="J187" s="31"/>
      <x:c r="K187" s="31" t="n">
        <x:v>45993</x:v>
      </x:c>
      <x:c r="L187" s="17" t="str">
        <x:v>Epoch exact date</x:v>
      </x:c>
      <x:c r="M187" s="73" t="n">
        <x:v>1</x:v>
      </x:c>
      <x:c r="N187" s="20"/>
      <x:c r="O187" s="20"/>
      <x:c r="P187" s="20"/>
      <x:c r="Q187" s="20"/>
      <x:c r="R187" s="20" t="n">
        <x:v>14</x:v>
      </x:c>
      <x:c r="S187" s="20" t="n">
        <x:v>14</x:v>
      </x:c>
      <x:c r="T187" s="20"/>
      <x:c r="U187" s="20"/>
      <x:c r="V187" s="20" t="n">
        <x:v>40</x:v>
      </x:c>
      <x:c r="W187" s="20" t="str">
        <x:v>Dense</x:v>
      </x:c>
      <x:c r="X187" s="20" t="n">
        <x:v>0.367</x:v>
      </x:c>
      <x:c r="Y187" s="20" t="n">
        <x:v>0.178</x:v>
      </x:c>
      <x:c r="Z187" s="20" t="n">
        <x:v>0.004</x:v>
      </x:c>
      <x:c r="AA187" s="20" t="n">
        <x:v>0.625</x:v>
      </x:c>
      <x:c r="AB187" s="23" t="str">
        <x:v>Paper open-weight</x:v>
      </x:c>
      <x:c r="AC187" s="23" t="str">
        <x:v>Manual exact Epoch join</x:v>
      </x:c>
      <x:c r="AD187" s="23" t="str"/>
      <x:c r="AE187" s="23" t="str"/>
      <x:c r="AF187" s="23" t="str">
        <x:v>Ministral 3 14B</x:v>
      </x:c>
      <x:c r="AG187" s="76" t="n">
        <x:v>45993</x:v>
      </x:c>
      <x:c r="AH187" s="79" t="n">
        <x:v>14</x:v>
      </x:c>
      <x:c r="AI187" s="23" t="str"/>
      <x:c r="AJ187" s="23" t="str">
        <x:v>https://mistral.ai/news/mistral-3</x:v>
      </x:c>
      <x:c r="AK187" s="76" t="n">
        <x:v>46120</x:v>
      </x:c>
      <x:c r="AL187" s="23" t="n">
        <x:v>99</x:v>
      </x:c>
    </x:row>
    <x:row r="188">
      <x:c r="A188" s="17" t="str">
        <x:v>mistral:ministral-3-3b</x:v>
      </x:c>
      <x:c r="B188" s="17" t="str">
        <x:v>Ministral 3 3B</x:v>
      </x:c>
      <x:c r="C188" s="17" t="str">
        <x:v>Mistral AI</x:v>
      </x:c>
      <x:c r="D188" s="17" t="str">
        <x:v>lineage:mistral:ministral-3-3b</x:v>
      </x:c>
      <x:c r="E188" s="17" t="str">
        <x:v>base:mistral:ministral-3-3b</x:v>
      </x:c>
      <x:c r="F188" s="23" t="str"/>
      <x:c r="G188" s="23" t="str">
        <x:v>Ministral 3 3B</x:v>
      </x:c>
      <x:c r="H188" s="23" t="str"/>
      <x:c r="I188" s="31" t="n">
        <x:v>45992</x:v>
      </x:c>
      <x:c r="J188" s="31"/>
      <x:c r="K188" s="31" t="n">
        <x:v>45993</x:v>
      </x:c>
      <x:c r="L188" s="17" t="str">
        <x:v>Epoch exact date</x:v>
      </x:c>
      <x:c r="M188" s="73" t="n">
        <x:v>1</x:v>
      </x:c>
      <x:c r="N188" s="20"/>
      <x:c r="O188" s="20"/>
      <x:c r="P188" s="20"/>
      <x:c r="Q188" s="20"/>
      <x:c r="R188" s="20" t="n">
        <x:v>3</x:v>
      </x:c>
      <x:c r="S188" s="20" t="n">
        <x:v>3</x:v>
      </x:c>
      <x:c r="T188" s="20"/>
      <x:c r="U188" s="20"/>
      <x:c r="V188" s="20" t="n">
        <x:v>26</x:v>
      </x:c>
      <x:c r="W188" s="20" t="str">
        <x:v>Dense</x:v>
      </x:c>
      <x:c r="X188" s="20" t="n">
        <x:v>0.096</x:v>
      </x:c>
      <x:c r="Y188" s="20" t="n">
        <x:v>0.036</x:v>
      </x:c>
      <x:c r="Z188" s="20" t="n">
        <x:v>0</x:v>
      </x:c>
      <x:c r="AA188" s="20" t="n">
        <x:v>0.194</x:v>
      </x:c>
      <x:c r="AB188" s="23" t="str">
        <x:v>Paper open-weight</x:v>
      </x:c>
      <x:c r="AC188" s="23" t="str">
        <x:v>Manual exact Epoch join</x:v>
      </x:c>
      <x:c r="AD188" s="23" t="str"/>
      <x:c r="AE188" s="23" t="str"/>
      <x:c r="AF188" s="23" t="str">
        <x:v>Ministral 3 3B</x:v>
      </x:c>
      <x:c r="AG188" s="76" t="n">
        <x:v>45993</x:v>
      </x:c>
      <x:c r="AH188" s="79" t="n">
        <x:v>3</x:v>
      </x:c>
      <x:c r="AI188" s="23" t="str"/>
      <x:c r="AJ188" s="23" t="str">
        <x:v>https://mistral.ai/news/mistral-3</x:v>
      </x:c>
      <x:c r="AK188" s="76" t="n">
        <x:v>46120</x:v>
      </x:c>
      <x:c r="AL188" s="23" t="n">
        <x:v>101</x:v>
      </x:c>
    </x:row>
    <x:row r="189">
      <x:c r="A189" s="17" t="str">
        <x:v>mistral:ministral-3-8b</x:v>
      </x:c>
      <x:c r="B189" s="17" t="str">
        <x:v>Ministral 3 8B</x:v>
      </x:c>
      <x:c r="C189" s="17" t="str">
        <x:v>Mistral AI</x:v>
      </x:c>
      <x:c r="D189" s="17" t="str">
        <x:v>lineage:mistral:ministral-3-8b</x:v>
      </x:c>
      <x:c r="E189" s="17" t="str">
        <x:v>base:mistral:ministral-3-8b</x:v>
      </x:c>
      <x:c r="F189" s="23" t="str"/>
      <x:c r="G189" s="23" t="str">
        <x:v>Ministral 3 8B</x:v>
      </x:c>
      <x:c r="H189" s="23" t="str"/>
      <x:c r="I189" s="31" t="n">
        <x:v>45992</x:v>
      </x:c>
      <x:c r="J189" s="31"/>
      <x:c r="K189" s="31" t="n">
        <x:v>45993</x:v>
      </x:c>
      <x:c r="L189" s="17" t="str">
        <x:v>Epoch exact date</x:v>
      </x:c>
      <x:c r="M189" s="73" t="n">
        <x:v>1</x:v>
      </x:c>
      <x:c r="N189" s="20"/>
      <x:c r="O189" s="20"/>
      <x:c r="P189" s="20"/>
      <x:c r="Q189" s="20"/>
      <x:c r="R189" s="20" t="n">
        <x:v>8</x:v>
      </x:c>
      <x:c r="S189" s="20" t="n">
        <x:v>8</x:v>
      </x:c>
      <x:c r="T189" s="20"/>
      <x:c r="U189" s="20"/>
      <x:c r="V189" s="20" t="n">
        <x:v>32</x:v>
      </x:c>
      <x:c r="W189" s="20" t="str">
        <x:v>Dense</x:v>
      </x:c>
      <x:c r="X189" s="20" t="n">
        <x:v>0.282</x:v>
      </x:c>
      <x:c r="Y189" s="20" t="n">
        <x:v>0.132</x:v>
      </x:c>
      <x:c r="Z189" s="20" t="n">
        <x:v>0.002</x:v>
      </x:c>
      <x:c r="AA189" s="20" t="n">
        <x:v>0.482</x:v>
      </x:c>
      <x:c r="AB189" s="23" t="str">
        <x:v>Paper open-weight</x:v>
      </x:c>
      <x:c r="AC189" s="23" t="str">
        <x:v>Manual exact Epoch join</x:v>
      </x:c>
      <x:c r="AD189" s="23" t="str"/>
      <x:c r="AE189" s="23" t="str"/>
      <x:c r="AF189" s="23" t="str">
        <x:v>Ministral 3 8B</x:v>
      </x:c>
      <x:c r="AG189" s="76" t="n">
        <x:v>45993</x:v>
      </x:c>
      <x:c r="AH189" s="79" t="n">
        <x:v>8</x:v>
      </x:c>
      <x:c r="AI189" s="23" t="str"/>
      <x:c r="AJ189" s="23" t="str">
        <x:v>https://mistral.ai/news/mistral-3</x:v>
      </x:c>
      <x:c r="AK189" s="76" t="n">
        <x:v>46120</x:v>
      </x:c>
      <x:c r="AL189" s="23" t="n">
        <x:v>100</x:v>
      </x:c>
    </x:row>
    <x:row r="190">
      <x:c r="A190" s="17" t="str">
        <x:v>openai:gpt-5-2</x:v>
      </x:c>
      <x:c r="B190" s="17" t="str">
        <x:v>GPT-5.2</x:v>
      </x:c>
      <x:c r="C190" s="17" t="str">
        <x:v>OpenAI</x:v>
      </x:c>
      <x:c r="D190" s="17" t="str">
        <x:v>lineage:openai-gpt-5</x:v>
      </x:c>
      <x:c r="E190" s="17" t="str">
        <x:v>base:openai-gpt-5-shared</x:v>
      </x:c>
      <x:c r="F190" s="23" t="str"/>
      <x:c r="G190" s="23" t="str"/>
      <x:c r="H190" s="23" t="str">
        <x:v>GPT-5.2</x:v>
      </x:c>
      <x:c r="I190" s="31"/>
      <x:c r="J190" s="31" t="n">
        <x:v>46002</x:v>
      </x:c>
      <x:c r="K190" s="31" t="n">
        <x:v>46002</x:v>
      </x:c>
      <x:c r="L190" s="17" t="str">
        <x:v>ECI exact date</x:v>
      </x:c>
      <x:c r="M190" s="73"/>
      <x:c r="N190" s="20" t="n">
        <x:v>153.7</x:v>
      </x:c>
      <x:c r="O190" s="20" t="n">
        <x:v>152.26</x:v>
      </x:c>
      <x:c r="P190" s="20" t="n">
        <x:v>155.46</x:v>
      </x:c>
      <x:c r="Q190" s="20"/>
      <x:c r="R190" s="20"/>
      <x:c r="S190" s="20"/>
      <x:c r="T190" s="20"/>
      <x:c r="U190" s="20"/>
      <x:c r="V190" s="20"/>
      <x:c r="W190" s="20" t="str"/>
      <x:c r="X190" s="20"/>
      <x:c r="Y190" s="20"/>
      <x:c r="Z190" s="20"/>
      <x:c r="AA190" s="20"/>
      <x:c r="AB190" s="23" t="str"/>
      <x:c r="AC190" s="23" t="str">
        <x:v>ECI-only row</x:v>
      </x:c>
      <x:c r="AD190" s="23" t="str"/>
      <x:c r="AE190" s="23" t="str"/>
      <x:c r="AF190" s="23" t="str"/>
      <x:c r="AG190" s="76"/>
      <x:c r="AH190" s="79"/>
      <x:c r="AI190" s="23" t="str"/>
      <x:c r="AJ190" s="23" t="str"/>
      <x:c r="AK190" s="76"/>
      <x:c r="AL190" s="23"/>
    </x:row>
    <x:row r="191">
      <x:c r="A191" s="17" t="str">
        <x:v>openai:gpt-5-2-pro</x:v>
      </x:c>
      <x:c r="B191" s="17" t="str">
        <x:v>GPT-5.2 Pro</x:v>
      </x:c>
      <x:c r="C191" s="17" t="str">
        <x:v>OpenAI</x:v>
      </x:c>
      <x:c r="D191" s="17" t="str">
        <x:v>lineage:openai-gpt-5</x:v>
      </x:c>
      <x:c r="E191" s="17" t="str">
        <x:v>base:openai-gpt-5-shared</x:v>
      </x:c>
      <x:c r="F191" s="23" t="str"/>
      <x:c r="G191" s="23" t="str"/>
      <x:c r="H191" s="23" t="str">
        <x:v>GPT-5.2 Pro</x:v>
      </x:c>
      <x:c r="I191" s="31"/>
      <x:c r="J191" s="31" t="n">
        <x:v>46002</x:v>
      </x:c>
      <x:c r="K191" s="31" t="n">
        <x:v>46002</x:v>
      </x:c>
      <x:c r="L191" s="17" t="str">
        <x:v>ECI exact date</x:v>
      </x:c>
      <x:c r="M191" s="73"/>
      <x:c r="N191" s="20" t="n">
        <x:v>154.65</x:v>
      </x:c>
      <x:c r="O191" s="20" t="n">
        <x:v>152.88</x:v>
      </x:c>
      <x:c r="P191" s="20" t="n">
        <x:v>157.03</x:v>
      </x:c>
      <x:c r="Q191" s="20"/>
      <x:c r="R191" s="20"/>
      <x:c r="S191" s="20"/>
      <x:c r="T191" s="20"/>
      <x:c r="U191" s="20"/>
      <x:c r="V191" s="20"/>
      <x:c r="W191" s="20" t="str"/>
      <x:c r="X191" s="20"/>
      <x:c r="Y191" s="20"/>
      <x:c r="Z191" s="20"/>
      <x:c r="AA191" s="20"/>
      <x:c r="AB191" s="23" t="str"/>
      <x:c r="AC191" s="23" t="str">
        <x:v>ECI-only row</x:v>
      </x:c>
      <x:c r="AD191" s="23" t="str"/>
      <x:c r="AE191" s="23" t="str"/>
      <x:c r="AF191" s="23" t="str"/>
      <x:c r="AG191" s="76"/>
      <x:c r="AH191" s="79"/>
      <x:c r="AI191" s="23" t="str"/>
      <x:c r="AJ191" s="23" t="str"/>
      <x:c r="AK191" s="76"/>
      <x:c r="AL191" s="23"/>
    </x:row>
    <x:row r="192">
      <x:c r="A192" s="17" t="str">
        <x:v>google:gemini-3-flash</x:v>
      </x:c>
      <x:c r="B192" s="17" t="str">
        <x:v>Gemini 3 Flash</x:v>
      </x:c>
      <x:c r="C192" s="17" t="str">
        <x:v>Google DeepMind</x:v>
      </x:c>
      <x:c r="D192" s="17" t="str">
        <x:v>lineage:google:gemini-3-flash</x:v>
      </x:c>
      <x:c r="E192" s="17" t="str">
        <x:v>base:google:gemini-3-flash</x:v>
      </x:c>
      <x:c r="F192" s="23" t="str"/>
      <x:c r="G192" s="23" t="str"/>
      <x:c r="H192" s="23" t="str">
        <x:v>Gemini 3 Flash</x:v>
      </x:c>
      <x:c r="I192" s="31"/>
      <x:c r="J192" s="31" t="n">
        <x:v>46008</x:v>
      </x:c>
      <x:c r="K192" s="31" t="n">
        <x:v>46008</x:v>
      </x:c>
      <x:c r="L192" s="17" t="str">
        <x:v>ECI exact date</x:v>
      </x:c>
      <x:c r="M192" s="73"/>
      <x:c r="N192" s="20" t="n">
        <x:v>150.62</x:v>
      </x:c>
      <x:c r="O192" s="20" t="n">
        <x:v>146.15</x:v>
      </x:c>
      <x:c r="P192" s="20" t="n">
        <x:v>152.88</x:v>
      </x:c>
      <x:c r="Q192" s="20"/>
      <x:c r="R192" s="20"/>
      <x:c r="S192" s="20"/>
      <x:c r="T192" s="20"/>
      <x:c r="U192" s="20"/>
      <x:c r="V192" s="20"/>
      <x:c r="W192" s="20" t="str"/>
      <x:c r="X192" s="20"/>
      <x:c r="Y192" s="20"/>
      <x:c r="Z192" s="20"/>
      <x:c r="AA192" s="20"/>
      <x:c r="AB192" s="23" t="str"/>
      <x:c r="AC192" s="23" t="str">
        <x:v>ECI-only row</x:v>
      </x:c>
      <x:c r="AD192" s="23" t="str"/>
      <x:c r="AE192" s="23" t="str"/>
      <x:c r="AF192" s="23" t="str"/>
      <x:c r="AG192" s="76"/>
      <x:c r="AH192" s="79"/>
      <x:c r="AI192" s="23" t="str"/>
      <x:c r="AJ192" s="23" t="str"/>
      <x:c r="AK192" s="76"/>
      <x:c r="AL192" s="23"/>
    </x:row>
    <x:row r="193">
      <x:c r="A193" s="17" t="str">
        <x:v>z-ai-zhipu-ai:glm-4-7</x:v>
      </x:c>
      <x:c r="B193" s="17" t="str">
        <x:v>GLM-4.7</x:v>
      </x:c>
      <x:c r="C193" s="17" t="str">
        <x:v>Z.ai (Zhipu AI)</x:v>
      </x:c>
      <x:c r="D193" s="17" t="str">
        <x:v>lineage:z-ai-zhipu-ai:glm-4-7</x:v>
      </x:c>
      <x:c r="E193" s="17" t="str">
        <x:v>base:z-ai-zhipu-ai:glm-4-7</x:v>
      </x:c>
      <x:c r="F193" s="23" t="str"/>
      <x:c r="G193" s="23" t="str"/>
      <x:c r="H193" s="23" t="str">
        <x:v>GLM-4.7</x:v>
      </x:c>
      <x:c r="I193" s="31"/>
      <x:c r="J193" s="31" t="n">
        <x:v>46013</x:v>
      </x:c>
      <x:c r="K193" s="31" t="n">
        <x:v>46013</x:v>
      </x:c>
      <x:c r="L193" s="17" t="str">
        <x:v>ECI exact date</x:v>
      </x:c>
      <x:c r="M193" s="73"/>
      <x:c r="N193" s="20" t="n">
        <x:v>143.73</x:v>
      </x:c>
      <x:c r="O193" s="20" t="n">
        <x:v>141.11</x:v>
      </x:c>
      <x:c r="P193" s="20" t="n">
        <x:v>145.38</x:v>
      </x:c>
      <x:c r="Q193" s="20"/>
      <x:c r="R193" s="20"/>
      <x:c r="S193" s="20"/>
      <x:c r="T193" s="20" t="n">
        <x:v>358</x:v>
      </x:c>
      <x:c r="U193" s="20"/>
      <x:c r="V193" s="20"/>
      <x:c r="W193" s="20" t="str"/>
      <x:c r="X193" s="20"/>
      <x:c r="Y193" s="20"/>
      <x:c r="Z193" s="20"/>
      <x:c r="AA193" s="20"/>
      <x:c r="AB193" s="23" t="str"/>
      <x:c r="AC193" s="23" t="str">
        <x:v>ECI-only row</x:v>
      </x:c>
      <x:c r="AD193" s="23" t="str"/>
      <x:c r="AE193" s="23" t="str">
        <x:v>Parameter row: Regression Data!51</x:v>
      </x:c>
      <x:c r="AF193" s="23" t="str"/>
      <x:c r="AG193" s="76"/>
      <x:c r="AH193" s="79"/>
      <x:c r="AI193" s="23" t="str"/>
      <x:c r="AJ193" s="23" t="str"/>
      <x:c r="AK193" s="76"/>
      <x:c r="AL193" s="23"/>
    </x:row>
    <x:row r="194">
      <x:c r="A194" s="17" t="str">
        <x:v>moonshot:kimi-k2-5</x:v>
      </x:c>
      <x:c r="B194" s="17" t="str">
        <x:v>Kimi K2.5</x:v>
      </x:c>
      <x:c r="C194" s="17" t="str">
        <x:v>Moonshot</x:v>
      </x:c>
      <x:c r="D194" s="17" t="str">
        <x:v>lineage:moonshot-kimi-k2</x:v>
      </x:c>
      <x:c r="E194" s="17" t="str">
        <x:v>base:moonshot:kimi-k2-5</x:v>
      </x:c>
      <x:c r="F194" s="23" t="str"/>
      <x:c r="G194" s="23" t="str">
        <x:v>Kimi K2.5</x:v>
      </x:c>
      <x:c r="H194" s="23" t="str">
        <x:v>Kimi K2.5</x:v>
      </x:c>
      <x:c r="I194" s="31" t="n">
        <x:v>46023</x:v>
      </x:c>
      <x:c r="J194" s="31" t="n">
        <x:v>46055</x:v>
      </x:c>
      <x:c r="K194" s="31" t="n">
        <x:v>46055</x:v>
      </x:c>
      <x:c r="L194" s="17" t="str">
        <x:v>ECI exact date</x:v>
      </x:c>
      <x:c r="M194" s="73" t="n">
        <x:v>32</x:v>
      </x:c>
      <x:c r="N194" s="20" t="n">
        <x:v>148.24</x:v>
      </x:c>
      <x:c r="O194" s="20" t="n">
        <x:v>146.58</x:v>
      </x:c>
      <x:c r="P194" s="20" t="n">
        <x:v>149.36</x:v>
      </x:c>
      <x:c r="Q194" s="20"/>
      <x:c r="R194" s="20" t="n">
        <x:v>1000</x:v>
      </x:c>
      <x:c r="S194" s="20" t="n">
        <x:v>32</x:v>
      </x:c>
      <x:c r="T194" s="20" t="n">
        <x:v>1040</x:v>
      </x:c>
      <x:c r="U194" s="20"/>
      <x:c r="V194" s="20" t="n">
        <x:v>61</x:v>
      </x:c>
      <x:c r="W194" s="20" t="str">
        <x:v>MoE</x:v>
      </x:c>
      <x:c r="X194" s="20" t="n">
        <x:v>1.102</x:v>
      </x:c>
      <x:c r="Y194" s="20" t="n">
        <x:v>0.738</x:v>
      </x:c>
      <x:c r="Z194" s="20" t="n">
        <x:v>0.169</x:v>
      </x:c>
      <x:c r="AA194" s="20" t="n">
        <x:v>1.943</x:v>
      </x:c>
      <x:c r="AB194" s="23" t="str">
        <x:v>Paper open-weight</x:v>
      </x:c>
      <x:c r="AC194" s="23" t="str">
        <x:v>Manual exact ECI join</x:v>
      </x:c>
      <x:c r="AD194" s="23" t="str">
        <x:v>ECI release conflict 32d; ECI/paper parameter variance 3.8%</x:v>
      </x:c>
      <x:c r="AE194" s="23" t="str">
        <x:v>Parameter row: Regression Data!52</x:v>
      </x:c>
      <x:c r="AF194" s="23" t="str"/>
      <x:c r="AG194" s="76"/>
      <x:c r="AH194" s="79"/>
      <x:c r="AI194" s="23" t="str"/>
      <x:c r="AJ194" s="23" t="str"/>
      <x:c r="AK194" s="76"/>
      <x:c r="AL194" s="23"/>
    </x:row>
    <x:row r="195">
      <x:c r="A195" s="17" t="str">
        <x:v>anthropic:claude-opus-4-6</x:v>
      </x:c>
      <x:c r="B195" s="17" t="str">
        <x:v>Claude Opus 4.6</x:v>
      </x:c>
      <x:c r="C195" s="17" t="str">
        <x:v>Anthropic</x:v>
      </x:c>
      <x:c r="D195" s="17" t="str">
        <x:v>lineage:anthropic-opus-4-5plus</x:v>
      </x:c>
      <x:c r="E195" s="17" t="str">
        <x:v>base:anthropic-opus-4-5plus</x:v>
      </x:c>
      <x:c r="F195" s="23" t="str"/>
      <x:c r="G195" s="23" t="str">
        <x:v>Opus 4.6</x:v>
      </x:c>
      <x:c r="H195" s="23" t="str">
        <x:v>Claude Opus 4.6</x:v>
      </x:c>
      <x:c r="I195" s="31" t="n">
        <x:v>46054</x:v>
      </x:c>
      <x:c r="J195" s="31" t="n">
        <x:v>46058</x:v>
      </x:c>
      <x:c r="K195" s="31" t="n">
        <x:v>46058</x:v>
      </x:c>
      <x:c r="L195" s="17" t="str">
        <x:v>ECI exact date</x:v>
      </x:c>
      <x:c r="M195" s="73" t="n">
        <x:v>4</x:v>
      </x:c>
      <x:c r="N195" s="20" t="n">
        <x:v>155.31</x:v>
      </x:c>
      <x:c r="O195" s="20" t="n">
        <x:v>153.34</x:v>
      </x:c>
      <x:c r="P195" s="20" t="n">
        <x:v>157.92</x:v>
      </x:c>
      <x:c r="Q195" s="20"/>
      <x:c r="R195" s="20"/>
      <x:c r="S195" s="20"/>
      <x:c r="T195" s="20"/>
      <x:c r="U195" s="20"/>
      <x:c r="V195" s="20"/>
      <x:c r="W195" s="20" t="str"/>
      <x:c r="X195" s="20" t="n">
        <x:v>2.5</x:v>
      </x:c>
      <x:c r="Y195" s="20"/>
      <x:c r="Z195" s="20" t="n">
        <x:v>0.55</x:v>
      </x:c>
      <x:c r="AA195" s="20" t="n">
        <x:v>40</x:v>
      </x:c>
      <x:c r="AB195" s="23" t="str">
        <x:v>Paper frontier</x:v>
      </x:c>
      <x:c r="AC195" s="23" t="str">
        <x:v>Manual exact ECI join</x:v>
      </x:c>
      <x:c r="AD195" s="23" t="str"/>
      <x:c r="AE195" s="23" t="str"/>
      <x:c r="AF195" s="23" t="str"/>
      <x:c r="AG195" s="76"/>
      <x:c r="AH195" s="79"/>
      <x:c r="AI195" s="23" t="str"/>
      <x:c r="AJ195" s="23" t="str"/>
      <x:c r="AK195" s="76"/>
      <x:c r="AL195" s="23"/>
    </x:row>
    <x:row r="196">
      <x:c r="A196" s="17" t="str">
        <x:v>openai:gpt-5-3-codex</x:v>
      </x:c>
      <x:c r="B196" s="17" t="str">
        <x:v>GPT-5.3 Codex</x:v>
      </x:c>
      <x:c r="C196" s="17" t="str">
        <x:v>OpenAI</x:v>
      </x:c>
      <x:c r="D196" s="17" t="str">
        <x:v>lineage:openai-gpt-5</x:v>
      </x:c>
      <x:c r="E196" s="17" t="str">
        <x:v>base:openai-gpt-5-shared</x:v>
      </x:c>
      <x:c r="F196" s="23" t="str"/>
      <x:c r="G196" s="23" t="str"/>
      <x:c r="H196" s="23" t="str">
        <x:v>GPT-5.3 Codex</x:v>
      </x:c>
      <x:c r="I196" s="31"/>
      <x:c r="J196" s="31" t="n">
        <x:v>46058</x:v>
      </x:c>
      <x:c r="K196" s="31" t="n">
        <x:v>46058</x:v>
      </x:c>
      <x:c r="L196" s="17" t="str">
        <x:v>ECI exact date</x:v>
      </x:c>
      <x:c r="M196" s="73"/>
      <x:c r="N196" s="20" t="n">
        <x:v>155.49</x:v>
      </x:c>
      <x:c r="O196" s="20" t="n">
        <x:v>153.29</x:v>
      </x:c>
      <x:c r="P196" s="20" t="n">
        <x:v>158.84</x:v>
      </x:c>
      <x:c r="Q196" s="20"/>
      <x:c r="R196" s="20"/>
      <x:c r="S196" s="20"/>
      <x:c r="T196" s="20"/>
      <x:c r="U196" s="20"/>
      <x:c r="V196" s="20"/>
      <x:c r="W196" s="20" t="str"/>
      <x:c r="X196" s="20"/>
      <x:c r="Y196" s="20"/>
      <x:c r="Z196" s="20"/>
      <x:c r="AA196" s="20"/>
      <x:c r="AB196" s="23" t="str"/>
      <x:c r="AC196" s="23" t="str">
        <x:v>ECI-only row</x:v>
      </x:c>
      <x:c r="AD196" s="23" t="str"/>
      <x:c r="AE196" s="23" t="str"/>
      <x:c r="AF196" s="23" t="str"/>
      <x:c r="AG196" s="76"/>
      <x:c r="AH196" s="79"/>
      <x:c r="AI196" s="23" t="str"/>
      <x:c r="AJ196" s="23" t="str"/>
      <x:c r="AK196" s="76"/>
      <x:c r="AL196" s="23"/>
    </x:row>
    <x:row r="197">
      <x:c r="A197" s="17" t="str">
        <x:v>z-ai-zhipu-ai:glm-5</x:v>
      </x:c>
      <x:c r="B197" s="17" t="str">
        <x:v>GLM-5</x:v>
      </x:c>
      <x:c r="C197" s="17" t="str">
        <x:v>Z.ai (Zhipu AI)</x:v>
      </x:c>
      <x:c r="D197" s="17" t="str">
        <x:v>lineage:z-ai-zhipu-ai:glm-5</x:v>
      </x:c>
      <x:c r="E197" s="17" t="str">
        <x:v>base:z-ai-zhipu-ai:glm-5</x:v>
      </x:c>
      <x:c r="F197" s="23" t="str"/>
      <x:c r="G197" s="23" t="str"/>
      <x:c r="H197" s="23" t="str">
        <x:v>GLM-5</x:v>
      </x:c>
      <x:c r="I197" s="31"/>
      <x:c r="J197" s="31" t="n">
        <x:v>46064</x:v>
      </x:c>
      <x:c r="K197" s="31" t="n">
        <x:v>46064</x:v>
      </x:c>
      <x:c r="L197" s="17" t="str">
        <x:v>ECI exact date</x:v>
      </x:c>
      <x:c r="M197" s="73"/>
      <x:c r="N197" s="20" t="n">
        <x:v>146.39</x:v>
      </x:c>
      <x:c r="O197" s="20" t="n">
        <x:v>144.52</x:v>
      </x:c>
      <x:c r="P197" s="20" t="n">
        <x:v>147.86</x:v>
      </x:c>
      <x:c r="Q197" s="20"/>
      <x:c r="R197" s="20"/>
      <x:c r="S197" s="20"/>
      <x:c r="T197" s="20" t="n">
        <x:v>744</x:v>
      </x:c>
      <x:c r="U197" s="20"/>
      <x:c r="V197" s="20"/>
      <x:c r="W197" s="20" t="str"/>
      <x:c r="X197" s="20"/>
      <x:c r="Y197" s="20"/>
      <x:c r="Z197" s="20"/>
      <x:c r="AA197" s="20"/>
      <x:c r="AB197" s="23" t="str"/>
      <x:c r="AC197" s="23" t="str">
        <x:v>ECI-only row</x:v>
      </x:c>
      <x:c r="AD197" s="23" t="str"/>
      <x:c r="AE197" s="23" t="str">
        <x:v>Parameter row: Regression Data!53</x:v>
      </x:c>
      <x:c r="AF197" s="23" t="str"/>
      <x:c r="AG197" s="76"/>
      <x:c r="AH197" s="79"/>
      <x:c r="AI197" s="23" t="str"/>
      <x:c r="AJ197" s="23" t="str"/>
      <x:c r="AK197" s="76"/>
      <x:c r="AL197" s="23"/>
    </x:row>
    <x:row r="198">
      <x:c r="A198" s="17" t="str">
        <x:v>minimax:minimax-m2-5</x:v>
      </x:c>
      <x:c r="B198" s="17" t="str">
        <x:v>MiniMax-M2.5</x:v>
      </x:c>
      <x:c r="C198" s="17" t="str">
        <x:v>MiniMax</x:v>
      </x:c>
      <x:c r="D198" s="17" t="str">
        <x:v>lineage:minimax:minimax-m2-5</x:v>
      </x:c>
      <x:c r="E198" s="17" t="str">
        <x:v>base:minimax:minimax-m2-5</x:v>
      </x:c>
      <x:c r="F198" s="23" t="str"/>
      <x:c r="G198" s="23" t="str"/>
      <x:c r="H198" s="23" t="str">
        <x:v>MiniMax-M2.5</x:v>
      </x:c>
      <x:c r="I198" s="31"/>
      <x:c r="J198" s="31" t="n">
        <x:v>46065</x:v>
      </x:c>
      <x:c r="K198" s="31" t="n">
        <x:v>46065</x:v>
      </x:c>
      <x:c r="L198" s="17" t="str">
        <x:v>ECI exact date</x:v>
      </x:c>
      <x:c r="M198" s="73"/>
      <x:c r="N198" s="20" t="n">
        <x:v>147.07</x:v>
      </x:c>
      <x:c r="O198" s="20" t="n">
        <x:v>142.34</x:v>
      </x:c>
      <x:c r="P198" s="20" t="n">
        <x:v>148.14</x:v>
      </x:c>
      <x:c r="Q198" s="20"/>
      <x:c r="R198" s="20"/>
      <x:c r="S198" s="20"/>
      <x:c r="T198" s="20" t="n">
        <x:v>229</x:v>
      </x:c>
      <x:c r="U198" s="20"/>
      <x:c r="V198" s="20"/>
      <x:c r="W198" s="20" t="str"/>
      <x:c r="X198" s="20"/>
      <x:c r="Y198" s="20"/>
      <x:c r="Z198" s="20"/>
      <x:c r="AA198" s="20"/>
      <x:c r="AB198" s="23" t="str"/>
      <x:c r="AC198" s="23" t="str">
        <x:v>ECI-only row</x:v>
      </x:c>
      <x:c r="AD198" s="23" t="str"/>
      <x:c r="AE198" s="23" t="str">
        <x:v>Parameter row: Regression Data!54</x:v>
      </x:c>
      <x:c r="AF198" s="23" t="str"/>
      <x:c r="AG198" s="76"/>
      <x:c r="AH198" s="79"/>
      <x:c r="AI198" s="23" t="str"/>
      <x:c r="AJ198" s="23" t="str"/>
      <x:c r="AK198" s="76"/>
      <x:c r="AL198" s="23"/>
    </x:row>
    <x:row r="199">
      <x:c r="A199" s="17" t="str">
        <x:v>alibaba:qwen-3-5-plus-hosted-397b-a17b</x:v>
      </x:c>
      <x:c r="B199" s="17" t="str">
        <x:v>Qwen 3.5 Plus (hosted 397B-A17B)</x:v>
      </x:c>
      <x:c r="C199" s="17" t="str">
        <x:v>Alibaba</x:v>
      </x:c>
      <x:c r="D199" s="17" t="str">
        <x:v>lineage:alibaba:qwen-3-5-plus-hosted-397b-a17b</x:v>
      </x:c>
      <x:c r="E199" s="17" t="str">
        <x:v>base:alibaba:qwen-3-5-plus-hosted-397b-a17b</x:v>
      </x:c>
      <x:c r="F199" s="23" t="str"/>
      <x:c r="G199" s="23" t="str">
        <x:v>Qwen 3.5 397B-A17B</x:v>
      </x:c>
      <x:c r="H199" s="23" t="str">
        <x:v>Qwen 3.5 Plus (hosted 397B-A17B)</x:v>
      </x:c>
      <x:c r="I199" s="31" t="n">
        <x:v>46054</x:v>
      </x:c>
      <x:c r="J199" s="31" t="n">
        <x:v>46069</x:v>
      </x:c>
      <x:c r="K199" s="31" t="n">
        <x:v>46069</x:v>
      </x:c>
      <x:c r="L199" s="17" t="str">
        <x:v>ECI exact date</x:v>
      </x:c>
      <x:c r="M199" s="73" t="n">
        <x:v>15</x:v>
      </x:c>
      <x:c r="N199" s="20" t="n">
        <x:v>146.95</x:v>
      </x:c>
      <x:c r="O199" s="20" t="n">
        <x:v>144.65</x:v>
      </x:c>
      <x:c r="P199" s="20" t="n">
        <x:v>148.03</x:v>
      </x:c>
      <x:c r="Q199" s="20"/>
      <x:c r="R199" s="20" t="n">
        <x:v>397</x:v>
      </x:c>
      <x:c r="S199" s="20" t="n">
        <x:v>17</x:v>
      </x:c>
      <x:c r="T199" s="20"/>
      <x:c r="U199" s="20"/>
      <x:c r="V199" s="20" t="n">
        <x:v>60</x:v>
      </x:c>
      <x:c r="W199" s="20" t="str">
        <x:v>MoE</x:v>
      </x:c>
      <x:c r="X199" s="20" t="n">
        <x:v>1.085</x:v>
      </x:c>
      <x:c r="Y199" s="20" t="n">
        <x:v>0.705</x:v>
      </x:c>
      <x:c r="Z199" s="20" t="n">
        <x:v>0.183</x:v>
      </x:c>
      <x:c r="AA199" s="20" t="n">
        <x:v>1.677</x:v>
      </x:c>
      <x:c r="AB199" s="23" t="str">
        <x:v>Paper open-weight</x:v>
      </x:c>
      <x:c r="AC199" s="23" t="str">
        <x:v>Manual exact ECI join</x:v>
      </x:c>
      <x:c r="AD199" s="23" t="str"/>
      <x:c r="AE199" s="23" t="str"/>
      <x:c r="AF199" s="23" t="str"/>
      <x:c r="AG199" s="76"/>
      <x:c r="AH199" s="79"/>
      <x:c r="AI199" s="23" t="str"/>
      <x:c r="AJ199" s="23" t="str"/>
      <x:c r="AK199" s="76"/>
      <x:c r="AL199" s="23"/>
    </x:row>
    <x:row r="200">
      <x:c r="A200" s="17" t="str">
        <x:v>anthropic:claude-sonnet-4-6</x:v>
      </x:c>
      <x:c r="B200" s="17" t="str">
        <x:v>Claude Sonnet 4.6</x:v>
      </x:c>
      <x:c r="C200" s="17" t="str">
        <x:v>Anthropic</x:v>
      </x:c>
      <x:c r="D200" s="17" t="str">
        <x:v>lineage:anthropic:claude-sonnet-4-6</x:v>
      </x:c>
      <x:c r="E200" s="17" t="str">
        <x:v>base:anthropic:claude-sonnet-4-6</x:v>
      </x:c>
      <x:c r="F200" s="23" t="str"/>
      <x:c r="G200" s="23" t="str"/>
      <x:c r="H200" s="23" t="str">
        <x:v>Claude Sonnet 4.6</x:v>
      </x:c>
      <x:c r="I200" s="31"/>
      <x:c r="J200" s="31" t="n">
        <x:v>46070</x:v>
      </x:c>
      <x:c r="K200" s="31" t="n">
        <x:v>46070</x:v>
      </x:c>
      <x:c r="L200" s="17" t="str">
        <x:v>ECI exact date</x:v>
      </x:c>
      <x:c r="M200" s="73"/>
      <x:c r="N200" s="20" t="n">
        <x:v>153.18</x:v>
      </x:c>
      <x:c r="O200" s="20" t="n">
        <x:v>149.67</x:v>
      </x:c>
      <x:c r="P200" s="20" t="n">
        <x:v>156.08</x:v>
      </x:c>
      <x:c r="Q200" s="20"/>
      <x:c r="R200" s="20"/>
      <x:c r="S200" s="20"/>
      <x:c r="T200" s="20"/>
      <x:c r="U200" s="20"/>
      <x:c r="V200" s="20"/>
      <x:c r="W200" s="20" t="str"/>
      <x:c r="X200" s="20"/>
      <x:c r="Y200" s="20"/>
      <x:c r="Z200" s="20"/>
      <x:c r="AA200" s="20"/>
      <x:c r="AB200" s="23" t="str"/>
      <x:c r="AC200" s="23" t="str">
        <x:v>ECI-only row</x:v>
      </x:c>
      <x:c r="AD200" s="23" t="str"/>
      <x:c r="AE200" s="23" t="str"/>
      <x:c r="AF200" s="23" t="str"/>
      <x:c r="AG200" s="76"/>
      <x:c r="AH200" s="79"/>
      <x:c r="AI200" s="23" t="str"/>
      <x:c r="AJ200" s="23" t="str"/>
      <x:c r="AK200" s="76"/>
      <x:c r="AL200" s="23"/>
    </x:row>
    <x:row r="201">
      <x:c r="A201" s="17" t="str">
        <x:v>xai:grok-4-20</x:v>
      </x:c>
      <x:c r="B201" s="17" t="str">
        <x:v>Grok 4.20</x:v>
      </x:c>
      <x:c r="C201" s="17" t="str">
        <x:v>xAI</x:v>
      </x:c>
      <x:c r="D201" s="17" t="str">
        <x:v>lineage:xai:grok-4-20</x:v>
      </x:c>
      <x:c r="E201" s="17" t="str">
        <x:v>base:xai:grok-4-20</x:v>
      </x:c>
      <x:c r="F201" s="23" t="str"/>
      <x:c r="G201" s="23" t="str"/>
      <x:c r="H201" s="23" t="str">
        <x:v>Grok 4.20</x:v>
      </x:c>
      <x:c r="I201" s="31"/>
      <x:c r="J201" s="31" t="n">
        <x:v>46070</x:v>
      </x:c>
      <x:c r="K201" s="31" t="n">
        <x:v>46070</x:v>
      </x:c>
      <x:c r="L201" s="17" t="str">
        <x:v>ECI exact date</x:v>
      </x:c>
      <x:c r="M201" s="73"/>
      <x:c r="N201" s="20" t="n">
        <x:v>152.56</x:v>
      </x:c>
      <x:c r="O201" s="20" t="n">
        <x:v>149.24</x:v>
      </x:c>
      <x:c r="P201" s="20" t="n">
        <x:v>154.54</x:v>
      </x:c>
      <x:c r="Q201" s="20"/>
      <x:c r="R201" s="20"/>
      <x:c r="S201" s="20"/>
      <x:c r="T201" s="20"/>
      <x:c r="U201" s="20"/>
      <x:c r="V201" s="20"/>
      <x:c r="W201" s="20" t="str"/>
      <x:c r="X201" s="20"/>
      <x:c r="Y201" s="20"/>
      <x:c r="Z201" s="20"/>
      <x:c r="AA201" s="20"/>
      <x:c r="AB201" s="23" t="str"/>
      <x:c r="AC201" s="23" t="str">
        <x:v>ECI-only row</x:v>
      </x:c>
      <x:c r="AD201" s="23" t="str"/>
      <x:c r="AE201" s="23" t="str"/>
      <x:c r="AF201" s="23" t="str"/>
      <x:c r="AG201" s="76"/>
      <x:c r="AH201" s="79"/>
      <x:c r="AI201" s="23" t="str"/>
      <x:c r="AJ201" s="23" t="str"/>
      <x:c r="AK201" s="76"/>
      <x:c r="AL201" s="23"/>
    </x:row>
    <x:row r="202">
      <x:c r="A202" s="17" t="str">
        <x:v>google:gemini-3-1-pro</x:v>
      </x:c>
      <x:c r="B202" s="17" t="str">
        <x:v>Gemini 3.1 Pro</x:v>
      </x:c>
      <x:c r="C202" s="17" t="str">
        <x:v>Google DeepMind</x:v>
      </x:c>
      <x:c r="D202" s="17" t="str">
        <x:v>lineage:google:gemini-3-1-pro</x:v>
      </x:c>
      <x:c r="E202" s="17" t="str">
        <x:v>base:google:gemini-3-1-pro</x:v>
      </x:c>
      <x:c r="F202" s="23" t="str"/>
      <x:c r="G202" s="23" t="str"/>
      <x:c r="H202" s="23" t="str">
        <x:v>Gemini 3.1 Pro</x:v>
      </x:c>
      <x:c r="I202" s="31"/>
      <x:c r="J202" s="31" t="n">
        <x:v>46072</x:v>
      </x:c>
      <x:c r="K202" s="31" t="n">
        <x:v>46072</x:v>
      </x:c>
      <x:c r="L202" s="17" t="str">
        <x:v>ECI exact date</x:v>
      </x:c>
      <x:c r="M202" s="73"/>
      <x:c r="N202" s="20" t="n">
        <x:v>154.84</x:v>
      </x:c>
      <x:c r="O202" s="20" t="n">
        <x:v>152.95</x:v>
      </x:c>
      <x:c r="P202" s="20" t="n">
        <x:v>157.9</x:v>
      </x:c>
      <x:c r="Q202" s="20"/>
      <x:c r="R202" s="20"/>
      <x:c r="S202" s="20"/>
      <x:c r="T202" s="20"/>
      <x:c r="U202" s="20"/>
      <x:c r="V202" s="20"/>
      <x:c r="W202" s="20" t="str"/>
      <x:c r="X202" s="20"/>
      <x:c r="Y202" s="20"/>
      <x:c r="Z202" s="20"/>
      <x:c r="AA202" s="20"/>
      <x:c r="AB202" s="23" t="str"/>
      <x:c r="AC202" s="23" t="str">
        <x:v>ECI-only row</x:v>
      </x:c>
      <x:c r="AD202" s="23" t="str"/>
      <x:c r="AE202" s="23" t="str"/>
      <x:c r="AF202" s="23" t="str"/>
      <x:c r="AG202" s="76"/>
      <x:c r="AH202" s="79"/>
      <x:c r="AI202" s="23" t="str"/>
      <x:c r="AJ202" s="23" t="str"/>
      <x:c r="AK202" s="76"/>
      <x:c r="AL202" s="23"/>
    </x:row>
    <x:row r="203">
      <x:c r="A203" s="17" t="str">
        <x:v>alibaba:qwen-3-5-122b-a10b</x:v>
      </x:c>
      <x:c r="B203" s="17" t="str">
        <x:v>Qwen 3.5 122B-A10B</x:v>
      </x:c>
      <x:c r="C203" s="17" t="str">
        <x:v>Alibaba</x:v>
      </x:c>
      <x:c r="D203" s="17" t="str">
        <x:v>lineage:alibaba:qwen-3-5-122b-a10b</x:v>
      </x:c>
      <x:c r="E203" s="17" t="str">
        <x:v>base:alibaba:qwen-3-5-122b-a10b</x:v>
      </x:c>
      <x:c r="F203" s="23" t="str"/>
      <x:c r="G203" s="23" t="str">
        <x:v>Qwen 3.5 122B-A10B</x:v>
      </x:c>
      <x:c r="H203" s="23" t="str"/>
      <x:c r="I203" s="31" t="n">
        <x:v>46054</x:v>
      </x:c>
      <x:c r="J203" s="31"/>
      <x:c r="K203" s="31" t="n">
        <x:v>46077</x:v>
      </x:c>
      <x:c r="L203" s="17" t="str">
        <x:v>Epoch exact date</x:v>
      </x:c>
      <x:c r="M203" s="73" t="n">
        <x:v>23</x:v>
      </x:c>
      <x:c r="N203" s="20"/>
      <x:c r="O203" s="20"/>
      <x:c r="P203" s="20"/>
      <x:c r="Q203" s="20"/>
      <x:c r="R203" s="20" t="n">
        <x:v>122</x:v>
      </x:c>
      <x:c r="S203" s="20" t="n">
        <x:v>10</x:v>
      </x:c>
      <x:c r="T203" s="20"/>
      <x:c r="U203" s="20"/>
      <x:c r="V203" s="20" t="n">
        <x:v>48</x:v>
      </x:c>
      <x:c r="W203" s="20" t="str">
        <x:v>MoE</x:v>
      </x:c>
      <x:c r="X203" s="20" t="n">
        <x:v>0.636</x:v>
      </x:c>
      <x:c r="Y203" s="20" t="n">
        <x:v>0.334</x:v>
      </x:c>
      <x:c r="Z203" s="20" t="n">
        <x:v>0.068</x:v>
      </x:c>
      <x:c r="AA203" s="20" t="n">
        <x:v>0.856</x:v>
      </x:c>
      <x:c r="AB203" s="23" t="str">
        <x:v>Paper open-weight</x:v>
      </x:c>
      <x:c r="AC203" s="23" t="str">
        <x:v>Manual exact Epoch join</x:v>
      </x:c>
      <x:c r="AD203" s="23" t="str"/>
      <x:c r="AE203" s="23" t="str"/>
      <x:c r="AF203" s="23" t="str">
        <x:v>Qwen3.5-122B-A10B</x:v>
      </x:c>
      <x:c r="AG203" s="76" t="n">
        <x:v>46077</x:v>
      </x:c>
      <x:c r="AH203" s="79" t="n">
        <x:v>122</x:v>
      </x:c>
      <x:c r="AI203" s="23" t="str"/>
      <x:c r="AJ203" s="23" t="str">
        <x:v>https://github.com/QwenLM/Qwen3.5?tab=readme-ov-file </x:v>
      </x:c>
      <x:c r="AK203" s="76" t="n">
        <x:v>46120</x:v>
      </x:c>
      <x:c r="AL203" s="23" t="n">
        <x:v>52</x:v>
      </x:c>
    </x:row>
    <x:row r="204">
      <x:c r="A204" s="17" t="str">
        <x:v>alibaba:qwen-3-5-27b</x:v>
      </x:c>
      <x:c r="B204" s="17" t="str">
        <x:v>Qwen 3.5 27B</x:v>
      </x:c>
      <x:c r="C204" s="17" t="str">
        <x:v>Alibaba</x:v>
      </x:c>
      <x:c r="D204" s="17" t="str">
        <x:v>lineage:alibaba:qwen-3-5-27b</x:v>
      </x:c>
      <x:c r="E204" s="17" t="str">
        <x:v>base:alibaba:qwen-3-5-27b</x:v>
      </x:c>
      <x:c r="F204" s="23" t="str"/>
      <x:c r="G204" s="23" t="str">
        <x:v>Qwen 3.5 27B</x:v>
      </x:c>
      <x:c r="H204" s="23" t="str"/>
      <x:c r="I204" s="31" t="n">
        <x:v>46054</x:v>
      </x:c>
      <x:c r="J204" s="31"/>
      <x:c r="K204" s="31" t="n">
        <x:v>46077</x:v>
      </x:c>
      <x:c r="L204" s="17" t="str">
        <x:v>Epoch exact date</x:v>
      </x:c>
      <x:c r="M204" s="73" t="n">
        <x:v>23</x:v>
      </x:c>
      <x:c r="N204" s="20"/>
      <x:c r="O204" s="20"/>
      <x:c r="P204" s="20"/>
      <x:c r="Q204" s="20"/>
      <x:c r="R204" s="20" t="n">
        <x:v>27</x:v>
      </x:c>
      <x:c r="S204" s="20" t="n">
        <x:v>27</x:v>
      </x:c>
      <x:c r="T204" s="20"/>
      <x:c r="U204" s="20"/>
      <x:c r="V204" s="20" t="n">
        <x:v>64</x:v>
      </x:c>
      <x:c r="W204" s="20" t="str">
        <x:v>Dense</x:v>
      </x:c>
      <x:c r="X204" s="20" t="n">
        <x:v>0.192</x:v>
      </x:c>
      <x:c r="Y204" s="20" t="n">
        <x:v>0.088</x:v>
      </x:c>
      <x:c r="Z204" s="20" t="n">
        <x:v>0.002</x:v>
      </x:c>
      <x:c r="AA204" s="20" t="n">
        <x:v>0.346</x:v>
      </x:c>
      <x:c r="AB204" s="23" t="str">
        <x:v>Paper open-weight</x:v>
      </x:c>
      <x:c r="AC204" s="23" t="str">
        <x:v>Manual exact Epoch join</x:v>
      </x:c>
      <x:c r="AD204" s="23" t="str"/>
      <x:c r="AE204" s="23" t="str"/>
      <x:c r="AF204" s="23" t="str">
        <x:v>Qwen3.5-27B</x:v>
      </x:c>
      <x:c r="AG204" s="76" t="n">
        <x:v>46077</x:v>
      </x:c>
      <x:c r="AH204" s="79" t="n">
        <x:v>27</x:v>
      </x:c>
      <x:c r="AI204" s="23" t="str"/>
      <x:c r="AJ204" s="23" t="str">
        <x:v>https://github.com/QwenLM/Qwen3.5?tab=readme-ov-file </x:v>
      </x:c>
      <x:c r="AK204" s="76" t="n">
        <x:v>46192</x:v>
      </x:c>
      <x:c r="AL204" s="23" t="n">
        <x:v>53</x:v>
      </x:c>
    </x:row>
    <x:row r="205">
      <x:c r="A205" s="17" t="str">
        <x:v>alibaba:qwen-3-5-9b</x:v>
      </x:c>
      <x:c r="B205" s="17" t="str">
        <x:v>Qwen 3.5 9B</x:v>
      </x:c>
      <x:c r="C205" s="17" t="str">
        <x:v>Alibaba</x:v>
      </x:c>
      <x:c r="D205" s="17" t="str">
        <x:v>lineage:alibaba:qwen-3-5-9b</x:v>
      </x:c>
      <x:c r="E205" s="17" t="str">
        <x:v>base:alibaba:qwen-3-5-9b</x:v>
      </x:c>
      <x:c r="F205" s="23" t="str"/>
      <x:c r="G205" s="23" t="str">
        <x:v>Qwen 3.5 9B</x:v>
      </x:c>
      <x:c r="H205" s="23" t="str"/>
      <x:c r="I205" s="31" t="n">
        <x:v>46054</x:v>
      </x:c>
      <x:c r="J205" s="31"/>
      <x:c r="K205" s="31" t="n">
        <x:v>46077</x:v>
      </x:c>
      <x:c r="L205" s="17" t="str">
        <x:v>Epoch exact date</x:v>
      </x:c>
      <x:c r="M205" s="73" t="n">
        <x:v>23</x:v>
      </x:c>
      <x:c r="N205" s="20"/>
      <x:c r="O205" s="20"/>
      <x:c r="P205" s="20"/>
      <x:c r="Q205" s="20"/>
      <x:c r="R205" s="20" t="n">
        <x:v>9</x:v>
      </x:c>
      <x:c r="S205" s="20" t="n">
        <x:v>9</x:v>
      </x:c>
      <x:c r="T205" s="20"/>
      <x:c r="U205" s="20"/>
      <x:c r="V205" s="20" t="n">
        <x:v>32</x:v>
      </x:c>
      <x:c r="W205" s="20" t="str">
        <x:v>Dense</x:v>
      </x:c>
      <x:c r="X205" s="20" t="n">
        <x:v>0.345</x:v>
      </x:c>
      <x:c r="Y205" s="20" t="n">
        <x:v>0.171</x:v>
      </x:c>
      <x:c r="Z205" s="20" t="n">
        <x:v>0.009</x:v>
      </x:c>
      <x:c r="AA205" s="20" t="n">
        <x:v>0.559</x:v>
      </x:c>
      <x:c r="AB205" s="23" t="str">
        <x:v>Paper open-weight</x:v>
      </x:c>
      <x:c r="AC205" s="23" t="str">
        <x:v>Manual exact Epoch join</x:v>
      </x:c>
      <x:c r="AD205" s="23" t="str"/>
      <x:c r="AE205" s="23" t="str"/>
      <x:c r="AF205" s="23" t="str">
        <x:v>Qwen3.5-9B</x:v>
      </x:c>
      <x:c r="AG205" s="76" t="n">
        <x:v>46077</x:v>
      </x:c>
      <x:c r="AH205" s="79" t="n">
        <x:v>9</x:v>
      </x:c>
      <x:c r="AI205" s="23" t="str"/>
      <x:c r="AJ205" s="23" t="str">
        <x:v>https://github.com/QwenLM/Qwen3.5?tab=readme-ov-file </x:v>
      </x:c>
      <x:c r="AK205" s="76" t="n">
        <x:v>46192</x:v>
      </x:c>
      <x:c r="AL205" s="23" t="n">
        <x:v>54</x:v>
      </x:c>
    </x:row>
    <x:row r="206">
      <x:c r="A206" s="17" t="str">
        <x:v>alibaba:qwen-3-5-flash-hosted-35b-a3b</x:v>
      </x:c>
      <x:c r="B206" s="17" t="str">
        <x:v>Qwen 3.5 Flash (hosted 35B-A3B)</x:v>
      </x:c>
      <x:c r="C206" s="17" t="str">
        <x:v>Alibaba</x:v>
      </x:c>
      <x:c r="D206" s="17" t="str">
        <x:v>lineage:alibaba:qwen-3-5-flash-hosted-35b-a3b</x:v>
      </x:c>
      <x:c r="E206" s="17" t="str">
        <x:v>base:alibaba:qwen-3-5-flash-hosted-35b-a3b</x:v>
      </x:c>
      <x:c r="F206" s="23" t="str"/>
      <x:c r="G206" s="23" t="str">
        <x:v>Qwen 3.5 35B-A3B</x:v>
      </x:c>
      <x:c r="H206" s="23" t="str">
        <x:v>Qwen 3.5 Flash (hosted 35B-A3B)</x:v>
      </x:c>
      <x:c r="I206" s="31" t="n">
        <x:v>46054</x:v>
      </x:c>
      <x:c r="J206" s="31" t="n">
        <x:v>46078</x:v>
      </x:c>
      <x:c r="K206" s="31" t="n">
        <x:v>46078</x:v>
      </x:c>
      <x:c r="L206" s="17" t="str">
        <x:v>ECI exact date</x:v>
      </x:c>
      <x:c r="M206" s="73" t="n">
        <x:v>24</x:v>
      </x:c>
      <x:c r="N206" s="20" t="n">
        <x:v>144.07</x:v>
      </x:c>
      <x:c r="O206" s="20" t="n">
        <x:v>140.99</x:v>
      </x:c>
      <x:c r="P206" s="20" t="n">
        <x:v>146.42</x:v>
      </x:c>
      <x:c r="Q206" s="20"/>
      <x:c r="R206" s="20" t="n">
        <x:v>35</x:v>
      </x:c>
      <x:c r="S206" s="20" t="n">
        <x:v>3</x:v>
      </x:c>
      <x:c r="T206" s="20"/>
      <x:c r="U206" s="20"/>
      <x:c r="V206" s="20" t="n">
        <x:v>40</x:v>
      </x:c>
      <x:c r="W206" s="20" t="str">
        <x:v>MoE</x:v>
      </x:c>
      <x:c r="X206" s="20" t="n">
        <x:v>0.406</x:v>
      </x:c>
      <x:c r="Y206" s="20" t="n">
        <x:v>0.209</x:v>
      </x:c>
      <x:c r="Z206" s="20" t="n">
        <x:v>0.016</x:v>
      </x:c>
      <x:c r="AA206" s="20" t="n">
        <x:v>0.645</x:v>
      </x:c>
      <x:c r="AB206" s="23" t="str">
        <x:v>Paper open-weight</x:v>
      </x:c>
      <x:c r="AC206" s="23" t="str">
        <x:v>Manual exact ECI join</x:v>
      </x:c>
      <x:c r="AD206" s="23" t="str"/>
      <x:c r="AE206" s="23" t="str"/>
      <x:c r="AF206" s="23" t="str"/>
      <x:c r="AG206" s="76"/>
      <x:c r="AH206" s="79"/>
      <x:c r="AI206" s="23" t="str"/>
      <x:c r="AJ206" s="23" t="str"/>
      <x:c r="AK206" s="76"/>
      <x:c r="AL206" s="23"/>
    </x:row>
    <x:row r="207">
      <x:c r="A207" s="17" t="str">
        <x:v>google:gemini-3-1-flash-lite</x:v>
      </x:c>
      <x:c r="B207" s="17" t="str">
        <x:v>Gemini 3.1 Flash-Lite</x:v>
      </x:c>
      <x:c r="C207" s="17" t="str">
        <x:v>Google</x:v>
      </x:c>
      <x:c r="D207" s="17" t="str">
        <x:v>lineage:google:gemini-3-1-flash-lite</x:v>
      </x:c>
      <x:c r="E207" s="17" t="str">
        <x:v>base:google:gemini-3-1-flash-lite</x:v>
      </x:c>
      <x:c r="F207" s="23" t="str"/>
      <x:c r="G207" s="23" t="str"/>
      <x:c r="H207" s="23" t="str">
        <x:v>Gemini 3.1 Flash-Lite</x:v>
      </x:c>
      <x:c r="I207" s="31"/>
      <x:c r="J207" s="31" t="n">
        <x:v>46084</x:v>
      </x:c>
      <x:c r="K207" s="31" t="n">
        <x:v>46084</x:v>
      </x:c>
      <x:c r="L207" s="17" t="str">
        <x:v>ECI exact date</x:v>
      </x:c>
      <x:c r="M207" s="73"/>
      <x:c r="N207" s="20" t="n">
        <x:v>144.36</x:v>
      </x:c>
      <x:c r="O207" s="20" t="n">
        <x:v>136.85</x:v>
      </x:c>
      <x:c r="P207" s="20" t="n">
        <x:v>146.37</x:v>
      </x:c>
      <x:c r="Q207" s="20"/>
      <x:c r="R207" s="20"/>
      <x:c r="S207" s="20"/>
      <x:c r="T207" s="20"/>
      <x:c r="U207" s="20"/>
      <x:c r="V207" s="20"/>
      <x:c r="W207" s="20" t="str"/>
      <x:c r="X207" s="20"/>
      <x:c r="Y207" s="20"/>
      <x:c r="Z207" s="20"/>
      <x:c r="AA207" s="20"/>
      <x:c r="AB207" s="23" t="str"/>
      <x:c r="AC207" s="23" t="str">
        <x:v>ECI-only row</x:v>
      </x:c>
      <x:c r="AD207" s="23" t="str"/>
      <x:c r="AE207" s="23" t="str"/>
      <x:c r="AF207" s="23" t="str"/>
      <x:c r="AG207" s="76"/>
      <x:c r="AH207" s="79"/>
      <x:c r="AI207" s="23" t="str"/>
      <x:c r="AJ207" s="23" t="str"/>
      <x:c r="AK207" s="76"/>
      <x:c r="AL207" s="23"/>
    </x:row>
    <x:row r="208">
      <x:c r="A208" s="17" t="str">
        <x:v>openai:gpt-5-4</x:v>
      </x:c>
      <x:c r="B208" s="17" t="str">
        <x:v>GPT-5.4</x:v>
      </x:c>
      <x:c r="C208" s="17" t="str">
        <x:v>OpenAI</x:v>
      </x:c>
      <x:c r="D208" s="17" t="str">
        <x:v>lineage:openai-gpt-5</x:v>
      </x:c>
      <x:c r="E208" s="17" t="str">
        <x:v>base:openai-gpt-5-shared</x:v>
      </x:c>
      <x:c r="F208" s="23" t="str"/>
      <x:c r="G208" s="23" t="str">
        <x:v>GPT-5.4</x:v>
      </x:c>
      <x:c r="H208" s="23" t="str">
        <x:v>GPT-5.4</x:v>
      </x:c>
      <x:c r="I208" s="31" t="n">
        <x:v>46082</x:v>
      </x:c>
      <x:c r="J208" s="31" t="n">
        <x:v>46086</x:v>
      </x:c>
      <x:c r="K208" s="31" t="n">
        <x:v>46086</x:v>
      </x:c>
      <x:c r="L208" s="17" t="str">
        <x:v>ECI exact date</x:v>
      </x:c>
      <x:c r="M208" s="73" t="n">
        <x:v>4</x:v>
      </x:c>
      <x:c r="N208" s="20" t="n">
        <x:v>156.03</x:v>
      </x:c>
      <x:c r="O208" s="20" t="n">
        <x:v>154.45</x:v>
      </x:c>
      <x:c r="P208" s="20" t="n">
        <x:v>158.37</x:v>
      </x:c>
      <x:c r="Q208" s="20"/>
      <x:c r="R208" s="20"/>
      <x:c r="S208" s="20"/>
      <x:c r="T208" s="20"/>
      <x:c r="U208" s="20"/>
      <x:c r="V208" s="20"/>
      <x:c r="W208" s="20" t="str"/>
      <x:c r="X208" s="20" t="n">
        <x:v>1.4</x:v>
      </x:c>
      <x:c r="Y208" s="20"/>
      <x:c r="Z208" s="20" t="n">
        <x:v>0.12</x:v>
      </x:c>
      <x:c r="AA208" s="20" t="n">
        <x:v>6.6</x:v>
      </x:c>
      <x:c r="AB208" s="23" t="str">
        <x:v>Paper frontier</x:v>
      </x:c>
      <x:c r="AC208" s="23" t="str">
        <x:v>Manual exact ECI join</x:v>
      </x:c>
      <x:c r="AD208" s="23" t="str"/>
      <x:c r="AE208" s="23" t="str"/>
      <x:c r="AF208" s="23" t="str"/>
      <x:c r="AG208" s="76"/>
      <x:c r="AH208" s="79"/>
      <x:c r="AI208" s="23" t="str"/>
      <x:c r="AJ208" s="23" t="str"/>
      <x:c r="AK208" s="76"/>
      <x:c r="AL208" s="23"/>
    </x:row>
    <x:row r="209">
      <x:c r="A209" s="17" t="str">
        <x:v>openai:gpt-5-4-pro</x:v>
      </x:c>
      <x:c r="B209" s="17" t="str">
        <x:v>GPT-5.4 Pro</x:v>
      </x:c>
      <x:c r="C209" s="17" t="str">
        <x:v>OpenAI</x:v>
      </x:c>
      <x:c r="D209" s="17" t="str">
        <x:v>lineage:openai-gpt-5</x:v>
      </x:c>
      <x:c r="E209" s="17" t="str">
        <x:v>base:openai-gpt-5-shared</x:v>
      </x:c>
      <x:c r="F209" s="23" t="str"/>
      <x:c r="G209" s="23" t="str"/>
      <x:c r="H209" s="23" t="str">
        <x:v>GPT-5.4 Pro</x:v>
      </x:c>
      <x:c r="I209" s="31"/>
      <x:c r="J209" s="31" t="n">
        <x:v>46086</x:v>
      </x:c>
      <x:c r="K209" s="31" t="n">
        <x:v>46086</x:v>
      </x:c>
      <x:c r="L209" s="17" t="str">
        <x:v>ECI exact date</x:v>
      </x:c>
      <x:c r="M209" s="73"/>
      <x:c r="N209" s="20" t="n">
        <x:v>157.83</x:v>
      </x:c>
      <x:c r="O209" s="20" t="n">
        <x:v>155.96</x:v>
      </x:c>
      <x:c r="P209" s="20" t="n">
        <x:v>160.88</x:v>
      </x:c>
      <x:c r="Q209" s="20"/>
      <x:c r="R209" s="20"/>
      <x:c r="S209" s="20"/>
      <x:c r="T209" s="20"/>
      <x:c r="U209" s="20"/>
      <x:c r="V209" s="20"/>
      <x:c r="W209" s="20" t="str"/>
      <x:c r="X209" s="20"/>
      <x:c r="Y209" s="20"/>
      <x:c r="Z209" s="20"/>
      <x:c r="AA209" s="20"/>
      <x:c r="AB209" s="23" t="str"/>
      <x:c r="AC209" s="23" t="str">
        <x:v>ECI-only row</x:v>
      </x:c>
      <x:c r="AD209" s="23" t="str"/>
      <x:c r="AE209" s="23" t="str"/>
      <x:c r="AF209" s="23" t="str"/>
      <x:c r="AG209" s="76"/>
      <x:c r="AH209" s="79"/>
      <x:c r="AI209" s="23" t="str"/>
      <x:c r="AJ209" s="23" t="str"/>
      <x:c r="AK209" s="76"/>
      <x:c r="AL209" s="23"/>
    </x:row>
    <x:row r="210">
      <x:c r="A210" s="17" t="str">
        <x:v>openai:gpt-5-4-mini</x:v>
      </x:c>
      <x:c r="B210" s="17" t="str">
        <x:v>GPT-5.4 Mini</x:v>
      </x:c>
      <x:c r="C210" s="17" t="str">
        <x:v>OpenAI</x:v>
      </x:c>
      <x:c r="D210" s="17" t="str">
        <x:v>lineage:openai-gpt-5</x:v>
      </x:c>
      <x:c r="E210" s="17" t="str">
        <x:v>base:openai-gpt-5-shared</x:v>
      </x:c>
      <x:c r="F210" s="23" t="str"/>
      <x:c r="G210" s="23" t="str"/>
      <x:c r="H210" s="23" t="str">
        <x:v>GPT-5.4 Mini</x:v>
      </x:c>
      <x:c r="I210" s="31"/>
      <x:c r="J210" s="31" t="n">
        <x:v>46098</x:v>
      </x:c>
      <x:c r="K210" s="31" t="n">
        <x:v>46098</x:v>
      </x:c>
      <x:c r="L210" s="17" t="str">
        <x:v>ECI exact date</x:v>
      </x:c>
      <x:c r="M210" s="73"/>
      <x:c r="N210" s="20" t="n">
        <x:v>148.9</x:v>
      </x:c>
      <x:c r="O210" s="20" t="n">
        <x:v>147.11</x:v>
      </x:c>
      <x:c r="P210" s="20" t="n">
        <x:v>150.06</x:v>
      </x:c>
      <x:c r="Q210" s="20"/>
      <x:c r="R210" s="20"/>
      <x:c r="S210" s="20"/>
      <x:c r="T210" s="20"/>
      <x:c r="U210" s="20"/>
      <x:c r="V210" s="20"/>
      <x:c r="W210" s="20" t="str"/>
      <x:c r="X210" s="20"/>
      <x:c r="Y210" s="20"/>
      <x:c r="Z210" s="20"/>
      <x:c r="AA210" s="20"/>
      <x:c r="AB210" s="23" t="str"/>
      <x:c r="AC210" s="23" t="str">
        <x:v>ECI-only row</x:v>
      </x:c>
      <x:c r="AD210" s="23" t="str"/>
      <x:c r="AE210" s="23" t="str"/>
      <x:c r="AF210" s="23" t="str"/>
      <x:c r="AG210" s="76"/>
      <x:c r="AH210" s="79"/>
      <x:c r="AI210" s="23" t="str"/>
      <x:c r="AJ210" s="23" t="str"/>
      <x:c r="AK210" s="76"/>
      <x:c r="AL210" s="23"/>
    </x:row>
    <x:row r="211">
      <x:c r="A211" s="17" t="str">
        <x:v>openai:gpt-5-4-nano</x:v>
      </x:c>
      <x:c r="B211" s="17" t="str">
        <x:v>GPT-5.4 Nano</x:v>
      </x:c>
      <x:c r="C211" s="17" t="str">
        <x:v>OpenAI</x:v>
      </x:c>
      <x:c r="D211" s="17" t="str">
        <x:v>lineage:openai-gpt-5</x:v>
      </x:c>
      <x:c r="E211" s="17" t="str">
        <x:v>base:openai-gpt-5-shared</x:v>
      </x:c>
      <x:c r="F211" s="23" t="str"/>
      <x:c r="G211" s="23" t="str"/>
      <x:c r="H211" s="23" t="str">
        <x:v>GPT-5.4 Nano</x:v>
      </x:c>
      <x:c r="I211" s="31"/>
      <x:c r="J211" s="31" t="n">
        <x:v>46098</x:v>
      </x:c>
      <x:c r="K211" s="31" t="n">
        <x:v>46098</x:v>
      </x:c>
      <x:c r="L211" s="17" t="str">
        <x:v>ECI exact date</x:v>
      </x:c>
      <x:c r="M211" s="73"/>
      <x:c r="N211" s="20" t="n">
        <x:v>146.64</x:v>
      </x:c>
      <x:c r="O211" s="20" t="n">
        <x:v>144.07</x:v>
      </x:c>
      <x:c r="P211" s="20" t="n">
        <x:v>148.4</x:v>
      </x:c>
      <x:c r="Q211" s="20"/>
      <x:c r="R211" s="20"/>
      <x:c r="S211" s="20"/>
      <x:c r="T211" s="20"/>
      <x:c r="U211" s="20"/>
      <x:c r="V211" s="20"/>
      <x:c r="W211" s="20" t="str"/>
      <x:c r="X211" s="20"/>
      <x:c r="Y211" s="20"/>
      <x:c r="Z211" s="20"/>
      <x:c r="AA211" s="20"/>
      <x:c r="AB211" s="23" t="str"/>
      <x:c r="AC211" s="23" t="str">
        <x:v>ECI-only row</x:v>
      </x:c>
      <x:c r="AD211" s="23" t="str"/>
      <x:c r="AE211" s="23" t="str"/>
      <x:c r="AF211" s="23" t="str"/>
      <x:c r="AG211" s="76"/>
      <x:c r="AH211" s="79"/>
      <x:c r="AI211" s="23" t="str"/>
      <x:c r="AJ211" s="23" t="str"/>
      <x:c r="AK211" s="76"/>
      <x:c r="AL211" s="23"/>
    </x:row>
    <x:row r="212">
      <x:c r="A212" s="17" t="str">
        <x:v>minimax:minimax-m2-7</x:v>
      </x:c>
      <x:c r="B212" s="17" t="str">
        <x:v>MiniMax-M2.7</x:v>
      </x:c>
      <x:c r="C212" s="17" t="str">
        <x:v>MiniMax</x:v>
      </x:c>
      <x:c r="D212" s="17" t="str">
        <x:v>lineage:minimax:minimax-m2-7</x:v>
      </x:c>
      <x:c r="E212" s="17" t="str">
        <x:v>base:minimax:minimax-m2-7</x:v>
      </x:c>
      <x:c r="F212" s="23" t="str"/>
      <x:c r="G212" s="23" t="str"/>
      <x:c r="H212" s="23" t="str">
        <x:v>MiniMax-M2.7</x:v>
      </x:c>
      <x:c r="I212" s="31"/>
      <x:c r="J212" s="31" t="n">
        <x:v>46099</x:v>
      </x:c>
      <x:c r="K212" s="31" t="n">
        <x:v>46099</x:v>
      </x:c>
      <x:c r="L212" s="17" t="str">
        <x:v>ECI exact date</x:v>
      </x:c>
      <x:c r="M212" s="73"/>
      <x:c r="N212" s="20" t="n">
        <x:v>145.61</x:v>
      </x:c>
      <x:c r="O212" s="20" t="n">
        <x:v>138.06</x:v>
      </x:c>
      <x:c r="P212" s="20" t="n">
        <x:v>147.75</x:v>
      </x:c>
      <x:c r="Q212" s="20"/>
      <x:c r="R212" s="20"/>
      <x:c r="S212" s="20"/>
      <x:c r="T212" s="20" t="n">
        <x:v>229</x:v>
      </x:c>
      <x:c r="U212" s="20"/>
      <x:c r="V212" s="20"/>
      <x:c r="W212" s="20" t="str"/>
      <x:c r="X212" s="20"/>
      <x:c r="Y212" s="20"/>
      <x:c r="Z212" s="20"/>
      <x:c r="AA212" s="20"/>
      <x:c r="AB212" s="23" t="str"/>
      <x:c r="AC212" s="23" t="str">
        <x:v>ECI-only row</x:v>
      </x:c>
      <x:c r="AD212" s="23" t="str"/>
      <x:c r="AE212" s="23" t="str">
        <x:v>Parameter row: Regression Data!55</x:v>
      </x:c>
      <x:c r="AF212" s="23" t="str"/>
      <x:c r="AG212" s="76"/>
      <x:c r="AH212" s="79"/>
      <x:c r="AI212" s="23" t="str"/>
      <x:c r="AJ212" s="23" t="str"/>
      <x:c r="AK212" s="76"/>
      <x:c r="AL212" s="23"/>
    </x:row>
    <x:row r="213">
      <x:c r="A213" s="17" t="str">
        <x:v>alibaba:qwen-3-6-plus</x:v>
      </x:c>
      <x:c r="B213" s="17" t="str">
        <x:v>Qwen 3.6 Plus</x:v>
      </x:c>
      <x:c r="C213" s="17" t="str">
        <x:v>Alibaba</x:v>
      </x:c>
      <x:c r="D213" s="17" t="str">
        <x:v>lineage:alibaba:qwen-3-6-plus</x:v>
      </x:c>
      <x:c r="E213" s="17" t="str">
        <x:v>base:alibaba:qwen-3-6-plus</x:v>
      </x:c>
      <x:c r="F213" s="23" t="str"/>
      <x:c r="G213" s="23" t="str"/>
      <x:c r="H213" s="23" t="str">
        <x:v>Qwen 3.6 Plus</x:v>
      </x:c>
      <x:c r="I213" s="31"/>
      <x:c r="J213" s="31" t="n">
        <x:v>46113</x:v>
      </x:c>
      <x:c r="K213" s="31" t="n">
        <x:v>46113</x:v>
      </x:c>
      <x:c r="L213" s="17" t="str">
        <x:v>ECI exact date</x:v>
      </x:c>
      <x:c r="M213" s="73"/>
      <x:c r="N213" s="20" t="n">
        <x:v>149.13</x:v>
      </x:c>
      <x:c r="O213" s="20" t="n">
        <x:v>146.49</x:v>
      </x:c>
      <x:c r="P213" s="20" t="n">
        <x:v>150.98</x:v>
      </x:c>
      <x:c r="Q213" s="20"/>
      <x:c r="R213" s="20"/>
      <x:c r="S213" s="20"/>
      <x:c r="T213" s="20"/>
      <x:c r="U213" s="20"/>
      <x:c r="V213" s="20"/>
      <x:c r="W213" s="20" t="str"/>
      <x:c r="X213" s="20"/>
      <x:c r="Y213" s="20"/>
      <x:c r="Z213" s="20"/>
      <x:c r="AA213" s="20"/>
      <x:c r="AB213" s="23" t="str"/>
      <x:c r="AC213" s="23" t="str">
        <x:v>ECI-only row</x:v>
      </x:c>
      <x:c r="AD213" s="23" t="str"/>
      <x:c r="AE213" s="23" t="str"/>
      <x:c r="AF213" s="23" t="str"/>
      <x:c r="AG213" s="76"/>
      <x:c r="AH213" s="79"/>
      <x:c r="AI213" s="23" t="str"/>
      <x:c r="AJ213" s="23" t="str"/>
      <x:c r="AK213" s="76"/>
      <x:c r="AL213" s="23"/>
    </x:row>
    <x:row r="214">
      <x:c r="A214" s="17" t="str">
        <x:v>google:gemma-4-26b-a4b</x:v>
      </x:c>
      <x:c r="B214" s="17" t="str">
        <x:v>Gemma 4 26B-A4B</x:v>
      </x:c>
      <x:c r="C214" s="17" t="str">
        <x:v>Google DeepMind</x:v>
      </x:c>
      <x:c r="D214" s="17" t="str">
        <x:v>lineage:google:gemma-4-26b-a4b</x:v>
      </x:c>
      <x:c r="E214" s="17" t="str">
        <x:v>base:google:gemma-4-26b-a4b</x:v>
      </x:c>
      <x:c r="F214" s="23" t="str"/>
      <x:c r="G214" s="23" t="str">
        <x:v>Gemma 4 26B-A4B</x:v>
      </x:c>
      <x:c r="H214" s="23" t="str"/>
      <x:c r="I214" s="31" t="n">
        <x:v>46113</x:v>
      </x:c>
      <x:c r="J214" s="31"/>
      <x:c r="K214" s="31" t="n">
        <x:v>46114</x:v>
      </x:c>
      <x:c r="L214" s="17" t="str">
        <x:v>Epoch exact date</x:v>
      </x:c>
      <x:c r="M214" s="73" t="n">
        <x:v>1</x:v>
      </x:c>
      <x:c r="N214" s="20"/>
      <x:c r="O214" s="20"/>
      <x:c r="P214" s="20"/>
      <x:c r="Q214" s="20"/>
      <x:c r="R214" s="20" t="n">
        <x:v>26</x:v>
      </x:c>
      <x:c r="S214" s="20" t="n">
        <x:v>4</x:v>
      </x:c>
      <x:c r="T214" s="20"/>
      <x:c r="U214" s="20"/>
      <x:c r="V214" s="20" t="n">
        <x:v>60</x:v>
      </x:c>
      <x:c r="W214" s="20" t="str">
        <x:v>MoE</x:v>
      </x:c>
      <x:c r="X214" s="20" t="n">
        <x:v>0.449</x:v>
      </x:c>
      <x:c r="Y214" s="20" t="n">
        <x:v>0.231</x:v>
      </x:c>
      <x:c r="Z214" s="20" t="n">
        <x:v>0.021</x:v>
      </x:c>
      <x:c r="AA214" s="20" t="n">
        <x:v>0.747</x:v>
      </x:c>
      <x:c r="AB214" s="23" t="str">
        <x:v>Paper open-weight</x:v>
      </x:c>
      <x:c r="AC214" s="23" t="str">
        <x:v>Manual exact Epoch join</x:v>
      </x:c>
      <x:c r="AD214" s="23" t="str">
        <x:v>Epoch/paper parameter variance 3.1%</x:v>
      </x:c>
      <x:c r="AE214" s="23" t="str"/>
      <x:c r="AF214" s="23" t="str">
        <x:v>Gemma 4 26B A4B</x:v>
      </x:c>
      <x:c r="AG214" s="76" t="n">
        <x:v>46114</x:v>
      </x:c>
      <x:c r="AH214" s="79" t="n">
        <x:v>25.2</x:v>
      </x:c>
      <x:c r="AI214" s="23" t="str"/>
      <x:c r="AJ214" s="23" t="str">
        <x:v>https://ai.google.dev/gemma/docs/core/model_card_4</x:v>
      </x:c>
      <x:c r="AK214" s="76" t="n">
        <x:v>46192</x:v>
      </x:c>
      <x:c r="AL214" s="23" t="n">
        <x:v>37</x:v>
      </x:c>
    </x:row>
    <x:row r="215">
      <x:c r="A215" s="17" t="str">
        <x:v>google:gemma-4-31b</x:v>
      </x:c>
      <x:c r="B215" s="17" t="str">
        <x:v>Gemma 4 31B</x:v>
      </x:c>
      <x:c r="C215" s="17" t="str">
        <x:v>Google DeepMind</x:v>
      </x:c>
      <x:c r="D215" s="17" t="str">
        <x:v>lineage:google:gemma-4-31b</x:v>
      </x:c>
      <x:c r="E215" s="17" t="str">
        <x:v>base:google:gemma-4-31b</x:v>
      </x:c>
      <x:c r="F215" s="23" t="str"/>
      <x:c r="G215" s="23" t="str">
        <x:v>Gemma 4 31B</x:v>
      </x:c>
      <x:c r="H215" s="23" t="str"/>
      <x:c r="I215" s="31" t="n">
        <x:v>46113</x:v>
      </x:c>
      <x:c r="J215" s="31"/>
      <x:c r="K215" s="31" t="n">
        <x:v>46114</x:v>
      </x:c>
      <x:c r="L215" s="17" t="str">
        <x:v>Epoch exact date</x:v>
      </x:c>
      <x:c r="M215" s="73" t="n">
        <x:v>1</x:v>
      </x:c>
      <x:c r="N215" s="20"/>
      <x:c r="O215" s="20"/>
      <x:c r="P215" s="20"/>
      <x:c r="Q215" s="20"/>
      <x:c r="R215" s="20" t="n">
        <x:v>31</x:v>
      </x:c>
      <x:c r="S215" s="20" t="n">
        <x:v>31</x:v>
      </x:c>
      <x:c r="T215" s="20"/>
      <x:c r="U215" s="20"/>
      <x:c r="V215" s="20" t="n">
        <x:v>60</x:v>
      </x:c>
      <x:c r="W215" s="20" t="str">
        <x:v>Dense</x:v>
      </x:c>
      <x:c r="X215" s="20" t="n">
        <x:v>1.054</x:v>
      </x:c>
      <x:c r="Y215" s="20" t="n">
        <x:v>0.688</x:v>
      </x:c>
      <x:c r="Z215" s="20" t="n">
        <x:v>0.245</x:v>
      </x:c>
      <x:c r="AA215" s="20" t="n">
        <x:v>1.416</x:v>
      </x:c>
      <x:c r="AB215" s="23" t="str">
        <x:v>Paper open-weight</x:v>
      </x:c>
      <x:c r="AC215" s="23" t="str">
        <x:v>Manual exact Epoch join</x:v>
      </x:c>
      <x:c r="AD215" s="23" t="str"/>
      <x:c r="AE215" s="23" t="str"/>
      <x:c r="AF215" s="23" t="str">
        <x:v>Gemma 4 31B IT</x:v>
      </x:c>
      <x:c r="AG215" s="76" t="n">
        <x:v>46114</x:v>
      </x:c>
      <x:c r="AH215" s="79" t="n">
        <x:v>31</x:v>
      </x:c>
      <x:c r="AI215" s="23" t="str"/>
      <x:c r="AJ215" s="23" t="str"/>
      <x:c r="AK215" s="76" t="n">
        <x:v>46120</x:v>
      </x:c>
      <x:c r="AL215" s="23" t="n">
        <x:v>36</x:v>
      </x:c>
    </x:row>
    <x:row r="216">
      <x:c r="A216" s="17" t="str">
        <x:v>z-ai-zhipu-ai:glm-5-1</x:v>
      </x:c>
      <x:c r="B216" s="17" t="str">
        <x:v>GLM-5.1</x:v>
      </x:c>
      <x:c r="C216" s="17" t="str">
        <x:v>Z.ai (Zhipu AI)</x:v>
      </x:c>
      <x:c r="D216" s="17" t="str">
        <x:v>lineage:z-ai-zhipu-ai:glm-5-1</x:v>
      </x:c>
      <x:c r="E216" s="17" t="str">
        <x:v>base:z-ai-zhipu-ai:glm-5-1</x:v>
      </x:c>
      <x:c r="F216" s="23" t="str"/>
      <x:c r="G216" s="23" t="str"/>
      <x:c r="H216" s="23" t="str">
        <x:v>GLM-5.1</x:v>
      </x:c>
      <x:c r="I216" s="31"/>
      <x:c r="J216" s="31" t="n">
        <x:v>46119</x:v>
      </x:c>
      <x:c r="K216" s="31" t="n">
        <x:v>46119</x:v>
      </x:c>
      <x:c r="L216" s="17" t="str">
        <x:v>ECI exact date</x:v>
      </x:c>
      <x:c r="M216" s="73"/>
      <x:c r="N216" s="20" t="n">
        <x:v>150.39</x:v>
      </x:c>
      <x:c r="O216" s="20" t="n">
        <x:v>148.1</x:v>
      </x:c>
      <x:c r="P216" s="20" t="n">
        <x:v>151.89</x:v>
      </x:c>
      <x:c r="Q216" s="20"/>
      <x:c r="R216" s="20"/>
      <x:c r="S216" s="20"/>
      <x:c r="T216" s="20"/>
      <x:c r="U216" s="20"/>
      <x:c r="V216" s="20"/>
      <x:c r="W216" s="20" t="str"/>
      <x:c r="X216" s="20"/>
      <x:c r="Y216" s="20"/>
      <x:c r="Z216" s="20"/>
      <x:c r="AA216" s="20"/>
      <x:c r="AB216" s="23" t="str"/>
      <x:c r="AC216" s="23" t="str">
        <x:v>ECI-only row</x:v>
      </x:c>
      <x:c r="AD216" s="23" t="str"/>
      <x:c r="AE216" s="23" t="str"/>
      <x:c r="AF216" s="23" t="str"/>
      <x:c r="AG216" s="76"/>
      <x:c r="AH216" s="79"/>
      <x:c r="AI216" s="23" t="str"/>
      <x:c r="AJ216" s="23" t="str"/>
      <x:c r="AK216" s="76"/>
      <x:c r="AL216" s="23"/>
    </x:row>
    <x:row r="217">
      <x:c r="A217" s="17" t="str">
        <x:v>meta:muse-spark</x:v>
      </x:c>
      <x:c r="B217" s="17" t="str">
        <x:v>Muse Spark</x:v>
      </x:c>
      <x:c r="C217" s="17" t="str">
        <x:v>Meta AI</x:v>
      </x:c>
      <x:c r="D217" s="17" t="str">
        <x:v>lineage:meta:muse-spark</x:v>
      </x:c>
      <x:c r="E217" s="17" t="str">
        <x:v>base:meta:muse-spark</x:v>
      </x:c>
      <x:c r="F217" s="23" t="str"/>
      <x:c r="G217" s="23" t="str"/>
      <x:c r="H217" s="23" t="str">
        <x:v>Muse Spark</x:v>
      </x:c>
      <x:c r="I217" s="31"/>
      <x:c r="J217" s="31" t="n">
        <x:v>46120</x:v>
      </x:c>
      <x:c r="K217" s="31" t="n">
        <x:v>46120</x:v>
      </x:c>
      <x:c r="L217" s="17" t="str">
        <x:v>ECI exact date</x:v>
      </x:c>
      <x:c r="M217" s="73"/>
      <x:c r="N217" s="20" t="n">
        <x:v>154.27</x:v>
      </x:c>
      <x:c r="O217" s="20" t="n">
        <x:v>151.76</x:v>
      </x:c>
      <x:c r="P217" s="20" t="n">
        <x:v>158.17</x:v>
      </x:c>
      <x:c r="Q217" s="20"/>
      <x:c r="R217" s="20"/>
      <x:c r="S217" s="20"/>
      <x:c r="T217" s="20"/>
      <x:c r="U217" s="20"/>
      <x:c r="V217" s="20"/>
      <x:c r="W217" s="20" t="str"/>
      <x:c r="X217" s="20"/>
      <x:c r="Y217" s="20"/>
      <x:c r="Z217" s="20"/>
      <x:c r="AA217" s="20"/>
      <x:c r="AB217" s="23" t="str"/>
      <x:c r="AC217" s="23" t="str">
        <x:v>ECI-only row</x:v>
      </x:c>
      <x:c r="AD217" s="23" t="str"/>
      <x:c r="AE217" s="23" t="str"/>
      <x:c r="AF217" s="23" t="str"/>
      <x:c r="AG217" s="76"/>
      <x:c r="AH217" s="79"/>
      <x:c r="AI217" s="23" t="str"/>
      <x:c r="AJ217" s="23" t="str"/>
      <x:c r="AK217" s="76"/>
      <x:c r="AL217" s="23"/>
    </x:row>
    <x:row r="218">
      <x:c r="A218" s="17" t="str">
        <x:v>anthropic:claude-opus-4-7</x:v>
      </x:c>
      <x:c r="B218" s="17" t="str">
        <x:v>Claude Opus 4.7</x:v>
      </x:c>
      <x:c r="C218" s="17" t="str">
        <x:v>Anthropic</x:v>
      </x:c>
      <x:c r="D218" s="17" t="str">
        <x:v>lineage:anthropic-opus-4-5plus</x:v>
      </x:c>
      <x:c r="E218" s="17" t="str">
        <x:v>base:anthropic-opus-4-5plus</x:v>
      </x:c>
      <x:c r="F218" s="23" t="str"/>
      <x:c r="G218" s="23" t="str">
        <x:v>Opus 4.7</x:v>
      </x:c>
      <x:c r="H218" s="23" t="str">
        <x:v>Claude Opus 4.7</x:v>
      </x:c>
      <x:c r="I218" s="31" t="n">
        <x:v>46113</x:v>
      </x:c>
      <x:c r="J218" s="31" t="n">
        <x:v>46128</x:v>
      </x:c>
      <x:c r="K218" s="31" t="n">
        <x:v>46128</x:v>
      </x:c>
      <x:c r="L218" s="17" t="str">
        <x:v>ECI exact date</x:v>
      </x:c>
      <x:c r="M218" s="73" t="n">
        <x:v>15</x:v>
      </x:c>
      <x:c r="N218" s="20" t="n">
        <x:v>156.01</x:v>
      </x:c>
      <x:c r="O218" s="20" t="n">
        <x:v>154.07</x:v>
      </x:c>
      <x:c r="P218" s="20" t="n">
        <x:v>158.4</x:v>
      </x:c>
      <x:c r="Q218" s="20"/>
      <x:c r="R218" s="20"/>
      <x:c r="S218" s="20"/>
      <x:c r="T218" s="20"/>
      <x:c r="U218" s="20"/>
      <x:c r="V218" s="20"/>
      <x:c r="W218" s="20" t="str"/>
      <x:c r="X218" s="20" t="n">
        <x:v>2.8</x:v>
      </x:c>
      <x:c r="Y218" s="20"/>
      <x:c r="Z218" s="20" t="n">
        <x:v>0.61</x:v>
      </x:c>
      <x:c r="AA218" s="20" t="n">
        <x:v>73</x:v>
      </x:c>
      <x:c r="AB218" s="23" t="str">
        <x:v>Paper frontier</x:v>
      </x:c>
      <x:c r="AC218" s="23" t="str">
        <x:v>Manual exact ECI join</x:v>
      </x:c>
      <x:c r="AD218" s="23" t="str"/>
      <x:c r="AE218" s="23" t="str"/>
      <x:c r="AF218" s="23" t="str"/>
      <x:c r="AG218" s="76"/>
      <x:c r="AH218" s="79"/>
      <x:c r="AI218" s="23" t="str"/>
      <x:c r="AJ218" s="23" t="str"/>
      <x:c r="AK218" s="76"/>
      <x:c r="AL218" s="23"/>
    </x:row>
    <x:row r="219">
      <x:c r="A219" s="17" t="str">
        <x:v>xai:grok-4-3-beta</x:v>
      </x:c>
      <x:c r="B219" s="17" t="str">
        <x:v>Grok 4.3 Beta</x:v>
      </x:c>
      <x:c r="C219" s="17" t="str">
        <x:v>xAI</x:v>
      </x:c>
      <x:c r="D219" s="17" t="str">
        <x:v>lineage:xai:grok-4-3-beta</x:v>
      </x:c>
      <x:c r="E219" s="17" t="str">
        <x:v>base:xai:grok-4-3-beta</x:v>
      </x:c>
      <x:c r="F219" s="23" t="str"/>
      <x:c r="G219" s="23" t="str"/>
      <x:c r="H219" s="23" t="str">
        <x:v>Grok 4.3 Beta</x:v>
      </x:c>
      <x:c r="I219" s="31"/>
      <x:c r="J219" s="31" t="n">
        <x:v>46129</x:v>
      </x:c>
      <x:c r="K219" s="31" t="n">
        <x:v>46129</x:v>
      </x:c>
      <x:c r="L219" s="17" t="str">
        <x:v>ECI exact date</x:v>
      </x:c>
      <x:c r="M219" s="73"/>
      <x:c r="N219" s="20" t="n">
        <x:v>148.98</x:v>
      </x:c>
      <x:c r="O219" s="20" t="n">
        <x:v>147.37</x:v>
      </x:c>
      <x:c r="P219" s="20" t="n">
        <x:v>150.53</x:v>
      </x:c>
      <x:c r="Q219" s="20"/>
      <x:c r="R219" s="20"/>
      <x:c r="S219" s="20"/>
      <x:c r="T219" s="20"/>
      <x:c r="U219" s="20"/>
      <x:c r="V219" s="20"/>
      <x:c r="W219" s="20" t="str"/>
      <x:c r="X219" s="20"/>
      <x:c r="Y219" s="20"/>
      <x:c r="Z219" s="20"/>
      <x:c r="AA219" s="20"/>
      <x:c r="AB219" s="23" t="str"/>
      <x:c r="AC219" s="23" t="str">
        <x:v>ECI-only row</x:v>
      </x:c>
      <x:c r="AD219" s="23" t="str"/>
      <x:c r="AE219" s="23" t="str"/>
      <x:c r="AF219" s="23" t="str"/>
      <x:c r="AG219" s="76"/>
      <x:c r="AH219" s="79"/>
      <x:c r="AI219" s="23" t="str"/>
      <x:c r="AJ219" s="23" t="str"/>
      <x:c r="AK219" s="76"/>
      <x:c r="AL219" s="23"/>
    </x:row>
    <x:row r="220">
      <x:c r="A220" s="17" t="str">
        <x:v>alibaba:qwen-3-6-max-preview</x:v>
      </x:c>
      <x:c r="B220" s="17" t="str">
        <x:v>Qwen 3.6 Max (Preview)</x:v>
      </x:c>
      <x:c r="C220" s="17" t="str">
        <x:v>Alibaba</x:v>
      </x:c>
      <x:c r="D220" s="17" t="str">
        <x:v>lineage:alibaba:qwen-3-6-max-preview</x:v>
      </x:c>
      <x:c r="E220" s="17" t="str">
        <x:v>base:alibaba:qwen-3-6-max-preview</x:v>
      </x:c>
      <x:c r="F220" s="23" t="str"/>
      <x:c r="G220" s="23" t="str"/>
      <x:c r="H220" s="23" t="str">
        <x:v>Qwen 3.6 Max (Preview)</x:v>
      </x:c>
      <x:c r="I220" s="31"/>
      <x:c r="J220" s="31" t="n">
        <x:v>46132</x:v>
      </x:c>
      <x:c r="K220" s="31" t="n">
        <x:v>46132</x:v>
      </x:c>
      <x:c r="L220" s="17" t="str">
        <x:v>ECI exact date</x:v>
      </x:c>
      <x:c r="M220" s="73"/>
      <x:c r="N220" s="20" t="n">
        <x:v>149.61</x:v>
      </x:c>
      <x:c r="O220" s="20" t="n">
        <x:v>147.62</x:v>
      </x:c>
      <x:c r="P220" s="20" t="n">
        <x:v>153.07</x:v>
      </x:c>
      <x:c r="Q220" s="20"/>
      <x:c r="R220" s="20"/>
      <x:c r="S220" s="20"/>
      <x:c r="T220" s="20"/>
      <x:c r="U220" s="20"/>
      <x:c r="V220" s="20"/>
      <x:c r="W220" s="20" t="str"/>
      <x:c r="X220" s="20"/>
      <x:c r="Y220" s="20"/>
      <x:c r="Z220" s="20"/>
      <x:c r="AA220" s="20"/>
      <x:c r="AB220" s="23" t="str"/>
      <x:c r="AC220" s="23" t="str">
        <x:v>ECI-only row</x:v>
      </x:c>
      <x:c r="AD220" s="23" t="str"/>
      <x:c r="AE220" s="23" t="str"/>
      <x:c r="AF220" s="23" t="str"/>
      <x:c r="AG220" s="76"/>
      <x:c r="AH220" s="79"/>
      <x:c r="AI220" s="23" t="str"/>
      <x:c r="AJ220" s="23" t="str"/>
      <x:c r="AK220" s="76"/>
      <x:c r="AL220" s="23"/>
    </x:row>
    <x:row r="221">
      <x:c r="A221" s="17" t="str">
        <x:v>moonshot:kimi-k2-6</x:v>
      </x:c>
      <x:c r="B221" s="17" t="str">
        <x:v>Kimi K2.6</x:v>
      </x:c>
      <x:c r="C221" s="17" t="str">
        <x:v>Moonshot</x:v>
      </x:c>
      <x:c r="D221" s="17" t="str">
        <x:v>lineage:moonshot-kimi-k2</x:v>
      </x:c>
      <x:c r="E221" s="17" t="str">
        <x:v>base:moonshot:kimi-k2-6</x:v>
      </x:c>
      <x:c r="F221" s="23" t="str"/>
      <x:c r="G221" s="23" t="str">
        <x:v>Kimi K2.6</x:v>
      </x:c>
      <x:c r="H221" s="23" t="str">
        <x:v>Kimi K2.6</x:v>
      </x:c>
      <x:c r="I221" s="31" t="n">
        <x:v>46113</x:v>
      </x:c>
      <x:c r="J221" s="31" t="n">
        <x:v>46132</x:v>
      </x:c>
      <x:c r="K221" s="31" t="n">
        <x:v>46132</x:v>
      </x:c>
      <x:c r="L221" s="17" t="str">
        <x:v>ECI exact date</x:v>
      </x:c>
      <x:c r="M221" s="73" t="n">
        <x:v>19</x:v>
      </x:c>
      <x:c r="N221" s="20" t="n">
        <x:v>151.02</x:v>
      </x:c>
      <x:c r="O221" s="20" t="n">
        <x:v>149.18</x:v>
      </x:c>
      <x:c r="P221" s="20" t="n">
        <x:v>152.53</x:v>
      </x:c>
      <x:c r="Q221" s="20"/>
      <x:c r="R221" s="20" t="n">
        <x:v>1000</x:v>
      </x:c>
      <x:c r="S221" s="20" t="n">
        <x:v>32</x:v>
      </x:c>
      <x:c r="T221" s="20" t="n">
        <x:v>1040</x:v>
      </x:c>
      <x:c r="U221" s="20"/>
      <x:c r="V221" s="20" t="n">
        <x:v>61</x:v>
      </x:c>
      <x:c r="W221" s="20" t="str">
        <x:v>MoE</x:v>
      </x:c>
      <x:c r="X221" s="20" t="n">
        <x:v>0.508</x:v>
      </x:c>
      <x:c r="Y221" s="20" t="n">
        <x:v>0.272</x:v>
      </x:c>
      <x:c r="Z221" s="20" t="n">
        <x:v>0.059</x:v>
      </x:c>
      <x:c r="AA221" s="20" t="n">
        <x:v>0.791</x:v>
      </x:c>
      <x:c r="AB221" s="23" t="str">
        <x:v>Paper open-weight</x:v>
      </x:c>
      <x:c r="AC221" s="23" t="str">
        <x:v>Manual exact ECI join</x:v>
      </x:c>
      <x:c r="AD221" s="23" t="str">
        <x:v>ECI/paper parameter variance 3.8%</x:v>
      </x:c>
      <x:c r="AE221" s="23" t="str">
        <x:v>Parameter row: Regression Data!56</x:v>
      </x:c>
      <x:c r="AF221" s="23" t="str"/>
      <x:c r="AG221" s="76"/>
      <x:c r="AH221" s="79"/>
      <x:c r="AI221" s="23" t="str"/>
      <x:c r="AJ221" s="23" t="str"/>
      <x:c r="AK221" s="76"/>
      <x:c r="AL221" s="23"/>
    </x:row>
    <x:row r="222">
      <x:c r="A222" s="17" t="str">
        <x:v>openai:gpt-5-5</x:v>
      </x:c>
      <x:c r="B222" s="17" t="str">
        <x:v>GPT-5.5</x:v>
      </x:c>
      <x:c r="C222" s="17" t="str">
        <x:v>OpenAI</x:v>
      </x:c>
      <x:c r="D222" s="17" t="str">
        <x:v>lineage:openai-gpt-5</x:v>
      </x:c>
      <x:c r="E222" s="17" t="str">
        <x:v>base:openai-gpt-5-shared</x:v>
      </x:c>
      <x:c r="F222" s="23" t="str">
        <x:v>GPT-5.5</x:v>
      </x:c>
      <x:c r="G222" s="23" t="str">
        <x:v>GPT-5.5</x:v>
      </x:c>
      <x:c r="H222" s="23" t="str">
        <x:v>GPT-5.5</x:v>
      </x:c>
      <x:c r="I222" s="31" t="n">
        <x:v>46113</x:v>
      </x:c>
      <x:c r="J222" s="31" t="n">
        <x:v>46135</x:v>
      </x:c>
      <x:c r="K222" s="31" t="n">
        <x:v>46135</x:v>
      </x:c>
      <x:c r="L222" s="17" t="str">
        <x:v>ECI exact date</x:v>
      </x:c>
      <x:c r="M222" s="73" t="n">
        <x:v>22</x:v>
      </x:c>
      <x:c r="N222" s="20" t="n">
        <x:v>158.33</x:v>
      </x:c>
      <x:c r="O222" s="20" t="n">
        <x:v>156.44</x:v>
      </x:c>
      <x:c r="P222" s="20" t="n">
        <x:v>161.43</x:v>
      </x:c>
      <x:c r="Q222" s="20" t="n">
        <x:v>55</x:v>
      </x:c>
      <x:c r="R222" s="20"/>
      <x:c r="S222" s="20"/>
      <x:c r="T222" s="20"/>
      <x:c r="U222" s="20"/>
      <x:c r="V222" s="20"/>
      <x:c r="W222" s="20" t="str"/>
      <x:c r="X222" s="20" t="n">
        <x:v>3</x:v>
      </x:c>
      <x:c r="Y222" s="20"/>
      <x:c r="Z222" s="20" t="n">
        <x:v>0.84</x:v>
      </x:c>
      <x:c r="AA222" s="20" t="n">
        <x:v>62</x:v>
      </x:c>
      <x:c r="AB222" s="23" t="str">
        <x:v>Paper frontier</x:v>
      </x:c>
      <x:c r="AC222" s="23" t="str">
        <x:v>Final model + exact ECI join</x:v>
      </x:c>
      <x:c r="AD222" s="23" t="str"/>
      <x:c r="AE222" s="23" t="str"/>
      <x:c r="AF222" s="23" t="str"/>
      <x:c r="AG222" s="76"/>
      <x:c r="AH222" s="79"/>
      <x:c r="AI222" s="23" t="str"/>
      <x:c r="AJ222" s="23" t="str"/>
      <x:c r="AK222" s="76"/>
      <x:c r="AL222" s="23"/>
    </x:row>
    <x:row r="223">
      <x:c r="A223" s="17" t="str">
        <x:v>openai:gpt-5-5-pro</x:v>
      </x:c>
      <x:c r="B223" s="17" t="str">
        <x:v>GPT-5.5 Pro</x:v>
      </x:c>
      <x:c r="C223" s="17" t="str">
        <x:v>OpenAI</x:v>
      </x:c>
      <x:c r="D223" s="17" t="str">
        <x:v>lineage:openai-gpt-5</x:v>
      </x:c>
      <x:c r="E223" s="17" t="str">
        <x:v>base:openai-gpt-5-shared</x:v>
      </x:c>
      <x:c r="F223" s="23" t="str"/>
      <x:c r="G223" s="23" t="str"/>
      <x:c r="H223" s="23" t="str">
        <x:v>GPT-5.5 Pro</x:v>
      </x:c>
      <x:c r="I223" s="31"/>
      <x:c r="J223" s="31" t="n">
        <x:v>46135</x:v>
      </x:c>
      <x:c r="K223" s="31" t="n">
        <x:v>46135</x:v>
      </x:c>
      <x:c r="L223" s="17" t="str">
        <x:v>ECI exact date</x:v>
      </x:c>
      <x:c r="M223" s="73"/>
      <x:c r="N223" s="20" t="n">
        <x:v>160.73</x:v>
      </x:c>
      <x:c r="O223" s="20" t="n">
        <x:v>158.24</x:v>
      </x:c>
      <x:c r="P223" s="20" t="n">
        <x:v>164.36</x:v>
      </x:c>
      <x:c r="Q223" s="20"/>
      <x:c r="R223" s="20"/>
      <x:c r="S223" s="20"/>
      <x:c r="T223" s="20"/>
      <x:c r="U223" s="20"/>
      <x:c r="V223" s="20"/>
      <x:c r="W223" s="20" t="str"/>
      <x:c r="X223" s="20"/>
      <x:c r="Y223" s="20"/>
      <x:c r="Z223" s="20"/>
      <x:c r="AA223" s="20"/>
      <x:c r="AB223" s="23" t="str"/>
      <x:c r="AC223" s="23" t="str">
        <x:v>ECI-only row</x:v>
      </x:c>
      <x:c r="AD223" s="23" t="str"/>
      <x:c r="AE223" s="23" t="str"/>
      <x:c r="AF223" s="23" t="str"/>
      <x:c r="AG223" s="76"/>
      <x:c r="AH223" s="79"/>
      <x:c r="AI223" s="23" t="str"/>
      <x:c r="AJ223" s="23" t="str"/>
      <x:c r="AK223" s="76"/>
      <x:c r="AL223" s="23"/>
    </x:row>
    <x:row r="224">
      <x:c r="A224" s="17" t="str">
        <x:v>deepseek:deepseek-v4-flash</x:v>
      </x:c>
      <x:c r="B224" s="17" t="str">
        <x:v>DeepSeek V4-flash</x:v>
      </x:c>
      <x:c r="C224" s="17" t="str">
        <x:v>DeepSeek</x:v>
      </x:c>
      <x:c r="D224" s="17" t="str">
        <x:v>lineage:deepseek:deepseek-v4-flash</x:v>
      </x:c>
      <x:c r="E224" s="17" t="str">
        <x:v>base:deepseek:deepseek-v4-flash</x:v>
      </x:c>
      <x:c r="F224" s="23" t="str"/>
      <x:c r="G224" s="23" t="str">
        <x:v>DeepSeek V4-flash</x:v>
      </x:c>
      <x:c r="H224" s="23" t="str"/>
      <x:c r="I224" s="31" t="n">
        <x:v>46113</x:v>
      </x:c>
      <x:c r="J224" s="31"/>
      <x:c r="K224" s="31" t="n">
        <x:v>46136</x:v>
      </x:c>
      <x:c r="L224" s="17" t="str">
        <x:v>Epoch exact date</x:v>
      </x:c>
      <x:c r="M224" s="73" t="n">
        <x:v>23</x:v>
      </x:c>
      <x:c r="N224" s="20"/>
      <x:c r="O224" s="20"/>
      <x:c r="P224" s="20"/>
      <x:c r="Q224" s="20"/>
      <x:c r="R224" s="20" t="n">
        <x:v>284</x:v>
      </x:c>
      <x:c r="S224" s="20" t="n">
        <x:v>13</x:v>
      </x:c>
      <x:c r="T224" s="20"/>
      <x:c r="U224" s="20"/>
      <x:c r="V224" s="20" t="n">
        <x:v>48</x:v>
      </x:c>
      <x:c r="W224" s="20" t="str">
        <x:v>MoE</x:v>
      </x:c>
      <x:c r="X224" s="20" t="n">
        <x:v>0.695</x:v>
      </x:c>
      <x:c r="Y224" s="20" t="n">
        <x:v>0.403</x:v>
      </x:c>
      <x:c r="Z224" s="20" t="n">
        <x:v>0.069</x:v>
      </x:c>
      <x:c r="AA224" s="20" t="n">
        <x:v>1.032</x:v>
      </x:c>
      <x:c r="AB224" s="23" t="str">
        <x:v>Paper open-weight</x:v>
      </x:c>
      <x:c r="AC224" s="23" t="str">
        <x:v>Manual exact Epoch join</x:v>
      </x:c>
      <x:c r="AD224" s="23" t="str"/>
      <x:c r="AE224" s="23" t="str"/>
      <x:c r="AF224" s="23" t="str">
        <x:v>DeepSeek-V4-Flash</x:v>
      </x:c>
      <x:c r="AG224" s="76" t="n">
        <x:v>46136</x:v>
      </x:c>
      <x:c r="AH224" s="79" t="n">
        <x:v>284</x:v>
      </x:c>
      <x:c r="AI224" s="23" t="str"/>
      <x:c r="AJ224" s="23" t="str">
        <x:v>https://huggingface.co/deepseek-ai/DeepSeek-V4-Pro/blob/main/DeepSeek_V4.pdf</x:v>
      </x:c>
      <x:c r="AK224" s="76" t="n">
        <x:v>46181</x:v>
      </x:c>
      <x:c r="AL224" s="23" t="n">
        <x:v>19</x:v>
      </x:c>
    </x:row>
    <x:row r="225">
      <x:c r="A225" s="17" t="str">
        <x:v>deepseek:deepseek-v4-pro</x:v>
      </x:c>
      <x:c r="B225" s="17" t="str">
        <x:v>DeepSeek-V4-Pro</x:v>
      </x:c>
      <x:c r="C225" s="17" t="str">
        <x:v>DeepSeek</x:v>
      </x:c>
      <x:c r="D225" s="17" t="str">
        <x:v>lineage:deepseek:deepseek-v4-pro</x:v>
      </x:c>
      <x:c r="E225" s="17" t="str">
        <x:v>base:deepseek:deepseek-v4-pro</x:v>
      </x:c>
      <x:c r="F225" s="23" t="str"/>
      <x:c r="G225" s="23" t="str"/>
      <x:c r="H225" s="23" t="str">
        <x:v>DeepSeek-V4-Pro</x:v>
      </x:c>
      <x:c r="I225" s="31"/>
      <x:c r="J225" s="31" t="n">
        <x:v>46136</x:v>
      </x:c>
      <x:c r="K225" s="31" t="n">
        <x:v>46136</x:v>
      </x:c>
      <x:c r="L225" s="17" t="str">
        <x:v>ECI exact date</x:v>
      </x:c>
      <x:c r="M225" s="73"/>
      <x:c r="N225" s="20" t="n">
        <x:v>149.74</x:v>
      </x:c>
      <x:c r="O225" s="20" t="n">
        <x:v>147.87</x:v>
      </x:c>
      <x:c r="P225" s="20" t="n">
        <x:v>152.06</x:v>
      </x:c>
      <x:c r="Q225" s="20"/>
      <x:c r="R225" s="20"/>
      <x:c r="S225" s="20"/>
      <x:c r="T225" s="20" t="n">
        <x:v>1600</x:v>
      </x:c>
      <x:c r="U225" s="20"/>
      <x:c r="V225" s="20"/>
      <x:c r="W225" s="20" t="str"/>
      <x:c r="X225" s="20"/>
      <x:c r="Y225" s="20"/>
      <x:c r="Z225" s="20"/>
      <x:c r="AA225" s="20"/>
      <x:c r="AB225" s="23" t="str"/>
      <x:c r="AC225" s="23" t="str">
        <x:v>ECI-only row</x:v>
      </x:c>
      <x:c r="AD225" s="23" t="str"/>
      <x:c r="AE225" s="23" t="str">
        <x:v>Parameter row: Regression Data!57</x:v>
      </x:c>
      <x:c r="AF225" s="23" t="str"/>
      <x:c r="AG225" s="76"/>
      <x:c r="AH225" s="79"/>
      <x:c r="AI225" s="23" t="str"/>
      <x:c r="AJ225" s="23" t="str"/>
      <x:c r="AK225" s="76"/>
      <x:c r="AL225" s="23"/>
    </x:row>
    <x:row r="226">
      <x:c r="A226" s="17" t="str">
        <x:v>alibaba:qwen-3-6-flash</x:v>
      </x:c>
      <x:c r="B226" s="17" t="str">
        <x:v>Qwen 3.6 Flash</x:v>
      </x:c>
      <x:c r="C226" s="17" t="str">
        <x:v>Alibaba</x:v>
      </x:c>
      <x:c r="D226" s="17" t="str">
        <x:v>lineage:alibaba:qwen-3-6-flash</x:v>
      </x:c>
      <x:c r="E226" s="17" t="str">
        <x:v>base:alibaba:qwen-3-6-flash</x:v>
      </x:c>
      <x:c r="F226" s="23" t="str"/>
      <x:c r="G226" s="23" t="str"/>
      <x:c r="H226" s="23" t="str">
        <x:v>Qwen 3.6 Flash</x:v>
      </x:c>
      <x:c r="I226" s="31"/>
      <x:c r="J226" s="31" t="n">
        <x:v>46138</x:v>
      </x:c>
      <x:c r="K226" s="31" t="n">
        <x:v>46138</x:v>
      </x:c>
      <x:c r="L226" s="17" t="str">
        <x:v>ECI exact date</x:v>
      </x:c>
      <x:c r="M226" s="73"/>
      <x:c r="N226" s="20" t="n">
        <x:v>144.17</x:v>
      </x:c>
      <x:c r="O226" s="20" t="n">
        <x:v>141.12</x:v>
      </x:c>
      <x:c r="P226" s="20" t="n">
        <x:v>145.65</x:v>
      </x:c>
      <x:c r="Q226" s="20"/>
      <x:c r="R226" s="20"/>
      <x:c r="S226" s="20"/>
      <x:c r="T226" s="20"/>
      <x:c r="U226" s="20"/>
      <x:c r="V226" s="20"/>
      <x:c r="W226" s="20" t="str"/>
      <x:c r="X226" s="20"/>
      <x:c r="Y226" s="20"/>
      <x:c r="Z226" s="20"/>
      <x:c r="AA226" s="20"/>
      <x:c r="AB226" s="23" t="str"/>
      <x:c r="AC226" s="23" t="str">
        <x:v>ECI-only row</x:v>
      </x:c>
      <x:c r="AD226" s="23" t="str"/>
      <x:c r="AE226" s="23" t="str"/>
      <x:c r="AF226" s="23" t="str"/>
      <x:c r="AG226" s="76"/>
      <x:c r="AH226" s="79"/>
      <x:c r="AI226" s="23" t="str"/>
      <x:c r="AJ226" s="23" t="str"/>
      <x:c r="AK226" s="76"/>
      <x:c r="AL226" s="23"/>
    </x:row>
    <x:row r="227">
      <x:c r="A227" s="17" t="str">
        <x:v>alibaba:qwen3-7-max</x:v>
      </x:c>
      <x:c r="B227" s="17" t="str">
        <x:v>Qwen3.7-Max</x:v>
      </x:c>
      <x:c r="C227" s="17" t="str">
        <x:v>Alibaba</x:v>
      </x:c>
      <x:c r="D227" s="17" t="str">
        <x:v>lineage:alibaba:qwen3-7-max</x:v>
      </x:c>
      <x:c r="E227" s="17" t="str">
        <x:v>base:alibaba:qwen3-7-max</x:v>
      </x:c>
      <x:c r="F227" s="23" t="str"/>
      <x:c r="G227" s="23" t="str"/>
      <x:c r="H227" s="23" t="str">
        <x:v>Qwen3.7-Max</x:v>
      </x:c>
      <x:c r="I227" s="31"/>
      <x:c r="J227" s="31" t="n">
        <x:v>46161</x:v>
      </x:c>
      <x:c r="K227" s="31" t="n">
        <x:v>46161</x:v>
      </x:c>
      <x:c r="L227" s="17" t="str">
        <x:v>ECI exact date</x:v>
      </x:c>
      <x:c r="M227" s="73"/>
      <x:c r="N227" s="20" t="n">
        <x:v>153.05</x:v>
      </x:c>
      <x:c r="O227" s="20" t="n">
        <x:v>151.09</x:v>
      </x:c>
      <x:c r="P227" s="20" t="n">
        <x:v>155.37</x:v>
      </x:c>
      <x:c r="Q227" s="20"/>
      <x:c r="R227" s="20"/>
      <x:c r="S227" s="20"/>
      <x:c r="T227" s="20"/>
      <x:c r="U227" s="20"/>
      <x:c r="V227" s="20"/>
      <x:c r="W227" s="20" t="str"/>
      <x:c r="X227" s="20"/>
      <x:c r="Y227" s="20"/>
      <x:c r="Z227" s="20"/>
      <x:c r="AA227" s="20"/>
      <x:c r="AB227" s="23" t="str"/>
      <x:c r="AC227" s="23" t="str">
        <x:v>ECI-only row</x:v>
      </x:c>
      <x:c r="AD227" s="23" t="str"/>
      <x:c r="AE227" s="23" t="str"/>
      <x:c r="AF227" s="23" t="str"/>
      <x:c r="AG227" s="76"/>
      <x:c r="AH227" s="79"/>
      <x:c r="AI227" s="23" t="str"/>
      <x:c r="AJ227" s="23" t="str"/>
      <x:c r="AK227" s="76"/>
      <x:c r="AL227" s="23"/>
    </x:row>
    <x:row r="228">
      <x:c r="A228" s="17" t="str">
        <x:v>google:gemini-3-5-flash</x:v>
      </x:c>
      <x:c r="B228" s="17" t="str">
        <x:v>Gemini 3.5 Flash</x:v>
      </x:c>
      <x:c r="C228" s="17" t="str">
        <x:v>Google</x:v>
      </x:c>
      <x:c r="D228" s="17" t="str">
        <x:v>lineage:google:gemini-3-5-flash</x:v>
      </x:c>
      <x:c r="E228" s="17" t="str">
        <x:v>base:google:gemini-3-5-flash</x:v>
      </x:c>
      <x:c r="F228" s="23" t="str"/>
      <x:c r="G228" s="23" t="str"/>
      <x:c r="H228" s="23" t="str">
        <x:v>Gemini 3.5 Flash</x:v>
      </x:c>
      <x:c r="I228" s="31"/>
      <x:c r="J228" s="31" t="n">
        <x:v>46161</x:v>
      </x:c>
      <x:c r="K228" s="31" t="n">
        <x:v>46161</x:v>
      </x:c>
      <x:c r="L228" s="17" t="str">
        <x:v>ECI exact date</x:v>
      </x:c>
      <x:c r="M228" s="73"/>
      <x:c r="N228" s="20" t="n">
        <x:v>154.58</x:v>
      </x:c>
      <x:c r="O228" s="20" t="n">
        <x:v>152.84</x:v>
      </x:c>
      <x:c r="P228" s="20" t="n">
        <x:v>157.2</x:v>
      </x:c>
      <x:c r="Q228" s="20"/>
      <x:c r="R228" s="20"/>
      <x:c r="S228" s="20"/>
      <x:c r="T228" s="20"/>
      <x:c r="U228" s="20"/>
      <x:c r="V228" s="20"/>
      <x:c r="W228" s="20" t="str"/>
      <x:c r="X228" s="20"/>
      <x:c r="Y228" s="20"/>
      <x:c r="Z228" s="20"/>
      <x:c r="AA228" s="20"/>
      <x:c r="AB228" s="23" t="str"/>
      <x:c r="AC228" s="23" t="str">
        <x:v>ECI-only row</x:v>
      </x:c>
      <x:c r="AD228" s="23" t="str"/>
      <x:c r="AE228" s="23" t="str"/>
      <x:c r="AF228" s="23" t="str"/>
      <x:c r="AG228" s="76"/>
      <x:c r="AH228" s="79"/>
      <x:c r="AI228" s="23" t="str"/>
      <x:c r="AJ228" s="23" t="str"/>
      <x:c r="AK228" s="76"/>
      <x:c r="AL228" s="23"/>
    </x:row>
    <x:row r="229">
      <x:c r="A229" s="17" t="str">
        <x:v>anthropic:claude-opus-4-8</x:v>
      </x:c>
      <x:c r="B229" s="17" t="str">
        <x:v>Claude Opus 4.8</x:v>
      </x:c>
      <x:c r="C229" s="17" t="str">
        <x:v>Anthropic</x:v>
      </x:c>
      <x:c r="D229" s="17" t="str">
        <x:v>lineage:anthropic-opus-4-5plus</x:v>
      </x:c>
      <x:c r="E229" s="17" t="str">
        <x:v>base:anthropic-opus-4-5plus</x:v>
      </x:c>
      <x:c r="F229" s="23" t="str">
        <x:v>Claude Opus 4.7 / 4.8 shared base</x:v>
      </x:c>
      <x:c r="G229" s="23" t="str"/>
      <x:c r="H229" s="23" t="str">
        <x:v>Claude Opus 4.8</x:v>
      </x:c>
      <x:c r="I229" s="31"/>
      <x:c r="J229" s="31" t="n">
        <x:v>46170</x:v>
      </x:c>
      <x:c r="K229" s="31" t="n">
        <x:v>46170</x:v>
      </x:c>
      <x:c r="L229" s="17" t="str">
        <x:v>ECI exact date</x:v>
      </x:c>
      <x:c r="M229" s="73"/>
      <x:c r="N229" s="20" t="n">
        <x:v>157.85</x:v>
      </x:c>
      <x:c r="O229" s="20" t="n">
        <x:v>155.12</x:v>
      </x:c>
      <x:c r="P229" s="20" t="n">
        <x:v>160.58</x:v>
      </x:c>
      <x:c r="Q229" s="20" t="n">
        <x:v>55</x:v>
      </x:c>
      <x:c r="R229" s="20"/>
      <x:c r="S229" s="20"/>
      <x:c r="T229" s="20"/>
      <x:c r="U229" s="20"/>
      <x:c r="V229" s="20"/>
      <x:c r="W229" s="20" t="str"/>
      <x:c r="X229" s="20"/>
      <x:c r="Y229" s="20"/>
      <x:c r="Z229" s="20"/>
      <x:c r="AA229" s="20"/>
      <x:c r="AB229" s="23" t="str"/>
      <x:c r="AC229" s="23" t="str">
        <x:v>Final model + exact ECI join</x:v>
      </x:c>
      <x:c r="AD229" s="23" t="str"/>
      <x:c r="AE229" s="23" t="str"/>
      <x:c r="AF229" s="23" t="str"/>
      <x:c r="AG229" s="76"/>
      <x:c r="AH229" s="79"/>
      <x:c r="AI229" s="23" t="str"/>
      <x:c r="AJ229" s="23" t="str"/>
      <x:c r="AK229" s="76"/>
      <x:c r="AL229" s="23"/>
    </x:row>
    <x:row r="230">
      <x:c r="A230" s="17" t="str">
        <x:v>minimax:minimax-m3</x:v>
      </x:c>
      <x:c r="B230" s="17" t="str">
        <x:v>MiniMax-M3</x:v>
      </x:c>
      <x:c r="C230" s="17" t="str">
        <x:v>MiniMax</x:v>
      </x:c>
      <x:c r="D230" s="17" t="str">
        <x:v>lineage:minimax:minimax-m3</x:v>
      </x:c>
      <x:c r="E230" s="17" t="str">
        <x:v>base:minimax:minimax-m3</x:v>
      </x:c>
      <x:c r="F230" s="23" t="str"/>
      <x:c r="G230" s="23" t="str"/>
      <x:c r="H230" s="23" t="str">
        <x:v>MiniMax-M3</x:v>
      </x:c>
      <x:c r="I230" s="31"/>
      <x:c r="J230" s="31" t="n">
        <x:v>46174</x:v>
      </x:c>
      <x:c r="K230" s="31" t="n">
        <x:v>46174</x:v>
      </x:c>
      <x:c r="L230" s="17" t="str">
        <x:v>ECI exact date</x:v>
      </x:c>
      <x:c r="M230" s="73"/>
      <x:c r="N230" s="20" t="n">
        <x:v>144.93</x:v>
      </x:c>
      <x:c r="O230" s="20" t="n">
        <x:v>141.94</x:v>
      </x:c>
      <x:c r="P230" s="20" t="n">
        <x:v>146.52</x:v>
      </x:c>
      <x:c r="Q230" s="20"/>
      <x:c r="R230" s="20"/>
      <x:c r="S230" s="20"/>
      <x:c r="T230" s="20"/>
      <x:c r="U230" s="20"/>
      <x:c r="V230" s="20"/>
      <x:c r="W230" s="20" t="str"/>
      <x:c r="X230" s="20"/>
      <x:c r="Y230" s="20"/>
      <x:c r="Z230" s="20"/>
      <x:c r="AA230" s="20"/>
      <x:c r="AB230" s="23" t="str"/>
      <x:c r="AC230" s="23" t="str">
        <x:v>ECI-only row</x:v>
      </x:c>
      <x:c r="AD230" s="23" t="str"/>
      <x:c r="AE230" s="23" t="str"/>
      <x:c r="AF230" s="23" t="str"/>
      <x:c r="AG230" s="76"/>
      <x:c r="AH230" s="79"/>
      <x:c r="AI230" s="23" t="str"/>
      <x:c r="AJ230" s="23" t="str"/>
      <x:c r="AK230" s="76"/>
      <x:c r="AL230" s="23"/>
    </x:row>
    <x:row r="231">
      <x:c r="A231" s="17" t="str">
        <x:v>anthropic:claude-fable-5</x:v>
      </x:c>
      <x:c r="B231" s="17" t="str">
        <x:v>Claude Fable 5</x:v>
      </x:c>
      <x:c r="C231" s="17" t="str">
        <x:v>Anthropic</x:v>
      </x:c>
      <x:c r="D231" s="17" t="str">
        <x:v>lineage:anthropic:claude-fable-5</x:v>
      </x:c>
      <x:c r="E231" s="17" t="str">
        <x:v>base:anthropic:claude-fable-5</x:v>
      </x:c>
      <x:c r="F231" s="23" t="str">
        <x:v>Claude Fable 5</x:v>
      </x:c>
      <x:c r="G231" s="23" t="str"/>
      <x:c r="H231" s="23" t="str">
        <x:v>Claude Fable 5</x:v>
      </x:c>
      <x:c r="I231" s="31"/>
      <x:c r="J231" s="31" t="n">
        <x:v>46182</x:v>
      </x:c>
      <x:c r="K231" s="31" t="n">
        <x:v>46182</x:v>
      </x:c>
      <x:c r="L231" s="17" t="str">
        <x:v>ECI exact date</x:v>
      </x:c>
      <x:c r="M231" s="73"/>
      <x:c r="N231" s="20" t="n">
        <x:v>160.44</x:v>
      </x:c>
      <x:c r="O231" s="20" t="n">
        <x:v>158.05</x:v>
      </x:c>
      <x:c r="P231" s="20" t="n">
        <x:v>164.61</x:v>
      </x:c>
      <x:c r="Q231" s="20" t="n">
        <x:v>60</x:v>
      </x:c>
      <x:c r="R231" s="20"/>
      <x:c r="S231" s="20"/>
      <x:c r="T231" s="20"/>
      <x:c r="U231" s="20"/>
      <x:c r="V231" s="20"/>
      <x:c r="W231" s="20" t="str"/>
      <x:c r="X231" s="20"/>
      <x:c r="Y231" s="20"/>
      <x:c r="Z231" s="20"/>
      <x:c r="AA231" s="20"/>
      <x:c r="AB231" s="23" t="str"/>
      <x:c r="AC231" s="23" t="str">
        <x:v>Final model + exact ECI join</x:v>
      </x:c>
      <x:c r="AD231" s="23" t="str"/>
      <x:c r="AE231" s="23" t="str"/>
      <x:c r="AF231" s="23" t="str"/>
      <x:c r="AG231" s="76"/>
      <x:c r="AH231" s="79"/>
      <x:c r="AI231" s="23" t="str"/>
      <x:c r="AJ231" s="23" t="str"/>
      <x:c r="AK231" s="76"/>
      <x:c r="AL231" s="23"/>
    </x:row>
    <x:row r="232">
      <x:c r="A232" s="17" t="str">
        <x:v>moonshot:kimi-k2-7-code</x:v>
      </x:c>
      <x:c r="B232" s="17" t="str">
        <x:v>Kimi K2.7 Code</x:v>
      </x:c>
      <x:c r="C232" s="17" t="str">
        <x:v>Moonshot</x:v>
      </x:c>
      <x:c r="D232" s="17" t="str">
        <x:v>lineage:moonshot-kimi-k2</x:v>
      </x:c>
      <x:c r="E232" s="17" t="str">
        <x:v>base:moonshot:kimi-k2-7-code</x:v>
      </x:c>
      <x:c r="F232" s="23" t="str"/>
      <x:c r="G232" s="23" t="str"/>
      <x:c r="H232" s="23" t="str">
        <x:v>Kimi K2.7 Code</x:v>
      </x:c>
      <x:c r="I232" s="31"/>
      <x:c r="J232" s="31" t="n">
        <x:v>46185</x:v>
      </x:c>
      <x:c r="K232" s="31" t="n">
        <x:v>46185</x:v>
      </x:c>
      <x:c r="L232" s="17" t="str">
        <x:v>ECI exact date</x:v>
      </x:c>
      <x:c r="M232" s="73"/>
      <x:c r="N232" s="20" t="n">
        <x:v>150.07</x:v>
      </x:c>
      <x:c r="O232" s="20" t="n">
        <x:v>148.48</x:v>
      </x:c>
      <x:c r="P232" s="20" t="n">
        <x:v>151.25</x:v>
      </x:c>
      <x:c r="Q232" s="20"/>
      <x:c r="R232" s="20"/>
      <x:c r="S232" s="20"/>
      <x:c r="T232" s="20" t="n">
        <x:v>1040</x:v>
      </x:c>
      <x:c r="U232" s="20"/>
      <x:c r="V232" s="20"/>
      <x:c r="W232" s="20" t="str"/>
      <x:c r="X232" s="20"/>
      <x:c r="Y232" s="20"/>
      <x:c r="Z232" s="20"/>
      <x:c r="AA232" s="20"/>
      <x:c r="AB232" s="23" t="str"/>
      <x:c r="AC232" s="23" t="str">
        <x:v>ECI-only row</x:v>
      </x:c>
      <x:c r="AD232" s="23" t="str"/>
      <x:c r="AE232" s="23" t="str">
        <x:v>Parameter row: Regression Data!58</x:v>
      </x:c>
      <x:c r="AF232" s="23" t="str"/>
      <x:c r="AG232" s="76"/>
      <x:c r="AH232" s="79"/>
      <x:c r="AI232" s="23" t="str"/>
      <x:c r="AJ232" s="23" t="str"/>
      <x:c r="AK232" s="76"/>
      <x:c r="AL232" s="23"/>
    </x:row>
    <x:row r="233">
      <x:c r="A233" s="17" t="str">
        <x:v>z-ai-zhipu-ai:glm-5-2</x:v>
      </x:c>
      <x:c r="B233" s="17" t="str">
        <x:v>GLM-5.2</x:v>
      </x:c>
      <x:c r="C233" s="17" t="str">
        <x:v>Z.ai (Zhipu AI)</x:v>
      </x:c>
      <x:c r="D233" s="17" t="str">
        <x:v>lineage:z-ai-zhipu-ai:glm-5-2</x:v>
      </x:c>
      <x:c r="E233" s="17" t="str">
        <x:v>base:z-ai-zhipu-ai:glm-5-2</x:v>
      </x:c>
      <x:c r="F233" s="23" t="str"/>
      <x:c r="G233" s="23" t="str"/>
      <x:c r="H233" s="23" t="str">
        <x:v>GLM-5.2</x:v>
      </x:c>
      <x:c r="I233" s="31"/>
      <x:c r="J233" s="31" t="n">
        <x:v>46189</x:v>
      </x:c>
      <x:c r="K233" s="31" t="n">
        <x:v>46189</x:v>
      </x:c>
      <x:c r="L233" s="17" t="str">
        <x:v>ECI exact date</x:v>
      </x:c>
      <x:c r="M233" s="73"/>
      <x:c r="N233" s="20" t="n">
        <x:v>151.6</x:v>
      </x:c>
      <x:c r="O233" s="20" t="n">
        <x:v>149.97</x:v>
      </x:c>
      <x:c r="P233" s="20" t="n">
        <x:v>153.86</x:v>
      </x:c>
      <x:c r="Q233" s="20"/>
      <x:c r="R233" s="20"/>
      <x:c r="S233" s="20"/>
      <x:c r="T233" s="20" t="n">
        <x:v>744</x:v>
      </x:c>
      <x:c r="U233" s="20"/>
      <x:c r="V233" s="20"/>
      <x:c r="W233" s="20" t="str"/>
      <x:c r="X233" s="20"/>
      <x:c r="Y233" s="20"/>
      <x:c r="Z233" s="20"/>
      <x:c r="AA233" s="20"/>
      <x:c r="AB233" s="23" t="str"/>
      <x:c r="AC233" s="23" t="str">
        <x:v>ECI-only row</x:v>
      </x:c>
      <x:c r="AD233" s="23" t="str"/>
      <x:c r="AE233" s="23" t="str">
        <x:v>Parameter row: Regression Data!59</x:v>
      </x:c>
      <x:c r="AF233" s="23" t="str"/>
      <x:c r="AG233" s="76"/>
      <x:c r="AH233" s="79"/>
      <x:c r="AI233" s="23" t="str"/>
      <x:c r="AJ233" s="23" t="str"/>
      <x:c r="AK233" s="76"/>
      <x:c r="AL233" s="23"/>
    </x:row>
    <x:row r="234">
      <x:c r="A234" s="17" t="str">
        <x:v>anthropic:claude-sonnet-5</x:v>
      </x:c>
      <x:c r="B234" s="17" t="str">
        <x:v>Claude Sonnet 5</x:v>
      </x:c>
      <x:c r="C234" s="17" t="str">
        <x:v>Anthropic</x:v>
      </x:c>
      <x:c r="D234" s="17" t="str">
        <x:v>lineage:anthropic:claude-sonnet-5</x:v>
      </x:c>
      <x:c r="E234" s="17" t="str">
        <x:v>base:anthropic:claude-sonnet-5</x:v>
      </x:c>
      <x:c r="F234" s="23" t="str">
        <x:v>Claude Sonnet 5</x:v>
      </x:c>
      <x:c r="G234" s="23" t="str"/>
      <x:c r="H234" s="23" t="str">
        <x:v>Claude Sonnet 5</x:v>
      </x:c>
      <x:c r="I234" s="31"/>
      <x:c r="J234" s="31" t="n">
        <x:v>46203</x:v>
      </x:c>
      <x:c r="K234" s="31" t="n">
        <x:v>46203</x:v>
      </x:c>
      <x:c r="L234" s="17" t="str">
        <x:v>ECI exact date</x:v>
      </x:c>
      <x:c r="M234" s="73"/>
      <x:c r="N234" s="20" t="n">
        <x:v>153.2</x:v>
      </x:c>
      <x:c r="O234" s="20" t="n">
        <x:v>150.47</x:v>
      </x:c>
      <x:c r="P234" s="20" t="n">
        <x:v>155.24</x:v>
      </x:c>
      <x:c r="Q234" s="20" t="n">
        <x:v>53</x:v>
      </x:c>
      <x:c r="R234" s="20"/>
      <x:c r="S234" s="20"/>
      <x:c r="T234" s="20"/>
      <x:c r="U234" s="20"/>
      <x:c r="V234" s="20"/>
      <x:c r="W234" s="20" t="str"/>
      <x:c r="X234" s="20"/>
      <x:c r="Y234" s="20"/>
      <x:c r="Z234" s="20"/>
      <x:c r="AA234" s="20"/>
      <x:c r="AB234" s="23" t="str"/>
      <x:c r="AC234" s="23" t="str">
        <x:v>Final model + exact ECI join</x:v>
      </x:c>
      <x:c r="AD234" s="23" t="str"/>
      <x:c r="AE234" s="23" t="str"/>
      <x:c r="AF234" s="23" t="str"/>
      <x:c r="AG234" s="76"/>
      <x:c r="AH234" s="79"/>
      <x:c r="AI234" s="23" t="str"/>
      <x:c r="AJ234" s="23" t="str"/>
      <x:c r="AK234" s="76"/>
      <x:c r="AL234" s="23"/>
    </x:row>
    <x:row r="235">
      <x:c r="A235" s="17" t="str">
        <x:v>xai:grok-4-5</x:v>
      </x:c>
      <x:c r="B235" s="17" t="str">
        <x:v>Grok 4.5</x:v>
      </x:c>
      <x:c r="C235" s="17" t="str">
        <x:v>xAI</x:v>
      </x:c>
      <x:c r="D235" s="17" t="str">
        <x:v>lineage:xai:grok-4-5</x:v>
      </x:c>
      <x:c r="E235" s="17" t="str">
        <x:v>base:xai:grok-4-5</x:v>
      </x:c>
      <x:c r="F235" s="23" t="str">
        <x:v>Grok 4.5</x:v>
      </x:c>
      <x:c r="G235" s="23" t="str"/>
      <x:c r="H235" s="23" t="str">
        <x:v>Grok 4.5</x:v>
      </x:c>
      <x:c r="I235" s="31"/>
      <x:c r="J235" s="31" t="n">
        <x:v>46211</x:v>
      </x:c>
      <x:c r="K235" s="31" t="n">
        <x:v>46211</x:v>
      </x:c>
      <x:c r="L235" s="17" t="str">
        <x:v>ECI exact date</x:v>
      </x:c>
      <x:c r="M235" s="73"/>
      <x:c r="N235" s="20" t="n">
        <x:v>153.17</x:v>
      </x:c>
      <x:c r="O235" s="20" t="n">
        <x:v>151.65</x:v>
      </x:c>
      <x:c r="P235" s="20" t="n">
        <x:v>156.15</x:v>
      </x:c>
      <x:c r="Q235" s="20" t="n">
        <x:v>53.8265951657731</x:v>
      </x:c>
      <x:c r="R235" s="20"/>
      <x:c r="S235" s="20"/>
      <x:c r="T235" s="20"/>
      <x:c r="U235" s="20" t="n">
        <x:v>1500</x:v>
      </x:c>
      <x:c r="V235" s="20"/>
      <x:c r="W235" s="20" t="str"/>
      <x:c r="X235" s="20"/>
      <x:c r="Y235" s="20"/>
      <x:c r="Z235" s="20"/>
      <x:c r="AA235" s="20"/>
      <x:c r="AB235" s="23" t="str"/>
      <x:c r="AC235" s="23" t="str">
        <x:v>Final model + exact ECI join</x:v>
      </x:c>
      <x:c r="AD235" s="23" t="str"/>
      <x:c r="AE235" s="23" t="str"/>
      <x:c r="AF235" s="23" t="str"/>
      <x:c r="AG235" s="76"/>
      <x:c r="AH235" s="79"/>
      <x:c r="AI235" s="23" t="str"/>
      <x:c r="AJ235" s="23" t="str"/>
      <x:c r="AK235" s="76"/>
      <x:c r="AL235" s="23"/>
    </x:row>
    <x:row r="236">
      <x:c r="A236" s="17" t="str">
        <x:v>openai:gpt-5-6-luna</x:v>
      </x:c>
      <x:c r="B236" s="17" t="str">
        <x:v>GPT-5.6 Luna</x:v>
      </x:c>
      <x:c r="C236" s="17" t="str">
        <x:v>OpenAI</x:v>
      </x:c>
      <x:c r="D236" s="17" t="str">
        <x:v>lineage:openai:gpt-5-6-luna</x:v>
      </x:c>
      <x:c r="E236" s="17" t="str">
        <x:v>base:openai:gpt-5-6-luna</x:v>
      </x:c>
      <x:c r="F236" s="23" t="str">
        <x:v>GPT-5.6 Luna</x:v>
      </x:c>
      <x:c r="G236" s="23" t="str"/>
      <x:c r="H236" s="23" t="str">
        <x:v>GPT-5.6 Luna</x:v>
      </x:c>
      <x:c r="I236" s="31"/>
      <x:c r="J236" s="31" t="n">
        <x:v>46212</x:v>
      </x:c>
      <x:c r="K236" s="31" t="n">
        <x:v>46212</x:v>
      </x:c>
      <x:c r="L236" s="17" t="str">
        <x:v>ECI exact date</x:v>
      </x:c>
      <x:c r="M236" s="73"/>
      <x:c r="N236" s="20" t="n">
        <x:v>155.62</x:v>
      </x:c>
      <x:c r="O236" s="20" t="n">
        <x:v>152.89</x:v>
      </x:c>
      <x:c r="P236" s="20" t="n">
        <x:v>158.51</x:v>
      </x:c>
      <x:c r="Q236" s="20" t="n">
        <x:v>51</x:v>
      </x:c>
      <x:c r="R236" s="20"/>
      <x:c r="S236" s="20"/>
      <x:c r="T236" s="20"/>
      <x:c r="U236" s="20"/>
      <x:c r="V236" s="20"/>
      <x:c r="W236" s="20" t="str"/>
      <x:c r="X236" s="20"/>
      <x:c r="Y236" s="20"/>
      <x:c r="Z236" s="20"/>
      <x:c r="AA236" s="20"/>
      <x:c r="AB236" s="23" t="str"/>
      <x:c r="AC236" s="23" t="str">
        <x:v>Final model + exact ECI join</x:v>
      </x:c>
      <x:c r="AD236" s="23" t="str"/>
      <x:c r="AE236" s="23" t="str"/>
      <x:c r="AF236" s="23" t="str"/>
      <x:c r="AG236" s="76"/>
      <x:c r="AH236" s="79"/>
      <x:c r="AI236" s="23" t="str"/>
      <x:c r="AJ236" s="23" t="str"/>
      <x:c r="AK236" s="76"/>
      <x:c r="AL236" s="23"/>
    </x:row>
    <x:row r="237">
      <x:c r="A237" s="17" t="str">
        <x:v>openai:gpt-5-6-sol</x:v>
      </x:c>
      <x:c r="B237" s="17" t="str">
        <x:v>GPT-5.6 Sol</x:v>
      </x:c>
      <x:c r="C237" s="17" t="str">
        <x:v>OpenAI</x:v>
      </x:c>
      <x:c r="D237" s="17" t="str">
        <x:v>lineage:openai:gpt-5-6-sol</x:v>
      </x:c>
      <x:c r="E237" s="17" t="str">
        <x:v>base:openai:gpt-5-6-sol</x:v>
      </x:c>
      <x:c r="F237" s="23" t="str">
        <x:v>GPT-5.6 Sol</x:v>
      </x:c>
      <x:c r="G237" s="23" t="str"/>
      <x:c r="H237" s="23" t="str">
        <x:v>GPT-5.6 Sol</x:v>
      </x:c>
      <x:c r="I237" s="31"/>
      <x:c r="J237" s="31" t="n">
        <x:v>46212</x:v>
      </x:c>
      <x:c r="K237" s="31" t="n">
        <x:v>46212</x:v>
      </x:c>
      <x:c r="L237" s="17" t="str">
        <x:v>ECI exact date</x:v>
      </x:c>
      <x:c r="M237" s="73"/>
      <x:c r="N237" s="20" t="n">
        <x:v>161.77</x:v>
      </x:c>
      <x:c r="O237" s="20" t="n">
        <x:v>159.26</x:v>
      </x:c>
      <x:c r="P237" s="20" t="n">
        <x:v>166.01</x:v>
      </x:c>
      <x:c r="Q237" s="20" t="n">
        <x:v>59</x:v>
      </x:c>
      <x:c r="R237" s="20"/>
      <x:c r="S237" s="20"/>
      <x:c r="T237" s="20"/>
      <x:c r="U237" s="20"/>
      <x:c r="V237" s="20"/>
      <x:c r="W237" s="20" t="str"/>
      <x:c r="X237" s="20"/>
      <x:c r="Y237" s="20"/>
      <x:c r="Z237" s="20"/>
      <x:c r="AA237" s="20"/>
      <x:c r="AB237" s="23" t="str"/>
      <x:c r="AC237" s="23" t="str">
        <x:v>Final model + exact ECI join</x:v>
      </x:c>
      <x:c r="AD237" s="23" t="str"/>
      <x:c r="AE237" s="23" t="str"/>
      <x:c r="AF237" s="23" t="str"/>
      <x:c r="AG237" s="76"/>
      <x:c r="AH237" s="79"/>
      <x:c r="AI237" s="23" t="str"/>
      <x:c r="AJ237" s="23" t="str"/>
      <x:c r="AK237" s="76"/>
      <x:c r="AL237" s="23"/>
    </x:row>
    <x:row r="238">
      <x:c r="A238" s="17" t="str">
        <x:v>openai:gpt-5-6-terra</x:v>
      </x:c>
      <x:c r="B238" s="17" t="str">
        <x:v>GPT-5.6 Terra</x:v>
      </x:c>
      <x:c r="C238" s="17" t="str">
        <x:v>OpenAI</x:v>
      </x:c>
      <x:c r="D238" s="17" t="str">
        <x:v>lineage:openai:gpt-5-6-terra</x:v>
      </x:c>
      <x:c r="E238" s="17" t="str">
        <x:v>base:openai:gpt-5-6-terra</x:v>
      </x:c>
      <x:c r="F238" s="23" t="str">
        <x:v>GPT-5.6 Terra</x:v>
      </x:c>
      <x:c r="G238" s="23" t="str"/>
      <x:c r="H238" s="23" t="str">
        <x:v>GPT-5.6 Terra</x:v>
      </x:c>
      <x:c r="I238" s="31"/>
      <x:c r="J238" s="31" t="n">
        <x:v>46212</x:v>
      </x:c>
      <x:c r="K238" s="31" t="n">
        <x:v>46212</x:v>
      </x:c>
      <x:c r="L238" s="17" t="str">
        <x:v>ECI exact date</x:v>
      </x:c>
      <x:c r="M238" s="73"/>
      <x:c r="N238" s="20" t="n">
        <x:v>158.25</x:v>
      </x:c>
      <x:c r="O238" s="20" t="n">
        <x:v>155.39</x:v>
      </x:c>
      <x:c r="P238" s="20" t="n">
        <x:v>161.26</x:v>
      </x:c>
      <x:c r="Q238" s="20" t="n">
        <x:v>55</x:v>
      </x:c>
      <x:c r="R238" s="20"/>
      <x:c r="S238" s="20"/>
      <x:c r="T238" s="20"/>
      <x:c r="U238" s="20"/>
      <x:c r="V238" s="20"/>
      <x:c r="W238" s="20" t="str"/>
      <x:c r="X238" s="20"/>
      <x:c r="Y238" s="20"/>
      <x:c r="Z238" s="20"/>
      <x:c r="AA238" s="20"/>
      <x:c r="AB238" s="23" t="str"/>
      <x:c r="AC238" s="23" t="str">
        <x:v>Final model + exact ECI join</x:v>
      </x:c>
      <x:c r="AD238" s="23" t="str"/>
      <x:c r="AE238" s="23" t="str"/>
      <x:c r="AF238" s="23" t="str"/>
      <x:c r="AG238" s="76"/>
      <x:c r="AH238" s="79"/>
      <x:c r="AI238" s="23" t="str"/>
      <x:c r="AJ238" s="23" t="str"/>
      <x:c r="AK238" s="76"/>
      <x:c r="AL238" s="23"/>
    </x:row>
    <x:row r="239">
      <x:c r="A239" s="18" t="str">
        <x:v>moonshot:kimi-k3</x:v>
      </x:c>
      <x:c r="B239" s="18" t="str">
        <x:v>Kimi K3</x:v>
      </x:c>
      <x:c r="C239" s="18" t="str">
        <x:v>Moonshot</x:v>
      </x:c>
      <x:c r="D239" s="18" t="str">
        <x:v>lineage:moonshot:kimi-k3</x:v>
      </x:c>
      <x:c r="E239" s="18" t="str">
        <x:v>base:moonshot:kimi-k3</x:v>
      </x:c>
      <x:c r="F239" s="24" t="str">
        <x:v>Kimi K3</x:v>
      </x:c>
      <x:c r="G239" s="24" t="str"/>
      <x:c r="H239" s="24" t="str"/>
      <x:c r="I239" s="32"/>
      <x:c r="J239" s="32"/>
      <x:c r="K239" s="32" t="n">
        <x:v>46219</x:v>
      </x:c>
      <x:c r="L239" s="18" t="str">
        <x:v>User-supplied exact date</x:v>
      </x:c>
      <x:c r="M239" s="74"/>
      <x:c r="N239" s="21"/>
      <x:c r="O239" s="21"/>
      <x:c r="P239" s="21"/>
      <x:c r="Q239" s="21" t="n">
        <x:v>57.1123394372091</x:v>
      </x:c>
      <x:c r="R239" s="21"/>
      <x:c r="S239" s="21"/>
      <x:c r="T239" s="21"/>
      <x:c r="U239" s="21" t="n">
        <x:v>2800</x:v>
      </x:c>
      <x:c r="V239" s="21"/>
      <x:c r="W239" s="21" t="str"/>
      <x:c r="X239" s="21"/>
      <x:c r="Y239" s="21"/>
      <x:c r="Z239" s="21"/>
      <x:c r="AA239" s="21"/>
      <x:c r="AB239" s="24" t="str"/>
      <x:c r="AC239" s="24" t="str">
        <x:v>Final model; no ECI row</x:v>
      </x:c>
      <x:c r="AD239" s="24" t="str"/>
      <x:c r="AE239" s="24" t="str"/>
      <x:c r="AF239" s="24" t="str"/>
      <x:c r="AG239" s="77"/>
      <x:c r="AH239" s="80"/>
      <x:c r="AI239" s="24" t="str"/>
      <x:c r="AJ239" s="24" t="str"/>
      <x:c r="AK239" s="77"/>
      <x:c r="AL239" s="24"/>
    </x:row>
  </x:sheetData>
  <x:mergeCells>
    <x:mergeCell ref="A1:AL1"/>
    <x:mergeCell ref="A2:AL3"/>
  </x:mergeCells>
  <x:conditionalFormatting sqref="AD6:AD239">
    <x:cfRule type="containsText" dxfId="2" priority="1" operator="containsText" text="conflict"/>
    <x:cfRule type="containsText" dxfId="3" priority="2" operator="containsText" text="variance"/>
  </x:conditionalFormatting>
  <x:pageMargins left="0.7" right="0.7" top="0.75" bottom="0.75" header="0.3" footer="0.3"/>
  <x:tableParts count="1">
    <x:tablePart xmlns:r="http://schemas.openxmlformats.org/officeDocument/2006/relationships" r:id="Rbbdb5f983d034fc5"/>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38" hidden="0" customWidth="1"/>
    <x:col min="5" max="5" width="34" hidden="0" customWidth="1"/>
    <x:col min="6" max="6" width="34" hidden="0" customWidth="1"/>
    <x:col min="7" max="7" width="34" hidden="0" customWidth="1"/>
    <x:col min="8" max="8" width="34" hidden="0" customWidth="1"/>
  </x:cols>
  <x:sheetData>
    <x:row r="1" ht="36" customHeight="1">
      <x:c r="A1" s="66" t="str">
        <x:v>Alias map — source names to canonical checkpoints</x:v>
      </x:c>
      <x:c r="B1" s="66"/>
      <x:c r="C1" s="66"/>
      <x:c r="D1" s="66"/>
      <x:c r="E1" s="66"/>
      <x:c r="F1" s="66"/>
      <x:c r="G1" s="66"/>
      <x:c r="H1" s="66"/>
    </x:row>
    <x:row r="2">
      <x:c r="A2" s="6" t="str">
        <x:v>This is the only legal join layer. Fuzzy suggestions were used only for manual review and never enter the workbook. Each source/alias pair is unique; blank matched-source aliases mean no exact checkpoint match exists in the adjudicated source.</x:v>
      </x:c>
      <x:c r="B2" s="6"/>
      <x:c r="C2" s="6"/>
      <x:c r="D2" s="6"/>
      <x:c r="E2" s="6"/>
      <x:c r="F2" s="6"/>
      <x:c r="G2" s="6"/>
      <x:c r="H2" s="6"/>
    </x:row>
    <x:row r="3">
      <x:c r="A3" s="6"/>
      <x:c r="B3" s="6"/>
      <x:c r="C3" s="6"/>
      <x:c r="D3" s="6"/>
      <x:c r="E3" s="6"/>
      <x:c r="F3" s="6"/>
      <x:c r="G3" s="6"/>
      <x:c r="H3" s="6"/>
    </x:row>
    <x:row r="5" ht="34" customHeight="1">
      <x:c r="A5" s="71" t="str">
        <x:v>Source</x:v>
      </x:c>
      <x:c r="B5" s="71" t="str">
        <x:v>Source alias / query</x:v>
      </x:c>
      <x:c r="C5" s="71" t="str">
        <x:v>Canonical checkpoint ID</x:v>
      </x:c>
      <x:c r="D5" s="71" t="str">
        <x:v>Matched source alias</x:v>
      </x:c>
      <x:c r="E5" s="71" t="str">
        <x:v>Join method</x:v>
      </x:c>
      <x:c r="F5" s="71" t="str">
        <x:v>Review</x:v>
      </x:c>
      <x:c r="G5" s="71" t="str">
        <x:v>Status</x:v>
      </x:c>
      <x:c r="H5" s="71" t="str">
        <x:v>Source row / note</x:v>
      </x:c>
    </x:row>
    <x:row r="6">
      <x:c r="A6" s="16" t="str">
        <x:v>ECI Graph Data</x:v>
      </x:c>
      <x:c r="B6" s="22" t="str">
        <x:v>GPT-5.6 Sol</x:v>
      </x:c>
      <x:c r="C6" s="22" t="str">
        <x:v>openai:gpt-5-6-sol</x:v>
      </x:c>
      <x:c r="D6" s="22" t="str">
        <x:v>GPT-5.6 Sol</x:v>
      </x:c>
      <x:c r="E6" s="22" t="str">
        <x:v>Exact self identity</x:v>
      </x:c>
      <x:c r="F6" s="22" t="str">
        <x:v>Manual schema review</x:v>
      </x:c>
      <x:c r="G6" s="22" t="str">
        <x:v>Matched</x:v>
      </x:c>
      <x:c r="H6" s="22" t="str">
        <x:v>ECI Graph Data!2</x:v>
      </x:c>
    </x:row>
    <x:row r="7">
      <x:c r="A7" s="17" t="str">
        <x:v>ECI Graph Data</x:v>
      </x:c>
      <x:c r="B7" s="23" t="str">
        <x:v>GPT-5.5 Pro</x:v>
      </x:c>
      <x:c r="C7" s="23" t="str">
        <x:v>openai:gpt-5-5-pro</x:v>
      </x:c>
      <x:c r="D7" s="23" t="str">
        <x:v>GPT-5.5 Pro</x:v>
      </x:c>
      <x:c r="E7" s="23" t="str">
        <x:v>Exact self identity</x:v>
      </x:c>
      <x:c r="F7" s="23" t="str">
        <x:v>Manual schema review</x:v>
      </x:c>
      <x:c r="G7" s="23" t="str">
        <x:v>Matched</x:v>
      </x:c>
      <x:c r="H7" s="23" t="str">
        <x:v>ECI Graph Data!3</x:v>
      </x:c>
    </x:row>
    <x:row r="8">
      <x:c r="A8" s="17" t="str">
        <x:v>ECI Graph Data</x:v>
      </x:c>
      <x:c r="B8" s="23" t="str">
        <x:v>Claude Fable 5</x:v>
      </x:c>
      <x:c r="C8" s="23" t="str">
        <x:v>anthropic:claude-fable-5</x:v>
      </x:c>
      <x:c r="D8" s="23" t="str">
        <x:v>Claude Fable 5</x:v>
      </x:c>
      <x:c r="E8" s="23" t="str">
        <x:v>Exact self identity</x:v>
      </x:c>
      <x:c r="F8" s="23" t="str">
        <x:v>Manual schema review</x:v>
      </x:c>
      <x:c r="G8" s="23" t="str">
        <x:v>Matched</x:v>
      </x:c>
      <x:c r="H8" s="23" t="str">
        <x:v>ECI Graph Data!4</x:v>
      </x:c>
    </x:row>
    <x:row r="9">
      <x:c r="A9" s="17" t="str">
        <x:v>ECI Graph Data</x:v>
      </x:c>
      <x:c r="B9" s="23" t="str">
        <x:v>GPT-5.5</x:v>
      </x:c>
      <x:c r="C9" s="23" t="str">
        <x:v>openai:gpt-5-5</x:v>
      </x:c>
      <x:c r="D9" s="23" t="str">
        <x:v>GPT-5.5</x:v>
      </x:c>
      <x:c r="E9" s="23" t="str">
        <x:v>Exact self identity</x:v>
      </x:c>
      <x:c r="F9" s="23" t="str">
        <x:v>Manual schema review</x:v>
      </x:c>
      <x:c r="G9" s="23" t="str">
        <x:v>Matched</x:v>
      </x:c>
      <x:c r="H9" s="23" t="str">
        <x:v>ECI Graph Data!5</x:v>
      </x:c>
    </x:row>
    <x:row r="10">
      <x:c r="A10" s="17" t="str">
        <x:v>ECI Graph Data</x:v>
      </x:c>
      <x:c r="B10" s="23" t="str">
        <x:v>GPT-5.6 Terra</x:v>
      </x:c>
      <x:c r="C10" s="23" t="str">
        <x:v>openai:gpt-5-6-terra</x:v>
      </x:c>
      <x:c r="D10" s="23" t="str">
        <x:v>GPT-5.6 Terra</x:v>
      </x:c>
      <x:c r="E10" s="23" t="str">
        <x:v>Exact self identity</x:v>
      </x:c>
      <x:c r="F10" s="23" t="str">
        <x:v>Manual schema review</x:v>
      </x:c>
      <x:c r="G10" s="23" t="str">
        <x:v>Matched</x:v>
      </x:c>
      <x:c r="H10" s="23" t="str">
        <x:v>ECI Graph Data!6</x:v>
      </x:c>
    </x:row>
    <x:row r="11">
      <x:c r="A11" s="17" t="str">
        <x:v>ECI Graph Data</x:v>
      </x:c>
      <x:c r="B11" s="23" t="str">
        <x:v>Claude Opus 4.8</x:v>
      </x:c>
      <x:c r="C11" s="23" t="str">
        <x:v>anthropic:claude-opus-4-8</x:v>
      </x:c>
      <x:c r="D11" s="23" t="str">
        <x:v>Claude Opus 4.8</x:v>
      </x:c>
      <x:c r="E11" s="23" t="str">
        <x:v>Exact self identity</x:v>
      </x:c>
      <x:c r="F11" s="23" t="str">
        <x:v>Manual schema review</x:v>
      </x:c>
      <x:c r="G11" s="23" t="str">
        <x:v>Matched</x:v>
      </x:c>
      <x:c r="H11" s="23" t="str">
        <x:v>ECI Graph Data!7</x:v>
      </x:c>
    </x:row>
    <x:row r="12">
      <x:c r="A12" s="17" t="str">
        <x:v>ECI Graph Data</x:v>
      </x:c>
      <x:c r="B12" s="23" t="str">
        <x:v>GPT-5.4 Pro</x:v>
      </x:c>
      <x:c r="C12" s="23" t="str">
        <x:v>openai:gpt-5-4-pro</x:v>
      </x:c>
      <x:c r="D12" s="23" t="str">
        <x:v>GPT-5.4 Pro</x:v>
      </x:c>
      <x:c r="E12" s="23" t="str">
        <x:v>Exact self identity</x:v>
      </x:c>
      <x:c r="F12" s="23" t="str">
        <x:v>Manual schema review</x:v>
      </x:c>
      <x:c r="G12" s="23" t="str">
        <x:v>Matched</x:v>
      </x:c>
      <x:c r="H12" s="23" t="str">
        <x:v>ECI Graph Data!8</x:v>
      </x:c>
    </x:row>
    <x:row r="13">
      <x:c r="A13" s="17" t="str">
        <x:v>ECI Graph Data</x:v>
      </x:c>
      <x:c r="B13" s="23" t="str">
        <x:v>GPT-5.4</x:v>
      </x:c>
      <x:c r="C13" s="23" t="str">
        <x:v>openai:gpt-5-4</x:v>
      </x:c>
      <x:c r="D13" s="23" t="str">
        <x:v>GPT-5.4</x:v>
      </x:c>
      <x:c r="E13" s="23" t="str">
        <x:v>Exact self identity</x:v>
      </x:c>
      <x:c r="F13" s="23" t="str">
        <x:v>Manual schema review</x:v>
      </x:c>
      <x:c r="G13" s="23" t="str">
        <x:v>Matched</x:v>
      </x:c>
      <x:c r="H13" s="23" t="str">
        <x:v>ECI Graph Data!9</x:v>
      </x:c>
    </x:row>
    <x:row r="14">
      <x:c r="A14" s="17" t="str">
        <x:v>ECI Graph Data</x:v>
      </x:c>
      <x:c r="B14" s="23" t="str">
        <x:v>Claude Opus 4.7</x:v>
      </x:c>
      <x:c r="C14" s="23" t="str">
        <x:v>anthropic:claude-opus-4-7</x:v>
      </x:c>
      <x:c r="D14" s="23" t="str">
        <x:v>Claude Opus 4.7</x:v>
      </x:c>
      <x:c r="E14" s="23" t="str">
        <x:v>Exact self identity</x:v>
      </x:c>
      <x:c r="F14" s="23" t="str">
        <x:v>Manual schema review</x:v>
      </x:c>
      <x:c r="G14" s="23" t="str">
        <x:v>Matched</x:v>
      </x:c>
      <x:c r="H14" s="23" t="str">
        <x:v>ECI Graph Data!10</x:v>
      </x:c>
    </x:row>
    <x:row r="15">
      <x:c r="A15" s="17" t="str">
        <x:v>ECI Graph Data</x:v>
      </x:c>
      <x:c r="B15" s="23" t="str">
        <x:v>GPT-5.6 Luna</x:v>
      </x:c>
      <x:c r="C15" s="23" t="str">
        <x:v>openai:gpt-5-6-luna</x:v>
      </x:c>
      <x:c r="D15" s="23" t="str">
        <x:v>GPT-5.6 Luna</x:v>
      </x:c>
      <x:c r="E15" s="23" t="str">
        <x:v>Exact self identity</x:v>
      </x:c>
      <x:c r="F15" s="23" t="str">
        <x:v>Manual schema review</x:v>
      </x:c>
      <x:c r="G15" s="23" t="str">
        <x:v>Matched</x:v>
      </x:c>
      <x:c r="H15" s="23" t="str">
        <x:v>ECI Graph Data!11</x:v>
      </x:c>
    </x:row>
    <x:row r="16">
      <x:c r="A16" s="17" t="str">
        <x:v>ECI Graph Data</x:v>
      </x:c>
      <x:c r="B16" s="23" t="str">
        <x:v>GPT-5.3 Codex</x:v>
      </x:c>
      <x:c r="C16" s="23" t="str">
        <x:v>openai:gpt-5-3-codex</x:v>
      </x:c>
      <x:c r="D16" s="23" t="str">
        <x:v>GPT-5.3 Codex</x:v>
      </x:c>
      <x:c r="E16" s="23" t="str">
        <x:v>Exact self identity</x:v>
      </x:c>
      <x:c r="F16" s="23" t="str">
        <x:v>Manual schema review</x:v>
      </x:c>
      <x:c r="G16" s="23" t="str">
        <x:v>Matched</x:v>
      </x:c>
      <x:c r="H16" s="23" t="str">
        <x:v>ECI Graph Data!12</x:v>
      </x:c>
    </x:row>
    <x:row r="17">
      <x:c r="A17" s="17" t="str">
        <x:v>ECI Graph Data</x:v>
      </x:c>
      <x:c r="B17" s="23" t="str">
        <x:v>Claude Opus 4.6</x:v>
      </x:c>
      <x:c r="C17" s="23" t="str">
        <x:v>anthropic:claude-opus-4-6</x:v>
      </x:c>
      <x:c r="D17" s="23" t="str">
        <x:v>Claude Opus 4.6</x:v>
      </x:c>
      <x:c r="E17" s="23" t="str">
        <x:v>Exact self identity</x:v>
      </x:c>
      <x:c r="F17" s="23" t="str">
        <x:v>Manual schema review</x:v>
      </x:c>
      <x:c r="G17" s="23" t="str">
        <x:v>Matched</x:v>
      </x:c>
      <x:c r="H17" s="23" t="str">
        <x:v>ECI Graph Data!13</x:v>
      </x:c>
    </x:row>
    <x:row r="18">
      <x:c r="A18" s="17" t="str">
        <x:v>ECI Graph Data</x:v>
      </x:c>
      <x:c r="B18" s="23" t="str">
        <x:v>Gemini 3.1 Pro</x:v>
      </x:c>
      <x:c r="C18" s="23" t="str">
        <x:v>google:gemini-3-1-pro</x:v>
      </x:c>
      <x:c r="D18" s="23" t="str">
        <x:v>Gemini 3.1 Pro</x:v>
      </x:c>
      <x:c r="E18" s="23" t="str">
        <x:v>Exact self identity</x:v>
      </x:c>
      <x:c r="F18" s="23" t="str">
        <x:v>Manual schema review</x:v>
      </x:c>
      <x:c r="G18" s="23" t="str">
        <x:v>Matched</x:v>
      </x:c>
      <x:c r="H18" s="23" t="str">
        <x:v>ECI Graph Data!14</x:v>
      </x:c>
    </x:row>
    <x:row r="19">
      <x:c r="A19" s="17" t="str">
        <x:v>ECI Graph Data</x:v>
      </x:c>
      <x:c r="B19" s="23" t="str">
        <x:v>GPT-5.2 Pro</x:v>
      </x:c>
      <x:c r="C19" s="23" t="str">
        <x:v>openai:gpt-5-2-pro</x:v>
      </x:c>
      <x:c r="D19" s="23" t="str">
        <x:v>GPT-5.2 Pro</x:v>
      </x:c>
      <x:c r="E19" s="23" t="str">
        <x:v>Exact self identity</x:v>
      </x:c>
      <x:c r="F19" s="23" t="str">
        <x:v>Manual schema review</x:v>
      </x:c>
      <x:c r="G19" s="23" t="str">
        <x:v>Matched</x:v>
      </x:c>
      <x:c r="H19" s="23" t="str">
        <x:v>ECI Graph Data!15</x:v>
      </x:c>
    </x:row>
    <x:row r="20">
      <x:c r="A20" s="17" t="str">
        <x:v>ECI Graph Data</x:v>
      </x:c>
      <x:c r="B20" s="23" t="str">
        <x:v>Gemini 3.5 Flash</x:v>
      </x:c>
      <x:c r="C20" s="23" t="str">
        <x:v>google:gemini-3-5-flash</x:v>
      </x:c>
      <x:c r="D20" s="23" t="str">
        <x:v>Gemini 3.5 Flash</x:v>
      </x:c>
      <x:c r="E20" s="23" t="str">
        <x:v>Exact self identity</x:v>
      </x:c>
      <x:c r="F20" s="23" t="str">
        <x:v>Manual schema review</x:v>
      </x:c>
      <x:c r="G20" s="23" t="str">
        <x:v>Matched</x:v>
      </x:c>
      <x:c r="H20" s="23" t="str">
        <x:v>ECI Graph Data!16</x:v>
      </x:c>
    </x:row>
    <x:row r="21">
      <x:c r="A21" s="17" t="str">
        <x:v>ECI Graph Data</x:v>
      </x:c>
      <x:c r="B21" s="23" t="str">
        <x:v>Muse Spark</x:v>
      </x:c>
      <x:c r="C21" s="23" t="str">
        <x:v>meta:muse-spark</x:v>
      </x:c>
      <x:c r="D21" s="23" t="str">
        <x:v>Muse Spark</x:v>
      </x:c>
      <x:c r="E21" s="23" t="str">
        <x:v>Exact self identity</x:v>
      </x:c>
      <x:c r="F21" s="23" t="str">
        <x:v>Manual schema review</x:v>
      </x:c>
      <x:c r="G21" s="23" t="str">
        <x:v>Matched</x:v>
      </x:c>
      <x:c r="H21" s="23" t="str">
        <x:v>ECI Graph Data!17</x:v>
      </x:c>
    </x:row>
    <x:row r="22">
      <x:c r="A22" s="17" t="str">
        <x:v>ECI Graph Data</x:v>
      </x:c>
      <x:c r="B22" s="23" t="str">
        <x:v>GPT-5.2</x:v>
      </x:c>
      <x:c r="C22" s="23" t="str">
        <x:v>openai:gpt-5-2</x:v>
      </x:c>
      <x:c r="D22" s="23" t="str">
        <x:v>GPT-5.2</x:v>
      </x:c>
      <x:c r="E22" s="23" t="str">
        <x:v>Exact self identity</x:v>
      </x:c>
      <x:c r="F22" s="23" t="str">
        <x:v>Manual schema review</x:v>
      </x:c>
      <x:c r="G22" s="23" t="str">
        <x:v>Matched</x:v>
      </x:c>
      <x:c r="H22" s="23" t="str">
        <x:v>ECI Graph Data!18</x:v>
      </x:c>
    </x:row>
    <x:row r="23">
      <x:c r="A23" s="17" t="str">
        <x:v>ECI Graph Data</x:v>
      </x:c>
      <x:c r="B23" s="23" t="str">
        <x:v>Gemini 3 Pro</x:v>
      </x:c>
      <x:c r="C23" s="23" t="str">
        <x:v>google:gemini-3-pro</x:v>
      </x:c>
      <x:c r="D23" s="23" t="str">
        <x:v>Gemini 3 Pro</x:v>
      </x:c>
      <x:c r="E23" s="23" t="str">
        <x:v>Exact self identity</x:v>
      </x:c>
      <x:c r="F23" s="23" t="str">
        <x:v>Manual schema review</x:v>
      </x:c>
      <x:c r="G23" s="23" t="str">
        <x:v>Matched</x:v>
      </x:c>
      <x:c r="H23" s="23" t="str">
        <x:v>ECI Graph Data!19</x:v>
      </x:c>
    </x:row>
    <x:row r="24">
      <x:c r="A24" s="17" t="str">
        <x:v>ECI Graph Data</x:v>
      </x:c>
      <x:c r="B24" s="23" t="str">
        <x:v>Claude Sonnet 5</x:v>
      </x:c>
      <x:c r="C24" s="23" t="str">
        <x:v>anthropic:claude-sonnet-5</x:v>
      </x:c>
      <x:c r="D24" s="23" t="str">
        <x:v>Claude Sonnet 5</x:v>
      </x:c>
      <x:c r="E24" s="23" t="str">
        <x:v>Exact self identity</x:v>
      </x:c>
      <x:c r="F24" s="23" t="str">
        <x:v>Manual schema review</x:v>
      </x:c>
      <x:c r="G24" s="23" t="str">
        <x:v>Matched</x:v>
      </x:c>
      <x:c r="H24" s="23" t="str">
        <x:v>ECI Graph Data!20</x:v>
      </x:c>
    </x:row>
    <x:row r="25">
      <x:c r="A25" s="17" t="str">
        <x:v>ECI Graph Data</x:v>
      </x:c>
      <x:c r="B25" s="23" t="str">
        <x:v>Claude Sonnet 4.6</x:v>
      </x:c>
      <x:c r="C25" s="23" t="str">
        <x:v>anthropic:claude-sonnet-4-6</x:v>
      </x:c>
      <x:c r="D25" s="23" t="str">
        <x:v>Claude Sonnet 4.6</x:v>
      </x:c>
      <x:c r="E25" s="23" t="str">
        <x:v>Exact self identity</x:v>
      </x:c>
      <x:c r="F25" s="23" t="str">
        <x:v>Manual schema review</x:v>
      </x:c>
      <x:c r="G25" s="23" t="str">
        <x:v>Matched</x:v>
      </x:c>
      <x:c r="H25" s="23" t="str">
        <x:v>ECI Graph Data!21</x:v>
      </x:c>
    </x:row>
    <x:row r="26">
      <x:c r="A26" s="17" t="str">
        <x:v>ECI Graph Data</x:v>
      </x:c>
      <x:c r="B26" s="23" t="str">
        <x:v>Grok 4.5</x:v>
      </x:c>
      <x:c r="C26" s="23" t="str">
        <x:v>xai:grok-4-5</x:v>
      </x:c>
      <x:c r="D26" s="23" t="str">
        <x:v>Grok 4.5</x:v>
      </x:c>
      <x:c r="E26" s="23" t="str">
        <x:v>Exact self identity</x:v>
      </x:c>
      <x:c r="F26" s="23" t="str">
        <x:v>Manual schema review</x:v>
      </x:c>
      <x:c r="G26" s="23" t="str">
        <x:v>Matched</x:v>
      </x:c>
      <x:c r="H26" s="23" t="str">
        <x:v>ECI Graph Data!22</x:v>
      </x:c>
    </x:row>
    <x:row r="27">
      <x:c r="A27" s="17" t="str">
        <x:v>ECI Graph Data</x:v>
      </x:c>
      <x:c r="B27" s="23" t="str">
        <x:v>Qwen3.7-Max</x:v>
      </x:c>
      <x:c r="C27" s="23" t="str">
        <x:v>alibaba:qwen3-7-max</x:v>
      </x:c>
      <x:c r="D27" s="23" t="str">
        <x:v>Qwen3.7-Max</x:v>
      </x:c>
      <x:c r="E27" s="23" t="str">
        <x:v>Exact self identity</x:v>
      </x:c>
      <x:c r="F27" s="23" t="str">
        <x:v>Manual schema review</x:v>
      </x:c>
      <x:c r="G27" s="23" t="str">
        <x:v>Matched</x:v>
      </x:c>
      <x:c r="H27" s="23" t="str">
        <x:v>ECI Graph Data!23</x:v>
      </x:c>
    </x:row>
    <x:row r="28">
      <x:c r="A28" s="17" t="str">
        <x:v>ECI Graph Data</x:v>
      </x:c>
      <x:c r="B28" s="23" t="str">
        <x:v>Grok 4.20</x:v>
      </x:c>
      <x:c r="C28" s="23" t="str">
        <x:v>xai:grok-4-20</x:v>
      </x:c>
      <x:c r="D28" s="23" t="str">
        <x:v>Grok 4.20</x:v>
      </x:c>
      <x:c r="E28" s="23" t="str">
        <x:v>Exact self identity</x:v>
      </x:c>
      <x:c r="F28" s="23" t="str">
        <x:v>Manual schema review</x:v>
      </x:c>
      <x:c r="G28" s="23" t="str">
        <x:v>Matched</x:v>
      </x:c>
      <x:c r="H28" s="23" t="str">
        <x:v>ECI Graph Data!24</x:v>
      </x:c>
    </x:row>
    <x:row r="29">
      <x:c r="A29" s="17" t="str">
        <x:v>ECI Graph Data</x:v>
      </x:c>
      <x:c r="B29" s="23" t="str">
        <x:v>GLM-5.2</x:v>
      </x:c>
      <x:c r="C29" s="23" t="str">
        <x:v>z-ai-zhipu-ai:glm-5-2</x:v>
      </x:c>
      <x:c r="D29" s="23" t="str">
        <x:v>GLM-5.2</x:v>
      </x:c>
      <x:c r="E29" s="23" t="str">
        <x:v>Exact self identity</x:v>
      </x:c>
      <x:c r="F29" s="23" t="str">
        <x:v>Manual schema review</x:v>
      </x:c>
      <x:c r="G29" s="23" t="str">
        <x:v>Matched</x:v>
      </x:c>
      <x:c r="H29" s="23" t="str">
        <x:v>ECI Graph Data!25</x:v>
      </x:c>
    </x:row>
    <x:row r="30">
      <x:c r="A30" s="17" t="str">
        <x:v>ECI Graph Data</x:v>
      </x:c>
      <x:c r="B30" s="23" t="str">
        <x:v>Kimi K2.6</x:v>
      </x:c>
      <x:c r="C30" s="23" t="str">
        <x:v>moonshot:kimi-k2-6</x:v>
      </x:c>
      <x:c r="D30" s="23" t="str">
        <x:v>Kimi K2.6</x:v>
      </x:c>
      <x:c r="E30" s="23" t="str">
        <x:v>Exact self identity</x:v>
      </x:c>
      <x:c r="F30" s="23" t="str">
        <x:v>Manual schema review</x:v>
      </x:c>
      <x:c r="G30" s="23" t="str">
        <x:v>Matched</x:v>
      </x:c>
      <x:c r="H30" s="23" t="str">
        <x:v>ECI Graph Data!26</x:v>
      </x:c>
    </x:row>
    <x:row r="31">
      <x:c r="A31" s="17" t="str">
        <x:v>ECI Graph Data</x:v>
      </x:c>
      <x:c r="B31" s="23" t="str">
        <x:v>Gemini 3 Flash</x:v>
      </x:c>
      <x:c r="C31" s="23" t="str">
        <x:v>google:gemini-3-flash</x:v>
      </x:c>
      <x:c r="D31" s="23" t="str">
        <x:v>Gemini 3 Flash</x:v>
      </x:c>
      <x:c r="E31" s="23" t="str">
        <x:v>Exact self identity</x:v>
      </x:c>
      <x:c r="F31" s="23" t="str">
        <x:v>Manual schema review</x:v>
      </x:c>
      <x:c r="G31" s="23" t="str">
        <x:v>Matched</x:v>
      </x:c>
      <x:c r="H31" s="23" t="str">
        <x:v>ECI Graph Data!27</x:v>
      </x:c>
    </x:row>
    <x:row r="32">
      <x:c r="A32" s="17" t="str">
        <x:v>ECI Graph Data</x:v>
      </x:c>
      <x:c r="B32" s="23" t="str">
        <x:v>GPT-5 Pro</x:v>
      </x:c>
      <x:c r="C32" s="23" t="str">
        <x:v>openai:gpt-5-pro</x:v>
      </x:c>
      <x:c r="D32" s="23" t="str">
        <x:v>GPT-5 Pro</x:v>
      </x:c>
      <x:c r="E32" s="23" t="str">
        <x:v>Exact self identity</x:v>
      </x:c>
      <x:c r="F32" s="23" t="str">
        <x:v>Manual schema review</x:v>
      </x:c>
      <x:c r="G32" s="23" t="str">
        <x:v>Matched</x:v>
      </x:c>
      <x:c r="H32" s="23" t="str">
        <x:v>ECI Graph Data!28</x:v>
      </x:c>
    </x:row>
    <x:row r="33">
      <x:c r="A33" s="17" t="str">
        <x:v>ECI Graph Data</x:v>
      </x:c>
      <x:c r="B33" s="23" t="str">
        <x:v>GLM-5.1</x:v>
      </x:c>
      <x:c r="C33" s="23" t="str">
        <x:v>z-ai-zhipu-ai:glm-5-1</x:v>
      </x:c>
      <x:c r="D33" s="23" t="str">
        <x:v>GLM-5.1</x:v>
      </x:c>
      <x:c r="E33" s="23" t="str">
        <x:v>Exact self identity</x:v>
      </x:c>
      <x:c r="F33" s="23" t="str">
        <x:v>Manual schema review</x:v>
      </x:c>
      <x:c r="G33" s="23" t="str">
        <x:v>Matched</x:v>
      </x:c>
      <x:c r="H33" s="23" t="str">
        <x:v>ECI Graph Data!29</x:v>
      </x:c>
    </x:row>
    <x:row r="34">
      <x:c r="A34" s="17" t="str">
        <x:v>ECI Graph Data</x:v>
      </x:c>
      <x:c r="B34" s="23" t="str">
        <x:v>Kimi K2.7 Code</x:v>
      </x:c>
      <x:c r="C34" s="23" t="str">
        <x:v>moonshot:kimi-k2-7-code</x:v>
      </x:c>
      <x:c r="D34" s="23" t="str">
        <x:v>Kimi K2.7 Code</x:v>
      </x:c>
      <x:c r="E34" s="23" t="str">
        <x:v>Exact self identity</x:v>
      </x:c>
      <x:c r="F34" s="23" t="str">
        <x:v>Manual schema review</x:v>
      </x:c>
      <x:c r="G34" s="23" t="str">
        <x:v>Matched</x:v>
      </x:c>
      <x:c r="H34" s="23" t="str">
        <x:v>ECI Graph Data!30</x:v>
      </x:c>
    </x:row>
    <x:row r="35">
      <x:c r="A35" s="17" t="str">
        <x:v>ECI Graph Data</x:v>
      </x:c>
      <x:c r="B35" s="23" t="str">
        <x:v>GPT-5</x:v>
      </x:c>
      <x:c r="C35" s="23" t="str">
        <x:v>openai:gpt-5</x:v>
      </x:c>
      <x:c r="D35" s="23" t="str">
        <x:v>GPT-5</x:v>
      </x:c>
      <x:c r="E35" s="23" t="str">
        <x:v>Exact self identity</x:v>
      </x:c>
      <x:c r="F35" s="23" t="str">
        <x:v>Manual schema review</x:v>
      </x:c>
      <x:c r="G35" s="23" t="str">
        <x:v>Matched</x:v>
      </x:c>
      <x:c r="H35" s="23" t="str">
        <x:v>ECI Graph Data!31</x:v>
      </x:c>
    </x:row>
    <x:row r="36">
      <x:c r="A36" s="17" t="str">
        <x:v>ECI Graph Data</x:v>
      </x:c>
      <x:c r="B36" s="23" t="str">
        <x:v>DeepSeek-V4-Pro</x:v>
      </x:c>
      <x:c r="C36" s="23" t="str">
        <x:v>deepseek:deepseek-v4-pro</x:v>
      </x:c>
      <x:c r="D36" s="23" t="str">
        <x:v>DeepSeek-V4-Pro</x:v>
      </x:c>
      <x:c r="E36" s="23" t="str">
        <x:v>Exact self identity</x:v>
      </x:c>
      <x:c r="F36" s="23" t="str">
        <x:v>Manual schema review</x:v>
      </x:c>
      <x:c r="G36" s="23" t="str">
        <x:v>Matched</x:v>
      </x:c>
      <x:c r="H36" s="23" t="str">
        <x:v>ECI Graph Data!32</x:v>
      </x:c>
    </x:row>
    <x:row r="37">
      <x:c r="A37" s="17" t="str">
        <x:v>ECI Graph Data</x:v>
      </x:c>
      <x:c r="B37" s="23" t="str">
        <x:v>GPT-5.1</x:v>
      </x:c>
      <x:c r="C37" s="23" t="str">
        <x:v>openai:gpt-5-1</x:v>
      </x:c>
      <x:c r="D37" s="23" t="str">
        <x:v>GPT-5.1</x:v>
      </x:c>
      <x:c r="E37" s="23" t="str">
        <x:v>Exact self identity</x:v>
      </x:c>
      <x:c r="F37" s="23" t="str">
        <x:v>Manual schema review</x:v>
      </x:c>
      <x:c r="G37" s="23" t="str">
        <x:v>Matched</x:v>
      </x:c>
      <x:c r="H37" s="23" t="str">
        <x:v>ECI Graph Data!33</x:v>
      </x:c>
    </x:row>
    <x:row r="38">
      <x:c r="A38" s="17" t="str">
        <x:v>ECI Graph Data</x:v>
      </x:c>
      <x:c r="B38" s="23" t="str">
        <x:v>Qwen 3.6 Max (Preview)</x:v>
      </x:c>
      <x:c r="C38" s="23" t="str">
        <x:v>alibaba:qwen-3-6-max-preview</x:v>
      </x:c>
      <x:c r="D38" s="23" t="str">
        <x:v>Qwen 3.6 Max (Preview)</x:v>
      </x:c>
      <x:c r="E38" s="23" t="str">
        <x:v>Exact self identity</x:v>
      </x:c>
      <x:c r="F38" s="23" t="str">
        <x:v>Manual schema review</x:v>
      </x:c>
      <x:c r="G38" s="23" t="str">
        <x:v>Matched</x:v>
      </x:c>
      <x:c r="H38" s="23" t="str">
        <x:v>ECI Graph Data!34</x:v>
      </x:c>
    </x:row>
    <x:row r="39">
      <x:c r="A39" s="17" t="str">
        <x:v>ECI Graph Data</x:v>
      </x:c>
      <x:c r="B39" s="23" t="str">
        <x:v>Claude Opus 4.5</x:v>
      </x:c>
      <x:c r="C39" s="23" t="str">
        <x:v>anthropic:claude-opus-4-5</x:v>
      </x:c>
      <x:c r="D39" s="23" t="str">
        <x:v>Claude Opus 4.5</x:v>
      </x:c>
      <x:c r="E39" s="23" t="str">
        <x:v>Exact self identity</x:v>
      </x:c>
      <x:c r="F39" s="23" t="str">
        <x:v>Manual schema review</x:v>
      </x:c>
      <x:c r="G39" s="23" t="str">
        <x:v>Matched</x:v>
      </x:c>
      <x:c r="H39" s="23" t="str">
        <x:v>ECI Graph Data!35</x:v>
      </x:c>
    </x:row>
    <x:row r="40">
      <x:c r="A40" s="17" t="str">
        <x:v>ECI Graph Data</x:v>
      </x:c>
      <x:c r="B40" s="23" t="str">
        <x:v>Qwen 3.6 Plus</x:v>
      </x:c>
      <x:c r="C40" s="23" t="str">
        <x:v>alibaba:qwen-3-6-plus</x:v>
      </x:c>
      <x:c r="D40" s="23" t="str">
        <x:v>Qwen 3.6 Plus</x:v>
      </x:c>
      <x:c r="E40" s="23" t="str">
        <x:v>Exact self identity</x:v>
      </x:c>
      <x:c r="F40" s="23" t="str">
        <x:v>Manual schema review</x:v>
      </x:c>
      <x:c r="G40" s="23" t="str">
        <x:v>Matched</x:v>
      </x:c>
      <x:c r="H40" s="23" t="str">
        <x:v>ECI Graph Data!36</x:v>
      </x:c>
    </x:row>
    <x:row r="41">
      <x:c r="A41" s="17" t="str">
        <x:v>ECI Graph Data</x:v>
      </x:c>
      <x:c r="B41" s="23" t="str">
        <x:v>Grok 4.3 Beta</x:v>
      </x:c>
      <x:c r="C41" s="23" t="str">
        <x:v>xai:grok-4-3-beta</x:v>
      </x:c>
      <x:c r="D41" s="23" t="str">
        <x:v>Grok 4.3 Beta</x:v>
      </x:c>
      <x:c r="E41" s="23" t="str">
        <x:v>Exact self identity</x:v>
      </x:c>
      <x:c r="F41" s="23" t="str">
        <x:v>Manual schema review</x:v>
      </x:c>
      <x:c r="G41" s="23" t="str">
        <x:v>Matched</x:v>
      </x:c>
      <x:c r="H41" s="23" t="str">
        <x:v>ECI Graph Data!37</x:v>
      </x:c>
    </x:row>
    <x:row r="42">
      <x:c r="A42" s="17" t="str">
        <x:v>ECI Graph Data</x:v>
      </x:c>
      <x:c r="B42" s="23" t="str">
        <x:v>GPT-5.4 Mini</x:v>
      </x:c>
      <x:c r="C42" s="23" t="str">
        <x:v>openai:gpt-5-4-mini</x:v>
      </x:c>
      <x:c r="D42" s="23" t="str">
        <x:v>GPT-5.4 Mini</x:v>
      </x:c>
      <x:c r="E42" s="23" t="str">
        <x:v>Exact self identity</x:v>
      </x:c>
      <x:c r="F42" s="23" t="str">
        <x:v>Manual schema review</x:v>
      </x:c>
      <x:c r="G42" s="23" t="str">
        <x:v>Matched</x:v>
      </x:c>
      <x:c r="H42" s="23" t="str">
        <x:v>ECI Graph Data!38</x:v>
      </x:c>
    </x:row>
    <x:row r="43">
      <x:c r="A43" s="17" t="str">
        <x:v>ECI Graph Data</x:v>
      </x:c>
      <x:c r="B43" s="23" t="str">
        <x:v>Kimi K2.5</x:v>
      </x:c>
      <x:c r="C43" s="23" t="str">
        <x:v>moonshot:kimi-k2-5</x:v>
      </x:c>
      <x:c r="D43" s="23" t="str">
        <x:v>Kimi K2.5</x:v>
      </x:c>
      <x:c r="E43" s="23" t="str">
        <x:v>Exact self identity</x:v>
      </x:c>
      <x:c r="F43" s="23" t="str">
        <x:v>Manual schema review</x:v>
      </x:c>
      <x:c r="G43" s="23" t="str">
        <x:v>Matched</x:v>
      </x:c>
      <x:c r="H43" s="23" t="str">
        <x:v>ECI Graph Data!39</x:v>
      </x:c>
    </x:row>
    <x:row r="44">
      <x:c r="A44" s="17" t="str">
        <x:v>ECI Graph Data</x:v>
      </x:c>
      <x:c r="B44" s="23" t="str">
        <x:v>o3-pro</x:v>
      </x:c>
      <x:c r="C44" s="23" t="str">
        <x:v>openai:o3-pro</x:v>
      </x:c>
      <x:c r="D44" s="23" t="str">
        <x:v>o3-pro</x:v>
      </x:c>
      <x:c r="E44" s="23" t="str">
        <x:v>Exact self identity</x:v>
      </x:c>
      <x:c r="F44" s="23" t="str">
        <x:v>Manual schema review</x:v>
      </x:c>
      <x:c r="G44" s="23" t="str">
        <x:v>Matched</x:v>
      </x:c>
      <x:c r="H44" s="23" t="str">
        <x:v>ECI Graph Data!40</x:v>
      </x:c>
    </x:row>
    <x:row r="45">
      <x:c r="A45" s="17" t="str">
        <x:v>ECI Graph Data</x:v>
      </x:c>
      <x:c r="B45" s="23" t="str">
        <x:v>MiniMax-M2.5</x:v>
      </x:c>
      <x:c r="C45" s="23" t="str">
        <x:v>minimax:minimax-m2-5</x:v>
      </x:c>
      <x:c r="D45" s="23" t="str">
        <x:v>MiniMax-M2.5</x:v>
      </x:c>
      <x:c r="E45" s="23" t="str">
        <x:v>Exact self identity</x:v>
      </x:c>
      <x:c r="F45" s="23" t="str">
        <x:v>Manual schema review</x:v>
      </x:c>
      <x:c r="G45" s="23" t="str">
        <x:v>Matched</x:v>
      </x:c>
      <x:c r="H45" s="23" t="str">
        <x:v>ECI Graph Data!41</x:v>
      </x:c>
    </x:row>
    <x:row r="46">
      <x:c r="A46" s="17" t="str">
        <x:v>ECI Graph Data</x:v>
      </x:c>
      <x:c r="B46" s="23" t="str">
        <x:v>o3</x:v>
      </x:c>
      <x:c r="C46" s="23" t="str">
        <x:v>openai:o3</x:v>
      </x:c>
      <x:c r="D46" s="23" t="str">
        <x:v>o3</x:v>
      </x:c>
      <x:c r="E46" s="23" t="str">
        <x:v>Exact self identity</x:v>
      </x:c>
      <x:c r="F46" s="23" t="str">
        <x:v>Manual schema review</x:v>
      </x:c>
      <x:c r="G46" s="23" t="str">
        <x:v>Matched</x:v>
      </x:c>
      <x:c r="H46" s="23" t="str">
        <x:v>ECI Graph Data!42</x:v>
      </x:c>
    </x:row>
    <x:row r="47">
      <x:c r="A47" s="17" t="str">
        <x:v>ECI Graph Data</x:v>
      </x:c>
      <x:c r="B47" s="23" t="str">
        <x:v>Grok 4</x:v>
      </x:c>
      <x:c r="C47" s="23" t="str">
        <x:v>xai:grok-4</x:v>
      </x:c>
      <x:c r="D47" s="23" t="str">
        <x:v>Grok 4</x:v>
      </x:c>
      <x:c r="E47" s="23" t="str">
        <x:v>Exact self identity</x:v>
      </x:c>
      <x:c r="F47" s="23" t="str">
        <x:v>Manual schema review</x:v>
      </x:c>
      <x:c r="G47" s="23" t="str">
        <x:v>Matched</x:v>
      </x:c>
      <x:c r="H47" s="23" t="str">
        <x:v>ECI Graph Data!43</x:v>
      </x:c>
    </x:row>
    <x:row r="48">
      <x:c r="A48" s="17" t="str">
        <x:v>ECI Graph Data</x:v>
      </x:c>
      <x:c r="B48" s="23" t="str">
        <x:v>Qwen 3.5 Plus (hosted 397B-A17B)</x:v>
      </x:c>
      <x:c r="C48" s="23" t="str">
        <x:v>alibaba:qwen-3-5-plus-hosted-397b-a17b</x:v>
      </x:c>
      <x:c r="D48" s="23" t="str">
        <x:v>Qwen 3.5 Plus (hosted 397B-A17B)</x:v>
      </x:c>
      <x:c r="E48" s="23" t="str">
        <x:v>Exact self identity</x:v>
      </x:c>
      <x:c r="F48" s="23" t="str">
        <x:v>Manual schema review</x:v>
      </x:c>
      <x:c r="G48" s="23" t="str">
        <x:v>Matched</x:v>
      </x:c>
      <x:c r="H48" s="23" t="str">
        <x:v>ECI Graph Data!44</x:v>
      </x:c>
    </x:row>
    <x:row r="49">
      <x:c r="A49" s="17" t="str">
        <x:v>ECI Graph Data</x:v>
      </x:c>
      <x:c r="B49" s="23" t="str">
        <x:v>Claude Sonnet 4.5</x:v>
      </x:c>
      <x:c r="C49" s="23" t="str">
        <x:v>anthropic:claude-sonnet-4-5</x:v>
      </x:c>
      <x:c r="D49" s="23" t="str">
        <x:v>Claude Sonnet 4.5</x:v>
      </x:c>
      <x:c r="E49" s="23" t="str">
        <x:v>Exact self identity</x:v>
      </x:c>
      <x:c r="F49" s="23" t="str">
        <x:v>Manual schema review</x:v>
      </x:c>
      <x:c r="G49" s="23" t="str">
        <x:v>Matched</x:v>
      </x:c>
      <x:c r="H49" s="23" t="str">
        <x:v>ECI Graph Data!45</x:v>
      </x:c>
    </x:row>
    <x:row r="50">
      <x:c r="A50" s="17" t="str">
        <x:v>ECI Graph Data</x:v>
      </x:c>
      <x:c r="B50" s="23" t="str">
        <x:v>GPT-5.4 Nano</x:v>
      </x:c>
      <x:c r="C50" s="23" t="str">
        <x:v>openai:gpt-5-4-nano</x:v>
      </x:c>
      <x:c r="D50" s="23" t="str">
        <x:v>GPT-5.4 Nano</x:v>
      </x:c>
      <x:c r="E50" s="23" t="str">
        <x:v>Exact self identity</x:v>
      </x:c>
      <x:c r="F50" s="23" t="str">
        <x:v>Manual schema review</x:v>
      </x:c>
      <x:c r="G50" s="23" t="str">
        <x:v>Matched</x:v>
      </x:c>
      <x:c r="H50" s="23" t="str">
        <x:v>ECI Graph Data!46</x:v>
      </x:c>
    </x:row>
    <x:row r="51">
      <x:c r="A51" s="17" t="str">
        <x:v>ECI Graph Data</x:v>
      </x:c>
      <x:c r="B51" s="23" t="str">
        <x:v>DeepSeek-V3.2</x:v>
      </x:c>
      <x:c r="C51" s="23" t="str">
        <x:v>deepseek:deepseek-v3-2</x:v>
      </x:c>
      <x:c r="D51" s="23" t="str">
        <x:v>DeepSeek-V3.2</x:v>
      </x:c>
      <x:c r="E51" s="23" t="str">
        <x:v>Exact self identity</x:v>
      </x:c>
      <x:c r="F51" s="23" t="str">
        <x:v>Manual schema review</x:v>
      </x:c>
      <x:c r="G51" s="23" t="str">
        <x:v>Matched</x:v>
      </x:c>
      <x:c r="H51" s="23" t="str">
        <x:v>ECI Graph Data!47</x:v>
      </x:c>
    </x:row>
    <x:row r="52">
      <x:c r="A52" s="17" t="str">
        <x:v>ECI Graph Data</x:v>
      </x:c>
      <x:c r="B52" s="23" t="str">
        <x:v>o4-mini</x:v>
      </x:c>
      <x:c r="C52" s="23" t="str">
        <x:v>openai:o4-mini</x:v>
      </x:c>
      <x:c r="D52" s="23" t="str">
        <x:v>o4-mini</x:v>
      </x:c>
      <x:c r="E52" s="23" t="str">
        <x:v>Exact self identity</x:v>
      </x:c>
      <x:c r="F52" s="23" t="str">
        <x:v>Manual schema review</x:v>
      </x:c>
      <x:c r="G52" s="23" t="str">
        <x:v>Matched</x:v>
      </x:c>
      <x:c r="H52" s="23" t="str">
        <x:v>ECI Graph Data!48</x:v>
      </x:c>
    </x:row>
    <x:row r="53">
      <x:c r="A53" s="17" t="str">
        <x:v>ECI Graph Data</x:v>
      </x:c>
      <x:c r="B53" s="23" t="str">
        <x:v>GLM-5</x:v>
      </x:c>
      <x:c r="C53" s="23" t="str">
        <x:v>z-ai-zhipu-ai:glm-5</x:v>
      </x:c>
      <x:c r="D53" s="23" t="str">
        <x:v>GLM-5</x:v>
      </x:c>
      <x:c r="E53" s="23" t="str">
        <x:v>Exact self identity</x:v>
      </x:c>
      <x:c r="F53" s="23" t="str">
        <x:v>Manual schema review</x:v>
      </x:c>
      <x:c r="G53" s="23" t="str">
        <x:v>Matched</x:v>
      </x:c>
      <x:c r="H53" s="23" t="str">
        <x:v>ECI Graph Data!49</x:v>
      </x:c>
    </x:row>
    <x:row r="54">
      <x:c r="A54" s="17" t="str">
        <x:v>ECI Graph Data</x:v>
      </x:c>
      <x:c r="B54" s="23" t="str">
        <x:v>Gemini 2.5 Pro (Jun 2025)</x:v>
      </x:c>
      <x:c r="C54" s="23" t="str">
        <x:v>google:gemini-2-5-pro-jun-2025</x:v>
      </x:c>
      <x:c r="D54" s="23" t="str">
        <x:v>Gemini 2.5 Pro (Jun 2025)</x:v>
      </x:c>
      <x:c r="E54" s="23" t="str">
        <x:v>Exact self identity</x:v>
      </x:c>
      <x:c r="F54" s="23" t="str">
        <x:v>Manual schema review</x:v>
      </x:c>
      <x:c r="G54" s="23" t="str">
        <x:v>Matched</x:v>
      </x:c>
      <x:c r="H54" s="23" t="str">
        <x:v>ECI Graph Data!50</x:v>
      </x:c>
    </x:row>
    <x:row r="55">
      <x:c r="A55" s="17" t="str">
        <x:v>ECI Graph Data</x:v>
      </x:c>
      <x:c r="B55" s="23" t="str">
        <x:v>Kimi K2 Thinking</x:v>
      </x:c>
      <x:c r="C55" s="23" t="str">
        <x:v>moonshot:kimi-k2-thinking</x:v>
      </x:c>
      <x:c r="D55" s="23" t="str">
        <x:v>Kimi K2 Thinking</x:v>
      </x:c>
      <x:c r="E55" s="23" t="str">
        <x:v>Exact self identity</x:v>
      </x:c>
      <x:c r="F55" s="23" t="str">
        <x:v>Manual schema review</x:v>
      </x:c>
      <x:c r="G55" s="23" t="str">
        <x:v>Matched</x:v>
      </x:c>
      <x:c r="H55" s="23" t="str">
        <x:v>ECI Graph Data!51</x:v>
      </x:c>
    </x:row>
    <x:row r="56">
      <x:c r="A56" s="17" t="str">
        <x:v>ECI Graph Data</x:v>
      </x:c>
      <x:c r="B56" s="23" t="str">
        <x:v>GPT-5 mini</x:v>
      </x:c>
      <x:c r="C56" s="23" t="str">
        <x:v>openai:gpt-5-mini</x:v>
      </x:c>
      <x:c r="D56" s="23" t="str">
        <x:v>GPT-5 mini</x:v>
      </x:c>
      <x:c r="E56" s="23" t="str">
        <x:v>Exact self identity</x:v>
      </x:c>
      <x:c r="F56" s="23" t="str">
        <x:v>Manual schema review</x:v>
      </x:c>
      <x:c r="G56" s="23" t="str">
        <x:v>Matched</x:v>
      </x:c>
      <x:c r="H56" s="23" t="str">
        <x:v>ECI Graph Data!52</x:v>
      </x:c>
    </x:row>
    <x:row r="57">
      <x:c r="A57" s="17" t="str">
        <x:v>ECI Graph Data</x:v>
      </x:c>
      <x:c r="B57" s="23" t="str">
        <x:v>MiniMax-M2.7</x:v>
      </x:c>
      <x:c r="C57" s="23" t="str">
        <x:v>minimax:minimax-m2-7</x:v>
      </x:c>
      <x:c r="D57" s="23" t="str">
        <x:v>MiniMax-M2.7</x:v>
      </x:c>
      <x:c r="E57" s="23" t="str">
        <x:v>Exact self identity</x:v>
      </x:c>
      <x:c r="F57" s="23" t="str">
        <x:v>Manual schema review</x:v>
      </x:c>
      <x:c r="G57" s="23" t="str">
        <x:v>Matched</x:v>
      </x:c>
      <x:c r="H57" s="23" t="str">
        <x:v>ECI Graph Data!53</x:v>
      </x:c>
    </x:row>
    <x:row r="58">
      <x:c r="A58" s="17" t="str">
        <x:v>ECI Graph Data</x:v>
      </x:c>
      <x:c r="B58" s="23" t="str">
        <x:v>MiniMax-M3</x:v>
      </x:c>
      <x:c r="C58" s="23" t="str">
        <x:v>minimax:minimax-m3</x:v>
      </x:c>
      <x:c r="D58" s="23" t="str">
        <x:v>MiniMax-M3</x:v>
      </x:c>
      <x:c r="E58" s="23" t="str">
        <x:v>Exact self identity</x:v>
      </x:c>
      <x:c r="F58" s="23" t="str">
        <x:v>Manual schema review</x:v>
      </x:c>
      <x:c r="G58" s="23" t="str">
        <x:v>Matched</x:v>
      </x:c>
      <x:c r="H58" s="23" t="str">
        <x:v>ECI Graph Data!54</x:v>
      </x:c>
    </x:row>
    <x:row r="59">
      <x:c r="A59" s="17" t="str">
        <x:v>ECI Graph Data</x:v>
      </x:c>
      <x:c r="B59" s="23" t="str">
        <x:v>DeepSeek-V3.2-Exp</x:v>
      </x:c>
      <x:c r="C59" s="23" t="str">
        <x:v>deepseek:deepseek-v3-2-exp</x:v>
      </x:c>
      <x:c r="D59" s="23" t="str">
        <x:v>DeepSeek-V3.2-Exp</x:v>
      </x:c>
      <x:c r="E59" s="23" t="str">
        <x:v>Exact self identity</x:v>
      </x:c>
      <x:c r="F59" s="23" t="str">
        <x:v>Manual schema review</x:v>
      </x:c>
      <x:c r="G59" s="23" t="str">
        <x:v>Matched</x:v>
      </x:c>
      <x:c r="H59" s="23" t="str">
        <x:v>ECI Graph Data!55</x:v>
      </x:c>
    </x:row>
    <x:row r="60">
      <x:c r="A60" s="17" t="str">
        <x:v>ECI Graph Data</x:v>
      </x:c>
      <x:c r="B60" s="23" t="str">
        <x:v>Gemini 2.5 Pro (Mar 2025)</x:v>
      </x:c>
      <x:c r="C60" s="23" t="str">
        <x:v>google:gemini-2-5-pro-mar-2025</x:v>
      </x:c>
      <x:c r="D60" s="23" t="str">
        <x:v>Gemini 2.5 Pro (Mar 2025)</x:v>
      </x:c>
      <x:c r="E60" s="23" t="str">
        <x:v>Exact self identity</x:v>
      </x:c>
      <x:c r="F60" s="23" t="str">
        <x:v>Manual schema review</x:v>
      </x:c>
      <x:c r="G60" s="23" t="str">
        <x:v>Matched</x:v>
      </x:c>
      <x:c r="H60" s="23" t="str">
        <x:v>ECI Graph Data!56</x:v>
      </x:c>
    </x:row>
    <x:row r="61">
      <x:c r="A61" s="17" t="str">
        <x:v>ECI Graph Data</x:v>
      </x:c>
      <x:c r="B61" s="23" t="str">
        <x:v>Qwen3-235B-A22B-Thinking (Jul 2025)</x:v>
      </x:c>
      <x:c r="C61" s="23" t="str">
        <x:v>alibaba:qwen3-235b-a22b-thinking-jul-2025</x:v>
      </x:c>
      <x:c r="D61" s="23" t="str">
        <x:v>Qwen3-235B-A22B-Thinking (Jul 2025)</x:v>
      </x:c>
      <x:c r="E61" s="23" t="str">
        <x:v>Exact self identity</x:v>
      </x:c>
      <x:c r="F61" s="23" t="str">
        <x:v>Manual schema review</x:v>
      </x:c>
      <x:c r="G61" s="23" t="str">
        <x:v>Matched</x:v>
      </x:c>
      <x:c r="H61" s="23" t="str">
        <x:v>ECI Graph Data!57</x:v>
      </x:c>
    </x:row>
    <x:row r="62">
      <x:c r="A62" s="17" t="str">
        <x:v>ECI Graph Data</x:v>
      </x:c>
      <x:c r="B62" s="23" t="str">
        <x:v>Grok 4 Fast</x:v>
      </x:c>
      <x:c r="C62" s="23" t="str">
        <x:v>xai:grok-4-fast</x:v>
      </x:c>
      <x:c r="D62" s="23" t="str">
        <x:v>Grok 4 Fast</x:v>
      </x:c>
      <x:c r="E62" s="23" t="str">
        <x:v>Exact self identity</x:v>
      </x:c>
      <x:c r="F62" s="23" t="str">
        <x:v>Manual schema review</x:v>
      </x:c>
      <x:c r="G62" s="23" t="str">
        <x:v>Matched</x:v>
      </x:c>
      <x:c r="H62" s="23" t="str">
        <x:v>ECI Graph Data!58</x:v>
      </x:c>
    </x:row>
    <x:row r="63">
      <x:c r="A63" s="17" t="str">
        <x:v>ECI Graph Data</x:v>
      </x:c>
      <x:c r="B63" s="23" t="str">
        <x:v>Gemini 3.1 Flash-Lite</x:v>
      </x:c>
      <x:c r="C63" s="23" t="str">
        <x:v>google:gemini-3-1-flash-lite</x:v>
      </x:c>
      <x:c r="D63" s="23" t="str">
        <x:v>Gemini 3.1 Flash-Lite</x:v>
      </x:c>
      <x:c r="E63" s="23" t="str">
        <x:v>Exact self identity</x:v>
      </x:c>
      <x:c r="F63" s="23" t="str">
        <x:v>Manual schema review</x:v>
      </x:c>
      <x:c r="G63" s="23" t="str">
        <x:v>Matched</x:v>
      </x:c>
      <x:c r="H63" s="23" t="str">
        <x:v>ECI Graph Data!59</x:v>
      </x:c>
    </x:row>
    <x:row r="64">
      <x:c r="A64" s="17" t="str">
        <x:v>ECI Graph Data</x:v>
      </x:c>
      <x:c r="B64" s="23" t="str">
        <x:v>Claude Opus 4.1</x:v>
      </x:c>
      <x:c r="C64" s="23" t="str">
        <x:v>anthropic:claude-opus-4-1</x:v>
      </x:c>
      <x:c r="D64" s="23" t="str">
        <x:v>Claude Opus 4.1</x:v>
      </x:c>
      <x:c r="E64" s="23" t="str">
        <x:v>Exact self identity</x:v>
      </x:c>
      <x:c r="F64" s="23" t="str">
        <x:v>Manual schema review</x:v>
      </x:c>
      <x:c r="G64" s="23" t="str">
        <x:v>Matched</x:v>
      </x:c>
      <x:c r="H64" s="23" t="str">
        <x:v>ECI Graph Data!60</x:v>
      </x:c>
    </x:row>
    <x:row r="65">
      <x:c r="A65" s="17" t="str">
        <x:v>ECI Graph Data</x:v>
      </x:c>
      <x:c r="B65" s="23" t="str">
        <x:v>Qwen 3.6 Flash</x:v>
      </x:c>
      <x:c r="C65" s="23" t="str">
        <x:v>alibaba:qwen-3-6-flash</x:v>
      </x:c>
      <x:c r="D65" s="23" t="str">
        <x:v>Qwen 3.6 Flash</x:v>
      </x:c>
      <x:c r="E65" s="23" t="str">
        <x:v>Exact self identity</x:v>
      </x:c>
      <x:c r="F65" s="23" t="str">
        <x:v>Manual schema review</x:v>
      </x:c>
      <x:c r="G65" s="23" t="str">
        <x:v>Matched</x:v>
      </x:c>
      <x:c r="H65" s="23" t="str">
        <x:v>ECI Graph Data!61</x:v>
      </x:c>
    </x:row>
    <x:row r="66">
      <x:c r="A66" s="17" t="str">
        <x:v>ECI Graph Data</x:v>
      </x:c>
      <x:c r="B66" s="23" t="str">
        <x:v>Qwen 3.5 Flash (hosted 35B-A3B)</x:v>
      </x:c>
      <x:c r="C66" s="23" t="str">
        <x:v>alibaba:qwen-3-5-flash-hosted-35b-a3b</x:v>
      </x:c>
      <x:c r="D66" s="23" t="str">
        <x:v>Qwen 3.5 Flash (hosted 35B-A3B)</x:v>
      </x:c>
      <x:c r="E66" s="23" t="str">
        <x:v>Exact self identity</x:v>
      </x:c>
      <x:c r="F66" s="23" t="str">
        <x:v>Manual schema review</x:v>
      </x:c>
      <x:c r="G66" s="23" t="str">
        <x:v>Matched</x:v>
      </x:c>
      <x:c r="H66" s="23" t="str">
        <x:v>ECI Graph Data!62</x:v>
      </x:c>
    </x:row>
    <x:row r="67">
      <x:c r="A67" s="17" t="str">
        <x:v>ECI Graph Data</x:v>
      </x:c>
      <x:c r="B67" s="23" t="str">
        <x:v>Qwen3-Max</x:v>
      </x:c>
      <x:c r="C67" s="23" t="str">
        <x:v>alibaba:qwen3-max</x:v>
      </x:c>
      <x:c r="D67" s="23" t="str">
        <x:v>Qwen3-Max</x:v>
      </x:c>
      <x:c r="E67" s="23" t="str">
        <x:v>Exact self identity</x:v>
      </x:c>
      <x:c r="F67" s="23" t="str">
        <x:v>Manual schema review</x:v>
      </x:c>
      <x:c r="G67" s="23" t="str">
        <x:v>Matched</x:v>
      </x:c>
      <x:c r="H67" s="23" t="str">
        <x:v>ECI Graph Data!63</x:v>
      </x:c>
    </x:row>
    <x:row r="68">
      <x:c r="A68" s="17" t="str">
        <x:v>ECI Graph Data</x:v>
      </x:c>
      <x:c r="B68" s="23" t="str">
        <x:v>GLM-4.7</x:v>
      </x:c>
      <x:c r="C68" s="23" t="str">
        <x:v>z-ai-zhipu-ai:glm-4-7</x:v>
      </x:c>
      <x:c r="D68" s="23" t="str">
        <x:v>GLM-4.7</x:v>
      </x:c>
      <x:c r="E68" s="23" t="str">
        <x:v>Exact self identity</x:v>
      </x:c>
      <x:c r="F68" s="23" t="str">
        <x:v>Manual schema review</x:v>
      </x:c>
      <x:c r="G68" s="23" t="str">
        <x:v>Matched</x:v>
      </x:c>
      <x:c r="H68" s="23" t="str">
        <x:v>ECI Graph Data!64</x:v>
      </x:c>
    </x:row>
    <x:row r="69">
      <x:c r="A69" s="17" t="str">
        <x:v>ECI Graph Data</x:v>
      </x:c>
      <x:c r="B69" s="23" t="str">
        <x:v>Gemini 2.5 Flash (Sep 2025)</x:v>
      </x:c>
      <x:c r="C69" s="23" t="str">
        <x:v>google:gemini-2-5-flash-sep-2025</x:v>
      </x:c>
      <x:c r="D69" s="23" t="str">
        <x:v>Gemini 2.5 Flash (Sep 2025)</x:v>
      </x:c>
      <x:c r="E69" s="23" t="str">
        <x:v>Exact self identity</x:v>
      </x:c>
      <x:c r="F69" s="23" t="str">
        <x:v>Manual schema review</x:v>
      </x:c>
      <x:c r="G69" s="23" t="str">
        <x:v>Matched</x:v>
      </x:c>
      <x:c r="H69" s="23" t="str">
        <x:v>ECI Graph Data!65</x:v>
      </x:c>
    </x:row>
    <x:row r="70">
      <x:c r="A70" s="17" t="str">
        <x:v>ECI Graph Data</x:v>
      </x:c>
      <x:c r="B70" s="23" t="str">
        <x:v>Claude Opus 4</x:v>
      </x:c>
      <x:c r="C70" s="23" t="str">
        <x:v>anthropic:claude-opus-4</x:v>
      </x:c>
      <x:c r="D70" s="23" t="str">
        <x:v>Claude Opus 4</x:v>
      </x:c>
      <x:c r="E70" s="23" t="str">
        <x:v>Exact self identity</x:v>
      </x:c>
      <x:c r="F70" s="23" t="str">
        <x:v>Manual schema review</x:v>
      </x:c>
      <x:c r="G70" s="23" t="str">
        <x:v>Matched</x:v>
      </x:c>
      <x:c r="H70" s="23" t="str">
        <x:v>ECI Graph Data!66</x:v>
      </x:c>
    </x:row>
    <x:row r="71">
      <x:c r="A71" s="17" t="str">
        <x:v>ECI Graph Data</x:v>
      </x:c>
      <x:c r="B71" s="23" t="str">
        <x:v>Claude Haiku 4.5</x:v>
      </x:c>
      <x:c r="C71" s="23" t="str">
        <x:v>anthropic:claude-haiku-4-5</x:v>
      </x:c>
      <x:c r="D71" s="23" t="str">
        <x:v>Claude Haiku 4.5</x:v>
      </x:c>
      <x:c r="E71" s="23" t="str">
        <x:v>Exact self identity</x:v>
      </x:c>
      <x:c r="F71" s="23" t="str">
        <x:v>Manual schema review</x:v>
      </x:c>
      <x:c r="G71" s="23" t="str">
        <x:v>Matched</x:v>
      </x:c>
      <x:c r="H71" s="23" t="str">
        <x:v>ECI Graph Data!67</x:v>
      </x:c>
    </x:row>
    <x:row r="72">
      <x:c r="A72" s="17" t="str">
        <x:v>ECI Graph Data</x:v>
      </x:c>
      <x:c r="B72" s="23" t="str">
        <x:v>Gemini 2.5 Pro (May 2025)</x:v>
      </x:c>
      <x:c r="C72" s="23" t="str">
        <x:v>google:gemini-2-5-pro-may-2025</x:v>
      </x:c>
      <x:c r="D72" s="23" t="str">
        <x:v>Gemini 2.5 Pro (May 2025)</x:v>
      </x:c>
      <x:c r="E72" s="23" t="str">
        <x:v>Exact self identity</x:v>
      </x:c>
      <x:c r="F72" s="23" t="str">
        <x:v>Manual schema review</x:v>
      </x:c>
      <x:c r="G72" s="23" t="str">
        <x:v>Matched</x:v>
      </x:c>
      <x:c r="H72" s="23" t="str">
        <x:v>ECI Graph Data!68</x:v>
      </x:c>
    </x:row>
    <x:row r="73">
      <x:c r="A73" s="17" t="str">
        <x:v>ECI Graph Data</x:v>
      </x:c>
      <x:c r="B73" s="23" t="str">
        <x:v>o1</x:v>
      </x:c>
      <x:c r="C73" s="23" t="str">
        <x:v>openai:o1</x:v>
      </x:c>
      <x:c r="D73" s="23" t="str">
        <x:v>o1</x:v>
      </x:c>
      <x:c r="E73" s="23" t="str">
        <x:v>Exact self identity</x:v>
      </x:c>
      <x:c r="F73" s="23" t="str">
        <x:v>Manual schema review</x:v>
      </x:c>
      <x:c r="G73" s="23" t="str">
        <x:v>Matched</x:v>
      </x:c>
      <x:c r="H73" s="23" t="str">
        <x:v>ECI Graph Data!69</x:v>
      </x:c>
    </x:row>
    <x:row r="74">
      <x:c r="A74" s="17" t="str">
        <x:v>ECI Graph Data</x:v>
      </x:c>
      <x:c r="B74" s="23" t="str">
        <x:v>Gemini 2.5 Flash (May 2025)</x:v>
      </x:c>
      <x:c r="C74" s="23" t="str">
        <x:v>google:gemini-2-5-flash-may-2025</x:v>
      </x:c>
      <x:c r="D74" s="23" t="str">
        <x:v>Gemini 2.5 Flash (May 2025)</x:v>
      </x:c>
      <x:c r="E74" s="23" t="str">
        <x:v>Exact self identity</x:v>
      </x:c>
      <x:c r="F74" s="23" t="str">
        <x:v>Manual schema review</x:v>
      </x:c>
      <x:c r="G74" s="23" t="str">
        <x:v>Matched</x:v>
      </x:c>
      <x:c r="H74" s="23" t="str">
        <x:v>ECI Graph Data!70</x:v>
      </x:c>
    </x:row>
    <x:row r="75">
      <x:c r="A75" s="17" t="str">
        <x:v>ECI Graph Data</x:v>
      </x:c>
      <x:c r="B75" s="23" t="str">
        <x:v>Claude Sonnet 4</x:v>
      </x:c>
      <x:c r="C75" s="23" t="str">
        <x:v>anthropic:claude-sonnet-4</x:v>
      </x:c>
      <x:c r="D75" s="23" t="str">
        <x:v>Claude Sonnet 4</x:v>
      </x:c>
      <x:c r="E75" s="23" t="str">
        <x:v>Exact self identity</x:v>
      </x:c>
      <x:c r="F75" s="23" t="str">
        <x:v>Manual schema review</x:v>
      </x:c>
      <x:c r="G75" s="23" t="str">
        <x:v>Matched</x:v>
      </x:c>
      <x:c r="H75" s="23" t="str">
        <x:v>ECI Graph Data!71</x:v>
      </x:c>
    </x:row>
    <x:row r="76">
      <x:c r="A76" s="17" t="str">
        <x:v>ECI Graph Data</x:v>
      </x:c>
      <x:c r="B76" s="23" t="str">
        <x:v>DeepSeek-R1 (May 2025)</x:v>
      </x:c>
      <x:c r="C76" s="23" t="str">
        <x:v>deepseek:deepseek-r1-may-2025</x:v>
      </x:c>
      <x:c r="D76" s="23" t="str">
        <x:v>DeepSeek-R1 (May 2025)</x:v>
      </x:c>
      <x:c r="E76" s="23" t="str">
        <x:v>Exact self identity</x:v>
      </x:c>
      <x:c r="F76" s="23" t="str">
        <x:v>Manual schema review</x:v>
      </x:c>
      <x:c r="G76" s="23" t="str">
        <x:v>Matched</x:v>
      </x:c>
      <x:c r="H76" s="23" t="str">
        <x:v>ECI Graph Data!72</x:v>
      </x:c>
    </x:row>
    <x:row r="77">
      <x:c r="A77" s="17" t="str">
        <x:v>ECI Graph Data</x:v>
      </x:c>
      <x:c r="B77" s="23" t="str">
        <x:v>Claude 3.7 Sonnet</x:v>
      </x:c>
      <x:c r="C77" s="23" t="str">
        <x:v>anthropic:claude-3-7-sonnet</x:v>
      </x:c>
      <x:c r="D77" s="23" t="str">
        <x:v>Claude 3.7 Sonnet</x:v>
      </x:c>
      <x:c r="E77" s="23" t="str">
        <x:v>Exact self identity</x:v>
      </x:c>
      <x:c r="F77" s="23" t="str">
        <x:v>Manual schema review</x:v>
      </x:c>
      <x:c r="G77" s="23" t="str">
        <x:v>Matched</x:v>
      </x:c>
      <x:c r="H77" s="23" t="str">
        <x:v>ECI Graph Data!73</x:v>
      </x:c>
    </x:row>
    <x:row r="78">
      <x:c r="A78" s="17" t="str">
        <x:v>ECI Graph Data</x:v>
      </x:c>
      <x:c r="B78" s="23" t="str">
        <x:v>o3-mini</x:v>
      </x:c>
      <x:c r="C78" s="23" t="str">
        <x:v>openai:o3-mini</x:v>
      </x:c>
      <x:c r="D78" s="23" t="str">
        <x:v>o3-mini</x:v>
      </x:c>
      <x:c r="E78" s="23" t="str">
        <x:v>Exact self identity</x:v>
      </x:c>
      <x:c r="F78" s="23" t="str">
        <x:v>Manual schema review</x:v>
      </x:c>
      <x:c r="G78" s="23" t="str">
        <x:v>Matched</x:v>
      </x:c>
      <x:c r="H78" s="23" t="str">
        <x:v>ECI Graph Data!74</x:v>
      </x:c>
    </x:row>
    <x:row r="79">
      <x:c r="A79" s="17" t="str">
        <x:v>ECI Graph Data</x:v>
      </x:c>
      <x:c r="B79" s="23" t="str">
        <x:v>Grok-3 mini</x:v>
      </x:c>
      <x:c r="C79" s="23" t="str">
        <x:v>xai:grok-3-mini</x:v>
      </x:c>
      <x:c r="D79" s="23" t="str">
        <x:v>Grok-3 mini</x:v>
      </x:c>
      <x:c r="E79" s="23" t="str">
        <x:v>Exact self identity</x:v>
      </x:c>
      <x:c r="F79" s="23" t="str">
        <x:v>Manual schema review</x:v>
      </x:c>
      <x:c r="G79" s="23" t="str">
        <x:v>Matched</x:v>
      </x:c>
      <x:c r="H79" s="23" t="str">
        <x:v>ECI Graph Data!75</x:v>
      </x:c>
    </x:row>
    <x:row r="80">
      <x:c r="A80" s="17" t="str">
        <x:v>ECI Graph Data</x:v>
      </x:c>
      <x:c r="B80" s="23" t="str">
        <x:v>Kimi K2 (Sep 2025)</x:v>
      </x:c>
      <x:c r="C80" s="23" t="str">
        <x:v>moonshot:kimi-k2-sep-2025</x:v>
      </x:c>
      <x:c r="D80" s="23" t="str">
        <x:v>Kimi K2 (Sep 2025)</x:v>
      </x:c>
      <x:c r="E80" s="23" t="str">
        <x:v>Exact self identity</x:v>
      </x:c>
      <x:c r="F80" s="23" t="str">
        <x:v>Manual schema review</x:v>
      </x:c>
      <x:c r="G80" s="23" t="str">
        <x:v>Matched</x:v>
      </x:c>
      <x:c r="H80" s="23" t="str">
        <x:v>ECI Graph Data!76</x:v>
      </x:c>
    </x:row>
    <x:row r="81">
      <x:c r="A81" s="17" t="str">
        <x:v>ECI Graph Data</x:v>
      </x:c>
      <x:c r="B81" s="23" t="str">
        <x:v>GLM-4.6</x:v>
      </x:c>
      <x:c r="C81" s="23" t="str">
        <x:v>z-ai-zhipu-ai-tsinghua-university:glm-4-6</x:v>
      </x:c>
      <x:c r="D81" s="23" t="str">
        <x:v>GLM-4.6</x:v>
      </x:c>
      <x:c r="E81" s="23" t="str">
        <x:v>Exact self identity</x:v>
      </x:c>
      <x:c r="F81" s="23" t="str">
        <x:v>Manual schema review</x:v>
      </x:c>
      <x:c r="G81" s="23" t="str">
        <x:v>Matched</x:v>
      </x:c>
      <x:c r="H81" s="23" t="str">
        <x:v>ECI Graph Data!77</x:v>
      </x:c>
    </x:row>
    <x:row r="82">
      <x:c r="A82" s="17" t="str">
        <x:v>ECI Graph Data</x:v>
      </x:c>
      <x:c r="B82" s="23" t="str">
        <x:v>GPT-5 nano</x:v>
      </x:c>
      <x:c r="C82" s="23" t="str">
        <x:v>openai:gpt-5-nano</x:v>
      </x:c>
      <x:c r="D82" s="23" t="str">
        <x:v>GPT-5 nano</x:v>
      </x:c>
      <x:c r="E82" s="23" t="str">
        <x:v>Exact self identity</x:v>
      </x:c>
      <x:c r="F82" s="23" t="str">
        <x:v>Manual schema review</x:v>
      </x:c>
      <x:c r="G82" s="23" t="str">
        <x:v>Matched</x:v>
      </x:c>
      <x:c r="H82" s="23" t="str">
        <x:v>ECI Graph Data!78</x:v>
      </x:c>
    </x:row>
    <x:row r="83">
      <x:c r="A83" s="17" t="str">
        <x:v>ECI Graph Data</x:v>
      </x:c>
      <x:c r="B83" s="23" t="str">
        <x:v>Gemini 2.5 Flash (Apr 2025)</x:v>
      </x:c>
      <x:c r="C83" s="23" t="str">
        <x:v>google:gemini-2-5-flash-apr-2025</x:v>
      </x:c>
      <x:c r="D83" s="23" t="str">
        <x:v>Gemini 2.5 Flash (Apr 2025)</x:v>
      </x:c>
      <x:c r="E83" s="23" t="str">
        <x:v>Exact self identity</x:v>
      </x:c>
      <x:c r="F83" s="23" t="str">
        <x:v>Manual schema review</x:v>
      </x:c>
      <x:c r="G83" s="23" t="str">
        <x:v>Matched</x:v>
      </x:c>
      <x:c r="H83" s="23" t="str">
        <x:v>ECI Graph Data!79</x:v>
      </x:c>
    </x:row>
    <x:row r="84">
      <x:c r="A84" s="17" t="str">
        <x:v>ECI Graph Data</x:v>
      </x:c>
      <x:c r="B84" s="23" t="str">
        <x:v>gpt-oss-120b</x:v>
      </x:c>
      <x:c r="C84" s="23" t="str">
        <x:v>openai:gpt-oss-120b</x:v>
      </x:c>
      <x:c r="D84" s="23" t="str">
        <x:v>gpt-oss-120b</x:v>
      </x:c>
      <x:c r="E84" s="23" t="str">
        <x:v>Exact self identity</x:v>
      </x:c>
      <x:c r="F84" s="23" t="str">
        <x:v>Manual schema review</x:v>
      </x:c>
      <x:c r="G84" s="23" t="str">
        <x:v>Matched</x:v>
      </x:c>
      <x:c r="H84" s="23" t="str">
        <x:v>ECI Graph Data!80</x:v>
      </x:c>
    </x:row>
    <x:row r="85">
      <x:c r="A85" s="17" t="str">
        <x:v>ECI Graph Data</x:v>
      </x:c>
      <x:c r="B85" s="23" t="str">
        <x:v>Kimi K2 (Jul 2025)</x:v>
      </x:c>
      <x:c r="C85" s="23" t="str">
        <x:v>moonshot:kimi-k2-jul-2025</x:v>
      </x:c>
      <x:c r="D85" s="23" t="str">
        <x:v>Kimi K2 (Jul 2025)</x:v>
      </x:c>
      <x:c r="E85" s="23" t="str">
        <x:v>Exact self identity</x:v>
      </x:c>
      <x:c r="F85" s="23" t="str">
        <x:v>Manual schema review</x:v>
      </x:c>
      <x:c r="G85" s="23" t="str">
        <x:v>Matched</x:v>
      </x:c>
      <x:c r="H85" s="23" t="str">
        <x:v>ECI Graph Data!81</x:v>
      </x:c>
    </x:row>
    <x:row r="86">
      <x:c r="A86" s="17" t="str">
        <x:v>ECI Graph Data</x:v>
      </x:c>
      <x:c r="B86" s="23" t="str">
        <x:v>Gemini 2.5 Flash (Jun 2025)</x:v>
      </x:c>
      <x:c r="C86" s="23" t="str">
        <x:v>google:gemini-2-5-flash-jun-2025</x:v>
      </x:c>
      <x:c r="D86" s="23" t="str">
        <x:v>Gemini 2.5 Flash (Jun 2025)</x:v>
      </x:c>
      <x:c r="E86" s="23" t="str">
        <x:v>Exact self identity</x:v>
      </x:c>
      <x:c r="F86" s="23" t="str">
        <x:v>Manual schema review</x:v>
      </x:c>
      <x:c r="G86" s="23" t="str">
        <x:v>Matched</x:v>
      </x:c>
      <x:c r="H86" s="23" t="str">
        <x:v>ECI Graph Data!82</x:v>
      </x:c>
    </x:row>
    <x:row r="87">
      <x:c r="A87" s="17" t="str">
        <x:v>ECI Graph Data</x:v>
      </x:c>
      <x:c r="B87" s="23" t="str">
        <x:v>DeepSeek-R1</x:v>
      </x:c>
      <x:c r="C87" s="23" t="str">
        <x:v>deepseek:deepseek-r1</x:v>
      </x:c>
      <x:c r="D87" s="23" t="str">
        <x:v>DeepSeek-R1</x:v>
      </x:c>
      <x:c r="E87" s="23" t="str">
        <x:v>Exact self identity</x:v>
      </x:c>
      <x:c r="F87" s="23" t="str">
        <x:v>Manual schema review</x:v>
      </x:c>
      <x:c r="G87" s="23" t="str">
        <x:v>Matched</x:v>
      </x:c>
      <x:c r="H87" s="23" t="str">
        <x:v>ECI Graph Data!83</x:v>
      </x:c>
    </x:row>
    <x:row r="88">
      <x:c r="A88" s="17" t="str">
        <x:v>ECI Graph Data</x:v>
      </x:c>
      <x:c r="B88" s="23" t="str">
        <x:v>Qwen3-235B-A22B</x:v>
      </x:c>
      <x:c r="C88" s="23" t="str">
        <x:v>alibaba:qwen3-235b-a22b</x:v>
      </x:c>
      <x:c r="D88" s="23" t="str">
        <x:v>Qwen3-235B-A22B</x:v>
      </x:c>
      <x:c r="E88" s="23" t="str">
        <x:v>Exact self identity</x:v>
      </x:c>
      <x:c r="F88" s="23" t="str">
        <x:v>Manual schema review</x:v>
      </x:c>
      <x:c r="G88" s="23" t="str">
        <x:v>Matched</x:v>
      </x:c>
      <x:c r="H88" s="23" t="str">
        <x:v>ECI Graph Data!84</x:v>
      </x:c>
    </x:row>
    <x:row r="89">
      <x:c r="A89" s="17" t="str">
        <x:v>ECI Graph Data</x:v>
      </x:c>
      <x:c r="B89" s="23" t="str">
        <x:v>Grok 3</x:v>
      </x:c>
      <x:c r="C89" s="23" t="str">
        <x:v>xai:grok-3</x:v>
      </x:c>
      <x:c r="D89" s="23" t="str">
        <x:v>Grok 3</x:v>
      </x:c>
      <x:c r="E89" s="23" t="str">
        <x:v>Exact self identity</x:v>
      </x:c>
      <x:c r="F89" s="23" t="str">
        <x:v>Manual schema review</x:v>
      </x:c>
      <x:c r="G89" s="23" t="str">
        <x:v>Matched</x:v>
      </x:c>
      <x:c r="H89" s="23" t="str">
        <x:v>ECI Graph Data!85</x:v>
      </x:c>
    </x:row>
    <x:row r="90">
      <x:c r="A90" s="17" t="str">
        <x:v>ECI Graph Data</x:v>
      </x:c>
      <x:c r="B90" s="23" t="str">
        <x:v>Qwen3-235B-A22B-Instruct (Jul 2025)</x:v>
      </x:c>
      <x:c r="C90" s="23" t="str">
        <x:v>alibaba:qwen3-235b-a22b-instruct-jul-2025</x:v>
      </x:c>
      <x:c r="D90" s="23" t="str">
        <x:v>Qwen3-235B-A22B-Instruct (Jul 2025)</x:v>
      </x:c>
      <x:c r="E90" s="23" t="str">
        <x:v>Exact self identity</x:v>
      </x:c>
      <x:c r="F90" s="23" t="str">
        <x:v>Manual schema review</x:v>
      </x:c>
      <x:c r="G90" s="23" t="str">
        <x:v>Matched</x:v>
      </x:c>
      <x:c r="H90" s="23" t="str">
        <x:v>ECI Graph Data!86</x:v>
      </x:c>
    </x:row>
    <x:row r="91">
      <x:c r="A91" s="17" t="str">
        <x:v>ECI Graph Data</x:v>
      </x:c>
      <x:c r="B91" s="23" t="str">
        <x:v>DeepSeek-V3.1</x:v>
      </x:c>
      <x:c r="C91" s="23" t="str">
        <x:v>deepseek:deepseek-v3-1</x:v>
      </x:c>
      <x:c r="D91" s="23" t="str">
        <x:v>DeepSeek-V3.1</x:v>
      </x:c>
      <x:c r="E91" s="23" t="str">
        <x:v>Exact self identity</x:v>
      </x:c>
      <x:c r="F91" s="23" t="str">
        <x:v>Manual schema review</x:v>
      </x:c>
      <x:c r="G91" s="23" t="str">
        <x:v>Matched</x:v>
      </x:c>
      <x:c r="H91" s="23" t="str">
        <x:v>ECI Graph Data!87</x:v>
      </x:c>
    </x:row>
    <x:row r="92">
      <x:c r="A92" s="17" t="str">
        <x:v>ECI Graph Data</x:v>
      </x:c>
      <x:c r="B92" s="23" t="str">
        <x:v>GPT-4.5</x:v>
      </x:c>
      <x:c r="C92" s="23" t="str">
        <x:v>openai:gpt-4-5</x:v>
      </x:c>
      <x:c r="D92" s="23" t="str">
        <x:v>GPT-4.5</x:v>
      </x:c>
      <x:c r="E92" s="23" t="str">
        <x:v>Exact self identity</x:v>
      </x:c>
      <x:c r="F92" s="23" t="str">
        <x:v>Manual schema review</x:v>
      </x:c>
      <x:c r="G92" s="23" t="str">
        <x:v>Matched</x:v>
      </x:c>
      <x:c r="H92" s="23" t="str">
        <x:v>ECI Graph Data!88</x:v>
      </x:c>
    </x:row>
    <x:row r="93">
      <x:c r="A93" s="17" t="str">
        <x:v>ECI Graph Data</x:v>
      </x:c>
      <x:c r="B93" s="23" t="str">
        <x:v>GPT-4.1</x:v>
      </x:c>
      <x:c r="C93" s="23" t="str">
        <x:v>openai:gpt-4-1</x:v>
      </x:c>
      <x:c r="D93" s="23" t="str">
        <x:v>GPT-4.1</x:v>
      </x:c>
      <x:c r="E93" s="23" t="str">
        <x:v>Exact self identity</x:v>
      </x:c>
      <x:c r="F93" s="23" t="str">
        <x:v>Manual schema review</x:v>
      </x:c>
      <x:c r="G93" s="23" t="str">
        <x:v>Matched</x:v>
      </x:c>
      <x:c r="H93" s="23" t="str">
        <x:v>ECI Graph Data!89</x:v>
      </x:c>
    </x:row>
    <x:row r="94">
      <x:c r="A94" s="17" t="str">
        <x:v>ECI Graph Data</x:v>
      </x:c>
      <x:c r="B94" s="23" t="str">
        <x:v>DeepSeek-V3 (Mar 2025)</x:v>
      </x:c>
      <x:c r="C94" s="23" t="str">
        <x:v>deepseek:deepseek-v3-mar-2025</x:v>
      </x:c>
      <x:c r="D94" s="23" t="str">
        <x:v>DeepSeek-V3 (Mar 2025)</x:v>
      </x:c>
      <x:c r="E94" s="23" t="str">
        <x:v>Exact self identity</x:v>
      </x:c>
      <x:c r="F94" s="23" t="str">
        <x:v>Manual schema review</x:v>
      </x:c>
      <x:c r="G94" s="23" t="str">
        <x:v>Matched</x:v>
      </x:c>
      <x:c r="H94" s="23" t="str">
        <x:v>ECI Graph Data!90</x:v>
      </x:c>
    </x:row>
    <x:row r="95">
      <x:c r="A95" s="17" t="str">
        <x:v>ECI Graph Data</x:v>
      </x:c>
      <x:c r="B95" s="23" t="str">
        <x:v>o1-mini</x:v>
      </x:c>
      <x:c r="C95" s="23" t="str">
        <x:v>openai:o1-mini</x:v>
      </x:c>
      <x:c r="D95" s="23" t="str">
        <x:v>o1-mini</x:v>
      </x:c>
      <x:c r="E95" s="23" t="str">
        <x:v>Exact self identity</x:v>
      </x:c>
      <x:c r="F95" s="23" t="str">
        <x:v>Manual schema review</x:v>
      </x:c>
      <x:c r="G95" s="23" t="str">
        <x:v>Matched</x:v>
      </x:c>
      <x:c r="H95" s="23" t="str">
        <x:v>ECI Graph Data!91</x:v>
      </x:c>
    </x:row>
    <x:row r="96">
      <x:c r="A96" s="17" t="str">
        <x:v>ECI Graph Data</x:v>
      </x:c>
      <x:c r="B96" s="23" t="str">
        <x:v>Gemini 2.0 Flash Thinking (Jan 2025)</x:v>
      </x:c>
      <x:c r="C96" s="23" t="str">
        <x:v>google:gemini-2-0-flash-thinking-jan-2025</x:v>
      </x:c>
      <x:c r="D96" s="23" t="str">
        <x:v>Gemini 2.0 Flash Thinking (Jan 2025)</x:v>
      </x:c>
      <x:c r="E96" s="23" t="str">
        <x:v>Exact self identity</x:v>
      </x:c>
      <x:c r="F96" s="23" t="str">
        <x:v>Manual schema review</x:v>
      </x:c>
      <x:c r="G96" s="23" t="str">
        <x:v>Matched</x:v>
      </x:c>
      <x:c r="H96" s="23" t="str">
        <x:v>ECI Graph Data!92</x:v>
      </x:c>
    </x:row>
    <x:row r="97">
      <x:c r="A97" s="17" t="str">
        <x:v>ECI Graph Data</x:v>
      </x:c>
      <x:c r="B97" s="23" t="str">
        <x:v>o1-preview</x:v>
      </x:c>
      <x:c r="C97" s="23" t="str">
        <x:v>openai:o1-preview</x:v>
      </x:c>
      <x:c r="D97" s="23" t="str">
        <x:v>o1-preview</x:v>
      </x:c>
      <x:c r="E97" s="23" t="str">
        <x:v>Exact self identity</x:v>
      </x:c>
      <x:c r="F97" s="23" t="str">
        <x:v>Manual schema review</x:v>
      </x:c>
      <x:c r="G97" s="23" t="str">
        <x:v>Matched</x:v>
      </x:c>
      <x:c r="H97" s="23" t="str">
        <x:v>ECI Graph Data!93</x:v>
      </x:c>
    </x:row>
    <x:row r="98">
      <x:c r="A98" s="17" t="str">
        <x:v>ECI Graph Data</x:v>
      </x:c>
      <x:c r="B98" s="23" t="str">
        <x:v>GPT-4.1 mini</x:v>
      </x:c>
      <x:c r="C98" s="23" t="str">
        <x:v>openai:gpt-4-1-mini</x:v>
      </x:c>
      <x:c r="D98" s="23" t="str">
        <x:v>GPT-4.1 mini</x:v>
      </x:c>
      <x:c r="E98" s="23" t="str">
        <x:v>Exact self identity</x:v>
      </x:c>
      <x:c r="F98" s="23" t="str">
        <x:v>Manual schema review</x:v>
      </x:c>
      <x:c r="G98" s="23" t="str">
        <x:v>Matched</x:v>
      </x:c>
      <x:c r="H98" s="23" t="str">
        <x:v>ECI Graph Data!94</x:v>
      </x:c>
    </x:row>
    <x:row r="99">
      <x:c r="A99" s="17" t="str">
        <x:v>ECI Graph Data</x:v>
      </x:c>
      <x:c r="B99" s="23" t="str">
        <x:v>Gemini 2.0 Flash (Feb 2025)</x:v>
      </x:c>
      <x:c r="C99" s="23" t="str">
        <x:v>google:gemini-2-0-flash-feb-2025</x:v>
      </x:c>
      <x:c r="D99" s="23" t="str">
        <x:v>Gemini 2.0 Flash (Feb 2025)</x:v>
      </x:c>
      <x:c r="E99" s="23" t="str">
        <x:v>Exact self identity</x:v>
      </x:c>
      <x:c r="F99" s="23" t="str">
        <x:v>Manual schema review</x:v>
      </x:c>
      <x:c r="G99" s="23" t="str">
        <x:v>Matched</x:v>
      </x:c>
      <x:c r="H99" s="23" t="str">
        <x:v>ECI Graph Data!95</x:v>
      </x:c>
    </x:row>
    <x:row r="100">
      <x:c r="A100" s="17" t="str">
        <x:v>ECI Graph Data</x:v>
      </x:c>
      <x:c r="B100" s="23" t="str">
        <x:v>Gemini 2.0 Pro</x:v>
      </x:c>
      <x:c r="C100" s="23" t="str">
        <x:v>google:gemini-2-0-pro</x:v>
      </x:c>
      <x:c r="D100" s="23" t="str">
        <x:v>Gemini 2.0 Pro</x:v>
      </x:c>
      <x:c r="E100" s="23" t="str">
        <x:v>Exact self identity</x:v>
      </x:c>
      <x:c r="F100" s="23" t="str">
        <x:v>Manual schema review</x:v>
      </x:c>
      <x:c r="G100" s="23" t="str">
        <x:v>Matched</x:v>
      </x:c>
      <x:c r="H100" s="23" t="str">
        <x:v>ECI Graph Data!96</x:v>
      </x:c>
    </x:row>
    <x:row r="101">
      <x:c r="A101" s="17" t="str">
        <x:v>ECI Graph Data</x:v>
      </x:c>
      <x:c r="B101" s="23" t="str">
        <x:v>Mistral Medium 3</x:v>
      </x:c>
      <x:c r="C101" s="23" t="str">
        <x:v>mistral:mistral-medium-3</x:v>
      </x:c>
      <x:c r="D101" s="23" t="str">
        <x:v>Mistral Medium 3</x:v>
      </x:c>
      <x:c r="E101" s="23" t="str">
        <x:v>Exact self identity</x:v>
      </x:c>
      <x:c r="F101" s="23" t="str">
        <x:v>Manual schema review</x:v>
      </x:c>
      <x:c r="G101" s="23" t="str">
        <x:v>Matched</x:v>
      </x:c>
      <x:c r="H101" s="23" t="str">
        <x:v>ECI Graph Data!97</x:v>
      </x:c>
    </x:row>
    <x:row r="102">
      <x:c r="A102" s="17" t="str">
        <x:v>ECI Graph Data</x:v>
      </x:c>
      <x:c r="B102" s="23" t="str">
        <x:v>Gemini 2.0 Flash (Dec 2024)</x:v>
      </x:c>
      <x:c r="C102" s="23" t="str">
        <x:v>google:gemini-2-0-flash-dec-2024</x:v>
      </x:c>
      <x:c r="D102" s="23" t="str">
        <x:v>Gemini 2.0 Flash (Dec 2024)</x:v>
      </x:c>
      <x:c r="E102" s="23" t="str">
        <x:v>Exact self identity</x:v>
      </x:c>
      <x:c r="F102" s="23" t="str">
        <x:v>Manual schema review</x:v>
      </x:c>
      <x:c r="G102" s="23" t="str">
        <x:v>Matched</x:v>
      </x:c>
      <x:c r="H102" s="23" t="str">
        <x:v>ECI Graph Data!98</x:v>
      </x:c>
    </x:row>
    <x:row r="103">
      <x:c r="A103" s="17" t="str">
        <x:v>ECI Graph Data</x:v>
      </x:c>
      <x:c r="B103" s="23" t="str">
        <x:v>Claude 3.5 Sonnet (October 2024)</x:v>
      </x:c>
      <x:c r="C103" s="23" t="str">
        <x:v>anthropic:claude-3-5-sonnet-october-2024</x:v>
      </x:c>
      <x:c r="D103" s="23" t="str">
        <x:v>Claude 3.5 Sonnet (October 2024)</x:v>
      </x:c>
      <x:c r="E103" s="23" t="str">
        <x:v>Exact self identity</x:v>
      </x:c>
      <x:c r="F103" s="23" t="str">
        <x:v>Manual schema review</x:v>
      </x:c>
      <x:c r="G103" s="23" t="str">
        <x:v>Matched</x:v>
      </x:c>
      <x:c r="H103" s="23" t="str">
        <x:v>ECI Graph Data!99</x:v>
      </x:c>
    </x:row>
    <x:row r="104">
      <x:c r="A104" s="17" t="str">
        <x:v>ECI Graph Data</x:v>
      </x:c>
      <x:c r="B104" s="23" t="str">
        <x:v>Qwen2.5-Max</x:v>
      </x:c>
      <x:c r="C104" s="23" t="str">
        <x:v>alibaba:qwen2-5-max</x:v>
      </x:c>
      <x:c r="D104" s="23" t="str">
        <x:v>Qwen2.5-Max</x:v>
      </x:c>
      <x:c r="E104" s="23" t="str">
        <x:v>Exact self identity</x:v>
      </x:c>
      <x:c r="F104" s="23" t="str">
        <x:v>Manual schema review</x:v>
      </x:c>
      <x:c r="G104" s="23" t="str">
        <x:v>Matched</x:v>
      </x:c>
      <x:c r="H104" s="23" t="str">
        <x:v>ECI Graph Data!100</x:v>
      </x:c>
    </x:row>
    <x:row r="105">
      <x:c r="A105" s="17" t="str">
        <x:v>ECI Graph Data</x:v>
      </x:c>
      <x:c r="B105" s="23" t="str">
        <x:v>Magistral Small 1.1</x:v>
      </x:c>
      <x:c r="C105" s="23" t="str">
        <x:v>mistral:magistral-small-1-1</x:v>
      </x:c>
      <x:c r="D105" s="23" t="str">
        <x:v>Magistral Small 1.1</x:v>
      </x:c>
      <x:c r="E105" s="23" t="str">
        <x:v>Exact self identity</x:v>
      </x:c>
      <x:c r="F105" s="23" t="str">
        <x:v>Manual schema review</x:v>
      </x:c>
      <x:c r="G105" s="23" t="str">
        <x:v>Matched</x:v>
      </x:c>
      <x:c r="H105" s="23" t="str">
        <x:v>ECI Graph Data!101</x:v>
      </x:c>
    </x:row>
    <x:row r="106">
      <x:c r="A106" s="17" t="str">
        <x:v>ECI Graph Data</x:v>
      </x:c>
      <x:c r="B106" s="23" t="str">
        <x:v>Llama 4 Maverick</x:v>
      </x:c>
      <x:c r="C106" s="23" t="str">
        <x:v>meta:llama-4-maverick</x:v>
      </x:c>
      <x:c r="D106" s="23" t="str">
        <x:v>Llama 4 Maverick</x:v>
      </x:c>
      <x:c r="E106" s="23" t="str">
        <x:v>Exact self identity</x:v>
      </x:c>
      <x:c r="F106" s="23" t="str">
        <x:v>Manual schema review</x:v>
      </x:c>
      <x:c r="G106" s="23" t="str">
        <x:v>Matched</x:v>
      </x:c>
      <x:c r="H106" s="23" t="str">
        <x:v>ECI Graph Data!102</x:v>
      </x:c>
    </x:row>
    <x:row r="107">
      <x:c r="A107" s="17" t="str">
        <x:v>ECI Graph Data</x:v>
      </x:c>
      <x:c r="B107" s="23" t="str">
        <x:v>DeepSeek-V3</x:v>
      </x:c>
      <x:c r="C107" s="23" t="str">
        <x:v>deepseek:deepseek-v3</x:v>
      </x:c>
      <x:c r="D107" s="23" t="str">
        <x:v>DeepSeek-V3</x:v>
      </x:c>
      <x:c r="E107" s="23" t="str">
        <x:v>Exact self identity</x:v>
      </x:c>
      <x:c r="F107" s="23" t="str">
        <x:v>Manual schema review</x:v>
      </x:c>
      <x:c r="G107" s="23" t="str">
        <x:v>Matched</x:v>
      </x:c>
      <x:c r="H107" s="23" t="str">
        <x:v>ECI Graph Data!103</x:v>
      </x:c>
    </x:row>
    <x:row r="108">
      <x:c r="A108" s="17" t="str">
        <x:v>ECI Graph Data</x:v>
      </x:c>
      <x:c r="B108" s="23" t="str">
        <x:v>Gemini 1.5 Pro (Sept 2024)</x:v>
      </x:c>
      <x:c r="C108" s="23" t="str">
        <x:v>google:gemini-1-5-pro-sept-2024</x:v>
      </x:c>
      <x:c r="D108" s="23" t="str">
        <x:v>Gemini 1.5 Pro (Sept 2024)</x:v>
      </x:c>
      <x:c r="E108" s="23" t="str">
        <x:v>Exact self identity</x:v>
      </x:c>
      <x:c r="F108" s="23" t="str">
        <x:v>Manual schema review</x:v>
      </x:c>
      <x:c r="G108" s="23" t="str">
        <x:v>Matched</x:v>
      </x:c>
      <x:c r="H108" s="23" t="str">
        <x:v>ECI Graph Data!104</x:v>
      </x:c>
    </x:row>
    <x:row r="109">
      <x:c r="A109" s="17" t="str">
        <x:v>ECI Graph Data</x:v>
      </x:c>
      <x:c r="B109" s="23" t="str">
        <x:v>Gemma 3 27B</x:v>
      </x:c>
      <x:c r="C109" s="23" t="str">
        <x:v>google:gemma-3-27b</x:v>
      </x:c>
      <x:c r="D109" s="23" t="str">
        <x:v>Gemma 3 27B</x:v>
      </x:c>
      <x:c r="E109" s="23" t="str">
        <x:v>Exact self identity</x:v>
      </x:c>
      <x:c r="F109" s="23" t="str">
        <x:v>Manual schema review</x:v>
      </x:c>
      <x:c r="G109" s="23" t="str">
        <x:v>Matched</x:v>
      </x:c>
      <x:c r="H109" s="23" t="str">
        <x:v>ECI Graph Data!105</x:v>
      </x:c>
    </x:row>
    <x:row r="110">
      <x:c r="A110" s="17" t="str">
        <x:v>ECI Graph Data</x:v>
      </x:c>
      <x:c r="B110" s="23" t="str">
        <x:v>Phi-4</x:v>
      </x:c>
      <x:c r="C110" s="23" t="str">
        <x:v>microsoft-research:phi-4</x:v>
      </x:c>
      <x:c r="D110" s="23" t="str">
        <x:v>Phi-4</x:v>
      </x:c>
      <x:c r="E110" s="23" t="str">
        <x:v>Exact self identity</x:v>
      </x:c>
      <x:c r="F110" s="23" t="str">
        <x:v>Manual schema review</x:v>
      </x:c>
      <x:c r="G110" s="23" t="str">
        <x:v>Matched</x:v>
      </x:c>
      <x:c r="H110" s="23" t="str">
        <x:v>ECI Graph Data!106</x:v>
      </x:c>
    </x:row>
    <x:row r="111">
      <x:c r="A111" s="17" t="str">
        <x:v>ECI Graph Data</x:v>
      </x:c>
      <x:c r="B111" s="23" t="str">
        <x:v>GPT-4.1 nano</x:v>
      </x:c>
      <x:c r="C111" s="23" t="str">
        <x:v>openai:gpt-4-1-nano</x:v>
      </x:c>
      <x:c r="D111" s="23" t="str">
        <x:v>GPT-4.1 nano</x:v>
      </x:c>
      <x:c r="E111" s="23" t="str">
        <x:v>Exact self identity</x:v>
      </x:c>
      <x:c r="F111" s="23" t="str">
        <x:v>Manual schema review</x:v>
      </x:c>
      <x:c r="G111" s="23" t="str">
        <x:v>Matched</x:v>
      </x:c>
      <x:c r="H111" s="23" t="str">
        <x:v>ECI Graph Data!107</x:v>
      </x:c>
    </x:row>
    <x:row r="112">
      <x:c r="A112" s="17" t="str">
        <x:v>ECI Graph Data</x:v>
      </x:c>
      <x:c r="B112" s="23" t="str">
        <x:v>Grok-2 (Dec 2024)</x:v>
      </x:c>
      <x:c r="C112" s="23" t="str">
        <x:v>xai:grok-2-dec-2024</x:v>
      </x:c>
      <x:c r="D112" s="23" t="str">
        <x:v>Grok-2 (Dec 2024)</x:v>
      </x:c>
      <x:c r="E112" s="23" t="str">
        <x:v>Exact self identity</x:v>
      </x:c>
      <x:c r="F112" s="23" t="str">
        <x:v>Manual schema review</x:v>
      </x:c>
      <x:c r="G112" s="23" t="str">
        <x:v>Matched</x:v>
      </x:c>
      <x:c r="H112" s="23" t="str">
        <x:v>ECI Graph Data!108</x:v>
      </x:c>
    </x:row>
    <x:row r="113">
      <x:c r="A113" s="17" t="str">
        <x:v>ECI Graph Data</x:v>
      </x:c>
      <x:c r="B113" s="23" t="str">
        <x:v>Llama 4 Scout</x:v>
      </x:c>
      <x:c r="C113" s="23" t="str">
        <x:v>meta:llama-4-scout</x:v>
      </x:c>
      <x:c r="D113" s="23" t="str">
        <x:v>Llama 4 Scout</x:v>
      </x:c>
      <x:c r="E113" s="23" t="str">
        <x:v>Exact self identity</x:v>
      </x:c>
      <x:c r="F113" s="23" t="str">
        <x:v>Manual schema review</x:v>
      </x:c>
      <x:c r="G113" s="23" t="str">
        <x:v>Matched</x:v>
      </x:c>
      <x:c r="H113" s="23" t="str">
        <x:v>ECI Graph Data!109</x:v>
      </x:c>
    </x:row>
    <x:row r="114">
      <x:c r="A114" s="17" t="str">
        <x:v>ECI Graph Data</x:v>
      </x:c>
      <x:c r="B114" s="23" t="str">
        <x:v>Gemini 1.5 Flash (Sep 2024)</x:v>
      </x:c>
      <x:c r="C114" s="23" t="str">
        <x:v>google:gemini-1-5-flash-sep-2024</x:v>
      </x:c>
      <x:c r="D114" s="23" t="str">
        <x:v>Gemini 1.5 Flash (Sep 2024)</x:v>
      </x:c>
      <x:c r="E114" s="23" t="str">
        <x:v>Exact self identity</x:v>
      </x:c>
      <x:c r="F114" s="23" t="str">
        <x:v>Manual schema review</x:v>
      </x:c>
      <x:c r="G114" s="23" t="str">
        <x:v>Matched</x:v>
      </x:c>
      <x:c r="H114" s="23" t="str">
        <x:v>ECI Graph Data!110</x:v>
      </x:c>
    </x:row>
    <x:row r="115">
      <x:c r="A115" s="17" t="str">
        <x:v>ECI Graph Data</x:v>
      </x:c>
      <x:c r="B115" s="23" t="str">
        <x:v>Claude 3.5 Sonnet</x:v>
      </x:c>
      <x:c r="C115" s="23" t="str">
        <x:v>anthropic:claude-3-5-sonnet</x:v>
      </x:c>
      <x:c r="D115" s="23" t="str">
        <x:v>Claude 3.5 Sonnet</x:v>
      </x:c>
      <x:c r="E115" s="23" t="str">
        <x:v>Exact self identity</x:v>
      </x:c>
      <x:c r="F115" s="23" t="str">
        <x:v>Manual schema review</x:v>
      </x:c>
      <x:c r="G115" s="23" t="str">
        <x:v>Matched</x:v>
      </x:c>
      <x:c r="H115" s="23" t="str">
        <x:v>ECI Graph Data!111</x:v>
      </x:c>
    </x:row>
    <x:row r="116">
      <x:c r="A116" s="17" t="str">
        <x:v>ECI Graph Data</x:v>
      </x:c>
      <x:c r="B116" s="23" t="str">
        <x:v>GPT-4o (Nov 2024)</x:v>
      </x:c>
      <x:c r="C116" s="23" t="str">
        <x:v>openai:gpt-4o-nov-2024</x:v>
      </x:c>
      <x:c r="D116" s="23" t="str">
        <x:v>GPT-4o (Nov 2024)</x:v>
      </x:c>
      <x:c r="E116" s="23" t="str">
        <x:v>Exact self identity</x:v>
      </x:c>
      <x:c r="F116" s="23" t="str">
        <x:v>Manual schema review</x:v>
      </x:c>
      <x:c r="G116" s="23" t="str">
        <x:v>Matched</x:v>
      </x:c>
      <x:c r="H116" s="23" t="str">
        <x:v>ECI Graph Data!112</x:v>
      </x:c>
    </x:row>
    <x:row r="117">
      <x:c r="A117" s="17" t="str">
        <x:v>ECI Graph Data</x:v>
      </x:c>
      <x:c r="B117" s="23" t="str">
        <x:v>GPT-4o (Aug 2024)</x:v>
      </x:c>
      <x:c r="C117" s="23" t="str">
        <x:v>openai:gpt-4o-aug-2024</x:v>
      </x:c>
      <x:c r="D117" s="23" t="str">
        <x:v>GPT-4o (Aug 2024)</x:v>
      </x:c>
      <x:c r="E117" s="23" t="str">
        <x:v>Exact self identity</x:v>
      </x:c>
      <x:c r="F117" s="23" t="str">
        <x:v>Manual schema review</x:v>
      </x:c>
      <x:c r="G117" s="23" t="str">
        <x:v>Matched</x:v>
      </x:c>
      <x:c r="H117" s="23" t="str">
        <x:v>ECI Graph Data!113</x:v>
      </x:c>
    </x:row>
    <x:row r="118">
      <x:c r="A118" s="17" t="str">
        <x:v>ECI Graph Data</x:v>
      </x:c>
      <x:c r="B118" s="23" t="str">
        <x:v>Qwen2.5-72B</x:v>
      </x:c>
      <x:c r="C118" s="23" t="str">
        <x:v>alibaba:qwen2-5-72b</x:v>
      </x:c>
      <x:c r="D118" s="23" t="str">
        <x:v>Qwen2.5-72B</x:v>
      </x:c>
      <x:c r="E118" s="23" t="str">
        <x:v>Exact self identity</x:v>
      </x:c>
      <x:c r="F118" s="23" t="str">
        <x:v>Manual schema review</x:v>
      </x:c>
      <x:c r="G118" s="23" t="str">
        <x:v>Matched</x:v>
      </x:c>
      <x:c r="H118" s="23" t="str">
        <x:v>ECI Graph Data!114</x:v>
      </x:c>
    </x:row>
    <x:row r="119">
      <x:c r="A119" s="17" t="str">
        <x:v>ECI Graph Data</x:v>
      </x:c>
      <x:c r="B119" s="23" t="str">
        <x:v>Llama 3.1-405B</x:v>
      </x:c>
      <x:c r="C119" s="23" t="str">
        <x:v>meta:llama-3-1-405b</x:v>
      </x:c>
      <x:c r="D119" s="23" t="str">
        <x:v>Llama 3.1-405B</x:v>
      </x:c>
      <x:c r="E119" s="23" t="str">
        <x:v>Exact self identity</x:v>
      </x:c>
      <x:c r="F119" s="23" t="str">
        <x:v>Manual schema review</x:v>
      </x:c>
      <x:c r="G119" s="23" t="str">
        <x:v>Matched</x:v>
      </x:c>
      <x:c r="H119" s="23" t="str">
        <x:v>ECI Graph Data!115</x:v>
      </x:c>
    </x:row>
    <x:row r="120">
      <x:c r="A120" s="17" t="str">
        <x:v>ECI Graph Data</x:v>
      </x:c>
      <x:c r="B120" s="23" t="str">
        <x:v>GPT-4o (May 2024)</x:v>
      </x:c>
      <x:c r="C120" s="23" t="str">
        <x:v>openai:gpt-4o-may-2024</x:v>
      </x:c>
      <x:c r="D120" s="23" t="str">
        <x:v>GPT-4o (May 2024)</x:v>
      </x:c>
      <x:c r="E120" s="23" t="str">
        <x:v>Exact self identity</x:v>
      </x:c>
      <x:c r="F120" s="23" t="str">
        <x:v>Manual schema review</x:v>
      </x:c>
      <x:c r="G120" s="23" t="str">
        <x:v>Matched</x:v>
      </x:c>
      <x:c r="H120" s="23" t="str">
        <x:v>ECI Graph Data!116</x:v>
      </x:c>
    </x:row>
    <x:row r="121">
      <x:c r="A121" s="17" t="str">
        <x:v>ECI Graph Data</x:v>
      </x:c>
      <x:c r="B121" s="23" t="str">
        <x:v>Mistral Large 2 (Nov 2024)</x:v>
      </x:c>
      <x:c r="C121" s="23" t="str">
        <x:v>mistral:mistral-large-2-nov-2024</x:v>
      </x:c>
      <x:c r="D121" s="23" t="str">
        <x:v>Mistral Large 2 (Nov 2024)</x:v>
      </x:c>
      <x:c r="E121" s="23" t="str">
        <x:v>Exact self identity</x:v>
      </x:c>
      <x:c r="F121" s="23" t="str">
        <x:v>Manual schema review</x:v>
      </x:c>
      <x:c r="G121" s="23" t="str">
        <x:v>Matched</x:v>
      </x:c>
      <x:c r="H121" s="23" t="str">
        <x:v>ECI Graph Data!117</x:v>
      </x:c>
    </x:row>
    <x:row r="122">
      <x:c r="A122" s="17" t="str">
        <x:v>ECI Graph Data</x:v>
      </x:c>
      <x:c r="B122" s="23" t="str">
        <x:v>Mistral Small 3.1</x:v>
      </x:c>
      <x:c r="C122" s="23" t="str">
        <x:v>mistral:mistral-small-3-1</x:v>
      </x:c>
      <x:c r="D122" s="23" t="str">
        <x:v>Mistral Small 3.1</x:v>
      </x:c>
      <x:c r="E122" s="23" t="str">
        <x:v>Exact self identity</x:v>
      </x:c>
      <x:c r="F122" s="23" t="str">
        <x:v>Manual schema review</x:v>
      </x:c>
      <x:c r="G122" s="23" t="str">
        <x:v>Matched</x:v>
      </x:c>
      <x:c r="H122" s="23" t="str">
        <x:v>ECI Graph Data!118</x:v>
      </x:c>
    </x:row>
    <x:row r="123">
      <x:c r="A123" s="17" t="str">
        <x:v>ECI Graph Data</x:v>
      </x:c>
      <x:c r="B123" s="23" t="str">
        <x:v>GPT-4 Turbo (Apr 2024)</x:v>
      </x:c>
      <x:c r="C123" s="23" t="str">
        <x:v>openai:gpt-4-turbo-apr-2024</x:v>
      </x:c>
      <x:c r="D123" s="23" t="str">
        <x:v>GPT-4 Turbo (Apr 2024)</x:v>
      </x:c>
      <x:c r="E123" s="23" t="str">
        <x:v>Exact self identity</x:v>
      </x:c>
      <x:c r="F123" s="23" t="str">
        <x:v>Manual schema review</x:v>
      </x:c>
      <x:c r="G123" s="23" t="str">
        <x:v>Matched</x:v>
      </x:c>
      <x:c r="H123" s="23" t="str">
        <x:v>ECI Graph Data!119</x:v>
      </x:c>
    </x:row>
    <x:row r="124">
      <x:c r="A124" s="17" t="str">
        <x:v>ECI Graph Data</x:v>
      </x:c>
      <x:c r="B124" s="23" t="str">
        <x:v>Mistral Large 2 (Jul 2024)</x:v>
      </x:c>
      <x:c r="C124" s="23" t="str">
        <x:v>mistral:mistral-large-2-jul-2024</x:v>
      </x:c>
      <x:c r="D124" s="23" t="str">
        <x:v>Mistral Large 2 (Jul 2024)</x:v>
      </x:c>
      <x:c r="E124" s="23" t="str">
        <x:v>Exact self identity</x:v>
      </x:c>
      <x:c r="F124" s="23" t="str">
        <x:v>Manual schema review</x:v>
      </x:c>
      <x:c r="G124" s="23" t="str">
        <x:v>Matched</x:v>
      </x:c>
      <x:c r="H124" s="23" t="str">
        <x:v>ECI Graph Data!120</x:v>
      </x:c>
    </x:row>
    <x:row r="125">
      <x:c r="A125" s="17" t="str">
        <x:v>ECI Graph Data</x:v>
      </x:c>
      <x:c r="B125" s="23" t="str">
        <x:v>Claude 3.5 Haiku</x:v>
      </x:c>
      <x:c r="C125" s="23" t="str">
        <x:v>anthropic:claude-3-5-haiku</x:v>
      </x:c>
      <x:c r="D125" s="23" t="str">
        <x:v>Claude 3.5 Haiku</x:v>
      </x:c>
      <x:c r="E125" s="23" t="str">
        <x:v>Exact self identity</x:v>
      </x:c>
      <x:c r="F125" s="23" t="str">
        <x:v>Manual schema review</x:v>
      </x:c>
      <x:c r="G125" s="23" t="str">
        <x:v>Matched</x:v>
      </x:c>
      <x:c r="H125" s="23" t="str">
        <x:v>ECI Graph Data!121</x:v>
      </x:c>
    </x:row>
    <x:row r="126">
      <x:c r="A126" s="17" t="str">
        <x:v>ECI Graph Data</x:v>
      </x:c>
      <x:c r="B126" s="23" t="str">
        <x:v>Llama 3.3 70B</x:v>
      </x:c>
      <x:c r="C126" s="23" t="str">
        <x:v>meta:llama-3-3-70b</x:v>
      </x:c>
      <x:c r="D126" s="23" t="str">
        <x:v>Llama 3.3 70B</x:v>
      </x:c>
      <x:c r="E126" s="23" t="str">
        <x:v>Exact self identity</x:v>
      </x:c>
      <x:c r="F126" s="23" t="str">
        <x:v>Manual schema review</x:v>
      </x:c>
      <x:c r="G126" s="23" t="str">
        <x:v>Matched</x:v>
      </x:c>
      <x:c r="H126" s="23" t="str">
        <x:v>ECI Graph Data!122</x:v>
      </x:c>
    </x:row>
    <x:row r="127">
      <x:c r="A127" s="17" t="str">
        <x:v>ECI Graph Data</x:v>
      </x:c>
      <x:c r="B127" s="23" t="str">
        <x:v>Gemini 1.5 Pro (May 2024)</x:v>
      </x:c>
      <x:c r="C127" s="23" t="str">
        <x:v>google:gemini-1-5-pro-may-2024</x:v>
      </x:c>
      <x:c r="D127" s="23" t="str">
        <x:v>Gemini 1.5 Pro (May 2024)</x:v>
      </x:c>
      <x:c r="E127" s="23" t="str">
        <x:v>Exact self identity</x:v>
      </x:c>
      <x:c r="F127" s="23" t="str">
        <x:v>Manual schema review</x:v>
      </x:c>
      <x:c r="G127" s="23" t="str">
        <x:v>Matched</x:v>
      </x:c>
      <x:c r="H127" s="23" t="str">
        <x:v>ECI Graph Data!123</x:v>
      </x:c>
    </x:row>
    <x:row r="128">
      <x:c r="A128" s="17" t="str">
        <x:v>ECI Graph Data</x:v>
      </x:c>
      <x:c r="B128" s="23" t="str">
        <x:v>GPT-4o mini</x:v>
      </x:c>
      <x:c r="C128" s="23" t="str">
        <x:v>openai:gpt-4o-mini</x:v>
      </x:c>
      <x:c r="D128" s="23" t="str">
        <x:v>GPT-4o mini</x:v>
      </x:c>
      <x:c r="E128" s="23" t="str">
        <x:v>Exact self identity</x:v>
      </x:c>
      <x:c r="F128" s="23" t="str">
        <x:v>Manual schema review</x:v>
      </x:c>
      <x:c r="G128" s="23" t="str">
        <x:v>Matched</x:v>
      </x:c>
      <x:c r="H128" s="23" t="str">
        <x:v>ECI Graph Data!124</x:v>
      </x:c>
    </x:row>
    <x:row r="129">
      <x:c r="A129" s="17" t="str">
        <x:v>ECI Graph Data</x:v>
      </x:c>
      <x:c r="B129" s="23" t="str">
        <x:v>Claude 3 Opus</x:v>
      </x:c>
      <x:c r="C129" s="23" t="str">
        <x:v>anthropic:claude-3-opus</x:v>
      </x:c>
      <x:c r="D129" s="23" t="str">
        <x:v>Claude 3 Opus</x:v>
      </x:c>
      <x:c r="E129" s="23" t="str">
        <x:v>Exact self identity</x:v>
      </x:c>
      <x:c r="F129" s="23" t="str">
        <x:v>Manual schema review</x:v>
      </x:c>
      <x:c r="G129" s="23" t="str">
        <x:v>Matched</x:v>
      </x:c>
      <x:c r="H129" s="23" t="str">
        <x:v>ECI Graph Data!125</x:v>
      </x:c>
    </x:row>
    <x:row r="130">
      <x:c r="A130" s="17" t="str">
        <x:v>ECI Graph Data</x:v>
      </x:c>
      <x:c r="B130" s="23" t="str">
        <x:v>GPT-4 (Mar 2023)</x:v>
      </x:c>
      <x:c r="C130" s="23" t="str">
        <x:v>openai:gpt-4-mar-2023</x:v>
      </x:c>
      <x:c r="D130" s="23" t="str">
        <x:v>GPT-4 (Mar 2023)</x:v>
      </x:c>
      <x:c r="E130" s="23" t="str">
        <x:v>Exact self identity</x:v>
      </x:c>
      <x:c r="F130" s="23" t="str">
        <x:v>Manual schema review</x:v>
      </x:c>
      <x:c r="G130" s="23" t="str">
        <x:v>Matched</x:v>
      </x:c>
      <x:c r="H130" s="23" t="str">
        <x:v>ECI Graph Data!126</x:v>
      </x:c>
    </x:row>
    <x:row r="131">
      <x:c r="A131" s="17" t="str">
        <x:v>ECI Graph Data</x:v>
      </x:c>
      <x:c r="B131" s="23" t="str">
        <x:v>Llama 3.2 90B</x:v>
      </x:c>
      <x:c r="C131" s="23" t="str">
        <x:v>meta:llama-3-2-90b</x:v>
      </x:c>
      <x:c r="D131" s="23" t="str">
        <x:v>Llama 3.2 90B</x:v>
      </x:c>
      <x:c r="E131" s="23" t="str">
        <x:v>Exact self identity</x:v>
      </x:c>
      <x:c r="F131" s="23" t="str">
        <x:v>Manual schema review</x:v>
      </x:c>
      <x:c r="G131" s="23" t="str">
        <x:v>Matched</x:v>
      </x:c>
      <x:c r="H131" s="23" t="str">
        <x:v>ECI Graph Data!127</x:v>
      </x:c>
    </x:row>
    <x:row r="132">
      <x:c r="A132" s="17" t="str">
        <x:v>ECI Graph Data</x:v>
      </x:c>
      <x:c r="B132" s="23" t="str">
        <x:v>Llama 3.1-70B</x:v>
      </x:c>
      <x:c r="C132" s="23" t="str">
        <x:v>meta:llama-3-1-70b</x:v>
      </x:c>
      <x:c r="D132" s="23" t="str">
        <x:v>Llama 3.1-70B</x:v>
      </x:c>
      <x:c r="E132" s="23" t="str">
        <x:v>Exact self identity</x:v>
      </x:c>
      <x:c r="F132" s="23" t="str">
        <x:v>Manual schema review</x:v>
      </x:c>
      <x:c r="G132" s="23" t="str">
        <x:v>Matched</x:v>
      </x:c>
      <x:c r="H132" s="23" t="str">
        <x:v>ECI Graph Data!128</x:v>
      </x:c>
    </x:row>
    <x:row r="133">
      <x:c r="A133" s="17" t="str">
        <x:v>ECI Graph Data</x:v>
      </x:c>
      <x:c r="B133" s="23" t="str">
        <x:v>Qwen2-72B</x:v>
      </x:c>
      <x:c r="C133" s="23" t="str">
        <x:v>alibaba:qwen2-72b</x:v>
      </x:c>
      <x:c r="D133" s="23" t="str">
        <x:v>Qwen2-72B</x:v>
      </x:c>
      <x:c r="E133" s="23" t="str">
        <x:v>Exact self identity</x:v>
      </x:c>
      <x:c r="F133" s="23" t="str">
        <x:v>Manual schema review</x:v>
      </x:c>
      <x:c r="G133" s="23" t="str">
        <x:v>Matched</x:v>
      </x:c>
      <x:c r="H133" s="23" t="str">
        <x:v>ECI Graph Data!129</x:v>
      </x:c>
    </x:row>
    <x:row r="134">
      <x:c r="A134" s="17" t="str">
        <x:v>ECI Graph Data</x:v>
      </x:c>
      <x:c r="B134" s="23" t="str">
        <x:v>DeepSeek-V2 (MoE-236B, May 2024)</x:v>
      </x:c>
      <x:c r="C134" s="23" t="str">
        <x:v>deepseek:deepseek-v2-moe-236b-may-2024</x:v>
      </x:c>
      <x:c r="D134" s="23" t="str">
        <x:v>DeepSeek-V2 (MoE-236B, May 2024)</x:v>
      </x:c>
      <x:c r="E134" s="23" t="str">
        <x:v>Exact self identity</x:v>
      </x:c>
      <x:c r="F134" s="23" t="str">
        <x:v>Manual schema review</x:v>
      </x:c>
      <x:c r="G134" s="23" t="str">
        <x:v>Matched</x:v>
      </x:c>
      <x:c r="H134" s="23" t="str">
        <x:v>ECI Graph Data!130</x:v>
      </x:c>
    </x:row>
    <x:row r="135">
      <x:c r="A135" s="17" t="str">
        <x:v>ECI Graph Data</x:v>
      </x:c>
      <x:c r="B135" s="23" t="str">
        <x:v>Amazon Nova Pro</x:v>
      </x:c>
      <x:c r="C135" s="23" t="str">
        <x:v>amazon:amazon-nova-pro</x:v>
      </x:c>
      <x:c r="D135" s="23" t="str">
        <x:v>Amazon Nova Pro</x:v>
      </x:c>
      <x:c r="E135" s="23" t="str">
        <x:v>Exact self identity</x:v>
      </x:c>
      <x:c r="F135" s="23" t="str">
        <x:v>Manual schema review</x:v>
      </x:c>
      <x:c r="G135" s="23" t="str">
        <x:v>Matched</x:v>
      </x:c>
      <x:c r="H135" s="23" t="str">
        <x:v>ECI Graph Data!131</x:v>
      </x:c>
    </x:row>
    <x:row r="136">
      <x:c r="A136" s="17" t="str">
        <x:v>ECI Graph Data</x:v>
      </x:c>
      <x:c r="B136" s="23" t="str">
        <x:v>Llama 3-70B</x:v>
      </x:c>
      <x:c r="C136" s="23" t="str">
        <x:v>meta:llama-3-70b</x:v>
      </x:c>
      <x:c r="D136" s="23" t="str">
        <x:v>Llama 3-70B</x:v>
      </x:c>
      <x:c r="E136" s="23" t="str">
        <x:v>Exact self identity</x:v>
      </x:c>
      <x:c r="F136" s="23" t="str">
        <x:v>Manual schema review</x:v>
      </x:c>
      <x:c r="G136" s="23" t="str">
        <x:v>Matched</x:v>
      </x:c>
      <x:c r="H136" s="23" t="str">
        <x:v>ECI Graph Data!132</x:v>
      </x:c>
    </x:row>
    <x:row r="137">
      <x:c r="A137" s="17" t="str">
        <x:v>ECI Graph Data</x:v>
      </x:c>
      <x:c r="B137" s="23" t="str">
        <x:v>Gemini 1.5 Flash (May 2024)</x:v>
      </x:c>
      <x:c r="C137" s="23" t="str">
        <x:v>google:gemini-1-5-flash-may-2024</x:v>
      </x:c>
      <x:c r="D137" s="23" t="str">
        <x:v>Gemini 1.5 Flash (May 2024)</x:v>
      </x:c>
      <x:c r="E137" s="23" t="str">
        <x:v>Exact self identity</x:v>
      </x:c>
      <x:c r="F137" s="23" t="str">
        <x:v>Manual schema review</x:v>
      </x:c>
      <x:c r="G137" s="23" t="str">
        <x:v>Matched</x:v>
      </x:c>
      <x:c r="H137" s="23" t="str">
        <x:v>ECI Graph Data!133</x:v>
      </x:c>
    </x:row>
    <x:row r="138">
      <x:c r="A138" s="17" t="str">
        <x:v>ECI Graph Data</x:v>
      </x:c>
      <x:c r="B138" s="23" t="str">
        <x:v>Gemma 2 27B</x:v>
      </x:c>
      <x:c r="C138" s="23" t="str">
        <x:v>google:gemma-2-27b</x:v>
      </x:c>
      <x:c r="D138" s="23" t="str">
        <x:v>Gemma 2 27B</x:v>
      </x:c>
      <x:c r="E138" s="23" t="str">
        <x:v>Exact self identity</x:v>
      </x:c>
      <x:c r="F138" s="23" t="str">
        <x:v>Manual schema review</x:v>
      </x:c>
      <x:c r="G138" s="23" t="str">
        <x:v>Matched</x:v>
      </x:c>
      <x:c r="H138" s="23" t="str">
        <x:v>ECI Graph Data!134</x:v>
      </x:c>
    </x:row>
    <x:row r="139">
      <x:c r="A139" s="17" t="str">
        <x:v>ECI Graph Data</x:v>
      </x:c>
      <x:c r="B139" s="23" t="str">
        <x:v>GPT-4 (Jun 2023)</x:v>
      </x:c>
      <x:c r="C139" s="23" t="str">
        <x:v>openai:gpt-4-jun-2023</x:v>
      </x:c>
      <x:c r="D139" s="23" t="str">
        <x:v>GPT-4 (Jun 2023)</x:v>
      </x:c>
      <x:c r="E139" s="23" t="str">
        <x:v>Exact self identity</x:v>
      </x:c>
      <x:c r="F139" s="23" t="str">
        <x:v>Manual schema review</x:v>
      </x:c>
      <x:c r="G139" s="23" t="str">
        <x:v>Matched</x:v>
      </x:c>
      <x:c r="H139" s="23" t="str">
        <x:v>ECI Graph Data!135</x:v>
      </x:c>
    </x:row>
    <x:row r="140">
      <x:c r="A140" s="17" t="str">
        <x:v>ECI Graph Data</x:v>
      </x:c>
      <x:c r="B140" s="23" t="str">
        <x:v>phi-3-small 7.4B</x:v>
      </x:c>
      <x:c r="C140" s="23" t="str">
        <x:v>microsoft:phi-3-small-7-4b</x:v>
      </x:c>
      <x:c r="D140" s="23" t="str">
        <x:v>phi-3-small 7.4B</x:v>
      </x:c>
      <x:c r="E140" s="23" t="str">
        <x:v>Exact self identity</x:v>
      </x:c>
      <x:c r="F140" s="23" t="str">
        <x:v>Manual schema review</x:v>
      </x:c>
      <x:c r="G140" s="23" t="str">
        <x:v>Matched</x:v>
      </x:c>
      <x:c r="H140" s="23" t="str">
        <x:v>ECI Graph Data!136</x:v>
      </x:c>
    </x:row>
    <x:row r="141">
      <x:c r="A141" s="17" t="str">
        <x:v>ECI Graph Data</x:v>
      </x:c>
      <x:c r="B141" s="23" t="str">
        <x:v>Mixtral 8x22B</x:v>
      </x:c>
      <x:c r="C141" s="23" t="str">
        <x:v>mistral:mixtral-8x22b</x:v>
      </x:c>
      <x:c r="D141" s="23" t="str">
        <x:v>Mixtral 8x22B</x:v>
      </x:c>
      <x:c r="E141" s="23" t="str">
        <x:v>Exact self identity</x:v>
      </x:c>
      <x:c r="F141" s="23" t="str">
        <x:v>Manual schema review</x:v>
      </x:c>
      <x:c r="G141" s="23" t="str">
        <x:v>Matched</x:v>
      </x:c>
      <x:c r="H141" s="23" t="str">
        <x:v>ECI Graph Data!137</x:v>
      </x:c>
    </x:row>
    <x:row r="142">
      <x:c r="A142" s="17" t="str">
        <x:v>ECI Graph Data</x:v>
      </x:c>
      <x:c r="B142" s="23" t="str">
        <x:v>Claude Instant</x:v>
      </x:c>
      <x:c r="C142" s="23" t="str">
        <x:v>anthropic:claude-instant</x:v>
      </x:c>
      <x:c r="D142" s="23" t="str">
        <x:v>Claude Instant</x:v>
      </x:c>
      <x:c r="E142" s="23" t="str">
        <x:v>Exact self identity</x:v>
      </x:c>
      <x:c r="F142" s="23" t="str">
        <x:v>Manual schema review</x:v>
      </x:c>
      <x:c r="G142" s="23" t="str">
        <x:v>Matched</x:v>
      </x:c>
      <x:c r="H142" s="23" t="str">
        <x:v>ECI Graph Data!138</x:v>
      </x:c>
    </x:row>
    <x:row r="143">
      <x:c r="A143" s="17" t="str">
        <x:v>ECI Graph Data</x:v>
      </x:c>
      <x:c r="B143" s="23" t="str">
        <x:v>phi-3-medium 14B</x:v>
      </x:c>
      <x:c r="C143" s="23" t="str">
        <x:v>microsoft:phi-3-medium-14b</x:v>
      </x:c>
      <x:c r="D143" s="23" t="str">
        <x:v>phi-3-medium 14B</x:v>
      </x:c>
      <x:c r="E143" s="23" t="str">
        <x:v>Exact self identity</x:v>
      </x:c>
      <x:c r="F143" s="23" t="str">
        <x:v>Manual schema review</x:v>
      </x:c>
      <x:c r="G143" s="23" t="str">
        <x:v>Matched</x:v>
      </x:c>
      <x:c r="H143" s="23" t="str">
        <x:v>ECI Graph Data!139</x:v>
      </x:c>
    </x:row>
    <x:row r="144">
      <x:c r="A144" s="17" t="str">
        <x:v>ECI Graph Data</x:v>
      </x:c>
      <x:c r="B144" s="23" t="str">
        <x:v>Mistral Large</x:v>
      </x:c>
      <x:c r="C144" s="23" t="str">
        <x:v>mistral:mistral-large</x:v>
      </x:c>
      <x:c r="D144" s="23" t="str">
        <x:v>Mistral Large</x:v>
      </x:c>
      <x:c r="E144" s="23" t="str">
        <x:v>Exact self identity</x:v>
      </x:c>
      <x:c r="F144" s="23" t="str">
        <x:v>Manual schema review</x:v>
      </x:c>
      <x:c r="G144" s="23" t="str">
        <x:v>Matched</x:v>
      </x:c>
      <x:c r="H144" s="23" t="str">
        <x:v>ECI Graph Data!140</x:v>
      </x:c>
    </x:row>
    <x:row r="145">
      <x:c r="A145" s="17" t="str">
        <x:v>ECI Graph Data</x:v>
      </x:c>
      <x:c r="B145" s="23" t="str">
        <x:v>Claude 3 Sonnet</x:v>
      </x:c>
      <x:c r="C145" s="23" t="str">
        <x:v>anthropic:claude-3-sonnet</x:v>
      </x:c>
      <x:c r="D145" s="23" t="str">
        <x:v>Claude 3 Sonnet</x:v>
      </x:c>
      <x:c r="E145" s="23" t="str">
        <x:v>Exact self identity</x:v>
      </x:c>
      <x:c r="F145" s="23" t="str">
        <x:v>Manual schema review</x:v>
      </x:c>
      <x:c r="G145" s="23" t="str">
        <x:v>Matched</x:v>
      </x:c>
      <x:c r="H145" s="23" t="str">
        <x:v>ECI Graph Data!141</x:v>
      </x:c>
    </x:row>
    <x:row r="146">
      <x:c r="A146" s="17" t="str">
        <x:v>ECI Graph Data</x:v>
      </x:c>
      <x:c r="B146" s="23" t="str">
        <x:v>Claude 2</x:v>
      </x:c>
      <x:c r="C146" s="23" t="str">
        <x:v>anthropic:claude-2</x:v>
      </x:c>
      <x:c r="D146" s="23" t="str">
        <x:v>Claude 2</x:v>
      </x:c>
      <x:c r="E146" s="23" t="str">
        <x:v>Exact self identity</x:v>
      </x:c>
      <x:c r="F146" s="23" t="str">
        <x:v>Manual schema review</x:v>
      </x:c>
      <x:c r="G146" s="23" t="str">
        <x:v>Matched</x:v>
      </x:c>
      <x:c r="H146" s="23" t="str">
        <x:v>ECI Graph Data!142</x:v>
      </x:c>
    </x:row>
    <x:row r="147">
      <x:c r="A147" s="17" t="str">
        <x:v>ECI Graph Data</x:v>
      </x:c>
      <x:c r="B147" s="23" t="str">
        <x:v>Gemma 2 9B</x:v>
      </x:c>
      <x:c r="C147" s="23" t="str">
        <x:v>google:gemma-2-9b</x:v>
      </x:c>
      <x:c r="D147" s="23" t="str">
        <x:v>Gemma 2 9B</x:v>
      </x:c>
      <x:c r="E147" s="23" t="str">
        <x:v>Exact self identity</x:v>
      </x:c>
      <x:c r="F147" s="23" t="str">
        <x:v>Manual schema review</x:v>
      </x:c>
      <x:c r="G147" s="23" t="str">
        <x:v>Matched</x:v>
      </x:c>
      <x:c r="H147" s="23" t="str">
        <x:v>ECI Graph Data!143</x:v>
      </x:c>
    </x:row>
    <x:row r="148">
      <x:c r="A148" s="17" t="str">
        <x:v>ECI Graph Data</x:v>
      </x:c>
      <x:c r="B148" s="23" t="str">
        <x:v>Qwen2.5-Coder-32B</x:v>
      </x:c>
      <x:c r="C148" s="23" t="str">
        <x:v>alibaba:qwen2-5-coder-32b</x:v>
      </x:c>
      <x:c r="D148" s="23" t="str">
        <x:v>Qwen2.5-Coder-32B</x:v>
      </x:c>
      <x:c r="E148" s="23" t="str">
        <x:v>Exact self identity</x:v>
      </x:c>
      <x:c r="F148" s="23" t="str">
        <x:v>Manual schema review</x:v>
      </x:c>
      <x:c r="G148" s="23" t="str">
        <x:v>Matched</x:v>
      </x:c>
      <x:c r="H148" s="23" t="str">
        <x:v>ECI Graph Data!144</x:v>
      </x:c>
    </x:row>
    <x:row r="149">
      <x:c r="A149" s="17" t="str">
        <x:v>ECI Graph Data</x:v>
      </x:c>
      <x:c r="B149" s="23" t="str">
        <x:v>Mistral NeMo</x:v>
      </x:c>
      <x:c r="C149" s="23" t="str">
        <x:v>mistral:mistral-nemo</x:v>
      </x:c>
      <x:c r="D149" s="23" t="str">
        <x:v>Mistral NeMo</x:v>
      </x:c>
      <x:c r="E149" s="23" t="str">
        <x:v>Exact self identity</x:v>
      </x:c>
      <x:c r="F149" s="23" t="str">
        <x:v>Manual schema review</x:v>
      </x:c>
      <x:c r="G149" s="23" t="str">
        <x:v>Matched</x:v>
      </x:c>
      <x:c r="H149" s="23" t="str">
        <x:v>ECI Graph Data!145</x:v>
      </x:c>
    </x:row>
    <x:row r="150">
      <x:c r="A150" s="17" t="str">
        <x:v>ECI Graph Data</x:v>
      </x:c>
      <x:c r="B150" s="23" t="str">
        <x:v>Claude 2.1</x:v>
      </x:c>
      <x:c r="C150" s="23" t="str">
        <x:v>anthropic:claude-2-1</x:v>
      </x:c>
      <x:c r="D150" s="23" t="str">
        <x:v>Claude 2.1</x:v>
      </x:c>
      <x:c r="E150" s="23" t="str">
        <x:v>Exact self identity</x:v>
      </x:c>
      <x:c r="F150" s="23" t="str">
        <x:v>Manual schema review</x:v>
      </x:c>
      <x:c r="G150" s="23" t="str">
        <x:v>Matched</x:v>
      </x:c>
      <x:c r="H150" s="23" t="str">
        <x:v>ECI Graph Data!146</x:v>
      </x:c>
    </x:row>
    <x:row r="151">
      <x:c r="A151" s="17" t="str">
        <x:v>ECI Graph Data</x:v>
      </x:c>
      <x:c r="B151" s="23" t="str">
        <x:v>GPT-3.5 Turbo (Nov 2023)</x:v>
      </x:c>
      <x:c r="C151" s="23" t="str">
        <x:v>openai:gpt-3-5-turbo-nov-2023</x:v>
      </x:c>
      <x:c r="D151" s="23" t="str">
        <x:v>GPT-3.5 Turbo (Nov 2023)</x:v>
      </x:c>
      <x:c r="E151" s="23" t="str">
        <x:v>Exact self identity</x:v>
      </x:c>
      <x:c r="F151" s="23" t="str">
        <x:v>Manual schema review</x:v>
      </x:c>
      <x:c r="G151" s="23" t="str">
        <x:v>Matched</x:v>
      </x:c>
      <x:c r="H151" s="23" t="str">
        <x:v>ECI Graph Data!147</x:v>
      </x:c>
    </x:row>
    <x:row r="152">
      <x:c r="A152" s="17" t="str">
        <x:v>ECI Graph Data</x:v>
      </x:c>
      <x:c r="B152" s="23" t="str">
        <x:v>Mixtral 8x7B</x:v>
      </x:c>
      <x:c r="C152" s="23" t="str">
        <x:v>mistral:mixtral-8x7b</x:v>
      </x:c>
      <x:c r="D152" s="23" t="str">
        <x:v>Mixtral 8x7B</x:v>
      </x:c>
      <x:c r="E152" s="23" t="str">
        <x:v>Exact self identity</x:v>
      </x:c>
      <x:c r="F152" s="23" t="str">
        <x:v>Manual schema review</x:v>
      </x:c>
      <x:c r="G152" s="23" t="str">
        <x:v>Matched</x:v>
      </x:c>
      <x:c r="H152" s="23" t="str">
        <x:v>ECI Graph Data!148</x:v>
      </x:c>
    </x:row>
    <x:row r="153">
      <x:c r="A153" s="17" t="str">
        <x:v>ECI Graph Data</x:v>
      </x:c>
      <x:c r="B153" s="23" t="str">
        <x:v>Claude 3 Haiku</x:v>
      </x:c>
      <x:c r="C153" s="23" t="str">
        <x:v>anthropic:claude-3-haiku</x:v>
      </x:c>
      <x:c r="D153" s="23" t="str">
        <x:v>Claude 3 Haiku</x:v>
      </x:c>
      <x:c r="E153" s="23" t="str">
        <x:v>Exact self identity</x:v>
      </x:c>
      <x:c r="F153" s="23" t="str">
        <x:v>Manual schema review</x:v>
      </x:c>
      <x:c r="G153" s="23" t="str">
        <x:v>Matched</x:v>
      </x:c>
      <x:c r="H153" s="23" t="str">
        <x:v>ECI Graph Data!149</x:v>
      </x:c>
    </x:row>
    <x:row r="154">
      <x:c r="A154" s="17" t="str">
        <x:v>ECI Graph Data</x:v>
      </x:c>
      <x:c r="B154" s="23" t="str">
        <x:v>Yi-34B</x:v>
      </x:c>
      <x:c r="C154" s="23" t="str">
        <x:v>01-ai:yi-34b</x:v>
      </x:c>
      <x:c r="D154" s="23" t="str">
        <x:v>Yi-34B</x:v>
      </x:c>
      <x:c r="E154" s="23" t="str">
        <x:v>Exact self identity</x:v>
      </x:c>
      <x:c r="F154" s="23" t="str">
        <x:v>Manual schema review</x:v>
      </x:c>
      <x:c r="G154" s="23" t="str">
        <x:v>Matched</x:v>
      </x:c>
      <x:c r="H154" s="23" t="str">
        <x:v>ECI Graph Data!150</x:v>
      </x:c>
    </x:row>
    <x:row r="155">
      <x:c r="A155" s="17" t="str">
        <x:v>ECI Graph Data</x:v>
      </x:c>
      <x:c r="B155" s="23" t="str">
        <x:v>phi-3-mini 3.8B</x:v>
      </x:c>
      <x:c r="C155" s="23" t="str">
        <x:v>microsoft:phi-3-mini-3-8b</x:v>
      </x:c>
      <x:c r="D155" s="23" t="str">
        <x:v>phi-3-mini 3.8B</x:v>
      </x:c>
      <x:c r="E155" s="23" t="str">
        <x:v>Exact self identity</x:v>
      </x:c>
      <x:c r="F155" s="23" t="str">
        <x:v>Manual schema review</x:v>
      </x:c>
      <x:c r="G155" s="23" t="str">
        <x:v>Matched</x:v>
      </x:c>
      <x:c r="H155" s="23" t="str">
        <x:v>ECI Graph Data!151</x:v>
      </x:c>
    </x:row>
    <x:row r="156">
      <x:c r="A156" s="17" t="str">
        <x:v>ECI Graph Data</x:v>
      </x:c>
      <x:c r="B156" s="23" t="str">
        <x:v>Gemini 1.0 Pro</x:v>
      </x:c>
      <x:c r="C156" s="23" t="str">
        <x:v>google:gemini-1-0-pro</x:v>
      </x:c>
      <x:c r="D156" s="23" t="str">
        <x:v>Gemini 1.0 Pro</x:v>
      </x:c>
      <x:c r="E156" s="23" t="str">
        <x:v>Exact self identity</x:v>
      </x:c>
      <x:c r="F156" s="23" t="str">
        <x:v>Manual schema review</x:v>
      </x:c>
      <x:c r="G156" s="23" t="str">
        <x:v>Matched</x:v>
      </x:c>
      <x:c r="H156" s="23" t="str">
        <x:v>ECI Graph Data!152</x:v>
      </x:c>
    </x:row>
    <x:row r="157">
      <x:c r="A157" s="17" t="str">
        <x:v>ECI Graph Data</x:v>
      </x:c>
      <x:c r="B157" s="23" t="str">
        <x:v>Stable Beluga 2</x:v>
      </x:c>
      <x:c r="C157" s="23" t="str">
        <x:v>stability-ai:stable-beluga-2</x:v>
      </x:c>
      <x:c r="D157" s="23" t="str">
        <x:v>Stable Beluga 2</x:v>
      </x:c>
      <x:c r="E157" s="23" t="str">
        <x:v>Exact self identity</x:v>
      </x:c>
      <x:c r="F157" s="23" t="str">
        <x:v>Manual schema review</x:v>
      </x:c>
      <x:c r="G157" s="23" t="str">
        <x:v>Matched</x:v>
      </x:c>
      <x:c r="H157" s="23" t="str">
        <x:v>ECI Graph Data!153</x:v>
      </x:c>
    </x:row>
    <x:row r="158">
      <x:c r="A158" s="17" t="str">
        <x:v>ECI Graph Data</x:v>
      </x:c>
      <x:c r="B158" s="23" t="str">
        <x:v>Llama 3-8B</x:v>
      </x:c>
      <x:c r="C158" s="23" t="str">
        <x:v>meta:llama-3-8b</x:v>
      </x:c>
      <x:c r="D158" s="23" t="str">
        <x:v>Llama 3-8B</x:v>
      </x:c>
      <x:c r="E158" s="23" t="str">
        <x:v>Exact self identity</x:v>
      </x:c>
      <x:c r="F158" s="23" t="str">
        <x:v>Manual schema review</x:v>
      </x:c>
      <x:c r="G158" s="23" t="str">
        <x:v>Matched</x:v>
      </x:c>
      <x:c r="H158" s="23" t="str">
        <x:v>ECI Graph Data!154</x:v>
      </x:c>
    </x:row>
    <x:row r="159">
      <x:c r="A159" s="17" t="str">
        <x:v>ECI Graph Data</x:v>
      </x:c>
      <x:c r="B159" s="23" t="str">
        <x:v>Qwen2.5-Coder-14B</x:v>
      </x:c>
      <x:c r="C159" s="23" t="str">
        <x:v>unknown:qwen2-5-coder-14b</x:v>
      </x:c>
      <x:c r="D159" s="23" t="str">
        <x:v>Qwen2.5-Coder-14B</x:v>
      </x:c>
      <x:c r="E159" s="23" t="str">
        <x:v>Exact self identity</x:v>
      </x:c>
      <x:c r="F159" s="23" t="str">
        <x:v>Manual schema review</x:v>
      </x:c>
      <x:c r="G159" s="23" t="str">
        <x:v>Matched</x:v>
      </x:c>
      <x:c r="H159" s="23" t="str">
        <x:v>ECI Graph Data!155</x:v>
      </x:c>
    </x:row>
    <x:row r="160">
      <x:c r="A160" s="17" t="str">
        <x:v>ECI Graph Data</x:v>
      </x:c>
      <x:c r="B160" s="23" t="str">
        <x:v>Llama 3.1-8B</x:v>
      </x:c>
      <x:c r="C160" s="23" t="str">
        <x:v>meta:llama-3-1-8b</x:v>
      </x:c>
      <x:c r="D160" s="23" t="str">
        <x:v>Llama 3.1-8B</x:v>
      </x:c>
      <x:c r="E160" s="23" t="str">
        <x:v>Exact self identity</x:v>
      </x:c>
      <x:c r="F160" s="23" t="str">
        <x:v>Manual schema review</x:v>
      </x:c>
      <x:c r="G160" s="23" t="str">
        <x:v>Matched</x:v>
      </x:c>
      <x:c r="H160" s="23" t="str">
        <x:v>ECI Graph Data!156</x:v>
      </x:c>
    </x:row>
    <x:row r="161">
      <x:c r="A161" s="17" t="str">
        <x:v>ECI Graph Data</x:v>
      </x:c>
      <x:c r="B161" s="23" t="str">
        <x:v>PaLM 2-L</x:v>
      </x:c>
      <x:c r="C161" s="23" t="str">
        <x:v>unknown:palm-2-l</x:v>
      </x:c>
      <x:c r="D161" s="23" t="str">
        <x:v>PaLM 2-L</x:v>
      </x:c>
      <x:c r="E161" s="23" t="str">
        <x:v>Exact self identity</x:v>
      </x:c>
      <x:c r="F161" s="23" t="str">
        <x:v>Manual schema review</x:v>
      </x:c>
      <x:c r="G161" s="23" t="str">
        <x:v>Matched</x:v>
      </x:c>
      <x:c r="H161" s="23" t="str">
        <x:v>ECI Graph Data!157</x:v>
      </x:c>
    </x:row>
    <x:row r="162">
      <x:c r="A162" s="17" t="str">
        <x:v>ECI Graph Data</x:v>
      </x:c>
      <x:c r="B162" s="23" t="str">
        <x:v>GPT-3.5 Turbo (Jan 2024)</x:v>
      </x:c>
      <x:c r="C162" s="23" t="str">
        <x:v>openai:gpt-3-5-turbo-jan-2024</x:v>
      </x:c>
      <x:c r="D162" s="23" t="str">
        <x:v>GPT-3.5 Turbo (Jan 2024)</x:v>
      </x:c>
      <x:c r="E162" s="23" t="str">
        <x:v>Exact self identity</x:v>
      </x:c>
      <x:c r="F162" s="23" t="str">
        <x:v>Manual schema review</x:v>
      </x:c>
      <x:c r="G162" s="23" t="str">
        <x:v>Matched</x:v>
      </x:c>
      <x:c r="H162" s="23" t="str">
        <x:v>ECI Graph Data!158</x:v>
      </x:c>
    </x:row>
    <x:row r="163">
      <x:c r="A163" s="17" t="str">
        <x:v>ECI Graph Data</x:v>
      </x:c>
      <x:c r="B163" s="23" t="str">
        <x:v>Llama 2-70B</x:v>
      </x:c>
      <x:c r="C163" s="23" t="str">
        <x:v>meta:llama-2-70b</x:v>
      </x:c>
      <x:c r="D163" s="23" t="str">
        <x:v>Llama 2-70B</x:v>
      </x:c>
      <x:c r="E163" s="23" t="str">
        <x:v>Exact self identity</x:v>
      </x:c>
      <x:c r="F163" s="23" t="str">
        <x:v>Manual schema review</x:v>
      </x:c>
      <x:c r="G163" s="23" t="str">
        <x:v>Matched</x:v>
      </x:c>
      <x:c r="H163" s="23" t="str">
        <x:v>ECI Graph Data!159</x:v>
      </x:c>
    </x:row>
    <x:row r="164">
      <x:c r="A164" s="17" t="str">
        <x:v>ECI Graph Data</x:v>
      </x:c>
      <x:c r="B164" s="23" t="str">
        <x:v>GPT-3.5 Turbo (Jun 2023)</x:v>
      </x:c>
      <x:c r="C164" s="23" t="str">
        <x:v>openai:gpt-3-5-turbo-jun-2023</x:v>
      </x:c>
      <x:c r="D164" s="23" t="str">
        <x:v>GPT-3.5 Turbo (Jun 2023)</x:v>
      </x:c>
      <x:c r="E164" s="23" t="str">
        <x:v>Exact self identity</x:v>
      </x:c>
      <x:c r="F164" s="23" t="str">
        <x:v>Manual schema review</x:v>
      </x:c>
      <x:c r="G164" s="23" t="str">
        <x:v>Matched</x:v>
      </x:c>
      <x:c r="H164" s="23" t="str">
        <x:v>ECI Graph Data!160</x:v>
      </x:c>
    </x:row>
    <x:row r="165">
      <x:c r="A165" s="17" t="str">
        <x:v>ECI Graph Data</x:v>
      </x:c>
      <x:c r="B165" s="23" t="str">
        <x:v>Qwen2.5-Coder (7B)</x:v>
      </x:c>
      <x:c r="C165" s="23" t="str">
        <x:v>alibaba:qwen2-5-coder-7b</x:v>
      </x:c>
      <x:c r="D165" s="23" t="str">
        <x:v>Qwen2.5-Coder (7B)</x:v>
      </x:c>
      <x:c r="E165" s="23" t="str">
        <x:v>Exact self identity</x:v>
      </x:c>
      <x:c r="F165" s="23" t="str">
        <x:v>Manual schema review</x:v>
      </x:c>
      <x:c r="G165" s="23" t="str">
        <x:v>Matched</x:v>
      </x:c>
      <x:c r="H165" s="23" t="str">
        <x:v>ECI Graph Data!161</x:v>
      </x:c>
    </x:row>
    <x:row r="166">
      <x:c r="A166" s="17" t="str">
        <x:v>ECI Graph Data</x:v>
      </x:c>
      <x:c r="B166" s="23" t="str">
        <x:v>Qwen-14B</x:v>
      </x:c>
      <x:c r="C166" s="23" t="str">
        <x:v>alibaba:qwen-14b</x:v>
      </x:c>
      <x:c r="D166" s="23" t="str">
        <x:v>Qwen-14B</x:v>
      </x:c>
      <x:c r="E166" s="23" t="str">
        <x:v>Exact self identity</x:v>
      </x:c>
      <x:c r="F166" s="23" t="str">
        <x:v>Manual schema review</x:v>
      </x:c>
      <x:c r="G166" s="23" t="str">
        <x:v>Matched</x:v>
      </x:c>
      <x:c r="H166" s="23" t="str">
        <x:v>ECI Graph Data!162</x:v>
      </x:c>
    </x:row>
    <x:row r="167">
      <x:c r="A167" s="17" t="str">
        <x:v>ECI Graph Data</x:v>
      </x:c>
      <x:c r="B167" s="23" t="str">
        <x:v>Mistral 7B v0.1</x:v>
      </x:c>
      <x:c r="C167" s="23" t="str">
        <x:v>mistral:mistral-7b-v0-1</x:v>
      </x:c>
      <x:c r="D167" s="23" t="str">
        <x:v>Mistral 7B v0.1</x:v>
      </x:c>
      <x:c r="E167" s="23" t="str">
        <x:v>Exact self identity</x:v>
      </x:c>
      <x:c r="F167" s="23" t="str">
        <x:v>Manual schema review</x:v>
      </x:c>
      <x:c r="G167" s="23" t="str">
        <x:v>Matched</x:v>
      </x:c>
      <x:c r="H167" s="23" t="str">
        <x:v>ECI Graph Data!163</x:v>
      </x:c>
    </x:row>
    <x:row r="168">
      <x:c r="A168" s="17" t="str">
        <x:v>ECI Graph Data</x:v>
      </x:c>
      <x:c r="B168" s="23" t="str">
        <x:v>Falcon-180B</x:v>
      </x:c>
      <x:c r="C168" s="23" t="str">
        <x:v>technology-innovation-institute:falcon-180b</x:v>
      </x:c>
      <x:c r="D168" s="23" t="str">
        <x:v>Falcon-180B</x:v>
      </x:c>
      <x:c r="E168" s="23" t="str">
        <x:v>Exact self identity</x:v>
      </x:c>
      <x:c r="F168" s="23" t="str">
        <x:v>Manual schema review</x:v>
      </x:c>
      <x:c r="G168" s="23" t="str">
        <x:v>Matched</x:v>
      </x:c>
      <x:c r="H168" s="23" t="str">
        <x:v>ECI Graph Data!164</x:v>
      </x:c>
    </x:row>
    <x:row r="169">
      <x:c r="A169" s="17" t="str">
        <x:v>ECI Graph Data</x:v>
      </x:c>
      <x:c r="B169" s="23" t="str">
        <x:v>internlm-20b</x:v>
      </x:c>
      <x:c r="C169" s="23" t="str">
        <x:v>unknown:internlm-20b</x:v>
      </x:c>
      <x:c r="D169" s="23" t="str">
        <x:v>internlm-20b</x:v>
      </x:c>
      <x:c r="E169" s="23" t="str">
        <x:v>Exact self identity</x:v>
      </x:c>
      <x:c r="F169" s="23" t="str">
        <x:v>Manual schema review</x:v>
      </x:c>
      <x:c r="G169" s="23" t="str">
        <x:v>Matched</x:v>
      </x:c>
      <x:c r="H169" s="23" t="str">
        <x:v>ECI Graph Data!165</x:v>
      </x:c>
    </x:row>
    <x:row r="170">
      <x:c r="A170" s="17" t="str">
        <x:v>ECI Graph Data</x:v>
      </x:c>
      <x:c r="B170" s="23" t="str">
        <x:v>Gemma 7B</x:v>
      </x:c>
      <x:c r="C170" s="23" t="str">
        <x:v>google:gemma-7b</x:v>
      </x:c>
      <x:c r="D170" s="23" t="str">
        <x:v>Gemma 7B</x:v>
      </x:c>
      <x:c r="E170" s="23" t="str">
        <x:v>Exact self identity</x:v>
      </x:c>
      <x:c r="F170" s="23" t="str">
        <x:v>Manual schema review</x:v>
      </x:c>
      <x:c r="G170" s="23" t="str">
        <x:v>Matched</x:v>
      </x:c>
      <x:c r="H170" s="23" t="str">
        <x:v>ECI Graph Data!166</x:v>
      </x:c>
    </x:row>
    <x:row r="171">
      <x:c r="A171" s="17" t="str">
        <x:v>ECI Graph Data</x:v>
      </x:c>
      <x:c r="B171" s="23" t="str">
        <x:v>LLaMA-65B</x:v>
      </x:c>
      <x:c r="C171" s="23" t="str">
        <x:v>meta:llama-65b</x:v>
      </x:c>
      <x:c r="D171" s="23" t="str">
        <x:v>LLaMA-65B</x:v>
      </x:c>
      <x:c r="E171" s="23" t="str">
        <x:v>Exact self identity</x:v>
      </x:c>
      <x:c r="F171" s="23" t="str">
        <x:v>Manual schema review</x:v>
      </x:c>
      <x:c r="G171" s="23" t="str">
        <x:v>Matched</x:v>
      </x:c>
      <x:c r="H171" s="23" t="str">
        <x:v>ECI Graph Data!167</x:v>
      </x:c>
    </x:row>
    <x:row r="172">
      <x:c r="A172" s="17" t="str">
        <x:v>ECI Graph Data</x:v>
      </x:c>
      <x:c r="B172" s="23" t="str">
        <x:v>Falcon 2 11B</x:v>
      </x:c>
      <x:c r="C172" s="23" t="str">
        <x:v>technology-innovation-institute:falcon-2-11b</x:v>
      </x:c>
      <x:c r="D172" s="23" t="str">
        <x:v>Falcon 2 11B</x:v>
      </x:c>
      <x:c r="E172" s="23" t="str">
        <x:v>Exact self identity</x:v>
      </x:c>
      <x:c r="F172" s="23" t="str">
        <x:v>Manual schema review</x:v>
      </x:c>
      <x:c r="G172" s="23" t="str">
        <x:v>Matched</x:v>
      </x:c>
      <x:c r="H172" s="23" t="str">
        <x:v>ECI Graph Data!168</x:v>
      </x:c>
    </x:row>
    <x:row r="173">
      <x:c r="A173" s="17" t="str">
        <x:v>ECI Graph Data</x:v>
      </x:c>
      <x:c r="B173" s="23" t="str">
        <x:v>DeepSeek-Coder-V2-Lite-Base</x:v>
      </x:c>
      <x:c r="C173" s="23" t="str">
        <x:v>unknown:deepseek-coder-v2-lite-base</x:v>
      </x:c>
      <x:c r="D173" s="23" t="str">
        <x:v>DeepSeek-Coder-V2-Lite-Base</x:v>
      </x:c>
      <x:c r="E173" s="23" t="str">
        <x:v>Exact self identity</x:v>
      </x:c>
      <x:c r="F173" s="23" t="str">
        <x:v>Manual schema review</x:v>
      </x:c>
      <x:c r="G173" s="23" t="str">
        <x:v>Matched</x:v>
      </x:c>
      <x:c r="H173" s="23" t="str">
        <x:v>ECI Graph Data!169</x:v>
      </x:c>
    </x:row>
    <x:row r="174">
      <x:c r="A174" s="17" t="str">
        <x:v>ECI Graph Data</x:v>
      </x:c>
      <x:c r="B174" s="23" t="str">
        <x:v>PaLM 2-M</x:v>
      </x:c>
      <x:c r="C174" s="23" t="str">
        <x:v>unknown:palm-2-m</x:v>
      </x:c>
      <x:c r="D174" s="23" t="str">
        <x:v>PaLM 2-M</x:v>
      </x:c>
      <x:c r="E174" s="23" t="str">
        <x:v>Exact self identity</x:v>
      </x:c>
      <x:c r="F174" s="23" t="str">
        <x:v>Manual schema review</x:v>
      </x:c>
      <x:c r="G174" s="23" t="str">
        <x:v>Matched</x:v>
      </x:c>
      <x:c r="H174" s="23" t="str">
        <x:v>ECI Graph Data!170</x:v>
      </x:c>
    </x:row>
    <x:row r="175">
      <x:c r="A175" s="17" t="str">
        <x:v>ECI Graph Data</x:v>
      </x:c>
      <x:c r="B175" s="23" t="str">
        <x:v>Phi-2</x:v>
      </x:c>
      <x:c r="C175" s="23" t="str">
        <x:v>microsoft:phi-2</x:v>
      </x:c>
      <x:c r="D175" s="23" t="str">
        <x:v>Phi-2</x:v>
      </x:c>
      <x:c r="E175" s="23" t="str">
        <x:v>Exact self identity</x:v>
      </x:c>
      <x:c r="F175" s="23" t="str">
        <x:v>Manual schema review</x:v>
      </x:c>
      <x:c r="G175" s="23" t="str">
        <x:v>Matched</x:v>
      </x:c>
      <x:c r="H175" s="23" t="str">
        <x:v>ECI Graph Data!171</x:v>
      </x:c>
    </x:row>
    <x:row r="176">
      <x:c r="A176" s="17" t="str">
        <x:v>ECI Graph Data</x:v>
      </x:c>
      <x:c r="B176" s="23" t="str">
        <x:v>Qwen2.5-Coder-3B</x:v>
      </x:c>
      <x:c r="C176" s="23" t="str">
        <x:v>unknown:qwen2-5-coder-3b</x:v>
      </x:c>
      <x:c r="D176" s="23" t="str">
        <x:v>Qwen2.5-Coder-3B</x:v>
      </x:c>
      <x:c r="E176" s="23" t="str">
        <x:v>Exact self identity</x:v>
      </x:c>
      <x:c r="F176" s="23" t="str">
        <x:v>Manual schema review</x:v>
      </x:c>
      <x:c r="G176" s="23" t="str">
        <x:v>Matched</x:v>
      </x:c>
      <x:c r="H176" s="23" t="str">
        <x:v>ECI Graph Data!172</x:v>
      </x:c>
    </x:row>
    <x:row r="177">
      <x:c r="A177" s="17" t="str">
        <x:v>ECI Graph Data</x:v>
      </x:c>
      <x:c r="B177" s="23" t="str">
        <x:v>Nemotron-4 15B</x:v>
      </x:c>
      <x:c r="C177" s="23" t="str">
        <x:v>nvidia:nemotron-4-15b</x:v>
      </x:c>
      <x:c r="D177" s="23" t="str">
        <x:v>Nemotron-4 15B</x:v>
      </x:c>
      <x:c r="E177" s="23" t="str">
        <x:v>Exact self identity</x:v>
      </x:c>
      <x:c r="F177" s="23" t="str">
        <x:v>Manual schema review</x:v>
      </x:c>
      <x:c r="G177" s="23" t="str">
        <x:v>Matched</x:v>
      </x:c>
      <x:c r="H177" s="23" t="str">
        <x:v>ECI Graph Data!173</x:v>
      </x:c>
    </x:row>
    <x:row r="178">
      <x:c r="A178" s="17" t="str">
        <x:v>ECI Graph Data</x:v>
      </x:c>
      <x:c r="B178" s="23" t="str">
        <x:v>Yi-9B</x:v>
      </x:c>
      <x:c r="C178" s="23" t="str">
        <x:v>unknown:yi-9b</x:v>
      </x:c>
      <x:c r="D178" s="23" t="str">
        <x:v>Yi-9B</x:v>
      </x:c>
      <x:c r="E178" s="23" t="str">
        <x:v>Exact self identity</x:v>
      </x:c>
      <x:c r="F178" s="23" t="str">
        <x:v>Manual schema review</x:v>
      </x:c>
      <x:c r="G178" s="23" t="str">
        <x:v>Matched</x:v>
      </x:c>
      <x:c r="H178" s="23" t="str">
        <x:v>ECI Graph Data!174</x:v>
      </x:c>
    </x:row>
    <x:row r="179">
      <x:c r="A179" s="17" t="str">
        <x:v>ECI Graph Data</x:v>
      </x:c>
      <x:c r="B179" s="23" t="str">
        <x:v>LLaMA-33B</x:v>
      </x:c>
      <x:c r="C179" s="23" t="str">
        <x:v>meta:llama-33b</x:v>
      </x:c>
      <x:c r="D179" s="23" t="str">
        <x:v>LLaMA-33B</x:v>
      </x:c>
      <x:c r="E179" s="23" t="str">
        <x:v>Exact self identity</x:v>
      </x:c>
      <x:c r="F179" s="23" t="str">
        <x:v>Manual schema review</x:v>
      </x:c>
      <x:c r="G179" s="23" t="str">
        <x:v>Matched</x:v>
      </x:c>
      <x:c r="H179" s="23" t="str">
        <x:v>ECI Graph Data!175</x:v>
      </x:c>
    </x:row>
    <x:row r="180">
      <x:c r="A180" s="17" t="str">
        <x:v>ECI Graph Data</x:v>
      </x:c>
      <x:c r="B180" s="23" t="str">
        <x:v>Qwen-7B</x:v>
      </x:c>
      <x:c r="C180" s="23" t="str">
        <x:v>alibaba:qwen-7b</x:v>
      </x:c>
      <x:c r="D180" s="23" t="str">
        <x:v>Qwen-7B</x:v>
      </x:c>
      <x:c r="E180" s="23" t="str">
        <x:v>Exact self identity</x:v>
      </x:c>
      <x:c r="F180" s="23" t="str">
        <x:v>Manual schema review</x:v>
      </x:c>
      <x:c r="G180" s="23" t="str">
        <x:v>Matched</x:v>
      </x:c>
      <x:c r="H180" s="23" t="str">
        <x:v>ECI Graph Data!176</x:v>
      </x:c>
    </x:row>
    <x:row r="181">
      <x:c r="A181" s="17" t="str">
        <x:v>ECI Graph Data</x:v>
      </x:c>
      <x:c r="B181" s="23" t="str">
        <x:v>PaLM 2-S</x:v>
      </x:c>
      <x:c r="C181" s="23" t="str">
        <x:v>unknown:palm-2-s</x:v>
      </x:c>
      <x:c r="D181" s="23" t="str">
        <x:v>PaLM 2-S</x:v>
      </x:c>
      <x:c r="E181" s="23" t="str">
        <x:v>Exact self identity</x:v>
      </x:c>
      <x:c r="F181" s="23" t="str">
        <x:v>Manual schema review</x:v>
      </x:c>
      <x:c r="G181" s="23" t="str">
        <x:v>Matched</x:v>
      </x:c>
      <x:c r="H181" s="23" t="str">
        <x:v>ECI Graph Data!177</x:v>
      </x:c>
    </x:row>
    <x:row r="182">
      <x:c r="A182" s="17" t="str">
        <x:v>ECI Graph Data</x:v>
      </x:c>
      <x:c r="B182" s="23" t="str">
        <x:v>Llama 2-13B</x:v>
      </x:c>
      <x:c r="C182" s="23" t="str">
        <x:v>meta:llama-2-13b</x:v>
      </x:c>
      <x:c r="D182" s="23" t="str">
        <x:v>Llama 2-13B</x:v>
      </x:c>
      <x:c r="E182" s="23" t="str">
        <x:v>Exact self identity</x:v>
      </x:c>
      <x:c r="F182" s="23" t="str">
        <x:v>Manual schema review</x:v>
      </x:c>
      <x:c r="G182" s="23" t="str">
        <x:v>Matched</x:v>
      </x:c>
      <x:c r="H182" s="23" t="str">
        <x:v>ECI Graph Data!178</x:v>
      </x:c>
    </x:row>
    <x:row r="183">
      <x:c r="A183" s="17" t="str">
        <x:v>ECI Graph Data</x:v>
      </x:c>
      <x:c r="B183" s="23" t="str">
        <x:v>Llama 2-34B</x:v>
      </x:c>
      <x:c r="C183" s="23" t="str">
        <x:v>meta:llama-2-34b</x:v>
      </x:c>
      <x:c r="D183" s="23" t="str">
        <x:v>Llama 2-34B</x:v>
      </x:c>
      <x:c r="E183" s="23" t="str">
        <x:v>Exact self identity</x:v>
      </x:c>
      <x:c r="F183" s="23" t="str">
        <x:v>Manual schema review</x:v>
      </x:c>
      <x:c r="G183" s="23" t="str">
        <x:v>Matched</x:v>
      </x:c>
      <x:c r="H183" s="23" t="str">
        <x:v>ECI Graph Data!179</x:v>
      </x:c>
    </x:row>
    <x:row r="184">
      <x:c r="A184" s="17" t="str">
        <x:v>ECI Graph Data</x:v>
      </x:c>
      <x:c r="B184" s="23" t="str">
        <x:v>StarCoder 2 15B</x:v>
      </x:c>
      <x:c r="C184" s="23" t="str">
        <x:v>hugging-face-servicenow-nvidia-bigcode:starcoder-2-15b</x:v>
      </x:c>
      <x:c r="D184" s="23" t="str">
        <x:v>StarCoder 2 15B</x:v>
      </x:c>
      <x:c r="E184" s="23" t="str">
        <x:v>Exact self identity</x:v>
      </x:c>
      <x:c r="F184" s="23" t="str">
        <x:v>Manual schema review</x:v>
      </x:c>
      <x:c r="G184" s="23" t="str">
        <x:v>Matched</x:v>
      </x:c>
      <x:c r="H184" s="23" t="str">
        <x:v>ECI Graph Data!180</x:v>
      </x:c>
    </x:row>
    <x:row r="185">
      <x:c r="A185" s="17" t="str">
        <x:v>ECI Graph Data</x:v>
      </x:c>
      <x:c r="B185" s="23" t="str">
        <x:v>Yi 6B</x:v>
      </x:c>
      <x:c r="C185" s="23" t="str">
        <x:v>01-ai:yi-6b</x:v>
      </x:c>
      <x:c r="D185" s="23" t="str">
        <x:v>Yi 6B</x:v>
      </x:c>
      <x:c r="E185" s="23" t="str">
        <x:v>Exact self identity</x:v>
      </x:c>
      <x:c r="F185" s="23" t="str">
        <x:v>Manual schema review</x:v>
      </x:c>
      <x:c r="G185" s="23" t="str">
        <x:v>Matched</x:v>
      </x:c>
      <x:c r="H185" s="23" t="str">
        <x:v>ECI Graph Data!181</x:v>
      </x:c>
    </x:row>
    <x:row r="186">
      <x:c r="A186" s="17" t="str">
        <x:v>ECI Graph Data</x:v>
      </x:c>
      <x:c r="B186" s="23" t="str">
        <x:v>Falcon-40B</x:v>
      </x:c>
      <x:c r="C186" s="23" t="str">
        <x:v>technology-innovation-institute:falcon-40b</x:v>
      </x:c>
      <x:c r="D186" s="23" t="str">
        <x:v>Falcon-40B</x:v>
      </x:c>
      <x:c r="E186" s="23" t="str">
        <x:v>Exact self identity</x:v>
      </x:c>
      <x:c r="F186" s="23" t="str">
        <x:v>Manual schema review</x:v>
      </x:c>
      <x:c r="G186" s="23" t="str">
        <x:v>Matched</x:v>
      </x:c>
      <x:c r="H186" s="23" t="str">
        <x:v>ECI Graph Data!182</x:v>
      </x:c>
    </x:row>
    <x:row r="187">
      <x:c r="A187" s="17" t="str">
        <x:v>ECI Graph Data</x:v>
      </x:c>
      <x:c r="B187" s="23" t="str">
        <x:v>Baichuan2-13B</x:v>
      </x:c>
      <x:c r="C187" s="23" t="str">
        <x:v>baichuan:baichuan2-13b</x:v>
      </x:c>
      <x:c r="D187" s="23" t="str">
        <x:v>Baichuan2-13B</x:v>
      </x:c>
      <x:c r="E187" s="23" t="str">
        <x:v>Exact self identity</x:v>
      </x:c>
      <x:c r="F187" s="23" t="str">
        <x:v>Manual schema review</x:v>
      </x:c>
      <x:c r="G187" s="23" t="str">
        <x:v>Matched</x:v>
      </x:c>
      <x:c r="H187" s="23" t="str">
        <x:v>ECI Graph Data!183</x:v>
      </x:c>
    </x:row>
    <x:row r="188">
      <x:c r="A188" s="17" t="str">
        <x:v>ECI Graph Data</x:v>
      </x:c>
      <x:c r="B188" s="23" t="str">
        <x:v>Qwen2.5-Coder (1.5B)</x:v>
      </x:c>
      <x:c r="C188" s="23" t="str">
        <x:v>alibaba:qwen2-5-coder-1-5b</x:v>
      </x:c>
      <x:c r="D188" s="23" t="str">
        <x:v>Qwen2.5-Coder (1.5B)</x:v>
      </x:c>
      <x:c r="E188" s="23" t="str">
        <x:v>Exact self identity</x:v>
      </x:c>
      <x:c r="F188" s="23" t="str">
        <x:v>Manual schema review</x:v>
      </x:c>
      <x:c r="G188" s="23" t="str">
        <x:v>Matched</x:v>
      </x:c>
      <x:c r="H188" s="23" t="str">
        <x:v>ECI Graph Data!184</x:v>
      </x:c>
    </x:row>
    <x:row r="189">
      <x:c r="A189" s="17" t="str">
        <x:v>ECI Graph Data</x:v>
      </x:c>
      <x:c r="B189" s="23" t="str">
        <x:v>internlm-7b</x:v>
      </x:c>
      <x:c r="C189" s="23" t="str">
        <x:v>unknown:internlm-7b</x:v>
      </x:c>
      <x:c r="D189" s="23" t="str">
        <x:v>internlm-7b</x:v>
      </x:c>
      <x:c r="E189" s="23" t="str">
        <x:v>Exact self identity</x:v>
      </x:c>
      <x:c r="F189" s="23" t="str">
        <x:v>Manual schema review</x:v>
      </x:c>
      <x:c r="G189" s="23" t="str">
        <x:v>Matched</x:v>
      </x:c>
      <x:c r="H189" s="23" t="str">
        <x:v>ECI Graph Data!185</x:v>
      </x:c>
    </x:row>
    <x:row r="190">
      <x:c r="A190" s="17" t="str">
        <x:v>ECI Graph Data</x:v>
      </x:c>
      <x:c r="B190" s="23" t="str">
        <x:v>INTELLECT-1</x:v>
      </x:c>
      <x:c r="C190" s="23" t="str">
        <x:v>prime-intellect-hugging-face-arcee-ai:intellect-1</x:v>
      </x:c>
      <x:c r="D190" s="23" t="str">
        <x:v>INTELLECT-1</x:v>
      </x:c>
      <x:c r="E190" s="23" t="str">
        <x:v>Exact self identity</x:v>
      </x:c>
      <x:c r="F190" s="23" t="str">
        <x:v>Manual schema review</x:v>
      </x:c>
      <x:c r="G190" s="23" t="str">
        <x:v>Matched</x:v>
      </x:c>
      <x:c r="H190" s="23" t="str">
        <x:v>ECI Graph Data!186</x:v>
      </x:c>
    </x:row>
    <x:row r="191">
      <x:c r="A191" s="17" t="str">
        <x:v>ECI Graph Data</x:v>
      </x:c>
      <x:c r="B191" s="23" t="str">
        <x:v>MPT-30B</x:v>
      </x:c>
      <x:c r="C191" s="23" t="str">
        <x:v>mosaicml:mpt-30b</x:v>
      </x:c>
      <x:c r="D191" s="23" t="str">
        <x:v>MPT-30B</x:v>
      </x:c>
      <x:c r="E191" s="23" t="str">
        <x:v>Exact self identity</x:v>
      </x:c>
      <x:c r="F191" s="23" t="str">
        <x:v>Manual schema review</x:v>
      </x:c>
      <x:c r="G191" s="23" t="str">
        <x:v>Matched</x:v>
      </x:c>
      <x:c r="H191" s="23" t="str">
        <x:v>ECI Graph Data!187</x:v>
      </x:c>
    </x:row>
    <x:row r="192">
      <x:c r="A192" s="17" t="str">
        <x:v>ECI Graph Data</x:v>
      </x:c>
      <x:c r="B192" s="23" t="str">
        <x:v>LLaMA-13B</x:v>
      </x:c>
      <x:c r="C192" s="23" t="str">
        <x:v>meta:llama-13b</x:v>
      </x:c>
      <x:c r="D192" s="23" t="str">
        <x:v>LLaMA-13B</x:v>
      </x:c>
      <x:c r="E192" s="23" t="str">
        <x:v>Exact self identity</x:v>
      </x:c>
      <x:c r="F192" s="23" t="str">
        <x:v>Manual schema review</x:v>
      </x:c>
      <x:c r="G192" s="23" t="str">
        <x:v>Matched</x:v>
      </x:c>
      <x:c r="H192" s="23" t="str">
        <x:v>ECI Graph Data!188</x:v>
      </x:c>
    </x:row>
    <x:row r="193">
      <x:c r="A193" s="17" t="str">
        <x:v>ECI Graph Data</x:v>
      </x:c>
      <x:c r="B193" s="23" t="str">
        <x:v>Llama 2-7B</x:v>
      </x:c>
      <x:c r="C193" s="23" t="str">
        <x:v>meta:llama-2-7b</x:v>
      </x:c>
      <x:c r="D193" s="23" t="str">
        <x:v>Llama 2-7B</x:v>
      </x:c>
      <x:c r="E193" s="23" t="str">
        <x:v>Exact self identity</x:v>
      </x:c>
      <x:c r="F193" s="23" t="str">
        <x:v>Manual schema review</x:v>
      </x:c>
      <x:c r="G193" s="23" t="str">
        <x:v>Matched</x:v>
      </x:c>
      <x:c r="H193" s="23" t="str">
        <x:v>ECI Graph Data!189</x:v>
      </x:c>
    </x:row>
    <x:row r="194">
      <x:c r="A194" s="17" t="str">
        <x:v>ECI Graph Data</x:v>
      </x:c>
      <x:c r="B194" s="23" t="str">
        <x:v>chatglm2-6b</x:v>
      </x:c>
      <x:c r="C194" s="23" t="str">
        <x:v>unknown:chatglm2-6b</x:v>
      </x:c>
      <x:c r="D194" s="23" t="str">
        <x:v>chatglm2-6b</x:v>
      </x:c>
      <x:c r="E194" s="23" t="str">
        <x:v>Exact self identity</x:v>
      </x:c>
      <x:c r="F194" s="23" t="str">
        <x:v>Manual schema review</x:v>
      </x:c>
      <x:c r="G194" s="23" t="str">
        <x:v>Matched</x:v>
      </x:c>
      <x:c r="H194" s="23" t="str">
        <x:v>ECI Graph Data!190</x:v>
      </x:c>
    </x:row>
    <x:row r="195">
      <x:c r="A195" s="17" t="str">
        <x:v>ECI Graph Data</x:v>
      </x:c>
      <x:c r="B195" s="23" t="str">
        <x:v>LLaMA-7B</x:v>
      </x:c>
      <x:c r="C195" s="23" t="str">
        <x:v>meta:llama-7b</x:v>
      </x:c>
      <x:c r="D195" s="23" t="str">
        <x:v>LLaMA-7B</x:v>
      </x:c>
      <x:c r="E195" s="23" t="str">
        <x:v>Exact self identity</x:v>
      </x:c>
      <x:c r="F195" s="23" t="str">
        <x:v>Manual schema review</x:v>
      </x:c>
      <x:c r="G195" s="23" t="str">
        <x:v>Matched</x:v>
      </x:c>
      <x:c r="H195" s="23" t="str">
        <x:v>ECI Graph Data!191</x:v>
      </x:c>
    </x:row>
    <x:row r="196">
      <x:c r="A196" s="17" t="str">
        <x:v>ECI Graph Data</x:v>
      </x:c>
      <x:c r="B196" s="23" t="str">
        <x:v>Baichuan 2-7B</x:v>
      </x:c>
      <x:c r="C196" s="23" t="str">
        <x:v>baichuan:baichuan-2-7b</x:v>
      </x:c>
      <x:c r="D196" s="23" t="str">
        <x:v>Baichuan 2-7B</x:v>
      </x:c>
      <x:c r="E196" s="23" t="str">
        <x:v>Exact self identity</x:v>
      </x:c>
      <x:c r="F196" s="23" t="str">
        <x:v>Manual schema review</x:v>
      </x:c>
      <x:c r="G196" s="23" t="str">
        <x:v>Matched</x:v>
      </x:c>
      <x:c r="H196" s="23" t="str">
        <x:v>ECI Graph Data!192</x:v>
      </x:c>
    </x:row>
    <x:row r="197">
      <x:c r="A197" s="17" t="str">
        <x:v>ECI Graph Data</x:v>
      </x:c>
      <x:c r="B197" s="23" t="str">
        <x:v>DeepSeek Coder 33B</x:v>
      </x:c>
      <x:c r="C197" s="23" t="str">
        <x:v>deepseek:deepseek-coder-33b</x:v>
      </x:c>
      <x:c r="D197" s="23" t="str">
        <x:v>DeepSeek Coder 33B</x:v>
      </x:c>
      <x:c r="E197" s="23" t="str">
        <x:v>Exact self identity</x:v>
      </x:c>
      <x:c r="F197" s="23" t="str">
        <x:v>Manual schema review</x:v>
      </x:c>
      <x:c r="G197" s="23" t="str">
        <x:v>Matched</x:v>
      </x:c>
      <x:c r="H197" s="23" t="str">
        <x:v>ECI Graph Data!193</x:v>
      </x:c>
    </x:row>
    <x:row r="198">
      <x:c r="A198" s="17" t="str">
        <x:v>ECI Graph Data</x:v>
      </x:c>
      <x:c r="B198" s="23" t="str">
        <x:v>Falcon-7B</x:v>
      </x:c>
      <x:c r="C198" s="23" t="str">
        <x:v>technology-innovation-institute:falcon-7b</x:v>
      </x:c>
      <x:c r="D198" s="23" t="str">
        <x:v>Falcon-7B</x:v>
      </x:c>
      <x:c r="E198" s="23" t="str">
        <x:v>Exact self identity</x:v>
      </x:c>
      <x:c r="F198" s="23" t="str">
        <x:v>Manual schema review</x:v>
      </x:c>
      <x:c r="G198" s="23" t="str">
        <x:v>Matched</x:v>
      </x:c>
      <x:c r="H198" s="23" t="str">
        <x:v>ECI Graph Data!194</x:v>
      </x:c>
    </x:row>
    <x:row r="199">
      <x:c r="A199" s="17" t="str">
        <x:v>ECI Graph Data</x:v>
      </x:c>
      <x:c r="B199" s="23" t="str">
        <x:v>CodeQwen1.5-7B</x:v>
      </x:c>
      <x:c r="C199" s="23" t="str">
        <x:v>unknown:codeqwen1-5-7b</x:v>
      </x:c>
      <x:c r="D199" s="23" t="str">
        <x:v>CodeQwen1.5-7B</x:v>
      </x:c>
      <x:c r="E199" s="23" t="str">
        <x:v>Exact self identity</x:v>
      </x:c>
      <x:c r="F199" s="23" t="str">
        <x:v>Manual schema review</x:v>
      </x:c>
      <x:c r="G199" s="23" t="str">
        <x:v>Matched</x:v>
      </x:c>
      <x:c r="H199" s="23" t="str">
        <x:v>ECI Graph Data!195</x:v>
      </x:c>
    </x:row>
    <x:row r="200">
      <x:c r="A200" s="17" t="str">
        <x:v>ECI Graph Data</x:v>
      </x:c>
      <x:c r="B200" s="23" t="str">
        <x:v>vicuna-13b-v1.1</x:v>
      </x:c>
      <x:c r="C200" s="23" t="str">
        <x:v>unknown:vicuna-13b-v1-1</x:v>
      </x:c>
      <x:c r="D200" s="23" t="str">
        <x:v>vicuna-13b-v1.1</x:v>
      </x:c>
      <x:c r="E200" s="23" t="str">
        <x:v>Exact self identity</x:v>
      </x:c>
      <x:c r="F200" s="23" t="str">
        <x:v>Manual schema review</x:v>
      </x:c>
      <x:c r="G200" s="23" t="str">
        <x:v>Matched</x:v>
      </x:c>
      <x:c r="H200" s="23" t="str">
        <x:v>ECI Graph Data!196</x:v>
      </x:c>
    </x:row>
    <x:row r="201">
      <x:c r="A201" s="17" t="str">
        <x:v>ECI Graph Data</x:v>
      </x:c>
      <x:c r="B201" s="23" t="str">
        <x:v>MPT-7B</x:v>
      </x:c>
      <x:c r="C201" s="23" t="str">
        <x:v>mosaicml:mpt-7b</x:v>
      </x:c>
      <x:c r="D201" s="23" t="str">
        <x:v>MPT-7B</x:v>
      </x:c>
      <x:c r="E201" s="23" t="str">
        <x:v>Exact self identity</x:v>
      </x:c>
      <x:c r="F201" s="23" t="str">
        <x:v>Manual schema review</x:v>
      </x:c>
      <x:c r="G201" s="23" t="str">
        <x:v>Matched</x:v>
      </x:c>
      <x:c r="H201" s="23" t="str">
        <x:v>ECI Graph Data!197</x:v>
      </x:c>
    </x:row>
    <x:row r="202">
      <x:c r="A202" s="17" t="str">
        <x:v>ECI Graph Data</x:v>
      </x:c>
      <x:c r="B202" s="23" t="str">
        <x:v>Gemma 2B</x:v>
      </x:c>
      <x:c r="C202" s="23" t="str">
        <x:v>google:gemma-2b</x:v>
      </x:c>
      <x:c r="D202" s="23" t="str">
        <x:v>Gemma 2B</x:v>
      </x:c>
      <x:c r="E202" s="23" t="str">
        <x:v>Exact self identity</x:v>
      </x:c>
      <x:c r="F202" s="23" t="str">
        <x:v>Manual schema review</x:v>
      </x:c>
      <x:c r="G202" s="23" t="str">
        <x:v>Matched</x:v>
      </x:c>
      <x:c r="H202" s="23" t="str">
        <x:v>ECI Graph Data!198</x:v>
      </x:c>
    </x:row>
    <x:row r="203">
      <x:c r="A203" s="17" t="str">
        <x:v>ECI Graph Data</x:v>
      </x:c>
      <x:c r="B203" s="23" t="str">
        <x:v>StarCoder 2 7B</x:v>
      </x:c>
      <x:c r="C203" s="23" t="str">
        <x:v>hugging-face-servicenow-nvidia-bigcode:starcoder-2-7b</x:v>
      </x:c>
      <x:c r="D203" s="23" t="str">
        <x:v>StarCoder 2 7B</x:v>
      </x:c>
      <x:c r="E203" s="23" t="str">
        <x:v>Exact self identity</x:v>
      </x:c>
      <x:c r="F203" s="23" t="str">
        <x:v>Manual schema review</x:v>
      </x:c>
      <x:c r="G203" s="23" t="str">
        <x:v>Matched</x:v>
      </x:c>
      <x:c r="H203" s="23" t="str">
        <x:v>ECI Graph Data!199</x:v>
      </x:c>
    </x:row>
    <x:row r="204">
      <x:c r="A204" s="17" t="str">
        <x:v>ECI Graph Data</x:v>
      </x:c>
      <x:c r="B204" s="23" t="str">
        <x:v>XGen-7B</x:v>
      </x:c>
      <x:c r="C204" s="23" t="str">
        <x:v>salesforce:xgen-7b</x:v>
      </x:c>
      <x:c r="D204" s="23" t="str">
        <x:v>XGen-7B</x:v>
      </x:c>
      <x:c r="E204" s="23" t="str">
        <x:v>Exact self identity</x:v>
      </x:c>
      <x:c r="F204" s="23" t="str">
        <x:v>Manual schema review</x:v>
      </x:c>
      <x:c r="G204" s="23" t="str">
        <x:v>Matched</x:v>
      </x:c>
      <x:c r="H204" s="23" t="str">
        <x:v>ECI Graph Data!200</x:v>
      </x:c>
    </x:row>
    <x:row r="205">
      <x:c r="A205" s="17" t="str">
        <x:v>ECI Graph Data</x:v>
      </x:c>
      <x:c r="B205" s="23" t="str">
        <x:v>Qwen-1_8B</x:v>
      </x:c>
      <x:c r="C205" s="23" t="str">
        <x:v>unknown:qwen-1-8b</x:v>
      </x:c>
      <x:c r="D205" s="23" t="str">
        <x:v>Qwen-1_8B</x:v>
      </x:c>
      <x:c r="E205" s="23" t="str">
        <x:v>Exact self identity</x:v>
      </x:c>
      <x:c r="F205" s="23" t="str">
        <x:v>Manual schema review</x:v>
      </x:c>
      <x:c r="G205" s="23" t="str">
        <x:v>Matched</x:v>
      </x:c>
      <x:c r="H205" s="23" t="str">
        <x:v>ECI Graph Data!201</x:v>
      </x:c>
    </x:row>
    <x:row r="206">
      <x:c r="A206" s="17" t="str">
        <x:v>ECI Graph Data</x:v>
      </x:c>
      <x:c r="B206" s="23" t="str">
        <x:v>open_llama_7b</x:v>
      </x:c>
      <x:c r="C206" s="23" t="str">
        <x:v>unknown:open-llama-7b</x:v>
      </x:c>
      <x:c r="D206" s="23" t="str">
        <x:v>open_llama_7b</x:v>
      </x:c>
      <x:c r="E206" s="23" t="str">
        <x:v>Exact self identity</x:v>
      </x:c>
      <x:c r="F206" s="23" t="str">
        <x:v>Manual schema review</x:v>
      </x:c>
      <x:c r="G206" s="23" t="str">
        <x:v>Matched</x:v>
      </x:c>
      <x:c r="H206" s="23" t="str">
        <x:v>ECI Graph Data!202</x:v>
      </x:c>
    </x:row>
    <x:row r="207">
      <x:c r="A207" s="17" t="str">
        <x:v>ECI Graph Data</x:v>
      </x:c>
      <x:c r="B207" s="23" t="str">
        <x:v>Phi-1.5</x:v>
      </x:c>
      <x:c r="C207" s="23" t="str">
        <x:v>microsoft:phi-1-5</x:v>
      </x:c>
      <x:c r="D207" s="23" t="str">
        <x:v>Phi-1.5</x:v>
      </x:c>
      <x:c r="E207" s="23" t="str">
        <x:v>Exact self identity</x:v>
      </x:c>
      <x:c r="F207" s="23" t="str">
        <x:v>Manual schema review</x:v>
      </x:c>
      <x:c r="G207" s="23" t="str">
        <x:v>Matched</x:v>
      </x:c>
      <x:c r="H207" s="23" t="str">
        <x:v>ECI Graph Data!203</x:v>
      </x:c>
    </x:row>
    <x:row r="208">
      <x:c r="A208" s="17" t="str">
        <x:v>ECI Graph Data</x:v>
      </x:c>
      <x:c r="B208" s="23" t="str">
        <x:v>Baichuan1-7B</x:v>
      </x:c>
      <x:c r="C208" s="23" t="str">
        <x:v>baichuan:baichuan1-7b</x:v>
      </x:c>
      <x:c r="D208" s="23" t="str">
        <x:v>Baichuan1-7B</x:v>
      </x:c>
      <x:c r="E208" s="23" t="str">
        <x:v>Exact self identity</x:v>
      </x:c>
      <x:c r="F208" s="23" t="str">
        <x:v>Manual schema review</x:v>
      </x:c>
      <x:c r="G208" s="23" t="str">
        <x:v>Matched</x:v>
      </x:c>
      <x:c r="H208" s="23" t="str">
        <x:v>ECI Graph Data!204</x:v>
      </x:c>
    </x:row>
    <x:row r="209">
      <x:c r="A209" s="17" t="str">
        <x:v>ECI Graph Data</x:v>
      </x:c>
      <x:c r="B209" s="23" t="str">
        <x:v>RedPajama-INCITE-7B-Base</x:v>
      </x:c>
      <x:c r="C209" s="23" t="str">
        <x:v>unknown:redpajama-incite-7b-base</x:v>
      </x:c>
      <x:c r="D209" s="23" t="str">
        <x:v>RedPajama-INCITE-7B-Base</x:v>
      </x:c>
      <x:c r="E209" s="23" t="str">
        <x:v>Exact self identity</x:v>
      </x:c>
      <x:c r="F209" s="23" t="str">
        <x:v>Manual schema review</x:v>
      </x:c>
      <x:c r="G209" s="23" t="str">
        <x:v>Matched</x:v>
      </x:c>
      <x:c r="H209" s="23" t="str">
        <x:v>ECI Graph Data!205</x:v>
      </x:c>
    </x:row>
    <x:row r="210">
      <x:c r="A210" s="17" t="str">
        <x:v>ECI Graph Data</x:v>
      </x:c>
      <x:c r="B210" s="23" t="str">
        <x:v>Dolly 2.0-12b</x:v>
      </x:c>
      <x:c r="C210" s="23" t="str">
        <x:v>databricks:dolly-2-0-12b</x:v>
      </x:c>
      <x:c r="D210" s="23" t="str">
        <x:v>Dolly 2.0-12b</x:v>
      </x:c>
      <x:c r="E210" s="23" t="str">
        <x:v>Exact self identity</x:v>
      </x:c>
      <x:c r="F210" s="23" t="str">
        <x:v>Manual schema review</x:v>
      </x:c>
      <x:c r="G210" s="23" t="str">
        <x:v>Matched</x:v>
      </x:c>
      <x:c r="H210" s="23" t="str">
        <x:v>ECI Graph Data!206</x:v>
      </x:c>
    </x:row>
    <x:row r="211">
      <x:c r="A211" s="17" t="str">
        <x:v>ECI Graph Data</x:v>
      </x:c>
      <x:c r="B211" s="23" t="str">
        <x:v>DeepSeek Coder 6.7B</x:v>
      </x:c>
      <x:c r="C211" s="23" t="str">
        <x:v>deepseek:deepseek-coder-6-7b</x:v>
      </x:c>
      <x:c r="D211" s="23" t="str">
        <x:v>DeepSeek Coder 6.7B</x:v>
      </x:c>
      <x:c r="E211" s="23" t="str">
        <x:v>Exact self identity</x:v>
      </x:c>
      <x:c r="F211" s="23" t="str">
        <x:v>Manual schema review</x:v>
      </x:c>
      <x:c r="G211" s="23" t="str">
        <x:v>Matched</x:v>
      </x:c>
      <x:c r="H211" s="23" t="str">
        <x:v>ECI Graph Data!207</x:v>
      </x:c>
    </x:row>
    <x:row r="212">
      <x:c r="A212" s="17" t="str">
        <x:v>ECI Graph Data</x:v>
      </x:c>
      <x:c r="B212" s="23" t="str">
        <x:v>StarCoder 2 3B</x:v>
      </x:c>
      <x:c r="C212" s="23" t="str">
        <x:v>hugging-face-servicenow-nvidia-bigcode:starcoder-2-3b</x:v>
      </x:c>
      <x:c r="D212" s="23" t="str">
        <x:v>StarCoder 2 3B</x:v>
      </x:c>
      <x:c r="E212" s="23" t="str">
        <x:v>Exact self identity</x:v>
      </x:c>
      <x:c r="F212" s="23" t="str">
        <x:v>Manual schema review</x:v>
      </x:c>
      <x:c r="G212" s="23" t="str">
        <x:v>Matched</x:v>
      </x:c>
      <x:c r="H212" s="23" t="str">
        <x:v>ECI Graph Data!208</x:v>
      </x:c>
    </x:row>
    <x:row r="213">
      <x:c r="A213" s="17" t="str">
        <x:v>ECI Graph Data</x:v>
      </x:c>
      <x:c r="B213" s="23" t="str">
        <x:v>Qwen2.5-Coder-0.5B</x:v>
      </x:c>
      <x:c r="C213" s="23" t="str">
        <x:v>unknown:qwen2-5-coder-0-5b</x:v>
      </x:c>
      <x:c r="D213" s="23" t="str">
        <x:v>Qwen2.5-Coder-0.5B</x:v>
      </x:c>
      <x:c r="E213" s="23" t="str">
        <x:v>Exact self identity</x:v>
      </x:c>
      <x:c r="F213" s="23" t="str">
        <x:v>Manual schema review</x:v>
      </x:c>
      <x:c r="G213" s="23" t="str">
        <x:v>Matched</x:v>
      </x:c>
      <x:c r="H213" s="23" t="str">
        <x:v>ECI Graph Data!209</x:v>
      </x:c>
    </x:row>
    <x:row r="214">
      <x:c r="A214" s="17" t="str">
        <x:v>ECI Graph Data</x:v>
      </x:c>
      <x:c r="B214" s="23" t="str">
        <x:v>Cerebras-GPT-13B</x:v>
      </x:c>
      <x:c r="C214" s="23" t="str">
        <x:v>cerebras-systems:cerebras-gpt-13b</x:v>
      </x:c>
      <x:c r="D214" s="23" t="str">
        <x:v>Cerebras-GPT-13B</x:v>
      </x:c>
      <x:c r="E214" s="23" t="str">
        <x:v>Exact self identity</x:v>
      </x:c>
      <x:c r="F214" s="23" t="str">
        <x:v>Manual schema review</x:v>
      </x:c>
      <x:c r="G214" s="23" t="str">
        <x:v>Matched</x:v>
      </x:c>
      <x:c r="H214" s="23" t="str">
        <x:v>ECI Graph Data!210</x:v>
      </x:c>
    </x:row>
    <x:row r="215">
      <x:c r="A215" s="17" t="str">
        <x:v>ECI Graph Data</x:v>
      </x:c>
      <x:c r="B215" s="23" t="str">
        <x:v>DeepSeek Coder 1.3B</x:v>
      </x:c>
      <x:c r="C215" s="23" t="str">
        <x:v>deepseek:deepseek-coder-1-3b</x:v>
      </x:c>
      <x:c r="D215" s="23" t="str">
        <x:v>DeepSeek Coder 1.3B</x:v>
      </x:c>
      <x:c r="E215" s="23" t="str">
        <x:v>Exact self identity</x:v>
      </x:c>
      <x:c r="F215" s="23" t="str">
        <x:v>Manual schema review</x:v>
      </x:c>
      <x:c r="G215" s="23" t="str">
        <x:v>Matched</x:v>
      </x:c>
      <x:c r="H215" s="23" t="str">
        <x:v>ECI Graph Data!211</x:v>
      </x:c>
    </x:row>
    <x:row r="216">
      <x:c r="A216" s="17" t="str">
        <x:v>ECI Graph Data</x:v>
      </x:c>
      <x:c r="B216" s="23" t="str">
        <x:v>stablelm-tuned-alpha-7b</x:v>
      </x:c>
      <x:c r="C216" s="23" t="str">
        <x:v>unknown:stablelm-tuned-alpha-7b</x:v>
      </x:c>
      <x:c r="D216" s="23" t="str">
        <x:v>stablelm-tuned-alpha-7b</x:v>
      </x:c>
      <x:c r="E216" s="23" t="str">
        <x:v>Exact self identity</x:v>
      </x:c>
      <x:c r="F216" s="23" t="str">
        <x:v>Manual schema review</x:v>
      </x:c>
      <x:c r="G216" s="23" t="str">
        <x:v>Matched</x:v>
      </x:c>
      <x:c r="H216" s="23" t="str">
        <x:v>ECI Graph Data!212</x:v>
      </x:c>
    </x:row>
    <x:row r="217">
      <x:c r="A217" s="17" t="str">
        <x:v>Paper frontier</x:v>
      </x:c>
      <x:c r="B217" s="23" t="str">
        <x:v>GPT-2</x:v>
      </x:c>
      <x:c r="C217" s="23" t="str">
        <x:v>openai:gpt-2</x:v>
      </x:c>
      <x:c r="D217" s="23" t="str"/>
      <x:c r="E217" s="23" t="str">
        <x:v>Explicitly unmatched</x:v>
      </x:c>
      <x:c r="F217" s="23" t="str">
        <x:v>Manual row-by-row review</x:v>
      </x:c>
      <x:c r="G217" s="23" t="str">
        <x:v>Preserved unmatched</x:v>
      </x:c>
      <x:c r="H217" s="23" t="str">
        <x:v>tab:horizons-per-model</x:v>
      </x:c>
    </x:row>
    <x:row r="218">
      <x:c r="A218" s="17" t="str">
        <x:v>Paper frontier</x:v>
      </x:c>
      <x:c r="B218" s="23" t="str">
        <x:v>GPT-3</x:v>
      </x:c>
      <x:c r="C218" s="23" t="str">
        <x:v>openai:gpt-3</x:v>
      </x:c>
      <x:c r="D218" s="23" t="str"/>
      <x:c r="E218" s="23" t="str">
        <x:v>Explicitly unmatched</x:v>
      </x:c>
      <x:c r="F218" s="23" t="str">
        <x:v>Manual row-by-row review</x:v>
      </x:c>
      <x:c r="G218" s="23" t="str">
        <x:v>Preserved unmatched</x:v>
      </x:c>
      <x:c r="H218" s="23" t="str">
        <x:v>tab:horizons-per-model</x:v>
      </x:c>
    </x:row>
    <x:row r="219">
      <x:c r="A219" s="17" t="str">
        <x:v>Paper frontier</x:v>
      </x:c>
      <x:c r="B219" s="23" t="str">
        <x:v>GPT-3.5</x:v>
      </x:c>
      <x:c r="C219" s="23" t="str">
        <x:v>openai:gpt-3-5</x:v>
      </x:c>
      <x:c r="D219" s="23" t="str"/>
      <x:c r="E219" s="23" t="str">
        <x:v>Explicitly unmatched</x:v>
      </x:c>
      <x:c r="F219" s="23" t="str">
        <x:v>Manual row-by-row review</x:v>
      </x:c>
      <x:c r="G219" s="23" t="str">
        <x:v>Preserved unmatched</x:v>
      </x:c>
      <x:c r="H219" s="23" t="str">
        <x:v>tab:horizons-per-model</x:v>
      </x:c>
    </x:row>
    <x:row r="220">
      <x:c r="A220" s="17" t="str">
        <x:v>Paper frontier</x:v>
      </x:c>
      <x:c r="B220" s="23" t="str">
        <x:v>GPT-4</x:v>
      </x:c>
      <x:c r="C220" s="23" t="str">
        <x:v>openai:gpt-4-mar-2023</x:v>
      </x:c>
      <x:c r="D220" s="23" t="str">
        <x:v>GPT-4 (Mar 2023)</x:v>
      </x:c>
      <x:c r="E220" s="23" t="str">
        <x:v>Manual exact ECI checkpoint alias</x:v>
      </x:c>
      <x:c r="F220" s="23" t="str">
        <x:v>Manual row-by-row review</x:v>
      </x:c>
      <x:c r="G220" s="23" t="str">
        <x:v>Matched</x:v>
      </x:c>
      <x:c r="H220" s="23" t="str">
        <x:v>tab:horizons-per-model</x:v>
      </x:c>
    </x:row>
    <x:row r="221">
      <x:c r="A221" s="17" t="str">
        <x:v>Paper frontier</x:v>
      </x:c>
      <x:c r="B221" s="23" t="str">
        <x:v>GPT-4 Turbo</x:v>
      </x:c>
      <x:c r="C221" s="23" t="str">
        <x:v>openai:gpt-4-turbo-apr-2024</x:v>
      </x:c>
      <x:c r="D221" s="23" t="str">
        <x:v>GPT-4 Turbo (Apr 2024)</x:v>
      </x:c>
      <x:c r="E221" s="23" t="str">
        <x:v>Manual exact ECI checkpoint alias</x:v>
      </x:c>
      <x:c r="F221" s="23" t="str">
        <x:v>Manual row-by-row review</x:v>
      </x:c>
      <x:c r="G221" s="23" t="str">
        <x:v>Matched</x:v>
      </x:c>
      <x:c r="H221" s="23" t="str">
        <x:v>tab:horizons-per-model</x:v>
      </x:c>
    </x:row>
    <x:row r="222">
      <x:c r="A222" s="17" t="str">
        <x:v>Paper frontier</x:v>
      </x:c>
      <x:c r="B222" s="23" t="str">
        <x:v>GPT-4o</x:v>
      </x:c>
      <x:c r="C222" s="23" t="str">
        <x:v>openai:gpt-4o-may-2024</x:v>
      </x:c>
      <x:c r="D222" s="23" t="str">
        <x:v>GPT-4o (May 2024)</x:v>
      </x:c>
      <x:c r="E222" s="23" t="str">
        <x:v>Manual exact ECI checkpoint alias</x:v>
      </x:c>
      <x:c r="F222" s="23" t="str">
        <x:v>Manual row-by-row review</x:v>
      </x:c>
      <x:c r="G222" s="23" t="str">
        <x:v>Matched</x:v>
      </x:c>
      <x:c r="H222" s="23" t="str">
        <x:v>tab:horizons-per-model</x:v>
      </x:c>
    </x:row>
    <x:row r="223">
      <x:c r="A223" s="17" t="str">
        <x:v>Paper frontier</x:v>
      </x:c>
      <x:c r="B223" s="23" t="str">
        <x:v>Sonnet 3.7</x:v>
      </x:c>
      <x:c r="C223" s="23" t="str">
        <x:v>anthropic:claude-3-7-sonnet</x:v>
      </x:c>
      <x:c r="D223" s="23" t="str">
        <x:v>Claude 3.7 Sonnet</x:v>
      </x:c>
      <x:c r="E223" s="23" t="str">
        <x:v>Manual exact ECI checkpoint alias</x:v>
      </x:c>
      <x:c r="F223" s="23" t="str">
        <x:v>Manual row-by-row review</x:v>
      </x:c>
      <x:c r="G223" s="23" t="str">
        <x:v>Matched</x:v>
      </x:c>
      <x:c r="H223" s="23" t="str">
        <x:v>tab:horizons-per-model</x:v>
      </x:c>
    </x:row>
    <x:row r="224">
      <x:c r="A224" s="17" t="str">
        <x:v>Paper frontier</x:v>
      </x:c>
      <x:c r="B224" s="23" t="str">
        <x:v>Opus 4</x:v>
      </x:c>
      <x:c r="C224" s="23" t="str">
        <x:v>anthropic:claude-opus-4</x:v>
      </x:c>
      <x:c r="D224" s="23" t="str">
        <x:v>Claude Opus 4</x:v>
      </x:c>
      <x:c r="E224" s="23" t="str">
        <x:v>Manual exact ECI checkpoint alias</x:v>
      </x:c>
      <x:c r="F224" s="23" t="str">
        <x:v>Manual row-by-row review</x:v>
      </x:c>
      <x:c r="G224" s="23" t="str">
        <x:v>Matched</x:v>
      </x:c>
      <x:c r="H224" s="23" t="str">
        <x:v>tab:horizons-per-model</x:v>
      </x:c>
    </x:row>
    <x:row r="225">
      <x:c r="A225" s="17" t="str">
        <x:v>Paper frontier</x:v>
      </x:c>
      <x:c r="B225" s="23" t="str">
        <x:v>Opus 4.1</x:v>
      </x:c>
      <x:c r="C225" s="23" t="str">
        <x:v>anthropic:claude-opus-4-1</x:v>
      </x:c>
      <x:c r="D225" s="23" t="str">
        <x:v>Claude Opus 4.1</x:v>
      </x:c>
      <x:c r="E225" s="23" t="str">
        <x:v>Manual exact ECI checkpoint alias</x:v>
      </x:c>
      <x:c r="F225" s="23" t="str">
        <x:v>Manual row-by-row review</x:v>
      </x:c>
      <x:c r="G225" s="23" t="str">
        <x:v>Matched</x:v>
      </x:c>
      <x:c r="H225" s="23" t="str">
        <x:v>tab:horizons-per-model</x:v>
      </x:c>
    </x:row>
    <x:row r="226">
      <x:c r="A226" s="17" t="str">
        <x:v>Paper frontier</x:v>
      </x:c>
      <x:c r="B226" s="23" t="str">
        <x:v>Opus 4.5</x:v>
      </x:c>
      <x:c r="C226" s="23" t="str">
        <x:v>anthropic:claude-opus-4-5</x:v>
      </x:c>
      <x:c r="D226" s="23" t="str">
        <x:v>Claude Opus 4.5</x:v>
      </x:c>
      <x:c r="E226" s="23" t="str">
        <x:v>Manual exact ECI checkpoint alias</x:v>
      </x:c>
      <x:c r="F226" s="23" t="str">
        <x:v>Manual row-by-row review</x:v>
      </x:c>
      <x:c r="G226" s="23" t="str">
        <x:v>Matched</x:v>
      </x:c>
      <x:c r="H226" s="23" t="str">
        <x:v>tab:horizons-per-model</x:v>
      </x:c>
    </x:row>
    <x:row r="227">
      <x:c r="A227" s="17" t="str">
        <x:v>Paper frontier</x:v>
      </x:c>
      <x:c r="B227" s="23" t="str">
        <x:v>Opus 4.6</x:v>
      </x:c>
      <x:c r="C227" s="23" t="str">
        <x:v>anthropic:claude-opus-4-6</x:v>
      </x:c>
      <x:c r="D227" s="23" t="str">
        <x:v>Claude Opus 4.6</x:v>
      </x:c>
      <x:c r="E227" s="23" t="str">
        <x:v>Manual exact ECI checkpoint alias</x:v>
      </x:c>
      <x:c r="F227" s="23" t="str">
        <x:v>Manual row-by-row review</x:v>
      </x:c>
      <x:c r="G227" s="23" t="str">
        <x:v>Matched</x:v>
      </x:c>
      <x:c r="H227" s="23" t="str">
        <x:v>tab:horizons-per-model</x:v>
      </x:c>
    </x:row>
    <x:row r="228">
      <x:c r="A228" s="17" t="str">
        <x:v>Paper frontier</x:v>
      </x:c>
      <x:c r="B228" s="23" t="str">
        <x:v>GPT-5.4</x:v>
      </x:c>
      <x:c r="C228" s="23" t="str">
        <x:v>openai:gpt-5-4</x:v>
      </x:c>
      <x:c r="D228" s="23" t="str">
        <x:v>GPT-5.4</x:v>
      </x:c>
      <x:c r="E228" s="23" t="str">
        <x:v>Manual exact ECI checkpoint alias</x:v>
      </x:c>
      <x:c r="F228" s="23" t="str">
        <x:v>Manual row-by-row review</x:v>
      </x:c>
      <x:c r="G228" s="23" t="str">
        <x:v>Matched</x:v>
      </x:c>
      <x:c r="H228" s="23" t="str">
        <x:v>tab:horizons-per-model</x:v>
      </x:c>
    </x:row>
    <x:row r="229">
      <x:c r="A229" s="17" t="str">
        <x:v>Paper frontier</x:v>
      </x:c>
      <x:c r="B229" s="23" t="str">
        <x:v>Opus 4.7</x:v>
      </x:c>
      <x:c r="C229" s="23" t="str">
        <x:v>anthropic:claude-opus-4-7</x:v>
      </x:c>
      <x:c r="D229" s="23" t="str">
        <x:v>Claude Opus 4.7</x:v>
      </x:c>
      <x:c r="E229" s="23" t="str">
        <x:v>Manual exact ECI checkpoint alias</x:v>
      </x:c>
      <x:c r="F229" s="23" t="str">
        <x:v>Manual row-by-row review</x:v>
      </x:c>
      <x:c r="G229" s="23" t="str">
        <x:v>Matched</x:v>
      </x:c>
      <x:c r="H229" s="23" t="str">
        <x:v>tab:horizons-per-model</x:v>
      </x:c>
    </x:row>
    <x:row r="230">
      <x:c r="A230" s="17" t="str">
        <x:v>Paper frontier</x:v>
      </x:c>
      <x:c r="B230" s="23" t="str">
        <x:v>GPT-5.5</x:v>
      </x:c>
      <x:c r="C230" s="23" t="str">
        <x:v>openai:gpt-5-5</x:v>
      </x:c>
      <x:c r="D230" s="23" t="str">
        <x:v>GPT-5.5</x:v>
      </x:c>
      <x:c r="E230" s="23" t="str">
        <x:v>Manual exact ECI checkpoint alias</x:v>
      </x:c>
      <x:c r="F230" s="23" t="str">
        <x:v>Manual row-by-row review</x:v>
      </x:c>
      <x:c r="G230" s="23" t="str">
        <x:v>Matched</x:v>
      </x:c>
      <x:c r="H230" s="23" t="str">
        <x:v>tab:horizons-per-model</x:v>
      </x:c>
    </x:row>
    <x:row r="231">
      <x:c r="A231" s="17" t="str">
        <x:v>Paper open-weight</x:v>
      </x:c>
      <x:c r="B231" s="23" t="str">
        <x:v>Llama 3 8B Instruct</x:v>
      </x:c>
      <x:c r="C231" s="23" t="str">
        <x:v>meta:llama-3-8b</x:v>
      </x:c>
      <x:c r="D231" s="23" t="str">
        <x:v>Llama 3-8B</x:v>
      </x:c>
      <x:c r="E231" s="23" t="str">
        <x:v>Manual exact ECI checkpoint alias</x:v>
      </x:c>
      <x:c r="F231" s="23" t="str">
        <x:v>Manual row-by-row review</x:v>
      </x:c>
      <x:c r="G231" s="23" t="str">
        <x:v>Matched</x:v>
      </x:c>
      <x:c r="H231" s="23" t="str">
        <x:v>tab:open-source-models + tab:open-weight-precise-time-horizons</x:v>
      </x:c>
    </x:row>
    <x:row r="232">
      <x:c r="A232" s="17" t="str">
        <x:v>Paper open-weight</x:v>
      </x:c>
      <x:c r="B232" s="23" t="str">
        <x:v>Llama 3.1 8B Instruct</x:v>
      </x:c>
      <x:c r="C232" s="23" t="str">
        <x:v>meta:llama-3-1-8b</x:v>
      </x:c>
      <x:c r="D232" s="23" t="str">
        <x:v>Llama 3.1-8B</x:v>
      </x:c>
      <x:c r="E232" s="23" t="str">
        <x:v>Manual exact ECI checkpoint alias</x:v>
      </x:c>
      <x:c r="F232" s="23" t="str">
        <x:v>Manual row-by-row review</x:v>
      </x:c>
      <x:c r="G232" s="23" t="str">
        <x:v>Matched</x:v>
      </x:c>
      <x:c r="H232" s="23" t="str">
        <x:v>tab:open-source-models + tab:open-weight-precise-time-horizons</x:v>
      </x:c>
    </x:row>
    <x:row r="233">
      <x:c r="A233" s="17" t="str">
        <x:v>Paper open-weight</x:v>
      </x:c>
      <x:c r="B233" s="23" t="str">
        <x:v>Llama 3.1 70B Instruct</x:v>
      </x:c>
      <x:c r="C233" s="23" t="str">
        <x:v>meta:llama-3-1-70b</x:v>
      </x:c>
      <x:c r="D233" s="23" t="str">
        <x:v>Llama 3.1-70B</x:v>
      </x:c>
      <x:c r="E233" s="23" t="str">
        <x:v>Manual exact ECI checkpoint alias</x:v>
      </x:c>
      <x:c r="F233" s="23" t="str">
        <x:v>Manual row-by-row review</x:v>
      </x:c>
      <x:c r="G233" s="23" t="str">
        <x:v>Matched</x:v>
      </x:c>
      <x:c r="H233" s="23" t="str">
        <x:v>tab:open-source-models + tab:open-weight-precise-time-horizons</x:v>
      </x:c>
    </x:row>
    <x:row r="234">
      <x:c r="A234" s="17" t="str">
        <x:v>Paper open-weight</x:v>
      </x:c>
      <x:c r="B234" s="23" t="str">
        <x:v>Llama 3.2 1B Instruct</x:v>
      </x:c>
      <x:c r="C234" s="23" t="str">
        <x:v>meta:llama-3-2-1b-instruct</x:v>
      </x:c>
      <x:c r="D234" s="23" t="str">
        <x:v>Llama 3.2 1B</x:v>
      </x:c>
      <x:c r="E234" s="23" t="str">
        <x:v>Manual exact Epoch checkpoint alias</x:v>
      </x:c>
      <x:c r="F234" s="23" t="str">
        <x:v>Manual row-by-row review</x:v>
      </x:c>
      <x:c r="G234" s="23" t="str">
        <x:v>Matched</x:v>
      </x:c>
      <x:c r="H234" s="23" t="str">
        <x:v>tab:open-source-models + tab:open-weight-precise-time-horizons</x:v>
      </x:c>
    </x:row>
    <x:row r="235">
      <x:c r="A235" s="17" t="str">
        <x:v>Epoch reconciliation</x:v>
      </x:c>
      <x:c r="B235" s="23" t="str">
        <x:v>Llama 3.2 1B Instruct</x:v>
      </x:c>
      <x:c r="C235" s="23" t="str">
        <x:v>meta:llama-3-2-1b-instruct</x:v>
      </x:c>
      <x:c r="D235" s="23" t="str">
        <x:v>Llama 3.2 1B</x:v>
      </x:c>
      <x:c r="E235" s="23" t="str">
        <x:v>Manual exact Epoch checkpoint alias</x:v>
      </x:c>
      <x:c r="F235" s="23" t="str">
        <x:v>Manual row-by-row review against Epoch all-models CSV</x:v>
      </x:c>
      <x:c r="G235" s="23" t="str">
        <x:v>Matched</x:v>
      </x:c>
      <x:c r="H235" s="23" t="str">
        <x:v>Epoch CSV row 911</x:v>
      </x:c>
    </x:row>
    <x:row r="236">
      <x:c r="A236" s="17" t="str">
        <x:v>Paper open-weight</x:v>
      </x:c>
      <x:c r="B236" s="23" t="str">
        <x:v>Llama 3.2 3B Instruct</x:v>
      </x:c>
      <x:c r="C236" s="23" t="str">
        <x:v>meta:llama-3-2-3b-instruct</x:v>
      </x:c>
      <x:c r="D236" s="23" t="str">
        <x:v>Llama 3.2 3B</x:v>
      </x:c>
      <x:c r="E236" s="23" t="str">
        <x:v>Manual exact Epoch checkpoint alias</x:v>
      </x:c>
      <x:c r="F236" s="23" t="str">
        <x:v>Manual row-by-row review</x:v>
      </x:c>
      <x:c r="G236" s="23" t="str">
        <x:v>Matched</x:v>
      </x:c>
      <x:c r="H236" s="23" t="str">
        <x:v>tab:open-source-models + tab:open-weight-precise-time-horizons</x:v>
      </x:c>
    </x:row>
    <x:row r="237">
      <x:c r="A237" s="17" t="str">
        <x:v>Epoch reconciliation</x:v>
      </x:c>
      <x:c r="B237" s="23" t="str">
        <x:v>Llama 3.2 3B Instruct</x:v>
      </x:c>
      <x:c r="C237" s="23" t="str">
        <x:v>meta:llama-3-2-3b-instruct</x:v>
      </x:c>
      <x:c r="D237" s="23" t="str">
        <x:v>Llama 3.2 3B</x:v>
      </x:c>
      <x:c r="E237" s="23" t="str">
        <x:v>Manual exact Epoch checkpoint alias</x:v>
      </x:c>
      <x:c r="F237" s="23" t="str">
        <x:v>Manual row-by-row review against Epoch all-models CSV</x:v>
      </x:c>
      <x:c r="G237" s="23" t="str">
        <x:v>Matched</x:v>
      </x:c>
      <x:c r="H237" s="23" t="str">
        <x:v>Epoch CSV row 912</x:v>
      </x:c>
    </x:row>
    <x:row r="238">
      <x:c r="A238" s="17" t="str">
        <x:v>Paper open-weight</x:v>
      </x:c>
      <x:c r="B238" s="23" t="str">
        <x:v>Llama 3.3 70B Instruct</x:v>
      </x:c>
      <x:c r="C238" s="23" t="str">
        <x:v>meta:llama-3-3-70b</x:v>
      </x:c>
      <x:c r="D238" s="23" t="str">
        <x:v>Llama 3.3 70B</x:v>
      </x:c>
      <x:c r="E238" s="23" t="str">
        <x:v>Manual exact ECI checkpoint alias</x:v>
      </x:c>
      <x:c r="F238" s="23" t="str">
        <x:v>Manual row-by-row review</x:v>
      </x:c>
      <x:c r="G238" s="23" t="str">
        <x:v>Matched</x:v>
      </x:c>
      <x:c r="H238" s="23" t="str">
        <x:v>tab:open-source-models + tab:open-weight-precise-time-horizons</x:v>
      </x:c>
    </x:row>
    <x:row r="239">
      <x:c r="A239" s="17" t="str">
        <x:v>Paper open-weight</x:v>
      </x:c>
      <x:c r="B239" s="23" t="str">
        <x:v>Llama 4 Scout</x:v>
      </x:c>
      <x:c r="C239" s="23" t="str">
        <x:v>meta:llama-4-scout</x:v>
      </x:c>
      <x:c r="D239" s="23" t="str">
        <x:v>Llama 4 Scout</x:v>
      </x:c>
      <x:c r="E239" s="23" t="str">
        <x:v>Manual exact ECI checkpoint alias</x:v>
      </x:c>
      <x:c r="F239" s="23" t="str">
        <x:v>Manual row-by-row review</x:v>
      </x:c>
      <x:c r="G239" s="23" t="str">
        <x:v>Matched</x:v>
      </x:c>
      <x:c r="H239" s="23" t="str">
        <x:v>tab:open-source-models + tab:open-weight-precise-time-horizons</x:v>
      </x:c>
    </x:row>
    <x:row r="240">
      <x:c r="A240" s="17" t="str">
        <x:v>Paper open-weight</x:v>
      </x:c>
      <x:c r="B240" s="23" t="str">
        <x:v>Llama 4 Maverick</x:v>
      </x:c>
      <x:c r="C240" s="23" t="str">
        <x:v>meta:llama-4-maverick</x:v>
      </x:c>
      <x:c r="D240" s="23" t="str">
        <x:v>Llama 4 Maverick</x:v>
      </x:c>
      <x:c r="E240" s="23" t="str">
        <x:v>Manual exact ECI checkpoint alias</x:v>
      </x:c>
      <x:c r="F240" s="23" t="str">
        <x:v>Manual row-by-row review</x:v>
      </x:c>
      <x:c r="G240" s="23" t="str">
        <x:v>Matched</x:v>
      </x:c>
      <x:c r="H240" s="23" t="str">
        <x:v>tab:open-source-models + tab:open-weight-precise-time-horizons</x:v>
      </x:c>
    </x:row>
    <x:row r="241">
      <x:c r="A241" s="17" t="str">
        <x:v>Paper open-weight</x:v>
      </x:c>
      <x:c r="B241" s="23" t="str">
        <x:v>Mistral Nemo 12B</x:v>
      </x:c>
      <x:c r="C241" s="23" t="str">
        <x:v>mistral:mistral-nemo</x:v>
      </x:c>
      <x:c r="D241" s="23" t="str">
        <x:v>Mistral NeMo</x:v>
      </x:c>
      <x:c r="E241" s="23" t="str">
        <x:v>Manual exact ECI checkpoint alias</x:v>
      </x:c>
      <x:c r="F241" s="23" t="str">
        <x:v>Manual row-by-row review</x:v>
      </x:c>
      <x:c r="G241" s="23" t="str">
        <x:v>Matched</x:v>
      </x:c>
      <x:c r="H241" s="23" t="str">
        <x:v>tab:open-source-models + tab:open-weight-precise-time-horizons</x:v>
      </x:c>
    </x:row>
    <x:row r="242">
      <x:c r="A242" s="17" t="str">
        <x:v>Paper open-weight</x:v>
      </x:c>
      <x:c r="B242" s="23" t="str">
        <x:v>Ministral 3 3B</x:v>
      </x:c>
      <x:c r="C242" s="23" t="str">
        <x:v>mistral:ministral-3-3b</x:v>
      </x:c>
      <x:c r="D242" s="23" t="str">
        <x:v>Ministral 3 3B</x:v>
      </x:c>
      <x:c r="E242" s="23" t="str">
        <x:v>Manual exact Epoch checkpoint alias</x:v>
      </x:c>
      <x:c r="F242" s="23" t="str">
        <x:v>Manual row-by-row review</x:v>
      </x:c>
      <x:c r="G242" s="23" t="str">
        <x:v>Matched</x:v>
      </x:c>
      <x:c r="H242" s="23" t="str">
        <x:v>tab:open-source-models + tab:open-weight-precise-time-horizons</x:v>
      </x:c>
    </x:row>
    <x:row r="243">
      <x:c r="A243" s="17" t="str">
        <x:v>Epoch reconciliation</x:v>
      </x:c>
      <x:c r="B243" s="23" t="str">
        <x:v>Ministral 3 3B</x:v>
      </x:c>
      <x:c r="C243" s="23" t="str">
        <x:v>mistral:ministral-3-3b</x:v>
      </x:c>
      <x:c r="D243" s="23" t="str">
        <x:v>Ministral 3 3B</x:v>
      </x:c>
      <x:c r="E243" s="23" t="str">
        <x:v>Manual exact Epoch checkpoint alias</x:v>
      </x:c>
      <x:c r="F243" s="23" t="str">
        <x:v>Manual row-by-row review against Epoch all-models CSV</x:v>
      </x:c>
      <x:c r="G243" s="23" t="str">
        <x:v>Matched</x:v>
      </x:c>
      <x:c r="H243" s="23" t="str">
        <x:v>Epoch CSV row 101</x:v>
      </x:c>
    </x:row>
    <x:row r="244">
      <x:c r="A244" s="17" t="str">
        <x:v>Paper open-weight</x:v>
      </x:c>
      <x:c r="B244" s="23" t="str">
        <x:v>Ministral 3 8B</x:v>
      </x:c>
      <x:c r="C244" s="23" t="str">
        <x:v>mistral:ministral-3-8b</x:v>
      </x:c>
      <x:c r="D244" s="23" t="str">
        <x:v>Ministral 3 8B</x:v>
      </x:c>
      <x:c r="E244" s="23" t="str">
        <x:v>Manual exact Epoch checkpoint alias</x:v>
      </x:c>
      <x:c r="F244" s="23" t="str">
        <x:v>Manual row-by-row review</x:v>
      </x:c>
      <x:c r="G244" s="23" t="str">
        <x:v>Matched</x:v>
      </x:c>
      <x:c r="H244" s="23" t="str">
        <x:v>tab:open-source-models + tab:open-weight-precise-time-horizons</x:v>
      </x:c>
    </x:row>
    <x:row r="245">
      <x:c r="A245" s="17" t="str">
        <x:v>Epoch reconciliation</x:v>
      </x:c>
      <x:c r="B245" s="23" t="str">
        <x:v>Ministral 3 8B</x:v>
      </x:c>
      <x:c r="C245" s="23" t="str">
        <x:v>mistral:ministral-3-8b</x:v>
      </x:c>
      <x:c r="D245" s="23" t="str">
        <x:v>Ministral 3 8B</x:v>
      </x:c>
      <x:c r="E245" s="23" t="str">
        <x:v>Manual exact Epoch checkpoint alias</x:v>
      </x:c>
      <x:c r="F245" s="23" t="str">
        <x:v>Manual row-by-row review against Epoch all-models CSV</x:v>
      </x:c>
      <x:c r="G245" s="23" t="str">
        <x:v>Matched</x:v>
      </x:c>
      <x:c r="H245" s="23" t="str">
        <x:v>Epoch CSV row 100</x:v>
      </x:c>
    </x:row>
    <x:row r="246">
      <x:c r="A246" s="17" t="str">
        <x:v>Paper open-weight</x:v>
      </x:c>
      <x:c r="B246" s="23" t="str">
        <x:v>Ministral 3 14B</x:v>
      </x:c>
      <x:c r="C246" s="23" t="str">
        <x:v>mistral:ministral-3-14b</x:v>
      </x:c>
      <x:c r="D246" s="23" t="str">
        <x:v>Ministral 3 14B</x:v>
      </x:c>
      <x:c r="E246" s="23" t="str">
        <x:v>Manual exact Epoch checkpoint alias</x:v>
      </x:c>
      <x:c r="F246" s="23" t="str">
        <x:v>Manual row-by-row review</x:v>
      </x:c>
      <x:c r="G246" s="23" t="str">
        <x:v>Matched</x:v>
      </x:c>
      <x:c r="H246" s="23" t="str">
        <x:v>tab:open-source-models + tab:open-weight-precise-time-horizons</x:v>
      </x:c>
    </x:row>
    <x:row r="247">
      <x:c r="A247" s="17" t="str">
        <x:v>Epoch reconciliation</x:v>
      </x:c>
      <x:c r="B247" s="23" t="str">
        <x:v>Ministral 3 14B</x:v>
      </x:c>
      <x:c r="C247" s="23" t="str">
        <x:v>mistral:ministral-3-14b</x:v>
      </x:c>
      <x:c r="D247" s="23" t="str">
        <x:v>Ministral 3 14B</x:v>
      </x:c>
      <x:c r="E247" s="23" t="str">
        <x:v>Manual exact Epoch checkpoint alias</x:v>
      </x:c>
      <x:c r="F247" s="23" t="str">
        <x:v>Manual row-by-row review against Epoch all-models CSV</x:v>
      </x:c>
      <x:c r="G247" s="23" t="str">
        <x:v>Matched</x:v>
      </x:c>
      <x:c r="H247" s="23" t="str">
        <x:v>Epoch CSV row 99</x:v>
      </x:c>
    </x:row>
    <x:row r="248">
      <x:c r="A248" s="17" t="str">
        <x:v>Paper open-weight</x:v>
      </x:c>
      <x:c r="B248" s="23" t="str">
        <x:v>Qwen 3 8B</x:v>
      </x:c>
      <x:c r="C248" s="23" t="str">
        <x:v>alibaba:qwen-3-8b</x:v>
      </x:c>
      <x:c r="D248" s="23" t="str">
        <x:v>Qwen3-8B</x:v>
      </x:c>
      <x:c r="E248" s="23" t="str">
        <x:v>Manual exact Epoch checkpoint alias</x:v>
      </x:c>
      <x:c r="F248" s="23" t="str">
        <x:v>Manual row-by-row review</x:v>
      </x:c>
      <x:c r="G248" s="23" t="str">
        <x:v>Matched</x:v>
      </x:c>
      <x:c r="H248" s="23" t="str">
        <x:v>tab:open-source-models + tab:open-weight-precise-time-horizons</x:v>
      </x:c>
    </x:row>
    <x:row r="249">
      <x:c r="A249" s="17" t="str">
        <x:v>Epoch reconciliation</x:v>
      </x:c>
      <x:c r="B249" s="23" t="str">
        <x:v>Qwen 3 8B</x:v>
      </x:c>
      <x:c r="C249" s="23" t="str">
        <x:v>alibaba:qwen-3-8b</x:v>
      </x:c>
      <x:c r="D249" s="23" t="str">
        <x:v>Qwen3-8B</x:v>
      </x:c>
      <x:c r="E249" s="23" t="str">
        <x:v>Manual exact Epoch checkpoint alias</x:v>
      </x:c>
      <x:c r="F249" s="23" t="str">
        <x:v>Manual row-by-row review against Epoch all-models CSV</x:v>
      </x:c>
      <x:c r="G249" s="23" t="str">
        <x:v>Matched</x:v>
      </x:c>
      <x:c r="H249" s="23" t="str">
        <x:v>Epoch CSV row 396</x:v>
      </x:c>
    </x:row>
    <x:row r="250">
      <x:c r="A250" s="17" t="str">
        <x:v>Paper open-weight</x:v>
      </x:c>
      <x:c r="B250" s="23" t="str">
        <x:v>Qwen 3 14B</x:v>
      </x:c>
      <x:c r="C250" s="23" t="str">
        <x:v>alibaba:qwen-3-14b</x:v>
      </x:c>
      <x:c r="D250" s="23" t="str">
        <x:v>Qwen3-14B</x:v>
      </x:c>
      <x:c r="E250" s="23" t="str">
        <x:v>Manual exact Epoch checkpoint alias</x:v>
      </x:c>
      <x:c r="F250" s="23" t="str">
        <x:v>Manual row-by-row review</x:v>
      </x:c>
      <x:c r="G250" s="23" t="str">
        <x:v>Matched</x:v>
      </x:c>
      <x:c r="H250" s="23" t="str">
        <x:v>tab:open-source-models + tab:open-weight-precise-time-horizons</x:v>
      </x:c>
    </x:row>
    <x:row r="251">
      <x:c r="A251" s="17" t="str">
        <x:v>Epoch reconciliation</x:v>
      </x:c>
      <x:c r="B251" s="23" t="str">
        <x:v>Qwen 3 14B</x:v>
      </x:c>
      <x:c r="C251" s="23" t="str">
        <x:v>alibaba:qwen-3-14b</x:v>
      </x:c>
      <x:c r="D251" s="23" t="str">
        <x:v>Qwen3-14B</x:v>
      </x:c>
      <x:c r="E251" s="23" t="str">
        <x:v>Manual exact Epoch checkpoint alias</x:v>
      </x:c>
      <x:c r="F251" s="23" t="str">
        <x:v>Manual row-by-row review against Epoch all-models CSV</x:v>
      </x:c>
      <x:c r="G251" s="23" t="str">
        <x:v>Matched</x:v>
      </x:c>
      <x:c r="H251" s="23" t="str">
        <x:v>Epoch CSV row 395</x:v>
      </x:c>
    </x:row>
    <x:row r="252">
      <x:c r="A252" s="17" t="str">
        <x:v>Paper open-weight</x:v>
      </x:c>
      <x:c r="B252" s="23" t="str">
        <x:v>Qwen 3 32B</x:v>
      </x:c>
      <x:c r="C252" s="23" t="str">
        <x:v>alibaba:qwen-3-32b</x:v>
      </x:c>
      <x:c r="D252" s="23" t="str">
        <x:v>Qwen3-32B</x:v>
      </x:c>
      <x:c r="E252" s="23" t="str">
        <x:v>Manual exact Epoch checkpoint alias</x:v>
      </x:c>
      <x:c r="F252" s="23" t="str">
        <x:v>Manual row-by-row review</x:v>
      </x:c>
      <x:c r="G252" s="23" t="str">
        <x:v>Matched</x:v>
      </x:c>
      <x:c r="H252" s="23" t="str">
        <x:v>tab:open-source-models + tab:open-weight-precise-time-horizons</x:v>
      </x:c>
    </x:row>
    <x:row r="253">
      <x:c r="A253" s="17" t="str">
        <x:v>Epoch reconciliation</x:v>
      </x:c>
      <x:c r="B253" s="23" t="str">
        <x:v>Qwen 3 32B</x:v>
      </x:c>
      <x:c r="C253" s="23" t="str">
        <x:v>alibaba:qwen-3-32b</x:v>
      </x:c>
      <x:c r="D253" s="23" t="str">
        <x:v>Qwen3-32B</x:v>
      </x:c>
      <x:c r="E253" s="23" t="str">
        <x:v>Manual exact Epoch checkpoint alias</x:v>
      </x:c>
      <x:c r="F253" s="23" t="str">
        <x:v>Manual row-by-row review against Epoch all-models CSV</x:v>
      </x:c>
      <x:c r="G253" s="23" t="str">
        <x:v>Matched</x:v>
      </x:c>
      <x:c r="H253" s="23" t="str">
        <x:v>Epoch CSV row 394</x:v>
      </x:c>
    </x:row>
    <x:row r="254">
      <x:c r="A254" s="17" t="str">
        <x:v>Paper open-weight</x:v>
      </x:c>
      <x:c r="B254" s="23" t="str">
        <x:v>Qwen 3 30B-A3B (2507)</x:v>
      </x:c>
      <x:c r="C254" s="23" t="str">
        <x:v>alibaba:qwen-3-30b-a3b-2507</x:v>
      </x:c>
      <x:c r="D254" s="23" t="str"/>
      <x:c r="E254" s="23" t="str">
        <x:v>Explicitly unmatched</x:v>
      </x:c>
      <x:c r="F254" s="23" t="str">
        <x:v>Manual row-by-row review</x:v>
      </x:c>
      <x:c r="G254" s="23" t="str">
        <x:v>Preserved unmatched</x:v>
      </x:c>
      <x:c r="H254" s="23" t="str">
        <x:v>tab:open-source-models + tab:open-weight-precise-time-horizons</x:v>
      </x:c>
    </x:row>
    <x:row r="255">
      <x:c r="A255" s="17" t="str">
        <x:v>Epoch reconciliation</x:v>
      </x:c>
      <x:c r="B255" s="23" t="str">
        <x:v>Qwen 3 30B-A3B (2507)</x:v>
      </x:c>
      <x:c r="C255" s="23" t="str">
        <x:v>alibaba:qwen-3-30b-a3b-2507</x:v>
      </x:c>
      <x:c r="D255" s="23" t="str"/>
      <x:c r="E255" s="23" t="str">
        <x:v>Explicit exact-checkpoint nonmatch</x:v>
      </x:c>
      <x:c r="F255" s="23" t="str">
        <x:v>Manual row-by-row review against Epoch all-models CSV</x:v>
      </x:c>
      <x:c r="G255" s="23" t="str">
        <x:v>Preserved unmatched</x:v>
      </x:c>
      <x:c r="H255" s="23" t="str">
        <x:v>No exact non-reasoning 2507 record in Epoch</x:v>
      </x:c>
    </x:row>
    <x:row r="256">
      <x:c r="A256" s="17" t="str">
        <x:v>Paper open-weight</x:v>
      </x:c>
      <x:c r="B256" s="23" t="str">
        <x:v>Qwen 3 235B-A22B (2507)</x:v>
      </x:c>
      <x:c r="C256" s="23" t="str">
        <x:v>alibaba:qwen3-235b-a22b-instruct-jul-2025</x:v>
      </x:c>
      <x:c r="D256" s="23" t="str">
        <x:v>Qwen3-235B-A22B-Instruct (Jul 2025)</x:v>
      </x:c>
      <x:c r="E256" s="23" t="str">
        <x:v>Manual exact ECI checkpoint alias</x:v>
      </x:c>
      <x:c r="F256" s="23" t="str">
        <x:v>Manual row-by-row review</x:v>
      </x:c>
      <x:c r="G256" s="23" t="str">
        <x:v>Matched</x:v>
      </x:c>
      <x:c r="H256" s="23" t="str">
        <x:v>tab:open-source-models + tab:open-weight-precise-time-horizons</x:v>
      </x:c>
    </x:row>
    <x:row r="257">
      <x:c r="A257" s="17" t="str">
        <x:v>Paper open-weight</x:v>
      </x:c>
      <x:c r="B257" s="23" t="str">
        <x:v>Qwen 3-Next 80B-A3B</x:v>
      </x:c>
      <x:c r="C257" s="23" t="str">
        <x:v>alibaba:qwen-3-next-80b-a3b</x:v>
      </x:c>
      <x:c r="D257" s="23" t="str">
        <x:v>Qwen3-Next-80B-A3B</x:v>
      </x:c>
      <x:c r="E257" s="23" t="str">
        <x:v>Manual exact Epoch checkpoint alias</x:v>
      </x:c>
      <x:c r="F257" s="23" t="str">
        <x:v>Manual row-by-row review</x:v>
      </x:c>
      <x:c r="G257" s="23" t="str">
        <x:v>Matched</x:v>
      </x:c>
      <x:c r="H257" s="23" t="str">
        <x:v>tab:open-source-models + tab:open-weight-precise-time-horizons</x:v>
      </x:c>
    </x:row>
    <x:row r="258">
      <x:c r="A258" s="17" t="str">
        <x:v>Epoch reconciliation</x:v>
      </x:c>
      <x:c r="B258" s="23" t="str">
        <x:v>Qwen 3-Next 80B-A3B</x:v>
      </x:c>
      <x:c r="C258" s="23" t="str">
        <x:v>alibaba:qwen-3-next-80b-a3b</x:v>
      </x:c>
      <x:c r="D258" s="23" t="str">
        <x:v>Qwen3-Next-80B-A3B</x:v>
      </x:c>
      <x:c r="E258" s="23" t="str">
        <x:v>Manual exact Epoch checkpoint alias</x:v>
      </x:c>
      <x:c r="F258" s="23" t="str">
        <x:v>Manual row-by-row review against Epoch all-models CSV</x:v>
      </x:c>
      <x:c r="G258" s="23" t="str">
        <x:v>Matched</x:v>
      </x:c>
      <x:c r="H258" s="23" t="str">
        <x:v>Epoch CSV row 190</x:v>
      </x:c>
    </x:row>
    <x:row r="259">
      <x:c r="A259" s="17" t="str">
        <x:v>Paper open-weight</x:v>
      </x:c>
      <x:c r="B259" s="23" t="str">
        <x:v>Qwen 3.5 9B</x:v>
      </x:c>
      <x:c r="C259" s="23" t="str">
        <x:v>alibaba:qwen-3-5-9b</x:v>
      </x:c>
      <x:c r="D259" s="23" t="str">
        <x:v>Qwen3.5-9B</x:v>
      </x:c>
      <x:c r="E259" s="23" t="str">
        <x:v>Manual exact Epoch checkpoint alias</x:v>
      </x:c>
      <x:c r="F259" s="23" t="str">
        <x:v>Manual row-by-row review</x:v>
      </x:c>
      <x:c r="G259" s="23" t="str">
        <x:v>Matched</x:v>
      </x:c>
      <x:c r="H259" s="23" t="str">
        <x:v>tab:open-source-models + tab:open-weight-precise-time-horizons</x:v>
      </x:c>
    </x:row>
    <x:row r="260">
      <x:c r="A260" s="17" t="str">
        <x:v>Epoch reconciliation</x:v>
      </x:c>
      <x:c r="B260" s="23" t="str">
        <x:v>Qwen 3.5 9B</x:v>
      </x:c>
      <x:c r="C260" s="23" t="str">
        <x:v>alibaba:qwen-3-5-9b</x:v>
      </x:c>
      <x:c r="D260" s="23" t="str">
        <x:v>Qwen3.5-9B</x:v>
      </x:c>
      <x:c r="E260" s="23" t="str">
        <x:v>Manual exact Epoch checkpoint alias</x:v>
      </x:c>
      <x:c r="F260" s="23" t="str">
        <x:v>Manual row-by-row review against Epoch all-models CSV</x:v>
      </x:c>
      <x:c r="G260" s="23" t="str">
        <x:v>Matched</x:v>
      </x:c>
      <x:c r="H260" s="23" t="str">
        <x:v>Epoch CSV row 54</x:v>
      </x:c>
    </x:row>
    <x:row r="261">
      <x:c r="A261" s="17" t="str">
        <x:v>Paper open-weight</x:v>
      </x:c>
      <x:c r="B261" s="23" t="str">
        <x:v>Qwen 3.5 27B</x:v>
      </x:c>
      <x:c r="C261" s="23" t="str">
        <x:v>alibaba:qwen-3-5-27b</x:v>
      </x:c>
      <x:c r="D261" s="23" t="str">
        <x:v>Qwen3.5-27B</x:v>
      </x:c>
      <x:c r="E261" s="23" t="str">
        <x:v>Manual exact Epoch checkpoint alias</x:v>
      </x:c>
      <x:c r="F261" s="23" t="str">
        <x:v>Manual row-by-row review</x:v>
      </x:c>
      <x:c r="G261" s="23" t="str">
        <x:v>Matched</x:v>
      </x:c>
      <x:c r="H261" s="23" t="str">
        <x:v>tab:open-source-models + tab:open-weight-precise-time-horizons</x:v>
      </x:c>
    </x:row>
    <x:row r="262">
      <x:c r="A262" s="17" t="str">
        <x:v>Epoch reconciliation</x:v>
      </x:c>
      <x:c r="B262" s="23" t="str">
        <x:v>Qwen 3.5 27B</x:v>
      </x:c>
      <x:c r="C262" s="23" t="str">
        <x:v>alibaba:qwen-3-5-27b</x:v>
      </x:c>
      <x:c r="D262" s="23" t="str">
        <x:v>Qwen3.5-27B</x:v>
      </x:c>
      <x:c r="E262" s="23" t="str">
        <x:v>Manual exact Epoch checkpoint alias</x:v>
      </x:c>
      <x:c r="F262" s="23" t="str">
        <x:v>Manual row-by-row review against Epoch all-models CSV</x:v>
      </x:c>
      <x:c r="G262" s="23" t="str">
        <x:v>Matched</x:v>
      </x:c>
      <x:c r="H262" s="23" t="str">
        <x:v>Epoch CSV row 53</x:v>
      </x:c>
    </x:row>
    <x:row r="263">
      <x:c r="A263" s="17" t="str">
        <x:v>Paper open-weight</x:v>
      </x:c>
      <x:c r="B263" s="23" t="str">
        <x:v>Qwen 3.5 35B-A3B</x:v>
      </x:c>
      <x:c r="C263" s="23" t="str">
        <x:v>alibaba:qwen-3-5-flash-hosted-35b-a3b</x:v>
      </x:c>
      <x:c r="D263" s="23" t="str">
        <x:v>Qwen 3.5 Flash (hosted 35B-A3B)</x:v>
      </x:c>
      <x:c r="E263" s="23" t="str">
        <x:v>Manual exact ECI checkpoint alias</x:v>
      </x:c>
      <x:c r="F263" s="23" t="str">
        <x:v>Manual row-by-row review</x:v>
      </x:c>
      <x:c r="G263" s="23" t="str">
        <x:v>Matched</x:v>
      </x:c>
      <x:c r="H263" s="23" t="str">
        <x:v>tab:open-source-models + tab:open-weight-precise-time-horizons</x:v>
      </x:c>
    </x:row>
    <x:row r="264">
      <x:c r="A264" s="17" t="str">
        <x:v>Paper open-weight</x:v>
      </x:c>
      <x:c r="B264" s="23" t="str">
        <x:v>Qwen 3.5 122B-A10B</x:v>
      </x:c>
      <x:c r="C264" s="23" t="str">
        <x:v>alibaba:qwen-3-5-122b-a10b</x:v>
      </x:c>
      <x:c r="D264" s="23" t="str">
        <x:v>Qwen3.5-122B-A10B</x:v>
      </x:c>
      <x:c r="E264" s="23" t="str">
        <x:v>Manual exact Epoch checkpoint alias</x:v>
      </x:c>
      <x:c r="F264" s="23" t="str">
        <x:v>Manual row-by-row review</x:v>
      </x:c>
      <x:c r="G264" s="23" t="str">
        <x:v>Matched</x:v>
      </x:c>
      <x:c r="H264" s="23" t="str">
        <x:v>tab:open-source-models + tab:open-weight-precise-time-horizons</x:v>
      </x:c>
    </x:row>
    <x:row r="265">
      <x:c r="A265" s="17" t="str">
        <x:v>Epoch reconciliation</x:v>
      </x:c>
      <x:c r="B265" s="23" t="str">
        <x:v>Qwen 3.5 122B-A10B</x:v>
      </x:c>
      <x:c r="C265" s="23" t="str">
        <x:v>alibaba:qwen-3-5-122b-a10b</x:v>
      </x:c>
      <x:c r="D265" s="23" t="str">
        <x:v>Qwen3.5-122B-A10B</x:v>
      </x:c>
      <x:c r="E265" s="23" t="str">
        <x:v>Manual exact Epoch checkpoint alias</x:v>
      </x:c>
      <x:c r="F265" s="23" t="str">
        <x:v>Manual row-by-row review against Epoch all-models CSV</x:v>
      </x:c>
      <x:c r="G265" s="23" t="str">
        <x:v>Matched</x:v>
      </x:c>
      <x:c r="H265" s="23" t="str">
        <x:v>Epoch CSV row 52</x:v>
      </x:c>
    </x:row>
    <x:row r="266">
      <x:c r="A266" s="17" t="str">
        <x:v>Paper open-weight</x:v>
      </x:c>
      <x:c r="B266" s="23" t="str">
        <x:v>Qwen 3.5 397B-A17B</x:v>
      </x:c>
      <x:c r="C266" s="23" t="str">
        <x:v>alibaba:qwen-3-5-plus-hosted-397b-a17b</x:v>
      </x:c>
      <x:c r="D266" s="23" t="str">
        <x:v>Qwen 3.5 Plus (hosted 397B-A17B)</x:v>
      </x:c>
      <x:c r="E266" s="23" t="str">
        <x:v>Manual exact ECI checkpoint alias</x:v>
      </x:c>
      <x:c r="F266" s="23" t="str">
        <x:v>Manual row-by-row review</x:v>
      </x:c>
      <x:c r="G266" s="23" t="str">
        <x:v>Matched</x:v>
      </x:c>
      <x:c r="H266" s="23" t="str">
        <x:v>tab:open-source-models + tab:open-weight-precise-time-horizons</x:v>
      </x:c>
    </x:row>
    <x:row r="267">
      <x:c r="A267" s="17" t="str">
        <x:v>Paper open-weight</x:v>
      </x:c>
      <x:c r="B267" s="23" t="str">
        <x:v>Gemma 3 4B IT</x:v>
      </x:c>
      <x:c r="C267" s="23" t="str">
        <x:v>google:gemma-3-4b-it</x:v>
      </x:c>
      <x:c r="D267" s="23" t="str">
        <x:v>Gemma 3 4B</x:v>
      </x:c>
      <x:c r="E267" s="23" t="str">
        <x:v>Manual exact Epoch checkpoint alias</x:v>
      </x:c>
      <x:c r="F267" s="23" t="str">
        <x:v>Manual row-by-row review</x:v>
      </x:c>
      <x:c r="G267" s="23" t="str">
        <x:v>Matched</x:v>
      </x:c>
      <x:c r="H267" s="23" t="str">
        <x:v>tab:open-source-models + tab:open-weight-precise-time-horizons</x:v>
      </x:c>
    </x:row>
    <x:row r="268">
      <x:c r="A268" s="17" t="str">
        <x:v>Epoch reconciliation</x:v>
      </x:c>
      <x:c r="B268" s="23" t="str">
        <x:v>Gemma 3 4B IT</x:v>
      </x:c>
      <x:c r="C268" s="23" t="str">
        <x:v>google:gemma-3-4b-it</x:v>
      </x:c>
      <x:c r="D268" s="23" t="str">
        <x:v>Gemma 3 4B</x:v>
      </x:c>
      <x:c r="E268" s="23" t="str">
        <x:v>Manual exact Epoch checkpoint alias</x:v>
      </x:c>
      <x:c r="F268" s="23" t="str">
        <x:v>Manual row-by-row review against Epoch all-models CSV</x:v>
      </x:c>
      <x:c r="G268" s="23" t="str">
        <x:v>Matched</x:v>
      </x:c>
      <x:c r="H268" s="23" t="str">
        <x:v>Epoch CSV row 514</x:v>
      </x:c>
    </x:row>
    <x:row r="269">
      <x:c r="A269" s="17" t="str">
        <x:v>Paper open-weight</x:v>
      </x:c>
      <x:c r="B269" s="23" t="str">
        <x:v>Gemma 3 12B IT</x:v>
      </x:c>
      <x:c r="C269" s="23" t="str">
        <x:v>google:gemma-3-12b-it</x:v>
      </x:c>
      <x:c r="D269" s="23" t="str">
        <x:v>Gemma 3 12B</x:v>
      </x:c>
      <x:c r="E269" s="23" t="str">
        <x:v>Manual exact Epoch checkpoint alias</x:v>
      </x:c>
      <x:c r="F269" s="23" t="str">
        <x:v>Manual row-by-row review</x:v>
      </x:c>
      <x:c r="G269" s="23" t="str">
        <x:v>Matched</x:v>
      </x:c>
      <x:c r="H269" s="23" t="str">
        <x:v>tab:open-source-models + tab:open-weight-precise-time-horizons</x:v>
      </x:c>
    </x:row>
    <x:row r="270">
      <x:c r="A270" s="17" t="str">
        <x:v>Epoch reconciliation</x:v>
      </x:c>
      <x:c r="B270" s="23" t="str">
        <x:v>Gemma 3 12B IT</x:v>
      </x:c>
      <x:c r="C270" s="23" t="str">
        <x:v>google:gemma-3-12b-it</x:v>
      </x:c>
      <x:c r="D270" s="23" t="str">
        <x:v>Gemma 3 12B</x:v>
      </x:c>
      <x:c r="E270" s="23" t="str">
        <x:v>Manual exact Epoch checkpoint alias</x:v>
      </x:c>
      <x:c r="F270" s="23" t="str">
        <x:v>Manual row-by-row review against Epoch all-models CSV</x:v>
      </x:c>
      <x:c r="G270" s="23" t="str">
        <x:v>Matched</x:v>
      </x:c>
      <x:c r="H270" s="23" t="str">
        <x:v>Epoch CSV row 513</x:v>
      </x:c>
    </x:row>
    <x:row r="271">
      <x:c r="A271" s="17" t="str">
        <x:v>Paper open-weight</x:v>
      </x:c>
      <x:c r="B271" s="23" t="str">
        <x:v>Gemma 3 27B IT</x:v>
      </x:c>
      <x:c r="C271" s="23" t="str">
        <x:v>google:gemma-3-27b</x:v>
      </x:c>
      <x:c r="D271" s="23" t="str">
        <x:v>Gemma 3 27B</x:v>
      </x:c>
      <x:c r="E271" s="23" t="str">
        <x:v>Manual exact ECI checkpoint alias</x:v>
      </x:c>
      <x:c r="F271" s="23" t="str">
        <x:v>Manual row-by-row review</x:v>
      </x:c>
      <x:c r="G271" s="23" t="str">
        <x:v>Matched</x:v>
      </x:c>
      <x:c r="H271" s="23" t="str">
        <x:v>tab:open-source-models + tab:open-weight-precise-time-horizons</x:v>
      </x:c>
    </x:row>
    <x:row r="272">
      <x:c r="A272" s="17" t="str">
        <x:v>Paper open-weight</x:v>
      </x:c>
      <x:c r="B272" s="23" t="str">
        <x:v>Gemma 4 26B-A4B</x:v>
      </x:c>
      <x:c r="C272" s="23" t="str">
        <x:v>google:gemma-4-26b-a4b</x:v>
      </x:c>
      <x:c r="D272" s="23" t="str">
        <x:v>Gemma 4 26B A4B</x:v>
      </x:c>
      <x:c r="E272" s="23" t="str">
        <x:v>Manual exact Epoch checkpoint alias</x:v>
      </x:c>
      <x:c r="F272" s="23" t="str">
        <x:v>Manual row-by-row review</x:v>
      </x:c>
      <x:c r="G272" s="23" t="str">
        <x:v>Matched</x:v>
      </x:c>
      <x:c r="H272" s="23" t="str">
        <x:v>tab:open-source-models + tab:open-weight-precise-time-horizons</x:v>
      </x:c>
    </x:row>
    <x:row r="273">
      <x:c r="A273" s="17" t="str">
        <x:v>Epoch reconciliation</x:v>
      </x:c>
      <x:c r="B273" s="23" t="str">
        <x:v>Gemma 4 26B-A4B</x:v>
      </x:c>
      <x:c r="C273" s="23" t="str">
        <x:v>google:gemma-4-26b-a4b</x:v>
      </x:c>
      <x:c r="D273" s="23" t="str">
        <x:v>Gemma 4 26B A4B</x:v>
      </x:c>
      <x:c r="E273" s="23" t="str">
        <x:v>Manual exact Epoch checkpoint alias</x:v>
      </x:c>
      <x:c r="F273" s="23" t="str">
        <x:v>Manual row-by-row review against Epoch all-models CSV</x:v>
      </x:c>
      <x:c r="G273" s="23" t="str">
        <x:v>Matched</x:v>
      </x:c>
      <x:c r="H273" s="23" t="str">
        <x:v>Epoch CSV row 37</x:v>
      </x:c>
    </x:row>
    <x:row r="274">
      <x:c r="A274" s="17" t="str">
        <x:v>Paper open-weight</x:v>
      </x:c>
      <x:c r="B274" s="23" t="str">
        <x:v>Gemma 4 31B</x:v>
      </x:c>
      <x:c r="C274" s="23" t="str">
        <x:v>google:gemma-4-31b</x:v>
      </x:c>
      <x:c r="D274" s="23" t="str">
        <x:v>Gemma 4 31B IT</x:v>
      </x:c>
      <x:c r="E274" s="23" t="str">
        <x:v>Manual exact Epoch checkpoint alias</x:v>
      </x:c>
      <x:c r="F274" s="23" t="str">
        <x:v>Manual row-by-row review</x:v>
      </x:c>
      <x:c r="G274" s="23" t="str">
        <x:v>Matched</x:v>
      </x:c>
      <x:c r="H274" s="23" t="str">
        <x:v>tab:open-source-models + tab:open-weight-precise-time-horizons</x:v>
      </x:c>
    </x:row>
    <x:row r="275">
      <x:c r="A275" s="17" t="str">
        <x:v>Epoch reconciliation</x:v>
      </x:c>
      <x:c r="B275" s="23" t="str">
        <x:v>Gemma 4 31B</x:v>
      </x:c>
      <x:c r="C275" s="23" t="str">
        <x:v>google:gemma-4-31b</x:v>
      </x:c>
      <x:c r="D275" s="23" t="str">
        <x:v>Gemma 4 31B IT</x:v>
      </x:c>
      <x:c r="E275" s="23" t="str">
        <x:v>Manual exact Epoch checkpoint alias</x:v>
      </x:c>
      <x:c r="F275" s="23" t="str">
        <x:v>Manual row-by-row review against Epoch all-models CSV</x:v>
      </x:c>
      <x:c r="G275" s="23" t="str">
        <x:v>Matched</x:v>
      </x:c>
      <x:c r="H275" s="23" t="str">
        <x:v>Epoch CSV row 36</x:v>
      </x:c>
    </x:row>
    <x:row r="276">
      <x:c r="A276" s="17" t="str">
        <x:v>Paper open-weight</x:v>
      </x:c>
      <x:c r="B276" s="23" t="str">
        <x:v>DeepSeek V3 (0324)</x:v>
      </x:c>
      <x:c r="C276" s="23" t="str">
        <x:v>deepseek:deepseek-v3-mar-2025</x:v>
      </x:c>
      <x:c r="D276" s="23" t="str">
        <x:v>DeepSeek-V3 (Mar 2025)</x:v>
      </x:c>
      <x:c r="E276" s="23" t="str">
        <x:v>Manual exact ECI checkpoint alias</x:v>
      </x:c>
      <x:c r="F276" s="23" t="str">
        <x:v>Manual row-by-row review</x:v>
      </x:c>
      <x:c r="G276" s="23" t="str">
        <x:v>Matched</x:v>
      </x:c>
      <x:c r="H276" s="23" t="str">
        <x:v>tab:open-source-models + tab:open-weight-precise-time-horizons</x:v>
      </x:c>
    </x:row>
    <x:row r="277">
      <x:c r="A277" s="17" t="str">
        <x:v>Paper open-weight</x:v>
      </x:c>
      <x:c r="B277" s="23" t="str">
        <x:v>DeepSeek V3.1-terminus</x:v>
      </x:c>
      <x:c r="C277" s="23" t="str">
        <x:v>deepseek:deepseek-v3-1-terminus</x:v>
      </x:c>
      <x:c r="D277" s="23" t="str">
        <x:v>DeepSeek-V3.1-Terminus</x:v>
      </x:c>
      <x:c r="E277" s="23" t="str">
        <x:v>Manual exact Epoch checkpoint alias</x:v>
      </x:c>
      <x:c r="F277" s="23" t="str">
        <x:v>Manual row-by-row review</x:v>
      </x:c>
      <x:c r="G277" s="23" t="str">
        <x:v>Matched</x:v>
      </x:c>
      <x:c r="H277" s="23" t="str">
        <x:v>tab:open-source-models + tab:open-weight-precise-time-horizons</x:v>
      </x:c>
    </x:row>
    <x:row r="278">
      <x:c r="A278" s="17" t="str">
        <x:v>Epoch reconciliation</x:v>
      </x:c>
      <x:c r="B278" s="23" t="str">
        <x:v>DeepSeek V3.1-terminus</x:v>
      </x:c>
      <x:c r="C278" s="23" t="str">
        <x:v>deepseek:deepseek-v3-1-terminus</x:v>
      </x:c>
      <x:c r="D278" s="23" t="str">
        <x:v>DeepSeek-V3.1-Terminus</x:v>
      </x:c>
      <x:c r="E278" s="23" t="str">
        <x:v>Manual exact Epoch checkpoint alias</x:v>
      </x:c>
      <x:c r="F278" s="23" t="str">
        <x:v>Manual row-by-row review against Epoch all-models CSV</x:v>
      </x:c>
      <x:c r="G278" s="23" t="str">
        <x:v>Matched</x:v>
      </x:c>
      <x:c r="H278" s="23" t="str">
        <x:v>Epoch CSV row 180</x:v>
      </x:c>
    </x:row>
    <x:row r="279">
      <x:c r="A279" s="17" t="str">
        <x:v>Paper open-weight</x:v>
      </x:c>
      <x:c r="B279" s="23" t="str">
        <x:v>DeepSeek V3.2</x:v>
      </x:c>
      <x:c r="C279" s="23" t="str">
        <x:v>deepseek:deepseek-v3-2</x:v>
      </x:c>
      <x:c r="D279" s="23" t="str">
        <x:v>DeepSeek-V3.2</x:v>
      </x:c>
      <x:c r="E279" s="23" t="str">
        <x:v>Manual exact ECI checkpoint alias</x:v>
      </x:c>
      <x:c r="F279" s="23" t="str">
        <x:v>Manual row-by-row review</x:v>
      </x:c>
      <x:c r="G279" s="23" t="str">
        <x:v>Matched</x:v>
      </x:c>
      <x:c r="H279" s="23" t="str">
        <x:v>tab:open-source-models + tab:open-weight-precise-time-horizons</x:v>
      </x:c>
    </x:row>
    <x:row r="280">
      <x:c r="A280" s="17" t="str">
        <x:v>Paper open-weight</x:v>
      </x:c>
      <x:c r="B280" s="23" t="str">
        <x:v>DeepSeek V4-flash</x:v>
      </x:c>
      <x:c r="C280" s="23" t="str">
        <x:v>deepseek:deepseek-v4-flash</x:v>
      </x:c>
      <x:c r="D280" s="23" t="str">
        <x:v>DeepSeek-V4-Flash</x:v>
      </x:c>
      <x:c r="E280" s="23" t="str">
        <x:v>Manual exact Epoch checkpoint alias</x:v>
      </x:c>
      <x:c r="F280" s="23" t="str">
        <x:v>Manual row-by-row review</x:v>
      </x:c>
      <x:c r="G280" s="23" t="str">
        <x:v>Matched</x:v>
      </x:c>
      <x:c r="H280" s="23" t="str">
        <x:v>tab:open-source-models + tab:open-weight-precise-time-horizons</x:v>
      </x:c>
    </x:row>
    <x:row r="281">
      <x:c r="A281" s="17" t="str">
        <x:v>Epoch reconciliation</x:v>
      </x:c>
      <x:c r="B281" s="23" t="str">
        <x:v>DeepSeek V4-flash</x:v>
      </x:c>
      <x:c r="C281" s="23" t="str">
        <x:v>deepseek:deepseek-v4-flash</x:v>
      </x:c>
      <x:c r="D281" s="23" t="str">
        <x:v>DeepSeek-V4-Flash</x:v>
      </x:c>
      <x:c r="E281" s="23" t="str">
        <x:v>Manual exact Epoch checkpoint alias</x:v>
      </x:c>
      <x:c r="F281" s="23" t="str">
        <x:v>Manual row-by-row review against Epoch all-models CSV</x:v>
      </x:c>
      <x:c r="G281" s="23" t="str">
        <x:v>Matched</x:v>
      </x:c>
      <x:c r="H281" s="23" t="str">
        <x:v>Epoch CSV row 19</x:v>
      </x:c>
    </x:row>
    <x:row r="282">
      <x:c r="A282" s="17" t="str">
        <x:v>Paper open-weight</x:v>
      </x:c>
      <x:c r="B282" s="23" t="str">
        <x:v>Kimi K2-0905</x:v>
      </x:c>
      <x:c r="C282" s="23" t="str">
        <x:v>moonshot:kimi-k2-sep-2025</x:v>
      </x:c>
      <x:c r="D282" s="23" t="str">
        <x:v>Kimi K2 (Sep 2025)</x:v>
      </x:c>
      <x:c r="E282" s="23" t="str">
        <x:v>Manual exact ECI checkpoint alias</x:v>
      </x:c>
      <x:c r="F282" s="23" t="str">
        <x:v>Manual row-by-row review</x:v>
      </x:c>
      <x:c r="G282" s="23" t="str">
        <x:v>Matched</x:v>
      </x:c>
      <x:c r="H282" s="23" t="str">
        <x:v>tab:open-source-models + tab:open-weight-precise-time-horizons</x:v>
      </x:c>
    </x:row>
    <x:row r="283">
      <x:c r="A283" s="17" t="str">
        <x:v>Paper open-weight</x:v>
      </x:c>
      <x:c r="B283" s="23" t="str">
        <x:v>Kimi K2.5</x:v>
      </x:c>
      <x:c r="C283" s="23" t="str">
        <x:v>moonshot:kimi-k2-5</x:v>
      </x:c>
      <x:c r="D283" s="23" t="str">
        <x:v>Kimi K2.5</x:v>
      </x:c>
      <x:c r="E283" s="23" t="str">
        <x:v>Manual exact ECI checkpoint alias</x:v>
      </x:c>
      <x:c r="F283" s="23" t="str">
        <x:v>Manual row-by-row review</x:v>
      </x:c>
      <x:c r="G283" s="23" t="str">
        <x:v>Matched</x:v>
      </x:c>
      <x:c r="H283" s="23" t="str">
        <x:v>tab:open-source-models + tab:open-weight-precise-time-horizons</x:v>
      </x:c>
    </x:row>
    <x:row r="284">
      <x:c r="A284" s="17" t="str">
        <x:v>Paper open-weight</x:v>
      </x:c>
      <x:c r="B284" s="23" t="str">
        <x:v>Kimi K2.6</x:v>
      </x:c>
      <x:c r="C284" s="23" t="str">
        <x:v>moonshot:kimi-k2-6</x:v>
      </x:c>
      <x:c r="D284" s="23" t="str">
        <x:v>Kimi K2.6</x:v>
      </x:c>
      <x:c r="E284" s="23" t="str">
        <x:v>Manual exact ECI checkpoint alias</x:v>
      </x:c>
      <x:c r="F284" s="23" t="str">
        <x:v>Manual row-by-row review</x:v>
      </x:c>
      <x:c r="G284" s="23" t="str">
        <x:v>Matched</x:v>
      </x:c>
      <x:c r="H284" s="23" t="str">
        <x:v>tab:open-source-models + tab:open-weight-precise-time-horizons</x:v>
      </x:c>
    </x:row>
    <x:row r="285">
      <x:c r="A285" s="17" t="str">
        <x:v>Final posterior</x:v>
      </x:c>
      <x:c r="B285" s="23" t="str">
        <x:v>Claude Fable 5</x:v>
      </x:c>
      <x:c r="C285" s="23" t="str">
        <x:v>anthropic:claude-fable-5</x:v>
      </x:c>
      <x:c r="D285" s="23" t="str">
        <x:v>Claude Fable 5</x:v>
      </x:c>
      <x:c r="E285" s="23" t="str">
        <x:v>Manual exact checkpoint alias</x:v>
      </x:c>
      <x:c r="F285" s="23" t="str">
        <x:v>Manual row-by-row review</x:v>
      </x:c>
      <x:c r="G285" s="23" t="str">
        <x:v>Matched</x:v>
      </x:c>
      <x:c r="H285" s="23" t="str"/>
    </x:row>
    <x:row r="286">
      <x:c r="A286" s="17" t="str">
        <x:v>Final posterior</x:v>
      </x:c>
      <x:c r="B286" s="23" t="str">
        <x:v>GPT-5.6 Sol</x:v>
      </x:c>
      <x:c r="C286" s="23" t="str">
        <x:v>openai:gpt-5-6-sol</x:v>
      </x:c>
      <x:c r="D286" s="23" t="str">
        <x:v>GPT-5.6 Sol</x:v>
      </x:c>
      <x:c r="E286" s="23" t="str">
        <x:v>Manual exact checkpoint alias</x:v>
      </x:c>
      <x:c r="F286" s="23" t="str">
        <x:v>Manual row-by-row review</x:v>
      </x:c>
      <x:c r="G286" s="23" t="str">
        <x:v>Matched</x:v>
      </x:c>
      <x:c r="H286" s="23" t="str"/>
    </x:row>
    <x:row r="287">
      <x:c r="A287" s="17" t="str">
        <x:v>Final posterior</x:v>
      </x:c>
      <x:c r="B287" s="23" t="str">
        <x:v>Kimi K3</x:v>
      </x:c>
      <x:c r="C287" s="23" t="str">
        <x:v>moonshot:kimi-k3</x:v>
      </x:c>
      <x:c r="D287" s="23" t="str"/>
      <x:c r="E287" s="23" t="str">
        <x:v>Explicit user-supplied identity</x:v>
      </x:c>
      <x:c r="F287" s="23" t="str">
        <x:v>Manual row-by-row review</x:v>
      </x:c>
      <x:c r="G287" s="23" t="str">
        <x:v>Matched</x:v>
      </x:c>
      <x:c r="H287" s="23" t="str">
        <x:v>Disclosed total retained</x:v>
      </x:c>
    </x:row>
    <x:row r="288">
      <x:c r="A288" s="17" t="str">
        <x:v>Final posterior</x:v>
      </x:c>
      <x:c r="B288" s="23" t="str">
        <x:v>GPT-5.5</x:v>
      </x:c>
      <x:c r="C288" s="23" t="str">
        <x:v>openai:gpt-5-5</x:v>
      </x:c>
      <x:c r="D288" s="23" t="str">
        <x:v>GPT-5.5</x:v>
      </x:c>
      <x:c r="E288" s="23" t="str">
        <x:v>Manual exact checkpoint alias</x:v>
      </x:c>
      <x:c r="F288" s="23" t="str">
        <x:v>Manual row-by-row review</x:v>
      </x:c>
      <x:c r="G288" s="23" t="str">
        <x:v>Matched</x:v>
      </x:c>
      <x:c r="H288" s="23" t="str"/>
    </x:row>
    <x:row r="289">
      <x:c r="A289" s="17" t="str">
        <x:v>Final posterior</x:v>
      </x:c>
      <x:c r="B289" s="23" t="str">
        <x:v>Claude Opus 4.7 / 4.8 shared base</x:v>
      </x:c>
      <x:c r="C289" s="23" t="str">
        <x:v>anthropic:claude-opus-4-8</x:v>
      </x:c>
      <x:c r="D289" s="23" t="str">
        <x:v>Claude Opus 4.8</x:v>
      </x:c>
      <x:c r="E289" s="23" t="str">
        <x:v>Manual exact checkpoint alias</x:v>
      </x:c>
      <x:c r="F289" s="23" t="str">
        <x:v>Manual row-by-row review</x:v>
      </x:c>
      <x:c r="G289" s="23" t="str">
        <x:v>Matched</x:v>
      </x:c>
      <x:c r="H289" s="23" t="str"/>
    </x:row>
    <x:row r="290">
      <x:c r="A290" s="17" t="str">
        <x:v>Final posterior</x:v>
      </x:c>
      <x:c r="B290" s="23" t="str">
        <x:v>GPT-5.6 Terra</x:v>
      </x:c>
      <x:c r="C290" s="23" t="str">
        <x:v>openai:gpt-5-6-terra</x:v>
      </x:c>
      <x:c r="D290" s="23" t="str">
        <x:v>GPT-5.6 Terra</x:v>
      </x:c>
      <x:c r="E290" s="23" t="str">
        <x:v>Manual exact checkpoint alias</x:v>
      </x:c>
      <x:c r="F290" s="23" t="str">
        <x:v>Manual row-by-row review</x:v>
      </x:c>
      <x:c r="G290" s="23" t="str">
        <x:v>Matched</x:v>
      </x:c>
      <x:c r="H290" s="23" t="str"/>
    </x:row>
    <x:row r="291">
      <x:c r="A291" s="17" t="str">
        <x:v>Final posterior</x:v>
      </x:c>
      <x:c r="B291" s="23" t="str">
        <x:v>Claude Sonnet 5</x:v>
      </x:c>
      <x:c r="C291" s="23" t="str">
        <x:v>anthropic:claude-sonnet-5</x:v>
      </x:c>
      <x:c r="D291" s="23" t="str">
        <x:v>Claude Sonnet 5</x:v>
      </x:c>
      <x:c r="E291" s="23" t="str">
        <x:v>Manual exact checkpoint alias</x:v>
      </x:c>
      <x:c r="F291" s="23" t="str">
        <x:v>Manual row-by-row review</x:v>
      </x:c>
      <x:c r="G291" s="23" t="str">
        <x:v>Matched</x:v>
      </x:c>
      <x:c r="H291" s="23" t="str"/>
    </x:row>
    <x:row r="292">
      <x:c r="A292" s="17" t="str">
        <x:v>Final posterior</x:v>
      </x:c>
      <x:c r="B292" s="23" t="str">
        <x:v>GPT-5.6 Luna</x:v>
      </x:c>
      <x:c r="C292" s="23" t="str">
        <x:v>openai:gpt-5-6-luna</x:v>
      </x:c>
      <x:c r="D292" s="23" t="str">
        <x:v>GPT-5.6 Luna</x:v>
      </x:c>
      <x:c r="E292" s="23" t="str">
        <x:v>Manual exact checkpoint alias</x:v>
      </x:c>
      <x:c r="F292" s="23" t="str">
        <x:v>Manual row-by-row review</x:v>
      </x:c>
      <x:c r="G292" s="23" t="str">
        <x:v>Matched</x:v>
      </x:c>
      <x:c r="H292" s="23" t="str"/>
    </x:row>
    <x:row r="293">
      <x:c r="A293" s="18" t="str">
        <x:v>Final posterior</x:v>
      </x:c>
      <x:c r="B293" s="24" t="str">
        <x:v>Grok 4.5</x:v>
      </x:c>
      <x:c r="C293" s="24" t="str">
        <x:v>xai:grok-4-5</x:v>
      </x:c>
      <x:c r="D293" s="24" t="str">
        <x:v>Grok 4.5</x:v>
      </x:c>
      <x:c r="E293" s="24" t="str">
        <x:v>Manual exact checkpoint alias</x:v>
      </x:c>
      <x:c r="F293" s="24" t="str">
        <x:v>Manual row-by-row review</x:v>
      </x:c>
      <x:c r="G293" s="24" t="str">
        <x:v>Matched</x:v>
      </x:c>
      <x:c r="H293" s="24" t="str">
        <x:v>Disclosed total retained</x:v>
      </x:c>
    </x:row>
  </x:sheetData>
  <x:mergeCells>
    <x:mergeCell ref="A1:H1"/>
    <x:mergeCell ref="A2:H3"/>
  </x:mergeCells>
  <x:conditionalFormatting sqref="G6:G293">
    <x:cfRule type="containsText" dxfId="4" priority="1" operator="containsText" text="unmatched"/>
  </x:conditionalFormatting>
  <x:pageMargins left="0.7" right="0.7" top="0.75" bottom="0.75" header="0.3" footer="0.3"/>
  <x:tableParts count="1">
    <x:tablePart xmlns:r="http://schemas.openxmlformats.org/officeDocument/2006/relationships" r:id="R7f25aed887e14ab2"/>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30" hidden="0" customWidth="1"/>
    <x:col min="4" max="4" width="3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70" hidden="0" customWidth="1"/>
    <x:col min="12" max="12" width="66" hidden="0" customWidth="1"/>
  </x:cols>
  <x:sheetData>
    <x:row r="1" ht="36" customHeight="1">
      <x:c r="A1" s="66" t="str">
        <x:v>Epoch reconciliation — paper-only checkpoints</x:v>
      </x:c>
      <x:c r="B1" s="66"/>
      <x:c r="C1" s="66"/>
      <x:c r="D1" s="66"/>
      <x:c r="E1" s="66"/>
      <x:c r="F1" s="66"/>
      <x:c r="G1" s="66"/>
      <x:c r="H1" s="66"/>
      <x:c r="I1" s="66"/>
      <x:c r="J1" s="66"/>
      <x:c r="K1" s="66"/>
      <x:c r="L1" s="66"/>
    </x:row>
    <x:row r="2">
      <x:c r="A2" s="6" t="str">
        <x:v>Manual checkpoint-by-checkpoint review of the 19 open models that lacked exact ECI matches. Only exact records in Epoch's all-models CSV qualify. GPT-2/3/3.5 are intentionally excluded from this pass per user instruction.</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1" t="str">
        <x:v>Paper checkpoint</x:v>
      </x:c>
      <x:c r="B5" s="71" t="str">
        <x:v>Canonical checkpoint ID</x:v>
      </x:c>
      <x:c r="C5" s="71" t="str">
        <x:v>Epoch model</x:v>
      </x:c>
      <x:c r="D5" s="71" t="str">
        <x:v>Status</x:v>
      </x:c>
      <x:c r="E5" s="71" t="str">
        <x:v>Epoch exact date</x:v>
      </x:c>
      <x:c r="F5" s="71" t="str">
        <x:v>Epoch params (B)</x:v>
      </x:c>
      <x:c r="G5" s="71" t="str">
        <x:v>Paper params (B)</x:v>
      </x:c>
      <x:c r="H5" s="71" t="str">
        <x:v>Parameter variance</x:v>
      </x:c>
      <x:c r="I5" s="71" t="str">
        <x:v>Epoch base model</x:v>
      </x:c>
      <x:c r="J5" s="71" t="str">
        <x:v>Epoch CSV row</x:v>
      </x:c>
      <x:c r="K5" s="71" t="str">
        <x:v>Epoch source link</x:v>
      </x:c>
      <x:c r="L5" s="71" t="str">
        <x:v>Resolution note</x:v>
      </x:c>
    </x:row>
    <x:row r="6">
      <x:c r="A6" s="16" t="str">
        <x:v>Llama 3.2 1B Instruct</x:v>
      </x:c>
      <x:c r="B6" s="16" t="str">
        <x:v>meta:llama-3-2-1b-instruct</x:v>
      </x:c>
      <x:c r="C6" s="22" t="str">
        <x:v>Llama 3.2 1B</x:v>
      </x:c>
      <x:c r="D6" s="22" t="str">
        <x:v>Exact Epoch match</x:v>
      </x:c>
      <x:c r="E6" s="75" t="n">
        <x:v>45559</x:v>
      </x:c>
      <x:c r="F6" s="78" t="n">
        <x:v>1.23</x:v>
      </x:c>
      <x:c r="G6" s="78" t="n">
        <x:v>1</x:v>
      </x:c>
      <x:c r="H6" s="84" t="n">
        <x:v>0.18699186991869918</x:v>
      </x:c>
      <x:c r="I6" s="22" t="str"/>
      <x:c r="J6" s="22" t="n">
        <x:v>911</x:v>
      </x:c>
      <x:c r="K6" s="22" t="str">
        <x:v>https://ai.meta.com/blog/llama-3-2-connect-2024-vision-edge-mobile-devices/</x:v>
      </x:c>
      <x:c r="L6" s="22" t="str">
        <x:v>Day-level Epoch date adopted; paper values retained separately</x:v>
      </x:c>
    </x:row>
    <x:row r="7">
      <x:c r="A7" s="17" t="str">
        <x:v>Llama 3.2 3B Instruct</x:v>
      </x:c>
      <x:c r="B7" s="17" t="str">
        <x:v>meta:llama-3-2-3b-instruct</x:v>
      </x:c>
      <x:c r="C7" s="23" t="str">
        <x:v>Llama 3.2 3B</x:v>
      </x:c>
      <x:c r="D7" s="23" t="str">
        <x:v>Exact Epoch match</x:v>
      </x:c>
      <x:c r="E7" s="76" t="n">
        <x:v>45559</x:v>
      </x:c>
      <x:c r="F7" s="79" t="n">
        <x:v>3.21</x:v>
      </x:c>
      <x:c r="G7" s="79" t="n">
        <x:v>3</x:v>
      </x:c>
      <x:c r="H7" s="85" t="n">
        <x:v>0.06542056074766354</x:v>
      </x:c>
      <x:c r="I7" s="23" t="str"/>
      <x:c r="J7" s="23" t="n">
        <x:v>912</x:v>
      </x:c>
      <x:c r="K7" s="23" t="str">
        <x:v>https://ai.meta.com/blog/llama-3-2-connect-2024-vision-edge-mobile-devices/</x:v>
      </x:c>
      <x:c r="L7" s="23" t="str">
        <x:v>Day-level Epoch date adopted; paper values retained separately</x:v>
      </x:c>
    </x:row>
    <x:row r="8">
      <x:c r="A8" s="17" t="str">
        <x:v>Ministral 3 3B</x:v>
      </x:c>
      <x:c r="B8" s="17" t="str">
        <x:v>mistral:ministral-3-3b</x:v>
      </x:c>
      <x:c r="C8" s="23" t="str">
        <x:v>Ministral 3 3B</x:v>
      </x:c>
      <x:c r="D8" s="23" t="str">
        <x:v>Exact Epoch match</x:v>
      </x:c>
      <x:c r="E8" s="76" t="n">
        <x:v>45993</x:v>
      </x:c>
      <x:c r="F8" s="79" t="n">
        <x:v>3</x:v>
      </x:c>
      <x:c r="G8" s="79" t="n">
        <x:v>3</x:v>
      </x:c>
      <x:c r="H8" s="85" t="n">
        <x:v>0</x:v>
      </x:c>
      <x:c r="I8" s="23" t="str"/>
      <x:c r="J8" s="23" t="n">
        <x:v>101</x:v>
      </x:c>
      <x:c r="K8" s="23" t="str">
        <x:v>https://mistral.ai/news/mistral-3</x:v>
      </x:c>
      <x:c r="L8" s="23" t="str">
        <x:v>Day-level Epoch date adopted; paper values retained separately</x:v>
      </x:c>
    </x:row>
    <x:row r="9">
      <x:c r="A9" s="17" t="str">
        <x:v>Ministral 3 8B</x:v>
      </x:c>
      <x:c r="B9" s="17" t="str">
        <x:v>mistral:ministral-3-8b</x:v>
      </x:c>
      <x:c r="C9" s="23" t="str">
        <x:v>Ministral 3 8B</x:v>
      </x:c>
      <x:c r="D9" s="23" t="str">
        <x:v>Exact Epoch match</x:v>
      </x:c>
      <x:c r="E9" s="76" t="n">
        <x:v>45993</x:v>
      </x:c>
      <x:c r="F9" s="79" t="n">
        <x:v>8</x:v>
      </x:c>
      <x:c r="G9" s="79" t="n">
        <x:v>8</x:v>
      </x:c>
      <x:c r="H9" s="85" t="n">
        <x:v>0</x:v>
      </x:c>
      <x:c r="I9" s="23" t="str"/>
      <x:c r="J9" s="23" t="n">
        <x:v>100</x:v>
      </x:c>
      <x:c r="K9" s="23" t="str">
        <x:v>https://mistral.ai/news/mistral-3</x:v>
      </x:c>
      <x:c r="L9" s="23" t="str">
        <x:v>Day-level Epoch date adopted; paper values retained separately</x:v>
      </x:c>
    </x:row>
    <x:row r="10">
      <x:c r="A10" s="17" t="str">
        <x:v>Ministral 3 14B</x:v>
      </x:c>
      <x:c r="B10" s="17" t="str">
        <x:v>mistral:ministral-3-14b</x:v>
      </x:c>
      <x:c r="C10" s="23" t="str">
        <x:v>Ministral 3 14B</x:v>
      </x:c>
      <x:c r="D10" s="23" t="str">
        <x:v>Exact Epoch match</x:v>
      </x:c>
      <x:c r="E10" s="76" t="n">
        <x:v>45993</x:v>
      </x:c>
      <x:c r="F10" s="79" t="n">
        <x:v>14</x:v>
      </x:c>
      <x:c r="G10" s="79" t="n">
        <x:v>14</x:v>
      </x:c>
      <x:c r="H10" s="85" t="n">
        <x:v>0</x:v>
      </x:c>
      <x:c r="I10" s="23" t="str"/>
      <x:c r="J10" s="23" t="n">
        <x:v>99</x:v>
      </x:c>
      <x:c r="K10" s="23" t="str">
        <x:v>https://mistral.ai/news/mistral-3</x:v>
      </x:c>
      <x:c r="L10" s="23" t="str">
        <x:v>Day-level Epoch date adopted; paper values retained separately</x:v>
      </x:c>
    </x:row>
    <x:row r="11">
      <x:c r="A11" s="17" t="str">
        <x:v>Qwen 3 8B</x:v>
      </x:c>
      <x:c r="B11" s="17" t="str">
        <x:v>alibaba:qwen-3-8b</x:v>
      </x:c>
      <x:c r="C11" s="23" t="str">
        <x:v>Qwen3-8B</x:v>
      </x:c>
      <x:c r="D11" s="23" t="str">
        <x:v>Exact Epoch match</x:v>
      </x:c>
      <x:c r="E11" s="76" t="n">
        <x:v>45776</x:v>
      </x:c>
      <x:c r="F11" s="79" t="n">
        <x:v>8.2</x:v>
      </x:c>
      <x:c r="G11" s="79" t="n">
        <x:v>8</x:v>
      </x:c>
      <x:c r="H11" s="85" t="n">
        <x:v>0.02439024390243894</x:v>
      </x:c>
      <x:c r="I11" s="23" t="str"/>
      <x:c r="J11" s="23" t="n">
        <x:v>396</x:v>
      </x:c>
      <x:c r="K11" s="23" t="str">
        <x:v>https://qwenlm.github.io/blog/qwen3/</x:v>
      </x:c>
      <x:c r="L11" s="23" t="str">
        <x:v>Day-level Epoch date adopted; paper values retained separately</x:v>
      </x:c>
    </x:row>
    <x:row r="12">
      <x:c r="A12" s="17" t="str">
        <x:v>Qwen 3 14B</x:v>
      </x:c>
      <x:c r="B12" s="17" t="str">
        <x:v>alibaba:qwen-3-14b</x:v>
      </x:c>
      <x:c r="C12" s="23" t="str">
        <x:v>Qwen3-14B</x:v>
      </x:c>
      <x:c r="D12" s="23" t="str">
        <x:v>Exact Epoch match</x:v>
      </x:c>
      <x:c r="E12" s="76" t="n">
        <x:v>45776</x:v>
      </x:c>
      <x:c r="F12" s="79" t="n">
        <x:v>14.8</x:v>
      </x:c>
      <x:c r="G12" s="79" t="n">
        <x:v>14</x:v>
      </x:c>
      <x:c r="H12" s="85" t="n">
        <x:v>0.0540540540540541</x:v>
      </x:c>
      <x:c r="I12" s="23" t="str"/>
      <x:c r="J12" s="23" t="n">
        <x:v>395</x:v>
      </x:c>
      <x:c r="K12" s="23" t="str">
        <x:v>https://qwenlm.github.io/blog/qwen3/</x:v>
      </x:c>
      <x:c r="L12" s="23" t="str">
        <x:v>Day-level Epoch date adopted; paper values retained separately</x:v>
      </x:c>
    </x:row>
    <x:row r="13">
      <x:c r="A13" s="17" t="str">
        <x:v>Qwen 3 32B</x:v>
      </x:c>
      <x:c r="B13" s="17" t="str">
        <x:v>alibaba:qwen-3-32b</x:v>
      </x:c>
      <x:c r="C13" s="23" t="str">
        <x:v>Qwen3-32B</x:v>
      </x:c>
      <x:c r="D13" s="23" t="str">
        <x:v>Exact Epoch match</x:v>
      </x:c>
      <x:c r="E13" s="76" t="n">
        <x:v>45776</x:v>
      </x:c>
      <x:c r="F13" s="79" t="n">
        <x:v>32.8</x:v>
      </x:c>
      <x:c r="G13" s="79" t="n">
        <x:v>32</x:v>
      </x:c>
      <x:c r="H13" s="85" t="n">
        <x:v>0.02439024390243894</x:v>
      </x:c>
      <x:c r="I13" s="23" t="str"/>
      <x:c r="J13" s="23" t="n">
        <x:v>394</x:v>
      </x:c>
      <x:c r="K13" s="23" t="str">
        <x:v>https://qwenlm.github.io/blog/qwen3/</x:v>
      </x:c>
      <x:c r="L13" s="23" t="str">
        <x:v>Day-level Epoch date adopted; paper values retained separately</x:v>
      </x:c>
    </x:row>
    <x:row r="14">
      <x:c r="A14" s="17" t="str">
        <x:v>Qwen 3 30B-A3B (2507)</x:v>
      </x:c>
      <x:c r="B14" s="17" t="str">
        <x:v>alibaba:qwen-3-30b-a3b-2507</x:v>
      </x:c>
      <x:c r="C14" s="23" t="str"/>
      <x:c r="D14" s="23" t="str">
        <x:v>No exact Epoch checkpoint</x:v>
      </x:c>
      <x:c r="E14" s="76"/>
      <x:c r="F14" s="79"/>
      <x:c r="G14" s="79" t="n">
        <x:v>30</x:v>
      </x:c>
      <x:c r="H14" s="85"/>
      <x:c r="I14" s="23" t="str"/>
      <x:c r="J14" s="23"/>
      <x:c r="K14" s="23" t="str"/>
      <x:c r="L14" s="23" t="str">
        <x:v>Epoch has the April base and an incomplete Thinking-2507 row, not this exact non-reasoning 2507 checkpoint</x:v>
      </x:c>
    </x:row>
    <x:row r="15">
      <x:c r="A15" s="17" t="str">
        <x:v>Qwen 3-Next 80B-A3B</x:v>
      </x:c>
      <x:c r="B15" s="17" t="str">
        <x:v>alibaba:qwen-3-next-80b-a3b</x:v>
      </x:c>
      <x:c r="C15" s="23" t="str">
        <x:v>Qwen3-Next-80B-A3B</x:v>
      </x:c>
      <x:c r="D15" s="23" t="str">
        <x:v>Exact Epoch match</x:v>
      </x:c>
      <x:c r="E15" s="76" t="n">
        <x:v>45910</x:v>
      </x:c>
      <x:c r="F15" s="79" t="n">
        <x:v>80</x:v>
      </x:c>
      <x:c r="G15" s="79" t="n">
        <x:v>80</x:v>
      </x:c>
      <x:c r="H15" s="85" t="n">
        <x:v>0</x:v>
      </x:c>
      <x:c r="I15" s="23" t="str"/>
      <x:c r="J15" s="23" t="n">
        <x:v>190</x:v>
      </x:c>
      <x:c r="K15" s="23" t="str">
        <x:v>https://qwen.ai/blog?id=4074cca80393150c248e508aa62983f9cb7d27cd&amp;from=research.latest-advancements-list</x:v>
      </x:c>
      <x:c r="L15" s="23" t="str">
        <x:v>Day-level Epoch date adopted; paper values retained separately</x:v>
      </x:c>
    </x:row>
    <x:row r="16">
      <x:c r="A16" s="17" t="str">
        <x:v>Qwen 3.5 9B</x:v>
      </x:c>
      <x:c r="B16" s="17" t="str">
        <x:v>alibaba:qwen-3-5-9b</x:v>
      </x:c>
      <x:c r="C16" s="23" t="str">
        <x:v>Qwen3.5-9B</x:v>
      </x:c>
      <x:c r="D16" s="23" t="str">
        <x:v>Exact Epoch match</x:v>
      </x:c>
      <x:c r="E16" s="76" t="n">
        <x:v>46077</x:v>
      </x:c>
      <x:c r="F16" s="79" t="n">
        <x:v>9</x:v>
      </x:c>
      <x:c r="G16" s="79" t="n">
        <x:v>9</x:v>
      </x:c>
      <x:c r="H16" s="85" t="n">
        <x:v>0</x:v>
      </x:c>
      <x:c r="I16" s="23" t="str"/>
      <x:c r="J16" s="23" t="n">
        <x:v>54</x:v>
      </x:c>
      <x:c r="K16" s="23" t="str">
        <x:v>https://github.com/QwenLM/Qwen3.5?tab=readme-ov-file </x:v>
      </x:c>
      <x:c r="L16" s="23" t="str">
        <x:v>Day-level Epoch date adopted; paper values retained separately</x:v>
      </x:c>
    </x:row>
    <x:row r="17">
      <x:c r="A17" s="17" t="str">
        <x:v>Qwen 3.5 27B</x:v>
      </x:c>
      <x:c r="B17" s="17" t="str">
        <x:v>alibaba:qwen-3-5-27b</x:v>
      </x:c>
      <x:c r="C17" s="23" t="str">
        <x:v>Qwen3.5-27B</x:v>
      </x:c>
      <x:c r="D17" s="23" t="str">
        <x:v>Exact Epoch match</x:v>
      </x:c>
      <x:c r="E17" s="76" t="n">
        <x:v>46077</x:v>
      </x:c>
      <x:c r="F17" s="79" t="n">
        <x:v>27</x:v>
      </x:c>
      <x:c r="G17" s="79" t="n">
        <x:v>27</x:v>
      </x:c>
      <x:c r="H17" s="85" t="n">
        <x:v>0</x:v>
      </x:c>
      <x:c r="I17" s="23" t="str"/>
      <x:c r="J17" s="23" t="n">
        <x:v>53</x:v>
      </x:c>
      <x:c r="K17" s="23" t="str">
        <x:v>https://github.com/QwenLM/Qwen3.5?tab=readme-ov-file </x:v>
      </x:c>
      <x:c r="L17" s="23" t="str">
        <x:v>Day-level Epoch date adopted; paper values retained separately</x:v>
      </x:c>
    </x:row>
    <x:row r="18">
      <x:c r="A18" s="17" t="str">
        <x:v>Qwen 3.5 122B-A10B</x:v>
      </x:c>
      <x:c r="B18" s="17" t="str">
        <x:v>alibaba:qwen-3-5-122b-a10b</x:v>
      </x:c>
      <x:c r="C18" s="23" t="str">
        <x:v>Qwen3.5-122B-A10B</x:v>
      </x:c>
      <x:c r="D18" s="23" t="str">
        <x:v>Exact Epoch match</x:v>
      </x:c>
      <x:c r="E18" s="76" t="n">
        <x:v>46077</x:v>
      </x:c>
      <x:c r="F18" s="79" t="n">
        <x:v>122</x:v>
      </x:c>
      <x:c r="G18" s="79" t="n">
        <x:v>122</x:v>
      </x:c>
      <x:c r="H18" s="85" t="n">
        <x:v>0</x:v>
      </x:c>
      <x:c r="I18" s="23" t="str"/>
      <x:c r="J18" s="23" t="n">
        <x:v>52</x:v>
      </x:c>
      <x:c r="K18" s="23" t="str">
        <x:v>https://github.com/QwenLM/Qwen3.5?tab=readme-ov-file </x:v>
      </x:c>
      <x:c r="L18" s="23" t="str">
        <x:v>Day-level Epoch date adopted; paper values retained separately</x:v>
      </x:c>
    </x:row>
    <x:row r="19">
      <x:c r="A19" s="17" t="str">
        <x:v>Gemma 3 4B IT</x:v>
      </x:c>
      <x:c r="B19" s="17" t="str">
        <x:v>google:gemma-3-4b-it</x:v>
      </x:c>
      <x:c r="C19" s="23" t="str">
        <x:v>Gemma 3 4B</x:v>
      </x:c>
      <x:c r="D19" s="23" t="str">
        <x:v>Exact Epoch match</x:v>
      </x:c>
      <x:c r="E19" s="76" t="n">
        <x:v>45728</x:v>
      </x:c>
      <x:c r="F19" s="79" t="n">
        <x:v>4</x:v>
      </x:c>
      <x:c r="G19" s="79" t="n">
        <x:v>4</x:v>
      </x:c>
      <x:c r="H19" s="85" t="n">
        <x:v>0</x:v>
      </x:c>
      <x:c r="I19" s="23" t="str">
        <x:v>SigLIP 400M</x:v>
      </x:c>
      <x:c r="J19" s="23" t="n">
        <x:v>514</x:v>
      </x:c>
      <x:c r="K19" s="23" t="str">
        <x:v>https://storage.googleapis.com/deepmind-media/gemma/Gemma3Report.pdf</x:v>
      </x:c>
      <x:c r="L19" s="23" t="str">
        <x:v>Day-level Epoch date adopted; paper values retained separately</x:v>
      </x:c>
    </x:row>
    <x:row r="20">
      <x:c r="A20" s="17" t="str">
        <x:v>Gemma 3 12B IT</x:v>
      </x:c>
      <x:c r="B20" s="17" t="str">
        <x:v>google:gemma-3-12b-it</x:v>
      </x:c>
      <x:c r="C20" s="23" t="str">
        <x:v>Gemma 3 12B</x:v>
      </x:c>
      <x:c r="D20" s="23" t="str">
        <x:v>Exact Epoch match</x:v>
      </x:c>
      <x:c r="E20" s="76" t="n">
        <x:v>45728</x:v>
      </x:c>
      <x:c r="F20" s="79" t="n">
        <x:v>12</x:v>
      </x:c>
      <x:c r="G20" s="79" t="n">
        <x:v>12</x:v>
      </x:c>
      <x:c r="H20" s="85" t="n">
        <x:v>0</x:v>
      </x:c>
      <x:c r="I20" s="23" t="str">
        <x:v>SigLIP 400M</x:v>
      </x:c>
      <x:c r="J20" s="23" t="n">
        <x:v>513</x:v>
      </x:c>
      <x:c r="K20" s="23" t="str">
        <x:v>https://storage.googleapis.com/deepmind-media/gemma/Gemma3Report.pdf</x:v>
      </x:c>
      <x:c r="L20" s="23" t="str">
        <x:v>Day-level Epoch date adopted; paper values retained separately</x:v>
      </x:c>
    </x:row>
    <x:row r="21">
      <x:c r="A21" s="17" t="str">
        <x:v>Gemma 4 26B-A4B</x:v>
      </x:c>
      <x:c r="B21" s="17" t="str">
        <x:v>google:gemma-4-26b-a4b</x:v>
      </x:c>
      <x:c r="C21" s="23" t="str">
        <x:v>Gemma 4 26B A4B</x:v>
      </x:c>
      <x:c r="D21" s="23" t="str">
        <x:v>Exact Epoch match</x:v>
      </x:c>
      <x:c r="E21" s="76" t="n">
        <x:v>46114</x:v>
      </x:c>
      <x:c r="F21" s="79" t="n">
        <x:v>25.2</x:v>
      </x:c>
      <x:c r="G21" s="79" t="n">
        <x:v>26</x:v>
      </x:c>
      <x:c r="H21" s="85" t="n">
        <x:v>0.030769230769230795</x:v>
      </x:c>
      <x:c r="I21" s="23" t="str"/>
      <x:c r="J21" s="23" t="n">
        <x:v>37</x:v>
      </x:c>
      <x:c r="K21" s="23" t="str">
        <x:v>https://ai.google.dev/gemma/docs/core/model_card_4</x:v>
      </x:c>
      <x:c r="L21" s="23" t="str">
        <x:v>Day-level Epoch date adopted; paper values retained separately</x:v>
      </x:c>
    </x:row>
    <x:row r="22">
      <x:c r="A22" s="17" t="str">
        <x:v>Gemma 4 31B</x:v>
      </x:c>
      <x:c r="B22" s="17" t="str">
        <x:v>google:gemma-4-31b</x:v>
      </x:c>
      <x:c r="C22" s="23" t="str">
        <x:v>Gemma 4 31B IT</x:v>
      </x:c>
      <x:c r="D22" s="23" t="str">
        <x:v>Exact Epoch match</x:v>
      </x:c>
      <x:c r="E22" s="76" t="n">
        <x:v>46114</x:v>
      </x:c>
      <x:c r="F22" s="79" t="n">
        <x:v>31</x:v>
      </x:c>
      <x:c r="G22" s="79" t="n">
        <x:v>31</x:v>
      </x:c>
      <x:c r="H22" s="85" t="n">
        <x:v>0</x:v>
      </x:c>
      <x:c r="I22" s="23" t="str"/>
      <x:c r="J22" s="23" t="n">
        <x:v>36</x:v>
      </x:c>
      <x:c r="K22" s="23" t="str"/>
      <x:c r="L22" s="23" t="str">
        <x:v>Day-level Epoch date adopted; paper values retained separately</x:v>
      </x:c>
    </x:row>
    <x:row r="23">
      <x:c r="A23" s="17" t="str">
        <x:v>DeepSeek V3.1-terminus</x:v>
      </x:c>
      <x:c r="B23" s="17" t="str">
        <x:v>deepseek:deepseek-v3-1-terminus</x:v>
      </x:c>
      <x:c r="C23" s="23" t="str">
        <x:v>DeepSeek-V3.1-Terminus</x:v>
      </x:c>
      <x:c r="D23" s="23" t="str">
        <x:v>Exact Epoch match</x:v>
      </x:c>
      <x:c r="E23" s="76" t="n">
        <x:v>45922</x:v>
      </x:c>
      <x:c r="F23" s="79" t="n">
        <x:v>671</x:v>
      </x:c>
      <x:c r="G23" s="79" t="n">
        <x:v>671</x:v>
      </x:c>
      <x:c r="H23" s="85" t="n">
        <x:v>0</x:v>
      </x:c>
      <x:c r="I23" s="23" t="str">
        <x:v>DeepSeek-V3</x:v>
      </x:c>
      <x:c r="J23" s="23" t="n">
        <x:v>180</x:v>
      </x:c>
      <x:c r="K23" s="23" t="str">
        <x:v>https://api-docs.deepseek.com/news/news250922</x:v>
      </x:c>
      <x:c r="L23" s="23" t="str">
        <x:v>Day-level Epoch date adopted; paper values retained separately</x:v>
      </x:c>
    </x:row>
    <x:row r="24">
      <x:c r="A24" s="18" t="str">
        <x:v>DeepSeek V4-flash</x:v>
      </x:c>
      <x:c r="B24" s="18" t="str">
        <x:v>deepseek:deepseek-v4-flash</x:v>
      </x:c>
      <x:c r="C24" s="24" t="str">
        <x:v>DeepSeek-V4-Flash</x:v>
      </x:c>
      <x:c r="D24" s="24" t="str">
        <x:v>Exact Epoch match</x:v>
      </x:c>
      <x:c r="E24" s="77" t="n">
        <x:v>46136</x:v>
      </x:c>
      <x:c r="F24" s="80" t="n">
        <x:v>284</x:v>
      </x:c>
      <x:c r="G24" s="80" t="n">
        <x:v>284</x:v>
      </x:c>
      <x:c r="H24" s="86" t="n">
        <x:v>0</x:v>
      </x:c>
      <x:c r="I24" s="24" t="str"/>
      <x:c r="J24" s="24" t="n">
        <x:v>19</x:v>
      </x:c>
      <x:c r="K24" s="24" t="str">
        <x:v>https://huggingface.co/deepseek-ai/DeepSeek-V4-Pro/blob/main/DeepSeek_V4.pdf</x:v>
      </x:c>
      <x:c r="L24" s="24" t="str">
        <x:v>Day-level Epoch date adopted; paper values retained separately</x:v>
      </x:c>
    </x:row>
  </x:sheetData>
  <x:mergeCells>
    <x:mergeCell ref="A1:L1"/>
    <x:mergeCell ref="A2:L3"/>
  </x:mergeCells>
  <x:conditionalFormatting sqref="D6:D24">
    <x:cfRule type="containsText" dxfId="5" priority="1" operator="containsText" text="No exact"/>
  </x:conditionalFormatting>
  <x:pageMargins left="0.7" right="0.7" top="0.75" bottom="0.75" header="0.3" footer="0.3"/>
  <x:tableParts count="1">
    <x:tablePart xmlns:r="http://schemas.openxmlformats.org/officeDocument/2006/relationships" r:id="R077d3e240b6e458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8" hidden="0" customWidth="1"/>
    <x:col min="2" max="2" width="42" hidden="0" customWidth="1"/>
    <x:col min="3" max="3" width="30" hidden="0" customWidth="1"/>
    <x:col min="4" max="4" width="30" hidden="0" customWidth="1"/>
    <x:col min="5" max="5" width="30" hidden="0" customWidth="1"/>
    <x:col min="6" max="6" width="30" hidden="0" customWidth="1"/>
    <x:col min="7" max="7" width="60" hidden="0" customWidth="1"/>
    <x:col min="8" max="8" width="60" hidden="0" customWidth="1"/>
    <x:col min="9" max="9" width="60" hidden="0" customWidth="1"/>
  </x:cols>
  <x:sheetData>
    <x:row r="1" ht="36" customHeight="1">
      <x:c r="A1" s="66" t="str">
        <x:v>Data integrity audit — fail-fast identity and coverage checks</x:v>
      </x:c>
      <x:c r="B1" s="66"/>
      <x:c r="C1" s="66"/>
      <x:c r="D1" s="66"/>
      <x:c r="E1" s="66"/>
      <x:c r="F1" s="66"/>
      <x:c r="G1" s="66"/>
      <x:c r="H1" s="66"/>
      <x:c r="I1" s="66"/>
    </x:row>
    <x:row r="2">
      <x:c r="A2" s="6" t="str">
        <x:v>PASS means structural reconciliation is complete: all ECI, paper, Epoch, and compute-view rows are preserved; canonical IDs and source aliases are unique; exact dates supersede month-only dates; and correlated Epoch source views are explicitly excluded from independent evidence counts.</x:v>
      </x:c>
      <x:c r="B2" s="6"/>
      <x:c r="C2" s="6"/>
      <x:c r="D2" s="6"/>
      <x:c r="E2" s="6"/>
      <x:c r="F2" s="6"/>
      <x:c r="G2" s="6"/>
      <x:c r="H2" s="6"/>
      <x:c r="I2" s="6"/>
    </x:row>
    <x:row r="3">
      <x:c r="A3" s="6"/>
      <x:c r="B3" s="6"/>
      <x:c r="C3" s="6"/>
      <x:c r="D3" s="6"/>
      <x:c r="E3" s="6"/>
      <x:c r="F3" s="6"/>
      <x:c r="G3" s="6"/>
      <x:c r="H3" s="6"/>
      <x:c r="I3" s="6"/>
    </x:row>
    <x:row r="5" ht="34" customHeight="1">
      <x:c r="A5" s="71" t="str">
        <x:v>Audit</x:v>
      </x:c>
      <x:c r="B5" s="71" t="str">
        <x:v>Expected</x:v>
      </x:c>
      <x:c r="C5" s="71" t="str">
        <x:v>Actual</x:v>
      </x:c>
      <x:c r="D5" s="71" t="str">
        <x:v>Status</x:v>
      </x:c>
    </x:row>
    <x:row r="6">
      <x:c r="A6" s="16" t="str">
        <x:v>ECI Graph Data rows retained</x:v>
      </x:c>
      <x:c r="B6" s="16" t="n">
        <x:v>211</x:v>
      </x:c>
      <x:c r="C6" s="16" t="n">
        <x:v>211</x:v>
      </x:c>
      <x:c r="D6" s="16" t="str">
        <x:v>PASS</x:v>
      </x:c>
    </x:row>
    <x:row r="7">
      <x:c r="A7" s="17" t="str">
        <x:v>ECI source sheets retained</x:v>
      </x:c>
      <x:c r="B7" s="17" t="n">
        <x:v>7</x:v>
      </x:c>
      <x:c r="C7" s="17" t="n">
        <x:v>7</x:v>
      </x:c>
      <x:c r="D7" s="17" t="str">
        <x:v>PASS</x:v>
      </x:c>
    </x:row>
    <x:row r="8">
      <x:c r="A8" s="17" t="str">
        <x:v>ECI source cells retained as value snapshots</x:v>
      </x:c>
      <x:c r="B8" s="17" t="n">
        <x:v>28418</x:v>
      </x:c>
      <x:c r="C8" s="17" t="n">
        <x:v>28418</x:v>
      </x:c>
      <x:c r="D8" s="17" t="str">
        <x:v>PASS</x:v>
      </x:c>
    </x:row>
    <x:row r="9">
      <x:c r="A9" s="17" t="str">
        <x:v>ECI formulas retained as text archive</x:v>
      </x:c>
      <x:c r="B9" s="17" t="n">
        <x:v>499</x:v>
      </x:c>
      <x:c r="C9" s="17" t="n">
        <x:v>499</x:v>
      </x:c>
      <x:c r="D9" s="17" t="str">
        <x:v>PASS</x:v>
      </x:c>
    </x:row>
    <x:row r="10">
      <x:c r="A10" s="17" t="str">
        <x:v>Epoch all-models rows retained</x:v>
      </x:c>
      <x:c r="B10" s="17" t="n">
        <x:v>3555</x:v>
      </x:c>
      <x:c r="C10" s="17" t="n">
        <x:v>3555</x:v>
      </x:c>
      <x:c r="D10" s="17" t="str">
        <x:v>PASS</x:v>
      </x:c>
    </x:row>
    <x:row r="11">
      <x:c r="A11" s="17" t="str">
        <x:v>Epoch raw CSV bytes bound by SHA-256</x:v>
      </x:c>
      <x:c r="B11" s="17" t="n">
        <x:v>6712040</x:v>
      </x:c>
      <x:c r="C11" s="17" t="n">
        <x:v>6712040</x:v>
      </x:c>
      <x:c r="D11" s="17" t="str">
        <x:v>PASS</x:v>
      </x:c>
    </x:row>
    <x:row r="12">
      <x:c r="A12" s="17" t="str">
        <x:v>Epoch Base64 characters retained</x:v>
      </x:c>
      <x:c r="B12" s="17" t="n">
        <x:v>8949388</x:v>
      </x:c>
      <x:c r="C12" s="17" t="n">
        <x:v>8949388</x:v>
      </x:c>
      <x:c r="D12" s="17" t="str">
        <x:v>PASS</x:v>
      </x:c>
    </x:row>
    <x:row r="13">
      <x:c r="A13" s="17" t="str">
        <x:v>Epoch literal error-token strings retained</x:v>
      </x:c>
      <x:c r="B13" s="17" t="str">
        <x:v>informational</x:v>
      </x:c>
      <x:c r="C13" s="17" t="n">
        <x:v>0</x:v>
      </x:c>
      <x:c r="D13" s="17" t="str">
        <x:v>INFO</x:v>
      </x:c>
    </x:row>
    <x:row r="14">
      <x:c r="A14" s="17" t="str">
        <x:v>Epoch source duplicate-name rows beyond first</x:v>
      </x:c>
      <x:c r="B14" s="17" t="str">
        <x:v>informational</x:v>
      </x:c>
      <x:c r="C14" s="17" t="n">
        <x:v>5</x:v>
      </x:c>
      <x:c r="D14" s="17" t="str">
        <x:v>INFO</x:v>
      </x:c>
    </x:row>
    <x:row r="15">
      <x:c r="A15" s="17" t="str">
        <x:v>Compute-enriched unified observations</x:v>
      </x:c>
      <x:c r="B15" s="17" t="n">
        <x:v>5807</x:v>
      </x:c>
      <x:c r="C15" s="17" t="n">
        <x:v>5807</x:v>
      </x:c>
      <x:c r="D15" s="17" t="str">
        <x:v>PASS</x:v>
      </x:c>
    </x:row>
    <x:row r="16">
      <x:c r="A16" s="17" t="str">
        <x:v>Epoch archive source-view rows retained</x:v>
      </x:c>
      <x:c r="B16" s="17" t="n">
        <x:v>1690</x:v>
      </x:c>
      <x:c r="C16" s="17" t="n">
        <x:v>1690</x:v>
      </x:c>
      <x:c r="D16" s="17" t="str">
        <x:v>PASS</x:v>
      </x:c>
    </x:row>
    <x:row r="17">
      <x:c r="A17" s="17" t="str">
        <x:v>Epoch frontier compute rows retained</x:v>
      </x:c>
      <x:c r="B17" s="17" t="n">
        <x:v>137</x:v>
      </x:c>
      <x:c r="C17" s="17" t="n">
        <x:v>137</x:v>
      </x:c>
      <x:c r="D17" s="17" t="str">
        <x:v>PASS</x:v>
      </x:c>
    </x:row>
    <x:row r="18">
      <x:c r="A18" s="17" t="str">
        <x:v>Stage-1 exact AA↔Epoch compute calibration rows</x:v>
      </x:c>
      <x:c r="B18" s="17" t="n">
        <x:v>31</x:v>
      </x:c>
      <x:c r="C18" s="17" t="n">
        <x:v>31</x:v>
      </x:c>
      <x:c r="D18" s="17" t="str">
        <x:v>PASS</x:v>
      </x:c>
    </x:row>
    <x:row r="19">
      <x:c r="A19" s="17" t="str">
        <x:v>Stage-2 confident/likely frontier-language rows</x:v>
      </x:c>
      <x:c r="B19" s="17" t="n">
        <x:v>19</x:v>
      </x:c>
      <x:c r="C19" s="17" t="n">
        <x:v>19</x:v>
      </x:c>
      <x:c r="D19" s="17" t="str">
        <x:v>PASS</x:v>
      </x:c>
    </x:row>
    <x:row r="20">
      <x:c r="A20" s="17" t="str">
        <x:v>Epoch candidate aliases with non-unique source hit</x:v>
      </x:c>
      <x:c r="B20" s="17" t="n">
        <x:v>0</x:v>
      </x:c>
      <x:c r="C20" s="17" t="n">
        <x:v>0</x:v>
      </x:c>
      <x:c r="D20" s="17" t="str">
        <x:v>PASS</x:v>
      </x:c>
    </x:row>
    <x:row r="21">
      <x:c r="A21" s="17" t="str">
        <x:v>LaTeX table blocks retained raw</x:v>
      </x:c>
      <x:c r="B21" s="17" t="n">
        <x:v>25</x:v>
      </x:c>
      <x:c r="C21" s="17" t="n">
        <x:v>25</x:v>
      </x:c>
      <x:c r="D21" s="17" t="str">
        <x:v>PASS</x:v>
      </x:c>
    </x:row>
    <x:row r="22">
      <x:c r="A22" s="17" t="str">
        <x:v>Paper frontier rows parsed</x:v>
      </x:c>
      <x:c r="B22" s="17" t="n">
        <x:v>14</x:v>
      </x:c>
      <x:c r="C22" s="17" t="n">
        <x:v>14</x:v>
      </x:c>
      <x:c r="D22" s="17" t="str">
        <x:v>PASS</x:v>
      </x:c>
    </x:row>
    <x:row r="23">
      <x:c r="A23" s="17" t="str">
        <x:v>Paper open-weight rows parsed</x:v>
      </x:c>
      <x:c r="B23" s="17" t="n">
        <x:v>35</x:v>
      </x:c>
      <x:c r="C23" s="17" t="n">
        <x:v>35</x:v>
      </x:c>
      <x:c r="D23" s="17" t="str">
        <x:v>PASS</x:v>
      </x:c>
    </x:row>
    <x:row r="24">
      <x:c r="A24" s="17" t="str">
        <x:v>Paper aliases manually adjudicated</x:v>
      </x:c>
      <x:c r="B24" s="17" t="n">
        <x:v>49</x:v>
      </x:c>
      <x:c r="C24" s="17" t="n">
        <x:v>49</x:v>
      </x:c>
      <x:c r="D24" s="17" t="str">
        <x:v>PASS</x:v>
      </x:c>
    </x:row>
    <x:row r="25">
      <x:c r="A25" s="17" t="str">
        <x:v>Paper rows with exact ECI checkpoint</x:v>
      </x:c>
      <x:c r="B25" s="17" t="str">
        <x:v>informational</x:v>
      </x:c>
      <x:c r="C25" s="17" t="n">
        <x:v>27</x:v>
      </x:c>
      <x:c r="D25" s="17" t="str">
        <x:v>INFO</x:v>
      </x:c>
    </x:row>
    <x:row r="26">
      <x:c r="A26" s="17" t="str">
        <x:v>Epoch candidates manually adjudicated</x:v>
      </x:c>
      <x:c r="B26" s="17" t="n">
        <x:v>19</x:v>
      </x:c>
      <x:c r="C26" s="17" t="n">
        <x:v>19</x:v>
      </x:c>
      <x:c r="D26" s="17" t="str">
        <x:v>PASS</x:v>
      </x:c>
    </x:row>
    <x:row r="27">
      <x:c r="A27" s="17" t="str">
        <x:v>Exact Epoch checkpoint joins</x:v>
      </x:c>
      <x:c r="B27" s="17" t="n">
        <x:v>18</x:v>
      </x:c>
      <x:c r="C27" s="17" t="n">
        <x:v>18</x:v>
      </x:c>
      <x:c r="D27" s="17" t="str">
        <x:v>PASS</x:v>
      </x:c>
    </x:row>
    <x:row r="28">
      <x:c r="A28" s="17" t="str">
        <x:v>Paper rows with an exact day-level date</x:v>
      </x:c>
      <x:c r="B28" s="17" t="n">
        <x:v>45</x:v>
      </x:c>
      <x:c r="C28" s="17" t="n">
        <x:v>45</x:v>
      </x:c>
      <x:c r="D28" s="17" t="str">
        <x:v>PASS</x:v>
      </x:c>
    </x:row>
    <x:row r="29">
      <x:c r="A29" s="17" t="str">
        <x:v>Paper rows intentionally remaining month-only</x:v>
      </x:c>
      <x:c r="B29" s="17" t="n">
        <x:v>4</x:v>
      </x:c>
      <x:c r="C29" s="17" t="n">
        <x:v>4</x:v>
      </x:c>
      <x:c r="D29" s="17" t="str">
        <x:v>PASS</x:v>
      </x:c>
    </x:row>
    <x:row r="30">
      <x:c r="A30" s="17" t="str">
        <x:v>Canonical checkpoint IDs duplicated</x:v>
      </x:c>
      <x:c r="B30" s="17" t="n">
        <x:v>0</x:v>
      </x:c>
      <x:c r="C30" s="17" t="n">
        <x:v>0</x:v>
      </x:c>
      <x:c r="D30" s="17" t="str">
        <x:v>PASS</x:v>
      </x:c>
    </x:row>
    <x:row r="31">
      <x:c r="A31" s="17" t="str">
        <x:v>Source alias keys duplicated</x:v>
      </x:c>
      <x:c r="B31" s="17" t="n">
        <x:v>0</x:v>
      </x:c>
      <x:c r="C31" s="17" t="n">
        <x:v>0</x:v>
      </x:c>
      <x:c r="D31" s="17" t="str">
        <x:v>PASS</x:v>
      </x:c>
    </x:row>
    <x:row r="32">
      <x:c r="A32" s="17" t="str">
        <x:v>Final targets</x:v>
      </x:c>
      <x:c r="B32" s="17" t="n">
        <x:v>9</x:v>
      </x:c>
      <x:c r="C32" s="17" t="n">
        <x:v>9</x:v>
      </x:c>
      <x:c r="D32" s="17" t="str">
        <x:v>PASS</x:v>
      </x:c>
    </x:row>
    <x:row r="33">
      <x:c r="A33" s="17" t="str">
        <x:v>Final targets with exact release date</x:v>
      </x:c>
      <x:c r="B33" s="17" t="n">
        <x:v>9</x:v>
      </x:c>
      <x:c r="C33" s="17" t="n">
        <x:v>9</x:v>
      </x:c>
      <x:c r="D33" s="17" t="str">
        <x:v>PASS</x:v>
      </x:c>
    </x:row>
    <x:row r="34">
      <x:c r="A34" s="17" t="str">
        <x:v>Final targets with ECI coverage</x:v>
      </x:c>
      <x:c r="B34" s="17" t="str">
        <x:v>8 + K3 explicit gap</x:v>
      </x:c>
      <x:c r="C34" s="17" t="n">
        <x:v>8</x:v>
      </x:c>
      <x:c r="D34" s="17" t="str">
        <x:v>PASS</x:v>
      </x:c>
    </x:row>
    <x:row r="35">
      <x:c r="A35" s="18" t="str">
        <x:v>Source variances retained, not overwritten</x:v>
      </x:c>
      <x:c r="B35" s="18" t="str">
        <x:v>all</x:v>
      </x:c>
      <x:c r="C35" s="18" t="n">
        <x:v>10</x:v>
      </x:c>
      <x:c r="D35" s="18" t="str">
        <x:v>PASS</x:v>
      </x:c>
    </x:row>
    <x:row r="36">
      <x:c r="A36" s="157" t="str">
        <x:v>Final base IDs duplicated</x:v>
      </x:c>
      <x:c r="B36" s="157" t="n">
        <x:v>0</x:v>
      </x:c>
      <x:c r="C36" s="157" t="n">
        <x:v>0</x:v>
      </x:c>
      <x:c r="D36" s="157" t="str">
        <x:v>PASS</x:v>
      </x:c>
    </x:row>
    <x:row r="38">
      <x:c r="A38" s="89" t="str">
        <x:v>Cross-source differences and explicitly missing coverage</x:v>
      </x:c>
      <x:c r="B38" s="89"/>
      <x:c r="C38" s="89"/>
      <x:c r="D38" s="89"/>
      <x:c r="E38" s="89"/>
      <x:c r="F38" s="89"/>
      <x:c r="G38" s="89"/>
      <x:c r="H38" s="89"/>
      <x:c r="I38" s="89"/>
    </x:row>
    <x:row r="39" ht="34" customHeight="1">
      <x:c r="A39" s="71" t="str">
        <x:v>Severity</x:v>
      </x:c>
      <x:c r="B39" s="71" t="str">
        <x:v>Canonical ID</x:v>
      </x:c>
      <x:c r="C39" s="71" t="str">
        <x:v>Display</x:v>
      </x:c>
      <x:c r="D39" s="71" t="str">
        <x:v>Paper alias</x:v>
      </x:c>
      <x:c r="E39" s="71" t="str">
        <x:v>ECI alias</x:v>
      </x:c>
      <x:c r="F39" s="71" t="str">
        <x:v>Epoch alias</x:v>
      </x:c>
      <x:c r="G39" s="71" t="str">
        <x:v>Issue</x:v>
      </x:c>
      <x:c r="H39" s="71" t="str">
        <x:v>Resolution policy</x:v>
      </x:c>
      <x:c r="I39" s="71" t="str">
        <x:v>Posterior impact</x:v>
      </x:c>
    </x:row>
    <x:row r="40">
      <x:c r="A40" s="16" t="str">
        <x:v>INFO</x:v>
      </x:c>
      <x:c r="B40" s="16" t="str">
        <x:v>openai:gpt-2</x:v>
      </x:c>
      <x:c r="C40" s="16" t="str">
        <x:v>GPT-2</x:v>
      </x:c>
      <x:c r="D40" s="16" t="str">
        <x:v>GPT-2</x:v>
      </x:c>
      <x:c r="E40" s="16" t="str"/>
      <x:c r="F40" s="16" t="str"/>
      <x:c r="G40" s="22" t="str">
        <x:v>Epoch matching intentionally skipped</x:v>
      </x:c>
      <x:c r="H40" s="22" t="str">
        <x:v>Preserve paper row and month-only release per user instruction</x:v>
      </x:c>
      <x:c r="I40" s="22" t="str">
        <x:v>None unless explicitly used in a date regression</x:v>
      </x:c>
    </x:row>
    <x:row r="41">
      <x:c r="A41" s="17" t="str">
        <x:v>INFO</x:v>
      </x:c>
      <x:c r="B41" s="17" t="str">
        <x:v>openai:gpt-3</x:v>
      </x:c>
      <x:c r="C41" s="17" t="str">
        <x:v>GPT-3</x:v>
      </x:c>
      <x:c r="D41" s="17" t="str">
        <x:v>GPT-3</x:v>
      </x:c>
      <x:c r="E41" s="17" t="str"/>
      <x:c r="F41" s="17" t="str"/>
      <x:c r="G41" s="23" t="str">
        <x:v>Epoch matching intentionally skipped</x:v>
      </x:c>
      <x:c r="H41" s="23" t="str">
        <x:v>Preserve paper row and month-only release per user instruction</x:v>
      </x:c>
      <x:c r="I41" s="23" t="str">
        <x:v>None unless explicitly used in a date regression</x:v>
      </x:c>
    </x:row>
    <x:row r="42">
      <x:c r="A42" s="17" t="str">
        <x:v>INFO</x:v>
      </x:c>
      <x:c r="B42" s="17" t="str">
        <x:v>openai:gpt-3-5</x:v>
      </x:c>
      <x:c r="C42" s="17" t="str">
        <x:v>GPT-3.5</x:v>
      </x:c>
      <x:c r="D42" s="17" t="str">
        <x:v>GPT-3.5</x:v>
      </x:c>
      <x:c r="E42" s="17" t="str"/>
      <x:c r="F42" s="17" t="str"/>
      <x:c r="G42" s="23" t="str">
        <x:v>Epoch matching intentionally skipped</x:v>
      </x:c>
      <x:c r="H42" s="23" t="str">
        <x:v>Preserve paper row and month-only release per user instruction</x:v>
      </x:c>
      <x:c r="I42" s="23" t="str">
        <x:v>None unless explicitly used in a date regression</x:v>
      </x:c>
    </x:row>
    <x:row r="43">
      <x:c r="A43" s="17" t="str">
        <x:v>INFO</x:v>
      </x:c>
      <x:c r="B43" s="17" t="str">
        <x:v>alibaba:qwen-3-30b-a3b-2507</x:v>
      </x:c>
      <x:c r="C43" s="17" t="str">
        <x:v>Qwen 3 30B-A3B (2507)</x:v>
      </x:c>
      <x:c r="D43" s="17" t="str">
        <x:v>Qwen 3 30B-A3B (2507)</x:v>
      </x:c>
      <x:c r="E43" s="17" t="str"/>
      <x:c r="F43" s="17" t="str"/>
      <x:c r="G43" s="23" t="str">
        <x:v>No exact ECI or Epoch checkpoint</x:v>
      </x:c>
      <x:c r="H43" s="23" t="str">
        <x:v>Preserve paper row; release remains month-only; never join a different checkpoint</x:v>
      </x:c>
      <x:c r="I43" s="23" t="str">
        <x:v>None unless explicitly used in a date regression</x:v>
      </x:c>
    </x:row>
    <x:row r="44">
      <x:c r="A44" s="17" t="str">
        <x:v>RESOLVED</x:v>
      </x:c>
      <x:c r="B44" s="17" t="str">
        <x:v>meta:llama-3-2-1b-instruct</x:v>
      </x:c>
      <x:c r="C44" s="17" t="str">
        <x:v>Llama 3.2 1B Instruct</x:v>
      </x:c>
      <x:c r="D44" s="17" t="str">
        <x:v>Llama 3.2 1B Instruct</x:v>
      </x:c>
      <x:c r="E44" s="17" t="str"/>
      <x:c r="F44" s="17" t="str">
        <x:v>Llama 3.2 1B</x:v>
      </x:c>
      <x:c r="G44" s="23" t="str">
        <x:v>Epoch/paper parameter variance 18.7%</x:v>
      </x:c>
      <x:c r="H44" s="23" t="str">
        <x:v>Preserve every source value; use Epoch exact date for dates and paper values for reproducing the paper's published scaling</x:v>
      </x:c>
      <x:c r="I44" s="23" t="str">
        <x:v>No direct final-target impact</x:v>
      </x:c>
    </x:row>
    <x:row r="45">
      <x:c r="A45" s="17" t="str">
        <x:v>RESOLVED</x:v>
      </x:c>
      <x:c r="B45" s="17" t="str">
        <x:v>meta:llama-3-2-3b-instruct</x:v>
      </x:c>
      <x:c r="C45" s="17" t="str">
        <x:v>Llama 3.2 3B Instruct</x:v>
      </x:c>
      <x:c r="D45" s="17" t="str">
        <x:v>Llama 3.2 3B Instruct</x:v>
      </x:c>
      <x:c r="E45" s="17" t="str"/>
      <x:c r="F45" s="17" t="str">
        <x:v>Llama 3.2 3B</x:v>
      </x:c>
      <x:c r="G45" s="23" t="str">
        <x:v>Epoch/paper parameter variance 6.5%</x:v>
      </x:c>
      <x:c r="H45" s="23" t="str">
        <x:v>Preserve every source value; use Epoch exact date for dates and paper values for reproducing the paper's published scaling</x:v>
      </x:c>
      <x:c r="I45" s="23" t="str">
        <x:v>No direct final-target impact</x:v>
      </x:c>
    </x:row>
    <x:row r="46">
      <x:c r="A46" s="17" t="str">
        <x:v>RESOLVED</x:v>
      </x:c>
      <x:c r="B46" s="17" t="str">
        <x:v>alibaba:qwen-3-14b</x:v>
      </x:c>
      <x:c r="C46" s="17" t="str">
        <x:v>Qwen 3 14B</x:v>
      </x:c>
      <x:c r="D46" s="17" t="str">
        <x:v>Qwen 3 14B</x:v>
      </x:c>
      <x:c r="E46" s="17" t="str"/>
      <x:c r="F46" s="17" t="str">
        <x:v>Qwen3-14B</x:v>
      </x:c>
      <x:c r="G46" s="23" t="str">
        <x:v>Epoch/paper parameter variance 5.4%</x:v>
      </x:c>
      <x:c r="H46" s="23" t="str">
        <x:v>Preserve every source value; use Epoch exact date for dates and paper values for reproducing the paper's published scaling</x:v>
      </x:c>
      <x:c r="I46" s="23" t="str">
        <x:v>No direct final-target impact</x:v>
      </x:c>
    </x:row>
    <x:row r="47">
      <x:c r="A47" s="17" t="str">
        <x:v>RESOLVED</x:v>
      </x:c>
      <x:c r="B47" s="17" t="str">
        <x:v>alibaba:qwen-3-32b</x:v>
      </x:c>
      <x:c r="C47" s="17" t="str">
        <x:v>Qwen 3 32B</x:v>
      </x:c>
      <x:c r="D47" s="17" t="str">
        <x:v>Qwen 3 32B</x:v>
      </x:c>
      <x:c r="E47" s="17" t="str"/>
      <x:c r="F47" s="17" t="str">
        <x:v>Qwen3-32B</x:v>
      </x:c>
      <x:c r="G47" s="23" t="str">
        <x:v>Epoch/paper parameter variance 2.4%</x:v>
      </x:c>
      <x:c r="H47" s="23" t="str">
        <x:v>Preserve every source value; use Epoch exact date for dates and paper values for reproducing the paper's published scaling</x:v>
      </x:c>
      <x:c r="I47" s="23" t="str">
        <x:v>No direct final-target impact</x:v>
      </x:c>
    </x:row>
    <x:row r="48">
      <x:c r="A48" s="17" t="str">
        <x:v>RESOLVED</x:v>
      </x:c>
      <x:c r="B48" s="17" t="str">
        <x:v>alibaba:qwen-3-8b</x:v>
      </x:c>
      <x:c r="C48" s="17" t="str">
        <x:v>Qwen 3 8B</x:v>
      </x:c>
      <x:c r="D48" s="17" t="str">
        <x:v>Qwen 3 8B</x:v>
      </x:c>
      <x:c r="E48" s="17" t="str"/>
      <x:c r="F48" s="17" t="str">
        <x:v>Qwen3-8B</x:v>
      </x:c>
      <x:c r="G48" s="23" t="str">
        <x:v>Epoch/paper parameter variance 2.4%</x:v>
      </x:c>
      <x:c r="H48" s="23" t="str">
        <x:v>Preserve every source value; use Epoch exact date for dates and paper values for reproducing the paper's published scaling</x:v>
      </x:c>
      <x:c r="I48" s="23" t="str">
        <x:v>No direct final-target impact</x:v>
      </x:c>
    </x:row>
    <x:row r="49">
      <x:c r="A49" s="17" t="str">
        <x:v>RESOLVED</x:v>
      </x:c>
      <x:c r="B49" s="17" t="str">
        <x:v>moonshot:kimi-k2-sep-2025</x:v>
      </x:c>
      <x:c r="C49" s="17" t="str">
        <x:v>Kimi K2 (Sep 2025)</x:v>
      </x:c>
      <x:c r="D49" s="17" t="str">
        <x:v>Kimi K2-0905</x:v>
      </x:c>
      <x:c r="E49" s="17" t="str">
        <x:v>Kimi K2 (Sep 2025)</x:v>
      </x:c>
      <x:c r="F49" s="17" t="str"/>
      <x:c r="G49" s="23" t="str">
        <x:v>ECI release conflict -52d</x:v>
      </x:c>
      <x:c r="H49" s="23" t="str">
        <x:v>Preserve every source value; use ECI exact date for dates and paper values for reproducing the paper's published scaling</x:v>
      </x:c>
      <x:c r="I49" s="23" t="str">
        <x:v>No direct final-target impact</x:v>
      </x:c>
    </x:row>
    <x:row r="50">
      <x:c r="A50" s="17" t="str">
        <x:v>RESOLVED</x:v>
      </x:c>
      <x:c r="B50" s="17" t="str">
        <x:v>deepseek:deepseek-v3-2</x:v>
      </x:c>
      <x:c r="C50" s="17" t="str">
        <x:v>DeepSeek-V3.2</x:v>
      </x:c>
      <x:c r="D50" s="17" t="str">
        <x:v>DeepSeek V3.2</x:v>
      </x:c>
      <x:c r="E50" s="17" t="str">
        <x:v>DeepSeek-V3.2</x:v>
      </x:c>
      <x:c r="F50" s="17" t="str"/>
      <x:c r="G50" s="23" t="str">
        <x:v>ECI release conflict 91d</x:v>
      </x:c>
      <x:c r="H50" s="23" t="str">
        <x:v>Preserve every source value; use ECI exact date for dates and paper values for reproducing the paper's published scaling</x:v>
      </x:c>
      <x:c r="I50" s="23" t="str">
        <x:v>No direct final-target impact</x:v>
      </x:c>
    </x:row>
    <x:row r="51">
      <x:c r="A51" s="17" t="str">
        <x:v>RESOLVED</x:v>
      </x:c>
      <x:c r="B51" s="17" t="str">
        <x:v>moonshot:kimi-k2-5</x:v>
      </x:c>
      <x:c r="C51" s="17" t="str">
        <x:v>Kimi K2.5</x:v>
      </x:c>
      <x:c r="D51" s="17" t="str">
        <x:v>Kimi K2.5</x:v>
      </x:c>
      <x:c r="E51" s="17" t="str">
        <x:v>Kimi K2.5</x:v>
      </x:c>
      <x:c r="F51" s="17" t="str"/>
      <x:c r="G51" s="23" t="str">
        <x:v>ECI release conflict 32d; ECI/paper parameter variance 3.8%</x:v>
      </x:c>
      <x:c r="H51" s="23" t="str">
        <x:v>Preserve every source value; use ECI exact date for dates and paper values for reproducing the paper's published scaling</x:v>
      </x:c>
      <x:c r="I51" s="23" t="str">
        <x:v>No direct final-target impact</x:v>
      </x:c>
    </x:row>
    <x:row r="52">
      <x:c r="A52" s="17" t="str">
        <x:v>RESOLVED</x:v>
      </x:c>
      <x:c r="B52" s="17" t="str">
        <x:v>google:gemma-4-26b-a4b</x:v>
      </x:c>
      <x:c r="C52" s="17" t="str">
        <x:v>Gemma 4 26B-A4B</x:v>
      </x:c>
      <x:c r="D52" s="17" t="str">
        <x:v>Gemma 4 26B-A4B</x:v>
      </x:c>
      <x:c r="E52" s="17" t="str"/>
      <x:c r="F52" s="17" t="str">
        <x:v>Gemma 4 26B A4B</x:v>
      </x:c>
      <x:c r="G52" s="23" t="str">
        <x:v>Epoch/paper parameter variance 3.1%</x:v>
      </x:c>
      <x:c r="H52" s="23" t="str">
        <x:v>Preserve every source value; use Epoch exact date for dates and paper values for reproducing the paper's published scaling</x:v>
      </x:c>
      <x:c r="I52" s="23" t="str">
        <x:v>No direct final-target impact</x:v>
      </x:c>
    </x:row>
    <x:row r="53">
      <x:c r="A53" s="17" t="str">
        <x:v>RESOLVED</x:v>
      </x:c>
      <x:c r="B53" s="17" t="str">
        <x:v>moonshot:kimi-k2-6</x:v>
      </x:c>
      <x:c r="C53" s="17" t="str">
        <x:v>Kimi K2.6</x:v>
      </x:c>
      <x:c r="D53" s="17" t="str">
        <x:v>Kimi K2.6</x:v>
      </x:c>
      <x:c r="E53" s="17" t="str">
        <x:v>Kimi K2.6</x:v>
      </x:c>
      <x:c r="F53" s="17" t="str"/>
      <x:c r="G53" s="23" t="str">
        <x:v>ECI/paper parameter variance 3.8%</x:v>
      </x:c>
      <x:c r="H53" s="23" t="str">
        <x:v>Preserve every source value; use ECI exact date for dates and paper values for reproducing the paper's published scaling</x:v>
      </x:c>
      <x:c r="I53" s="23" t="str">
        <x:v>No direct final-target impact</x:v>
      </x:c>
    </x:row>
    <x:row r="54">
      <x:c r="A54" s="17" t="str">
        <x:v>SOURCE</x:v>
      </x:c>
      <x:c r="B54" s="17" t="str">
        <x:v>epoch:duplicate-model-labels</x:v>
      </x:c>
      <x:c r="C54" s="17" t="str">
        <x:v>Epoch all-models CSV</x:v>
      </x:c>
      <x:c r="D54" s="17" t="str"/>
      <x:c r="E54" s="17" t="str"/>
      <x:c r="F54" s="17" t="str">
        <x:v>Gemini 3.1 Pro; GLM-5; SAM 3; Eurus-2-7B-PRIME; Tulu 3 (Tülu 3) 70B</x:v>
      </x:c>
      <x:c r="G54" s="23" t="str">
        <x:v>5 duplicate-name rows beyond the first</x:v>
      </x:c>
      <x:c r="H54" s="23" t="str">
        <x:v>Retain every raw row; require exactly one Epoch source hit for every admitted candidate alias</x:v>
      </x:c>
      <x:c r="I54" s="23" t="str">
        <x:v>No candidate checkpoint is affected</x:v>
      </x:c>
    </x:row>
    <x:row r="55">
      <x:c r="A55" s="18" t="str">
        <x:v>INFO</x:v>
      </x:c>
      <x:c r="B55" s="18" t="str">
        <x:v>moonshot:kimi-k3</x:v>
      </x:c>
      <x:c r="C55" s="18" t="str">
        <x:v>Kimi K3</x:v>
      </x:c>
      <x:c r="D55" s="18" t="str"/>
      <x:c r="E55" s="18" t="str"/>
      <x:c r="F55" s="18" t="str"/>
      <x:c r="G55" s="24" t="str">
        <x:v>Not yet present in supplied ECI snapshot</x:v>
      </x:c>
      <x:c r="H55" s="24" t="str">
        <x:v>Use user-supplied exact release, AA=57.1123, and 2.8T disclosed anchor; retain ECI gap</x:v>
      </x:c>
      <x:c r="I55" s="24" t="str">
        <x:v>Anchor remains fixed</x:v>
      </x:c>
    </x:row>
  </x:sheetData>
  <x:mergeCells>
    <x:mergeCell ref="A1:I1"/>
    <x:mergeCell ref="A2:I3"/>
    <x:mergeCell ref="A38:I38"/>
  </x:mergeCells>
  <x:conditionalFormatting sqref="D6:D35">
    <x:cfRule type="containsText" dxfId="6" priority="1" operator="containsText" text="PASS"/>
    <x:cfRule type="containsText" dxfId="7" priority="2" operator="containsText" text="FAIL"/>
  </x:conditionalFormatting>
  <x:conditionalFormatting sqref="D36:D36">
    <x:cfRule type="containsText" dxfId="12" priority="3" operator="containsText" text="PASS"/>
  </x:conditionalFormatting>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70" hidden="0" customWidth="1"/>
    <x:col min="4" max="4" width="70" hidden="0" customWidth="1"/>
    <x:col min="5" max="5" width="40" hidden="0" customWidth="1"/>
    <x:col min="6" max="6" width="40"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62" hidden="0" customWidth="1"/>
  </x:cols>
  <x:sheetData>
    <x:row r="1" ht="36" customHeight="1">
      <x:c r="A1" s="66" t="str">
        <x:v>Canonical base registry — final posterior units</x:v>
      </x:c>
      <x:c r="B1" s="66"/>
      <x:c r="C1" s="66"/>
      <x:c r="D1" s="66"/>
      <x:c r="E1" s="66"/>
      <x:c r="F1" s="66"/>
      <x:c r="G1" s="66"/>
      <x:c r="H1" s="66"/>
      <x:c r="I1" s="66"/>
      <x:c r="J1" s="66"/>
      <x:c r="K1" s="66"/>
      <x:c r="L1" s="66"/>
      <x:c r="M1" s="66"/>
    </x:row>
    <x:row r="2">
      <x:c r="A2" s="6" t="str">
        <x:v>Exactly nine posterior rows and nine unique base IDs. Checkpoints remain separate in Model Registry; asserted same-base relationships are encoded here with their evidence, so Opus and GPT post-training variants are collapsed once and only once.</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ht="34" customHeight="1">
      <x:c r="A5" s="71" t="str">
        <x:v>Base ID</x:v>
      </x:c>
      <x:c r="B5" s="71" t="str">
        <x:v>Final display</x:v>
      </x:c>
      <x:c r="C5" s="71" t="str">
        <x:v>Representative checkpoint ID</x:v>
      </x:c>
      <x:c r="D5" s="71" t="str">
        <x:v>Member checkpoint IDs</x:v>
      </x:c>
      <x:c r="E5" s="71" t="str">
        <x:v>Identity type</x:v>
      </x:c>
      <x:c r="F5" s="71" t="str">
        <x:v>Identity evidence</x:v>
      </x:c>
      <x:c r="G5" s="71" t="str">
        <x:v>Existing central (T)</x:v>
      </x:c>
      <x:c r="H5" s="71" t="str">
        <x:v>Horizon prior (T)</x:v>
      </x:c>
      <x:c r="I5" s="71" t="str">
        <x:v>Compute prior (T)</x:v>
      </x:c>
      <x:c r="J5" s="71" t="str">
        <x:v>Posterior (T)</x:v>
      </x:c>
      <x:c r="K5" s="71" t="str">
        <x:v>Status</x:v>
      </x:c>
      <x:c r="L5" s="71" t="str">
        <x:v>Base ID count</x:v>
      </x:c>
      <x:c r="M5" s="71" t="str">
        <x:v>Note</x:v>
      </x:c>
    </x:row>
    <x:row r="6">
      <x:c r="A6" s="16" t="str">
        <x:v>base:anthropic:claude-fable-5</x:v>
      </x:c>
      <x:c r="B6" s="16" t="str">
        <x:v>Claude Fable 5</x:v>
      </x:c>
      <x:c r="C6" s="16" t="str">
        <x:v>anthropic:claude-fable-5</x:v>
      </x:c>
      <x:c r="D6" s="22" t="str">
        <x:v>anthropic:claude-fable-5</x:v>
      </x:c>
      <x:c r="E6" s="22" t="str">
        <x:v>Unique pretrain</x:v>
      </x:c>
      <x:c r="F6" s="22" t="str">
        <x:v>New base; user and model evidence</x:v>
      </x:c>
      <x:c r="G6" s="19" t="n">
        <x:f>'Horizon Estimates'!B6</x:f>
        <x:v>3.420619147282</x:v>
      </x:c>
      <x:c r="H6" s="19" t="n">
        <x:f>'Horizon Estimates'!D6</x:f>
        <x:v>6.533951047522359</x:v>
      </x:c>
      <x:c r="I6" s="19" t="n">
        <x:f>'Horizon Estimates'!E6</x:f>
        <x:v>2.5576877384056314</x:v>
      </x:c>
      <x:c r="J6" s="19" t="n">
        <x:f>'Horizon Estimates'!I6</x:f>
        <x:v>4.659372577772957</x:v>
      </x:c>
      <x:c r="K6" s="22" t="str">
        <x:f>'Horizon Estimates'!N6</x:f>
        <x:v>Regression estimate</x:v>
      </x:c>
      <x:c r="L6" s="153" t="n">
        <x:f>COUNTIF($A$6:$A$14,A6)</x:f>
        <x:v>1</x:v>
      </x:c>
      <x:c r="M6" s="22" t="str">
        <x:v>Date law and Ryan's corrected 8-month pretrain gap pooled geometrically; compute adds a small correlated check.</x:v>
      </x:c>
    </x:row>
    <x:row r="7">
      <x:c r="A7" s="17" t="str">
        <x:v>base:openai:gpt-5-6-sol</x:v>
      </x:c>
      <x:c r="B7" s="17" t="str">
        <x:v>GPT-5.6 Sol</x:v>
      </x:c>
      <x:c r="C7" s="17" t="str">
        <x:v>openai:gpt-5-6-sol</x:v>
      </x:c>
      <x:c r="D7" s="23" t="str">
        <x:v>openai:gpt-5-6-sol</x:v>
      </x:c>
      <x:c r="E7" s="23" t="str">
        <x:v>Unique scale variant</x:v>
      </x:c>
      <x:c r="F7" s="23" t="str">
        <x:v>Distinct GPT-5.6 Sol scale</x:v>
      </x:c>
      <x:c r="G7" s="20" t="n">
        <x:f>'Horizon Estimates'!B7</x:f>
        <x:v>3.337143079854522</x:v>
      </x:c>
      <x:c r="H7" s="20" t="n">
        <x:f>'Horizon Estimates'!D7</x:f>
        <x:v>2.983694824019499</x:v>
      </x:c>
      <x:c r="I7" s="20" t="n">
        <x:f>'Horizon Estimates'!E7</x:f>
        <x:v>2.3270752019148544</x:v>
      </x:c>
      <x:c r="J7" s="20" t="n">
        <x:f>'Horizon Estimates'!I7</x:f>
        <x:v>3.0991057348769973</x:v>
      </x:c>
      <x:c r="K7" s="23" t="str">
        <x:f>'Horizon Estimates'!N7</x:f>
        <x:v>Regression estimate</x:v>
      </x:c>
      <x:c r="L7" s="154" t="n">
        <x:f>COUNTIF($A$6:$A$14,A7)</x:f>
        <x:v>1</x:v>
      </x:c>
      <x:c r="M7" s="23" t="str">
        <x:v>GPT-5.4/5.5 no-CoT shared-base proxy advanced to Sol's release.</x:v>
      </x:c>
    </x:row>
    <x:row r="8">
      <x:c r="A8" s="17" t="str">
        <x:v>base:moonshot:kimi-k3</x:v>
      </x:c>
      <x:c r="B8" s="17" t="str">
        <x:v>Kimi K3</x:v>
      </x:c>
      <x:c r="C8" s="17" t="str">
        <x:v>moonshot:kimi-k3</x:v>
      </x:c>
      <x:c r="D8" s="23" t="str">
        <x:v>moonshot:kimi-k3</x:v>
      </x:c>
      <x:c r="E8" s="23" t="str">
        <x:v>Disclosed base</x:v>
      </x:c>
      <x:c r="F8" s="23" t="str">
        <x:v>2.8T disclosed anchor</x:v>
      </x:c>
      <x:c r="G8" s="20" t="n">
        <x:f>'Horizon Estimates'!B8</x:f>
        <x:v>2.8</x:v>
      </x:c>
      <x:c r="H8" s="20" t="n">
        <x:f>'Horizon Estimates'!D8</x:f>
        <x:v>2.8</x:v>
      </x:c>
      <x:c r="I8" s="20" t="n">
        <x:f>'Horizon Estimates'!E8</x:f>
        <x:v>2.141373647033047</x:v>
      </x:c>
      <x:c r="J8" s="20" t="n">
        <x:f>'Horizon Estimates'!I8</x:f>
        <x:v>2.8</x:v>
      </x:c>
      <x:c r="K8" s="23" t="str">
        <x:f>'Horizon Estimates'!N8</x:f>
        <x:v>Disclosed anchor</x:v>
      </x:c>
      <x:c r="L8" s="154" t="n">
        <x:f>COUNTIF($A$6:$A$14,A8)</x:f>
        <x:v>1</x:v>
      </x:c>
      <x:c r="M8" s="23" t="str">
        <x:v>2.8T disclosed; horizon branch cannot move an exact anchor.</x:v>
      </x:c>
    </x:row>
    <x:row r="9">
      <x:c r="A9" s="17" t="str">
        <x:v>base:anthropic-opus-4-5plus</x:v>
      </x:c>
      <x:c r="B9" s="17" t="str">
        <x:v>Claude Opus 4.7 / 4.8 shared base</x:v>
      </x:c>
      <x:c r="C9" s="17" t="str">
        <x:v>anthropic:claude-opus-4-8</x:v>
      </x:c>
      <x:c r="D9" s="23" t="str">
        <x:v>anthropic:claude-opus-4-5; anthropic:claude-opus-4-6; anthropic:claude-opus-4-7; anthropic:claude-opus-4-8</x:v>
      </x:c>
      <x:c r="E9" s="23" t="str">
        <x:v>Shared base / post-training lineage</x:v>
      </x:c>
      <x:c r="F9" s="23" t="str">
        <x:v>User asserts ≥4.5 shared base; 4.7/4.8 explicitly required to collapse</x:v>
      </x:c>
      <x:c r="G9" s="20" t="n">
        <x:f>'Horizon Estimates'!B9</x:f>
        <x:v>2.3318329775695745</x:v>
      </x:c>
      <x:c r="H9" s="20" t="n">
        <x:f>'Horizon Estimates'!D9</x:f>
        <x:v>3.203281859170802</x:v>
      </x:c>
      <x:c r="I9" s="20" t="n">
        <x:f>'Horizon Estimates'!E9</x:f>
        <x:v>2.2811621869880487</x:v>
      </x:c>
      <x:c r="J9" s="20" t="n">
        <x:f>'Horizon Estimates'!I9</x:f>
        <x:v>2.730041401905814</x:v>
      </x:c>
      <x:c r="K9" s="23" t="str">
        <x:f>'Horizon Estimates'!N9</x:f>
        <x:v>Regression estimate</x:v>
      </x:c>
      <x:c r="L9" s="154" t="n">
        <x:f>COUNTIF($A$6:$A$14,A9)</x:f>
        <x:v>1</x:v>
      </x:c>
      <x:c r="M9" s="23" t="str">
        <x:v>Opus 4.5/4.6/4.7 collapsed; 4.7 and 4.8 remain one base.</x:v>
      </x:c>
    </x:row>
    <x:row r="10">
      <x:c r="A10" s="17" t="str">
        <x:v>base:openai-gpt-5-shared</x:v>
      </x:c>
      <x:c r="B10" s="17" t="str">
        <x:v>GPT-5.5</x:v>
      </x:c>
      <x:c r="C10" s="17" t="str">
        <x:v>openai:gpt-5-5</x:v>
      </x:c>
      <x:c r="D10" s="23" t="str">
        <x:v>openai:gpt-5; openai:gpt-5-1; openai:gpt-5-2; openai:gpt-5-3-codex; openai:gpt-5-4; openai:gpt-5-5</x:v>
      </x:c>
      <x:c r="E10" s="23" t="str">
        <x:v>Shared base / post-training lineage</x:v>
      </x:c>
      <x:c r="F10" s="23" t="str">
        <x:v>User asserts GPT-5 through GPT-5.5 share a base</x:v>
      </x:c>
      <x:c r="G10" s="20" t="n">
        <x:f>'Horizon Estimates'!B10</x:f>
        <x:v>2.672015154705486</x:v>
      </x:c>
      <x:c r="H10" s="20" t="n">
        <x:f>'Horizon Estimates'!D10</x:f>
        <x:v>2.0190964903578963</x:v>
      </x:c>
      <x:c r="I10" s="20" t="n">
        <x:f>'Horizon Estimates'!E10</x:f>
        <x:v>2.3630912367095442</x:v>
      </x:c>
      <x:c r="J10" s="20" t="n">
        <x:f>'Horizon Estimates'!I10</x:f>
        <x:v>2.3085010374614785</x:v>
      </x:c>
      <x:c r="K10" s="23" t="str">
        <x:f>'Horizon Estimates'!N10</x:f>
        <x:v>Regression estimate</x:v>
      </x:c>
      <x:c r="L10" s="154" t="n">
        <x:f>COUNTIF($A$6:$A$14,A10)</x:f>
        <x:v>1</x:v>
      </x:c>
      <x:c r="M10" s="23" t="str">
        <x:v>GPT-5.4 and 5.5 treated as same-base post-training variants.</x:v>
      </x:c>
    </x:row>
    <x:row r="11">
      <x:c r="A11" s="17" t="str">
        <x:v>base:openai:gpt-5-6-terra</x:v>
      </x:c>
      <x:c r="B11" s="17" t="str">
        <x:v>GPT-5.6 Terra</x:v>
      </x:c>
      <x:c r="C11" s="17" t="str">
        <x:v>openai:gpt-5-6-terra</x:v>
      </x:c>
      <x:c r="D11" s="23" t="str">
        <x:v>openai:gpt-5-6-terra</x:v>
      </x:c>
      <x:c r="E11" s="23" t="str">
        <x:v>Unique scale variant</x:v>
      </x:c>
      <x:c r="F11" s="23" t="str">
        <x:v>Distinct GPT-5.6 Terra scale</x:v>
      </x:c>
      <x:c r="G11" s="20" t="n">
        <x:f>'Horizon Estimates'!B11</x:f>
        <x:v>2.2630037831413268</x:v>
      </x:c>
      <x:c r="H11" s="20" t="n">
        <x:f>'Horizon Estimates'!D11</x:f>
        <x:v>2.0233212999634618</x:v>
      </x:c>
      <x:c r="I11" s="20" t="n">
        <x:f>'Horizon Estimates'!E11</x:f>
        <x:v>2.026347261798297</x:v>
      </x:c>
      <x:c r="J11" s="20" t="n">
        <x:f>'Horizon Estimates'!I11</x:f>
        <x:v>2.1280238763533905</x:v>
      </x:c>
      <x:c r="K11" s="23" t="str">
        <x:f>'Horizon Estimates'!N11</x:f>
        <x:v>Regression estimate</x:v>
      </x:c>
      <x:c r="L11" s="154" t="n">
        <x:f>COUNTIF($A$6:$A$14,A11)</x:f>
        <x:v>1</x:v>
      </x:c>
      <x:c r="M11" s="23" t="str">
        <x:v>Preserves Terra/Sol scale ratio while applying Sol's horizon correction.</x:v>
      </x:c>
    </x:row>
    <x:row r="12">
      <x:c r="A12" s="17" t="str">
        <x:v>base:anthropic:claude-sonnet-5</x:v>
      </x:c>
      <x:c r="B12" s="17" t="str">
        <x:v>Claude Sonnet 5</x:v>
      </x:c>
      <x:c r="C12" s="17" t="str">
        <x:v>anthropic:claude-sonnet-5</x:v>
      </x:c>
      <x:c r="D12" s="23" t="str">
        <x:v>anthropic:claude-sonnet-5</x:v>
      </x:c>
      <x:c r="E12" s="23" t="str">
        <x:v>Unique pretrain</x:v>
      </x:c>
      <x:c r="F12" s="23" t="str">
        <x:v>No same-base collapse asserted</x:v>
      </x:c>
      <x:c r="G12" s="20" t="n">
        <x:f>'Horizon Estimates'!B12</x:f>
        <x:v>1.5616446066762157</x:v>
      </x:c>
      <x:c r="H12" s="20" t="n">
        <x:f>'Horizon Estimates'!D12</x:f>
        <x:v>1.5616446066762157</x:v>
      </x:c>
      <x:c r="I12" s="20" t="n">
        <x:f>'Horizon Estimates'!E12</x:f>
        <x:v>1.9251718016944352</x:v>
      </x:c>
      <x:c r="J12" s="20" t="n">
        <x:f>'Horizon Estimates'!I12</x:f>
        <x:v>1.5780711127377594</x:v>
      </x:c>
      <x:c r="K12" s="23" t="str">
        <x:f>'Horizon Estimates'!N12</x:f>
        <x:v>Regression estimate</x:v>
      </x:c>
      <x:c r="L12" s="154" t="n">
        <x:f>COUNTIF($A$6:$A$14,A12)</x:f>
        <x:v>1</x:v>
      </x:c>
      <x:c r="M12" s="23" t="str">
        <x:v>No direct Sonnet 5 no-CoT point; horizon branch left neutral.</x:v>
      </x:c>
    </x:row>
    <x:row r="13">
      <x:c r="A13" s="17" t="str">
        <x:v>base:openai:gpt-5-6-luna</x:v>
      </x:c>
      <x:c r="B13" s="17" t="str">
        <x:v>GPT-5.6 Luna</x:v>
      </x:c>
      <x:c r="C13" s="17" t="str">
        <x:v>openai:gpt-5-6-luna</x:v>
      </x:c>
      <x:c r="D13" s="23" t="str">
        <x:v>openai:gpt-5-6-luna</x:v>
      </x:c>
      <x:c r="E13" s="23" t="str">
        <x:v>Unique scale variant</x:v>
      </x:c>
      <x:c r="F13" s="23" t="str">
        <x:v>Distinct GPT-5.6 Luna scale</x:v>
      </x:c>
      <x:c r="G13" s="20" t="n">
        <x:f>'Horizon Estimates'!B13</x:f>
        <x:v>1.5489971200785368</x:v>
      </x:c>
      <x:c r="H13" s="20" t="n">
        <x:f>'Horizon Estimates'!D13</x:f>
        <x:v>1.3849375286003376</x:v>
      </x:c>
      <x:c r="I13" s="20" t="n">
        <x:f>'Horizon Estimates'!E13</x:f>
        <x:v>1.7644823949044333</x:v>
      </x:c>
      <x:c r="J13" s="20" t="n">
        <x:f>'Horizon Estimates'!I13</x:f>
        <x:v>1.474241841367455</x:v>
      </x:c>
      <x:c r="K13" s="23" t="str">
        <x:f>'Horizon Estimates'!N13</x:f>
        <x:v>Regression estimate</x:v>
      </x:c>
      <x:c r="L13" s="154" t="n">
        <x:f>COUNTIF($A$6:$A$14,A13)</x:f>
        <x:v>1</x:v>
      </x:c>
      <x:c r="M13" s="23" t="str">
        <x:v>Preserves Luna/Sol scale ratio while applying Sol's horizon correction.</x:v>
      </x:c>
    </x:row>
    <x:row r="14">
      <x:c r="A14" s="18" t="str">
        <x:v>base:xai:grok-4-5</x:v>
      </x:c>
      <x:c r="B14" s="18" t="str">
        <x:v>Grok 4.5</x:v>
      </x:c>
      <x:c r="C14" s="18" t="str">
        <x:v>xai:grok-4-5</x:v>
      </x:c>
      <x:c r="D14" s="24" t="str">
        <x:v>xai:grok-4-5</x:v>
      </x:c>
      <x:c r="E14" s="24" t="str">
        <x:v>Disclosed base</x:v>
      </x:c>
      <x:c r="F14" s="24" t="str">
        <x:v>1.5T disclosed anchor</x:v>
      </x:c>
      <x:c r="G14" s="21" t="n">
        <x:f>'Horizon Estimates'!B14</x:f>
        <x:v>1.5</x:v>
      </x:c>
      <x:c r="H14" s="21" t="n">
        <x:f>'Horizon Estimates'!D14</x:f>
        <x:v>1.5</x:v>
      </x:c>
      <x:c r="I14" s="21" t="n">
        <x:f>'Horizon Estimates'!E14</x:f>
        <x:v>1.9613578442133428</x:v>
      </x:c>
      <x:c r="J14" s="21" t="n">
        <x:f>'Horizon Estimates'!I14</x:f>
        <x:v>1.5</x:v>
      </x:c>
      <x:c r="K14" s="24" t="str">
        <x:f>'Horizon Estimates'!N14</x:f>
        <x:v>Disclosed anchor</x:v>
      </x:c>
      <x:c r="L14" s="155" t="n">
        <x:f>COUNTIF($A$6:$A$14,A14)</x:f>
        <x:v>1</x:v>
      </x:c>
      <x:c r="M14" s="24" t="str">
        <x:v>1.5T disclosed anchor; horizon branch cannot move an exact anchor.</x:v>
      </x:c>
    </x:row>
  </x:sheetData>
  <x:mergeCells>
    <x:mergeCell ref="A1:M1"/>
    <x:mergeCell ref="A2:M3"/>
  </x:mergeCells>
  <x:conditionalFormatting sqref="L6:L14">
    <x:cfRule type="cellIs" dxfId="11" priority="1" operator="notEqual">
      <x:formula>1</x:formula>
    </x:cfRule>
  </x:conditionalFormatting>
  <x:pageMargins left="0.7" right="0.7" top="0.75" bottom="0.75" header="0.3" footer="0.3"/>
  <x:tableParts count="1">
    <x:tablePart xmlns:r="http://schemas.openxmlformats.org/officeDocument/2006/relationships" r:id="R670695f6e8754954"/>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80" hidden="0" customWidth="1"/>
    <x:col min="3" max="3" width="18" hidden="0" customWidth="1"/>
    <x:col min="4" max="4" width="70" hidden="0" customWidth="1"/>
    <x:col min="5" max="5" width="24" hidden="0" customWidth="1"/>
  </x:cols>
  <x:sheetData>
    <x:row r="1" ht="36" customHeight="1">
      <x:c r="A1" s="66" t="str">
        <x:v>Source manifest — immutable inputs and SHA-256 hashes</x:v>
      </x:c>
      <x:c r="B1" s="66"/>
      <x:c r="C1" s="66"/>
      <x:c r="D1" s="66"/>
      <x:c r="E1" s="66"/>
    </x:row>
    <x:row r="2">
      <x:c r="A2" s="6" t="str">
        <x:v>These hashes bind the audit to the exact files used. The original sources remain untouched; the workbook contains value snapshots, formula text, raw LaTeX tables, and canonical joins.</x:v>
      </x:c>
      <x:c r="B2" s="6"/>
      <x:c r="C2" s="6"/>
      <x:c r="D2" s="6"/>
      <x:c r="E2" s="6"/>
    </x:row>
    <x:row r="3">
      <x:c r="A3" s="6"/>
      <x:c r="B3" s="6"/>
      <x:c r="C3" s="6"/>
      <x:c r="D3" s="6"/>
      <x:c r="E3" s="6"/>
    </x:row>
    <x:row r="5" ht="34" customHeight="1">
      <x:c r="A5" s="71" t="str">
        <x:v>Source</x:v>
      </x:c>
      <x:c r="B5" s="71" t="str">
        <x:v>Path</x:v>
      </x:c>
      <x:c r="C5" s="71" t="str">
        <x:v>Bytes</x:v>
      </x:c>
      <x:c r="D5" s="71" t="str">
        <x:v>SHA-256</x:v>
      </x:c>
      <x:c r="E5" s="71" t="str">
        <x:v>Modified</x:v>
      </x:c>
    </x:row>
    <x:row r="6">
      <x:c r="A6" s="16" t="str">
        <x:v>ECI workbook</x:v>
      </x:c>
      <x:c r="B6" s="16" t="str">
        <x:v>~/Downloads/eci_parameter_regression_workbook.xlsx</x:v>
      </x:c>
      <x:c r="C6" s="72" t="n">
        <x:v>132428</x:v>
      </x:c>
      <x:c r="D6" s="16" t="str">
        <x:v>e085ec57793c1bed7231df03035f880000e41581700eb868152d41fe6406a3dc</x:v>
      </x:c>
      <x:c r="E6" s="90" t="n">
        <x:v>46219.80121725694</x:v>
      </x:c>
    </x:row>
    <x:row r="7">
      <x:c r="A7" s="17" t="str">
        <x:v>Epoch AI all-models CSV</x:v>
      </x:c>
      <x:c r="B7" s="17" t="str">
        <x:v>./sources/epoch_all_ai_models_2026-07-17.csv</x:v>
      </x:c>
      <x:c r="C7" s="73" t="n">
        <x:v>6712040</x:v>
      </x:c>
      <x:c r="D7" s="17" t="str">
        <x:v>a72dc6d9711835d8b1078aa6e6ef89d51a53de7b26092bf5a5aec18d51909437</x:v>
      </x:c>
      <x:c r="E7" s="91" t="n">
        <x:v>46220.555376331016</x:v>
      </x:c>
    </x:row>
    <x:row r="8">
      <x:c r="A8" s="17" t="str">
        <x:v>Epoch AI models archive</x:v>
      </x:c>
      <x:c r="B8" s="17" t="str">
        <x:v>~/Downloads/ai_models.zip</x:v>
      </x:c>
      <x:c r="C8" s="73" t="n">
        <x:v>3263622</x:v>
      </x:c>
      <x:c r="D8" s="17" t="str">
        <x:v>835d88548f1db982983d2f919131bfceae8ecb5f232eb82572372b05547b3b8a</x:v>
      </x:c>
      <x:c r="E8" s="91" t="n">
        <x:v>46220.569731296295</x:v>
      </x:c>
    </x:row>
    <x:row r="9">
      <x:c r="A9" s="17" t="str">
        <x:v>Compute-enriched unified observations</x:v>
      </x:c>
      <x:c r="B9" s="17" t="str">
        <x:v>./outputs/019f6c42-2d53-7743-ab07-6293e2618dd7/unified_model_observations_compute_enriched_2026-07-17.csv</x:v>
      </x:c>
      <x:c r="C9" s="73" t="n">
        <x:v>22336230</x:v>
      </x:c>
      <x:c r="D9" s="17" t="str">
        <x:v>112540d00412d3f07199e72977142c9cafa6bf756381a2ee11834547e1d87b41</x:v>
      </x:c>
      <x:c r="E9" s="91" t="n">
        <x:v>46220.61117765046</x:v>
      </x:c>
    </x:row>
    <x:row r="10">
      <x:c r="A10" s="17" t="str">
        <x:v>arXiv LaTeX source archive</x:v>
      </x:c>
      <x:c r="B10" s="17" t="str">
        <x:v>~/Downloads/arXiv-2606.07157v3.tar.gz</x:v>
      </x:c>
      <x:c r="C10" s="73" t="n">
        <x:v>4852484</x:v>
      </x:c>
      <x:c r="D10" s="17" t="str">
        <x:v>c1c38d4ac51dda5061a3da8d0322b984409bf77e6c91e114d03b4d534b2f5bb8</x:v>
      </x:c>
      <x:c r="E10" s="91" t="n">
        <x:v>46220.53351778935</x:v>
      </x:c>
    </x:row>
    <x:row r="11">
      <x:c r="A11" s="17" t="str">
        <x:v>Price-informed input workbook</x:v>
      </x:c>
      <x:c r="B11" s="17" t="str">
        <x:v>./outputs/019f6c42-2d53-7743-ab07-6293e2618dd7/price_informed_frontier_parameter_crosscheck_2026-07-17.xlsx</x:v>
      </x:c>
      <x:c r="C11" s="73" t="n">
        <x:v>34380</x:v>
      </x:c>
      <x:c r="D11" s="17" t="str">
        <x:v>1a6fb0d5ef27efa3fb629349c2e2bd59b73b8754c7372db925b877e6d1775552</x:v>
      </x:c>
      <x:c r="E11" s="91" t="n">
        <x:v>46219.84677581018</x:v>
      </x:c>
    </x:row>
    <x:row r="12">
      <x:c r="A12" s="17" t="str">
        <x:v>Human prediction registry</x:v>
      </x:c>
      <x:c r="B12" s="17" t="str">
        <x:v>./outputs/019f6c42-2d53-7743-ab07-6293e2618dd7/frontier_parameter_prediction_registry_v2.0_2026-07-17.docx</x:v>
      </x:c>
      <x:c r="C12" s="73" t="n">
        <x:v>42317</x:v>
      </x:c>
      <x:c r="D12" s="17" t="str">
        <x:v>3c463c4afd54087bd97d4d0acb146081f3bcd1353445ef2a0c394640e43b6c4a</x:v>
      </x:c>
      <x:c r="E12" s="91" t="n">
        <x:v>46220.630281226855</x:v>
      </x:c>
    </x:row>
    <x:row r="13">
      <x:c r="A13" s="18" t="str">
        <x:v>LessWrong attachment</x:v>
      </x:c>
      <x:c r="B13" s="18" t="str">
        <x:v>~/.codex/attachments/0f45b0c5-4b8c-4916-b6d7-b6bc53dcc26f/pasted-text.txt</x:v>
      </x:c>
      <x:c r="C13" s="74" t="n">
        <x:v>36224</x:v>
      </x:c>
      <x:c r="D13" s="18" t="str">
        <x:v>0d29897af81f98ba6f8cf76c076b7568793dc98a2cfe74ee22c3e2765aea4944</x:v>
      </x:c>
      <x:c r="E13" s="92" t="n">
        <x:v>46220.52815032408</x:v>
      </x:c>
    </x:row>
  </x:sheetData>
  <x:mergeCells>
    <x:mergeCell ref="A1:E1"/>
    <x:mergeCell ref="A2:E3"/>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8" hidden="0" customWidth="1"/>
    <x:col min="4" max="4" width="18" hidden="0" customWidth="1"/>
    <x:col min="5" max="5" width="110" hidden="0" customWidth="1"/>
  </x:cols>
  <x:sheetData>
    <x:row r="1" ht="36" customHeight="1">
      <x:c r="A1" s="66" t="str">
        <x:v>Raw LaTeX table archive — lossless chunked text</x:v>
      </x:c>
      <x:c r="B1" s="66"/>
      <x:c r="C1" s="66"/>
      <x:c r="D1" s="66"/>
      <x:c r="E1" s="66"/>
    </x:row>
    <x:row r="2">
      <x:c r="A2" s="6" t="str">
        <x:v>Every \begin{table}…\end{table} block from arXiv-2606.07157v3 is retained verbatim. Chunks are numbered and limited to 29,000 characters so the source can be reassembled exactly without hitting Excel's cell limit.</x:v>
      </x:c>
      <x:c r="B2" s="6"/>
      <x:c r="C2" s="6"/>
      <x:c r="D2" s="6"/>
      <x:c r="E2" s="6"/>
    </x:row>
    <x:row r="3">
      <x:c r="A3" s="6"/>
      <x:c r="B3" s="6"/>
      <x:c r="C3" s="6"/>
      <x:c r="D3" s="6"/>
      <x:c r="E3" s="6"/>
    </x:row>
    <x:row r="5" ht="34" customHeight="1">
      <x:c r="A5" s="71" t="str">
        <x:v>Table index</x:v>
      </x:c>
      <x:c r="B5" s="71" t="str">
        <x:v>LaTeX label</x:v>
      </x:c>
      <x:c r="C5" s="71" t="str">
        <x:v>Chunk</x:v>
      </x:c>
      <x:c r="D5" s="71" t="str">
        <x:v>Chunks</x:v>
      </x:c>
      <x:c r="E5" s="71" t="str">
        <x:v>Raw LaTeX text</x:v>
      </x:c>
    </x:row>
    <x:row r="6">
      <x:c r="A6" s="16" t="n">
        <x:v>1</x:v>
      </x:c>
      <x:c r="B6" s="16" t="str">
        <x:v>tab:task-suite</x:v>
      </x:c>
      <x:c r="C6" s="16" t="n">
        <x:v>1</x:v>
      </x:c>
      <x:c r="D6" s="16" t="n">
        <x:v>1</x:v>
      </x:c>
      <x:c r="E6" s="22" t="str">
        <x:v>\begin{table}[h!]
\vspace{-1em}
  \caption{\textbf{A (subset) of the benchmark suite.} Full details are contained in \Cref{app:tasks}.}
  \label{tab:task-suite}
  \centering
  \scriptsize
  \begin{tabular}{@{}llp{6cm}}
    \toprule
    Task &amp; Domain &amp; Description \\
    \midrule
    \texttt{a\_level\_mcq}                 &amp; science            &amp; A-level multiple-choice questions only (4-option MCQ subset)                                                        \\
    \texttt{arc\_agi\_2} \cite{chollet2026arcagi2newchallengefrontier}                   &amp; abstract reasoning &amp; Hard abstraction and reasoning tasks from ARC Prize                                                    \\
    \texttt{bea-24-shared-task} \cite{yaneva-etal-2024-findings}            &amp; medical knowledge  &amp; USMLE MCQs with response times from first-time examinees \\
    \texttt{codeforces} \cite{li2022competition}                    &amp; SWE                &amp; Codeforces competitive programming problems                                                                         \\
    \texttt{crossword}                     &amp; language           &amp; NYT crossword puzzles with community solve times                                                                    \\
    \texttt{gsm1k} \cite{zhang2024careful}                         &amp; math               &amp; Grade-school math word problems  \\
    \texttt{strategic\_scheming} &amp; safety       &amp; Open-ended reasoning about scheming scenarios  \\
    \bottomrule
  \end{tabular}
\end{table}</x:v>
      </x:c>
    </x:row>
    <x:row r="7">
      <x:c r="A7" s="17" t="n">
        <x:v>2</x:v>
      </x:c>
      <x:c r="B7" s="17" t="str">
        <x:v>tab:horizons-per-model</x:v>
      </x:c>
      <x:c r="C7" s="17" t="n">
        <x:v>1</x:v>
      </x:c>
      <x:c r="D7" s="17" t="n">
        <x:v>1</x:v>
      </x:c>
      <x:c r="E7" s="23" t="str">
        <x:v>\begin{table}[h!]
  \caption{\textbf{Per-model 50\% time horizons and o3-mini reasoning-token horizons.} 95\% bootstrap CIs in brackets. Models in chronological order of release.}
  \label{tab:horizons-per-model}
  \centering
  \scriptsize
  \begin{tabular}{@{}lll@{}}
    \toprule
    Model &amp; 50\% Time horizon (min) &amp; 50\% Token horizon \\
    \midrule
    GPT-2 &amp; $&lt;$0.01 \tiny{[$&lt;$0.01, $&lt;$0.01]} &amp; $&lt;$1 \tiny{[1, 1]} \\
    GPT-3 &amp; 0.05 \tiny{[$&lt;$0.01, 0.05]} &amp; 1 \tiny{[1, 8]} \\
    GPT-3.5 &amp; 0.29 \tiny{[$&lt;$0.01, 0.42]} &amp; 123 \tiny{[71, 189]} \\
    GPT-4 &amp; 0.89 \tiny{[0.19, 0.95]} &amp; 290 \tiny{[197, 457]} \\
    GPT-4 Turbo &amp; 0.80 \tiny{[0.06, 0.91]} &amp; 401 \tiny{[248, 652]} \\
    GPT-4o &amp; 0.80 \tiny{[0.03, 0.92]} &amp; 455 \tiny{[233, 851]} \\
    Sonnet 3.7 &amp; 1.1 \tiny{[0.26, 1.3]} &amp; 584 \tiny{[403, 876]} \\
    Opus 4 &amp; 1.2 \tiny{[0.34, 1.4]} &amp; 612 \tiny{[373, 1.1k]} \\
    Opus 4.1 &amp; 1.4 \tiny{[0.44, 1.7]} &amp; 825 \tiny{[542, 1.4k]} \\
    Opus 4.5 &amp; 2.4 \tiny{[0.39, 94]} &amp; 1.4k \tiny{[842, 2.4k]} \\
    Opus 4.6 &amp; 2.5 \tiny{[0.55, 40]} &amp; 1.3k \tiny{[780, 2.2k]} \\
    GPT-5.4 &amp; 1.4 \tiny{[0.12, 6.6]} &amp; 961 \tiny{[570, 1.6k]} \\
    Opus 4.7 &amp; 2.8 \tiny{[0.61, 73]} &amp; 1.5k \tiny{[854, 2.8k]} \\
    GPT-5.5 &amp; 3.0 \tiny{[0.84, 62]} &amp; 1.5k \tiny{[950, 2.4k]} \\
    \bottomrule
  \end{tabular}
\end{table}</x:v>
      </x:c>
    </x:row>
    <x:row r="8">
      <x:c r="A8" s="17" t="n">
        <x:v>3</x:v>
      </x:c>
      <x:c r="B8" s="17" t="str">
        <x:v>tab:floor-sensitivity-no-legacy</x:v>
      </x:c>
      <x:c r="C8" s="17" t="n">
        <x:v>1</x:v>
      </x:c>
      <x:c r="D8" s="17" t="n">
        <x:v>1</x:v>
      </x:c>
      <x:c r="E8" s="23" t="str">
        <x:v>\begin{table}[htbp]
  \caption{\textbf{Sensitivity of the TH trend's doubling time to the minimum-TH threshold. } With GPT-2 and GPT-3 excluded from the fit, the bootstrap-median doubling time is approximately floor-invariant; bootstrap median with [2.5, 97.5]\% CI in subscript.}
  \label{tab:floor-sensitivity-no-legacy}
  \centering
  \scriptsize
  \begin{tabular}{@{}lr@{}}
    \toprule
    Min. TH threshold &amp; Doubling (days) \\
    \midrule
    0.001 s &amp; 373 \tiny{[170, 690]} \\
    0.005 s &amp; 373 \tiny{[170, 690]} \\
    0.01 s &amp; 373 \tiny{[170, 691]} \\
    0.05 s &amp; 373 \tiny{[171, 691]} \\
    0.06 s &amp; 373 \tiny{[171, 691]} \\
    0.1 s &amp; 373 \tiny{[171, 691]} \\
    0.5 s &amp; 374 \tiny{[171, 694]} \\
    1 s &amp; 374 \tiny{[173, 697]} \\
    \bottomrule
  \end{tabular}
\end{table}</x:v>
      </x:c>
    </x:row>
    <x:row r="9">
      <x:c r="A9" s="17" t="n">
        <x:v>4</x:v>
      </x:c>
      <x:c r="B9" s="17" t="str">
        <x:v>tab:leave-one-out-pareto_short_answer</x:v>
      </x:c>
      <x:c r="C9" s="17" t="n">
        <x:v>1</x:v>
      </x:c>
      <x:c r="D9" s="17" t="n">
        <x:v>1</x:v>
      </x:c>
      <x:c r="E9" s="23" t="str">
        <x:v>\begin{table}[htbp]
  \caption{\textbf{Leave-one-out sensitivity for the TH trend fit.} Each row reports the doubling time (days) and $R^2$ of the fit when the named model is held out from the trend regression. Row `(none)' is the canonical fit.}
  \label{tab:leave-one-out-pareto_short_answer}
  \centering
  \scriptsize
  \begin{tabular}{@{}lrr@{}}
    \toprule
    Left out &amp; Doubling (days) &amp; $R^2$ \\
    \midrule
    (none) &amp; 373 \tiny{[167, 691]} &amp; 0.84 \tiny{[0.59, 0.93]} \\
    GPT-3.5 &amp; 427 \tiny{[149, 971]} &amp; 0.67 \tiny{[0.44, 0.89]} \\
    GPT-4 &amp; 327 \tiny{[151, 599]} &amp; 0.89 \tiny{[0.58, 0.99]} \\
    Sonnet 3.7 &amp; 372 \tiny{[167, 691]} &amp; 0.86 \tiny{[0.63, 0.94]} \\
    Opus 4 &amp; 368 \tiny{[164, 686]} &amp; 0.87 \tiny{[0.67, 0.94]} \\
    Opus 4.1 &amp; 366 \tiny{[161, 685]} &amp; 0.86 \tiny{[0.67, 0.93]} \\
    Opus 4.5 &amp; 382 \tiny{[180, 695]} &amp; 0.84 \tiny{[0.63, 0.93]} \\
    Opus 4.6 &amp; 379 \tiny{[173, 697]} &amp; 0.83 \tiny{[0.57, 0.92]} \\
    Opus 4.7 &amp; 382 \tiny{[179, 699]} &amp; 0.83 \tiny{[0.56, 0.92]} \\
    GPT-5.5 &amp; 389 \tiny{[176, 713]} &amp; 0.83 \tiny{[0.56, 0.92]} \\
    \bottomrule
  \end{tabular}
\end{table}</x:v>
      </x:c>
    </x:row>
    <x:row r="10">
      <x:c r="A10" s="17" t="n">
        <x:v>5</x:v>
      </x:c>
      <x:c r="B10" s="17" t="str">
        <x:v>tab:fr-delta-fillers</x:v>
      </x:c>
      <x:c r="C10" s="17" t="n">
        <x:v>1</x:v>
      </x:c>
      <x:c r="D10" s="17" t="n">
        <x:v>1</x:v>
      </x:c>
      <x:c r="E10" s="23" t="str">
        <x:v>\begin{table}[htbp]
  \centering
  \scriptsize
  \caption{\textbf{Per-(benchmark, model) normalised accuracy gain/loss vs the $N{=}0$ baseline for filler tokens. }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\label{tab:fr-delta-fillers}
  \begin{tabular}{llrrrrrr}
    \toprule
    \multicolumn{1}{l}{Benchmark} &amp; \multicolumn{1}{l}{Model} &amp; \multicolumn{1}{c}{Baseline (\%)} &amp; \multicolumn{1}{c}{$N{=}10$} &amp; \multicolumn{1}{c}{$N{=}50$} &amp; \multicolumn{1}{c}{$N{=}100$} &amp; \multicolumn{1}{c}{$N{=}500$} &amp; \multicolumn{1}{c}{$N{=}1000$} \\
    \midrule
    Causal Reasoning &amp; GPT-4o &amp; 21.1 &amp; $-2.6^{+0.2}_{-5.4}$ &amp; $\mathbf{-5.8}^{-3.0}_{-8.8}$ &amp; $\mathbf{-8.9}^{-6.1}_{-11.8}$ &amp; $\mathbf{-6.6}^{-3.8}_{-9.8}$ &amp; $\mathbf{-5.9}^{-2.6}_{-9.3}$ \\
     &amp; GPT-5.4 &amp; 37.3 &amp; $+3.5^{+7.1}_{-0.1}$ &amp; $-2.2^{+1.9}_{-6.3}$ &amp; $-1.1^{+2.9}_{-5.1}$ &amp; $-4.1^{+0.1}_{-8.1}$ &amp; $-4.1^{+0.3}_{-8.7}$ \\
     &amp; Opus 4.1 &amp; 30.8 &amp; $\mathbf{-7.4}^{-3.5}_{-11.6}$ &amp; $\mathbf{+6.9}^{+11.9}_{+1.9}$ &amp; $\mathbf{+5.6}^{+10.8}_{+0.6}$ &amp; $-3.3^{+0.9}_{-7.6}$ &amp; $-4.5^{+0.1}_{-9.3}$ \\
     &amp; Opus 4.6 &amp; 23.7 &amp; $+2.0^{+5.6}_{-1.6}$ &amp; $\mathbf{-7.0}^{-3.6}_{-10.7}$ &amp; $\mathbf{-4.4}^{-1.3}_{-7.8}$ &amp; $\mathbf{-4.0}^{-0.6}_{-7.6}$ &amp; $\mathbf{-5.2}^{-1.4}_{-9.3}$ \\
    \addlinespace[2pt]
    Competition Math &amp; GPT-4o &amp; 17.8 &amp; $+1.4^{+3.5}_{-0.5}$ &amp; $+0.6^{+3.2}_{-2.0}$ &amp; $+0.4^{+3.4}_{-2.5}$ &amp; $-0.8^{+2.2}_{-3.8}$ &amp; $-1.2^{+1.7}_{-4.3}$ \\
     &amp; GPT-5.4 &amp; 34.1 &amp; $-0.3^{+1.9}_{-2.6}$ &amp; $+1.9^{+4.8}_{-1.1}$ &amp; $+0.6^{+3.6}_{-2.4}$ &amp; $+0.3^{+3.3}_{-2.7}$ &amp; $+0.7^{+3.7}_{-2.3}$ \\
     &amp; Opus 4.1 &amp; 41.2 &amp; $+1.1^{+3.4}_{-1.0}$ &amp; $+1.6^{+4.2}_{-0.8}$ &amp; $+0.9^{+3.7}_{-1.9}$ &amp; $\mathbf{-3.7}^{-0.1}_{-7.5}$ &amp; $\mathbf{-11.3}^{-7.1}_{-15.9}$ \\
     &amp; Opus 4.6 &amp; 48.0 &amp; $+0.6^{+3.7}_{-2.5}$ &amp; $\mathbf{+3.7}^{+7.4}_{+0.2}$ &amp; $+2.6^{+6.5}_{-1.1}$ &amp; $+3.9^{+8.5}_{-0.5}$ &amp; $\mathbf{+4.3}^{+8.5}_{+0.3}$ \\
    \addlinespace[2pt]
    GPQA Diamond &amp; GPT-4o &amp; 41.6 &amp; $+2.2^{+5.1}_{-0.5}$ &amp; $-0.8^{+2.5}_{-4.2}$ &amp; $-1.9^{+2.0}_{-5.7}$ &amp; $-2.9^{+1.2}_{-7.1}$ &amp; $-2.4^{+1.6}_{-6.5}$ \\
     &amp; GPT-5.4 &amp; 52.0 &amp; $-0.8^{+2.2}_{-3.8}$ &amp; $+0.7^{+4.3}_{-2.9}$ &amp; $-0.4^{+3.9}_{-4.4}$ &amp; $-0.7^{+3.7}_{-5.1}$ &amp; $-2.1^{+2.3}_{-6.7}$ \\
     &amp; Opus 4.1 &amp; 53.8 &amp; $+0.8^{+4.4}_{-2.7}$ &amp; $+3.4^{+7.7}_{-0.9}$ &amp; $-2.2^{+2.7}_{-7.2}$ &amp; $-0.2^{+4.7}_{-5.0}$ &amp; $+2.4^{+7.4}_{-2.7}$ \\
     &amp; Opus 4.6 &amp; 60.0 &amp; $+2.0^{+5.3}_{-1.2}$ &amp; $+2.7^{+6.1}_{-0.4}$ &amp; $+1.1^{+5.1}_{-3.0}$ &amp; $+0.5^{+5.3}_{-4.3}$ &amp; $+2.0^{+6.8}_{-2.8}$ \\
    \addlinespace[2pt]
    Hash &amp; GPT-4o &amp; 1.9 &amp; $-0.2^{+0.3}_{-1.0}$ &amp; $-0.1^{+0.5}_{-1.1}$ &amp; $-0.6^{+0.1}_{-1.9}$ &amp; $-0.8^{+0.1}_{-2.2}$ &amp; $-0.9^{+0.1}_{-2.4}$ \\
     &amp; Opus 4.6 &amp; 2.4 &amp; $+0.1^{+1.4}_{-0.8}$ &amp; $+0.2^{+0.8}_{-0.1}$ &amp; $+0.4^{+1.3}_{-0.1}$ &amp; $+0.1^{+1.3}_{-0.7}$ &amp; $+0.0^{+0.9}_{-0.8}$ \\
    \addlinespace[2pt]
    Monitor Poisoning &amp; GPT-4o &amp; 53.5 &amp; $-10.4^{+4.2}_{-24.3}$ &amp; $-13.5^{+1.4}_{-28.5}$ &amp; $-12.2^{+1.1}_{-25.7}$ &amp; $-13.5^{+0.3}_{-27.8}$ &amp; $\mathbf{-19.1}^{-5.2}_{-33.3}$ \\
     &amp; GPT-5.4 &amp; 55.2 &amp; $\mathbf{-16.0}^{-2.8}_{-29.5}$ &amp; $\mathbf{-16.3}^{-5.9}_{-28.8}$ &amp; $-3.8^{+11.5}_{-19.1}$ &amp; $-6.2^{+9.4}_{-22.2}$ &amp; $-3.5^{+9.7}_{-17.4}$ \\
     &amp; Opus 4.1 &amp; 65.6 &amp; $\mathbf{-31.6}^{-16.3}_{-47.2}$ &amp; $\mathbf{-31.9}^{-16.7}_{-47.9}$ &amp; $\mathbf{-29.9}^{-16.0}_{-44.8}$ &amp; $\mathbf{-40.3}^{-25.7}_{-55.6}$ &amp; $\mathbf{-39.6}^{-25.3}_{-54.2}$ \\
     &amp; Opus 4.6 &amp; 51.7 &amp; $\mathbf{-16.7}^{-2.8}_{-31.6}$ &amp; $\mathbf{-16.0}^{-2.8}_{-30.6}$ &amp; $\mathbf{-15.6}^{-2.1}_{-30.2}$ &amp; $\mathbf{-15.6}^{-2.4}_{-30.2}$ &amp; $\mathbf{-16.3}^{-2.8}_{-30.9}$ \\
    \addlinespace[2pt]
    N-Hop Lookup &amp; GPT-4o &amp; 43.8 &amp; $-3.0^{+0.6}_{-6.8}$ &amp; $-3.3^{+0.0}_{-6.9}$ &amp; $-0.2^{+3.8}_{-4.3}$ &amp; $\mathbf{-5.0}^{-0.6}_{-9.6}$ &amp; $-3.8^{+1.0}_{-8.9}$ \\
     &amp; GPT-5.4 &amp; 44.4 &amp; $+0.4^{+4.7}_{-3.9}$ &amp; $-0.4^{+4.2}_{-4.8}$ &amp; $+1.7^{+6.1}_{-2.6}$ &amp; $+3.5^{+8.3}_{-1.2}$ &amp; $+4.2^{+9.0}_{-0.6}$ \\
     &amp; Opus 4.1 &amp; 12.2 &amp; $\mathbf{-1.5}^{-0.4}_{-2.9}$ &amp; $-0.7^{+0.8}_{-2.3}$ &amp; $\mathbf{+2.9}^{+5.4}_{+0.7}$ &amp; $+1.7^{+3.7}_{-0.0}$ &amp; $-1.8^{+0.2}_{-3.8}$ \\
     &amp; Opus 4.6 &amp; 55.1 &amp; $\mathbf{-6.2}^{-3.2}_{-9.7}$ &amp; $\mathbf{-6.8}^{-3.1}_{-10.7}$ &amp; $\mathbf{-13.0}^{-8.8}_{-17.7}$ &amp; $\mathbf{-4.0}^{-0.4}_{-7.9}$ &amp; $\mathbf{-6.4}^{-2.2}_{-10.8}$ \\
    \addlinespace[2pt]
    Sally-Anne &amp; GPT-4o &amp; 38.0 &amp; $-2.4^{+1.8}_{-6.8}$ &amp; $-0.8^{+3.7}_{-5.3}$ &amp; $-3.3^{+1.6}_{-8.2}$ &amp; $\mathbf{-7.3}^{-2.5}_{-12.3}$ &amp; $\mathbf{-10.1}^{-5.2}_{-15.2}$ \\
     &amp; GPT-5.4 &amp; 21.9 &amp; $-1.0^{+1.9}_{-4.0}$ &amp; $\mathbf{+13.3}^{+17.7}_{+9.0}$ &amp; $\mathbf{+8.0}^{+12.3}_{+4.0}$ &amp; $\mathbf{+8.8}^{+13.5}_{+4.5}$ &amp; $\mathbf{+9.9}^{+14.7}_{+5.5}$ \\
     &amp; Opus 4.1 &amp; 23.6 &amp; $\mathbf{-12.5}^{-8.3}_{-17.2}$ &amp; $\mathbf{-6.8}^{-3.8}_{-10.2}$ &amp; $\mathbf{-7.3}^{-3.9}_{-11.2}$ &amp; $\mathbf{-11.6}^{-7.6}_{-15.9}$ &amp; $\mathbf{-10.0}^{-6.2}_{-14.2}$ \\
     &amp; Opus 4.6 &amp; 55.5 &amp; $\mathbf{+7.2}^{+12.2}_{+2.3}$ &amp; $\mathbf{-15.9}^{-9.7}_{-22.2}$ &amp; $\mathbf{-25.1}^{-19.0}_{-31.4}$ &amp; $\mathbf{-24.5}^{-18.4}_{-30.8}$ &amp; $\mathbf{-20.6}^{-14.2}_{-27.0}$ \\
    \addlinespace[2pt]
    Scheming (Numeric) &amp; GPT-4o &amp; 34.4 &amp; $\mathbf{+10.4}^{+16.2}_{+5.4}$ &amp; $\mathbf{+9.7}^{+15.6}_{+4.6}$ &amp; $\mathbf{+9.6}^{+15.6}_{+4.2}$ &amp; $\mathbf{+8.0}^{+14.3}_{+2.2}$ &amp; $\mathbf{+7.9}^{+13.8}_{+2.6}$ \\
     &amp; GPT-5.4 &amp; 52.2 &amp; $\mathbf{+8.9}^{+13.6}_{+4.8}$ &amp; $\mathbf{+9.8}^{+16.3}_{+3.8}$ &amp; $\mathbf{+6.2}^{+12.1}_{+0.7}$ &amp; $\mathbf{+6.4}^{+11.4}_{+1.9}$ &amp; $\mathbf{+7.0}^{+11.4}_{+2.7}$ \\
     &amp; Opus 4.1 &amp; 58.6 &amp; $+3.5^{+7.5}_{-0.1}$ &amp; $\mathbf{+4.1}^{+7.8}_{+1.3}$ &amp; $+2.5^{+6.4}_{-1.2}$ &amp; $+2.2^{+6.7}_{-2.1}$ &amp; $+3.3^{+8.4}_{-1.3}$ \\
     &amp; Opus 4.6 &amp; 62.0 &amp; $+1.1^{+4.7}_{-2.0}$ &amp; $+1.5^{+6.1}_{-2.7}$ &amp; $-1.4^{+2.8}_{-5.8}$ &amp; $\mathbf{+5.8}^{+11.4}_{+0.9}$ &amp; $+5.8^{+12.0}_{-0.2}$ \\
    \addlinespace[2pt]
    Stego Decode &amp; GPT-4o &amp; 68.9 &amp; $+1.7^{+4.6}_{-0.9}$ &amp; $-0.7^{+2.9}_{-4.3}$ &amp; $+1.9^{+5.3}_{-1.4}$ &amp; $+0.2^{+3.5}_{-3.0}$ &amp; $-2.5^{+0.7}_{-5.9}$ \\
     &amp; GPT-5.4 &amp; 84.0 &amp; $-0.4^{+0.8}_{-1.8}$ &amp; $-0.3^{+0.7}_{-1.4}$ &amp; $-0.5^{+0.5}_{-1.6}$ &amp; $-1.1^{+0.3}_{-2.8}$ &amp; $-1.0^{+0.6}_{-2.9}$ \\
     &amp; Opus 4.1 &amp; 83.7 &amp; $+0.9^{+3.1}_{-1.1}$ &amp; $-2.0^{+1.0}_{-5.1}$ &amp; $-0.7^{+1.5}_{-3.0}$ &amp; $-2.1^{+0.4}_{-4.7}$ &amp; $-1.8^{+0.8}_{-4.5}$ \\
     &amp; Opus 4.6 &amp; 84.0 &amp; $-0.3^{+1.1}_{-1.9}$ &amp; $-0.4^{+1.0}_{-2.0}$ &amp; $+0.1^{+1.5}_{-1.5}$ &amp; $-0.1^{+1.6}_{-2.0}$ &amp; $+0.1^{+1.9}_{-2.0}$ \\
    \addlinespace[2pt]
    \bottomrule
  \end{tabular}
\end{table}</x:v>
      </x:c>
    </x:row>
    <x:row r="11">
      <x:c r="A11" s="17" t="n">
        <x:v>6</x:v>
      </x:c>
      <x:c r="B11" s="17" t="str">
        <x:v>tab:fr-delta-repeats</x:v>
      </x:c>
      <x:c r="C11" s="17" t="n">
        <x:v>1</x:v>
      </x:c>
      <x:c r="D11" s="17" t="n">
        <x:v>1</x:v>
      </x:c>
      <x:c r="E11" s="23" t="str">
        <x:v>\begin{table}[htbp]
  \centering
  \scriptsize
  \caption{\textbf{Per-(benchmark, model) normalised accuracy gain/loss vs the $N{=}0$ baseline for question repeats.}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\label{tab:fr-delta-repeats}
  \begin{tabular}{llrrrrrrr}
    \toprule
    \multicolumn{1}{l}{Benchmark} &amp; \multicolumn{1}{l}{Model} &amp; \multicolumn{1}{c}{Baseline (\%)} &amp; \multicolumn{1}{c}{$r{=}1$} &amp; \multicolumn{1}{c}{$r{=}2$} &amp; \multicolumn{1}{c}{$r{=}3$} &amp; \multicolumn{1}{c}{$r{=}5$} &amp; \multicolumn{1}{c}{$r{=}10$} &amp; \multicolumn{1}{c}{$r{=}50$} \\
    \midrule
    Causal Reasoning &amp; GPT-4o &amp; 21.1 &amp; $\mathbf{-3.6}^{-0.4}_{-6.9}$ &amp; $-2.9^{+0.6}_{-6.4}$ &amp; -- &amp; $\mathbf{-4.6}^{-1.3}_{-8.0}$ &amp; $\mathbf{-3.7}^{-0.3}_{-7.2}$ &amp; -- \\
     &amp; GPT-5.4 &amp; 37.3 &amp; $+3.5^{+8.9}_{-1.8}$ &amp; $+1.6^{+6.6}_{-3.3}$ &amp; $+3.5^{+8.4}_{-1.4}$ &amp; $+0.9^{+5.9}_{-4.0}$ &amp; $+3.0^{+7.9}_{-1.9}$ &amp; $+1.8^{+6.4}_{-2.8}$ \\
     &amp; Opus 4.1 &amp; 30.8 &amp; $\mathbf{+8.0}^{+13.1}_{+2.9}$ &amp; $\mathbf{+10.9}^{+17.0}_{+5.3}$ &amp; $\mathbf{+9.1}^{+14.9}_{+3.2}$ &amp; $+1.6^{+6.9}_{-3.6}$ &amp; $+2.8^{+8.4}_{-2.5}$ &amp; $\mathbf{-8.5}^{-4.1}_{-12.8}$ \\
     &amp; Opus 4.6 &amp; 23.7 &amp; $+0.7^{+4.9}_{-3.5}$ &amp; $-1.8^{+2.3}_{-6.0}$ &amp; $-3.7^{+0.2}_{-7.9}$ &amp; $-4.0^{+0.2}_{-8.3}$ &amp; $\mathbf{+12.1}^{+17.8}_{+6.6}$ &amp; $\mathbf{+20.3}^{+26.7}_{+14.4}$ \\
    \addlinespace[2pt]
    Competition Math &amp; GPT-4o &amp; 17.8 &amp; $+0.7^{+3.2}_{-1.8}$ &amp; $+0.9^{+4.0}_{-1.9}$ &amp; $+0.4^{+3.2}_{-2.6}$ &amp; $+0.1^{+2.9}_{-2.7}$ &amp; $+0.6^{+3.2}_{-2.1}$ &amp; $+0.1^{+2.8}_{-2.7}$ \\
     &amp; GPT-5.4 &amp; 34.1 &amp; $+1.2^{+4.1}_{-1.6}$ &amp; $+2.3^{+5.4}_{-0.6}$ &amp; $\mathbf{+3.4}^{+6.4}_{+0.6}$ &amp; $\mathbf{+3.4}^{+6.3}_{+0.8}$ &amp; $+2.4^{+5.4}_{-0.4}$ &amp; $+1.5^{+4.8}_{-1.7}$ \\
     &amp; Opus 4.1 &amp; 41.2 &amp; $+1.4^{+3.7}_{-0.8}$ &amp; $+1.4^{+4.2}_{-1.2}$ &amp; $+1.2^{+4.0}_{-1.4}$ &amp; $+1.7^{+5.1}_{-1.4}$ &amp; $+1.6^{+4.8}_{-1.4}$ &amp; $+0.3^{+4.0}_{-3.4}$ \\
     &amp; Opus 4.6 &amp; 48.0 &amp; $+2.3^{+5.9}_{-1.0}$ &amp; $+4.1^{+8.5}_{-0.2}$ &amp; $+4.1^{+8.6}_{-0.3}$ &amp; $+4.3^{+8.9}_{-0.1}$ &amp; $+3.6^{+8.4}_{-1.0}$ &amp; $+4.1^{+8.5}_{+0.0}$ \\
    \addlinespace[2pt]
    GPQA Diamond &amp; GPT-4o &amp; 41.6 &amp; $-0.7^{+3.1}_{-4.6}$ &amp; $+0.7^{+4.8}_{-3.5}$ &amp; $+0.4^{+4.5}_{-3.7}$ &amp; $+2.5^{+6.9}_{-2.0}$ &amp; $+2.2^{+6.3}_{-2.0}$ &amp; $-1.5^{+3.2}_{-6.2}$ \\
     &amp; GPT-5.4 &amp; 52.0 &amp; $+2.1^{+6.6}_{-2.2}$ &amp; $+3.1^{+8.2}_{-2.0}$ &amp; $+2.5^{+7.4}_{-2.6}$ &amp; $+3.6^{+8.8}_{-1.3}$ &amp; $+2.7^{+7.6}_{-2.4}$ &amp; $+2.3^{+7.6}_{-2.9}$ \\
     &amp; Opus 4.1 &amp; 53.8 &amp; $+2.3^{+7.0}_{-2.3}$ &amp; $+3.3^{+8.3}_{-1.9}$ &amp; $+2.5^{+7.9}_{-3.0}$ &amp; $+2.0^{+7.8}_{-3.7}$ &amp; $+2.7^{+8.1}_{-3.0}$ &amp; $+1.8^{+7.7}_{-4.0}$ \\
     &amp; Opus 4.6 &amp; 60.0 &amp; $+0.9^{+5.6}_{-3.7}$ &amp; $+1.9^{+6.5}_{-2.9}$ &amp; $+3.5^{+8.8}_{-1.4}$ &amp; $+4.0^{+9.6}_{-1.7}$ &amp; $+5.2^{+10.7}_{-0.1}$ &amp; $+2.9^{+9.0}_{-3.3}$ \\
    \addlinespace[2pt]
    Hash &amp; GPT-4o &amp; 1.9 &amp; $-0.2^{+0.4}_{-1.1}$ &amp; $+0.1^{+0.8}_{-0.9}$ &amp; $+0.0^{+0.6}_{-0.9}$ &amp; $-0.1^{+0.4}_{-1.1}$ &amp; $-0.5^{+0.4}_{-1.9}$ &amp; $-0.3^{+0.4}_{-1.2}$ \\
     &amp; Opus 4.6 &amp; 2.4 &amp; $+0.6^{+1.7}_{+0.0}$ &amp; $+0.4^{+1.7}_{-0.7}$ &amp; $+0.4^{+1.2}_{+0.0}$ &amp; $+0.4^{+1.7}_{-0.7}$ &amp; $+0.1^{+0.6}_{-0.2}$ &amp; $+0.0^{+0.5}_{-0.8}$ \\
    \addlinespace[2pt]
    Monitor Poisoning &amp; GPT-4o &amp; 53.5 &amp; $-8.7^{+4.9}_{-22.2}$ &amp; $-10.4^{+1.4}_{-22.2}$ &amp; $-9.7^{+3.1}_{-22.9}$ &amp; $-6.6^{+6.6}_{-19.8}$ &amp; $-5.9^{+6.9}_{-18.8}$ &amp; $-3.1^{+10.8}_{-17.0}$ \\
     &amp; GPT-5.4 &amp; 55.2 &amp; $\mathbf{-17.4}^{-4.2}_{-31.2}$ &amp; $\mathbf{-31.9}^{-18.1}_{-46.2}$ &amp; $\mathbf{-37.8}^{-23.6}_{-51.7}$ &amp; $\mathbf{-39.6}^{-25.3}_{-54.2}$ &amp; $\mathbf{-49.7}^{-34.4}_{-64.9}$ &amp; $\mathbf{-54.2}^{-38.9}_{-69.8}$ \\
     &amp; Opus 4.1 &amp; 65.6 &amp; $\mathbf{-26.7}^{-13.9}_{-41.0}$ &amp; $\mathbf{-25.7}^{-13.2}_{-39.6}$ &amp; $\mathbf{-24.3}^{-11.1}_{-38.5}$ &amp; $\mathbf{-29.5}^{-16.7}_{-43.7}$ &amp; $\mathbf{-34.7}^{-21.5}_{-48.6}$ &amp; $\mathbf{-36.8}^{-22.6}_{-52.1}$ \\
     &amp; Opus 4.6 &amp; 51.7 &amp; $\mathbf{-19.1}^{-6.2}_{-33.3}$ &amp; $\mathbf{-18.4}^{-4.5}_{-33.7}$ &amp; $\mathbf{-19.1}^{-5.2}_{-33.3}$ &amp; $\mathbf{-18.1}^{-4.2}_{-33.3}$ &amp; $\mathbf{-16.0}^{-0.3}_{-31.2}$ &amp; $-16.3^{+0.0}_{-32.6}$ \\
    \addlinespace[2pt]
    N-Hop Lookup &amp; GPT-4o &amp; 43.8 &amp; $\mathbf{+5.5}^{+10.6}_{+0.6}$ &amp; $+1.8^{+6.7}_{-2.9}$ &amp; $+2.4^{+7.4}_{-2.6}$ &amp; $+1.6^{+6.6}_{-3.3}$ &amp; $+1.2^{+6.2}_{-3.6}$ &amp; -- \\
     &amp; GPT-5.4 &amp; 44.4 &amp; $\mathbf{+10.5}^{+15.7}_{+5.5}$ &amp; $\mathbf{+12.4}^{+17.7}_{+7.4}$ &amp; $\mathbf{+10.9}^{+16.1}_{+5.9}$ &amp; $\mathbf{+12.4}^{+17.5}_{+7.6}$ &amp; $\mathbf{+12.2}^{+17.6}_{+7.0}$ &amp; $\mathbf{+6.9}^{+11.8}_{+2.0}$ \\
     &amp; Opus 4.1 &amp; 12.2 &amp; $\mathbf{+20.2}^{+24.7}_{+15.9}$ &amp; $\mathbf{+12.6}^{+16.4}_{+9.2}$ &amp; $\mathbf{+10.8}^{+14.8}_{+6.9}$ &amp; $\mathbf{+15.4}^{+19.7}_{+11.4}$ &amp; $\mathbf{+14.4}^{+18.9}_{+10.4}$ &amp; $\mathbf{+14.6}^{+19.4}_{+10.4}$ \\
     &amp; Opus 4.6 &amp; 55.1 &amp; $\mathbf{+19.6}^{+25.5}_{+14.1}$ &amp; $\mathbf{+24.5}^{+30.7}_{+18.6}$ &amp; $\mathbf{+26.4}^{+32.9}_{+20.1}$ &amp; $\mathbf{+27.6}^{+34.1}_{+21.3}$ &amp; $\mathbf{+26.5}^{+32.8}_{+20.2}$ &amp; $\mathbf{+23.3}^{+29.7}_{+17.4}$ \\
    \addlinespace[2pt]
    Sally-Anne &amp; GPT-4o &amp; 38.0 &amp; $-2.0^{+2.7}_{-6.8}$ &amp; $-4.9^{+0.0}_{-9.7}$ &amp; $\mathbf{-8.5}^{-3.9}_{-13.0}$ &amp; $\mathbf{-7.4}^{-2.8}_{-12.0}$ &amp; $\mathbf{-8.1}^{-3.5}_{-12.8}$ &amp; -- \\
     &amp; GPT-5.4 &amp; 21.9 &amp; $\mathbf{+20.3}^{+25.4}_{+15.3}$ &amp; $\mathbf{+21.5}^{+26.9}_{+16.5}$ &amp; $\mathbf{+19.7}^{+24.9}_{+14.6}$ &amp; $\mathbf{+17.0}^{+22.2}_{+12.2}$ &amp; $\mathbf{+18.7}^{+23.8}_{+13.7}$ &amp; $\mathbf{+13.7}^{+18.9}_{+8.7}$ \\
     &amp; Opus 4.1 &amp; 23.6 &amp; $\mathbf{+27.6}^{+33.2}_{+22.3}$ &amp; $\mathbf{+17.0}^{+21.9}_{+12.6}$ &amp; $\mathbf{+21.0}^{+26.3}_{+16.1}$ &amp; $\mathbf{+13.5}^{+18.1}_{+9.5}$ &amp; $\mathbf{+5.8}^{+9.3}_{+2.7}$ &amp; $\mathbf{-23.7}^{-18.0}_{-29.8}$ \\
     &amp; Opus 4.6 &amp; 55.5 &amp; $\mathbf{+11.2}^{+18.0}_{+4.5}$ &amp; $\mathbf{+12.8}^{+20.1}_{+5.3}$ &amp; $\mathbf{+10.4}^{+17.4}_{+3.6}$ &amp; $\mathbf{+14.8}^{+22.0}_{+7.7}$ &amp; $\mathbf{+15.9}^{+23.0}_{+8.8}$ &amp; $\mathbf{+11.4}^{+18.1}_{+4.5}$ \\
    \addlinespace[2pt]
    Scheming (Numeric) &amp; GPT-4o &amp; 34.4 &amp; $\mathbf{+12.1}^{+18.5}_{+6.2}$ &amp; $\mathbf{+10.4}^{+16.6}_{+5.0}$ &amp; $\mathbf{+10.0}^{+16.9}_{+3.8}$ &amp; $\mathbf{+9.6}^{+16.5}_{+3.4}$ &amp; $\mathbf{+8.8}^{+15.2}_{+3.1}$ &amp; $\mathbf{+8.1}^{+14.7}_{+2.1}$ \\
     &amp; GPT-5.4 &amp; 52.2 &amp; $\mathbf{+9.8}^{+14.7}_{+5.1}$ &amp; $\mathbf{+8.6}^{+14.4}_{+2.9}$ &amp; $\mathbf{+9.9}^{+15.8}_{+4.1}$ &amp; $\mathbf{+10.6}^{+17.1}_{+4.4}$ &amp; $\mathbf{+11.1}^{+17.9}_{+4.7}$ &amp; $\mathbf{+10.4}^{+16.5}_{+5.0}$ \\
     &amp; Opus 4.1 &amp; 58.6 &amp; $+3.2^{+7.4}_{-0.4}$ &amp; $\mathbf{+5.4}^{+9.8}_{+1.9}$ &amp; $\mathbf{+4.2}^{+8.5}_{+0.8}$ &amp; $\mathbf{+4.0}^{+8.6}_{+0.1}$ &amp; $\mathbf{+4.1}^{+9.0}_{+0.1}$ &amp; $+2.6^{+7.3}_{-1.8}$ \\
     &amp; Opus 4.6 &amp; 62.0 &amp; $\mathbf{+8.5}^{+14.5}_{+3.3}$ &amp; $\mathbf{+6.8}^{+12.7}_{+2.2}$ &amp; $\mathbf{+8.8}^{+14.5}_{+4.1}$ &amp; $\mathbf{+11.8}^{+18.2}_{+6.2}$ &amp; $\mathbf{+9.6}^{+16.3}_{+3.5}$ &amp; $\mathbf{+10.7}^{+17.6}_{+4.7}$ \\
    \addlinespace[2pt]
    Stego Decode &amp; GPT-4o &amp; 68.9 &amp; $\mathbf{+12.4}^{+16.4}_{+8.6}$ &amp; $\mathbf{+12.4}^{+16.6}_{+8.4}$ &amp; $\mathbf{+12.8}^{+16.9}_{+9.0}$ &amp; $\mathbf{+13.1}^{+17.0}_{+9.2}$ &amp; $\mathbf{+13.4}^{+17.4}_{+9.5}$ &amp; $\mathbf{+11.5}^{+15.7}_{+7.5}$ \\
     &amp; GPT-5.4 &amp; 84.0 &amp; $\mathbf{-11.5}^{-7.5}_{-15.8}$ &amp; $\mathbf{-8.1}^{-4.6}_{-12.0}$ &amp; $\mathbf{-11.1}^{-7.1}_{-15.4}$ &amp; $\mathbf{-10.5}^{-6.3}_{-15.1}$ &amp; $\mathbf{-8.7}^{-4.9}_{-12.8}$ &amp; $\mathbf{-9.1}^{-5.3}_{-13.3}$ \\
     &amp; Opus 4.1 &amp; 83.7 &amp; $+0.4^{+2.8}_{-1.9}$ &amp; $+0.6^{+3.2}_{-2.1}$ &amp; $+0.3^{+2.9}_{-2.4}$ &amp; $+0.1^{+2.9}_{-2.6}$ &amp; $-0.3^{+2.4}_{-3.0}$ &amp; $-1.3^{+1.5}_{-4.3}$ \\
     &amp; Opus 4.6 &amp; 84.0 &amp; $+0.1^{+2.2}_{-2.3}$ &amp; $+0.1^{+2.4}_{-2.3}$ &amp; $-0.4^{+2.1}_{-3.0}$ &amp; $-0.5^{+1.9}_{-3.2}$ &amp; $-0.7^{+1.7}_{-3.4}$ &amp; $-0.3^{+2.0}_{-2.7}$ \\
    \addlinespace[2pt]
    \bottomrule
  \end{tabular}
\end{table}</x:v>
      </x:c>
    </x:row>
    <x:row r="12">
      <x:c r="A12" s="17" t="n">
        <x:v>7</x:v>
      </x:c>
      <x:c r="B12" s="17" t="str">
        <x:v>tab:all-tasks-math-and-science</x:v>
      </x:c>
      <x:c r="C12" s="17" t="n">
        <x:v>1</x:v>
      </x:c>
      <x:c r="D12" s="17" t="n">
        <x:v>1</x:v>
      </x:c>
      <x:c r="E12" s="23" t="str">
        <x:v>\begin{table}[htbp]
  \caption{\textbf{Raw accuracy for math and science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\label{tab:all-tasks-math-and-science}
  \centering
  \scriptsize
  \begin{tabular}{@{}lrrrrrrr@{}}
    \toprule
    Model &amp; \rotatebox{60}{\scriptsize \texttt{a\_level\_mcq}} &amp; \rotatebox{60}{\scriptsize \texttt{a\_level\_text}} &amp; \rotatebox{60}{\scriptsize \texttt{arithmetic}} &amp; \rotatebox{60}{\scriptsize \texttt{bea-24-shared-task}} &amp; \rotatebox{60}{\scriptsize \texttt{gpqa\_diamond}} &amp; \rotatebox{60}{\scriptsize \texttt{gsm1k}} &amp; \rotatebox{60}{\scriptsize \texttt{competition\_math}} \\
    \midrule
    GPT-2 &amp; -- &amp; 3 \tiny{[3, 4]} &amp; 9 \tiny{[7, 10]} &amp; -- &amp; -- &amp; 1 \tiny{[1, 1]} &amp; 1 \tiny{[1, 2]} \\
    GPT-3 &amp; -- &amp; 12 \tiny{[11, 13]} &amp; 80 \tiny{[77, 83]} &amp; 37 \tiny{[35, 40]} &amp; 27 \tiny{[23, 30]} &amp; 7 \tiny{[6, 8]} &amp; 3 \tiny{[2, 4]} \\
    GPT-3.5 &amp; -- &amp; 34 \tiny{[32, 35]} &amp; 97 \tiny{[95, 98]} &amp; 73 \tiny{[70, 76]} &amp; 35 \tiny{[30, 40]} &amp; 25 \tiny{[23, 27]} &amp; 11 \tiny{[9, 12]} \\
    GPT-4 &amp; -- &amp; 45 \tiny{[44, 47]} &amp; 98 \tiny{[97, 99]} &amp; 90 \tiny{[87, 92]} &amp; 38 \tiny{[33, 44]} &amp; 45 \tiny{[43, 48]} &amp; 17 \tiny{[15, 19]} \\
    GPT-4 Turbo &amp; -- &amp; 47 \tiny{[45, 48]} &amp; 98 \tiny{[97, 99]} &amp; 90 \tiny{[87, 92]} &amp; 40 \tiny{[34, 47]} &amp; 46 \tiny{[43, 48]} &amp; 17 \tiny{[15, 20]} \\
    GPT-4o &amp; 64 \tiny{[61, 68]} &amp; 53 \tiny{[51, 54]} &amp; 99 \tiny{[98, 100]} &amp; 93 \tiny{[91, 95]} &amp; 46 \tiny{[40, 53]} &amp; 48 \tiny{[45, 50]} &amp; 19 \tiny{[17, 21]} \\
    Sonnet 3.7 &amp; 63 \tiny{[60, 67]} &amp; 56 \tiny{[54, 57]} &amp; \textbf{100 \tiny{[100, 100]}} &amp; 94 \tiny{[92, 96]} &amp; 49 \tiny{[42, 55]} &amp; 61 \tiny{[59, 64]} &amp; 21 \tiny{[19, 24]} \\
    Opus 4 &amp; 56 \tiny{[52, 60]} &amp; 53 \tiny{[51, 54]} &amp; \textbf{100 \tiny{[100, 100]}} &amp; 95 \tiny{[94, 97]} &amp; 55 \tiny{[49, 62]} &amp; 76 \tiny{[74, 79]} &amp; 37 \tiny{[34, 40]} \\
    Opus 4.1 &amp; 55 \tiny{[51, 59]} &amp; 56 \tiny{[54, 58]} &amp; \textbf{100 \tiny{[100, 100]}} &amp; 96 \tiny{[94, 97]} &amp; 56 \tiny{[49, 63]} &amp; 77 \tiny{[75, 79]} &amp; 39 \tiny{[36, 42]} \\
    Opus 4.5 &amp; 67 \tiny{[64, 71]} &amp; 57 \tiny{[55, 58]} &amp; \textbf{100 \tiny{[100, 100]}} &amp; 96 \tiny{[94, 97]} &amp; 65 \tiny{[59, 72]} &amp; 79 \tiny{[77, 82]} &amp; \textbf{48 \tiny{[45, 51]}} \\
    Opus 4.6 &amp; 71 \tiny{[67, 74]} &amp; 59 \tiny{[57, 61]} &amp; \textbf{100 \tiny{[100, 100]}} &amp; \textbf{97 \tiny{[95, 98]}} &amp; 61 \tiny{[54, 68]} &amp; 76 \tiny{[73, 78]} &amp; 47 \tiny{[44, 50]} \\
    GPT-5.4 &amp; 79 \tiny{[76, 82]} &amp; 64 \tiny{[62, 65]} &amp; \textbf{100 \tiny{[100, 100]}} &amp; 95 \tiny{[93, 96]} &amp; 56 \tiny{[50, 62]} &amp; 69 \tiny{[67, 72]} &amp; 31 \tiny{[28, 34]} \\
    Opus 4.7 &amp; 79 \tiny{[75, 82]} &amp; 68 \tiny{[66, 69]} &amp; \textbf{100 \tiny{[100, 100]}} &amp; \textbf{97 \tiny{[95, 98]}} &amp; \textbf{71 \tiny{[65, 78]}} &amp; 80 \tiny{[78, 82]} &amp; \textbf{48 \tiny{[45, 51]}} \\
    GPT-5.5 &amp; \textbf{81 \tiny{[78, 84]}} &amp; \textbf{69 \tiny{[67, 70]}} &amp; \textbf{100 \tiny{[99, 100]}} &amp; \textbf{97 \tiny{[96, 98]}} &amp; 64 \tiny{[58, 70]} &amp; \textbf{84 \tiny{[82, 85]}} &amp; 39 \tiny{[36, 42]} \\
    \bottomrule
  \end{tabular}
\end{table}</x:v>
      </x:c>
    </x:row>
    <x:row r="13">
      <x:c r="A13" s="17" t="n">
        <x:v>8</x:v>
      </x:c>
      <x:c r="B13" s="17" t="str">
        <x:v>tab:all-tasks-control-monitoring-stego</x:v>
      </x:c>
      <x:c r="C13" s="17" t="n">
        <x:v>1</x:v>
      </x:c>
      <x:c r="D13" s="17" t="n">
        <x:v>1</x:v>
      </x:c>
      <x:c r="E13" s="23" t="str">
        <x:v>\begin{table}[htbp]
  \caption{\textbf{Raw accuracy for steganography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\label{tab:all-tasks-control-monitoring-stego}
  \centering
  \scriptsize
  \begin{tabular}{@{}lrrrr@{}}
    \toprule
    Model &amp; \rotatebox{60}{\scriptsize \texttt{stego\_decode}} &amp; \rotatebox{60}{\scriptsize \texttt{stego\_encode}} &amp; \rotatebox{60}{\scriptsize \texttt{stego\_monitor}} &amp; \rotatebox{60}{\scriptsize \texttt{stego\_strategy}} \\
    \midrule
    GPT-2 &amp; 50 \tiny{[48, 52]} &amp; -- &amp; 8 \tiny{[5, 10]} &amp; -- \\
    GPT-3 &amp; 50 \tiny{[49, 52]} &amp; -- &amp; 24 \tiny{[21, 28]} &amp; 20 \tiny{[15, 26]} \\
    GPT-3.5 &amp; 70 \tiny{[68, 72]} &amp; 55 \tiny{[54, 57]} &amp; 56 \tiny{[49, 64]} &amp; 70 \tiny{[67, 73]} \\
    GPT-4 &amp; 82 \tiny{[80, 84]} &amp; 68 \tiny{[66, 70]} &amp; 59 \tiny{[52, 67]} &amp; 80 \tiny{[77, 83]} \\
    GPT-4 Turbo &amp; 86 \tiny{[84, 87]} &amp; 66 \tiny{[65, 68]} &amp; 59 \tiny{[51, 67]} &amp; 74 \tiny{[70, 78]} \\
    GPT-4o &amp; 84 \tiny{[83, 86]} &amp; 65 \tiny{[63, 67]} &amp; 48 \tiny{[42, 54]} &amp; 79 \tiny{[74, 83]} \\
    Sonnet 3.7 &amp; 91 \tiny{[89, 92]} &amp; 70 \tiny{[68, 71]} &amp; 60 \tiny{[52, 67]} &amp; 71 \tiny{[66, 76]} \\
    Opus 4 &amp; \textbf{93 \tiny{[91, 94]}} &amp; 73 \tiny{[71, 74]} &amp; 59 \tiny{[52, 67]} &amp; 68 \tiny{[64, 74]} \\
    Opus 4.1 &amp; \textbf{93 \tiny{[91, 94]}} &amp; 73 \tiny{[71, 75]} &amp; 60 \tiny{[53, 68]} &amp; 69 \tiny{[64, 74]} \\
    Opus 4.5 &amp; 91 \tiny{[90, 92]} &amp; 73 \tiny{[71, 75]} &amp; 62 \tiny{[54, 69]} &amp; 71 \tiny{[65, 78]} \\
    Opus 4.6 &amp; 92 \tiny{[91, 93]} &amp; 71 \tiny{[69, 72]} &amp; \textbf{65 \tiny{[58, 72]}} &amp; 76 \tiny{[68, 83]} \\
    GPT-5.4 &amp; 92 \tiny{[91, 93]} &amp; 72 \tiny{[70, 73]} &amp; 54 \tiny{[48, 61]} &amp; 82 \tiny{[73, 90]} \\
    Opus 4.7 &amp; \textbf{93 \tiny{[92, 94]}} &amp; \textbf{75 \tiny{[73, 76]}} &amp; 62 \tiny{[55, 70]} &amp; 28 \tiny{[16, 41]} \\
    GPT-5.5 &amp; 92 \tiny{[91, 93]} &amp; 74 \tiny{[72, 75]} &amp; 63 \tiny{[55, 70]} &amp; \textbf{94 \tiny{[90, 97]}} \\
    \bottomrule
  \end{tabular}
\end{table}</x:v>
      </x:c>
    </x:row>
    <x:row r="14">
      <x:c r="A14" s="17" t="n">
        <x:v>9</x:v>
      </x:c>
      <x:c r="B14" s="17" t="str">
        <x:v>tab:all-tasks-control-monitoring-sabotage</x:v>
      </x:c>
      <x:c r="C14" s="17" t="n">
        <x:v>1</x:v>
      </x:c>
      <x:c r="D14" s="17" t="n">
        <x:v>1</x:v>
      </x:c>
      <x:c r="E14" s="23" t="str">
        <x:v>\begin{table}[htbp]
  \caption{\textbf{Raw accuracy for sabotage and monitoring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\label{tab:all-tasks-control-monitoring-sabotage}
  \centering
  \scriptsize
  \begin{tabular}{@{}lrrrrrrr@{}}
    \toprule
    Model &amp; \rotatebox{60}{\scriptsize \texttt{ctrl\_alt\_deceit\_sandbag}} &amp; \rotatebox{60}{\scriptsize \texttt{monitor\_training\_poisoning}} &amp; \rotatebox{60}{\scriptsize \texttt{shade\_agent}} &amp; \rotatebox{60}{\scriptsize \texttt{shade\_monitor\_action\_only}} &amp; \rotatebox{60}{\scriptsize \texttt{shade\_monitor\_cot\_action}} &amp; \rotatebox{60}{\scriptsize \texttt{straj\_linuxarena}} &amp; \rotatebox{60}{\scriptsize \texttt{vibe\_coding\_sabotage}} \\
    \midrule
    GPT-2 &amp; -- &amp; 2 \tiny{[0, 4]} &amp; -- &amp; -- &amp; -- &amp; -- &amp; -- \\
    GPT-3 &amp; -- &amp; 3 \tiny{[1, 6]} &amp; -- &amp; -- &amp; -- &amp; -- &amp; -- \\
    GPT-3.5 &amp; 1 \tiny{[0, 2]} &amp; 42 \tiny{[28, 56]} &amp; -- &amp; 0 \tiny{[0, 0]} &amp; 0 \tiny{[0, 1]} &amp; 0 \tiny{[0, 0]} &amp; 0 \tiny{[0, 0]} \\
    GPT-4 &amp; 1 \tiny{[0, 2]} &amp; 50 \tiny{[35, 64]} &amp; -- &amp; 0 \tiny{[0, 0]} &amp; 0 \tiny{[0, 1]} &amp; 0 \tiny{[0, 0]} &amp; 0 \tiny{[0, 0]} \\
    GPT-4 Turbo &amp; 1 \tiny{[0, 2]} &amp; 50 \tiny{[35, 64]} &amp; 0 \tiny{[0, 0]} &amp; 4 \tiny{[2, 6]} &amp; 82 \tiny{[78, 86]} &amp; 10 \tiny{[0, 24]} &amp; 0 \tiny{[0, 0]} \\
    GPT-4o &amp; 0 \tiny{[0, 1]} &amp; 53 \tiny{[39, 68]} &amp; 0 \tiny{[0, 0]} &amp; 21 \tiny{[17, 25]} &amp; 88 \tiny{[85, 90]} &amp; 5 \tiny{[0, 14]} &amp; 0 \tiny{[0, 0]} \\
    Sonnet 3.7 &amp; 3 \tiny{[2, 5]} &amp; 56 \tiny{[43, 69]} &amp; 0 \tiny{[0, 0]} &amp; 11 \tiny{[8, 14]} &amp; 58 \tiny{[54, 62]} &amp; 45 \tiny{[23, 68]} &amp; 9 \tiny{[6, 12]} \\
    Opus 4 &amp; 1 \tiny{[1, 2]} &amp; \textbf{68 \tiny{[53, 82]}} &amp; 1 \tiny{[0, 4]} &amp; 18 \tiny{[15, 22]} &amp; 2 \tiny{[1, 3]} &amp; 45 \tiny{[27, 64]} &amp; 4 \tiny{[2, 5]} \\
    Opus 4.1 &amp; 0 \tiny{[0, 1]} &amp; 66 \tiny{[50, 80]} &amp; 0 \tiny{[0, 0]} &amp; 0 \tiny{[0, 1]} &amp; 57 \tiny{[52, 62]} &amp; 27 \tiny{[9, 45]} &amp; 1 \tiny{[0, 2]} \\
    Opus 4.5 &amp; 11 \tiny{[8, 14]} &amp; 47 \tiny{[31, 62]} &amp; 0 \tiny{[0, 0]} &amp; \textbf{68 \tiny{[63, 74]}} &amp; \textbf{100 \tiny{[99, 100]}} &amp; 95 \tiny{[86, 100]} &amp; 79 \tiny{[73, 84]} \\
    Opus 4.6 &amp; \textbf{23 \tiny{[19, 27]}} &amp; 52 \tiny{[36, 68]} &amp; 0 \tiny{[0, 0]} &amp; 54 \tiny{[48, 60]} &amp; \textbf{100 \tiny{[99, 100]}} &amp; \textbf{100 \tiny{[100, 100]}} &amp; 91 \tiny{[87, 95]} \\
    GPT-5.4 &amp; 12 \tiny{[9, 15]} &amp; 55 \tiny{[40, 70]} &amp; \textbf{5 \tiny{[0, 17]}} &amp; 39 \tiny{[34, 45]} &amp; 98 \tiny{[96, 99]} &amp; 55 \tiny{[32, 77]} &amp; 90 \tiny{[84, 95]} \\
    Opus 4.7 &amp; \textbf{23 \tiny{[19, 27]}} &amp; 45 \tiny{[29, 61]} &amp; 0 \tiny{[0, 0]} &amp; 53 \tiny{[47, 59]} &amp; \textbf{100 \tiny{[99, 100]}} &amp; 78 \tiny{[56, 94]} &amp; \textbf{94 \tiny{[90, 97]}} \\
    GPT-5.5 &amp; 18 \tiny{[15, 22]} &amp; 66 \tiny{[52, 79]} &amp; 1 \tiny{[0, 4]} &amp; 56 \tiny{[50, 61]} &amp; 99 \tiny{[99, 100]} &amp; \textbf{100 \tiny{[100, 100]}} &amp; 90 \tiny{[86, 93]} \\
    \bottomrule
  \end{tabular}
\end{table}</x:v>
      </x:c>
    </x:row>
    <x:row r="15">
      <x:c r="A15" s="17" t="n">
        <x:v>10</x:v>
      </x:c>
      <x:c r="B15" s="17" t="str">
        <x:v>tab:all-tasks-swe-cyber</x:v>
      </x:c>
      <x:c r="C15" s="17" t="n">
        <x:v>1</x:v>
      </x:c>
      <x:c r="D15" s="17" t="n">
        <x:v>1</x:v>
      </x:c>
      <x:c r="E15" s="23" t="str">
        <x:v>\begin{table}[htbp]
  \caption{\textbf{Raw accuracy for SWE / cyber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\label{tab:all-tasks-swe-cyber}
  \centering
  \scriptsize
  \begin{tabular}{@{}lrrrrrrrr@{}}
    \toprule
    Model &amp; \rotatebox{60}{\scriptsize \texttt{codeforces}} &amp; \rotatebox{60}{\scriptsize \texttt{cybashbench\_bash}} &amp; \rotatebox{60}{\scriptsize \texttt{cybashbench\_mcq}} &amp; \rotatebox{60}{\scriptsize \texttt{hash}} &amp; \rotatebox{60}{\scriptsize \texttt{hcast}} &amp; \rotatebox{60}{\scriptsize \texttt{nl2bash}} &amp; \rotatebox{60}{\scriptsize \texttt{terminal\_bench}} &amp; \rotatebox{60}{\scriptsize \texttt{test\_case\_prediction}} \\
    \midrule
    GPT-2 &amp; -- &amp; 0 \tiny{[0, 0]} &amp; 24 \tiny{[16, 31]} &amp; -- &amp; -- &amp; 0 \tiny{[0, 0]} &amp; -- &amp; -- \\
    GPT-3 &amp; 0 \tiny{[0, 0]} &amp; 45 \tiny{[39, 52]} &amp; 77 \tiny{[67, 86]} &amp; 0 \tiny{[0, 0]} &amp; -- &amp; 20 \tiny{[15, 25]} &amp; -- &amp; 4 \tiny{[3, 6]} \\
    GPT-3.5 &amp; 14 \tiny{[11, 16]} &amp; 78 \tiny{[72, 84]} &amp; 98 \tiny{[94, 100]} &amp; 1 \tiny{[1, 1]} &amp; 7 \tiny{[0, 18]} &amp; 66 \tiny{[60, 73]} &amp; 1 \tiny{[0, 3]} &amp; 6 \tiny{[5, 8]} \\
    GPT-4 &amp; 7 \tiny{[5, 8]} &amp; 80 \tiny{[74, 86]} &amp; 98 \tiny{[94, 100]} &amp; 2 \tiny{[1, 3]} &amp; 32 \tiny{[16, 52]} &amp; 70 \tiny{[64, 76]} &amp; 4 \tiny{[0, 9]} &amp; 25 \tiny{[21, 28]} \\
    GPT-4 Turbo &amp; 12 \tiny{[10, 14]} &amp; 82 \tiny{[77, 88]} &amp; \textbf{100 \tiny{[100, 100]}} &amp; 2 \tiny{[1, 3]} &amp; 21 \tiny{[7, 34]} &amp; 70 \tiny{[64, 76]} &amp; 5 \tiny{[1, 10]} &amp; 23 \tiny{[20, 27]} \\
    GPT-4o &amp; 31 \tiny{[27, 34]} &amp; 81 \tiny{[75, 87]} &amp; \textbf{100 \tiny{[100, 100]}} &amp; 2 \tiny{[1, 3]} &amp; 34 \tiny{[17, 52]} &amp; 74 \tiny{[69, 80]} &amp; 7 \tiny{[2, 13]} &amp; 21 \tiny{[17, 24]} \\
    Sonnet 3.7 &amp; 25 \tiny{[22, 28]} &amp; 83 \tiny{[77, 89]} &amp; 99 \tiny{[97, 100]} &amp; 3 \tiny{[2, 4]} &amp; 61 \tiny{[39, 78]} &amp; 75 \tiny{[69, 80]} &amp; 25 \tiny{[14, 36]} &amp; 29 \tiny{[26, 33]} \\
    Opus 4 &amp; 47 \tiny{[43, 51]} &amp; 86 \tiny{[80, 90]} &amp; 73 \tiny{[63, 83]} &amp; 3 \tiny{[2, 4]} &amp; 72 \tiny{[52, 88]} &amp; 75 \tiny{[69, 81]} &amp; 25 \tiny{[17, 34]} &amp; 36 \tiny{[32, 40]} \\
    Opus 4.1 &amp; 50 \tiny{[46, 55]} &amp; 86 \tiny{[81, 91]} &amp; 67 \tiny{[55, 79]} &amp; 3 \tiny{[2, 4]} &amp; 59 \tiny{[41, 76]} &amp; 77 \tiny{[71, 82]} &amp; 30 \tiny{[20, 39]} &amp; 37 \tiny{[33, 41]} \\
    Opus 4.5 &amp; 31 \tiny{[27, 35]} &amp; 87 \tiny{[82, 92]} &amp; 86 \tiny{[77, 94]} &amp; 3 \tiny{[2, 4]} &amp; 79 \tiny{[64, 93]} &amp; 75 \tiny{[69, 81]} &amp; 47 \tiny{[36, 57]} &amp; 40 \tiny{[36, 44]} \\
    Opus 4.6 &amp; 35 \tiny{[31, 39]} &amp; \textbf{89 \tiny{[85, 93]}} &amp; 98 \tiny{[94, 100]} &amp; 3 \tiny{[2, 4]} &amp; 72 \tiny{[55, 86]} &amp; \textbf{78 \tiny{[72, 83]}} &amp; 55 \tiny{[45, 66]} &amp; 29 \tiny{[25, 32]} \\
    GPT-5.4 &amp; 50 \tiny{[45, 54]} &amp; 84 \tiny{[79, 89]} &amp; 98 \tiny{[93, 100]} &amp; \textbf{4 \tiny{[3, 5]}} &amp; 55 \tiny{[38, 72]} &amp; 75 \tiny{[69, 81]} &amp; 26 \tiny{[17, 35]} &amp; 41 \tiny{[37, 45]} \\
    Opus 4.7 &amp; 51 \tiny{[47, 55]} &amp; 88 \tiny{[83, 92]} &amp; \textbf{100 \tiny{[100, 100]}} &amp; 3 \tiny{[2, 4]} &amp; \textbf{90 \tiny{[76, 100]}} &amp; 75 \tiny{[70, 81]} &amp; \textbf{81 \tiny{[69, 92]}} &amp; 45 \tiny{[40, 49]} \\
    GPT-5.5 &amp; \textbf{54 \tiny{[50, 58]}} &amp; 88 \tiny{[83, 92]} &amp; \textbf{100 \tiny{[100, 100]}} &amp; \textbf{4 \tiny{[3, 5]}} &amp; 76 \tiny{[59, 90]} &amp; 77 \tiny{[71, 83]} &amp; 56 \tiny{[45, 66]} &amp; \textbf{54 \tiny{[50, 58]}} \\
    \bottomrule
  \end{tabular}
\end{table}</x:v>
      </x:c>
    </x:row>
    <x:row r="16">
      <x:c r="A16" s="17" t="n">
        <x:v>11</x:v>
      </x:c>
      <x:c r="B16" s="17" t="str">
        <x:v>tab:all-tasks-language-and-reasoning-abstract</x:v>
      </x:c>
      <x:c r="C16" s="17" t="n">
        <x:v>1</x:v>
      </x:c>
      <x:c r="D16" s="17" t="n">
        <x:v>1</x:v>
      </x:c>
      <x:c r="E16" s="23" t="str">
        <x:v>\begin{table}[htbp]
  \caption{\textbf{Raw accuracy for abstract reasoning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\label{tab:all-tasks-language-and-reasoning-abstract}
  \centering
  \scriptsize
  \begin{tabular}{@{}lrrrrr@{}}
    \toprule
    Model &amp; \rotatebox{60}{\scriptsize \texttt{arc\_agi\_1}} &amp; \rotatebox{60}{\scriptsize \texttt{arc\_agi\_2}} &amp; \rotatebox{60}{\scriptsize \texttt{causal\_reasoning}} &amp; \rotatebox{60}{\scriptsize \texttt{n\_hop\_lookup}} &amp; \rotatebox{60}{\scriptsize \texttt{sally\_anne}} \\
    \midrule
    GPT-2 &amp; -- &amp; -- &amp; -- &amp; -- &amp; -- \\
    GPT-3 &amp; -- &amp; -- &amp; -- &amp; 21 \tiny{[20, 22]} &amp; 21 \tiny{[20, 22]} \\
    GPT-3.5 &amp; 3 \tiny{[2, 4]} &amp; 0 \tiny{[0, 0]} &amp; 7 \tiny{[6, 7]} &amp; 36 \tiny{[33, 38]} &amp; 27 \tiny{[26, 28]} \\
    GPT-4 &amp; 8 \tiny{[6, 11]} &amp; 0 \tiny{[0, 0]} &amp; 29 \tiny{[28, 30]} &amp; 44 \tiny{[42, 47]} &amp; 49 \tiny{[48, 51]} \\
    GPT-4 Turbo &amp; 9 \tiny{[7, 12]} &amp; 0 \tiny{[0, 0]} &amp; 13 \tiny{[12, 13]} &amp; 32 \tiny{[29, 34]} &amp; 43 \tiny{[42, 44]} \\
    GPT-4o &amp; 9 \tiny{[6, 11]} &amp; 0 \tiny{[0, 0]} &amp; 21 \tiny{[20, 22]} &amp; 47 \tiny{[44, 50]} &amp; 41 \tiny{[40, 42]} \\
    Sonnet 3.7 &amp; 18 \tiny{[15, 22]} &amp; 0 \tiny{[0, 0]} &amp; 29 \tiny{[28, 30]} &amp; 54 \tiny{[51, 57]} &amp; 44 \tiny{[43, 46]} \\
    Opus 4 &amp; 31 \tiny{[27, 35]} &amp; 1 \tiny{[0, 3]} &amp; 37 \tiny{[36, 38]} &amp; 19 \tiny{[17, 22]} &amp; 43 \tiny{[42, 45]} \\
    Opus 4.1 &amp; 32 \tiny{[28, 37]} &amp; 1 \tiny{[0, 3]} &amp; 38 \tiny{[37, 40]} &amp; 63 \tiny{[60, 66]} &amp; 50 \tiny{[48, 51]} \\
    Opus 4.5 &amp; 36 \tiny{[32, 41]} &amp; 2 \tiny{[0, 5]} &amp; \textbf{44 \tiny{[43, 45]}} &amp; \textbf{67 \tiny{[65, 70]}} &amp; 57 \tiny{[55, 58]} \\
    Opus 4.6 &amp; 36 \tiny{[31, 40]} &amp; \textbf{3 \tiny{[1, 6]}} &amp; 40 \tiny{[38, 41]} &amp; 64 \tiny{[61, 67]} &amp; 54 \tiny{[53, 55]} \\
    GPT-5.4 &amp; 19 \tiny{[16, 23]} &amp; 1 \tiny{[0, 2]} &amp; 37 \tiny{[36, 38]} &amp; 47 \tiny{[45, 50]} &amp; 29 \tiny{[27, 30]} \\
    Opus 4.7 &amp; \textbf{45 \tiny{[40, 49]}} &amp; \textbf{3 \tiny{[1, 6]}} &amp; 15 \tiny{[14, 16]} &amp; 49 \tiny{[46, 52]} &amp; 58 \tiny{[56, 59]} \\
    GPT-5.5 &amp; 28 \tiny{[25, 33]} &amp; 1 \tiny{[0, 2]} &amp; \textbf{44 \tiny{[43, 45]}} &amp; 63 \tiny{[60, 66]} &amp; \textbf{59 \tiny{[57, 60]}} \\
    \bottomrule
  \end{tabular}
\end{table}</x:v>
      </x:c>
    </x:row>
    <x:row r="17">
      <x:c r="A17" s="17" t="n">
        <x:v>12</x:v>
      </x:c>
      <x:c r="B17" s="17" t="str">
        <x:v>tab:all-tasks-language-and-reasoning-language</x:v>
      </x:c>
      <x:c r="C17" s="17" t="n">
        <x:v>1</x:v>
      </x:c>
      <x:c r="D17" s="17" t="n">
        <x:v>1</x:v>
      </x:c>
      <x:c r="E17" s="23" t="str">
        <x:v>\begin{table}[htbp]
  \caption{\textbf{Raw accuracy for language and strategy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\label{tab:all-tasks-language-and-reasoning-language}
  \centering
  \scriptsize
  \begin{tabular}{@{}lrrrrrr@{}}
    \toprule
    Model &amp; \rotatebox{60}{\scriptsize \texttt{domain1}} &amp; \rotatebox{60}{\scriptsize \texttt{domain4}} &amp; \rotatebox{60}{\scriptsize \texttt{intuit\_physical}} &amp; \rotatebox{60}{\scriptsize \texttt{lingoly}} &amp; \rotatebox{60}{\scriptsize \texttt{strategic\_scheming\_numeric}} &amp; \rotatebox{60}{\scriptsize \texttt{strategic\_scheming\_open\_ended}} \\
    \midrule
    GPT-2 &amp; -- &amp; -- &amp; 22 \tiny{[14, 30]} &amp; -- &amp; 2 \tiny{[0, 6]} &amp; 2 \tiny{[0, 5]} \\
    GPT-3 &amp; 0 \tiny{[0, 0]} &amp; 0 \tiny{[0, 0]} &amp; 25 \tiny{[18, 33]} &amp; -- &amp; 12 \tiny{[8, 17]} &amp; 5 \tiny{[2, 8]} \\
    GPT-3.5 &amp; 6 \tiny{[4, 9]} &amp; 0 \tiny{[0, 0]} &amp; 71 \tiny{[60, 83]} &amp; 0 \tiny{[0, 0]} &amp; 35 \tiny{[27, 44]} &amp; 13 \tiny{[7, 19]} \\
    GPT-4 &amp; 19 \tiny{[15, 24]} &amp; 0 \tiny{[0, 0]} &amp; 95 \tiny{[88, 100]} &amp; 0 \tiny{[0, 0]} &amp; 47 \tiny{[38, 57]} &amp; 17 \tiny{[11, 24]} \\
    GPT-4 Turbo &amp; 20 \tiny{[15, 25]} &amp; 0 \tiny{[0, 0]} &amp; 94 \tiny{[87, 99]} &amp; 0 \tiny{[0, 0]} &amp; 48 \tiny{[38, 57]} &amp; 21 \tiny{[14, 28]} \\
    GPT-4o &amp; 19 \tiny{[14, 23]} &amp; 0 \tiny{[0, 0]} &amp; 95 \tiny{[89, 100]} &amp; 0 \tiny{[0, 0]} &amp; 34 \tiny{[26, 43]} &amp; 25 \tiny{[17, 33]} \\
    Sonnet 3.7 &amp; 22 \tiny{[17, 28]} &amp; 0 \tiny{[0, 0]} &amp; 98 \tiny{[94, 100]} &amp; 0 \tiny{[0, 0]} &amp; 55 \tiny{[46, 64]} &amp; 29 \tiny{[20, 37]} \\
    Opus 4 &amp; 34 \tiny{[28, 40]} &amp; \textbf{1 \tiny{[0, 2]}} &amp; 98 \tiny{[94, 100]} &amp; 0 \tiny{[0, 0]} &amp; 60 \tiny{[51, 69]} &amp; 33 \tiny{[24, 42]} \\
    Opus 4.1 &amp; 33 \tiny{[28, 39]} &amp; 0 \tiny{[0, 1]} &amp; 98 \tiny{[94, 100]} &amp; 0 \tiny{[0, 0]} &amp; 59 \tiny{[49, 68]} &amp; 33 \tiny{[23, 42]} \\
    Opus 4.5 &amp; 36 \tiny{[31, 42]} &amp; 0 \tiny{[0, 0]} &amp; \textbf{100 \tiny{[100, 100]}} &amp; 5 \tiny{[4, 6]} &amp; 65 \tiny{[56, 74]} &amp; 28 \tiny{[20, 37]} \\
    Opus 4.6 &amp; 35 \tiny{[29, 42]} &amp; 0 \tiny{[0, 0]} &amp; \textbf{100 \tiny{[100, 100]}} &amp; 15 \tiny{[14, 17]} &amp; 62 \tiny{[53, 71]} &amp; 30 \tiny{[21, 39]} \\
    GPT-5.4 &amp; 15 \tiny{[11, 19]} &amp; \textbf{1 \tiny{[0, 2]}} &amp; 98 \tiny{[94, 100]} &amp; 0 \tiny{[0, 0]} &amp; 52 \tiny{[43, 61]} &amp; 25 \tiny{[17, 32]} \\
    Opus 4.7 &amp; \textbf{41 \tiny{[34, 47]}} &amp; 0 \tiny{[0, 0]} &amp; \textbf{100 \tiny{[100, 100]}} &amp; 0 \tiny{[0, 0]} &amp; 67 \tiny{[58, 75]} &amp; \textbf{36 \tiny{[27, 46]}} \\
    GPT-5.5 &amp; 34 \tiny{[28, 40]} &amp; 0 \tiny{[0, 0]} &amp; 99 \tiny{[97, 100]} &amp; \textbf{31 \tiny{[28, 33]}} &amp; \textbf{68 \tiny{[59, 76]}} &amp; \textbf{36 \tiny{[27, 44]}} \\
    \bottomrule
  \end{tabular}
\end{table}</x:v>
      </x:c>
    </x:row>
    <x:row r="18">
      <x:c r="A18" s="17" t="n">
        <x:v>13</x:v>
      </x:c>
      <x:c r="B18" s="17" t="str">
        <x:v>tab:all-tasks-language-and-reasoning-puzzles</x:v>
      </x:c>
      <x:c r="C18" s="17" t="n">
        <x:v>1</x:v>
      </x:c>
      <x:c r="D18" s="17" t="n">
        <x:v>1</x:v>
      </x:c>
      <x:c r="E18" s="23" t="str">
        <x:v>\begin{table}[htbp]
  \caption{\textbf{Raw accuracy for puzzles and constraint Satisfaction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\label{tab:all-tasks-language-and-reasoning-puzzles}
  \centering
  \scriptsize
  \begin{tabular}{@{}lrrrrrr@{}}
    \toprule
    Model &amp; \rotatebox{60}{\scriptsize \texttt{chess\_puzzles}} &amp; \rotatebox{60}{\scriptsize \texttt{crossword}} &amp; \rotatebox{60}{\scriptsize \texttt{kenken}} &amp; \rotatebox{60}{\scriptsize \texttt{puzzle\_baron}} &amp; \rotatebox{60}{\scriptsize \texttt{sudoku}} &amp; \rotatebox{60}{\scriptsize \texttt{tower\_of\_london}} \\
    \midrule
    GPT-2 &amp; -- &amp; -- &amp; -- &amp; -- &amp; -- &amp; -- \\
    GPT-3 &amp; 0 \tiny{[0, 0]} &amp; 1 \tiny{[1, 2]} &amp; 0 \tiny{[0, 0]} &amp; 0 \tiny{[0, 0]} &amp; 0 \tiny{[0, 0]} &amp; 0 \tiny{[0, 1]} \\
    GPT-3.5 &amp; 2 \tiny{[1, 2]} &amp; 6 \tiny{[5, 8]} &amp; 0 \tiny{[0, 1]} &amp; 0 \tiny{[0, 0]} &amp; 3 \tiny{[2, 5]} &amp; 4 \tiny{[2, 6]} \\
    GPT-4 &amp; 28 \tiny{[25, 30]} &amp; 13 \tiny{[11, 16]} &amp; 1 \tiny{[0, 2]} &amp; 1 \tiny{[1, 2]} &amp; 10 \tiny{[7, 12]} &amp; 19 \tiny{[15, 23]} \\
    GPT-4 Turbo &amp; 33 \tiny{[31, 36]} &amp; 12 \tiny{[10, 14]} &amp; 1 \tiny{[0, 2]} &amp; 1 \tiny{[1, 2]} &amp; 7 \tiny{[5, 9]} &amp; 11 \tiny{[8, 15]} \\
    GPT-4o &amp; \textbf{42 \tiny{[39, 45]}} &amp; 12 \tiny{[10, 14]} &amp; 1 \tiny{[0, 1]} &amp; 1 \tiny{[1, 2]} &amp; 12 \tiny{[9, 14]} &amp; 12 \tiny{[9, 15]} \\
    Sonnet 3.7 &amp; 20 \tiny{[18, 22]} &amp; 14 \tiny{[12, 17]} &amp; 2 \tiny{[1, 4]} &amp; 2 \tiny{[1, 3]} &amp; 18 \tiny{[15, 21]} &amp; 27 \tiny{[23, 32]} \\
    Opus 4 &amp; 25 \tiny{[23, 28]} &amp; \textbf{17 \tiny{[15, 20]}} &amp; 2 \tiny{[1, 4]} &amp; 6 \tiny{[5, 8]} &amp; 22 \tiny{[18, 25]} &amp; 36 \tiny{[31, 41]} \\
    Opus 4.1 &amp; 27 \tiny{[25, 30]} &amp; \textbf{17 \tiny{[15, 20]}} &amp; \textbf{3 \tiny{[1, 5]}} &amp; \textbf{7 \tiny{[5, 9]}} &amp; 22 \tiny{[19, 26]} &amp; \textbf{37 \tiny{[32, 42]}} \\
    Opus 4.5 &amp; 26 \tiny{[24, 29]} &amp; \textbf{17 \tiny{[14, 19]}} &amp; \textbf{3 \tiny{[1, 6]}} &amp; \textbf{7 \tiny{[5, 9]}} &amp; 22 \tiny{[19, 26]} &amp; 31 \tiny{[26, 35]} \\
    Opus 4.6 &amp; 24 \tiny{[22, 27]} &amp; 16 \tiny{[13, 18]} &amp; 2 \tiny{[0, 3]} &amp; 6 \tiny{[4, 7]} &amp; 22 \tiny{[18, 25]} &amp; 33 \tiny{[28, 38]} \\
    GPT-5.4 &amp; 33 \tiny{[30, 35]} &amp; 10 \tiny{[8, 12]} &amp; \textbf{3 \tiny{[2, 6]}} &amp; 2 \tiny{[1, 2]} &amp; 24 \tiny{[21, 28]} &amp; 31 \tiny{[27, 36]} \\
    Opus 4.7 &amp; 29 \tiny{[27, 32]} &amp; 16 \tiny{[14, 19]} &amp; 1 \tiny{[0, 3]} &amp; 1 \tiny{[0, 1]} &amp; 20 \tiny{[17, 24]} &amp; 32 \tiny{[28, 37]} \\
    GPT-5.5 &amp; 34 \tiny{[32, 36]} &amp; 14 \tiny{[12, 17]} &amp; \textbf{3 \tiny{[1, 4]}} &amp; 3 \tiny{[2, 5]} &amp; \textbf{25 \tiny{[21, 28]}} &amp; \textbf{37 \tiny{[32, 42]}} \\
    \bottomrule
  \end{tabular}
\end{table}</x:v>
      </x:c>
    </x:row>
    <x:row r="19">
      <x:c r="A19" s="17" t="n">
        <x:v>14</x:v>
      </x:c>
      <x:c r="B19" s="17" t="str">
        <x:v>tab:open-weight-precise-time-horizons</x:v>
      </x:c>
      <x:c r="C19" s="17" t="n">
        <x:v>1</x:v>
      </x:c>
      <x:c r="D19" s="17" t="n">
        <x:v>1</x:v>
      </x:c>
      <x:c r="E19" s="23" t="str">
        <x:v>\begin{table}[h]
\centering
\scriptsize
\setlength{\tabcolsep}{6pt}
\renewcommand{\arraystretch}{1.05}
\begin{tabular}{@{}lrrrr@{}}
\toprule
       &amp; \textbf{Point}     &amp; \textbf{Bootstrap} &amp;          &amp;          \\
\textbf{Model}  &amp; \textbf{estimate}  &amp; \textbf{median}    &amp; \textbf{CI lower} &amp; \textbf{CI upper} \\
\midrule
\multicolumn{5}{@{}l}{\textit{Llama (Meta)}} \\
Llama 3 8B Instruct        &amp; 0.177 &amp; 0.075 &amp; 0.000 &amp; 0.344 \\
Llama 3.1 8B Instruct      &amp; 0.097 &amp; 0.034 &amp; 0.000 &amp; 0.279 \\
Llama 3.1 70B Instruct     &amp; 0.407 &amp; 0.195 &amp; 0.022 &amp; 0.762 \\
Llama 3.2 1B Instruct      &amp; 0.055 &amp; 0.021 &amp; 0.000 &amp; 0.084 \\
Llama 3.2 3B Instruct      &amp; 0.146 &amp; 0.060 &amp; 0.000 &amp; 0.297 \\
Llama 3.3 70B Instruct     &amp; 0.513 &amp; 0.263 &amp; 0.012 &amp; 0.861 \\
Llama 4 Scout              &amp; 0.102 &amp; 0.037 &amp; 0.001 &amp; 0.231 \\
Llama 4 Maverick           &amp; 0.391 &amp; 0.190 &amp; 0.004 &amp; 0.732 \\
\midrule
\multicolumn{5}{@{}l}{\textit{Mistral}} \\
Mistral Nemo 12B           &amp; 0.126 &amp; 0.048 &amp; 0.002 &amp; 0.300 \\
Ministral 3 3B             &amp; 0.096 &amp; 0.036 &amp; 0.000 &amp; 0.194 \\
Ministral 3 8B             &amp; 0.282 &amp; 0.132 &amp; 0.002 &amp; 0.482 \\
Ministral 3 14B            &amp; 0.367 &amp; 0.178 &amp; 0.004 &amp; 0.625 \\
\midrule
\multicolumn{5}{@{}l}{\textit{Qwen (Alibaba)}} \\
Qwen 3 8B                  &amp; 0.230 &amp; 0.101 &amp; 0.001 &amp; 0.377 \\
Qwen 3 14B                 &amp; 0.258 &amp; 0.117 &amp; 0.005 &amp; 0.436 \\
Qwen 3 32B                 &amp; 0.346 &amp; 0.164 &amp; 0.013 &amp; 0.531 \\
Qwen 3 30B-A3B (2507)      &amp; 0.384 &amp; 0.186 &amp; 0.006 &amp; 0.663 \\
Qwen 3 235B-A22B (2507)    &amp; 0.988 &amp; 0.612 &amp; 0.132 &amp; 1.430 \\
Qwen 3-Next 80B-A3B        &amp; 0.702 &amp; 0.405 &amp; 0.040 &amp; 1.137 \\
Qwen 3.5 9B                &amp; 0.345 &amp; 0.171 &amp; 0.009 &amp; 0.559 \\
Qwen 3.5 27B               &amp; 0.192 &amp; 0.088 &amp; 0.002 &amp; 0.346 \\
Qwen 3.5 35B-A3B           &amp; 0.406 &amp; 0.209 &amp; 0.016 &amp; 0.645 \\
Qwen 3.5 122B-A10B         &amp; 0.636 &amp; 0.334 &amp; 0.068 &amp; 0.856 \\
Qwen 3.5 397B-A17B         &amp; 1.085 &amp; 0.705 &amp; 0.183 &amp; 1.677 \\
\midrule
\multicolumn{5}{@{}l}{\textit{Gemma (Google)}} \\
Gemma 3 4B IT              &amp; 0.154 &amp; 0.063 &amp; 0.000 &amp; 0.305 \\
Gemma 3 12B IT             &amp; 0.322 &amp; 0.150 &amp; 0.006 &amp; 0.520 \\
Gemma 3 27B IT             &amp; 0.512 &amp; 0.264 &amp; 0.025 &amp; 0.761 \\
Gemma 4 26B-A4B            &amp; 0.449 &amp; 0.231 &amp; 0.021 &amp; 0.747 \\
Gemma 4 31B                &amp; 1.054 &amp; 0.688 &amp; 0.245 &amp; 1.416 \\
\midrule
\multicolumn{5}{@{}l}{\textit{DeepSeek}} \\
DeepSeek V3 (0324)         &amp; 0.746 &amp; 0.429 &amp; 0.080 &amp; 1.064 \\
DeepSeek V3.1-terminus     &amp; 0.954 &amp; 0.599 &amp; 0.148 &amp; 1.346 \\
DeepSeek V3.2              &amp; 0.678 &amp; 0.373 &amp; 0.062 &amp; 1.102 \\
DeepSeek V4-flash          &amp; 0.695 &amp; 0.403 &amp; 0.069 &amp; 1.032 \\
\midrule
\multicolumn{5}{@{}l}{\textit{Kimi (Moonshot AI)}} \\
Kimi K2-0905               &amp; 0.724 &amp; 0.417 &amp; 0.087 &amp; 1.071 \\
Kimi K2.5                  &amp; 1.102 &amp; 0.738 &amp; 0.169 &amp; 1.943 \\
Kimi K2.6                  &amp; 0.508 &amp; 0.272 &amp; 0.059 &amp; 0.791 \\
\bottomrule
\end{tabular}
\caption{Time horizon estimates by open-weight model.}
\label{tab:open-weight-precise-time-horizons}
\end{table}</x:v>
      </x:c>
    </x:row>
    <x:row r="20">
      <x:c r="A20" s="17" t="n">
        <x:v>15</x:v>
      </x:c>
      <x:c r="B20" s="17" t="str">
        <x:v>tab:open-weight-spearman</x:v>
      </x:c>
      <x:c r="C20" s="17" t="n">
        <x:v>1</x:v>
      </x:c>
      <x:c r="D20" s="17" t="n">
        <x:v>1</x:v>
      </x:c>
      <x:c r="E20" s="23" t="str">
        <x:v>\begin{table}[h]
\centering
\small
\caption{\textbf{Spearman rank correlations between each scaling axis and per-model 50\% TH across the open-weight models.} We find that total parameter and layer count are the strongest and training FLOPs the weakest predictors of no-CoT THs.}
\label{tab:open-weight-spearman}
\begin{tabular}{lccc}
\toprule
Axis &amp; Spearman $\rho$ &amp; $p$-value &amp; $n$ \\
\midrule
Total parameters             &amp; $+0.81$ &amp; $3.5 \times 10^{-9}$  &amp; 35 \\
Layer count                  &amp; $+0.67$ &amp; $1.3 \times 10^{-5}$  &amp; 35 \\
AA Intelligence Index        &amp; $+0.66$ &amp; $4.4 \times 10^{-4}$  &amp; 24 \\
Active parameters            &amp; $+0.55$ &amp; $6.8 \times 10^{-4}$  &amp; 35 \\
Total training FLOPs         &amp; $+0.51$ &amp; $4.4 \times 10^{-2}$  &amp; 16 \\
Pretraining FLOPs            &amp; $+0.47$ &amp; $4.5 \times 10^{-3}$  &amp; 35 \\
\bottomrule
\end{tabular}
\end{table}</x:v>
      </x:c>
    </x:row>
    <x:row r="21">
      <x:c r="A21" s="17" t="n">
        <x:v>16</x:v>
      </x:c>
      <x:c r="B21" s="17" t="str">
        <x:v>tab:frontier-models</x:v>
      </x:c>
      <x:c r="C21" s="17" t="n">
        <x:v>1</x:v>
      </x:c>
      <x:c r="D21" s="17" t="n">
        <x:v>1</x:v>
      </x:c>
      <x:c r="E21" s="23" t="str">
        <x:v>\begin{table}[htbp]
    \caption{\textbf{Proprietary / frontier models evaluated.} We evaluate \NUMBEROFFRONTIERMODELS{} frontier and historical proprietary models. Note that GPT-3 and GPT-3.5 are no longer publicly available. Following \cite{kwa2026measuringaiabilitycomplete}, we use \texttt{davinci-002} and \texttt{gpt-3.5-turbo} respectively.}
    \label{tab:frontier-models}
    \centering
    \scriptsize
    \begin{tabular}{@{}ll@{}}
      \toprule
      Model &amp; Release date \\
      \midrule
      GPT-2 &amp; February 2019 \\
      GPT-3 &amp; May 2020 \\
      GPT-3.5 &amp; March 2022 \\
      GPT-4 &amp; March 2023 \\
      GPT-4 Turbo &amp; April 2024 \\
      GPT-4o &amp; May 2024 \\
      Claude 3.7 Sonnet &amp; February 2025 \\
      Claude Opus 4 &amp; May 2025 \\
      Claude Opus 4.1 &amp; August 2025 \\
      Claude Opus 4.5 &amp; November 2025 \\
      Claude Opus 4.6 &amp; February 2026 \\
      GPT-5.4 &amp; March 2026 \\
      Claude Opus 4.7 &amp; April 2026 \\
      GPT-5.5 &amp; April 2026 \\
      \bottomrule
    \end{tabular}
\end{table}</x:v>
      </x:c>
    </x:row>
    <x:row r="22">
      <x:c r="A22" s="17" t="n">
        <x:v>17</x:v>
      </x:c>
      <x:c r="B22" s="17" t="str">
        <x:v>tab:open-source-models</x:v>
      </x:c>
      <x:c r="C22" s="17" t="n">
        <x:v>1</x:v>
      </x:c>
      <x:c r="D22" s="17" t="n">
        <x:v>1</x:v>
      </x:c>
      <x:c r="E22" s="23" t="str">
        <x:v>\begin{table}[htbp]
    \caption{\textbf{Open-weight models evaluated.} We evaluate 35 open-weight models spanning 1B--1T total parameters across six model developers. Within each developer, models are ordered by release date. We access all models through OpenRouter. For mixture-of-experts models we report total / active parameters.}
    \label{tab:open-source-models}
    \centering
    \scriptsize
    \begin{tabular}{@{}llrrccc@{}}
      \toprule
      Model &amp; Release date &amp; Params (Total / Active) &amp; Layers &amp; Arch &amp; Reasoning &amp; Modality \\
      \midrule
      \multicolumn{7}{l}{\textit{Llama (Meta)}} \\
      \midrule
      Llama 3 8B Instruct           &amp; April 2024      &amp; 8B            &amp; 32 &amp; Dense &amp; Non-reasoning    &amp; Text \\
      Llama 3.1 8B Instruct         &amp; July 2024       &amp; 8B            &amp; 32 &amp; Dense &amp; Non-reasoning    &amp; Text \\
      Llama 3.1 70B Instruct        &amp; July 2024       &amp; 70B           &amp; 80 &amp; Dense &amp; Non-reasoning    &amp; Text \\
      Llama 3.2 1B Instruct         &amp; September 2024  &amp; 1B            &amp; 16 &amp; Dense &amp; Non-reasoning    &amp; Text \\
      Llama 3.2 3B Instruct         &amp; September 2024  &amp; 3B            &amp; 28 &amp; Dense &amp; Non-reasoning    &amp; Text \\
      Llama 3.3 70B Instruct        &amp; December 2024   &amp; 70B           &amp; 80 &amp; Dense &amp; Non-reasoning    &amp; Text \\
      Llama 4 Scout                 &amp; April 2025      &amp; 109B / 17B    &amp; 48 &amp; MoE   &amp; Non-reasoning    &amp; VL   \\
      Llama 4 Maverick              &amp; April 2025      &amp; 400B / 17B    &amp; 48 &amp; MoE   &amp; Non-reasoning    &amp; VL   \\
      \midrule
      \multicolumn{7}{l}{\textit{Mistral}} \\
      \midrule
      Mistral Nemo 12B              &amp; July 2024       &amp; 12B           &amp; 40 &amp; Dense &amp; Non-reasoning    &amp; Text \\
      Ministral 3 3B                &amp; December 2025   &amp; 3B            &amp; 26 &amp; Dense &amp; Non-reasoning    &amp; VL   \\
      Ministral 3 8B                &amp; December 2025   &amp; 8B            &amp; 32 &amp; Dense &amp; Non-reasoning    &amp; VL   \\
      Ministral 3 14B               &amp; December 2025   &amp; 14B           &amp; 40 &amp; Dense &amp; Non-reasoning    &amp; VL   \\
      \midrule
      \multicolumn{7}{l}{\textit{Qwen (Alibaba)}} \\
      \midrule
      Qwen 3 8B                     &amp; April 2025      &amp; 8B            &amp; 36 &amp; Dense &amp; Hybrid-reasoning &amp; Text \\
      Qwen 3 14B                    &amp; April 2025      &amp; 14B           &amp; 40 &amp; Dense &amp; Hybrid-reasoning &amp; Text \\
      Qwen 3 32B                    &amp; April 2025      &amp; 32B           &amp; 64 &amp; Dense &amp; Hybrid-reasoning &amp; Text \\
      Qwen 3 30B-A3B (2507)         &amp; July 2025       &amp; 30B / 3B      &amp; 48 &amp; MoE   &amp; Non-reasoning    &amp; Text \\
      Qwen 3 235B-A22B (2507)       &amp; July 2025       &amp; 235B / 22B    &amp; 94 &amp; MoE   &amp; Non-reasoning    &amp; Text \\
      Qwen 3-Next 80B-A3B           &amp; September 2025  &amp; 80B / 3B      &amp; 48 &amp; MoE   &amp; Non-reasoning    &amp; Text \\
      Qwen 3.5 9B                   &amp; February 2026   &amp; 9B            &amp; 32 &amp; Dense &amp; Hybrid-reasoning &amp; VL   \\
      Qwen 3.5 27B                  &amp; February 2026   &amp; 27B           &amp; 64 &amp; Dense &amp; Hybrid-reasoning &amp; VL   \\
      Qwen 3.5 35B-A3B              &amp; February 2026   &amp; 35B / 3B      &amp; 40 &amp; MoE   &amp; Hybrid-reasoning &amp; VL   \\
      Qwen 3.5 122B-A10B            &amp; February 2026   &amp; 122B / 10B    &amp; 48 &amp; MoE   &amp; Hybrid-reasoning &amp; VL   \\
      Qwen 3.5 397B-A17B            &amp; February 2026   &amp; 397B / 17B    &amp; 60 &amp; MoE   &amp; Hybrid-reasoning &amp; VL   \\
      \midrule
      \multicolumn{7}{l}{\textit{Gemma (Google)}} \\
      \midrule
      Gemma 3 4B IT                 &amp; March 2025      &amp; 4B            &amp; 34 &amp; Dense &amp; Non-reasoning    &amp; VL   \\
      Gemma 3 12B IT                &amp; March 2025      &amp; 12B           &amp; 48 &amp; Dense &amp; Non-reasoning    &amp; VL   \\
      Gemma 3 27B IT                &amp; March 2025      &amp; 27B           &amp; 62 &amp; Dense &amp; Non-reasoning    &amp; VL   \\
      Gemma 4 26B-A4B               &amp; April 2026      &amp; 26B / 4B      &amp; 60 &amp; MoE   &amp; Hybrid-reasoning &amp; VL   \\
      Gemma 4 31B                   &amp; April 2026      &amp; 31B           &amp; 60 &amp; Dense &amp; Hybrid-reasoning &amp; VL   \\
      \midrule
      \multicolumn{7}{l}{\textit{DeepSeek}} \\
      \midrule
      DeepSeek V3 (0324)            &amp; March 2025      &amp; 671B / 37B    &amp; 61 &amp; MoE   &amp; Non-reasoning    &amp; Text \\
      DeepSeek V3.1-terminus        &amp; September 2025  &amp; 671B / 37B    &amp; 61 &amp; MoE   &amp; Hybrid-reasoning &amp; Text \\
      DeepSeek V3.2                 &amp; September 2025  &amp; 671B / 37B    &amp; 61 &amp; MoE   &amp; Hybrid-reasoning &amp; Text \\
      DeepSeek V4-flash             &amp; April 2026      &amp; 284B / 13B    &amp; 48 &amp; MoE   &amp; Hybrid-reasoning &amp; Text \\
      \midrule
      \multicolumn{7}{l}{\textit{Kimi (Moonshot AI)}} \\
      \midrule
      Kimi K2-0905                  &amp; September 2025  &amp; 1T / 32B      &amp; 61 &amp; MoE   &amp; Non-reasoning    &amp; Text \\
      Kimi K2.5                     &amp; January 2026    &amp; 1T / 32B      &amp; 61 &amp; MoE   &amp; Hybrid-reasoning &amp; VL   \\
      Kimi K2.6                     &amp; April 2026      &amp; 1T / 32B      &amp; 61 &amp; MoE   &amp; Hybrid-reasoning &amp; VL   \\
      \bottomrule
    \end{tabular}
\end{table}</x:v>
      </x:c>
    </x:row>
    <x:row r="23">
      <x:c r="A23" s="17" t="n">
        <x:v>18</x:v>
      </x:c>
      <x:c r="B23" s="17" t="str">
        <x:v>tab:hackathon_refresh</x:v>
      </x:c>
      <x:c r="C23" s="17" t="n">
        <x:v>1</x:v>
      </x:c>
      <x:c r="D23" s="17" t="n">
        <x:v>1</x:v>
      </x:c>
      <x:c r="E23" s="23" t="str">
        <x:v>\begin{table}[t]
  \centering
  \small
  \begin{tabular}{lrrr}
    \toprule
    Task &amp; Anchors &amp; Refreshed &amp; ICL/ad-hoc \\
    \midrule
    \texttt{gsm1k}                            &amp;  30 &amp;  1175 &amp; 0.38 \\
    \texttt{causal\_reasoning}                &amp;  22 &amp;  5220 &amp; 0.51 \\
    \texttt{n\_hop\_lookup}                   &amp;  30 &amp;   970 &amp; 0.52 \\
    \texttt{test\_case\_prediction}           &amp;  17 &amp;   483 &amp; 0.69 \\
    \texttt{sally\_anne}                      &amp;  28 &amp;  4472 &amp; 0.76 \\
    \texttt{vibe\_coding\_sabotage}           &amp;  10 &amp;   371 &amp; 0.95 \\
    \texttt{strategic\_scheming\_numeric}     &amp;  16 &amp;    88 &amp; 1.09 \\
    \texttt{strategic\_scheming\_open\_ended} &amp;   6 &amp;    90 &amp; 1.20 \\
    \texttt{hash}                             &amp;  13 &amp;  1487 &amp; 2.78 \\
    \midrule
    Total                                     &amp; 170 &amp; 14356 &amp;  --  \\
    \bottomrule
  \end{tabular}
  \caption{\textbf{Hackathon-anchored ICL refresh per task.} \emph{Anchors} is the number of in-domain hackathon-timed problems used as in-context examples; \emph{Refreshed} is the number of remaining problems whose ad-hoc estimate was replaced by the ICL prediction; \emph{ICL/ad-hoc} is the geometric-mean ratio of the new median to the old median over refreshed problems.}
  \label{tab:hackathon_refresh}
\end{table}</x:v>
      </x:c>
    </x:row>
    <x:row r="24">
      <x:c r="A24" s="17" t="n">
        <x:v>19</x:v>
      </x:c>
      <x:c r="B24" s="17" t="str">
        <x:v>tab:reasoning-token-anchor</x:v>
      </x:c>
      <x:c r="C24" s="17" t="n">
        <x:v>1</x:v>
      </x:c>
      <x:c r="D24" s="17" t="n">
        <x:v>1</x:v>
      </x:c>
      <x:c r="E24" s="23" t="str">
        <x:v>\begin{table}[htbp]
    \caption{\textbf{Models and tasks used in the reasoning-token anchor experiments.}}
    \label{tab:reasoning-token-anchor}
    \centering
    \scriptsize
    \begin{tabular}{@{}ll@{}}
      \toprule
      Models &amp; Tasks \\
      \midrule
      Claude Haiku 4.5 &amp; ARC-AGI-1 \\
      Claude Opus 4.6 &amp; Chess Puzzles \\
      Claude Sonnet 4.6 &amp; Codeforces \\
      GPT-5 Nano &amp; GPQA Diamond \\
      GPT-5.4 &amp; GSM1k \\
      GPT-5.4 Mini &amp; Hash \\
      GPT-5.4 Nano &amp; N-hop Lookup \\
      o3 &amp; Strategic Scheming (Numeric) \\
      o3-mini &amp; \\
      o4-mini &amp; \\
      DeepSeek R1 &amp; \\
      Qwen3 235B &amp; \\
      \bottomrule
    \end{tabular}
\end{table}</x:v>
      </x:c>
    </x:row>
    <x:row r="25">
      <x:c r="A25" s="17" t="n">
        <x:v>20</x:v>
      </x:c>
      <x:c r="B25" s="17" t="str">
        <x:v>tab:top-models-additional-tasks</x:v>
      </x:c>
      <x:c r="C25" s="17" t="n">
        <x:v>1</x:v>
      </x:c>
      <x:c r="D25" s="17" t="n">
        <x:v>1</x:v>
      </x:c>
      <x:c r="E25" s="23" t="str">
        <x:v>\begin{table}[htbp]
    \caption{\textbf{Top-performing models and additional evaluation tasks.}}
    \label{tab:top-models-additional-tasks}
    \centering
    \scriptsize
    \begin{tabular}{@{}ll@{}}
      \toprule
      Top models &amp; Additional tasks \\
      \midrule
      GPT-5.4 Nano &amp; A-Level Text \\
      GPT-5.4 &amp; BEA-24 Shared Task \\
      Claude Sonnet 4.6 &amp; Causal Reasoning \\
      o3-mini &amp; Crossword \\
      o3 &amp; KenKen \\
       &amp; Monitor Training Poisoning \\
       &amp; Ryan Math \\
       &amp; Vibe Coding Sabotage \\
      \bottomrule
    \end{tabular}
\end{table}</x:v>
      </x:c>
    </x:row>
    <x:row r="26">
      <x:c r="A26" s="17" t="n">
        <x:v>21</x:v>
      </x:c>
      <x:c r="B26" s="17" t="str">
        <x:v>tab:reasoning-anchor-uncertainty</x:v>
      </x:c>
      <x:c r="C26" s="17" t="n">
        <x:v>1</x:v>
      </x:c>
      <x:c r="D26" s="17" t="n">
        <x:v>1</x:v>
      </x:c>
      <x:c r="E26" s="23" t="str">
        <x:v>\begin{table}[htbp]
\centering
\small
\setlength{\tabcolsep}{4pt}
\begin{tabular}{lrr@{\hspace{1.5em}}lrr}
\toprule
Task &amp; Median Rel.\ SD (\%) &amp; $n$ &amp; Task &amp; Median Rel.\ SD (\%) &amp; $n$ \\
\midrule
intuit\_physical &amp; 41.5 &amp; 46 &amp; lingoly &amp; 12.9 &amp; 74 \\
hcast &amp; 40.1 &amp; 12 &amp; arc\_agi\_1 &amp; 11.8 &amp; 127 \\
cybashbench\_bash &amp; 27.7 &amp; 113 &amp; stego\_encode &amp; 11.5 &amp; 1102 \\
domain1 &amp; 25.6 &amp; 115 &amp; ryan\_math &amp; 11.0 &amp; 818 \\
nl2bash &amp; 23.9 &amp; 119 &amp; tower\_of\_london &amp; 10.9 &amp; 294 \\
stego\_monitor &amp; 23.2 &amp; 98 &amp; gsm1k &amp; 10.3 &amp; 1170 \\
n\_hop\_lookup &amp; 22.2 &amp; 963 &amp; sally\_anne &amp; 10.0 &amp; 4435 \\
bea-24-shared-task &amp; 18.3 &amp; 576 &amp; arc\_agi\_2 &amp; 9.8 &amp; 1 \\
crossword &amp; 18.2 &amp; 95 &amp; puzzle\_baron &amp; 9.4 &amp; 463 \\
codeforces &amp; 16.7 &amp; 177 &amp; strategic\_scheming\_numeric &amp; 9.1 &amp; 104 \\
chess\_puzzles &amp; 16.3 &amp; 355 &amp; strategic\_scheming\_open\_ended &amp; 8.4 &amp; 96 \\
shade\_monitor\_action\_only &amp; 16.3 &amp; 268 &amp; cybashbench\_mcq &amp; 7.8 &amp; 51 \\
monitor\_training\_poisoning &amp; 16.2 &amp; 20 &amp; arithmetic &amp; 7.1 &amp; 500 \\
a\_level\_text &amp; 16.0 &amp; 2629 &amp; kenken &amp; 7.0 &amp; 101 \\
shade\_monitor\_cot\_action &amp; 15.5 &amp; 465 &amp; sudoku &amp; 5.9 &amp; 207 \\
stego\_decode &amp; 15.2 &amp; 750 &amp; test\_case\_prediction &amp; 5.7 &amp; 486 \\
causal\_reasoning &amp; 13.9 &amp; 5069 &amp; hash &amp; 5.5 &amp; 1497 \\
gpqa\_diamond &amp; 13.4 &amp; 160 &amp;  &amp;  &amp;  \\
\bottomrule
\end{tabular}
\caption{\textbf{Median per-question bootstrap SD of the min reasoning-token anchor (o3-mini), as \% of the observed minimum.} For each question with at least two correct attempts, we bootstrap-resample its set of correct attempts with replacement and recompute the minimum reasoning-token count on each resample; the standard deviation of those bootstrap minima, divided by the observed minimum, gives a per-question relative SD. The table reports the median of this quantity across all qualifying questions in each task, expressed as a percentage; $n$ is the number of questions with at least two correct attempts.}
\label{tab:reasoning-anchor-uncertainty}
\end{table}</x:v>
      </x:c>
    </x:row>
    <x:row r="27">
      <x:c r="A27" s="17" t="n">
        <x:v>22</x:v>
      </x:c>
      <x:c r="B27" s="17" t="str">
        <x:v>tab:open_source_providers</x:v>
      </x:c>
      <x:c r="C27" s="17" t="n">
        <x:v>1</x:v>
      </x:c>
      <x:c r="D27" s="17" t="n">
        <x:v>1</x:v>
      </x:c>
      <x:c r="E27" s="23" t="str">
        <x:v>\begin{table}[htbp]
    \caption{\textbf{Preferred provider and reported precision per model.} The \emph{unknown} precision label indicates that the provider does not disclose quantization in OpenRouter's endpoint metadata; we admit such endpoints under the assumption that providers serving at sub-fp8 quantization disclose it.}
    \label{tab:open_source_providers}
    \centering
    \scriptsize
    \begin{tabular}{@{}lllcc@{}}
      \toprule
      Model &amp; Provider used &amp; Reported precision &amp; Prefill &amp; SO \\
      \midrule
      \multicolumn{5}{l}{\textit{Llama (Meta)}} \\
      \midrule
      Llama 3 8B Instruct           &amp; DeepInfra      &amp; bf16    &amp; Y &amp; N \\
      Llama 3.1 8B Instruct         &amp; DeepInfra      &amp; bf16    &amp; Y &amp; Y \\
      Llama 3.1 70B Instruct        &amp; WandB          &amp; bf16    &amp; Y &amp; Y \\
      Llama 3.2 1B Instruct         &amp; DeepInfra      &amp; bf16    &amp; N &amp; N \\
      Llama 3.2 3B Instruct         &amp; DeepInfra      &amp; bf16    &amp; N &amp; N \\
      Llama 3.3 70B Instruct        &amp; WandB          &amp; fp16    &amp; Y &amp; Y \\
      Llama 4 Scout                 &amp; Google         &amp; unknown &amp; N &amp; N \\
      Llama 4 Maverick              &amp; DeepInfra      &amp; fp8     &amp; Y &amp; Y \\
      \midrule
      \multicolumn{5}{l}{\textit{Mistral}} \\
      \midrule
      Mistral Nemo 12B              &amp; Mistral        &amp; unknown &amp; N &amp; Y \\
      Ministral 3 3B                &amp; Mistral        &amp; unknown &amp; N &amp; Y \\
      Ministral 3 8B                &amp; Mistral        &amp; unknown &amp; N &amp; Y \\
      Ministral 3 14B               &amp; Mistral        &amp; unknown &amp; N &amp; Y \\
      \midrule
      \multicolumn{5}{l}{\textit{Qwen (Alibaba)}} \\
      \midrule
      Qwen 3 8B                     &amp; AtlasCloud     &amp; fp8     &amp; Y &amp; Y \\
      Qwen 3 14B                    &amp; DeepInfra      &amp; fp8     &amp; Y &amp; Y \\
      Qwen 3 32B                    &amp; Nebius         &amp; fp8     &amp; Y &amp; Y \\
      Qwen 3 235B-A22B              &amp; WandB          &amp; bf16    &amp; Y &amp; Y \\
      Qwen 3 30B-A3B (2507)         &amp; WandB          &amp; bf16    &amp; Y &amp; Y \\
      Qwen 3-Next 80B-A3B           &amp; Google         &amp; unknown &amp; Y &amp; Y \\
      Qwen 3.5 9B                   &amp; Together       &amp; unknown &amp; N &amp; N \\
      Qwen 3.5 27B                  &amp; Alibaba        &amp; unknown &amp; Y &amp; Y \\
      Qwen 3.5 35B-A3B              &amp; Parasail       &amp; fp8     &amp; N &amp; N \\
      Qwen 3.5 122B-A10B            &amp; Alibaba        &amp; unknown &amp; Y &amp; Y \\
      Qwen 3.5 397B-A17B            &amp; Chutes         &amp; fp8     &amp; N &amp; N \\
      \midrule
      \multicolumn{5}{l}{\textit{Gemma (Google)}} \\
      \midrule
      Gemma 3 4B IT                 &amp; DeepInfra      &amp; bf16    &amp; Y &amp; N \\
      Gemma 3 12B IT                &amp; DeepInfra      &amp; bf16    &amp; Y &amp; Y \\
      Gemma 3 27B IT                &amp; DeepInfra      &amp; bf16    &amp; Y &amp; Y \\
      Gemma 4 26B-A4B               &amp; Parasail       &amp; bf16    &amp; Y &amp; Y \\
      Gemma 4 31B                   &amp; Parasail       &amp; bf16    &amp; Y &amp; Y \\
      \midrule
      \multicolumn{5}{l}{\textit{DeepSeek}} \\
      \midrule
      DeepSeek V3 (0324)            &amp; DeepInfra      &amp; fp8     &amp; Y &amp; Y \\
      DeepSeek V3.1-terminus        &amp; Friendli       &amp; unknown &amp; N &amp; N \\
      DeepSeek V3.2                 &amp; Friendli       &amp; unknown &amp; N &amp; Y \\
      DeepSeek V4-flash             &amp; DeepInfra      &amp; fp8     &amp; N &amp; Y \\
      \midrule
      \multicolumn{5}{l}{\textit{Kimi (Moonshot AI)}} \\
      \midrule
      Kimi K2-0905                  &amp; AtlasCloud     &amp; fp8     &amp; Y &amp; N \\
      Kimi K2.5                     &amp; SiliconFlow    &amp; int4    &amp; Y &amp; Y \\
      Kimi K2.6                     &amp; Moonshot AI    &amp; int4    &amp; N &amp; N \\
      \bottomrule
    \end{tabular}
\end{table}</x:v>
      </x:c>
    </x:row>
    <x:row r="28">
      <x:c r="A28" s="17" t="n">
        <x:v>23</x:v>
      </x:c>
      <x:c r="B28" s="17" t="str">
        <x:v>tab:human_baseline_collection_summary</x:v>
      </x:c>
      <x:c r="C28" s="17" t="n">
        <x:v>1</x:v>
      </x:c>
      <x:c r="D28" s="17" t="n">
        <x:v>1</x:v>
      </x:c>
      <x:c r="E28" s="23" t="str">
        <x:v>\begin{table}[htbp]
  \centering
  \small
  \begin{tabular}{lr}
    \toprule
    Quantity &amp; Count \\
    \midrule
    Benchmark families with collected timing anchors &amp; 12 \\
    Participation records &amp; 31 \\
    Problem attempts &amp; 733 \\
    Successful attempts &amp; 495 \\
    Success rate &amp; 67.5\% \\
    \bottomrule
  \end{tabular}
  \caption{\textbf{Human baseline collection summary for benchmark families whose final timing files use collected in-domain anchors.} %Participation records participant labels plus separately recorded task sessions; we do not de-duplicate them into a single participant count because the raw sources do not share a common stable participant identifier.
  }
  \label{tab:human_baseline_collection_summary}
\end{table}</x:v>
      </x:c>
    </x:row>
    <x:row r="29">
      <x:c r="A29" s="17" t="n">
        <x:v>24</x:v>
      </x:c>
      <x:c r="B29" s="17" t="str">
        <x:v>tab:task-suite_full</x:v>
      </x:c>
      <x:c r="C29" s="17" t="n">
        <x:v>1</x:v>
      </x:c>
      <x:c r="D29" s="17" t="n">
        <x:v>1</x:v>
      </x:c>
      <x:c r="E29" s="23" t="str">
        <x:v>\begin{table}[htbp]
  \caption{\textbf{Full set of benchmarks. } Our suite which spans recall, reasoning, coding, and safety-relevant domains across a wide range of task difficulties.}
  \label{tab:task-suite_full}
  \centering
  \scriptsize
  \begin{tabular}{@{}llp{6cm}@{}}
    \toprule
    Task &amp; Domain &amp; Description \\
    \midrule
    \texttt{a\_level\_mcq}                 &amp; science            &amp; A-level multiple-choice questions only (4-option MCQ subset)                                                         \\
    \texttt{a\_level\_text}                &amp; science            &amp; UK A-Level exam questions across 6 subjects (biology, chemistry, computer science, economics, mathematics, physics) \\
    \texttt{arc\_agi\_1}\cite{chollet2019measure}                   &amp; abstract reasoning &amp; ARC-AGI 1: Abstraction and Reasoning Corpus evaluation tasks                                                        \\
    \texttt{arc\_agi\_2}\cite{chollet2026arcagi2newchallengefrontier}                   &amp; abstract reasoning &amp; ARC-AGI 2: harder abstraction and reasoning tasks from ARC Prize                                                    \\
    \texttt{arithmetic}                    &amp; math               &amp; Trivial synthetic arithmetic tasks                                                                                  \\
    \texttt{bea-24-shared-task}\cite{yaneva-etal-2024-findings}            &amp; medical knowledge  &amp; BEA 2024 Shared Task: 595 retired USMLE Step 1/2/3 MCQs with per-item mean response times from first-time examinees \\
    \texttt{causal\_reasoning}             &amp; reasoning          &amp; Diagnosis of causal DAGs: identify which root variable to change (and to what state) to produce a desired output    \\
    \texttt{chess\_puzzles}                &amp; reasoning          &amp; Puzzles from the Lichess database, sorted by the number of moves to mate and difficulty rating                      \\
    \texttt{codeforces}\cite{li2022competition}                    &amp; SWE                &amp; Codeforces competitive programming problems                                                                         \\
    \texttt{competition\_math}                    &amp; math               &amp; Competition math problems (Mathcounts, Hungarian olympiad, etc.)                                                    \\
    \texttt{crossword}                     &amp; language           &amp; NYT crossword puzzles with community solve times                                                                    \\
    \texttt{ctrl\_alt\_deceit\_sandbag}\cite{ward2025ctrl}    &amp; AI safety          &amp; Sandbagging detection from CTRL-ALT-DECEIT \cite{ward2025ctrl}.                                                            \\
    \texttt{cybashbench\_bash}\cite{payne2026offensivecyberhorizons}             &amp; cyber              &amp; CyBashBench bash command generation tasks (NL-to-bash, fill-in-blank, prefix completion, contextual, multi-step)    \\
    \texttt{cybashbench\_mcq} \cite{payne2026offensivecyberhorizons}             &amp; cyber              &amp; CyBashBench multiple-choice questions on bash command knowledge                                                     \\
    \texttt{domain1}              &amp; reasoning              &amp; Multi-step reasoning and world knowledge \\
    \texttt{domain4}              &amp; constraint satisfaction              &amp; Performing a niche skill whilst satisfying a set of constraints                                                     \\
    \texttt{gpqa\_diamond}\cite{rein2023gpqa}                 &amp; knowledge          &amp; Graduate-level science MCQs (physics, chemistry, biology) from GPQA Diamond                                         \\
    \texttt{gsm1k}\cite{zhang2024careful}                         &amp; math               &amp; Grade-school math word problems from the ScaleAI GSM1K benchmark (single numeric answers)                           \\
    \texttt{hash}                          &amp; SWE                &amp; Execution of custom hash functions and hash chains                                                                  \\
    \texttt{hcast}\cite{rein2025hcast}                      &amp; software eng.      &amp; Honest software engineering tasks from METR's HCAST benchmark (Human-Calibrated Autonomy Software Tasks)            \\
    \texttt{intuit\_physical}              &amp; reasoning          &amp; INTUIT physical-only single-capability subset aligned to public human timing data                                   \\
    \texttt{kenken}                        &amp; reasoning          &amp; KenKen puzzles: fill an $N\times N$ grid satisfying Latin square and cage arithmetic constraints                    \\
    \texttt{lingoly} \cite{khouja2026lingolytoo}                      &amp; reasoning          &amp; Olympiad-level linguistic reasoning puzzles from LingOly-TOO                                                        \\
    \texttt{linuxarena\_straj\_creation}\cite{tracy2026linuxarena}   &amp; sabotage           &amp; Agentic adversarial software engineering tasks                                                                      \\
    \texttt{monitor\_training\_poisoning}  &amp; sabotage           &amp; One-shot exact-match sabotage benchmark about poisoned monitor-training examples (judgment-selection, bundle-search) \\
    \texttt{n\_hop\_lookup}                &amp; reasoning          &amp; Compositional reasoning over in-context lookup tables                                                               \\
    \texttt{nl2bash} \cite{lin2018nl2bash}                      &amp; cyber              &amp; NL2Bash: natural language to bash command translation from the Tellina corpus                                       \\
    \texttt{puzzle\_baron}                 &amp; reasoning          &amp; Logic grid puzzles requiring deductive reasoning to match items across categories                                   \\
    \texttt{sally\_anne}                   &amp; reasoning          &amp; Theory of mind belief tracking over narrative scenarios                                                             \\
    \texttt{shade\_agent}\cite{kutasov2025shadearenaevaluatingsabotagemonitoring}                  &amp; control/sabotage   &amp; Agentic SHADE-Arena tasks \cite{kutasov2025shadearenaevaluatingsabotagemonitoring}: full multi-turn tool-using attack runs, complementing the action/CoT monitor variants       \\
    \texttt{shade\_monitor\_action\_only}\cite{kutasov2025shadearenaevaluatingsabotagemonitoring}  &amp; control/sabotage   &amp; Sabotage detection in SHADE-Arena \cite{kutasov2025shadearenaevaluatingsabotagemonitoring}, action-only variant                                             \\
    \texttt{shade\_monitor\_cot\_action}\cite{kutasov2025shadearenaevaluatingsabotagemonitoring}   &amp; control/sabotage   &amp; Sabotage detection in SHADE-Arena \cite{kutasov2025shadearenaevaluatingsabotagemonitoring}, CoT + action variant                                            \\
    \texttt{stego\_decode}                 &amp; steganography      &amp; Decode steganographic bits from a message using a given strategy                          \\
    \texttt{stego\_encode}                 &amp; steganography      &amp; Follow a steganographic encoding strategy to embed bits into a cover-task answer          \\
    \texttt{stego\_monitor}                &amp; steganography      &amp; Detect whether a message contains steganographic encoding                              \\
    \texttt{stego\_strategy}               &amp; steganography      &amp; Design a workable steganographic encoding/decoding scheme in a single forward pass                                  \\    \texttt{strategic\_scheming\_numeric}  &amp; reasoning          &amp; Strategic reasoning about scheming scenarios: numeric and multiple-choice answers                                    \\
    \texttt{strategic\_scheming\_open\_ended} &amp; reasoning       &amp; Strategic reasoning about scheming scenarios: open-ended free-text answers scored by LLM judge                      \\
    \texttt{sudoku}                        &amp; logic              &amp; Solve $9\times 9$ Sudoku puzzles                                                                                    \\
    \texttt{terminal\_bench}  \cite{merrill2026terminalbenchbenchmarkingagentshard}             &amp; SWE                &amp; No-CoT vs CoT performance on TerminalBench 2                                                                        \\
    \texttt{test\_case\_prediction}        &amp; SWE                &amp; Predict which test cases pass/fail against flawed Python code                                                       \\
    \texttt{tower\_of\_london}             &amp; reasoning          &amp; Tower of London planning puzzles: shortest move sequence to rearrange balls on pegs from initial to goal state      \\
    \texttt{vibe\_coding\_sabotage}        &amp; SWE                &amp; Detect hidden malicious code in PR diffs from VibeCoding                                     \\
    \bottomrule
  \end{tabular}
\end{table}</x:v>
      </x:c>
    </x:row>
    <x:row r="30">
      <x:c r="A30" s="18" t="n">
        <x:v>25</x:v>
      </x:c>
      <x:c r="B30" s="18" t="str">
        <x:v>tab:straj-linuxarena-validated</x:v>
      </x:c>
      <x:c r="C30" s="18" t="n">
        <x:v>1</x:v>
      </x:c>
      <x:c r="D30" s="18" t="n">
        <x:v>1</x:v>
      </x:c>
      <x:c r="E30" s="24" t="str">
        <x:v>\begin{table}[htbp]
\centering
\small
\begin{tabular}{lrrl}
\toprule
Model &amp; Pass rate &amp; $n$ &amp; Exclusions \\
\midrule
GPT-5.5     &amp; \textbf{100 \tiny{[100, 100]}} &amp; 20 &amp; --- \\
Opus 4.6    &amp; \textbf{100 \tiny{[100, 100]}} &amp; 22 &amp; --- \\
Opus 4.7    &amp; \textbf{100 \tiny{[100, 100]}} &amp; 14 &amp; 4 model\_hang \\
Opus 4.5    &amp; \textbf{95 \tiny{[86, 100]}}   &amp; 22 &amp; --- \\
GPT-5.4     &amp; 67 \tiny{[44, 89]}             &amp; 18 &amp; 4 refusal \\
Sonnet 3.7  &amp; 45 \tiny{[27, 68]}             &amp; 22 &amp; --- \\
Opus 4      &amp; 45 \tiny{[27, 68]}             &amp; 22 &amp; --- \\
Opus 4.1    &amp; 27 \tiny{[9, 45]}              &amp; 22 &amp; --- \\
GPT-4 Turbo &amp; 14 \tiny{[0, 36]}              &amp; 14 &amp; 7 model\_hang \\
GPT-4o      &amp; 5 \tiny{[0, 14]}               &amp; 22 &amp; --- \\
GPT-3.5     &amp; 0 \tiny{[0, 0]}                &amp; 22 &amp; --- \\
GPT-4       &amp; 0 \tiny{[0, 0]}                &amp; 18 &amp; 3 model\_context\_overflow, 1 tool\_schema\_error \\
\bottomrule
\end{tabular}
\caption{\textbf{LinuxArena validated pass rates across 12 models on 22 sabotage tasks.} ``$n$'' is the validated denominator after dropping cells where the agent did not get a fair attempt. Three models (GPT-5.5, Opus-4.6, Opus-4.7) achieved $100\%$ on every cell where they could engage. Bootstrap $[2.5\%, 97.5\%]$ confidence intervals shown as subscripts.}
\label{tab:straj-linuxarena-validated}
\end{table}</x:v>
      </x:c>
    </x:row>
  </x:sheetData>
  <x:mergeCells>
    <x:mergeCell ref="A1:E1"/>
    <x:mergeCell ref="A2:E3"/>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6" hidden="0" customWidth="1"/>
    <x:col min="4" max="4" width="100" hidden="0" customWidth="1"/>
  </x:cols>
  <x:sheetData>
    <x:row r="1" ht="36" customHeight="1">
      <x:c r="A1" s="66" t="str">
        <x:v>ECI formula archive — original formulas as inert text</x:v>
      </x:c>
      <x:c r="B1" s="66"/>
      <x:c r="C1" s="66"/>
      <x:c r="D1" s="66"/>
    </x:row>
    <x:row r="2">
      <x:c r="A2" s="6" t="str">
        <x:v>Raw ECI sheets store evaluated values without broken cross-sheet references. Every original formula is preserved with its source address; prepend Unicode character U+003D to the formula body wherever the marker column contains U+003D.</x:v>
      </x:c>
      <x:c r="B2" s="6"/>
      <x:c r="C2" s="6"/>
      <x:c r="D2" s="6"/>
    </x:row>
    <x:row r="3">
      <x:c r="A3" s="6"/>
      <x:c r="B3" s="6"/>
      <x:c r="C3" s="6"/>
      <x:c r="D3" s="6"/>
    </x:row>
    <x:row r="5" ht="34" customHeight="1">
      <x:c r="A5" s="71" t="str">
        <x:v>Original sheet</x:v>
      </x:c>
      <x:c r="B5" s="71" t="str">
        <x:v>Original cell</x:v>
      </x:c>
      <x:c r="C5" s="71" t="str">
        <x:v>Leading equals</x:v>
      </x:c>
      <x:c r="D5" s="71" t="str">
        <x:v>Formula body</x:v>
      </x:c>
    </x:row>
    <x:row r="6">
      <x:c r="A6" s="16" t="str">
        <x:v>Dashboard</x:v>
      </x:c>
      <x:c r="B6" s="16" t="str">
        <x:v>B8</x:v>
      </x:c>
      <x:c r="C6" s="16" t="str">
        <x:v>U+003D</x:v>
      </x:c>
      <x:c r="D6" s="22" t="str">
        <x:v>'Regression Model'!B13</x:v>
      </x:c>
    </x:row>
    <x:row r="7">
      <x:c r="A7" s="17" t="str">
        <x:v>Dashboard</x:v>
      </x:c>
      <x:c r="B7" s="17" t="str">
        <x:v>B9</x:v>
      </x:c>
      <x:c r="C7" s="17" t="str">
        <x:v>U+003D</x:v>
      </x:c>
      <x:c r="D7" s="23" t="str">
        <x:v>'Regression Model'!B14</x:v>
      </x:c>
    </x:row>
    <x:row r="8">
      <x:c r="A8" s="17" t="str">
        <x:v>Dashboard</x:v>
      </x:c>
      <x:c r="B8" s="17" t="str">
        <x:v>B10</x:v>
      </x:c>
      <x:c r="C8" s="17" t="str">
        <x:v>U+003D</x:v>
      </x:c>
      <x:c r="D8" s="23" t="str">
        <x:v>'Regression Model'!B15</x:v>
      </x:c>
    </x:row>
    <x:row r="9">
      <x:c r="A9" s="17" t="str">
        <x:v>Dashboard</x:v>
      </x:c>
      <x:c r="B9" s="17" t="str">
        <x:v>A16</x:v>
      </x:c>
      <x:c r="C9" s="17" t="str">
        <x:v>U+003D</x:v>
      </x:c>
      <x:c r="D9" s="23" t="str">
        <x:v>'Frontier Estimates'!A2</x:v>
      </x:c>
    </x:row>
    <x:row r="10">
      <x:c r="A10" s="17" t="str">
        <x:v>Dashboard</x:v>
      </x:c>
      <x:c r="B10" s="17" t="str">
        <x:v>B16</x:v>
      </x:c>
      <x:c r="C10" s="17" t="str">
        <x:v>U+003D</x:v>
      </x:c>
      <x:c r="D10" s="23" t="str">
        <x:v>'Frontier Estimates'!B2</x:v>
      </x:c>
    </x:row>
    <x:row r="11">
      <x:c r="A11" s="17" t="str">
        <x:v>Dashboard</x:v>
      </x:c>
      <x:c r="B11" s="17" t="str">
        <x:v>C16</x:v>
      </x:c>
      <x:c r="C11" s="17" t="str">
        <x:v>U+003D</x:v>
      </x:c>
      <x:c r="D11" s="23" t="str">
        <x:v>'Frontier Estimates'!C2</x:v>
      </x:c>
    </x:row>
    <x:row r="12">
      <x:c r="A12" s="17" t="str">
        <x:v>Dashboard</x:v>
      </x:c>
      <x:c r="B12" s="17" t="str">
        <x:v>D16</x:v>
      </x:c>
      <x:c r="C12" s="17" t="str">
        <x:v>U+003D</x:v>
      </x:c>
      <x:c r="D12" s="23" t="str">
        <x:v>'Frontier Estimates'!D2</x:v>
      </x:c>
    </x:row>
    <x:row r="13">
      <x:c r="A13" s="17" t="str">
        <x:v>Dashboard</x:v>
      </x:c>
      <x:c r="B13" s="17" t="str">
        <x:v>E16</x:v>
      </x:c>
      <x:c r="C13" s="17" t="str">
        <x:v>U+003D</x:v>
      </x:c>
      <x:c r="D13" s="23" t="str">
        <x:v>'Frontier Estimates'!I2</x:v>
      </x:c>
    </x:row>
    <x:row r="14">
      <x:c r="A14" s="17" t="str">
        <x:v>Dashboard</x:v>
      </x:c>
      <x:c r="B14" s="17" t="str">
        <x:v>F16</x:v>
      </x:c>
      <x:c r="C14" s="17" t="str">
        <x:v>U+003D</x:v>
      </x:c>
      <x:c r="D14" s="23" t="str">
        <x:v>TEXT('Frontier Estimates'!J2,"#,##0")&amp;"–"&amp;TEXT('Frontier Estimates'!K2,"#,##0")</x:v>
      </x:c>
    </x:row>
    <x:row r="15">
      <x:c r="A15" s="17" t="str">
        <x:v>Dashboard</x:v>
      </x:c>
      <x:c r="B15" s="17" t="str">
        <x:v>A17</x:v>
      </x:c>
      <x:c r="C15" s="17" t="str">
        <x:v>U+003D</x:v>
      </x:c>
      <x:c r="D15" s="23" t="str">
        <x:v>'Frontier Estimates'!A3</x:v>
      </x:c>
    </x:row>
    <x:row r="16">
      <x:c r="A16" s="17" t="str">
        <x:v>Dashboard</x:v>
      </x:c>
      <x:c r="B16" s="17" t="str">
        <x:v>B17</x:v>
      </x:c>
      <x:c r="C16" s="17" t="str">
        <x:v>U+003D</x:v>
      </x:c>
      <x:c r="D16" s="23" t="str">
        <x:v>'Frontier Estimates'!B3</x:v>
      </x:c>
    </x:row>
    <x:row r="17">
      <x:c r="A17" s="17" t="str">
        <x:v>Dashboard</x:v>
      </x:c>
      <x:c r="B17" s="17" t="str">
        <x:v>C17</x:v>
      </x:c>
      <x:c r="C17" s="17" t="str">
        <x:v>U+003D</x:v>
      </x:c>
      <x:c r="D17" s="23" t="str">
        <x:v>'Frontier Estimates'!C3</x:v>
      </x:c>
    </x:row>
    <x:row r="18">
      <x:c r="A18" s="17" t="str">
        <x:v>Dashboard</x:v>
      </x:c>
      <x:c r="B18" s="17" t="str">
        <x:v>D17</x:v>
      </x:c>
      <x:c r="C18" s="17" t="str">
        <x:v>U+003D</x:v>
      </x:c>
      <x:c r="D18" s="23" t="str">
        <x:v>'Frontier Estimates'!D3</x:v>
      </x:c>
    </x:row>
    <x:row r="19">
      <x:c r="A19" s="17" t="str">
        <x:v>Dashboard</x:v>
      </x:c>
      <x:c r="B19" s="17" t="str">
        <x:v>E17</x:v>
      </x:c>
      <x:c r="C19" s="17" t="str">
        <x:v>U+003D</x:v>
      </x:c>
      <x:c r="D19" s="23" t="str">
        <x:v>'Frontier Estimates'!I3</x:v>
      </x:c>
    </x:row>
    <x:row r="20">
      <x:c r="A20" s="17" t="str">
        <x:v>Dashboard</x:v>
      </x:c>
      <x:c r="B20" s="17" t="str">
        <x:v>F17</x:v>
      </x:c>
      <x:c r="C20" s="17" t="str">
        <x:v>U+003D</x:v>
      </x:c>
      <x:c r="D20" s="23" t="str">
        <x:v>TEXT('Frontier Estimates'!J3,"#,##0")&amp;"–"&amp;TEXT('Frontier Estimates'!K3,"#,##0")</x:v>
      </x:c>
    </x:row>
    <x:row r="21">
      <x:c r="A21" s="17" t="str">
        <x:v>Dashboard</x:v>
      </x:c>
      <x:c r="B21" s="17" t="str">
        <x:v>A18</x:v>
      </x:c>
      <x:c r="C21" s="17" t="str">
        <x:v>U+003D</x:v>
      </x:c>
      <x:c r="D21" s="23" t="str">
        <x:v>'Frontier Estimates'!A4</x:v>
      </x:c>
    </x:row>
    <x:row r="22">
      <x:c r="A22" s="17" t="str">
        <x:v>Dashboard</x:v>
      </x:c>
      <x:c r="B22" s="17" t="str">
        <x:v>B18</x:v>
      </x:c>
      <x:c r="C22" s="17" t="str">
        <x:v>U+003D</x:v>
      </x:c>
      <x:c r="D22" s="23" t="str">
        <x:v>'Frontier Estimates'!B4</x:v>
      </x:c>
    </x:row>
    <x:row r="23">
      <x:c r="A23" s="17" t="str">
        <x:v>Dashboard</x:v>
      </x:c>
      <x:c r="B23" s="17" t="str">
        <x:v>C18</x:v>
      </x:c>
      <x:c r="C23" s="17" t="str">
        <x:v>U+003D</x:v>
      </x:c>
      <x:c r="D23" s="23" t="str">
        <x:v>'Frontier Estimates'!C4</x:v>
      </x:c>
    </x:row>
    <x:row r="24">
      <x:c r="A24" s="17" t="str">
        <x:v>Dashboard</x:v>
      </x:c>
      <x:c r="B24" s="17" t="str">
        <x:v>D18</x:v>
      </x:c>
      <x:c r="C24" s="17" t="str">
        <x:v>U+003D</x:v>
      </x:c>
      <x:c r="D24" s="23" t="str">
        <x:v>'Frontier Estimates'!D4</x:v>
      </x:c>
    </x:row>
    <x:row r="25">
      <x:c r="A25" s="17" t="str">
        <x:v>Dashboard</x:v>
      </x:c>
      <x:c r="B25" s="17" t="str">
        <x:v>E18</x:v>
      </x:c>
      <x:c r="C25" s="17" t="str">
        <x:v>U+003D</x:v>
      </x:c>
      <x:c r="D25" s="23" t="str">
        <x:v>'Frontier Estimates'!I4</x:v>
      </x:c>
    </x:row>
    <x:row r="26">
      <x:c r="A26" s="17" t="str">
        <x:v>Dashboard</x:v>
      </x:c>
      <x:c r="B26" s="17" t="str">
        <x:v>F18</x:v>
      </x:c>
      <x:c r="C26" s="17" t="str">
        <x:v>U+003D</x:v>
      </x:c>
      <x:c r="D26" s="23" t="str">
        <x:v>TEXT('Frontier Estimates'!J4,"#,##0")&amp;"–"&amp;TEXT('Frontier Estimates'!K4,"#,##0")</x:v>
      </x:c>
    </x:row>
    <x:row r="27">
      <x:c r="A27" s="17" t="str">
        <x:v>Dashboard</x:v>
      </x:c>
      <x:c r="B27" s="17" t="str">
        <x:v>A19</x:v>
      </x:c>
      <x:c r="C27" s="17" t="str">
        <x:v>U+003D</x:v>
      </x:c>
      <x:c r="D27" s="23" t="str">
        <x:v>'Frontier Estimates'!A5</x:v>
      </x:c>
    </x:row>
    <x:row r="28">
      <x:c r="A28" s="17" t="str">
        <x:v>Dashboard</x:v>
      </x:c>
      <x:c r="B28" s="17" t="str">
        <x:v>B19</x:v>
      </x:c>
      <x:c r="C28" s="17" t="str">
        <x:v>U+003D</x:v>
      </x:c>
      <x:c r="D28" s="23" t="str">
        <x:v>'Frontier Estimates'!B5</x:v>
      </x:c>
    </x:row>
    <x:row r="29">
      <x:c r="A29" s="17" t="str">
        <x:v>Dashboard</x:v>
      </x:c>
      <x:c r="B29" s="17" t="str">
        <x:v>C19</x:v>
      </x:c>
      <x:c r="C29" s="17" t="str">
        <x:v>U+003D</x:v>
      </x:c>
      <x:c r="D29" s="23" t="str">
        <x:v>'Frontier Estimates'!C5</x:v>
      </x:c>
    </x:row>
    <x:row r="30">
      <x:c r="A30" s="17" t="str">
        <x:v>Dashboard</x:v>
      </x:c>
      <x:c r="B30" s="17" t="str">
        <x:v>D19</x:v>
      </x:c>
      <x:c r="C30" s="17" t="str">
        <x:v>U+003D</x:v>
      </x:c>
      <x:c r="D30" s="23" t="str">
        <x:v>'Frontier Estimates'!D5</x:v>
      </x:c>
    </x:row>
    <x:row r="31">
      <x:c r="A31" s="17" t="str">
        <x:v>Dashboard</x:v>
      </x:c>
      <x:c r="B31" s="17" t="str">
        <x:v>E19</x:v>
      </x:c>
      <x:c r="C31" s="17" t="str">
        <x:v>U+003D</x:v>
      </x:c>
      <x:c r="D31" s="23" t="str">
        <x:v>'Frontier Estimates'!I5</x:v>
      </x:c>
    </x:row>
    <x:row r="32">
      <x:c r="A32" s="17" t="str">
        <x:v>Dashboard</x:v>
      </x:c>
      <x:c r="B32" s="17" t="str">
        <x:v>F19</x:v>
      </x:c>
      <x:c r="C32" s="17" t="str">
        <x:v>U+003D</x:v>
      </x:c>
      <x:c r="D32" s="23" t="str">
        <x:v>TEXT('Frontier Estimates'!J5,"#,##0")&amp;"–"&amp;TEXT('Frontier Estimates'!K5,"#,##0")</x:v>
      </x:c>
    </x:row>
    <x:row r="33">
      <x:c r="A33" s="17" t="str">
        <x:v>Dashboard</x:v>
      </x:c>
      <x:c r="B33" s="17" t="str">
        <x:v>A20</x:v>
      </x:c>
      <x:c r="C33" s="17" t="str">
        <x:v>U+003D</x:v>
      </x:c>
      <x:c r="D33" s="23" t="str">
        <x:v>'Frontier Estimates'!A6</x:v>
      </x:c>
    </x:row>
    <x:row r="34">
      <x:c r="A34" s="17" t="str">
        <x:v>Dashboard</x:v>
      </x:c>
      <x:c r="B34" s="17" t="str">
        <x:v>B20</x:v>
      </x:c>
      <x:c r="C34" s="17" t="str">
        <x:v>U+003D</x:v>
      </x:c>
      <x:c r="D34" s="23" t="str">
        <x:v>'Frontier Estimates'!B6</x:v>
      </x:c>
    </x:row>
    <x:row r="35">
      <x:c r="A35" s="17" t="str">
        <x:v>Dashboard</x:v>
      </x:c>
      <x:c r="B35" s="17" t="str">
        <x:v>C20</x:v>
      </x:c>
      <x:c r="C35" s="17" t="str">
        <x:v>U+003D</x:v>
      </x:c>
      <x:c r="D35" s="23" t="str">
        <x:v>'Frontier Estimates'!C6</x:v>
      </x:c>
    </x:row>
    <x:row r="36">
      <x:c r="A36" s="17" t="str">
        <x:v>Dashboard</x:v>
      </x:c>
      <x:c r="B36" s="17" t="str">
        <x:v>D20</x:v>
      </x:c>
      <x:c r="C36" s="17" t="str">
        <x:v>U+003D</x:v>
      </x:c>
      <x:c r="D36" s="23" t="str">
        <x:v>'Frontier Estimates'!D6</x:v>
      </x:c>
    </x:row>
    <x:row r="37">
      <x:c r="A37" s="17" t="str">
        <x:v>Dashboard</x:v>
      </x:c>
      <x:c r="B37" s="17" t="str">
        <x:v>E20</x:v>
      </x:c>
      <x:c r="C37" s="17" t="str">
        <x:v>U+003D</x:v>
      </x:c>
      <x:c r="D37" s="23" t="str">
        <x:v>'Frontier Estimates'!I6</x:v>
      </x:c>
    </x:row>
    <x:row r="38">
      <x:c r="A38" s="17" t="str">
        <x:v>Dashboard</x:v>
      </x:c>
      <x:c r="B38" s="17" t="str">
        <x:v>F20</x:v>
      </x:c>
      <x:c r="C38" s="17" t="str">
        <x:v>U+003D</x:v>
      </x:c>
      <x:c r="D38" s="23" t="str">
        <x:v>TEXT('Frontier Estimates'!J6,"#,##0")&amp;"–"&amp;TEXT('Frontier Estimates'!K6,"#,##0")</x:v>
      </x:c>
    </x:row>
    <x:row r="39">
      <x:c r="A39" s="17" t="str">
        <x:v>Dashboard</x:v>
      </x:c>
      <x:c r="B39" s="17" t="str">
        <x:v>A21</x:v>
      </x:c>
      <x:c r="C39" s="17" t="str">
        <x:v>U+003D</x:v>
      </x:c>
      <x:c r="D39" s="23" t="str">
        <x:v>'Frontier Estimates'!A7</x:v>
      </x:c>
    </x:row>
    <x:row r="40">
      <x:c r="A40" s="17" t="str">
        <x:v>Dashboard</x:v>
      </x:c>
      <x:c r="B40" s="17" t="str">
        <x:v>B21</x:v>
      </x:c>
      <x:c r="C40" s="17" t="str">
        <x:v>U+003D</x:v>
      </x:c>
      <x:c r="D40" s="23" t="str">
        <x:v>'Frontier Estimates'!B7</x:v>
      </x:c>
    </x:row>
    <x:row r="41">
      <x:c r="A41" s="17" t="str">
        <x:v>Dashboard</x:v>
      </x:c>
      <x:c r="B41" s="17" t="str">
        <x:v>C21</x:v>
      </x:c>
      <x:c r="C41" s="17" t="str">
        <x:v>U+003D</x:v>
      </x:c>
      <x:c r="D41" s="23" t="str">
        <x:v>'Frontier Estimates'!C7</x:v>
      </x:c>
    </x:row>
    <x:row r="42">
      <x:c r="A42" s="17" t="str">
        <x:v>Dashboard</x:v>
      </x:c>
      <x:c r="B42" s="17" t="str">
        <x:v>D21</x:v>
      </x:c>
      <x:c r="C42" s="17" t="str">
        <x:v>U+003D</x:v>
      </x:c>
      <x:c r="D42" s="23" t="str">
        <x:v>'Frontier Estimates'!D7</x:v>
      </x:c>
    </x:row>
    <x:row r="43">
      <x:c r="A43" s="17" t="str">
        <x:v>Dashboard</x:v>
      </x:c>
      <x:c r="B43" s="17" t="str">
        <x:v>E21</x:v>
      </x:c>
      <x:c r="C43" s="17" t="str">
        <x:v>U+003D</x:v>
      </x:c>
      <x:c r="D43" s="23" t="str">
        <x:v>'Frontier Estimates'!I7</x:v>
      </x:c>
    </x:row>
    <x:row r="44">
      <x:c r="A44" s="17" t="str">
        <x:v>Dashboard</x:v>
      </x:c>
      <x:c r="B44" s="17" t="str">
        <x:v>F21</x:v>
      </x:c>
      <x:c r="C44" s="17" t="str">
        <x:v>U+003D</x:v>
      </x:c>
      <x:c r="D44" s="23" t="str">
        <x:v>TEXT('Frontier Estimates'!J7,"#,##0")&amp;"–"&amp;TEXT('Frontier Estimates'!K7,"#,##0")</x:v>
      </x:c>
    </x:row>
    <x:row r="45">
      <x:c r="A45" s="17" t="str">
        <x:v>Dashboard</x:v>
      </x:c>
      <x:c r="B45" s="17" t="str">
        <x:v>A22</x:v>
      </x:c>
      <x:c r="C45" s="17" t="str">
        <x:v>U+003D</x:v>
      </x:c>
      <x:c r="D45" s="23" t="str">
        <x:v>'Frontier Estimates'!A8</x:v>
      </x:c>
    </x:row>
    <x:row r="46">
      <x:c r="A46" s="17" t="str">
        <x:v>Dashboard</x:v>
      </x:c>
      <x:c r="B46" s="17" t="str">
        <x:v>B22</x:v>
      </x:c>
      <x:c r="C46" s="17" t="str">
        <x:v>U+003D</x:v>
      </x:c>
      <x:c r="D46" s="23" t="str">
        <x:v>'Frontier Estimates'!B8</x:v>
      </x:c>
    </x:row>
    <x:row r="47">
      <x:c r="A47" s="17" t="str">
        <x:v>Dashboard</x:v>
      </x:c>
      <x:c r="B47" s="17" t="str">
        <x:v>C22</x:v>
      </x:c>
      <x:c r="C47" s="17" t="str">
        <x:v>U+003D</x:v>
      </x:c>
      <x:c r="D47" s="23" t="str">
        <x:v>'Frontier Estimates'!C8</x:v>
      </x:c>
    </x:row>
    <x:row r="48">
      <x:c r="A48" s="17" t="str">
        <x:v>Dashboard</x:v>
      </x:c>
      <x:c r="B48" s="17" t="str">
        <x:v>D22</x:v>
      </x:c>
      <x:c r="C48" s="17" t="str">
        <x:v>U+003D</x:v>
      </x:c>
      <x:c r="D48" s="23" t="str">
        <x:v>'Frontier Estimates'!D8</x:v>
      </x:c>
    </x:row>
    <x:row r="49">
      <x:c r="A49" s="17" t="str">
        <x:v>Dashboard</x:v>
      </x:c>
      <x:c r="B49" s="17" t="str">
        <x:v>E22</x:v>
      </x:c>
      <x:c r="C49" s="17" t="str">
        <x:v>U+003D</x:v>
      </x:c>
      <x:c r="D49" s="23" t="str">
        <x:v>'Frontier Estimates'!I8</x:v>
      </x:c>
    </x:row>
    <x:row r="50">
      <x:c r="A50" s="17" t="str">
        <x:v>Dashboard</x:v>
      </x:c>
      <x:c r="B50" s="17" t="str">
        <x:v>F22</x:v>
      </x:c>
      <x:c r="C50" s="17" t="str">
        <x:v>U+003D</x:v>
      </x:c>
      <x:c r="D50" s="23" t="str">
        <x:v>TEXT('Frontier Estimates'!J8,"#,##0")&amp;"–"&amp;TEXT('Frontier Estimates'!K8,"#,##0")</x:v>
      </x:c>
    </x:row>
    <x:row r="51">
      <x:c r="A51" s="17" t="str">
        <x:v>Dashboard</x:v>
      </x:c>
      <x:c r="B51" s="17" t="str">
        <x:v>A23</x:v>
      </x:c>
      <x:c r="C51" s="17" t="str">
        <x:v>U+003D</x:v>
      </x:c>
      <x:c r="D51" s="23" t="str">
        <x:v>'Frontier Estimates'!A9</x:v>
      </x:c>
    </x:row>
    <x:row r="52">
      <x:c r="A52" s="17" t="str">
        <x:v>Dashboard</x:v>
      </x:c>
      <x:c r="B52" s="17" t="str">
        <x:v>B23</x:v>
      </x:c>
      <x:c r="C52" s="17" t="str">
        <x:v>U+003D</x:v>
      </x:c>
      <x:c r="D52" s="23" t="str">
        <x:v>'Frontier Estimates'!B9</x:v>
      </x:c>
    </x:row>
    <x:row r="53">
      <x:c r="A53" s="17" t="str">
        <x:v>Dashboard</x:v>
      </x:c>
      <x:c r="B53" s="17" t="str">
        <x:v>C23</x:v>
      </x:c>
      <x:c r="C53" s="17" t="str">
        <x:v>U+003D</x:v>
      </x:c>
      <x:c r="D53" s="23" t="str">
        <x:v>'Frontier Estimates'!C9</x:v>
      </x:c>
    </x:row>
    <x:row r="54">
      <x:c r="A54" s="17" t="str">
        <x:v>Dashboard</x:v>
      </x:c>
      <x:c r="B54" s="17" t="str">
        <x:v>D23</x:v>
      </x:c>
      <x:c r="C54" s="17" t="str">
        <x:v>U+003D</x:v>
      </x:c>
      <x:c r="D54" s="23" t="str">
        <x:v>'Frontier Estimates'!D9</x:v>
      </x:c>
    </x:row>
    <x:row r="55">
      <x:c r="A55" s="17" t="str">
        <x:v>Dashboard</x:v>
      </x:c>
      <x:c r="B55" s="17" t="str">
        <x:v>E23</x:v>
      </x:c>
      <x:c r="C55" s="17" t="str">
        <x:v>U+003D</x:v>
      </x:c>
      <x:c r="D55" s="23" t="str">
        <x:v>'Frontier Estimates'!I9</x:v>
      </x:c>
    </x:row>
    <x:row r="56">
      <x:c r="A56" s="17" t="str">
        <x:v>Dashboard</x:v>
      </x:c>
      <x:c r="B56" s="17" t="str">
        <x:v>F23</x:v>
      </x:c>
      <x:c r="C56" s="17" t="str">
        <x:v>U+003D</x:v>
      </x:c>
      <x:c r="D56" s="23" t="str">
        <x:v>TEXT('Frontier Estimates'!J9,"#,##0")&amp;"–"&amp;TEXT('Frontier Estimates'!K9,"#,##0")</x:v>
      </x:c>
    </x:row>
    <x:row r="57">
      <x:c r="A57" s="17" t="str">
        <x:v>Dashboard</x:v>
      </x:c>
      <x:c r="B57" s="17" t="str">
        <x:v>A24</x:v>
      </x:c>
      <x:c r="C57" s="17" t="str">
        <x:v>U+003D</x:v>
      </x:c>
      <x:c r="D57" s="23" t="str">
        <x:v>'Frontier Estimates'!A10</x:v>
      </x:c>
    </x:row>
    <x:row r="58">
      <x:c r="A58" s="17" t="str">
        <x:v>Dashboard</x:v>
      </x:c>
      <x:c r="B58" s="17" t="str">
        <x:v>B24</x:v>
      </x:c>
      <x:c r="C58" s="17" t="str">
        <x:v>U+003D</x:v>
      </x:c>
      <x:c r="D58" s="23" t="str">
        <x:v>'Frontier Estimates'!B10</x:v>
      </x:c>
    </x:row>
    <x:row r="59">
      <x:c r="A59" s="17" t="str">
        <x:v>Dashboard</x:v>
      </x:c>
      <x:c r="B59" s="17" t="str">
        <x:v>C24</x:v>
      </x:c>
      <x:c r="C59" s="17" t="str">
        <x:v>U+003D</x:v>
      </x:c>
      <x:c r="D59" s="23" t="str">
        <x:v>'Frontier Estimates'!C10</x:v>
      </x:c>
    </x:row>
    <x:row r="60">
      <x:c r="A60" s="17" t="str">
        <x:v>Dashboard</x:v>
      </x:c>
      <x:c r="B60" s="17" t="str">
        <x:v>D24</x:v>
      </x:c>
      <x:c r="C60" s="17" t="str">
        <x:v>U+003D</x:v>
      </x:c>
      <x:c r="D60" s="23" t="str">
        <x:v>'Frontier Estimates'!D10</x:v>
      </x:c>
    </x:row>
    <x:row r="61">
      <x:c r="A61" s="17" t="str">
        <x:v>Dashboard</x:v>
      </x:c>
      <x:c r="B61" s="17" t="str">
        <x:v>E24</x:v>
      </x:c>
      <x:c r="C61" s="17" t="str">
        <x:v>U+003D</x:v>
      </x:c>
      <x:c r="D61" s="23" t="str">
        <x:v>'Frontier Estimates'!I10</x:v>
      </x:c>
    </x:row>
    <x:row r="62">
      <x:c r="A62" s="17" t="str">
        <x:v>Dashboard</x:v>
      </x:c>
      <x:c r="B62" s="17" t="str">
        <x:v>F24</x:v>
      </x:c>
      <x:c r="C62" s="17" t="str">
        <x:v>U+003D</x:v>
      </x:c>
      <x:c r="D62" s="23" t="str">
        <x:v>TEXT('Frontier Estimates'!J10,"#,##0")&amp;"–"&amp;TEXT('Frontier Estimates'!K10,"#,##0")</x:v>
      </x:c>
    </x:row>
    <x:row r="63">
      <x:c r="A63" s="17" t="str">
        <x:v>Dashboard</x:v>
      </x:c>
      <x:c r="B63" s="17" t="str">
        <x:v>A25</x:v>
      </x:c>
      <x:c r="C63" s="17" t="str">
        <x:v>U+003D</x:v>
      </x:c>
      <x:c r="D63" s="23" t="str">
        <x:v>'Frontier Estimates'!A11</x:v>
      </x:c>
    </x:row>
    <x:row r="64">
      <x:c r="A64" s="17" t="str">
        <x:v>Dashboard</x:v>
      </x:c>
      <x:c r="B64" s="17" t="str">
        <x:v>B25</x:v>
      </x:c>
      <x:c r="C64" s="17" t="str">
        <x:v>U+003D</x:v>
      </x:c>
      <x:c r="D64" s="23" t="str">
        <x:v>'Frontier Estimates'!B11</x:v>
      </x:c>
    </x:row>
    <x:row r="65">
      <x:c r="A65" s="17" t="str">
        <x:v>Dashboard</x:v>
      </x:c>
      <x:c r="B65" s="17" t="str">
        <x:v>C25</x:v>
      </x:c>
      <x:c r="C65" s="17" t="str">
        <x:v>U+003D</x:v>
      </x:c>
      <x:c r="D65" s="23" t="str">
        <x:v>'Frontier Estimates'!C11</x:v>
      </x:c>
    </x:row>
    <x:row r="66">
      <x:c r="A66" s="17" t="str">
        <x:v>Dashboard</x:v>
      </x:c>
      <x:c r="B66" s="17" t="str">
        <x:v>D25</x:v>
      </x:c>
      <x:c r="C66" s="17" t="str">
        <x:v>U+003D</x:v>
      </x:c>
      <x:c r="D66" s="23" t="str">
        <x:v>'Frontier Estimates'!D11</x:v>
      </x:c>
    </x:row>
    <x:row r="67">
      <x:c r="A67" s="17" t="str">
        <x:v>Dashboard</x:v>
      </x:c>
      <x:c r="B67" s="17" t="str">
        <x:v>E25</x:v>
      </x:c>
      <x:c r="C67" s="17" t="str">
        <x:v>U+003D</x:v>
      </x:c>
      <x:c r="D67" s="23" t="str">
        <x:v>'Frontier Estimates'!I11</x:v>
      </x:c>
    </x:row>
    <x:row r="68">
      <x:c r="A68" s="17" t="str">
        <x:v>Dashboard</x:v>
      </x:c>
      <x:c r="B68" s="17" t="str">
        <x:v>F25</x:v>
      </x:c>
      <x:c r="C68" s="17" t="str">
        <x:v>U+003D</x:v>
      </x:c>
      <x:c r="D68" s="23" t="str">
        <x:v>TEXT('Frontier Estimates'!J11,"#,##0")&amp;"–"&amp;TEXT('Frontier Estimates'!K11,"#,##0")</x:v>
      </x:c>
    </x:row>
    <x:row r="69">
      <x:c r="A69" s="17" t="str">
        <x:v>Frontier Estimates</x:v>
      </x:c>
      <x:c r="B69" s="17" t="str">
        <x:v>G2</x:v>
      </x:c>
      <x:c r="C69" s="17" t="str">
        <x:v>U+003D</x:v>
      </x:c>
      <x:c r="D69" s="23" t="str">
        <x:v>(C2-'Regression Model'!$B$4)/365.25</x:v>
      </x:c>
    </x:row>
    <x:row r="70">
      <x:c r="A70" s="17" t="str">
        <x:v>Frontier Estimates</x:v>
      </x:c>
      <x:c r="B70" s="17" t="str">
        <x:v>H2</x:v>
      </x:c>
      <x:c r="C70" s="17" t="str">
        <x:v>U+003D</x:v>
      </x:c>
      <x:c r="D70" s="23" t="str">
        <x:v>'Regression Model'!$B$7+'Regression Model'!$B$8*D2+'Regression Model'!$B$9*G2</x:v>
      </x:c>
    </x:row>
    <x:row r="71">
      <x:c r="A71" s="17" t="str">
        <x:v>Frontier Estimates</x:v>
      </x:c>
      <x:c r="B71" s="17" t="str">
        <x:v>I2</x:v>
      </x:c>
      <x:c r="C71" s="17" t="str">
        <x:v>U+003D</x:v>
      </x:c>
      <x:c r="D71" s="23" t="str">
        <x:v>POWER(10,H2)/1E9</x:v>
      </x:c>
    </x:row>
    <x:row r="72">
      <x:c r="A72" s="17" t="str">
        <x:v>Frontier Estimates</x:v>
      </x:c>
      <x:c r="B72" s="17" t="str">
        <x:v>J2</x:v>
      </x:c>
      <x:c r="C72" s="17" t="str">
        <x:v>U+003D</x:v>
      </x:c>
      <x:c r="D72" s="23" t="str">
        <x:v>POWER(10,H2-'Regression Model'!$B$11)/1E9</x:v>
      </x:c>
    </x:row>
    <x:row r="73">
      <x:c r="A73" s="17" t="str">
        <x:v>Frontier Estimates</x:v>
      </x:c>
      <x:c r="B73" s="17" t="str">
        <x:v>K2</x:v>
      </x:c>
      <x:c r="C73" s="17" t="str">
        <x:v>U+003D</x:v>
      </x:c>
      <x:c r="D73" s="23" t="str">
        <x:v>POWER(10,H2+'Regression Model'!$B$11)/1E9</x:v>
      </x:c>
    </x:row>
    <x:row r="74">
      <x:c r="A74" s="17" t="str">
        <x:v>Frontier Estimates</x:v>
      </x:c>
      <x:c r="B74" s="17" t="str">
        <x:v>L2</x:v>
      </x:c>
      <x:c r="C74" s="17" t="str">
        <x:v>U+003D</x:v>
      </x:c>
      <x:c r="D74" s="23" t="str">
        <x:v>POWER(10,'Regression Model'!$B$7+'Regression Model'!$B$8*E2+'Regression Model'!$B$9*G2)/1E9</x:v>
      </x:c>
    </x:row>
    <x:row r="75">
      <x:c r="A75" s="17" t="str">
        <x:v>Frontier Estimates</x:v>
      </x:c>
      <x:c r="B75" s="17" t="str">
        <x:v>M2</x:v>
      </x:c>
      <x:c r="C75" s="17" t="str">
        <x:v>U+003D</x:v>
      </x:c>
      <x:c r="D75" s="23" t="str">
        <x:v>POWER(10,'Regression Model'!$B$7+'Regression Model'!$B$8*F2+'Regression Model'!$B$9*G2)/1E9</x:v>
      </x:c>
    </x:row>
    <x:row r="76">
      <x:c r="A76" s="17" t="str">
        <x:v>Frontier Estimates</x:v>
      </x:c>
      <x:c r="B76" s="17" t="str">
        <x:v>N2</x:v>
      </x:c>
      <x:c r="C76" s="17" t="str">
        <x:v>U+003D</x:v>
      </x:c>
      <x:c r="D76" s="23" t="str">
        <x:v>POWER(10,(D2-'Regression Model'!$B$18-'Regression Model'!$B$20*G2)/'Regression Model'!$B$19)/1E9</x:v>
      </x:c>
    </x:row>
    <x:row r="77">
      <x:c r="A77" s="17" t="str">
        <x:v>Frontier Estimates</x:v>
      </x:c>
      <x:c r="B77" s="17" t="str">
        <x:v>G3</x:v>
      </x:c>
      <x:c r="C77" s="17" t="str">
        <x:v>U+003D</x:v>
      </x:c>
      <x:c r="D77" s="23" t="str">
        <x:v>(C3-'Regression Model'!$B$4)/365.25</x:v>
      </x:c>
    </x:row>
    <x:row r="78">
      <x:c r="A78" s="17" t="str">
        <x:v>Frontier Estimates</x:v>
      </x:c>
      <x:c r="B78" s="17" t="str">
        <x:v>H3</x:v>
      </x:c>
      <x:c r="C78" s="17" t="str">
        <x:v>U+003D</x:v>
      </x:c>
      <x:c r="D78" s="23" t="str">
        <x:v>'Regression Model'!$B$7+'Regression Model'!$B$8*D3+'Regression Model'!$B$9*G3</x:v>
      </x:c>
    </x:row>
    <x:row r="79">
      <x:c r="A79" s="17" t="str">
        <x:v>Frontier Estimates</x:v>
      </x:c>
      <x:c r="B79" s="17" t="str">
        <x:v>I3</x:v>
      </x:c>
      <x:c r="C79" s="17" t="str">
        <x:v>U+003D</x:v>
      </x:c>
      <x:c r="D79" s="23" t="str">
        <x:v>POWER(10,H3)/1E9</x:v>
      </x:c>
    </x:row>
    <x:row r="80">
      <x:c r="A80" s="17" t="str">
        <x:v>Frontier Estimates</x:v>
      </x:c>
      <x:c r="B80" s="17" t="str">
        <x:v>J3</x:v>
      </x:c>
      <x:c r="C80" s="17" t="str">
        <x:v>U+003D</x:v>
      </x:c>
      <x:c r="D80" s="23" t="str">
        <x:v>POWER(10,H3-'Regression Model'!$B$11)/1E9</x:v>
      </x:c>
    </x:row>
    <x:row r="81">
      <x:c r="A81" s="17" t="str">
        <x:v>Frontier Estimates</x:v>
      </x:c>
      <x:c r="B81" s="17" t="str">
        <x:v>K3</x:v>
      </x:c>
      <x:c r="C81" s="17" t="str">
        <x:v>U+003D</x:v>
      </x:c>
      <x:c r="D81" s="23" t="str">
        <x:v>POWER(10,H3+'Regression Model'!$B$11)/1E9</x:v>
      </x:c>
    </x:row>
    <x:row r="82">
      <x:c r="A82" s="17" t="str">
        <x:v>Frontier Estimates</x:v>
      </x:c>
      <x:c r="B82" s="17" t="str">
        <x:v>L3</x:v>
      </x:c>
      <x:c r="C82" s="17" t="str">
        <x:v>U+003D</x:v>
      </x:c>
      <x:c r="D82" s="23" t="str">
        <x:v>POWER(10,'Regression Model'!$B$7+'Regression Model'!$B$8*E3+'Regression Model'!$B$9*G3)/1E9</x:v>
      </x:c>
    </x:row>
    <x:row r="83">
      <x:c r="A83" s="17" t="str">
        <x:v>Frontier Estimates</x:v>
      </x:c>
      <x:c r="B83" s="17" t="str">
        <x:v>M3</x:v>
      </x:c>
      <x:c r="C83" s="17" t="str">
        <x:v>U+003D</x:v>
      </x:c>
      <x:c r="D83" s="23" t="str">
        <x:v>POWER(10,'Regression Model'!$B$7+'Regression Model'!$B$8*F3+'Regression Model'!$B$9*G3)/1E9</x:v>
      </x:c>
    </x:row>
    <x:row r="84">
      <x:c r="A84" s="17" t="str">
        <x:v>Frontier Estimates</x:v>
      </x:c>
      <x:c r="B84" s="17" t="str">
        <x:v>N3</x:v>
      </x:c>
      <x:c r="C84" s="17" t="str">
        <x:v>U+003D</x:v>
      </x:c>
      <x:c r="D84" s="23" t="str">
        <x:v>POWER(10,(D3-'Regression Model'!$B$18-'Regression Model'!$B$20*G3)/'Regression Model'!$B$19)/1E9</x:v>
      </x:c>
    </x:row>
    <x:row r="85">
      <x:c r="A85" s="17" t="str">
        <x:v>Frontier Estimates</x:v>
      </x:c>
      <x:c r="B85" s="17" t="str">
        <x:v>G4</x:v>
      </x:c>
      <x:c r="C85" s="17" t="str">
        <x:v>U+003D</x:v>
      </x:c>
      <x:c r="D85" s="23" t="str">
        <x:v>(C4-'Regression Model'!$B$4)/365.25</x:v>
      </x:c>
    </x:row>
    <x:row r="86">
      <x:c r="A86" s="17" t="str">
        <x:v>Frontier Estimates</x:v>
      </x:c>
      <x:c r="B86" s="17" t="str">
        <x:v>H4</x:v>
      </x:c>
      <x:c r="C86" s="17" t="str">
        <x:v>U+003D</x:v>
      </x:c>
      <x:c r="D86" s="23" t="str">
        <x:v>'Regression Model'!$B$7+'Regression Model'!$B$8*D4+'Regression Model'!$B$9*G4</x:v>
      </x:c>
    </x:row>
    <x:row r="87">
      <x:c r="A87" s="17" t="str">
        <x:v>Frontier Estimates</x:v>
      </x:c>
      <x:c r="B87" s="17" t="str">
        <x:v>I4</x:v>
      </x:c>
      <x:c r="C87" s="17" t="str">
        <x:v>U+003D</x:v>
      </x:c>
      <x:c r="D87" s="23" t="str">
        <x:v>POWER(10,H4)/1E9</x:v>
      </x:c>
    </x:row>
    <x:row r="88">
      <x:c r="A88" s="17" t="str">
        <x:v>Frontier Estimates</x:v>
      </x:c>
      <x:c r="B88" s="17" t="str">
        <x:v>J4</x:v>
      </x:c>
      <x:c r="C88" s="17" t="str">
        <x:v>U+003D</x:v>
      </x:c>
      <x:c r="D88" s="23" t="str">
        <x:v>POWER(10,H4-'Regression Model'!$B$11)/1E9</x:v>
      </x:c>
    </x:row>
    <x:row r="89">
      <x:c r="A89" s="17" t="str">
        <x:v>Frontier Estimates</x:v>
      </x:c>
      <x:c r="B89" s="17" t="str">
        <x:v>K4</x:v>
      </x:c>
      <x:c r="C89" s="17" t="str">
        <x:v>U+003D</x:v>
      </x:c>
      <x:c r="D89" s="23" t="str">
        <x:v>POWER(10,H4+'Regression Model'!$B$11)/1E9</x:v>
      </x:c>
    </x:row>
    <x:row r="90">
      <x:c r="A90" s="17" t="str">
        <x:v>Frontier Estimates</x:v>
      </x:c>
      <x:c r="B90" s="17" t="str">
        <x:v>L4</x:v>
      </x:c>
      <x:c r="C90" s="17" t="str">
        <x:v>U+003D</x:v>
      </x:c>
      <x:c r="D90" s="23" t="str">
        <x:v>POWER(10,'Regression Model'!$B$7+'Regression Model'!$B$8*E4+'Regression Model'!$B$9*G4)/1E9</x:v>
      </x:c>
    </x:row>
    <x:row r="91">
      <x:c r="A91" s="17" t="str">
        <x:v>Frontier Estimates</x:v>
      </x:c>
      <x:c r="B91" s="17" t="str">
        <x:v>M4</x:v>
      </x:c>
      <x:c r="C91" s="17" t="str">
        <x:v>U+003D</x:v>
      </x:c>
      <x:c r="D91" s="23" t="str">
        <x:v>POWER(10,'Regression Model'!$B$7+'Regression Model'!$B$8*F4+'Regression Model'!$B$9*G4)/1E9</x:v>
      </x:c>
    </x:row>
    <x:row r="92">
      <x:c r="A92" s="17" t="str">
        <x:v>Frontier Estimates</x:v>
      </x:c>
      <x:c r="B92" s="17" t="str">
        <x:v>N4</x:v>
      </x:c>
      <x:c r="C92" s="17" t="str">
        <x:v>U+003D</x:v>
      </x:c>
      <x:c r="D92" s="23" t="str">
        <x:v>POWER(10,(D4-'Regression Model'!$B$18-'Regression Model'!$B$20*G4)/'Regression Model'!$B$19)/1E9</x:v>
      </x:c>
    </x:row>
    <x:row r="93">
      <x:c r="A93" s="17" t="str">
        <x:v>Frontier Estimates</x:v>
      </x:c>
      <x:c r="B93" s="17" t="str">
        <x:v>G5</x:v>
      </x:c>
      <x:c r="C93" s="17" t="str">
        <x:v>U+003D</x:v>
      </x:c>
      <x:c r="D93" s="23" t="str">
        <x:v>(C5-'Regression Model'!$B$4)/365.25</x:v>
      </x:c>
    </x:row>
    <x:row r="94">
      <x:c r="A94" s="17" t="str">
        <x:v>Frontier Estimates</x:v>
      </x:c>
      <x:c r="B94" s="17" t="str">
        <x:v>H5</x:v>
      </x:c>
      <x:c r="C94" s="17" t="str">
        <x:v>U+003D</x:v>
      </x:c>
      <x:c r="D94" s="23" t="str">
        <x:v>'Regression Model'!$B$7+'Regression Model'!$B$8*D5+'Regression Model'!$B$9*G5</x:v>
      </x:c>
    </x:row>
    <x:row r="95">
      <x:c r="A95" s="17" t="str">
        <x:v>Frontier Estimates</x:v>
      </x:c>
      <x:c r="B95" s="17" t="str">
        <x:v>I5</x:v>
      </x:c>
      <x:c r="C95" s="17" t="str">
        <x:v>U+003D</x:v>
      </x:c>
      <x:c r="D95" s="23" t="str">
        <x:v>POWER(10,H5)/1E9</x:v>
      </x:c>
    </x:row>
    <x:row r="96">
      <x:c r="A96" s="17" t="str">
        <x:v>Frontier Estimates</x:v>
      </x:c>
      <x:c r="B96" s="17" t="str">
        <x:v>J5</x:v>
      </x:c>
      <x:c r="C96" s="17" t="str">
        <x:v>U+003D</x:v>
      </x:c>
      <x:c r="D96" s="23" t="str">
        <x:v>POWER(10,H5-'Regression Model'!$B$11)/1E9</x:v>
      </x:c>
    </x:row>
    <x:row r="97">
      <x:c r="A97" s="17" t="str">
        <x:v>Frontier Estimates</x:v>
      </x:c>
      <x:c r="B97" s="17" t="str">
        <x:v>K5</x:v>
      </x:c>
      <x:c r="C97" s="17" t="str">
        <x:v>U+003D</x:v>
      </x:c>
      <x:c r="D97" s="23" t="str">
        <x:v>POWER(10,H5+'Regression Model'!$B$11)/1E9</x:v>
      </x:c>
    </x:row>
    <x:row r="98">
      <x:c r="A98" s="17" t="str">
        <x:v>Frontier Estimates</x:v>
      </x:c>
      <x:c r="B98" s="17" t="str">
        <x:v>L5</x:v>
      </x:c>
      <x:c r="C98" s="17" t="str">
        <x:v>U+003D</x:v>
      </x:c>
      <x:c r="D98" s="23" t="str">
        <x:v>POWER(10,'Regression Model'!$B$7+'Regression Model'!$B$8*E5+'Regression Model'!$B$9*G5)/1E9</x:v>
      </x:c>
    </x:row>
    <x:row r="99">
      <x:c r="A99" s="17" t="str">
        <x:v>Frontier Estimates</x:v>
      </x:c>
      <x:c r="B99" s="17" t="str">
        <x:v>M5</x:v>
      </x:c>
      <x:c r="C99" s="17" t="str">
        <x:v>U+003D</x:v>
      </x:c>
      <x:c r="D99" s="23" t="str">
        <x:v>POWER(10,'Regression Model'!$B$7+'Regression Model'!$B$8*F5+'Regression Model'!$B$9*G5)/1E9</x:v>
      </x:c>
    </x:row>
    <x:row r="100">
      <x:c r="A100" s="17" t="str">
        <x:v>Frontier Estimates</x:v>
      </x:c>
      <x:c r="B100" s="17" t="str">
        <x:v>N5</x:v>
      </x:c>
      <x:c r="C100" s="17" t="str">
        <x:v>U+003D</x:v>
      </x:c>
      <x:c r="D100" s="23" t="str">
        <x:v>POWER(10,(D5-'Regression Model'!$B$18-'Regression Model'!$B$20*G5)/'Regression Model'!$B$19)/1E9</x:v>
      </x:c>
    </x:row>
    <x:row r="101">
      <x:c r="A101" s="17" t="str">
        <x:v>Frontier Estimates</x:v>
      </x:c>
      <x:c r="B101" s="17" t="str">
        <x:v>G6</x:v>
      </x:c>
      <x:c r="C101" s="17" t="str">
        <x:v>U+003D</x:v>
      </x:c>
      <x:c r="D101" s="23" t="str">
        <x:v>(C6-'Regression Model'!$B$4)/365.25</x:v>
      </x:c>
    </x:row>
    <x:row r="102">
      <x:c r="A102" s="17" t="str">
        <x:v>Frontier Estimates</x:v>
      </x:c>
      <x:c r="B102" s="17" t="str">
        <x:v>H6</x:v>
      </x:c>
      <x:c r="C102" s="17" t="str">
        <x:v>U+003D</x:v>
      </x:c>
      <x:c r="D102" s="23" t="str">
        <x:v>'Regression Model'!$B$7+'Regression Model'!$B$8*D6+'Regression Model'!$B$9*G6</x:v>
      </x:c>
    </x:row>
    <x:row r="103">
      <x:c r="A103" s="17" t="str">
        <x:v>Frontier Estimates</x:v>
      </x:c>
      <x:c r="B103" s="17" t="str">
        <x:v>I6</x:v>
      </x:c>
      <x:c r="C103" s="17" t="str">
        <x:v>U+003D</x:v>
      </x:c>
      <x:c r="D103" s="23" t="str">
        <x:v>POWER(10,H6)/1E9</x:v>
      </x:c>
    </x:row>
    <x:row r="104">
      <x:c r="A104" s="17" t="str">
        <x:v>Frontier Estimates</x:v>
      </x:c>
      <x:c r="B104" s="17" t="str">
        <x:v>J6</x:v>
      </x:c>
      <x:c r="C104" s="17" t="str">
        <x:v>U+003D</x:v>
      </x:c>
      <x:c r="D104" s="23" t="str">
        <x:v>POWER(10,H6-'Regression Model'!$B$11)/1E9</x:v>
      </x:c>
    </x:row>
    <x:row r="105">
      <x:c r="A105" s="17" t="str">
        <x:v>Frontier Estimates</x:v>
      </x:c>
      <x:c r="B105" s="17" t="str">
        <x:v>K6</x:v>
      </x:c>
      <x:c r="C105" s="17" t="str">
        <x:v>U+003D</x:v>
      </x:c>
      <x:c r="D105" s="23" t="str">
        <x:v>POWER(10,H6+'Regression Model'!$B$11)/1E9</x:v>
      </x:c>
    </x:row>
    <x:row r="106">
      <x:c r="A106" s="17" t="str">
        <x:v>Frontier Estimates</x:v>
      </x:c>
      <x:c r="B106" s="17" t="str">
        <x:v>L6</x:v>
      </x:c>
      <x:c r="C106" s="17" t="str">
        <x:v>U+003D</x:v>
      </x:c>
      <x:c r="D106" s="23" t="str">
        <x:v>POWER(10,'Regression Model'!$B$7+'Regression Model'!$B$8*E6+'Regression Model'!$B$9*G6)/1E9</x:v>
      </x:c>
    </x:row>
    <x:row r="107">
      <x:c r="A107" s="17" t="str">
        <x:v>Frontier Estimates</x:v>
      </x:c>
      <x:c r="B107" s="17" t="str">
        <x:v>M6</x:v>
      </x:c>
      <x:c r="C107" s="17" t="str">
        <x:v>U+003D</x:v>
      </x:c>
      <x:c r="D107" s="23" t="str">
        <x:v>POWER(10,'Regression Model'!$B$7+'Regression Model'!$B$8*F6+'Regression Model'!$B$9*G6)/1E9</x:v>
      </x:c>
    </x:row>
    <x:row r="108">
      <x:c r="A108" s="17" t="str">
        <x:v>Frontier Estimates</x:v>
      </x:c>
      <x:c r="B108" s="17" t="str">
        <x:v>N6</x:v>
      </x:c>
      <x:c r="C108" s="17" t="str">
        <x:v>U+003D</x:v>
      </x:c>
      <x:c r="D108" s="23" t="str">
        <x:v>POWER(10,(D6-'Regression Model'!$B$18-'Regression Model'!$B$20*G6)/'Regression Model'!$B$19)/1E9</x:v>
      </x:c>
    </x:row>
    <x:row r="109">
      <x:c r="A109" s="17" t="str">
        <x:v>Frontier Estimates</x:v>
      </x:c>
      <x:c r="B109" s="17" t="str">
        <x:v>G7</x:v>
      </x:c>
      <x:c r="C109" s="17" t="str">
        <x:v>U+003D</x:v>
      </x:c>
      <x:c r="D109" s="23" t="str">
        <x:v>(C7-'Regression Model'!$B$4)/365.25</x:v>
      </x:c>
    </x:row>
    <x:row r="110">
      <x:c r="A110" s="17" t="str">
        <x:v>Frontier Estimates</x:v>
      </x:c>
      <x:c r="B110" s="17" t="str">
        <x:v>H7</x:v>
      </x:c>
      <x:c r="C110" s="17" t="str">
        <x:v>U+003D</x:v>
      </x:c>
      <x:c r="D110" s="23" t="str">
        <x:v>'Regression Model'!$B$7+'Regression Model'!$B$8*D7+'Regression Model'!$B$9*G7</x:v>
      </x:c>
    </x:row>
    <x:row r="111">
      <x:c r="A111" s="17" t="str">
        <x:v>Frontier Estimates</x:v>
      </x:c>
      <x:c r="B111" s="17" t="str">
        <x:v>I7</x:v>
      </x:c>
      <x:c r="C111" s="17" t="str">
        <x:v>U+003D</x:v>
      </x:c>
      <x:c r="D111" s="23" t="str">
        <x:v>POWER(10,H7)/1E9</x:v>
      </x:c>
    </x:row>
    <x:row r="112">
      <x:c r="A112" s="17" t="str">
        <x:v>Frontier Estimates</x:v>
      </x:c>
      <x:c r="B112" s="17" t="str">
        <x:v>J7</x:v>
      </x:c>
      <x:c r="C112" s="17" t="str">
        <x:v>U+003D</x:v>
      </x:c>
      <x:c r="D112" s="23" t="str">
        <x:v>POWER(10,H7-'Regression Model'!$B$11)/1E9</x:v>
      </x:c>
    </x:row>
    <x:row r="113">
      <x:c r="A113" s="17" t="str">
        <x:v>Frontier Estimates</x:v>
      </x:c>
      <x:c r="B113" s="17" t="str">
        <x:v>K7</x:v>
      </x:c>
      <x:c r="C113" s="17" t="str">
        <x:v>U+003D</x:v>
      </x:c>
      <x:c r="D113" s="23" t="str">
        <x:v>POWER(10,H7+'Regression Model'!$B$11)/1E9</x:v>
      </x:c>
    </x:row>
    <x:row r="114">
      <x:c r="A114" s="17" t="str">
        <x:v>Frontier Estimates</x:v>
      </x:c>
      <x:c r="B114" s="17" t="str">
        <x:v>L7</x:v>
      </x:c>
      <x:c r="C114" s="17" t="str">
        <x:v>U+003D</x:v>
      </x:c>
      <x:c r="D114" s="23" t="str">
        <x:v>POWER(10,'Regression Model'!$B$7+'Regression Model'!$B$8*E7+'Regression Model'!$B$9*G7)/1E9</x:v>
      </x:c>
    </x:row>
    <x:row r="115">
      <x:c r="A115" s="17" t="str">
        <x:v>Frontier Estimates</x:v>
      </x:c>
      <x:c r="B115" s="17" t="str">
        <x:v>M7</x:v>
      </x:c>
      <x:c r="C115" s="17" t="str">
        <x:v>U+003D</x:v>
      </x:c>
      <x:c r="D115" s="23" t="str">
        <x:v>POWER(10,'Regression Model'!$B$7+'Regression Model'!$B$8*F7+'Regression Model'!$B$9*G7)/1E9</x:v>
      </x:c>
    </x:row>
    <x:row r="116">
      <x:c r="A116" s="17" t="str">
        <x:v>Frontier Estimates</x:v>
      </x:c>
      <x:c r="B116" s="17" t="str">
        <x:v>N7</x:v>
      </x:c>
      <x:c r="C116" s="17" t="str">
        <x:v>U+003D</x:v>
      </x:c>
      <x:c r="D116" s="23" t="str">
        <x:v>POWER(10,(D7-'Regression Model'!$B$18-'Regression Model'!$B$20*G7)/'Regression Model'!$B$19)/1E9</x:v>
      </x:c>
    </x:row>
    <x:row r="117">
      <x:c r="A117" s="17" t="str">
        <x:v>Frontier Estimates</x:v>
      </x:c>
      <x:c r="B117" s="17" t="str">
        <x:v>G8</x:v>
      </x:c>
      <x:c r="C117" s="17" t="str">
        <x:v>U+003D</x:v>
      </x:c>
      <x:c r="D117" s="23" t="str">
        <x:v>(C8-'Regression Model'!$B$4)/365.25</x:v>
      </x:c>
    </x:row>
    <x:row r="118">
      <x:c r="A118" s="17" t="str">
        <x:v>Frontier Estimates</x:v>
      </x:c>
      <x:c r="B118" s="17" t="str">
        <x:v>H8</x:v>
      </x:c>
      <x:c r="C118" s="17" t="str">
        <x:v>U+003D</x:v>
      </x:c>
      <x:c r="D118" s="23" t="str">
        <x:v>'Regression Model'!$B$7+'Regression Model'!$B$8*D8+'Regression Model'!$B$9*G8</x:v>
      </x:c>
    </x:row>
    <x:row r="119">
      <x:c r="A119" s="17" t="str">
        <x:v>Frontier Estimates</x:v>
      </x:c>
      <x:c r="B119" s="17" t="str">
        <x:v>I8</x:v>
      </x:c>
      <x:c r="C119" s="17" t="str">
        <x:v>U+003D</x:v>
      </x:c>
      <x:c r="D119" s="23" t="str">
        <x:v>POWER(10,H8)/1E9</x:v>
      </x:c>
    </x:row>
    <x:row r="120">
      <x:c r="A120" s="17" t="str">
        <x:v>Frontier Estimates</x:v>
      </x:c>
      <x:c r="B120" s="17" t="str">
        <x:v>J8</x:v>
      </x:c>
      <x:c r="C120" s="17" t="str">
        <x:v>U+003D</x:v>
      </x:c>
      <x:c r="D120" s="23" t="str">
        <x:v>POWER(10,H8-'Regression Model'!$B$11)/1E9</x:v>
      </x:c>
    </x:row>
    <x:row r="121">
      <x:c r="A121" s="17" t="str">
        <x:v>Frontier Estimates</x:v>
      </x:c>
      <x:c r="B121" s="17" t="str">
        <x:v>K8</x:v>
      </x:c>
      <x:c r="C121" s="17" t="str">
        <x:v>U+003D</x:v>
      </x:c>
      <x:c r="D121" s="23" t="str">
        <x:v>POWER(10,H8+'Regression Model'!$B$11)/1E9</x:v>
      </x:c>
    </x:row>
    <x:row r="122">
      <x:c r="A122" s="17" t="str">
        <x:v>Frontier Estimates</x:v>
      </x:c>
      <x:c r="B122" s="17" t="str">
        <x:v>L8</x:v>
      </x:c>
      <x:c r="C122" s="17" t="str">
        <x:v>U+003D</x:v>
      </x:c>
      <x:c r="D122" s="23" t="str">
        <x:v>POWER(10,'Regression Model'!$B$7+'Regression Model'!$B$8*E8+'Regression Model'!$B$9*G8)/1E9</x:v>
      </x:c>
    </x:row>
    <x:row r="123">
      <x:c r="A123" s="17" t="str">
        <x:v>Frontier Estimates</x:v>
      </x:c>
      <x:c r="B123" s="17" t="str">
        <x:v>M8</x:v>
      </x:c>
      <x:c r="C123" s="17" t="str">
        <x:v>U+003D</x:v>
      </x:c>
      <x:c r="D123" s="23" t="str">
        <x:v>POWER(10,'Regression Model'!$B$7+'Regression Model'!$B$8*F8+'Regression Model'!$B$9*G8)/1E9</x:v>
      </x:c>
    </x:row>
    <x:row r="124">
      <x:c r="A124" s="17" t="str">
        <x:v>Frontier Estimates</x:v>
      </x:c>
      <x:c r="B124" s="17" t="str">
        <x:v>N8</x:v>
      </x:c>
      <x:c r="C124" s="17" t="str">
        <x:v>U+003D</x:v>
      </x:c>
      <x:c r="D124" s="23" t="str">
        <x:v>POWER(10,(D8-'Regression Model'!$B$18-'Regression Model'!$B$20*G8)/'Regression Model'!$B$19)/1E9</x:v>
      </x:c>
    </x:row>
    <x:row r="125">
      <x:c r="A125" s="17" t="str">
        <x:v>Frontier Estimates</x:v>
      </x:c>
      <x:c r="B125" s="17" t="str">
        <x:v>G9</x:v>
      </x:c>
      <x:c r="C125" s="17" t="str">
        <x:v>U+003D</x:v>
      </x:c>
      <x:c r="D125" s="23" t="str">
        <x:v>(C9-'Regression Model'!$B$4)/365.25</x:v>
      </x:c>
    </x:row>
    <x:row r="126">
      <x:c r="A126" s="17" t="str">
        <x:v>Frontier Estimates</x:v>
      </x:c>
      <x:c r="B126" s="17" t="str">
        <x:v>H9</x:v>
      </x:c>
      <x:c r="C126" s="17" t="str">
        <x:v>U+003D</x:v>
      </x:c>
      <x:c r="D126" s="23" t="str">
        <x:v>'Regression Model'!$B$7+'Regression Model'!$B$8*D9+'Regression Model'!$B$9*G9</x:v>
      </x:c>
    </x:row>
    <x:row r="127">
      <x:c r="A127" s="17" t="str">
        <x:v>Frontier Estimates</x:v>
      </x:c>
      <x:c r="B127" s="17" t="str">
        <x:v>I9</x:v>
      </x:c>
      <x:c r="C127" s="17" t="str">
        <x:v>U+003D</x:v>
      </x:c>
      <x:c r="D127" s="23" t="str">
        <x:v>POWER(10,H9)/1E9</x:v>
      </x:c>
    </x:row>
    <x:row r="128">
      <x:c r="A128" s="17" t="str">
        <x:v>Frontier Estimates</x:v>
      </x:c>
      <x:c r="B128" s="17" t="str">
        <x:v>J9</x:v>
      </x:c>
      <x:c r="C128" s="17" t="str">
        <x:v>U+003D</x:v>
      </x:c>
      <x:c r="D128" s="23" t="str">
        <x:v>POWER(10,H9-'Regression Model'!$B$11)/1E9</x:v>
      </x:c>
    </x:row>
    <x:row r="129">
      <x:c r="A129" s="17" t="str">
        <x:v>Frontier Estimates</x:v>
      </x:c>
      <x:c r="B129" s="17" t="str">
        <x:v>K9</x:v>
      </x:c>
      <x:c r="C129" s="17" t="str">
        <x:v>U+003D</x:v>
      </x:c>
      <x:c r="D129" s="23" t="str">
        <x:v>POWER(10,H9+'Regression Model'!$B$11)/1E9</x:v>
      </x:c>
    </x:row>
    <x:row r="130">
      <x:c r="A130" s="17" t="str">
        <x:v>Frontier Estimates</x:v>
      </x:c>
      <x:c r="B130" s="17" t="str">
        <x:v>L9</x:v>
      </x:c>
      <x:c r="C130" s="17" t="str">
        <x:v>U+003D</x:v>
      </x:c>
      <x:c r="D130" s="23" t="str">
        <x:v>POWER(10,'Regression Model'!$B$7+'Regression Model'!$B$8*E9+'Regression Model'!$B$9*G9)/1E9</x:v>
      </x:c>
    </x:row>
    <x:row r="131">
      <x:c r="A131" s="17" t="str">
        <x:v>Frontier Estimates</x:v>
      </x:c>
      <x:c r="B131" s="17" t="str">
        <x:v>M9</x:v>
      </x:c>
      <x:c r="C131" s="17" t="str">
        <x:v>U+003D</x:v>
      </x:c>
      <x:c r="D131" s="23" t="str">
        <x:v>POWER(10,'Regression Model'!$B$7+'Regression Model'!$B$8*F9+'Regression Model'!$B$9*G9)/1E9</x:v>
      </x:c>
    </x:row>
    <x:row r="132">
      <x:c r="A132" s="17" t="str">
        <x:v>Frontier Estimates</x:v>
      </x:c>
      <x:c r="B132" s="17" t="str">
        <x:v>N9</x:v>
      </x:c>
      <x:c r="C132" s="17" t="str">
        <x:v>U+003D</x:v>
      </x:c>
      <x:c r="D132" s="23" t="str">
        <x:v>POWER(10,(D9-'Regression Model'!$B$18-'Regression Model'!$B$20*G9)/'Regression Model'!$B$19)/1E9</x:v>
      </x:c>
    </x:row>
    <x:row r="133">
      <x:c r="A133" s="17" t="str">
        <x:v>Frontier Estimates</x:v>
      </x:c>
      <x:c r="B133" s="17" t="str">
        <x:v>G10</x:v>
      </x:c>
      <x:c r="C133" s="17" t="str">
        <x:v>U+003D</x:v>
      </x:c>
      <x:c r="D133" s="23" t="str">
        <x:v>(C10-'Regression Model'!$B$4)/365.25</x:v>
      </x:c>
    </x:row>
    <x:row r="134">
      <x:c r="A134" s="17" t="str">
        <x:v>Frontier Estimates</x:v>
      </x:c>
      <x:c r="B134" s="17" t="str">
        <x:v>H10</x:v>
      </x:c>
      <x:c r="C134" s="17" t="str">
        <x:v>U+003D</x:v>
      </x:c>
      <x:c r="D134" s="23" t="str">
        <x:v>'Regression Model'!$B$7+'Regression Model'!$B$8*D10+'Regression Model'!$B$9*G10</x:v>
      </x:c>
    </x:row>
    <x:row r="135">
      <x:c r="A135" s="17" t="str">
        <x:v>Frontier Estimates</x:v>
      </x:c>
      <x:c r="B135" s="17" t="str">
        <x:v>I10</x:v>
      </x:c>
      <x:c r="C135" s="17" t="str">
        <x:v>U+003D</x:v>
      </x:c>
      <x:c r="D135" s="23" t="str">
        <x:v>POWER(10,H10)/1E9</x:v>
      </x:c>
    </x:row>
    <x:row r="136">
      <x:c r="A136" s="17" t="str">
        <x:v>Frontier Estimates</x:v>
      </x:c>
      <x:c r="B136" s="17" t="str">
        <x:v>J10</x:v>
      </x:c>
      <x:c r="C136" s="17" t="str">
        <x:v>U+003D</x:v>
      </x:c>
      <x:c r="D136" s="23" t="str">
        <x:v>POWER(10,H10-'Regression Model'!$B$11)/1E9</x:v>
      </x:c>
    </x:row>
    <x:row r="137">
      <x:c r="A137" s="17" t="str">
        <x:v>Frontier Estimates</x:v>
      </x:c>
      <x:c r="B137" s="17" t="str">
        <x:v>K10</x:v>
      </x:c>
      <x:c r="C137" s="17" t="str">
        <x:v>U+003D</x:v>
      </x:c>
      <x:c r="D137" s="23" t="str">
        <x:v>POWER(10,H10+'Regression Model'!$B$11)/1E9</x:v>
      </x:c>
    </x:row>
    <x:row r="138">
      <x:c r="A138" s="17" t="str">
        <x:v>Frontier Estimates</x:v>
      </x:c>
      <x:c r="B138" s="17" t="str">
        <x:v>L10</x:v>
      </x:c>
      <x:c r="C138" s="17" t="str">
        <x:v>U+003D</x:v>
      </x:c>
      <x:c r="D138" s="23" t="str">
        <x:v>POWER(10,'Regression Model'!$B$7+'Regression Model'!$B$8*E10+'Regression Model'!$B$9*G10)/1E9</x:v>
      </x:c>
    </x:row>
    <x:row r="139">
      <x:c r="A139" s="17" t="str">
        <x:v>Frontier Estimates</x:v>
      </x:c>
      <x:c r="B139" s="17" t="str">
        <x:v>M10</x:v>
      </x:c>
      <x:c r="C139" s="17" t="str">
        <x:v>U+003D</x:v>
      </x:c>
      <x:c r="D139" s="23" t="str">
        <x:v>POWER(10,'Regression Model'!$B$7+'Regression Model'!$B$8*F10+'Regression Model'!$B$9*G10)/1E9</x:v>
      </x:c>
    </x:row>
    <x:row r="140">
      <x:c r="A140" s="17" t="str">
        <x:v>Frontier Estimates</x:v>
      </x:c>
      <x:c r="B140" s="17" t="str">
        <x:v>N10</x:v>
      </x:c>
      <x:c r="C140" s="17" t="str">
        <x:v>U+003D</x:v>
      </x:c>
      <x:c r="D140" s="23" t="str">
        <x:v>POWER(10,(D10-'Regression Model'!$B$18-'Regression Model'!$B$20*G10)/'Regression Model'!$B$19)/1E9</x:v>
      </x:c>
    </x:row>
    <x:row r="141">
      <x:c r="A141" s="17" t="str">
        <x:v>Frontier Estimates</x:v>
      </x:c>
      <x:c r="B141" s="17" t="str">
        <x:v>G11</x:v>
      </x:c>
      <x:c r="C141" s="17" t="str">
        <x:v>U+003D</x:v>
      </x:c>
      <x:c r="D141" s="23" t="str">
        <x:v>(C11-'Regression Model'!$B$4)/365.25</x:v>
      </x:c>
    </x:row>
    <x:row r="142">
      <x:c r="A142" s="17" t="str">
        <x:v>Frontier Estimates</x:v>
      </x:c>
      <x:c r="B142" s="17" t="str">
        <x:v>H11</x:v>
      </x:c>
      <x:c r="C142" s="17" t="str">
        <x:v>U+003D</x:v>
      </x:c>
      <x:c r="D142" s="23" t="str">
        <x:v>'Regression Model'!$B$7+'Regression Model'!$B$8*D11+'Regression Model'!$B$9*G11</x:v>
      </x:c>
    </x:row>
    <x:row r="143">
      <x:c r="A143" s="17" t="str">
        <x:v>Frontier Estimates</x:v>
      </x:c>
      <x:c r="B143" s="17" t="str">
        <x:v>I11</x:v>
      </x:c>
      <x:c r="C143" s="17" t="str">
        <x:v>U+003D</x:v>
      </x:c>
      <x:c r="D143" s="23" t="str">
        <x:v>POWER(10,H11)/1E9</x:v>
      </x:c>
    </x:row>
    <x:row r="144">
      <x:c r="A144" s="17" t="str">
        <x:v>Frontier Estimates</x:v>
      </x:c>
      <x:c r="B144" s="17" t="str">
        <x:v>J11</x:v>
      </x:c>
      <x:c r="C144" s="17" t="str">
        <x:v>U+003D</x:v>
      </x:c>
      <x:c r="D144" s="23" t="str">
        <x:v>POWER(10,H11-'Regression Model'!$B$11)/1E9</x:v>
      </x:c>
    </x:row>
    <x:row r="145">
      <x:c r="A145" s="17" t="str">
        <x:v>Frontier Estimates</x:v>
      </x:c>
      <x:c r="B145" s="17" t="str">
        <x:v>K11</x:v>
      </x:c>
      <x:c r="C145" s="17" t="str">
        <x:v>U+003D</x:v>
      </x:c>
      <x:c r="D145" s="23" t="str">
        <x:v>POWER(10,H11+'Regression Model'!$B$11)/1E9</x:v>
      </x:c>
    </x:row>
    <x:row r="146">
      <x:c r="A146" s="17" t="str">
        <x:v>Frontier Estimates</x:v>
      </x:c>
      <x:c r="B146" s="17" t="str">
        <x:v>L11</x:v>
      </x:c>
      <x:c r="C146" s="17" t="str">
        <x:v>U+003D</x:v>
      </x:c>
      <x:c r="D146" s="23" t="str">
        <x:v>POWER(10,'Regression Model'!$B$7+'Regression Model'!$B$8*E11+'Regression Model'!$B$9*G11)/1E9</x:v>
      </x:c>
    </x:row>
    <x:row r="147">
      <x:c r="A147" s="17" t="str">
        <x:v>Frontier Estimates</x:v>
      </x:c>
      <x:c r="B147" s="17" t="str">
        <x:v>M11</x:v>
      </x:c>
      <x:c r="C147" s="17" t="str">
        <x:v>U+003D</x:v>
      </x:c>
      <x:c r="D147" s="23" t="str">
        <x:v>POWER(10,'Regression Model'!$B$7+'Regression Model'!$B$8*F11+'Regression Model'!$B$9*G11)/1E9</x:v>
      </x:c>
    </x:row>
    <x:row r="148">
      <x:c r="A148" s="17" t="str">
        <x:v>Frontier Estimates</x:v>
      </x:c>
      <x:c r="B148" s="17" t="str">
        <x:v>N11</x:v>
      </x:c>
      <x:c r="C148" s="17" t="str">
        <x:v>U+003D</x:v>
      </x:c>
      <x:c r="D148" s="23" t="str">
        <x:v>POWER(10,(D11-'Regression Model'!$B$18-'Regression Model'!$B$20*G11)/'Regression Model'!$B$19)/1E9</x:v>
      </x:c>
    </x:row>
    <x:row r="149">
      <x:c r="A149" s="17" t="str">
        <x:v>Frontier Estimates</x:v>
      </x:c>
      <x:c r="B149" s="17" t="str">
        <x:v>G12</x:v>
      </x:c>
      <x:c r="C149" s="17" t="str">
        <x:v>U+003D</x:v>
      </x:c>
      <x:c r="D149" s="23" t="str">
        <x:v>(C12-'Regression Model'!$B$4)/365.25</x:v>
      </x:c>
    </x:row>
    <x:row r="150">
      <x:c r="A150" s="17" t="str">
        <x:v>Frontier Estimates</x:v>
      </x:c>
      <x:c r="B150" s="17" t="str">
        <x:v>H12</x:v>
      </x:c>
      <x:c r="C150" s="17" t="str">
        <x:v>U+003D</x:v>
      </x:c>
      <x:c r="D150" s="23" t="str">
        <x:v>'Regression Model'!$B$7+'Regression Model'!$B$8*D12+'Regression Model'!$B$9*G12</x:v>
      </x:c>
    </x:row>
    <x:row r="151">
      <x:c r="A151" s="17" t="str">
        <x:v>Frontier Estimates</x:v>
      </x:c>
      <x:c r="B151" s="17" t="str">
        <x:v>I12</x:v>
      </x:c>
      <x:c r="C151" s="17" t="str">
        <x:v>U+003D</x:v>
      </x:c>
      <x:c r="D151" s="23" t="str">
        <x:v>POWER(10,H12)/1E9</x:v>
      </x:c>
    </x:row>
    <x:row r="152">
      <x:c r="A152" s="17" t="str">
        <x:v>Frontier Estimates</x:v>
      </x:c>
      <x:c r="B152" s="17" t="str">
        <x:v>J12</x:v>
      </x:c>
      <x:c r="C152" s="17" t="str">
        <x:v>U+003D</x:v>
      </x:c>
      <x:c r="D152" s="23" t="str">
        <x:v>POWER(10,H12-'Regression Model'!$B$11)/1E9</x:v>
      </x:c>
    </x:row>
    <x:row r="153">
      <x:c r="A153" s="17" t="str">
        <x:v>Frontier Estimates</x:v>
      </x:c>
      <x:c r="B153" s="17" t="str">
        <x:v>K12</x:v>
      </x:c>
      <x:c r="C153" s="17" t="str">
        <x:v>U+003D</x:v>
      </x:c>
      <x:c r="D153" s="23" t="str">
        <x:v>POWER(10,H12+'Regression Model'!$B$11)/1E9</x:v>
      </x:c>
    </x:row>
    <x:row r="154">
      <x:c r="A154" s="17" t="str">
        <x:v>Frontier Estimates</x:v>
      </x:c>
      <x:c r="B154" s="17" t="str">
        <x:v>L12</x:v>
      </x:c>
      <x:c r="C154" s="17" t="str">
        <x:v>U+003D</x:v>
      </x:c>
      <x:c r="D154" s="23" t="str">
        <x:v>POWER(10,'Regression Model'!$B$7+'Regression Model'!$B$8*E12+'Regression Model'!$B$9*G12)/1E9</x:v>
      </x:c>
    </x:row>
    <x:row r="155">
      <x:c r="A155" s="17" t="str">
        <x:v>Frontier Estimates</x:v>
      </x:c>
      <x:c r="B155" s="17" t="str">
        <x:v>M12</x:v>
      </x:c>
      <x:c r="C155" s="17" t="str">
        <x:v>U+003D</x:v>
      </x:c>
      <x:c r="D155" s="23" t="str">
        <x:v>POWER(10,'Regression Model'!$B$7+'Regression Model'!$B$8*F12+'Regression Model'!$B$9*G12)/1E9</x:v>
      </x:c>
    </x:row>
    <x:row r="156">
      <x:c r="A156" s="17" t="str">
        <x:v>Frontier Estimates</x:v>
      </x:c>
      <x:c r="B156" s="17" t="str">
        <x:v>N12</x:v>
      </x:c>
      <x:c r="C156" s="17" t="str">
        <x:v>U+003D</x:v>
      </x:c>
      <x:c r="D156" s="23" t="str">
        <x:v>POWER(10,(D12-'Regression Model'!$B$18-'Regression Model'!$B$20*G12)/'Regression Model'!$B$19)/1E9</x:v>
      </x:c>
    </x:row>
    <x:row r="157">
      <x:c r="A157" s="17" t="str">
        <x:v>Frontier Estimates</x:v>
      </x:c>
      <x:c r="B157" s="17" t="str">
        <x:v>G13</x:v>
      </x:c>
      <x:c r="C157" s="17" t="str">
        <x:v>U+003D</x:v>
      </x:c>
      <x:c r="D157" s="23" t="str">
        <x:v>(C13-'Regression Model'!$B$4)/365.25</x:v>
      </x:c>
    </x:row>
    <x:row r="158">
      <x:c r="A158" s="17" t="str">
        <x:v>Frontier Estimates</x:v>
      </x:c>
      <x:c r="B158" s="17" t="str">
        <x:v>H13</x:v>
      </x:c>
      <x:c r="C158" s="17" t="str">
        <x:v>U+003D</x:v>
      </x:c>
      <x:c r="D158" s="23" t="str">
        <x:v>'Regression Model'!$B$7+'Regression Model'!$B$8*D13+'Regression Model'!$B$9*G13</x:v>
      </x:c>
    </x:row>
    <x:row r="159">
      <x:c r="A159" s="17" t="str">
        <x:v>Frontier Estimates</x:v>
      </x:c>
      <x:c r="B159" s="17" t="str">
        <x:v>I13</x:v>
      </x:c>
      <x:c r="C159" s="17" t="str">
        <x:v>U+003D</x:v>
      </x:c>
      <x:c r="D159" s="23" t="str">
        <x:v>POWER(10,H13)/1E9</x:v>
      </x:c>
    </x:row>
    <x:row r="160">
      <x:c r="A160" s="17" t="str">
        <x:v>Frontier Estimates</x:v>
      </x:c>
      <x:c r="B160" s="17" t="str">
        <x:v>J13</x:v>
      </x:c>
      <x:c r="C160" s="17" t="str">
        <x:v>U+003D</x:v>
      </x:c>
      <x:c r="D160" s="23" t="str">
        <x:v>POWER(10,H13-'Regression Model'!$B$11)/1E9</x:v>
      </x:c>
    </x:row>
    <x:row r="161">
      <x:c r="A161" s="17" t="str">
        <x:v>Frontier Estimates</x:v>
      </x:c>
      <x:c r="B161" s="17" t="str">
        <x:v>K13</x:v>
      </x:c>
      <x:c r="C161" s="17" t="str">
        <x:v>U+003D</x:v>
      </x:c>
      <x:c r="D161" s="23" t="str">
        <x:v>POWER(10,H13+'Regression Model'!$B$11)/1E9</x:v>
      </x:c>
    </x:row>
    <x:row r="162">
      <x:c r="A162" s="17" t="str">
        <x:v>Frontier Estimates</x:v>
      </x:c>
      <x:c r="B162" s="17" t="str">
        <x:v>L13</x:v>
      </x:c>
      <x:c r="C162" s="17" t="str">
        <x:v>U+003D</x:v>
      </x:c>
      <x:c r="D162" s="23" t="str">
        <x:v>POWER(10,'Regression Model'!$B$7+'Regression Model'!$B$8*E13+'Regression Model'!$B$9*G13)/1E9</x:v>
      </x:c>
    </x:row>
    <x:row r="163">
      <x:c r="A163" s="17" t="str">
        <x:v>Frontier Estimates</x:v>
      </x:c>
      <x:c r="B163" s="17" t="str">
        <x:v>M13</x:v>
      </x:c>
      <x:c r="C163" s="17" t="str">
        <x:v>U+003D</x:v>
      </x:c>
      <x:c r="D163" s="23" t="str">
        <x:v>POWER(10,'Regression Model'!$B$7+'Regression Model'!$B$8*F13+'Regression Model'!$B$9*G13)/1E9</x:v>
      </x:c>
    </x:row>
    <x:row r="164">
      <x:c r="A164" s="17" t="str">
        <x:v>Frontier Estimates</x:v>
      </x:c>
      <x:c r="B164" s="17" t="str">
        <x:v>N13</x:v>
      </x:c>
      <x:c r="C164" s="17" t="str">
        <x:v>U+003D</x:v>
      </x:c>
      <x:c r="D164" s="23" t="str">
        <x:v>POWER(10,(D13-'Regression Model'!$B$18-'Regression Model'!$B$20*G13)/'Regression Model'!$B$19)/1E9</x:v>
      </x:c>
    </x:row>
    <x:row r="165">
      <x:c r="A165" s="17" t="str">
        <x:v>Frontier Estimates</x:v>
      </x:c>
      <x:c r="B165" s="17" t="str">
        <x:v>G14</x:v>
      </x:c>
      <x:c r="C165" s="17" t="str">
        <x:v>U+003D</x:v>
      </x:c>
      <x:c r="D165" s="23" t="str">
        <x:v>(C14-'Regression Model'!$B$4)/365.25</x:v>
      </x:c>
    </x:row>
    <x:row r="166">
      <x:c r="A166" s="17" t="str">
        <x:v>Frontier Estimates</x:v>
      </x:c>
      <x:c r="B166" s="17" t="str">
        <x:v>H14</x:v>
      </x:c>
      <x:c r="C166" s="17" t="str">
        <x:v>U+003D</x:v>
      </x:c>
      <x:c r="D166" s="23" t="str">
        <x:v>'Regression Model'!$B$7+'Regression Model'!$B$8*D14+'Regression Model'!$B$9*G14</x:v>
      </x:c>
    </x:row>
    <x:row r="167">
      <x:c r="A167" s="17" t="str">
        <x:v>Frontier Estimates</x:v>
      </x:c>
      <x:c r="B167" s="17" t="str">
        <x:v>I14</x:v>
      </x:c>
      <x:c r="C167" s="17" t="str">
        <x:v>U+003D</x:v>
      </x:c>
      <x:c r="D167" s="23" t="str">
        <x:v>POWER(10,H14)/1E9</x:v>
      </x:c>
    </x:row>
    <x:row r="168">
      <x:c r="A168" s="17" t="str">
        <x:v>Frontier Estimates</x:v>
      </x:c>
      <x:c r="B168" s="17" t="str">
        <x:v>J14</x:v>
      </x:c>
      <x:c r="C168" s="17" t="str">
        <x:v>U+003D</x:v>
      </x:c>
      <x:c r="D168" s="23" t="str">
        <x:v>POWER(10,H14-'Regression Model'!$B$11)/1E9</x:v>
      </x:c>
    </x:row>
    <x:row r="169">
      <x:c r="A169" s="17" t="str">
        <x:v>Frontier Estimates</x:v>
      </x:c>
      <x:c r="B169" s="17" t="str">
        <x:v>K14</x:v>
      </x:c>
      <x:c r="C169" s="17" t="str">
        <x:v>U+003D</x:v>
      </x:c>
      <x:c r="D169" s="23" t="str">
        <x:v>POWER(10,H14+'Regression Model'!$B$11)/1E9</x:v>
      </x:c>
    </x:row>
    <x:row r="170">
      <x:c r="A170" s="17" t="str">
        <x:v>Frontier Estimates</x:v>
      </x:c>
      <x:c r="B170" s="17" t="str">
        <x:v>L14</x:v>
      </x:c>
      <x:c r="C170" s="17" t="str">
        <x:v>U+003D</x:v>
      </x:c>
      <x:c r="D170" s="23" t="str">
        <x:v>POWER(10,'Regression Model'!$B$7+'Regression Model'!$B$8*E14+'Regression Model'!$B$9*G14)/1E9</x:v>
      </x:c>
    </x:row>
    <x:row r="171">
      <x:c r="A171" s="17" t="str">
        <x:v>Frontier Estimates</x:v>
      </x:c>
      <x:c r="B171" s="17" t="str">
        <x:v>M14</x:v>
      </x:c>
      <x:c r="C171" s="17" t="str">
        <x:v>U+003D</x:v>
      </x:c>
      <x:c r="D171" s="23" t="str">
        <x:v>POWER(10,'Regression Model'!$B$7+'Regression Model'!$B$8*F14+'Regression Model'!$B$9*G14)/1E9</x:v>
      </x:c>
    </x:row>
    <x:row r="172">
      <x:c r="A172" s="17" t="str">
        <x:v>Frontier Estimates</x:v>
      </x:c>
      <x:c r="B172" s="17" t="str">
        <x:v>N14</x:v>
      </x:c>
      <x:c r="C172" s="17" t="str">
        <x:v>U+003D</x:v>
      </x:c>
      <x:c r="D172" s="23" t="str">
        <x:v>POWER(10,(D14-'Regression Model'!$B$18-'Regression Model'!$B$20*G14)/'Regression Model'!$B$19)/1E9</x:v>
      </x:c>
    </x:row>
    <x:row r="173">
      <x:c r="A173" s="17" t="str">
        <x:v>Frontier Estimates</x:v>
      </x:c>
      <x:c r="B173" s="17" t="str">
        <x:v>G15</x:v>
      </x:c>
      <x:c r="C173" s="17" t="str">
        <x:v>U+003D</x:v>
      </x:c>
      <x:c r="D173" s="23" t="str">
        <x:v>(C15-'Regression Model'!$B$4)/365.25</x:v>
      </x:c>
    </x:row>
    <x:row r="174">
      <x:c r="A174" s="17" t="str">
        <x:v>Frontier Estimates</x:v>
      </x:c>
      <x:c r="B174" s="17" t="str">
        <x:v>H15</x:v>
      </x:c>
      <x:c r="C174" s="17" t="str">
        <x:v>U+003D</x:v>
      </x:c>
      <x:c r="D174" s="23" t="str">
        <x:v>'Regression Model'!$B$7+'Regression Model'!$B$8*D15+'Regression Model'!$B$9*G15</x:v>
      </x:c>
    </x:row>
    <x:row r="175">
      <x:c r="A175" s="17" t="str">
        <x:v>Frontier Estimates</x:v>
      </x:c>
      <x:c r="B175" s="17" t="str">
        <x:v>I15</x:v>
      </x:c>
      <x:c r="C175" s="17" t="str">
        <x:v>U+003D</x:v>
      </x:c>
      <x:c r="D175" s="23" t="str">
        <x:v>POWER(10,H15)/1E9</x:v>
      </x:c>
    </x:row>
    <x:row r="176">
      <x:c r="A176" s="17" t="str">
        <x:v>Frontier Estimates</x:v>
      </x:c>
      <x:c r="B176" s="17" t="str">
        <x:v>J15</x:v>
      </x:c>
      <x:c r="C176" s="17" t="str">
        <x:v>U+003D</x:v>
      </x:c>
      <x:c r="D176" s="23" t="str">
        <x:v>POWER(10,H15-'Regression Model'!$B$11)/1E9</x:v>
      </x:c>
    </x:row>
    <x:row r="177">
      <x:c r="A177" s="17" t="str">
        <x:v>Frontier Estimates</x:v>
      </x:c>
      <x:c r="B177" s="17" t="str">
        <x:v>K15</x:v>
      </x:c>
      <x:c r="C177" s="17" t="str">
        <x:v>U+003D</x:v>
      </x:c>
      <x:c r="D177" s="23" t="str">
        <x:v>POWER(10,H15+'Regression Model'!$B$11)/1E9</x:v>
      </x:c>
    </x:row>
    <x:row r="178">
      <x:c r="A178" s="17" t="str">
        <x:v>Frontier Estimates</x:v>
      </x:c>
      <x:c r="B178" s="17" t="str">
        <x:v>L15</x:v>
      </x:c>
      <x:c r="C178" s="17" t="str">
        <x:v>U+003D</x:v>
      </x:c>
      <x:c r="D178" s="23" t="str">
        <x:v>POWER(10,'Regression Model'!$B$7+'Regression Model'!$B$8*E15+'Regression Model'!$B$9*G15)/1E9</x:v>
      </x:c>
    </x:row>
    <x:row r="179">
      <x:c r="A179" s="17" t="str">
        <x:v>Frontier Estimates</x:v>
      </x:c>
      <x:c r="B179" s="17" t="str">
        <x:v>M15</x:v>
      </x:c>
      <x:c r="C179" s="17" t="str">
        <x:v>U+003D</x:v>
      </x:c>
      <x:c r="D179" s="23" t="str">
        <x:v>POWER(10,'Regression Model'!$B$7+'Regression Model'!$B$8*F15+'Regression Model'!$B$9*G15)/1E9</x:v>
      </x:c>
    </x:row>
    <x:row r="180">
      <x:c r="A180" s="17" t="str">
        <x:v>Frontier Estimates</x:v>
      </x:c>
      <x:c r="B180" s="17" t="str">
        <x:v>N15</x:v>
      </x:c>
      <x:c r="C180" s="17" t="str">
        <x:v>U+003D</x:v>
      </x:c>
      <x:c r="D180" s="23" t="str">
        <x:v>POWER(10,(D15-'Regression Model'!$B$18-'Regression Model'!$B$20*G15)/'Regression Model'!$B$19)/1E9</x:v>
      </x:c>
    </x:row>
    <x:row r="181">
      <x:c r="A181" s="17" t="str">
        <x:v>Frontier Estimates</x:v>
      </x:c>
      <x:c r="B181" s="17" t="str">
        <x:v>G16</x:v>
      </x:c>
      <x:c r="C181" s="17" t="str">
        <x:v>U+003D</x:v>
      </x:c>
      <x:c r="D181" s="23" t="str">
        <x:v>(C16-'Regression Model'!$B$4)/365.25</x:v>
      </x:c>
    </x:row>
    <x:row r="182">
      <x:c r="A182" s="17" t="str">
        <x:v>Frontier Estimates</x:v>
      </x:c>
      <x:c r="B182" s="17" t="str">
        <x:v>H16</x:v>
      </x:c>
      <x:c r="C182" s="17" t="str">
        <x:v>U+003D</x:v>
      </x:c>
      <x:c r="D182" s="23" t="str">
        <x:v>'Regression Model'!$B$7+'Regression Model'!$B$8*D16+'Regression Model'!$B$9*G16</x:v>
      </x:c>
    </x:row>
    <x:row r="183">
      <x:c r="A183" s="17" t="str">
        <x:v>Frontier Estimates</x:v>
      </x:c>
      <x:c r="B183" s="17" t="str">
        <x:v>I16</x:v>
      </x:c>
      <x:c r="C183" s="17" t="str">
        <x:v>U+003D</x:v>
      </x:c>
      <x:c r="D183" s="23" t="str">
        <x:v>POWER(10,H16)/1E9</x:v>
      </x:c>
    </x:row>
    <x:row r="184">
      <x:c r="A184" s="17" t="str">
        <x:v>Frontier Estimates</x:v>
      </x:c>
      <x:c r="B184" s="17" t="str">
        <x:v>J16</x:v>
      </x:c>
      <x:c r="C184" s="17" t="str">
        <x:v>U+003D</x:v>
      </x:c>
      <x:c r="D184" s="23" t="str">
        <x:v>POWER(10,H16-'Regression Model'!$B$11)/1E9</x:v>
      </x:c>
    </x:row>
    <x:row r="185">
      <x:c r="A185" s="17" t="str">
        <x:v>Frontier Estimates</x:v>
      </x:c>
      <x:c r="B185" s="17" t="str">
        <x:v>K16</x:v>
      </x:c>
      <x:c r="C185" s="17" t="str">
        <x:v>U+003D</x:v>
      </x:c>
      <x:c r="D185" s="23" t="str">
        <x:v>POWER(10,H16+'Regression Model'!$B$11)/1E9</x:v>
      </x:c>
    </x:row>
    <x:row r="186">
      <x:c r="A186" s="17" t="str">
        <x:v>Frontier Estimates</x:v>
      </x:c>
      <x:c r="B186" s="17" t="str">
        <x:v>L16</x:v>
      </x:c>
      <x:c r="C186" s="17" t="str">
        <x:v>U+003D</x:v>
      </x:c>
      <x:c r="D186" s="23" t="str">
        <x:v>POWER(10,'Regression Model'!$B$7+'Regression Model'!$B$8*E16+'Regression Model'!$B$9*G16)/1E9</x:v>
      </x:c>
    </x:row>
    <x:row r="187">
      <x:c r="A187" s="17" t="str">
        <x:v>Frontier Estimates</x:v>
      </x:c>
      <x:c r="B187" s="17" t="str">
        <x:v>M16</x:v>
      </x:c>
      <x:c r="C187" s="17" t="str">
        <x:v>U+003D</x:v>
      </x:c>
      <x:c r="D187" s="23" t="str">
        <x:v>POWER(10,'Regression Model'!$B$7+'Regression Model'!$B$8*F16+'Regression Model'!$B$9*G16)/1E9</x:v>
      </x:c>
    </x:row>
    <x:row r="188">
      <x:c r="A188" s="17" t="str">
        <x:v>Frontier Estimates</x:v>
      </x:c>
      <x:c r="B188" s="17" t="str">
        <x:v>N16</x:v>
      </x:c>
      <x:c r="C188" s="17" t="str">
        <x:v>U+003D</x:v>
      </x:c>
      <x:c r="D188" s="23" t="str">
        <x:v>POWER(10,(D16-'Regression Model'!$B$18-'Regression Model'!$B$20*G16)/'Regression Model'!$B$19)/1E9</x:v>
      </x:c>
    </x:row>
    <x:row r="189">
      <x:c r="A189" s="17" t="str">
        <x:v>Frontier Estimates</x:v>
      </x:c>
      <x:c r="B189" s="17" t="str">
        <x:v>G17</x:v>
      </x:c>
      <x:c r="C189" s="17" t="str">
        <x:v>U+003D</x:v>
      </x:c>
      <x:c r="D189" s="23" t="str">
        <x:v>(C17-'Regression Model'!$B$4)/365.25</x:v>
      </x:c>
    </x:row>
    <x:row r="190">
      <x:c r="A190" s="17" t="str">
        <x:v>Frontier Estimates</x:v>
      </x:c>
      <x:c r="B190" s="17" t="str">
        <x:v>H17</x:v>
      </x:c>
      <x:c r="C190" s="17" t="str">
        <x:v>U+003D</x:v>
      </x:c>
      <x:c r="D190" s="23" t="str">
        <x:v>'Regression Model'!$B$7+'Regression Model'!$B$8*D17+'Regression Model'!$B$9*G17</x:v>
      </x:c>
    </x:row>
    <x:row r="191">
      <x:c r="A191" s="17" t="str">
        <x:v>Frontier Estimates</x:v>
      </x:c>
      <x:c r="B191" s="17" t="str">
        <x:v>I17</x:v>
      </x:c>
      <x:c r="C191" s="17" t="str">
        <x:v>U+003D</x:v>
      </x:c>
      <x:c r="D191" s="23" t="str">
        <x:v>POWER(10,H17)/1E9</x:v>
      </x:c>
    </x:row>
    <x:row r="192">
      <x:c r="A192" s="17" t="str">
        <x:v>Frontier Estimates</x:v>
      </x:c>
      <x:c r="B192" s="17" t="str">
        <x:v>J17</x:v>
      </x:c>
      <x:c r="C192" s="17" t="str">
        <x:v>U+003D</x:v>
      </x:c>
      <x:c r="D192" s="23" t="str">
        <x:v>POWER(10,H17-'Regression Model'!$B$11)/1E9</x:v>
      </x:c>
    </x:row>
    <x:row r="193">
      <x:c r="A193" s="17" t="str">
        <x:v>Frontier Estimates</x:v>
      </x:c>
      <x:c r="B193" s="17" t="str">
        <x:v>K17</x:v>
      </x:c>
      <x:c r="C193" s="17" t="str">
        <x:v>U+003D</x:v>
      </x:c>
      <x:c r="D193" s="23" t="str">
        <x:v>POWER(10,H17+'Regression Model'!$B$11)/1E9</x:v>
      </x:c>
    </x:row>
    <x:row r="194">
      <x:c r="A194" s="17" t="str">
        <x:v>Frontier Estimates</x:v>
      </x:c>
      <x:c r="B194" s="17" t="str">
        <x:v>L17</x:v>
      </x:c>
      <x:c r="C194" s="17" t="str">
        <x:v>U+003D</x:v>
      </x:c>
      <x:c r="D194" s="23" t="str">
        <x:v>POWER(10,'Regression Model'!$B$7+'Regression Model'!$B$8*E17+'Regression Model'!$B$9*G17)/1E9</x:v>
      </x:c>
    </x:row>
    <x:row r="195">
      <x:c r="A195" s="17" t="str">
        <x:v>Frontier Estimates</x:v>
      </x:c>
      <x:c r="B195" s="17" t="str">
        <x:v>M17</x:v>
      </x:c>
      <x:c r="C195" s="17" t="str">
        <x:v>U+003D</x:v>
      </x:c>
      <x:c r="D195" s="23" t="str">
        <x:v>POWER(10,'Regression Model'!$B$7+'Regression Model'!$B$8*F17+'Regression Model'!$B$9*G17)/1E9</x:v>
      </x:c>
    </x:row>
    <x:row r="196">
      <x:c r="A196" s="17" t="str">
        <x:v>Frontier Estimates</x:v>
      </x:c>
      <x:c r="B196" s="17" t="str">
        <x:v>N17</x:v>
      </x:c>
      <x:c r="C196" s="17" t="str">
        <x:v>U+003D</x:v>
      </x:c>
      <x:c r="D196" s="23" t="str">
        <x:v>POWER(10,(D17-'Regression Model'!$B$18-'Regression Model'!$B$20*G17)/'Regression Model'!$B$19)/1E9</x:v>
      </x:c>
    </x:row>
    <x:row r="197">
      <x:c r="A197" s="17" t="str">
        <x:v>Frontier Estimates</x:v>
      </x:c>
      <x:c r="B197" s="17" t="str">
        <x:v>G18</x:v>
      </x:c>
      <x:c r="C197" s="17" t="str">
        <x:v>U+003D</x:v>
      </x:c>
      <x:c r="D197" s="23" t="str">
        <x:v>(C18-'Regression Model'!$B$4)/365.25</x:v>
      </x:c>
    </x:row>
    <x:row r="198">
      <x:c r="A198" s="17" t="str">
        <x:v>Frontier Estimates</x:v>
      </x:c>
      <x:c r="B198" s="17" t="str">
        <x:v>H18</x:v>
      </x:c>
      <x:c r="C198" s="17" t="str">
        <x:v>U+003D</x:v>
      </x:c>
      <x:c r="D198" s="23" t="str">
        <x:v>'Regression Model'!$B$7+'Regression Model'!$B$8*D18+'Regression Model'!$B$9*G18</x:v>
      </x:c>
    </x:row>
    <x:row r="199">
      <x:c r="A199" s="17" t="str">
        <x:v>Frontier Estimates</x:v>
      </x:c>
      <x:c r="B199" s="17" t="str">
        <x:v>I18</x:v>
      </x:c>
      <x:c r="C199" s="17" t="str">
        <x:v>U+003D</x:v>
      </x:c>
      <x:c r="D199" s="23" t="str">
        <x:v>POWER(10,H18)/1E9</x:v>
      </x:c>
    </x:row>
    <x:row r="200">
      <x:c r="A200" s="17" t="str">
        <x:v>Frontier Estimates</x:v>
      </x:c>
      <x:c r="B200" s="17" t="str">
        <x:v>J18</x:v>
      </x:c>
      <x:c r="C200" s="17" t="str">
        <x:v>U+003D</x:v>
      </x:c>
      <x:c r="D200" s="23" t="str">
        <x:v>POWER(10,H18-'Regression Model'!$B$11)/1E9</x:v>
      </x:c>
    </x:row>
    <x:row r="201">
      <x:c r="A201" s="17" t="str">
        <x:v>Frontier Estimates</x:v>
      </x:c>
      <x:c r="B201" s="17" t="str">
        <x:v>K18</x:v>
      </x:c>
      <x:c r="C201" s="17" t="str">
        <x:v>U+003D</x:v>
      </x:c>
      <x:c r="D201" s="23" t="str">
        <x:v>POWER(10,H18+'Regression Model'!$B$11)/1E9</x:v>
      </x:c>
    </x:row>
    <x:row r="202">
      <x:c r="A202" s="17" t="str">
        <x:v>Frontier Estimates</x:v>
      </x:c>
      <x:c r="B202" s="17" t="str">
        <x:v>L18</x:v>
      </x:c>
      <x:c r="C202" s="17" t="str">
        <x:v>U+003D</x:v>
      </x:c>
      <x:c r="D202" s="23" t="str">
        <x:v>POWER(10,'Regression Model'!$B$7+'Regression Model'!$B$8*E18+'Regression Model'!$B$9*G18)/1E9</x:v>
      </x:c>
    </x:row>
    <x:row r="203">
      <x:c r="A203" s="17" t="str">
        <x:v>Frontier Estimates</x:v>
      </x:c>
      <x:c r="B203" s="17" t="str">
        <x:v>M18</x:v>
      </x:c>
      <x:c r="C203" s="17" t="str">
        <x:v>U+003D</x:v>
      </x:c>
      <x:c r="D203" s="23" t="str">
        <x:v>POWER(10,'Regression Model'!$B$7+'Regression Model'!$B$8*F18+'Regression Model'!$B$9*G18)/1E9</x:v>
      </x:c>
    </x:row>
    <x:row r="204">
      <x:c r="A204" s="17" t="str">
        <x:v>Frontier Estimates</x:v>
      </x:c>
      <x:c r="B204" s="17" t="str">
        <x:v>N18</x:v>
      </x:c>
      <x:c r="C204" s="17" t="str">
        <x:v>U+003D</x:v>
      </x:c>
      <x:c r="D204" s="23" t="str">
        <x:v>POWER(10,(D18-'Regression Model'!$B$18-'Regression Model'!$B$20*G18)/'Regression Model'!$B$19)/1E9</x:v>
      </x:c>
    </x:row>
    <x:row r="205">
      <x:c r="A205" s="17" t="str">
        <x:v>Frontier Estimates</x:v>
      </x:c>
      <x:c r="B205" s="17" t="str">
        <x:v>G19</x:v>
      </x:c>
      <x:c r="C205" s="17" t="str">
        <x:v>U+003D</x:v>
      </x:c>
      <x:c r="D205" s="23" t="str">
        <x:v>(C19-'Regression Model'!$B$4)/365.25</x:v>
      </x:c>
    </x:row>
    <x:row r="206">
      <x:c r="A206" s="17" t="str">
        <x:v>Frontier Estimates</x:v>
      </x:c>
      <x:c r="B206" s="17" t="str">
        <x:v>H19</x:v>
      </x:c>
      <x:c r="C206" s="17" t="str">
        <x:v>U+003D</x:v>
      </x:c>
      <x:c r="D206" s="23" t="str">
        <x:v>'Regression Model'!$B$7+'Regression Model'!$B$8*D19+'Regression Model'!$B$9*G19</x:v>
      </x:c>
    </x:row>
    <x:row r="207">
      <x:c r="A207" s="17" t="str">
        <x:v>Frontier Estimates</x:v>
      </x:c>
      <x:c r="B207" s="17" t="str">
        <x:v>I19</x:v>
      </x:c>
      <x:c r="C207" s="17" t="str">
        <x:v>U+003D</x:v>
      </x:c>
      <x:c r="D207" s="23" t="str">
        <x:v>POWER(10,H19)/1E9</x:v>
      </x:c>
    </x:row>
    <x:row r="208">
      <x:c r="A208" s="17" t="str">
        <x:v>Frontier Estimates</x:v>
      </x:c>
      <x:c r="B208" s="17" t="str">
        <x:v>J19</x:v>
      </x:c>
      <x:c r="C208" s="17" t="str">
        <x:v>U+003D</x:v>
      </x:c>
      <x:c r="D208" s="23" t="str">
        <x:v>POWER(10,H19-'Regression Model'!$B$11)/1E9</x:v>
      </x:c>
    </x:row>
    <x:row r="209">
      <x:c r="A209" s="17" t="str">
        <x:v>Frontier Estimates</x:v>
      </x:c>
      <x:c r="B209" s="17" t="str">
        <x:v>K19</x:v>
      </x:c>
      <x:c r="C209" s="17" t="str">
        <x:v>U+003D</x:v>
      </x:c>
      <x:c r="D209" s="23" t="str">
        <x:v>POWER(10,H19+'Regression Model'!$B$11)/1E9</x:v>
      </x:c>
    </x:row>
    <x:row r="210">
      <x:c r="A210" s="17" t="str">
        <x:v>Frontier Estimates</x:v>
      </x:c>
      <x:c r="B210" s="17" t="str">
        <x:v>L19</x:v>
      </x:c>
      <x:c r="C210" s="17" t="str">
        <x:v>U+003D</x:v>
      </x:c>
      <x:c r="D210" s="23" t="str">
        <x:v>POWER(10,'Regression Model'!$B$7+'Regression Model'!$B$8*E19+'Regression Model'!$B$9*G19)/1E9</x:v>
      </x:c>
    </x:row>
    <x:row r="211">
      <x:c r="A211" s="17" t="str">
        <x:v>Frontier Estimates</x:v>
      </x:c>
      <x:c r="B211" s="17" t="str">
        <x:v>M19</x:v>
      </x:c>
      <x:c r="C211" s="17" t="str">
        <x:v>U+003D</x:v>
      </x:c>
      <x:c r="D211" s="23" t="str">
        <x:v>POWER(10,'Regression Model'!$B$7+'Regression Model'!$B$8*F19+'Regression Model'!$B$9*G19)/1E9</x:v>
      </x:c>
    </x:row>
    <x:row r="212">
      <x:c r="A212" s="17" t="str">
        <x:v>Frontier Estimates</x:v>
      </x:c>
      <x:c r="B212" s="17" t="str">
        <x:v>N19</x:v>
      </x:c>
      <x:c r="C212" s="17" t="str">
        <x:v>U+003D</x:v>
      </x:c>
      <x:c r="D212" s="23" t="str">
        <x:v>POWER(10,(D19-'Regression Model'!$B$18-'Regression Model'!$B$20*G19)/'Regression Model'!$B$19)/1E9</x:v>
      </x:c>
    </x:row>
    <x:row r="213">
      <x:c r="A213" s="17" t="str">
        <x:v>Frontier Estimates</x:v>
      </x:c>
      <x:c r="B213" s="17" t="str">
        <x:v>G20</x:v>
      </x:c>
      <x:c r="C213" s="17" t="str">
        <x:v>U+003D</x:v>
      </x:c>
      <x:c r="D213" s="23" t="str">
        <x:v>(C20-'Regression Model'!$B$4)/365.25</x:v>
      </x:c>
    </x:row>
    <x:row r="214">
      <x:c r="A214" s="17" t="str">
        <x:v>Frontier Estimates</x:v>
      </x:c>
      <x:c r="B214" s="17" t="str">
        <x:v>H20</x:v>
      </x:c>
      <x:c r="C214" s="17" t="str">
        <x:v>U+003D</x:v>
      </x:c>
      <x:c r="D214" s="23" t="str">
        <x:v>'Regression Model'!$B$7+'Regression Model'!$B$8*D20+'Regression Model'!$B$9*G20</x:v>
      </x:c>
    </x:row>
    <x:row r="215">
      <x:c r="A215" s="17" t="str">
        <x:v>Frontier Estimates</x:v>
      </x:c>
      <x:c r="B215" s="17" t="str">
        <x:v>I20</x:v>
      </x:c>
      <x:c r="C215" s="17" t="str">
        <x:v>U+003D</x:v>
      </x:c>
      <x:c r="D215" s="23" t="str">
        <x:v>POWER(10,H20)/1E9</x:v>
      </x:c>
    </x:row>
    <x:row r="216">
      <x:c r="A216" s="17" t="str">
        <x:v>Frontier Estimates</x:v>
      </x:c>
      <x:c r="B216" s="17" t="str">
        <x:v>J20</x:v>
      </x:c>
      <x:c r="C216" s="17" t="str">
        <x:v>U+003D</x:v>
      </x:c>
      <x:c r="D216" s="23" t="str">
        <x:v>POWER(10,H20-'Regression Model'!$B$11)/1E9</x:v>
      </x:c>
    </x:row>
    <x:row r="217">
      <x:c r="A217" s="17" t="str">
        <x:v>Frontier Estimates</x:v>
      </x:c>
      <x:c r="B217" s="17" t="str">
        <x:v>K20</x:v>
      </x:c>
      <x:c r="C217" s="17" t="str">
        <x:v>U+003D</x:v>
      </x:c>
      <x:c r="D217" s="23" t="str">
        <x:v>POWER(10,H20+'Regression Model'!$B$11)/1E9</x:v>
      </x:c>
    </x:row>
    <x:row r="218">
      <x:c r="A218" s="17" t="str">
        <x:v>Frontier Estimates</x:v>
      </x:c>
      <x:c r="B218" s="17" t="str">
        <x:v>L20</x:v>
      </x:c>
      <x:c r="C218" s="17" t="str">
        <x:v>U+003D</x:v>
      </x:c>
      <x:c r="D218" s="23" t="str">
        <x:v>POWER(10,'Regression Model'!$B$7+'Regression Model'!$B$8*E20+'Regression Model'!$B$9*G20)/1E9</x:v>
      </x:c>
    </x:row>
    <x:row r="219">
      <x:c r="A219" s="17" t="str">
        <x:v>Frontier Estimates</x:v>
      </x:c>
      <x:c r="B219" s="17" t="str">
        <x:v>M20</x:v>
      </x:c>
      <x:c r="C219" s="17" t="str">
        <x:v>U+003D</x:v>
      </x:c>
      <x:c r="D219" s="23" t="str">
        <x:v>POWER(10,'Regression Model'!$B$7+'Regression Model'!$B$8*F20+'Regression Model'!$B$9*G20)/1E9</x:v>
      </x:c>
    </x:row>
    <x:row r="220">
      <x:c r="A220" s="17" t="str">
        <x:v>Frontier Estimates</x:v>
      </x:c>
      <x:c r="B220" s="17" t="str">
        <x:v>N20</x:v>
      </x:c>
      <x:c r="C220" s="17" t="str">
        <x:v>U+003D</x:v>
      </x:c>
      <x:c r="D220" s="23" t="str">
        <x:v>POWER(10,(D20-'Regression Model'!$B$18-'Regression Model'!$B$20*G20)/'Regression Model'!$B$19)/1E9</x:v>
      </x:c>
    </x:row>
    <x:row r="221">
      <x:c r="A221" s="17" t="str">
        <x:v>Frontier Estimates</x:v>
      </x:c>
      <x:c r="B221" s="17" t="str">
        <x:v>G21</x:v>
      </x:c>
      <x:c r="C221" s="17" t="str">
        <x:v>U+003D</x:v>
      </x:c>
      <x:c r="D221" s="23" t="str">
        <x:v>(C21-'Regression Model'!$B$4)/365.25</x:v>
      </x:c>
    </x:row>
    <x:row r="222">
      <x:c r="A222" s="17" t="str">
        <x:v>Frontier Estimates</x:v>
      </x:c>
      <x:c r="B222" s="17" t="str">
        <x:v>H21</x:v>
      </x:c>
      <x:c r="C222" s="17" t="str">
        <x:v>U+003D</x:v>
      </x:c>
      <x:c r="D222" s="23" t="str">
        <x:v>'Regression Model'!$B$7+'Regression Model'!$B$8*D21+'Regression Model'!$B$9*G21</x:v>
      </x:c>
    </x:row>
    <x:row r="223">
      <x:c r="A223" s="17" t="str">
        <x:v>Frontier Estimates</x:v>
      </x:c>
      <x:c r="B223" s="17" t="str">
        <x:v>I21</x:v>
      </x:c>
      <x:c r="C223" s="17" t="str">
        <x:v>U+003D</x:v>
      </x:c>
      <x:c r="D223" s="23" t="str">
        <x:v>POWER(10,H21)/1E9</x:v>
      </x:c>
    </x:row>
    <x:row r="224">
      <x:c r="A224" s="17" t="str">
        <x:v>Frontier Estimates</x:v>
      </x:c>
      <x:c r="B224" s="17" t="str">
        <x:v>J21</x:v>
      </x:c>
      <x:c r="C224" s="17" t="str">
        <x:v>U+003D</x:v>
      </x:c>
      <x:c r="D224" s="23" t="str">
        <x:v>POWER(10,H21-'Regression Model'!$B$11)/1E9</x:v>
      </x:c>
    </x:row>
    <x:row r="225">
      <x:c r="A225" s="17" t="str">
        <x:v>Frontier Estimates</x:v>
      </x:c>
      <x:c r="B225" s="17" t="str">
        <x:v>K21</x:v>
      </x:c>
      <x:c r="C225" s="17" t="str">
        <x:v>U+003D</x:v>
      </x:c>
      <x:c r="D225" s="23" t="str">
        <x:v>POWER(10,H21+'Regression Model'!$B$11)/1E9</x:v>
      </x:c>
    </x:row>
    <x:row r="226">
      <x:c r="A226" s="17" t="str">
        <x:v>Frontier Estimates</x:v>
      </x:c>
      <x:c r="B226" s="17" t="str">
        <x:v>L21</x:v>
      </x:c>
      <x:c r="C226" s="17" t="str">
        <x:v>U+003D</x:v>
      </x:c>
      <x:c r="D226" s="23" t="str">
        <x:v>POWER(10,'Regression Model'!$B$7+'Regression Model'!$B$8*E21+'Regression Model'!$B$9*G21)/1E9</x:v>
      </x:c>
    </x:row>
    <x:row r="227">
      <x:c r="A227" s="17" t="str">
        <x:v>Frontier Estimates</x:v>
      </x:c>
      <x:c r="B227" s="17" t="str">
        <x:v>M21</x:v>
      </x:c>
      <x:c r="C227" s="17" t="str">
        <x:v>U+003D</x:v>
      </x:c>
      <x:c r="D227" s="23" t="str">
        <x:v>POWER(10,'Regression Model'!$B$7+'Regression Model'!$B$8*F21+'Regression Model'!$B$9*G21)/1E9</x:v>
      </x:c>
    </x:row>
    <x:row r="228">
      <x:c r="A228" s="17" t="str">
        <x:v>Frontier Estimates</x:v>
      </x:c>
      <x:c r="B228" s="17" t="str">
        <x:v>N21</x:v>
      </x:c>
      <x:c r="C228" s="17" t="str">
        <x:v>U+003D</x:v>
      </x:c>
      <x:c r="D228" s="23" t="str">
        <x:v>POWER(10,(D21-'Regression Model'!$B$18-'Regression Model'!$B$20*G21)/'Regression Model'!$B$19)/1E9</x:v>
      </x:c>
    </x:row>
    <x:row r="229">
      <x:c r="A229" s="17" t="str">
        <x:v>Frontier Estimates</x:v>
      </x:c>
      <x:c r="B229" s="17" t="str">
        <x:v>G22</x:v>
      </x:c>
      <x:c r="C229" s="17" t="str">
        <x:v>U+003D</x:v>
      </x:c>
      <x:c r="D229" s="23" t="str">
        <x:v>(C22-'Regression Model'!$B$4)/365.25</x:v>
      </x:c>
    </x:row>
    <x:row r="230">
      <x:c r="A230" s="17" t="str">
        <x:v>Frontier Estimates</x:v>
      </x:c>
      <x:c r="B230" s="17" t="str">
        <x:v>H22</x:v>
      </x:c>
      <x:c r="C230" s="17" t="str">
        <x:v>U+003D</x:v>
      </x:c>
      <x:c r="D230" s="23" t="str">
        <x:v>'Regression Model'!$B$7+'Regression Model'!$B$8*D22+'Regression Model'!$B$9*G22</x:v>
      </x:c>
    </x:row>
    <x:row r="231">
      <x:c r="A231" s="17" t="str">
        <x:v>Frontier Estimates</x:v>
      </x:c>
      <x:c r="B231" s="17" t="str">
        <x:v>I22</x:v>
      </x:c>
      <x:c r="C231" s="17" t="str">
        <x:v>U+003D</x:v>
      </x:c>
      <x:c r="D231" s="23" t="str">
        <x:v>POWER(10,H22)/1E9</x:v>
      </x:c>
    </x:row>
    <x:row r="232">
      <x:c r="A232" s="17" t="str">
        <x:v>Frontier Estimates</x:v>
      </x:c>
      <x:c r="B232" s="17" t="str">
        <x:v>J22</x:v>
      </x:c>
      <x:c r="C232" s="17" t="str">
        <x:v>U+003D</x:v>
      </x:c>
      <x:c r="D232" s="23" t="str">
        <x:v>POWER(10,H22-'Regression Model'!$B$11)/1E9</x:v>
      </x:c>
    </x:row>
    <x:row r="233">
      <x:c r="A233" s="17" t="str">
        <x:v>Frontier Estimates</x:v>
      </x:c>
      <x:c r="B233" s="17" t="str">
        <x:v>K22</x:v>
      </x:c>
      <x:c r="C233" s="17" t="str">
        <x:v>U+003D</x:v>
      </x:c>
      <x:c r="D233" s="23" t="str">
        <x:v>POWER(10,H22+'Regression Model'!$B$11)/1E9</x:v>
      </x:c>
    </x:row>
    <x:row r="234">
      <x:c r="A234" s="17" t="str">
        <x:v>Frontier Estimates</x:v>
      </x:c>
      <x:c r="B234" s="17" t="str">
        <x:v>L22</x:v>
      </x:c>
      <x:c r="C234" s="17" t="str">
        <x:v>U+003D</x:v>
      </x:c>
      <x:c r="D234" s="23" t="str">
        <x:v>POWER(10,'Regression Model'!$B$7+'Regression Model'!$B$8*E22+'Regression Model'!$B$9*G22)/1E9</x:v>
      </x:c>
    </x:row>
    <x:row r="235">
      <x:c r="A235" s="17" t="str">
        <x:v>Frontier Estimates</x:v>
      </x:c>
      <x:c r="B235" s="17" t="str">
        <x:v>M22</x:v>
      </x:c>
      <x:c r="C235" s="17" t="str">
        <x:v>U+003D</x:v>
      </x:c>
      <x:c r="D235" s="23" t="str">
        <x:v>POWER(10,'Regression Model'!$B$7+'Regression Model'!$B$8*F22+'Regression Model'!$B$9*G22)/1E9</x:v>
      </x:c>
    </x:row>
    <x:row r="236">
      <x:c r="A236" s="17" t="str">
        <x:v>Frontier Estimates</x:v>
      </x:c>
      <x:c r="B236" s="17" t="str">
        <x:v>N22</x:v>
      </x:c>
      <x:c r="C236" s="17" t="str">
        <x:v>U+003D</x:v>
      </x:c>
      <x:c r="D236" s="23" t="str">
        <x:v>POWER(10,(D22-'Regression Model'!$B$18-'Regression Model'!$B$20*G22)/'Regression Model'!$B$19)/1E9</x:v>
      </x:c>
    </x:row>
    <x:row r="237">
      <x:c r="A237" s="17" t="str">
        <x:v>Frontier Estimates</x:v>
      </x:c>
      <x:c r="B237" s="17" t="str">
        <x:v>G23</x:v>
      </x:c>
      <x:c r="C237" s="17" t="str">
        <x:v>U+003D</x:v>
      </x:c>
      <x:c r="D237" s="23" t="str">
        <x:v>(C23-'Regression Model'!$B$4)/365.25</x:v>
      </x:c>
    </x:row>
    <x:row r="238">
      <x:c r="A238" s="17" t="str">
        <x:v>Frontier Estimates</x:v>
      </x:c>
      <x:c r="B238" s="17" t="str">
        <x:v>H23</x:v>
      </x:c>
      <x:c r="C238" s="17" t="str">
        <x:v>U+003D</x:v>
      </x:c>
      <x:c r="D238" s="23" t="str">
        <x:v>'Regression Model'!$B$7+'Regression Model'!$B$8*D23+'Regression Model'!$B$9*G23</x:v>
      </x:c>
    </x:row>
    <x:row r="239">
      <x:c r="A239" s="17" t="str">
        <x:v>Frontier Estimates</x:v>
      </x:c>
      <x:c r="B239" s="17" t="str">
        <x:v>I23</x:v>
      </x:c>
      <x:c r="C239" s="17" t="str">
        <x:v>U+003D</x:v>
      </x:c>
      <x:c r="D239" s="23" t="str">
        <x:v>POWER(10,H23)/1E9</x:v>
      </x:c>
    </x:row>
    <x:row r="240">
      <x:c r="A240" s="17" t="str">
        <x:v>Frontier Estimates</x:v>
      </x:c>
      <x:c r="B240" s="17" t="str">
        <x:v>J23</x:v>
      </x:c>
      <x:c r="C240" s="17" t="str">
        <x:v>U+003D</x:v>
      </x:c>
      <x:c r="D240" s="23" t="str">
        <x:v>POWER(10,H23-'Regression Model'!$B$11)/1E9</x:v>
      </x:c>
    </x:row>
    <x:row r="241">
      <x:c r="A241" s="17" t="str">
        <x:v>Frontier Estimates</x:v>
      </x:c>
      <x:c r="B241" s="17" t="str">
        <x:v>K23</x:v>
      </x:c>
      <x:c r="C241" s="17" t="str">
        <x:v>U+003D</x:v>
      </x:c>
      <x:c r="D241" s="23" t="str">
        <x:v>POWER(10,H23+'Regression Model'!$B$11)/1E9</x:v>
      </x:c>
    </x:row>
    <x:row r="242">
      <x:c r="A242" s="17" t="str">
        <x:v>Frontier Estimates</x:v>
      </x:c>
      <x:c r="B242" s="17" t="str">
        <x:v>L23</x:v>
      </x:c>
      <x:c r="C242" s="17" t="str">
        <x:v>U+003D</x:v>
      </x:c>
      <x:c r="D242" s="23" t="str">
        <x:v>POWER(10,'Regression Model'!$B$7+'Regression Model'!$B$8*E23+'Regression Model'!$B$9*G23)/1E9</x:v>
      </x:c>
    </x:row>
    <x:row r="243">
      <x:c r="A243" s="17" t="str">
        <x:v>Frontier Estimates</x:v>
      </x:c>
      <x:c r="B243" s="17" t="str">
        <x:v>M23</x:v>
      </x:c>
      <x:c r="C243" s="17" t="str">
        <x:v>U+003D</x:v>
      </x:c>
      <x:c r="D243" s="23" t="str">
        <x:v>POWER(10,'Regression Model'!$B$7+'Regression Model'!$B$8*F23+'Regression Model'!$B$9*G23)/1E9</x:v>
      </x:c>
    </x:row>
    <x:row r="244">
      <x:c r="A244" s="17" t="str">
        <x:v>Frontier Estimates</x:v>
      </x:c>
      <x:c r="B244" s="17" t="str">
        <x:v>N23</x:v>
      </x:c>
      <x:c r="C244" s="17" t="str">
        <x:v>U+003D</x:v>
      </x:c>
      <x:c r="D244" s="23" t="str">
        <x:v>POWER(10,(D23-'Regression Model'!$B$18-'Regression Model'!$B$20*G23)/'Regression Model'!$B$19)/1E9</x:v>
      </x:c>
    </x:row>
    <x:row r="245">
      <x:c r="A245" s="17" t="str">
        <x:v>Frontier Estimates</x:v>
      </x:c>
      <x:c r="B245" s="17" t="str">
        <x:v>G24</x:v>
      </x:c>
      <x:c r="C245" s="17" t="str">
        <x:v>U+003D</x:v>
      </x:c>
      <x:c r="D245" s="23" t="str">
        <x:v>(C24-'Regression Model'!$B$4)/365.25</x:v>
      </x:c>
    </x:row>
    <x:row r="246">
      <x:c r="A246" s="17" t="str">
        <x:v>Frontier Estimates</x:v>
      </x:c>
      <x:c r="B246" s="17" t="str">
        <x:v>H24</x:v>
      </x:c>
      <x:c r="C246" s="17" t="str">
        <x:v>U+003D</x:v>
      </x:c>
      <x:c r="D246" s="23" t="str">
        <x:v>'Regression Model'!$B$7+'Regression Model'!$B$8*D24+'Regression Model'!$B$9*G24</x:v>
      </x:c>
    </x:row>
    <x:row r="247">
      <x:c r="A247" s="17" t="str">
        <x:v>Frontier Estimates</x:v>
      </x:c>
      <x:c r="B247" s="17" t="str">
        <x:v>I24</x:v>
      </x:c>
      <x:c r="C247" s="17" t="str">
        <x:v>U+003D</x:v>
      </x:c>
      <x:c r="D247" s="23" t="str">
        <x:v>POWER(10,H24)/1E9</x:v>
      </x:c>
    </x:row>
    <x:row r="248">
      <x:c r="A248" s="17" t="str">
        <x:v>Frontier Estimates</x:v>
      </x:c>
      <x:c r="B248" s="17" t="str">
        <x:v>J24</x:v>
      </x:c>
      <x:c r="C248" s="17" t="str">
        <x:v>U+003D</x:v>
      </x:c>
      <x:c r="D248" s="23" t="str">
        <x:v>POWER(10,H24-'Regression Model'!$B$11)/1E9</x:v>
      </x:c>
    </x:row>
    <x:row r="249">
      <x:c r="A249" s="17" t="str">
        <x:v>Frontier Estimates</x:v>
      </x:c>
      <x:c r="B249" s="17" t="str">
        <x:v>K24</x:v>
      </x:c>
      <x:c r="C249" s="17" t="str">
        <x:v>U+003D</x:v>
      </x:c>
      <x:c r="D249" s="23" t="str">
        <x:v>POWER(10,H24+'Regression Model'!$B$11)/1E9</x:v>
      </x:c>
    </x:row>
    <x:row r="250">
      <x:c r="A250" s="17" t="str">
        <x:v>Frontier Estimates</x:v>
      </x:c>
      <x:c r="B250" s="17" t="str">
        <x:v>L24</x:v>
      </x:c>
      <x:c r="C250" s="17" t="str">
        <x:v>U+003D</x:v>
      </x:c>
      <x:c r="D250" s="23" t="str">
        <x:v>POWER(10,'Regression Model'!$B$7+'Regression Model'!$B$8*E24+'Regression Model'!$B$9*G24)/1E9</x:v>
      </x:c>
    </x:row>
    <x:row r="251">
      <x:c r="A251" s="17" t="str">
        <x:v>Frontier Estimates</x:v>
      </x:c>
      <x:c r="B251" s="17" t="str">
        <x:v>M24</x:v>
      </x:c>
      <x:c r="C251" s="17" t="str">
        <x:v>U+003D</x:v>
      </x:c>
      <x:c r="D251" s="23" t="str">
        <x:v>POWER(10,'Regression Model'!$B$7+'Regression Model'!$B$8*F24+'Regression Model'!$B$9*G24)/1E9</x:v>
      </x:c>
    </x:row>
    <x:row r="252">
      <x:c r="A252" s="17" t="str">
        <x:v>Frontier Estimates</x:v>
      </x:c>
      <x:c r="B252" s="17" t="str">
        <x:v>N24</x:v>
      </x:c>
      <x:c r="C252" s="17" t="str">
        <x:v>U+003D</x:v>
      </x:c>
      <x:c r="D252" s="23" t="str">
        <x:v>POWER(10,(D24-'Regression Model'!$B$18-'Regression Model'!$B$20*G24)/'Regression Model'!$B$19)/1E9</x:v>
      </x:c>
    </x:row>
    <x:row r="253">
      <x:c r="A253" s="17" t="str">
        <x:v>Frontier Estimates</x:v>
      </x:c>
      <x:c r="B253" s="17" t="str">
        <x:v>G25</x:v>
      </x:c>
      <x:c r="C253" s="17" t="str">
        <x:v>U+003D</x:v>
      </x:c>
      <x:c r="D253" s="23" t="str">
        <x:v>(C25-'Regression Model'!$B$4)/365.25</x:v>
      </x:c>
    </x:row>
    <x:row r="254">
      <x:c r="A254" s="17" t="str">
        <x:v>Frontier Estimates</x:v>
      </x:c>
      <x:c r="B254" s="17" t="str">
        <x:v>H25</x:v>
      </x:c>
      <x:c r="C254" s="17" t="str">
        <x:v>U+003D</x:v>
      </x:c>
      <x:c r="D254" s="23" t="str">
        <x:v>'Regression Model'!$B$7+'Regression Model'!$B$8*D25+'Regression Model'!$B$9*G25</x:v>
      </x:c>
    </x:row>
    <x:row r="255">
      <x:c r="A255" s="17" t="str">
        <x:v>Frontier Estimates</x:v>
      </x:c>
      <x:c r="B255" s="17" t="str">
        <x:v>I25</x:v>
      </x:c>
      <x:c r="C255" s="17" t="str">
        <x:v>U+003D</x:v>
      </x:c>
      <x:c r="D255" s="23" t="str">
        <x:v>POWER(10,H25)/1E9</x:v>
      </x:c>
    </x:row>
    <x:row r="256">
      <x:c r="A256" s="17" t="str">
        <x:v>Frontier Estimates</x:v>
      </x:c>
      <x:c r="B256" s="17" t="str">
        <x:v>J25</x:v>
      </x:c>
      <x:c r="C256" s="17" t="str">
        <x:v>U+003D</x:v>
      </x:c>
      <x:c r="D256" s="23" t="str">
        <x:v>POWER(10,H25-'Regression Model'!$B$11)/1E9</x:v>
      </x:c>
    </x:row>
    <x:row r="257">
      <x:c r="A257" s="17" t="str">
        <x:v>Frontier Estimates</x:v>
      </x:c>
      <x:c r="B257" s="17" t="str">
        <x:v>K25</x:v>
      </x:c>
      <x:c r="C257" s="17" t="str">
        <x:v>U+003D</x:v>
      </x:c>
      <x:c r="D257" s="23" t="str">
        <x:v>POWER(10,H25+'Regression Model'!$B$11)/1E9</x:v>
      </x:c>
    </x:row>
    <x:row r="258">
      <x:c r="A258" s="17" t="str">
        <x:v>Frontier Estimates</x:v>
      </x:c>
      <x:c r="B258" s="17" t="str">
        <x:v>L25</x:v>
      </x:c>
      <x:c r="C258" s="17" t="str">
        <x:v>U+003D</x:v>
      </x:c>
      <x:c r="D258" s="23" t="str">
        <x:v>POWER(10,'Regression Model'!$B$7+'Regression Model'!$B$8*E25+'Regression Model'!$B$9*G25)/1E9</x:v>
      </x:c>
    </x:row>
    <x:row r="259">
      <x:c r="A259" s="17" t="str">
        <x:v>Frontier Estimates</x:v>
      </x:c>
      <x:c r="B259" s="17" t="str">
        <x:v>M25</x:v>
      </x:c>
      <x:c r="C259" s="17" t="str">
        <x:v>U+003D</x:v>
      </x:c>
      <x:c r="D259" s="23" t="str">
        <x:v>POWER(10,'Regression Model'!$B$7+'Regression Model'!$B$8*F25+'Regression Model'!$B$9*G25)/1E9</x:v>
      </x:c>
    </x:row>
    <x:row r="260">
      <x:c r="A260" s="17" t="str">
        <x:v>Frontier Estimates</x:v>
      </x:c>
      <x:c r="B260" s="17" t="str">
        <x:v>N25</x:v>
      </x:c>
      <x:c r="C260" s="17" t="str">
        <x:v>U+003D</x:v>
      </x:c>
      <x:c r="D260" s="23" t="str">
        <x:v>POWER(10,(D25-'Regression Model'!$B$18-'Regression Model'!$B$20*G25)/'Regression Model'!$B$19)/1E9</x:v>
      </x:c>
    </x:row>
    <x:row r="261">
      <x:c r="A261" s="17" t="str">
        <x:v>Frontier Estimates</x:v>
      </x:c>
      <x:c r="B261" s="17" t="str">
        <x:v>G26</x:v>
      </x:c>
      <x:c r="C261" s="17" t="str">
        <x:v>U+003D</x:v>
      </x:c>
      <x:c r="D261" s="23" t="str">
        <x:v>(C26-'Regression Model'!$B$4)/365.25</x:v>
      </x:c>
    </x:row>
    <x:row r="262">
      <x:c r="A262" s="17" t="str">
        <x:v>Frontier Estimates</x:v>
      </x:c>
      <x:c r="B262" s="17" t="str">
        <x:v>H26</x:v>
      </x:c>
      <x:c r="C262" s="17" t="str">
        <x:v>U+003D</x:v>
      </x:c>
      <x:c r="D262" s="23" t="str">
        <x:v>'Regression Model'!$B$7+'Regression Model'!$B$8*D26+'Regression Model'!$B$9*G26</x:v>
      </x:c>
    </x:row>
    <x:row r="263">
      <x:c r="A263" s="17" t="str">
        <x:v>Frontier Estimates</x:v>
      </x:c>
      <x:c r="B263" s="17" t="str">
        <x:v>I26</x:v>
      </x:c>
      <x:c r="C263" s="17" t="str">
        <x:v>U+003D</x:v>
      </x:c>
      <x:c r="D263" s="23" t="str">
        <x:v>POWER(10,H26)/1E9</x:v>
      </x:c>
    </x:row>
    <x:row r="264">
      <x:c r="A264" s="17" t="str">
        <x:v>Frontier Estimates</x:v>
      </x:c>
      <x:c r="B264" s="17" t="str">
        <x:v>J26</x:v>
      </x:c>
      <x:c r="C264" s="17" t="str">
        <x:v>U+003D</x:v>
      </x:c>
      <x:c r="D264" s="23" t="str">
        <x:v>POWER(10,H26-'Regression Model'!$B$11)/1E9</x:v>
      </x:c>
    </x:row>
    <x:row r="265">
      <x:c r="A265" s="17" t="str">
        <x:v>Frontier Estimates</x:v>
      </x:c>
      <x:c r="B265" s="17" t="str">
        <x:v>K26</x:v>
      </x:c>
      <x:c r="C265" s="17" t="str">
        <x:v>U+003D</x:v>
      </x:c>
      <x:c r="D265" s="23" t="str">
        <x:v>POWER(10,H26+'Regression Model'!$B$11)/1E9</x:v>
      </x:c>
    </x:row>
    <x:row r="266">
      <x:c r="A266" s="17" t="str">
        <x:v>Frontier Estimates</x:v>
      </x:c>
      <x:c r="B266" s="17" t="str">
        <x:v>L26</x:v>
      </x:c>
      <x:c r="C266" s="17" t="str">
        <x:v>U+003D</x:v>
      </x:c>
      <x:c r="D266" s="23" t="str">
        <x:v>POWER(10,'Regression Model'!$B$7+'Regression Model'!$B$8*E26+'Regression Model'!$B$9*G26)/1E9</x:v>
      </x:c>
    </x:row>
    <x:row r="267">
      <x:c r="A267" s="17" t="str">
        <x:v>Frontier Estimates</x:v>
      </x:c>
      <x:c r="B267" s="17" t="str">
        <x:v>M26</x:v>
      </x:c>
      <x:c r="C267" s="17" t="str">
        <x:v>U+003D</x:v>
      </x:c>
      <x:c r="D267" s="23" t="str">
        <x:v>POWER(10,'Regression Model'!$B$7+'Regression Model'!$B$8*F26+'Regression Model'!$B$9*G26)/1E9</x:v>
      </x:c>
    </x:row>
    <x:row r="268">
      <x:c r="A268" s="17" t="str">
        <x:v>Frontier Estimates</x:v>
      </x:c>
      <x:c r="B268" s="17" t="str">
        <x:v>N26</x:v>
      </x:c>
      <x:c r="C268" s="17" t="str">
        <x:v>U+003D</x:v>
      </x:c>
      <x:c r="D268" s="23" t="str">
        <x:v>POWER(10,(D26-'Regression Model'!$B$18-'Regression Model'!$B$20*G26)/'Regression Model'!$B$19)/1E9</x:v>
      </x:c>
    </x:row>
    <x:row r="269">
      <x:c r="A269" s="17" t="str">
        <x:v>Frontier Estimates</x:v>
      </x:c>
      <x:c r="B269" s="17" t="str">
        <x:v>G27</x:v>
      </x:c>
      <x:c r="C269" s="17" t="str">
        <x:v>U+003D</x:v>
      </x:c>
      <x:c r="D269" s="23" t="str">
        <x:v>(C27-'Regression Model'!$B$4)/365.25</x:v>
      </x:c>
    </x:row>
    <x:row r="270">
      <x:c r="A270" s="17" t="str">
        <x:v>Frontier Estimates</x:v>
      </x:c>
      <x:c r="B270" s="17" t="str">
        <x:v>H27</x:v>
      </x:c>
      <x:c r="C270" s="17" t="str">
        <x:v>U+003D</x:v>
      </x:c>
      <x:c r="D270" s="23" t="str">
        <x:v>'Regression Model'!$B$7+'Regression Model'!$B$8*D27+'Regression Model'!$B$9*G27</x:v>
      </x:c>
    </x:row>
    <x:row r="271">
      <x:c r="A271" s="17" t="str">
        <x:v>Frontier Estimates</x:v>
      </x:c>
      <x:c r="B271" s="17" t="str">
        <x:v>I27</x:v>
      </x:c>
      <x:c r="C271" s="17" t="str">
        <x:v>U+003D</x:v>
      </x:c>
      <x:c r="D271" s="23" t="str">
        <x:v>POWER(10,H27)/1E9</x:v>
      </x:c>
    </x:row>
    <x:row r="272">
      <x:c r="A272" s="17" t="str">
        <x:v>Frontier Estimates</x:v>
      </x:c>
      <x:c r="B272" s="17" t="str">
        <x:v>J27</x:v>
      </x:c>
      <x:c r="C272" s="17" t="str">
        <x:v>U+003D</x:v>
      </x:c>
      <x:c r="D272" s="23" t="str">
        <x:v>POWER(10,H27-'Regression Model'!$B$11)/1E9</x:v>
      </x:c>
    </x:row>
    <x:row r="273">
      <x:c r="A273" s="17" t="str">
        <x:v>Frontier Estimates</x:v>
      </x:c>
      <x:c r="B273" s="17" t="str">
        <x:v>K27</x:v>
      </x:c>
      <x:c r="C273" s="17" t="str">
        <x:v>U+003D</x:v>
      </x:c>
      <x:c r="D273" s="23" t="str">
        <x:v>POWER(10,H27+'Regression Model'!$B$11)/1E9</x:v>
      </x:c>
    </x:row>
    <x:row r="274">
      <x:c r="A274" s="17" t="str">
        <x:v>Frontier Estimates</x:v>
      </x:c>
      <x:c r="B274" s="17" t="str">
        <x:v>L27</x:v>
      </x:c>
      <x:c r="C274" s="17" t="str">
        <x:v>U+003D</x:v>
      </x:c>
      <x:c r="D274" s="23" t="str">
        <x:v>POWER(10,'Regression Model'!$B$7+'Regression Model'!$B$8*E27+'Regression Model'!$B$9*G27)/1E9</x:v>
      </x:c>
    </x:row>
    <x:row r="275">
      <x:c r="A275" s="17" t="str">
        <x:v>Frontier Estimates</x:v>
      </x:c>
      <x:c r="B275" s="17" t="str">
        <x:v>M27</x:v>
      </x:c>
      <x:c r="C275" s="17" t="str">
        <x:v>U+003D</x:v>
      </x:c>
      <x:c r="D275" s="23" t="str">
        <x:v>POWER(10,'Regression Model'!$B$7+'Regression Model'!$B$8*F27+'Regression Model'!$B$9*G27)/1E9</x:v>
      </x:c>
    </x:row>
    <x:row r="276">
      <x:c r="A276" s="17" t="str">
        <x:v>Frontier Estimates</x:v>
      </x:c>
      <x:c r="B276" s="17" t="str">
        <x:v>N27</x:v>
      </x:c>
      <x:c r="C276" s="17" t="str">
        <x:v>U+003D</x:v>
      </x:c>
      <x:c r="D276" s="23" t="str">
        <x:v>POWER(10,(D27-'Regression Model'!$B$18-'Regression Model'!$B$20*G27)/'Regression Model'!$B$19)/1E9</x:v>
      </x:c>
    </x:row>
    <x:row r="277">
      <x:c r="A277" s="17" t="str">
        <x:v>Open Models 12mo</x:v>
      </x:c>
      <x:c r="B277" s="17" t="str">
        <x:v>J2</x:v>
      </x:c>
      <x:c r="C277" s="17" t="str">
        <x:v>U+003D</x:v>
      </x:c>
      <x:c r="D277" s="23" t="str">
        <x:v>LOG10(H2*1E9)</x:v>
      </x:c>
    </x:row>
    <x:row r="278">
      <x:c r="A278" s="17" t="str">
        <x:v>Open Models 12mo</x:v>
      </x:c>
      <x:c r="B278" s="17" t="str">
        <x:v>K2</x:v>
      </x:c>
      <x:c r="C278" s="17" t="str">
        <x:v>U+003D</x:v>
      </x:c>
      <x:c r="D278" s="23" t="str">
        <x:v>(C2-'Regression Model'!$B$4)/365.25</x:v>
      </x:c>
    </x:row>
    <x:row r="279">
      <x:c r="A279" s="17" t="str">
        <x:v>Open Models 12mo</x:v>
      </x:c>
      <x:c r="B279" s="17" t="str">
        <x:v>L2</x:v>
      </x:c>
      <x:c r="C279" s="17" t="str">
        <x:v>U+003D</x:v>
      </x:c>
      <x:c r="D279" s="23" t="str">
        <x:v>IFERROR(1/(((G2-F2)/3.92)^2),1)</x:v>
      </x:c>
    </x:row>
    <x:row r="280">
      <x:c r="A280" s="17" t="str">
        <x:v>Open Models 12mo</x:v>
      </x:c>
      <x:c r="B280" s="17" t="str">
        <x:v>J3</x:v>
      </x:c>
      <x:c r="C280" s="17" t="str">
        <x:v>U+003D</x:v>
      </x:c>
      <x:c r="D280" s="23" t="str">
        <x:v>LOG10(H3*1E9)</x:v>
      </x:c>
    </x:row>
    <x:row r="281">
      <x:c r="A281" s="17" t="str">
        <x:v>Open Models 12mo</x:v>
      </x:c>
      <x:c r="B281" s="17" t="str">
        <x:v>K3</x:v>
      </x:c>
      <x:c r="C281" s="17" t="str">
        <x:v>U+003D</x:v>
      </x:c>
      <x:c r="D281" s="23" t="str">
        <x:v>(C3-'Regression Model'!$B$4)/365.25</x:v>
      </x:c>
    </x:row>
    <x:row r="282">
      <x:c r="A282" s="17" t="str">
        <x:v>Open Models 12mo</x:v>
      </x:c>
      <x:c r="B282" s="17" t="str">
        <x:v>L3</x:v>
      </x:c>
      <x:c r="C282" s="17" t="str">
        <x:v>U+003D</x:v>
      </x:c>
      <x:c r="D282" s="23" t="str">
        <x:v>IFERROR(1/(((G3-F3)/3.92)^2),1)</x:v>
      </x:c>
    </x:row>
    <x:row r="283">
      <x:c r="A283" s="17" t="str">
        <x:v>Open Models 12mo</x:v>
      </x:c>
      <x:c r="B283" s="17" t="str">
        <x:v>J4</x:v>
      </x:c>
      <x:c r="C283" s="17" t="str">
        <x:v>U+003D</x:v>
      </x:c>
      <x:c r="D283" s="23" t="str">
        <x:v>LOG10(H4*1E9)</x:v>
      </x:c>
    </x:row>
    <x:row r="284">
      <x:c r="A284" s="17" t="str">
        <x:v>Open Models 12mo</x:v>
      </x:c>
      <x:c r="B284" s="17" t="str">
        <x:v>K4</x:v>
      </x:c>
      <x:c r="C284" s="17" t="str">
        <x:v>U+003D</x:v>
      </x:c>
      <x:c r="D284" s="23" t="str">
        <x:v>(C4-'Regression Model'!$B$4)/365.25</x:v>
      </x:c>
    </x:row>
    <x:row r="285">
      <x:c r="A285" s="17" t="str">
        <x:v>Open Models 12mo</x:v>
      </x:c>
      <x:c r="B285" s="17" t="str">
        <x:v>L4</x:v>
      </x:c>
      <x:c r="C285" s="17" t="str">
        <x:v>U+003D</x:v>
      </x:c>
      <x:c r="D285" s="23" t="str">
        <x:v>IFERROR(1/(((G4-F4)/3.92)^2),1)</x:v>
      </x:c>
    </x:row>
    <x:row r="286">
      <x:c r="A286" s="17" t="str">
        <x:v>Open Models 12mo</x:v>
      </x:c>
      <x:c r="B286" s="17" t="str">
        <x:v>J5</x:v>
      </x:c>
      <x:c r="C286" s="17" t="str">
        <x:v>U+003D</x:v>
      </x:c>
      <x:c r="D286" s="23" t="str">
        <x:v>LOG10(H5*1E9)</x:v>
      </x:c>
    </x:row>
    <x:row r="287">
      <x:c r="A287" s="17" t="str">
        <x:v>Open Models 12mo</x:v>
      </x:c>
      <x:c r="B287" s="17" t="str">
        <x:v>K5</x:v>
      </x:c>
      <x:c r="C287" s="17" t="str">
        <x:v>U+003D</x:v>
      </x:c>
      <x:c r="D287" s="23" t="str">
        <x:v>(C5-'Regression Model'!$B$4)/365.25</x:v>
      </x:c>
    </x:row>
    <x:row r="288">
      <x:c r="A288" s="17" t="str">
        <x:v>Open Models 12mo</x:v>
      </x:c>
      <x:c r="B288" s="17" t="str">
        <x:v>L5</x:v>
      </x:c>
      <x:c r="C288" s="17" t="str">
        <x:v>U+003D</x:v>
      </x:c>
      <x:c r="D288" s="23" t="str">
        <x:v>IFERROR(1/(((G5-F5)/3.92)^2),1)</x:v>
      </x:c>
    </x:row>
    <x:row r="289">
      <x:c r="A289" s="17" t="str">
        <x:v>Open Models 12mo</x:v>
      </x:c>
      <x:c r="B289" s="17" t="str">
        <x:v>J6</x:v>
      </x:c>
      <x:c r="C289" s="17" t="str">
        <x:v>U+003D</x:v>
      </x:c>
      <x:c r="D289" s="23" t="str">
        <x:v>LOG10(H6*1E9)</x:v>
      </x:c>
    </x:row>
    <x:row r="290">
      <x:c r="A290" s="17" t="str">
        <x:v>Open Models 12mo</x:v>
      </x:c>
      <x:c r="B290" s="17" t="str">
        <x:v>K6</x:v>
      </x:c>
      <x:c r="C290" s="17" t="str">
        <x:v>U+003D</x:v>
      </x:c>
      <x:c r="D290" s="23" t="str">
        <x:v>(C6-'Regression Model'!$B$4)/365.25</x:v>
      </x:c>
    </x:row>
    <x:row r="291">
      <x:c r="A291" s="17" t="str">
        <x:v>Open Models 12mo</x:v>
      </x:c>
      <x:c r="B291" s="17" t="str">
        <x:v>L6</x:v>
      </x:c>
      <x:c r="C291" s="17" t="str">
        <x:v>U+003D</x:v>
      </x:c>
      <x:c r="D291" s="23" t="str">
        <x:v>IFERROR(1/(((G6-F6)/3.92)^2),1)</x:v>
      </x:c>
    </x:row>
    <x:row r="292">
      <x:c r="A292" s="17" t="str">
        <x:v>Open Models 12mo</x:v>
      </x:c>
      <x:c r="B292" s="17" t="str">
        <x:v>J7</x:v>
      </x:c>
      <x:c r="C292" s="17" t="str">
        <x:v>U+003D</x:v>
      </x:c>
      <x:c r="D292" s="23" t="str">
        <x:v>LOG10(H7*1E9)</x:v>
      </x:c>
    </x:row>
    <x:row r="293">
      <x:c r="A293" s="17" t="str">
        <x:v>Open Models 12mo</x:v>
      </x:c>
      <x:c r="B293" s="17" t="str">
        <x:v>K7</x:v>
      </x:c>
      <x:c r="C293" s="17" t="str">
        <x:v>U+003D</x:v>
      </x:c>
      <x:c r="D293" s="23" t="str">
        <x:v>(C7-'Regression Model'!$B$4)/365.25</x:v>
      </x:c>
    </x:row>
    <x:row r="294">
      <x:c r="A294" s="17" t="str">
        <x:v>Open Models 12mo</x:v>
      </x:c>
      <x:c r="B294" s="17" t="str">
        <x:v>L7</x:v>
      </x:c>
      <x:c r="C294" s="17" t="str">
        <x:v>U+003D</x:v>
      </x:c>
      <x:c r="D294" s="23" t="str">
        <x:v>IFERROR(1/(((G7-F7)/3.92)^2),1)</x:v>
      </x:c>
    </x:row>
    <x:row r="295">
      <x:c r="A295" s="17" t="str">
        <x:v>Open Models 12mo</x:v>
      </x:c>
      <x:c r="B295" s="17" t="str">
        <x:v>J8</x:v>
      </x:c>
      <x:c r="C295" s="17" t="str">
        <x:v>U+003D</x:v>
      </x:c>
      <x:c r="D295" s="23" t="str">
        <x:v>LOG10(H8*1E9)</x:v>
      </x:c>
    </x:row>
    <x:row r="296">
      <x:c r="A296" s="17" t="str">
        <x:v>Open Models 12mo</x:v>
      </x:c>
      <x:c r="B296" s="17" t="str">
        <x:v>K8</x:v>
      </x:c>
      <x:c r="C296" s="17" t="str">
        <x:v>U+003D</x:v>
      </x:c>
      <x:c r="D296" s="23" t="str">
        <x:v>(C8-'Regression Model'!$B$4)/365.25</x:v>
      </x:c>
    </x:row>
    <x:row r="297">
      <x:c r="A297" s="17" t="str">
        <x:v>Open Models 12mo</x:v>
      </x:c>
      <x:c r="B297" s="17" t="str">
        <x:v>L8</x:v>
      </x:c>
      <x:c r="C297" s="17" t="str">
        <x:v>U+003D</x:v>
      </x:c>
      <x:c r="D297" s="23" t="str">
        <x:v>IFERROR(1/(((G8-F8)/3.92)^2),1)</x:v>
      </x:c>
    </x:row>
    <x:row r="298">
      <x:c r="A298" s="17" t="str">
        <x:v>Open Models 12mo</x:v>
      </x:c>
      <x:c r="B298" s="17" t="str">
        <x:v>J9</x:v>
      </x:c>
      <x:c r="C298" s="17" t="str">
        <x:v>U+003D</x:v>
      </x:c>
      <x:c r="D298" s="23" t="str">
        <x:v>LOG10(H9*1E9)</x:v>
      </x:c>
    </x:row>
    <x:row r="299">
      <x:c r="A299" s="17" t="str">
        <x:v>Open Models 12mo</x:v>
      </x:c>
      <x:c r="B299" s="17" t="str">
        <x:v>K9</x:v>
      </x:c>
      <x:c r="C299" s="17" t="str">
        <x:v>U+003D</x:v>
      </x:c>
      <x:c r="D299" s="23" t="str">
        <x:v>(C9-'Regression Model'!$B$4)/365.25</x:v>
      </x:c>
    </x:row>
    <x:row r="300">
      <x:c r="A300" s="17" t="str">
        <x:v>Open Models 12mo</x:v>
      </x:c>
      <x:c r="B300" s="17" t="str">
        <x:v>L9</x:v>
      </x:c>
      <x:c r="C300" s="17" t="str">
        <x:v>U+003D</x:v>
      </x:c>
      <x:c r="D300" s="23" t="str">
        <x:v>IFERROR(1/(((G9-F9)/3.92)^2),1)</x:v>
      </x:c>
    </x:row>
    <x:row r="301">
      <x:c r="A301" s="17" t="str">
        <x:v>Open Models 12mo</x:v>
      </x:c>
      <x:c r="B301" s="17" t="str">
        <x:v>J10</x:v>
      </x:c>
      <x:c r="C301" s="17" t="str">
        <x:v>U+003D</x:v>
      </x:c>
      <x:c r="D301" s="23" t="str">
        <x:v>LOG10(H10*1E9)</x:v>
      </x:c>
    </x:row>
    <x:row r="302">
      <x:c r="A302" s="17" t="str">
        <x:v>Open Models 12mo</x:v>
      </x:c>
      <x:c r="B302" s="17" t="str">
        <x:v>K10</x:v>
      </x:c>
      <x:c r="C302" s="17" t="str">
        <x:v>U+003D</x:v>
      </x:c>
      <x:c r="D302" s="23" t="str">
        <x:v>(C10-'Regression Model'!$B$4)/365.25</x:v>
      </x:c>
    </x:row>
    <x:row r="303">
      <x:c r="A303" s="17" t="str">
        <x:v>Open Models 12mo</x:v>
      </x:c>
      <x:c r="B303" s="17" t="str">
        <x:v>L10</x:v>
      </x:c>
      <x:c r="C303" s="17" t="str">
        <x:v>U+003D</x:v>
      </x:c>
      <x:c r="D303" s="23" t="str">
        <x:v>IFERROR(1/(((G10-F10)/3.92)^2),1)</x:v>
      </x:c>
    </x:row>
    <x:row r="304">
      <x:c r="A304" s="17" t="str">
        <x:v>Open Models 12mo</x:v>
      </x:c>
      <x:c r="B304" s="17" t="str">
        <x:v>J11</x:v>
      </x:c>
      <x:c r="C304" s="17" t="str">
        <x:v>U+003D</x:v>
      </x:c>
      <x:c r="D304" s="23" t="str">
        <x:v>LOG10(H11*1E9)</x:v>
      </x:c>
    </x:row>
    <x:row r="305">
      <x:c r="A305" s="17" t="str">
        <x:v>Open Models 12mo</x:v>
      </x:c>
      <x:c r="B305" s="17" t="str">
        <x:v>K11</x:v>
      </x:c>
      <x:c r="C305" s="17" t="str">
        <x:v>U+003D</x:v>
      </x:c>
      <x:c r="D305" s="23" t="str">
        <x:v>(C11-'Regression Model'!$B$4)/365.25</x:v>
      </x:c>
    </x:row>
    <x:row r="306">
      <x:c r="A306" s="17" t="str">
        <x:v>Open Models 12mo</x:v>
      </x:c>
      <x:c r="B306" s="17" t="str">
        <x:v>L11</x:v>
      </x:c>
      <x:c r="C306" s="17" t="str">
        <x:v>U+003D</x:v>
      </x:c>
      <x:c r="D306" s="23" t="str">
        <x:v>IFERROR(1/(((G11-F11)/3.92)^2),1)</x:v>
      </x:c>
    </x:row>
    <x:row r="307">
      <x:c r="A307" s="17" t="str">
        <x:v>Open Models 12mo</x:v>
      </x:c>
      <x:c r="B307" s="17" t="str">
        <x:v>J12</x:v>
      </x:c>
      <x:c r="C307" s="17" t="str">
        <x:v>U+003D</x:v>
      </x:c>
      <x:c r="D307" s="23" t="str">
        <x:v>LOG10(H12*1E9)</x:v>
      </x:c>
    </x:row>
    <x:row r="308">
      <x:c r="A308" s="17" t="str">
        <x:v>Open Models 12mo</x:v>
      </x:c>
      <x:c r="B308" s="17" t="str">
        <x:v>K12</x:v>
      </x:c>
      <x:c r="C308" s="17" t="str">
        <x:v>U+003D</x:v>
      </x:c>
      <x:c r="D308" s="23" t="str">
        <x:v>(C12-'Regression Model'!$B$4)/365.25</x:v>
      </x:c>
    </x:row>
    <x:row r="309">
      <x:c r="A309" s="17" t="str">
        <x:v>Open Models 12mo</x:v>
      </x:c>
      <x:c r="B309" s="17" t="str">
        <x:v>L12</x:v>
      </x:c>
      <x:c r="C309" s="17" t="str">
        <x:v>U+003D</x:v>
      </x:c>
      <x:c r="D309" s="23" t="str">
        <x:v>IFERROR(1/(((G12-F12)/3.92)^2),1)</x:v>
      </x:c>
    </x:row>
    <x:row r="310">
      <x:c r="A310" s="17" t="str">
        <x:v>Open Models 12mo</x:v>
      </x:c>
      <x:c r="B310" s="17" t="str">
        <x:v>J13</x:v>
      </x:c>
      <x:c r="C310" s="17" t="str">
        <x:v>U+003D</x:v>
      </x:c>
      <x:c r="D310" s="23" t="str">
        <x:v>LOG10(H13*1E9)</x:v>
      </x:c>
    </x:row>
    <x:row r="311">
      <x:c r="A311" s="17" t="str">
        <x:v>Open Models 12mo</x:v>
      </x:c>
      <x:c r="B311" s="17" t="str">
        <x:v>K13</x:v>
      </x:c>
      <x:c r="C311" s="17" t="str">
        <x:v>U+003D</x:v>
      </x:c>
      <x:c r="D311" s="23" t="str">
        <x:v>(C13-'Regression Model'!$B$4)/365.25</x:v>
      </x:c>
    </x:row>
    <x:row r="312">
      <x:c r="A312" s="17" t="str">
        <x:v>Open Models 12mo</x:v>
      </x:c>
      <x:c r="B312" s="17" t="str">
        <x:v>L13</x:v>
      </x:c>
      <x:c r="C312" s="17" t="str">
        <x:v>U+003D</x:v>
      </x:c>
      <x:c r="D312" s="23" t="str">
        <x:v>IFERROR(1/(((G13-F13)/3.92)^2),1)</x:v>
      </x:c>
    </x:row>
    <x:row r="313">
      <x:c r="A313" s="17" t="str">
        <x:v>Open Models 12mo</x:v>
      </x:c>
      <x:c r="B313" s="17" t="str">
        <x:v>J14</x:v>
      </x:c>
      <x:c r="C313" s="17" t="str">
        <x:v>U+003D</x:v>
      </x:c>
      <x:c r="D313" s="23" t="str">
        <x:v>LOG10(H14*1E9)</x:v>
      </x:c>
    </x:row>
    <x:row r="314">
      <x:c r="A314" s="17" t="str">
        <x:v>Open Models 12mo</x:v>
      </x:c>
      <x:c r="B314" s="17" t="str">
        <x:v>K14</x:v>
      </x:c>
      <x:c r="C314" s="17" t="str">
        <x:v>U+003D</x:v>
      </x:c>
      <x:c r="D314" s="23" t="str">
        <x:v>(C14-'Regression Model'!$B$4)/365.25</x:v>
      </x:c>
    </x:row>
    <x:row r="315">
      <x:c r="A315" s="17" t="str">
        <x:v>Open Models 12mo</x:v>
      </x:c>
      <x:c r="B315" s="17" t="str">
        <x:v>L14</x:v>
      </x:c>
      <x:c r="C315" s="17" t="str">
        <x:v>U+003D</x:v>
      </x:c>
      <x:c r="D315" s="23" t="str">
        <x:v>IFERROR(1/(((G14-F14)/3.92)^2),1)</x:v>
      </x:c>
    </x:row>
    <x:row r="316">
      <x:c r="A316" s="17" t="str">
        <x:v>Open Models 12mo</x:v>
      </x:c>
      <x:c r="B316" s="17" t="str">
        <x:v>J15</x:v>
      </x:c>
      <x:c r="C316" s="17" t="str">
        <x:v>U+003D</x:v>
      </x:c>
      <x:c r="D316" s="23" t="str">
        <x:v>LOG10(H15*1E9)</x:v>
      </x:c>
    </x:row>
    <x:row r="317">
      <x:c r="A317" s="17" t="str">
        <x:v>Open Models 12mo</x:v>
      </x:c>
      <x:c r="B317" s="17" t="str">
        <x:v>K15</x:v>
      </x:c>
      <x:c r="C317" s="17" t="str">
        <x:v>U+003D</x:v>
      </x:c>
      <x:c r="D317" s="23" t="str">
        <x:v>(C15-'Regression Model'!$B$4)/365.25</x:v>
      </x:c>
    </x:row>
    <x:row r="318">
      <x:c r="A318" s="17" t="str">
        <x:v>Open Models 12mo</x:v>
      </x:c>
      <x:c r="B318" s="17" t="str">
        <x:v>L15</x:v>
      </x:c>
      <x:c r="C318" s="17" t="str">
        <x:v>U+003D</x:v>
      </x:c>
      <x:c r="D318" s="23" t="str">
        <x:v>IFERROR(1/(((G15-F15)/3.92)^2),1)</x:v>
      </x:c>
    </x:row>
    <x:row r="319">
      <x:c r="A319" s="17" t="str">
        <x:v>Open Models 12mo</x:v>
      </x:c>
      <x:c r="B319" s="17" t="str">
        <x:v>J16</x:v>
      </x:c>
      <x:c r="C319" s="17" t="str">
        <x:v>U+003D</x:v>
      </x:c>
      <x:c r="D319" s="23" t="str">
        <x:v>LOG10(H16*1E9)</x:v>
      </x:c>
    </x:row>
    <x:row r="320">
      <x:c r="A320" s="17" t="str">
        <x:v>Open Models 12mo</x:v>
      </x:c>
      <x:c r="B320" s="17" t="str">
        <x:v>K16</x:v>
      </x:c>
      <x:c r="C320" s="17" t="str">
        <x:v>U+003D</x:v>
      </x:c>
      <x:c r="D320" s="23" t="str">
        <x:v>(C16-'Regression Model'!$B$4)/365.25</x:v>
      </x:c>
    </x:row>
    <x:row r="321">
      <x:c r="A321" s="17" t="str">
        <x:v>Open Models 12mo</x:v>
      </x:c>
      <x:c r="B321" s="17" t="str">
        <x:v>L16</x:v>
      </x:c>
      <x:c r="C321" s="17" t="str">
        <x:v>U+003D</x:v>
      </x:c>
      <x:c r="D321" s="23" t="str">
        <x:v>IFERROR(1/(((G16-F16)/3.92)^2),1)</x:v>
      </x:c>
    </x:row>
    <x:row r="322">
      <x:c r="A322" s="17" t="str">
        <x:v>Open Models 12mo</x:v>
      </x:c>
      <x:c r="B322" s="17" t="str">
        <x:v>J17</x:v>
      </x:c>
      <x:c r="C322" s="17" t="str">
        <x:v>U+003D</x:v>
      </x:c>
      <x:c r="D322" s="23" t="str">
        <x:v>LOG10(H17*1E9)</x:v>
      </x:c>
    </x:row>
    <x:row r="323">
      <x:c r="A323" s="17" t="str">
        <x:v>Open Models 12mo</x:v>
      </x:c>
      <x:c r="B323" s="17" t="str">
        <x:v>K17</x:v>
      </x:c>
      <x:c r="C323" s="17" t="str">
        <x:v>U+003D</x:v>
      </x:c>
      <x:c r="D323" s="23" t="str">
        <x:v>(C17-'Regression Model'!$B$4)/365.25</x:v>
      </x:c>
    </x:row>
    <x:row r="324">
      <x:c r="A324" s="17" t="str">
        <x:v>Open Models 12mo</x:v>
      </x:c>
      <x:c r="B324" s="17" t="str">
        <x:v>L17</x:v>
      </x:c>
      <x:c r="C324" s="17" t="str">
        <x:v>U+003D</x:v>
      </x:c>
      <x:c r="D324" s="23" t="str">
        <x:v>IFERROR(1/(((G17-F17)/3.92)^2),1)</x:v>
      </x:c>
    </x:row>
    <x:row r="325">
      <x:c r="A325" s="17" t="str">
        <x:v>Open Models 12mo</x:v>
      </x:c>
      <x:c r="B325" s="17" t="str">
        <x:v>J18</x:v>
      </x:c>
      <x:c r="C325" s="17" t="str">
        <x:v>U+003D</x:v>
      </x:c>
      <x:c r="D325" s="23" t="str">
        <x:v>LOG10(H18*1E9)</x:v>
      </x:c>
    </x:row>
    <x:row r="326">
      <x:c r="A326" s="17" t="str">
        <x:v>Open Models 12mo</x:v>
      </x:c>
      <x:c r="B326" s="17" t="str">
        <x:v>K18</x:v>
      </x:c>
      <x:c r="C326" s="17" t="str">
        <x:v>U+003D</x:v>
      </x:c>
      <x:c r="D326" s="23" t="str">
        <x:v>(C18-'Regression Model'!$B$4)/365.25</x:v>
      </x:c>
    </x:row>
    <x:row r="327">
      <x:c r="A327" s="17" t="str">
        <x:v>Open Models 12mo</x:v>
      </x:c>
      <x:c r="B327" s="17" t="str">
        <x:v>L18</x:v>
      </x:c>
      <x:c r="C327" s="17" t="str">
        <x:v>U+003D</x:v>
      </x:c>
      <x:c r="D327" s="23" t="str">
        <x:v>IFERROR(1/(((G18-F18)/3.92)^2),1)</x:v>
      </x:c>
    </x:row>
    <x:row r="328">
      <x:c r="A328" s="17" t="str">
        <x:v>Regression Data</x:v>
      </x:c>
      <x:c r="B328" s="17" t="str">
        <x:v>I2</x:v>
      </x:c>
      <x:c r="C328" s="17" t="str">
        <x:v>U+003D</x:v>
      </x:c>
      <x:c r="D328" s="23" t="str">
        <x:v>LOG10(H2*1E9)</x:v>
      </x:c>
    </x:row>
    <x:row r="329">
      <x:c r="A329" s="17" t="str">
        <x:v>Regression Data</x:v>
      </x:c>
      <x:c r="B329" s="17" t="str">
        <x:v>J2</x:v>
      </x:c>
      <x:c r="C329" s="17" t="str">
        <x:v>U+003D</x:v>
      </x:c>
      <x:c r="D329" s="23" t="str">
        <x:v>(C2-'Regression Model'!$B$4)/365.25</x:v>
      </x:c>
    </x:row>
    <x:row r="330">
      <x:c r="A330" s="17" t="str">
        <x:v>Regression Data</x:v>
      </x:c>
      <x:c r="B330" s="17" t="str">
        <x:v>K2</x:v>
      </x:c>
      <x:c r="C330" s="17" t="str">
        <x:v>U+003D</x:v>
      </x:c>
      <x:c r="D330" s="23" t="str">
        <x:v>IFERROR(1/(((G2-F2)/3.92)^2),1)</x:v>
      </x:c>
    </x:row>
    <x:row r="331">
      <x:c r="A331" s="17" t="str">
        <x:v>Regression Data</x:v>
      </x:c>
      <x:c r="B331" s="17" t="str">
        <x:v>I3</x:v>
      </x:c>
      <x:c r="C331" s="17" t="str">
        <x:v>U+003D</x:v>
      </x:c>
      <x:c r="D331" s="23" t="str">
        <x:v>LOG10(H3*1E9)</x:v>
      </x:c>
    </x:row>
    <x:row r="332">
      <x:c r="A332" s="17" t="str">
        <x:v>Regression Data</x:v>
      </x:c>
      <x:c r="B332" s="17" t="str">
        <x:v>J3</x:v>
      </x:c>
      <x:c r="C332" s="17" t="str">
        <x:v>U+003D</x:v>
      </x:c>
      <x:c r="D332" s="23" t="str">
        <x:v>(C3-'Regression Model'!$B$4)/365.25</x:v>
      </x:c>
    </x:row>
    <x:row r="333">
      <x:c r="A333" s="17" t="str">
        <x:v>Regression Data</x:v>
      </x:c>
      <x:c r="B333" s="17" t="str">
        <x:v>K3</x:v>
      </x:c>
      <x:c r="C333" s="17" t="str">
        <x:v>U+003D</x:v>
      </x:c>
      <x:c r="D333" s="23" t="str">
        <x:v>IFERROR(1/(((G3-F3)/3.92)^2),1)</x:v>
      </x:c>
    </x:row>
    <x:row r="334">
      <x:c r="A334" s="17" t="str">
        <x:v>Regression Data</x:v>
      </x:c>
      <x:c r="B334" s="17" t="str">
        <x:v>I4</x:v>
      </x:c>
      <x:c r="C334" s="17" t="str">
        <x:v>U+003D</x:v>
      </x:c>
      <x:c r="D334" s="23" t="str">
        <x:v>LOG10(H4*1E9)</x:v>
      </x:c>
    </x:row>
    <x:row r="335">
      <x:c r="A335" s="17" t="str">
        <x:v>Regression Data</x:v>
      </x:c>
      <x:c r="B335" s="17" t="str">
        <x:v>J4</x:v>
      </x:c>
      <x:c r="C335" s="17" t="str">
        <x:v>U+003D</x:v>
      </x:c>
      <x:c r="D335" s="23" t="str">
        <x:v>(C4-'Regression Model'!$B$4)/365.25</x:v>
      </x:c>
    </x:row>
    <x:row r="336">
      <x:c r="A336" s="17" t="str">
        <x:v>Regression Data</x:v>
      </x:c>
      <x:c r="B336" s="17" t="str">
        <x:v>K4</x:v>
      </x:c>
      <x:c r="C336" s="17" t="str">
        <x:v>U+003D</x:v>
      </x:c>
      <x:c r="D336" s="23" t="str">
        <x:v>IFERROR(1/(((G4-F4)/3.92)^2),1)</x:v>
      </x:c>
    </x:row>
    <x:row r="337">
      <x:c r="A337" s="17" t="str">
        <x:v>Regression Data</x:v>
      </x:c>
      <x:c r="B337" s="17" t="str">
        <x:v>I5</x:v>
      </x:c>
      <x:c r="C337" s="17" t="str">
        <x:v>U+003D</x:v>
      </x:c>
      <x:c r="D337" s="23" t="str">
        <x:v>LOG10(H5*1E9)</x:v>
      </x:c>
    </x:row>
    <x:row r="338">
      <x:c r="A338" s="17" t="str">
        <x:v>Regression Data</x:v>
      </x:c>
      <x:c r="B338" s="17" t="str">
        <x:v>J5</x:v>
      </x:c>
      <x:c r="C338" s="17" t="str">
        <x:v>U+003D</x:v>
      </x:c>
      <x:c r="D338" s="23" t="str">
        <x:v>(C5-'Regression Model'!$B$4)/365.25</x:v>
      </x:c>
    </x:row>
    <x:row r="339">
      <x:c r="A339" s="17" t="str">
        <x:v>Regression Data</x:v>
      </x:c>
      <x:c r="B339" s="17" t="str">
        <x:v>K5</x:v>
      </x:c>
      <x:c r="C339" s="17" t="str">
        <x:v>U+003D</x:v>
      </x:c>
      <x:c r="D339" s="23" t="str">
        <x:v>IFERROR(1/(((G5-F5)/3.92)^2),1)</x:v>
      </x:c>
    </x:row>
    <x:row r="340">
      <x:c r="A340" s="17" t="str">
        <x:v>Regression Data</x:v>
      </x:c>
      <x:c r="B340" s="17" t="str">
        <x:v>I6</x:v>
      </x:c>
      <x:c r="C340" s="17" t="str">
        <x:v>U+003D</x:v>
      </x:c>
      <x:c r="D340" s="23" t="str">
        <x:v>LOG10(H6*1E9)</x:v>
      </x:c>
    </x:row>
    <x:row r="341">
      <x:c r="A341" s="17" t="str">
        <x:v>Regression Data</x:v>
      </x:c>
      <x:c r="B341" s="17" t="str">
        <x:v>J6</x:v>
      </x:c>
      <x:c r="C341" s="17" t="str">
        <x:v>U+003D</x:v>
      </x:c>
      <x:c r="D341" s="23" t="str">
        <x:v>(C6-'Regression Model'!$B$4)/365.25</x:v>
      </x:c>
    </x:row>
    <x:row r="342">
      <x:c r="A342" s="17" t="str">
        <x:v>Regression Data</x:v>
      </x:c>
      <x:c r="B342" s="17" t="str">
        <x:v>K6</x:v>
      </x:c>
      <x:c r="C342" s="17" t="str">
        <x:v>U+003D</x:v>
      </x:c>
      <x:c r="D342" s="23" t="str">
        <x:v>IFERROR(1/(((G6-F6)/3.92)^2),1)</x:v>
      </x:c>
    </x:row>
    <x:row r="343">
      <x:c r="A343" s="17" t="str">
        <x:v>Regression Data</x:v>
      </x:c>
      <x:c r="B343" s="17" t="str">
        <x:v>I7</x:v>
      </x:c>
      <x:c r="C343" s="17" t="str">
        <x:v>U+003D</x:v>
      </x:c>
      <x:c r="D343" s="23" t="str">
        <x:v>LOG10(H7*1E9)</x:v>
      </x:c>
    </x:row>
    <x:row r="344">
      <x:c r="A344" s="17" t="str">
        <x:v>Regression Data</x:v>
      </x:c>
      <x:c r="B344" s="17" t="str">
        <x:v>J7</x:v>
      </x:c>
      <x:c r="C344" s="17" t="str">
        <x:v>U+003D</x:v>
      </x:c>
      <x:c r="D344" s="23" t="str">
        <x:v>(C7-'Regression Model'!$B$4)/365.25</x:v>
      </x:c>
    </x:row>
    <x:row r="345">
      <x:c r="A345" s="17" t="str">
        <x:v>Regression Data</x:v>
      </x:c>
      <x:c r="B345" s="17" t="str">
        <x:v>K7</x:v>
      </x:c>
      <x:c r="C345" s="17" t="str">
        <x:v>U+003D</x:v>
      </x:c>
      <x:c r="D345" s="23" t="str">
        <x:v>IFERROR(1/(((G7-F7)/3.92)^2),1)</x:v>
      </x:c>
    </x:row>
    <x:row r="346">
      <x:c r="A346" s="17" t="str">
        <x:v>Regression Data</x:v>
      </x:c>
      <x:c r="B346" s="17" t="str">
        <x:v>I8</x:v>
      </x:c>
      <x:c r="C346" s="17" t="str">
        <x:v>U+003D</x:v>
      </x:c>
      <x:c r="D346" s="23" t="str">
        <x:v>LOG10(H8*1E9)</x:v>
      </x:c>
    </x:row>
    <x:row r="347">
      <x:c r="A347" s="17" t="str">
        <x:v>Regression Data</x:v>
      </x:c>
      <x:c r="B347" s="17" t="str">
        <x:v>J8</x:v>
      </x:c>
      <x:c r="C347" s="17" t="str">
        <x:v>U+003D</x:v>
      </x:c>
      <x:c r="D347" s="23" t="str">
        <x:v>(C8-'Regression Model'!$B$4)/365.25</x:v>
      </x:c>
    </x:row>
    <x:row r="348">
      <x:c r="A348" s="17" t="str">
        <x:v>Regression Data</x:v>
      </x:c>
      <x:c r="B348" s="17" t="str">
        <x:v>K8</x:v>
      </x:c>
      <x:c r="C348" s="17" t="str">
        <x:v>U+003D</x:v>
      </x:c>
      <x:c r="D348" s="23" t="str">
        <x:v>IFERROR(1/(((G8-F8)/3.92)^2),1)</x:v>
      </x:c>
    </x:row>
    <x:row r="349">
      <x:c r="A349" s="17" t="str">
        <x:v>Regression Data</x:v>
      </x:c>
      <x:c r="B349" s="17" t="str">
        <x:v>I9</x:v>
      </x:c>
      <x:c r="C349" s="17" t="str">
        <x:v>U+003D</x:v>
      </x:c>
      <x:c r="D349" s="23" t="str">
        <x:v>LOG10(H9*1E9)</x:v>
      </x:c>
    </x:row>
    <x:row r="350">
      <x:c r="A350" s="17" t="str">
        <x:v>Regression Data</x:v>
      </x:c>
      <x:c r="B350" s="17" t="str">
        <x:v>J9</x:v>
      </x:c>
      <x:c r="C350" s="17" t="str">
        <x:v>U+003D</x:v>
      </x:c>
      <x:c r="D350" s="23" t="str">
        <x:v>(C9-'Regression Model'!$B$4)/365.25</x:v>
      </x:c>
    </x:row>
    <x:row r="351">
      <x:c r="A351" s="17" t="str">
        <x:v>Regression Data</x:v>
      </x:c>
      <x:c r="B351" s="17" t="str">
        <x:v>K9</x:v>
      </x:c>
      <x:c r="C351" s="17" t="str">
        <x:v>U+003D</x:v>
      </x:c>
      <x:c r="D351" s="23" t="str">
        <x:v>IFERROR(1/(((G9-F9)/3.92)^2),1)</x:v>
      </x:c>
    </x:row>
    <x:row r="352">
      <x:c r="A352" s="17" t="str">
        <x:v>Regression Data</x:v>
      </x:c>
      <x:c r="B352" s="17" t="str">
        <x:v>I10</x:v>
      </x:c>
      <x:c r="C352" s="17" t="str">
        <x:v>U+003D</x:v>
      </x:c>
      <x:c r="D352" s="23" t="str">
        <x:v>LOG10(H10*1E9)</x:v>
      </x:c>
    </x:row>
    <x:row r="353">
      <x:c r="A353" s="17" t="str">
        <x:v>Regression Data</x:v>
      </x:c>
      <x:c r="B353" s="17" t="str">
        <x:v>J10</x:v>
      </x:c>
      <x:c r="C353" s="17" t="str">
        <x:v>U+003D</x:v>
      </x:c>
      <x:c r="D353" s="23" t="str">
        <x:v>(C10-'Regression Model'!$B$4)/365.25</x:v>
      </x:c>
    </x:row>
    <x:row r="354">
      <x:c r="A354" s="17" t="str">
        <x:v>Regression Data</x:v>
      </x:c>
      <x:c r="B354" s="17" t="str">
        <x:v>K10</x:v>
      </x:c>
      <x:c r="C354" s="17" t="str">
        <x:v>U+003D</x:v>
      </x:c>
      <x:c r="D354" s="23" t="str">
        <x:v>IFERROR(1/(((G10-F10)/3.92)^2),1)</x:v>
      </x:c>
    </x:row>
    <x:row r="355">
      <x:c r="A355" s="17" t="str">
        <x:v>Regression Data</x:v>
      </x:c>
      <x:c r="B355" s="17" t="str">
        <x:v>I11</x:v>
      </x:c>
      <x:c r="C355" s="17" t="str">
        <x:v>U+003D</x:v>
      </x:c>
      <x:c r="D355" s="23" t="str">
        <x:v>LOG10(H11*1E9)</x:v>
      </x:c>
    </x:row>
    <x:row r="356">
      <x:c r="A356" s="17" t="str">
        <x:v>Regression Data</x:v>
      </x:c>
      <x:c r="B356" s="17" t="str">
        <x:v>J11</x:v>
      </x:c>
      <x:c r="C356" s="17" t="str">
        <x:v>U+003D</x:v>
      </x:c>
      <x:c r="D356" s="23" t="str">
        <x:v>(C11-'Regression Model'!$B$4)/365.25</x:v>
      </x:c>
    </x:row>
    <x:row r="357">
      <x:c r="A357" s="17" t="str">
        <x:v>Regression Data</x:v>
      </x:c>
      <x:c r="B357" s="17" t="str">
        <x:v>K11</x:v>
      </x:c>
      <x:c r="C357" s="17" t="str">
        <x:v>U+003D</x:v>
      </x:c>
      <x:c r="D357" s="23" t="str">
        <x:v>IFERROR(1/(((G11-F11)/3.92)^2),1)</x:v>
      </x:c>
    </x:row>
    <x:row r="358">
      <x:c r="A358" s="17" t="str">
        <x:v>Regression Data</x:v>
      </x:c>
      <x:c r="B358" s="17" t="str">
        <x:v>I12</x:v>
      </x:c>
      <x:c r="C358" s="17" t="str">
        <x:v>U+003D</x:v>
      </x:c>
      <x:c r="D358" s="23" t="str">
        <x:v>LOG10(H12*1E9)</x:v>
      </x:c>
    </x:row>
    <x:row r="359">
      <x:c r="A359" s="17" t="str">
        <x:v>Regression Data</x:v>
      </x:c>
      <x:c r="B359" s="17" t="str">
        <x:v>J12</x:v>
      </x:c>
      <x:c r="C359" s="17" t="str">
        <x:v>U+003D</x:v>
      </x:c>
      <x:c r="D359" s="23" t="str">
        <x:v>(C12-'Regression Model'!$B$4)/365.25</x:v>
      </x:c>
    </x:row>
    <x:row r="360">
      <x:c r="A360" s="17" t="str">
        <x:v>Regression Data</x:v>
      </x:c>
      <x:c r="B360" s="17" t="str">
        <x:v>K12</x:v>
      </x:c>
      <x:c r="C360" s="17" t="str">
        <x:v>U+003D</x:v>
      </x:c>
      <x:c r="D360" s="23" t="str">
        <x:v>IFERROR(1/(((G12-F12)/3.92)^2),1)</x:v>
      </x:c>
    </x:row>
    <x:row r="361">
      <x:c r="A361" s="17" t="str">
        <x:v>Regression Data</x:v>
      </x:c>
      <x:c r="B361" s="17" t="str">
        <x:v>I13</x:v>
      </x:c>
      <x:c r="C361" s="17" t="str">
        <x:v>U+003D</x:v>
      </x:c>
      <x:c r="D361" s="23" t="str">
        <x:v>LOG10(H13*1E9)</x:v>
      </x:c>
    </x:row>
    <x:row r="362">
      <x:c r="A362" s="17" t="str">
        <x:v>Regression Data</x:v>
      </x:c>
      <x:c r="B362" s="17" t="str">
        <x:v>J13</x:v>
      </x:c>
      <x:c r="C362" s="17" t="str">
        <x:v>U+003D</x:v>
      </x:c>
      <x:c r="D362" s="23" t="str">
        <x:v>(C13-'Regression Model'!$B$4)/365.25</x:v>
      </x:c>
    </x:row>
    <x:row r="363">
      <x:c r="A363" s="17" t="str">
        <x:v>Regression Data</x:v>
      </x:c>
      <x:c r="B363" s="17" t="str">
        <x:v>K13</x:v>
      </x:c>
      <x:c r="C363" s="17" t="str">
        <x:v>U+003D</x:v>
      </x:c>
      <x:c r="D363" s="23" t="str">
        <x:v>IFERROR(1/(((G13-F13)/3.92)^2),1)</x:v>
      </x:c>
    </x:row>
    <x:row r="364">
      <x:c r="A364" s="17" t="str">
        <x:v>Regression Data</x:v>
      </x:c>
      <x:c r="B364" s="17" t="str">
        <x:v>I14</x:v>
      </x:c>
      <x:c r="C364" s="17" t="str">
        <x:v>U+003D</x:v>
      </x:c>
      <x:c r="D364" s="23" t="str">
        <x:v>LOG10(H14*1E9)</x:v>
      </x:c>
    </x:row>
    <x:row r="365">
      <x:c r="A365" s="17" t="str">
        <x:v>Regression Data</x:v>
      </x:c>
      <x:c r="B365" s="17" t="str">
        <x:v>J14</x:v>
      </x:c>
      <x:c r="C365" s="17" t="str">
        <x:v>U+003D</x:v>
      </x:c>
      <x:c r="D365" s="23" t="str">
        <x:v>(C14-'Regression Model'!$B$4)/365.25</x:v>
      </x:c>
    </x:row>
    <x:row r="366">
      <x:c r="A366" s="17" t="str">
        <x:v>Regression Data</x:v>
      </x:c>
      <x:c r="B366" s="17" t="str">
        <x:v>K14</x:v>
      </x:c>
      <x:c r="C366" s="17" t="str">
        <x:v>U+003D</x:v>
      </x:c>
      <x:c r="D366" s="23" t="str">
        <x:v>IFERROR(1/(((G14-F14)/3.92)^2),1)</x:v>
      </x:c>
    </x:row>
    <x:row r="367">
      <x:c r="A367" s="17" t="str">
        <x:v>Regression Data</x:v>
      </x:c>
      <x:c r="B367" s="17" t="str">
        <x:v>I15</x:v>
      </x:c>
      <x:c r="C367" s="17" t="str">
        <x:v>U+003D</x:v>
      </x:c>
      <x:c r="D367" s="23" t="str">
        <x:v>LOG10(H15*1E9)</x:v>
      </x:c>
    </x:row>
    <x:row r="368">
      <x:c r="A368" s="17" t="str">
        <x:v>Regression Data</x:v>
      </x:c>
      <x:c r="B368" s="17" t="str">
        <x:v>J15</x:v>
      </x:c>
      <x:c r="C368" s="17" t="str">
        <x:v>U+003D</x:v>
      </x:c>
      <x:c r="D368" s="23" t="str">
        <x:v>(C15-'Regression Model'!$B$4)/365.25</x:v>
      </x:c>
    </x:row>
    <x:row r="369">
      <x:c r="A369" s="17" t="str">
        <x:v>Regression Data</x:v>
      </x:c>
      <x:c r="B369" s="17" t="str">
        <x:v>K15</x:v>
      </x:c>
      <x:c r="C369" s="17" t="str">
        <x:v>U+003D</x:v>
      </x:c>
      <x:c r="D369" s="23" t="str">
        <x:v>IFERROR(1/(((G15-F15)/3.92)^2),1)</x:v>
      </x:c>
    </x:row>
    <x:row r="370">
      <x:c r="A370" s="17" t="str">
        <x:v>Regression Data</x:v>
      </x:c>
      <x:c r="B370" s="17" t="str">
        <x:v>I16</x:v>
      </x:c>
      <x:c r="C370" s="17" t="str">
        <x:v>U+003D</x:v>
      </x:c>
      <x:c r="D370" s="23" t="str">
        <x:v>LOG10(H16*1E9)</x:v>
      </x:c>
    </x:row>
    <x:row r="371">
      <x:c r="A371" s="17" t="str">
        <x:v>Regression Data</x:v>
      </x:c>
      <x:c r="B371" s="17" t="str">
        <x:v>J16</x:v>
      </x:c>
      <x:c r="C371" s="17" t="str">
        <x:v>U+003D</x:v>
      </x:c>
      <x:c r="D371" s="23" t="str">
        <x:v>(C16-'Regression Model'!$B$4)/365.25</x:v>
      </x:c>
    </x:row>
    <x:row r="372">
      <x:c r="A372" s="17" t="str">
        <x:v>Regression Data</x:v>
      </x:c>
      <x:c r="B372" s="17" t="str">
        <x:v>K16</x:v>
      </x:c>
      <x:c r="C372" s="17" t="str">
        <x:v>U+003D</x:v>
      </x:c>
      <x:c r="D372" s="23" t="str">
        <x:v>IFERROR(1/(((G16-F16)/3.92)^2),1)</x:v>
      </x:c>
    </x:row>
    <x:row r="373">
      <x:c r="A373" s="17" t="str">
        <x:v>Regression Data</x:v>
      </x:c>
      <x:c r="B373" s="17" t="str">
        <x:v>I17</x:v>
      </x:c>
      <x:c r="C373" s="17" t="str">
        <x:v>U+003D</x:v>
      </x:c>
      <x:c r="D373" s="23" t="str">
        <x:v>LOG10(H17*1E9)</x:v>
      </x:c>
    </x:row>
    <x:row r="374">
      <x:c r="A374" s="17" t="str">
        <x:v>Regression Data</x:v>
      </x:c>
      <x:c r="B374" s="17" t="str">
        <x:v>J17</x:v>
      </x:c>
      <x:c r="C374" s="17" t="str">
        <x:v>U+003D</x:v>
      </x:c>
      <x:c r="D374" s="23" t="str">
        <x:v>(C17-'Regression Model'!$B$4)/365.25</x:v>
      </x:c>
    </x:row>
    <x:row r="375">
      <x:c r="A375" s="17" t="str">
        <x:v>Regression Data</x:v>
      </x:c>
      <x:c r="B375" s="17" t="str">
        <x:v>K17</x:v>
      </x:c>
      <x:c r="C375" s="17" t="str">
        <x:v>U+003D</x:v>
      </x:c>
      <x:c r="D375" s="23" t="str">
        <x:v>IFERROR(1/(((G17-F17)/3.92)^2),1)</x:v>
      </x:c>
    </x:row>
    <x:row r="376">
      <x:c r="A376" s="17" t="str">
        <x:v>Regression Data</x:v>
      </x:c>
      <x:c r="B376" s="17" t="str">
        <x:v>I18</x:v>
      </x:c>
      <x:c r="C376" s="17" t="str">
        <x:v>U+003D</x:v>
      </x:c>
      <x:c r="D376" s="23" t="str">
        <x:v>LOG10(H18*1E9)</x:v>
      </x:c>
    </x:row>
    <x:row r="377">
      <x:c r="A377" s="17" t="str">
        <x:v>Regression Data</x:v>
      </x:c>
      <x:c r="B377" s="17" t="str">
        <x:v>J18</x:v>
      </x:c>
      <x:c r="C377" s="17" t="str">
        <x:v>U+003D</x:v>
      </x:c>
      <x:c r="D377" s="23" t="str">
        <x:v>(C18-'Regression Model'!$B$4)/365.25</x:v>
      </x:c>
    </x:row>
    <x:row r="378">
      <x:c r="A378" s="17" t="str">
        <x:v>Regression Data</x:v>
      </x:c>
      <x:c r="B378" s="17" t="str">
        <x:v>K18</x:v>
      </x:c>
      <x:c r="C378" s="17" t="str">
        <x:v>U+003D</x:v>
      </x:c>
      <x:c r="D378" s="23" t="str">
        <x:v>IFERROR(1/(((G18-F18)/3.92)^2),1)</x:v>
      </x:c>
    </x:row>
    <x:row r="379">
      <x:c r="A379" s="17" t="str">
        <x:v>Regression Data</x:v>
      </x:c>
      <x:c r="B379" s="17" t="str">
        <x:v>I19</x:v>
      </x:c>
      <x:c r="C379" s="17" t="str">
        <x:v>U+003D</x:v>
      </x:c>
      <x:c r="D379" s="23" t="str">
        <x:v>LOG10(H19*1E9)</x:v>
      </x:c>
    </x:row>
    <x:row r="380">
      <x:c r="A380" s="17" t="str">
        <x:v>Regression Data</x:v>
      </x:c>
      <x:c r="B380" s="17" t="str">
        <x:v>J19</x:v>
      </x:c>
      <x:c r="C380" s="17" t="str">
        <x:v>U+003D</x:v>
      </x:c>
      <x:c r="D380" s="23" t="str">
        <x:v>(C19-'Regression Model'!$B$4)/365.25</x:v>
      </x:c>
    </x:row>
    <x:row r="381">
      <x:c r="A381" s="17" t="str">
        <x:v>Regression Data</x:v>
      </x:c>
      <x:c r="B381" s="17" t="str">
        <x:v>K19</x:v>
      </x:c>
      <x:c r="C381" s="17" t="str">
        <x:v>U+003D</x:v>
      </x:c>
      <x:c r="D381" s="23" t="str">
        <x:v>IFERROR(1/(((G19-F19)/3.92)^2),1)</x:v>
      </x:c>
    </x:row>
    <x:row r="382">
      <x:c r="A382" s="17" t="str">
        <x:v>Regression Data</x:v>
      </x:c>
      <x:c r="B382" s="17" t="str">
        <x:v>I20</x:v>
      </x:c>
      <x:c r="C382" s="17" t="str">
        <x:v>U+003D</x:v>
      </x:c>
      <x:c r="D382" s="23" t="str">
        <x:v>LOG10(H20*1E9)</x:v>
      </x:c>
    </x:row>
    <x:row r="383">
      <x:c r="A383" s="17" t="str">
        <x:v>Regression Data</x:v>
      </x:c>
      <x:c r="B383" s="17" t="str">
        <x:v>J20</x:v>
      </x:c>
      <x:c r="C383" s="17" t="str">
        <x:v>U+003D</x:v>
      </x:c>
      <x:c r="D383" s="23" t="str">
        <x:v>(C20-'Regression Model'!$B$4)/365.25</x:v>
      </x:c>
    </x:row>
    <x:row r="384">
      <x:c r="A384" s="17" t="str">
        <x:v>Regression Data</x:v>
      </x:c>
      <x:c r="B384" s="17" t="str">
        <x:v>K20</x:v>
      </x:c>
      <x:c r="C384" s="17" t="str">
        <x:v>U+003D</x:v>
      </x:c>
      <x:c r="D384" s="23" t="str">
        <x:v>IFERROR(1/(((G20-F20)/3.92)^2),1)</x:v>
      </x:c>
    </x:row>
    <x:row r="385">
      <x:c r="A385" s="17" t="str">
        <x:v>Regression Data</x:v>
      </x:c>
      <x:c r="B385" s="17" t="str">
        <x:v>I21</x:v>
      </x:c>
      <x:c r="C385" s="17" t="str">
        <x:v>U+003D</x:v>
      </x:c>
      <x:c r="D385" s="23" t="str">
        <x:v>LOG10(H21*1E9)</x:v>
      </x:c>
    </x:row>
    <x:row r="386">
      <x:c r="A386" s="17" t="str">
        <x:v>Regression Data</x:v>
      </x:c>
      <x:c r="B386" s="17" t="str">
        <x:v>J21</x:v>
      </x:c>
      <x:c r="C386" s="17" t="str">
        <x:v>U+003D</x:v>
      </x:c>
      <x:c r="D386" s="23" t="str">
        <x:v>(C21-'Regression Model'!$B$4)/365.25</x:v>
      </x:c>
    </x:row>
    <x:row r="387">
      <x:c r="A387" s="17" t="str">
        <x:v>Regression Data</x:v>
      </x:c>
      <x:c r="B387" s="17" t="str">
        <x:v>K21</x:v>
      </x:c>
      <x:c r="C387" s="17" t="str">
        <x:v>U+003D</x:v>
      </x:c>
      <x:c r="D387" s="23" t="str">
        <x:v>IFERROR(1/(((G21-F21)/3.92)^2),1)</x:v>
      </x:c>
    </x:row>
    <x:row r="388">
      <x:c r="A388" s="17" t="str">
        <x:v>Regression Data</x:v>
      </x:c>
      <x:c r="B388" s="17" t="str">
        <x:v>I22</x:v>
      </x:c>
      <x:c r="C388" s="17" t="str">
        <x:v>U+003D</x:v>
      </x:c>
      <x:c r="D388" s="23" t="str">
        <x:v>LOG10(H22*1E9)</x:v>
      </x:c>
    </x:row>
    <x:row r="389">
      <x:c r="A389" s="17" t="str">
        <x:v>Regression Data</x:v>
      </x:c>
      <x:c r="B389" s="17" t="str">
        <x:v>J22</x:v>
      </x:c>
      <x:c r="C389" s="17" t="str">
        <x:v>U+003D</x:v>
      </x:c>
      <x:c r="D389" s="23" t="str">
        <x:v>(C22-'Regression Model'!$B$4)/365.25</x:v>
      </x:c>
    </x:row>
    <x:row r="390">
      <x:c r="A390" s="17" t="str">
        <x:v>Regression Data</x:v>
      </x:c>
      <x:c r="B390" s="17" t="str">
        <x:v>K22</x:v>
      </x:c>
      <x:c r="C390" s="17" t="str">
        <x:v>U+003D</x:v>
      </x:c>
      <x:c r="D390" s="23" t="str">
        <x:v>IFERROR(1/(((G22-F22)/3.92)^2),1)</x:v>
      </x:c>
    </x:row>
    <x:row r="391">
      <x:c r="A391" s="17" t="str">
        <x:v>Regression Data</x:v>
      </x:c>
      <x:c r="B391" s="17" t="str">
        <x:v>I23</x:v>
      </x:c>
      <x:c r="C391" s="17" t="str">
        <x:v>U+003D</x:v>
      </x:c>
      <x:c r="D391" s="23" t="str">
        <x:v>LOG10(H23*1E9)</x:v>
      </x:c>
    </x:row>
    <x:row r="392">
      <x:c r="A392" s="17" t="str">
        <x:v>Regression Data</x:v>
      </x:c>
      <x:c r="B392" s="17" t="str">
        <x:v>J23</x:v>
      </x:c>
      <x:c r="C392" s="17" t="str">
        <x:v>U+003D</x:v>
      </x:c>
      <x:c r="D392" s="23" t="str">
        <x:v>(C23-'Regression Model'!$B$4)/365.25</x:v>
      </x:c>
    </x:row>
    <x:row r="393">
      <x:c r="A393" s="17" t="str">
        <x:v>Regression Data</x:v>
      </x:c>
      <x:c r="B393" s="17" t="str">
        <x:v>K23</x:v>
      </x:c>
      <x:c r="C393" s="17" t="str">
        <x:v>U+003D</x:v>
      </x:c>
      <x:c r="D393" s="23" t="str">
        <x:v>IFERROR(1/(((G23-F23)/3.92)^2),1)</x:v>
      </x:c>
    </x:row>
    <x:row r="394">
      <x:c r="A394" s="17" t="str">
        <x:v>Regression Data</x:v>
      </x:c>
      <x:c r="B394" s="17" t="str">
        <x:v>I24</x:v>
      </x:c>
      <x:c r="C394" s="17" t="str">
        <x:v>U+003D</x:v>
      </x:c>
      <x:c r="D394" s="23" t="str">
        <x:v>LOG10(H24*1E9)</x:v>
      </x:c>
    </x:row>
    <x:row r="395">
      <x:c r="A395" s="17" t="str">
        <x:v>Regression Data</x:v>
      </x:c>
      <x:c r="B395" s="17" t="str">
        <x:v>J24</x:v>
      </x:c>
      <x:c r="C395" s="17" t="str">
        <x:v>U+003D</x:v>
      </x:c>
      <x:c r="D395" s="23" t="str">
        <x:v>(C24-'Regression Model'!$B$4)/365.25</x:v>
      </x:c>
    </x:row>
    <x:row r="396">
      <x:c r="A396" s="17" t="str">
        <x:v>Regression Data</x:v>
      </x:c>
      <x:c r="B396" s="17" t="str">
        <x:v>K24</x:v>
      </x:c>
      <x:c r="C396" s="17" t="str">
        <x:v>U+003D</x:v>
      </x:c>
      <x:c r="D396" s="23" t="str">
        <x:v>IFERROR(1/(((G24-F24)/3.92)^2),1)</x:v>
      </x:c>
    </x:row>
    <x:row r="397">
      <x:c r="A397" s="17" t="str">
        <x:v>Regression Data</x:v>
      </x:c>
      <x:c r="B397" s="17" t="str">
        <x:v>I25</x:v>
      </x:c>
      <x:c r="C397" s="17" t="str">
        <x:v>U+003D</x:v>
      </x:c>
      <x:c r="D397" s="23" t="str">
        <x:v>LOG10(H25*1E9)</x:v>
      </x:c>
    </x:row>
    <x:row r="398">
      <x:c r="A398" s="17" t="str">
        <x:v>Regression Data</x:v>
      </x:c>
      <x:c r="B398" s="17" t="str">
        <x:v>J25</x:v>
      </x:c>
      <x:c r="C398" s="17" t="str">
        <x:v>U+003D</x:v>
      </x:c>
      <x:c r="D398" s="23" t="str">
        <x:v>(C25-'Regression Model'!$B$4)/365.25</x:v>
      </x:c>
    </x:row>
    <x:row r="399">
      <x:c r="A399" s="17" t="str">
        <x:v>Regression Data</x:v>
      </x:c>
      <x:c r="B399" s="17" t="str">
        <x:v>K25</x:v>
      </x:c>
      <x:c r="C399" s="17" t="str">
        <x:v>U+003D</x:v>
      </x:c>
      <x:c r="D399" s="23" t="str">
        <x:v>IFERROR(1/(((G25-F25)/3.92)^2),1)</x:v>
      </x:c>
    </x:row>
    <x:row r="400">
      <x:c r="A400" s="17" t="str">
        <x:v>Regression Data</x:v>
      </x:c>
      <x:c r="B400" s="17" t="str">
        <x:v>I26</x:v>
      </x:c>
      <x:c r="C400" s="17" t="str">
        <x:v>U+003D</x:v>
      </x:c>
      <x:c r="D400" s="23" t="str">
        <x:v>LOG10(H26*1E9)</x:v>
      </x:c>
    </x:row>
    <x:row r="401">
      <x:c r="A401" s="17" t="str">
        <x:v>Regression Data</x:v>
      </x:c>
      <x:c r="B401" s="17" t="str">
        <x:v>J26</x:v>
      </x:c>
      <x:c r="C401" s="17" t="str">
        <x:v>U+003D</x:v>
      </x:c>
      <x:c r="D401" s="23" t="str">
        <x:v>(C26-'Regression Model'!$B$4)/365.25</x:v>
      </x:c>
    </x:row>
    <x:row r="402">
      <x:c r="A402" s="17" t="str">
        <x:v>Regression Data</x:v>
      </x:c>
      <x:c r="B402" s="17" t="str">
        <x:v>K26</x:v>
      </x:c>
      <x:c r="C402" s="17" t="str">
        <x:v>U+003D</x:v>
      </x:c>
      <x:c r="D402" s="23" t="str">
        <x:v>IFERROR(1/(((G26-F26)/3.92)^2),1)</x:v>
      </x:c>
    </x:row>
    <x:row r="403">
      <x:c r="A403" s="17" t="str">
        <x:v>Regression Data</x:v>
      </x:c>
      <x:c r="B403" s="17" t="str">
        <x:v>I27</x:v>
      </x:c>
      <x:c r="C403" s="17" t="str">
        <x:v>U+003D</x:v>
      </x:c>
      <x:c r="D403" s="23" t="str">
        <x:v>LOG10(H27*1E9)</x:v>
      </x:c>
    </x:row>
    <x:row r="404">
      <x:c r="A404" s="17" t="str">
        <x:v>Regression Data</x:v>
      </x:c>
      <x:c r="B404" s="17" t="str">
        <x:v>J27</x:v>
      </x:c>
      <x:c r="C404" s="17" t="str">
        <x:v>U+003D</x:v>
      </x:c>
      <x:c r="D404" s="23" t="str">
        <x:v>(C27-'Regression Model'!$B$4)/365.25</x:v>
      </x:c>
    </x:row>
    <x:row r="405">
      <x:c r="A405" s="17" t="str">
        <x:v>Regression Data</x:v>
      </x:c>
      <x:c r="B405" s="17" t="str">
        <x:v>K27</x:v>
      </x:c>
      <x:c r="C405" s="17" t="str">
        <x:v>U+003D</x:v>
      </x:c>
      <x:c r="D405" s="23" t="str">
        <x:v>IFERROR(1/(((G27-F27)/3.92)^2),1)</x:v>
      </x:c>
    </x:row>
    <x:row r="406">
      <x:c r="A406" s="17" t="str">
        <x:v>Regression Data</x:v>
      </x:c>
      <x:c r="B406" s="17" t="str">
        <x:v>I28</x:v>
      </x:c>
      <x:c r="C406" s="17" t="str">
        <x:v>U+003D</x:v>
      </x:c>
      <x:c r="D406" s="23" t="str">
        <x:v>LOG10(H28*1E9)</x:v>
      </x:c>
    </x:row>
    <x:row r="407">
      <x:c r="A407" s="17" t="str">
        <x:v>Regression Data</x:v>
      </x:c>
      <x:c r="B407" s="17" t="str">
        <x:v>J28</x:v>
      </x:c>
      <x:c r="C407" s="17" t="str">
        <x:v>U+003D</x:v>
      </x:c>
      <x:c r="D407" s="23" t="str">
        <x:v>(C28-'Regression Model'!$B$4)/365.25</x:v>
      </x:c>
    </x:row>
    <x:row r="408">
      <x:c r="A408" s="17" t="str">
        <x:v>Regression Data</x:v>
      </x:c>
      <x:c r="B408" s="17" t="str">
        <x:v>K28</x:v>
      </x:c>
      <x:c r="C408" s="17" t="str">
        <x:v>U+003D</x:v>
      </x:c>
      <x:c r="D408" s="23" t="str">
        <x:v>IFERROR(1/(((G28-F28)/3.92)^2),1)</x:v>
      </x:c>
    </x:row>
    <x:row r="409">
      <x:c r="A409" s="17" t="str">
        <x:v>Regression Data</x:v>
      </x:c>
      <x:c r="B409" s="17" t="str">
        <x:v>I29</x:v>
      </x:c>
      <x:c r="C409" s="17" t="str">
        <x:v>U+003D</x:v>
      </x:c>
      <x:c r="D409" s="23" t="str">
        <x:v>LOG10(H29*1E9)</x:v>
      </x:c>
    </x:row>
    <x:row r="410">
      <x:c r="A410" s="17" t="str">
        <x:v>Regression Data</x:v>
      </x:c>
      <x:c r="B410" s="17" t="str">
        <x:v>J29</x:v>
      </x:c>
      <x:c r="C410" s="17" t="str">
        <x:v>U+003D</x:v>
      </x:c>
      <x:c r="D410" s="23" t="str">
        <x:v>(C29-'Regression Model'!$B$4)/365.25</x:v>
      </x:c>
    </x:row>
    <x:row r="411">
      <x:c r="A411" s="17" t="str">
        <x:v>Regression Data</x:v>
      </x:c>
      <x:c r="B411" s="17" t="str">
        <x:v>K29</x:v>
      </x:c>
      <x:c r="C411" s="17" t="str">
        <x:v>U+003D</x:v>
      </x:c>
      <x:c r="D411" s="23" t="str">
        <x:v>IFERROR(1/(((G29-F29)/3.92)^2),1)</x:v>
      </x:c>
    </x:row>
    <x:row r="412">
      <x:c r="A412" s="17" t="str">
        <x:v>Regression Data</x:v>
      </x:c>
      <x:c r="B412" s="17" t="str">
        <x:v>I30</x:v>
      </x:c>
      <x:c r="C412" s="17" t="str">
        <x:v>U+003D</x:v>
      </x:c>
      <x:c r="D412" s="23" t="str">
        <x:v>LOG10(H30*1E9)</x:v>
      </x:c>
    </x:row>
    <x:row r="413">
      <x:c r="A413" s="17" t="str">
        <x:v>Regression Data</x:v>
      </x:c>
      <x:c r="B413" s="17" t="str">
        <x:v>J30</x:v>
      </x:c>
      <x:c r="C413" s="17" t="str">
        <x:v>U+003D</x:v>
      </x:c>
      <x:c r="D413" s="23" t="str">
        <x:v>(C30-'Regression Model'!$B$4)/365.25</x:v>
      </x:c>
    </x:row>
    <x:row r="414">
      <x:c r="A414" s="17" t="str">
        <x:v>Regression Data</x:v>
      </x:c>
      <x:c r="B414" s="17" t="str">
        <x:v>K30</x:v>
      </x:c>
      <x:c r="C414" s="17" t="str">
        <x:v>U+003D</x:v>
      </x:c>
      <x:c r="D414" s="23" t="str">
        <x:v>IFERROR(1/(((G30-F30)/3.92)^2),1)</x:v>
      </x:c>
    </x:row>
    <x:row r="415">
      <x:c r="A415" s="17" t="str">
        <x:v>Regression Data</x:v>
      </x:c>
      <x:c r="B415" s="17" t="str">
        <x:v>I31</x:v>
      </x:c>
      <x:c r="C415" s="17" t="str">
        <x:v>U+003D</x:v>
      </x:c>
      <x:c r="D415" s="23" t="str">
        <x:v>LOG10(H31*1E9)</x:v>
      </x:c>
    </x:row>
    <x:row r="416">
      <x:c r="A416" s="17" t="str">
        <x:v>Regression Data</x:v>
      </x:c>
      <x:c r="B416" s="17" t="str">
        <x:v>J31</x:v>
      </x:c>
      <x:c r="C416" s="17" t="str">
        <x:v>U+003D</x:v>
      </x:c>
      <x:c r="D416" s="23" t="str">
        <x:v>(C31-'Regression Model'!$B$4)/365.25</x:v>
      </x:c>
    </x:row>
    <x:row r="417">
      <x:c r="A417" s="17" t="str">
        <x:v>Regression Data</x:v>
      </x:c>
      <x:c r="B417" s="17" t="str">
        <x:v>K31</x:v>
      </x:c>
      <x:c r="C417" s="17" t="str">
        <x:v>U+003D</x:v>
      </x:c>
      <x:c r="D417" s="23" t="str">
        <x:v>IFERROR(1/(((G31-F31)/3.92)^2),1)</x:v>
      </x:c>
    </x:row>
    <x:row r="418">
      <x:c r="A418" s="17" t="str">
        <x:v>Regression Data</x:v>
      </x:c>
      <x:c r="B418" s="17" t="str">
        <x:v>I32</x:v>
      </x:c>
      <x:c r="C418" s="17" t="str">
        <x:v>U+003D</x:v>
      </x:c>
      <x:c r="D418" s="23" t="str">
        <x:v>LOG10(H32*1E9)</x:v>
      </x:c>
    </x:row>
    <x:row r="419">
      <x:c r="A419" s="17" t="str">
        <x:v>Regression Data</x:v>
      </x:c>
      <x:c r="B419" s="17" t="str">
        <x:v>J32</x:v>
      </x:c>
      <x:c r="C419" s="17" t="str">
        <x:v>U+003D</x:v>
      </x:c>
      <x:c r="D419" s="23" t="str">
        <x:v>(C32-'Regression Model'!$B$4)/365.25</x:v>
      </x:c>
    </x:row>
    <x:row r="420">
      <x:c r="A420" s="17" t="str">
        <x:v>Regression Data</x:v>
      </x:c>
      <x:c r="B420" s="17" t="str">
        <x:v>K32</x:v>
      </x:c>
      <x:c r="C420" s="17" t="str">
        <x:v>U+003D</x:v>
      </x:c>
      <x:c r="D420" s="23" t="str">
        <x:v>IFERROR(1/(((G32-F32)/3.92)^2),1)</x:v>
      </x:c>
    </x:row>
    <x:row r="421">
      <x:c r="A421" s="17" t="str">
        <x:v>Regression Data</x:v>
      </x:c>
      <x:c r="B421" s="17" t="str">
        <x:v>I33</x:v>
      </x:c>
      <x:c r="C421" s="17" t="str">
        <x:v>U+003D</x:v>
      </x:c>
      <x:c r="D421" s="23" t="str">
        <x:v>LOG10(H33*1E9)</x:v>
      </x:c>
    </x:row>
    <x:row r="422">
      <x:c r="A422" s="17" t="str">
        <x:v>Regression Data</x:v>
      </x:c>
      <x:c r="B422" s="17" t="str">
        <x:v>J33</x:v>
      </x:c>
      <x:c r="C422" s="17" t="str">
        <x:v>U+003D</x:v>
      </x:c>
      <x:c r="D422" s="23" t="str">
        <x:v>(C33-'Regression Model'!$B$4)/365.25</x:v>
      </x:c>
    </x:row>
    <x:row r="423">
      <x:c r="A423" s="17" t="str">
        <x:v>Regression Data</x:v>
      </x:c>
      <x:c r="B423" s="17" t="str">
        <x:v>K33</x:v>
      </x:c>
      <x:c r="C423" s="17" t="str">
        <x:v>U+003D</x:v>
      </x:c>
      <x:c r="D423" s="23" t="str">
        <x:v>IFERROR(1/(((G33-F33)/3.92)^2),1)</x:v>
      </x:c>
    </x:row>
    <x:row r="424">
      <x:c r="A424" s="17" t="str">
        <x:v>Regression Data</x:v>
      </x:c>
      <x:c r="B424" s="17" t="str">
        <x:v>I34</x:v>
      </x:c>
      <x:c r="C424" s="17" t="str">
        <x:v>U+003D</x:v>
      </x:c>
      <x:c r="D424" s="23" t="str">
        <x:v>LOG10(H34*1E9)</x:v>
      </x:c>
    </x:row>
    <x:row r="425">
      <x:c r="A425" s="17" t="str">
        <x:v>Regression Data</x:v>
      </x:c>
      <x:c r="B425" s="17" t="str">
        <x:v>J34</x:v>
      </x:c>
      <x:c r="C425" s="17" t="str">
        <x:v>U+003D</x:v>
      </x:c>
      <x:c r="D425" s="23" t="str">
        <x:v>(C34-'Regression Model'!$B$4)/365.25</x:v>
      </x:c>
    </x:row>
    <x:row r="426">
      <x:c r="A426" s="17" t="str">
        <x:v>Regression Data</x:v>
      </x:c>
      <x:c r="B426" s="17" t="str">
        <x:v>K34</x:v>
      </x:c>
      <x:c r="C426" s="17" t="str">
        <x:v>U+003D</x:v>
      </x:c>
      <x:c r="D426" s="23" t="str">
        <x:v>IFERROR(1/(((G34-F34)/3.92)^2),1)</x:v>
      </x:c>
    </x:row>
    <x:row r="427">
      <x:c r="A427" s="17" t="str">
        <x:v>Regression Data</x:v>
      </x:c>
      <x:c r="B427" s="17" t="str">
        <x:v>I35</x:v>
      </x:c>
      <x:c r="C427" s="17" t="str">
        <x:v>U+003D</x:v>
      </x:c>
      <x:c r="D427" s="23" t="str">
        <x:v>LOG10(H35*1E9)</x:v>
      </x:c>
    </x:row>
    <x:row r="428">
      <x:c r="A428" s="17" t="str">
        <x:v>Regression Data</x:v>
      </x:c>
      <x:c r="B428" s="17" t="str">
        <x:v>J35</x:v>
      </x:c>
      <x:c r="C428" s="17" t="str">
        <x:v>U+003D</x:v>
      </x:c>
      <x:c r="D428" s="23" t="str">
        <x:v>(C35-'Regression Model'!$B$4)/365.25</x:v>
      </x:c>
    </x:row>
    <x:row r="429">
      <x:c r="A429" s="17" t="str">
        <x:v>Regression Data</x:v>
      </x:c>
      <x:c r="B429" s="17" t="str">
        <x:v>K35</x:v>
      </x:c>
      <x:c r="C429" s="17" t="str">
        <x:v>U+003D</x:v>
      </x:c>
      <x:c r="D429" s="23" t="str">
        <x:v>IFERROR(1/(((G35-F35)/3.92)^2),1)</x:v>
      </x:c>
    </x:row>
    <x:row r="430">
      <x:c r="A430" s="17" t="str">
        <x:v>Regression Data</x:v>
      </x:c>
      <x:c r="B430" s="17" t="str">
        <x:v>I36</x:v>
      </x:c>
      <x:c r="C430" s="17" t="str">
        <x:v>U+003D</x:v>
      </x:c>
      <x:c r="D430" s="23" t="str">
        <x:v>LOG10(H36*1E9)</x:v>
      </x:c>
    </x:row>
    <x:row r="431">
      <x:c r="A431" s="17" t="str">
        <x:v>Regression Data</x:v>
      </x:c>
      <x:c r="B431" s="17" t="str">
        <x:v>J36</x:v>
      </x:c>
      <x:c r="C431" s="17" t="str">
        <x:v>U+003D</x:v>
      </x:c>
      <x:c r="D431" s="23" t="str">
        <x:v>(C36-'Regression Model'!$B$4)/365.25</x:v>
      </x:c>
    </x:row>
    <x:row r="432">
      <x:c r="A432" s="17" t="str">
        <x:v>Regression Data</x:v>
      </x:c>
      <x:c r="B432" s="17" t="str">
        <x:v>K36</x:v>
      </x:c>
      <x:c r="C432" s="17" t="str">
        <x:v>U+003D</x:v>
      </x:c>
      <x:c r="D432" s="23" t="str">
        <x:v>IFERROR(1/(((G36-F36)/3.92)^2),1)</x:v>
      </x:c>
    </x:row>
    <x:row r="433">
      <x:c r="A433" s="17" t="str">
        <x:v>Regression Data</x:v>
      </x:c>
      <x:c r="B433" s="17" t="str">
        <x:v>I37</x:v>
      </x:c>
      <x:c r="C433" s="17" t="str">
        <x:v>U+003D</x:v>
      </x:c>
      <x:c r="D433" s="23" t="str">
        <x:v>LOG10(H37*1E9)</x:v>
      </x:c>
    </x:row>
    <x:row r="434">
      <x:c r="A434" s="17" t="str">
        <x:v>Regression Data</x:v>
      </x:c>
      <x:c r="B434" s="17" t="str">
        <x:v>J37</x:v>
      </x:c>
      <x:c r="C434" s="17" t="str">
        <x:v>U+003D</x:v>
      </x:c>
      <x:c r="D434" s="23" t="str">
        <x:v>(C37-'Regression Model'!$B$4)/365.25</x:v>
      </x:c>
    </x:row>
    <x:row r="435">
      <x:c r="A435" s="17" t="str">
        <x:v>Regression Data</x:v>
      </x:c>
      <x:c r="B435" s="17" t="str">
        <x:v>K37</x:v>
      </x:c>
      <x:c r="C435" s="17" t="str">
        <x:v>U+003D</x:v>
      </x:c>
      <x:c r="D435" s="23" t="str">
        <x:v>IFERROR(1/(((G37-F37)/3.92)^2),1)</x:v>
      </x:c>
    </x:row>
    <x:row r="436">
      <x:c r="A436" s="17" t="str">
        <x:v>Regression Data</x:v>
      </x:c>
      <x:c r="B436" s="17" t="str">
        <x:v>I38</x:v>
      </x:c>
      <x:c r="C436" s="17" t="str">
        <x:v>U+003D</x:v>
      </x:c>
      <x:c r="D436" s="23" t="str">
        <x:v>LOG10(H38*1E9)</x:v>
      </x:c>
    </x:row>
    <x:row r="437">
      <x:c r="A437" s="17" t="str">
        <x:v>Regression Data</x:v>
      </x:c>
      <x:c r="B437" s="17" t="str">
        <x:v>J38</x:v>
      </x:c>
      <x:c r="C437" s="17" t="str">
        <x:v>U+003D</x:v>
      </x:c>
      <x:c r="D437" s="23" t="str">
        <x:v>(C38-'Regression Model'!$B$4)/365.25</x:v>
      </x:c>
    </x:row>
    <x:row r="438">
      <x:c r="A438" s="17" t="str">
        <x:v>Regression Data</x:v>
      </x:c>
      <x:c r="B438" s="17" t="str">
        <x:v>K38</x:v>
      </x:c>
      <x:c r="C438" s="17" t="str">
        <x:v>U+003D</x:v>
      </x:c>
      <x:c r="D438" s="23" t="str">
        <x:v>IFERROR(1/(((G38-F38)/3.92)^2),1)</x:v>
      </x:c>
    </x:row>
    <x:row r="439">
      <x:c r="A439" s="17" t="str">
        <x:v>Regression Data</x:v>
      </x:c>
      <x:c r="B439" s="17" t="str">
        <x:v>I39</x:v>
      </x:c>
      <x:c r="C439" s="17" t="str">
        <x:v>U+003D</x:v>
      </x:c>
      <x:c r="D439" s="23" t="str">
        <x:v>LOG10(H39*1E9)</x:v>
      </x:c>
    </x:row>
    <x:row r="440">
      <x:c r="A440" s="17" t="str">
        <x:v>Regression Data</x:v>
      </x:c>
      <x:c r="B440" s="17" t="str">
        <x:v>J39</x:v>
      </x:c>
      <x:c r="C440" s="17" t="str">
        <x:v>U+003D</x:v>
      </x:c>
      <x:c r="D440" s="23" t="str">
        <x:v>(C39-'Regression Model'!$B$4)/365.25</x:v>
      </x:c>
    </x:row>
    <x:row r="441">
      <x:c r="A441" s="17" t="str">
        <x:v>Regression Data</x:v>
      </x:c>
      <x:c r="B441" s="17" t="str">
        <x:v>K39</x:v>
      </x:c>
      <x:c r="C441" s="17" t="str">
        <x:v>U+003D</x:v>
      </x:c>
      <x:c r="D441" s="23" t="str">
        <x:v>IFERROR(1/(((G39-F39)/3.92)^2),1)</x:v>
      </x:c>
    </x:row>
    <x:row r="442">
      <x:c r="A442" s="17" t="str">
        <x:v>Regression Data</x:v>
      </x:c>
      <x:c r="B442" s="17" t="str">
        <x:v>I40</x:v>
      </x:c>
      <x:c r="C442" s="17" t="str">
        <x:v>U+003D</x:v>
      </x:c>
      <x:c r="D442" s="23" t="str">
        <x:v>LOG10(H40*1E9)</x:v>
      </x:c>
    </x:row>
    <x:row r="443">
      <x:c r="A443" s="17" t="str">
        <x:v>Regression Data</x:v>
      </x:c>
      <x:c r="B443" s="17" t="str">
        <x:v>J40</x:v>
      </x:c>
      <x:c r="C443" s="17" t="str">
        <x:v>U+003D</x:v>
      </x:c>
      <x:c r="D443" s="23" t="str">
        <x:v>(C40-'Regression Model'!$B$4)/365.25</x:v>
      </x:c>
    </x:row>
    <x:row r="444">
      <x:c r="A444" s="17" t="str">
        <x:v>Regression Data</x:v>
      </x:c>
      <x:c r="B444" s="17" t="str">
        <x:v>K40</x:v>
      </x:c>
      <x:c r="C444" s="17" t="str">
        <x:v>U+003D</x:v>
      </x:c>
      <x:c r="D444" s="23" t="str">
        <x:v>IFERROR(1/(((G40-F40)/3.92)^2),1)</x:v>
      </x:c>
    </x:row>
    <x:row r="445">
      <x:c r="A445" s="17" t="str">
        <x:v>Regression Data</x:v>
      </x:c>
      <x:c r="B445" s="17" t="str">
        <x:v>I41</x:v>
      </x:c>
      <x:c r="C445" s="17" t="str">
        <x:v>U+003D</x:v>
      </x:c>
      <x:c r="D445" s="23" t="str">
        <x:v>LOG10(H41*1E9)</x:v>
      </x:c>
    </x:row>
    <x:row r="446">
      <x:c r="A446" s="17" t="str">
        <x:v>Regression Data</x:v>
      </x:c>
      <x:c r="B446" s="17" t="str">
        <x:v>J41</x:v>
      </x:c>
      <x:c r="C446" s="17" t="str">
        <x:v>U+003D</x:v>
      </x:c>
      <x:c r="D446" s="23" t="str">
        <x:v>(C41-'Regression Model'!$B$4)/365.25</x:v>
      </x:c>
    </x:row>
    <x:row r="447">
      <x:c r="A447" s="17" t="str">
        <x:v>Regression Data</x:v>
      </x:c>
      <x:c r="B447" s="17" t="str">
        <x:v>K41</x:v>
      </x:c>
      <x:c r="C447" s="17" t="str">
        <x:v>U+003D</x:v>
      </x:c>
      <x:c r="D447" s="23" t="str">
        <x:v>IFERROR(1/(((G41-F41)/3.92)^2),1)</x:v>
      </x:c>
    </x:row>
    <x:row r="448">
      <x:c r="A448" s="17" t="str">
        <x:v>Regression Data</x:v>
      </x:c>
      <x:c r="B448" s="17" t="str">
        <x:v>I42</x:v>
      </x:c>
      <x:c r="C448" s="17" t="str">
        <x:v>U+003D</x:v>
      </x:c>
      <x:c r="D448" s="23" t="str">
        <x:v>LOG10(H42*1E9)</x:v>
      </x:c>
    </x:row>
    <x:row r="449">
      <x:c r="A449" s="17" t="str">
        <x:v>Regression Data</x:v>
      </x:c>
      <x:c r="B449" s="17" t="str">
        <x:v>J42</x:v>
      </x:c>
      <x:c r="C449" s="17" t="str">
        <x:v>U+003D</x:v>
      </x:c>
      <x:c r="D449" s="23" t="str">
        <x:v>(C42-'Regression Model'!$B$4)/365.25</x:v>
      </x:c>
    </x:row>
    <x:row r="450">
      <x:c r="A450" s="17" t="str">
        <x:v>Regression Data</x:v>
      </x:c>
      <x:c r="B450" s="17" t="str">
        <x:v>K42</x:v>
      </x:c>
      <x:c r="C450" s="17" t="str">
        <x:v>U+003D</x:v>
      </x:c>
      <x:c r="D450" s="23" t="str">
        <x:v>IFERROR(1/(((G42-F42)/3.92)^2),1)</x:v>
      </x:c>
    </x:row>
    <x:row r="451">
      <x:c r="A451" s="17" t="str">
        <x:v>Regression Data</x:v>
      </x:c>
      <x:c r="B451" s="17" t="str">
        <x:v>I43</x:v>
      </x:c>
      <x:c r="C451" s="17" t="str">
        <x:v>U+003D</x:v>
      </x:c>
      <x:c r="D451" s="23" t="str">
        <x:v>LOG10(H43*1E9)</x:v>
      </x:c>
    </x:row>
    <x:row r="452">
      <x:c r="A452" s="17" t="str">
        <x:v>Regression Data</x:v>
      </x:c>
      <x:c r="B452" s="17" t="str">
        <x:v>J43</x:v>
      </x:c>
      <x:c r="C452" s="17" t="str">
        <x:v>U+003D</x:v>
      </x:c>
      <x:c r="D452" s="23" t="str">
        <x:v>(C43-'Regression Model'!$B$4)/365.25</x:v>
      </x:c>
    </x:row>
    <x:row r="453">
      <x:c r="A453" s="17" t="str">
        <x:v>Regression Data</x:v>
      </x:c>
      <x:c r="B453" s="17" t="str">
        <x:v>K43</x:v>
      </x:c>
      <x:c r="C453" s="17" t="str">
        <x:v>U+003D</x:v>
      </x:c>
      <x:c r="D453" s="23" t="str">
        <x:v>IFERROR(1/(((G43-F43)/3.92)^2),1)</x:v>
      </x:c>
    </x:row>
    <x:row r="454">
      <x:c r="A454" s="17" t="str">
        <x:v>Regression Data</x:v>
      </x:c>
      <x:c r="B454" s="17" t="str">
        <x:v>I44</x:v>
      </x:c>
      <x:c r="C454" s="17" t="str">
        <x:v>U+003D</x:v>
      </x:c>
      <x:c r="D454" s="23" t="str">
        <x:v>LOG10(H44*1E9)</x:v>
      </x:c>
    </x:row>
    <x:row r="455">
      <x:c r="A455" s="17" t="str">
        <x:v>Regression Data</x:v>
      </x:c>
      <x:c r="B455" s="17" t="str">
        <x:v>J44</x:v>
      </x:c>
      <x:c r="C455" s="17" t="str">
        <x:v>U+003D</x:v>
      </x:c>
      <x:c r="D455" s="23" t="str">
        <x:v>(C44-'Regression Model'!$B$4)/365.25</x:v>
      </x:c>
    </x:row>
    <x:row r="456">
      <x:c r="A456" s="17" t="str">
        <x:v>Regression Data</x:v>
      </x:c>
      <x:c r="B456" s="17" t="str">
        <x:v>K44</x:v>
      </x:c>
      <x:c r="C456" s="17" t="str">
        <x:v>U+003D</x:v>
      </x:c>
      <x:c r="D456" s="23" t="str">
        <x:v>IFERROR(1/(((G44-F44)/3.92)^2),1)</x:v>
      </x:c>
    </x:row>
    <x:row r="457">
      <x:c r="A457" s="17" t="str">
        <x:v>Regression Data</x:v>
      </x:c>
      <x:c r="B457" s="17" t="str">
        <x:v>I45</x:v>
      </x:c>
      <x:c r="C457" s="17" t="str">
        <x:v>U+003D</x:v>
      </x:c>
      <x:c r="D457" s="23" t="str">
        <x:v>LOG10(H45*1E9)</x:v>
      </x:c>
    </x:row>
    <x:row r="458">
      <x:c r="A458" s="17" t="str">
        <x:v>Regression Data</x:v>
      </x:c>
      <x:c r="B458" s="17" t="str">
        <x:v>J45</x:v>
      </x:c>
      <x:c r="C458" s="17" t="str">
        <x:v>U+003D</x:v>
      </x:c>
      <x:c r="D458" s="23" t="str">
        <x:v>(C45-'Regression Model'!$B$4)/365.25</x:v>
      </x:c>
    </x:row>
    <x:row r="459">
      <x:c r="A459" s="17" t="str">
        <x:v>Regression Data</x:v>
      </x:c>
      <x:c r="B459" s="17" t="str">
        <x:v>K45</x:v>
      </x:c>
      <x:c r="C459" s="17" t="str">
        <x:v>U+003D</x:v>
      </x:c>
      <x:c r="D459" s="23" t="str">
        <x:v>IFERROR(1/(((G45-F45)/3.92)^2),1)</x:v>
      </x:c>
    </x:row>
    <x:row r="460">
      <x:c r="A460" s="17" t="str">
        <x:v>Regression Data</x:v>
      </x:c>
      <x:c r="B460" s="17" t="str">
        <x:v>I46</x:v>
      </x:c>
      <x:c r="C460" s="17" t="str">
        <x:v>U+003D</x:v>
      </x:c>
      <x:c r="D460" s="23" t="str">
        <x:v>LOG10(H46*1E9)</x:v>
      </x:c>
    </x:row>
    <x:row r="461">
      <x:c r="A461" s="17" t="str">
        <x:v>Regression Data</x:v>
      </x:c>
      <x:c r="B461" s="17" t="str">
        <x:v>J46</x:v>
      </x:c>
      <x:c r="C461" s="17" t="str">
        <x:v>U+003D</x:v>
      </x:c>
      <x:c r="D461" s="23" t="str">
        <x:v>(C46-'Regression Model'!$B$4)/365.25</x:v>
      </x:c>
    </x:row>
    <x:row r="462">
      <x:c r="A462" s="17" t="str">
        <x:v>Regression Data</x:v>
      </x:c>
      <x:c r="B462" s="17" t="str">
        <x:v>K46</x:v>
      </x:c>
      <x:c r="C462" s="17" t="str">
        <x:v>U+003D</x:v>
      </x:c>
      <x:c r="D462" s="23" t="str">
        <x:v>IFERROR(1/(((G46-F46)/3.92)^2),1)</x:v>
      </x:c>
    </x:row>
    <x:row r="463">
      <x:c r="A463" s="17" t="str">
        <x:v>Regression Data</x:v>
      </x:c>
      <x:c r="B463" s="17" t="str">
        <x:v>I47</x:v>
      </x:c>
      <x:c r="C463" s="17" t="str">
        <x:v>U+003D</x:v>
      </x:c>
      <x:c r="D463" s="23" t="str">
        <x:v>LOG10(H47*1E9)</x:v>
      </x:c>
    </x:row>
    <x:row r="464">
      <x:c r="A464" s="17" t="str">
        <x:v>Regression Data</x:v>
      </x:c>
      <x:c r="B464" s="17" t="str">
        <x:v>J47</x:v>
      </x:c>
      <x:c r="C464" s="17" t="str">
        <x:v>U+003D</x:v>
      </x:c>
      <x:c r="D464" s="23" t="str">
        <x:v>(C47-'Regression Model'!$B$4)/365.25</x:v>
      </x:c>
    </x:row>
    <x:row r="465">
      <x:c r="A465" s="17" t="str">
        <x:v>Regression Data</x:v>
      </x:c>
      <x:c r="B465" s="17" t="str">
        <x:v>K47</x:v>
      </x:c>
      <x:c r="C465" s="17" t="str">
        <x:v>U+003D</x:v>
      </x:c>
      <x:c r="D465" s="23" t="str">
        <x:v>IFERROR(1/(((G47-F47)/3.92)^2),1)</x:v>
      </x:c>
    </x:row>
    <x:row r="466">
      <x:c r="A466" s="17" t="str">
        <x:v>Regression Data</x:v>
      </x:c>
      <x:c r="B466" s="17" t="str">
        <x:v>I48</x:v>
      </x:c>
      <x:c r="C466" s="17" t="str">
        <x:v>U+003D</x:v>
      </x:c>
      <x:c r="D466" s="23" t="str">
        <x:v>LOG10(H48*1E9)</x:v>
      </x:c>
    </x:row>
    <x:row r="467">
      <x:c r="A467" s="17" t="str">
        <x:v>Regression Data</x:v>
      </x:c>
      <x:c r="B467" s="17" t="str">
        <x:v>J48</x:v>
      </x:c>
      <x:c r="C467" s="17" t="str">
        <x:v>U+003D</x:v>
      </x:c>
      <x:c r="D467" s="23" t="str">
        <x:v>(C48-'Regression Model'!$B$4)/365.25</x:v>
      </x:c>
    </x:row>
    <x:row r="468">
      <x:c r="A468" s="17" t="str">
        <x:v>Regression Data</x:v>
      </x:c>
      <x:c r="B468" s="17" t="str">
        <x:v>K48</x:v>
      </x:c>
      <x:c r="C468" s="17" t="str">
        <x:v>U+003D</x:v>
      </x:c>
      <x:c r="D468" s="23" t="str">
        <x:v>IFERROR(1/(((G48-F48)/3.92)^2),1)</x:v>
      </x:c>
    </x:row>
    <x:row r="469">
      <x:c r="A469" s="17" t="str">
        <x:v>Regression Data</x:v>
      </x:c>
      <x:c r="B469" s="17" t="str">
        <x:v>I49</x:v>
      </x:c>
      <x:c r="C469" s="17" t="str">
        <x:v>U+003D</x:v>
      </x:c>
      <x:c r="D469" s="23" t="str">
        <x:v>LOG10(H49*1E9)</x:v>
      </x:c>
    </x:row>
    <x:row r="470">
      <x:c r="A470" s="17" t="str">
        <x:v>Regression Data</x:v>
      </x:c>
      <x:c r="B470" s="17" t="str">
        <x:v>J49</x:v>
      </x:c>
      <x:c r="C470" s="17" t="str">
        <x:v>U+003D</x:v>
      </x:c>
      <x:c r="D470" s="23" t="str">
        <x:v>(C49-'Regression Model'!$B$4)/365.25</x:v>
      </x:c>
    </x:row>
    <x:row r="471">
      <x:c r="A471" s="17" t="str">
        <x:v>Regression Data</x:v>
      </x:c>
      <x:c r="B471" s="17" t="str">
        <x:v>K49</x:v>
      </x:c>
      <x:c r="C471" s="17" t="str">
        <x:v>U+003D</x:v>
      </x:c>
      <x:c r="D471" s="23" t="str">
        <x:v>IFERROR(1/(((G49-F49)/3.92)^2),1)</x:v>
      </x:c>
    </x:row>
    <x:row r="472">
      <x:c r="A472" s="17" t="str">
        <x:v>Regression Data</x:v>
      </x:c>
      <x:c r="B472" s="17" t="str">
        <x:v>I50</x:v>
      </x:c>
      <x:c r="C472" s="17" t="str">
        <x:v>U+003D</x:v>
      </x:c>
      <x:c r="D472" s="23" t="str">
        <x:v>LOG10(H50*1E9)</x:v>
      </x:c>
    </x:row>
    <x:row r="473">
      <x:c r="A473" s="17" t="str">
        <x:v>Regression Data</x:v>
      </x:c>
      <x:c r="B473" s="17" t="str">
        <x:v>J50</x:v>
      </x:c>
      <x:c r="C473" s="17" t="str">
        <x:v>U+003D</x:v>
      </x:c>
      <x:c r="D473" s="23" t="str">
        <x:v>(C50-'Regression Model'!$B$4)/365.25</x:v>
      </x:c>
    </x:row>
    <x:row r="474">
      <x:c r="A474" s="17" t="str">
        <x:v>Regression Data</x:v>
      </x:c>
      <x:c r="B474" s="17" t="str">
        <x:v>K50</x:v>
      </x:c>
      <x:c r="C474" s="17" t="str">
        <x:v>U+003D</x:v>
      </x:c>
      <x:c r="D474" s="23" t="str">
        <x:v>IFERROR(1/(((G50-F50)/3.92)^2),1)</x:v>
      </x:c>
    </x:row>
    <x:row r="475">
      <x:c r="A475" s="17" t="str">
        <x:v>Regression Data</x:v>
      </x:c>
      <x:c r="B475" s="17" t="str">
        <x:v>I51</x:v>
      </x:c>
      <x:c r="C475" s="17" t="str">
        <x:v>U+003D</x:v>
      </x:c>
      <x:c r="D475" s="23" t="str">
        <x:v>LOG10(H51*1E9)</x:v>
      </x:c>
    </x:row>
    <x:row r="476">
      <x:c r="A476" s="17" t="str">
        <x:v>Regression Data</x:v>
      </x:c>
      <x:c r="B476" s="17" t="str">
        <x:v>J51</x:v>
      </x:c>
      <x:c r="C476" s="17" t="str">
        <x:v>U+003D</x:v>
      </x:c>
      <x:c r="D476" s="23" t="str">
        <x:v>(C51-'Regression Model'!$B$4)/365.25</x:v>
      </x:c>
    </x:row>
    <x:row r="477">
      <x:c r="A477" s="17" t="str">
        <x:v>Regression Data</x:v>
      </x:c>
      <x:c r="B477" s="17" t="str">
        <x:v>K51</x:v>
      </x:c>
      <x:c r="C477" s="17" t="str">
        <x:v>U+003D</x:v>
      </x:c>
      <x:c r="D477" s="23" t="str">
        <x:v>IFERROR(1/(((G51-F51)/3.92)^2),1)</x:v>
      </x:c>
    </x:row>
    <x:row r="478">
      <x:c r="A478" s="17" t="str">
        <x:v>Regression Data</x:v>
      </x:c>
      <x:c r="B478" s="17" t="str">
        <x:v>I52</x:v>
      </x:c>
      <x:c r="C478" s="17" t="str">
        <x:v>U+003D</x:v>
      </x:c>
      <x:c r="D478" s="23" t="str">
        <x:v>LOG10(H52*1E9)</x:v>
      </x:c>
    </x:row>
    <x:row r="479">
      <x:c r="A479" s="17" t="str">
        <x:v>Regression Data</x:v>
      </x:c>
      <x:c r="B479" s="17" t="str">
        <x:v>J52</x:v>
      </x:c>
      <x:c r="C479" s="17" t="str">
        <x:v>U+003D</x:v>
      </x:c>
      <x:c r="D479" s="23" t="str">
        <x:v>(C52-'Regression Model'!$B$4)/365.25</x:v>
      </x:c>
    </x:row>
    <x:row r="480">
      <x:c r="A480" s="17" t="str">
        <x:v>Regression Data</x:v>
      </x:c>
      <x:c r="B480" s="17" t="str">
        <x:v>K52</x:v>
      </x:c>
      <x:c r="C480" s="17" t="str">
        <x:v>U+003D</x:v>
      </x:c>
      <x:c r="D480" s="23" t="str">
        <x:v>IFERROR(1/(((G52-F52)/3.92)^2),1)</x:v>
      </x:c>
    </x:row>
    <x:row r="481">
      <x:c r="A481" s="17" t="str">
        <x:v>Regression Data</x:v>
      </x:c>
      <x:c r="B481" s="17" t="str">
        <x:v>I53</x:v>
      </x:c>
      <x:c r="C481" s="17" t="str">
        <x:v>U+003D</x:v>
      </x:c>
      <x:c r="D481" s="23" t="str">
        <x:v>LOG10(H53*1E9)</x:v>
      </x:c>
    </x:row>
    <x:row r="482">
      <x:c r="A482" s="17" t="str">
        <x:v>Regression Data</x:v>
      </x:c>
      <x:c r="B482" s="17" t="str">
        <x:v>J53</x:v>
      </x:c>
      <x:c r="C482" s="17" t="str">
        <x:v>U+003D</x:v>
      </x:c>
      <x:c r="D482" s="23" t="str">
        <x:v>(C53-'Regression Model'!$B$4)/365.25</x:v>
      </x:c>
    </x:row>
    <x:row r="483">
      <x:c r="A483" s="17" t="str">
        <x:v>Regression Data</x:v>
      </x:c>
      <x:c r="B483" s="17" t="str">
        <x:v>K53</x:v>
      </x:c>
      <x:c r="C483" s="17" t="str">
        <x:v>U+003D</x:v>
      </x:c>
      <x:c r="D483" s="23" t="str">
        <x:v>IFERROR(1/(((G53-F53)/3.92)^2),1)</x:v>
      </x:c>
    </x:row>
    <x:row r="484">
      <x:c r="A484" s="17" t="str">
        <x:v>Regression Data</x:v>
      </x:c>
      <x:c r="B484" s="17" t="str">
        <x:v>I54</x:v>
      </x:c>
      <x:c r="C484" s="17" t="str">
        <x:v>U+003D</x:v>
      </x:c>
      <x:c r="D484" s="23" t="str">
        <x:v>LOG10(H54*1E9)</x:v>
      </x:c>
    </x:row>
    <x:row r="485">
      <x:c r="A485" s="17" t="str">
        <x:v>Regression Data</x:v>
      </x:c>
      <x:c r="B485" s="17" t="str">
        <x:v>J54</x:v>
      </x:c>
      <x:c r="C485" s="17" t="str">
        <x:v>U+003D</x:v>
      </x:c>
      <x:c r="D485" s="23" t="str">
        <x:v>(C54-'Regression Model'!$B$4)/365.25</x:v>
      </x:c>
    </x:row>
    <x:row r="486">
      <x:c r="A486" s="17" t="str">
        <x:v>Regression Data</x:v>
      </x:c>
      <x:c r="B486" s="17" t="str">
        <x:v>K54</x:v>
      </x:c>
      <x:c r="C486" s="17" t="str">
        <x:v>U+003D</x:v>
      </x:c>
      <x:c r="D486" s="23" t="str">
        <x:v>IFERROR(1/(((G54-F54)/3.92)^2),1)</x:v>
      </x:c>
    </x:row>
    <x:row r="487">
      <x:c r="A487" s="17" t="str">
        <x:v>Regression Data</x:v>
      </x:c>
      <x:c r="B487" s="17" t="str">
        <x:v>I55</x:v>
      </x:c>
      <x:c r="C487" s="17" t="str">
        <x:v>U+003D</x:v>
      </x:c>
      <x:c r="D487" s="23" t="str">
        <x:v>LOG10(H55*1E9)</x:v>
      </x:c>
    </x:row>
    <x:row r="488">
      <x:c r="A488" s="17" t="str">
        <x:v>Regression Data</x:v>
      </x:c>
      <x:c r="B488" s="17" t="str">
        <x:v>J55</x:v>
      </x:c>
      <x:c r="C488" s="17" t="str">
        <x:v>U+003D</x:v>
      </x:c>
      <x:c r="D488" s="23" t="str">
        <x:v>(C55-'Regression Model'!$B$4)/365.25</x:v>
      </x:c>
    </x:row>
    <x:row r="489">
      <x:c r="A489" s="17" t="str">
        <x:v>Regression Data</x:v>
      </x:c>
      <x:c r="B489" s="17" t="str">
        <x:v>K55</x:v>
      </x:c>
      <x:c r="C489" s="17" t="str">
        <x:v>U+003D</x:v>
      </x:c>
      <x:c r="D489" s="23" t="str">
        <x:v>IFERROR(1/(((G55-F55)/3.92)^2),1)</x:v>
      </x:c>
    </x:row>
    <x:row r="490">
      <x:c r="A490" s="17" t="str">
        <x:v>Regression Data</x:v>
      </x:c>
      <x:c r="B490" s="17" t="str">
        <x:v>I56</x:v>
      </x:c>
      <x:c r="C490" s="17" t="str">
        <x:v>U+003D</x:v>
      </x:c>
      <x:c r="D490" s="23" t="str">
        <x:v>LOG10(H56*1E9)</x:v>
      </x:c>
    </x:row>
    <x:row r="491">
      <x:c r="A491" s="17" t="str">
        <x:v>Regression Data</x:v>
      </x:c>
      <x:c r="B491" s="17" t="str">
        <x:v>J56</x:v>
      </x:c>
      <x:c r="C491" s="17" t="str">
        <x:v>U+003D</x:v>
      </x:c>
      <x:c r="D491" s="23" t="str">
        <x:v>(C56-'Regression Model'!$B$4)/365.25</x:v>
      </x:c>
    </x:row>
    <x:row r="492">
      <x:c r="A492" s="17" t="str">
        <x:v>Regression Data</x:v>
      </x:c>
      <x:c r="B492" s="17" t="str">
        <x:v>K56</x:v>
      </x:c>
      <x:c r="C492" s="17" t="str">
        <x:v>U+003D</x:v>
      </x:c>
      <x:c r="D492" s="23" t="str">
        <x:v>IFERROR(1/(((G56-F56)/3.92)^2),1)</x:v>
      </x:c>
    </x:row>
    <x:row r="493">
      <x:c r="A493" s="17" t="str">
        <x:v>Regression Data</x:v>
      </x:c>
      <x:c r="B493" s="17" t="str">
        <x:v>I57</x:v>
      </x:c>
      <x:c r="C493" s="17" t="str">
        <x:v>U+003D</x:v>
      </x:c>
      <x:c r="D493" s="23" t="str">
        <x:v>LOG10(H57*1E9)</x:v>
      </x:c>
    </x:row>
    <x:row r="494">
      <x:c r="A494" s="17" t="str">
        <x:v>Regression Data</x:v>
      </x:c>
      <x:c r="B494" s="17" t="str">
        <x:v>J57</x:v>
      </x:c>
      <x:c r="C494" s="17" t="str">
        <x:v>U+003D</x:v>
      </x:c>
      <x:c r="D494" s="23" t="str">
        <x:v>(C57-'Regression Model'!$B$4)/365.25</x:v>
      </x:c>
    </x:row>
    <x:row r="495">
      <x:c r="A495" s="17" t="str">
        <x:v>Regression Data</x:v>
      </x:c>
      <x:c r="B495" s="17" t="str">
        <x:v>K57</x:v>
      </x:c>
      <x:c r="C495" s="17" t="str">
        <x:v>U+003D</x:v>
      </x:c>
      <x:c r="D495" s="23" t="str">
        <x:v>IFERROR(1/(((G57-F57)/3.92)^2),1)</x:v>
      </x:c>
    </x:row>
    <x:row r="496">
      <x:c r="A496" s="17" t="str">
        <x:v>Regression Data</x:v>
      </x:c>
      <x:c r="B496" s="17" t="str">
        <x:v>I58</x:v>
      </x:c>
      <x:c r="C496" s="17" t="str">
        <x:v>U+003D</x:v>
      </x:c>
      <x:c r="D496" s="23" t="str">
        <x:v>LOG10(H58*1E9)</x:v>
      </x:c>
    </x:row>
    <x:row r="497">
      <x:c r="A497" s="17" t="str">
        <x:v>Regression Data</x:v>
      </x:c>
      <x:c r="B497" s="17" t="str">
        <x:v>J58</x:v>
      </x:c>
      <x:c r="C497" s="17" t="str">
        <x:v>U+003D</x:v>
      </x:c>
      <x:c r="D497" s="23" t="str">
        <x:v>(C58-'Regression Model'!$B$4)/365.25</x:v>
      </x:c>
    </x:row>
    <x:row r="498">
      <x:c r="A498" s="17" t="str">
        <x:v>Regression Data</x:v>
      </x:c>
      <x:c r="B498" s="17" t="str">
        <x:v>K58</x:v>
      </x:c>
      <x:c r="C498" s="17" t="str">
        <x:v>U+003D</x:v>
      </x:c>
      <x:c r="D498" s="23" t="str">
        <x:v>IFERROR(1/(((G58-F58)/3.92)^2),1)</x:v>
      </x:c>
    </x:row>
    <x:row r="499">
      <x:c r="A499" s="17" t="str">
        <x:v>Regression Data</x:v>
      </x:c>
      <x:c r="B499" s="17" t="str">
        <x:v>I59</x:v>
      </x:c>
      <x:c r="C499" s="17" t="str">
        <x:v>U+003D</x:v>
      </x:c>
      <x:c r="D499" s="23" t="str">
        <x:v>LOG10(H59*1E9)</x:v>
      </x:c>
    </x:row>
    <x:row r="500">
      <x:c r="A500" s="17" t="str">
        <x:v>Regression Data</x:v>
      </x:c>
      <x:c r="B500" s="17" t="str">
        <x:v>J59</x:v>
      </x:c>
      <x:c r="C500" s="17" t="str">
        <x:v>U+003D</x:v>
      </x:c>
      <x:c r="D500" s="23" t="str">
        <x:v>(C59-'Regression Model'!$B$4)/365.25</x:v>
      </x:c>
    </x:row>
    <x:row r="501">
      <x:c r="A501" s="17" t="str">
        <x:v>Regression Data</x:v>
      </x:c>
      <x:c r="B501" s="17" t="str">
        <x:v>K59</x:v>
      </x:c>
      <x:c r="C501" s="17" t="str">
        <x:v>U+003D</x:v>
      </x:c>
      <x:c r="D501" s="23" t="str">
        <x:v>IFERROR(1/(((G59-F59)/3.92)^2),1)</x:v>
      </x:c>
    </x:row>
    <x:row r="502">
      <x:c r="A502" s="17" t="str">
        <x:v>Regression Model</x:v>
      </x:c>
      <x:c r="B502" s="17" t="str">
        <x:v>B13</x:v>
      </x:c>
      <x:c r="C502" s="17" t="str">
        <x:v>U+003D</x:v>
      </x:c>
      <x:c r="D502" s="23" t="str">
        <x:v>POWER(10,B8)</x:v>
      </x:c>
    </x:row>
    <x:row r="503">
      <x:c r="A503" s="17" t="str">
        <x:v>Regression Model</x:v>
      </x:c>
      <x:c r="B503" s="17" t="str">
        <x:v>B14</x:v>
      </x:c>
      <x:c r="C503" s="17" t="str">
        <x:v>U+003D</x:v>
      </x:c>
      <x:c r="D503" s="23" t="str">
        <x:v>POWER(10,B9)</x:v>
      </x:c>
    </x:row>
    <x:row r="504">
      <x:c r="A504" s="18" t="str">
        <x:v>Regression Model</x:v>
      </x:c>
      <x:c r="B504" s="18" t="str">
        <x:v>B15</x:v>
      </x:c>
      <x:c r="C504" s="18" t="str">
        <x:v>U+003D</x:v>
      </x:c>
      <x:c r="D504" s="24" t="str">
        <x:v>1/B14</x:v>
      </x:c>
    </x:row>
  </x:sheetData>
  <x:mergeCells>
    <x:mergeCell ref="A1:D1"/>
    <x:mergeCell ref="A2:D3"/>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ECI-implied parameter counts for current frontier models</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row>
    <x:row r="2">
      <x:c r="A2" s="16"/>
      <x:c r="B2" s="16"/>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As of</x:v>
      </x:c>
      <x:c r="B3" s="17" t="n">
        <x:v>46219</x:v>
      </x:c>
      <x:c r="C3" s="17"/>
      <x:c r="D3" s="17" t="str">
        <x:v>Central model: log10(total parameters) = 3.4585 + 0.0643 × ECI − 0.3509 × years since 2023-01-01. This directly predicts parameter count from ECI and release date, with current estimates interpreted as open-weight-equivalent total parameter counts, not confirmed proprietary architecture disclosures.</x:v>
      </x:c>
      <x:c r="E3" s="17"/>
      <x:c r="F3" s="17"/>
      <x:c r="G3" s="17"/>
      <x:c r="H3" s="17"/>
      <x:c r="I3" s="17"/>
      <x:c r="J3" s="17"/>
      <x:c r="K3" s="17"/>
      <x:c r="L3" s="17"/>
      <x:c r="M3" s="17"/>
      <x:c r="N3" s="17"/>
      <x:c r="O3" s="17"/>
      <x:c r="P3" s="17"/>
      <x:c r="Q3" s="17"/>
      <x:c r="R3" s="17"/>
      <x:c r="S3" s="17"/>
      <x:c r="T3" s="17"/>
      <x:c r="U3" s="17"/>
      <x:c r="V3" s="17"/>
      <x:c r="W3" s="17"/>
      <x:c r="X3" s="17"/>
      <x:c r="Y3" s="17"/>
      <x:c r="Z3" s="17"/>
    </x:row>
    <x:row r="4">
      <x:c r="A4" s="17" t="str">
        <x:v>Open-weight last-year rows</x:v>
      </x:c>
      <x:c r="B4" s="17" t="n">
        <x:v>17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regression rows</x:v>
      </x:c>
      <x:c r="B5" s="17" t="n">
        <x:v>58</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Central weighted R^2</x:v>
      </x:c>
      <x:c r="B6" s="17" t="n">
        <x:v>0.7340008127462208</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RMSE log10 params</x:v>
      </x:c>
      <x:c r="B7" s="17" t="n">
        <x:v>0.4568124596472265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Param factor per +1 ECI</x:v>
      </x:c>
      <x:c r="B8" s="17" t="n">
        <x:v>1.1595714836601247</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Later-year parameter multiplier</x:v>
      </x:c>
      <x:c r="B9" s="17" t="n">
        <x:v>0.4457301881304288</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Yearly efficiency gain</x:v>
      </x:c>
      <x:c r="B10" s="17" t="n">
        <x:v>2.243509698533997</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Top frontier target count</x:v>
      </x:c>
      <x:c r="B11" s="17" t="n">
        <x:v>26</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Definition of open source</x:v>
      </x:c>
      <x:c r="B12" s="17" t="str">
        <x:v>Epoch open weights</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Model</x:v>
      </x:c>
      <x:c r="B15" s="17" t="str">
        <x:v>Org</x:v>
      </x:c>
      <x:c r="C15" s="17" t="str">
        <x:v>Release</x:v>
      </x:c>
      <x:c r="D15" s="17" t="str">
        <x:v>ECI</x:v>
      </x:c>
      <x:c r="E15" s="17" t="str">
        <x:v>Implied params (B)</x:v>
      </x:c>
      <x:c r="F15" s="17" t="str">
        <x:v>1σ range (B)</x:v>
      </x:c>
      <x:c r="G15" s="17"/>
      <x:c r="H15" s="17"/>
      <x:c r="I15" s="17"/>
      <x:c r="J15" s="17"/>
      <x:c r="K15" s="17"/>
      <x:c r="L15" s="17"/>
      <x:c r="M15" s="17"/>
      <x:c r="N15" s="17"/>
      <x:c r="O15" s="17"/>
      <x:c r="P15" s="17"/>
      <x:c r="Q15" s="17"/>
      <x:c r="R15" s="17"/>
      <x:c r="S15" s="17"/>
      <x:c r="T15" s="17"/>
      <x:c r="U15" s="17"/>
      <x:c r="V15" s="17"/>
      <x:c r="W15" s="17"/>
      <x:c r="X15" s="17"/>
      <x:c r="Y15" s="17"/>
      <x:c r="Z15" s="17"/>
    </x:row>
    <x:row r="16">
      <x:c r="A16" s="17" t="str">
        <x:v>GPT-5.6 Sol</x:v>
      </x:c>
      <x:c r="B16" s="17" t="str">
        <x:v>OpenAI</x:v>
      </x:c>
      <x:c r="C16" s="17" t="n">
        <x:v>46212</x:v>
      </x:c>
      <x:c r="D16" s="17" t="n">
        <x:v>161.77</x:v>
      </x:c>
      <x:c r="E16" s="17" t="n">
        <x:v>4219.995410540012</x:v>
      </x:c>
      <x:c r="F16" s="17" t="str">
        <x:v>1,474–12,082</x:v>
      </x:c>
      <x:c r="G16" s="17"/>
      <x:c r="H16" s="17"/>
      <x:c r="I16" s="17"/>
      <x:c r="J16" s="17"/>
      <x:c r="K16" s="17"/>
      <x:c r="L16" s="17"/>
      <x:c r="M16" s="17"/>
      <x:c r="N16" s="17"/>
      <x:c r="O16" s="17"/>
      <x:c r="P16" s="17"/>
      <x:c r="Q16" s="17"/>
      <x:c r="R16" s="17"/>
      <x:c r="S16" s="17"/>
      <x:c r="T16" s="17"/>
      <x:c r="U16" s="17"/>
      <x:c r="V16" s="17"/>
      <x:c r="W16" s="17"/>
      <x:c r="X16" s="17"/>
      <x:c r="Y16" s="17"/>
      <x:c r="Z16" s="17"/>
    </x:row>
    <x:row r="17">
      <x:c r="A17" s="17" t="str">
        <x:v>GPT-5.5 Pro</x:v>
      </x:c>
      <x:c r="B17" s="17" t="str">
        <x:v>OpenAI</x:v>
      </x:c>
      <x:c r="C17" s="17" t="n">
        <x:v>46135</x:v>
      </x:c>
      <x:c r="D17" s="17" t="n">
        <x:v>160.73</x:v>
      </x:c>
      <x:c r="E17" s="17" t="n">
        <x:v>4289.663793839491</x:v>
      </x:c>
      <x:c r="F17" s="17" t="str">
        <x:v>1,498–12,281</x:v>
      </x:c>
      <x:c r="G17" s="17"/>
      <x:c r="H17" s="17"/>
      <x:c r="I17" s="17"/>
      <x:c r="J17" s="17"/>
      <x:c r="K17" s="17"/>
      <x:c r="L17" s="17"/>
      <x:c r="M17" s="17"/>
      <x:c r="N17" s="17"/>
      <x:c r="O17" s="17"/>
      <x:c r="P17" s="17"/>
      <x:c r="Q17" s="17"/>
      <x:c r="R17" s="17"/>
      <x:c r="S17" s="17"/>
      <x:c r="T17" s="17"/>
      <x:c r="U17" s="17"/>
      <x:c r="V17" s="17"/>
      <x:c r="W17" s="17"/>
      <x:c r="X17" s="17"/>
      <x:c r="Y17" s="17"/>
      <x:c r="Z17" s="17"/>
    </x:row>
    <x:row r="18">
      <x:c r="A18" s="17" t="str">
        <x:v>Claude Fable 5</x:v>
      </x:c>
      <x:c r="B18" s="17" t="str">
        <x:v>Anthropic</x:v>
      </x:c>
      <x:c r="C18" s="17" t="n">
        <x:v>46182</x:v>
      </x:c>
      <x:c r="D18" s="17" t="n">
        <x:v>160.44</x:v>
      </x:c>
      <x:c r="E18" s="17" t="n">
        <x:v>3703.5645574827186</x:v>
      </x:c>
      <x:c r="F18" s="17" t="str">
        <x:v>1,294–10,603</x:v>
      </x:c>
      <x:c r="G18" s="17"/>
      <x:c r="H18" s="17"/>
      <x:c r="I18" s="17"/>
      <x:c r="J18" s="17"/>
      <x:c r="K18" s="17"/>
      <x:c r="L18" s="17"/>
      <x:c r="M18" s="17"/>
      <x:c r="N18" s="17"/>
      <x:c r="O18" s="17"/>
      <x:c r="P18" s="17"/>
      <x:c r="Q18" s="17"/>
      <x:c r="R18" s="17"/>
      <x:c r="S18" s="17"/>
      <x:c r="T18" s="17"/>
      <x:c r="U18" s="17"/>
      <x:c r="V18" s="17"/>
      <x:c r="W18" s="17"/>
      <x:c r="X18" s="17"/>
      <x:c r="Y18" s="17"/>
      <x:c r="Z18" s="17"/>
    </x:row>
    <x:row r="19">
      <x:c r="A19" s="17" t="str">
        <x:v>GPT-5.5</x:v>
      </x:c>
      <x:c r="B19" s="17" t="str">
        <x:v>OpenAI</x:v>
      </x:c>
      <x:c r="C19" s="17" t="n">
        <x:v>46135</x:v>
      </x:c>
      <x:c r="D19" s="17" t="n">
        <x:v>158.33</x:v>
      </x:c>
      <x:c r="E19" s="17" t="n">
        <x:v>3006.832193551858</x:v>
      </x:c>
      <x:c r="F19" s="17" t="str">
        <x:v>1,050–8,608</x:v>
      </x:c>
      <x:c r="G19" s="17"/>
      <x:c r="H19" s="17"/>
      <x:c r="I19" s="17"/>
      <x:c r="J19" s="17"/>
      <x:c r="K19" s="17"/>
      <x:c r="L19" s="17"/>
      <x:c r="M19" s="17"/>
      <x:c r="N19" s="17"/>
      <x:c r="O19" s="17"/>
      <x:c r="P19" s="17"/>
      <x:c r="Q19" s="17"/>
      <x:c r="R19" s="17"/>
      <x:c r="S19" s="17"/>
      <x:c r="T19" s="17"/>
      <x:c r="U19" s="17"/>
      <x:c r="V19" s="17"/>
      <x:c r="W19" s="17"/>
      <x:c r="X19" s="17"/>
      <x:c r="Y19" s="17"/>
      <x:c r="Z19" s="17"/>
    </x:row>
    <x:row r="20">
      <x:c r="A20" s="17" t="str">
        <x:v>GPT-5.6 Terra</x:v>
      </x:c>
      <x:c r="B20" s="17" t="str">
        <x:v>OpenAI</x:v>
      </x:c>
      <x:c r="C20" s="17" t="n">
        <x:v>46212</x:v>
      </x:c>
      <x:c r="D20" s="17" t="n">
        <x:v>158.25</x:v>
      </x:c>
      <x:c r="E20" s="17" t="n">
        <x:v>2506.020879298851</x:v>
      </x:c>
      <x:c r="F20" s="17" t="str">
        <x:v>875–7,175</x:v>
      </x:c>
      <x:c r="G20" s="17"/>
      <x:c r="H20" s="17"/>
      <x:c r="I20" s="17"/>
      <x:c r="J20" s="17"/>
      <x:c r="K20" s="17"/>
      <x:c r="L20" s="17"/>
      <x:c r="M20" s="17"/>
      <x:c r="N20" s="17"/>
      <x:c r="O20" s="17"/>
      <x:c r="P20" s="17"/>
      <x:c r="Q20" s="17"/>
      <x:c r="R20" s="17"/>
      <x:c r="S20" s="17"/>
      <x:c r="T20" s="17"/>
      <x:c r="U20" s="17"/>
      <x:c r="V20" s="17"/>
      <x:c r="W20" s="17"/>
      <x:c r="X20" s="17"/>
      <x:c r="Y20" s="17"/>
      <x:c r="Z20" s="17"/>
    </x:row>
    <x:row r="21">
      <x:c r="A21" s="17" t="str">
        <x:v>Claude Opus 4.8</x:v>
      </x:c>
      <x:c r="B21" s="17" t="str">
        <x:v>Anthropic</x:v>
      </x:c>
      <x:c r="C21" s="17" t="n">
        <x:v>46170</x:v>
      </x:c>
      <x:c r="D21" s="17" t="n">
        <x:v>157.85</x:v>
      </x:c>
      <x:c r="E21" s="17" t="n">
        <x:v>2591.903247744197</x:v>
      </x:c>
      <x:c r="F21" s="17" t="str">
        <x:v>905–7,420</x:v>
      </x:c>
      <x:c r="G21" s="17"/>
      <x:c r="H21" s="17"/>
      <x:c r="I21" s="17"/>
      <x:c r="J21" s="17"/>
      <x:c r="K21" s="17"/>
      <x:c r="L21" s="17"/>
      <x:c r="M21" s="17"/>
      <x:c r="N21" s="17"/>
      <x:c r="O21" s="17"/>
      <x:c r="P21" s="17"/>
      <x:c r="Q21" s="17"/>
      <x:c r="R21" s="17"/>
      <x:c r="S21" s="17"/>
      <x:c r="T21" s="17"/>
      <x:c r="U21" s="17"/>
      <x:c r="V21" s="17"/>
      <x:c r="W21" s="17"/>
      <x:c r="X21" s="17"/>
      <x:c r="Y21" s="17"/>
      <x:c r="Z21" s="17"/>
    </x:row>
    <x:row r="22">
      <x:c r="A22" s="17" t="str">
        <x:v>GPT-5.4 Pro</x:v>
      </x:c>
      <x:c r="B22" s="17" t="str">
        <x:v>OpenAI</x:v>
      </x:c>
      <x:c r="C22" s="17" t="n">
        <x:v>46086</x:v>
      </x:c>
      <x:c r="D22" s="17" t="n">
        <x:v>157.83</x:v>
      </x:c>
      <x:c r="E22" s="17" t="n">
        <x:v>3111.9962015629517</x:v>
      </x:c>
      <x:c r="F22" s="17" t="str">
        <x:v>1,087–8,909</x:v>
      </x:c>
      <x:c r="G22" s="17"/>
      <x:c r="H22" s="17"/>
      <x:c r="I22" s="17"/>
      <x:c r="J22" s="17"/>
      <x:c r="K22" s="17"/>
      <x:c r="L22" s="17"/>
      <x:c r="M22" s="17"/>
      <x:c r="N22" s="17"/>
      <x:c r="O22" s="17"/>
      <x:c r="P22" s="17"/>
      <x:c r="Q22" s="17"/>
      <x:c r="R22" s="17"/>
      <x:c r="S22" s="17"/>
      <x:c r="T22" s="17"/>
      <x:c r="U22" s="17"/>
      <x:c r="V22" s="17"/>
      <x:c r="W22" s="17"/>
      <x:c r="X22" s="17"/>
      <x:c r="Y22" s="17"/>
      <x:c r="Z22" s="17"/>
    </x:row>
    <x:row r="23">
      <x:c r="A23" s="17" t="str">
        <x:v>GPT-5.4</x:v>
      </x:c>
      <x:c r="B23" s="17" t="str">
        <x:v>OpenAI</x:v>
      </x:c>
      <x:c r="C23" s="17" t="n">
        <x:v>46086</x:v>
      </x:c>
      <x:c r="D23" s="17" t="n">
        <x:v>156.03</x:v>
      </x:c>
      <x:c r="E23" s="17" t="n">
        <x:v>2383.9849553817717</x:v>
      </x:c>
      <x:c r="F23" s="17" t="str">
        <x:v>833–6,825</x:v>
      </x:c>
      <x:c r="G23" s="17"/>
      <x:c r="H23" s="17"/>
      <x:c r="I23" s="17"/>
      <x:c r="J23" s="17"/>
      <x:c r="K23" s="17"/>
      <x:c r="L23" s="17"/>
      <x:c r="M23" s="17"/>
      <x:c r="N23" s="17"/>
      <x:c r="O23" s="17"/>
      <x:c r="P23" s="17"/>
      <x:c r="Q23" s="17"/>
      <x:c r="R23" s="17"/>
      <x:c r="S23" s="17"/>
      <x:c r="T23" s="17"/>
      <x:c r="U23" s="17"/>
      <x:c r="V23" s="17"/>
      <x:c r="W23" s="17"/>
      <x:c r="X23" s="17"/>
      <x:c r="Y23" s="17"/>
      <x:c r="Z23" s="17"/>
    </x:row>
    <x:row r="24">
      <x:c r="A24" s="17" t="str">
        <x:v>Claude Opus 4.7</x:v>
      </x:c>
      <x:c r="B24" s="17" t="str">
        <x:v>Anthropic</x:v>
      </x:c>
      <x:c r="C24" s="17" t="n">
        <x:v>46128</x:v>
      </x:c>
      <x:c r="D24" s="17" t="n">
        <x:v>156.01</x:v>
      </x:c>
      <x:c r="E24" s="17" t="n">
        <x:v>2166.029905201433</x:v>
      </x:c>
      <x:c r="F24" s="17" t="str">
        <x:v>757–6,201</x:v>
      </x:c>
      <x:c r="G24" s="17"/>
      <x:c r="H24" s="17"/>
      <x:c r="I24" s="17"/>
      <x:c r="J24" s="17"/>
      <x:c r="K24" s="17"/>
      <x:c r="L24" s="17"/>
      <x:c r="M24" s="17"/>
      <x:c r="N24" s="17"/>
      <x:c r="O24" s="17"/>
      <x:c r="P24" s="17"/>
      <x:c r="Q24" s="17"/>
      <x:c r="R24" s="17"/>
      <x:c r="S24" s="17"/>
      <x:c r="T24" s="17"/>
      <x:c r="U24" s="17"/>
      <x:c r="V24" s="17"/>
      <x:c r="W24" s="17"/>
      <x:c r="X24" s="17"/>
      <x:c r="Y24" s="17"/>
      <x:c r="Z24" s="17"/>
    </x:row>
    <x:row r="25">
      <x:c r="A25" s="17" t="str">
        <x:v>GPT-5.6 Luna</x:v>
      </x:c>
      <x:c r="B25" s="17" t="str">
        <x:v>OpenAI</x:v>
      </x:c>
      <x:c r="C25" s="17" t="n">
        <x:v>46212</x:v>
      </x:c>
      <x:c r="D25" s="17" t="n">
        <x:v>155.62</x:v>
      </x:c>
      <x:c r="E25" s="17" t="n">
        <x:v>1697.7830371135199</x:v>
      </x:c>
      <x:c r="F25" s="17" t="str">
        <x:v>593–4,861</x:v>
      </x:c>
      <x:c r="G25" s="17"/>
      <x:c r="H25" s="17"/>
      <x:c r="I25" s="17"/>
      <x:c r="J25" s="17"/>
      <x:c r="K25" s="17"/>
      <x:c r="L25" s="17"/>
      <x:c r="M25" s="17"/>
      <x:c r="N25" s="17"/>
      <x:c r="O25" s="17"/>
      <x:c r="P25" s="17"/>
      <x:c r="Q25" s="17"/>
      <x:c r="R25" s="17"/>
      <x:c r="S25" s="17"/>
      <x:c r="T25" s="17"/>
      <x:c r="U25" s="17"/>
      <x:c r="V25" s="17"/>
      <x:c r="W25" s="17"/>
      <x:c r="X25" s="17"/>
      <x:c r="Y25" s="17"/>
      <x:c r="Z25" s="17"/>
    </x:row>
    <x:row r="26">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x:c r="A28" s="18" t="str">
        <x:v>Reading note: estimates are regression-implied open-weight-equivalent total parameter counts. Treat them as rough scale indicators, especially for MoE/reasoning models where active parameters, data quality, post-training, and test-time compute can dominate raw total parameters.</x:v>
      </x:c>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ECI</x:v>
      </x:c>
      <x:c r="E1" s="71" t="str">
        <x:v>ECI CI low</x:v>
      </x:c>
      <x:c r="F1" s="71" t="str">
        <x:v>ECI CI high</x:v>
      </x:c>
      <x:c r="G1" s="71" t="str">
        <x:v>Years since base</x:v>
      </x:c>
      <x:c r="H1" s="71" t="str">
        <x:v>Implied log10 total params</x:v>
      </x:c>
      <x:c r="I1" s="71" t="str">
        <x:v>Implied total params (B)</x:v>
      </x:c>
      <x:c r="J1" s="71" t="str">
        <x:v>1-sigma low total params (B)</x:v>
      </x:c>
      <x:c r="K1" s="71" t="str">
        <x:v>1-sigma high total params (B)</x:v>
      </x:c>
      <x:c r="L1" s="71" t="str">
        <x:v>ECI-CI low params (B)</x:v>
      </x:c>
      <x:c r="M1" s="71" t="str">
        <x:v>ECI-CI high params (B)</x:v>
      </x:c>
      <x:c r="N1" s="71" t="str">
        <x:v>Inverse-spec implied total params (B)</x:v>
      </x:c>
      <x:c r="O1" s="71" t="str">
        <x:v>Epoch direct/rumor params (B)</x:v>
      </x:c>
      <x:c r="P1" s="71" t="str">
        <x:v>Epoch direct/rumor params notes</x:v>
      </x:c>
      <x:c r="Q1" s="71" t="str">
        <x:v>Source URL</x:v>
      </x:c>
      <x:c r="R1" s="71" t="str">
        <x:v>Epoch direct/rumor source URL</x:v>
      </x:c>
      <x:c r="S1" s="71"/>
      <x:c r="T1" s="71"/>
      <x:c r="U1" s="71"/>
      <x:c r="V1" s="71"/>
      <x:c r="W1" s="71"/>
      <x:c r="X1" s="71"/>
      <x:c r="Y1" s="71"/>
      <x:c r="Z1" s="71"/>
    </x:row>
    <x:row r="2">
      <x:c r="A2" s="16" t="str">
        <x:v>GPT-5.6 Sol</x:v>
      </x:c>
      <x:c r="B2" s="16" t="str">
        <x:v>OpenAI</x:v>
      </x:c>
      <x:c r="C2" s="16" t="n">
        <x:v>46212</x:v>
      </x:c>
      <x:c r="D2" s="16" t="n">
        <x:v>161.77</x:v>
      </x:c>
      <x:c r="E2" s="16" t="n">
        <x:v>159.26</x:v>
      </x:c>
      <x:c r="F2" s="16" t="n">
        <x:v>166.01</x:v>
      </x:c>
      <x:c r="G2" s="16" t="n">
        <x:v>3.5181382614647503</x:v>
      </x:c>
      <x:c r="H2" s="16" t="n">
        <x:v>12.625311978644557</x:v>
      </x:c>
      <x:c r="I2" s="16" t="n">
        <x:v>4219.995410540012</x:v>
      </x:c>
      <x:c r="J2" s="16" t="n">
        <x:v>1474.0069084371821</x:v>
      </x:c>
      <x:c r="K2" s="16" t="n">
        <x:v>12081.599592949058</x:v>
      </x:c>
      <x:c r="L2" s="16" t="n">
        <x:v>2910.215750954111</x:v>
      </x:c>
      <x:c r="M2" s="16" t="n">
        <x:v>7905.575513310822</x:v>
      </x:c>
      <x:c r="N2" s="16" t="n">
        <x:v>33021.45616672974</x:v>
      </x:c>
      <x:c r="O2" s="16"/>
      <x:c r="P2" s="16"/>
      <x:c r="Q2" s="16" t="str">
        <x:v>https://epoch.ai/data/eci_scores.csv</x:v>
      </x:c>
      <x:c r="R2" s="16"/>
      <x:c r="S2" s="16"/>
      <x:c r="T2" s="16"/>
      <x:c r="U2" s="16"/>
      <x:c r="V2" s="16"/>
      <x:c r="W2" s="16"/>
      <x:c r="X2" s="16"/>
      <x:c r="Y2" s="16"/>
      <x:c r="Z2" s="16"/>
    </x:row>
    <x:row r="3">
      <x:c r="A3" s="17" t="str">
        <x:v>GPT-5.5 Pro</x:v>
      </x:c>
      <x:c r="B3" s="17" t="str">
        <x:v>OpenAI</x:v>
      </x:c>
      <x:c r="C3" s="17" t="n">
        <x:v>46135</x:v>
      </x:c>
      <x:c r="D3" s="17" t="n">
        <x:v>160.73</x:v>
      </x:c>
      <x:c r="E3" s="17" t="n">
        <x:v>158.24</x:v>
      </x:c>
      <x:c r="F3" s="17" t="n">
        <x:v>164.36</x:v>
      </x:c>
      <x:c r="G3" s="17" t="n">
        <x:v>3.3073237508555784</x:v>
      </x:c>
      <x:c r="H3" s="17" t="n">
        <x:v>12.632423255307785</x:v>
      </x:c>
      <x:c r="I3" s="17" t="n">
        <x:v>4289.663793839491</x:v>
      </x:c>
      <x:c r="J3" s="17" t="n">
        <x:v>1498.3414558223747</x:v>
      </x:c>
      <x:c r="K3" s="17" t="n">
        <x:v>12281.056092169443</x:v>
      </x:c>
      <x:c r="L3" s="17" t="n">
        <x:v>2967.0332558334026</x:v>
      </x:c>
      <x:c r="M3" s="17" t="n">
        <x:v>7342.150404468478</x:v>
      </x:c>
      <x:c r="N3" s="17" t="n">
        <x:v>54435.12473562062</x:v>
      </x:c>
      <x:c r="O3" s="17"/>
      <x:c r="P3" s="17"/>
      <x:c r="Q3" s="17" t="str">
        <x:v>https://epoch.ai/data/eci_scores.csv</x:v>
      </x:c>
      <x:c r="R3" s="17"/>
      <x:c r="S3" s="17"/>
      <x:c r="T3" s="17"/>
      <x:c r="U3" s="17"/>
      <x:c r="V3" s="17"/>
      <x:c r="W3" s="17"/>
      <x:c r="X3" s="17"/>
      <x:c r="Y3" s="17"/>
      <x:c r="Z3" s="17"/>
    </x:row>
    <x:row r="4">
      <x:c r="A4" s="17" t="str">
        <x:v>Claude Fable 5</x:v>
      </x:c>
      <x:c r="B4" s="17" t="str">
        <x:v>Anthropic</x:v>
      </x:c>
      <x:c r="C4" s="17" t="n">
        <x:v>46182</x:v>
      </x:c>
      <x:c r="D4" s="17" t="n">
        <x:v>160.44</x:v>
      </x:c>
      <x:c r="E4" s="17" t="n">
        <x:v>158.05</x:v>
      </x:c>
      <x:c r="F4" s="17" t="n">
        <x:v>164.61</x:v>
      </x:c>
      <x:c r="G4" s="17" t="n">
        <x:v>3.436002737850787</x:v>
      </x:c>
      <x:c r="H4" s="17" t="n">
        <x:v>12.568619919316802</x:v>
      </x:c>
      <x:c r="I4" s="17" t="n">
        <x:v>3703.5645574827186</x:v>
      </x:c>
      <x:c r="J4" s="17" t="n">
        <x:v>1293.6221991943</x:v>
      </x:c>
      <x:c r="K4" s="17" t="n">
        <x:v>10603.088320519757</x:v>
      </x:c>
      <x:c r="L4" s="17" t="n">
        <x:v>2599.8532265445615</x:v>
      </x:c>
      <x:c r="M4" s="17" t="n">
        <x:v>6866.581912310386</x:v>
      </x:c>
      <x:c r="N4" s="17" t="n">
        <x:v>27789.088221602997</x:v>
      </x:c>
      <x:c r="O4" s="17"/>
      <x:c r="P4" s="17"/>
      <x:c r="Q4" s="17" t="str">
        <x:v>https://epoch.ai/data/eci_scores.csv</x:v>
      </x:c>
      <x:c r="R4" s="17"/>
      <x:c r="S4" s="17"/>
      <x:c r="T4" s="17"/>
      <x:c r="U4" s="17"/>
      <x:c r="V4" s="17"/>
      <x:c r="W4" s="17"/>
      <x:c r="X4" s="17"/>
      <x:c r="Y4" s="17"/>
      <x:c r="Z4" s="17"/>
    </x:row>
    <x:row r="5">
      <x:c r="A5" s="17" t="str">
        <x:v>GPT-5.5</x:v>
      </x:c>
      <x:c r="B5" s="17" t="str">
        <x:v>OpenAI</x:v>
      </x:c>
      <x:c r="C5" s="17" t="n">
        <x:v>46135</x:v>
      </x:c>
      <x:c r="D5" s="17" t="n">
        <x:v>158.33</x:v>
      </x:c>
      <x:c r="E5" s="17" t="n">
        <x:v>156.44</x:v>
      </x:c>
      <x:c r="F5" s="17" t="n">
        <x:v>161.43</x:v>
      </x:c>
      <x:c r="G5" s="17" t="n">
        <x:v>3.3073237508555784</x:v>
      </x:c>
      <x:c r="H5" s="17" t="n">
        <x:v>12.478109191503243</x:v>
      </x:c>
      <x:c r="I5" s="17" t="n">
        <x:v>3006.832193551858</x:v>
      </x:c>
      <x:c r="J5" s="17" t="n">
        <x:v>1050.2597739175296</x:v>
      </x:c>
      <x:c r="K5" s="17" t="n">
        <x:v>8608.384387089565</x:v>
      </x:c>
      <x:c r="L5" s="17" t="n">
        <x:v>2272.9342151740957</x:v>
      </x:c>
      <x:c r="M5" s="17" t="n">
        <x:v>4758.07763509126</x:v>
      </x:c>
      <x:c r="N5" s="17" t="n">
        <x:v>20987.221629082116</x:v>
      </x:c>
      <x:c r="O5" s="17"/>
      <x:c r="P5" s="17"/>
      <x:c r="Q5" s="17" t="str">
        <x:v>https://epoch.ai/data/eci_scores.csv</x:v>
      </x:c>
      <x:c r="R5" s="17"/>
      <x:c r="S5" s="17"/>
      <x:c r="T5" s="17"/>
      <x:c r="U5" s="17"/>
      <x:c r="V5" s="17"/>
      <x:c r="W5" s="17"/>
      <x:c r="X5" s="17"/>
      <x:c r="Y5" s="17"/>
      <x:c r="Z5" s="17"/>
    </x:row>
    <x:row r="6">
      <x:c r="A6" s="17" t="str">
        <x:v>GPT-5.6 Terra</x:v>
      </x:c>
      <x:c r="B6" s="17" t="str">
        <x:v>OpenAI</x:v>
      </x:c>
      <x:c r="C6" s="17" t="n">
        <x:v>46212</x:v>
      </x:c>
      <x:c r="D6" s="17" t="n">
        <x:v>158.25</x:v>
      </x:c>
      <x:c r="E6" s="17" t="n">
        <x:v>155.39</x:v>
      </x:c>
      <x:c r="F6" s="17" t="n">
        <x:v>161.26</x:v>
      </x:c>
      <x:c r="G6" s="17" t="n">
        <x:v>3.5181382614647503</x:v>
      </x:c>
      <x:c r="H6" s="17" t="n">
        <x:v>12.398984685064557</x:v>
      </x:c>
      <x:c r="I6" s="17" t="n">
        <x:v>2506.020879298851</x:v>
      </x:c>
      <x:c r="J6" s="17" t="n">
        <x:v>875.3308308223112</x:v>
      </x:c>
      <x:c r="K6" s="17" t="n">
        <x:v>7174.590939041917</x:v>
      </x:c>
      <x:c r="L6" s="17" t="n">
        <x:v>1640.9439953199253</x:v>
      </x:c>
      <x:c r="M6" s="17" t="n">
        <x:v>3913.093634871584</x:v>
      </x:c>
      <x:c r="N6" s="17" t="n">
        <x:v>8160.321811942581</x:v>
      </x:c>
      <x:c r="O6" s="17"/>
      <x:c r="P6" s="17"/>
      <x:c r="Q6" s="17" t="str">
        <x:v>https://epoch.ai/data/eci_scores.csv</x:v>
      </x:c>
      <x:c r="R6" s="17"/>
      <x:c r="S6" s="17"/>
      <x:c r="T6" s="17"/>
      <x:c r="U6" s="17"/>
      <x:c r="V6" s="17"/>
      <x:c r="W6" s="17"/>
      <x:c r="X6" s="17"/>
      <x:c r="Y6" s="17"/>
      <x:c r="Z6" s="17"/>
    </x:row>
    <x:row r="7">
      <x:c r="A7" s="17" t="str">
        <x:v>Claude Opus 4.8</x:v>
      </x:c>
      <x:c r="B7" s="17" t="str">
        <x:v>Anthropic</x:v>
      </x:c>
      <x:c r="C7" s="17" t="n">
        <x:v>46170</x:v>
      </x:c>
      <x:c r="D7" s="17" t="n">
        <x:v>157.85</x:v>
      </x:c>
      <x:c r="E7" s="17" t="n">
        <x:v>155.12</x:v>
      </x:c>
      <x:c r="F7" s="17" t="n">
        <x:v>160.58</x:v>
      </x:c>
      <x:c r="G7" s="17" t="n">
        <x:v>3.403148528405202</x:v>
      </x:c>
      <x:c r="H7" s="17" t="n">
        <x:v>12.413618785873304</x:v>
      </x:c>
      <x:c r="I7" s="17" t="n">
        <x:v>2591.903247744197</x:v>
      </x:c>
      <x:c r="J7" s="17" t="n">
        <x:v>905.3287791814986</x:v>
      </x:c>
      <x:c r="K7" s="17" t="n">
        <x:v>7420.46712768877</x:v>
      </x:c>
      <x:c r="L7" s="17" t="n">
        <x:v>1730.1610798620338</x:v>
      </x:c>
      <x:c r="M7" s="17" t="n">
        <x:v>3882.8537549825232</x:v>
      </x:c>
      <x:c r="N7" s="17" t="n">
        <x:v>11454.218504464401</x:v>
      </x:c>
      <x:c r="O7" s="17"/>
      <x:c r="P7" s="17"/>
      <x:c r="Q7" s="17" t="str">
        <x:v>https://epoch.ai/data/eci_scores.csv</x:v>
      </x:c>
      <x:c r="R7" s="17"/>
      <x:c r="S7" s="17"/>
      <x:c r="T7" s="17"/>
      <x:c r="U7" s="17"/>
      <x:c r="V7" s="17"/>
      <x:c r="W7" s="17"/>
      <x:c r="X7" s="17"/>
      <x:c r="Y7" s="17"/>
      <x:c r="Z7" s="17"/>
    </x:row>
    <x:row r="8">
      <x:c r="A8" s="17" t="str">
        <x:v>GPT-5.4 Pro</x:v>
      </x:c>
      <x:c r="B8" s="17" t="str">
        <x:v>OpenAI</x:v>
      </x:c>
      <x:c r="C8" s="17" t="n">
        <x:v>46086</x:v>
      </x:c>
      <x:c r="D8" s="17" t="n">
        <x:v>157.83</x:v>
      </x:c>
      <x:c r="E8" s="17" t="n">
        <x:v>155.96</x:v>
      </x:c>
      <x:c r="F8" s="17" t="n">
        <x:v>160.88</x:v>
      </x:c>
      <x:c r="G8" s="17" t="n">
        <x:v>3.1731690622861053</x:v>
      </x:c>
      <x:c r="H8" s="17" t="n">
        <x:v>12.493039058227273</x:v>
      </x:c>
      <x:c r="I8" s="17" t="n">
        <x:v>3111.9962015629517</x:v>
      </x:c>
      <x:c r="J8" s="17" t="n">
        <x:v>1086.99262768797</x:v>
      </x:c>
      <x:c r="K8" s="17" t="n">
        <x:v>8909.462780020125</x:v>
      </x:c>
      <x:c r="L8" s="17" t="n">
        <x:v>2359.4060218084537</x:v>
      </x:c>
      <x:c r="M8" s="17" t="n">
        <x:v>4888.172397300232</x:v>
      </x:c>
      <x:c r="N8" s="17" t="n">
        <x:v>30761.478672901896</x:v>
      </x:c>
      <x:c r="O8" s="17"/>
      <x:c r="P8" s="17"/>
      <x:c r="Q8" s="17" t="str">
        <x:v>https://epoch.ai/data/eci_scores.csv</x:v>
      </x:c>
      <x:c r="R8" s="17"/>
      <x:c r="S8" s="17"/>
      <x:c r="T8" s="17"/>
      <x:c r="U8" s="17"/>
      <x:c r="V8" s="17"/>
      <x:c r="W8" s="17"/>
      <x:c r="X8" s="17"/>
      <x:c r="Y8" s="17"/>
      <x:c r="Z8" s="17"/>
    </x:row>
    <x:row r="9">
      <x:c r="A9" s="17" t="str">
        <x:v>GPT-5.4</x:v>
      </x:c>
      <x:c r="B9" s="17" t="str">
        <x:v>OpenAI</x:v>
      </x:c>
      <x:c r="C9" s="17" t="n">
        <x:v>46086</x:v>
      </x:c>
      <x:c r="D9" s="17" t="n">
        <x:v>156.03</x:v>
      </x:c>
      <x:c r="E9" s="17" t="n">
        <x:v>154.45</x:v>
      </x:c>
      <x:c r="F9" s="17" t="n">
        <x:v>158.37</x:v>
      </x:c>
      <x:c r="G9" s="17" t="n">
        <x:v>3.1731690622861053</x:v>
      </x:c>
      <x:c r="H9" s="17" t="n">
        <x:v>12.377303510373864</x:v>
      </x:c>
      <x:c r="I9" s="17" t="n">
        <x:v>2383.9849553817717</x:v>
      </x:c>
      <x:c r="J9" s="17" t="n">
        <x:v>832.7047667081156</x:v>
      </x:c>
      <x:c r="K9" s="17" t="n">
        <x:v>6825.209239469623</x:v>
      </x:c>
      <x:c r="L9" s="17" t="n">
        <x:v>1886.7459149878896</x:v>
      </x:c>
      <x:c r="M9" s="17" t="n">
        <x:v>3371.0075296460873</x:v>
      </x:c>
      <x:c r="N9" s="17" t="n">
        <x:v>15050.953101257812</x:v>
      </x:c>
      <x:c r="O9" s="17"/>
      <x:c r="P9" s="17"/>
      <x:c r="Q9" s="17" t="str">
        <x:v>https://epoch.ai/data/eci_scores.csv</x:v>
      </x:c>
      <x:c r="R9" s="17"/>
      <x:c r="S9" s="17"/>
      <x:c r="T9" s="17"/>
      <x:c r="U9" s="17"/>
      <x:c r="V9" s="17"/>
      <x:c r="W9" s="17"/>
      <x:c r="X9" s="17"/>
      <x:c r="Y9" s="17"/>
      <x:c r="Z9" s="17"/>
    </x:row>
    <x:row r="10">
      <x:c r="A10" s="17" t="str">
        <x:v>Claude Opus 4.7</x:v>
      </x:c>
      <x:c r="B10" s="17" t="str">
        <x:v>Anthropic</x:v>
      </x:c>
      <x:c r="C10" s="17" t="n">
        <x:v>46128</x:v>
      </x:c>
      <x:c r="D10" s="17" t="n">
        <x:v>156.01</x:v>
      </x:c>
      <x:c r="E10" s="17" t="n">
        <x:v>154.07</x:v>
      </x:c>
      <x:c r="F10" s="17" t="n">
        <x:v>158.4</x:v>
      </x:c>
      <x:c r="G10" s="17" t="n">
        <x:v>3.2881587953456535</x:v>
      </x:c>
      <x:c r="H10" s="17" t="n">
        <x:v>12.335664448399323</x:v>
      </x:c>
      <x:c r="I10" s="17" t="n">
        <x:v>2166.029905201433</x:v>
      </x:c>
      <x:c r="J10" s="17" t="n">
        <x:v>756.5750038907953</x:v>
      </x:c>
      <x:c r="K10" s="17" t="n">
        <x:v>6201.216701713995</x:v>
      </x:c>
      <x:c r="L10" s="17" t="n">
        <x:v>1625.2764660152163</x:v>
      </x:c>
      <x:c r="M10" s="17" t="n">
        <x:v>3085.5709489468813</x:v>
      </x:c>
      <x:c r="N10" s="17" t="n">
        <x:v>9075.468986386677</x:v>
      </x:c>
      <x:c r="O10" s="17"/>
      <x:c r="P10" s="17"/>
      <x:c r="Q10" s="17" t="str">
        <x:v>https://epoch.ai/data/eci_scores.csv</x:v>
      </x:c>
      <x:c r="R10" s="17"/>
      <x:c r="S10" s="17"/>
      <x:c r="T10" s="17"/>
      <x:c r="U10" s="17"/>
      <x:c r="V10" s="17"/>
      <x:c r="W10" s="17"/>
      <x:c r="X10" s="17"/>
      <x:c r="Y10" s="17"/>
      <x:c r="Z10" s="17"/>
    </x:row>
    <x:row r="11">
      <x:c r="A11" s="17" t="str">
        <x:v>GPT-5.6 Luna</x:v>
      </x:c>
      <x:c r="B11" s="17" t="str">
        <x:v>OpenAI</x:v>
      </x:c>
      <x:c r="C11" s="17" t="n">
        <x:v>46212</x:v>
      </x:c>
      <x:c r="D11" s="17" t="n">
        <x:v>155.62</x:v>
      </x:c>
      <x:c r="E11" s="17" t="n">
        <x:v>152.89</x:v>
      </x:c>
      <x:c r="F11" s="17" t="n">
        <x:v>158.51</x:v>
      </x:c>
      <x:c r="G11" s="17" t="n">
        <x:v>3.5181382614647503</x:v>
      </x:c>
      <x:c r="H11" s="17" t="n">
        <x:v>12.22988219014541</x:v>
      </x:c>
      <x:c r="I11" s="17" t="n">
        <x:v>1697.7830371135199</x:v>
      </x:c>
      <x:c r="J11" s="17" t="n">
        <x:v>593.020532553743</x:v>
      </x:c>
      <x:c r="K11" s="17" t="n">
        <x:v>4860.653354948012</x:v>
      </x:c>
      <x:c r="L11" s="17" t="n">
        <x:v>1133.313188067611</x:v>
      </x:c>
      <x:c r="M11" s="17" t="n">
        <x:v>2604.36614979715</x:v>
      </x:c>
      <x:c r="N11" s="17" t="n">
        <x:v>2871.5426393134812</x:v>
      </x:c>
      <x:c r="O11" s="17"/>
      <x:c r="P11" s="17"/>
      <x:c r="Q11" s="17" t="str">
        <x:v>https://epoch.ai/data/eci_scores.csv</x:v>
      </x:c>
      <x:c r="R11" s="17"/>
      <x:c r="S11" s="17"/>
      <x:c r="T11" s="17"/>
      <x:c r="U11" s="17"/>
      <x:c r="V11" s="17"/>
      <x:c r="W11" s="17"/>
      <x:c r="X11" s="17"/>
      <x:c r="Y11" s="17"/>
      <x:c r="Z11" s="17"/>
    </x:row>
    <x:row r="12">
      <x:c r="A12" s="17" t="str">
        <x:v>GPT-5.3 Codex</x:v>
      </x:c>
      <x:c r="B12" s="17" t="str">
        <x:v>OpenAI</x:v>
      </x:c>
      <x:c r="C12" s="17" t="n">
        <x:v>46058</x:v>
      </x:c>
      <x:c r="D12" s="17" t="n">
        <x:v>155.49</x:v>
      </x:c>
      <x:c r="E12" s="17" t="n">
        <x:v>153.29</x:v>
      </x:c>
      <x:c r="F12" s="17" t="n">
        <x:v>158.84</x:v>
      </x:c>
      <x:c r="G12" s="17" t="n">
        <x:v>3.0965092402464065</x:v>
      </x:c>
      <x:c r="H12" s="17" t="n">
        <x:v>12.369484920313067</x:v>
      </x:c>
      <x:c r="I12" s="17" t="n">
        <x:v>2341.4501733106463</x:v>
      </x:c>
      <x:c r="J12" s="17" t="n">
        <x:v>817.847745189771</x:v>
      </x:c>
      <x:c r="K12" s="17" t="n">
        <x:v>6703.434650693252</x:v>
      </x:c>
      <x:c r="L12" s="17" t="n">
        <x:v>1690.559115661147</x:v>
      </x:c>
      <x:c r="M12" s="17" t="n">
        <x:v>3844.869770198277</x:v>
      </x:c>
      <x:c r="N12" s="17" t="n">
        <x:v>16927.574945359123</x:v>
      </x:c>
      <x:c r="O12" s="17"/>
      <x:c r="P12" s="17"/>
      <x:c r="Q12" s="17" t="str">
        <x:v>https://epoch.ai/data/eci_scores.csv</x:v>
      </x:c>
      <x:c r="R12" s="17"/>
      <x:c r="S12" s="17"/>
      <x:c r="T12" s="17"/>
      <x:c r="U12" s="17"/>
      <x:c r="V12" s="17"/>
      <x:c r="W12" s="17"/>
      <x:c r="X12" s="17"/>
      <x:c r="Y12" s="17"/>
      <x:c r="Z12" s="17"/>
    </x:row>
    <x:row r="13">
      <x:c r="A13" s="17" t="str">
        <x:v>Claude Opus 4.6</x:v>
      </x:c>
      <x:c r="B13" s="17" t="str">
        <x:v>Anthropic</x:v>
      </x:c>
      <x:c r="C13" s="17" t="n">
        <x:v>46058</x:v>
      </x:c>
      <x:c r="D13" s="17" t="n">
        <x:v>155.31</x:v>
      </x:c>
      <x:c r="E13" s="17" t="n">
        <x:v>153.34</x:v>
      </x:c>
      <x:c r="F13" s="17" t="n">
        <x:v>157.92</x:v>
      </x:c>
      <x:c r="G13" s="17" t="n">
        <x:v>3.0965092402464065</x:v>
      </x:c>
      <x:c r="H13" s="17" t="n">
        <x:v>12.357911365527725</x:v>
      </x:c>
      <x:c r="I13" s="17" t="n">
        <x:v>2279.8767280894963</x:v>
      </x:c>
      <x:c r="J13" s="17" t="n">
        <x:v>796.3406877636968</x:v>
      </x:c>
      <x:c r="K13" s="17" t="n">
        <x:v>6527.153484874371</x:v>
      </x:c>
      <x:c r="L13" s="17" t="n">
        <x:v>1703.1199576192569</x:v>
      </x:c>
      <x:c r="M13" s="17" t="n">
        <x:v>3355.273369551312</x:v>
      </x:c>
      <x:c r="N13" s="17" t="n">
        <x:v>15759.789947561645</x:v>
      </x:c>
      <x:c r="O13" s="17"/>
      <x:c r="P13" s="17"/>
      <x:c r="Q13" s="17" t="str">
        <x:v>https://epoch.ai/data/eci_scores.csv</x:v>
      </x:c>
      <x:c r="R13" s="17"/>
      <x:c r="S13" s="17"/>
      <x:c r="T13" s="17"/>
      <x:c r="U13" s="17"/>
      <x:c r="V13" s="17"/>
      <x:c r="W13" s="17"/>
      <x:c r="X13" s="17"/>
      <x:c r="Y13" s="17"/>
      <x:c r="Z13" s="17"/>
    </x:row>
    <x:row r="14">
      <x:c r="A14" s="17" t="str">
        <x:v>Gemini 3.1 Pro</x:v>
      </x:c>
      <x:c r="B14" s="17" t="str">
        <x:v>Google DeepMind</x:v>
      </x:c>
      <x:c r="C14" s="17" t="n">
        <x:v>46072</x:v>
      </x:c>
      <x:c r="D14" s="17" t="n">
        <x:v>154.84</x:v>
      </x:c>
      <x:c r="E14" s="17" t="n">
        <x:v>152.95</x:v>
      </x:c>
      <x:c r="F14" s="17" t="n">
        <x:v>157.9</x:v>
      </x:c>
      <x:c r="G14" s="17" t="n">
        <x:v>3.134839151266256</x:v>
      </x:c>
      <x:c r="H14" s="17" t="n">
        <x:v>12.314240490885055</x:v>
      </x:c>
      <x:c r="I14" s="17" t="n">
        <x:v>2061.771304576371</x:v>
      </x:c>
      <x:c r="J14" s="17" t="n">
        <x:v>720.1584008770805</x:v>
      </x:c>
      <x:c r="K14" s="17" t="n">
        <x:v>5902.730437077987</x:v>
      </x:c>
      <x:c r="L14" s="17" t="n">
        <x:v>1558.54076329416</x:v>
      </x:c>
      <x:c r="M14" s="17" t="n">
        <x:v>3243.328379683012</x:v>
      </x:c>
      <x:c r="N14" s="17" t="n">
        <x:v>11076.649215109259</x:v>
      </x:c>
      <x:c r="O14" s="17"/>
      <x:c r="P14" s="17"/>
      <x:c r="Q14" s="17" t="str">
        <x:v>https://epoch.ai/data/eci_scores.csv</x:v>
      </x:c>
      <x:c r="R14" s="17"/>
      <x:c r="S14" s="17"/>
      <x:c r="T14" s="17"/>
      <x:c r="U14" s="17"/>
      <x:c r="V14" s="17"/>
      <x:c r="W14" s="17"/>
      <x:c r="X14" s="17"/>
      <x:c r="Y14" s="17"/>
      <x:c r="Z14" s="17"/>
    </x:row>
    <x:row r="15">
      <x:c r="A15" s="17" t="str">
        <x:v>GPT-5.2 Pro</x:v>
      </x:c>
      <x:c r="B15" s="17" t="str">
        <x:v>OpenAI</x:v>
      </x:c>
      <x:c r="C15" s="17" t="n">
        <x:v>46002</x:v>
      </x:c>
      <x:c r="D15" s="17" t="n">
        <x:v>154.65</x:v>
      </x:c>
      <x:c r="E15" s="17" t="n">
        <x:v>152.88</x:v>
      </x:c>
      <x:c r="F15" s="17" t="n">
        <x:v>157.03</x:v>
      </x:c>
      <x:c r="G15" s="17" t="n">
        <x:v>2.943189596167009</x:v>
      </x:c>
      <x:c r="H15" s="17" t="n">
        <x:v>12.369279146571925</x:v>
      </x:c>
      <x:c r="I15" s="17" t="n">
        <x:v>2340.341029960614</x:v>
      </x:c>
      <x:c r="J15" s="17" t="n">
        <x:v>817.4603312707151</x:v>
      </x:c>
      <x:c r="K15" s="17" t="n">
        <x:v>6700.25923827152</x:v>
      </x:c>
      <x:c r="L15" s="17" t="n">
        <x:v>1800.8292020273595</x:v>
      </x:c>
      <x:c r="M15" s="17" t="n">
        <x:v>3328.9499052128454</x:v>
      </x:c>
      <x:c r="N15" s="17" t="n">
        <x:v>23553.131576258005</x:v>
      </x:c>
      <x:c r="O15" s="17"/>
      <x:c r="P15" s="17"/>
      <x:c r="Q15" s="17" t="str">
        <x:v>https://epoch.ai/data/eci_scores.csv</x:v>
      </x:c>
      <x:c r="R15" s="17"/>
      <x:c r="S15" s="17"/>
      <x:c r="T15" s="17"/>
      <x:c r="U15" s="17"/>
      <x:c r="V15" s="17"/>
      <x:c r="W15" s="17"/>
      <x:c r="X15" s="17"/>
      <x:c r="Y15" s="17"/>
      <x:c r="Z15" s="17"/>
    </x:row>
    <x:row r="16">
      <x:c r="A16" s="17" t="str">
        <x:v>Gemini 3.5 Flash</x:v>
      </x:c>
      <x:c r="B16" s="17" t="str">
        <x:v>Google</x:v>
      </x:c>
      <x:c r="C16" s="17" t="n">
        <x:v>46161</x:v>
      </x:c>
      <x:c r="D16" s="17" t="n">
        <x:v>154.58</x:v>
      </x:c>
      <x:c r="E16" s="17" t="n">
        <x:v>152.84</x:v>
      </x:c>
      <x:c r="F16" s="17" t="n">
        <x:v>157.2</x:v>
      </x:c>
      <x:c r="G16" s="17" t="n">
        <x:v>3.378507871321013</x:v>
      </x:c>
      <x:c r="H16" s="17" t="n">
        <x:v>12.212012969248791</x:v>
      </x:c>
      <x:c r="I16" s="17" t="n">
        <x:v>1629.3446887060481</x:v>
      </x:c>
      <x:c r="J16" s="17" t="n">
        <x:v>569.115625429274</x:v>
      </x:c>
      <x:c r="K16" s="17" t="n">
        <x:v>4664.718373550482</x:v>
      </x:c>
      <x:c r="L16" s="17" t="n">
        <x:v>1259.3175998997358</x:v>
      </x:c>
      <x:c r="M16" s="17" t="n">
        <x:v>2401.444139640455</x:v>
      </x:c>
      <x:c r="N16" s="17" t="n">
        <x:v>3478.0191932364205</x:v>
      </x:c>
      <x:c r="O16" s="17"/>
      <x:c r="P16" s="17"/>
      <x:c r="Q16" s="17" t="str">
        <x:v>https://epoch.ai/data/eci_scores.csv</x:v>
      </x:c>
      <x:c r="R16" s="17"/>
      <x:c r="S16" s="17"/>
      <x:c r="T16" s="17"/>
      <x:c r="U16" s="17"/>
      <x:c r="V16" s="17"/>
      <x:c r="W16" s="17"/>
      <x:c r="X16" s="17"/>
      <x:c r="Y16" s="17"/>
      <x:c r="Z16" s="17"/>
    </x:row>
    <x:row r="17">
      <x:c r="A17" s="17" t="str">
        <x:v>Muse Spark</x:v>
      </x:c>
      <x:c r="B17" s="17" t="str">
        <x:v>Meta AI</x:v>
      </x:c>
      <x:c r="C17" s="17" t="n">
        <x:v>46120</x:v>
      </x:c>
      <x:c r="D17" s="17" t="n">
        <x:v>154.27</x:v>
      </x:c>
      <x:c r="E17" s="17" t="n">
        <x:v>151.76</x:v>
      </x:c>
      <x:c r="F17" s="17" t="n">
        <x:v>158.17</x:v>
      </x:c>
      <x:c r="G17" s="17" t="n">
        <x:v>3.266255989048597</x:v>
      </x:c>
      <x:c r="H17" s="17" t="n">
        <x:v>12.231473059082521</x:v>
      </x:c>
      <x:c r="I17" s="17" t="n">
        <x:v>1704.0136096740468</x:v>
      </x:c>
      <x:c r="J17" s="17" t="n">
        <x:v>595.1968161996442</x:v>
      </x:c>
      <x:c r="K17" s="17" t="n">
        <x:v>4878.491119113131</x:v>
      </x:c>
      <x:c r="L17" s="17" t="n">
        <x:v>1175.1309573294059</x:v>
      </x:c>
      <x:c r="M17" s="17" t="n">
        <x:v>3035.522195619995</x:v>
      </x:c>
      <x:c r="N17" s="17" t="n">
        <x:v>4999.926364942744</x:v>
      </x:c>
      <x:c r="O17" s="17"/>
      <x:c r="P17" s="17"/>
      <x:c r="Q17" s="17" t="str">
        <x:v>https://epoch.ai/data/eci_scores.csv</x:v>
      </x:c>
      <x:c r="R17" s="17"/>
      <x:c r="S17" s="17"/>
      <x:c r="T17" s="17"/>
      <x:c r="U17" s="17"/>
      <x:c r="V17" s="17"/>
      <x:c r="W17" s="17"/>
      <x:c r="X17" s="17"/>
      <x:c r="Y17" s="17"/>
      <x:c r="Z17" s="17"/>
    </x:row>
    <x:row r="18">
      <x:c r="A18" s="17" t="str">
        <x:v>GPT-5.2</x:v>
      </x:c>
      <x:c r="B18" s="17" t="str">
        <x:v>OpenAI</x:v>
      </x:c>
      <x:c r="C18" s="17" t="n">
        <x:v>46002</x:v>
      </x:c>
      <x:c r="D18" s="17" t="n">
        <x:v>153.7</x:v>
      </x:c>
      <x:c r="E18" s="17" t="n">
        <x:v>152.26</x:v>
      </x:c>
      <x:c r="F18" s="17" t="n">
        <x:v>155.46</x:v>
      </x:c>
      <x:c r="G18" s="17" t="n">
        <x:v>2.943189596167009</x:v>
      </x:c>
      <x:c r="H18" s="17" t="n">
        <x:v>12.308196496315958</x:v>
      </x:c>
      <x:c r="I18" s="17" t="n">
        <x:v>2033.2767578789833</x:v>
      </x:c>
      <x:c r="J18" s="17" t="n">
        <x:v>710.2055088479013</x:v>
      </x:c>
      <x:c r="K18" s="17" t="n">
        <x:v>5821.152219499693</x:v>
      </x:c>
      <x:c r="L18" s="17" t="n">
        <x:v>1642.8883805101905</x:v>
      </x:c>
      <x:c r="M18" s="17" t="n">
        <x:v>2638.5184970950336</x:v>
      </x:c>
      <x:c r="N18" s="17" t="n">
        <x:v>16151.156793225238</x:v>
      </x:c>
      <x:c r="O18" s="17"/>
      <x:c r="P18" s="17"/>
      <x:c r="Q18" s="17" t="str">
        <x:v>https://epoch.ai/data/eci_scores.csv</x:v>
      </x:c>
      <x:c r="R18" s="17"/>
      <x:c r="S18" s="17"/>
      <x:c r="T18" s="17"/>
      <x:c r="U18" s="17"/>
      <x:c r="V18" s="17"/>
      <x:c r="W18" s="17"/>
      <x:c r="X18" s="17"/>
      <x:c r="Y18" s="17"/>
      <x:c r="Z18" s="17"/>
    </x:row>
    <x:row r="19">
      <x:c r="A19" s="17" t="str">
        <x:v>Gemini 3 Pro</x:v>
      </x:c>
      <x:c r="B19" s="17" t="str">
        <x:v>Google DeepMind</x:v>
      </x:c>
      <x:c r="C19" s="17" t="n">
        <x:v>45979</x:v>
      </x:c>
      <x:c r="D19" s="17" t="n">
        <x:v>153.24</x:v>
      </x:c>
      <x:c r="E19" s="17" t="n">
        <x:v>151.34</x:v>
      </x:c>
      <x:c r="F19" s="17" t="n">
        <x:v>155.77</x:v>
      </x:c>
      <x:c r="G19" s="17" t="n">
        <x:v>2.8802190280629705</x:v>
      </x:c>
      <x:c r="H19" s="17" t="n">
        <x:v>12.300717766543547</x:v>
      </x:c>
      <x:c r="I19" s="17" t="n">
        <x:v>1998.5626485058056</x:v>
      </x:c>
      <x:c r="J19" s="17" t="n">
        <x:v>698.0801788277533</x:v>
      </x:c>
      <x:c r="K19" s="17" t="n">
        <x:v>5721.767758411167</x:v>
      </x:c>
      <x:c r="L19" s="17" t="n">
        <x:v>1508.5248406510163</x:v>
      </x:c>
      <x:c r="M19" s="17" t="n">
        <x:v>2906.635067170561</x:v>
      </x:c>
      <x:c r="N19" s="17" t="n">
        <x:v>17672.1070306673</x:v>
      </x:c>
      <x:c r="O19" s="17"/>
      <x:c r="P19" s="17"/>
      <x:c r="Q19" s="17" t="str">
        <x:v>https://epoch.ai/data/eci_scores.csv</x:v>
      </x:c>
      <x:c r="R19" s="17"/>
      <x:c r="S19" s="17"/>
      <x:c r="T19" s="17"/>
      <x:c r="U19" s="17"/>
      <x:c r="V19" s="17"/>
      <x:c r="W19" s="17"/>
      <x:c r="X19" s="17"/>
      <x:c r="Y19" s="17"/>
      <x:c r="Z19" s="17"/>
    </x:row>
    <x:row r="20">
      <x:c r="A20" s="17" t="str">
        <x:v>Claude Sonnet 5</x:v>
      </x:c>
      <x:c r="B20" s="17" t="str">
        <x:v>Anthropic</x:v>
      </x:c>
      <x:c r="C20" s="17" t="n">
        <x:v>46203</x:v>
      </x:c>
      <x:c r="D20" s="17" t="n">
        <x:v>153.2</x:v>
      </x:c>
      <x:c r="E20" s="17" t="n">
        <x:v>150.47</x:v>
      </x:c>
      <x:c r="F20" s="17" t="n">
        <x:v>155.24</x:v>
      </x:c>
      <x:c r="G20" s="17" t="n">
        <x:v>3.4934976043805612</x:v>
      </x:c>
      <x:c r="H20" s="17" t="n">
        <x:v>12.08292927111834</x:v>
      </x:c>
      <x:c r="I20" s="17" t="n">
        <x:v>1210.400992477501</x:v>
      </x:c>
      <x:c r="J20" s="17" t="n">
        <x:v>422.7823140363915</x:v>
      </x:c>
      <x:c r="K20" s="17" t="n">
        <x:v>3465.3071189359434</x:v>
      </x:c>
      <x:c r="L20" s="17" t="n">
        <x:v>807.9733261778113</x:v>
      </x:c>
      <x:c r="M20" s="17" t="n">
        <x:v>1637.1792262349986</x:v>
      </x:c>
      <x:c r="N20" s="17" t="n">
        <x:v>1222.0246333370444</x:v>
      </x:c>
      <x:c r="O20" s="17"/>
      <x:c r="P20" s="17"/>
      <x:c r="Q20" s="17" t="str">
        <x:v>https://epoch.ai/data/eci_scores.csv</x:v>
      </x:c>
      <x:c r="R20" s="17"/>
      <x:c r="S20" s="17"/>
      <x:c r="T20" s="17"/>
      <x:c r="U20" s="17"/>
      <x:c r="V20" s="17"/>
      <x:c r="W20" s="17"/>
      <x:c r="X20" s="17"/>
      <x:c r="Y20" s="17"/>
      <x:c r="Z20" s="17"/>
    </x:row>
    <x:row r="21">
      <x:c r="A21" s="17" t="str">
        <x:v>Claude Sonnet 4.6</x:v>
      </x:c>
      <x:c r="B21" s="17" t="str">
        <x:v>Anthropic</x:v>
      </x:c>
      <x:c r="C21" s="17" t="n">
        <x:v>46070</x:v>
      </x:c>
      <x:c r="D21" s="17" t="n">
        <x:v>153.18</x:v>
      </x:c>
      <x:c r="E21" s="17" t="n">
        <x:v>149.67</x:v>
      </x:c>
      <x:c r="F21" s="17" t="n">
        <x:v>156.08</x:v>
      </x:c>
      <x:c r="G21" s="17" t="n">
        <x:v>3.1293634496919918</x:v>
      </x:c>
      <x:c r="H21" s="17" t="n">
        <x:v>12.209428173488952</x:v>
      </x:c>
      <x:c r="I21" s="17" t="n">
        <x:v>1619.6760989411607</x:v>
      </x:c>
      <x:c r="J21" s="17" t="n">
        <x:v>565.7384729156258</x:v>
      </x:c>
      <x:c r="K21" s="17" t="n">
        <x:v>4637.037767577286</x:v>
      </x:c>
      <x:c r="L21" s="17" t="n">
        <x:v>963.2607294431879</x:v>
      </x:c>
      <x:c r="M21" s="17" t="n">
        <x:v>2488.2327421949426</x:v>
      </x:c>
      <x:c r="N21" s="17" t="n">
        <x:v>5866.893263564347</x:v>
      </x:c>
      <x:c r="O21" s="17"/>
      <x:c r="P21" s="17"/>
      <x:c r="Q21" s="17" t="str">
        <x:v>https://epoch.ai/data/eci_scores.csv</x:v>
      </x:c>
      <x:c r="R21" s="17"/>
      <x:c r="S21" s="17"/>
      <x:c r="T21" s="17"/>
      <x:c r="U21" s="17"/>
      <x:c r="V21" s="17"/>
      <x:c r="W21" s="17"/>
      <x:c r="X21" s="17"/>
      <x:c r="Y21" s="17"/>
      <x:c r="Z21" s="17"/>
    </x:row>
    <x:row r="22">
      <x:c r="A22" s="17" t="str">
        <x:v>Grok 4.5</x:v>
      </x:c>
      <x:c r="B22" s="17" t="str">
        <x:v>xAI</x:v>
      </x:c>
      <x:c r="C22" s="17" t="n">
        <x:v>46211</x:v>
      </x:c>
      <x:c r="D22" s="17" t="n">
        <x:v>153.17</x:v>
      </x:c>
      <x:c r="E22" s="17" t="n">
        <x:v>151.65</x:v>
      </x:c>
      <x:c r="F22" s="17" t="n">
        <x:v>156.15</x:v>
      </x:c>
      <x:c r="G22" s="17" t="n">
        <x:v>3.515400410677618</x:v>
      </x:c>
      <x:c r="H22" s="17" t="n">
        <x:v>12.07331403837929</x:v>
      </x:c>
      <x:c r="I22" s="17" t="n">
        <x:v>1183.8973225467546</x:v>
      </x:c>
      <x:c r="J22" s="17" t="n">
        <x:v>413.52481757578283</x:v>
      </x:c>
      <x:c r="K22" s="17" t="n">
        <x:v>3389.4286648866328</x:v>
      </x:c>
      <x:c r="L22" s="17" t="n">
        <x:v>945.3264248679156</x:v>
      </x:c>
      <x:c r="M22" s="17" t="n">
        <x:v>1840.4357791043367</x:v>
      </x:c>
      <x:c r="N22" s="17" t="n">
        <x:v>1098.2880978648589</x:v>
      </x:c>
      <x:c r="O22" s="17"/>
      <x:c r="P22" s="17"/>
      <x:c r="Q22" s="17" t="str">
        <x:v>https://epoch.ai/data/eci_scores.csv</x:v>
      </x:c>
      <x:c r="R22" s="17"/>
      <x:c r="S22" s="17"/>
      <x:c r="T22" s="17"/>
      <x:c r="U22" s="17"/>
      <x:c r="V22" s="17"/>
      <x:c r="W22" s="17"/>
      <x:c r="X22" s="17"/>
      <x:c r="Y22" s="17"/>
      <x:c r="Z22" s="17"/>
    </x:row>
    <x:row r="23">
      <x:c r="A23" s="17" t="str">
        <x:v>Qwen3.7-Max</x:v>
      </x:c>
      <x:c r="B23" s="17" t="str">
        <x:v>Alibaba</x:v>
      </x:c>
      <x:c r="C23" s="17" t="n">
        <x:v>46161</x:v>
      </x:c>
      <x:c r="D23" s="17" t="n">
        <x:v>153.05</x:v>
      </x:c>
      <x:c r="E23" s="17" t="n">
        <x:v>151.09</x:v>
      </x:c>
      <x:c r="F23" s="17" t="n">
        <x:v>155.37</x:v>
      </x:c>
      <x:c r="G23" s="17" t="n">
        <x:v>3.378507871321013</x:v>
      </x:c>
      <x:c r="H23" s="17" t="n">
        <x:v>12.113637753573395</x:v>
      </x:c>
      <x:c r="I23" s="17" t="n">
        <x:v>1299.085554555833</x:v>
      </x:c>
      <x:c r="J23" s="17" t="n">
        <x:v>453.7590437382042</x:v>
      </x:c>
      <x:c r="K23" s="17" t="n">
        <x:v>3719.2058237616284</x:v>
      </x:c>
      <x:c r="L23" s="17" t="n">
        <x:v>971.8843782309697</x:v>
      </x:c>
      <x:c r="M23" s="17" t="n">
        <x:v>1831.5046062280194</x:v>
      </x:c>
      <x:c r="N23" s="17" t="n">
        <x:v>1894.3283107668897</x:v>
      </x:c>
      <x:c r="O23" s="17"/>
      <x:c r="P23" s="17"/>
      <x:c r="Q23" s="17" t="str">
        <x:v>https://epoch.ai/data/eci_scores.csv</x:v>
      </x:c>
      <x:c r="R23" s="17"/>
      <x:c r="S23" s="17"/>
      <x:c r="T23" s="17"/>
      <x:c r="U23" s="17"/>
      <x:c r="V23" s="17"/>
      <x:c r="W23" s="17"/>
      <x:c r="X23" s="17"/>
      <x:c r="Y23" s="17"/>
      <x:c r="Z23" s="17"/>
    </x:row>
    <x:row r="24">
      <x:c r="A24" s="17" t="str">
        <x:v>Grok 4.20</x:v>
      </x:c>
      <x:c r="B24" s="17" t="str">
        <x:v>xAI</x:v>
      </x:c>
      <x:c r="C24" s="17" t="n">
        <x:v>46070</x:v>
      </x:c>
      <x:c r="D24" s="17" t="n">
        <x:v>152.56</x:v>
      </x:c>
      <x:c r="E24" s="17" t="n">
        <x:v>149.24</x:v>
      </x:c>
      <x:c r="F24" s="17" t="n">
        <x:v>154.54</x:v>
      </x:c>
      <x:c r="G24" s="17" t="n">
        <x:v>3.1293634496919918</x:v>
      </x:c>
      <x:c r="H24" s="17" t="n">
        <x:v>12.169563707006112</x:v>
      </x:c>
      <x:c r="I24" s="17" t="n">
        <x:v>1477.6232194284905</x:v>
      </x:c>
      <x:c r="J24" s="17" t="n">
        <x:v>516.1206640331569</x:v>
      </x:c>
      <x:c r="K24" s="17" t="n">
        <x:v>4230.348697013131</x:v>
      </x:c>
      <x:c r="L24" s="17" t="n">
        <x:v>903.8490767517472</x:v>
      </x:c>
      <x:c r="M24" s="17" t="n">
        <x:v>1980.9467876614353</x:v>
      </x:c>
      <x:c r="N24" s="17" t="n">
        <x:v>4586.4614739472345</x:v>
      </x:c>
      <x:c r="O24" s="17"/>
      <x:c r="P24" s="17"/>
      <x:c r="Q24" s="17" t="str">
        <x:v>https://epoch.ai/data/eci_scores.csv</x:v>
      </x:c>
      <x:c r="R24" s="17"/>
      <x:c r="S24" s="17"/>
      <x:c r="T24" s="17"/>
      <x:c r="U24" s="17"/>
      <x:c r="V24" s="17"/>
      <x:c r="W24" s="17"/>
      <x:c r="X24" s="17"/>
      <x:c r="Y24" s="17"/>
      <x:c r="Z24" s="17"/>
    </x:row>
    <x:row r="25">
      <x:c r="A25" s="17" t="str">
        <x:v>Gemini 3 Flash</x:v>
      </x:c>
      <x:c r="B25" s="17" t="str">
        <x:v>Google DeepMind</x:v>
      </x:c>
      <x:c r="C25" s="17" t="n">
        <x:v>46008</x:v>
      </x:c>
      <x:c r="D25" s="17" t="n">
        <x:v>150.62</x:v>
      </x:c>
      <x:c r="E25" s="17" t="n">
        <x:v>146.15</x:v>
      </x:c>
      <x:c r="F25" s="17" t="n">
        <x:v>152.88</x:v>
      </x:c>
      <x:c r="G25" s="17" t="n">
        <x:v>2.9596167008898013</x:v>
      </x:c>
      <x:c r="H25" s="17" t="n">
        <x:v>12.10439538422734</x:v>
      </x:c>
      <x:c r="I25" s="17" t="n">
        <x:v>1271.7313699890424</x:v>
      </x:c>
      <x:c r="J25" s="17" t="n">
        <x:v>444.20447007079923</x:v>
      </x:c>
      <x:c r="K25" s="17" t="n">
        <x:v>3640.8923961445826</x:v>
      </x:c>
      <x:c r="L25" s="17" t="n">
        <x:v>656.1232695736276</x:v>
      </x:c>
      <x:c r="M25" s="17" t="n">
        <x:v>1777.0833354529962</x:v>
      </x:c>
      <x:c r="N25" s="17" t="n">
        <x:v>4426.990530594806</x:v>
      </x:c>
      <x:c r="O25" s="17"/>
      <x:c r="P25" s="17"/>
      <x:c r="Q25" s="17" t="str">
        <x:v>https://epoch.ai/data/eci_scores.csv</x:v>
      </x:c>
      <x:c r="R25" s="17"/>
      <x:c r="S25" s="17"/>
      <x:c r="T25" s="17"/>
      <x:c r="U25" s="17"/>
      <x:c r="V25" s="17"/>
      <x:c r="W25" s="17"/>
      <x:c r="X25" s="17"/>
      <x:c r="Y25" s="17"/>
      <x:c r="Z25" s="17"/>
    </x:row>
    <x:row r="26">
      <x:c r="A26" s="17" t="str">
        <x:v>GPT-5 Pro</x:v>
      </x:c>
      <x:c r="B26" s="17" t="str">
        <x:v>OpenAI</x:v>
      </x:c>
      <x:c r="C26" s="17" t="n">
        <x:v>45937</x:v>
      </x:c>
      <x:c r="D26" s="17" t="n">
        <x:v>150.43</x:v>
      </x:c>
      <x:c r="E26" s="17" t="n">
        <x:v>148.94</x:v>
      </x:c>
      <x:c r="F26" s="17" t="n">
        <x:v>152.05</x:v>
      </x:c>
      <x:c r="G26" s="17" t="n">
        <x:v>2.7652292950034223</x:v>
      </x:c>
      <x:c r="H26" s="17" t="n">
        <x:v>12.160394828281897</x:v>
      </x:c>
      <x:c r="I26" s="17" t="n">
        <x:v>1446.7544547286714</x:v>
      </x:c>
      <x:c r="J26" s="17" t="n">
        <x:v>505.3384787471704</x:v>
      </x:c>
      <x:c r="K26" s="17" t="n">
        <x:v>4141.973232409379</x:v>
      </x:c>
      <x:c r="L26" s="17" t="n">
        <x:v>1160.356698445603</x:v>
      </x:c>
      <x:c r="M26" s="17" t="n">
        <x:v>1838.894531718363</x:v>
      </x:c>
      <x:c r="N26" s="17" t="n">
        <x:v>9525.714318531229</x:v>
      </x:c>
      <x:c r="O26" s="17"/>
      <x:c r="P26" s="17"/>
      <x:c r="Q26" s="17" t="str">
        <x:v>https://epoch.ai/data/eci_scores.csv</x:v>
      </x:c>
      <x:c r="R26" s="17"/>
      <x:c r="S26" s="17"/>
      <x:c r="T26" s="17"/>
      <x:c r="U26" s="17"/>
      <x:c r="V26" s="17"/>
      <x:c r="W26" s="17"/>
      <x:c r="X26" s="17"/>
      <x:c r="Y26" s="17"/>
      <x:c r="Z26" s="17"/>
    </x:row>
    <x:row r="27">
      <x:c r="A27" s="18" t="str">
        <x:v>GPT-5</x:v>
      </x:c>
      <x:c r="B27" s="18" t="str">
        <x:v>OpenAI</x:v>
      </x:c>
      <x:c r="C27" s="18" t="n">
        <x:v>45876</x:v>
      </x:c>
      <x:c r="D27" s="18" t="n">
        <x:v>150</x:v>
      </x:c>
      <x:c r="E27" s="18"/>
      <x:c r="F27" s="18"/>
      <x:c r="G27" s="18" t="n">
        <x:v>2.598220396988364</x:v>
      </x:c>
      <x:c r="H27" s="18" t="n">
        <x:v>12.191354982279131</x:v>
      </x:c>
      <x:c r="I27" s="18" t="n">
        <x:v>1553.6564139664945</x:v>
      </x:c>
      <x:c r="J27" s="18" t="n">
        <x:v>542.6783834419618</x:v>
      </x:c>
      <x:c r="K27" s="18" t="n">
        <x:v>4448.027277868131</x:v>
      </x:c>
      <x:c r="L27" s="18" t="n">
        <x:v>3.521486229811942e-7</x:v>
      </x:c>
      <x:c r="M27" s="18" t="n">
        <x:v>3.521486229811942e-7</x:v>
      </x:c>
      <x:c r="N27" s="18" t="n">
        <x:v>16550.344860449088</x:v>
      </x:c>
      <x:c r="O27" s="18"/>
      <x:c r="P27" s="18"/>
      <x:c r="Q27" s="18" t="str">
        <x:v>https://epoch.ai/data/eci_scores.csv</x:v>
      </x:c>
      <x:c r="R27" s="18"/>
      <x:c r="S27" s="18"/>
      <x:c r="T27" s="18"/>
      <x:c r="U27" s="18"/>
      <x:c r="V27" s="18"/>
      <x:c r="W27" s="18"/>
      <x:c r="X27" s="18"/>
      <x:c r="Y27" s="18"/>
      <x:c r="Z27" s="18"/>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Model accessibility</x:v>
      </x:c>
      <x:c r="E1" s="71" t="str">
        <x:v>ECI</x:v>
      </x:c>
      <x:c r="F1" s="71" t="str">
        <x:v>ECI CI low</x:v>
      </x:c>
      <x:c r="G1" s="71" t="str">
        <x:v>ECI CI high</x:v>
      </x:c>
      <x:c r="H1" s="71" t="str">
        <x:v>Total params (B)</x:v>
      </x:c>
      <x:c r="I1" s="71" t="str">
        <x:v>Active params (B)</x:v>
      </x:c>
      <x:c r="J1" s="71" t="str">
        <x:v>Log10 total params</x:v>
      </x:c>
      <x:c r="K1" s="71" t="str">
        <x:v>Years since base</x:v>
      </x:c>
      <x:c r="L1" s="71" t="str">
        <x:v>WLS weight</x:v>
      </x:c>
      <x:c r="M1" s="71" t="str">
        <x:v>Source URL</x:v>
      </x:c>
      <x:c r="N1" s="71" t="str">
        <x:v>Match / assumption</x:v>
      </x:c>
      <x:c r="O1" s="71" t="str">
        <x:v>Parameters notes</x:v>
      </x:c>
      <x:c r="P1" s="71" t="str">
        <x:v>Training compute notes</x:v>
      </x:c>
      <x:c r="Q1" s="71"/>
      <x:c r="R1" s="71"/>
      <x:c r="S1" s="71"/>
      <x:c r="T1" s="71"/>
      <x:c r="U1" s="71"/>
      <x:c r="V1" s="71"/>
      <x:c r="W1" s="71"/>
      <x:c r="X1" s="71"/>
      <x:c r="Y1" s="71"/>
      <x:c r="Z1" s="71"/>
    </x:row>
    <x:row r="2">
      <x:c r="A2" s="16" t="str">
        <x:v>Qwen3-235B-A22B-Instruct (Jul 2025)</x:v>
      </x:c>
      <x:c r="B2" s="16" t="str">
        <x:v>Alibaba</x:v>
      </x:c>
      <x:c r="C2" s="16" t="n">
        <x:v>45863</x:v>
      </x:c>
      <x:c r="D2" s="16" t="str">
        <x:v>Open weights (unrestricted)</x:v>
      </x:c>
      <x:c r="E2" s="16" t="n">
        <x:v>138.96</x:v>
      </x:c>
      <x:c r="F2" s="16" t="n">
        <x:v>135.35</x:v>
      </x:c>
      <x:c r="G2" s="16" t="n">
        <x:v>140.84</x:v>
      </x:c>
      <x:c r="H2" s="16" t="n">
        <x:v>235</x:v>
      </x:c>
      <x:c r="I2" s="16" t="n">
        <x:v>22</x:v>
      </x:c>
      <x:c r="J2" s="16" t="n">
        <x:v>11.3710678622717</x:v>
      </x:c>
      <x:c r="K2" s="16" t="n">
        <x:v>2.5626283367556466</x:v>
      </x:c>
      <x:c r="L2" s="16" t="n">
        <x:v>0.5098324159508412</x:v>
      </x:c>
      <x:c r="M2" s="16" t="str">
        <x:v>https://qwenlm.github.io/blog/qwen3/</x:v>
      </x:c>
      <x:c r="N2" s="16" t="str">
        <x:v>Filled from Qwen3-235B-A22B same-family architecture in Epoch data</x:v>
      </x:c>
      <x:c r="O2" s="16" t="str">
        <x:v>235 billion total parameters and 22 billion activated parameters
Number of Layers: 94
Number of Attention Heads (GQA): 64 for Q and 4 for KV
Number of Experts: 128
Number of Activated Experts: 8
Context Length: 32,768 natively and 131,072 tokens with YaRN.</x:v>
      </x:c>
      <x:c r="P2" s="16" t="str">
        <x:v>6 FLOP / parameter / token * 22*10^9 active parameters * 36000000000000 tokens = 4.752e+24 FLOP</x:v>
      </x:c>
      <x:c r="Q2" s="16"/>
      <x:c r="R2" s="16"/>
      <x:c r="S2" s="16"/>
      <x:c r="T2" s="16"/>
      <x:c r="U2" s="16"/>
      <x:c r="V2" s="16"/>
      <x:c r="W2" s="16"/>
      <x:c r="X2" s="16"/>
      <x:c r="Y2" s="16"/>
      <x:c r="Z2" s="16"/>
    </x:row>
    <x:row r="3">
      <x:c r="A3" s="17" t="str">
        <x:v>Qwen3-235B-A22B-Thinking (Jul 2025)</x:v>
      </x:c>
      <x:c r="B3" s="17" t="str">
        <x:v>Alibaba</x:v>
      </x:c>
      <x:c r="C3" s="17" t="n">
        <x:v>45863</x:v>
      </x:c>
      <x:c r="D3" s="17" t="str">
        <x:v>Open weights (unrestricted)</x:v>
      </x:c>
      <x:c r="E3" s="17" t="n">
        <x:v>144.78</x:v>
      </x:c>
      <x:c r="F3" s="17" t="n">
        <x:v>142.35</x:v>
      </x:c>
      <x:c r="G3" s="17" t="n">
        <x:v>147.4</x:v>
      </x:c>
      <x:c r="H3" s="17" t="n">
        <x:v>235</x:v>
      </x:c>
      <x:c r="I3" s="17" t="n">
        <x:v>22</x:v>
      </x:c>
      <x:c r="J3" s="17" t="n">
        <x:v>11.3710678622717</x:v>
      </x:c>
      <x:c r="K3" s="17" t="n">
        <x:v>2.5626283367556466</x:v>
      </x:c>
      <x:c r="L3" s="17" t="n">
        <x:v>0.6025448485442577</x:v>
      </x:c>
      <x:c r="M3" s="17" t="str">
        <x:v>https://qwenlm.github.io/blog/qwen3/</x:v>
      </x:c>
      <x:c r="N3" s="17" t="str">
        <x:v>Exact/near-exact name match in Epoch all_ai_models.csv</x:v>
      </x:c>
      <x:c r="O3" s="17" t="str">
        <x:v>235 billion total parameters and 22 billion activated parameters
Number of Layers: 94
Number of Attention Heads (GQA): 64 for Q and 4 for KV
Number of Experts: 128
Number of Activated Experts: 8
Context Length: 32,768 natively and 131,072 tokens with YaRN.</x:v>
      </x:c>
      <x:c r="P3" s="17" t="str">
        <x:v>6 FLOP / parameter / token * 22*10^9 active parameters * 36000000000000 tokens = 4.752e+24 FLOP</x:v>
      </x:c>
      <x:c r="Q3" s="17"/>
      <x:c r="R3" s="17"/>
      <x:c r="S3" s="17"/>
      <x:c r="T3" s="17"/>
      <x:c r="U3" s="17"/>
      <x:c r="V3" s="17"/>
      <x:c r="W3" s="17"/>
      <x:c r="X3" s="17"/>
      <x:c r="Y3" s="17"/>
      <x:c r="Z3" s="17"/>
    </x:row>
    <x:row r="4">
      <x:c r="A4" s="17" t="str">
        <x:v>gpt-oss-120b</x:v>
      </x:c>
      <x:c r="B4" s="17" t="str">
        <x:v>OpenAI</x:v>
      </x:c>
      <x:c r="C4" s="17" t="n">
        <x:v>45874</x:v>
      </x:c>
      <x:c r="D4" s="17" t="str">
        <x:v>Open weights (unrestricted)</x:v>
      </x:c>
      <x:c r="E4" s="17" t="n">
        <x:v>140.57</x:v>
      </x:c>
      <x:c r="F4" s="17" t="n">
        <x:v>136.18</x:v>
      </x:c>
      <x:c r="G4" s="17" t="n">
        <x:v>143.08</x:v>
      </x:c>
      <x:c r="H4" s="17" t="n">
        <x:v>116.83</x:v>
      </x:c>
      <x:c r="I4" s="17" t="n">
        <x:v>116.83</x:v>
      </x:c>
      <x:c r="J4" s="17" t="n">
        <x:v>11.0675543766935</x:v>
      </x:c>
      <x:c r="K4" s="17" t="n">
        <x:v>2.5927446954141</x:v>
      </x:c>
      <x:c r="L4" s="17" t="n">
        <x:v>0.32275572358748106</x:v>
      </x:c>
      <x:c r="M4" s="17" t="str">
        <x:v>https://cdn.openai.com/pdf/419b6906-9da6-406c-a19d-1bb078ac7637/oai_gpt-oss_model_card.pdf</x:v>
      </x:c>
      <x:c r="N4" s="17" t="str">
        <x:v>Exact/near-exact name match in Epoch all_ai_models.csv Assumed dense/non-MoE: active params equal total params.</x:v>
      </x:c>
      <x:c r="O4" s="17" t="str">
        <x:v>Total parameters: 116.83B</x:v>
      </x:c>
      <x:c r="P4" s="17" t="str">
        <x:v>"The training run for gpt-oss-120b required 2.1 million H100-hours to complete"
(2.1e6 hours)*(1,979 H100 FLOP/s)*(30% utilization)*(60*60) = 4.49e24
They also do post training similar to o3, which we assume adds at least 10% as much compute, so we multiply this estimate by 1.1 to get 4.94e24
</x:v>
      </x:c>
      <x:c r="Q4" s="17"/>
      <x:c r="R4" s="17"/>
      <x:c r="S4" s="17"/>
      <x:c r="T4" s="17"/>
      <x:c r="U4" s="17"/>
      <x:c r="V4" s="17"/>
      <x:c r="W4" s="17"/>
      <x:c r="X4" s="17"/>
      <x:c r="Y4" s="17"/>
      <x:c r="Z4" s="17"/>
    </x:row>
    <x:row r="5">
      <x:c r="A5" s="17" t="str">
        <x:v>DeepSeek-V3.1</x:v>
      </x:c>
      <x:c r="B5" s="17" t="str">
        <x:v>DeepSeek</x:v>
      </x:c>
      <x:c r="C5" s="17" t="n">
        <x:v>45890</x:v>
      </x:c>
      <x:c r="D5" s="17" t="str">
        <x:v>Open weights (unrestricted)</x:v>
      </x:c>
      <x:c r="E5" s="17" t="n">
        <x:v>138.68</x:v>
      </x:c>
      <x:c r="F5" s="17" t="n">
        <x:v>135.73</x:v>
      </x:c>
      <x:c r="G5" s="17" t="n">
        <x:v>142.57</x:v>
      </x:c>
      <x:c r="H5" s="17" t="n">
        <x:v>671</x:v>
      </x:c>
      <x:c r="I5" s="17" t="n">
        <x:v>37</x:v>
      </x:c>
      <x:c r="J5" s="17" t="n">
        <x:v>11.826722520169</x:v>
      </x:c>
      <x:c r="K5" s="17" t="n">
        <x:v>2.6365503080082138</x:v>
      </x:c>
      <x:c r="L5" s="17" t="n">
        <x:v>0.32844293970794397</x:v>
      </x:c>
      <x:c r="M5" s="17" t="str">
        <x:v>https://api-docs.deepseek.com/news/news250821
https://huggingface.co/deepseek-ai/DeepSeek-V3.1</x:v>
      </x:c>
      <x:c r="N5" s="17" t="str">
        <x:v>Exact/near-exact name match in Epoch all_ai_models.csv</x:v>
      </x:c>
      <x:c r="O5" s="17" t="str">
        <x:v>671B total, 37B active</x:v>
      </x:c>
      <x:c r="P5" s="17" t="str">
        <x:v>This was based on V3 which was trained on 14.8T tokens for a total of 14.8T + 840B = 15.64T pretraining tokens. Adding the FLOPs from continued pretraining onto our estimate for V3, which is 3.4e24 FLOPs, we get 3.4e24 + 1.9e23 = 3.59e24</x:v>
      </x:c>
      <x:c r="Q5" s="17"/>
      <x:c r="R5" s="17"/>
      <x:c r="S5" s="17"/>
      <x:c r="T5" s="17"/>
      <x:c r="U5" s="17"/>
      <x:c r="V5" s="17"/>
      <x:c r="W5" s="17"/>
      <x:c r="X5" s="17"/>
      <x:c r="Y5" s="17"/>
      <x:c r="Z5" s="17"/>
    </x:row>
    <x:row r="6">
      <x:c r="A6" s="17" t="str">
        <x:v>DeepSeek-V3.2-Exp</x:v>
      </x:c>
      <x:c r="B6" s="17" t="str">
        <x:v>DeepSeek</x:v>
      </x:c>
      <x:c r="C6" s="17" t="n">
        <x:v>45929</x:v>
      </x:c>
      <x:c r="D6" s="17" t="str">
        <x:v>Open weights (unrestricted)</x:v>
      </x:c>
      <x:c r="E6" s="17" t="n">
        <x:v>144.86</x:v>
      </x:c>
      <x:c r="F6" s="17" t="n">
        <x:v>141.79</x:v>
      </x:c>
      <x:c r="G6" s="17" t="n">
        <x:v>146.71</x:v>
      </x:c>
      <x:c r="H6" s="17" t="n">
        <x:v>671</x:v>
      </x:c>
      <x:c r="I6" s="17" t="n">
        <x:v>37</x:v>
      </x:c>
      <x:c r="J6" s="17" t="n">
        <x:v>11.826722520169</x:v>
      </x:c>
      <x:c r="K6" s="17" t="n">
        <x:v>2.7433264887063653</x:v>
      </x:c>
      <x:c r="L6" s="17" t="n">
        <x:v>0.6348073236829886</x:v>
      </x:c>
      <x:c r="M6" s="17" t="str">
        <x:v>https://github.com/deepseek-ai/DeepSeek-V3.2-Exp/blob/main/DeepSeek_V3_2.pdf</x:v>
      </x:c>
      <x:c r="N6" s="17" t="str">
        <x:v>Exact/near-exact name match in Epoch all_ai_models.csv</x:v>
      </x:c>
      <x:c r="O6" s="17" t="str">
        <x:v>671B total, 37B active (assuming same as in the base model)</x:v>
      </x:c>
      <x:c r="P6" s="17" t="str">
        <x:v>3.594058e+24 FLOP [base model] + 2.095014e+23 FLOP = 3.8035594e+24 FLOP for pre-training plus continued pre-training
Then, "this framework allocates a
post-training computational budget exceeding 10% of the pre-training cost", so 4.18e24</x:v>
      </x:c>
      <x:c r="Q6" s="17"/>
      <x:c r="R6" s="17"/>
      <x:c r="S6" s="17"/>
      <x:c r="T6" s="17"/>
      <x:c r="U6" s="17"/>
      <x:c r="V6" s="17"/>
      <x:c r="W6" s="17"/>
      <x:c r="X6" s="17"/>
      <x:c r="Y6" s="17"/>
      <x:c r="Z6" s="17"/>
    </x:row>
    <x:row r="7">
      <x:c r="A7" s="17" t="str">
        <x:v>GLM-4.6</x:v>
      </x:c>
      <x:c r="B7" s="17" t="str">
        <x:v>Z.ai (Zhipu AI),Tsinghua University</x:v>
      </x:c>
      <x:c r="C7" s="17" t="n">
        <x:v>45930</x:v>
      </x:c>
      <x:c r="D7" s="17" t="str">
        <x:v>Open weights (unrestricted)</x:v>
      </x:c>
      <x:c r="E7" s="17" t="n">
        <x:v>140.95</x:v>
      </x:c>
      <x:c r="F7" s="17" t="n">
        <x:v>136.28</x:v>
      </x:c>
      <x:c r="G7" s="17" t="n">
        <x:v>142.51</x:v>
      </x:c>
      <x:c r="H7" s="17" t="n">
        <x:v>357</x:v>
      </x:c>
      <x:c r="I7" s="17" t="n">
        <x:v>32</x:v>
      </x:c>
      <x:c r="J7" s="17" t="n">
        <x:v>11.5526682161122</x:v>
      </x:c>
      <x:c r="K7" s="17" t="n">
        <x:v>2.746064339493498</x:v>
      </x:c>
      <x:c r="L7" s="17" t="n">
        <x:v>0.3959096073728077</x:v>
      </x:c>
      <x:c r="M7" s="17" t="str">
        <x:v>https://z.ai/blog/glm-4.6</x:v>
      </x:c>
      <x:c r="N7" s="17" t="str">
        <x:v>Exact/near-exact name match in Epoch all_ai_models.csv</x:v>
      </x:c>
      <x:c r="O7" s="17" t="str">
        <x:v>Similarly to GLM 4.5: 355 billion total parameters (reported) with 32 billion active parameters (assumed)</x:v>
      </x:c>
      <x:c r="P7" s="17" t="str">
        <x:v>6 FLOP/parameter/token * 32000000000 active parameters [very likely assumption - everything else is reported to be same as at GLM 4.5] * 23000000000000 tokens = 4.42e24 FLOP</x:v>
      </x:c>
      <x:c r="Q7" s="17"/>
      <x:c r="R7" s="17"/>
      <x:c r="S7" s="17"/>
      <x:c r="T7" s="17"/>
      <x:c r="U7" s="17"/>
      <x:c r="V7" s="17"/>
      <x:c r="W7" s="17"/>
      <x:c r="X7" s="17"/>
      <x:c r="Y7" s="17"/>
      <x:c r="Z7" s="17"/>
    </x:row>
    <x:row r="8">
      <x:c r="A8" s="17" t="str">
        <x:v>Kimi K2 Thinking</x:v>
      </x:c>
      <x:c r="B8" s="17" t="str">
        <x:v>Moonshot</x:v>
      </x:c>
      <x:c r="C8" s="17" t="n">
        <x:v>45967</x:v>
      </x:c>
      <x:c r="D8" s="17" t="str">
        <x:v>Open weights (restricted use)</x:v>
      </x:c>
      <x:c r="E8" s="17" t="n">
        <x:v>146.01</x:v>
      </x:c>
      <x:c r="F8" s="17" t="n">
        <x:v>143.68</x:v>
      </x:c>
      <x:c r="G8" s="17" t="n">
        <x:v>147.44</x:v>
      </x:c>
      <x:c r="H8" s="17" t="n">
        <x:v>1000</x:v>
      </x:c>
      <x:c r="I8" s="17" t="n">
        <x:v>32</x:v>
      </x:c>
      <x:c r="J8" s="17" t="n">
        <x:v>12</x:v>
      </x:c>
      <x:c r="K8" s="17" t="n">
        <x:v>2.847364818617385</x:v>
      </x:c>
      <x:c r="L8" s="17" t="n">
        <x:v>1.0869171570846587</x:v>
      </x:c>
      <x:c r="M8" s="17" t="str">
        <x:v>https://moonshotai.github.io/Kimi-K2/thinking</x:v>
      </x:c>
      <x:c r="N8" s="17" t="str">
        <x:v>Exact/near-exact name match in Epoch all_ai_models.csv</x:v>
      </x:c>
      <x:c r="O8" s="17" t="str">
        <x:v>Total Parameters	1T
Activated Parameters	32B</x:v>
      </x:c>
      <x:c r="P8" s="17" t="str">
        <x:v>Assuming the additional post-training contributed between 1% and 100% of Kimi K2's training compute (which we confidently estimate at 2.976e+24), we get a range of 3.0e24 to 6.0e24, and a geometric mean of 4.2e24.</x:v>
      </x:c>
      <x:c r="Q8" s="17"/>
      <x:c r="R8" s="17"/>
      <x:c r="S8" s="17"/>
      <x:c r="T8" s="17"/>
      <x:c r="U8" s="17"/>
      <x:c r="V8" s="17"/>
      <x:c r="W8" s="17"/>
      <x:c r="X8" s="17"/>
      <x:c r="Y8" s="17"/>
      <x:c r="Z8" s="17"/>
    </x:row>
    <x:row r="9">
      <x:c r="A9" s="17" t="str">
        <x:v>DeepSeek-V3.2</x:v>
      </x:c>
      <x:c r="B9" s="17" t="str">
        <x:v>DeepSeek</x:v>
      </x:c>
      <x:c r="C9" s="17" t="n">
        <x:v>45992</x:v>
      </x:c>
      <x:c r="D9" s="17" t="str">
        <x:v>Open weights (unrestricted)</x:v>
      </x:c>
      <x:c r="E9" s="17" t="n">
        <x:v>146.56</x:v>
      </x:c>
      <x:c r="F9" s="17" t="n">
        <x:v>144.63</x:v>
      </x:c>
      <x:c r="G9" s="17" t="n">
        <x:v>147.62</x:v>
      </x:c>
      <x:c r="H9" s="17" t="n">
        <x:v>671</x:v>
      </x:c>
      <x:c r="I9" s="17" t="n">
        <x:v>37</x:v>
      </x:c>
      <x:c r="J9" s="17" t="n">
        <x:v>11.826722520169</x:v>
      </x:c>
      <x:c r="K9" s="17" t="n">
        <x:v>2.915811088295688</x:v>
      </x:c>
      <x:c r="L9" s="17" t="n">
        <x:v>1.7188174628919035</x:v>
      </x:c>
      <x:c r="M9" s="17" t="str">
        <x:v>https://github.com/deepseek-ai/DeepSeek-V3.2-Exp/blob/main/DeepSeek_V3_2.pdf</x:v>
      </x:c>
      <x:c r="N9" s="17" t="str">
        <x:v>Filled from DeepSeek-V3.2-Exp / DeepSeek-V3.1 same-family architecture in Epoch data</x:v>
      </x:c>
      <x:c r="O9" s="17" t="str">
        <x:v>671B total, 37B active (assuming same as in the base model)</x:v>
      </x:c>
      <x:c r="P9" s="17" t="str">
        <x:v>3.594058e+24 FLOP [base model] + 2.095014e+23 FLOP = 3.8035594e+24 FLOP for pre-training plus continued pre-training
Then, "this framework allocates a
post-training computational budget exceeding 10% of the pre-training cost", so 4.18e24</x:v>
      </x:c>
      <x:c r="Q9" s="17"/>
      <x:c r="R9" s="17"/>
      <x:c r="S9" s="17"/>
      <x:c r="T9" s="17"/>
      <x:c r="U9" s="17"/>
      <x:c r="V9" s="17"/>
      <x:c r="W9" s="17"/>
      <x:c r="X9" s="17"/>
      <x:c r="Y9" s="17"/>
      <x:c r="Z9" s="17"/>
    </x:row>
    <x:row r="10">
      <x:c r="A10" s="17" t="str">
        <x:v>GLM-4.7</x:v>
      </x:c>
      <x:c r="B10" s="17" t="str">
        <x:v>Z.ai (Zhipu AI)</x:v>
      </x:c>
      <x:c r="C10" s="17" t="n">
        <x:v>46013</x:v>
      </x:c>
      <x:c r="D10" s="17" t="str">
        <x:v>Open weights (unrestricted)</x:v>
      </x:c>
      <x:c r="E10" s="17" t="n">
        <x:v>143.73</x:v>
      </x:c>
      <x:c r="F10" s="17" t="n">
        <x:v>141.11</x:v>
      </x:c>
      <x:c r="G10" s="17" t="n">
        <x:v>145.38</x:v>
      </x:c>
      <x:c r="H10" s="17" t="n">
        <x:v>358</x:v>
      </x:c>
      <x:c r="I10" s="17" t="n">
        <x:v>32</x:v>
      </x:c>
      <x:c r="J10" s="17" t="n">
        <x:v>11.5538830266439</x:v>
      </x:c>
      <x:c r="K10" s="17" t="n">
        <x:v>2.973305954825462</x:v>
      </x:c>
      <x:c r="L10" s="17" t="n">
        <x:v>0.8427841977962982</x:v>
      </x:c>
      <x:c r="M10" s="17" t="str">
        <x:v>https://z.ai/blog/glm-4.7</x:v>
      </x:c>
      <x:c r="N10" s="17" t="str">
        <x:v>Exact/near-exact name match in Epoch all_ai_models.csv</x:v>
      </x:c>
      <x:c r="O10" s="17" t="str">
        <x:v>mixture of experts (MoE) with 358B total, 32B active</x:v>
      </x:c>
      <x:c r="P10" s="17" t="str">
        <x:v>Training tokens not disclosed.
Presuming this is a post-training update from GLM-4.5 (23T tokens) with minor additional compute, training compute is at least:
6 FLOP/parameter/token * 32B active parameters * 23T tokens = 4.42e24 FLOP</x:v>
      </x:c>
      <x:c r="Q10" s="17"/>
      <x:c r="R10" s="17"/>
      <x:c r="S10" s="17"/>
      <x:c r="T10" s="17"/>
      <x:c r="U10" s="17"/>
      <x:c r="V10" s="17"/>
      <x:c r="W10" s="17"/>
      <x:c r="X10" s="17"/>
      <x:c r="Y10" s="17"/>
      <x:c r="Z10" s="17"/>
    </x:row>
    <x:row r="11">
      <x:c r="A11" s="17" t="str">
        <x:v>Kimi K2.5</x:v>
      </x:c>
      <x:c r="B11" s="17" t="str">
        <x:v>Moonshot</x:v>
      </x:c>
      <x:c r="C11" s="17" t="n">
        <x:v>46055</x:v>
      </x:c>
      <x:c r="D11" s="17" t="str">
        <x:v>Open weights (unrestricted)</x:v>
      </x:c>
      <x:c r="E11" s="17" t="n">
        <x:v>148.24</x:v>
      </x:c>
      <x:c r="F11" s="17" t="n">
        <x:v>146.58</x:v>
      </x:c>
      <x:c r="G11" s="17" t="n">
        <x:v>149.36</x:v>
      </x:c>
      <x:c r="H11" s="17" t="n">
        <x:v>1040</x:v>
      </x:c>
      <x:c r="I11" s="17" t="n">
        <x:v>32</x:v>
      </x:c>
      <x:c r="J11" s="17" t="n">
        <x:v>12.0170333392988</x:v>
      </x:c>
      <x:c r="K11" s="17" t="n">
        <x:v>3.0882956878850103</x:v>
      </x:c>
      <x:c r="L11" s="17" t="n">
        <x:v>1.9883028828735556</x:v>
      </x:c>
      <x:c r="M11" s="17" t="str">
        <x:v>https://arxiv.org/abs/2602.02276</x:v>
      </x:c>
      <x:c r="N11" s="17" t="str">
        <x:v>Exact/near-exact name match in Epoch all_ai_models.csv</x:v>
      </x:c>
      <x:c r="O11" s="17" t="str">
        <x:v>"The model comprises 1.04 trillion total parameters"</x:v>
      </x:c>
      <x:c r="P11" s="17" t="str">
        <x:v>Per section 3.2, "The joint pre-training stage continues from a near-end Kimi K2 checkpoint over additional 15T vision-text tokens at 4K sequence length"
Kimi K2 was pretrained on 15T tokens. A near-end checkpoint of K2 was trained into K2.5 over another 15T tokens (or 15.2 to 15.5T tokens). This makes for a total of ~30T.
There are an additional 1T tokens in "Stage 1" used to train the ViT encoder, which is likely much smaller than the full LLM, so we omit those tokens to calculate training compute.
30e12 tokens * 32B parameters * 6 = 5.76e24 FLOP
Per Kimi talk (timestamp 26:00), the 15 trillion tokens of K2.5 were additive, for 30T training tokens overall: https://x.com/Kimi_Moonshot/status/2035011542115393973?s=20</x:v>
      </x:c>
      <x:c r="Q11" s="17"/>
      <x:c r="R11" s="17"/>
      <x:c r="S11" s="17"/>
      <x:c r="T11" s="17"/>
      <x:c r="U11" s="17"/>
      <x:c r="V11" s="17"/>
      <x:c r="W11" s="17"/>
      <x:c r="X11" s="17"/>
      <x:c r="Y11" s="17"/>
      <x:c r="Z11" s="17"/>
    </x:row>
    <x:row r="12">
      <x:c r="A12" s="17" t="str">
        <x:v>GLM-5</x:v>
      </x:c>
      <x:c r="B12" s="17" t="str">
        <x:v>Z.ai (Zhipu AI)</x:v>
      </x:c>
      <x:c r="C12" s="17" t="n">
        <x:v>46064</x:v>
      </x:c>
      <x:c r="D12" s="17" t="str">
        <x:v>Open weights (unrestricted)</x:v>
      </x:c>
      <x:c r="E12" s="17" t="n">
        <x:v>146.39</x:v>
      </x:c>
      <x:c r="F12" s="17" t="n">
        <x:v>144.52</x:v>
      </x:c>
      <x:c r="G12" s="17" t="n">
        <x:v>147.86</x:v>
      </x:c>
      <x:c r="H12" s="17" t="n">
        <x:v>744</x:v>
      </x:c>
      <x:c r="I12" s="17" t="n">
        <x:v>40</x:v>
      </x:c>
      <x:c r="J12" s="17" t="n">
        <x:v>11.8715729355459</x:v>
      </x:c>
      <x:c r="K12" s="17" t="n">
        <x:v>3.1129363449691994</x:v>
      </x:c>
      <x:c r="L12" s="17" t="n">
        <x:v>1.3774606475671383</x:v>
      </x:c>
      <x:c r="M12" s="17" t="str">
        <x:v>https://arxiv.org/pdf/2602.15763</x:v>
      </x:c>
      <x:c r="N12" s="17" t="str">
        <x:v>Exact/near-exact name match in Epoch all_ai_models.csv</x:v>
      </x:c>
      <x:c r="O12" s="17" t="str">
        <x:v>"GLM-5 scales to 256 experts and reduces its layer count to 80 to minimize expert parallelism communication overhead. This results in a 744B parameter model"</x:v>
      </x:c>
      <x:c r="P12" s="17" t="str">
        <x:v>6 * 40B parameters * 28.5e12 tokens = 6.84e24 FLOP estimated</x:v>
      </x:c>
      <x:c r="Q12" s="17"/>
      <x:c r="R12" s="17"/>
      <x:c r="S12" s="17"/>
      <x:c r="T12" s="17"/>
      <x:c r="U12" s="17"/>
      <x:c r="V12" s="17"/>
      <x:c r="W12" s="17"/>
      <x:c r="X12" s="17"/>
      <x:c r="Y12" s="17"/>
      <x:c r="Z12" s="17"/>
    </x:row>
    <x:row r="13">
      <x:c r="A13" s="17" t="str">
        <x:v>MiniMax-M2.5</x:v>
      </x:c>
      <x:c r="B13" s="17" t="str">
        <x:v>MiniMax</x:v>
      </x:c>
      <x:c r="C13" s="17" t="n">
        <x:v>46065</x:v>
      </x:c>
      <x:c r="D13" s="17" t="str">
        <x:v>Open weights (unrestricted)</x:v>
      </x:c>
      <x:c r="E13" s="17" t="n">
        <x:v>147.07</x:v>
      </x:c>
      <x:c r="F13" s="17" t="n">
        <x:v>142.34</x:v>
      </x:c>
      <x:c r="G13" s="17" t="n">
        <x:v>148.14</x:v>
      </x:c>
      <x:c r="H13" s="17" t="n">
        <x:v>229</x:v>
      </x:c>
      <x:c r="I13" s="17" t="n">
        <x:v>10</x:v>
      </x:c>
      <x:c r="J13" s="17" t="n">
        <x:v>11.3598354823399</x:v>
      </x:c>
      <x:c r="K13" s="17" t="n">
        <x:v>3.1156741957563314</x:v>
      </x:c>
      <x:c r="L13" s="17" t="n">
        <x:v>0.4567895362663522</x:v>
      </x:c>
      <x:c r="M13" s="17" t="str">
        <x:v>https://www.minimax.io/news/minimax-m25</x:v>
      </x:c>
      <x:c r="N13" s="17" t="str">
        <x:v>Exact/near-exact name match in Epoch all_ai_models.csv</x:v>
      </x:c>
      <x:c r="O13" s="17" t="str">
        <x:v>HF lists 229B params
10B active parameters</x:v>
      </x:c>
      <x:c r="P13" s="17"/>
      <x:c r="Q13" s="17"/>
      <x:c r="R13" s="17"/>
      <x:c r="S13" s="17"/>
      <x:c r="T13" s="17"/>
      <x:c r="U13" s="17"/>
      <x:c r="V13" s="17"/>
      <x:c r="W13" s="17"/>
      <x:c r="X13" s="17"/>
      <x:c r="Y13" s="17"/>
      <x:c r="Z13" s="17"/>
    </x:row>
    <x:row r="14">
      <x:c r="A14" s="17" t="str">
        <x:v>MiniMax-M2.7</x:v>
      </x:c>
      <x:c r="B14" s="17" t="str">
        <x:v>MiniMax</x:v>
      </x:c>
      <x:c r="C14" s="17" t="n">
        <x:v>46099</x:v>
      </x:c>
      <x:c r="D14" s="17" t="str">
        <x:v>Open weights (non-commercial)</x:v>
      </x:c>
      <x:c r="E14" s="17" t="n">
        <x:v>145.61</x:v>
      </x:c>
      <x:c r="F14" s="17" t="n">
        <x:v>138.06</x:v>
      </x:c>
      <x:c r="G14" s="17" t="n">
        <x:v>147.75</x:v>
      </x:c>
      <x:c r="H14" s="17" t="n">
        <x:v>229</x:v>
      </x:c>
      <x:c r="I14" s="17" t="n">
        <x:v>10</x:v>
      </x:c>
      <x:c r="J14" s="17" t="n">
        <x:v>11.3598354823399</x:v>
      </x:c>
      <x:c r="K14" s="17" t="n">
        <x:v>3.2087611225188226</x:v>
      </x:c>
      <x:c r="L14" s="17" t="n">
        <x:v>0.16365322947385472</x:v>
      </x:c>
      <x:c r="M14" s="17" t="str">
        <x:v>https://www.minimax.io/news/minimax-m25</x:v>
      </x:c>
      <x:c r="N14" s="17" t="str">
        <x:v>Filled from MiniMax-M2/M2.5 same-family architecture in Epoch data</x:v>
      </x:c>
      <x:c r="O14" s="17" t="str">
        <x:v>HF lists 229B params
10B active parameters</x:v>
      </x:c>
      <x:c r="P14" s="17"/>
      <x:c r="Q14" s="17"/>
      <x:c r="R14" s="17"/>
      <x:c r="S14" s="17"/>
      <x:c r="T14" s="17"/>
      <x:c r="U14" s="17"/>
      <x:c r="V14" s="17"/>
      <x:c r="W14" s="17"/>
      <x:c r="X14" s="17"/>
      <x:c r="Y14" s="17"/>
      <x:c r="Z14" s="17"/>
    </x:row>
    <x:row r="15">
      <x:c r="A15" s="17" t="str">
        <x:v>Kimi K2.6</x:v>
      </x:c>
      <x:c r="B15" s="17" t="str">
        <x:v>Moonshot</x:v>
      </x:c>
      <x:c r="C15" s="17" t="n">
        <x:v>46132</x:v>
      </x:c>
      <x:c r="D15" s="17" t="str">
        <x:v>Open weights (unrestricted)</x:v>
      </x:c>
      <x:c r="E15" s="17" t="n">
        <x:v>151.02</x:v>
      </x:c>
      <x:c r="F15" s="17" t="n">
        <x:v>149.18</x:v>
      </x:c>
      <x:c r="G15" s="17" t="n">
        <x:v>152.53</x:v>
      </x:c>
      <x:c r="H15" s="17" t="n">
        <x:v>1040</x:v>
      </x:c>
      <x:c r="I15" s="17" t="n">
        <x:v>32</x:v>
      </x:c>
      <x:c r="J15" s="17" t="n">
        <x:v>12.0170333392988</x:v>
      </x:c>
      <x:c r="K15" s="17" t="n">
        <x:v>3.299110198494182</x:v>
      </x:c>
      <x:c r="L15" s="17" t="n">
        <x:v>1.3692492760080244</x:v>
      </x:c>
      <x:c r="M15" s="17" t="str">
        <x:v>https://www.kimi.com/ai-models/kimi-k2-6</x:v>
      </x:c>
      <x:c r="N15" s="17" t="str">
        <x:v>Exact/near-exact name match in Epoch all_ai_models.csv Assumed 32B active params from same Kimi K2.x family where Epoch gives 32B active.</x:v>
      </x:c>
      <x:c r="O15" s="17"/>
      <x:c r="P15" s="17"/>
      <x:c r="Q15" s="17"/>
      <x:c r="R15" s="17"/>
      <x:c r="S15" s="17"/>
      <x:c r="T15" s="17"/>
      <x:c r="U15" s="17"/>
      <x:c r="V15" s="17"/>
      <x:c r="W15" s="17"/>
      <x:c r="X15" s="17"/>
      <x:c r="Y15" s="17"/>
      <x:c r="Z15" s="17"/>
    </x:row>
    <x:row r="16">
      <x:c r="A16" s="17" t="str">
        <x:v>DeepSeek-V4-Pro</x:v>
      </x:c>
      <x:c r="B16" s="17" t="str">
        <x:v>DeepSeek</x:v>
      </x:c>
      <x:c r="C16" s="17" t="n">
        <x:v>46136</x:v>
      </x:c>
      <x:c r="D16" s="17" t="str">
        <x:v>Open weights (unrestricted)</x:v>
      </x:c>
      <x:c r="E16" s="17" t="n">
        <x:v>149.74</x:v>
      </x:c>
      <x:c r="F16" s="17" t="n">
        <x:v>147.87</x:v>
      </x:c>
      <x:c r="G16" s="17" t="n">
        <x:v>152.06</x:v>
      </x:c>
      <x:c r="H16" s="17" t="n">
        <x:v>1600</x:v>
      </x:c>
      <x:c r="I16" s="17" t="n">
        <x:v>49</x:v>
      </x:c>
      <x:c r="J16" s="17" t="n">
        <x:v>12.2041199826559</x:v>
      </x:c>
      <x:c r="K16" s="17" t="n">
        <x:v>3.3100616016427105</x:v>
      </x:c>
      <x:c r="L16" s="17" t="n">
        <x:v>0.8752741212456079</x:v>
      </x:c>
      <x:c r="M16" s="17" t="str">
        <x:v>https://huggingface.co/deepseek-ai/DeepSeek-V4-Pro/blob/main/DeepSeek_V4.pdf</x:v>
      </x:c>
      <x:c r="N16" s="17" t="str">
        <x:v>Exact/near-exact name match in Epoch all_ai_models.csv</x:v>
      </x:c>
      <x:c r="O16" s="17" t="str">
        <x:v>1.6T total, 49B active</x:v>
      </x:c>
      <x:c r="P16" s="17" t="str">
        <x:v>6 * 49e9 active parameters * 33e12 tokens = 9.702E24 for pre-training</x:v>
      </x:c>
      <x:c r="Q16" s="17"/>
      <x:c r="R16" s="17"/>
      <x:c r="S16" s="17"/>
      <x:c r="T16" s="17"/>
      <x:c r="U16" s="17"/>
      <x:c r="V16" s="17"/>
      <x:c r="W16" s="17"/>
      <x:c r="X16" s="17"/>
      <x:c r="Y16" s="17"/>
      <x:c r="Z16" s="17"/>
    </x:row>
    <x:row r="17">
      <x:c r="A17" s="17" t="str">
        <x:v>Kimi K2.7 Code</x:v>
      </x:c>
      <x:c r="B17" s="17" t="str">
        <x:v>Moonshot</x:v>
      </x:c>
      <x:c r="C17" s="17" t="n">
        <x:v>46185</x:v>
      </x:c>
      <x:c r="D17" s="17" t="str">
        <x:v>Open weights (unrestricted)</x:v>
      </x:c>
      <x:c r="E17" s="17" t="n">
        <x:v>150.07</x:v>
      </x:c>
      <x:c r="F17" s="17" t="n">
        <x:v>148.48</x:v>
      </x:c>
      <x:c r="G17" s="17" t="n">
        <x:v>151.25</x:v>
      </x:c>
      <x:c r="H17" s="17" t="n">
        <x:v>1040</x:v>
      </x:c>
      <x:c r="I17" s="17" t="n">
        <x:v>32</x:v>
      </x:c>
      <x:c r="J17" s="17" t="n">
        <x:v>12.0170333392988</x:v>
      </x:c>
      <x:c r="K17" s="17" t="n">
        <x:v>3.4442162902121836</x:v>
      </x:c>
      <x:c r="L17" s="17" t="n">
        <x:v>2.0026847736839897</x:v>
      </x:c>
      <x:c r="M17" s="17" t="str">
        <x:v>https://platform.kimi.ai/docs/guide/kimi-k2-7-code-quickstart</x:v>
      </x:c>
      <x:c r="N17" s="17" t="str">
        <x:v>Exact/near-exact name match in Epoch all_ai_models.csv Assumed 32B active params from same Kimi K2.x family where Epoch gives 32B active.</x:v>
      </x:c>
      <x:c r="O17" s="17"/>
      <x:c r="P17" s="17"/>
      <x:c r="Q17" s="17"/>
      <x:c r="R17" s="17"/>
      <x:c r="S17" s="17"/>
      <x:c r="T17" s="17"/>
      <x:c r="U17" s="17"/>
      <x:c r="V17" s="17"/>
      <x:c r="W17" s="17"/>
      <x:c r="X17" s="17"/>
      <x:c r="Y17" s="17"/>
      <x:c r="Z17" s="17"/>
    </x:row>
    <x:row r="18">
      <x:c r="A18" s="18" t="str">
        <x:v>GLM-5.2</x:v>
      </x:c>
      <x:c r="B18" s="18" t="str">
        <x:v>Z.ai (Zhipu AI)</x:v>
      </x:c>
      <x:c r="C18" s="18" t="n">
        <x:v>46189</x:v>
      </x:c>
      <x:c r="D18" s="18" t="str">
        <x:v>Open weights (unrestricted)</x:v>
      </x:c>
      <x:c r="E18" s="18" t="n">
        <x:v>151.6</x:v>
      </x:c>
      <x:c r="F18" s="18" t="n">
        <x:v>149.97</x:v>
      </x:c>
      <x:c r="G18" s="18" t="n">
        <x:v>153.86</x:v>
      </x:c>
      <x:c r="H18" s="18" t="n">
        <x:v>744</x:v>
      </x:c>
      <x:c r="I18" s="18" t="n">
        <x:v>40</x:v>
      </x:c>
      <x:c r="J18" s="18" t="n">
        <x:v>11.8715729355459</x:v>
      </x:c>
      <x:c r="K18" s="18" t="n">
        <x:v>3.455167693360712</x:v>
      </x:c>
      <x:c r="L18" s="18" t="n">
        <x:v>1.0154836407372332</x:v>
      </x:c>
      <x:c r="M18" s="18" t="str">
        <x:v>https://z.ai/blog/glm-5.2</x:v>
      </x:c>
      <x:c r="N18" s="18" t="str">
        <x:v>Exact/near-exact name match in Epoch all_ai_models.csv Assumed 40B active params from GLM-5 family compute notes.</x:v>
      </x:c>
      <x:c r="O18" s="18"/>
      <x:c r="P18" s="18"/>
      <x:c r="Q18" s="18"/>
      <x:c r="R18" s="18"/>
      <x:c r="S18" s="18"/>
      <x:c r="T18" s="18"/>
      <x:c r="U18" s="18"/>
      <x:c r="V18" s="18"/>
      <x:c r="W18" s="18"/>
      <x:c r="X18" s="18"/>
      <x:c r="Y18" s="18"/>
      <x:c r="Z18" s="18"/>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Model accessibility</x:v>
      </x:c>
      <x:c r="E1" s="71" t="str">
        <x:v>ECI</x:v>
      </x:c>
      <x:c r="F1" s="71" t="str">
        <x:v>ECI CI low</x:v>
      </x:c>
      <x:c r="G1" s="71" t="str">
        <x:v>ECI CI high</x:v>
      </x:c>
      <x:c r="H1" s="71" t="str">
        <x:v>Total params (B)</x:v>
      </x:c>
      <x:c r="I1" s="71" t="str">
        <x:v>Log10 total params</x:v>
      </x:c>
      <x:c r="J1" s="71" t="str">
        <x:v>Years since base</x:v>
      </x:c>
      <x:c r="K1" s="71" t="str">
        <x:v>WLS weight</x:v>
      </x:c>
      <x:c r="L1" s="71" t="str">
        <x:v>Source URL</x:v>
      </x:c>
      <x:c r="M1" s="71" t="str">
        <x:v>Match / assumption</x:v>
      </x:c>
      <x:c r="N1" s="71"/>
      <x:c r="O1" s="71"/>
      <x:c r="P1" s="71"/>
      <x:c r="Q1" s="71"/>
      <x:c r="R1" s="71"/>
      <x:c r="S1" s="71"/>
      <x:c r="T1" s="71"/>
      <x:c r="U1" s="71"/>
      <x:c r="V1" s="71"/>
      <x:c r="W1" s="71"/>
      <x:c r="X1" s="71"/>
      <x:c r="Y1" s="71"/>
      <x:c r="Z1" s="71"/>
    </x:row>
    <x:row r="2">
      <x:c r="A2" s="16" t="str">
        <x:v>LLaMA-65B</x:v>
      </x:c>
      <x:c r="B2" s="16" t="str">
        <x:v>Meta AI</x:v>
      </x:c>
      <x:c r="C2" s="16" t="n">
        <x:v>44981</x:v>
      </x:c>
      <x:c r="D2" s="16" t="str">
        <x:v>Open weights (non-commercial)</x:v>
      </x:c>
      <x:c r="E2" s="16" t="n">
        <x:v>109.93</x:v>
      </x:c>
      <x:c r="F2" s="16" t="n">
        <x:v>100.46</x:v>
      </x:c>
      <x:c r="G2" s="16" t="n">
        <x:v>114.37</x:v>
      </x:c>
      <x:c r="H2" s="16" t="n">
        <x:v>65.2</x:v>
      </x:c>
      <x:c r="I2" s="16" t="n">
        <x:v>10.8142475957319</x:v>
      </x:c>
      <x:c r="J2" s="16" t="n">
        <x:v>0.14784394250513347</x:v>
      </x:c>
      <x:c r="K2" s="16" t="n">
        <x:v>0.07941780398897905</x:v>
      </x:c>
      <x:c r="L2" s="16" t="str">
        <x:v>https://arxiv.org/abs/2302.13971</x:v>
      </x:c>
      <x:c r="M2" s="16" t="str">
        <x:v>Exact/near-exact name match in Epoch all_ai_models.csv Assumed dense/non-MoE: active params equal total params.</x:v>
      </x:c>
      <x:c r="N2" s="16"/>
      <x:c r="O2" s="16"/>
      <x:c r="P2" s="16"/>
      <x:c r="Q2" s="16"/>
      <x:c r="R2" s="16"/>
      <x:c r="S2" s="16"/>
      <x:c r="T2" s="16"/>
      <x:c r="U2" s="16"/>
      <x:c r="V2" s="16"/>
      <x:c r="W2" s="16"/>
      <x:c r="X2" s="16"/>
      <x:c r="Y2" s="16"/>
      <x:c r="Z2" s="16"/>
    </x:row>
    <x:row r="3">
      <x:c r="A3" s="17" t="str">
        <x:v>LLaMA-13B</x:v>
      </x:c>
      <x:c r="B3" s="17" t="str">
        <x:v>Meta AI</x:v>
      </x:c>
      <x:c r="C3" s="17" t="n">
        <x:v>44984</x:v>
      </x:c>
      <x:c r="D3" s="17" t="str">
        <x:v>Open weights (non-commercial)</x:v>
      </x:c>
      <x:c r="E3" s="17" t="n">
        <x:v>100.3</x:v>
      </x:c>
      <x:c r="F3" s="17" t="n">
        <x:v>89.58</x:v>
      </x:c>
      <x:c r="G3" s="17" t="n">
        <x:v>106.66</x:v>
      </x:c>
      <x:c r="H3" s="17" t="n">
        <x:v>13</x:v>
      </x:c>
      <x:c r="I3" s="17" t="n">
        <x:v>10.1139433523068</x:v>
      </x:c>
      <x:c r="J3" s="17" t="n">
        <x:v>0.15605749486652978</x:v>
      </x:c>
      <x:c r="K3" s="17" t="n">
        <x:v>0.052674012362268215</x:v>
      </x:c>
      <x:c r="L3" s="17" t="str">
        <x:v>https://arxiv.org/abs/2302.13971</x:v>
      </x:c>
      <x:c r="M3" s="17" t="str">
        <x:v>Exact/near-exact name match in Epoch all_ai_models.csv</x:v>
      </x:c>
      <x:c r="N3" s="17"/>
      <x:c r="O3" s="17"/>
      <x:c r="P3" s="17"/>
      <x:c r="Q3" s="17"/>
      <x:c r="R3" s="17"/>
      <x:c r="S3" s="17"/>
      <x:c r="T3" s="17"/>
      <x:c r="U3" s="17"/>
      <x:c r="V3" s="17"/>
      <x:c r="W3" s="17"/>
      <x:c r="X3" s="17"/>
      <x:c r="Y3" s="17"/>
      <x:c r="Z3" s="17"/>
    </x:row>
    <x:row r="4">
      <x:c r="A4" s="17" t="str">
        <x:v>LLaMA-33B</x:v>
      </x:c>
      <x:c r="B4" s="17" t="str">
        <x:v>Meta AI</x:v>
      </x:c>
      <x:c r="C4" s="17" t="n">
        <x:v>44984</x:v>
      </x:c>
      <x:c r="D4" s="17" t="str">
        <x:v>Open weights (non-commercial)</x:v>
      </x:c>
      <x:c r="E4" s="17" t="n">
        <x:v>107.16</x:v>
      </x:c>
      <x:c r="F4" s="17" t="n">
        <x:v>96.33</x:v>
      </x:c>
      <x:c r="G4" s="17" t="n">
        <x:v>112.28</x:v>
      </x:c>
      <x:c r="H4" s="17" t="n">
        <x:v>32.5</x:v>
      </x:c>
      <x:c r="I4" s="17" t="n">
        <x:v>10.5118833609789</x:v>
      </x:c>
      <x:c r="J4" s="17" t="n">
        <x:v>0.15605749486652978</x:v>
      </x:c>
      <x:c r="K4" s="17" t="n">
        <x:v>0.06040192215092222</x:v>
      </x:c>
      <x:c r="L4" s="17" t="str">
        <x:v>https://arxiv.org/abs/2302.13971</x:v>
      </x:c>
      <x:c r="M4" s="17" t="str">
        <x:v>Exact/near-exact name match in Epoch all_ai_models.csv Assumed dense/non-MoE: active params equal total params.</x:v>
      </x:c>
      <x:c r="N4" s="17"/>
      <x:c r="O4" s="17"/>
      <x:c r="P4" s="17"/>
      <x:c r="Q4" s="17"/>
      <x:c r="R4" s="17"/>
      <x:c r="S4" s="17"/>
      <x:c r="T4" s="17"/>
      <x:c r="U4" s="17"/>
      <x:c r="V4" s="17"/>
      <x:c r="W4" s="17"/>
      <x:c r="X4" s="17"/>
      <x:c r="Y4" s="17"/>
      <x:c r="Z4" s="17"/>
    </x:row>
    <x:row r="5">
      <x:c r="A5" s="17" t="str">
        <x:v>Falcon-40B</x:v>
      </x:c>
      <x:c r="B5" s="17" t="str">
        <x:v>Technology Innovation Institute</x:v>
      </x:c>
      <x:c r="C5" s="17" t="n">
        <x:v>45000</x:v>
      </x:c>
      <x:c r="D5" s="17" t="str">
        <x:v>Open weights (unrestricted)</x:v>
      </x:c>
      <x:c r="E5" s="17" t="n">
        <x:v>104.19</x:v>
      </x:c>
      <x:c r="F5" s="17" t="n">
        <x:v>94.99</x:v>
      </x:c>
      <x:c r="G5" s="17" t="n">
        <x:v>110.58</x:v>
      </x:c>
      <x:c r="H5" s="17" t="n">
        <x:v>40</x:v>
      </x:c>
      <x:c r="I5" s="17" t="n">
        <x:v>10.602059991328</x:v>
      </x:c>
      <x:c r="J5" s="17" t="n">
        <x:v>0.1998631074606434</x:v>
      </x:c>
      <x:c r="K5" s="17" t="n">
        <x:v>0.0632236993418175</x:v>
      </x:c>
      <x:c r="L5" s="17" t="str">
        <x:v>https://arxiv.org/abs/2311.16867; https://www.tii.ae/news/abu-dhabi-based-technology-innovation-institute-introduces-falcon-llm-foundational-large</x:v>
      </x:c>
      <x:c r="M5" s="17" t="str">
        <x:v>Exact/near-exact name match in Epoch all_ai_models.csv Assumed dense/non-MoE: active params equal total params.</x:v>
      </x:c>
      <x:c r="N5" s="17"/>
      <x:c r="O5" s="17"/>
      <x:c r="P5" s="17"/>
      <x:c r="Q5" s="17"/>
      <x:c r="R5" s="17"/>
      <x:c r="S5" s="17"/>
      <x:c r="T5" s="17"/>
      <x:c r="U5" s="17"/>
      <x:c r="V5" s="17"/>
      <x:c r="W5" s="17"/>
      <x:c r="X5" s="17"/>
      <x:c r="Y5" s="17"/>
      <x:c r="Z5" s="17"/>
    </x:row>
    <x:row r="6">
      <x:c r="A6" s="17" t="str">
        <x:v>Cerebras-GPT-13B</x:v>
      </x:c>
      <x:c r="B6" s="17" t="str">
        <x:v>Cerebras Systems</x:v>
      </x:c>
      <x:c r="C6" s="17" t="n">
        <x:v>45022</x:v>
      </x:c>
      <x:c r="D6" s="17" t="str">
        <x:v>Open weights (unrestricted)</x:v>
      </x:c>
      <x:c r="E6" s="17" t="n">
        <x:v>82.95</x:v>
      </x:c>
      <x:c r="F6" s="17" t="n">
        <x:v>67.22</x:v>
      </x:c>
      <x:c r="G6" s="17" t="n">
        <x:v>92.99</x:v>
      </x:c>
      <x:c r="H6" s="17" t="n">
        <x:v>13</x:v>
      </x:c>
      <x:c r="I6" s="17" t="n">
        <x:v>10.1139433523068</x:v>
      </x:c>
      <x:c r="J6" s="17" t="n">
        <x:v>0.2600958247775496</x:v>
      </x:c>
      <x:c r="K6" s="17" t="n">
        <x:v>0.023138931315181965</x:v>
      </x:c>
      <x:c r="L6" s="17" t="str">
        <x:v>https://arxiv.org/abs/2304.03208</x:v>
      </x:c>
      <x:c r="M6" s="17" t="str">
        <x:v>Exact/near-exact name match in Epoch all_ai_models.csv Assumed dense/non-MoE: active params equal total params.</x:v>
      </x:c>
      <x:c r="N6" s="17"/>
      <x:c r="O6" s="17"/>
      <x:c r="P6" s="17"/>
      <x:c r="Q6" s="17"/>
      <x:c r="R6" s="17"/>
      <x:c r="S6" s="17"/>
      <x:c r="T6" s="17"/>
      <x:c r="U6" s="17"/>
      <x:c r="V6" s="17"/>
      <x:c r="W6" s="17"/>
      <x:c r="X6" s="17"/>
      <x:c r="Y6" s="17"/>
      <x:c r="Z6" s="17"/>
    </x:row>
    <x:row r="7">
      <x:c r="A7" s="17" t="str">
        <x:v>Dolly 2.0-12b</x:v>
      </x:c>
      <x:c r="B7" s="17" t="str">
        <x:v>Databricks</x:v>
      </x:c>
      <x:c r="C7" s="17" t="n">
        <x:v>45028</x:v>
      </x:c>
      <x:c r="D7" s="17" t="str">
        <x:v>Open weights (unrestricted)</x:v>
      </x:c>
      <x:c r="E7" s="17" t="n">
        <x:v>89.37</x:v>
      </x:c>
      <x:c r="F7" s="17" t="n">
        <x:v>74.42</x:v>
      </x:c>
      <x:c r="G7" s="17" t="n">
        <x:v>98.45</x:v>
      </x:c>
      <x:c r="H7" s="17" t="n">
        <x:v>12</x:v>
      </x:c>
      <x:c r="I7" s="17" t="n">
        <x:v>10.0791812460476</x:v>
      </x:c>
      <x:c r="J7" s="17" t="n">
        <x:v>0.27652292950034224</x:v>
      </x:c>
      <x:c r="K7" s="17" t="n">
        <x:v>0.02661120817732169</x:v>
      </x:c>
      <x:c r="L7" s="17" t="str">
        <x:v>https://www.databricks.com/blog/2023/04/12/dolly-first-open-commercially-viable-instruction-tuned-llm</x:v>
      </x:c>
      <x:c r="M7" s="17" t="str">
        <x:v>Exact/near-exact name match in Epoch all_ai_models.csv Assumed dense/non-MoE: active params equal total params.</x:v>
      </x:c>
      <x:c r="N7" s="17"/>
      <x:c r="O7" s="17"/>
      <x:c r="P7" s="17"/>
      <x:c r="Q7" s="17"/>
      <x:c r="R7" s="17"/>
      <x:c r="S7" s="17"/>
      <x:c r="T7" s="17"/>
      <x:c r="U7" s="17"/>
      <x:c r="V7" s="17"/>
      <x:c r="W7" s="17"/>
      <x:c r="X7" s="17"/>
      <x:c r="Y7" s="17"/>
      <x:c r="Z7" s="17"/>
    </x:row>
    <x:row r="8">
      <x:c r="A8" s="17" t="str">
        <x:v>MPT-30B</x:v>
      </x:c>
      <x:c r="B8" s="17" t="str">
        <x:v>MosaicML</x:v>
      </x:c>
      <x:c r="C8" s="17" t="n">
        <x:v>45099</x:v>
      </x:c>
      <x:c r="D8" s="17" t="str">
        <x:v>Open weights (unrestricted)</x:v>
      </x:c>
      <x:c r="E8" s="17" t="n">
        <x:v>100.38</x:v>
      </x:c>
      <x:c r="F8" s="17" t="n">
        <x:v>89.25</x:v>
      </x:c>
      <x:c r="G8" s="17" t="n">
        <x:v>106.66</x:v>
      </x:c>
      <x:c r="H8" s="17" t="n">
        <x:v>30</x:v>
      </x:c>
      <x:c r="I8" s="17" t="n">
        <x:v>10.4771212547197</x:v>
      </x:c>
      <x:c r="J8" s="17" t="n">
        <x:v>0.47091033538672145</x:v>
      </x:c>
      <x:c r="K8" s="17" t="n">
        <x:v>0.05069610478901754</x:v>
      </x:c>
      <x:c r="L8" s="17" t="str">
        <x:v>https://huggingface.co/mosaicml/mpt-30b</x:v>
      </x:c>
      <x:c r="M8" s="17" t="str">
        <x:v>Exact/near-exact name match in Epoch all_ai_models.csv Assumed dense/non-MoE: active params equal total params.</x:v>
      </x:c>
      <x:c r="N8" s="17"/>
      <x:c r="O8" s="17"/>
      <x:c r="P8" s="17"/>
      <x:c r="Q8" s="17"/>
      <x:c r="R8" s="17"/>
      <x:c r="S8" s="17"/>
      <x:c r="T8" s="17"/>
      <x:c r="U8" s="17"/>
      <x:c r="V8" s="17"/>
      <x:c r="W8" s="17"/>
      <x:c r="X8" s="17"/>
      <x:c r="Y8" s="17"/>
      <x:c r="Z8" s="17"/>
    </x:row>
    <x:row r="9">
      <x:c r="A9" s="17" t="str">
        <x:v>Llama 2-13B</x:v>
      </x:c>
      <x:c r="B9" s="17" t="str">
        <x:v>Meta AI</x:v>
      </x:c>
      <x:c r="C9" s="17" t="n">
        <x:v>45125</x:v>
      </x:c>
      <x:c r="D9" s="17" t="str">
        <x:v>Open weights (restricted use)</x:v>
      </x:c>
      <x:c r="E9" s="17" t="n">
        <x:v>105.91</x:v>
      </x:c>
      <x:c r="F9" s="17" t="n">
        <x:v>95.41</x:v>
      </x:c>
      <x:c r="G9" s="17" t="n">
        <x:v>111.37</x:v>
      </x:c>
      <x:c r="H9" s="17" t="n">
        <x:v>13</x:v>
      </x:c>
      <x:c r="I9" s="17" t="n">
        <x:v>10.1139433523068</x:v>
      </x:c>
      <x:c r="J9" s="17" t="n">
        <x:v>0.5420944558521561</x:v>
      </x:c>
      <x:c r="K9" s="17" t="n">
        <x:v>0.060326254232071344</x:v>
      </x:c>
      <x:c r="L9" s="17" t="str">
        <x:v>https://ai.meta.com/research/publications/llama-2-open-foundation-and-fine-tuned-chat-models/
https://arxiv.org/abs/2307.09288</x:v>
      </x:c>
      <x:c r="M9" s="17" t="str">
        <x:v>Exact/near-exact name match in Epoch all_ai_models.csv Assumed dense/non-MoE: active params equal total params.</x:v>
      </x:c>
      <x:c r="N9" s="17"/>
      <x:c r="O9" s="17"/>
      <x:c r="P9" s="17"/>
      <x:c r="Q9" s="17"/>
      <x:c r="R9" s="17"/>
      <x:c r="S9" s="17"/>
      <x:c r="T9" s="17"/>
      <x:c r="U9" s="17"/>
      <x:c r="V9" s="17"/>
      <x:c r="W9" s="17"/>
      <x:c r="X9" s="17"/>
      <x:c r="Y9" s="17"/>
      <x:c r="Z9" s="17"/>
    </x:row>
    <x:row r="10">
      <x:c r="A10" s="17" t="str">
        <x:v>Llama 2-70B</x:v>
      </x:c>
      <x:c r="B10" s="17" t="str">
        <x:v>Meta AI</x:v>
      </x:c>
      <x:c r="C10" s="17" t="n">
        <x:v>45125</x:v>
      </x:c>
      <x:c r="D10" s="17" t="str">
        <x:v>Open weights (restricted use)</x:v>
      </x:c>
      <x:c r="E10" s="17" t="n">
        <x:v>113.72</x:v>
      </x:c>
      <x:c r="F10" s="17" t="n">
        <x:v>104.07</x:v>
      </x:c>
      <x:c r="G10" s="17" t="n">
        <x:v>117.82</x:v>
      </x:c>
      <x:c r="H10" s="17" t="n">
        <x:v>70</x:v>
      </x:c>
      <x:c r="I10" s="17" t="n">
        <x:v>10.8450980400143</x:v>
      </x:c>
      <x:c r="J10" s="17" t="n">
        <x:v>0.5420944558521561</x:v>
      </x:c>
      <x:c r="K10" s="17" t="n">
        <x:v>0.081276826446281</x:v>
      </x:c>
      <x:c r="L10" s="17" t="str">
        <x:v>https://ai.meta.com/research/publications/llama-2-open-foundation-and-fine-tuned-chat-models/
https://arxiv.org/abs/2307.09288</x:v>
      </x:c>
      <x:c r="M10" s="17" t="str">
        <x:v>Exact/near-exact name match in Epoch all_ai_models.csv Assumed dense/non-MoE: active params equal total params.</x:v>
      </x:c>
      <x:c r="N10" s="17"/>
      <x:c r="O10" s="17"/>
      <x:c r="P10" s="17"/>
      <x:c r="Q10" s="17"/>
      <x:c r="R10" s="17"/>
      <x:c r="S10" s="17"/>
      <x:c r="T10" s="17"/>
      <x:c r="U10" s="17"/>
      <x:c r="V10" s="17"/>
      <x:c r="W10" s="17"/>
      <x:c r="X10" s="17"/>
      <x:c r="Y10" s="17"/>
      <x:c r="Z10" s="17"/>
    </x:row>
    <x:row r="11">
      <x:c r="A11" s="17" t="str">
        <x:v>Stable Beluga 2</x:v>
      </x:c>
      <x:c r="B11" s="17" t="str">
        <x:v>Stability AI</x:v>
      </x:c>
      <x:c r="C11" s="17" t="n">
        <x:v>45127</x:v>
      </x:c>
      <x:c r="D11" s="17" t="str">
        <x:v>Open weights (non-commercial)</x:v>
      </x:c>
      <x:c r="E11" s="17" t="n">
        <x:v>116.91</x:v>
      </x:c>
      <x:c r="F11" s="17" t="n">
        <x:v>107.97</x:v>
      </x:c>
      <x:c r="G11" s="17" t="n">
        <x:v>120.27</x:v>
      </x:c>
      <x:c r="H11" s="17" t="n">
        <x:v>70</x:v>
      </x:c>
      <x:c r="I11" s="17" t="n">
        <x:v>10.8450980400143</x:v>
      </x:c>
      <x:c r="J11" s="17" t="n">
        <x:v>0.5475701574264202</x:v>
      </x:c>
      <x:c r="K11" s="17" t="n">
        <x:v>0.1015691717892789</x:v>
      </x:c>
      <x:c r="L11" s="17" t="str">
        <x:v>https://stability.ai/news/stable-beluga-large-instruction-fine-tuned-models, https://huggingface.co/stabilityai/StableBeluga2</x:v>
      </x:c>
      <x:c r="M11" s="17" t="str">
        <x:v>Exact/near-exact name match in Epoch all_ai_models.csv Assumed dense/non-MoE: active params equal total params.</x:v>
      </x:c>
      <x:c r="N11" s="17"/>
      <x:c r="O11" s="17"/>
      <x:c r="P11" s="17"/>
      <x:c r="Q11" s="17"/>
      <x:c r="R11" s="17"/>
      <x:c r="S11" s="17"/>
      <x:c r="T11" s="17"/>
      <x:c r="U11" s="17"/>
      <x:c r="V11" s="17"/>
      <x:c r="W11" s="17"/>
      <x:c r="X11" s="17"/>
      <x:c r="Y11" s="17"/>
      <x:c r="Z11" s="17"/>
    </x:row>
    <x:row r="12">
      <x:c r="A12" s="17" t="str">
        <x:v>Baichuan2-13B</x:v>
      </x:c>
      <x:c r="B12" s="17" t="str">
        <x:v>Baichuan</x:v>
      </x:c>
      <x:c r="C12" s="17" t="n">
        <x:v>45175</x:v>
      </x:c>
      <x:c r="D12" s="17" t="str">
        <x:v>Open weights (restricted use)</x:v>
      </x:c>
      <x:c r="E12" s="17" t="n">
        <x:v>102.93</x:v>
      </x:c>
      <x:c r="F12" s="17" t="n">
        <x:v>89.49</x:v>
      </x:c>
      <x:c r="G12" s="17" t="n">
        <x:v>110.46</x:v>
      </x:c>
      <x:c r="H12" s="17" t="n">
        <x:v>13</x:v>
      </x:c>
      <x:c r="I12" s="17" t="n">
        <x:v>10.1139433523068</x:v>
      </x:c>
      <x:c r="J12" s="17" t="n">
        <x:v>0.6789869952087612</x:v>
      </x:c>
      <x:c r="K12" s="17" t="n">
        <x:v>0.034944213740409416</x:v>
      </x:c>
      <x:c r="L12" s="17" t="str">
        <x:v>https://huggingface.co/baichuan-inc/Baichuan2-13B-Base, https://arxiv.org/abs/2309.10305</x:v>
      </x:c>
      <x:c r="M12" s="17" t="str">
        <x:v>Exact/near-exact name match in Epoch all_ai_models.csv Assumed dense/non-MoE: active params equal total params.</x:v>
      </x:c>
      <x:c r="N12" s="17"/>
      <x:c r="O12" s="17"/>
      <x:c r="P12" s="17"/>
      <x:c r="Q12" s="17"/>
      <x:c r="R12" s="17"/>
      <x:c r="S12" s="17"/>
      <x:c r="T12" s="17"/>
      <x:c r="U12" s="17"/>
      <x:c r="V12" s="17"/>
      <x:c r="W12" s="17"/>
      <x:c r="X12" s="17"/>
      <x:c r="Y12" s="17"/>
      <x:c r="Z12" s="17"/>
    </x:row>
    <x:row r="13">
      <x:c r="A13" s="17" t="str">
        <x:v>Falcon-180B</x:v>
      </x:c>
      <x:c r="B13" s="17" t="str">
        <x:v>Technology Innovation Institute</x:v>
      </x:c>
      <x:c r="C13" s="17" t="n">
        <x:v>45175</x:v>
      </x:c>
      <x:c r="D13" s="17" t="str">
        <x:v>Open weights (restricted use)</x:v>
      </x:c>
      <x:c r="E13" s="17" t="n">
        <x:v>111.92</x:v>
      </x:c>
      <x:c r="F13" s="17" t="n">
        <x:v>102.04</x:v>
      </x:c>
      <x:c r="G13" s="17" t="n">
        <x:v>119.45</x:v>
      </x:c>
      <x:c r="H13" s="17" t="n">
        <x:v>180</x:v>
      </x:c>
      <x:c r="I13" s="17" t="n">
        <x:v>11.2552725051033</x:v>
      </x:c>
      <x:c r="J13" s="17" t="n">
        <x:v>0.6789869952087612</x:v>
      </x:c>
      <x:c r="K13" s="17" t="n">
        <x:v>0.05069610478901754</x:v>
      </x:c>
      <x:c r="L13" s="17" t="str">
        <x:v>https://falconllm.tii.ae/falcon-180b.html; https://arxiv.org/abs/2311.16867</x:v>
      </x:c>
      <x:c r="M13" s="17" t="str">
        <x:v>Exact/near-exact name match in Epoch all_ai_models.csv Assumed dense/non-MoE: active params equal total params.</x:v>
      </x:c>
      <x:c r="N13" s="17"/>
      <x:c r="O13" s="17"/>
      <x:c r="P13" s="17"/>
      <x:c r="Q13" s="17"/>
      <x:c r="R13" s="17"/>
      <x:c r="S13" s="17"/>
      <x:c r="T13" s="17"/>
      <x:c r="U13" s="17"/>
      <x:c r="V13" s="17"/>
      <x:c r="W13" s="17"/>
      <x:c r="X13" s="17"/>
      <x:c r="Y13" s="17"/>
      <x:c r="Z13" s="17"/>
    </x:row>
    <x:row r="14">
      <x:c r="A14" s="17" t="str">
        <x:v>Qwen-14B</x:v>
      </x:c>
      <x:c r="B14" s="17" t="str">
        <x:v>Alibaba</x:v>
      </x:c>
      <x:c r="C14" s="17" t="n">
        <x:v>45193</x:v>
      </x:c>
      <x:c r="D14" s="17" t="str">
        <x:v>Open weights (restricted use)</x:v>
      </x:c>
      <x:c r="E14" s="17" t="n">
        <x:v>112.8</x:v>
      </x:c>
      <x:c r="F14" s="17" t="n">
        <x:v>103.39</x:v>
      </x:c>
      <x:c r="G14" s="17" t="n">
        <x:v>117.54</x:v>
      </x:c>
      <x:c r="H14" s="17" t="n">
        <x:v>14</x:v>
      </x:c>
      <x:c r="I14" s="17" t="n">
        <x:v>10.1461280356782</x:v>
      </x:c>
      <x:c r="J14" s="17" t="n">
        <x:v>0.7282683093771389</x:v>
      </x:c>
      <x:c r="K14" s="17" t="n">
        <x:v>0.07674661938593308</x:v>
      </x:c>
      <x:c r="L14" s="17" t="str">
        <x:v>https://arxiv.org/abs/2309.16609</x:v>
      </x:c>
      <x:c r="M14" s="17" t="str">
        <x:v>Exact/near-exact name match in Epoch all_ai_models.csv Assumed dense/non-MoE: active params equal total params.</x:v>
      </x:c>
      <x:c r="N14" s="17"/>
      <x:c r="O14" s="17"/>
      <x:c r="P14" s="17"/>
      <x:c r="Q14" s="17"/>
      <x:c r="R14" s="17"/>
      <x:c r="S14" s="17"/>
      <x:c r="T14" s="17"/>
      <x:c r="U14" s="17"/>
      <x:c r="V14" s="17"/>
      <x:c r="W14" s="17"/>
      <x:c r="X14" s="17"/>
      <x:c r="Y14" s="17"/>
      <x:c r="Z14" s="17"/>
    </x:row>
    <x:row r="15">
      <x:c r="A15" s="17" t="str">
        <x:v>Yi-34B</x:v>
      </x:c>
      <x:c r="B15" s="17" t="str">
        <x:v>01.AI</x:v>
      </x:c>
      <x:c r="C15" s="17" t="n">
        <x:v>45232</x:v>
      </x:c>
      <x:c r="D15" s="17" t="str">
        <x:v>Open weights (restricted use)</x:v>
      </x:c>
      <x:c r="E15" s="17" t="n">
        <x:v>117.14</x:v>
      </x:c>
      <x:c r="F15" s="17" t="n">
        <x:v>109.02</x:v>
      </x:c>
      <x:c r="G15" s="17" t="n">
        <x:v>120.55</x:v>
      </x:c>
      <x:c r="H15" s="17" t="n">
        <x:v>34</x:v>
      </x:c>
      <x:c r="I15" s="17" t="n">
        <x:v>10.5314789170423</x:v>
      </x:c>
      <x:c r="J15" s="17" t="n">
        <x:v>0.8350444900752909</x:v>
      </x:c>
      <x:c r="K15" s="17" t="n">
        <x:v>0.11558820498432006</x:v>
      </x:c>
      <x:c r="L15" s="17" t="str">
        <x:v>https://arxiv.org/abs/2403.04652</x:v>
      </x:c>
      <x:c r="M15" s="17" t="str">
        <x:v>Exact/near-exact name match in Epoch all_ai_models.csv Assumed dense/non-MoE: active params equal total params.</x:v>
      </x:c>
      <x:c r="N15" s="17"/>
      <x:c r="O15" s="17"/>
      <x:c r="P15" s="17"/>
      <x:c r="Q15" s="17"/>
      <x:c r="R15" s="17"/>
      <x:c r="S15" s="17"/>
      <x:c r="T15" s="17"/>
      <x:c r="U15" s="17"/>
      <x:c r="V15" s="17"/>
      <x:c r="W15" s="17"/>
      <x:c r="X15" s="17"/>
      <x:c r="Y15" s="17"/>
      <x:c r="Z15" s="17"/>
    </x:row>
    <x:row r="16">
      <x:c r="A16" s="17" t="str">
        <x:v>Mixtral 8x7B</x:v>
      </x:c>
      <x:c r="B16" s="17" t="str">
        <x:v>Mistral AI</x:v>
      </x:c>
      <x:c r="C16" s="17" t="n">
        <x:v>45271</x:v>
      </x:c>
      <x:c r="D16" s="17" t="str">
        <x:v>Open weights (unrestricted)</x:v>
      </x:c>
      <x:c r="E16" s="17" t="n">
        <x:v>118.13</x:v>
      </x:c>
      <x:c r="F16" s="17" t="n">
        <x:v>109.36</x:v>
      </x:c>
      <x:c r="G16" s="17" t="n">
        <x:v>120.78</x:v>
      </x:c>
      <x:c r="H16" s="17" t="n">
        <x:v>46.7</x:v>
      </x:c>
      <x:c r="I16" s="17" t="n">
        <x:v>10.6693168805661</x:v>
      </x:c>
      <x:c r="J16" s="17" t="n">
        <x:v>0.9418206707734429</x:v>
      </x:c>
      <x:c r="K16" s="17" t="n">
        <x:v>0.11782567223140644</x:v>
      </x:c>
      <x:c r="L16" s="17" t="str">
        <x:v>https://mistral.ai/news/mixtral-of-experts/, https://arxiv.org/abs/2401.04088</x:v>
      </x:c>
      <x:c r="M16" s="17" t="str">
        <x:v>Exact/near-exact name match in Epoch all_ai_models.csv</x:v>
      </x:c>
      <x:c r="N16" s="17"/>
      <x:c r="O16" s="17"/>
      <x:c r="P16" s="17"/>
      <x:c r="Q16" s="17"/>
      <x:c r="R16" s="17"/>
      <x:c r="S16" s="17"/>
      <x:c r="T16" s="17"/>
      <x:c r="U16" s="17"/>
      <x:c r="V16" s="17"/>
      <x:c r="W16" s="17"/>
      <x:c r="X16" s="17"/>
      <x:c r="Y16" s="17"/>
      <x:c r="Z16" s="17"/>
    </x:row>
    <x:row r="17">
      <x:c r="A17" s="17" t="str">
        <x:v>DeepSeek Coder 33B</x:v>
      </x:c>
      <x:c r="B17" s="17" t="str">
        <x:v>DeepSeek,Peking University</x:v>
      </x:c>
      <x:c r="C17" s="17" t="n">
        <x:v>45316</x:v>
      </x:c>
      <x:c r="D17" s="17" t="str">
        <x:v>Open weights (restricted use)</x:v>
      </x:c>
      <x:c r="E17" s="17" t="n">
        <x:v>96.02</x:v>
      </x:c>
      <x:c r="F17" s="17" t="n">
        <x:v>82.39</x:v>
      </x:c>
      <x:c r="G17" s="17" t="n">
        <x:v>103.58</x:v>
      </x:c>
      <x:c r="H17" s="17" t="n">
        <x:v>33</x:v>
      </x:c>
      <x:c r="I17" s="17" t="n">
        <x:v>10.5185139398779</x:v>
      </x:c>
      <x:c r="J17" s="17" t="n">
        <x:v>1.0650239561943875</x:v>
      </x:c>
      <x:c r="K17" s="17" t="n">
        <x:v>0.03422238089012845</x:v>
      </x:c>
      <x:c r="L17" s="17" t="str">
        <x:v>https://arxiv.org/abs/2401.14196</x:v>
      </x:c>
      <x:c r="M17" s="17" t="str">
        <x:v>Exact/near-exact name match in Epoch all_ai_models.csv Assumed dense/non-MoE: active params equal total params.</x:v>
      </x:c>
      <x:c r="N17" s="17"/>
      <x:c r="O17" s="17"/>
      <x:c r="P17" s="17"/>
      <x:c r="Q17" s="17"/>
      <x:c r="R17" s="17"/>
      <x:c r="S17" s="17"/>
      <x:c r="T17" s="17"/>
      <x:c r="U17" s="17"/>
      <x:c r="V17" s="17"/>
      <x:c r="W17" s="17"/>
      <x:c r="X17" s="17"/>
      <x:c r="Y17" s="17"/>
      <x:c r="Z17" s="17"/>
    </x:row>
    <x:row r="18">
      <x:c r="A18" s="17" t="str">
        <x:v>StarCoder 2 15B</x:v>
      </x:c>
      <x:c r="B18" s="17" t="str">
        <x:v>Hugging Face,ServiceNow,NVIDIA,BigCode</x:v>
      </x:c>
      <x:c r="C18" s="17" t="n">
        <x:v>45351</x:v>
      </x:c>
      <x:c r="D18" s="17" t="str">
        <x:v>Open weights (restricted use)</x:v>
      </x:c>
      <x:c r="E18" s="17" t="n">
        <x:v>104.74</x:v>
      </x:c>
      <x:c r="F18" s="17" t="n">
        <x:v>92.4</x:v>
      </x:c>
      <x:c r="G18" s="17" t="n">
        <x:v>112.13</x:v>
      </x:c>
      <x:c r="H18" s="17" t="n">
        <x:v>15</x:v>
      </x:c>
      <x:c r="I18" s="17" t="n">
        <x:v>10.1760912590557</x:v>
      </x:c>
      <x:c r="J18" s="17" t="n">
        <x:v>1.160848733744011</x:v>
      </x:c>
      <x:c r="K18" s="17" t="n">
        <x:v>0.039474620504021764</x:v>
      </x:c>
      <x:c r="L18" s="17" t="str">
        <x:v>https://arxiv.org/abs/2402.19173</x:v>
      </x:c>
      <x:c r="M18" s="17" t="str">
        <x:v>Exact/near-exact name match in Epoch all_ai_models.csv Assumed dense/non-MoE: active params equal total params.</x:v>
      </x:c>
      <x:c r="N18" s="17"/>
      <x:c r="O18" s="17"/>
      <x:c r="P18" s="17"/>
      <x:c r="Q18" s="17"/>
      <x:c r="R18" s="17"/>
      <x:c r="S18" s="17"/>
      <x:c r="T18" s="17"/>
      <x:c r="U18" s="17"/>
      <x:c r="V18" s="17"/>
      <x:c r="W18" s="17"/>
      <x:c r="X18" s="17"/>
      <x:c r="Y18" s="17"/>
      <x:c r="Z18" s="17"/>
    </x:row>
    <x:row r="19">
      <x:c r="A19" s="17" t="str">
        <x:v>Mixtral 8x22B</x:v>
      </x:c>
      <x:c r="B19" s="17" t="str">
        <x:v>Mistral AI</x:v>
      </x:c>
      <x:c r="C19" s="17" t="n">
        <x:v>45399</x:v>
      </x:c>
      <x:c r="D19" s="17" t="str">
        <x:v>Open weights (unrestricted)</x:v>
      </x:c>
      <x:c r="E19" s="17" t="n">
        <x:v>121.28</x:v>
      </x:c>
      <x:c r="F19" s="17" t="n">
        <x:v>112.48</x:v>
      </x:c>
      <x:c r="G19" s="17" t="n">
        <x:v>123.4</x:v>
      </x:c>
      <x:c r="H19" s="17" t="n">
        <x:v>141</x:v>
      </x:c>
      <x:c r="I19" s="17" t="n">
        <x:v>11.1492191126554</x:v>
      </x:c>
      <x:c r="J19" s="17" t="n">
        <x:v>1.2922655715263518</x:v>
      </x:c>
      <x:c r="K19" s="17" t="n">
        <x:v>0.1288625904010519</x:v>
      </x:c>
      <x:c r="L19" s="17" t="str">
        <x:v>https://mistral.ai/news/mixtral-8x22b/</x:v>
      </x:c>
      <x:c r="M19" s="17" t="str">
        <x:v>Exact/near-exact name match in Epoch all_ai_models.csv</x:v>
      </x:c>
      <x:c r="N19" s="17"/>
      <x:c r="O19" s="17"/>
      <x:c r="P19" s="17"/>
      <x:c r="Q19" s="17"/>
      <x:c r="R19" s="17"/>
      <x:c r="S19" s="17"/>
      <x:c r="T19" s="17"/>
      <x:c r="U19" s="17"/>
      <x:c r="V19" s="17"/>
      <x:c r="W19" s="17"/>
      <x:c r="X19" s="17"/>
      <x:c r="Y19" s="17"/>
      <x:c r="Z19" s="17"/>
    </x:row>
    <x:row r="20">
      <x:c r="A20" s="17" t="str">
        <x:v>Llama 3-70B</x:v>
      </x:c>
      <x:c r="B20" s="17" t="str">
        <x:v>Meta AI</x:v>
      </x:c>
      <x:c r="C20" s="17" t="n">
        <x:v>45400</x:v>
      </x:c>
      <x:c r="D20" s="17" t="str">
        <x:v>Open weights (restricted use)</x:v>
      </x:c>
      <x:c r="E20" s="17" t="n">
        <x:v>122.61</x:v>
      </x:c>
      <x:c r="F20" s="17" t="n">
        <x:v>115.79</x:v>
      </x:c>
      <x:c r="G20" s="17" t="n">
        <x:v>125.52</x:v>
      </x:c>
      <x:c r="H20" s="17" t="n">
        <x:v>70</x:v>
      </x:c>
      <x:c r="I20" s="17" t="n">
        <x:v>10.8450980400143</x:v>
      </x:c>
      <x:c r="J20" s="17" t="n">
        <x:v>1.2950034223134839</x:v>
      </x:c>
      <x:c r="K20" s="17" t="n">
        <x:v>0.1623104394182499</x:v>
      </x:c>
      <x:c r="L20" s="17" t="str">
        <x:v>https://ai.meta.com/blog/meta-llama-3/</x:v>
      </x:c>
      <x:c r="M20" s="17" t="str">
        <x:v>Exact/near-exact name match in Epoch all_ai_models.csv Assumed dense/non-MoE: active params equal total params.</x:v>
      </x:c>
      <x:c r="N20" s="17"/>
      <x:c r="O20" s="17"/>
      <x:c r="P20" s="17"/>
      <x:c r="Q20" s="17"/>
      <x:c r="R20" s="17"/>
      <x:c r="S20" s="17"/>
      <x:c r="T20" s="17"/>
      <x:c r="U20" s="17"/>
      <x:c r="V20" s="17"/>
      <x:c r="W20" s="17"/>
      <x:c r="X20" s="17"/>
      <x:c r="Y20" s="17"/>
      <x:c r="Z20" s="17"/>
    </x:row>
    <x:row r="21">
      <x:c r="A21" s="17" t="str">
        <x:v>phi-3-medium 14B</x:v>
      </x:c>
      <x:c r="B21" s="17" t="str">
        <x:v>Microsoft</x:v>
      </x:c>
      <x:c r="C21" s="17" t="n">
        <x:v>45405</x:v>
      </x:c>
      <x:c r="D21" s="17" t="str">
        <x:v>Open weights (unrestricted)</x:v>
      </x:c>
      <x:c r="E21" s="17" t="n">
        <x:v>121.07</x:v>
      </x:c>
      <x:c r="F21" s="17" t="n">
        <x:v>113.81</x:v>
      </x:c>
      <x:c r="G21" s="17" t="n">
        <x:v>123.74</x:v>
      </x:c>
      <x:c r="H21" s="17" t="n">
        <x:v>14</x:v>
      </x:c>
      <x:c r="I21" s="17" t="n">
        <x:v>10.1461280356782</x:v>
      </x:c>
      <x:c r="J21" s="17" t="n">
        <x:v>1.3086926762491444</x:v>
      </x:c>
      <x:c r="K21" s="17" t="n">
        <x:v>0.15583809729536788</x:v>
      </x:c>
      <x:c r="L21" s="17" t="str">
        <x:v>https://arxiv.org/abs/2404.14219</x:v>
      </x:c>
      <x:c r="M21" s="17" t="str">
        <x:v>Exact/near-exact name match in Epoch all_ai_models.csv Assumed dense/non-MoE: active params equal total params.</x:v>
      </x:c>
      <x:c r="N21" s="17"/>
      <x:c r="O21" s="17"/>
      <x:c r="P21" s="17"/>
      <x:c r="Q21" s="17"/>
      <x:c r="R21" s="17"/>
      <x:c r="S21" s="17"/>
      <x:c r="T21" s="17"/>
      <x:c r="U21" s="17"/>
      <x:c r="V21" s="17"/>
      <x:c r="W21" s="17"/>
      <x:c r="X21" s="17"/>
      <x:c r="Y21" s="17"/>
      <x:c r="Z21" s="17"/>
    </x:row>
    <x:row r="22">
      <x:c r="A22" s="17" t="str">
        <x:v>Falcon 2 11B</x:v>
      </x:c>
      <x:c r="B22" s="17" t="str">
        <x:v>Technology Innovation Institute</x:v>
      </x:c>
      <x:c r="C22" s="17" t="n">
        <x:v>45421</x:v>
      </x:c>
      <x:c r="D22" s="17" t="str">
        <x:v>Open weights (restricted use)</x:v>
      </x:c>
      <x:c r="E22" s="17" t="n">
        <x:v>109.3</x:v>
      </x:c>
      <x:c r="F22" s="17" t="n">
        <x:v>99.71</x:v>
      </x:c>
      <x:c r="G22" s="17" t="n">
        <x:v>115.81</x:v>
      </x:c>
      <x:c r="H22" s="17" t="n">
        <x:v>11</x:v>
      </x:c>
      <x:c r="I22" s="17" t="n">
        <x:v>10.0413926851582</x:v>
      </x:c>
      <x:c r="J22" s="17" t="n">
        <x:v>1.352498288843258</x:v>
      </x:c>
      <x:c r="K22" s="17" t="n">
        <x:v>0.059281663516067985</x:v>
      </x:c>
      <x:c r="L22" s="17" t="str">
        <x:v>https://huggingface.co/tiiuae/falcon-11B </x:v>
      </x:c>
      <x:c r="M22" s="17" t="str">
        <x:v>Exact/near-exact name match in Epoch all_ai_models.csv Assumed dense/non-MoE: active params equal total params.</x:v>
      </x:c>
      <x:c r="N22" s="17"/>
      <x:c r="O22" s="17"/>
      <x:c r="P22" s="17"/>
      <x:c r="Q22" s="17"/>
      <x:c r="R22" s="17"/>
      <x:c r="S22" s="17"/>
      <x:c r="T22" s="17"/>
      <x:c r="U22" s="17"/>
      <x:c r="V22" s="17"/>
      <x:c r="W22" s="17"/>
      <x:c r="X22" s="17"/>
      <x:c r="Y22" s="17"/>
      <x:c r="Z22" s="17"/>
    </x:row>
    <x:row r="23">
      <x:c r="A23" s="17" t="str">
        <x:v>Qwen2-72B</x:v>
      </x:c>
      <x:c r="B23" s="17" t="str">
        <x:v>Alibaba</x:v>
      </x:c>
      <x:c r="C23" s="17" t="n">
        <x:v>45450</x:v>
      </x:c>
      <x:c r="D23" s="17" t="str">
        <x:v>Open weights (unrestricted)</x:v>
      </x:c>
      <x:c r="E23" s="17" t="n">
        <x:v>125.49</x:v>
      </x:c>
      <x:c r="F23" s="17" t="n">
        <x:v>119.09</x:v>
      </x:c>
      <x:c r="G23" s="17" t="n">
        <x:v>127.01</x:v>
      </x:c>
      <x:c r="H23" s="17" t="n">
        <x:v>72.71</x:v>
      </x:c>
      <x:c r="I23" s="17" t="n">
        <x:v>10.8615941446439</x:v>
      </x:c>
      <x:c r="J23" s="17" t="n">
        <x:v>1.431895961670089</x:v>
      </x:c>
      <x:c r="K23" s="17" t="n">
        <x:v>0.24497500255075996</x:v>
      </x:c>
      <x:c r="L23" s="17" t="str">
        <x:v>https://qwenlm.github.io/blog/qwen2/ 
https://arxiv.org/abs/2407.10671 </x:v>
      </x:c>
      <x:c r="M23" s="17" t="str">
        <x:v>Exact/near-exact name match in Epoch all_ai_models.csv</x:v>
      </x:c>
      <x:c r="N23" s="17"/>
      <x:c r="O23" s="17"/>
      <x:c r="P23" s="17"/>
      <x:c r="Q23" s="17"/>
      <x:c r="R23" s="17"/>
      <x:c r="S23" s="17"/>
      <x:c r="T23" s="17"/>
      <x:c r="U23" s="17"/>
      <x:c r="V23" s="17"/>
      <x:c r="W23" s="17"/>
      <x:c r="X23" s="17"/>
      <x:c r="Y23" s="17"/>
      <x:c r="Z23" s="17"/>
    </x:row>
    <x:row r="24">
      <x:c r="A24" s="17" t="str">
        <x:v>Gemma 2 27B</x:v>
      </x:c>
      <x:c r="B24" s="17" t="str">
        <x:v>Google DeepMind</x:v>
      </x:c>
      <x:c r="C24" s="17" t="n">
        <x:v>45467</x:v>
      </x:c>
      <x:c r="D24" s="17" t="str">
        <x:v>Open weights (restricted use)</x:v>
      </x:c>
      <x:c r="E24" s="17" t="n">
        <x:v>122.47</x:v>
      </x:c>
      <x:c r="F24" s="17" t="n">
        <x:v>115.04</x:v>
      </x:c>
      <x:c r="G24" s="17" t="n">
        <x:v>124.23</x:v>
      </x:c>
      <x:c r="H24" s="17" t="n">
        <x:v>27</x:v>
      </x:c>
      <x:c r="I24" s="17" t="n">
        <x:v>10.431363764159</x:v>
      </x:c>
      <x:c r="J24" s="17" t="n">
        <x:v>1.4784394250513346</x:v>
      </x:c>
      <x:c r="K24" s="17" t="n">
        <x:v>0.18194541306075</x:v>
      </x:c>
      <x:c r="L24" s="17" t="str">
        <x:v>https://storage.googleapis.com/deepmind-media/gemma/gemma-2-report.pdf</x:v>
      </x:c>
      <x:c r="M24" s="17" t="str">
        <x:v>Exact/near-exact name match in Epoch all_ai_models.csv Assumed dense/non-MoE: active params equal total params.</x:v>
      </x:c>
      <x:c r="N24" s="17"/>
      <x:c r="O24" s="17"/>
      <x:c r="P24" s="17"/>
      <x:c r="Q24" s="17"/>
      <x:c r="R24" s="17"/>
      <x:c r="S24" s="17"/>
      <x:c r="T24" s="17"/>
      <x:c r="U24" s="17"/>
      <x:c r="V24" s="17"/>
      <x:c r="W24" s="17"/>
      <x:c r="X24" s="17"/>
      <x:c r="Y24" s="17"/>
      <x:c r="Z24" s="17"/>
    </x:row>
    <x:row r="25">
      <x:c r="A25" s="17" t="str">
        <x:v>Mistral NeMo</x:v>
      </x:c>
      <x:c r="B25" s="17" t="str">
        <x:v>Mistral AI</x:v>
      </x:c>
      <x:c r="C25" s="17" t="n">
        <x:v>45491</x:v>
      </x:c>
      <x:c r="D25" s="17" t="str">
        <x:v>Open weights (unrestricted)</x:v>
      </x:c>
      <x:c r="E25" s="17" t="n">
        <x:v>118.38</x:v>
      </x:c>
      <x:c r="F25" s="17" t="n">
        <x:v>109.85</x:v>
      </x:c>
      <x:c r="G25" s="17" t="n">
        <x:v>121.76</x:v>
      </x:c>
      <x:c r="H25" s="17" t="n">
        <x:v>12</x:v>
      </x:c>
      <x:c r="I25" s="17" t="n">
        <x:v>10.0791812460476</x:v>
      </x:c>
      <x:c r="J25" s="17" t="n">
        <x:v>1.5441478439425051</x:v>
      </x:c>
      <x:c r="K25" s="17" t="n">
        <x:v>0.10832996705630864</x:v>
      </x:c>
      <x:c r="L25" s="17" t="str">
        <x:v>https://mistral.ai/news/mistral-nemo/</x:v>
      </x:c>
      <x:c r="M25" s="17" t="str">
        <x:v>Exact/near-exact name match in Epoch all_ai_models.csv Assumed dense/non-MoE: active params equal total params.</x:v>
      </x:c>
      <x:c r="N25" s="17"/>
      <x:c r="O25" s="17"/>
      <x:c r="P25" s="17"/>
      <x:c r="Q25" s="17"/>
      <x:c r="R25" s="17"/>
      <x:c r="S25" s="17"/>
      <x:c r="T25" s="17"/>
      <x:c r="U25" s="17"/>
      <x:c r="V25" s="17"/>
      <x:c r="W25" s="17"/>
      <x:c r="X25" s="17"/>
      <x:c r="Y25" s="17"/>
      <x:c r="Z25" s="17"/>
    </x:row>
    <x:row r="26">
      <x:c r="A26" s="17" t="str">
        <x:v>Llama 3.1-405B</x:v>
      </x:c>
      <x:c r="B26" s="17" t="str">
        <x:v>Meta AI</x:v>
      </x:c>
      <x:c r="C26" s="17" t="n">
        <x:v>45496</x:v>
      </x:c>
      <x:c r="D26" s="17" t="str">
        <x:v>Open weights (restricted use)</x:v>
      </x:c>
      <x:c r="E26" s="17" t="n">
        <x:v>128.99</x:v>
      </x:c>
      <x:c r="F26" s="17" t="n">
        <x:v>123.59</x:v>
      </x:c>
      <x:c r="G26" s="17" t="n">
        <x:v>130.73</x:v>
      </x:c>
      <x:c r="H26" s="17" t="n">
        <x:v>405</x:v>
      </x:c>
      <x:c r="I26" s="17" t="n">
        <x:v>11.6074550232147</x:v>
      </x:c>
      <x:c r="J26" s="17" t="n">
        <x:v>1.5578370978781657</x:v>
      </x:c>
      <x:c r="K26" s="17" t="n">
        <x:v>0.30142252979623335</x:v>
      </x:c>
      <x:c r="L26" s="17" t="str">
        <x:v>https://ai.meta.com/research/publications/the-llama-3-herd-of-models/</x:v>
      </x:c>
      <x:c r="M26" s="17" t="str">
        <x:v>Exact/near-exact name match in Epoch all_ai_models.csv Assumed dense/non-MoE: active params equal total params.</x:v>
      </x:c>
      <x:c r="N26" s="17"/>
      <x:c r="O26" s="17"/>
      <x:c r="P26" s="17"/>
      <x:c r="Q26" s="17"/>
      <x:c r="R26" s="17"/>
      <x:c r="S26" s="17"/>
      <x:c r="T26" s="17"/>
      <x:c r="U26" s="17"/>
      <x:c r="V26" s="17"/>
      <x:c r="W26" s="17"/>
      <x:c r="X26" s="17"/>
      <x:c r="Y26" s="17"/>
      <x:c r="Z26" s="17"/>
    </x:row>
    <x:row r="27">
      <x:c r="A27" s="17" t="str">
        <x:v>Llama 3.1-70B</x:v>
      </x:c>
      <x:c r="B27" s="17" t="str">
        <x:v>Meta AI</x:v>
      </x:c>
      <x:c r="C27" s="17" t="n">
        <x:v>45496</x:v>
      </x:c>
      <x:c r="D27" s="17" t="str">
        <x:v>Open weights (restricted use)</x:v>
      </x:c>
      <x:c r="E27" s="17" t="n">
        <x:v>125.53</x:v>
      </x:c>
      <x:c r="F27" s="17" t="n">
        <x:v>118.91</x:v>
      </x:c>
      <x:c r="G27" s="17" t="n">
        <x:v>127.47</x:v>
      </x:c>
      <x:c r="H27" s="17" t="n">
        <x:v>70</x:v>
      </x:c>
      <x:c r="I27" s="17" t="n">
        <x:v>10.8450980400143</x:v>
      </x:c>
      <x:c r="J27" s="17" t="n">
        <x:v>1.5578370978781657</x:v>
      </x:c>
      <x:c r="K27" s="17" t="n">
        <x:v>0.20971263865839804</x:v>
      </x:c>
      <x:c r="L27" s="17" t="str">
        <x:v>https://ai.meta.com/research/publications/the-llama-3-herd-of-models/</x:v>
      </x:c>
      <x:c r="M27" s="17" t="str">
        <x:v>Exact/near-exact name match in Epoch all_ai_models.csv Assumed dense/non-MoE: active params equal total params.</x:v>
      </x:c>
      <x:c r="N27" s="17"/>
      <x:c r="O27" s="17"/>
      <x:c r="P27" s="17"/>
      <x:c r="Q27" s="17"/>
      <x:c r="R27" s="17"/>
      <x:c r="S27" s="17"/>
      <x:c r="T27" s="17"/>
      <x:c r="U27" s="17"/>
      <x:c r="V27" s="17"/>
      <x:c r="W27" s="17"/>
      <x:c r="X27" s="17"/>
      <x:c r="Y27" s="17"/>
      <x:c r="Z27" s="17"/>
    </x:row>
    <x:row r="28">
      <x:c r="A28" s="17" t="str">
        <x:v>Qwen2.5-Coder-32B</x:v>
      </x:c>
      <x:c r="B28" s="17" t="str">
        <x:v>Alibaba</x:v>
      </x:c>
      <x:c r="C28" s="17" t="n">
        <x:v>45553</x:v>
      </x:c>
      <x:c r="D28" s="17" t="str">
        <x:v>Open weights (unrestricted)</x:v>
      </x:c>
      <x:c r="E28" s="17" t="n">
        <x:v>119.27</x:v>
      </x:c>
      <x:c r="F28" s="17" t="n">
        <x:v>110.01</x:v>
      </x:c>
      <x:c r="G28" s="17" t="n">
        <x:v>124.64</x:v>
      </x:c>
      <x:c r="H28" s="17" t="n">
        <x:v>32.5</x:v>
      </x:c>
      <x:c r="I28" s="17" t="n">
        <x:v>10.5118833609789</x:v>
      </x:c>
      <x:c r="J28" s="17" t="n">
        <x:v>1.7138945927446954</x:v>
      </x:c>
      <x:c r="K28" s="17" t="n">
        <x:v>0.07179322817701064</x:v>
      </x:c>
      <x:c r="L28" s="17" t="str">
        <x:v>https://arxiv.org/abs/2409.12186</x:v>
      </x:c>
      <x:c r="M28" s="17" t="str">
        <x:v>Exact/near-exact name match in Epoch all_ai_models.csv Assumed dense/non-MoE: active params equal total params.</x:v>
      </x:c>
      <x:c r="N28" s="17"/>
      <x:c r="O28" s="17"/>
      <x:c r="P28" s="17"/>
      <x:c r="Q28" s="17"/>
      <x:c r="R28" s="17"/>
      <x:c r="S28" s="17"/>
      <x:c r="T28" s="17"/>
      <x:c r="U28" s="17"/>
      <x:c r="V28" s="17"/>
      <x:c r="W28" s="17"/>
      <x:c r="X28" s="17"/>
      <x:c r="Y28" s="17"/>
      <x:c r="Z28" s="17"/>
    </x:row>
    <x:row r="29">
      <x:c r="A29" s="17" t="str">
        <x:v>Qwen2.5-72B</x:v>
      </x:c>
      <x:c r="B29" s="17" t="str">
        <x:v>Alibaba</x:v>
      </x:c>
      <x:c r="C29" s="17" t="n">
        <x:v>45554</x:v>
      </x:c>
      <x:c r="D29" s="17" t="str">
        <x:v>Open weights (unrestricted)</x:v>
      </x:c>
      <x:c r="E29" s="17" t="n">
        <x:v>129.12</x:v>
      </x:c>
      <x:c r="F29" s="17" t="n">
        <x:v>122.2</x:v>
      </x:c>
      <x:c r="G29" s="17" t="n">
        <x:v>130.91</x:v>
      </x:c>
      <x:c r="H29" s="17" t="n">
        <x:v>72.7</x:v>
      </x:c>
      <x:c r="I29" s="17" t="n">
        <x:v>10.861534410859</x:v>
      </x:c>
      <x:c r="J29" s="17" t="n">
        <x:v>1.7166324435318274</x:v>
      </x:c>
      <x:c r="K29" s="17" t="n">
        <x:v>0.20255166804852393</x:v>
      </x:c>
      <x:c r="L29" s="17" t="str">
        <x:v>https://qwenlm.github.io/blog/qwen2.5/</x:v>
      </x:c>
      <x:c r="M29" s="17" t="str">
        <x:v>Exact/near-exact name match in Epoch all_ai_models.csv Assumed dense/non-MoE: active params equal total params.</x:v>
      </x:c>
      <x:c r="N29" s="17"/>
      <x:c r="O29" s="17"/>
      <x:c r="P29" s="17"/>
      <x:c r="Q29" s="17"/>
      <x:c r="R29" s="17"/>
      <x:c r="S29" s="17"/>
      <x:c r="T29" s="17"/>
      <x:c r="U29" s="17"/>
      <x:c r="V29" s="17"/>
      <x:c r="W29" s="17"/>
      <x:c r="X29" s="17"/>
      <x:c r="Y29" s="17"/>
      <x:c r="Z29" s="17"/>
    </x:row>
    <x:row r="30">
      <x:c r="A30" s="17" t="str">
        <x:v>Llama 3.2 90B</x:v>
      </x:c>
      <x:c r="B30" s="17" t="str">
        <x:v>Meta AI</x:v>
      </x:c>
      <x:c r="C30" s="17" t="n">
        <x:v>45559</x:v>
      </x:c>
      <x:c r="D30" s="17" t="str">
        <x:v>Open weights (restricted use)</x:v>
      </x:c>
      <x:c r="E30" s="17" t="n">
        <x:v>125.71</x:v>
      </x:c>
      <x:c r="F30" s="17" t="n">
        <x:v>119.36</x:v>
      </x:c>
      <x:c r="G30" s="17" t="n">
        <x:v>127.43</x:v>
      </x:c>
      <x:c r="H30" s="17" t="n">
        <x:v>88.6</x:v>
      </x:c>
      <x:c r="I30" s="17" t="n">
        <x:v>10.947433721887</x:v>
      </x:c>
      <x:c r="J30" s="17" t="n">
        <x:v>1.730321697467488</x:v>
      </x:c>
      <x:c r="K30" s="17" t="n">
        <x:v>0.23595276153974862</x:v>
      </x:c>
      <x:c r="L30" s="17" t="str">
        <x:v>https://ai.meta.com/blog/llama-3-2-connect-2024-vision-edge-mobile-devices/</x:v>
      </x:c>
      <x:c r="M30" s="17" t="str">
        <x:v>Exact/near-exact name match in Epoch all_ai_models.csv Assumed dense/non-MoE: active params equal total params.</x:v>
      </x:c>
      <x:c r="N30" s="17"/>
      <x:c r="O30" s="17"/>
      <x:c r="P30" s="17"/>
      <x:c r="Q30" s="17"/>
      <x:c r="R30" s="17"/>
      <x:c r="S30" s="17"/>
      <x:c r="T30" s="17"/>
      <x:c r="U30" s="17"/>
      <x:c r="V30" s="17"/>
      <x:c r="W30" s="17"/>
      <x:c r="X30" s="17"/>
      <x:c r="Y30" s="17"/>
      <x:c r="Z30" s="17"/>
    </x:row>
    <x:row r="31">
      <x:c r="A31" s="17" t="str">
        <x:v>Llama 3.3 70B</x:v>
      </x:c>
      <x:c r="B31" s="17" t="str">
        <x:v>Meta AI</x:v>
      </x:c>
      <x:c r="C31" s="17" t="n">
        <x:v>45632</x:v>
      </x:c>
      <x:c r="D31" s="17" t="str">
        <x:v>Open weights (restricted use)</x:v>
      </x:c>
      <x:c r="E31" s="17" t="n">
        <x:v>127.5</x:v>
      </x:c>
      <x:c r="F31" s="17" t="n">
        <x:v>122.01</x:v>
      </x:c>
      <x:c r="G31" s="17" t="n">
        <x:v>129.87</x:v>
      </x:c>
      <x:c r="H31" s="17" t="n">
        <x:v>70</x:v>
      </x:c>
      <x:c r="I31" s="17" t="n">
        <x:v>10.8450980400143</x:v>
      </x:c>
      <x:c r="J31" s="17" t="n">
        <x:v>1.9301848049281314</x:v>
      </x:c>
      <x:c r="K31" s="17" t="n">
        <x:v>0.24872935402624824</x:v>
      </x:c>
      <x:c r="L31" s="17" t="str">
        <x:v>https://www.llama.com/docs/model-cards-and-prompt-formats/llama3_3/</x:v>
      </x:c>
      <x:c r="M31" s="17" t="str">
        <x:v>Exact/near-exact name match in Epoch all_ai_models.csv Assumed dense/non-MoE: active params equal total params.</x:v>
      </x:c>
      <x:c r="N31" s="17"/>
      <x:c r="O31" s="17"/>
      <x:c r="P31" s="17"/>
      <x:c r="Q31" s="17"/>
      <x:c r="R31" s="17"/>
      <x:c r="S31" s="17"/>
      <x:c r="T31" s="17"/>
      <x:c r="U31" s="17"/>
      <x:c r="V31" s="17"/>
      <x:c r="W31" s="17"/>
      <x:c r="X31" s="17"/>
      <x:c r="Y31" s="17"/>
      <x:c r="Z31" s="17"/>
    </x:row>
    <x:row r="32">
      <x:c r="A32" s="17" t="str">
        <x:v>Phi-4</x:v>
      </x:c>
      <x:c r="B32" s="17" t="str">
        <x:v>Microsoft Research</x:v>
      </x:c>
      <x:c r="C32" s="17" t="n">
        <x:v>45638</x:v>
      </x:c>
      <x:c r="D32" s="17" t="str">
        <x:v>Open weights (unrestricted)</x:v>
      </x:c>
      <x:c r="E32" s="17" t="n">
        <x:v>131.05</x:v>
      </x:c>
      <x:c r="F32" s="17" t="n">
        <x:v>123.6</x:v>
      </x:c>
      <x:c r="G32" s="17" t="n">
        <x:v>132.36</x:v>
      </x:c>
      <x:c r="H32" s="17" t="n">
        <x:v>14</x:v>
      </x:c>
      <x:c r="I32" s="17" t="n">
        <x:v>10.1461280356782</x:v>
      </x:c>
      <x:c r="J32" s="17" t="n">
        <x:v>1.946611909650924</x:v>
      </x:c>
      <x:c r="K32" s="17" t="n">
        <x:v>0.20024603323533618</x:v>
      </x:c>
      <x:c r="L32" s="17" t="str">
        <x:v>https://arxiv.org/abs/2412.08905</x:v>
      </x:c>
      <x:c r="M32" s="17" t="str">
        <x:v>Exact/near-exact name match in Epoch all_ai_models.csv Assumed dense/non-MoE: active params equal total params.</x:v>
      </x:c>
      <x:c r="N32" s="17"/>
      <x:c r="O32" s="17"/>
      <x:c r="P32" s="17"/>
      <x:c r="Q32" s="17"/>
      <x:c r="R32" s="17"/>
      <x:c r="S32" s="17"/>
      <x:c r="T32" s="17"/>
      <x:c r="U32" s="17"/>
      <x:c r="V32" s="17"/>
      <x:c r="W32" s="17"/>
      <x:c r="X32" s="17"/>
      <x:c r="Y32" s="17"/>
      <x:c r="Z32" s="17"/>
    </x:row>
    <x:row r="33">
      <x:c r="A33" s="17" t="str">
        <x:v>DeepSeek-V3</x:v>
      </x:c>
      <x:c r="B33" s="17" t="str">
        <x:v>DeepSeek</x:v>
      </x:c>
      <x:c r="C33" s="17" t="n">
        <x:v>45650</x:v>
      </x:c>
      <x:c r="D33" s="17" t="str">
        <x:v>Open weights (restricted use)</x:v>
      </x:c>
      <x:c r="E33" s="17" t="n">
        <x:v>132.99</x:v>
      </x:c>
      <x:c r="F33" s="17" t="n">
        <x:v>127.9</x:v>
      </x:c>
      <x:c r="G33" s="17" t="n">
        <x:v>135.76</x:v>
      </x:c>
      <x:c r="H33" s="17" t="n">
        <x:v>671</x:v>
      </x:c>
      <x:c r="I33" s="17" t="n">
        <x:v>11.826722520169</x:v>
      </x:c>
      <x:c r="J33" s="17" t="n">
        <x:v>1.9794661190965093</x:v>
      </x:c>
      <x:c r="K33" s="17" t="n">
        <x:v>0.2487293540262491</x:v>
      </x:c>
      <x:c r="L33" s="17" t="str">
        <x:v>https://arxiv.org/abs/2412.19437</x:v>
      </x:c>
      <x:c r="M33" s="17" t="str">
        <x:v>Exact/near-exact name match in Epoch all_ai_models.csv</x:v>
      </x:c>
      <x:c r="N33" s="17"/>
      <x:c r="O33" s="17"/>
      <x:c r="P33" s="17"/>
      <x:c r="Q33" s="17"/>
      <x:c r="R33" s="17"/>
      <x:c r="S33" s="17"/>
      <x:c r="T33" s="17"/>
      <x:c r="U33" s="17"/>
      <x:c r="V33" s="17"/>
      <x:c r="W33" s="17"/>
      <x:c r="X33" s="17"/>
      <x:c r="Y33" s="17"/>
      <x:c r="Z33" s="17"/>
    </x:row>
    <x:row r="34">
      <x:c r="A34" s="17" t="str">
        <x:v>DeepSeek-R1</x:v>
      </x:c>
      <x:c r="B34" s="17" t="str">
        <x:v>DeepSeek</x:v>
      </x:c>
      <x:c r="C34" s="17" t="n">
        <x:v>45677</x:v>
      </x:c>
      <x:c r="D34" s="17" t="str">
        <x:v>Open weights (unrestricted)</x:v>
      </x:c>
      <x:c r="E34" s="17" t="n">
        <x:v>139.67</x:v>
      </x:c>
      <x:c r="F34" s="17" t="n">
        <x:v>136.9</x:v>
      </x:c>
      <x:c r="G34" s="17" t="n">
        <x:v>140.9</x:v>
      </x:c>
      <x:c r="H34" s="17" t="n">
        <x:v>671</x:v>
      </x:c>
      <x:c r="I34" s="17" t="n">
        <x:v>11.826722520169</x:v>
      </x:c>
      <x:c r="J34" s="17" t="n">
        <x:v>2.0533880903490758</x:v>
      </x:c>
      <x:c r="K34" s="17" t="n">
        <x:v>0.9603999999999999</x:v>
      </x:c>
      <x:c r="L34" s="17" t="str">
        <x:v>https://api-docs.deepseek.com/news/news250120</x:v>
      </x:c>
      <x:c r="M34" s="17" t="str">
        <x:v>Exact/near-exact name match in Epoch all_ai_models.csv</x:v>
      </x:c>
      <x:c r="N34" s="17"/>
      <x:c r="O34" s="17"/>
      <x:c r="P34" s="17"/>
      <x:c r="Q34" s="17"/>
      <x:c r="R34" s="17"/>
      <x:c r="S34" s="17"/>
      <x:c r="T34" s="17"/>
      <x:c r="U34" s="17"/>
      <x:c r="V34" s="17"/>
      <x:c r="W34" s="17"/>
      <x:c r="X34" s="17"/>
      <x:c r="Y34" s="17"/>
      <x:c r="Z34" s="17"/>
    </x:row>
    <x:row r="35">
      <x:c r="A35" s="17" t="str">
        <x:v>Gemma 3 27B</x:v>
      </x:c>
      <x:c r="B35" s="17" t="str">
        <x:v>Google DeepMind</x:v>
      </x:c>
      <x:c r="C35" s="17" t="n">
        <x:v>45728</x:v>
      </x:c>
      <x:c r="D35" s="17" t="str">
        <x:v>Open weights (restricted use)</x:v>
      </x:c>
      <x:c r="E35" s="17" t="n">
        <x:v>131.08</x:v>
      </x:c>
      <x:c r="F35" s="17" t="n">
        <x:v>124.84</x:v>
      </x:c>
      <x:c r="G35" s="17" t="n">
        <x:v>133.28</x:v>
      </x:c>
      <x:c r="H35" s="17" t="n">
        <x:v>27</x:v>
      </x:c>
      <x:c r="I35" s="17" t="n">
        <x:v>10.431363764159</x:v>
      </x:c>
      <x:c r="J35" s="17" t="n">
        <x:v>2.193018480492813</x:v>
      </x:c>
      <x:c r="K35" s="17" t="n">
        <x:v>0.21571842501291538</x:v>
      </x:c>
      <x:c r="L35" s="17" t="str">
        <x:v>https://storage.googleapis.com/deepmind-media/gemma/Gemma3Report.pdf</x:v>
      </x:c>
      <x:c r="M35" s="17" t="str">
        <x:v>Exact/near-exact name match in Epoch all_ai_models.csv</x:v>
      </x:c>
      <x:c r="N35" s="17"/>
      <x:c r="O35" s="17"/>
      <x:c r="P35" s="17"/>
      <x:c r="Q35" s="17"/>
      <x:c r="R35" s="17"/>
      <x:c r="S35" s="17"/>
      <x:c r="T35" s="17"/>
      <x:c r="U35" s="17"/>
      <x:c r="V35" s="17"/>
      <x:c r="W35" s="17"/>
      <x:c r="X35" s="17"/>
      <x:c r="Y35" s="17"/>
      <x:c r="Z35" s="17"/>
    </x:row>
    <x:row r="36">
      <x:c r="A36" s="17" t="str">
        <x:v>Mistral Small 3.1</x:v>
      </x:c>
      <x:c r="B36" s="17" t="str">
        <x:v>Mistral AI</x:v>
      </x:c>
      <x:c r="C36" s="17" t="n">
        <x:v>45733</x:v>
      </x:c>
      <x:c r="D36" s="17" t="str">
        <x:v>Open weights (unrestricted)</x:v>
      </x:c>
      <x:c r="E36" s="17" t="n">
        <x:v>127.75</x:v>
      </x:c>
      <x:c r="F36" s="17" t="n">
        <x:v>121.89</x:v>
      </x:c>
      <x:c r="G36" s="17" t="n">
        <x:v>129.38</x:v>
      </x:c>
      <x:c r="H36" s="17" t="n">
        <x:v>24</x:v>
      </x:c>
      <x:c r="I36" s="17" t="n">
        <x:v>10.3802112417116</x:v>
      </x:c>
      <x:c r="J36" s="17" t="n">
        <x:v>2.206707734428474</x:v>
      </x:c>
      <x:c r="K36" s="17" t="n">
        <x:v>0.27391038518647953</x:v>
      </x:c>
      <x:c r="L36" s="17" t="str">
        <x:v>https://mistral.ai/news/mistral-small-3-1</x:v>
      </x:c>
      <x:c r="M36" s="17" t="str">
        <x:v>Exact/near-exact name match in Epoch all_ai_models.csv</x:v>
      </x:c>
      <x:c r="N36" s="17"/>
      <x:c r="O36" s="17"/>
      <x:c r="P36" s="17"/>
      <x:c r="Q36" s="17"/>
      <x:c r="R36" s="17"/>
      <x:c r="S36" s="17"/>
      <x:c r="T36" s="17"/>
      <x:c r="U36" s="17"/>
      <x:c r="V36" s="17"/>
      <x:c r="W36" s="17"/>
      <x:c r="X36" s="17"/>
      <x:c r="Y36" s="17"/>
      <x:c r="Z36" s="17"/>
    </x:row>
    <x:row r="37">
      <x:c r="A37" s="17" t="str">
        <x:v>DeepSeek-V3 (Mar 2025)</x:v>
      </x:c>
      <x:c r="B37" s="17" t="str">
        <x:v>DeepSeek</x:v>
      </x:c>
      <x:c r="C37" s="17" t="n">
        <x:v>45740</x:v>
      </x:c>
      <x:c r="D37" s="17" t="str">
        <x:v>Open weights (restricted use)</x:v>
      </x:c>
      <x:c r="E37" s="17" t="n">
        <x:v>137.04</x:v>
      </x:c>
      <x:c r="F37" s="17" t="n">
        <x:v>133.64</x:v>
      </x:c>
      <x:c r="G37" s="17" t="n">
        <x:v>138.66</x:v>
      </x:c>
      <x:c r="H37" s="17" t="n">
        <x:v>671</x:v>
      </x:c>
      <x:c r="I37" s="17" t="n">
        <x:v>11.826722520169</x:v>
      </x:c>
      <x:c r="J37" s="17" t="n">
        <x:v>2.2258726899383983</x:v>
      </x:c>
      <x:c r="K37" s="17" t="n">
        <x:v>0.6097680989190624</x:v>
      </x:c>
      <x:c r="L37" s="17" t="str">
        <x:v>https://arxiv.org/abs/2412.19437</x:v>
      </x:c>
      <x:c r="M37" s="17" t="str">
        <x:v>Exact/near-exact name match in Epoch all_ai_models.csv</x:v>
      </x:c>
      <x:c r="N37" s="17"/>
      <x:c r="O37" s="17"/>
      <x:c r="P37" s="17"/>
      <x:c r="Q37" s="17"/>
      <x:c r="R37" s="17"/>
      <x:c r="S37" s="17"/>
      <x:c r="T37" s="17"/>
      <x:c r="U37" s="17"/>
      <x:c r="V37" s="17"/>
      <x:c r="W37" s="17"/>
      <x:c r="X37" s="17"/>
      <x:c r="Y37" s="17"/>
      <x:c r="Z37" s="17"/>
    </x:row>
    <x:row r="38">
      <x:c r="A38" s="17" t="str">
        <x:v>Llama 4 Maverick</x:v>
      </x:c>
      <x:c r="B38" s="17" t="str">
        <x:v>Meta AI</x:v>
      </x:c>
      <x:c r="C38" s="17" t="n">
        <x:v>45752</x:v>
      </x:c>
      <x:c r="D38" s="17" t="str">
        <x:v>Open weights (restricted use)</x:v>
      </x:c>
      <x:c r="E38" s="17" t="n">
        <x:v>133.04</x:v>
      </x:c>
      <x:c r="F38" s="17" t="n">
        <x:v>128.11</x:v>
      </x:c>
      <x:c r="G38" s="17" t="n">
        <x:v>135.12</x:v>
      </x:c>
      <x:c r="H38" s="17" t="n">
        <x:v>400</x:v>
      </x:c>
      <x:c r="I38" s="17" t="n">
        <x:v>11.602059991328</x:v>
      </x:c>
      <x:c r="J38" s="17" t="n">
        <x:v>2.2587268993839835</x:v>
      </x:c>
      <x:c r="K38" s="17" t="n">
        <x:v>0.3127059163493774</x:v>
      </x:c>
      <x:c r="L38" s="17" t="str">
        <x:v>https://ai.meta.com/blog/llama-4-multimodal-intelligence/</x:v>
      </x:c>
      <x:c r="M38" s="17" t="str">
        <x:v>Exact/near-exact name match in Epoch all_ai_models.csv</x:v>
      </x:c>
      <x:c r="N38" s="17"/>
      <x:c r="O38" s="17"/>
      <x:c r="P38" s="17"/>
      <x:c r="Q38" s="17"/>
      <x:c r="R38" s="17"/>
      <x:c r="S38" s="17"/>
      <x:c r="T38" s="17"/>
      <x:c r="U38" s="17"/>
      <x:c r="V38" s="17"/>
      <x:c r="W38" s="17"/>
      <x:c r="X38" s="17"/>
      <x:c r="Y38" s="17"/>
      <x:c r="Z38" s="17"/>
    </x:row>
    <x:row r="39">
      <x:c r="A39" s="17" t="str">
        <x:v>Llama 4 Scout</x:v>
      </x:c>
      <x:c r="B39" s="17" t="str">
        <x:v>Meta AI</x:v>
      </x:c>
      <x:c r="C39" s="17" t="n">
        <x:v>45752</x:v>
      </x:c>
      <x:c r="D39" s="17" t="str">
        <x:v>Open weights (restricted use)</x:v>
      </x:c>
      <x:c r="E39" s="17" t="n">
        <x:v>130.56</x:v>
      </x:c>
      <x:c r="F39" s="17" t="n">
        <x:v>125.67</x:v>
      </x:c>
      <x:c r="G39" s="17" t="n">
        <x:v>132.06</x:v>
      </x:c>
      <x:c r="H39" s="17" t="n">
        <x:v>109</x:v>
      </x:c>
      <x:c r="I39" s="17" t="n">
        <x:v>11.0374264979406</x:v>
      </x:c>
      <x:c r="J39" s="17" t="n">
        <x:v>2.2587268993839835</x:v>
      </x:c>
      <x:c r="K39" s="17" t="n">
        <x:v>0.37633136674332196</x:v>
      </x:c>
      <x:c r="L39" s="17" t="str">
        <x:v>https://ai.meta.com/blog/llama-4-multimodal-intelligence/</x:v>
      </x:c>
      <x:c r="M39" s="17" t="str">
        <x:v>Exact/near-exact name match in Epoch all_ai_models.csv</x:v>
      </x:c>
      <x:c r="N39" s="17"/>
      <x:c r="O39" s="17"/>
      <x:c r="P39" s="17"/>
      <x:c r="Q39" s="17"/>
      <x:c r="R39" s="17"/>
      <x:c r="S39" s="17"/>
      <x:c r="T39" s="17"/>
      <x:c r="U39" s="17"/>
      <x:c r="V39" s="17"/>
      <x:c r="W39" s="17"/>
      <x:c r="X39" s="17"/>
      <x:c r="Y39" s="17"/>
      <x:c r="Z39" s="17"/>
    </x:row>
    <x:row r="40">
      <x:c r="A40" s="17" t="str">
        <x:v>Qwen3-235B-A22B</x:v>
      </x:c>
      <x:c r="B40" s="17" t="str">
        <x:v>Alibaba</x:v>
      </x:c>
      <x:c r="C40" s="17" t="n">
        <x:v>45775</x:v>
      </x:c>
      <x:c r="D40" s="17" t="str">
        <x:v>Open weights (unrestricted)</x:v>
      </x:c>
      <x:c r="E40" s="17" t="n">
        <x:v>139.58</x:v>
      </x:c>
      <x:c r="F40" s="17" t="n">
        <x:v>134.79</x:v>
      </x:c>
      <x:c r="G40" s="17" t="n">
        <x:v>141.08</x:v>
      </x:c>
      <x:c r="H40" s="17" t="n">
        <x:v>235</x:v>
      </x:c>
      <x:c r="I40" s="17" t="n">
        <x:v>11.3710678622717</x:v>
      </x:c>
      <x:c r="J40" s="17" t="n">
        <x:v>2.321697467488022</x:v>
      </x:c>
      <x:c r="K40" s="17" t="n">
        <x:v>0.38839250734883135</x:v>
      </x:c>
      <x:c r="L40" s="17" t="str">
        <x:v>https://qwenlm.github.io/blog/qwen3/</x:v>
      </x:c>
      <x:c r="M40" s="17" t="str">
        <x:v>Exact/near-exact name match in Epoch all_ai_models.csv</x:v>
      </x:c>
      <x:c r="N40" s="17"/>
      <x:c r="O40" s="17"/>
      <x:c r="P40" s="17"/>
      <x:c r="Q40" s="17"/>
      <x:c r="R40" s="17"/>
      <x:c r="S40" s="17"/>
      <x:c r="T40" s="17"/>
      <x:c r="U40" s="17"/>
      <x:c r="V40" s="17"/>
      <x:c r="W40" s="17"/>
      <x:c r="X40" s="17"/>
      <x:c r="Y40" s="17"/>
      <x:c r="Z40" s="17"/>
    </x:row>
    <x:row r="41">
      <x:c r="A41" s="17" t="str">
        <x:v>DeepSeek-R1 (May 2025)</x:v>
      </x:c>
      <x:c r="B41" s="17" t="str">
        <x:v>DeepSeek</x:v>
      </x:c>
      <x:c r="C41" s="17" t="n">
        <x:v>45805</x:v>
      </x:c>
      <x:c r="D41" s="17" t="str">
        <x:v>Open weights (unrestricted)</x:v>
      </x:c>
      <x:c r="E41" s="17" t="n">
        <x:v>142</x:v>
      </x:c>
      <x:c r="F41" s="17" t="n">
        <x:v>139.66</x:v>
      </x:c>
      <x:c r="G41" s="17" t="n">
        <x:v>143.43</x:v>
      </x:c>
      <x:c r="H41" s="17" t="n">
        <x:v>671</x:v>
      </x:c>
      <x:c r="I41" s="17" t="n">
        <x:v>11.826722520169</x:v>
      </x:c>
      <x:c r="J41" s="17" t="n">
        <x:v>2.403832991101985</x:v>
      </x:c>
      <x:c r="K41" s="17" t="n">
        <x:v>1.0811586657191647</x:v>
      </x:c>
      <x:c r="L41" s="17" t="str">
        <x:v>https://api-docs.deepseek.com/news/news250120</x:v>
      </x:c>
      <x:c r="M41" s="17" t="str">
        <x:v>Exact/near-exact name match in Epoch all_ai_models.csv</x:v>
      </x:c>
      <x:c r="N41" s="17"/>
      <x:c r="O41" s="17"/>
      <x:c r="P41" s="17"/>
      <x:c r="Q41" s="17"/>
      <x:c r="R41" s="17"/>
      <x:c r="S41" s="17"/>
      <x:c r="T41" s="17"/>
      <x:c r="U41" s="17"/>
      <x:c r="V41" s="17"/>
      <x:c r="W41" s="17"/>
      <x:c r="X41" s="17"/>
      <x:c r="Y41" s="17"/>
      <x:c r="Z41" s="17"/>
    </x:row>
    <x:row r="42">
      <x:c r="A42" s="17" t="str">
        <x:v>Magistral Small 1.1</x:v>
      </x:c>
      <x:c r="B42" s="17" t="str">
        <x:v>Mistral AI</x:v>
      </x:c>
      <x:c r="C42" s="17" t="n">
        <x:v>45818</x:v>
      </x:c>
      <x:c r="D42" s="17" t="str">
        <x:v>Open weights (unrestricted)</x:v>
      </x:c>
      <x:c r="E42" s="17" t="n">
        <x:v>133.07</x:v>
      </x:c>
      <x:c r="F42" s="17" t="n">
        <x:v>127.02</x:v>
      </x:c>
      <x:c r="G42" s="17" t="n">
        <x:v>135.4</x:v>
      </x:c>
      <x:c r="H42" s="17" t="n">
        <x:v>24</x:v>
      </x:c>
      <x:c r="I42" s="17" t="n">
        <x:v>10.3802112417116</x:v>
      </x:c>
      <x:c r="J42" s="17" t="n">
        <x:v>2.439425051334702</x:v>
      </x:c>
      <x:c r="K42" s="17" t="n">
        <x:v>0.21881853031140125</x:v>
      </x:c>
      <x:c r="L42" s="17" t="str">
        <x:v>https://mistral.ai/news/magistral</x:v>
      </x:c>
      <x:c r="M42" s="17" t="str">
        <x:v>Exact/near-exact name match in Epoch all_ai_models.csv Assumed dense/non-MoE: active params equal total params.</x:v>
      </x:c>
      <x:c r="N42" s="17"/>
      <x:c r="O42" s="17"/>
      <x:c r="P42" s="17"/>
      <x:c r="Q42" s="17"/>
      <x:c r="R42" s="17"/>
      <x:c r="S42" s="17"/>
      <x:c r="T42" s="17"/>
      <x:c r="U42" s="17"/>
      <x:c r="V42" s="17"/>
      <x:c r="W42" s="17"/>
      <x:c r="X42" s="17"/>
      <x:c r="Y42" s="17"/>
      <x:c r="Z42" s="17"/>
    </x:row>
    <x:row r="43">
      <x:c r="A43" s="17" t="str">
        <x:v>Qwen3-235B-A22B-Instruct (Jul 2025)</x:v>
      </x:c>
      <x:c r="B43" s="17" t="str">
        <x:v>Alibaba</x:v>
      </x:c>
      <x:c r="C43" s="17" t="n">
        <x:v>45863</x:v>
      </x:c>
      <x:c r="D43" s="17" t="str">
        <x:v>Open weights (unrestricted)</x:v>
      </x:c>
      <x:c r="E43" s="17" t="n">
        <x:v>138.96</x:v>
      </x:c>
      <x:c r="F43" s="17" t="n">
        <x:v>135.35</x:v>
      </x:c>
      <x:c r="G43" s="17" t="n">
        <x:v>140.84</x:v>
      </x:c>
      <x:c r="H43" s="17" t="n">
        <x:v>235</x:v>
      </x:c>
      <x:c r="I43" s="17" t="n">
        <x:v>11.3710678622717</x:v>
      </x:c>
      <x:c r="J43" s="17" t="n">
        <x:v>2.5626283367556466</x:v>
      </x:c>
      <x:c r="K43" s="17" t="n">
        <x:v>0.5098324159508412</x:v>
      </x:c>
      <x:c r="L43" s="17" t="str">
        <x:v>https://qwenlm.github.io/blog/qwen3/</x:v>
      </x:c>
      <x:c r="M43" s="17" t="str">
        <x:v>Filled from Qwen3-235B-A22B same-family architecture in Epoch data</x:v>
      </x:c>
      <x:c r="N43" s="17"/>
      <x:c r="O43" s="17"/>
      <x:c r="P43" s="17"/>
      <x:c r="Q43" s="17"/>
      <x:c r="R43" s="17"/>
      <x:c r="S43" s="17"/>
      <x:c r="T43" s="17"/>
      <x:c r="U43" s="17"/>
      <x:c r="V43" s="17"/>
      <x:c r="W43" s="17"/>
      <x:c r="X43" s="17"/>
      <x:c r="Y43" s="17"/>
      <x:c r="Z43" s="17"/>
    </x:row>
    <x:row r="44">
      <x:c r="A44" s="17" t="str">
        <x:v>Qwen3-235B-A22B-Thinking (Jul 2025)</x:v>
      </x:c>
      <x:c r="B44" s="17" t="str">
        <x:v>Alibaba</x:v>
      </x:c>
      <x:c r="C44" s="17" t="n">
        <x:v>45863</x:v>
      </x:c>
      <x:c r="D44" s="17" t="str">
        <x:v>Open weights (unrestricted)</x:v>
      </x:c>
      <x:c r="E44" s="17" t="n">
        <x:v>144.78</x:v>
      </x:c>
      <x:c r="F44" s="17" t="n">
        <x:v>142.35</x:v>
      </x:c>
      <x:c r="G44" s="17" t="n">
        <x:v>147.4</x:v>
      </x:c>
      <x:c r="H44" s="17" t="n">
        <x:v>235</x:v>
      </x:c>
      <x:c r="I44" s="17" t="n">
        <x:v>11.3710678622717</x:v>
      </x:c>
      <x:c r="J44" s="17" t="n">
        <x:v>2.5626283367556466</x:v>
      </x:c>
      <x:c r="K44" s="17" t="n">
        <x:v>0.6025448485442577</x:v>
      </x:c>
      <x:c r="L44" s="17" t="str">
        <x:v>https://qwenlm.github.io/blog/qwen3/</x:v>
      </x:c>
      <x:c r="M44" s="17" t="str">
        <x:v>Exact/near-exact name match in Epoch all_ai_models.csv</x:v>
      </x:c>
      <x:c r="N44" s="17"/>
      <x:c r="O44" s="17"/>
      <x:c r="P44" s="17"/>
      <x:c r="Q44" s="17"/>
      <x:c r="R44" s="17"/>
      <x:c r="S44" s="17"/>
      <x:c r="T44" s="17"/>
      <x:c r="U44" s="17"/>
      <x:c r="V44" s="17"/>
      <x:c r="W44" s="17"/>
      <x:c r="X44" s="17"/>
      <x:c r="Y44" s="17"/>
      <x:c r="Z44" s="17"/>
    </x:row>
    <x:row r="45">
      <x:c r="A45" s="17" t="str">
        <x:v>gpt-oss-120b</x:v>
      </x:c>
      <x:c r="B45" s="17" t="str">
        <x:v>OpenAI</x:v>
      </x:c>
      <x:c r="C45" s="17" t="n">
        <x:v>45874</x:v>
      </x:c>
      <x:c r="D45" s="17" t="str">
        <x:v>Open weights (unrestricted)</x:v>
      </x:c>
      <x:c r="E45" s="17" t="n">
        <x:v>140.57</x:v>
      </x:c>
      <x:c r="F45" s="17" t="n">
        <x:v>136.18</x:v>
      </x:c>
      <x:c r="G45" s="17" t="n">
        <x:v>143.08</x:v>
      </x:c>
      <x:c r="H45" s="17" t="n">
        <x:v>116.83</x:v>
      </x:c>
      <x:c r="I45" s="17" t="n">
        <x:v>11.0675543766935</x:v>
      </x:c>
      <x:c r="J45" s="17" t="n">
        <x:v>2.5927446954141</x:v>
      </x:c>
      <x:c r="K45" s="17" t="n">
        <x:v>0.32275572358748106</x:v>
      </x:c>
      <x:c r="L45" s="17" t="str">
        <x:v>https://cdn.openai.com/pdf/419b6906-9da6-406c-a19d-1bb078ac7637/oai_gpt-oss_model_card.pdf</x:v>
      </x:c>
      <x:c r="M45" s="17" t="str">
        <x:v>Exact/near-exact name match in Epoch all_ai_models.csv Assumed dense/non-MoE: active params equal total params.</x:v>
      </x:c>
      <x:c r="N45" s="17"/>
      <x:c r="O45" s="17"/>
      <x:c r="P45" s="17"/>
      <x:c r="Q45" s="17"/>
      <x:c r="R45" s="17"/>
      <x:c r="S45" s="17"/>
      <x:c r="T45" s="17"/>
      <x:c r="U45" s="17"/>
      <x:c r="V45" s="17"/>
      <x:c r="W45" s="17"/>
      <x:c r="X45" s="17"/>
      <x:c r="Y45" s="17"/>
      <x:c r="Z45" s="17"/>
    </x:row>
    <x:row r="46">
      <x:c r="A46" s="17" t="str">
        <x:v>DeepSeek-V3.1</x:v>
      </x:c>
      <x:c r="B46" s="17" t="str">
        <x:v>DeepSeek</x:v>
      </x:c>
      <x:c r="C46" s="17" t="n">
        <x:v>45890</x:v>
      </x:c>
      <x:c r="D46" s="17" t="str">
        <x:v>Open weights (unrestricted)</x:v>
      </x:c>
      <x:c r="E46" s="17" t="n">
        <x:v>138.68</x:v>
      </x:c>
      <x:c r="F46" s="17" t="n">
        <x:v>135.73</x:v>
      </x:c>
      <x:c r="G46" s="17" t="n">
        <x:v>142.57</x:v>
      </x:c>
      <x:c r="H46" s="17" t="n">
        <x:v>671</x:v>
      </x:c>
      <x:c r="I46" s="17" t="n">
        <x:v>11.826722520169</x:v>
      </x:c>
      <x:c r="J46" s="17" t="n">
        <x:v>2.6365503080082138</x:v>
      </x:c>
      <x:c r="K46" s="17" t="n">
        <x:v>0.32844293970794397</x:v>
      </x:c>
      <x:c r="L46" s="17" t="str">
        <x:v>https://api-docs.deepseek.com/news/news250821
https://huggingface.co/deepseek-ai/DeepSeek-V3.1</x:v>
      </x:c>
      <x:c r="M46" s="17" t="str">
        <x:v>Exact/near-exact name match in Epoch all_ai_models.csv</x:v>
      </x:c>
      <x:c r="N46" s="17"/>
      <x:c r="O46" s="17"/>
      <x:c r="P46" s="17"/>
      <x:c r="Q46" s="17"/>
      <x:c r="R46" s="17"/>
      <x:c r="S46" s="17"/>
      <x:c r="T46" s="17"/>
      <x:c r="U46" s="17"/>
      <x:c r="V46" s="17"/>
      <x:c r="W46" s="17"/>
      <x:c r="X46" s="17"/>
      <x:c r="Y46" s="17"/>
      <x:c r="Z46" s="17"/>
    </x:row>
    <x:row r="47">
      <x:c r="A47" s="17" t="str">
        <x:v>DeepSeek-V3.2-Exp</x:v>
      </x:c>
      <x:c r="B47" s="17" t="str">
        <x:v>DeepSeek</x:v>
      </x:c>
      <x:c r="C47" s="17" t="n">
        <x:v>45929</x:v>
      </x:c>
      <x:c r="D47" s="17" t="str">
        <x:v>Open weights (unrestricted)</x:v>
      </x:c>
      <x:c r="E47" s="17" t="n">
        <x:v>144.86</x:v>
      </x:c>
      <x:c r="F47" s="17" t="n">
        <x:v>141.79</x:v>
      </x:c>
      <x:c r="G47" s="17" t="n">
        <x:v>146.71</x:v>
      </x:c>
      <x:c r="H47" s="17" t="n">
        <x:v>671</x:v>
      </x:c>
      <x:c r="I47" s="17" t="n">
        <x:v>11.826722520169</x:v>
      </x:c>
      <x:c r="J47" s="17" t="n">
        <x:v>2.7433264887063653</x:v>
      </x:c>
      <x:c r="K47" s="17" t="n">
        <x:v>0.6348073236829886</x:v>
      </x:c>
      <x:c r="L47" s="17" t="str">
        <x:v>https://github.com/deepseek-ai/DeepSeek-V3.2-Exp/blob/main/DeepSeek_V3_2.pdf</x:v>
      </x:c>
      <x:c r="M47" s="17" t="str">
        <x:v>Exact/near-exact name match in Epoch all_ai_models.csv</x:v>
      </x:c>
      <x:c r="N47" s="17"/>
      <x:c r="O47" s="17"/>
      <x:c r="P47" s="17"/>
      <x:c r="Q47" s="17"/>
      <x:c r="R47" s="17"/>
      <x:c r="S47" s="17"/>
      <x:c r="T47" s="17"/>
      <x:c r="U47" s="17"/>
      <x:c r="V47" s="17"/>
      <x:c r="W47" s="17"/>
      <x:c r="X47" s="17"/>
      <x:c r="Y47" s="17"/>
      <x:c r="Z47" s="17"/>
    </x:row>
    <x:row r="48">
      <x:c r="A48" s="17" t="str">
        <x:v>GLM-4.6</x:v>
      </x:c>
      <x:c r="B48" s="17" t="str">
        <x:v>Z.ai (Zhipu AI),Tsinghua University</x:v>
      </x:c>
      <x:c r="C48" s="17" t="n">
        <x:v>45930</x:v>
      </x:c>
      <x:c r="D48" s="17" t="str">
        <x:v>Open weights (unrestricted)</x:v>
      </x:c>
      <x:c r="E48" s="17" t="n">
        <x:v>140.95</x:v>
      </x:c>
      <x:c r="F48" s="17" t="n">
        <x:v>136.28</x:v>
      </x:c>
      <x:c r="G48" s="17" t="n">
        <x:v>142.51</x:v>
      </x:c>
      <x:c r="H48" s="17" t="n">
        <x:v>357</x:v>
      </x:c>
      <x:c r="I48" s="17" t="n">
        <x:v>11.5526682161122</x:v>
      </x:c>
      <x:c r="J48" s="17" t="n">
        <x:v>2.746064339493498</x:v>
      </x:c>
      <x:c r="K48" s="17" t="n">
        <x:v>0.3959096073728077</x:v>
      </x:c>
      <x:c r="L48" s="17" t="str">
        <x:v>https://z.ai/blog/glm-4.6</x:v>
      </x:c>
      <x:c r="M48" s="17" t="str">
        <x:v>Exact/near-exact name match in Epoch all_ai_models.csv</x:v>
      </x:c>
      <x:c r="N48" s="17"/>
      <x:c r="O48" s="17"/>
      <x:c r="P48" s="17"/>
      <x:c r="Q48" s="17"/>
      <x:c r="R48" s="17"/>
      <x:c r="S48" s="17"/>
      <x:c r="T48" s="17"/>
      <x:c r="U48" s="17"/>
      <x:c r="V48" s="17"/>
      <x:c r="W48" s="17"/>
      <x:c r="X48" s="17"/>
      <x:c r="Y48" s="17"/>
      <x:c r="Z48" s="17"/>
    </x:row>
    <x:row r="49">
      <x:c r="A49" s="17" t="str">
        <x:v>Kimi K2 Thinking</x:v>
      </x:c>
      <x:c r="B49" s="17" t="str">
        <x:v>Moonshot</x:v>
      </x:c>
      <x:c r="C49" s="17" t="n">
        <x:v>45967</x:v>
      </x:c>
      <x:c r="D49" s="17" t="str">
        <x:v>Open weights (restricted use)</x:v>
      </x:c>
      <x:c r="E49" s="17" t="n">
        <x:v>146.01</x:v>
      </x:c>
      <x:c r="F49" s="17" t="n">
        <x:v>143.68</x:v>
      </x:c>
      <x:c r="G49" s="17" t="n">
        <x:v>147.44</x:v>
      </x:c>
      <x:c r="H49" s="17" t="n">
        <x:v>1000</x:v>
      </x:c>
      <x:c r="I49" s="17" t="n">
        <x:v>12</x:v>
      </x:c>
      <x:c r="J49" s="17" t="n">
        <x:v>2.847364818617385</x:v>
      </x:c>
      <x:c r="K49" s="17" t="n">
        <x:v>1.0869171570846587</x:v>
      </x:c>
      <x:c r="L49" s="17" t="str">
        <x:v>https://moonshotai.github.io/Kimi-K2/thinking</x:v>
      </x:c>
      <x:c r="M49" s="17" t="str">
        <x:v>Exact/near-exact name match in Epoch all_ai_models.csv</x:v>
      </x:c>
      <x:c r="N49" s="17"/>
      <x:c r="O49" s="17"/>
      <x:c r="P49" s="17"/>
      <x:c r="Q49" s="17"/>
      <x:c r="R49" s="17"/>
      <x:c r="S49" s="17"/>
      <x:c r="T49" s="17"/>
      <x:c r="U49" s="17"/>
      <x:c r="V49" s="17"/>
      <x:c r="W49" s="17"/>
      <x:c r="X49" s="17"/>
      <x:c r="Y49" s="17"/>
      <x:c r="Z49" s="17"/>
    </x:row>
    <x:row r="50">
      <x:c r="A50" s="17" t="str">
        <x:v>DeepSeek-V3.2</x:v>
      </x:c>
      <x:c r="B50" s="17" t="str">
        <x:v>DeepSeek</x:v>
      </x:c>
      <x:c r="C50" s="17" t="n">
        <x:v>45992</x:v>
      </x:c>
      <x:c r="D50" s="17" t="str">
        <x:v>Open weights (unrestricted)</x:v>
      </x:c>
      <x:c r="E50" s="17" t="n">
        <x:v>146.56</x:v>
      </x:c>
      <x:c r="F50" s="17" t="n">
        <x:v>144.63</x:v>
      </x:c>
      <x:c r="G50" s="17" t="n">
        <x:v>147.62</x:v>
      </x:c>
      <x:c r="H50" s="17" t="n">
        <x:v>671</x:v>
      </x:c>
      <x:c r="I50" s="17" t="n">
        <x:v>11.826722520169</x:v>
      </x:c>
      <x:c r="J50" s="17" t="n">
        <x:v>2.915811088295688</x:v>
      </x:c>
      <x:c r="K50" s="17" t="n">
        <x:v>1.7188174628919035</x:v>
      </x:c>
      <x:c r="L50" s="17" t="str">
        <x:v>https://github.com/deepseek-ai/DeepSeek-V3.2-Exp/blob/main/DeepSeek_V3_2.pdf</x:v>
      </x:c>
      <x:c r="M50" s="17" t="str">
        <x:v>Filled from DeepSeek-V3.2-Exp / DeepSeek-V3.1 same-family architecture in Epoch data</x:v>
      </x:c>
      <x:c r="N50" s="17"/>
      <x:c r="O50" s="17"/>
      <x:c r="P50" s="17"/>
      <x:c r="Q50" s="17"/>
      <x:c r="R50" s="17"/>
      <x:c r="S50" s="17"/>
      <x:c r="T50" s="17"/>
      <x:c r="U50" s="17"/>
      <x:c r="V50" s="17"/>
      <x:c r="W50" s="17"/>
      <x:c r="X50" s="17"/>
      <x:c r="Y50" s="17"/>
      <x:c r="Z50" s="17"/>
    </x:row>
    <x:row r="51">
      <x:c r="A51" s="17" t="str">
        <x:v>GLM-4.7</x:v>
      </x:c>
      <x:c r="B51" s="17" t="str">
        <x:v>Z.ai (Zhipu AI)</x:v>
      </x:c>
      <x:c r="C51" s="17" t="n">
        <x:v>46013</x:v>
      </x:c>
      <x:c r="D51" s="17" t="str">
        <x:v>Open weights (unrestricted)</x:v>
      </x:c>
      <x:c r="E51" s="17" t="n">
        <x:v>143.73</x:v>
      </x:c>
      <x:c r="F51" s="17" t="n">
        <x:v>141.11</x:v>
      </x:c>
      <x:c r="G51" s="17" t="n">
        <x:v>145.38</x:v>
      </x:c>
      <x:c r="H51" s="17" t="n">
        <x:v>358</x:v>
      </x:c>
      <x:c r="I51" s="17" t="n">
        <x:v>11.5538830266439</x:v>
      </x:c>
      <x:c r="J51" s="17" t="n">
        <x:v>2.973305954825462</x:v>
      </x:c>
      <x:c r="K51" s="17" t="n">
        <x:v>0.8427841977962982</x:v>
      </x:c>
      <x:c r="L51" s="17" t="str">
        <x:v>https://z.ai/blog/glm-4.7</x:v>
      </x:c>
      <x:c r="M51" s="17" t="str">
        <x:v>Exact/near-exact name match in Epoch all_ai_models.csv</x:v>
      </x:c>
      <x:c r="N51" s="17"/>
      <x:c r="O51" s="17"/>
      <x:c r="P51" s="17"/>
      <x:c r="Q51" s="17"/>
      <x:c r="R51" s="17"/>
      <x:c r="S51" s="17"/>
      <x:c r="T51" s="17"/>
      <x:c r="U51" s="17"/>
      <x:c r="V51" s="17"/>
      <x:c r="W51" s="17"/>
      <x:c r="X51" s="17"/>
      <x:c r="Y51" s="17"/>
      <x:c r="Z51" s="17"/>
    </x:row>
    <x:row r="52">
      <x:c r="A52" s="17" t="str">
        <x:v>Kimi K2.5</x:v>
      </x:c>
      <x:c r="B52" s="17" t="str">
        <x:v>Moonshot</x:v>
      </x:c>
      <x:c r="C52" s="17" t="n">
        <x:v>46055</x:v>
      </x:c>
      <x:c r="D52" s="17" t="str">
        <x:v>Open weights (unrestricted)</x:v>
      </x:c>
      <x:c r="E52" s="17" t="n">
        <x:v>148.24</x:v>
      </x:c>
      <x:c r="F52" s="17" t="n">
        <x:v>146.58</x:v>
      </x:c>
      <x:c r="G52" s="17" t="n">
        <x:v>149.36</x:v>
      </x:c>
      <x:c r="H52" s="17" t="n">
        <x:v>1040</x:v>
      </x:c>
      <x:c r="I52" s="17" t="n">
        <x:v>12.0170333392988</x:v>
      </x:c>
      <x:c r="J52" s="17" t="n">
        <x:v>3.0882956878850103</x:v>
      </x:c>
      <x:c r="K52" s="17" t="n">
        <x:v>1.9883028828735556</x:v>
      </x:c>
      <x:c r="L52" s="17" t="str">
        <x:v>https://arxiv.org/abs/2602.02276</x:v>
      </x:c>
      <x:c r="M52" s="17" t="str">
        <x:v>Exact/near-exact name match in Epoch all_ai_models.csv</x:v>
      </x:c>
      <x:c r="N52" s="17"/>
      <x:c r="O52" s="17"/>
      <x:c r="P52" s="17"/>
      <x:c r="Q52" s="17"/>
      <x:c r="R52" s="17"/>
      <x:c r="S52" s="17"/>
      <x:c r="T52" s="17"/>
      <x:c r="U52" s="17"/>
      <x:c r="V52" s="17"/>
      <x:c r="W52" s="17"/>
      <x:c r="X52" s="17"/>
      <x:c r="Y52" s="17"/>
      <x:c r="Z52" s="17"/>
    </x:row>
    <x:row r="53">
      <x:c r="A53" s="17" t="str">
        <x:v>GLM-5</x:v>
      </x:c>
      <x:c r="B53" s="17" t="str">
        <x:v>Z.ai (Zhipu AI)</x:v>
      </x:c>
      <x:c r="C53" s="17" t="n">
        <x:v>46064</x:v>
      </x:c>
      <x:c r="D53" s="17" t="str">
        <x:v>Open weights (unrestricted)</x:v>
      </x:c>
      <x:c r="E53" s="17" t="n">
        <x:v>146.39</x:v>
      </x:c>
      <x:c r="F53" s="17" t="n">
        <x:v>144.52</x:v>
      </x:c>
      <x:c r="G53" s="17" t="n">
        <x:v>147.86</x:v>
      </x:c>
      <x:c r="H53" s="17" t="n">
        <x:v>744</x:v>
      </x:c>
      <x:c r="I53" s="17" t="n">
        <x:v>11.8715729355459</x:v>
      </x:c>
      <x:c r="J53" s="17" t="n">
        <x:v>3.1129363449691994</x:v>
      </x:c>
      <x:c r="K53" s="17" t="n">
        <x:v>1.3774606475671383</x:v>
      </x:c>
      <x:c r="L53" s="17" t="str">
        <x:v>https://arxiv.org/pdf/2602.15763</x:v>
      </x:c>
      <x:c r="M53" s="17" t="str">
        <x:v>Exact/near-exact name match in Epoch all_ai_models.csv</x:v>
      </x:c>
      <x:c r="N53" s="17"/>
      <x:c r="O53" s="17"/>
      <x:c r="P53" s="17"/>
      <x:c r="Q53" s="17"/>
      <x:c r="R53" s="17"/>
      <x:c r="S53" s="17"/>
      <x:c r="T53" s="17"/>
      <x:c r="U53" s="17"/>
      <x:c r="V53" s="17"/>
      <x:c r="W53" s="17"/>
      <x:c r="X53" s="17"/>
      <x:c r="Y53" s="17"/>
      <x:c r="Z53" s="17"/>
    </x:row>
    <x:row r="54">
      <x:c r="A54" s="17" t="str">
        <x:v>MiniMax-M2.5</x:v>
      </x:c>
      <x:c r="B54" s="17" t="str">
        <x:v>MiniMax</x:v>
      </x:c>
      <x:c r="C54" s="17" t="n">
        <x:v>46065</x:v>
      </x:c>
      <x:c r="D54" s="17" t="str">
        <x:v>Open weights (unrestricted)</x:v>
      </x:c>
      <x:c r="E54" s="17" t="n">
        <x:v>147.07</x:v>
      </x:c>
      <x:c r="F54" s="17" t="n">
        <x:v>142.34</x:v>
      </x:c>
      <x:c r="G54" s="17" t="n">
        <x:v>148.14</x:v>
      </x:c>
      <x:c r="H54" s="17" t="n">
        <x:v>229</x:v>
      </x:c>
      <x:c r="I54" s="17" t="n">
        <x:v>11.3598354823399</x:v>
      </x:c>
      <x:c r="J54" s="17" t="n">
        <x:v>3.1156741957563314</x:v>
      </x:c>
      <x:c r="K54" s="17" t="n">
        <x:v>0.4567895362663522</x:v>
      </x:c>
      <x:c r="L54" s="17" t="str">
        <x:v>https://www.minimax.io/news/minimax-m25</x:v>
      </x:c>
      <x:c r="M54" s="17" t="str">
        <x:v>Exact/near-exact name match in Epoch all_ai_models.csv</x:v>
      </x:c>
      <x:c r="N54" s="17"/>
      <x:c r="O54" s="17"/>
      <x:c r="P54" s="17"/>
      <x:c r="Q54" s="17"/>
      <x:c r="R54" s="17"/>
      <x:c r="S54" s="17"/>
      <x:c r="T54" s="17"/>
      <x:c r="U54" s="17"/>
      <x:c r="V54" s="17"/>
      <x:c r="W54" s="17"/>
      <x:c r="X54" s="17"/>
      <x:c r="Y54" s="17"/>
      <x:c r="Z54" s="17"/>
    </x:row>
    <x:row r="55">
      <x:c r="A55" s="17" t="str">
        <x:v>MiniMax-M2.7</x:v>
      </x:c>
      <x:c r="B55" s="17" t="str">
        <x:v>MiniMax</x:v>
      </x:c>
      <x:c r="C55" s="17" t="n">
        <x:v>46099</x:v>
      </x:c>
      <x:c r="D55" s="17" t="str">
        <x:v>Open weights (non-commercial)</x:v>
      </x:c>
      <x:c r="E55" s="17" t="n">
        <x:v>145.61</x:v>
      </x:c>
      <x:c r="F55" s="17" t="n">
        <x:v>138.06</x:v>
      </x:c>
      <x:c r="G55" s="17" t="n">
        <x:v>147.75</x:v>
      </x:c>
      <x:c r="H55" s="17" t="n">
        <x:v>229</x:v>
      </x:c>
      <x:c r="I55" s="17" t="n">
        <x:v>11.3598354823399</x:v>
      </x:c>
      <x:c r="J55" s="17" t="n">
        <x:v>3.2087611225188226</x:v>
      </x:c>
      <x:c r="K55" s="17" t="n">
        <x:v>0.16365322947385472</x:v>
      </x:c>
      <x:c r="L55" s="17" t="str">
        <x:v>https://www.minimax.io/news/minimax-m25</x:v>
      </x:c>
      <x:c r="M55" s="17" t="str">
        <x:v>Filled from MiniMax-M2/M2.5 same-family architecture in Epoch data</x:v>
      </x:c>
      <x:c r="N55" s="17"/>
      <x:c r="O55" s="17"/>
      <x:c r="P55" s="17"/>
      <x:c r="Q55" s="17"/>
      <x:c r="R55" s="17"/>
      <x:c r="S55" s="17"/>
      <x:c r="T55" s="17"/>
      <x:c r="U55" s="17"/>
      <x:c r="V55" s="17"/>
      <x:c r="W55" s="17"/>
      <x:c r="X55" s="17"/>
      <x:c r="Y55" s="17"/>
      <x:c r="Z55" s="17"/>
    </x:row>
    <x:row r="56">
      <x:c r="A56" s="17" t="str">
        <x:v>Kimi K2.6</x:v>
      </x:c>
      <x:c r="B56" s="17" t="str">
        <x:v>Moonshot</x:v>
      </x:c>
      <x:c r="C56" s="17" t="n">
        <x:v>46132</x:v>
      </x:c>
      <x:c r="D56" s="17" t="str">
        <x:v>Open weights (unrestricted)</x:v>
      </x:c>
      <x:c r="E56" s="17" t="n">
        <x:v>151.02</x:v>
      </x:c>
      <x:c r="F56" s="17" t="n">
        <x:v>149.18</x:v>
      </x:c>
      <x:c r="G56" s="17" t="n">
        <x:v>152.53</x:v>
      </x:c>
      <x:c r="H56" s="17" t="n">
        <x:v>1040</x:v>
      </x:c>
      <x:c r="I56" s="17" t="n">
        <x:v>12.0170333392988</x:v>
      </x:c>
      <x:c r="J56" s="17" t="n">
        <x:v>3.299110198494182</x:v>
      </x:c>
      <x:c r="K56" s="17" t="n">
        <x:v>1.3692492760080244</x:v>
      </x:c>
      <x:c r="L56" s="17" t="str">
        <x:v>https://www.kimi.com/ai-models/kimi-k2-6</x:v>
      </x:c>
      <x:c r="M56" s="17" t="str">
        <x:v>Exact/near-exact name match in Epoch all_ai_models.csv Assumed 32B active params from same Kimi K2.x family where Epoch gives 32B active.</x:v>
      </x:c>
      <x:c r="N56" s="17"/>
      <x:c r="O56" s="17"/>
      <x:c r="P56" s="17"/>
      <x:c r="Q56" s="17"/>
      <x:c r="R56" s="17"/>
      <x:c r="S56" s="17"/>
      <x:c r="T56" s="17"/>
      <x:c r="U56" s="17"/>
      <x:c r="V56" s="17"/>
      <x:c r="W56" s="17"/>
      <x:c r="X56" s="17"/>
      <x:c r="Y56" s="17"/>
      <x:c r="Z56" s="17"/>
    </x:row>
    <x:row r="57">
      <x:c r="A57" s="17" t="str">
        <x:v>DeepSeek-V4-Pro</x:v>
      </x:c>
      <x:c r="B57" s="17" t="str">
        <x:v>DeepSeek</x:v>
      </x:c>
      <x:c r="C57" s="17" t="n">
        <x:v>46136</x:v>
      </x:c>
      <x:c r="D57" s="17" t="str">
        <x:v>Open weights (unrestricted)</x:v>
      </x:c>
      <x:c r="E57" s="17" t="n">
        <x:v>149.74</x:v>
      </x:c>
      <x:c r="F57" s="17" t="n">
        <x:v>147.87</x:v>
      </x:c>
      <x:c r="G57" s="17" t="n">
        <x:v>152.06</x:v>
      </x:c>
      <x:c r="H57" s="17" t="n">
        <x:v>1600</x:v>
      </x:c>
      <x:c r="I57" s="17" t="n">
        <x:v>12.2041199826559</x:v>
      </x:c>
      <x:c r="J57" s="17" t="n">
        <x:v>3.3100616016427105</x:v>
      </x:c>
      <x:c r="K57" s="17" t="n">
        <x:v>0.8752741212456079</x:v>
      </x:c>
      <x:c r="L57" s="17" t="str">
        <x:v>https://huggingface.co/deepseek-ai/DeepSeek-V4-Pro/blob/main/DeepSeek_V4.pdf</x:v>
      </x:c>
      <x:c r="M57" s="17" t="str">
        <x:v>Exact/near-exact name match in Epoch all_ai_models.csv</x:v>
      </x:c>
      <x:c r="N57" s="17"/>
      <x:c r="O57" s="17"/>
      <x:c r="P57" s="17"/>
      <x:c r="Q57" s="17"/>
      <x:c r="R57" s="17"/>
      <x:c r="S57" s="17"/>
      <x:c r="T57" s="17"/>
      <x:c r="U57" s="17"/>
      <x:c r="V57" s="17"/>
      <x:c r="W57" s="17"/>
      <x:c r="X57" s="17"/>
      <x:c r="Y57" s="17"/>
      <x:c r="Z57" s="17"/>
    </x:row>
    <x:row r="58">
      <x:c r="A58" s="17" t="str">
        <x:v>Kimi K2.7 Code</x:v>
      </x:c>
      <x:c r="B58" s="17" t="str">
        <x:v>Moonshot</x:v>
      </x:c>
      <x:c r="C58" s="17" t="n">
        <x:v>46185</x:v>
      </x:c>
      <x:c r="D58" s="17" t="str">
        <x:v>Open weights (unrestricted)</x:v>
      </x:c>
      <x:c r="E58" s="17" t="n">
        <x:v>150.07</x:v>
      </x:c>
      <x:c r="F58" s="17" t="n">
        <x:v>148.48</x:v>
      </x:c>
      <x:c r="G58" s="17" t="n">
        <x:v>151.25</x:v>
      </x:c>
      <x:c r="H58" s="17" t="n">
        <x:v>1040</x:v>
      </x:c>
      <x:c r="I58" s="17" t="n">
        <x:v>12.0170333392988</x:v>
      </x:c>
      <x:c r="J58" s="17" t="n">
        <x:v>3.4442162902121836</x:v>
      </x:c>
      <x:c r="K58" s="17" t="n">
        <x:v>2.0026847736839897</x:v>
      </x:c>
      <x:c r="L58" s="17" t="str">
        <x:v>https://platform.kimi.ai/docs/guide/kimi-k2-7-code-quickstart</x:v>
      </x:c>
      <x:c r="M58" s="17" t="str">
        <x:v>Exact/near-exact name match in Epoch all_ai_models.csv Assumed 32B active params from same Kimi K2.x family where Epoch gives 32B active.</x:v>
      </x:c>
      <x:c r="N58" s="17"/>
      <x:c r="O58" s="17"/>
      <x:c r="P58" s="17"/>
      <x:c r="Q58" s="17"/>
      <x:c r="R58" s="17"/>
      <x:c r="S58" s="17"/>
      <x:c r="T58" s="17"/>
      <x:c r="U58" s="17"/>
      <x:c r="V58" s="17"/>
      <x:c r="W58" s="17"/>
      <x:c r="X58" s="17"/>
      <x:c r="Y58" s="17"/>
      <x:c r="Z58" s="17"/>
    </x:row>
    <x:row r="59">
      <x:c r="A59" s="18" t="str">
        <x:v>GLM-5.2</x:v>
      </x:c>
      <x:c r="B59" s="18" t="str">
        <x:v>Z.ai (Zhipu AI)</x:v>
      </x:c>
      <x:c r="C59" s="18" t="n">
        <x:v>46189</x:v>
      </x:c>
      <x:c r="D59" s="18" t="str">
        <x:v>Open weights (unrestricted)</x:v>
      </x:c>
      <x:c r="E59" s="18" t="n">
        <x:v>151.6</x:v>
      </x:c>
      <x:c r="F59" s="18" t="n">
        <x:v>149.97</x:v>
      </x:c>
      <x:c r="G59" s="18" t="n">
        <x:v>153.86</x:v>
      </x:c>
      <x:c r="H59" s="18" t="n">
        <x:v>744</x:v>
      </x:c>
      <x:c r="I59" s="18" t="n">
        <x:v>11.8715729355459</x:v>
      </x:c>
      <x:c r="J59" s="18" t="n">
        <x:v>3.455167693360712</x:v>
      </x:c>
      <x:c r="K59" s="18" t="n">
        <x:v>1.0154836407372332</x:v>
      </x:c>
      <x:c r="L59" s="18" t="str">
        <x:v>https://z.ai/blog/glm-5.2</x:v>
      </x:c>
      <x:c r="M59" s="18" t="str">
        <x:v>Exact/near-exact name match in Epoch all_ai_models.csv Assumed 40B active params from GLM-5 family compute notes.</x:v>
      </x:c>
      <x:c r="N59" s="18"/>
      <x:c r="O59" s="18"/>
      <x:c r="P59" s="18"/>
      <x:c r="Q59" s="18"/>
      <x:c r="R59" s="18"/>
      <x:c r="S59" s="18"/>
      <x:c r="T59" s="18"/>
      <x:c r="U59" s="18"/>
      <x:c r="V59" s="18"/>
      <x:c r="W59" s="18"/>
      <x:c r="X59" s="18"/>
      <x:c r="Y59" s="18"/>
      <x:c r="Z59" s="18"/>
    </x:row>
  </x:sheetData>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Regression model and sensitivity</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row>
    <x:row r="2">
      <x:c r="A2" s="16" t="str">
        <x:v>As of</x:v>
      </x:c>
      <x:c r="B2" s="16" t="n">
        <x:v>46219</x:v>
      </x:c>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Last-year window start</x:v>
      </x:c>
      <x:c r="B3" s="17" t="n">
        <x:v>45854</x:v>
      </x:c>
      <x:c r="C3" s="17"/>
      <x:c r="D3" s="17"/>
      <x:c r="E3" s="17"/>
      <x:c r="F3" s="17"/>
      <x:c r="G3" s="17"/>
      <x:c r="H3" s="17"/>
      <x:c r="I3" s="17"/>
      <x:c r="J3" s="17"/>
      <x:c r="K3" s="17"/>
      <x:c r="L3" s="17"/>
      <x:c r="M3" s="17"/>
      <x:c r="N3" s="17"/>
      <x:c r="O3" s="17"/>
      <x:c r="P3" s="17"/>
      <x:c r="Q3" s="17"/>
      <x:c r="R3" s="17"/>
      <x:c r="S3" s="17"/>
      <x:c r="T3" s="17"/>
      <x:c r="U3" s="17"/>
      <x:c r="V3" s="17"/>
      <x:c r="W3" s="17"/>
      <x:c r="X3" s="17"/>
      <x:c r="Y3" s="17"/>
      <x:c r="Z3" s="17"/>
    </x:row>
    <x:row r="4">
      <x:c r="A4" s="17" t="str">
        <x:v>Base date</x:v>
      </x:c>
      <x:c r="B4" s="17" t="n">
        <x:v>44927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equation</x:v>
      </x:c>
      <x:c r="B5" s="17" t="str">
        <x:v>log10(total parameters) = intercept + b1 × ECI + b2 × years_since_2023_01_01</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Training sample</x:v>
      </x:c>
      <x:c r="B6" s="17" t="str">
        <x:v>Open-weight ECI models since 2023-01-01 with known total params and total params &gt;=10B</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Intercept</x:v>
      </x:c>
      <x:c r="B7" s="17" t="n">
        <x:v>3.4585141554296785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ECI coefficient</x:v>
      </x:c>
      <x:c r="B8" s="17" t="n">
        <x:v>0.06429752658522685</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Years coefficient</x:v>
      </x:c>
      <x:c r="B9" s="17" t="n">
        <x:v>-0.35092795129752774</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Weighted R^2</x:v>
      </x:c>
      <x:c r="B10" s="17" t="n">
        <x:v>0.7340008127462208</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RMSE log10 params</x:v>
      </x:c>
      <x:c r="B11" s="17" t="n">
        <x:v>0.4568124596472265</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N</x:v>
      </x:c>
      <x:c r="B12" s="17" t="n">
        <x:v>58</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t="str">
        <x:v>Parameter multiplier per +1 ECI</x:v>
      </x:c>
      <x:c r="B13" s="17" t="n">
        <x:v>1.1595714836601247</x:v>
      </x:c>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t="str">
        <x:v>Parameter multiplier per later year at fixed ECI</x:v>
      </x:c>
      <x:c r="B14" s="17" t="n">
        <x:v>0.4457301881304288</x:v>
      </x:c>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Equivalent yearly efficiency gain</x:v>
      </x:c>
      <x:c r="B15" s="17" t="n">
        <x:v>2.243509698533997</x:v>
      </x:c>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row>
    <x:row r="18">
      <x:c r="A18" s="17" t="str">
        <x:v>Inverse sensitivity intercept</x:v>
      </x:c>
      <x:c r="B18" s="17" t="n">
        <x:v>45.02470067746367</x:v>
      </x:c>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x:c r="A19" s="17" t="str">
        <x:v>Inverse sensitivity log10 params coefficient</x:v>
      </x:c>
      <x:c r="B19" s="17" t="n">
        <x:v>5.798162013680883</x:v>
      </x:c>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x:c r="A20" s="17" t="str">
        <x:v>Inverse sensitivity years coefficient</x:v>
      </x:c>
      <x:c r="B20" s="17" t="n">
        <x:v>10.903814959525159</x:v>
      </x:c>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x:c r="A21" s="17" t="str">
        <x:v>Inverse sensitivity R^2</x:v>
      </x:c>
      <x:c r="B21" s="17" t="n">
        <x:v>0.9411650498179159</x:v>
      </x:c>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x:c r="A22" s="17" t="str">
        <x:v>Inverse sensitivity RMSE ECI</x:v>
      </x:c>
      <x:c r="B22" s="17" t="n">
        <x:v>5.962170158659284</x:v>
      </x:c>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x:c r="A25" s="17" t="str">
        <x:v>Model spec</x:v>
      </x:c>
      <x:c r="B25" s="17" t="str">
        <x:v>N</x:v>
      </x:c>
      <x:c r="C25" s="17" t="str">
        <x:v>Min date</x:v>
      </x:c>
      <x:c r="D25" s="17" t="str">
        <x:v>Min total params (B)</x:v>
      </x:c>
      <x:c r="E25" s="17" t="str">
        <x:v>Dependent variable</x:v>
      </x:c>
      <x:c r="F25" s="17" t="str">
        <x:v>Intercept</x:v>
      </x:c>
      <x:c r="G25" s="17" t="str">
        <x:v>ECI coefficient</x:v>
      </x:c>
      <x:c r="H25" s="17" t="str">
        <x:v>Years coefficient</x:v>
      </x:c>
      <x:c r="I25" s="17" t="str">
        <x:v>Weighted R^2</x:v>
      </x:c>
      <x:c r="J25" s="17" t="str">
        <x:v>RMSE log10 params</x:v>
      </x:c>
      <x:c r="K25" s="17" t="str">
        <x:v>LOO RMSE log10 params</x:v>
      </x:c>
      <x:c r="L25" s="17" t="str">
        <x:v>Implied params for GPT-5.6 Sol (B)</x:v>
      </x:c>
      <x:c r="M25" s="17" t="str">
        <x:v>Calendar improvement factor/year at fixed ECI</x:v>
      </x:c>
      <x:c r="N25" s="17" t="str">
        <x:v>Param factor per +1 ECI</x:v>
      </x:c>
      <x:c r="O25" s="17"/>
      <x:c r="P25" s="17"/>
      <x:c r="Q25" s="17"/>
      <x:c r="R25" s="17"/>
      <x:c r="S25" s="17"/>
      <x:c r="T25" s="17"/>
      <x:c r="U25" s="17"/>
      <x:c r="V25" s="17"/>
      <x:c r="W25" s="17"/>
      <x:c r="X25" s="17"/>
      <x:c r="Y25" s="17"/>
      <x:c r="Z25" s="17"/>
    </x:row>
    <x:row r="26">
      <x:c r="A26" s="17" t="str">
        <x:v>Central: 2023+ open-weight, &gt;=10B params, direct log-param WLS</x:v>
      </x:c>
      <x:c r="B26" s="17" t="n">
        <x:v>58</x:v>
      </x:c>
      <x:c r="C26" s="17" t="n">
        <x:v>44927</x:v>
      </x:c>
      <x:c r="D26" s="17" t="n">
        <x:v>10</x:v>
      </x:c>
      <x:c r="E26" s="17" t="str">
        <x:v>log10(total parameters)</x:v>
      </x:c>
      <x:c r="F26" s="17" t="n">
        <x:v>3.4585141554296785</x:v>
      </x:c>
      <x:c r="G26" s="17" t="n">
        <x:v>0.06429752658522685</x:v>
      </x:c>
      <x:c r="H26" s="17" t="n">
        <x:v>-0.35092795129752774</x:v>
      </x:c>
      <x:c r="I26" s="17" t="n">
        <x:v>0.7340008127462208</x:v>
      </x:c>
      <x:c r="J26" s="17" t="n">
        <x:v>0.4568124596472265</x:v>
      </x:c>
      <x:c r="K26" s="17" t="n">
        <x:v>0.4786953420081606</x:v>
      </x:c>
      <x:c r="L26" s="17" t="n">
        <x:v>4219.995410539994</x:v>
      </x:c>
      <x:c r="M26" s="17" t="n">
        <x:v>2.243509698533997</x:v>
      </x:c>
      <x:c r="N26" s="17" t="n">
        <x:v>1.1595714836601247</x:v>
      </x:c>
      <x:c r="O26" s="17"/>
      <x:c r="P26" s="17"/>
      <x:c r="Q26" s="17"/>
      <x:c r="R26" s="17"/>
      <x:c r="S26" s="17"/>
      <x:c r="T26" s="17"/>
      <x:c r="U26" s="17"/>
      <x:c r="V26" s="17"/>
      <x:c r="W26" s="17"/>
      <x:c r="X26" s="17"/>
      <x:c r="Y26" s="17"/>
      <x:c r="Z26" s="17"/>
    </x:row>
    <x:row r="27">
      <x:c r="A27" s="17" t="str">
        <x:v>All 2023+ open-weight direct log-param WLS</x:v>
      </x:c>
      <x:c r="B27" s="17" t="n">
        <x:v>82</x:v>
      </x:c>
      <x:c r="C27" s="17" t="n">
        <x:v>44927</x:v>
      </x:c>
      <x:c r="D27" s="17" t="n">
        <x:v>0</x:v>
      </x:c>
      <x:c r="E27" s="17" t="str">
        <x:v>log10(total parameters)</x:v>
      </x:c>
      <x:c r="F27" s="17" t="n">
        <x:v>4.05003563110486</x:v>
      </x:c>
      <x:c r="G27" s="17" t="n">
        <x:v>0.05790174016296787</x:v>
      </x:c>
      <x:c r="H27" s="17" t="n">
        <x:v>-0.2378072898834216</x:v>
      </x:c>
      <x:c r="I27" s="17" t="n">
        <x:v>0.7856644827000391</x:v>
      </x:c>
      <x:c r="J27" s="17" t="n">
        <x:v>0.5033825965613057</x:v>
      </x:c>
      <x:c r="K27" s="17" t="n">
        <x:v>0.5199024002242301</x:v>
      </x:c>
      <x:c r="L27" s="17" t="n">
        <x:v>3803.3055036415544</x:v>
      </x:c>
      <x:c r="M27" s="17" t="n">
        <x:v>1.7290489555812982</x:v>
      </x:c>
      <x:c r="N27" s="17" t="n">
        <x:v>1.14261978594644</x:v>
      </x:c>
      <x:c r="O27" s="17"/>
      <x:c r="P27" s="17"/>
      <x:c r="Q27" s="17"/>
      <x:c r="R27" s="17"/>
      <x:c r="S27" s="17"/>
      <x:c r="T27" s="17"/>
      <x:c r="U27" s="17"/>
      <x:c r="V27" s="17"/>
      <x:c r="W27" s="17"/>
      <x:c r="X27" s="17"/>
      <x:c r="Y27" s="17"/>
      <x:c r="Z27" s="17"/>
    </x:row>
    <x:row r="28">
      <x:c r="A28" s="17" t="str">
        <x:v>2023+ open-weight &gt;=100B direct log-param WLS</x:v>
      </x:c>
      <x:c r="B28" s="17" t="n">
        <x:v>27</x:v>
      </x:c>
      <x:c r="C28" s="17" t="n">
        <x:v>44927</x:v>
      </x:c>
      <x:c r="D28" s="17" t="n">
        <x:v>100</x:v>
      </x:c>
      <x:c r="E28" s="17" t="str">
        <x:v>log10(total parameters)</x:v>
      </x:c>
      <x:c r="F28" s="17" t="n">
        <x:v>5.748704979277983</x:v>
      </x:c>
      <x:c r="G28" s="17" t="n">
        <x:v>0.04653087888544048</x:v>
      </x:c>
      <x:c r="H28" s="17" t="n">
        <x:v>-0.2381262221980376</x:v>
      </x:c>
      <x:c r="I28" s="17" t="n">
        <x:v>0.4250564692704415</x:v>
      </x:c>
      <x:c r="J28" s="17" t="n">
        <x:v>0.2705662689371151</x:v>
      </x:c>
      <x:c r="K28" s="17" t="n">
        <x:v>0.29309447666850974</x:v>
      </x:c>
      <x:c r="L28" s="17" t="n">
        <x:v>2743.1166941923766</x:v>
      </x:c>
      <x:c r="M28" s="17" t="n">
        <x:v>1.730319181526442</x:v>
      </x:c>
      <x:c r="N28" s="17" t="n">
        <x:v>1.1130915322001882</x:v>
      </x:c>
      <x:c r="O28" s="17"/>
      <x:c r="P28" s="17"/>
      <x:c r="Q28" s="17"/>
      <x:c r="R28" s="17"/>
      <x:c r="S28" s="17"/>
      <x:c r="T28" s="17"/>
      <x:c r="U28" s="17"/>
      <x:c r="V28" s="17"/>
      <x:c r="W28" s="17"/>
      <x:c r="X28" s="17"/>
      <x:c r="Y28" s="17"/>
      <x:c r="Z28" s="17"/>
    </x:row>
    <x:row r="29">
      <x:c r="A29" s="17" t="str">
        <x:v>2025+ open-weight direct log-param WLS</x:v>
      </x:c>
      <x:c r="B29" s="17" t="n">
        <x:v>26</x:v>
      </x:c>
      <x:c r="C29" s="17" t="n">
        <x:v>45658</x:v>
      </x:c>
      <x:c r="D29" s="17" t="n">
        <x:v>10</x:v>
      </x:c>
      <x:c r="E29" s="17" t="str">
        <x:v>log10(total parameters)</x:v>
      </x:c>
      <x:c r="F29" s="17" t="n">
        <x:v>1.036220453034049</x:v>
      </x:c>
      <x:c r="G29" s="17" t="n">
        <x:v>0.08391826210343374</x:v>
      </x:c>
      <x:c r="H29" s="17" t="n">
        <x:v>-0.4960362573814</x:v>
      </x:c>
      <x:c r="I29" s="17" t="n">
        <x:v>0.6367161778636228</x:v>
      </x:c>
      <x:c r="J29" s="17" t="n">
        <x:v>0.3063253691685199</x:v>
      </x:c>
      <x:c r="K29" s="17" t="n">
        <x:v>0.3367889617197527</x:v>
      </x:c>
      <x:c r="L29" s="17" t="n">
        <x:v>7354.507197740522</x:v>
      </x:c>
      <x:c r="M29" s="17" t="n">
        <x:v>3.1335473198057278</x:v>
      </x:c>
      <x:c r="N29" s="17" t="n">
        <x:v>1.2131605019046614</x:v>
      </x:c>
      <x:c r="O29" s="17"/>
      <x:c r="P29" s="17"/>
      <x:c r="Q29" s="17"/>
      <x:c r="R29" s="17"/>
      <x:c r="S29" s="17"/>
      <x:c r="T29" s="17"/>
      <x:c r="U29" s="17"/>
      <x:c r="V29" s="17"/>
      <x:c r="W29" s="17"/>
      <x:c r="X29" s="17"/>
      <x:c r="Y29" s="17"/>
      <x:c r="Z29" s="17"/>
    </x:row>
    <x:row r="30">
      <x:c r="A30" s="17" t="str">
        <x:v>Last-12-month open-weight direct log-param WLS</x:v>
      </x:c>
      <x:c r="B30" s="17" t="n">
        <x:v>17</x:v>
      </x:c>
      <x:c r="C30" s="17" t="n">
        <x:v>45854</x:v>
      </x:c>
      <x:c r="D30" s="17" t="n">
        <x:v>10</x:v>
      </x:c>
      <x:c r="E30" s="17" t="str">
        <x:v>log10(total parameters)</x:v>
      </x:c>
      <x:c r="F30" s="17" t="n">
        <x:v>4.334981123373012</x:v>
      </x:c>
      <x:c r="G30" s="17" t="n">
        <x:v>0.05037306011196367</x:v>
      </x:c>
      <x:c r="H30" s="17" t="n">
        <x:v>0.03218123632711365</x:v>
      </x:c>
      <x:c r="I30" s="17" t="n">
        <x:v>0.482083518420078</x:v>
      </x:c>
      <x:c r="J30" s="17" t="n">
        <x:v>0.2509901623553377</x:v>
      </x:c>
      <x:c r="K30" s="17" t="n">
        <x:v>0.29298234432208636</x:v>
      </x:c>
      <x:c r="L30" s="17" t="n">
        <x:v>3954.1131835209467</x:v>
      </x:c>
      <x:c r="M30" s="17" t="n">
        <x:v>0.9285787987768411</x:v>
      </x:c>
      <x:c r="N30" s="17" t="n">
        <x:v>1.1229826852096356</x:v>
      </x:c>
      <x:c r="O30" s="17"/>
      <x:c r="P30" s="17"/>
      <x:c r="Q30" s="17"/>
      <x:c r="R30" s="17"/>
      <x:c r="S30" s="17"/>
      <x:c r="T30" s="17"/>
      <x:c r="U30" s="17"/>
      <x:c r="V30" s="17"/>
      <x:c r="W30" s="17"/>
      <x:c r="X30" s="17"/>
      <x:c r="Y30" s="17"/>
      <x:c r="Z30" s="17"/>
    </x:row>
    <x:row r="31">
      <x:c r="A31" s="18" t="str">
        <x:v>Sensitivity only: inverse WLS ECI ~ log10(params)+years, &gt;=10B</x:v>
      </x:c>
      <x:c r="B31" s="18" t="n">
        <x:v>58</x:v>
      </x:c>
      <x:c r="C31" s="18" t="n">
        <x:v>44927</x:v>
      </x:c>
      <x:c r="D31" s="18" t="n">
        <x:v>10</x:v>
      </x:c>
      <x:c r="E31" s="18" t="str">
        <x:v>ECI, inverted to params</x:v>
      </x:c>
      <x:c r="F31" s="18" t="n">
        <x:v>45.02470067746367</x:v>
      </x:c>
      <x:c r="G31" s="18"/>
      <x:c r="H31" s="18" t="n">
        <x:v>10.903814959525159</x:v>
      </x:c>
      <x:c r="I31" s="18" t="n">
        <x:v>0.9411650498179159</x:v>
      </x:c>
      <x:c r="J31" s="18"/>
      <x:c r="K31" s="18"/>
      <x:c r="L31" s="18" t="n">
        <x:v>33021.45616672974</x:v>
      </x:c>
      <x:c r="M31" s="18"/>
      <x:c r="N31" s="18"/>
      <x:c r="O31" s="18"/>
      <x:c r="P31" s="18"/>
      <x:c r="Q31" s="18"/>
      <x:c r="R31" s="18"/>
      <x:c r="S31" s="18"/>
      <x:c r="T31" s="18"/>
      <x:c r="U31" s="18"/>
      <x:c r="V31" s="18"/>
      <x:c r="W31" s="18"/>
      <x:c r="X31" s="18"/>
      <x:c r="Y31" s="18"/>
      <x:c r="Z31" s="18"/>
    </x:row>
  </x:sheetData>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Display name</x:v>
      </x:c>
      <x:c r="C1" s="71" t="str">
        <x:v>Date</x:v>
      </x:c>
      <x:c r="D1" s="71" t="str">
        <x:v>ECI</x:v>
      </x:c>
      <x:c r="E1" s="71" t="str">
        <x:v>ECI CI low</x:v>
      </x:c>
      <x:c r="F1" s="71" t="str">
        <x:v>ECI CI high</x:v>
      </x:c>
      <x:c r="G1" s="71" t="str">
        <x:v>Organization</x:v>
      </x:c>
      <x:c r="H1" s="71" t="str">
        <x:v>Country (of organization)</x:v>
      </x:c>
      <x:c r="I1" s="71" t="str">
        <x:v>Model accessibility</x:v>
      </x:c>
      <x:c r="J1" s="71" t="str">
        <x:v>Accessibility group</x:v>
      </x:c>
      <x:c r="K1" s="71" t="str">
        <x:v>Model versions</x:v>
      </x:c>
      <x:c r="L1" s="71"/>
      <x:c r="M1" s="71"/>
      <x:c r="N1" s="71"/>
      <x:c r="O1" s="71"/>
      <x:c r="P1" s="71"/>
      <x:c r="Q1" s="71"/>
      <x:c r="R1" s="71"/>
      <x:c r="S1" s="71"/>
      <x:c r="T1" s="71"/>
      <x:c r="U1" s="71"/>
      <x:c r="V1" s="71"/>
      <x:c r="W1" s="71"/>
      <x:c r="X1" s="71"/>
      <x:c r="Y1" s="71"/>
      <x:c r="Z1" s="71"/>
    </x:row>
    <x:row r="2">
      <x:c r="A2" s="16" t="str">
        <x:v>GPT-5.6 Sol</x:v>
      </x:c>
      <x:c r="B2" s="16" t="str">
        <x:v>GPT-5.6 Sol</x:v>
      </x:c>
      <x:c r="C2" s="16" t="n">
        <x:v>46212</x:v>
      </x:c>
      <x:c r="D2" s="16" t="n">
        <x:v>161.77</x:v>
      </x:c>
      <x:c r="E2" s="16" t="n">
        <x:v>159.26</x:v>
      </x:c>
      <x:c r="F2" s="16" t="n">
        <x:v>166.01</x:v>
      </x:c>
      <x:c r="G2" s="16" t="str">
        <x:v>OpenAI</x:v>
      </x:c>
      <x:c r="H2" s="16" t="str">
        <x:v>United States of America</x:v>
      </x:c>
      <x:c r="I2" s="16" t="str">
        <x:v>API access</x:v>
      </x:c>
      <x:c r="J2" s="16" t="str">
        <x:v>Closed weights</x:v>
      </x:c>
      <x:c r="K2" s="16"/>
      <x:c r="L2" s="16"/>
      <x:c r="M2" s="16"/>
      <x:c r="N2" s="16"/>
      <x:c r="O2" s="16"/>
      <x:c r="P2" s="16"/>
      <x:c r="Q2" s="16"/>
      <x:c r="R2" s="16"/>
      <x:c r="S2" s="16"/>
      <x:c r="T2" s="16"/>
      <x:c r="U2" s="16"/>
      <x:c r="V2" s="16"/>
      <x:c r="W2" s="16"/>
      <x:c r="X2" s="16"/>
      <x:c r="Y2" s="16"/>
      <x:c r="Z2" s="16"/>
    </x:row>
    <x:row r="3">
      <x:c r="A3" s="17" t="str">
        <x:v>GPT-5.5 Pro</x:v>
      </x:c>
      <x:c r="B3" s="17" t="str">
        <x:v>GPT-5.5 Pro</x:v>
      </x:c>
      <x:c r="C3" s="17" t="n">
        <x:v>46135</x:v>
      </x:c>
      <x:c r="D3" s="17" t="n">
        <x:v>160.73</x:v>
      </x:c>
      <x:c r="E3" s="17" t="n">
        <x:v>158.24</x:v>
      </x:c>
      <x:c r="F3" s="17" t="n">
        <x:v>164.36</x:v>
      </x:c>
      <x:c r="G3" s="17" t="str">
        <x:v>OpenAI</x:v>
      </x:c>
      <x:c r="H3" s="17" t="str">
        <x:v>United States of America</x:v>
      </x:c>
      <x:c r="I3" s="17" t="str">
        <x:v>API access</x:v>
      </x:c>
      <x:c r="J3" s="17" t="str">
        <x:v>Closed weights</x:v>
      </x:c>
      <x:c r="K3" s="17"/>
      <x:c r="L3" s="17"/>
      <x:c r="M3" s="17"/>
      <x:c r="N3" s="17"/>
      <x:c r="O3" s="17"/>
      <x:c r="P3" s="17"/>
      <x:c r="Q3" s="17"/>
      <x:c r="R3" s="17"/>
      <x:c r="S3" s="17"/>
      <x:c r="T3" s="17"/>
      <x:c r="U3" s="17"/>
      <x:c r="V3" s="17"/>
      <x:c r="W3" s="17"/>
      <x:c r="X3" s="17"/>
      <x:c r="Y3" s="17"/>
      <x:c r="Z3" s="17"/>
    </x:row>
    <x:row r="4">
      <x:c r="A4" s="17" t="str">
        <x:v>Claude Fable 5</x:v>
      </x:c>
      <x:c r="B4" s="17" t="str">
        <x:v>Claude Fable 5</x:v>
      </x:c>
      <x:c r="C4" s="17" t="n">
        <x:v>46182</x:v>
      </x:c>
      <x:c r="D4" s="17" t="n">
        <x:v>160.44</x:v>
      </x:c>
      <x:c r="E4" s="17" t="n">
        <x:v>158.05</x:v>
      </x:c>
      <x:c r="F4" s="17" t="n">
        <x:v>164.61</x:v>
      </x:c>
      <x:c r="G4" s="17" t="str">
        <x:v>Anthropic</x:v>
      </x:c>
      <x:c r="H4" s="17" t="str">
        <x:v>United States of America</x:v>
      </x:c>
      <x:c r="I4" s="17" t="str">
        <x:v>API access</x:v>
      </x:c>
      <x:c r="J4" s="17" t="str">
        <x:v>Closed weights</x:v>
      </x:c>
      <x:c r="K4" s="17"/>
      <x:c r="L4" s="17"/>
      <x:c r="M4" s="17"/>
      <x:c r="N4" s="17"/>
      <x:c r="O4" s="17"/>
      <x:c r="P4" s="17"/>
      <x:c r="Q4" s="17"/>
      <x:c r="R4" s="17"/>
      <x:c r="S4" s="17"/>
      <x:c r="T4" s="17"/>
      <x:c r="U4" s="17"/>
      <x:c r="V4" s="17"/>
      <x:c r="W4" s="17"/>
      <x:c r="X4" s="17"/>
      <x:c r="Y4" s="17"/>
      <x:c r="Z4" s="17"/>
    </x:row>
    <x:row r="5">
      <x:c r="A5" s="17" t="str">
        <x:v>GPT-5.5</x:v>
      </x:c>
      <x:c r="B5" s="17" t="str">
        <x:v>GPT-5.5</x:v>
      </x:c>
      <x:c r="C5" s="17" t="n">
        <x:v>46135</x:v>
      </x:c>
      <x:c r="D5" s="17" t="n">
        <x:v>158.33</x:v>
      </x:c>
      <x:c r="E5" s="17" t="n">
        <x:v>156.44</x:v>
      </x:c>
      <x:c r="F5" s="17" t="n">
        <x:v>161.43</x:v>
      </x:c>
      <x:c r="G5" s="17" t="str">
        <x:v>OpenAI</x:v>
      </x:c>
      <x:c r="H5" s="17" t="str">
        <x:v>United States of America</x:v>
      </x:c>
      <x:c r="I5" s="17" t="str">
        <x:v>API access</x:v>
      </x:c>
      <x:c r="J5" s="17" t="str">
        <x:v>Closed weights</x:v>
      </x:c>
      <x:c r="K5" s="17"/>
      <x:c r="L5" s="17"/>
      <x:c r="M5" s="17"/>
      <x:c r="N5" s="17"/>
      <x:c r="O5" s="17"/>
      <x:c r="P5" s="17"/>
      <x:c r="Q5" s="17"/>
      <x:c r="R5" s="17"/>
      <x:c r="S5" s="17"/>
      <x:c r="T5" s="17"/>
      <x:c r="U5" s="17"/>
      <x:c r="V5" s="17"/>
      <x:c r="W5" s="17"/>
      <x:c r="X5" s="17"/>
      <x:c r="Y5" s="17"/>
      <x:c r="Z5" s="17"/>
    </x:row>
    <x:row r="6">
      <x:c r="A6" s="17" t="str">
        <x:v>GPT-5.6 Terra</x:v>
      </x:c>
      <x:c r="B6" s="17" t="str">
        <x:v>GPT-5.6 Terra</x:v>
      </x:c>
      <x:c r="C6" s="17" t="n">
        <x:v>46212</x:v>
      </x:c>
      <x:c r="D6" s="17" t="n">
        <x:v>158.25</x:v>
      </x:c>
      <x:c r="E6" s="17" t="n">
        <x:v>155.39</x:v>
      </x:c>
      <x:c r="F6" s="17" t="n">
        <x:v>161.26</x:v>
      </x:c>
      <x:c r="G6" s="17" t="str">
        <x:v>OpenAI</x:v>
      </x:c>
      <x:c r="H6" s="17" t="str">
        <x:v>United States of America</x:v>
      </x:c>
      <x:c r="I6" s="17" t="str">
        <x:v>API access</x:v>
      </x:c>
      <x:c r="J6" s="17" t="str">
        <x:v>Closed weights</x:v>
      </x:c>
      <x:c r="K6" s="17"/>
      <x:c r="L6" s="17"/>
      <x:c r="M6" s="17"/>
      <x:c r="N6" s="17"/>
      <x:c r="O6" s="17"/>
      <x:c r="P6" s="17"/>
      <x:c r="Q6" s="17"/>
      <x:c r="R6" s="17"/>
      <x:c r="S6" s="17"/>
      <x:c r="T6" s="17"/>
      <x:c r="U6" s="17"/>
      <x:c r="V6" s="17"/>
      <x:c r="W6" s="17"/>
      <x:c r="X6" s="17"/>
      <x:c r="Y6" s="17"/>
      <x:c r="Z6" s="17"/>
    </x:row>
    <x:row r="7">
      <x:c r="A7" s="17" t="str">
        <x:v>Claude Opus 4.8</x:v>
      </x:c>
      <x:c r="B7" s="17" t="str">
        <x:v>Claude Opus 4.8</x:v>
      </x:c>
      <x:c r="C7" s="17" t="n">
        <x:v>46170</x:v>
      </x:c>
      <x:c r="D7" s="17" t="n">
        <x:v>157.85</x:v>
      </x:c>
      <x:c r="E7" s="17" t="n">
        <x:v>155.12</x:v>
      </x:c>
      <x:c r="F7" s="17" t="n">
        <x:v>160.58</x:v>
      </x:c>
      <x:c r="G7" s="17" t="str">
        <x:v>Anthropic</x:v>
      </x:c>
      <x:c r="H7" s="17" t="str">
        <x:v>United States of America</x:v>
      </x:c>
      <x:c r="I7" s="17" t="str">
        <x:v>API access</x:v>
      </x:c>
      <x:c r="J7" s="17" t="str">
        <x:v>Closed weights</x:v>
      </x:c>
      <x:c r="K7" s="17"/>
      <x:c r="L7" s="17"/>
      <x:c r="M7" s="17"/>
      <x:c r="N7" s="17"/>
      <x:c r="O7" s="17"/>
      <x:c r="P7" s="17"/>
      <x:c r="Q7" s="17"/>
      <x:c r="R7" s="17"/>
      <x:c r="S7" s="17"/>
      <x:c r="T7" s="17"/>
      <x:c r="U7" s="17"/>
      <x:c r="V7" s="17"/>
      <x:c r="W7" s="17"/>
      <x:c r="X7" s="17"/>
      <x:c r="Y7" s="17"/>
      <x:c r="Z7" s="17"/>
    </x:row>
    <x:row r="8">
      <x:c r="A8" s="17" t="str">
        <x:v>GPT-5.4 Pro</x:v>
      </x:c>
      <x:c r="B8" s="17" t="str">
        <x:v>GPT-5.4 Pro</x:v>
      </x:c>
      <x:c r="C8" s="17" t="n">
        <x:v>46086</x:v>
      </x:c>
      <x:c r="D8" s="17" t="n">
        <x:v>157.83</x:v>
      </x:c>
      <x:c r="E8" s="17" t="n">
        <x:v>155.96</x:v>
      </x:c>
      <x:c r="F8" s="17" t="n">
        <x:v>160.88</x:v>
      </x:c>
      <x:c r="G8" s="17" t="str">
        <x:v>OpenAI</x:v>
      </x:c>
      <x:c r="H8" s="17" t="str">
        <x:v>United States of America</x:v>
      </x:c>
      <x:c r="I8" s="17" t="str">
        <x:v>API access</x:v>
      </x:c>
      <x:c r="J8" s="17" t="str">
        <x:v>Closed weights</x:v>
      </x:c>
      <x:c r="K8" s="17"/>
      <x:c r="L8" s="17"/>
      <x:c r="M8" s="17"/>
      <x:c r="N8" s="17"/>
      <x:c r="O8" s="17"/>
      <x:c r="P8" s="17"/>
      <x:c r="Q8" s="17"/>
      <x:c r="R8" s="17"/>
      <x:c r="S8" s="17"/>
      <x:c r="T8" s="17"/>
      <x:c r="U8" s="17"/>
      <x:c r="V8" s="17"/>
      <x:c r="W8" s="17"/>
      <x:c r="X8" s="17"/>
      <x:c r="Y8" s="17"/>
      <x:c r="Z8" s="17"/>
    </x:row>
    <x:row r="9">
      <x:c r="A9" s="17" t="str">
        <x:v>GPT-5.4</x:v>
      </x:c>
      <x:c r="B9" s="17" t="str">
        <x:v>GPT-5.4</x:v>
      </x:c>
      <x:c r="C9" s="17" t="n">
        <x:v>46086</x:v>
      </x:c>
      <x:c r="D9" s="17" t="n">
        <x:v>156.03</x:v>
      </x:c>
      <x:c r="E9" s="17" t="n">
        <x:v>154.45</x:v>
      </x:c>
      <x:c r="F9" s="17" t="n">
        <x:v>158.37</x:v>
      </x:c>
      <x:c r="G9" s="17" t="str">
        <x:v>OpenAI</x:v>
      </x:c>
      <x:c r="H9" s="17" t="str">
        <x:v>United States of America</x:v>
      </x:c>
      <x:c r="I9" s="17" t="str">
        <x:v>API access</x:v>
      </x:c>
      <x:c r="J9" s="17" t="str">
        <x:v>Closed weights</x:v>
      </x:c>
      <x:c r="K9" s="17"/>
      <x:c r="L9" s="17"/>
      <x:c r="M9" s="17"/>
      <x:c r="N9" s="17"/>
      <x:c r="O9" s="17"/>
      <x:c r="P9" s="17"/>
      <x:c r="Q9" s="17"/>
      <x:c r="R9" s="17"/>
      <x:c r="S9" s="17"/>
      <x:c r="T9" s="17"/>
      <x:c r="U9" s="17"/>
      <x:c r="V9" s="17"/>
      <x:c r="W9" s="17"/>
      <x:c r="X9" s="17"/>
      <x:c r="Y9" s="17"/>
      <x:c r="Z9" s="17"/>
    </x:row>
    <x:row r="10">
      <x:c r="A10" s="17" t="str">
        <x:v>Claude Opus 4.7</x:v>
      </x:c>
      <x:c r="B10" s="17" t="str">
        <x:v>Claude Opus 4.7</x:v>
      </x:c>
      <x:c r="C10" s="17" t="n">
        <x:v>46128</x:v>
      </x:c>
      <x:c r="D10" s="17" t="n">
        <x:v>156.01</x:v>
      </x:c>
      <x:c r="E10" s="17" t="n">
        <x:v>154.07</x:v>
      </x:c>
      <x:c r="F10" s="17" t="n">
        <x:v>158.4</x:v>
      </x:c>
      <x:c r="G10" s="17" t="str">
        <x:v>Anthropic</x:v>
      </x:c>
      <x:c r="H10" s="17" t="str">
        <x:v>United States of America</x:v>
      </x:c>
      <x:c r="I10" s="17" t="str">
        <x:v>API access</x:v>
      </x:c>
      <x:c r="J10" s="17" t="str">
        <x:v>Closed weights</x:v>
      </x:c>
      <x:c r="K10" s="17"/>
      <x:c r="L10" s="17"/>
      <x:c r="M10" s="17"/>
      <x:c r="N10" s="17"/>
      <x:c r="O10" s="17"/>
      <x:c r="P10" s="17"/>
      <x:c r="Q10" s="17"/>
      <x:c r="R10" s="17"/>
      <x:c r="S10" s="17"/>
      <x:c r="T10" s="17"/>
      <x:c r="U10" s="17"/>
      <x:c r="V10" s="17"/>
      <x:c r="W10" s="17"/>
      <x:c r="X10" s="17"/>
      <x:c r="Y10" s="17"/>
      <x:c r="Z10" s="17"/>
    </x:row>
    <x:row r="11">
      <x:c r="A11" s="17" t="str">
        <x:v>GPT-5.6 Luna</x:v>
      </x:c>
      <x:c r="B11" s="17" t="str">
        <x:v>GPT-5.6 Luna</x:v>
      </x:c>
      <x:c r="C11" s="17" t="n">
        <x:v>46212</x:v>
      </x:c>
      <x:c r="D11" s="17" t="n">
        <x:v>155.62</x:v>
      </x:c>
      <x:c r="E11" s="17" t="n">
        <x:v>152.89</x:v>
      </x:c>
      <x:c r="F11" s="17" t="n">
        <x:v>158.51</x:v>
      </x:c>
      <x:c r="G11" s="17" t="str">
        <x:v>OpenAI</x:v>
      </x:c>
      <x:c r="H11" s="17" t="str">
        <x:v>United States of America</x:v>
      </x:c>
      <x:c r="I11" s="17" t="str">
        <x:v>API access</x:v>
      </x:c>
      <x:c r="J11" s="17" t="str">
        <x:v>Closed weights</x:v>
      </x:c>
      <x:c r="K11" s="17"/>
      <x:c r="L11" s="17"/>
      <x:c r="M11" s="17"/>
      <x:c r="N11" s="17"/>
      <x:c r="O11" s="17"/>
      <x:c r="P11" s="17"/>
      <x:c r="Q11" s="17"/>
      <x:c r="R11" s="17"/>
      <x:c r="S11" s="17"/>
      <x:c r="T11" s="17"/>
      <x:c r="U11" s="17"/>
      <x:c r="V11" s="17"/>
      <x:c r="W11" s="17"/>
      <x:c r="X11" s="17"/>
      <x:c r="Y11" s="17"/>
      <x:c r="Z11" s="17"/>
    </x:row>
    <x:row r="12">
      <x:c r="A12" s="17" t="str">
        <x:v>GPT-5.3 Codex</x:v>
      </x:c>
      <x:c r="B12" s="17" t="str">
        <x:v>GPT-5.3 Codex</x:v>
      </x:c>
      <x:c r="C12" s="17" t="n">
        <x:v>46058</x:v>
      </x:c>
      <x:c r="D12" s="17" t="n">
        <x:v>155.49</x:v>
      </x:c>
      <x:c r="E12" s="17" t="n">
        <x:v>153.29</x:v>
      </x:c>
      <x:c r="F12" s="17" t="n">
        <x:v>158.84</x:v>
      </x:c>
      <x:c r="G12" s="17" t="str">
        <x:v>OpenAI</x:v>
      </x:c>
      <x:c r="H12" s="17" t="str">
        <x:v>United States of America</x:v>
      </x:c>
      <x:c r="I12" s="17" t="str">
        <x:v>API access</x:v>
      </x:c>
      <x:c r="J12" s="17" t="str">
        <x:v>Closed weights</x:v>
      </x:c>
      <x:c r="K12" s="17"/>
      <x:c r="L12" s="17"/>
      <x:c r="M12" s="17"/>
      <x:c r="N12" s="17"/>
      <x:c r="O12" s="17"/>
      <x:c r="P12" s="17"/>
      <x:c r="Q12" s="17"/>
      <x:c r="R12" s="17"/>
      <x:c r="S12" s="17"/>
      <x:c r="T12" s="17"/>
      <x:c r="U12" s="17"/>
      <x:c r="V12" s="17"/>
      <x:c r="W12" s="17"/>
      <x:c r="X12" s="17"/>
      <x:c r="Y12" s="17"/>
      <x:c r="Z12" s="17"/>
    </x:row>
    <x:row r="13">
      <x:c r="A13" s="17" t="str">
        <x:v>Claude Opus 4.6</x:v>
      </x:c>
      <x:c r="B13" s="17" t="str">
        <x:v>Claude Opus 4.6</x:v>
      </x:c>
      <x:c r="C13" s="17" t="n">
        <x:v>46058</x:v>
      </x:c>
      <x:c r="D13" s="17" t="n">
        <x:v>155.31</x:v>
      </x:c>
      <x:c r="E13" s="17" t="n">
        <x:v>153.34</x:v>
      </x:c>
      <x:c r="F13" s="17" t="n">
        <x:v>157.92</x:v>
      </x:c>
      <x:c r="G13" s="17" t="str">
        <x:v>Anthropic</x:v>
      </x:c>
      <x:c r="H13" s="17" t="str">
        <x:v>United States of America</x:v>
      </x:c>
      <x:c r="I13" s="17" t="str">
        <x:v>API access</x:v>
      </x:c>
      <x:c r="J13" s="17" t="str">
        <x:v>Closed weights</x:v>
      </x:c>
      <x:c r="K13" s="17"/>
      <x:c r="L13" s="17"/>
      <x:c r="M13" s="17"/>
      <x:c r="N13" s="17"/>
      <x:c r="O13" s="17"/>
      <x:c r="P13" s="17"/>
      <x:c r="Q13" s="17"/>
      <x:c r="R13" s="17"/>
      <x:c r="S13" s="17"/>
      <x:c r="T13" s="17"/>
      <x:c r="U13" s="17"/>
      <x:c r="V13" s="17"/>
      <x:c r="W13" s="17"/>
      <x:c r="X13" s="17"/>
      <x:c r="Y13" s="17"/>
      <x:c r="Z13" s="17"/>
    </x:row>
    <x:row r="14">
      <x:c r="A14" s="17" t="str">
        <x:v>Gemini 3.1 Pro</x:v>
      </x:c>
      <x:c r="B14" s="17" t="str">
        <x:v>Gemini 3.1 Pro</x:v>
      </x:c>
      <x:c r="C14" s="17" t="n">
        <x:v>46072</x:v>
      </x:c>
      <x:c r="D14" s="17" t="n">
        <x:v>154.84</x:v>
      </x:c>
      <x:c r="E14" s="17" t="n">
        <x:v>152.95</x:v>
      </x:c>
      <x:c r="F14" s="17" t="n">
        <x:v>157.9</x:v>
      </x:c>
      <x:c r="G14" s="17" t="str">
        <x:v>Google DeepMind</x:v>
      </x:c>
      <x:c r="H14" s="17" t="str">
        <x:v>United States of America</x:v>
      </x:c>
      <x:c r="I14" s="17" t="str">
        <x:v>API access</x:v>
      </x:c>
      <x:c r="J14" s="17" t="str">
        <x:v>Closed weights</x:v>
      </x:c>
      <x:c r="K14" s="17"/>
      <x:c r="L14" s="17"/>
      <x:c r="M14" s="17"/>
      <x:c r="N14" s="17"/>
      <x:c r="O14" s="17"/>
      <x:c r="P14" s="17"/>
      <x:c r="Q14" s="17"/>
      <x:c r="R14" s="17"/>
      <x:c r="S14" s="17"/>
      <x:c r="T14" s="17"/>
      <x:c r="U14" s="17"/>
      <x:c r="V14" s="17"/>
      <x:c r="W14" s="17"/>
      <x:c r="X14" s="17"/>
      <x:c r="Y14" s="17"/>
      <x:c r="Z14" s="17"/>
    </x:row>
    <x:row r="15">
      <x:c r="A15" s="17" t="str">
        <x:v>GPT-5.2 Pro</x:v>
      </x:c>
      <x:c r="B15" s="17" t="str">
        <x:v>GPT-5.2 Pro</x:v>
      </x:c>
      <x:c r="C15" s="17" t="n">
        <x:v>46002</x:v>
      </x:c>
      <x:c r="D15" s="17" t="n">
        <x:v>154.65</x:v>
      </x:c>
      <x:c r="E15" s="17" t="n">
        <x:v>152.88</x:v>
      </x:c>
      <x:c r="F15" s="17" t="n">
        <x:v>157.03</x:v>
      </x:c>
      <x:c r="G15" s="17" t="str">
        <x:v>OpenAI</x:v>
      </x:c>
      <x:c r="H15" s="17" t="str">
        <x:v>United States of America</x:v>
      </x:c>
      <x:c r="I15" s="17" t="str">
        <x:v>API access</x:v>
      </x:c>
      <x:c r="J15" s="17" t="str">
        <x:v>Closed weights</x:v>
      </x:c>
      <x:c r="K15" s="17"/>
      <x:c r="L15" s="17"/>
      <x:c r="M15" s="17"/>
      <x:c r="N15" s="17"/>
      <x:c r="O15" s="17"/>
      <x:c r="P15" s="17"/>
      <x:c r="Q15" s="17"/>
      <x:c r="R15" s="17"/>
      <x:c r="S15" s="17"/>
      <x:c r="T15" s="17"/>
      <x:c r="U15" s="17"/>
      <x:c r="V15" s="17"/>
      <x:c r="W15" s="17"/>
      <x:c r="X15" s="17"/>
      <x:c r="Y15" s="17"/>
      <x:c r="Z15" s="17"/>
    </x:row>
    <x:row r="16">
      <x:c r="A16" s="17" t="str">
        <x:v>Gemini 3.5 Flash</x:v>
      </x:c>
      <x:c r="B16" s="17" t="str">
        <x:v>Gemini 3.5 Flash</x:v>
      </x:c>
      <x:c r="C16" s="17" t="n">
        <x:v>46161</x:v>
      </x:c>
      <x:c r="D16" s="17" t="n">
        <x:v>154.58</x:v>
      </x:c>
      <x:c r="E16" s="17" t="n">
        <x:v>152.84</x:v>
      </x:c>
      <x:c r="F16" s="17" t="n">
        <x:v>157.2</x:v>
      </x:c>
      <x:c r="G16" s="17" t="str">
        <x:v>Google</x:v>
      </x:c>
      <x:c r="H16" s="17" t="str">
        <x:v>United States of America</x:v>
      </x:c>
      <x:c r="I16" s="17" t="str">
        <x:v>API access</x:v>
      </x:c>
      <x:c r="J16" s="17" t="str">
        <x:v>Closed weights</x:v>
      </x:c>
      <x:c r="K16" s="17"/>
      <x:c r="L16" s="17"/>
      <x:c r="M16" s="17"/>
      <x:c r="N16" s="17"/>
      <x:c r="O16" s="17"/>
      <x:c r="P16" s="17"/>
      <x:c r="Q16" s="17"/>
      <x:c r="R16" s="17"/>
      <x:c r="S16" s="17"/>
      <x:c r="T16" s="17"/>
      <x:c r="U16" s="17"/>
      <x:c r="V16" s="17"/>
      <x:c r="W16" s="17"/>
      <x:c r="X16" s="17"/>
      <x:c r="Y16" s="17"/>
      <x:c r="Z16" s="17"/>
    </x:row>
    <x:row r="17">
      <x:c r="A17" s="17" t="str">
        <x:v>Muse Spark</x:v>
      </x:c>
      <x:c r="B17" s="17" t="str">
        <x:v>Muse Spark</x:v>
      </x:c>
      <x:c r="C17" s="17" t="n">
        <x:v>46120</x:v>
      </x:c>
      <x:c r="D17" s="17" t="n">
        <x:v>154.27</x:v>
      </x:c>
      <x:c r="E17" s="17" t="n">
        <x:v>151.76</x:v>
      </x:c>
      <x:c r="F17" s="17" t="n">
        <x:v>158.17</x:v>
      </x:c>
      <x:c r="G17" s="17" t="str">
        <x:v>Meta AI</x:v>
      </x:c>
      <x:c r="H17" s="17" t="str">
        <x:v>United States of America</x:v>
      </x:c>
      <x:c r="I17" s="17" t="str">
        <x:v>API access</x:v>
      </x:c>
      <x:c r="J17" s="17" t="str">
        <x:v>Closed weights</x:v>
      </x:c>
      <x:c r="K17" s="17"/>
      <x:c r="L17" s="17"/>
      <x:c r="M17" s="17"/>
      <x:c r="N17" s="17"/>
      <x:c r="O17" s="17"/>
      <x:c r="P17" s="17"/>
      <x:c r="Q17" s="17"/>
      <x:c r="R17" s="17"/>
      <x:c r="S17" s="17"/>
      <x:c r="T17" s="17"/>
      <x:c r="U17" s="17"/>
      <x:c r="V17" s="17"/>
      <x:c r="W17" s="17"/>
      <x:c r="X17" s="17"/>
      <x:c r="Y17" s="17"/>
      <x:c r="Z17" s="17"/>
    </x:row>
    <x:row r="18">
      <x:c r="A18" s="17" t="str">
        <x:v>GPT-5.2</x:v>
      </x:c>
      <x:c r="B18" s="17" t="str">
        <x:v>GPT-5.2</x:v>
      </x:c>
      <x:c r="C18" s="17" t="n">
        <x:v>46002</x:v>
      </x:c>
      <x:c r="D18" s="17" t="n">
        <x:v>153.7</x:v>
      </x:c>
      <x:c r="E18" s="17" t="n">
        <x:v>152.26</x:v>
      </x:c>
      <x:c r="F18" s="17" t="n">
        <x:v>155.46</x:v>
      </x:c>
      <x:c r="G18" s="17" t="str">
        <x:v>OpenAI</x:v>
      </x:c>
      <x:c r="H18" s="17" t="str">
        <x:v>United States of America</x:v>
      </x:c>
      <x:c r="I18" s="17" t="str">
        <x:v>API access</x:v>
      </x:c>
      <x:c r="J18" s="17" t="str">
        <x:v>Closed weights</x:v>
      </x:c>
      <x:c r="K18" s="17"/>
      <x:c r="L18" s="17"/>
      <x:c r="M18" s="17"/>
      <x:c r="N18" s="17"/>
      <x:c r="O18" s="17"/>
      <x:c r="P18" s="17"/>
      <x:c r="Q18" s="17"/>
      <x:c r="R18" s="17"/>
      <x:c r="S18" s="17"/>
      <x:c r="T18" s="17"/>
      <x:c r="U18" s="17"/>
      <x:c r="V18" s="17"/>
      <x:c r="W18" s="17"/>
      <x:c r="X18" s="17"/>
      <x:c r="Y18" s="17"/>
      <x:c r="Z18" s="17"/>
    </x:row>
    <x:row r="19">
      <x:c r="A19" s="17" t="str">
        <x:v>Gemini 3 Pro</x:v>
      </x:c>
      <x:c r="B19" s="17" t="str">
        <x:v>Gemini 3 Pro</x:v>
      </x:c>
      <x:c r="C19" s="17" t="n">
        <x:v>45979</x:v>
      </x:c>
      <x:c r="D19" s="17" t="n">
        <x:v>153.24</x:v>
      </x:c>
      <x:c r="E19" s="17" t="n">
        <x:v>151.34</x:v>
      </x:c>
      <x:c r="F19" s="17" t="n">
        <x:v>155.77</x:v>
      </x:c>
      <x:c r="G19" s="17" t="str">
        <x:v>Google DeepMind</x:v>
      </x:c>
      <x:c r="H19" s="17" t="str">
        <x:v>United States of America</x:v>
      </x:c>
      <x:c r="I19" s="17" t="str">
        <x:v>API access</x:v>
      </x:c>
      <x:c r="J19" s="17" t="str">
        <x:v>Closed weights</x:v>
      </x:c>
      <x:c r="K19" s="17"/>
      <x:c r="L19" s="17"/>
      <x:c r="M19" s="17"/>
      <x:c r="N19" s="17"/>
      <x:c r="O19" s="17"/>
      <x:c r="P19" s="17"/>
      <x:c r="Q19" s="17"/>
      <x:c r="R19" s="17"/>
      <x:c r="S19" s="17"/>
      <x:c r="T19" s="17"/>
      <x:c r="U19" s="17"/>
      <x:c r="V19" s="17"/>
      <x:c r="W19" s="17"/>
      <x:c r="X19" s="17"/>
      <x:c r="Y19" s="17"/>
      <x:c r="Z19" s="17"/>
    </x:row>
    <x:row r="20">
      <x:c r="A20" s="17" t="str">
        <x:v>Claude Sonnet 5</x:v>
      </x:c>
      <x:c r="B20" s="17" t="str">
        <x:v>Claude Sonnet 5</x:v>
      </x:c>
      <x:c r="C20" s="17" t="n">
        <x:v>46203</x:v>
      </x:c>
      <x:c r="D20" s="17" t="n">
        <x:v>153.2</x:v>
      </x:c>
      <x:c r="E20" s="17" t="n">
        <x:v>150.47</x:v>
      </x:c>
      <x:c r="F20" s="17" t="n">
        <x:v>155.24</x:v>
      </x:c>
      <x:c r="G20" s="17" t="str">
        <x:v>Anthropic</x:v>
      </x:c>
      <x:c r="H20" s="17" t="str">
        <x:v>United States of America</x:v>
      </x:c>
      <x:c r="I20" s="17" t="str">
        <x:v>API access</x:v>
      </x:c>
      <x:c r="J20" s="17" t="str">
        <x:v>Closed weights</x:v>
      </x:c>
      <x:c r="K20" s="17"/>
      <x:c r="L20" s="17"/>
      <x:c r="M20" s="17"/>
      <x:c r="N20" s="17"/>
      <x:c r="O20" s="17"/>
      <x:c r="P20" s="17"/>
      <x:c r="Q20" s="17"/>
      <x:c r="R20" s="17"/>
      <x:c r="S20" s="17"/>
      <x:c r="T20" s="17"/>
      <x:c r="U20" s="17"/>
      <x:c r="V20" s="17"/>
      <x:c r="W20" s="17"/>
      <x:c r="X20" s="17"/>
      <x:c r="Y20" s="17"/>
      <x:c r="Z20" s="17"/>
    </x:row>
    <x:row r="21">
      <x:c r="A21" s="17" t="str">
        <x:v>Claude Sonnet 4.6</x:v>
      </x:c>
      <x:c r="B21" s="17" t="str">
        <x:v>Claude Sonnet 4.6</x:v>
      </x:c>
      <x:c r="C21" s="17" t="n">
        <x:v>46070</x:v>
      </x:c>
      <x:c r="D21" s="17" t="n">
        <x:v>153.18</x:v>
      </x:c>
      <x:c r="E21" s="17" t="n">
        <x:v>149.67</x:v>
      </x:c>
      <x:c r="F21" s="17" t="n">
        <x:v>156.08</x:v>
      </x:c>
      <x:c r="G21" s="17" t="str">
        <x:v>Anthropic</x:v>
      </x:c>
      <x:c r="H21" s="17" t="str">
        <x:v>United States of America</x:v>
      </x:c>
      <x:c r="I21" s="17" t="str">
        <x:v>API access</x:v>
      </x:c>
      <x:c r="J21" s="17" t="str">
        <x:v>Closed weights</x:v>
      </x:c>
      <x:c r="K21" s="17"/>
      <x:c r="L21" s="17"/>
      <x:c r="M21" s="17"/>
      <x:c r="N21" s="17"/>
      <x:c r="O21" s="17"/>
      <x:c r="P21" s="17"/>
      <x:c r="Q21" s="17"/>
      <x:c r="R21" s="17"/>
      <x:c r="S21" s="17"/>
      <x:c r="T21" s="17"/>
      <x:c r="U21" s="17"/>
      <x:c r="V21" s="17"/>
      <x:c r="W21" s="17"/>
      <x:c r="X21" s="17"/>
      <x:c r="Y21" s="17"/>
      <x:c r="Z21" s="17"/>
    </x:row>
    <x:row r="22">
      <x:c r="A22" s="17" t="str">
        <x:v>Grok 4.5</x:v>
      </x:c>
      <x:c r="B22" s="17" t="str">
        <x:v>Grok 4.5</x:v>
      </x:c>
      <x:c r="C22" s="17" t="n">
        <x:v>46211</x:v>
      </x:c>
      <x:c r="D22" s="17" t="n">
        <x:v>153.17</x:v>
      </x:c>
      <x:c r="E22" s="17" t="n">
        <x:v>151.65</x:v>
      </x:c>
      <x:c r="F22" s="17" t="n">
        <x:v>156.15</x:v>
      </x:c>
      <x:c r="G22" s="17" t="str">
        <x:v>xAI</x:v>
      </x:c>
      <x:c r="H22" s="17" t="str">
        <x:v>United States of America</x:v>
      </x:c>
      <x:c r="I22" s="17" t="str">
        <x:v>API access</x:v>
      </x:c>
      <x:c r="J22" s="17" t="str">
        <x:v>Closed weights</x:v>
      </x:c>
      <x:c r="K22" s="17"/>
      <x:c r="L22" s="17"/>
      <x:c r="M22" s="17"/>
      <x:c r="N22" s="17"/>
      <x:c r="O22" s="17"/>
      <x:c r="P22" s="17"/>
      <x:c r="Q22" s="17"/>
      <x:c r="R22" s="17"/>
      <x:c r="S22" s="17"/>
      <x:c r="T22" s="17"/>
      <x:c r="U22" s="17"/>
      <x:c r="V22" s="17"/>
      <x:c r="W22" s="17"/>
      <x:c r="X22" s="17"/>
      <x:c r="Y22" s="17"/>
      <x:c r="Z22" s="17"/>
    </x:row>
    <x:row r="23">
      <x:c r="A23" s="17" t="str">
        <x:v>Qwen3.7-Max</x:v>
      </x:c>
      <x:c r="B23" s="17" t="str">
        <x:v>Qwen3.7-Max</x:v>
      </x:c>
      <x:c r="C23" s="17" t="n">
        <x:v>46161</x:v>
      </x:c>
      <x:c r="D23" s="17" t="n">
        <x:v>153.05</x:v>
      </x:c>
      <x:c r="E23" s="17" t="n">
        <x:v>151.09</x:v>
      </x:c>
      <x:c r="F23" s="17" t="n">
        <x:v>155.37</x:v>
      </x:c>
      <x:c r="G23" s="17" t="str">
        <x:v>Alibaba</x:v>
      </x:c>
      <x:c r="H23" s="17" t="str">
        <x:v>China</x:v>
      </x:c>
      <x:c r="I23" s="17" t="str">
        <x:v>API access</x:v>
      </x:c>
      <x:c r="J23" s="17" t="str">
        <x:v>Closed weights</x:v>
      </x:c>
      <x:c r="K23" s="17"/>
      <x:c r="L23" s="17"/>
      <x:c r="M23" s="17"/>
      <x:c r="N23" s="17"/>
      <x:c r="O23" s="17"/>
      <x:c r="P23" s="17"/>
      <x:c r="Q23" s="17"/>
      <x:c r="R23" s="17"/>
      <x:c r="S23" s="17"/>
      <x:c r="T23" s="17"/>
      <x:c r="U23" s="17"/>
      <x:c r="V23" s="17"/>
      <x:c r="W23" s="17"/>
      <x:c r="X23" s="17"/>
      <x:c r="Y23" s="17"/>
      <x:c r="Z23" s="17"/>
    </x:row>
    <x:row r="24">
      <x:c r="A24" s="17" t="str">
        <x:v>Grok 4.20</x:v>
      </x:c>
      <x:c r="B24" s="17" t="str">
        <x:v>Grok 4.20</x:v>
      </x:c>
      <x:c r="C24" s="17" t="n">
        <x:v>46070</x:v>
      </x:c>
      <x:c r="D24" s="17" t="n">
        <x:v>152.56</x:v>
      </x:c>
      <x:c r="E24" s="17" t="n">
        <x:v>149.24</x:v>
      </x:c>
      <x:c r="F24" s="17" t="n">
        <x:v>154.54</x:v>
      </x:c>
      <x:c r="G24" s="17" t="str">
        <x:v>xAI</x:v>
      </x:c>
      <x:c r="H24" s="17" t="str">
        <x:v>United States of America</x:v>
      </x:c>
      <x:c r="I24" s="17" t="str">
        <x:v>API access</x:v>
      </x:c>
      <x:c r="J24" s="17" t="str">
        <x:v>Closed weights</x:v>
      </x:c>
      <x:c r="K24" s="17"/>
      <x:c r="L24" s="17"/>
      <x:c r="M24" s="17"/>
      <x:c r="N24" s="17"/>
      <x:c r="O24" s="17"/>
      <x:c r="P24" s="17"/>
      <x:c r="Q24" s="17"/>
      <x:c r="R24" s="17"/>
      <x:c r="S24" s="17"/>
      <x:c r="T24" s="17"/>
      <x:c r="U24" s="17"/>
      <x:c r="V24" s="17"/>
      <x:c r="W24" s="17"/>
      <x:c r="X24" s="17"/>
      <x:c r="Y24" s="17"/>
      <x:c r="Z24" s="17"/>
    </x:row>
    <x:row r="25">
      <x:c r="A25" s="17" t="str">
        <x:v>GLM-5.2</x:v>
      </x:c>
      <x:c r="B25" s="17" t="str">
        <x:v>GLM-5.2</x:v>
      </x:c>
      <x:c r="C25" s="17" t="n">
        <x:v>46189</x:v>
      </x:c>
      <x:c r="D25" s="17" t="n">
        <x:v>151.6</x:v>
      </x:c>
      <x:c r="E25" s="17" t="n">
        <x:v>149.97</x:v>
      </x:c>
      <x:c r="F25" s="17" t="n">
        <x:v>153.86</x:v>
      </x:c>
      <x:c r="G25" s="17" t="str">
        <x:v>Z.ai (Zhipu AI)</x:v>
      </x:c>
      <x:c r="H25" s="17" t="str">
        <x:v>China</x:v>
      </x:c>
      <x:c r="I25" s="17" t="str">
        <x:v>Open weights (unrestricted)</x:v>
      </x:c>
      <x:c r="J25" s="17" t="str">
        <x:v>Open weights</x:v>
      </x:c>
      <x:c r="K25" s="17"/>
      <x:c r="L25" s="17"/>
      <x:c r="M25" s="17"/>
      <x:c r="N25" s="17"/>
      <x:c r="O25" s="17"/>
      <x:c r="P25" s="17"/>
      <x:c r="Q25" s="17"/>
      <x:c r="R25" s="17"/>
      <x:c r="S25" s="17"/>
      <x:c r="T25" s="17"/>
      <x:c r="U25" s="17"/>
      <x:c r="V25" s="17"/>
      <x:c r="W25" s="17"/>
      <x:c r="X25" s="17"/>
      <x:c r="Y25" s="17"/>
      <x:c r="Z25" s="17"/>
    </x:row>
    <x:row r="26">
      <x:c r="A26" s="17" t="str">
        <x:v>Kimi K2.6</x:v>
      </x:c>
      <x:c r="B26" s="17" t="str">
        <x:v>Kimi K2.6</x:v>
      </x:c>
      <x:c r="C26" s="17" t="n">
        <x:v>46132</x:v>
      </x:c>
      <x:c r="D26" s="17" t="n">
        <x:v>151.02</x:v>
      </x:c>
      <x:c r="E26" s="17" t="n">
        <x:v>149.18</x:v>
      </x:c>
      <x:c r="F26" s="17" t="n">
        <x:v>152.53</x:v>
      </x:c>
      <x:c r="G26" s="17" t="str">
        <x:v>Moonshot</x:v>
      </x:c>
      <x:c r="H26" s="17" t="str">
        <x:v>China</x:v>
      </x:c>
      <x:c r="I26" s="17" t="str">
        <x:v>Open weights (unrestricted)</x:v>
      </x:c>
      <x:c r="J26" s="17" t="str">
        <x:v>Open weights</x:v>
      </x:c>
      <x:c r="K26" s="17"/>
      <x:c r="L26" s="17"/>
      <x:c r="M26" s="17"/>
      <x:c r="N26" s="17"/>
      <x:c r="O26" s="17"/>
      <x:c r="P26" s="17"/>
      <x:c r="Q26" s="17"/>
      <x:c r="R26" s="17"/>
      <x:c r="S26" s="17"/>
      <x:c r="T26" s="17"/>
      <x:c r="U26" s="17"/>
      <x:c r="V26" s="17"/>
      <x:c r="W26" s="17"/>
      <x:c r="X26" s="17"/>
      <x:c r="Y26" s="17"/>
      <x:c r="Z26" s="17"/>
    </x:row>
    <x:row r="27">
      <x:c r="A27" s="17" t="str">
        <x:v>Gemini 3 Flash</x:v>
      </x:c>
      <x:c r="B27" s="17" t="str">
        <x:v>Gemini 3 Flash</x:v>
      </x:c>
      <x:c r="C27" s="17" t="n">
        <x:v>46008</x:v>
      </x:c>
      <x:c r="D27" s="17" t="n">
        <x:v>150.62</x:v>
      </x:c>
      <x:c r="E27" s="17" t="n">
        <x:v>146.15</x:v>
      </x:c>
      <x:c r="F27" s="17" t="n">
        <x:v>152.88</x:v>
      </x:c>
      <x:c r="G27" s="17" t="str">
        <x:v>Google DeepMind</x:v>
      </x:c>
      <x:c r="H27" s="17" t="str">
        <x:v>United States of America</x:v>
      </x:c>
      <x:c r="I27" s="17" t="str">
        <x:v>API access</x:v>
      </x:c>
      <x:c r="J27" s="17" t="str">
        <x:v>Closed weights</x:v>
      </x:c>
      <x:c r="K27" s="17"/>
      <x:c r="L27" s="17"/>
      <x:c r="M27" s="17"/>
      <x:c r="N27" s="17"/>
      <x:c r="O27" s="17"/>
      <x:c r="P27" s="17"/>
      <x:c r="Q27" s="17"/>
      <x:c r="R27" s="17"/>
      <x:c r="S27" s="17"/>
      <x:c r="T27" s="17"/>
      <x:c r="U27" s="17"/>
      <x:c r="V27" s="17"/>
      <x:c r="W27" s="17"/>
      <x:c r="X27" s="17"/>
      <x:c r="Y27" s="17"/>
      <x:c r="Z27" s="17"/>
    </x:row>
    <x:row r="28">
      <x:c r="A28" s="17" t="str">
        <x:v>GPT-5 Pro</x:v>
      </x:c>
      <x:c r="B28" s="17" t="str">
        <x:v>GPT-5 Pro</x:v>
      </x:c>
      <x:c r="C28" s="17" t="n">
        <x:v>45937</x:v>
      </x:c>
      <x:c r="D28" s="17" t="n">
        <x:v>150.43</x:v>
      </x:c>
      <x:c r="E28" s="17" t="n">
        <x:v>148.94</x:v>
      </x:c>
      <x:c r="F28" s="17" t="n">
        <x:v>152.05</x:v>
      </x:c>
      <x:c r="G28" s="17" t="str">
        <x:v>OpenAI</x:v>
      </x:c>
      <x:c r="H28" s="17" t="str">
        <x:v>United States of America</x:v>
      </x:c>
      <x:c r="I28" s="17" t="str">
        <x:v>API access</x:v>
      </x:c>
      <x:c r="J28" s="17" t="str">
        <x:v>Closed weights</x:v>
      </x:c>
      <x:c r="K28" s="17"/>
      <x:c r="L28" s="17"/>
      <x:c r="M28" s="17"/>
      <x:c r="N28" s="17"/>
      <x:c r="O28" s="17"/>
      <x:c r="P28" s="17"/>
      <x:c r="Q28" s="17"/>
      <x:c r="R28" s="17"/>
      <x:c r="S28" s="17"/>
      <x:c r="T28" s="17"/>
      <x:c r="U28" s="17"/>
      <x:c r="V28" s="17"/>
      <x:c r="W28" s="17"/>
      <x:c r="X28" s="17"/>
      <x:c r="Y28" s="17"/>
      <x:c r="Z28" s="17"/>
    </x:row>
    <x:row r="29">
      <x:c r="A29" s="17" t="str">
        <x:v>GLM-5.1</x:v>
      </x:c>
      <x:c r="B29" s="17" t="str">
        <x:v>GLM-5.1</x:v>
      </x:c>
      <x:c r="C29" s="17" t="n">
        <x:v>46119</x:v>
      </x:c>
      <x:c r="D29" s="17" t="n">
        <x:v>150.39</x:v>
      </x:c>
      <x:c r="E29" s="17" t="n">
        <x:v>148.1</x:v>
      </x:c>
      <x:c r="F29" s="17" t="n">
        <x:v>151.89</x:v>
      </x:c>
      <x:c r="G29" s="17" t="str">
        <x:v>Z.ai (Zhipu AI)</x:v>
      </x:c>
      <x:c r="H29" s="17" t="str">
        <x:v>China</x:v>
      </x:c>
      <x:c r="I29" s="17" t="str">
        <x:v>Unknown</x:v>
      </x:c>
      <x:c r="J29" s="17" t="str">
        <x:v>Other</x:v>
      </x:c>
      <x:c r="K29" s="17"/>
      <x:c r="L29" s="17"/>
      <x:c r="M29" s="17"/>
      <x:c r="N29" s="17"/>
      <x:c r="O29" s="17"/>
      <x:c r="P29" s="17"/>
      <x:c r="Q29" s="17"/>
      <x:c r="R29" s="17"/>
      <x:c r="S29" s="17"/>
      <x:c r="T29" s="17"/>
      <x:c r="U29" s="17"/>
      <x:c r="V29" s="17"/>
      <x:c r="W29" s="17"/>
      <x:c r="X29" s="17"/>
      <x:c r="Y29" s="17"/>
      <x:c r="Z29" s="17"/>
    </x:row>
    <x:row r="30">
      <x:c r="A30" s="17" t="str">
        <x:v>Kimi K2.7 Code</x:v>
      </x:c>
      <x:c r="B30" s="17" t="str">
        <x:v>Kimi K2.7 Code</x:v>
      </x:c>
      <x:c r="C30" s="17" t="n">
        <x:v>46185</x:v>
      </x:c>
      <x:c r="D30" s="17" t="n">
        <x:v>150.07</x:v>
      </x:c>
      <x:c r="E30" s="17" t="n">
        <x:v>148.48</x:v>
      </x:c>
      <x:c r="F30" s="17" t="n">
        <x:v>151.25</x:v>
      </x:c>
      <x:c r="G30" s="17" t="str">
        <x:v>Moonshot</x:v>
      </x:c>
      <x:c r="H30" s="17" t="str">
        <x:v>China</x:v>
      </x:c>
      <x:c r="I30" s="17" t="str">
        <x:v>Open weights (unrestricted)</x:v>
      </x:c>
      <x:c r="J30" s="17" t="str">
        <x:v>Open weights</x:v>
      </x:c>
      <x:c r="K30" s="17"/>
      <x:c r="L30" s="17"/>
      <x:c r="M30" s="17"/>
      <x:c r="N30" s="17"/>
      <x:c r="O30" s="17"/>
      <x:c r="P30" s="17"/>
      <x:c r="Q30" s="17"/>
      <x:c r="R30" s="17"/>
      <x:c r="S30" s="17"/>
      <x:c r="T30" s="17"/>
      <x:c r="U30" s="17"/>
      <x:c r="V30" s="17"/>
      <x:c r="W30" s="17"/>
      <x:c r="X30" s="17"/>
      <x:c r="Y30" s="17"/>
      <x:c r="Z30" s="17"/>
    </x:row>
    <x:row r="31">
      <x:c r="A31" s="17" t="str">
        <x:v>GPT-5</x:v>
      </x:c>
      <x:c r="B31" s="17" t="str">
        <x:v>GPT-5</x:v>
      </x:c>
      <x:c r="C31" s="17" t="n">
        <x:v>45876</x:v>
      </x:c>
      <x:c r="D31" s="17" t="n">
        <x:v>150</x:v>
      </x:c>
      <x:c r="E31" s="17"/>
      <x:c r="F31" s="17"/>
      <x:c r="G31" s="17" t="str">
        <x:v>OpenAI</x:v>
      </x:c>
      <x:c r="H31" s="17" t="str">
        <x:v>United States of America</x:v>
      </x:c>
      <x:c r="I31" s="17" t="str">
        <x:v>API access</x:v>
      </x:c>
      <x:c r="J31" s="17" t="str">
        <x:v>Closed weights</x:v>
      </x:c>
      <x:c r="K31" s="17"/>
      <x:c r="L31" s="17"/>
      <x:c r="M31" s="17"/>
      <x:c r="N31" s="17"/>
      <x:c r="O31" s="17"/>
      <x:c r="P31" s="17"/>
      <x:c r="Q31" s="17"/>
      <x:c r="R31" s="17"/>
      <x:c r="S31" s="17"/>
      <x:c r="T31" s="17"/>
      <x:c r="U31" s="17"/>
      <x:c r="V31" s="17"/>
      <x:c r="W31" s="17"/>
      <x:c r="X31" s="17"/>
      <x:c r="Y31" s="17"/>
      <x:c r="Z31" s="17"/>
    </x:row>
    <x:row r="32">
      <x:c r="A32" s="17" t="str">
        <x:v>DeepSeek-V4-Pro</x:v>
      </x:c>
      <x:c r="B32" s="17" t="str">
        <x:v>DeepSeek-V4-Pro</x:v>
      </x:c>
      <x:c r="C32" s="17" t="n">
        <x:v>46136</x:v>
      </x:c>
      <x:c r="D32" s="17" t="n">
        <x:v>149.74</x:v>
      </x:c>
      <x:c r="E32" s="17" t="n">
        <x:v>147.87</x:v>
      </x:c>
      <x:c r="F32" s="17" t="n">
        <x:v>152.06</x:v>
      </x:c>
      <x:c r="G32" s="17" t="str">
        <x:v>DeepSeek</x:v>
      </x:c>
      <x:c r="H32" s="17" t="str">
        <x:v>China</x:v>
      </x:c>
      <x:c r="I32" s="17" t="str">
        <x:v>Open weights (unrestricted)</x:v>
      </x:c>
      <x:c r="J32" s="17" t="str">
        <x:v>Open weights</x:v>
      </x:c>
      <x:c r="K32" s="17"/>
      <x:c r="L32" s="17"/>
      <x:c r="M32" s="17"/>
      <x:c r="N32" s="17"/>
      <x:c r="O32" s="17"/>
      <x:c r="P32" s="17"/>
      <x:c r="Q32" s="17"/>
      <x:c r="R32" s="17"/>
      <x:c r="S32" s="17"/>
      <x:c r="T32" s="17"/>
      <x:c r="U32" s="17"/>
      <x:c r="V32" s="17"/>
      <x:c r="W32" s="17"/>
      <x:c r="X32" s="17"/>
      <x:c r="Y32" s="17"/>
      <x:c r="Z32" s="17"/>
    </x:row>
    <x:row r="33">
      <x:c r="A33" s="17" t="str">
        <x:v>GPT-5.1</x:v>
      </x:c>
      <x:c r="B33" s="17" t="str">
        <x:v>GPT-5.1</x:v>
      </x:c>
      <x:c r="C33" s="17" t="n">
        <x:v>45974</x:v>
      </x:c>
      <x:c r="D33" s="17" t="n">
        <x:v>149.72</x:v>
      </x:c>
      <x:c r="E33" s="17" t="n">
        <x:v>148.31</x:v>
      </x:c>
      <x:c r="F33" s="17" t="n">
        <x:v>151.01</x:v>
      </x:c>
      <x:c r="G33" s="17" t="str">
        <x:v>OpenAI</x:v>
      </x:c>
      <x:c r="H33" s="17" t="str">
        <x:v>United States of America</x:v>
      </x:c>
      <x:c r="I33" s="17" t="str">
        <x:v>API access</x:v>
      </x:c>
      <x:c r="J33" s="17" t="str">
        <x:v>Closed weights</x:v>
      </x:c>
      <x:c r="K33" s="17"/>
      <x:c r="L33" s="17"/>
      <x:c r="M33" s="17"/>
      <x:c r="N33" s="17"/>
      <x:c r="O33" s="17"/>
      <x:c r="P33" s="17"/>
      <x:c r="Q33" s="17"/>
      <x:c r="R33" s="17"/>
      <x:c r="S33" s="17"/>
      <x:c r="T33" s="17"/>
      <x:c r="U33" s="17"/>
      <x:c r="V33" s="17"/>
      <x:c r="W33" s="17"/>
      <x:c r="X33" s="17"/>
      <x:c r="Y33" s="17"/>
      <x:c r="Z33" s="17"/>
    </x:row>
    <x:row r="34">
      <x:c r="A34" s="17" t="str">
        <x:v>Qwen 3.6 Max (Preview)</x:v>
      </x:c>
      <x:c r="B34" s="17" t="str">
        <x:v>Qwen 3.6 Max (Preview)</x:v>
      </x:c>
      <x:c r="C34" s="17" t="n">
        <x:v>46132</x:v>
      </x:c>
      <x:c r="D34" s="17" t="n">
        <x:v>149.61</x:v>
      </x:c>
      <x:c r="E34" s="17" t="n">
        <x:v>147.62</x:v>
      </x:c>
      <x:c r="F34" s="17" t="n">
        <x:v>153.07</x:v>
      </x:c>
      <x:c r="G34" s="17" t="str">
        <x:v>Alibaba</x:v>
      </x:c>
      <x:c r="H34" s="17" t="str">
        <x:v>China</x:v>
      </x:c>
      <x:c r="I34" s="17" t="str">
        <x:v>Unknown</x:v>
      </x:c>
      <x:c r="J34" s="17" t="str">
        <x:v>Other</x:v>
      </x:c>
      <x:c r="K34" s="17"/>
      <x:c r="L34" s="17"/>
      <x:c r="M34" s="17"/>
      <x:c r="N34" s="17"/>
      <x:c r="O34" s="17"/>
      <x:c r="P34" s="17"/>
      <x:c r="Q34" s="17"/>
      <x:c r="R34" s="17"/>
      <x:c r="S34" s="17"/>
      <x:c r="T34" s="17"/>
      <x:c r="U34" s="17"/>
      <x:c r="V34" s="17"/>
      <x:c r="W34" s="17"/>
      <x:c r="X34" s="17"/>
      <x:c r="Y34" s="17"/>
      <x:c r="Z34" s="17"/>
    </x:row>
    <x:row r="35">
      <x:c r="A35" s="17" t="str">
        <x:v>Claude Opus 4.5</x:v>
      </x:c>
      <x:c r="B35" s="17" t="str">
        <x:v>Claude Opus 4.5</x:v>
      </x:c>
      <x:c r="C35" s="17" t="n">
        <x:v>45985</x:v>
      </x:c>
      <x:c r="D35" s="17" t="n">
        <x:v>149.53</x:v>
      </x:c>
      <x:c r="E35" s="17" t="n">
        <x:v>147.66</x:v>
      </x:c>
      <x:c r="F35" s="17" t="n">
        <x:v>151.99</x:v>
      </x:c>
      <x:c r="G35" s="17" t="str">
        <x:v>Anthropic</x:v>
      </x:c>
      <x:c r="H35" s="17" t="str">
        <x:v>United States of America</x:v>
      </x:c>
      <x:c r="I35" s="17" t="str">
        <x:v>API access</x:v>
      </x:c>
      <x:c r="J35" s="17" t="str">
        <x:v>Closed weights</x:v>
      </x:c>
      <x:c r="K35" s="17"/>
      <x:c r="L35" s="17"/>
      <x:c r="M35" s="17"/>
      <x:c r="N35" s="17"/>
      <x:c r="O35" s="17"/>
      <x:c r="P35" s="17"/>
      <x:c r="Q35" s="17"/>
      <x:c r="R35" s="17"/>
      <x:c r="S35" s="17"/>
      <x:c r="T35" s="17"/>
      <x:c r="U35" s="17"/>
      <x:c r="V35" s="17"/>
      <x:c r="W35" s="17"/>
      <x:c r="X35" s="17"/>
      <x:c r="Y35" s="17"/>
      <x:c r="Z35" s="17"/>
    </x:row>
    <x:row r="36">
      <x:c r="A36" s="17" t="str">
        <x:v>Qwen 3.6 Plus</x:v>
      </x:c>
      <x:c r="B36" s="17" t="str">
        <x:v>Qwen 3.6 Plus</x:v>
      </x:c>
      <x:c r="C36" s="17" t="n">
        <x:v>46113</x:v>
      </x:c>
      <x:c r="D36" s="17" t="n">
        <x:v>149.13</x:v>
      </x:c>
      <x:c r="E36" s="17" t="n">
        <x:v>146.49</x:v>
      </x:c>
      <x:c r="F36" s="17" t="n">
        <x:v>150.98</x:v>
      </x:c>
      <x:c r="G36" s="17" t="str">
        <x:v>Alibaba</x:v>
      </x:c>
      <x:c r="H36" s="17" t="str">
        <x:v>China</x:v>
      </x:c>
      <x:c r="I36" s="17" t="str">
        <x:v>API access</x:v>
      </x:c>
      <x:c r="J36" s="17" t="str">
        <x:v>Closed weights</x:v>
      </x:c>
      <x:c r="K36" s="17"/>
      <x:c r="L36" s="17"/>
      <x:c r="M36" s="17"/>
      <x:c r="N36" s="17"/>
      <x:c r="O36" s="17"/>
      <x:c r="P36" s="17"/>
      <x:c r="Q36" s="17"/>
      <x:c r="R36" s="17"/>
      <x:c r="S36" s="17"/>
      <x:c r="T36" s="17"/>
      <x:c r="U36" s="17"/>
      <x:c r="V36" s="17"/>
      <x:c r="W36" s="17"/>
      <x:c r="X36" s="17"/>
      <x:c r="Y36" s="17"/>
      <x:c r="Z36" s="17"/>
    </x:row>
    <x:row r="37">
      <x:c r="A37" s="17" t="str">
        <x:v>Grok 4.3 Beta</x:v>
      </x:c>
      <x:c r="B37" s="17" t="str">
        <x:v>Grok 4.3 Beta</x:v>
      </x:c>
      <x:c r="C37" s="17" t="n">
        <x:v>46129</x:v>
      </x:c>
      <x:c r="D37" s="17" t="n">
        <x:v>148.98</x:v>
      </x:c>
      <x:c r="E37" s="17" t="n">
        <x:v>147.37</x:v>
      </x:c>
      <x:c r="F37" s="17" t="n">
        <x:v>150.53</x:v>
      </x:c>
      <x:c r="G37" s="17" t="str">
        <x:v>xAI</x:v>
      </x:c>
      <x:c r="H37" s="17" t="str">
        <x:v>United States of America</x:v>
      </x:c>
      <x:c r="I37" s="17" t="str">
        <x:v>Hosted access (no API)</x:v>
      </x:c>
      <x:c r="J37" s="17" t="str">
        <x:v>Closed weights</x:v>
      </x:c>
      <x:c r="K37" s="17"/>
      <x:c r="L37" s="17"/>
      <x:c r="M37" s="17"/>
      <x:c r="N37" s="17"/>
      <x:c r="O37" s="17"/>
      <x:c r="P37" s="17"/>
      <x:c r="Q37" s="17"/>
      <x:c r="R37" s="17"/>
      <x:c r="S37" s="17"/>
      <x:c r="T37" s="17"/>
      <x:c r="U37" s="17"/>
      <x:c r="V37" s="17"/>
      <x:c r="W37" s="17"/>
      <x:c r="X37" s="17"/>
      <x:c r="Y37" s="17"/>
      <x:c r="Z37" s="17"/>
    </x:row>
    <x:row r="38">
      <x:c r="A38" s="17" t="str">
        <x:v>GPT-5.4 Mini</x:v>
      </x:c>
      <x:c r="B38" s="17" t="str">
        <x:v>GPT-5.4 Mini</x:v>
      </x:c>
      <x:c r="C38" s="17" t="n">
        <x:v>46098</x:v>
      </x:c>
      <x:c r="D38" s="17" t="n">
        <x:v>148.9</x:v>
      </x:c>
      <x:c r="E38" s="17" t="n">
        <x:v>147.11</x:v>
      </x:c>
      <x:c r="F38" s="17" t="n">
        <x:v>150.06</x:v>
      </x:c>
      <x:c r="G38" s="17" t="str">
        <x:v>OpenAI</x:v>
      </x:c>
      <x:c r="H38" s="17" t="str">
        <x:v>United States of America</x:v>
      </x:c>
      <x:c r="I38" s="17" t="str">
        <x:v>API access</x:v>
      </x:c>
      <x:c r="J38" s="17" t="str">
        <x:v>Closed weights</x:v>
      </x:c>
      <x:c r="K38" s="17"/>
      <x:c r="L38" s="17"/>
      <x:c r="M38" s="17"/>
      <x:c r="N38" s="17"/>
      <x:c r="O38" s="17"/>
      <x:c r="P38" s="17"/>
      <x:c r="Q38" s="17"/>
      <x:c r="R38" s="17"/>
      <x:c r="S38" s="17"/>
      <x:c r="T38" s="17"/>
      <x:c r="U38" s="17"/>
      <x:c r="V38" s="17"/>
      <x:c r="W38" s="17"/>
      <x:c r="X38" s="17"/>
      <x:c r="Y38" s="17"/>
      <x:c r="Z38" s="17"/>
    </x:row>
    <x:row r="39">
      <x:c r="A39" s="17" t="str">
        <x:v>Kimi K2.5</x:v>
      </x:c>
      <x:c r="B39" s="17" t="str">
        <x:v>Kimi K2.5</x:v>
      </x:c>
      <x:c r="C39" s="17" t="n">
        <x:v>46055</x:v>
      </x:c>
      <x:c r="D39" s="17" t="n">
        <x:v>148.24</x:v>
      </x:c>
      <x:c r="E39" s="17" t="n">
        <x:v>146.58</x:v>
      </x:c>
      <x:c r="F39" s="17" t="n">
        <x:v>149.36</x:v>
      </x:c>
      <x:c r="G39" s="17" t="str">
        <x:v>Moonshot</x:v>
      </x:c>
      <x:c r="H39" s="17" t="str">
        <x:v>China</x:v>
      </x:c>
      <x:c r="I39" s="17" t="str">
        <x:v>Open weights (unrestricted)</x:v>
      </x:c>
      <x:c r="J39" s="17" t="str">
        <x:v>Open weights</x:v>
      </x:c>
      <x:c r="K39" s="17"/>
      <x:c r="L39" s="17"/>
      <x:c r="M39" s="17"/>
      <x:c r="N39" s="17"/>
      <x:c r="O39" s="17"/>
      <x:c r="P39" s="17"/>
      <x:c r="Q39" s="17"/>
      <x:c r="R39" s="17"/>
      <x:c r="S39" s="17"/>
      <x:c r="T39" s="17"/>
      <x:c r="U39" s="17"/>
      <x:c r="V39" s="17"/>
      <x:c r="W39" s="17"/>
      <x:c r="X39" s="17"/>
      <x:c r="Y39" s="17"/>
      <x:c r="Z39" s="17"/>
    </x:row>
    <x:row r="40">
      <x:c r="A40" s="17" t="str">
        <x:v>o3-pro</x:v>
      </x:c>
      <x:c r="B40" s="17" t="str">
        <x:v>o3-pro</x:v>
      </x:c>
      <x:c r="C40" s="17" t="n">
        <x:v>45818</x:v>
      </x:c>
      <x:c r="D40" s="17" t="n">
        <x:v>147.92</x:v>
      </x:c>
      <x:c r="E40" s="17" t="n">
        <x:v>146.24</x:v>
      </x:c>
      <x:c r="F40" s="17" t="n">
        <x:v>150.45</x:v>
      </x:c>
      <x:c r="G40" s="17" t="str">
        <x:v>OpenAI</x:v>
      </x:c>
      <x:c r="H40" s="17" t="str">
        <x:v>United States of America</x:v>
      </x:c>
      <x:c r="I40" s="17" t="str">
        <x:v>Unknown</x:v>
      </x:c>
      <x:c r="J40" s="17" t="str">
        <x:v>Other</x:v>
      </x:c>
      <x:c r="K40" s="17"/>
      <x:c r="L40" s="17"/>
      <x:c r="M40" s="17"/>
      <x:c r="N40" s="17"/>
      <x:c r="O40" s="17"/>
      <x:c r="P40" s="17"/>
      <x:c r="Q40" s="17"/>
      <x:c r="R40" s="17"/>
      <x:c r="S40" s="17"/>
      <x:c r="T40" s="17"/>
      <x:c r="U40" s="17"/>
      <x:c r="V40" s="17"/>
      <x:c r="W40" s="17"/>
      <x:c r="X40" s="17"/>
      <x:c r="Y40" s="17"/>
      <x:c r="Z40" s="17"/>
    </x:row>
    <x:row r="41">
      <x:c r="A41" s="17" t="str">
        <x:v>MiniMax-M2.5</x:v>
      </x:c>
      <x:c r="B41" s="17" t="str">
        <x:v>MiniMax-M2.5</x:v>
      </x:c>
      <x:c r="C41" s="17" t="n">
        <x:v>46065</x:v>
      </x:c>
      <x:c r="D41" s="17" t="n">
        <x:v>147.07</x:v>
      </x:c>
      <x:c r="E41" s="17" t="n">
        <x:v>142.34</x:v>
      </x:c>
      <x:c r="F41" s="17" t="n">
        <x:v>148.14</x:v>
      </x:c>
      <x:c r="G41" s="17" t="str">
        <x:v>MiniMax</x:v>
      </x:c>
      <x:c r="H41" s="17" t="str">
        <x:v>China</x:v>
      </x:c>
      <x:c r="I41" s="17" t="str">
        <x:v>Open weights (unrestricted)</x:v>
      </x:c>
      <x:c r="J41" s="17" t="str">
        <x:v>Open weights</x:v>
      </x:c>
      <x:c r="K41" s="17"/>
      <x:c r="L41" s="17"/>
      <x:c r="M41" s="17"/>
      <x:c r="N41" s="17"/>
      <x:c r="O41" s="17"/>
      <x:c r="P41" s="17"/>
      <x:c r="Q41" s="17"/>
      <x:c r="R41" s="17"/>
      <x:c r="S41" s="17"/>
      <x:c r="T41" s="17"/>
      <x:c r="U41" s="17"/>
      <x:c r="V41" s="17"/>
      <x:c r="W41" s="17"/>
      <x:c r="X41" s="17"/>
      <x:c r="Y41" s="17"/>
      <x:c r="Z41" s="17"/>
    </x:row>
    <x:row r="42">
      <x:c r="A42" s="17" t="str">
        <x:v>o3</x:v>
      </x:c>
      <x:c r="B42" s="17" t="str">
        <x:v>o3</x:v>
      </x:c>
      <x:c r="C42" s="17" t="n">
        <x:v>45646</x:v>
      </x:c>
      <x:c r="D42" s="17" t="n">
        <x:v>147.05</x:v>
      </x:c>
      <x:c r="E42" s="17" t="n">
        <x:v>145.11</x:v>
      </x:c>
      <x:c r="F42" s="17" t="n">
        <x:v>148.38</x:v>
      </x:c>
      <x:c r="G42" s="17" t="str">
        <x:v>OpenAI</x:v>
      </x:c>
      <x:c r="H42" s="17" t="str">
        <x:v>United States of America</x:v>
      </x:c>
      <x:c r="I42" s="17" t="str">
        <x:v>API access</x:v>
      </x:c>
      <x:c r="J42" s="17" t="str">
        <x:v>Closed weights</x:v>
      </x:c>
      <x:c r="K42" s="17"/>
      <x:c r="L42" s="17"/>
      <x:c r="M42" s="17"/>
      <x:c r="N42" s="17"/>
      <x:c r="O42" s="17"/>
      <x:c r="P42" s="17"/>
      <x:c r="Q42" s="17"/>
      <x:c r="R42" s="17"/>
      <x:c r="S42" s="17"/>
      <x:c r="T42" s="17"/>
      <x:c r="U42" s="17"/>
      <x:c r="V42" s="17"/>
      <x:c r="W42" s="17"/>
      <x:c r="X42" s="17"/>
      <x:c r="Y42" s="17"/>
      <x:c r="Z42" s="17"/>
    </x:row>
    <x:row r="43">
      <x:c r="A43" s="17" t="str">
        <x:v>Grok 4</x:v>
      </x:c>
      <x:c r="B43" s="17" t="str">
        <x:v>Grok 4</x:v>
      </x:c>
      <x:c r="C43" s="17" t="n">
        <x:v>45847</x:v>
      </x:c>
      <x:c r="D43" s="17" t="n">
        <x:v>147.04</x:v>
      </x:c>
      <x:c r="E43" s="17" t="n">
        <x:v>144.92</x:v>
      </x:c>
      <x:c r="F43" s="17" t="n">
        <x:v>148.75</x:v>
      </x:c>
      <x:c r="G43" s="17" t="str">
        <x:v>xAI</x:v>
      </x:c>
      <x:c r="H43" s="17" t="str">
        <x:v>United States of America</x:v>
      </x:c>
      <x:c r="I43" s="17" t="str">
        <x:v>API access</x:v>
      </x:c>
      <x:c r="J43" s="17" t="str">
        <x:v>Closed weights</x:v>
      </x:c>
      <x:c r="K43" s="17"/>
      <x:c r="L43" s="17"/>
      <x:c r="M43" s="17"/>
      <x:c r="N43" s="17"/>
      <x:c r="O43" s="17"/>
      <x:c r="P43" s="17"/>
      <x:c r="Q43" s="17"/>
      <x:c r="R43" s="17"/>
      <x:c r="S43" s="17"/>
      <x:c r="T43" s="17"/>
      <x:c r="U43" s="17"/>
      <x:c r="V43" s="17"/>
      <x:c r="W43" s="17"/>
      <x:c r="X43" s="17"/>
      <x:c r="Y43" s="17"/>
      <x:c r="Z43" s="17"/>
    </x:row>
    <x:row r="44">
      <x:c r="A44" s="17" t="str">
        <x:v>Qwen 3.5 Plus (hosted 397B-A17B)</x:v>
      </x:c>
      <x:c r="B44" s="17" t="str">
        <x:v>Qwen 3.5 Plus (hosted 397B-A17B)</x:v>
      </x:c>
      <x:c r="C44" s="17" t="n">
        <x:v>46069</x:v>
      </x:c>
      <x:c r="D44" s="17" t="n">
        <x:v>146.95</x:v>
      </x:c>
      <x:c r="E44" s="17" t="n">
        <x:v>144.65</x:v>
      </x:c>
      <x:c r="F44" s="17" t="n">
        <x:v>148.03</x:v>
      </x:c>
      <x:c r="G44" s="17" t="str">
        <x:v>Alibaba</x:v>
      </x:c>
      <x:c r="H44" s="17" t="str">
        <x:v>China</x:v>
      </x:c>
      <x:c r="I44" s="17" t="str">
        <x:v>Unknown</x:v>
      </x:c>
      <x:c r="J44" s="17" t="str">
        <x:v>Other</x:v>
      </x:c>
      <x:c r="K44" s="17"/>
      <x:c r="L44" s="17"/>
      <x:c r="M44" s="17"/>
      <x:c r="N44" s="17"/>
      <x:c r="O44" s="17"/>
      <x:c r="P44" s="17"/>
      <x:c r="Q44" s="17"/>
      <x:c r="R44" s="17"/>
      <x:c r="S44" s="17"/>
      <x:c r="T44" s="17"/>
      <x:c r="U44" s="17"/>
      <x:c r="V44" s="17"/>
      <x:c r="W44" s="17"/>
      <x:c r="X44" s="17"/>
      <x:c r="Y44" s="17"/>
      <x:c r="Z44" s="17"/>
    </x:row>
    <x:row r="45">
      <x:c r="A45" s="17" t="str">
        <x:v>Claude Sonnet 4.5</x:v>
      </x:c>
      <x:c r="B45" s="17" t="str">
        <x:v>Claude Sonnet 4.5</x:v>
      </x:c>
      <x:c r="C45" s="17" t="n">
        <x:v>45929</x:v>
      </x:c>
      <x:c r="D45" s="17" t="n">
        <x:v>146.75</x:v>
      </x:c>
      <x:c r="E45" s="17" t="n">
        <x:v>144.71</x:v>
      </x:c>
      <x:c r="F45" s="17" t="n">
        <x:v>148.07</x:v>
      </x:c>
      <x:c r="G45" s="17" t="str">
        <x:v>Anthropic</x:v>
      </x:c>
      <x:c r="H45" s="17" t="str">
        <x:v>United States of America</x:v>
      </x:c>
      <x:c r="I45" s="17" t="str">
        <x:v>API access</x:v>
      </x:c>
      <x:c r="J45" s="17" t="str">
        <x:v>Closed weights</x:v>
      </x:c>
      <x:c r="K45" s="17"/>
      <x:c r="L45" s="17"/>
      <x:c r="M45" s="17"/>
      <x:c r="N45" s="17"/>
      <x:c r="O45" s="17"/>
      <x:c r="P45" s="17"/>
      <x:c r="Q45" s="17"/>
      <x:c r="R45" s="17"/>
      <x:c r="S45" s="17"/>
      <x:c r="T45" s="17"/>
      <x:c r="U45" s="17"/>
      <x:c r="V45" s="17"/>
      <x:c r="W45" s="17"/>
      <x:c r="X45" s="17"/>
      <x:c r="Y45" s="17"/>
      <x:c r="Z45" s="17"/>
    </x:row>
    <x:row r="46">
      <x:c r="A46" s="17" t="str">
        <x:v>GPT-5.4 Nano</x:v>
      </x:c>
      <x:c r="B46" s="17" t="str">
        <x:v>GPT-5.4 Nano</x:v>
      </x:c>
      <x:c r="C46" s="17" t="n">
        <x:v>46098</x:v>
      </x:c>
      <x:c r="D46" s="17" t="n">
        <x:v>146.64</x:v>
      </x:c>
      <x:c r="E46" s="17" t="n">
        <x:v>144.07</x:v>
      </x:c>
      <x:c r="F46" s="17" t="n">
        <x:v>148.4</x:v>
      </x:c>
      <x:c r="G46" s="17" t="str">
        <x:v>OpenAI</x:v>
      </x:c>
      <x:c r="H46" s="17" t="str">
        <x:v>United States of America</x:v>
      </x:c>
      <x:c r="I46" s="17" t="str">
        <x:v>API access</x:v>
      </x:c>
      <x:c r="J46" s="17" t="str">
        <x:v>Closed weights</x:v>
      </x:c>
      <x:c r="K46" s="17"/>
      <x:c r="L46" s="17"/>
      <x:c r="M46" s="17"/>
      <x:c r="N46" s="17"/>
      <x:c r="O46" s="17"/>
      <x:c r="P46" s="17"/>
      <x:c r="Q46" s="17"/>
      <x:c r="R46" s="17"/>
      <x:c r="S46" s="17"/>
      <x:c r="T46" s="17"/>
      <x:c r="U46" s="17"/>
      <x:c r="V46" s="17"/>
      <x:c r="W46" s="17"/>
      <x:c r="X46" s="17"/>
      <x:c r="Y46" s="17"/>
      <x:c r="Z46" s="17"/>
    </x:row>
    <x:row r="47">
      <x:c r="A47" s="17" t="str">
        <x:v>DeepSeek-V3.2</x:v>
      </x:c>
      <x:c r="B47" s="17" t="str">
        <x:v>DeepSeek-V3.2</x:v>
      </x:c>
      <x:c r="C47" s="17" t="n">
        <x:v>45992</x:v>
      </x:c>
      <x:c r="D47" s="17" t="n">
        <x:v>146.56</x:v>
      </x:c>
      <x:c r="E47" s="17" t="n">
        <x:v>144.63</x:v>
      </x:c>
      <x:c r="F47" s="17" t="n">
        <x:v>147.62</x:v>
      </x:c>
      <x:c r="G47" s="17" t="str">
        <x:v>DeepSeek</x:v>
      </x:c>
      <x:c r="H47" s="17" t="str">
        <x:v>China</x:v>
      </x:c>
      <x:c r="I47" s="17" t="str">
        <x:v>Open weights (unrestricted)</x:v>
      </x:c>
      <x:c r="J47" s="17" t="str">
        <x:v>Open weights</x:v>
      </x:c>
      <x:c r="K47" s="17"/>
      <x:c r="L47" s="17"/>
      <x:c r="M47" s="17"/>
      <x:c r="N47" s="17"/>
      <x:c r="O47" s="17"/>
      <x:c r="P47" s="17"/>
      <x:c r="Q47" s="17"/>
      <x:c r="R47" s="17"/>
      <x:c r="S47" s="17"/>
      <x:c r="T47" s="17"/>
      <x:c r="U47" s="17"/>
      <x:c r="V47" s="17"/>
      <x:c r="W47" s="17"/>
      <x:c r="X47" s="17"/>
      <x:c r="Y47" s="17"/>
      <x:c r="Z47" s="17"/>
    </x:row>
    <x:row r="48">
      <x:c r="A48" s="17" t="str">
        <x:v>o4-mini</x:v>
      </x:c>
      <x:c r="B48" s="17" t="str">
        <x:v>o4-mini</x:v>
      </x:c>
      <x:c r="C48" s="17" t="n">
        <x:v>45763</x:v>
      </x:c>
      <x:c r="D48" s="17" t="n">
        <x:v>146.54</x:v>
      </x:c>
      <x:c r="E48" s="17" t="n">
        <x:v>144.05</x:v>
      </x:c>
      <x:c r="F48" s="17" t="n">
        <x:v>147.85</x:v>
      </x:c>
      <x:c r="G48" s="17" t="str">
        <x:v>OpenAI</x:v>
      </x:c>
      <x:c r="H48" s="17" t="str">
        <x:v>United States of America</x:v>
      </x:c>
      <x:c r="I48" s="17" t="str">
        <x:v>API access</x:v>
      </x:c>
      <x:c r="J48" s="17" t="str">
        <x:v>Closed weights</x:v>
      </x:c>
      <x:c r="K48" s="17"/>
      <x:c r="L48" s="17"/>
      <x:c r="M48" s="17"/>
      <x:c r="N48" s="17"/>
      <x:c r="O48" s="17"/>
      <x:c r="P48" s="17"/>
      <x:c r="Q48" s="17"/>
      <x:c r="R48" s="17"/>
      <x:c r="S48" s="17"/>
      <x:c r="T48" s="17"/>
      <x:c r="U48" s="17"/>
      <x:c r="V48" s="17"/>
      <x:c r="W48" s="17"/>
      <x:c r="X48" s="17"/>
      <x:c r="Y48" s="17"/>
      <x:c r="Z48" s="17"/>
    </x:row>
    <x:row r="49">
      <x:c r="A49" s="17" t="str">
        <x:v>GLM-5</x:v>
      </x:c>
      <x:c r="B49" s="17" t="str">
        <x:v>GLM-5</x:v>
      </x:c>
      <x:c r="C49" s="17" t="n">
        <x:v>46064</x:v>
      </x:c>
      <x:c r="D49" s="17" t="n">
        <x:v>146.39</x:v>
      </x:c>
      <x:c r="E49" s="17" t="n">
        <x:v>144.52</x:v>
      </x:c>
      <x:c r="F49" s="17" t="n">
        <x:v>147.86</x:v>
      </x:c>
      <x:c r="G49" s="17" t="str">
        <x:v>Z.ai (Zhipu AI)</x:v>
      </x:c>
      <x:c r="H49" s="17" t="str">
        <x:v>China</x:v>
      </x:c>
      <x:c r="I49" s="17" t="str">
        <x:v>Open weights (unrestricted)</x:v>
      </x:c>
      <x:c r="J49" s="17" t="str">
        <x:v>Open weights</x:v>
      </x:c>
      <x:c r="K49" s="17"/>
      <x:c r="L49" s="17"/>
      <x:c r="M49" s="17"/>
      <x:c r="N49" s="17"/>
      <x:c r="O49" s="17"/>
      <x:c r="P49" s="17"/>
      <x:c r="Q49" s="17"/>
      <x:c r="R49" s="17"/>
      <x:c r="S49" s="17"/>
      <x:c r="T49" s="17"/>
      <x:c r="U49" s="17"/>
      <x:c r="V49" s="17"/>
      <x:c r="W49" s="17"/>
      <x:c r="X49" s="17"/>
      <x:c r="Y49" s="17"/>
      <x:c r="Z49" s="17"/>
    </x:row>
    <x:row r="50">
      <x:c r="A50" s="17" t="str">
        <x:v>Gemini 2.5 Pro (Jun 2025)</x:v>
      </x:c>
      <x:c r="B50" s="17" t="str">
        <x:v>Gemini 2.5 Pro (Jun 2025)</x:v>
      </x:c>
      <x:c r="C50" s="17" t="n">
        <x:v>45813</x:v>
      </x:c>
      <x:c r="D50" s="17" t="n">
        <x:v>146.08</x:v>
      </x:c>
      <x:c r="E50" s="17" t="n">
        <x:v>144.33</x:v>
      </x:c>
      <x:c r="F50" s="17" t="n">
        <x:v>147.72</x:v>
      </x:c>
      <x:c r="G50" s="17" t="str">
        <x:v>Google DeepMind</x:v>
      </x:c>
      <x:c r="H50" s="17" t="str">
        <x:v>United States of America</x:v>
      </x:c>
      <x:c r="I50" s="17" t="str">
        <x:v>API access</x:v>
      </x:c>
      <x:c r="J50" s="17" t="str">
        <x:v>Closed weights</x:v>
      </x:c>
      <x:c r="K50" s="17"/>
      <x:c r="L50" s="17"/>
      <x:c r="M50" s="17"/>
      <x:c r="N50" s="17"/>
      <x:c r="O50" s="17"/>
      <x:c r="P50" s="17"/>
      <x:c r="Q50" s="17"/>
      <x:c r="R50" s="17"/>
      <x:c r="S50" s="17"/>
      <x:c r="T50" s="17"/>
      <x:c r="U50" s="17"/>
      <x:c r="V50" s="17"/>
      <x:c r="W50" s="17"/>
      <x:c r="X50" s="17"/>
      <x:c r="Y50" s="17"/>
      <x:c r="Z50" s="17"/>
    </x:row>
    <x:row r="51">
      <x:c r="A51" s="17" t="str">
        <x:v>Kimi K2 Thinking</x:v>
      </x:c>
      <x:c r="B51" s="17" t="str">
        <x:v>Kimi K2 Thinking</x:v>
      </x:c>
      <x:c r="C51" s="17" t="n">
        <x:v>45967</x:v>
      </x:c>
      <x:c r="D51" s="17" t="n">
        <x:v>146.01</x:v>
      </x:c>
      <x:c r="E51" s="17" t="n">
        <x:v>143.68</x:v>
      </x:c>
      <x:c r="F51" s="17" t="n">
        <x:v>147.44</x:v>
      </x:c>
      <x:c r="G51" s="17" t="str">
        <x:v>Moonshot</x:v>
      </x:c>
      <x:c r="H51" s="17" t="str">
        <x:v>China</x:v>
      </x:c>
      <x:c r="I51" s="17" t="str">
        <x:v>Open weights (restricted use)</x:v>
      </x:c>
      <x:c r="J51" s="17" t="str">
        <x:v>Open weights</x:v>
      </x:c>
      <x:c r="K51" s="17"/>
      <x:c r="L51" s="17"/>
      <x:c r="M51" s="17"/>
      <x:c r="N51" s="17"/>
      <x:c r="O51" s="17"/>
      <x:c r="P51" s="17"/>
      <x:c r="Q51" s="17"/>
      <x:c r="R51" s="17"/>
      <x:c r="S51" s="17"/>
      <x:c r="T51" s="17"/>
      <x:c r="U51" s="17"/>
      <x:c r="V51" s="17"/>
      <x:c r="W51" s="17"/>
      <x:c r="X51" s="17"/>
      <x:c r="Y51" s="17"/>
      <x:c r="Z51" s="17"/>
    </x:row>
    <x:row r="52">
      <x:c r="A52" s="17" t="str">
        <x:v>GPT-5 mini</x:v>
      </x:c>
      <x:c r="B52" s="17" t="str">
        <x:v>GPT-5 mini</x:v>
      </x:c>
      <x:c r="C52" s="17" t="n">
        <x:v>45876</x:v>
      </x:c>
      <x:c r="D52" s="17" t="n">
        <x:v>145.79</x:v>
      </x:c>
      <x:c r="E52" s="17" t="n">
        <x:v>143.69</x:v>
      </x:c>
      <x:c r="F52" s="17" t="n">
        <x:v>147.21</x:v>
      </x:c>
      <x:c r="G52" s="17" t="str">
        <x:v>OpenAI</x:v>
      </x:c>
      <x:c r="H52" s="17" t="str">
        <x:v>United States of America</x:v>
      </x:c>
      <x:c r="I52" s="17" t="str">
        <x:v>API access</x:v>
      </x:c>
      <x:c r="J52" s="17" t="str">
        <x:v>Closed weights</x:v>
      </x:c>
      <x:c r="K52" s="17"/>
      <x:c r="L52" s="17"/>
      <x:c r="M52" s="17"/>
      <x:c r="N52" s="17"/>
      <x:c r="O52" s="17"/>
      <x:c r="P52" s="17"/>
      <x:c r="Q52" s="17"/>
      <x:c r="R52" s="17"/>
      <x:c r="S52" s="17"/>
      <x:c r="T52" s="17"/>
      <x:c r="U52" s="17"/>
      <x:c r="V52" s="17"/>
      <x:c r="W52" s="17"/>
      <x:c r="X52" s="17"/>
      <x:c r="Y52" s="17"/>
      <x:c r="Z52" s="17"/>
    </x:row>
    <x:row r="53">
      <x:c r="A53" s="17" t="str">
        <x:v>MiniMax-M2.7</x:v>
      </x:c>
      <x:c r="B53" s="17" t="str">
        <x:v>MiniMax-M2.7</x:v>
      </x:c>
      <x:c r="C53" s="17" t="n">
        <x:v>46099</x:v>
      </x:c>
      <x:c r="D53" s="17" t="n">
        <x:v>145.61</x:v>
      </x:c>
      <x:c r="E53" s="17" t="n">
        <x:v>138.06</x:v>
      </x:c>
      <x:c r="F53" s="17" t="n">
        <x:v>147.75</x:v>
      </x:c>
      <x:c r="G53" s="17" t="str">
        <x:v>MiniMax</x:v>
      </x:c>
      <x:c r="H53" s="17" t="str">
        <x:v>China</x:v>
      </x:c>
      <x:c r="I53" s="17" t="str">
        <x:v>Open weights (non-commercial)</x:v>
      </x:c>
      <x:c r="J53" s="17" t="str">
        <x:v>Open weights</x:v>
      </x:c>
      <x:c r="K53" s="17"/>
      <x:c r="L53" s="17"/>
      <x:c r="M53" s="17"/>
      <x:c r="N53" s="17"/>
      <x:c r="O53" s="17"/>
      <x:c r="P53" s="17"/>
      <x:c r="Q53" s="17"/>
      <x:c r="R53" s="17"/>
      <x:c r="S53" s="17"/>
      <x:c r="T53" s="17"/>
      <x:c r="U53" s="17"/>
      <x:c r="V53" s="17"/>
      <x:c r="W53" s="17"/>
      <x:c r="X53" s="17"/>
      <x:c r="Y53" s="17"/>
      <x:c r="Z53" s="17"/>
    </x:row>
    <x:row r="54">
      <x:c r="A54" s="17" t="str">
        <x:v>MiniMax-M3</x:v>
      </x:c>
      <x:c r="B54" s="17" t="str">
        <x:v>MiniMax-M3</x:v>
      </x:c>
      <x:c r="C54" s="17" t="n">
        <x:v>46174</x:v>
      </x:c>
      <x:c r="D54" s="17" t="n">
        <x:v>144.93</x:v>
      </x:c>
      <x:c r="E54" s="17" t="n">
        <x:v>141.94</x:v>
      </x:c>
      <x:c r="F54" s="17" t="n">
        <x:v>146.52</x:v>
      </x:c>
      <x:c r="G54" s="17" t="str">
        <x:v>MiniMax</x:v>
      </x:c>
      <x:c r="H54" s="17" t="str">
        <x:v>China</x:v>
      </x:c>
      <x:c r="I54" s="17" t="str">
        <x:v>API access</x:v>
      </x:c>
      <x:c r="J54" s="17" t="str">
        <x:v>Closed weights</x:v>
      </x:c>
      <x:c r="K54" s="17"/>
      <x:c r="L54" s="17"/>
      <x:c r="M54" s="17"/>
      <x:c r="N54" s="17"/>
      <x:c r="O54" s="17"/>
      <x:c r="P54" s="17"/>
      <x:c r="Q54" s="17"/>
      <x:c r="R54" s="17"/>
      <x:c r="S54" s="17"/>
      <x:c r="T54" s="17"/>
      <x:c r="U54" s="17"/>
      <x:c r="V54" s="17"/>
      <x:c r="W54" s="17"/>
      <x:c r="X54" s="17"/>
      <x:c r="Y54" s="17"/>
      <x:c r="Z54" s="17"/>
    </x:row>
    <x:row r="55">
      <x:c r="A55" s="17" t="str">
        <x:v>DeepSeek-V3.2-Exp</x:v>
      </x:c>
      <x:c r="B55" s="17" t="str">
        <x:v>DeepSeek-V3.2-Exp</x:v>
      </x:c>
      <x:c r="C55" s="17" t="n">
        <x:v>45929</x:v>
      </x:c>
      <x:c r="D55" s="17" t="n">
        <x:v>144.86</x:v>
      </x:c>
      <x:c r="E55" s="17" t="n">
        <x:v>141.79</x:v>
      </x:c>
      <x:c r="F55" s="17" t="n">
        <x:v>146.71</x:v>
      </x:c>
      <x:c r="G55" s="17" t="str">
        <x:v>DeepSeek</x:v>
      </x:c>
      <x:c r="H55" s="17" t="str">
        <x:v>China</x:v>
      </x:c>
      <x:c r="I55" s="17" t="str">
        <x:v>Open weights (unrestricted)</x:v>
      </x:c>
      <x:c r="J55" s="17" t="str">
        <x:v>Open weights</x:v>
      </x:c>
      <x:c r="K55" s="17"/>
      <x:c r="L55" s="17"/>
      <x:c r="M55" s="17"/>
      <x:c r="N55" s="17"/>
      <x:c r="O55" s="17"/>
      <x:c r="P55" s="17"/>
      <x:c r="Q55" s="17"/>
      <x:c r="R55" s="17"/>
      <x:c r="S55" s="17"/>
      <x:c r="T55" s="17"/>
      <x:c r="U55" s="17"/>
      <x:c r="V55" s="17"/>
      <x:c r="W55" s="17"/>
      <x:c r="X55" s="17"/>
      <x:c r="Y55" s="17"/>
      <x:c r="Z55" s="17"/>
    </x:row>
    <x:row r="56">
      <x:c r="A56" s="17" t="str">
        <x:v>Gemini 2.5 Pro (Mar 2025)</x:v>
      </x:c>
      <x:c r="B56" s="17" t="str">
        <x:v>Gemini 2.5 Pro (Mar 2025)</x:v>
      </x:c>
      <x:c r="C56" s="17" t="n">
        <x:v>45741</x:v>
      </x:c>
      <x:c r="D56" s="17" t="n">
        <x:v>144.84</x:v>
      </x:c>
      <x:c r="E56" s="17" t="n">
        <x:v>142.71</x:v>
      </x:c>
      <x:c r="F56" s="17" t="n">
        <x:v>147.18</x:v>
      </x:c>
      <x:c r="G56" s="17" t="str">
        <x:v>Google DeepMind</x:v>
      </x:c>
      <x:c r="H56" s="17" t="str">
        <x:v>United States of America</x:v>
      </x:c>
      <x:c r="I56" s="17" t="str">
        <x:v>API access</x:v>
      </x:c>
      <x:c r="J56" s="17" t="str">
        <x:v>Closed weights</x:v>
      </x:c>
      <x:c r="K56" s="17"/>
      <x:c r="L56" s="17"/>
      <x:c r="M56" s="17"/>
      <x:c r="N56" s="17"/>
      <x:c r="O56" s="17"/>
      <x:c r="P56" s="17"/>
      <x:c r="Q56" s="17"/>
      <x:c r="R56" s="17"/>
      <x:c r="S56" s="17"/>
      <x:c r="T56" s="17"/>
      <x:c r="U56" s="17"/>
      <x:c r="V56" s="17"/>
      <x:c r="W56" s="17"/>
      <x:c r="X56" s="17"/>
      <x:c r="Y56" s="17"/>
      <x:c r="Z56" s="17"/>
    </x:row>
    <x:row r="57">
      <x:c r="A57" s="17" t="str">
        <x:v>Qwen3-235B-A22B-Thinking (Jul 2025)</x:v>
      </x:c>
      <x:c r="B57" s="17" t="str">
        <x:v>Qwen3-235B-A22B-Thinking (Jul 2025)</x:v>
      </x:c>
      <x:c r="C57" s="17" t="n">
        <x:v>45863</x:v>
      </x:c>
      <x:c r="D57" s="17" t="n">
        <x:v>144.78</x:v>
      </x:c>
      <x:c r="E57" s="17" t="n">
        <x:v>142.35</x:v>
      </x:c>
      <x:c r="F57" s="17" t="n">
        <x:v>147.4</x:v>
      </x:c>
      <x:c r="G57" s="17" t="str">
        <x:v>Alibaba</x:v>
      </x:c>
      <x:c r="H57" s="17" t="str">
        <x:v>China</x:v>
      </x:c>
      <x:c r="I57" s="17" t="str">
        <x:v>Open weights (unrestricted)</x:v>
      </x:c>
      <x:c r="J57" s="17" t="str">
        <x:v>Open weights</x:v>
      </x:c>
      <x:c r="K57" s="17"/>
      <x:c r="L57" s="17"/>
      <x:c r="M57" s="17"/>
      <x:c r="N57" s="17"/>
      <x:c r="O57" s="17"/>
      <x:c r="P57" s="17"/>
      <x:c r="Q57" s="17"/>
      <x:c r="R57" s="17"/>
      <x:c r="S57" s="17"/>
      <x:c r="T57" s="17"/>
      <x:c r="U57" s="17"/>
      <x:c r="V57" s="17"/>
      <x:c r="W57" s="17"/>
      <x:c r="X57" s="17"/>
      <x:c r="Y57" s="17"/>
      <x:c r="Z57" s="17"/>
    </x:row>
    <x:row r="58">
      <x:c r="A58" s="17" t="str">
        <x:v>Grok 4 Fast</x:v>
      </x:c>
      <x:c r="B58" s="17" t="str">
        <x:v>Grok 4 Fast</x:v>
      </x:c>
      <x:c r="C58" s="17" t="n">
        <x:v>45919</x:v>
      </x:c>
      <x:c r="D58" s="17" t="n">
        <x:v>144.62</x:v>
      </x:c>
      <x:c r="E58" s="17" t="n">
        <x:v>141.49</x:v>
      </x:c>
      <x:c r="F58" s="17" t="n">
        <x:v>147.06</x:v>
      </x:c>
      <x:c r="G58" s="17" t="str">
        <x:v>xAI</x:v>
      </x:c>
      <x:c r="H58" s="17" t="str">
        <x:v>United States of America</x:v>
      </x:c>
      <x:c r="I58" s="17" t="str">
        <x:v>API access</x:v>
      </x:c>
      <x:c r="J58" s="17" t="str">
        <x:v>Closed weights</x:v>
      </x:c>
      <x:c r="K58" s="17"/>
      <x:c r="L58" s="17"/>
      <x:c r="M58" s="17"/>
      <x:c r="N58" s="17"/>
      <x:c r="O58" s="17"/>
      <x:c r="P58" s="17"/>
      <x:c r="Q58" s="17"/>
      <x:c r="R58" s="17"/>
      <x:c r="S58" s="17"/>
      <x:c r="T58" s="17"/>
      <x:c r="U58" s="17"/>
      <x:c r="V58" s="17"/>
      <x:c r="W58" s="17"/>
      <x:c r="X58" s="17"/>
      <x:c r="Y58" s="17"/>
      <x:c r="Z58" s="17"/>
    </x:row>
    <x:row r="59">
      <x:c r="A59" s="17" t="str">
        <x:v>Gemini 3.1 Flash-Lite</x:v>
      </x:c>
      <x:c r="B59" s="17" t="str">
        <x:v>Gemini 3.1 Flash-Lite</x:v>
      </x:c>
      <x:c r="C59" s="17" t="n">
        <x:v>46084</x:v>
      </x:c>
      <x:c r="D59" s="17" t="n">
        <x:v>144.36</x:v>
      </x:c>
      <x:c r="E59" s="17" t="n">
        <x:v>136.85</x:v>
      </x:c>
      <x:c r="F59" s="17" t="n">
        <x:v>146.37</x:v>
      </x:c>
      <x:c r="G59" s="17" t="str">
        <x:v>Google</x:v>
      </x:c>
      <x:c r="H59" s="17" t="str">
        <x:v>United States of America</x:v>
      </x:c>
      <x:c r="I59" s="17" t="str">
        <x:v>API access</x:v>
      </x:c>
      <x:c r="J59" s="17" t="str">
        <x:v>Closed weights</x:v>
      </x:c>
      <x:c r="K59" s="17"/>
      <x:c r="L59" s="17"/>
      <x:c r="M59" s="17"/>
      <x:c r="N59" s="17"/>
      <x:c r="O59" s="17"/>
      <x:c r="P59" s="17"/>
      <x:c r="Q59" s="17"/>
      <x:c r="R59" s="17"/>
      <x:c r="S59" s="17"/>
      <x:c r="T59" s="17"/>
      <x:c r="U59" s="17"/>
      <x:c r="V59" s="17"/>
      <x:c r="W59" s="17"/>
      <x:c r="X59" s="17"/>
      <x:c r="Y59" s="17"/>
      <x:c r="Z59" s="17"/>
    </x:row>
    <x:row r="60">
      <x:c r="A60" s="17" t="str">
        <x:v>Claude Opus 4.1</x:v>
      </x:c>
      <x:c r="B60" s="17" t="str">
        <x:v>Claude Opus 4.1</x:v>
      </x:c>
      <x:c r="C60" s="17" t="n">
        <x:v>45874</x:v>
      </x:c>
      <x:c r="D60" s="17" t="n">
        <x:v>144.21</x:v>
      </x:c>
      <x:c r="E60" s="17" t="n">
        <x:v>141.74</x:v>
      </x:c>
      <x:c r="F60" s="17" t="n">
        <x:v>146.36</x:v>
      </x:c>
      <x:c r="G60" s="17" t="str">
        <x:v>Anthropic</x:v>
      </x:c>
      <x:c r="H60" s="17" t="str">
        <x:v>United States of America</x:v>
      </x:c>
      <x:c r="I60" s="17" t="str">
        <x:v>API access</x:v>
      </x:c>
      <x:c r="J60" s="17" t="str">
        <x:v>Closed weights</x:v>
      </x:c>
      <x:c r="K60" s="17"/>
      <x:c r="L60" s="17"/>
      <x:c r="M60" s="17"/>
      <x:c r="N60" s="17"/>
      <x:c r="O60" s="17"/>
      <x:c r="P60" s="17"/>
      <x:c r="Q60" s="17"/>
      <x:c r="R60" s="17"/>
      <x:c r="S60" s="17"/>
      <x:c r="T60" s="17"/>
      <x:c r="U60" s="17"/>
      <x:c r="V60" s="17"/>
      <x:c r="W60" s="17"/>
      <x:c r="X60" s="17"/>
      <x:c r="Y60" s="17"/>
      <x:c r="Z60" s="17"/>
    </x:row>
    <x:row r="61">
      <x:c r="A61" s="17" t="str">
        <x:v>Qwen 3.6 Flash</x:v>
      </x:c>
      <x:c r="B61" s="17" t="str">
        <x:v>Qwen 3.6 Flash</x:v>
      </x:c>
      <x:c r="C61" s="17" t="n">
        <x:v>46138</x:v>
      </x:c>
      <x:c r="D61" s="17" t="n">
        <x:v>144.17</x:v>
      </x:c>
      <x:c r="E61" s="17" t="n">
        <x:v>141.12</x:v>
      </x:c>
      <x:c r="F61" s="17" t="n">
        <x:v>145.65</x:v>
      </x:c>
      <x:c r="G61" s="17" t="str">
        <x:v>Alibaba</x:v>
      </x:c>
      <x:c r="H61" s="17" t="str">
        <x:v>China</x:v>
      </x:c>
      <x:c r="I61" s="17" t="str">
        <x:v>Unknown</x:v>
      </x:c>
      <x:c r="J61" s="17" t="str">
        <x:v>Other</x:v>
      </x:c>
      <x:c r="K61" s="17"/>
      <x:c r="L61" s="17"/>
      <x:c r="M61" s="17"/>
      <x:c r="N61" s="17"/>
      <x:c r="O61" s="17"/>
      <x:c r="P61" s="17"/>
      <x:c r="Q61" s="17"/>
      <x:c r="R61" s="17"/>
      <x:c r="S61" s="17"/>
      <x:c r="T61" s="17"/>
      <x:c r="U61" s="17"/>
      <x:c r="V61" s="17"/>
      <x:c r="W61" s="17"/>
      <x:c r="X61" s="17"/>
      <x:c r="Y61" s="17"/>
      <x:c r="Z61" s="17"/>
    </x:row>
    <x:row r="62">
      <x:c r="A62" s="17" t="str">
        <x:v>Qwen 3.5 Flash (hosted 35B-A3B)</x:v>
      </x:c>
      <x:c r="B62" s="17" t="str">
        <x:v>Qwen 3.5 Flash (hosted 35B-A3B)</x:v>
      </x:c>
      <x:c r="C62" s="17" t="n">
        <x:v>46078</x:v>
      </x:c>
      <x:c r="D62" s="17" t="n">
        <x:v>144.07</x:v>
      </x:c>
      <x:c r="E62" s="17" t="n">
        <x:v>140.99</x:v>
      </x:c>
      <x:c r="F62" s="17" t="n">
        <x:v>146.42</x:v>
      </x:c>
      <x:c r="G62" s="17" t="str">
        <x:v>Alibaba</x:v>
      </x:c>
      <x:c r="H62" s="17" t="str">
        <x:v>China</x:v>
      </x:c>
      <x:c r="I62" s="17" t="str">
        <x:v>Unknown</x:v>
      </x:c>
      <x:c r="J62" s="17" t="str">
        <x:v>Other</x:v>
      </x:c>
      <x:c r="K62" s="17"/>
      <x:c r="L62" s="17"/>
      <x:c r="M62" s="17"/>
      <x:c r="N62" s="17"/>
      <x:c r="O62" s="17"/>
      <x:c r="P62" s="17"/>
      <x:c r="Q62" s="17"/>
      <x:c r="R62" s="17"/>
      <x:c r="S62" s="17"/>
      <x:c r="T62" s="17"/>
      <x:c r="U62" s="17"/>
      <x:c r="V62" s="17"/>
      <x:c r="W62" s="17"/>
      <x:c r="X62" s="17"/>
      <x:c r="Y62" s="17"/>
      <x:c r="Z62" s="17"/>
    </x:row>
    <x:row r="63">
      <x:c r="A63" s="17" t="str">
        <x:v>Qwen3-Max</x:v>
      </x:c>
      <x:c r="B63" s="17" t="str">
        <x:v>Qwen3-Max</x:v>
      </x:c>
      <x:c r="C63" s="17" t="n">
        <x:v>45905</x:v>
      </x:c>
      <x:c r="D63" s="17" t="n">
        <x:v>143.95</x:v>
      </x:c>
      <x:c r="E63" s="17" t="n">
        <x:v>140.4</x:v>
      </x:c>
      <x:c r="F63" s="17" t="n">
        <x:v>155.83</x:v>
      </x:c>
      <x:c r="G63" s="17" t="str">
        <x:v>Alibaba</x:v>
      </x:c>
      <x:c r="H63" s="17" t="str">
        <x:v>China</x:v>
      </x:c>
      <x:c r="I63" s="17" t="str">
        <x:v>API access</x:v>
      </x:c>
      <x:c r="J63" s="17" t="str">
        <x:v>Closed weights</x:v>
      </x:c>
      <x:c r="K63" s="17"/>
      <x:c r="L63" s="17"/>
      <x:c r="M63" s="17"/>
      <x:c r="N63" s="17"/>
      <x:c r="O63" s="17"/>
      <x:c r="P63" s="17"/>
      <x:c r="Q63" s="17"/>
      <x:c r="R63" s="17"/>
      <x:c r="S63" s="17"/>
      <x:c r="T63" s="17"/>
      <x:c r="U63" s="17"/>
      <x:c r="V63" s="17"/>
      <x:c r="W63" s="17"/>
      <x:c r="X63" s="17"/>
      <x:c r="Y63" s="17"/>
      <x:c r="Z63" s="17"/>
    </x:row>
    <x:row r="64">
      <x:c r="A64" s="17" t="str">
        <x:v>GLM-4.7</x:v>
      </x:c>
      <x:c r="B64" s="17" t="str">
        <x:v>GLM-4.7</x:v>
      </x:c>
      <x:c r="C64" s="17" t="n">
        <x:v>46013</x:v>
      </x:c>
      <x:c r="D64" s="17" t="n">
        <x:v>143.73</x:v>
      </x:c>
      <x:c r="E64" s="17" t="n">
        <x:v>141.11</x:v>
      </x:c>
      <x:c r="F64" s="17" t="n">
        <x:v>145.38</x:v>
      </x:c>
      <x:c r="G64" s="17" t="str">
        <x:v>Z.ai (Zhipu AI)</x:v>
      </x:c>
      <x:c r="H64" s="17" t="str">
        <x:v>China</x:v>
      </x:c>
      <x:c r="I64" s="17" t="str">
        <x:v>Open weights (unrestricted)</x:v>
      </x:c>
      <x:c r="J64" s="17" t="str">
        <x:v>Open weights</x:v>
      </x:c>
      <x:c r="K64" s="17"/>
      <x:c r="L64" s="17"/>
      <x:c r="M64" s="17"/>
      <x:c r="N64" s="17"/>
      <x:c r="O64" s="17"/>
      <x:c r="P64" s="17"/>
      <x:c r="Q64" s="17"/>
      <x:c r="R64" s="17"/>
      <x:c r="S64" s="17"/>
      <x:c r="T64" s="17"/>
      <x:c r="U64" s="17"/>
      <x:c r="V64" s="17"/>
      <x:c r="W64" s="17"/>
      <x:c r="X64" s="17"/>
      <x:c r="Y64" s="17"/>
      <x:c r="Z64" s="17"/>
    </x:row>
    <x:row r="65">
      <x:c r="A65" s="17" t="str">
        <x:v>Gemini 2.5 Flash (Sep 2025)</x:v>
      </x:c>
      <x:c r="B65" s="17" t="str">
        <x:v>Gemini 2.5 Flash (Sep 2025)</x:v>
      </x:c>
      <x:c r="C65" s="17" t="n">
        <x:v>45925</x:v>
      </x:c>
      <x:c r="D65" s="17" t="n">
        <x:v>143.1</x:v>
      </x:c>
      <x:c r="E65" s="17" t="n">
        <x:v>138.81</x:v>
      </x:c>
      <x:c r="F65" s="17" t="n">
        <x:v>146.24</x:v>
      </x:c>
      <x:c r="G65" s="17" t="str">
        <x:v>Google DeepMind</x:v>
      </x:c>
      <x:c r="H65" s="17" t="str">
        <x:v>United States of America</x:v>
      </x:c>
      <x:c r="I65" s="17" t="str">
        <x:v>API access</x:v>
      </x:c>
      <x:c r="J65" s="17" t="str">
        <x:v>Closed weights</x:v>
      </x:c>
      <x:c r="K65" s="17"/>
      <x:c r="L65" s="17"/>
      <x:c r="M65" s="17"/>
      <x:c r="N65" s="17"/>
      <x:c r="O65" s="17"/>
      <x:c r="P65" s="17"/>
      <x:c r="Q65" s="17"/>
      <x:c r="R65" s="17"/>
      <x:c r="S65" s="17"/>
      <x:c r="T65" s="17"/>
      <x:c r="U65" s="17"/>
      <x:c r="V65" s="17"/>
      <x:c r="W65" s="17"/>
      <x:c r="X65" s="17"/>
      <x:c r="Y65" s="17"/>
      <x:c r="Z65" s="17"/>
    </x:row>
    <x:row r="66">
      <x:c r="A66" s="17" t="str">
        <x:v>Claude Opus 4</x:v>
      </x:c>
      <x:c r="B66" s="17" t="str">
        <x:v>Claude Opus 4</x:v>
      </x:c>
      <x:c r="C66" s="17" t="n">
        <x:v>45799</x:v>
      </x:c>
      <x:c r="D66" s="17" t="n">
        <x:v>142.89</x:v>
      </x:c>
      <x:c r="E66" s="17" t="n">
        <x:v>140.36</x:v>
      </x:c>
      <x:c r="F66" s="17" t="n">
        <x:v>144.3</x:v>
      </x:c>
      <x:c r="G66" s="17" t="str">
        <x:v>Anthropic</x:v>
      </x:c>
      <x:c r="H66" s="17" t="str">
        <x:v>United States of America</x:v>
      </x:c>
      <x:c r="I66" s="17" t="str">
        <x:v>API access</x:v>
      </x:c>
      <x:c r="J66" s="17" t="str">
        <x:v>Closed weights</x:v>
      </x:c>
      <x:c r="K66" s="17"/>
      <x:c r="L66" s="17"/>
      <x:c r="M66" s="17"/>
      <x:c r="N66" s="17"/>
      <x:c r="O66" s="17"/>
      <x:c r="P66" s="17"/>
      <x:c r="Q66" s="17"/>
      <x:c r="R66" s="17"/>
      <x:c r="S66" s="17"/>
      <x:c r="T66" s="17"/>
      <x:c r="U66" s="17"/>
      <x:c r="V66" s="17"/>
      <x:c r="W66" s="17"/>
      <x:c r="X66" s="17"/>
      <x:c r="Y66" s="17"/>
      <x:c r="Z66" s="17"/>
    </x:row>
    <x:row r="67">
      <x:c r="A67" s="17" t="str">
        <x:v>Claude Haiku 4.5</x:v>
      </x:c>
      <x:c r="B67" s="17" t="str">
        <x:v>Claude Haiku 4.5</x:v>
      </x:c>
      <x:c r="C67" s="17" t="n">
        <x:v>45945</x:v>
      </x:c>
      <x:c r="D67" s="17" t="n">
        <x:v>142.86</x:v>
      </x:c>
      <x:c r="E67" s="17" t="n">
        <x:v>139.6</x:v>
      </x:c>
      <x:c r="F67" s="17" t="n">
        <x:v>144.62</x:v>
      </x:c>
      <x:c r="G67" s="17" t="str">
        <x:v>Anthropic</x:v>
      </x:c>
      <x:c r="H67" s="17" t="str">
        <x:v>United States of America</x:v>
      </x:c>
      <x:c r="I67" s="17" t="str">
        <x:v>API access</x:v>
      </x:c>
      <x:c r="J67" s="17" t="str">
        <x:v>Closed weights</x:v>
      </x:c>
      <x:c r="K67" s="17"/>
      <x:c r="L67" s="17"/>
      <x:c r="M67" s="17"/>
      <x:c r="N67" s="17"/>
      <x:c r="O67" s="17"/>
      <x:c r="P67" s="17"/>
      <x:c r="Q67" s="17"/>
      <x:c r="R67" s="17"/>
      <x:c r="S67" s="17"/>
      <x:c r="T67" s="17"/>
      <x:c r="U67" s="17"/>
      <x:c r="V67" s="17"/>
      <x:c r="W67" s="17"/>
      <x:c r="X67" s="17"/>
      <x:c r="Y67" s="17"/>
      <x:c r="Z67" s="17"/>
    </x:row>
    <x:row r="68">
      <x:c r="A68" s="17" t="str">
        <x:v>Gemini 2.5 Pro (May 2025)</x:v>
      </x:c>
      <x:c r="B68" s="17" t="str">
        <x:v>Gemini 2.5 Pro (May 2025)</x:v>
      </x:c>
      <x:c r="C68" s="17" t="n">
        <x:v>45783</x:v>
      </x:c>
      <x:c r="D68" s="17" t="n">
        <x:v>142.83</x:v>
      </x:c>
      <x:c r="E68" s="17" t="n">
        <x:v>139.38</x:v>
      </x:c>
      <x:c r="F68" s="17" t="n">
        <x:v>145.35</x:v>
      </x:c>
      <x:c r="G68" s="17" t="str">
        <x:v>Google DeepMind</x:v>
      </x:c>
      <x:c r="H68" s="17" t="str">
        <x:v>United States of America</x:v>
      </x:c>
      <x:c r="I68" s="17" t="str">
        <x:v>API access</x:v>
      </x:c>
      <x:c r="J68" s="17" t="str">
        <x:v>Closed weights</x:v>
      </x:c>
      <x:c r="K68" s="17"/>
      <x:c r="L68" s="17"/>
      <x:c r="M68" s="17"/>
      <x:c r="N68" s="17"/>
      <x:c r="O68" s="17"/>
      <x:c r="P68" s="17"/>
      <x:c r="Q68" s="17"/>
      <x:c r="R68" s="17"/>
      <x:c r="S68" s="17"/>
      <x:c r="T68" s="17"/>
      <x:c r="U68" s="17"/>
      <x:c r="V68" s="17"/>
      <x:c r="W68" s="17"/>
      <x:c r="X68" s="17"/>
      <x:c r="Y68" s="17"/>
      <x:c r="Z68" s="17"/>
    </x:row>
    <x:row r="69">
      <x:c r="A69" s="17" t="str">
        <x:v>o1</x:v>
      </x:c>
      <x:c r="B69" s="17" t="str">
        <x:v>o1</x:v>
      </x:c>
      <x:c r="C69" s="17" t="n">
        <x:v>45631</x:v>
      </x:c>
      <x:c r="D69" s="17" t="n">
        <x:v>142.69</x:v>
      </x:c>
      <x:c r="E69" s="17" t="n">
        <x:v>140.88</x:v>
      </x:c>
      <x:c r="F69" s="17" t="n">
        <x:v>143.81</x:v>
      </x:c>
      <x:c r="G69" s="17" t="str">
        <x:v>OpenAI</x:v>
      </x:c>
      <x:c r="H69" s="17" t="str">
        <x:v>United States of America</x:v>
      </x:c>
      <x:c r="I69" s="17" t="str">
        <x:v>API access</x:v>
      </x:c>
      <x:c r="J69" s="17" t="str">
        <x:v>Closed weights</x:v>
      </x:c>
      <x:c r="K69" s="17"/>
      <x:c r="L69" s="17"/>
      <x:c r="M69" s="17"/>
      <x:c r="N69" s="17"/>
      <x:c r="O69" s="17"/>
      <x:c r="P69" s="17"/>
      <x:c r="Q69" s="17"/>
      <x:c r="R69" s="17"/>
      <x:c r="S69" s="17"/>
      <x:c r="T69" s="17"/>
      <x:c r="U69" s="17"/>
      <x:c r="V69" s="17"/>
      <x:c r="W69" s="17"/>
      <x:c r="X69" s="17"/>
      <x:c r="Y69" s="17"/>
      <x:c r="Z69" s="17"/>
    </x:row>
    <x:row r="70">
      <x:c r="A70" s="17" t="str">
        <x:v>Gemini 2.5 Flash (May 2025)</x:v>
      </x:c>
      <x:c r="B70" s="17" t="str">
        <x:v>Gemini 2.5 Flash (May 2025)</x:v>
      </x:c>
      <x:c r="C70" s="17" t="n">
        <x:v>45797</x:v>
      </x:c>
      <x:c r="D70" s="17" t="n">
        <x:v>142.24</x:v>
      </x:c>
      <x:c r="E70" s="17" t="n">
        <x:v>139.89</x:v>
      </x:c>
      <x:c r="F70" s="17" t="n">
        <x:v>143.54</x:v>
      </x:c>
      <x:c r="G70" s="17" t="str">
        <x:v>Google DeepMind</x:v>
      </x:c>
      <x:c r="H70" s="17" t="str">
        <x:v>United States of America</x:v>
      </x:c>
      <x:c r="I70" s="17" t="str">
        <x:v>API access</x:v>
      </x:c>
      <x:c r="J70" s="17" t="str">
        <x:v>Closed weights</x:v>
      </x:c>
      <x:c r="K70" s="17"/>
      <x:c r="L70" s="17"/>
      <x:c r="M70" s="17"/>
      <x:c r="N70" s="17"/>
      <x:c r="O70" s="17"/>
      <x:c r="P70" s="17"/>
      <x:c r="Q70" s="17"/>
      <x:c r="R70" s="17"/>
      <x:c r="S70" s="17"/>
      <x:c r="T70" s="17"/>
      <x:c r="U70" s="17"/>
      <x:c r="V70" s="17"/>
      <x:c r="W70" s="17"/>
      <x:c r="X70" s="17"/>
      <x:c r="Y70" s="17"/>
      <x:c r="Z70" s="17"/>
    </x:row>
    <x:row r="71">
      <x:c r="A71" s="17" t="str">
        <x:v>Claude Sonnet 4</x:v>
      </x:c>
      <x:c r="B71" s="17" t="str">
        <x:v>Claude Sonnet 4</x:v>
      </x:c>
      <x:c r="C71" s="17" t="n">
        <x:v>45799</x:v>
      </x:c>
      <x:c r="D71" s="17" t="n">
        <x:v>142.15</x:v>
      </x:c>
      <x:c r="E71" s="17" t="n">
        <x:v>139.04</x:v>
      </x:c>
      <x:c r="F71" s="17" t="n">
        <x:v>143.61</x:v>
      </x:c>
      <x:c r="G71" s="17" t="str">
        <x:v>Anthropic</x:v>
      </x:c>
      <x:c r="H71" s="17" t="str">
        <x:v>United States of America</x:v>
      </x:c>
      <x:c r="I71" s="17" t="str">
        <x:v>API access</x:v>
      </x:c>
      <x:c r="J71" s="17" t="str">
        <x:v>Closed weights</x:v>
      </x:c>
      <x:c r="K71" s="17"/>
      <x:c r="L71" s="17"/>
      <x:c r="M71" s="17"/>
      <x:c r="N71" s="17"/>
      <x:c r="O71" s="17"/>
      <x:c r="P71" s="17"/>
      <x:c r="Q71" s="17"/>
      <x:c r="R71" s="17"/>
      <x:c r="S71" s="17"/>
      <x:c r="T71" s="17"/>
      <x:c r="U71" s="17"/>
      <x:c r="V71" s="17"/>
      <x:c r="W71" s="17"/>
      <x:c r="X71" s="17"/>
      <x:c r="Y71" s="17"/>
      <x:c r="Z71" s="17"/>
    </x:row>
    <x:row r="72">
      <x:c r="A72" s="17" t="str">
        <x:v>DeepSeek-R1 (May 2025)</x:v>
      </x:c>
      <x:c r="B72" s="17" t="str">
        <x:v>DeepSeek-R1 (May 2025)</x:v>
      </x:c>
      <x:c r="C72" s="17" t="n">
        <x:v>45805</x:v>
      </x:c>
      <x:c r="D72" s="17" t="n">
        <x:v>142</x:v>
      </x:c>
      <x:c r="E72" s="17" t="n">
        <x:v>139.66</x:v>
      </x:c>
      <x:c r="F72" s="17" t="n">
        <x:v>143.43</x:v>
      </x:c>
      <x:c r="G72" s="17" t="str">
        <x:v>DeepSeek</x:v>
      </x:c>
      <x:c r="H72" s="17" t="str">
        <x:v>China</x:v>
      </x:c>
      <x:c r="I72" s="17" t="str">
        <x:v>Open weights (unrestricted)</x:v>
      </x:c>
      <x:c r="J72" s="17" t="str">
        <x:v>Open weights</x:v>
      </x:c>
      <x:c r="K72" s="17"/>
      <x:c r="L72" s="17"/>
      <x:c r="M72" s="17"/>
      <x:c r="N72" s="17"/>
      <x:c r="O72" s="17"/>
      <x:c r="P72" s="17"/>
      <x:c r="Q72" s="17"/>
      <x:c r="R72" s="17"/>
      <x:c r="S72" s="17"/>
      <x:c r="T72" s="17"/>
      <x:c r="U72" s="17"/>
      <x:c r="V72" s="17"/>
      <x:c r="W72" s="17"/>
      <x:c r="X72" s="17"/>
      <x:c r="Y72" s="17"/>
      <x:c r="Z72" s="17"/>
    </x:row>
    <x:row r="73">
      <x:c r="A73" s="17" t="str">
        <x:v>Claude 3.7 Sonnet</x:v>
      </x:c>
      <x:c r="B73" s="17" t="str">
        <x:v>Claude 3.7 Sonnet</x:v>
      </x:c>
      <x:c r="C73" s="17" t="n">
        <x:v>45712</x:v>
      </x:c>
      <x:c r="D73" s="17" t="n">
        <x:v>141.7</x:v>
      </x:c>
      <x:c r="E73" s="17" t="n">
        <x:v>139.28</x:v>
      </x:c>
      <x:c r="F73" s="17" t="n">
        <x:v>143.27</x:v>
      </x:c>
      <x:c r="G73" s="17" t="str">
        <x:v>Anthropic</x:v>
      </x:c>
      <x:c r="H73" s="17" t="str">
        <x:v>United States of America</x:v>
      </x:c>
      <x:c r="I73" s="17" t="str">
        <x:v>API access</x:v>
      </x:c>
      <x:c r="J73" s="17" t="str">
        <x:v>Closed weights</x:v>
      </x:c>
      <x:c r="K73" s="17"/>
      <x:c r="L73" s="17"/>
      <x:c r="M73" s="17"/>
      <x:c r="N73" s="17"/>
      <x:c r="O73" s="17"/>
      <x:c r="P73" s="17"/>
      <x:c r="Q73" s="17"/>
      <x:c r="R73" s="17"/>
      <x:c r="S73" s="17"/>
      <x:c r="T73" s="17"/>
      <x:c r="U73" s="17"/>
      <x:c r="V73" s="17"/>
      <x:c r="W73" s="17"/>
      <x:c r="X73" s="17"/>
      <x:c r="Y73" s="17"/>
      <x:c r="Z73" s="17"/>
    </x:row>
    <x:row r="74">
      <x:c r="A74" s="17" t="str">
        <x:v>o3-mini</x:v>
      </x:c>
      <x:c r="B74" s="17" t="str">
        <x:v>o3-mini</x:v>
      </x:c>
      <x:c r="C74" s="17" t="n">
        <x:v>45688</x:v>
      </x:c>
      <x:c r="D74" s="17" t="n">
        <x:v>141.41</x:v>
      </x:c>
      <x:c r="E74" s="17" t="n">
        <x:v>137.82</x:v>
      </x:c>
      <x:c r="F74" s="17" t="n">
        <x:v>142.81</x:v>
      </x:c>
      <x:c r="G74" s="17" t="str">
        <x:v>OpenAI</x:v>
      </x:c>
      <x:c r="H74" s="17" t="str">
        <x:v>United States of America</x:v>
      </x:c>
      <x:c r="I74" s="17" t="str">
        <x:v>API access</x:v>
      </x:c>
      <x:c r="J74" s="17" t="str">
        <x:v>Closed weights</x:v>
      </x:c>
      <x:c r="K74" s="17"/>
      <x:c r="L74" s="17"/>
      <x:c r="M74" s="17"/>
      <x:c r="N74" s="17"/>
      <x:c r="O74" s="17"/>
      <x:c r="P74" s="17"/>
      <x:c r="Q74" s="17"/>
      <x:c r="R74" s="17"/>
      <x:c r="S74" s="17"/>
      <x:c r="T74" s="17"/>
      <x:c r="U74" s="17"/>
      <x:c r="V74" s="17"/>
      <x:c r="W74" s="17"/>
      <x:c r="X74" s="17"/>
      <x:c r="Y74" s="17"/>
      <x:c r="Z74" s="17"/>
    </x:row>
    <x:row r="75">
      <x:c r="A75" s="17" t="str">
        <x:v>Grok-3 mini</x:v>
      </x:c>
      <x:c r="B75" s="17" t="str">
        <x:v>Grok-3 mini</x:v>
      </x:c>
      <x:c r="C75" s="17" t="n">
        <x:v>45707</x:v>
      </x:c>
      <x:c r="D75" s="17" t="n">
        <x:v>141.01</x:v>
      </x:c>
      <x:c r="E75" s="17" t="n">
        <x:v>137.89</x:v>
      </x:c>
      <x:c r="F75" s="17" t="n">
        <x:v>142.63</x:v>
      </x:c>
      <x:c r="G75" s="17" t="str">
        <x:v>xAI</x:v>
      </x:c>
      <x:c r="H75" s="17" t="str">
        <x:v>United States of America</x:v>
      </x:c>
      <x:c r="I75" s="17" t="str">
        <x:v>API access</x:v>
      </x:c>
      <x:c r="J75" s="17" t="str">
        <x:v>Closed weights</x:v>
      </x:c>
      <x:c r="K75" s="17"/>
      <x:c r="L75" s="17"/>
      <x:c r="M75" s="17"/>
      <x:c r="N75" s="17"/>
      <x:c r="O75" s="17"/>
      <x:c r="P75" s="17"/>
      <x:c r="Q75" s="17"/>
      <x:c r="R75" s="17"/>
      <x:c r="S75" s="17"/>
      <x:c r="T75" s="17"/>
      <x:c r="U75" s="17"/>
      <x:c r="V75" s="17"/>
      <x:c r="W75" s="17"/>
      <x:c r="X75" s="17"/>
      <x:c r="Y75" s="17"/>
      <x:c r="Z75" s="17"/>
    </x:row>
    <x:row r="76">
      <x:c r="A76" s="17" t="str">
        <x:v>Kimi K2 (Sep 2025)</x:v>
      </x:c>
      <x:c r="B76" s="17" t="str">
        <x:v>Kimi K2 (Sep 2025)</x:v>
      </x:c>
      <x:c r="C76" s="17" t="n">
        <x:v>45849</x:v>
      </x:c>
      <x:c r="D76" s="17" t="n">
        <x:v>140.98</x:v>
      </x:c>
      <x:c r="E76" s="17" t="n">
        <x:v>138.39</x:v>
      </x:c>
      <x:c r="F76" s="17" t="n">
        <x:v>142.27</x:v>
      </x:c>
      <x:c r="G76" s="17" t="str">
        <x:v>Moonshot</x:v>
      </x:c>
      <x:c r="H76" s="17" t="str">
        <x:v>China</x:v>
      </x:c>
      <x:c r="I76" s="17" t="str">
        <x:v>Open weights (restricted use)</x:v>
      </x:c>
      <x:c r="J76" s="17" t="str">
        <x:v>Open weights</x:v>
      </x:c>
      <x:c r="K76" s="17"/>
      <x:c r="L76" s="17"/>
      <x:c r="M76" s="17"/>
      <x:c r="N76" s="17"/>
      <x:c r="O76" s="17"/>
      <x:c r="P76" s="17"/>
      <x:c r="Q76" s="17"/>
      <x:c r="R76" s="17"/>
      <x:c r="S76" s="17"/>
      <x:c r="T76" s="17"/>
      <x:c r="U76" s="17"/>
      <x:c r="V76" s="17"/>
      <x:c r="W76" s="17"/>
      <x:c r="X76" s="17"/>
      <x:c r="Y76" s="17"/>
      <x:c r="Z76" s="17"/>
    </x:row>
    <x:row r="77">
      <x:c r="A77" s="17" t="str">
        <x:v>GLM-4.6</x:v>
      </x:c>
      <x:c r="B77" s="17" t="str">
        <x:v>GLM-4.6</x:v>
      </x:c>
      <x:c r="C77" s="17" t="n">
        <x:v>45930</x:v>
      </x:c>
      <x:c r="D77" s="17" t="n">
        <x:v>140.95</x:v>
      </x:c>
      <x:c r="E77" s="17" t="n">
        <x:v>136.28</x:v>
      </x:c>
      <x:c r="F77" s="17" t="n">
        <x:v>142.51</x:v>
      </x:c>
      <x:c r="G77" s="17" t="str">
        <x:v>Z.ai (Zhipu AI),Tsinghua University</x:v>
      </x:c>
      <x:c r="H77" s="17" t="str">
        <x:v>China</x:v>
      </x:c>
      <x:c r="I77" s="17" t="str">
        <x:v>Open weights (unrestricted)</x:v>
      </x:c>
      <x:c r="J77" s="17" t="str">
        <x:v>Open weights</x:v>
      </x:c>
      <x:c r="K77" s="17"/>
      <x:c r="L77" s="17"/>
      <x:c r="M77" s="17"/>
      <x:c r="N77" s="17"/>
      <x:c r="O77" s="17"/>
      <x:c r="P77" s="17"/>
      <x:c r="Q77" s="17"/>
      <x:c r="R77" s="17"/>
      <x:c r="S77" s="17"/>
      <x:c r="T77" s="17"/>
      <x:c r="U77" s="17"/>
      <x:c r="V77" s="17"/>
      <x:c r="W77" s="17"/>
      <x:c r="X77" s="17"/>
      <x:c r="Y77" s="17"/>
      <x:c r="Z77" s="17"/>
    </x:row>
    <x:row r="78">
      <x:c r="A78" s="17" t="str">
        <x:v>GPT-5 nano</x:v>
      </x:c>
      <x:c r="B78" s="17" t="str">
        <x:v>GPT-5 nano</x:v>
      </x:c>
      <x:c r="C78" s="17" t="n">
        <x:v>45876</x:v>
      </x:c>
      <x:c r="D78" s="17" t="n">
        <x:v>140.85</x:v>
      </x:c>
      <x:c r="E78" s="17" t="n">
        <x:v>136.43</x:v>
      </x:c>
      <x:c r="F78" s="17" t="n">
        <x:v>142.54</x:v>
      </x:c>
      <x:c r="G78" s="17" t="str">
        <x:v>OpenAI</x:v>
      </x:c>
      <x:c r="H78" s="17" t="str">
        <x:v>United States of America</x:v>
      </x:c>
      <x:c r="I78" s="17" t="str">
        <x:v>API access</x:v>
      </x:c>
      <x:c r="J78" s="17" t="str">
        <x:v>Closed weights</x:v>
      </x:c>
      <x:c r="K78" s="17"/>
      <x:c r="L78" s="17"/>
      <x:c r="M78" s="17"/>
      <x:c r="N78" s="17"/>
      <x:c r="O78" s="17"/>
      <x:c r="P78" s="17"/>
      <x:c r="Q78" s="17"/>
      <x:c r="R78" s="17"/>
      <x:c r="S78" s="17"/>
      <x:c r="T78" s="17"/>
      <x:c r="U78" s="17"/>
      <x:c r="V78" s="17"/>
      <x:c r="W78" s="17"/>
      <x:c r="X78" s="17"/>
      <x:c r="Y78" s="17"/>
      <x:c r="Z78" s="17"/>
    </x:row>
    <x:row r="79">
      <x:c r="A79" s="17" t="str">
        <x:v>Gemini 2.5 Flash (Apr 2025)</x:v>
      </x:c>
      <x:c r="B79" s="17" t="str">
        <x:v>Gemini 2.5 Flash (Apr 2025)</x:v>
      </x:c>
      <x:c r="C79" s="17" t="n">
        <x:v>45764</x:v>
      </x:c>
      <x:c r="D79" s="17" t="n">
        <x:v>140.61</x:v>
      </x:c>
      <x:c r="E79" s="17" t="n">
        <x:v>135.95</x:v>
      </x:c>
      <x:c r="F79" s="17" t="n">
        <x:v>142.64</x:v>
      </x:c>
      <x:c r="G79" s="17" t="str">
        <x:v>Google DeepMind</x:v>
      </x:c>
      <x:c r="H79" s="17" t="str">
        <x:v>United States of America</x:v>
      </x:c>
      <x:c r="I79" s="17" t="str">
        <x:v>API access</x:v>
      </x:c>
      <x:c r="J79" s="17" t="str">
        <x:v>Closed weights</x:v>
      </x:c>
      <x:c r="K79" s="17"/>
      <x:c r="L79" s="17"/>
      <x:c r="M79" s="17"/>
      <x:c r="N79" s="17"/>
      <x:c r="O79" s="17"/>
      <x:c r="P79" s="17"/>
      <x:c r="Q79" s="17"/>
      <x:c r="R79" s="17"/>
      <x:c r="S79" s="17"/>
      <x:c r="T79" s="17"/>
      <x:c r="U79" s="17"/>
      <x:c r="V79" s="17"/>
      <x:c r="W79" s="17"/>
      <x:c r="X79" s="17"/>
      <x:c r="Y79" s="17"/>
      <x:c r="Z79" s="17"/>
    </x:row>
    <x:row r="80">
      <x:c r="A80" s="17" t="str">
        <x:v>gpt-oss-120b</x:v>
      </x:c>
      <x:c r="B80" s="17" t="str">
        <x:v>gpt-oss-120b</x:v>
      </x:c>
      <x:c r="C80" s="17" t="n">
        <x:v>45874</x:v>
      </x:c>
      <x:c r="D80" s="17" t="n">
        <x:v>140.57</x:v>
      </x:c>
      <x:c r="E80" s="17" t="n">
        <x:v>136.18</x:v>
      </x:c>
      <x:c r="F80" s="17" t="n">
        <x:v>143.08</x:v>
      </x:c>
      <x:c r="G80" s="17" t="str">
        <x:v>OpenAI</x:v>
      </x:c>
      <x:c r="H80" s="17" t="str">
        <x:v>United States of America</x:v>
      </x:c>
      <x:c r="I80" s="17" t="str">
        <x:v>Open weights (unrestricted)</x:v>
      </x:c>
      <x:c r="J80" s="17" t="str">
        <x:v>Open weights</x:v>
      </x:c>
      <x:c r="K80" s="17"/>
      <x:c r="L80" s="17"/>
      <x:c r="M80" s="17"/>
      <x:c r="N80" s="17"/>
      <x:c r="O80" s="17"/>
      <x:c r="P80" s="17"/>
      <x:c r="Q80" s="17"/>
      <x:c r="R80" s="17"/>
      <x:c r="S80" s="17"/>
      <x:c r="T80" s="17"/>
      <x:c r="U80" s="17"/>
      <x:c r="V80" s="17"/>
      <x:c r="W80" s="17"/>
      <x:c r="X80" s="17"/>
      <x:c r="Y80" s="17"/>
      <x:c r="Z80" s="17"/>
    </x:row>
    <x:row r="81">
      <x:c r="A81" s="17" t="str">
        <x:v>Kimi K2 (Jul 2025)</x:v>
      </x:c>
      <x:c r="B81" s="17" t="str">
        <x:v>Kimi K2 (Jul 2025)</x:v>
      </x:c>
      <x:c r="C81" s="17" t="n">
        <x:v>45849</x:v>
      </x:c>
      <x:c r="D81" s="17" t="n">
        <x:v>140.45</x:v>
      </x:c>
      <x:c r="E81" s="17" t="n">
        <x:v>137</x:v>
      </x:c>
      <x:c r="F81" s="17" t="n">
        <x:v>142.06</x:v>
      </x:c>
      <x:c r="G81" s="17" t="str">
        <x:v>Moonshot</x:v>
      </x:c>
      <x:c r="H81" s="17" t="str">
        <x:v>China</x:v>
      </x:c>
      <x:c r="I81" s="17" t="str">
        <x:v>Open weights (restricted use)</x:v>
      </x:c>
      <x:c r="J81" s="17" t="str">
        <x:v>Open weights</x:v>
      </x:c>
      <x:c r="K81" s="17"/>
      <x:c r="L81" s="17"/>
      <x:c r="M81" s="17"/>
      <x:c r="N81" s="17"/>
      <x:c r="O81" s="17"/>
      <x:c r="P81" s="17"/>
      <x:c r="Q81" s="17"/>
      <x:c r="R81" s="17"/>
      <x:c r="S81" s="17"/>
      <x:c r="T81" s="17"/>
      <x:c r="U81" s="17"/>
      <x:c r="V81" s="17"/>
      <x:c r="W81" s="17"/>
      <x:c r="X81" s="17"/>
      <x:c r="Y81" s="17"/>
      <x:c r="Z81" s="17"/>
    </x:row>
    <x:row r="82">
      <x:c r="A82" s="17" t="str">
        <x:v>Gemini 2.5 Flash (Jun 2025)</x:v>
      </x:c>
      <x:c r="B82" s="17" t="str">
        <x:v>Gemini 2.5 Flash (Jun 2025)</x:v>
      </x:c>
      <x:c r="C82" s="17" t="n">
        <x:v>45825</x:v>
      </x:c>
      <x:c r="D82" s="17" t="n">
        <x:v>140.26</x:v>
      </x:c>
      <x:c r="E82" s="17" t="n">
        <x:v>136.94</x:v>
      </x:c>
      <x:c r="F82" s="17" t="n">
        <x:v>142</x:v>
      </x:c>
      <x:c r="G82" s="17" t="str">
        <x:v>Google DeepMind</x:v>
      </x:c>
      <x:c r="H82" s="17" t="str">
        <x:v>United States of America</x:v>
      </x:c>
      <x:c r="I82" s="17" t="str">
        <x:v>API access</x:v>
      </x:c>
      <x:c r="J82" s="17" t="str">
        <x:v>Closed weights</x:v>
      </x:c>
      <x:c r="K82" s="17"/>
      <x:c r="L82" s="17"/>
      <x:c r="M82" s="17"/>
      <x:c r="N82" s="17"/>
      <x:c r="O82" s="17"/>
      <x:c r="P82" s="17"/>
      <x:c r="Q82" s="17"/>
      <x:c r="R82" s="17"/>
      <x:c r="S82" s="17"/>
      <x:c r="T82" s="17"/>
      <x:c r="U82" s="17"/>
      <x:c r="V82" s="17"/>
      <x:c r="W82" s="17"/>
      <x:c r="X82" s="17"/>
      <x:c r="Y82" s="17"/>
      <x:c r="Z82" s="17"/>
    </x:row>
    <x:row r="83">
      <x:c r="A83" s="17" t="str">
        <x:v>DeepSeek-R1</x:v>
      </x:c>
      <x:c r="B83" s="17" t="str">
        <x:v>DeepSeek-R1</x:v>
      </x:c>
      <x:c r="C83" s="17" t="n">
        <x:v>45677</x:v>
      </x:c>
      <x:c r="D83" s="17" t="n">
        <x:v>139.67</x:v>
      </x:c>
      <x:c r="E83" s="17" t="n">
        <x:v>136.9</x:v>
      </x:c>
      <x:c r="F83" s="17" t="n">
        <x:v>140.9</x:v>
      </x:c>
      <x:c r="G83" s="17" t="str">
        <x:v>DeepSeek</x:v>
      </x:c>
      <x:c r="H83" s="17" t="str">
        <x:v>China</x:v>
      </x:c>
      <x:c r="I83" s="17" t="str">
        <x:v>Open weights (unrestricted)</x:v>
      </x:c>
      <x:c r="J83" s="17" t="str">
        <x:v>Open weights</x:v>
      </x:c>
      <x:c r="K83" s="17"/>
      <x:c r="L83" s="17"/>
      <x:c r="M83" s="17"/>
      <x:c r="N83" s="17"/>
      <x:c r="O83" s="17"/>
      <x:c r="P83" s="17"/>
      <x:c r="Q83" s="17"/>
      <x:c r="R83" s="17"/>
      <x:c r="S83" s="17"/>
      <x:c r="T83" s="17"/>
      <x:c r="U83" s="17"/>
      <x:c r="V83" s="17"/>
      <x:c r="W83" s="17"/>
      <x:c r="X83" s="17"/>
      <x:c r="Y83" s="17"/>
      <x:c r="Z83" s="17"/>
    </x:row>
    <x:row r="84">
      <x:c r="A84" s="17" t="str">
        <x:v>Qwen3-235B-A22B</x:v>
      </x:c>
      <x:c r="B84" s="17" t="str">
        <x:v>Qwen3-235B-A22B</x:v>
      </x:c>
      <x:c r="C84" s="17" t="n">
        <x:v>45775</x:v>
      </x:c>
      <x:c r="D84" s="17" t="n">
        <x:v>139.58</x:v>
      </x:c>
      <x:c r="E84" s="17" t="n">
        <x:v>134.79</x:v>
      </x:c>
      <x:c r="F84" s="17" t="n">
        <x:v>141.08</x:v>
      </x:c>
      <x:c r="G84" s="17" t="str">
        <x:v>Alibaba</x:v>
      </x:c>
      <x:c r="H84" s="17" t="str">
        <x:v>China</x:v>
      </x:c>
      <x:c r="I84" s="17" t="str">
        <x:v>Open weights (unrestricted)</x:v>
      </x:c>
      <x:c r="J84" s="17" t="str">
        <x:v>Open weights</x:v>
      </x:c>
      <x:c r="K84" s="17"/>
      <x:c r="L84" s="17"/>
      <x:c r="M84" s="17"/>
      <x:c r="N84" s="17"/>
      <x:c r="O84" s="17"/>
      <x:c r="P84" s="17"/>
      <x:c r="Q84" s="17"/>
      <x:c r="R84" s="17"/>
      <x:c r="S84" s="17"/>
      <x:c r="T84" s="17"/>
      <x:c r="U84" s="17"/>
      <x:c r="V84" s="17"/>
      <x:c r="W84" s="17"/>
      <x:c r="X84" s="17"/>
      <x:c r="Y84" s="17"/>
      <x:c r="Z84" s="17"/>
    </x:row>
    <x:row r="85">
      <x:c r="A85" s="17" t="str">
        <x:v>Grok 3</x:v>
      </x:c>
      <x:c r="B85" s="17" t="str">
        <x:v>Grok 3</x:v>
      </x:c>
      <x:c r="C85" s="17" t="n">
        <x:v>45705</x:v>
      </x:c>
      <x:c r="D85" s="17" t="n">
        <x:v>139.02</x:v>
      </x:c>
      <x:c r="E85" s="17" t="n">
        <x:v>136.17</x:v>
      </x:c>
      <x:c r="F85" s="17" t="n">
        <x:v>140.24</x:v>
      </x:c>
      <x:c r="G85" s="17" t="str">
        <x:v>xAI</x:v>
      </x:c>
      <x:c r="H85" s="17" t="str">
        <x:v>United States of America</x:v>
      </x:c>
      <x:c r="I85" s="17" t="str">
        <x:v>API access</x:v>
      </x:c>
      <x:c r="J85" s="17" t="str">
        <x:v>Closed weights</x:v>
      </x:c>
      <x:c r="K85" s="17"/>
      <x:c r="L85" s="17"/>
      <x:c r="M85" s="17"/>
      <x:c r="N85" s="17"/>
      <x:c r="O85" s="17"/>
      <x:c r="P85" s="17"/>
      <x:c r="Q85" s="17"/>
      <x:c r="R85" s="17"/>
      <x:c r="S85" s="17"/>
      <x:c r="T85" s="17"/>
      <x:c r="U85" s="17"/>
      <x:c r="V85" s="17"/>
      <x:c r="W85" s="17"/>
      <x:c r="X85" s="17"/>
      <x:c r="Y85" s="17"/>
      <x:c r="Z85" s="17"/>
    </x:row>
    <x:row r="86">
      <x:c r="A86" s="17" t="str">
        <x:v>Qwen3-235B-A22B-Instruct (Jul 2025)</x:v>
      </x:c>
      <x:c r="B86" s="17" t="str">
        <x:v>Qwen3-235B-A22B-Instruct (Jul 2025)</x:v>
      </x:c>
      <x:c r="C86" s="17" t="n">
        <x:v>45863</x:v>
      </x:c>
      <x:c r="D86" s="17" t="n">
        <x:v>138.96</x:v>
      </x:c>
      <x:c r="E86" s="17" t="n">
        <x:v>135.35</x:v>
      </x:c>
      <x:c r="F86" s="17" t="n">
        <x:v>140.84</x:v>
      </x:c>
      <x:c r="G86" s="17" t="str">
        <x:v>Alibaba</x:v>
      </x:c>
      <x:c r="H86" s="17" t="str">
        <x:v>China</x:v>
      </x:c>
      <x:c r="I86" s="17" t="str">
        <x:v>Open weights (unrestricted)</x:v>
      </x:c>
      <x:c r="J86" s="17" t="str">
        <x:v>Open weights</x:v>
      </x:c>
      <x:c r="K86" s="17"/>
      <x:c r="L86" s="17"/>
      <x:c r="M86" s="17"/>
      <x:c r="N86" s="17"/>
      <x:c r="O86" s="17"/>
      <x:c r="P86" s="17"/>
      <x:c r="Q86" s="17"/>
      <x:c r="R86" s="17"/>
      <x:c r="S86" s="17"/>
      <x:c r="T86" s="17"/>
      <x:c r="U86" s="17"/>
      <x:c r="V86" s="17"/>
      <x:c r="W86" s="17"/>
      <x:c r="X86" s="17"/>
      <x:c r="Y86" s="17"/>
      <x:c r="Z86" s="17"/>
    </x:row>
    <x:row r="87">
      <x:c r="A87" s="17" t="str">
        <x:v>DeepSeek-V3.1</x:v>
      </x:c>
      <x:c r="B87" s="17" t="str">
        <x:v>DeepSeek-V3.1</x:v>
      </x:c>
      <x:c r="C87" s="17" t="n">
        <x:v>45890</x:v>
      </x:c>
      <x:c r="D87" s="17" t="n">
        <x:v>138.68</x:v>
      </x:c>
      <x:c r="E87" s="17" t="n">
        <x:v>135.73</x:v>
      </x:c>
      <x:c r="F87" s="17" t="n">
        <x:v>142.57</x:v>
      </x:c>
      <x:c r="G87" s="17" t="str">
        <x:v>DeepSeek</x:v>
      </x:c>
      <x:c r="H87" s="17" t="str">
        <x:v>China</x:v>
      </x:c>
      <x:c r="I87" s="17" t="str">
        <x:v>Open weights (unrestricted)</x:v>
      </x:c>
      <x:c r="J87" s="17" t="str">
        <x:v>Open weights</x:v>
      </x:c>
      <x:c r="K87" s="17"/>
      <x:c r="L87" s="17"/>
      <x:c r="M87" s="17"/>
      <x:c r="N87" s="17"/>
      <x:c r="O87" s="17"/>
      <x:c r="P87" s="17"/>
      <x:c r="Q87" s="17"/>
      <x:c r="R87" s="17"/>
      <x:c r="S87" s="17"/>
      <x:c r="T87" s="17"/>
      <x:c r="U87" s="17"/>
      <x:c r="V87" s="17"/>
      <x:c r="W87" s="17"/>
      <x:c r="X87" s="17"/>
      <x:c r="Y87" s="17"/>
      <x:c r="Z87" s="17"/>
    </x:row>
    <x:row r="88">
      <x:c r="A88" s="17" t="str">
        <x:v>GPT-4.5</x:v>
      </x:c>
      <x:c r="B88" s="17" t="str">
        <x:v>GPT-4.5</x:v>
      </x:c>
      <x:c r="C88" s="17" t="n">
        <x:v>45715</x:v>
      </x:c>
      <x:c r="D88" s="17" t="n">
        <x:v>137.54</x:v>
      </x:c>
      <x:c r="E88" s="17" t="n">
        <x:v>134.46</x:v>
      </x:c>
      <x:c r="F88" s="17" t="n">
        <x:v>139.14</x:v>
      </x:c>
      <x:c r="G88" s="17" t="str">
        <x:v>OpenAI</x:v>
      </x:c>
      <x:c r="H88" s="17" t="str">
        <x:v>United States of America</x:v>
      </x:c>
      <x:c r="I88" s="17" t="str">
        <x:v>API access</x:v>
      </x:c>
      <x:c r="J88" s="17" t="str">
        <x:v>Closed weights</x:v>
      </x:c>
      <x:c r="K88" s="17"/>
      <x:c r="L88" s="17"/>
      <x:c r="M88" s="17"/>
      <x:c r="N88" s="17"/>
      <x:c r="O88" s="17"/>
      <x:c r="P88" s="17"/>
      <x:c r="Q88" s="17"/>
      <x:c r="R88" s="17"/>
      <x:c r="S88" s="17"/>
      <x:c r="T88" s="17"/>
      <x:c r="U88" s="17"/>
      <x:c r="V88" s="17"/>
      <x:c r="W88" s="17"/>
      <x:c r="X88" s="17"/>
      <x:c r="Y88" s="17"/>
      <x:c r="Z88" s="17"/>
    </x:row>
    <x:row r="89">
      <x:c r="A89" s="17" t="str">
        <x:v>GPT-4.1</x:v>
      </x:c>
      <x:c r="B89" s="17" t="str">
        <x:v>GPT-4.1</x:v>
      </x:c>
      <x:c r="C89" s="17" t="n">
        <x:v>45761</x:v>
      </x:c>
      <x:c r="D89" s="17" t="n">
        <x:v>137.46</x:v>
      </x:c>
      <x:c r="E89" s="17" t="n">
        <x:v>134.54</x:v>
      </x:c>
      <x:c r="F89" s="17" t="n">
        <x:v>139.14</x:v>
      </x:c>
      <x:c r="G89" s="17" t="str">
        <x:v>OpenAI</x:v>
      </x:c>
      <x:c r="H89" s="17" t="str">
        <x:v>United States of America</x:v>
      </x:c>
      <x:c r="I89" s="17" t="str">
        <x:v>API access</x:v>
      </x:c>
      <x:c r="J89" s="17" t="str">
        <x:v>Closed weights</x:v>
      </x:c>
      <x:c r="K89" s="17"/>
      <x:c r="L89" s="17"/>
      <x:c r="M89" s="17"/>
      <x:c r="N89" s="17"/>
      <x:c r="O89" s="17"/>
      <x:c r="P89" s="17"/>
      <x:c r="Q89" s="17"/>
      <x:c r="R89" s="17"/>
      <x:c r="S89" s="17"/>
      <x:c r="T89" s="17"/>
      <x:c r="U89" s="17"/>
      <x:c r="V89" s="17"/>
      <x:c r="W89" s="17"/>
      <x:c r="X89" s="17"/>
      <x:c r="Y89" s="17"/>
      <x:c r="Z89" s="17"/>
    </x:row>
    <x:row r="90">
      <x:c r="A90" s="17" t="str">
        <x:v>DeepSeek-V3 (Mar 2025)</x:v>
      </x:c>
      <x:c r="B90" s="17" t="str">
        <x:v>DeepSeek-V3 (Mar 2025)</x:v>
      </x:c>
      <x:c r="C90" s="17" t="n">
        <x:v>45740</x:v>
      </x:c>
      <x:c r="D90" s="17" t="n">
        <x:v>137.04</x:v>
      </x:c>
      <x:c r="E90" s="17" t="n">
        <x:v>133.64</x:v>
      </x:c>
      <x:c r="F90" s="17" t="n">
        <x:v>138.66</x:v>
      </x:c>
      <x:c r="G90" s="17" t="str">
        <x:v>DeepSeek</x:v>
      </x:c>
      <x:c r="H90" s="17" t="str">
        <x:v>China</x:v>
      </x:c>
      <x:c r="I90" s="17" t="str">
        <x:v>Open weights (restricted use)</x:v>
      </x:c>
      <x:c r="J90" s="17" t="str">
        <x:v>Open weights</x:v>
      </x:c>
      <x:c r="K90" s="17"/>
      <x:c r="L90" s="17"/>
      <x:c r="M90" s="17"/>
      <x:c r="N90" s="17"/>
      <x:c r="O90" s="17"/>
      <x:c r="P90" s="17"/>
      <x:c r="Q90" s="17"/>
      <x:c r="R90" s="17"/>
      <x:c r="S90" s="17"/>
      <x:c r="T90" s="17"/>
      <x:c r="U90" s="17"/>
      <x:c r="V90" s="17"/>
      <x:c r="W90" s="17"/>
      <x:c r="X90" s="17"/>
      <x:c r="Y90" s="17"/>
      <x:c r="Z90" s="17"/>
    </x:row>
    <x:row r="91">
      <x:c r="A91" s="17" t="str">
        <x:v>o1-mini</x:v>
      </x:c>
      <x:c r="B91" s="17" t="str">
        <x:v>o1-mini</x:v>
      </x:c>
      <x:c r="C91" s="17" t="n">
        <x:v>45547</x:v>
      </x:c>
      <x:c r="D91" s="17" t="n">
        <x:v>136.56</x:v>
      </x:c>
      <x:c r="E91" s="17" t="n">
        <x:v>132.78</x:v>
      </x:c>
      <x:c r="F91" s="17" t="n">
        <x:v>138</x:v>
      </x:c>
      <x:c r="G91" s="17" t="str">
        <x:v>OpenAI</x:v>
      </x:c>
      <x:c r="H91" s="17" t="str">
        <x:v>United States of America</x:v>
      </x:c>
      <x:c r="I91" s="17" t="str">
        <x:v>API access</x:v>
      </x:c>
      <x:c r="J91" s="17" t="str">
        <x:v>Closed weights</x:v>
      </x:c>
      <x:c r="K91" s="17"/>
      <x:c r="L91" s="17"/>
      <x:c r="M91" s="17"/>
      <x:c r="N91" s="17"/>
      <x:c r="O91" s="17"/>
      <x:c r="P91" s="17"/>
      <x:c r="Q91" s="17"/>
      <x:c r="R91" s="17"/>
      <x:c r="S91" s="17"/>
      <x:c r="T91" s="17"/>
      <x:c r="U91" s="17"/>
      <x:c r="V91" s="17"/>
      <x:c r="W91" s="17"/>
      <x:c r="X91" s="17"/>
      <x:c r="Y91" s="17"/>
      <x:c r="Z91" s="17"/>
    </x:row>
    <x:row r="92">
      <x:c r="A92" s="17" t="str">
        <x:v>Gemini 2.0 Flash Thinking (Jan 2025)</x:v>
      </x:c>
      <x:c r="B92" s="17" t="str">
        <x:v>Gemini 2.0 Flash Thinking (Jan 2025)</x:v>
      </x:c>
      <x:c r="C92" s="17" t="n">
        <x:v>45678</x:v>
      </x:c>
      <x:c r="D92" s="17" t="n">
        <x:v>136.23</x:v>
      </x:c>
      <x:c r="E92" s="17" t="n">
        <x:v>130.57</x:v>
      </x:c>
      <x:c r="F92" s="17" t="n">
        <x:v>139</x:v>
      </x:c>
      <x:c r="G92" s="17" t="str">
        <x:v>Google DeepMind,Google</x:v>
      </x:c>
      <x:c r="H92" s="17" t="str">
        <x:v>United States of America</x:v>
      </x:c>
      <x:c r="I92" s="17" t="str">
        <x:v>API access</x:v>
      </x:c>
      <x:c r="J92" s="17" t="str">
        <x:v>Closed weights</x:v>
      </x:c>
      <x:c r="K92" s="17"/>
      <x:c r="L92" s="17"/>
      <x:c r="M92" s="17"/>
      <x:c r="N92" s="17"/>
      <x:c r="O92" s="17"/>
      <x:c r="P92" s="17"/>
      <x:c r="Q92" s="17"/>
      <x:c r="R92" s="17"/>
      <x:c r="S92" s="17"/>
      <x:c r="T92" s="17"/>
      <x:c r="U92" s="17"/>
      <x:c r="V92" s="17"/>
      <x:c r="W92" s="17"/>
      <x:c r="X92" s="17"/>
      <x:c r="Y92" s="17"/>
      <x:c r="Z92" s="17"/>
    </x:row>
    <x:row r="93">
      <x:c r="A93" s="17" t="str">
        <x:v>o1-preview</x:v>
      </x:c>
      <x:c r="B93" s="17" t="str">
        <x:v>o1-preview</x:v>
      </x:c>
      <x:c r="C93" s="17" t="n">
        <x:v>45547</x:v>
      </x:c>
      <x:c r="D93" s="17" t="n">
        <x:v>135.81</x:v>
      </x:c>
      <x:c r="E93" s="17" t="n">
        <x:v>132.17</x:v>
      </x:c>
      <x:c r="F93" s="17" t="n">
        <x:v>139.39</x:v>
      </x:c>
      <x:c r="G93" s="17" t="str">
        <x:v>OpenAI</x:v>
      </x:c>
      <x:c r="H93" s="17" t="str">
        <x:v>United States of America</x:v>
      </x:c>
      <x:c r="I93" s="17" t="str">
        <x:v>API access</x:v>
      </x:c>
      <x:c r="J93" s="17" t="str">
        <x:v>Closed weights</x:v>
      </x:c>
      <x:c r="K93" s="17"/>
      <x:c r="L93" s="17"/>
      <x:c r="M93" s="17"/>
      <x:c r="N93" s="17"/>
      <x:c r="O93" s="17"/>
      <x:c r="P93" s="17"/>
      <x:c r="Q93" s="17"/>
      <x:c r="R93" s="17"/>
      <x:c r="S93" s="17"/>
      <x:c r="T93" s="17"/>
      <x:c r="U93" s="17"/>
      <x:c r="V93" s="17"/>
      <x:c r="W93" s="17"/>
      <x:c r="X93" s="17"/>
      <x:c r="Y93" s="17"/>
      <x:c r="Z93" s="17"/>
    </x:row>
    <x:row r="94">
      <x:c r="A94" s="17" t="str">
        <x:v>GPT-4.1 mini</x:v>
      </x:c>
      <x:c r="B94" s="17" t="str">
        <x:v>GPT-4.1 mini</x:v>
      </x:c>
      <x:c r="C94" s="17" t="n">
        <x:v>45761</x:v>
      </x:c>
      <x:c r="D94" s="17" t="n">
        <x:v>135.79</x:v>
      </x:c>
      <x:c r="E94" s="17" t="n">
        <x:v>131.28</x:v>
      </x:c>
      <x:c r="F94" s="17" t="n">
        <x:v>137.58</x:v>
      </x:c>
      <x:c r="G94" s="17" t="str">
        <x:v>OpenAI</x:v>
      </x:c>
      <x:c r="H94" s="17" t="str">
        <x:v>United States of America</x:v>
      </x:c>
      <x:c r="I94" s="17" t="str">
        <x:v>API access</x:v>
      </x:c>
      <x:c r="J94" s="17" t="str">
        <x:v>Closed weights</x:v>
      </x:c>
      <x:c r="K94" s="17"/>
      <x:c r="L94" s="17"/>
      <x:c r="M94" s="17"/>
      <x:c r="N94" s="17"/>
      <x:c r="O94" s="17"/>
      <x:c r="P94" s="17"/>
      <x:c r="Q94" s="17"/>
      <x:c r="R94" s="17"/>
      <x:c r="S94" s="17"/>
      <x:c r="T94" s="17"/>
      <x:c r="U94" s="17"/>
      <x:c r="V94" s="17"/>
      <x:c r="W94" s="17"/>
      <x:c r="X94" s="17"/>
      <x:c r="Y94" s="17"/>
      <x:c r="Z94" s="17"/>
    </x:row>
    <x:row r="95">
      <x:c r="A95" s="17" t="str">
        <x:v>Gemini 2.0 Flash (Feb 2025)</x:v>
      </x:c>
      <x:c r="B95" s="17" t="str">
        <x:v>Gemini 2.0 Flash (Feb 2025)</x:v>
      </x:c>
      <x:c r="C95" s="17" t="n">
        <x:v>45637</x:v>
      </x:c>
      <x:c r="D95" s="17" t="n">
        <x:v>135.79</x:v>
      </x:c>
      <x:c r="E95" s="17" t="n">
        <x:v>132.35</x:v>
      </x:c>
      <x:c r="F95" s="17" t="n">
        <x:v>137.51</x:v>
      </x:c>
      <x:c r="G95" s="17" t="str">
        <x:v>Google DeepMind,Google</x:v>
      </x:c>
      <x:c r="H95" s="17" t="str">
        <x:v>United States of America</x:v>
      </x:c>
      <x:c r="I95" s="17" t="str">
        <x:v>API access</x:v>
      </x:c>
      <x:c r="J95" s="17" t="str">
        <x:v>Closed weights</x:v>
      </x:c>
      <x:c r="K95" s="17"/>
      <x:c r="L95" s="17"/>
      <x:c r="M95" s="17"/>
      <x:c r="N95" s="17"/>
      <x:c r="O95" s="17"/>
      <x:c r="P95" s="17"/>
      <x:c r="Q95" s="17"/>
      <x:c r="R95" s="17"/>
      <x:c r="S95" s="17"/>
      <x:c r="T95" s="17"/>
      <x:c r="U95" s="17"/>
      <x:c r="V95" s="17"/>
      <x:c r="W95" s="17"/>
      <x:c r="X95" s="17"/>
      <x:c r="Y95" s="17"/>
      <x:c r="Z95" s="17"/>
    </x:row>
    <x:row r="96">
      <x:c r="A96" s="17" t="str">
        <x:v>Gemini 2.0 Pro</x:v>
      </x:c>
      <x:c r="B96" s="17" t="str">
        <x:v>Gemini 2.0 Pro</x:v>
      </x:c>
      <x:c r="C96" s="17" t="n">
        <x:v>45637</x:v>
      </x:c>
      <x:c r="D96" s="17" t="n">
        <x:v>135.62</x:v>
      </x:c>
      <x:c r="E96" s="17" t="n">
        <x:v>131.84</x:v>
      </x:c>
      <x:c r="F96" s="17" t="n">
        <x:v>137.18</x:v>
      </x:c>
      <x:c r="G96" s="17" t="str">
        <x:v>Google DeepMind</x:v>
      </x:c>
      <x:c r="H96" s="17" t="str">
        <x:v>United States of America</x:v>
      </x:c>
      <x:c r="I96" s="17" t="str">
        <x:v>Hosted access (no API)</x:v>
      </x:c>
      <x:c r="J96" s="17" t="str">
        <x:v>Closed weights</x:v>
      </x:c>
      <x:c r="K96" s="17"/>
      <x:c r="L96" s="17"/>
      <x:c r="M96" s="17"/>
      <x:c r="N96" s="17"/>
      <x:c r="O96" s="17"/>
      <x:c r="P96" s="17"/>
      <x:c r="Q96" s="17"/>
      <x:c r="R96" s="17"/>
      <x:c r="S96" s="17"/>
      <x:c r="T96" s="17"/>
      <x:c r="U96" s="17"/>
      <x:c r="V96" s="17"/>
      <x:c r="W96" s="17"/>
      <x:c r="X96" s="17"/>
      <x:c r="Y96" s="17"/>
      <x:c r="Z96" s="17"/>
    </x:row>
    <x:row r="97">
      <x:c r="A97" s="17" t="str">
        <x:v>Mistral Medium 3</x:v>
      </x:c>
      <x:c r="B97" s="17" t="str">
        <x:v>Mistral Medium 3</x:v>
      </x:c>
      <x:c r="C97" s="17" t="n">
        <x:v>45784</x:v>
      </x:c>
      <x:c r="D97" s="17" t="n">
        <x:v>135.28</x:v>
      </x:c>
      <x:c r="E97" s="17" t="n">
        <x:v>131.52</x:v>
      </x:c>
      <x:c r="F97" s="17" t="n">
        <x:v>136.44</x:v>
      </x:c>
      <x:c r="G97" s="17" t="str">
        <x:v>Mistral AI</x:v>
      </x:c>
      <x:c r="H97" s="17" t="str">
        <x:v>France</x:v>
      </x:c>
      <x:c r="I97" s="17" t="str">
        <x:v>API access</x:v>
      </x:c>
      <x:c r="J97" s="17" t="str">
        <x:v>Closed weights</x:v>
      </x:c>
      <x:c r="K97" s="17"/>
      <x:c r="L97" s="17"/>
      <x:c r="M97" s="17"/>
      <x:c r="N97" s="17"/>
      <x:c r="O97" s="17"/>
      <x:c r="P97" s="17"/>
      <x:c r="Q97" s="17"/>
      <x:c r="R97" s="17"/>
      <x:c r="S97" s="17"/>
      <x:c r="T97" s="17"/>
      <x:c r="U97" s="17"/>
      <x:c r="V97" s="17"/>
      <x:c r="W97" s="17"/>
      <x:c r="X97" s="17"/>
      <x:c r="Y97" s="17"/>
      <x:c r="Z97" s="17"/>
    </x:row>
    <x:row r="98">
      <x:c r="A98" s="17" t="str">
        <x:v>Gemini 2.0 Flash (Dec 2024)</x:v>
      </x:c>
      <x:c r="B98" s="17" t="str">
        <x:v>Gemini 2.0 Flash (Dec 2024)</x:v>
      </x:c>
      <x:c r="C98" s="17" t="n">
        <x:v>45637</x:v>
      </x:c>
      <x:c r="D98" s="17" t="n">
        <x:v>135.06</x:v>
      </x:c>
      <x:c r="E98" s="17" t="n">
        <x:v>123.87</x:v>
      </x:c>
      <x:c r="F98" s="17" t="n">
        <x:v>136.77</x:v>
      </x:c>
      <x:c r="G98" s="17" t="str">
        <x:v>Google DeepMind,Google</x:v>
      </x:c>
      <x:c r="H98" s="17" t="str">
        <x:v>United States of America</x:v>
      </x:c>
      <x:c r="I98" s="17" t="str">
        <x:v>API access</x:v>
      </x:c>
      <x:c r="J98" s="17" t="str">
        <x:v>Closed weights</x:v>
      </x:c>
      <x:c r="K98" s="17"/>
      <x:c r="L98" s="17"/>
      <x:c r="M98" s="17"/>
      <x:c r="N98" s="17"/>
      <x:c r="O98" s="17"/>
      <x:c r="P98" s="17"/>
      <x:c r="Q98" s="17"/>
      <x:c r="R98" s="17"/>
      <x:c r="S98" s="17"/>
      <x:c r="T98" s="17"/>
      <x:c r="U98" s="17"/>
      <x:c r="V98" s="17"/>
      <x:c r="W98" s="17"/>
      <x:c r="X98" s="17"/>
      <x:c r="Y98" s="17"/>
      <x:c r="Z98" s="17"/>
    </x:row>
    <x:row r="99">
      <x:c r="A99" s="17" t="str">
        <x:v>Claude 3.5 Sonnet (October 2024)</x:v>
      </x:c>
      <x:c r="B99" s="17" t="str">
        <x:v>Claude 3.5 Sonnet (October 2024)</x:v>
      </x:c>
      <x:c r="C99" s="17" t="n">
        <x:v>45587</x:v>
      </x:c>
      <x:c r="D99" s="17" t="n">
        <x:v>134.28</x:v>
      </x:c>
      <x:c r="E99" s="17" t="n">
        <x:v>129.48</x:v>
      </x:c>
      <x:c r="F99" s="17" t="n">
        <x:v>138.92</x:v>
      </x:c>
      <x:c r="G99" s="17" t="str">
        <x:v>Anthropic</x:v>
      </x:c>
      <x:c r="H99" s="17" t="str">
        <x:v>United States of America</x:v>
      </x:c>
      <x:c r="I99" s="17" t="str">
        <x:v>API access</x:v>
      </x:c>
      <x:c r="J99" s="17" t="str">
        <x:v>Closed weights</x:v>
      </x:c>
      <x:c r="K99" s="17"/>
      <x:c r="L99" s="17"/>
      <x:c r="M99" s="17"/>
      <x:c r="N99" s="17"/>
      <x:c r="O99" s="17"/>
      <x:c r="P99" s="17"/>
      <x:c r="Q99" s="17"/>
      <x:c r="R99" s="17"/>
      <x:c r="S99" s="17"/>
      <x:c r="T99" s="17"/>
      <x:c r="U99" s="17"/>
      <x:c r="V99" s="17"/>
      <x:c r="W99" s="17"/>
      <x:c r="X99" s="17"/>
      <x:c r="Y99" s="17"/>
      <x:c r="Z99" s="17"/>
    </x:row>
    <x:row r="100">
      <x:c r="A100" s="17" t="str">
        <x:v>Qwen2.5-Max</x:v>
      </x:c>
      <x:c r="B100" s="17" t="str">
        <x:v>Qwen2.5-Max</x:v>
      </x:c>
      <x:c r="C100" s="17" t="n">
        <x:v>45682</x:v>
      </x:c>
      <x:c r="D100" s="17" t="n">
        <x:v>133.41</x:v>
      </x:c>
      <x:c r="E100" s="17" t="n">
        <x:v>129.19</x:v>
      </x:c>
      <x:c r="F100" s="17" t="n">
        <x:v>136.34</x:v>
      </x:c>
      <x:c r="G100" s="17" t="str">
        <x:v>Alibaba</x:v>
      </x:c>
      <x:c r="H100" s="17" t="str">
        <x:v>China</x:v>
      </x:c>
      <x:c r="I100" s="17" t="str">
        <x:v>API access</x:v>
      </x:c>
      <x:c r="J100" s="17" t="str">
        <x:v>Closed weights</x:v>
      </x:c>
      <x:c r="K100" s="17"/>
      <x:c r="L100" s="17"/>
      <x:c r="M100" s="17"/>
      <x:c r="N100" s="17"/>
      <x:c r="O100" s="17"/>
      <x:c r="P100" s="17"/>
      <x:c r="Q100" s="17"/>
      <x:c r="R100" s="17"/>
      <x:c r="S100" s="17"/>
      <x:c r="T100" s="17"/>
      <x:c r="U100" s="17"/>
      <x:c r="V100" s="17"/>
      <x:c r="W100" s="17"/>
      <x:c r="X100" s="17"/>
      <x:c r="Y100" s="17"/>
      <x:c r="Z100" s="17"/>
    </x:row>
    <x:row r="101">
      <x:c r="A101" s="17" t="str">
        <x:v>Magistral Small 1.1</x:v>
      </x:c>
      <x:c r="B101" s="17" t="str">
        <x:v>Magistral Small 1.1</x:v>
      </x:c>
      <x:c r="C101" s="17" t="n">
        <x:v>45818</x:v>
      </x:c>
      <x:c r="D101" s="17" t="n">
        <x:v>133.07</x:v>
      </x:c>
      <x:c r="E101" s="17" t="n">
        <x:v>127.02</x:v>
      </x:c>
      <x:c r="F101" s="17" t="n">
        <x:v>135.4</x:v>
      </x:c>
      <x:c r="G101" s="17" t="str">
        <x:v>Mistral AI</x:v>
      </x:c>
      <x:c r="H101" s="17" t="str">
        <x:v>France</x:v>
      </x:c>
      <x:c r="I101" s="17" t="str">
        <x:v>Open weights (unrestricted)</x:v>
      </x:c>
      <x:c r="J101" s="17" t="str">
        <x:v>Open weights</x:v>
      </x:c>
      <x:c r="K101" s="17"/>
      <x:c r="L101" s="17"/>
      <x:c r="M101" s="17"/>
      <x:c r="N101" s="17"/>
      <x:c r="O101" s="17"/>
      <x:c r="P101" s="17"/>
      <x:c r="Q101" s="17"/>
      <x:c r="R101" s="17"/>
      <x:c r="S101" s="17"/>
      <x:c r="T101" s="17"/>
      <x:c r="U101" s="17"/>
      <x:c r="V101" s="17"/>
      <x:c r="W101" s="17"/>
      <x:c r="X101" s="17"/>
      <x:c r="Y101" s="17"/>
      <x:c r="Z101" s="17"/>
    </x:row>
    <x:row r="102">
      <x:c r="A102" s="17" t="str">
        <x:v>Llama 4 Maverick</x:v>
      </x:c>
      <x:c r="B102" s="17" t="str">
        <x:v>Llama 4 Maverick</x:v>
      </x:c>
      <x:c r="C102" s="17" t="n">
        <x:v>45752</x:v>
      </x:c>
      <x:c r="D102" s="17" t="n">
        <x:v>133.04</x:v>
      </x:c>
      <x:c r="E102" s="17" t="n">
        <x:v>128.11</x:v>
      </x:c>
      <x:c r="F102" s="17" t="n">
        <x:v>135.12</x:v>
      </x:c>
      <x:c r="G102" s="17" t="str">
        <x:v>Meta AI</x:v>
      </x:c>
      <x:c r="H102" s="17" t="str">
        <x:v>United States of America</x:v>
      </x:c>
      <x:c r="I102" s="17" t="str">
        <x:v>Open weights (restricted use)</x:v>
      </x:c>
      <x:c r="J102" s="17" t="str">
        <x:v>Open weights</x:v>
      </x:c>
      <x:c r="K102" s="17"/>
      <x:c r="L102" s="17"/>
      <x:c r="M102" s="17"/>
      <x:c r="N102" s="17"/>
      <x:c r="O102" s="17"/>
      <x:c r="P102" s="17"/>
      <x:c r="Q102" s="17"/>
      <x:c r="R102" s="17"/>
      <x:c r="S102" s="17"/>
      <x:c r="T102" s="17"/>
      <x:c r="U102" s="17"/>
      <x:c r="V102" s="17"/>
      <x:c r="W102" s="17"/>
      <x:c r="X102" s="17"/>
      <x:c r="Y102" s="17"/>
      <x:c r="Z102" s="17"/>
    </x:row>
    <x:row r="103">
      <x:c r="A103" s="17" t="str">
        <x:v>DeepSeek-V3</x:v>
      </x:c>
      <x:c r="B103" s="17" t="str">
        <x:v>DeepSeek-V3</x:v>
      </x:c>
      <x:c r="C103" s="17" t="n">
        <x:v>45650</x:v>
      </x:c>
      <x:c r="D103" s="17" t="n">
        <x:v>132.99</x:v>
      </x:c>
      <x:c r="E103" s="17" t="n">
        <x:v>127.9</x:v>
      </x:c>
      <x:c r="F103" s="17" t="n">
        <x:v>135.76</x:v>
      </x:c>
      <x:c r="G103" s="17" t="str">
        <x:v>DeepSeek</x:v>
      </x:c>
      <x:c r="H103" s="17" t="str">
        <x:v>China</x:v>
      </x:c>
      <x:c r="I103" s="17" t="str">
        <x:v>Open weights (restricted use)</x:v>
      </x:c>
      <x:c r="J103" s="17" t="str">
        <x:v>Open weights</x:v>
      </x:c>
      <x:c r="K103" s="17"/>
      <x:c r="L103" s="17"/>
      <x:c r="M103" s="17"/>
      <x:c r="N103" s="17"/>
      <x:c r="O103" s="17"/>
      <x:c r="P103" s="17"/>
      <x:c r="Q103" s="17"/>
      <x:c r="R103" s="17"/>
      <x:c r="S103" s="17"/>
      <x:c r="T103" s="17"/>
      <x:c r="U103" s="17"/>
      <x:c r="V103" s="17"/>
      <x:c r="W103" s="17"/>
      <x:c r="X103" s="17"/>
      <x:c r="Y103" s="17"/>
      <x:c r="Z103" s="17"/>
    </x:row>
    <x:row r="104">
      <x:c r="A104" s="17" t="str">
        <x:v>Gemini 1.5 Pro (Sept 2024)</x:v>
      </x:c>
      <x:c r="B104" s="17" t="str">
        <x:v>Gemini 1.5 Pro (Sept 2024)</x:v>
      </x:c>
      <x:c r="C104" s="17" t="n">
        <x:v>45559</x:v>
      </x:c>
      <x:c r="D104" s="17" t="n">
        <x:v>132.7</x:v>
      </x:c>
      <x:c r="E104" s="17" t="n">
        <x:v>127.97</x:v>
      </x:c>
      <x:c r="F104" s="17" t="n">
        <x:v>133.93</x:v>
      </x:c>
      <x:c r="G104" s="17" t="str">
        <x:v>Google DeepMind</x:v>
      </x:c>
      <x:c r="H104" s="17" t="str">
        <x:v>United States of America</x:v>
      </x:c>
      <x:c r="I104" s="17" t="str">
        <x:v>API access</x:v>
      </x:c>
      <x:c r="J104" s="17" t="str">
        <x:v>Closed weights</x:v>
      </x:c>
      <x:c r="K104" s="17"/>
      <x:c r="L104" s="17"/>
      <x:c r="M104" s="17"/>
      <x:c r="N104" s="17"/>
      <x:c r="O104" s="17"/>
      <x:c r="P104" s="17"/>
      <x:c r="Q104" s="17"/>
      <x:c r="R104" s="17"/>
      <x:c r="S104" s="17"/>
      <x:c r="T104" s="17"/>
      <x:c r="U104" s="17"/>
      <x:c r="V104" s="17"/>
      <x:c r="W104" s="17"/>
      <x:c r="X104" s="17"/>
      <x:c r="Y104" s="17"/>
      <x:c r="Z104" s="17"/>
    </x:row>
    <x:row r="105">
      <x:c r="A105" s="17" t="str">
        <x:v>Gemma 3 27B</x:v>
      </x:c>
      <x:c r="B105" s="17" t="str">
        <x:v>Gemma 3 27B</x:v>
      </x:c>
      <x:c r="C105" s="17" t="n">
        <x:v>45728</x:v>
      </x:c>
      <x:c r="D105" s="17" t="n">
        <x:v>131.08</x:v>
      </x:c>
      <x:c r="E105" s="17" t="n">
        <x:v>124.84</x:v>
      </x:c>
      <x:c r="F105" s="17" t="n">
        <x:v>133.28</x:v>
      </x:c>
      <x:c r="G105" s="17" t="str">
        <x:v>Google DeepMind</x:v>
      </x:c>
      <x:c r="H105" s="17" t="str">
        <x:v>United States of America</x:v>
      </x:c>
      <x:c r="I105" s="17" t="str">
        <x:v>Open weights (restricted use)</x:v>
      </x:c>
      <x:c r="J105" s="17" t="str">
        <x:v>Open weights</x:v>
      </x:c>
      <x:c r="K105" s="17"/>
      <x:c r="L105" s="17"/>
      <x:c r="M105" s="17"/>
      <x:c r="N105" s="17"/>
      <x:c r="O105" s="17"/>
      <x:c r="P105" s="17"/>
      <x:c r="Q105" s="17"/>
      <x:c r="R105" s="17"/>
      <x:c r="S105" s="17"/>
      <x:c r="T105" s="17"/>
      <x:c r="U105" s="17"/>
      <x:c r="V105" s="17"/>
      <x:c r="W105" s="17"/>
      <x:c r="X105" s="17"/>
      <x:c r="Y105" s="17"/>
      <x:c r="Z105" s="17"/>
    </x:row>
    <x:row r="106">
      <x:c r="A106" s="17" t="str">
        <x:v>Phi-4</x:v>
      </x:c>
      <x:c r="B106" s="17" t="str">
        <x:v>Phi-4</x:v>
      </x:c>
      <x:c r="C106" s="17" t="n">
        <x:v>45638</x:v>
      </x:c>
      <x:c r="D106" s="17" t="n">
        <x:v>131.05</x:v>
      </x:c>
      <x:c r="E106" s="17" t="n">
        <x:v>123.6</x:v>
      </x:c>
      <x:c r="F106" s="17" t="n">
        <x:v>132.36</x:v>
      </x:c>
      <x:c r="G106" s="17" t="str">
        <x:v>Microsoft Research</x:v>
      </x:c>
      <x:c r="H106" s="17" t="str">
        <x:v>United States of America</x:v>
      </x:c>
      <x:c r="I106" s="17" t="str">
        <x:v>Open weights (unrestricted)</x:v>
      </x:c>
      <x:c r="J106" s="17" t="str">
        <x:v>Open weights</x:v>
      </x:c>
      <x:c r="K106" s="17"/>
      <x:c r="L106" s="17"/>
      <x:c r="M106" s="17"/>
      <x:c r="N106" s="17"/>
      <x:c r="O106" s="17"/>
      <x:c r="P106" s="17"/>
      <x:c r="Q106" s="17"/>
      <x:c r="R106" s="17"/>
      <x:c r="S106" s="17"/>
      <x:c r="T106" s="17"/>
      <x:c r="U106" s="17"/>
      <x:c r="V106" s="17"/>
      <x:c r="W106" s="17"/>
      <x:c r="X106" s="17"/>
      <x:c r="Y106" s="17"/>
      <x:c r="Z106" s="17"/>
    </x:row>
    <x:row r="107">
      <x:c r="A107" s="17" t="str">
        <x:v>GPT-4.1 nano</x:v>
      </x:c>
      <x:c r="B107" s="17" t="str">
        <x:v>GPT-4.1 nano</x:v>
      </x:c>
      <x:c r="C107" s="17" t="n">
        <x:v>45761</x:v>
      </x:c>
      <x:c r="D107" s="17" t="n">
        <x:v>130.88</x:v>
      </x:c>
      <x:c r="E107" s="17" t="n">
        <x:v>125.17</x:v>
      </x:c>
      <x:c r="F107" s="17" t="n">
        <x:v>133.34</x:v>
      </x:c>
      <x:c r="G107" s="17" t="str">
        <x:v>OpenAI</x:v>
      </x:c>
      <x:c r="H107" s="17" t="str">
        <x:v>United States of America</x:v>
      </x:c>
      <x:c r="I107" s="17" t="str">
        <x:v>API access</x:v>
      </x:c>
      <x:c r="J107" s="17" t="str">
        <x:v>Closed weights</x:v>
      </x:c>
      <x:c r="K107" s="17"/>
      <x:c r="L107" s="17"/>
      <x:c r="M107" s="17"/>
      <x:c r="N107" s="17"/>
      <x:c r="O107" s="17"/>
      <x:c r="P107" s="17"/>
      <x:c r="Q107" s="17"/>
      <x:c r="R107" s="17"/>
      <x:c r="S107" s="17"/>
      <x:c r="T107" s="17"/>
      <x:c r="U107" s="17"/>
      <x:c r="V107" s="17"/>
      <x:c r="W107" s="17"/>
      <x:c r="X107" s="17"/>
      <x:c r="Y107" s="17"/>
      <x:c r="Z107" s="17"/>
    </x:row>
    <x:row r="108">
      <x:c r="A108" s="17" t="str">
        <x:v>Grok-2 (Dec 2024)</x:v>
      </x:c>
      <x:c r="B108" s="17" t="str">
        <x:v>Grok-2 (Dec 2024)</x:v>
      </x:c>
      <x:c r="C108" s="17" t="n">
        <x:v>45517</x:v>
      </x:c>
      <x:c r="D108" s="17" t="n">
        <x:v>130.78</x:v>
      </x:c>
      <x:c r="E108" s="17" t="n">
        <x:v>124.85</x:v>
      </x:c>
      <x:c r="F108" s="17" t="n">
        <x:v>131.99</x:v>
      </x:c>
      <x:c r="G108" s="17" t="str">
        <x:v>xAI</x:v>
      </x:c>
      <x:c r="H108" s="17" t="str">
        <x:v>United States of America</x:v>
      </x:c>
      <x:c r="I108" s="17" t="str">
        <x:v>API access</x:v>
      </x:c>
      <x:c r="J108" s="17" t="str">
        <x:v>Closed weights</x:v>
      </x:c>
      <x:c r="K108" s="17"/>
      <x:c r="L108" s="17"/>
      <x:c r="M108" s="17"/>
      <x:c r="N108" s="17"/>
      <x:c r="O108" s="17"/>
      <x:c r="P108" s="17"/>
      <x:c r="Q108" s="17"/>
      <x:c r="R108" s="17"/>
      <x:c r="S108" s="17"/>
      <x:c r="T108" s="17"/>
      <x:c r="U108" s="17"/>
      <x:c r="V108" s="17"/>
      <x:c r="W108" s="17"/>
      <x:c r="X108" s="17"/>
      <x:c r="Y108" s="17"/>
      <x:c r="Z108" s="17"/>
    </x:row>
    <x:row r="109">
      <x:c r="A109" s="17" t="str">
        <x:v>Llama 4 Scout</x:v>
      </x:c>
      <x:c r="B109" s="17" t="str">
        <x:v>Llama 4 Scout</x:v>
      </x:c>
      <x:c r="C109" s="17" t="n">
        <x:v>45752</x:v>
      </x:c>
      <x:c r="D109" s="17" t="n">
        <x:v>130.56</x:v>
      </x:c>
      <x:c r="E109" s="17" t="n">
        <x:v>125.67</x:v>
      </x:c>
      <x:c r="F109" s="17" t="n">
        <x:v>132.06</x:v>
      </x:c>
      <x:c r="G109" s="17" t="str">
        <x:v>Meta AI</x:v>
      </x:c>
      <x:c r="H109" s="17" t="str">
        <x:v>United States of America</x:v>
      </x:c>
      <x:c r="I109" s="17" t="str">
        <x:v>Open weights (restricted use)</x:v>
      </x:c>
      <x:c r="J109" s="17" t="str">
        <x:v>Open weights</x:v>
      </x:c>
      <x:c r="K109" s="17"/>
      <x:c r="L109" s="17"/>
      <x:c r="M109" s="17"/>
      <x:c r="N109" s="17"/>
      <x:c r="O109" s="17"/>
      <x:c r="P109" s="17"/>
      <x:c r="Q109" s="17"/>
      <x:c r="R109" s="17"/>
      <x:c r="S109" s="17"/>
      <x:c r="T109" s="17"/>
      <x:c r="U109" s="17"/>
      <x:c r="V109" s="17"/>
      <x:c r="W109" s="17"/>
      <x:c r="X109" s="17"/>
      <x:c r="Y109" s="17"/>
      <x:c r="Z109" s="17"/>
    </x:row>
    <x:row r="110">
      <x:c r="A110" s="17" t="str">
        <x:v>Gemini 1.5 Flash (Sep 2024)</x:v>
      </x:c>
      <x:c r="B110" s="17" t="str">
        <x:v>Gemini 1.5 Flash (Sep 2024)</x:v>
      </x:c>
      <x:c r="C110" s="17" t="n">
        <x:v>45422</x:v>
      </x:c>
      <x:c r="D110" s="17" t="n">
        <x:v>130.39</x:v>
      </x:c>
      <x:c r="E110" s="17" t="n">
        <x:v>123.54</x:v>
      </x:c>
      <x:c r="F110" s="17" t="n">
        <x:v>132.06</x:v>
      </x:c>
      <x:c r="G110" s="17" t="str">
        <x:v>Google DeepMind</x:v>
      </x:c>
      <x:c r="H110" s="17" t="str">
        <x:v>United States of America</x:v>
      </x:c>
      <x:c r="I110" s="17" t="str">
        <x:v>API access</x:v>
      </x:c>
      <x:c r="J110" s="17" t="str">
        <x:v>Closed weights</x:v>
      </x:c>
      <x:c r="K110" s="17"/>
      <x:c r="L110" s="17"/>
      <x:c r="M110" s="17"/>
      <x:c r="N110" s="17"/>
      <x:c r="O110" s="17"/>
      <x:c r="P110" s="17"/>
      <x:c r="Q110" s="17"/>
      <x:c r="R110" s="17"/>
      <x:c r="S110" s="17"/>
      <x:c r="T110" s="17"/>
      <x:c r="U110" s="17"/>
      <x:c r="V110" s="17"/>
      <x:c r="W110" s="17"/>
      <x:c r="X110" s="17"/>
      <x:c r="Y110" s="17"/>
      <x:c r="Z110" s="17"/>
    </x:row>
    <x:row r="111">
      <x:c r="A111" s="17" t="str">
        <x:v>Claude 3.5 Sonnet</x:v>
      </x:c>
      <x:c r="B111" s="17" t="str">
        <x:v>Claude 3.5 Sonnet</x:v>
      </x:c>
      <x:c r="C111" s="17" t="n">
        <x:v>45463</x:v>
      </x:c>
      <x:c r="D111" s="17" t="n">
        <x:v>130</x:v>
      </x:c>
      <x:c r="E111" s="17"/>
      <x:c r="F111" s="17"/>
      <x:c r="G111" s="17" t="str">
        <x:v>Anthropic</x:v>
      </x:c>
      <x:c r="H111" s="17" t="str">
        <x:v>United States of America</x:v>
      </x:c>
      <x:c r="I111" s="17" t="str">
        <x:v>API access</x:v>
      </x:c>
      <x:c r="J111" s="17" t="str">
        <x:v>Closed weights</x:v>
      </x:c>
      <x:c r="K111" s="17"/>
      <x:c r="L111" s="17"/>
      <x:c r="M111" s="17"/>
      <x:c r="N111" s="17"/>
      <x:c r="O111" s="17"/>
      <x:c r="P111" s="17"/>
      <x:c r="Q111" s="17"/>
      <x:c r="R111" s="17"/>
      <x:c r="S111" s="17"/>
      <x:c r="T111" s="17"/>
      <x:c r="U111" s="17"/>
      <x:c r="V111" s="17"/>
      <x:c r="W111" s="17"/>
      <x:c r="X111" s="17"/>
      <x:c r="Y111" s="17"/>
      <x:c r="Z111" s="17"/>
    </x:row>
    <x:row r="112">
      <x:c r="A112" s="17" t="str">
        <x:v>GPT-4o (Nov 2024)</x:v>
      </x:c>
      <x:c r="B112" s="17" t="str">
        <x:v>GPT-4o (Nov 2024)</x:v>
      </x:c>
      <x:c r="C112" s="17" t="n">
        <x:v>45425</x:v>
      </x:c>
      <x:c r="D112" s="17" t="n">
        <x:v>129.31</x:v>
      </x:c>
      <x:c r="E112" s="17" t="n">
        <x:v>124.23</x:v>
      </x:c>
      <x:c r="F112" s="17" t="n">
        <x:v>131.64</x:v>
      </x:c>
      <x:c r="G112" s="17" t="str">
        <x:v>OpenAI</x:v>
      </x:c>
      <x:c r="H112" s="17" t="str">
        <x:v>United States of America</x:v>
      </x:c>
      <x:c r="I112" s="17" t="str">
        <x:v>API access</x:v>
      </x:c>
      <x:c r="J112" s="17" t="str">
        <x:v>Closed weights</x:v>
      </x:c>
      <x:c r="K112" s="17"/>
      <x:c r="L112" s="17"/>
      <x:c r="M112" s="17"/>
      <x:c r="N112" s="17"/>
      <x:c r="O112" s="17"/>
      <x:c r="P112" s="17"/>
      <x:c r="Q112" s="17"/>
      <x:c r="R112" s="17"/>
      <x:c r="S112" s="17"/>
      <x:c r="T112" s="17"/>
      <x:c r="U112" s="17"/>
      <x:c r="V112" s="17"/>
      <x:c r="W112" s="17"/>
      <x:c r="X112" s="17"/>
      <x:c r="Y112" s="17"/>
      <x:c r="Z112" s="17"/>
    </x:row>
    <x:row r="113">
      <x:c r="A113" s="17" t="str">
        <x:v>GPT-4o (Aug 2024)</x:v>
      </x:c>
      <x:c r="B113" s="17" t="str">
        <x:v>GPT-4o (Aug 2024)</x:v>
      </x:c>
      <x:c r="C113" s="17" t="n">
        <x:v>45425</x:v>
      </x:c>
      <x:c r="D113" s="17" t="n">
        <x:v>129.16</x:v>
      </x:c>
      <x:c r="E113" s="17" t="n">
        <x:v>123.4</x:v>
      </x:c>
      <x:c r="F113" s="17" t="n">
        <x:v>130.88</x:v>
      </x:c>
      <x:c r="G113" s="17" t="str">
        <x:v>OpenAI</x:v>
      </x:c>
      <x:c r="H113" s="17" t="str">
        <x:v>United States of America</x:v>
      </x:c>
      <x:c r="I113" s="17" t="str">
        <x:v>API access</x:v>
      </x:c>
      <x:c r="J113" s="17" t="str">
        <x:v>Closed weights</x:v>
      </x:c>
      <x:c r="K113" s="17"/>
      <x:c r="L113" s="17"/>
      <x:c r="M113" s="17"/>
      <x:c r="N113" s="17"/>
      <x:c r="O113" s="17"/>
      <x:c r="P113" s="17"/>
      <x:c r="Q113" s="17"/>
      <x:c r="R113" s="17"/>
      <x:c r="S113" s="17"/>
      <x:c r="T113" s="17"/>
      <x:c r="U113" s="17"/>
      <x:c r="V113" s="17"/>
      <x:c r="W113" s="17"/>
      <x:c r="X113" s="17"/>
      <x:c r="Y113" s="17"/>
      <x:c r="Z113" s="17"/>
    </x:row>
    <x:row r="114">
      <x:c r="A114" s="17" t="str">
        <x:v>Qwen2.5-72B</x:v>
      </x:c>
      <x:c r="B114" s="17" t="str">
        <x:v>Qwen2.5-72B</x:v>
      </x:c>
      <x:c r="C114" s="17" t="n">
        <x:v>45554</x:v>
      </x:c>
      <x:c r="D114" s="17" t="n">
        <x:v>129.12</x:v>
      </x:c>
      <x:c r="E114" s="17" t="n">
        <x:v>122.2</x:v>
      </x:c>
      <x:c r="F114" s="17" t="n">
        <x:v>130.91</x:v>
      </x:c>
      <x:c r="G114" s="17" t="str">
        <x:v>Alibaba</x:v>
      </x:c>
      <x:c r="H114" s="17" t="str">
        <x:v>China</x:v>
      </x:c>
      <x:c r="I114" s="17" t="str">
        <x:v>Open weights (unrestricted)</x:v>
      </x:c>
      <x:c r="J114" s="17" t="str">
        <x:v>Open weights</x:v>
      </x:c>
      <x:c r="K114" s="17"/>
      <x:c r="L114" s="17"/>
      <x:c r="M114" s="17"/>
      <x:c r="N114" s="17"/>
      <x:c r="O114" s="17"/>
      <x:c r="P114" s="17"/>
      <x:c r="Q114" s="17"/>
      <x:c r="R114" s="17"/>
      <x:c r="S114" s="17"/>
      <x:c r="T114" s="17"/>
      <x:c r="U114" s="17"/>
      <x:c r="V114" s="17"/>
      <x:c r="W114" s="17"/>
      <x:c r="X114" s="17"/>
      <x:c r="Y114" s="17"/>
      <x:c r="Z114" s="17"/>
    </x:row>
    <x:row r="115">
      <x:c r="A115" s="17" t="str">
        <x:v>Llama 3.1-405B</x:v>
      </x:c>
      <x:c r="B115" s="17" t="str">
        <x:v>Llama 3.1-405B</x:v>
      </x:c>
      <x:c r="C115" s="17" t="n">
        <x:v>45496</x:v>
      </x:c>
      <x:c r="D115" s="17" t="n">
        <x:v>128.99</x:v>
      </x:c>
      <x:c r="E115" s="17" t="n">
        <x:v>123.59</x:v>
      </x:c>
      <x:c r="F115" s="17" t="n">
        <x:v>130.73</x:v>
      </x:c>
      <x:c r="G115" s="17" t="str">
        <x:v>Meta AI</x:v>
      </x:c>
      <x:c r="H115" s="17" t="str">
        <x:v>United States of America</x:v>
      </x:c>
      <x:c r="I115" s="17" t="str">
        <x:v>Open weights (restricted use)</x:v>
      </x:c>
      <x:c r="J115" s="17" t="str">
        <x:v>Open weights</x:v>
      </x:c>
      <x:c r="K115" s="17"/>
      <x:c r="L115" s="17"/>
      <x:c r="M115" s="17"/>
      <x:c r="N115" s="17"/>
      <x:c r="O115" s="17"/>
      <x:c r="P115" s="17"/>
      <x:c r="Q115" s="17"/>
      <x:c r="R115" s="17"/>
      <x:c r="S115" s="17"/>
      <x:c r="T115" s="17"/>
      <x:c r="U115" s="17"/>
      <x:c r="V115" s="17"/>
      <x:c r="W115" s="17"/>
      <x:c r="X115" s="17"/>
      <x:c r="Y115" s="17"/>
      <x:c r="Z115" s="17"/>
    </x:row>
    <x:row r="116">
      <x:c r="A116" s="17" t="str">
        <x:v>GPT-4o (May 2024)</x:v>
      </x:c>
      <x:c r="B116" s="17" t="str">
        <x:v>GPT-4o (May 2024)</x:v>
      </x:c>
      <x:c r="C116" s="17" t="n">
        <x:v>45425</x:v>
      </x:c>
      <x:c r="D116" s="17" t="n">
        <x:v>128.83</x:v>
      </x:c>
      <x:c r="E116" s="17" t="n">
        <x:v>123.33</x:v>
      </x:c>
      <x:c r="F116" s="17" t="n">
        <x:v>130.68</x:v>
      </x:c>
      <x:c r="G116" s="17" t="str">
        <x:v>OpenAI</x:v>
      </x:c>
      <x:c r="H116" s="17" t="str">
        <x:v>United States of America</x:v>
      </x:c>
      <x:c r="I116" s="17" t="str">
        <x:v>API access</x:v>
      </x:c>
      <x:c r="J116" s="17" t="str">
        <x:v>Closed weights</x:v>
      </x:c>
      <x:c r="K116" s="17"/>
      <x:c r="L116" s="17"/>
      <x:c r="M116" s="17"/>
      <x:c r="N116" s="17"/>
      <x:c r="O116" s="17"/>
      <x:c r="P116" s="17"/>
      <x:c r="Q116" s="17"/>
      <x:c r="R116" s="17"/>
      <x:c r="S116" s="17"/>
      <x:c r="T116" s="17"/>
      <x:c r="U116" s="17"/>
      <x:c r="V116" s="17"/>
      <x:c r="W116" s="17"/>
      <x:c r="X116" s="17"/>
      <x:c r="Y116" s="17"/>
      <x:c r="Z116" s="17"/>
    </x:row>
    <x:row r="117">
      <x:c r="A117" s="17" t="str">
        <x:v>Mistral Large 2 (Nov 2024)</x:v>
      </x:c>
      <x:c r="B117" s="17" t="str">
        <x:v>Mistral Large 2 (Nov 2024)</x:v>
      </x:c>
      <x:c r="C117" s="17" t="n">
        <x:v>45497</x:v>
      </x:c>
      <x:c r="D117" s="17" t="n">
        <x:v>128.81</x:v>
      </x:c>
      <x:c r="E117" s="17" t="n">
        <x:v>123.59</x:v>
      </x:c>
      <x:c r="F117" s="17" t="n">
        <x:v>130.68</x:v>
      </x:c>
      <x:c r="G117" s="17" t="str">
        <x:v>Mistral AI</x:v>
      </x:c>
      <x:c r="H117" s="17" t="str">
        <x:v>France</x:v>
      </x:c>
      <x:c r="I117" s="17" t="str">
        <x:v>Open weights (non-commercial)</x:v>
      </x:c>
      <x:c r="J117" s="17" t="str">
        <x:v>Open weights</x:v>
      </x:c>
      <x:c r="K117" s="17"/>
      <x:c r="L117" s="17"/>
      <x:c r="M117" s="17"/>
      <x:c r="N117" s="17"/>
      <x:c r="O117" s="17"/>
      <x:c r="P117" s="17"/>
      <x:c r="Q117" s="17"/>
      <x:c r="R117" s="17"/>
      <x:c r="S117" s="17"/>
      <x:c r="T117" s="17"/>
      <x:c r="U117" s="17"/>
      <x:c r="V117" s="17"/>
      <x:c r="W117" s="17"/>
      <x:c r="X117" s="17"/>
      <x:c r="Y117" s="17"/>
      <x:c r="Z117" s="17"/>
    </x:row>
    <x:row r="118">
      <x:c r="A118" s="17" t="str">
        <x:v>Mistral Small 3.1</x:v>
      </x:c>
      <x:c r="B118" s="17" t="str">
        <x:v>Mistral Small 3.1</x:v>
      </x:c>
      <x:c r="C118" s="17" t="n">
        <x:v>45733</x:v>
      </x:c>
      <x:c r="D118" s="17" t="n">
        <x:v>127.75</x:v>
      </x:c>
      <x:c r="E118" s="17" t="n">
        <x:v>121.89</x:v>
      </x:c>
      <x:c r="F118" s="17" t="n">
        <x:v>129.38</x:v>
      </x:c>
      <x:c r="G118" s="17" t="str">
        <x:v>Mistral AI</x:v>
      </x:c>
      <x:c r="H118" s="17" t="str">
        <x:v>France</x:v>
      </x:c>
      <x:c r="I118" s="17" t="str">
        <x:v>Open weights (unrestricted)</x:v>
      </x:c>
      <x:c r="J118" s="17" t="str">
        <x:v>Open weights</x:v>
      </x:c>
      <x:c r="K118" s="17"/>
      <x:c r="L118" s="17"/>
      <x:c r="M118" s="17"/>
      <x:c r="N118" s="17"/>
      <x:c r="O118" s="17"/>
      <x:c r="P118" s="17"/>
      <x:c r="Q118" s="17"/>
      <x:c r="R118" s="17"/>
      <x:c r="S118" s="17"/>
      <x:c r="T118" s="17"/>
      <x:c r="U118" s="17"/>
      <x:c r="V118" s="17"/>
      <x:c r="W118" s="17"/>
      <x:c r="X118" s="17"/>
      <x:c r="Y118" s="17"/>
      <x:c r="Z118" s="17"/>
    </x:row>
    <x:row r="119">
      <x:c r="A119" s="17" t="str">
        <x:v>GPT-4 Turbo (Apr 2024)</x:v>
      </x:c>
      <x:c r="B119" s="17" t="str">
        <x:v>GPT-4 Turbo (Apr 2024)</x:v>
      </x:c>
      <x:c r="C119" s="17" t="n">
        <x:v>45391</x:v>
      </x:c>
      <x:c r="D119" s="17" t="n">
        <x:v>127.59</x:v>
      </x:c>
      <x:c r="E119" s="17" t="n">
        <x:v>121.74</x:v>
      </x:c>
      <x:c r="F119" s="17" t="n">
        <x:v>129</x:v>
      </x:c>
      <x:c r="G119" s="17" t="str">
        <x:v>OpenAI</x:v>
      </x:c>
      <x:c r="H119" s="17" t="str">
        <x:v>United States of America</x:v>
      </x:c>
      <x:c r="I119" s="17" t="str">
        <x:v>API access</x:v>
      </x:c>
      <x:c r="J119" s="17" t="str">
        <x:v>Closed weights</x:v>
      </x:c>
      <x:c r="K119" s="17"/>
      <x:c r="L119" s="17"/>
      <x:c r="M119" s="17"/>
      <x:c r="N119" s="17"/>
      <x:c r="O119" s="17"/>
      <x:c r="P119" s="17"/>
      <x:c r="Q119" s="17"/>
      <x:c r="R119" s="17"/>
      <x:c r="S119" s="17"/>
      <x:c r="T119" s="17"/>
      <x:c r="U119" s="17"/>
      <x:c r="V119" s="17"/>
      <x:c r="W119" s="17"/>
      <x:c r="X119" s="17"/>
      <x:c r="Y119" s="17"/>
      <x:c r="Z119" s="17"/>
    </x:row>
    <x:row r="120">
      <x:c r="A120" s="17" t="str">
        <x:v>Mistral Large 2 (Jul 2024)</x:v>
      </x:c>
      <x:c r="B120" s="17" t="str">
        <x:v>Mistral Large 2 (Jul 2024)</x:v>
      </x:c>
      <x:c r="C120" s="17" t="n">
        <x:v>45497</x:v>
      </x:c>
      <x:c r="D120" s="17" t="n">
        <x:v>127.53</x:v>
      </x:c>
      <x:c r="E120" s="17" t="n">
        <x:v>121.93</x:v>
      </x:c>
      <x:c r="F120" s="17" t="n">
        <x:v>129.33</x:v>
      </x:c>
      <x:c r="G120" s="17" t="str">
        <x:v>Mistral AI</x:v>
      </x:c>
      <x:c r="H120" s="17" t="str">
        <x:v>France</x:v>
      </x:c>
      <x:c r="I120" s="17" t="str">
        <x:v>Open weights (non-commercial)</x:v>
      </x:c>
      <x:c r="J120" s="17" t="str">
        <x:v>Open weights</x:v>
      </x:c>
      <x:c r="K120" s="17"/>
      <x:c r="L120" s="17"/>
      <x:c r="M120" s="17"/>
      <x:c r="N120" s="17"/>
      <x:c r="O120" s="17"/>
      <x:c r="P120" s="17"/>
      <x:c r="Q120" s="17"/>
      <x:c r="R120" s="17"/>
      <x:c r="S120" s="17"/>
      <x:c r="T120" s="17"/>
      <x:c r="U120" s="17"/>
      <x:c r="V120" s="17"/>
      <x:c r="W120" s="17"/>
      <x:c r="X120" s="17"/>
      <x:c r="Y120" s="17"/>
      <x:c r="Z120" s="17"/>
    </x:row>
    <x:row r="121">
      <x:c r="A121" s="17" t="str">
        <x:v>Claude 3.5 Haiku</x:v>
      </x:c>
      <x:c r="B121" s="17" t="str">
        <x:v>Claude 3.5 Haiku</x:v>
      </x:c>
      <x:c r="C121" s="17" t="n">
        <x:v>45587</x:v>
      </x:c>
      <x:c r="D121" s="17" t="n">
        <x:v>127.5</x:v>
      </x:c>
      <x:c r="E121" s="17" t="n">
        <x:v>119.27</x:v>
      </x:c>
      <x:c r="F121" s="17" t="n">
        <x:v>130.1</x:v>
      </x:c>
      <x:c r="G121" s="17" t="str">
        <x:v>Anthropic</x:v>
      </x:c>
      <x:c r="H121" s="17" t="str">
        <x:v>United States of America</x:v>
      </x:c>
      <x:c r="I121" s="17" t="str">
        <x:v>API access</x:v>
      </x:c>
      <x:c r="J121" s="17" t="str">
        <x:v>Closed weights</x:v>
      </x:c>
      <x:c r="K121" s="17"/>
      <x:c r="L121" s="17"/>
      <x:c r="M121" s="17"/>
      <x:c r="N121" s="17"/>
      <x:c r="O121" s="17"/>
      <x:c r="P121" s="17"/>
      <x:c r="Q121" s="17"/>
      <x:c r="R121" s="17"/>
      <x:c r="S121" s="17"/>
      <x:c r="T121" s="17"/>
      <x:c r="U121" s="17"/>
      <x:c r="V121" s="17"/>
      <x:c r="W121" s="17"/>
      <x:c r="X121" s="17"/>
      <x:c r="Y121" s="17"/>
      <x:c r="Z121" s="17"/>
    </x:row>
    <x:row r="122">
      <x:c r="A122" s="17" t="str">
        <x:v>Llama 3.3 70B</x:v>
      </x:c>
      <x:c r="B122" s="17" t="str">
        <x:v>Llama 3.3 70B</x:v>
      </x:c>
      <x:c r="C122" s="17" t="n">
        <x:v>45632</x:v>
      </x:c>
      <x:c r="D122" s="17" t="n">
        <x:v>127.5</x:v>
      </x:c>
      <x:c r="E122" s="17" t="n">
        <x:v>122.01</x:v>
      </x:c>
      <x:c r="F122" s="17" t="n">
        <x:v>129.87</x:v>
      </x:c>
      <x:c r="G122" s="17" t="str">
        <x:v>Meta AI</x:v>
      </x:c>
      <x:c r="H122" s="17" t="str">
        <x:v>United States of America</x:v>
      </x:c>
      <x:c r="I122" s="17" t="str">
        <x:v>Open weights (restricted use)</x:v>
      </x:c>
      <x:c r="J122" s="17" t="str">
        <x:v>Open weights</x:v>
      </x:c>
      <x:c r="K122" s="17"/>
      <x:c r="L122" s="17"/>
      <x:c r="M122" s="17"/>
      <x:c r="N122" s="17"/>
      <x:c r="O122" s="17"/>
      <x:c r="P122" s="17"/>
      <x:c r="Q122" s="17"/>
      <x:c r="R122" s="17"/>
      <x:c r="S122" s="17"/>
      <x:c r="T122" s="17"/>
      <x:c r="U122" s="17"/>
      <x:c r="V122" s="17"/>
      <x:c r="W122" s="17"/>
      <x:c r="X122" s="17"/>
      <x:c r="Y122" s="17"/>
      <x:c r="Z122" s="17"/>
    </x:row>
    <x:row r="123">
      <x:c r="A123" s="17" t="str">
        <x:v>Gemini 1.5 Pro (May 2024)</x:v>
      </x:c>
      <x:c r="B123" s="17" t="str">
        <x:v>Gemini 1.5 Pro (May 2024)</x:v>
      </x:c>
      <x:c r="C123" s="17" t="n">
        <x:v>45426</x:v>
      </x:c>
      <x:c r="D123" s="17" t="n">
        <x:v>127.2</x:v>
      </x:c>
      <x:c r="E123" s="17" t="n">
        <x:v>121.34</x:v>
      </x:c>
      <x:c r="F123" s="17" t="n">
        <x:v>129.39</x:v>
      </x:c>
      <x:c r="G123" s="17" t="str">
        <x:v>Google DeepMind</x:v>
      </x:c>
      <x:c r="H123" s="17" t="str">
        <x:v>United States of America</x:v>
      </x:c>
      <x:c r="I123" s="17" t="str">
        <x:v>API access</x:v>
      </x:c>
      <x:c r="J123" s="17" t="str">
        <x:v>Closed weights</x:v>
      </x:c>
      <x:c r="K123" s="17"/>
      <x:c r="L123" s="17"/>
      <x:c r="M123" s="17"/>
      <x:c r="N123" s="17"/>
      <x:c r="O123" s="17"/>
      <x:c r="P123" s="17"/>
      <x:c r="Q123" s="17"/>
      <x:c r="R123" s="17"/>
      <x:c r="S123" s="17"/>
      <x:c r="T123" s="17"/>
      <x:c r="U123" s="17"/>
      <x:c r="V123" s="17"/>
      <x:c r="W123" s="17"/>
      <x:c r="X123" s="17"/>
      <x:c r="Y123" s="17"/>
      <x:c r="Z123" s="17"/>
    </x:row>
    <x:row r="124">
      <x:c r="A124" s="17" t="str">
        <x:v>GPT-4o mini</x:v>
      </x:c>
      <x:c r="B124" s="17" t="str">
        <x:v>GPT-4o mini</x:v>
      </x:c>
      <x:c r="C124" s="17" t="n">
        <x:v>45491</x:v>
      </x:c>
      <x:c r="D124" s="17" t="n">
        <x:v>126.94</x:v>
      </x:c>
      <x:c r="E124" s="17" t="n">
        <x:v>120.2</x:v>
      </x:c>
      <x:c r="F124" s="17" t="n">
        <x:v>129.11</x:v>
      </x:c>
      <x:c r="G124" s="17" t="str">
        <x:v>OpenAI</x:v>
      </x:c>
      <x:c r="H124" s="17" t="str">
        <x:v>United States of America</x:v>
      </x:c>
      <x:c r="I124" s="17" t="str">
        <x:v>API access</x:v>
      </x:c>
      <x:c r="J124" s="17" t="str">
        <x:v>Closed weights</x:v>
      </x:c>
      <x:c r="K124" s="17"/>
      <x:c r="L124" s="17"/>
      <x:c r="M124" s="17"/>
      <x:c r="N124" s="17"/>
      <x:c r="O124" s="17"/>
      <x:c r="P124" s="17"/>
      <x:c r="Q124" s="17"/>
      <x:c r="R124" s="17"/>
      <x:c r="S124" s="17"/>
      <x:c r="T124" s="17"/>
      <x:c r="U124" s="17"/>
      <x:c r="V124" s="17"/>
      <x:c r="W124" s="17"/>
      <x:c r="X124" s="17"/>
      <x:c r="Y124" s="17"/>
      <x:c r="Z124" s="17"/>
    </x:row>
    <x:row r="125">
      <x:c r="A125" s="17" t="str">
        <x:v>Claude 3 Opus</x:v>
      </x:c>
      <x:c r="B125" s="17" t="str">
        <x:v>Claude 3 Opus</x:v>
      </x:c>
      <x:c r="C125" s="17" t="n">
        <x:v>45355</x:v>
      </x:c>
      <x:c r="D125" s="17" t="n">
        <x:v>126.92</x:v>
      </x:c>
      <x:c r="E125" s="17" t="n">
        <x:v>121.31</x:v>
      </x:c>
      <x:c r="F125" s="17" t="n">
        <x:v>129.83</x:v>
      </x:c>
      <x:c r="G125" s="17" t="str">
        <x:v>Anthropic</x:v>
      </x:c>
      <x:c r="H125" s="17" t="str">
        <x:v>United States of America</x:v>
      </x:c>
      <x:c r="I125" s="17" t="str">
        <x:v>API access</x:v>
      </x:c>
      <x:c r="J125" s="17" t="str">
        <x:v>Closed weights</x:v>
      </x:c>
      <x:c r="K125" s="17"/>
      <x:c r="L125" s="17"/>
      <x:c r="M125" s="17"/>
      <x:c r="N125" s="17"/>
      <x:c r="O125" s="17"/>
      <x:c r="P125" s="17"/>
      <x:c r="Q125" s="17"/>
      <x:c r="R125" s="17"/>
      <x:c r="S125" s="17"/>
      <x:c r="T125" s="17"/>
      <x:c r="U125" s="17"/>
      <x:c r="V125" s="17"/>
      <x:c r="W125" s="17"/>
      <x:c r="X125" s="17"/>
      <x:c r="Y125" s="17"/>
      <x:c r="Z125" s="17"/>
    </x:row>
    <x:row r="126">
      <x:c r="A126" s="17" t="str">
        <x:v>GPT-4 (Mar 2023)</x:v>
      </x:c>
      <x:c r="B126" s="17" t="str">
        <x:v>GPT-4 (Mar 2023)</x:v>
      </x:c>
      <x:c r="C126" s="17" t="n">
        <x:v>45000</x:v>
      </x:c>
      <x:c r="D126" s="17" t="n">
        <x:v>125.93</x:v>
      </x:c>
      <x:c r="E126" s="17" t="n">
        <x:v>119.58</x:v>
      </x:c>
      <x:c r="F126" s="17" t="n">
        <x:v>132.2</x:v>
      </x:c>
      <x:c r="G126" s="17" t="str">
        <x:v>OpenAI</x:v>
      </x:c>
      <x:c r="H126" s="17" t="str">
        <x:v>United States of America</x:v>
      </x:c>
      <x:c r="I126" s="17" t="str">
        <x:v>API access</x:v>
      </x:c>
      <x:c r="J126" s="17" t="str">
        <x:v>Closed weights</x:v>
      </x:c>
      <x:c r="K126" s="17"/>
      <x:c r="L126" s="17"/>
      <x:c r="M126" s="17"/>
      <x:c r="N126" s="17"/>
      <x:c r="O126" s="17"/>
      <x:c r="P126" s="17"/>
      <x:c r="Q126" s="17"/>
      <x:c r="R126" s="17"/>
      <x:c r="S126" s="17"/>
      <x:c r="T126" s="17"/>
      <x:c r="U126" s="17"/>
      <x:c r="V126" s="17"/>
      <x:c r="W126" s="17"/>
      <x:c r="X126" s="17"/>
      <x:c r="Y126" s="17"/>
      <x:c r="Z126" s="17"/>
    </x:row>
    <x:row r="127">
      <x:c r="A127" s="17" t="str">
        <x:v>Llama 3.2 90B</x:v>
      </x:c>
      <x:c r="B127" s="17" t="str">
        <x:v>Llama 3.2 90B</x:v>
      </x:c>
      <x:c r="C127" s="17" t="n">
        <x:v>45559</x:v>
      </x:c>
      <x:c r="D127" s="17" t="n">
        <x:v>125.71</x:v>
      </x:c>
      <x:c r="E127" s="17" t="n">
        <x:v>119.36</x:v>
      </x:c>
      <x:c r="F127" s="17" t="n">
        <x:v>127.43</x:v>
      </x:c>
      <x:c r="G127" s="17" t="str">
        <x:v>Meta AI</x:v>
      </x:c>
      <x:c r="H127" s="17" t="str">
        <x:v>United States of America</x:v>
      </x:c>
      <x:c r="I127" s="17" t="str">
        <x:v>Open weights (restricted use)</x:v>
      </x:c>
      <x:c r="J127" s="17" t="str">
        <x:v>Open weights</x:v>
      </x:c>
      <x:c r="K127" s="17"/>
      <x:c r="L127" s="17"/>
      <x:c r="M127" s="17"/>
      <x:c r="N127" s="17"/>
      <x:c r="O127" s="17"/>
      <x:c r="P127" s="17"/>
      <x:c r="Q127" s="17"/>
      <x:c r="R127" s="17"/>
      <x:c r="S127" s="17"/>
      <x:c r="T127" s="17"/>
      <x:c r="U127" s="17"/>
      <x:c r="V127" s="17"/>
      <x:c r="W127" s="17"/>
      <x:c r="X127" s="17"/>
      <x:c r="Y127" s="17"/>
      <x:c r="Z127" s="17"/>
    </x:row>
    <x:row r="128">
      <x:c r="A128" s="17" t="str">
        <x:v>Llama 3.1-70B</x:v>
      </x:c>
      <x:c r="B128" s="17" t="str">
        <x:v>Llama 3.1-70B</x:v>
      </x:c>
      <x:c r="C128" s="17" t="n">
        <x:v>45496</x:v>
      </x:c>
      <x:c r="D128" s="17" t="n">
        <x:v>125.53</x:v>
      </x:c>
      <x:c r="E128" s="17" t="n">
        <x:v>118.91</x:v>
      </x:c>
      <x:c r="F128" s="17" t="n">
        <x:v>127.47</x:v>
      </x:c>
      <x:c r="G128" s="17" t="str">
        <x:v>Meta AI</x:v>
      </x:c>
      <x:c r="H128" s="17" t="str">
        <x:v>United States of America</x:v>
      </x:c>
      <x:c r="I128" s="17" t="str">
        <x:v>Open weights (restricted use)</x:v>
      </x:c>
      <x:c r="J128" s="17" t="str">
        <x:v>Open weights</x:v>
      </x:c>
      <x:c r="K128" s="17"/>
      <x:c r="L128" s="17"/>
      <x:c r="M128" s="17"/>
      <x:c r="N128" s="17"/>
      <x:c r="O128" s="17"/>
      <x:c r="P128" s="17"/>
      <x:c r="Q128" s="17"/>
      <x:c r="R128" s="17"/>
      <x:c r="S128" s="17"/>
      <x:c r="T128" s="17"/>
      <x:c r="U128" s="17"/>
      <x:c r="V128" s="17"/>
      <x:c r="W128" s="17"/>
      <x:c r="X128" s="17"/>
      <x:c r="Y128" s="17"/>
      <x:c r="Z128" s="17"/>
    </x:row>
    <x:row r="129">
      <x:c r="A129" s="17" t="str">
        <x:v>Qwen2-72B</x:v>
      </x:c>
      <x:c r="B129" s="17" t="str">
        <x:v>Qwen2-72B</x:v>
      </x:c>
      <x:c r="C129" s="17" t="n">
        <x:v>45450</x:v>
      </x:c>
      <x:c r="D129" s="17" t="n">
        <x:v>125.49</x:v>
      </x:c>
      <x:c r="E129" s="17" t="n">
        <x:v>119.09</x:v>
      </x:c>
      <x:c r="F129" s="17" t="n">
        <x:v>127.01</x:v>
      </x:c>
      <x:c r="G129" s="17" t="str">
        <x:v>Alibaba</x:v>
      </x:c>
      <x:c r="H129" s="17" t="str">
        <x:v>China</x:v>
      </x:c>
      <x:c r="I129" s="17" t="str">
        <x:v>Open weights (unrestricted)</x:v>
      </x:c>
      <x:c r="J129" s="17" t="str">
        <x:v>Open weights</x:v>
      </x:c>
      <x:c r="K129" s="17"/>
      <x:c r="L129" s="17"/>
      <x:c r="M129" s="17"/>
      <x:c r="N129" s="17"/>
      <x:c r="O129" s="17"/>
      <x:c r="P129" s="17"/>
      <x:c r="Q129" s="17"/>
      <x:c r="R129" s="17"/>
      <x:c r="S129" s="17"/>
      <x:c r="T129" s="17"/>
      <x:c r="U129" s="17"/>
      <x:c r="V129" s="17"/>
      <x:c r="W129" s="17"/>
      <x:c r="X129" s="17"/>
      <x:c r="Y129" s="17"/>
      <x:c r="Z129" s="17"/>
    </x:row>
    <x:row r="130">
      <x:c r="A130" s="17" t="str">
        <x:v>DeepSeek-V2 (MoE-236B, May 2024)</x:v>
      </x:c>
      <x:c r="B130" s="17" t="str">
        <x:v>DeepSeek-V2 (MoE-236B, May 2024)</x:v>
      </x:c>
      <x:c r="C130" s="17" t="n">
        <x:v>45419</x:v>
      </x:c>
      <x:c r="D130" s="17" t="n">
        <x:v>124.58</x:v>
      </x:c>
      <x:c r="E130" s="17" t="n">
        <x:v>117.97</x:v>
      </x:c>
      <x:c r="F130" s="17" t="n">
        <x:v>127.63</x:v>
      </x:c>
      <x:c r="G130" s="17" t="str">
        <x:v>DeepSeek</x:v>
      </x:c>
      <x:c r="H130" s="17" t="str">
        <x:v>China</x:v>
      </x:c>
      <x:c r="I130" s="17" t="str">
        <x:v>Open weights (restricted use)</x:v>
      </x:c>
      <x:c r="J130" s="17" t="str">
        <x:v>Open weights</x:v>
      </x:c>
      <x:c r="K130" s="17"/>
      <x:c r="L130" s="17"/>
      <x:c r="M130" s="17"/>
      <x:c r="N130" s="17"/>
      <x:c r="O130" s="17"/>
      <x:c r="P130" s="17"/>
      <x:c r="Q130" s="17"/>
      <x:c r="R130" s="17"/>
      <x:c r="S130" s="17"/>
      <x:c r="T130" s="17"/>
      <x:c r="U130" s="17"/>
      <x:c r="V130" s="17"/>
      <x:c r="W130" s="17"/>
      <x:c r="X130" s="17"/>
      <x:c r="Y130" s="17"/>
      <x:c r="Z130" s="17"/>
    </x:row>
    <x:row r="131">
      <x:c r="A131" s="17" t="str">
        <x:v>Amazon Nova Pro</x:v>
      </x:c>
      <x:c r="B131" s="17" t="str">
        <x:v>Amazon Nova Pro</x:v>
      </x:c>
      <x:c r="C131" s="17" t="n">
        <x:v>45629</x:v>
      </x:c>
      <x:c r="D131" s="17" t="n">
        <x:v>123.88</x:v>
      </x:c>
      <x:c r="E131" s="17" t="n">
        <x:v>110.76</x:v>
      </x:c>
      <x:c r="F131" s="17" t="n">
        <x:v>126.58</x:v>
      </x:c>
      <x:c r="G131" s="17" t="str">
        <x:v>Amazon</x:v>
      </x:c>
      <x:c r="H131" s="17" t="str">
        <x:v>United States of America</x:v>
      </x:c>
      <x:c r="I131" s="17" t="str">
        <x:v>API access</x:v>
      </x:c>
      <x:c r="J131" s="17" t="str">
        <x:v>Closed weights</x:v>
      </x:c>
      <x:c r="K131" s="17"/>
      <x:c r="L131" s="17"/>
      <x:c r="M131" s="17"/>
      <x:c r="N131" s="17"/>
      <x:c r="O131" s="17"/>
      <x:c r="P131" s="17"/>
      <x:c r="Q131" s="17"/>
      <x:c r="R131" s="17"/>
      <x:c r="S131" s="17"/>
      <x:c r="T131" s="17"/>
      <x:c r="U131" s="17"/>
      <x:c r="V131" s="17"/>
      <x:c r="W131" s="17"/>
      <x:c r="X131" s="17"/>
      <x:c r="Y131" s="17"/>
      <x:c r="Z131" s="17"/>
    </x:row>
    <x:row r="132">
      <x:c r="A132" s="17" t="str">
        <x:v>Llama 3-70B</x:v>
      </x:c>
      <x:c r="B132" s="17" t="str">
        <x:v>Llama 3-70B</x:v>
      </x:c>
      <x:c r="C132" s="17" t="n">
        <x:v>45400</x:v>
      </x:c>
      <x:c r="D132" s="17" t="n">
        <x:v>122.61</x:v>
      </x:c>
      <x:c r="E132" s="17" t="n">
        <x:v>115.79</x:v>
      </x:c>
      <x:c r="F132" s="17" t="n">
        <x:v>125.52</x:v>
      </x:c>
      <x:c r="G132" s="17" t="str">
        <x:v>Meta AI</x:v>
      </x:c>
      <x:c r="H132" s="17" t="str">
        <x:v>United States of America</x:v>
      </x:c>
      <x:c r="I132" s="17" t="str">
        <x:v>Open weights (restricted use)</x:v>
      </x:c>
      <x:c r="J132" s="17" t="str">
        <x:v>Open weights</x:v>
      </x:c>
      <x:c r="K132" s="17"/>
      <x:c r="L132" s="17"/>
      <x:c r="M132" s="17"/>
      <x:c r="N132" s="17"/>
      <x:c r="O132" s="17"/>
      <x:c r="P132" s="17"/>
      <x:c r="Q132" s="17"/>
      <x:c r="R132" s="17"/>
      <x:c r="S132" s="17"/>
      <x:c r="T132" s="17"/>
      <x:c r="U132" s="17"/>
      <x:c r="V132" s="17"/>
      <x:c r="W132" s="17"/>
      <x:c r="X132" s="17"/>
      <x:c r="Y132" s="17"/>
      <x:c r="Z132" s="17"/>
    </x:row>
    <x:row r="133">
      <x:c r="A133" s="17" t="str">
        <x:v>Gemini 1.5 Flash (May 2024)</x:v>
      </x:c>
      <x:c r="B133" s="17" t="str">
        <x:v>Gemini 1.5 Flash (May 2024)</x:v>
      </x:c>
      <x:c r="C133" s="17" t="n">
        <x:v>45422</x:v>
      </x:c>
      <x:c r="D133" s="17" t="n">
        <x:v>122.54</x:v>
      </x:c>
      <x:c r="E133" s="17" t="n">
        <x:v>115.28</x:v>
      </x:c>
      <x:c r="F133" s="17" t="n">
        <x:v>124.46</x:v>
      </x:c>
      <x:c r="G133" s="17" t="str">
        <x:v>Google DeepMind</x:v>
      </x:c>
      <x:c r="H133" s="17" t="str">
        <x:v>United States of America</x:v>
      </x:c>
      <x:c r="I133" s="17" t="str">
        <x:v>API access</x:v>
      </x:c>
      <x:c r="J133" s="17" t="str">
        <x:v>Closed weights</x:v>
      </x:c>
      <x:c r="K133" s="17"/>
      <x:c r="L133" s="17"/>
      <x:c r="M133" s="17"/>
      <x:c r="N133" s="17"/>
      <x:c r="O133" s="17"/>
      <x:c r="P133" s="17"/>
      <x:c r="Q133" s="17"/>
      <x:c r="R133" s="17"/>
      <x:c r="S133" s="17"/>
      <x:c r="T133" s="17"/>
      <x:c r="U133" s="17"/>
      <x:c r="V133" s="17"/>
      <x:c r="W133" s="17"/>
      <x:c r="X133" s="17"/>
      <x:c r="Y133" s="17"/>
      <x:c r="Z133" s="17"/>
    </x:row>
    <x:row r="134">
      <x:c r="A134" s="17" t="str">
        <x:v>Gemma 2 27B</x:v>
      </x:c>
      <x:c r="B134" s="17" t="str">
        <x:v>Gemma 2 27B</x:v>
      </x:c>
      <x:c r="C134" s="17" t="n">
        <x:v>45467</x:v>
      </x:c>
      <x:c r="D134" s="17" t="n">
        <x:v>122.47</x:v>
      </x:c>
      <x:c r="E134" s="17" t="n">
        <x:v>115.04</x:v>
      </x:c>
      <x:c r="F134" s="17" t="n">
        <x:v>124.23</x:v>
      </x:c>
      <x:c r="G134" s="17" t="str">
        <x:v>Google DeepMind</x:v>
      </x:c>
      <x:c r="H134" s="17" t="str">
        <x:v>United States of America</x:v>
      </x:c>
      <x:c r="I134" s="17" t="str">
        <x:v>Open weights (restricted use)</x:v>
      </x:c>
      <x:c r="J134" s="17" t="str">
        <x:v>Open weights</x:v>
      </x:c>
      <x:c r="K134" s="17"/>
      <x:c r="L134" s="17"/>
      <x:c r="M134" s="17"/>
      <x:c r="N134" s="17"/>
      <x:c r="O134" s="17"/>
      <x:c r="P134" s="17"/>
      <x:c r="Q134" s="17"/>
      <x:c r="R134" s="17"/>
      <x:c r="S134" s="17"/>
      <x:c r="T134" s="17"/>
      <x:c r="U134" s="17"/>
      <x:c r="V134" s="17"/>
      <x:c r="W134" s="17"/>
      <x:c r="X134" s="17"/>
      <x:c r="Y134" s="17"/>
      <x:c r="Z134" s="17"/>
    </x:row>
    <x:row r="135">
      <x:c r="A135" s="17" t="str">
        <x:v>GPT-4 (Jun 2023)</x:v>
      </x:c>
      <x:c r="B135" s="17" t="str">
        <x:v>GPT-4 (Jun 2023)</x:v>
      </x:c>
      <x:c r="C135" s="17" t="n">
        <x:v>45090</x:v>
      </x:c>
      <x:c r="D135" s="17" t="n">
        <x:v>121.91</x:v>
      </x:c>
      <x:c r="E135" s="17" t="n">
        <x:v>114.46</x:v>
      </x:c>
      <x:c r="F135" s="17" t="n">
        <x:v>124.8</x:v>
      </x:c>
      <x:c r="G135" s="17" t="str">
        <x:v>OpenAI</x:v>
      </x:c>
      <x:c r="H135" s="17" t="str">
        <x:v>United States of America</x:v>
      </x:c>
      <x:c r="I135" s="17" t="str">
        <x:v>API access</x:v>
      </x:c>
      <x:c r="J135" s="17" t="str">
        <x:v>Closed weights</x:v>
      </x:c>
      <x:c r="K135" s="17"/>
      <x:c r="L135" s="17"/>
      <x:c r="M135" s="17"/>
      <x:c r="N135" s="17"/>
      <x:c r="O135" s="17"/>
      <x:c r="P135" s="17"/>
      <x:c r="Q135" s="17"/>
      <x:c r="R135" s="17"/>
      <x:c r="S135" s="17"/>
      <x:c r="T135" s="17"/>
      <x:c r="U135" s="17"/>
      <x:c r="V135" s="17"/>
      <x:c r="W135" s="17"/>
      <x:c r="X135" s="17"/>
      <x:c r="Y135" s="17"/>
      <x:c r="Z135" s="17"/>
    </x:row>
    <x:row r="136">
      <x:c r="A136" s="17" t="str">
        <x:v>phi-3-small 7.4B</x:v>
      </x:c>
      <x:c r="B136" s="17" t="str">
        <x:v>phi-3-small 7.4B</x:v>
      </x:c>
      <x:c r="C136" s="17" t="n">
        <x:v>45405</x:v>
      </x:c>
      <x:c r="D136" s="17" t="n">
        <x:v>121.64</x:v>
      </x:c>
      <x:c r="E136" s="17" t="n">
        <x:v>113.57</x:v>
      </x:c>
      <x:c r="F136" s="17" t="n">
        <x:v>124.38</x:v>
      </x:c>
      <x:c r="G136" s="17" t="str">
        <x:v>Microsoft</x:v>
      </x:c>
      <x:c r="H136" s="17" t="str">
        <x:v>United States of America</x:v>
      </x:c>
      <x:c r="I136" s="17" t="str">
        <x:v>Open weights (unrestricted)</x:v>
      </x:c>
      <x:c r="J136" s="17" t="str">
        <x:v>Open weights</x:v>
      </x:c>
      <x:c r="K136" s="17"/>
      <x:c r="L136" s="17"/>
      <x:c r="M136" s="17"/>
      <x:c r="N136" s="17"/>
      <x:c r="O136" s="17"/>
      <x:c r="P136" s="17"/>
      <x:c r="Q136" s="17"/>
      <x:c r="R136" s="17"/>
      <x:c r="S136" s="17"/>
      <x:c r="T136" s="17"/>
      <x:c r="U136" s="17"/>
      <x:c r="V136" s="17"/>
      <x:c r="W136" s="17"/>
      <x:c r="X136" s="17"/>
      <x:c r="Y136" s="17"/>
      <x:c r="Z136" s="17"/>
    </x:row>
    <x:row r="137">
      <x:c r="A137" s="17" t="str">
        <x:v>Mixtral 8x22B</x:v>
      </x:c>
      <x:c r="B137" s="17" t="str">
        <x:v>Mixtral 8x22B</x:v>
      </x:c>
      <x:c r="C137" s="17" t="n">
        <x:v>45399</x:v>
      </x:c>
      <x:c r="D137" s="17" t="n">
        <x:v>121.28</x:v>
      </x:c>
      <x:c r="E137" s="17" t="n">
        <x:v>112.48</x:v>
      </x:c>
      <x:c r="F137" s="17" t="n">
        <x:v>123.4</x:v>
      </x:c>
      <x:c r="G137" s="17" t="str">
        <x:v>Mistral AI</x:v>
      </x:c>
      <x:c r="H137" s="17" t="str">
        <x:v>France</x:v>
      </x:c>
      <x:c r="I137" s="17" t="str">
        <x:v>Open weights (unrestricted)</x:v>
      </x:c>
      <x:c r="J137" s="17" t="str">
        <x:v>Open weights</x:v>
      </x:c>
      <x:c r="K137" s="17"/>
      <x:c r="L137" s="17"/>
      <x:c r="M137" s="17"/>
      <x:c r="N137" s="17"/>
      <x:c r="O137" s="17"/>
      <x:c r="P137" s="17"/>
      <x:c r="Q137" s="17"/>
      <x:c r="R137" s="17"/>
      <x:c r="S137" s="17"/>
      <x:c r="T137" s="17"/>
      <x:c r="U137" s="17"/>
      <x:c r="V137" s="17"/>
      <x:c r="W137" s="17"/>
      <x:c r="X137" s="17"/>
      <x:c r="Y137" s="17"/>
      <x:c r="Z137" s="17"/>
    </x:row>
    <x:row r="138">
      <x:c r="A138" s="17" t="str">
        <x:v>Claude Instant</x:v>
      </x:c>
      <x:c r="B138" s="17" t="str">
        <x:v>Claude Instant</x:v>
      </x:c>
      <x:c r="C138" s="17" t="n">
        <x:v>45147</x:v>
      </x:c>
      <x:c r="D138" s="17" t="n">
        <x:v>121.11</x:v>
      </x:c>
      <x:c r="E138" s="17" t="n">
        <x:v>113.87</x:v>
      </x:c>
      <x:c r="F138" s="17" t="n">
        <x:v>123.96</x:v>
      </x:c>
      <x:c r="G138" s="17" t="str">
        <x:v>Anthropic</x:v>
      </x:c>
      <x:c r="H138" s="17" t="str">
        <x:v>United States of America</x:v>
      </x:c>
      <x:c r="I138" s="17" t="str">
        <x:v>API access</x:v>
      </x:c>
      <x:c r="J138" s="17" t="str">
        <x:v>Closed weights</x:v>
      </x:c>
      <x:c r="K138" s="17"/>
      <x:c r="L138" s="17"/>
      <x:c r="M138" s="17"/>
      <x:c r="N138" s="17"/>
      <x:c r="O138" s="17"/>
      <x:c r="P138" s="17"/>
      <x:c r="Q138" s="17"/>
      <x:c r="R138" s="17"/>
      <x:c r="S138" s="17"/>
      <x:c r="T138" s="17"/>
      <x:c r="U138" s="17"/>
      <x:c r="V138" s="17"/>
      <x:c r="W138" s="17"/>
      <x:c r="X138" s="17"/>
      <x:c r="Y138" s="17"/>
      <x:c r="Z138" s="17"/>
    </x:row>
    <x:row r="139">
      <x:c r="A139" s="17" t="str">
        <x:v>phi-3-medium 14B</x:v>
      </x:c>
      <x:c r="B139" s="17" t="str">
        <x:v>phi-3-medium 14B</x:v>
      </x:c>
      <x:c r="C139" s="17" t="n">
        <x:v>45405</x:v>
      </x:c>
      <x:c r="D139" s="17" t="n">
        <x:v>121.07</x:v>
      </x:c>
      <x:c r="E139" s="17" t="n">
        <x:v>113.81</x:v>
      </x:c>
      <x:c r="F139" s="17" t="n">
        <x:v>123.74</x:v>
      </x:c>
      <x:c r="G139" s="17" t="str">
        <x:v>Microsoft</x:v>
      </x:c>
      <x:c r="H139" s="17" t="str">
        <x:v>United States of America</x:v>
      </x:c>
      <x:c r="I139" s="17" t="str">
        <x:v>Open weights (unrestricted)</x:v>
      </x:c>
      <x:c r="J139" s="17" t="str">
        <x:v>Open weights</x:v>
      </x:c>
      <x:c r="K139" s="17"/>
      <x:c r="L139" s="17"/>
      <x:c r="M139" s="17"/>
      <x:c r="N139" s="17"/>
      <x:c r="O139" s="17"/>
      <x:c r="P139" s="17"/>
      <x:c r="Q139" s="17"/>
      <x:c r="R139" s="17"/>
      <x:c r="S139" s="17"/>
      <x:c r="T139" s="17"/>
      <x:c r="U139" s="17"/>
      <x:c r="V139" s="17"/>
      <x:c r="W139" s="17"/>
      <x:c r="X139" s="17"/>
      <x:c r="Y139" s="17"/>
      <x:c r="Z139" s="17"/>
    </x:row>
    <x:row r="140">
      <x:c r="A140" s="17" t="str">
        <x:v>Mistral Large</x:v>
      </x:c>
      <x:c r="B140" s="17" t="str">
        <x:v>Mistral Large</x:v>
      </x:c>
      <x:c r="C140" s="17" t="n">
        <x:v>45348</x:v>
      </x:c>
      <x:c r="D140" s="17" t="n">
        <x:v>121.01</x:v>
      </x:c>
      <x:c r="E140" s="17" t="n">
        <x:v>112.49</x:v>
      </x:c>
      <x:c r="F140" s="17" t="n">
        <x:v>123.7</x:v>
      </x:c>
      <x:c r="G140" s="17" t="str">
        <x:v>Mistral AI</x:v>
      </x:c>
      <x:c r="H140" s="17" t="str">
        <x:v>France</x:v>
      </x:c>
      <x:c r="I140" s="17" t="str">
        <x:v>API access</x:v>
      </x:c>
      <x:c r="J140" s="17" t="str">
        <x:v>Closed weights</x:v>
      </x:c>
      <x:c r="K140" s="17"/>
      <x:c r="L140" s="17"/>
      <x:c r="M140" s="17"/>
      <x:c r="N140" s="17"/>
      <x:c r="O140" s="17"/>
      <x:c r="P140" s="17"/>
      <x:c r="Q140" s="17"/>
      <x:c r="R140" s="17"/>
      <x:c r="S140" s="17"/>
      <x:c r="T140" s="17"/>
      <x:c r="U140" s="17"/>
      <x:c r="V140" s="17"/>
      <x:c r="W140" s="17"/>
      <x:c r="X140" s="17"/>
      <x:c r="Y140" s="17"/>
      <x:c r="Z140" s="17"/>
    </x:row>
    <x:row r="141">
      <x:c r="A141" s="17" t="str">
        <x:v>Claude 3 Sonnet</x:v>
      </x:c>
      <x:c r="B141" s="17" t="str">
        <x:v>Claude 3 Sonnet</x:v>
      </x:c>
      <x:c r="C141" s="17" t="n">
        <x:v>45355</x:v>
      </x:c>
      <x:c r="D141" s="17" t="n">
        <x:v>119.9</x:v>
      </x:c>
      <x:c r="E141" s="17" t="n">
        <x:v>111.74</x:v>
      </x:c>
      <x:c r="F141" s="17" t="n">
        <x:v>122.91</x:v>
      </x:c>
      <x:c r="G141" s="17" t="str">
        <x:v>Anthropic</x:v>
      </x:c>
      <x:c r="H141" s="17" t="str">
        <x:v>United States of America</x:v>
      </x:c>
      <x:c r="I141" s="17" t="str">
        <x:v>API access</x:v>
      </x:c>
      <x:c r="J141" s="17" t="str">
        <x:v>Closed weights</x:v>
      </x:c>
      <x:c r="K141" s="17"/>
      <x:c r="L141" s="17"/>
      <x:c r="M141" s="17"/>
      <x:c r="N141" s="17"/>
      <x:c r="O141" s="17"/>
      <x:c r="P141" s="17"/>
      <x:c r="Q141" s="17"/>
      <x:c r="R141" s="17"/>
      <x:c r="S141" s="17"/>
      <x:c r="T141" s="17"/>
      <x:c r="U141" s="17"/>
      <x:c r="V141" s="17"/>
      <x:c r="W141" s="17"/>
      <x:c r="X141" s="17"/>
      <x:c r="Y141" s="17"/>
      <x:c r="Z141" s="17"/>
    </x:row>
    <x:row r="142">
      <x:c r="A142" s="17" t="str">
        <x:v>Claude 2</x:v>
      </x:c>
      <x:c r="B142" s="17" t="str">
        <x:v>Claude 2</x:v>
      </x:c>
      <x:c r="C142" s="17" t="n">
        <x:v>45118</x:v>
      </x:c>
      <x:c r="D142" s="17" t="n">
        <x:v>119.58</x:v>
      </x:c>
      <x:c r="E142" s="17" t="n">
        <x:v>111.5</x:v>
      </x:c>
      <x:c r="F142" s="17" t="n">
        <x:v>124.06</x:v>
      </x:c>
      <x:c r="G142" s="17" t="str">
        <x:v>Anthropic</x:v>
      </x:c>
      <x:c r="H142" s="17" t="str">
        <x:v>United States of America</x:v>
      </x:c>
      <x:c r="I142" s="17" t="str">
        <x:v>API access</x:v>
      </x:c>
      <x:c r="J142" s="17" t="str">
        <x:v>Closed weights</x:v>
      </x:c>
      <x:c r="K142" s="17"/>
      <x:c r="L142" s="17"/>
      <x:c r="M142" s="17"/>
      <x:c r="N142" s="17"/>
      <x:c r="O142" s="17"/>
      <x:c r="P142" s="17"/>
      <x:c r="Q142" s="17"/>
      <x:c r="R142" s="17"/>
      <x:c r="S142" s="17"/>
      <x:c r="T142" s="17"/>
      <x:c r="U142" s="17"/>
      <x:c r="V142" s="17"/>
      <x:c r="W142" s="17"/>
      <x:c r="X142" s="17"/>
      <x:c r="Y142" s="17"/>
      <x:c r="Z142" s="17"/>
    </x:row>
    <x:row r="143">
      <x:c r="A143" s="17" t="str">
        <x:v>Gemma 2 9B</x:v>
      </x:c>
      <x:c r="B143" s="17" t="str">
        <x:v>Gemma 2 9B</x:v>
      </x:c>
      <x:c r="C143" s="17" t="n">
        <x:v>45467</x:v>
      </x:c>
      <x:c r="D143" s="17" t="n">
        <x:v>119.58</x:v>
      </x:c>
      <x:c r="E143" s="17" t="n">
        <x:v>111.3</x:v>
      </x:c>
      <x:c r="F143" s="17" t="n">
        <x:v>122.38</x:v>
      </x:c>
      <x:c r="G143" s="17" t="str">
        <x:v>Google DeepMind</x:v>
      </x:c>
      <x:c r="H143" s="17" t="str">
        <x:v>United States of America</x:v>
      </x:c>
      <x:c r="I143" s="17" t="str">
        <x:v>Open weights (restricted use)</x:v>
      </x:c>
      <x:c r="J143" s="17" t="str">
        <x:v>Open weights</x:v>
      </x:c>
      <x:c r="K143" s="17"/>
      <x:c r="L143" s="17"/>
      <x:c r="M143" s="17"/>
      <x:c r="N143" s="17"/>
      <x:c r="O143" s="17"/>
      <x:c r="P143" s="17"/>
      <x:c r="Q143" s="17"/>
      <x:c r="R143" s="17"/>
      <x:c r="S143" s="17"/>
      <x:c r="T143" s="17"/>
      <x:c r="U143" s="17"/>
      <x:c r="V143" s="17"/>
      <x:c r="W143" s="17"/>
      <x:c r="X143" s="17"/>
      <x:c r="Y143" s="17"/>
      <x:c r="Z143" s="17"/>
    </x:row>
    <x:row r="144">
      <x:c r="A144" s="17" t="str">
        <x:v>Qwen2.5-Coder-32B</x:v>
      </x:c>
      <x:c r="B144" s="17" t="str">
        <x:v>Qwen2.5-Coder-32B</x:v>
      </x:c>
      <x:c r="C144" s="17" t="n">
        <x:v>45553</x:v>
      </x:c>
      <x:c r="D144" s="17" t="n">
        <x:v>119.27</x:v>
      </x:c>
      <x:c r="E144" s="17" t="n">
        <x:v>110.01</x:v>
      </x:c>
      <x:c r="F144" s="17" t="n">
        <x:v>124.64</x:v>
      </x:c>
      <x:c r="G144" s="17" t="str">
        <x:v>Alibaba</x:v>
      </x:c>
      <x:c r="H144" s="17" t="str">
        <x:v>China</x:v>
      </x:c>
      <x:c r="I144" s="17" t="str">
        <x:v>Open weights (unrestricted)</x:v>
      </x:c>
      <x:c r="J144" s="17" t="str">
        <x:v>Open weights</x:v>
      </x:c>
      <x:c r="K144" s="17"/>
      <x:c r="L144" s="17"/>
      <x:c r="M144" s="17"/>
      <x:c r="N144" s="17"/>
      <x:c r="O144" s="17"/>
      <x:c r="P144" s="17"/>
      <x:c r="Q144" s="17"/>
      <x:c r="R144" s="17"/>
      <x:c r="S144" s="17"/>
      <x:c r="T144" s="17"/>
      <x:c r="U144" s="17"/>
      <x:c r="V144" s="17"/>
      <x:c r="W144" s="17"/>
      <x:c r="X144" s="17"/>
      <x:c r="Y144" s="17"/>
      <x:c r="Z144" s="17"/>
    </x:row>
    <x:row r="145">
      <x:c r="A145" s="17" t="str">
        <x:v>Mistral NeMo</x:v>
      </x:c>
      <x:c r="B145" s="17" t="str">
        <x:v>Mistral NeMo</x:v>
      </x:c>
      <x:c r="C145" s="17" t="n">
        <x:v>45491</x:v>
      </x:c>
      <x:c r="D145" s="17" t="n">
        <x:v>118.38</x:v>
      </x:c>
      <x:c r="E145" s="17" t="n">
        <x:v>109.85</x:v>
      </x:c>
      <x:c r="F145" s="17" t="n">
        <x:v>121.76</x:v>
      </x:c>
      <x:c r="G145" s="17" t="str">
        <x:v>Mistral AI</x:v>
      </x:c>
      <x:c r="H145" s="17" t="str">
        <x:v>France</x:v>
      </x:c>
      <x:c r="I145" s="17" t="str">
        <x:v>Open weights (unrestricted)</x:v>
      </x:c>
      <x:c r="J145" s="17" t="str">
        <x:v>Open weights</x:v>
      </x:c>
      <x:c r="K145" s="17"/>
      <x:c r="L145" s="17"/>
      <x:c r="M145" s="17"/>
      <x:c r="N145" s="17"/>
      <x:c r="O145" s="17"/>
      <x:c r="P145" s="17"/>
      <x:c r="Q145" s="17"/>
      <x:c r="R145" s="17"/>
      <x:c r="S145" s="17"/>
      <x:c r="T145" s="17"/>
      <x:c r="U145" s="17"/>
      <x:c r="V145" s="17"/>
      <x:c r="W145" s="17"/>
      <x:c r="X145" s="17"/>
      <x:c r="Y145" s="17"/>
      <x:c r="Z145" s="17"/>
    </x:row>
    <x:row r="146">
      <x:c r="A146" s="17" t="str">
        <x:v>Claude 2.1</x:v>
      </x:c>
      <x:c r="B146" s="17" t="str">
        <x:v>Claude 2.1</x:v>
      </x:c>
      <x:c r="C146" s="17" t="n">
        <x:v>45251</x:v>
      </x:c>
      <x:c r="D146" s="17" t="n">
        <x:v>118.37</x:v>
      </x:c>
      <x:c r="E146" s="17" t="n">
        <x:v>109.82</x:v>
      </x:c>
      <x:c r="F146" s="17" t="n">
        <x:v>120.77</x:v>
      </x:c>
      <x:c r="G146" s="17" t="str">
        <x:v>Anthropic</x:v>
      </x:c>
      <x:c r="H146" s="17" t="str">
        <x:v>United States of America</x:v>
      </x:c>
      <x:c r="I146" s="17" t="str">
        <x:v>API access</x:v>
      </x:c>
      <x:c r="J146" s="17" t="str">
        <x:v>Closed weights</x:v>
      </x:c>
      <x:c r="K146" s="17"/>
      <x:c r="L146" s="17"/>
      <x:c r="M146" s="17"/>
      <x:c r="N146" s="17"/>
      <x:c r="O146" s="17"/>
      <x:c r="P146" s="17"/>
      <x:c r="Q146" s="17"/>
      <x:c r="R146" s="17"/>
      <x:c r="S146" s="17"/>
      <x:c r="T146" s="17"/>
      <x:c r="U146" s="17"/>
      <x:c r="V146" s="17"/>
      <x:c r="W146" s="17"/>
      <x:c r="X146" s="17"/>
      <x:c r="Y146" s="17"/>
      <x:c r="Z146" s="17"/>
    </x:row>
    <x:row r="147">
      <x:c r="A147" s="17" t="str">
        <x:v>GPT-3.5 Turbo (Nov 2023)</x:v>
      </x:c>
      <x:c r="B147" s="17" t="str">
        <x:v>GPT-3.5 Turbo (Nov 2023)</x:v>
      </x:c>
      <x:c r="C147" s="17" t="n">
        <x:v>45090</x:v>
      </x:c>
      <x:c r="D147" s="17" t="n">
        <x:v>118.28</x:v>
      </x:c>
      <x:c r="E147" s="17" t="n">
        <x:v>108.74</x:v>
      </x:c>
      <x:c r="F147" s="17" t="n">
        <x:v>121.51</x:v>
      </x:c>
      <x:c r="G147" s="17" t="str">
        <x:v>OpenAI</x:v>
      </x:c>
      <x:c r="H147" s="17" t="str">
        <x:v>United States of America</x:v>
      </x:c>
      <x:c r="I147" s="17" t="str">
        <x:v>API access</x:v>
      </x:c>
      <x:c r="J147" s="17" t="str">
        <x:v>Closed weights</x:v>
      </x:c>
      <x:c r="K147" s="17"/>
      <x:c r="L147" s="17"/>
      <x:c r="M147" s="17"/>
      <x:c r="N147" s="17"/>
      <x:c r="O147" s="17"/>
      <x:c r="P147" s="17"/>
      <x:c r="Q147" s="17"/>
      <x:c r="R147" s="17"/>
      <x:c r="S147" s="17"/>
      <x:c r="T147" s="17"/>
      <x:c r="U147" s="17"/>
      <x:c r="V147" s="17"/>
      <x:c r="W147" s="17"/>
      <x:c r="X147" s="17"/>
      <x:c r="Y147" s="17"/>
      <x:c r="Z147" s="17"/>
    </x:row>
    <x:row r="148">
      <x:c r="A148" s="17" t="str">
        <x:v>Mixtral 8x7B</x:v>
      </x:c>
      <x:c r="B148" s="17" t="str">
        <x:v>Mixtral 8x7B</x:v>
      </x:c>
      <x:c r="C148" s="17" t="n">
        <x:v>45271</x:v>
      </x:c>
      <x:c r="D148" s="17" t="n">
        <x:v>118.13</x:v>
      </x:c>
      <x:c r="E148" s="17" t="n">
        <x:v>109.36</x:v>
      </x:c>
      <x:c r="F148" s="17" t="n">
        <x:v>120.78</x:v>
      </x:c>
      <x:c r="G148" s="17" t="str">
        <x:v>Mistral AI</x:v>
      </x:c>
      <x:c r="H148" s="17" t="str">
        <x:v>France</x:v>
      </x:c>
      <x:c r="I148" s="17" t="str">
        <x:v>Open weights (unrestricted)</x:v>
      </x:c>
      <x:c r="J148" s="17" t="str">
        <x:v>Open weights</x:v>
      </x:c>
      <x:c r="K148" s="17"/>
      <x:c r="L148" s="17"/>
      <x:c r="M148" s="17"/>
      <x:c r="N148" s="17"/>
      <x:c r="O148" s="17"/>
      <x:c r="P148" s="17"/>
      <x:c r="Q148" s="17"/>
      <x:c r="R148" s="17"/>
      <x:c r="S148" s="17"/>
      <x:c r="T148" s="17"/>
      <x:c r="U148" s="17"/>
      <x:c r="V148" s="17"/>
      <x:c r="W148" s="17"/>
      <x:c r="X148" s="17"/>
      <x:c r="Y148" s="17"/>
      <x:c r="Z148" s="17"/>
    </x:row>
    <x:row r="149">
      <x:c r="A149" s="17" t="str">
        <x:v>Claude 3 Haiku</x:v>
      </x:c>
      <x:c r="B149" s="17" t="str">
        <x:v>Claude 3 Haiku</x:v>
      </x:c>
      <x:c r="C149" s="17" t="n">
        <x:v>45355</x:v>
      </x:c>
      <x:c r="D149" s="17" t="n">
        <x:v>117.64</x:v>
      </x:c>
      <x:c r="E149" s="17" t="n">
        <x:v>108.61</x:v>
      </x:c>
      <x:c r="F149" s="17" t="n">
        <x:v>121.01</x:v>
      </x:c>
      <x:c r="G149" s="17" t="str">
        <x:v>Anthropic</x:v>
      </x:c>
      <x:c r="H149" s="17" t="str">
        <x:v>United States of America</x:v>
      </x:c>
      <x:c r="I149" s="17" t="str">
        <x:v>API access</x:v>
      </x:c>
      <x:c r="J149" s="17" t="str">
        <x:v>Closed weights</x:v>
      </x:c>
      <x:c r="K149" s="17"/>
      <x:c r="L149" s="17"/>
      <x:c r="M149" s="17"/>
      <x:c r="N149" s="17"/>
      <x:c r="O149" s="17"/>
      <x:c r="P149" s="17"/>
      <x:c r="Q149" s="17"/>
      <x:c r="R149" s="17"/>
      <x:c r="S149" s="17"/>
      <x:c r="T149" s="17"/>
      <x:c r="U149" s="17"/>
      <x:c r="V149" s="17"/>
      <x:c r="W149" s="17"/>
      <x:c r="X149" s="17"/>
      <x:c r="Y149" s="17"/>
      <x:c r="Z149" s="17"/>
    </x:row>
    <x:row r="150">
      <x:c r="A150" s="17" t="str">
        <x:v>Yi-34B</x:v>
      </x:c>
      <x:c r="B150" s="17" t="str">
        <x:v>Yi-34B</x:v>
      </x:c>
      <x:c r="C150" s="17" t="n">
        <x:v>45232</x:v>
      </x:c>
      <x:c r="D150" s="17" t="n">
        <x:v>117.14</x:v>
      </x:c>
      <x:c r="E150" s="17" t="n">
        <x:v>109.02</x:v>
      </x:c>
      <x:c r="F150" s="17" t="n">
        <x:v>120.55</x:v>
      </x:c>
      <x:c r="G150" s="17" t="str">
        <x:v>01.AI</x:v>
      </x:c>
      <x:c r="H150" s="17" t="str">
        <x:v>China</x:v>
      </x:c>
      <x:c r="I150" s="17" t="str">
        <x:v>Open weights (restricted use)</x:v>
      </x:c>
      <x:c r="J150" s="17" t="str">
        <x:v>Open weights</x:v>
      </x:c>
      <x:c r="K150" s="17"/>
      <x:c r="L150" s="17"/>
      <x:c r="M150" s="17"/>
      <x:c r="N150" s="17"/>
      <x:c r="O150" s="17"/>
      <x:c r="P150" s="17"/>
      <x:c r="Q150" s="17"/>
      <x:c r="R150" s="17"/>
      <x:c r="S150" s="17"/>
      <x:c r="T150" s="17"/>
      <x:c r="U150" s="17"/>
      <x:c r="V150" s="17"/>
      <x:c r="W150" s="17"/>
      <x:c r="X150" s="17"/>
      <x:c r="Y150" s="17"/>
      <x:c r="Z150" s="17"/>
    </x:row>
    <x:row r="151">
      <x:c r="A151" s="17" t="str">
        <x:v>phi-3-mini 3.8B</x:v>
      </x:c>
      <x:c r="B151" s="17" t="str">
        <x:v>phi-3-mini 3.8B</x:v>
      </x:c>
      <x:c r="C151" s="17" t="n">
        <x:v>45405</x:v>
      </x:c>
      <x:c r="D151" s="17" t="n">
        <x:v>117.14</x:v>
      </x:c>
      <x:c r="E151" s="17" t="n">
        <x:v>107.43</x:v>
      </x:c>
      <x:c r="F151" s="17" t="n">
        <x:v>120.17</x:v>
      </x:c>
      <x:c r="G151" s="17" t="str">
        <x:v>Microsoft</x:v>
      </x:c>
      <x:c r="H151" s="17" t="str">
        <x:v>United States of America</x:v>
      </x:c>
      <x:c r="I151" s="17" t="str">
        <x:v>Open weights (unrestricted)</x:v>
      </x:c>
      <x:c r="J151" s="17" t="str">
        <x:v>Open weights</x:v>
      </x:c>
      <x:c r="K151" s="17"/>
      <x:c r="L151" s="17"/>
      <x:c r="M151" s="17"/>
      <x:c r="N151" s="17"/>
      <x:c r="O151" s="17"/>
      <x:c r="P151" s="17"/>
      <x:c r="Q151" s="17"/>
      <x:c r="R151" s="17"/>
      <x:c r="S151" s="17"/>
      <x:c r="T151" s="17"/>
      <x:c r="U151" s="17"/>
      <x:c r="V151" s="17"/>
      <x:c r="W151" s="17"/>
      <x:c r="X151" s="17"/>
      <x:c r="Y151" s="17"/>
      <x:c r="Z151" s="17"/>
    </x:row>
    <x:row r="152">
      <x:c r="A152" s="17" t="str">
        <x:v>Gemini 1.0 Pro</x:v>
      </x:c>
      <x:c r="B152" s="17" t="str">
        <x:v>Gemini 1.0 Pro</x:v>
      </x:c>
      <x:c r="C152" s="17" t="n">
        <x:v>45266</x:v>
      </x:c>
      <x:c r="D152" s="17" t="n">
        <x:v>117</x:v>
      </x:c>
      <x:c r="E152" s="17" t="n">
        <x:v>108.79</x:v>
      </x:c>
      <x:c r="F152" s="17" t="n">
        <x:v>119.86</x:v>
      </x:c>
      <x:c r="G152" s="17" t="str">
        <x:v>Google DeepMind</x:v>
      </x:c>
      <x:c r="H152" s="17" t="str">
        <x:v>United States of America</x:v>
      </x:c>
      <x:c r="I152" s="17" t="str">
        <x:v>API access</x:v>
      </x:c>
      <x:c r="J152" s="17" t="str">
        <x:v>Closed weights</x:v>
      </x:c>
      <x:c r="K152" s="17"/>
      <x:c r="L152" s="17"/>
      <x:c r="M152" s="17"/>
      <x:c r="N152" s="17"/>
      <x:c r="O152" s="17"/>
      <x:c r="P152" s="17"/>
      <x:c r="Q152" s="17"/>
      <x:c r="R152" s="17"/>
      <x:c r="S152" s="17"/>
      <x:c r="T152" s="17"/>
      <x:c r="U152" s="17"/>
      <x:c r="V152" s="17"/>
      <x:c r="W152" s="17"/>
      <x:c r="X152" s="17"/>
      <x:c r="Y152" s="17"/>
      <x:c r="Z152" s="17"/>
    </x:row>
    <x:row r="153">
      <x:c r="A153" s="17" t="str">
        <x:v>Stable Beluga 2</x:v>
      </x:c>
      <x:c r="B153" s="17" t="str">
        <x:v>Stable Beluga 2</x:v>
      </x:c>
      <x:c r="C153" s="17" t="n">
        <x:v>45127</x:v>
      </x:c>
      <x:c r="D153" s="17" t="n">
        <x:v>116.91</x:v>
      </x:c>
      <x:c r="E153" s="17" t="n">
        <x:v>107.97</x:v>
      </x:c>
      <x:c r="F153" s="17" t="n">
        <x:v>120.27</x:v>
      </x:c>
      <x:c r="G153" s="17" t="str">
        <x:v>Stability AI</x:v>
      </x:c>
      <x:c r="H153" s="17" t="str">
        <x:v>United Kingdom of Great Britain and Northern Ireland</x:v>
      </x:c>
      <x:c r="I153" s="17" t="str">
        <x:v>Open weights (non-commercial)</x:v>
      </x:c>
      <x:c r="J153" s="17" t="str">
        <x:v>Open weights</x:v>
      </x:c>
      <x:c r="K153" s="17"/>
      <x:c r="L153" s="17"/>
      <x:c r="M153" s="17"/>
      <x:c r="N153" s="17"/>
      <x:c r="O153" s="17"/>
      <x:c r="P153" s="17"/>
      <x:c r="Q153" s="17"/>
      <x:c r="R153" s="17"/>
      <x:c r="S153" s="17"/>
      <x:c r="T153" s="17"/>
      <x:c r="U153" s="17"/>
      <x:c r="V153" s="17"/>
      <x:c r="W153" s="17"/>
      <x:c r="X153" s="17"/>
      <x:c r="Y153" s="17"/>
      <x:c r="Z153" s="17"/>
    </x:row>
    <x:row r="154">
      <x:c r="A154" s="17" t="str">
        <x:v>Llama 3-8B</x:v>
      </x:c>
      <x:c r="B154" s="17" t="str">
        <x:v>Llama 3-8B</x:v>
      </x:c>
      <x:c r="C154" s="17" t="n">
        <x:v>45400</x:v>
      </x:c>
      <x:c r="D154" s="17" t="n">
        <x:v>116.43</x:v>
      </x:c>
      <x:c r="E154" s="17" t="n">
        <x:v>107.42</x:v>
      </x:c>
      <x:c r="F154" s="17" t="n">
        <x:v>119.25</x:v>
      </x:c>
      <x:c r="G154" s="17" t="str">
        <x:v>Meta AI</x:v>
      </x:c>
      <x:c r="H154" s="17" t="str">
        <x:v>United States of America</x:v>
      </x:c>
      <x:c r="I154" s="17" t="str">
        <x:v>Open weights (restricted use)</x:v>
      </x:c>
      <x:c r="J154" s="17" t="str">
        <x:v>Open weights</x:v>
      </x:c>
      <x:c r="K154" s="17"/>
      <x:c r="L154" s="17"/>
      <x:c r="M154" s="17"/>
      <x:c r="N154" s="17"/>
      <x:c r="O154" s="17"/>
      <x:c r="P154" s="17"/>
      <x:c r="Q154" s="17"/>
      <x:c r="R154" s="17"/>
      <x:c r="S154" s="17"/>
      <x:c r="T154" s="17"/>
      <x:c r="U154" s="17"/>
      <x:c r="V154" s="17"/>
      <x:c r="W154" s="17"/>
      <x:c r="X154" s="17"/>
      <x:c r="Y154" s="17"/>
      <x:c r="Z154" s="17"/>
    </x:row>
    <x:row r="155">
      <x:c r="A155" s="17" t="str">
        <x:v>Qwen2.5-Coder-14B</x:v>
      </x:c>
      <x:c r="B155" s="17" t="str">
        <x:v>Qwen2.5-Coder-14B</x:v>
      </x:c>
      <x:c r="C155" s="17" t="n">
        <x:v>45553</x:v>
      </x:c>
      <x:c r="D155" s="17" t="n">
        <x:v>116.18</x:v>
      </x:c>
      <x:c r="E155" s="17" t="n">
        <x:v>106.11</x:v>
      </x:c>
      <x:c r="F155" s="17" t="n">
        <x:v>122.03</x:v>
      </x:c>
      <x:c r="G155" s="17"/>
      <x:c r="H155" s="17"/>
      <x:c r="I155" s="17" t="str">
        <x:v>Unknown</x:v>
      </x:c>
      <x:c r="J155" s="17" t="str">
        <x:v>Other</x:v>
      </x:c>
      <x:c r="K155" s="17"/>
      <x:c r="L155" s="17"/>
      <x:c r="M155" s="17"/>
      <x:c r="N155" s="17"/>
      <x:c r="O155" s="17"/>
      <x:c r="P155" s="17"/>
      <x:c r="Q155" s="17"/>
      <x:c r="R155" s="17"/>
      <x:c r="S155" s="17"/>
      <x:c r="T155" s="17"/>
      <x:c r="U155" s="17"/>
      <x:c r="V155" s="17"/>
      <x:c r="W155" s="17"/>
      <x:c r="X155" s="17"/>
      <x:c r="Y155" s="17"/>
      <x:c r="Z155" s="17"/>
    </x:row>
    <x:row r="156">
      <x:c r="A156" s="17" t="str">
        <x:v>Llama 3.1-8B</x:v>
      </x:c>
      <x:c r="B156" s="17" t="str">
        <x:v>Llama 3.1-8B</x:v>
      </x:c>
      <x:c r="C156" s="17" t="n">
        <x:v>45496</x:v>
      </x:c>
      <x:c r="D156" s="17" t="n">
        <x:v>115.45</x:v>
      </x:c>
      <x:c r="E156" s="17" t="n">
        <x:v>103.85</x:v>
      </x:c>
      <x:c r="F156" s="17" t="n">
        <x:v>121.29</x:v>
      </x:c>
      <x:c r="G156" s="17" t="str">
        <x:v>Meta AI</x:v>
      </x:c>
      <x:c r="H156" s="17" t="str">
        <x:v>United States of America</x:v>
      </x:c>
      <x:c r="I156" s="17" t="str">
        <x:v>Open weights (restricted use)</x:v>
      </x:c>
      <x:c r="J156" s="17" t="str">
        <x:v>Open weights</x:v>
      </x:c>
      <x:c r="K156" s="17"/>
      <x:c r="L156" s="17"/>
      <x:c r="M156" s="17"/>
      <x:c r="N156" s="17"/>
      <x:c r="O156" s="17"/>
      <x:c r="P156" s="17"/>
      <x:c r="Q156" s="17"/>
      <x:c r="R156" s="17"/>
      <x:c r="S156" s="17"/>
      <x:c r="T156" s="17"/>
      <x:c r="U156" s="17"/>
      <x:c r="V156" s="17"/>
      <x:c r="W156" s="17"/>
      <x:c r="X156" s="17"/>
      <x:c r="Y156" s="17"/>
      <x:c r="Z156" s="17"/>
    </x:row>
    <x:row r="157">
      <x:c r="A157" s="17" t="str">
        <x:v>PaLM 2-L</x:v>
      </x:c>
      <x:c r="B157" s="17" t="str">
        <x:v>PaLM 2-L</x:v>
      </x:c>
      <x:c r="C157" s="17" t="n">
        <x:v>45063</x:v>
      </x:c>
      <x:c r="D157" s="17" t="n">
        <x:v>114.86</x:v>
      </x:c>
      <x:c r="E157" s="17" t="n">
        <x:v>107.01</x:v>
      </x:c>
      <x:c r="F157" s="17" t="n">
        <x:v>128.51</x:v>
      </x:c>
      <x:c r="G157" s="17"/>
      <x:c r="H157" s="17"/>
      <x:c r="I157" s="17" t="str">
        <x:v>Unknown</x:v>
      </x:c>
      <x:c r="J157" s="17" t="str">
        <x:v>Other</x:v>
      </x:c>
      <x:c r="K157" s="17"/>
      <x:c r="L157" s="17"/>
      <x:c r="M157" s="17"/>
      <x:c r="N157" s="17"/>
      <x:c r="O157" s="17"/>
      <x:c r="P157" s="17"/>
      <x:c r="Q157" s="17"/>
      <x:c r="R157" s="17"/>
      <x:c r="S157" s="17"/>
      <x:c r="T157" s="17"/>
      <x:c r="U157" s="17"/>
      <x:c r="V157" s="17"/>
      <x:c r="W157" s="17"/>
      <x:c r="X157" s="17"/>
      <x:c r="Y157" s="17"/>
      <x:c r="Z157" s="17"/>
    </x:row>
    <x:row r="158">
      <x:c r="A158" s="17" t="str">
        <x:v>GPT-3.5 Turbo (Jan 2024)</x:v>
      </x:c>
      <x:c r="B158" s="17" t="str">
        <x:v>GPT-3.5 Turbo (Jan 2024)</x:v>
      </x:c>
      <x:c r="C158" s="17" t="n">
        <x:v>45090</x:v>
      </x:c>
      <x:c r="D158" s="17" t="n">
        <x:v>114.42</x:v>
      </x:c>
      <x:c r="E158" s="17" t="n">
        <x:v>104.52</x:v>
      </x:c>
      <x:c r="F158" s="17" t="n">
        <x:v>117.76</x:v>
      </x:c>
      <x:c r="G158" s="17" t="str">
        <x:v>OpenAI</x:v>
      </x:c>
      <x:c r="H158" s="17" t="str">
        <x:v>United States of America</x:v>
      </x:c>
      <x:c r="I158" s="17" t="str">
        <x:v>API access</x:v>
      </x:c>
      <x:c r="J158" s="17" t="str">
        <x:v>Closed weights</x:v>
      </x:c>
      <x:c r="K158" s="17"/>
      <x:c r="L158" s="17"/>
      <x:c r="M158" s="17"/>
      <x:c r="N158" s="17"/>
      <x:c r="O158" s="17"/>
      <x:c r="P158" s="17"/>
      <x:c r="Q158" s="17"/>
      <x:c r="R158" s="17"/>
      <x:c r="S158" s="17"/>
      <x:c r="T158" s="17"/>
      <x:c r="U158" s="17"/>
      <x:c r="V158" s="17"/>
      <x:c r="W158" s="17"/>
      <x:c r="X158" s="17"/>
      <x:c r="Y158" s="17"/>
      <x:c r="Z158" s="17"/>
    </x:row>
    <x:row r="159">
      <x:c r="A159" s="17" t="str">
        <x:v>Llama 2-70B</x:v>
      </x:c>
      <x:c r="B159" s="17" t="str">
        <x:v>Llama 2-70B</x:v>
      </x:c>
      <x:c r="C159" s="17" t="n">
        <x:v>45125</x:v>
      </x:c>
      <x:c r="D159" s="17" t="n">
        <x:v>113.72</x:v>
      </x:c>
      <x:c r="E159" s="17" t="n">
        <x:v>104.07</x:v>
      </x:c>
      <x:c r="F159" s="17" t="n">
        <x:v>117.82</x:v>
      </x:c>
      <x:c r="G159" s="17" t="str">
        <x:v>Meta AI</x:v>
      </x:c>
      <x:c r="H159" s="17" t="str">
        <x:v>United States of America</x:v>
      </x:c>
      <x:c r="I159" s="17" t="str">
        <x:v>Open weights (restricted use)</x:v>
      </x:c>
      <x:c r="J159" s="17" t="str">
        <x:v>Open weights</x:v>
      </x:c>
      <x:c r="K159" s="17"/>
      <x:c r="L159" s="17"/>
      <x:c r="M159" s="17"/>
      <x:c r="N159" s="17"/>
      <x:c r="O159" s="17"/>
      <x:c r="P159" s="17"/>
      <x:c r="Q159" s="17"/>
      <x:c r="R159" s="17"/>
      <x:c r="S159" s="17"/>
      <x:c r="T159" s="17"/>
      <x:c r="U159" s="17"/>
      <x:c r="V159" s="17"/>
      <x:c r="W159" s="17"/>
      <x:c r="X159" s="17"/>
      <x:c r="Y159" s="17"/>
      <x:c r="Z159" s="17"/>
    </x:row>
    <x:row r="160">
      <x:c r="A160" s="17" t="str">
        <x:v>GPT-3.5 Turbo (Jun 2023)</x:v>
      </x:c>
      <x:c r="B160" s="17" t="str">
        <x:v>GPT-3.5 Turbo (Jun 2023)</x:v>
      </x:c>
      <x:c r="C160" s="17" t="n">
        <x:v>45090</x:v>
      </x:c>
      <x:c r="D160" s="17" t="n">
        <x:v>113.13</x:v>
      </x:c>
      <x:c r="E160" s="17" t="n">
        <x:v>104.69</x:v>
      </x:c>
      <x:c r="F160" s="17" t="n">
        <x:v>118.18</x:v>
      </x:c>
      <x:c r="G160" s="17" t="str">
        <x:v>OpenAI</x:v>
      </x:c>
      <x:c r="H160" s="17" t="str">
        <x:v>United States of America</x:v>
      </x:c>
      <x:c r="I160" s="17" t="str">
        <x:v>API access</x:v>
      </x:c>
      <x:c r="J160" s="17" t="str">
        <x:v>Closed weights</x:v>
      </x:c>
      <x:c r="K160" s="17"/>
      <x:c r="L160" s="17"/>
      <x:c r="M160" s="17"/>
      <x:c r="N160" s="17"/>
      <x:c r="O160" s="17"/>
      <x:c r="P160" s="17"/>
      <x:c r="Q160" s="17"/>
      <x:c r="R160" s="17"/>
      <x:c r="S160" s="17"/>
      <x:c r="T160" s="17"/>
      <x:c r="U160" s="17"/>
      <x:c r="V160" s="17"/>
      <x:c r="W160" s="17"/>
      <x:c r="X160" s="17"/>
      <x:c r="Y160" s="17"/>
      <x:c r="Z160" s="17"/>
    </x:row>
    <x:row r="161">
      <x:c r="A161" s="17" t="str">
        <x:v>Qwen2.5-Coder (7B)</x:v>
      </x:c>
      <x:c r="B161" s="17" t="str">
        <x:v>Qwen2.5-Coder (7B)</x:v>
      </x:c>
      <x:c r="C161" s="17" t="n">
        <x:v>45553</x:v>
      </x:c>
      <x:c r="D161" s="17" t="n">
        <x:v>112.91</x:v>
      </x:c>
      <x:c r="E161" s="17" t="n">
        <x:v>102.1</x:v>
      </x:c>
      <x:c r="F161" s="17" t="n">
        <x:v>118.64</x:v>
      </x:c>
      <x:c r="G161" s="17" t="str">
        <x:v>Alibaba</x:v>
      </x:c>
      <x:c r="H161" s="17" t="str">
        <x:v>China</x:v>
      </x:c>
      <x:c r="I161" s="17" t="str">
        <x:v>Open weights (unrestricted)</x:v>
      </x:c>
      <x:c r="J161" s="17" t="str">
        <x:v>Open weights</x:v>
      </x:c>
      <x:c r="K161" s="17"/>
      <x:c r="L161" s="17"/>
      <x:c r="M161" s="17"/>
      <x:c r="N161" s="17"/>
      <x:c r="O161" s="17"/>
      <x:c r="P161" s="17"/>
      <x:c r="Q161" s="17"/>
      <x:c r="R161" s="17"/>
      <x:c r="S161" s="17"/>
      <x:c r="T161" s="17"/>
      <x:c r="U161" s="17"/>
      <x:c r="V161" s="17"/>
      <x:c r="W161" s="17"/>
      <x:c r="X161" s="17"/>
      <x:c r="Y161" s="17"/>
      <x:c r="Z161" s="17"/>
    </x:row>
    <x:row r="162">
      <x:c r="A162" s="17" t="str">
        <x:v>Qwen-14B</x:v>
      </x:c>
      <x:c r="B162" s="17" t="str">
        <x:v>Qwen-14B</x:v>
      </x:c>
      <x:c r="C162" s="17" t="n">
        <x:v>45193</x:v>
      </x:c>
      <x:c r="D162" s="17" t="n">
        <x:v>112.8</x:v>
      </x:c>
      <x:c r="E162" s="17" t="n">
        <x:v>103.39</x:v>
      </x:c>
      <x:c r="F162" s="17" t="n">
        <x:v>117.54</x:v>
      </x:c>
      <x:c r="G162" s="17" t="str">
        <x:v>Alibaba</x:v>
      </x:c>
      <x:c r="H162" s="17" t="str">
        <x:v>China</x:v>
      </x:c>
      <x:c r="I162" s="17" t="str">
        <x:v>Open weights (restricted use)</x:v>
      </x:c>
      <x:c r="J162" s="17" t="str">
        <x:v>Open weights</x:v>
      </x:c>
      <x:c r="K162" s="17"/>
      <x:c r="L162" s="17"/>
      <x:c r="M162" s="17"/>
      <x:c r="N162" s="17"/>
      <x:c r="O162" s="17"/>
      <x:c r="P162" s="17"/>
      <x:c r="Q162" s="17"/>
      <x:c r="R162" s="17"/>
      <x:c r="S162" s="17"/>
      <x:c r="T162" s="17"/>
      <x:c r="U162" s="17"/>
      <x:c r="V162" s="17"/>
      <x:c r="W162" s="17"/>
      <x:c r="X162" s="17"/>
      <x:c r="Y162" s="17"/>
      <x:c r="Z162" s="17"/>
    </x:row>
    <x:row r="163">
      <x:c r="A163" s="17" t="str">
        <x:v>Mistral 7B v0.1</x:v>
      </x:c>
      <x:c r="B163" s="17" t="str">
        <x:v>Mistral 7B v0.1</x:v>
      </x:c>
      <x:c r="C163" s="17" t="n">
        <x:v>45209</x:v>
      </x:c>
      <x:c r="D163" s="17" t="n">
        <x:v>111.98</x:v>
      </x:c>
      <x:c r="E163" s="17" t="n">
        <x:v>102.38</x:v>
      </x:c>
      <x:c r="F163" s="17" t="n">
        <x:v>115.99</x:v>
      </x:c>
      <x:c r="G163" s="17" t="str">
        <x:v>Mistral AI</x:v>
      </x:c>
      <x:c r="H163" s="17" t="str">
        <x:v>France</x:v>
      </x:c>
      <x:c r="I163" s="17" t="str">
        <x:v>Open weights (unrestricted)</x:v>
      </x:c>
      <x:c r="J163" s="17" t="str">
        <x:v>Open weights</x:v>
      </x:c>
      <x:c r="K163" s="17"/>
      <x:c r="L163" s="17"/>
      <x:c r="M163" s="17"/>
      <x:c r="N163" s="17"/>
      <x:c r="O163" s="17"/>
      <x:c r="P163" s="17"/>
      <x:c r="Q163" s="17"/>
      <x:c r="R163" s="17"/>
      <x:c r="S163" s="17"/>
      <x:c r="T163" s="17"/>
      <x:c r="U163" s="17"/>
      <x:c r="V163" s="17"/>
      <x:c r="W163" s="17"/>
      <x:c r="X163" s="17"/>
      <x:c r="Y163" s="17"/>
      <x:c r="Z163" s="17"/>
    </x:row>
    <x:row r="164">
      <x:c r="A164" s="17" t="str">
        <x:v>Falcon-180B</x:v>
      </x:c>
      <x:c r="B164" s="17" t="str">
        <x:v>Falcon-180B</x:v>
      </x:c>
      <x:c r="C164" s="17" t="n">
        <x:v>45175</x:v>
      </x:c>
      <x:c r="D164" s="17" t="n">
        <x:v>111.92</x:v>
      </x:c>
      <x:c r="E164" s="17" t="n">
        <x:v>102.04</x:v>
      </x:c>
      <x:c r="F164" s="17" t="n">
        <x:v>119.45</x:v>
      </x:c>
      <x:c r="G164" s="17" t="str">
        <x:v>Technology Innovation Institute</x:v>
      </x:c>
      <x:c r="H164" s="17" t="str">
        <x:v>United Arab Emirates</x:v>
      </x:c>
      <x:c r="I164" s="17" t="str">
        <x:v>Open weights (restricted use)</x:v>
      </x:c>
      <x:c r="J164" s="17" t="str">
        <x:v>Open weights</x:v>
      </x:c>
      <x:c r="K164" s="17"/>
      <x:c r="L164" s="17"/>
      <x:c r="M164" s="17"/>
      <x:c r="N164" s="17"/>
      <x:c r="O164" s="17"/>
      <x:c r="P164" s="17"/>
      <x:c r="Q164" s="17"/>
      <x:c r="R164" s="17"/>
      <x:c r="S164" s="17"/>
      <x:c r="T164" s="17"/>
      <x:c r="U164" s="17"/>
      <x:c r="V164" s="17"/>
      <x:c r="W164" s="17"/>
      <x:c r="X164" s="17"/>
      <x:c r="Y164" s="17"/>
      <x:c r="Z164" s="17"/>
    </x:row>
    <x:row r="165">
      <x:c r="A165" s="17" t="str">
        <x:v>internlm-20b</x:v>
      </x:c>
      <x:c r="B165" s="17" t="str">
        <x:v>internlm-20b</x:v>
      </x:c>
      <x:c r="C165" s="17" t="n">
        <x:v>45187</x:v>
      </x:c>
      <x:c r="D165" s="17" t="n">
        <x:v>111.86</x:v>
      </x:c>
      <x:c r="E165" s="17" t="n">
        <x:v>101.31</x:v>
      </x:c>
      <x:c r="F165" s="17" t="n">
        <x:v>116.95</x:v>
      </x:c>
      <x:c r="G165" s="17"/>
      <x:c r="H165" s="17"/>
      <x:c r="I165" s="17" t="str">
        <x:v>Unknown</x:v>
      </x:c>
      <x:c r="J165" s="17" t="str">
        <x:v>Other</x:v>
      </x:c>
      <x:c r="K165" s="17"/>
      <x:c r="L165" s="17"/>
      <x:c r="M165" s="17"/>
      <x:c r="N165" s="17"/>
      <x:c r="O165" s="17"/>
      <x:c r="P165" s="17"/>
      <x:c r="Q165" s="17"/>
      <x:c r="R165" s="17"/>
      <x:c r="S165" s="17"/>
      <x:c r="T165" s="17"/>
      <x:c r="U165" s="17"/>
      <x:c r="V165" s="17"/>
      <x:c r="W165" s="17"/>
      <x:c r="X165" s="17"/>
      <x:c r="Y165" s="17"/>
      <x:c r="Z165" s="17"/>
    </x:row>
    <x:row r="166">
      <x:c r="A166" s="17" t="str">
        <x:v>Gemma 7B</x:v>
      </x:c>
      <x:c r="B166" s="17" t="str">
        <x:v>Gemma 7B</x:v>
      </x:c>
      <x:c r="C166" s="17" t="n">
        <x:v>45343</x:v>
      </x:c>
      <x:c r="D166" s="17" t="n">
        <x:v>111.76</x:v>
      </x:c>
      <x:c r="E166" s="17" t="n">
        <x:v>103.06</x:v>
      </x:c>
      <x:c r="F166" s="17" t="n">
        <x:v>116.41</x:v>
      </x:c>
      <x:c r="G166" s="17" t="str">
        <x:v>Google DeepMind</x:v>
      </x:c>
      <x:c r="H166" s="17" t="str">
        <x:v>United States of America</x:v>
      </x:c>
      <x:c r="I166" s="17" t="str">
        <x:v>Open weights (restricted use)</x:v>
      </x:c>
      <x:c r="J166" s="17" t="str">
        <x:v>Open weights</x:v>
      </x:c>
      <x:c r="K166" s="17"/>
      <x:c r="L166" s="17"/>
      <x:c r="M166" s="17"/>
      <x:c r="N166" s="17"/>
      <x:c r="O166" s="17"/>
      <x:c r="P166" s="17"/>
      <x:c r="Q166" s="17"/>
      <x:c r="R166" s="17"/>
      <x:c r="S166" s="17"/>
      <x:c r="T166" s="17"/>
      <x:c r="U166" s="17"/>
      <x:c r="V166" s="17"/>
      <x:c r="W166" s="17"/>
      <x:c r="X166" s="17"/>
      <x:c r="Y166" s="17"/>
      <x:c r="Z166" s="17"/>
    </x:row>
    <x:row r="167">
      <x:c r="A167" s="17" t="str">
        <x:v>LLaMA-65B</x:v>
      </x:c>
      <x:c r="B167" s="17" t="str">
        <x:v>LLaMA-65B</x:v>
      </x:c>
      <x:c r="C167" s="17" t="n">
        <x:v>44981</x:v>
      </x:c>
      <x:c r="D167" s="17" t="n">
        <x:v>109.93</x:v>
      </x:c>
      <x:c r="E167" s="17" t="n">
        <x:v>100.46</x:v>
      </x:c>
      <x:c r="F167" s="17" t="n">
        <x:v>114.37</x:v>
      </x:c>
      <x:c r="G167" s="17" t="str">
        <x:v>Meta AI</x:v>
      </x:c>
      <x:c r="H167" s="17" t="str">
        <x:v>United States of America</x:v>
      </x:c>
      <x:c r="I167" s="17" t="str">
        <x:v>Open weights (non-commercial)</x:v>
      </x:c>
      <x:c r="J167" s="17" t="str">
        <x:v>Open weights</x:v>
      </x:c>
      <x:c r="K167" s="17"/>
      <x:c r="L167" s="17"/>
      <x:c r="M167" s="17"/>
      <x:c r="N167" s="17"/>
      <x:c r="O167" s="17"/>
      <x:c r="P167" s="17"/>
      <x:c r="Q167" s="17"/>
      <x:c r="R167" s="17"/>
      <x:c r="S167" s="17"/>
      <x:c r="T167" s="17"/>
      <x:c r="U167" s="17"/>
      <x:c r="V167" s="17"/>
      <x:c r="W167" s="17"/>
      <x:c r="X167" s="17"/>
      <x:c r="Y167" s="17"/>
      <x:c r="Z167" s="17"/>
    </x:row>
    <x:row r="168">
      <x:c r="A168" s="17" t="str">
        <x:v>Falcon 2 11B</x:v>
      </x:c>
      <x:c r="B168" s="17" t="str">
        <x:v>Falcon 2 11B</x:v>
      </x:c>
      <x:c r="C168" s="17" t="n">
        <x:v>45421</x:v>
      </x:c>
      <x:c r="D168" s="17" t="n">
        <x:v>109.3</x:v>
      </x:c>
      <x:c r="E168" s="17" t="n">
        <x:v>99.71</x:v>
      </x:c>
      <x:c r="F168" s="17" t="n">
        <x:v>115.81</x:v>
      </x:c>
      <x:c r="G168" s="17" t="str">
        <x:v>Technology Innovation Institute</x:v>
      </x:c>
      <x:c r="H168" s="17" t="str">
        <x:v>United Arab Emirates</x:v>
      </x:c>
      <x:c r="I168" s="17" t="str">
        <x:v>Open weights (restricted use)</x:v>
      </x:c>
      <x:c r="J168" s="17" t="str">
        <x:v>Open weights</x:v>
      </x:c>
      <x:c r="K168" s="17"/>
      <x:c r="L168" s="17"/>
      <x:c r="M168" s="17"/>
      <x:c r="N168" s="17"/>
      <x:c r="O168" s="17"/>
      <x:c r="P168" s="17"/>
      <x:c r="Q168" s="17"/>
      <x:c r="R168" s="17"/>
      <x:c r="S168" s="17"/>
      <x:c r="T168" s="17"/>
      <x:c r="U168" s="17"/>
      <x:c r="V168" s="17"/>
      <x:c r="W168" s="17"/>
      <x:c r="X168" s="17"/>
      <x:c r="Y168" s="17"/>
      <x:c r="Z168" s="17"/>
    </x:row>
    <x:row r="169">
      <x:c r="A169" s="17" t="str">
        <x:v>DeepSeek-Coder-V2-Lite-Base</x:v>
      </x:c>
      <x:c r="B169" s="17" t="str">
        <x:v>DeepSeek-Coder-V2-Lite-Base</x:v>
      </x:c>
      <x:c r="C169" s="17" t="n">
        <x:v>45456</x:v>
      </x:c>
      <x:c r="D169" s="17" t="n">
        <x:v>108.64</x:v>
      </x:c>
      <x:c r="E169" s="17" t="n">
        <x:v>98.31</x:v>
      </x:c>
      <x:c r="F169" s="17" t="n">
        <x:v>113.9</x:v>
      </x:c>
      <x:c r="G169" s="17"/>
      <x:c r="H169" s="17"/>
      <x:c r="I169" s="17" t="str">
        <x:v>Unknown</x:v>
      </x:c>
      <x:c r="J169" s="17" t="str">
        <x:v>Other</x:v>
      </x:c>
      <x:c r="K169" s="17"/>
      <x:c r="L169" s="17"/>
      <x:c r="M169" s="17"/>
      <x:c r="N169" s="17"/>
      <x:c r="O169" s="17"/>
      <x:c r="P169" s="17"/>
      <x:c r="Q169" s="17"/>
      <x:c r="R169" s="17"/>
      <x:c r="S169" s="17"/>
      <x:c r="T169" s="17"/>
      <x:c r="U169" s="17"/>
      <x:c r="V169" s="17"/>
      <x:c r="W169" s="17"/>
      <x:c r="X169" s="17"/>
      <x:c r="Y169" s="17"/>
      <x:c r="Z169" s="17"/>
    </x:row>
    <x:row r="170">
      <x:c r="A170" s="17" t="str">
        <x:v>PaLM 2-M</x:v>
      </x:c>
      <x:c r="B170" s="17" t="str">
        <x:v>PaLM 2-M</x:v>
      </x:c>
      <x:c r="C170" s="17" t="n">
        <x:v>45063</x:v>
      </x:c>
      <x:c r="D170" s="17" t="n">
        <x:v>108.09</x:v>
      </x:c>
      <x:c r="E170" s="17" t="n">
        <x:v>99.04</x:v>
      </x:c>
      <x:c r="F170" s="17" t="n">
        <x:v>119.05</x:v>
      </x:c>
      <x:c r="G170" s="17"/>
      <x:c r="H170" s="17"/>
      <x:c r="I170" s="17" t="str">
        <x:v>Unknown</x:v>
      </x:c>
      <x:c r="J170" s="17" t="str">
        <x:v>Other</x:v>
      </x:c>
      <x:c r="K170" s="17"/>
      <x:c r="L170" s="17"/>
      <x:c r="M170" s="17"/>
      <x:c r="N170" s="17"/>
      <x:c r="O170" s="17"/>
      <x:c r="P170" s="17"/>
      <x:c r="Q170" s="17"/>
      <x:c r="R170" s="17"/>
      <x:c r="S170" s="17"/>
      <x:c r="T170" s="17"/>
      <x:c r="U170" s="17"/>
      <x:c r="V170" s="17"/>
      <x:c r="W170" s="17"/>
      <x:c r="X170" s="17"/>
      <x:c r="Y170" s="17"/>
      <x:c r="Z170" s="17"/>
    </x:row>
    <x:row r="171">
      <x:c r="A171" s="17" t="str">
        <x:v>Phi-2</x:v>
      </x:c>
      <x:c r="B171" s="17" t="str">
        <x:v>Phi-2</x:v>
      </x:c>
      <x:c r="C171" s="17" t="n">
        <x:v>45272</x:v>
      </x:c>
      <x:c r="D171" s="17" t="n">
        <x:v>107.66</x:v>
      </x:c>
      <x:c r="E171" s="17" t="n">
        <x:v>85.19</x:v>
      </x:c>
      <x:c r="F171" s="17" t="n">
        <x:v>113.86</x:v>
      </x:c>
      <x:c r="G171" s="17" t="str">
        <x:v>Microsoft</x:v>
      </x:c>
      <x:c r="H171" s="17" t="str">
        <x:v>United States of America</x:v>
      </x:c>
      <x:c r="I171" s="17" t="str">
        <x:v>Open weights (unrestricted)</x:v>
      </x:c>
      <x:c r="J171" s="17" t="str">
        <x:v>Open weights</x:v>
      </x:c>
      <x:c r="K171" s="17"/>
      <x:c r="L171" s="17"/>
      <x:c r="M171" s="17"/>
      <x:c r="N171" s="17"/>
      <x:c r="O171" s="17"/>
      <x:c r="P171" s="17"/>
      <x:c r="Q171" s="17"/>
      <x:c r="R171" s="17"/>
      <x:c r="S171" s="17"/>
      <x:c r="T171" s="17"/>
      <x:c r="U171" s="17"/>
      <x:c r="V171" s="17"/>
      <x:c r="W171" s="17"/>
      <x:c r="X171" s="17"/>
      <x:c r="Y171" s="17"/>
      <x:c r="Z171" s="17"/>
    </x:row>
    <x:row r="172">
      <x:c r="A172" s="17" t="str">
        <x:v>Qwen2.5-Coder-3B</x:v>
      </x:c>
      <x:c r="B172" s="17" t="str">
        <x:v>Qwen2.5-Coder-3B</x:v>
      </x:c>
      <x:c r="C172" s="17" t="n">
        <x:v>45553</x:v>
      </x:c>
      <x:c r="D172" s="17" t="n">
        <x:v>107.5</x:v>
      </x:c>
      <x:c r="E172" s="17" t="n">
        <x:v>94.63</x:v>
      </x:c>
      <x:c r="F172" s="17" t="n">
        <x:v>115.24</x:v>
      </x:c>
      <x:c r="G172" s="17"/>
      <x:c r="H172" s="17"/>
      <x:c r="I172" s="17" t="str">
        <x:v>Unknown</x:v>
      </x:c>
      <x:c r="J172" s="17" t="str">
        <x:v>Other</x:v>
      </x:c>
      <x:c r="K172" s="17"/>
      <x:c r="L172" s="17"/>
      <x:c r="M172" s="17"/>
      <x:c r="N172" s="17"/>
      <x:c r="O172" s="17"/>
      <x:c r="P172" s="17"/>
      <x:c r="Q172" s="17"/>
      <x:c r="R172" s="17"/>
      <x:c r="S172" s="17"/>
      <x:c r="T172" s="17"/>
      <x:c r="U172" s="17"/>
      <x:c r="V172" s="17"/>
      <x:c r="W172" s="17"/>
      <x:c r="X172" s="17"/>
      <x:c r="Y172" s="17"/>
      <x:c r="Z172" s="17"/>
    </x:row>
    <x:row r="173">
      <x:c r="A173" s="17" t="str">
        <x:v>Nemotron-4 15B</x:v>
      </x:c>
      <x:c r="B173" s="17" t="str">
        <x:v>Nemotron-4 15B</x:v>
      </x:c>
      <x:c r="C173" s="17" t="n">
        <x:v>45349</x:v>
      </x:c>
      <x:c r="D173" s="17" t="n">
        <x:v>107.48</x:v>
      </x:c>
      <x:c r="E173" s="17" t="n">
        <x:v>96.93</x:v>
      </x:c>
      <x:c r="F173" s="17" t="n">
        <x:v>113.63</x:v>
      </x:c>
      <x:c r="G173" s="17" t="str">
        <x:v>NVIDIA</x:v>
      </x:c>
      <x:c r="H173" s="17" t="str">
        <x:v>United States of America</x:v>
      </x:c>
      <x:c r="I173" s="17" t="str">
        <x:v>Unreleased</x:v>
      </x:c>
      <x:c r="J173" s="17" t="str">
        <x:v>Closed weights</x:v>
      </x:c>
      <x:c r="K173" s="17"/>
      <x:c r="L173" s="17"/>
      <x:c r="M173" s="17"/>
      <x:c r="N173" s="17"/>
      <x:c r="O173" s="17"/>
      <x:c r="P173" s="17"/>
      <x:c r="Q173" s="17"/>
      <x:c r="R173" s="17"/>
      <x:c r="S173" s="17"/>
      <x:c r="T173" s="17"/>
      <x:c r="U173" s="17"/>
      <x:c r="V173" s="17"/>
      <x:c r="W173" s="17"/>
      <x:c r="X173" s="17"/>
      <x:c r="Y173" s="17"/>
      <x:c r="Z173" s="17"/>
    </x:row>
    <x:row r="174">
      <x:c r="A174" s="17" t="str">
        <x:v>Yi-9B</x:v>
      </x:c>
      <x:c r="B174" s="17" t="str">
        <x:v>Yi-9B</x:v>
      </x:c>
      <x:c r="C174" s="17" t="n">
        <x:v>45352</x:v>
      </x:c>
      <x:c r="D174" s="17" t="n">
        <x:v>107.38</x:v>
      </x:c>
      <x:c r="E174" s="17" t="n">
        <x:v>96.48</x:v>
      </x:c>
      <x:c r="F174" s="17" t="n">
        <x:v>115.19</x:v>
      </x:c>
      <x:c r="G174" s="17"/>
      <x:c r="H174" s="17"/>
      <x:c r="I174" s="17" t="str">
        <x:v>Unknown</x:v>
      </x:c>
      <x:c r="J174" s="17" t="str">
        <x:v>Other</x:v>
      </x:c>
      <x:c r="K174" s="17"/>
      <x:c r="L174" s="17"/>
      <x:c r="M174" s="17"/>
      <x:c r="N174" s="17"/>
      <x:c r="O174" s="17"/>
      <x:c r="P174" s="17"/>
      <x:c r="Q174" s="17"/>
      <x:c r="R174" s="17"/>
      <x:c r="S174" s="17"/>
      <x:c r="T174" s="17"/>
      <x:c r="U174" s="17"/>
      <x:c r="V174" s="17"/>
      <x:c r="W174" s="17"/>
      <x:c r="X174" s="17"/>
      <x:c r="Y174" s="17"/>
      <x:c r="Z174" s="17"/>
    </x:row>
    <x:row r="175">
      <x:c r="A175" s="17" t="str">
        <x:v>LLaMA-33B</x:v>
      </x:c>
      <x:c r="B175" s="17" t="str">
        <x:v>LLaMA-33B</x:v>
      </x:c>
      <x:c r="C175" s="17" t="n">
        <x:v>44984</x:v>
      </x:c>
      <x:c r="D175" s="17" t="n">
        <x:v>107.16</x:v>
      </x:c>
      <x:c r="E175" s="17" t="n">
        <x:v>96.33</x:v>
      </x:c>
      <x:c r="F175" s="17" t="n">
        <x:v>112.28</x:v>
      </x:c>
      <x:c r="G175" s="17" t="str">
        <x:v>Meta AI</x:v>
      </x:c>
      <x:c r="H175" s="17" t="str">
        <x:v>United States of America</x:v>
      </x:c>
      <x:c r="I175" s="17" t="str">
        <x:v>Open weights (non-commercial)</x:v>
      </x:c>
      <x:c r="J175" s="17" t="str">
        <x:v>Open weights</x:v>
      </x:c>
      <x:c r="K175" s="17"/>
      <x:c r="L175" s="17"/>
      <x:c r="M175" s="17"/>
      <x:c r="N175" s="17"/>
      <x:c r="O175" s="17"/>
      <x:c r="P175" s="17"/>
      <x:c r="Q175" s="17"/>
      <x:c r="R175" s="17"/>
      <x:c r="S175" s="17"/>
      <x:c r="T175" s="17"/>
      <x:c r="U175" s="17"/>
      <x:c r="V175" s="17"/>
      <x:c r="W175" s="17"/>
      <x:c r="X175" s="17"/>
      <x:c r="Y175" s="17"/>
      <x:c r="Z175" s="17"/>
    </x:row>
    <x:row r="176">
      <x:c r="A176" s="17" t="str">
        <x:v>Qwen-7B</x:v>
      </x:c>
      <x:c r="B176" s="17" t="str">
        <x:v>Qwen-7B</x:v>
      </x:c>
      <x:c r="C176" s="17" t="n">
        <x:v>45197</x:v>
      </x:c>
      <x:c r="D176" s="17" t="n">
        <x:v>106.56</x:v>
      </x:c>
      <x:c r="E176" s="17" t="n">
        <x:v>93.93</x:v>
      </x:c>
      <x:c r="F176" s="17" t="n">
        <x:v>112.46</x:v>
      </x:c>
      <x:c r="G176" s="17" t="str">
        <x:v>Alibaba</x:v>
      </x:c>
      <x:c r="H176" s="17" t="str">
        <x:v>China</x:v>
      </x:c>
      <x:c r="I176" s="17" t="str">
        <x:v>Open weights (restricted use)</x:v>
      </x:c>
      <x:c r="J176" s="17" t="str">
        <x:v>Open weights</x:v>
      </x:c>
      <x:c r="K176" s="17"/>
      <x:c r="L176" s="17"/>
      <x:c r="M176" s="17"/>
      <x:c r="N176" s="17"/>
      <x:c r="O176" s="17"/>
      <x:c r="P176" s="17"/>
      <x:c r="Q176" s="17"/>
      <x:c r="R176" s="17"/>
      <x:c r="S176" s="17"/>
      <x:c r="T176" s="17"/>
      <x:c r="U176" s="17"/>
      <x:c r="V176" s="17"/>
      <x:c r="W176" s="17"/>
      <x:c r="X176" s="17"/>
      <x:c r="Y176" s="17"/>
      <x:c r="Z176" s="17"/>
    </x:row>
    <x:row r="177">
      <x:c r="A177" s="17" t="str">
        <x:v>PaLM 2-S</x:v>
      </x:c>
      <x:c r="B177" s="17" t="str">
        <x:v>PaLM 2-S</x:v>
      </x:c>
      <x:c r="C177" s="17" t="n">
        <x:v>45063</x:v>
      </x:c>
      <x:c r="D177" s="17" t="n">
        <x:v>105.96</x:v>
      </x:c>
      <x:c r="E177" s="17" t="n">
        <x:v>96.19</x:v>
      </x:c>
      <x:c r="F177" s="17" t="n">
        <x:v>113.44</x:v>
      </x:c>
      <x:c r="G177" s="17"/>
      <x:c r="H177" s="17"/>
      <x:c r="I177" s="17" t="str">
        <x:v>Unknown</x:v>
      </x:c>
      <x:c r="J177" s="17" t="str">
        <x:v>Other</x:v>
      </x:c>
      <x:c r="K177" s="17"/>
      <x:c r="L177" s="17"/>
      <x:c r="M177" s="17"/>
      <x:c r="N177" s="17"/>
      <x:c r="O177" s="17"/>
      <x:c r="P177" s="17"/>
      <x:c r="Q177" s="17"/>
      <x:c r="R177" s="17"/>
      <x:c r="S177" s="17"/>
      <x:c r="T177" s="17"/>
      <x:c r="U177" s="17"/>
      <x:c r="V177" s="17"/>
      <x:c r="W177" s="17"/>
      <x:c r="X177" s="17"/>
      <x:c r="Y177" s="17"/>
      <x:c r="Z177" s="17"/>
    </x:row>
    <x:row r="178">
      <x:c r="A178" s="17" t="str">
        <x:v>Llama 2-13B</x:v>
      </x:c>
      <x:c r="B178" s="17" t="str">
        <x:v>Llama 2-13B</x:v>
      </x:c>
      <x:c r="C178" s="17" t="n">
        <x:v>45125</x:v>
      </x:c>
      <x:c r="D178" s="17" t="n">
        <x:v>105.91</x:v>
      </x:c>
      <x:c r="E178" s="17" t="n">
        <x:v>95.41</x:v>
      </x:c>
      <x:c r="F178" s="17" t="n">
        <x:v>111.37</x:v>
      </x:c>
      <x:c r="G178" s="17" t="str">
        <x:v>Meta AI</x:v>
      </x:c>
      <x:c r="H178" s="17" t="str">
        <x:v>United States of America</x:v>
      </x:c>
      <x:c r="I178" s="17" t="str">
        <x:v>Open weights (restricted use)</x:v>
      </x:c>
      <x:c r="J178" s="17" t="str">
        <x:v>Open weights</x:v>
      </x:c>
      <x:c r="K178" s="17"/>
      <x:c r="L178" s="17"/>
      <x:c r="M178" s="17"/>
      <x:c r="N178" s="17"/>
      <x:c r="O178" s="17"/>
      <x:c r="P178" s="17"/>
      <x:c r="Q178" s="17"/>
      <x:c r="R178" s="17"/>
      <x:c r="S178" s="17"/>
      <x:c r="T178" s="17"/>
      <x:c r="U178" s="17"/>
      <x:c r="V178" s="17"/>
      <x:c r="W178" s="17"/>
      <x:c r="X178" s="17"/>
      <x:c r="Y178" s="17"/>
      <x:c r="Z178" s="17"/>
    </x:row>
    <x:row r="179">
      <x:c r="A179" s="17" t="str">
        <x:v>Llama 2-34B</x:v>
      </x:c>
      <x:c r="B179" s="17" t="str">
        <x:v>Llama 2-34B</x:v>
      </x:c>
      <x:c r="C179" s="17" t="n">
        <x:v>45125</x:v>
      </x:c>
      <x:c r="D179" s="17" t="n">
        <x:v>104.95</x:v>
      </x:c>
      <x:c r="E179" s="17" t="n">
        <x:v>94.08</x:v>
      </x:c>
      <x:c r="F179" s="17" t="n">
        <x:v>110.71</x:v>
      </x:c>
      <x:c r="G179" s="17" t="str">
        <x:v>Meta AI</x:v>
      </x:c>
      <x:c r="H179" s="17" t="str">
        <x:v>United States of America</x:v>
      </x:c>
      <x:c r="I179" s="17" t="str">
        <x:v>Unreleased</x:v>
      </x:c>
      <x:c r="J179" s="17" t="str">
        <x:v>Closed weights</x:v>
      </x:c>
      <x:c r="K179" s="17"/>
      <x:c r="L179" s="17"/>
      <x:c r="M179" s="17"/>
      <x:c r="N179" s="17"/>
      <x:c r="O179" s="17"/>
      <x:c r="P179" s="17"/>
      <x:c r="Q179" s="17"/>
      <x:c r="R179" s="17"/>
      <x:c r="S179" s="17"/>
      <x:c r="T179" s="17"/>
      <x:c r="U179" s="17"/>
      <x:c r="V179" s="17"/>
      <x:c r="W179" s="17"/>
      <x:c r="X179" s="17"/>
      <x:c r="Y179" s="17"/>
      <x:c r="Z179" s="17"/>
    </x:row>
    <x:row r="180">
      <x:c r="A180" s="17" t="str">
        <x:v>StarCoder 2 15B</x:v>
      </x:c>
      <x:c r="B180" s="17" t="str">
        <x:v>StarCoder 2 15B</x:v>
      </x:c>
      <x:c r="C180" s="17" t="n">
        <x:v>45351</x:v>
      </x:c>
      <x:c r="D180" s="17" t="n">
        <x:v>104.74</x:v>
      </x:c>
      <x:c r="E180" s="17" t="n">
        <x:v>92.4</x:v>
      </x:c>
      <x:c r="F180" s="17" t="n">
        <x:v>112.13</x:v>
      </x:c>
      <x:c r="G180" s="17" t="str">
        <x:v>Hugging Face,ServiceNow,NVIDIA,BigCode</x:v>
      </x:c>
      <x:c r="H180" s="17" t="str">
        <x:v>United States of America</x:v>
      </x:c>
      <x:c r="I180" s="17" t="str">
        <x:v>Open weights (restricted use)</x:v>
      </x:c>
      <x:c r="J180" s="17" t="str">
        <x:v>Open weights</x:v>
      </x:c>
      <x:c r="K180" s="17"/>
      <x:c r="L180" s="17"/>
      <x:c r="M180" s="17"/>
      <x:c r="N180" s="17"/>
      <x:c r="O180" s="17"/>
      <x:c r="P180" s="17"/>
      <x:c r="Q180" s="17"/>
      <x:c r="R180" s="17"/>
      <x:c r="S180" s="17"/>
      <x:c r="T180" s="17"/>
      <x:c r="U180" s="17"/>
      <x:c r="V180" s="17"/>
      <x:c r="W180" s="17"/>
      <x:c r="X180" s="17"/>
      <x:c r="Y180" s="17"/>
      <x:c r="Z180" s="17"/>
    </x:row>
    <x:row r="181">
      <x:c r="A181" s="17" t="str">
        <x:v>Yi 6B</x:v>
      </x:c>
      <x:c r="B181" s="17" t="str">
        <x:v>Yi 6B</x:v>
      </x:c>
      <x:c r="C181" s="17" t="n">
        <x:v>45232</x:v>
      </x:c>
      <x:c r="D181" s="17" t="n">
        <x:v>104.51</x:v>
      </x:c>
      <x:c r="E181" s="17" t="n">
        <x:v>93.1</x:v>
      </x:c>
      <x:c r="F181" s="17" t="n">
        <x:v>110.55</x:v>
      </x:c>
      <x:c r="G181" s="17" t="str">
        <x:v>01.AI</x:v>
      </x:c>
      <x:c r="H181" s="17" t="str">
        <x:v>China</x:v>
      </x:c>
      <x:c r="I181" s="17" t="str">
        <x:v>Open weights (restricted use)</x:v>
      </x:c>
      <x:c r="J181" s="17" t="str">
        <x:v>Open weights</x:v>
      </x:c>
      <x:c r="K181" s="17"/>
      <x:c r="L181" s="17"/>
      <x:c r="M181" s="17"/>
      <x:c r="N181" s="17"/>
      <x:c r="O181" s="17"/>
      <x:c r="P181" s="17"/>
      <x:c r="Q181" s="17"/>
      <x:c r="R181" s="17"/>
      <x:c r="S181" s="17"/>
      <x:c r="T181" s="17"/>
      <x:c r="U181" s="17"/>
      <x:c r="V181" s="17"/>
      <x:c r="W181" s="17"/>
      <x:c r="X181" s="17"/>
      <x:c r="Y181" s="17"/>
      <x:c r="Z181" s="17"/>
    </x:row>
    <x:row r="182">
      <x:c r="A182" s="17" t="str">
        <x:v>Falcon-40B</x:v>
      </x:c>
      <x:c r="B182" s="17" t="str">
        <x:v>Falcon-40B</x:v>
      </x:c>
      <x:c r="C182" s="17" t="n">
        <x:v>45000</x:v>
      </x:c>
      <x:c r="D182" s="17" t="n">
        <x:v>104.19</x:v>
      </x:c>
      <x:c r="E182" s="17" t="n">
        <x:v>94.99</x:v>
      </x:c>
      <x:c r="F182" s="17" t="n">
        <x:v>110.58</x:v>
      </x:c>
      <x:c r="G182" s="17" t="str">
        <x:v>Technology Innovation Institute</x:v>
      </x:c>
      <x:c r="H182" s="17" t="str">
        <x:v>United Arab Emirates</x:v>
      </x:c>
      <x:c r="I182" s="17" t="str">
        <x:v>Open weights (unrestricted)</x:v>
      </x:c>
      <x:c r="J182" s="17" t="str">
        <x:v>Open weights</x:v>
      </x:c>
      <x:c r="K182" s="17"/>
      <x:c r="L182" s="17"/>
      <x:c r="M182" s="17"/>
      <x:c r="N182" s="17"/>
      <x:c r="O182" s="17"/>
      <x:c r="P182" s="17"/>
      <x:c r="Q182" s="17"/>
      <x:c r="R182" s="17"/>
      <x:c r="S182" s="17"/>
      <x:c r="T182" s="17"/>
      <x:c r="U182" s="17"/>
      <x:c r="V182" s="17"/>
      <x:c r="W182" s="17"/>
      <x:c r="X182" s="17"/>
      <x:c r="Y182" s="17"/>
      <x:c r="Z182" s="17"/>
    </x:row>
    <x:row r="183">
      <x:c r="A183" s="17" t="str">
        <x:v>Baichuan2-13B</x:v>
      </x:c>
      <x:c r="B183" s="17" t="str">
        <x:v>Baichuan2-13B</x:v>
      </x:c>
      <x:c r="C183" s="17" t="n">
        <x:v>45175</x:v>
      </x:c>
      <x:c r="D183" s="17" t="n">
        <x:v>102.93</x:v>
      </x:c>
      <x:c r="E183" s="17" t="n">
        <x:v>89.49</x:v>
      </x:c>
      <x:c r="F183" s="17" t="n">
        <x:v>110.46</x:v>
      </x:c>
      <x:c r="G183" s="17" t="str">
        <x:v>Baichuan</x:v>
      </x:c>
      <x:c r="H183" s="17" t="str">
        <x:v>China</x:v>
      </x:c>
      <x:c r="I183" s="17" t="str">
        <x:v>Open weights (restricted use)</x:v>
      </x:c>
      <x:c r="J183" s="17" t="str">
        <x:v>Open weights</x:v>
      </x:c>
      <x:c r="K183" s="17"/>
      <x:c r="L183" s="17"/>
      <x:c r="M183" s="17"/>
      <x:c r="N183" s="17"/>
      <x:c r="O183" s="17"/>
      <x:c r="P183" s="17"/>
      <x:c r="Q183" s="17"/>
      <x:c r="R183" s="17"/>
      <x:c r="S183" s="17"/>
      <x:c r="T183" s="17"/>
      <x:c r="U183" s="17"/>
      <x:c r="V183" s="17"/>
      <x:c r="W183" s="17"/>
      <x:c r="X183" s="17"/>
      <x:c r="Y183" s="17"/>
      <x:c r="Z183" s="17"/>
    </x:row>
    <x:row r="184">
      <x:c r="A184" s="17" t="str">
        <x:v>Qwen2.5-Coder (1.5B)</x:v>
      </x:c>
      <x:c r="B184" s="17" t="str">
        <x:v>Qwen2.5-Coder (1.5B)</x:v>
      </x:c>
      <x:c r="C184" s="17" t="n">
        <x:v>45553</x:v>
      </x:c>
      <x:c r="D184" s="17" t="n">
        <x:v>102.72</x:v>
      </x:c>
      <x:c r="E184" s="17" t="n">
        <x:v>86.18</x:v>
      </x:c>
      <x:c r="F184" s="17" t="n">
        <x:v>110.55</x:v>
      </x:c>
      <x:c r="G184" s="17" t="str">
        <x:v>Alibaba</x:v>
      </x:c>
      <x:c r="H184" s="17" t="str">
        <x:v>China</x:v>
      </x:c>
      <x:c r="I184" s="17" t="str">
        <x:v>Open weights (unrestricted)</x:v>
      </x:c>
      <x:c r="J184" s="17" t="str">
        <x:v>Open weights</x:v>
      </x:c>
      <x:c r="K184" s="17"/>
      <x:c r="L184" s="17"/>
      <x:c r="M184" s="17"/>
      <x:c r="N184" s="17"/>
      <x:c r="O184" s="17"/>
      <x:c r="P184" s="17"/>
      <x:c r="Q184" s="17"/>
      <x:c r="R184" s="17"/>
      <x:c r="S184" s="17"/>
      <x:c r="T184" s="17"/>
      <x:c r="U184" s="17"/>
      <x:c r="V184" s="17"/>
      <x:c r="W184" s="17"/>
      <x:c r="X184" s="17"/>
      <x:c r="Y184" s="17"/>
      <x:c r="Z184" s="17"/>
    </x:row>
    <x:row r="185">
      <x:c r="A185" s="17" t="str">
        <x:v>internlm-7b</x:v>
      </x:c>
      <x:c r="B185" s="17" t="str">
        <x:v>internlm-7b</x:v>
      </x:c>
      <x:c r="C185" s="17" t="n">
        <x:v>45112</x:v>
      </x:c>
      <x:c r="D185" s="17" t="n">
        <x:v>102.58</x:v>
      </x:c>
      <x:c r="E185" s="17" t="n">
        <x:v>89.7</x:v>
      </x:c>
      <x:c r="F185" s="17" t="n">
        <x:v>109.22</x:v>
      </x:c>
      <x:c r="G185" s="17"/>
      <x:c r="H185" s="17"/>
      <x:c r="I185" s="17" t="str">
        <x:v>Unknown</x:v>
      </x:c>
      <x:c r="J185" s="17" t="str">
        <x:v>Other</x:v>
      </x:c>
      <x:c r="K185" s="17"/>
      <x:c r="L185" s="17"/>
      <x:c r="M185" s="17"/>
      <x:c r="N185" s="17"/>
      <x:c r="O185" s="17"/>
      <x:c r="P185" s="17"/>
      <x:c r="Q185" s="17"/>
      <x:c r="R185" s="17"/>
      <x:c r="S185" s="17"/>
      <x:c r="T185" s="17"/>
      <x:c r="U185" s="17"/>
      <x:c r="V185" s="17"/>
      <x:c r="W185" s="17"/>
      <x:c r="X185" s="17"/>
      <x:c r="Y185" s="17"/>
      <x:c r="Z185" s="17"/>
    </x:row>
    <x:row r="186">
      <x:c r="A186" s="17" t="str">
        <x:v>INTELLECT-1</x:v>
      </x:c>
      <x:c r="B186" s="17" t="str">
        <x:v>INTELLECT-1</x:v>
      </x:c>
      <x:c r="C186" s="17" t="n">
        <x:v>45625</x:v>
      </x:c>
      <x:c r="D186" s="17" t="n">
        <x:v>100.58</x:v>
      </x:c>
      <x:c r="E186" s="17" t="n">
        <x:v>88.56</x:v>
      </x:c>
      <x:c r="F186" s="17" t="n">
        <x:v>107.05</x:v>
      </x:c>
      <x:c r="G186" s="17" t="str">
        <x:v>Prime Intellect,Hugging Face,Arcee AI</x:v>
      </x:c>
      <x:c r="H186" s="17" t="str">
        <x:v>United States of America</x:v>
      </x:c>
      <x:c r="I186" s="17" t="str">
        <x:v>Unknown</x:v>
      </x:c>
      <x:c r="J186" s="17" t="str">
        <x:v>Other</x:v>
      </x:c>
      <x:c r="K186" s="17"/>
      <x:c r="L186" s="17"/>
      <x:c r="M186" s="17"/>
      <x:c r="N186" s="17"/>
      <x:c r="O186" s="17"/>
      <x:c r="P186" s="17"/>
      <x:c r="Q186" s="17"/>
      <x:c r="R186" s="17"/>
      <x:c r="S186" s="17"/>
      <x:c r="T186" s="17"/>
      <x:c r="U186" s="17"/>
      <x:c r="V186" s="17"/>
      <x:c r="W186" s="17"/>
      <x:c r="X186" s="17"/>
      <x:c r="Y186" s="17"/>
      <x:c r="Z186" s="17"/>
    </x:row>
    <x:row r="187">
      <x:c r="A187" s="17" t="str">
        <x:v>MPT-30B</x:v>
      </x:c>
      <x:c r="B187" s="17" t="str">
        <x:v>MPT-30B</x:v>
      </x:c>
      <x:c r="C187" s="17" t="n">
        <x:v>45099</x:v>
      </x:c>
      <x:c r="D187" s="17" t="n">
        <x:v>100.38</x:v>
      </x:c>
      <x:c r="E187" s="17" t="n">
        <x:v>89.25</x:v>
      </x:c>
      <x:c r="F187" s="17" t="n">
        <x:v>106.66</x:v>
      </x:c>
      <x:c r="G187" s="17" t="str">
        <x:v>MosaicML</x:v>
      </x:c>
      <x:c r="H187" s="17" t="str">
        <x:v>United States of America</x:v>
      </x:c>
      <x:c r="I187" s="17" t="str">
        <x:v>Open weights (unrestricted)</x:v>
      </x:c>
      <x:c r="J187" s="17" t="str">
        <x:v>Open weights</x:v>
      </x:c>
      <x:c r="K187" s="17"/>
      <x:c r="L187" s="17"/>
      <x:c r="M187" s="17"/>
      <x:c r="N187" s="17"/>
      <x:c r="O187" s="17"/>
      <x:c r="P187" s="17"/>
      <x:c r="Q187" s="17"/>
      <x:c r="R187" s="17"/>
      <x:c r="S187" s="17"/>
      <x:c r="T187" s="17"/>
      <x:c r="U187" s="17"/>
      <x:c r="V187" s="17"/>
      <x:c r="W187" s="17"/>
      <x:c r="X187" s="17"/>
      <x:c r="Y187" s="17"/>
      <x:c r="Z187" s="17"/>
    </x:row>
    <x:row r="188">
      <x:c r="A188" s="17" t="str">
        <x:v>LLaMA-13B</x:v>
      </x:c>
      <x:c r="B188" s="17" t="str">
        <x:v>LLaMA-13B</x:v>
      </x:c>
      <x:c r="C188" s="17" t="n">
        <x:v>44984</x:v>
      </x:c>
      <x:c r="D188" s="17" t="n">
        <x:v>100.3</x:v>
      </x:c>
      <x:c r="E188" s="17" t="n">
        <x:v>89.58</x:v>
      </x:c>
      <x:c r="F188" s="17" t="n">
        <x:v>106.66</x:v>
      </x:c>
      <x:c r="G188" s="17" t="str">
        <x:v>Meta AI</x:v>
      </x:c>
      <x:c r="H188" s="17" t="str">
        <x:v>United States of America</x:v>
      </x:c>
      <x:c r="I188" s="17" t="str">
        <x:v>Open weights (non-commercial)</x:v>
      </x:c>
      <x:c r="J188" s="17" t="str">
        <x:v>Open weights</x:v>
      </x:c>
      <x:c r="K188" s="17"/>
      <x:c r="L188" s="17"/>
      <x:c r="M188" s="17"/>
      <x:c r="N188" s="17"/>
      <x:c r="O188" s="17"/>
      <x:c r="P188" s="17"/>
      <x:c r="Q188" s="17"/>
      <x:c r="R188" s="17"/>
      <x:c r="S188" s="17"/>
      <x:c r="T188" s="17"/>
      <x:c r="U188" s="17"/>
      <x:c r="V188" s="17"/>
      <x:c r="W188" s="17"/>
      <x:c r="X188" s="17"/>
      <x:c r="Y188" s="17"/>
      <x:c r="Z188" s="17"/>
    </x:row>
    <x:row r="189">
      <x:c r="A189" s="17" t="str">
        <x:v>Llama 2-7B</x:v>
      </x:c>
      <x:c r="B189" s="17" t="str">
        <x:v>Llama 2-7B</x:v>
      </x:c>
      <x:c r="C189" s="17" t="n">
        <x:v>45125</x:v>
      </x:c>
      <x:c r="D189" s="17" t="n">
        <x:v>98.78</x:v>
      </x:c>
      <x:c r="E189" s="17" t="n">
        <x:v>87.09</x:v>
      </x:c>
      <x:c r="F189" s="17" t="n">
        <x:v>105.57</x:v>
      </x:c>
      <x:c r="G189" s="17" t="str">
        <x:v>Meta AI</x:v>
      </x:c>
      <x:c r="H189" s="17" t="str">
        <x:v>United States of America</x:v>
      </x:c>
      <x:c r="I189" s="17" t="str">
        <x:v>Open weights (restricted use)</x:v>
      </x:c>
      <x:c r="J189" s="17" t="str">
        <x:v>Open weights</x:v>
      </x:c>
      <x:c r="K189" s="17"/>
      <x:c r="L189" s="17"/>
      <x:c r="M189" s="17"/>
      <x:c r="N189" s="17"/>
      <x:c r="O189" s="17"/>
      <x:c r="P189" s="17"/>
      <x:c r="Q189" s="17"/>
      <x:c r="R189" s="17"/>
      <x:c r="S189" s="17"/>
      <x:c r="T189" s="17"/>
      <x:c r="U189" s="17"/>
      <x:c r="V189" s="17"/>
      <x:c r="W189" s="17"/>
      <x:c r="X189" s="17"/>
      <x:c r="Y189" s="17"/>
      <x:c r="Z189" s="17"/>
    </x:row>
    <x:row r="190">
      <x:c r="A190" s="17" t="str">
        <x:v>chatglm2-6b</x:v>
      </x:c>
      <x:c r="B190" s="17" t="str">
        <x:v>chatglm2-6b</x:v>
      </x:c>
      <x:c r="C190" s="17" t="n">
        <x:v>45101</x:v>
      </x:c>
      <x:c r="D190" s="17" t="n">
        <x:v>98.63</x:v>
      </x:c>
      <x:c r="E190" s="17" t="n">
        <x:v>76.75</x:v>
      </x:c>
      <x:c r="F190" s="17" t="n">
        <x:v>105.82</x:v>
      </x:c>
      <x:c r="G190" s="17"/>
      <x:c r="H190" s="17"/>
      <x:c r="I190" s="17" t="str">
        <x:v>Unknown</x:v>
      </x:c>
      <x:c r="J190" s="17" t="str">
        <x:v>Other</x:v>
      </x:c>
      <x:c r="K190" s="17"/>
      <x:c r="L190" s="17"/>
      <x:c r="M190" s="17"/>
      <x:c r="N190" s="17"/>
      <x:c r="O190" s="17"/>
      <x:c r="P190" s="17"/>
      <x:c r="Q190" s="17"/>
      <x:c r="R190" s="17"/>
      <x:c r="S190" s="17"/>
      <x:c r="T190" s="17"/>
      <x:c r="U190" s="17"/>
      <x:c r="V190" s="17"/>
      <x:c r="W190" s="17"/>
      <x:c r="X190" s="17"/>
      <x:c r="Y190" s="17"/>
      <x:c r="Z190" s="17"/>
    </x:row>
    <x:row r="191">
      <x:c r="A191" s="17" t="str">
        <x:v>LLaMA-7B</x:v>
      </x:c>
      <x:c r="B191" s="17" t="str">
        <x:v>LLaMA-7B</x:v>
      </x:c>
      <x:c r="C191" s="17" t="n">
        <x:v>44981</x:v>
      </x:c>
      <x:c r="D191" s="17" t="n">
        <x:v>96.41</x:v>
      </x:c>
      <x:c r="E191" s="17" t="n">
        <x:v>83.74</x:v>
      </x:c>
      <x:c r="F191" s="17" t="n">
        <x:v>104.14</x:v>
      </x:c>
      <x:c r="G191" s="17" t="str">
        <x:v>Meta AI</x:v>
      </x:c>
      <x:c r="H191" s="17" t="str">
        <x:v>United States of America</x:v>
      </x:c>
      <x:c r="I191" s="17" t="str">
        <x:v>Open weights (non-commercial)</x:v>
      </x:c>
      <x:c r="J191" s="17" t="str">
        <x:v>Open weights</x:v>
      </x:c>
      <x:c r="K191" s="17"/>
      <x:c r="L191" s="17"/>
      <x:c r="M191" s="17"/>
      <x:c r="N191" s="17"/>
      <x:c r="O191" s="17"/>
      <x:c r="P191" s="17"/>
      <x:c r="Q191" s="17"/>
      <x:c r="R191" s="17"/>
      <x:c r="S191" s="17"/>
      <x:c r="T191" s="17"/>
      <x:c r="U191" s="17"/>
      <x:c r="V191" s="17"/>
      <x:c r="W191" s="17"/>
      <x:c r="X191" s="17"/>
      <x:c r="Y191" s="17"/>
      <x:c r="Z191" s="17"/>
    </x:row>
    <x:row r="192">
      <x:c r="A192" s="17" t="str">
        <x:v>Baichuan 2-7B</x:v>
      </x:c>
      <x:c r="B192" s="17" t="str">
        <x:v>Baichuan 2-7B</x:v>
      </x:c>
      <x:c r="C192" s="17" t="n">
        <x:v>45189</x:v>
      </x:c>
      <x:c r="D192" s="17" t="n">
        <x:v>96.04</x:v>
      </x:c>
      <x:c r="E192" s="17" t="n">
        <x:v>84.33</x:v>
      </x:c>
      <x:c r="F192" s="17" t="n">
        <x:v>104.53</x:v>
      </x:c>
      <x:c r="G192" s="17" t="str">
        <x:v>Baichuan</x:v>
      </x:c>
      <x:c r="H192" s="17" t="str">
        <x:v>China</x:v>
      </x:c>
      <x:c r="I192" s="17" t="str">
        <x:v>Open weights (restricted use)</x:v>
      </x:c>
      <x:c r="J192" s="17" t="str">
        <x:v>Open weights</x:v>
      </x:c>
      <x:c r="K192" s="17"/>
      <x:c r="L192" s="17"/>
      <x:c r="M192" s="17"/>
      <x:c r="N192" s="17"/>
      <x:c r="O192" s="17"/>
      <x:c r="P192" s="17"/>
      <x:c r="Q192" s="17"/>
      <x:c r="R192" s="17"/>
      <x:c r="S192" s="17"/>
      <x:c r="T192" s="17"/>
      <x:c r="U192" s="17"/>
      <x:c r="V192" s="17"/>
      <x:c r="W192" s="17"/>
      <x:c r="X192" s="17"/>
      <x:c r="Y192" s="17"/>
      <x:c r="Z192" s="17"/>
    </x:row>
    <x:row r="193">
      <x:c r="A193" s="17" t="str">
        <x:v>DeepSeek Coder 33B</x:v>
      </x:c>
      <x:c r="B193" s="17" t="str">
        <x:v>DeepSeek Coder 33B</x:v>
      </x:c>
      <x:c r="C193" s="17" t="n">
        <x:v>45316</x:v>
      </x:c>
      <x:c r="D193" s="17" t="n">
        <x:v>96.02</x:v>
      </x:c>
      <x:c r="E193" s="17" t="n">
        <x:v>82.39</x:v>
      </x:c>
      <x:c r="F193" s="17" t="n">
        <x:v>103.58</x:v>
      </x:c>
      <x:c r="G193" s="17" t="str">
        <x:v>DeepSeek,Peking University</x:v>
      </x:c>
      <x:c r="H193" s="17" t="str">
        <x:v>China</x:v>
      </x:c>
      <x:c r="I193" s="17" t="str">
        <x:v>Open weights (restricted use)</x:v>
      </x:c>
      <x:c r="J193" s="17" t="str">
        <x:v>Open weights</x:v>
      </x:c>
      <x:c r="K193" s="17"/>
      <x:c r="L193" s="17"/>
      <x:c r="M193" s="17"/>
      <x:c r="N193" s="17"/>
      <x:c r="O193" s="17"/>
      <x:c r="P193" s="17"/>
      <x:c r="Q193" s="17"/>
      <x:c r="R193" s="17"/>
      <x:c r="S193" s="17"/>
      <x:c r="T193" s="17"/>
      <x:c r="U193" s="17"/>
      <x:c r="V193" s="17"/>
      <x:c r="W193" s="17"/>
      <x:c r="X193" s="17"/>
      <x:c r="Y193" s="17"/>
      <x:c r="Z193" s="17"/>
    </x:row>
    <x:row r="194">
      <x:c r="A194" s="17" t="str">
        <x:v>Falcon-7B</x:v>
      </x:c>
      <x:c r="B194" s="17" t="str">
        <x:v>Falcon-7B</x:v>
      </x:c>
      <x:c r="C194" s="17" t="n">
        <x:v>45040</x:v>
      </x:c>
      <x:c r="D194" s="17" t="n">
        <x:v>94.81</x:v>
      </x:c>
      <x:c r="E194" s="17" t="n">
        <x:v>81.69</x:v>
      </x:c>
      <x:c r="F194" s="17" t="n">
        <x:v>102.89</x:v>
      </x:c>
      <x:c r="G194" s="17" t="str">
        <x:v>Technology Innovation Institute</x:v>
      </x:c>
      <x:c r="H194" s="17" t="str">
        <x:v>United Arab Emirates</x:v>
      </x:c>
      <x:c r="I194" s="17" t="str">
        <x:v>Open weights (unrestricted)</x:v>
      </x:c>
      <x:c r="J194" s="17" t="str">
        <x:v>Open weights</x:v>
      </x:c>
      <x:c r="K194" s="17"/>
      <x:c r="L194" s="17"/>
      <x:c r="M194" s="17"/>
      <x:c r="N194" s="17"/>
      <x:c r="O194" s="17"/>
      <x:c r="P194" s="17"/>
      <x:c r="Q194" s="17"/>
      <x:c r="R194" s="17"/>
      <x:c r="S194" s="17"/>
      <x:c r="T194" s="17"/>
      <x:c r="U194" s="17"/>
      <x:c r="V194" s="17"/>
      <x:c r="W194" s="17"/>
      <x:c r="X194" s="17"/>
      <x:c r="Y194" s="17"/>
      <x:c r="Z194" s="17"/>
    </x:row>
    <x:row r="195">
      <x:c r="A195" s="17" t="str">
        <x:v>CodeQwen1.5-7B</x:v>
      </x:c>
      <x:c r="B195" s="17" t="str">
        <x:v>CodeQwen1.5-7B</x:v>
      </x:c>
      <x:c r="C195" s="17" t="n">
        <x:v>45397</x:v>
      </x:c>
      <x:c r="D195" s="17" t="n">
        <x:v>94.56</x:v>
      </x:c>
      <x:c r="E195" s="17" t="n">
        <x:v>81.18</x:v>
      </x:c>
      <x:c r="F195" s="17" t="n">
        <x:v>102.94</x:v>
      </x:c>
      <x:c r="G195" s="17"/>
      <x:c r="H195" s="17"/>
      <x:c r="I195" s="17" t="str">
        <x:v>Unknown</x:v>
      </x:c>
      <x:c r="J195" s="17" t="str">
        <x:v>Other</x:v>
      </x:c>
      <x:c r="K195" s="17"/>
      <x:c r="L195" s="17"/>
      <x:c r="M195" s="17"/>
      <x:c r="N195" s="17"/>
      <x:c r="O195" s="17"/>
      <x:c r="P195" s="17"/>
      <x:c r="Q195" s="17"/>
      <x:c r="R195" s="17"/>
      <x:c r="S195" s="17"/>
      <x:c r="T195" s="17"/>
      <x:c r="U195" s="17"/>
      <x:c r="V195" s="17"/>
      <x:c r="W195" s="17"/>
      <x:c r="X195" s="17"/>
      <x:c r="Y195" s="17"/>
      <x:c r="Z195" s="17"/>
    </x:row>
    <x:row r="196">
      <x:c r="A196" s="17" t="str">
        <x:v>vicuna-13b-v1.1</x:v>
      </x:c>
      <x:c r="B196" s="17" t="str">
        <x:v>vicuna-13b-v1.1</x:v>
      </x:c>
      <x:c r="C196" s="17" t="n">
        <x:v>45028</x:v>
      </x:c>
      <x:c r="D196" s="17" t="n">
        <x:v>94.4</x:v>
      </x:c>
      <x:c r="E196" s="17" t="n">
        <x:v>81.38</x:v>
      </x:c>
      <x:c r="F196" s="17" t="n">
        <x:v>103.21</x:v>
      </x:c>
      <x:c r="G196" s="17"/>
      <x:c r="H196" s="17"/>
      <x:c r="I196" s="17" t="str">
        <x:v>Unknown</x:v>
      </x:c>
      <x:c r="J196" s="17" t="str">
        <x:v>Other</x:v>
      </x:c>
      <x:c r="K196" s="17"/>
      <x:c r="L196" s="17"/>
      <x:c r="M196" s="17"/>
      <x:c r="N196" s="17"/>
      <x:c r="O196" s="17"/>
      <x:c r="P196" s="17"/>
      <x:c r="Q196" s="17"/>
      <x:c r="R196" s="17"/>
      <x:c r="S196" s="17"/>
      <x:c r="T196" s="17"/>
      <x:c r="U196" s="17"/>
      <x:c r="V196" s="17"/>
      <x:c r="W196" s="17"/>
      <x:c r="X196" s="17"/>
      <x:c r="Y196" s="17"/>
      <x:c r="Z196" s="17"/>
    </x:row>
    <x:row r="197">
      <x:c r="A197" s="17" t="str">
        <x:v>MPT-7B</x:v>
      </x:c>
      <x:c r="B197" s="17" t="str">
        <x:v>MPT-7B</x:v>
      </x:c>
      <x:c r="C197" s="17" t="n">
        <x:v>45051</x:v>
      </x:c>
      <x:c r="D197" s="17" t="n">
        <x:v>94.3</x:v>
      </x:c>
      <x:c r="E197" s="17" t="n">
        <x:v>81.04</x:v>
      </x:c>
      <x:c r="F197" s="17" t="n">
        <x:v>102.67</x:v>
      </x:c>
      <x:c r="G197" s="17" t="str">
        <x:v>MosaicML</x:v>
      </x:c>
      <x:c r="H197" s="17" t="str">
        <x:v>United States of America</x:v>
      </x:c>
      <x:c r="I197" s="17" t="str">
        <x:v>Open weights (unrestricted)</x:v>
      </x:c>
      <x:c r="J197" s="17" t="str">
        <x:v>Open weights</x:v>
      </x:c>
      <x:c r="K197" s="17"/>
      <x:c r="L197" s="17"/>
      <x:c r="M197" s="17"/>
      <x:c r="N197" s="17"/>
      <x:c r="O197" s="17"/>
      <x:c r="P197" s="17"/>
      <x:c r="Q197" s="17"/>
      <x:c r="R197" s="17"/>
      <x:c r="S197" s="17"/>
      <x:c r="T197" s="17"/>
      <x:c r="U197" s="17"/>
      <x:c r="V197" s="17"/>
      <x:c r="W197" s="17"/>
      <x:c r="X197" s="17"/>
      <x:c r="Y197" s="17"/>
      <x:c r="Z197" s="17"/>
    </x:row>
    <x:row r="198">
      <x:c r="A198" s="17" t="str">
        <x:v>Gemma 2B</x:v>
      </x:c>
      <x:c r="B198" s="17" t="str">
        <x:v>Gemma 2B</x:v>
      </x:c>
      <x:c r="C198" s="17" t="n">
        <x:v>45343</x:v>
      </x:c>
      <x:c r="D198" s="17" t="n">
        <x:v>93.91</x:v>
      </x:c>
      <x:c r="E198" s="17" t="n">
        <x:v>81</x:v>
      </x:c>
      <x:c r="F198" s="17" t="n">
        <x:v>101.27</x:v>
      </x:c>
      <x:c r="G198" s="17" t="str">
        <x:v>Google DeepMind</x:v>
      </x:c>
      <x:c r="H198" s="17" t="str">
        <x:v>United States of America</x:v>
      </x:c>
      <x:c r="I198" s="17" t="str">
        <x:v>Open weights (restricted use)</x:v>
      </x:c>
      <x:c r="J198" s="17" t="str">
        <x:v>Open weights</x:v>
      </x:c>
      <x:c r="K198" s="17"/>
      <x:c r="L198" s="17"/>
      <x:c r="M198" s="17"/>
      <x:c r="N198" s="17"/>
      <x:c r="O198" s="17"/>
      <x:c r="P198" s="17"/>
      <x:c r="Q198" s="17"/>
      <x:c r="R198" s="17"/>
      <x:c r="S198" s="17"/>
      <x:c r="T198" s="17"/>
      <x:c r="U198" s="17"/>
      <x:c r="V198" s="17"/>
      <x:c r="W198" s="17"/>
      <x:c r="X198" s="17"/>
      <x:c r="Y198" s="17"/>
      <x:c r="Z198" s="17"/>
    </x:row>
    <x:row r="199">
      <x:c r="A199" s="17" t="str">
        <x:v>StarCoder 2 7B</x:v>
      </x:c>
      <x:c r="B199" s="17" t="str">
        <x:v>StarCoder 2 7B</x:v>
      </x:c>
      <x:c r="C199" s="17" t="n">
        <x:v>45351</x:v>
      </x:c>
      <x:c r="D199" s="17" t="n">
        <x:v>93.25</x:v>
      </x:c>
      <x:c r="E199" s="17" t="n">
        <x:v>76.05</x:v>
      </x:c>
      <x:c r="F199" s="17" t="n">
        <x:v>102.02</x:v>
      </x:c>
      <x:c r="G199" s="17" t="str">
        <x:v>Hugging Face,ServiceNow,NVIDIA,BigCode</x:v>
      </x:c>
      <x:c r="H199" s="17" t="str">
        <x:v>United States of America</x:v>
      </x:c>
      <x:c r="I199" s="17" t="str">
        <x:v>Open weights (restricted use)</x:v>
      </x:c>
      <x:c r="J199" s="17" t="str">
        <x:v>Open weights</x:v>
      </x:c>
      <x:c r="K199" s="17"/>
      <x:c r="L199" s="17"/>
      <x:c r="M199" s="17"/>
      <x:c r="N199" s="17"/>
      <x:c r="O199" s="17"/>
      <x:c r="P199" s="17"/>
      <x:c r="Q199" s="17"/>
      <x:c r="R199" s="17"/>
      <x:c r="S199" s="17"/>
      <x:c r="T199" s="17"/>
      <x:c r="U199" s="17"/>
      <x:c r="V199" s="17"/>
      <x:c r="W199" s="17"/>
      <x:c r="X199" s="17"/>
      <x:c r="Y199" s="17"/>
      <x:c r="Z199" s="17"/>
    </x:row>
    <x:row r="200">
      <x:c r="A200" s="17" t="str">
        <x:v>XGen-7B</x:v>
      </x:c>
      <x:c r="B200" s="17" t="str">
        <x:v>XGen-7B</x:v>
      </x:c>
      <x:c r="C200" s="17" t="n">
        <x:v>45176</x:v>
      </x:c>
      <x:c r="D200" s="17" t="n">
        <x:v>93.11</x:v>
      </x:c>
      <x:c r="E200" s="17" t="n">
        <x:v>79.82</x:v>
      </x:c>
      <x:c r="F200" s="17" t="n">
        <x:v>101.25</x:v>
      </x:c>
      <x:c r="G200" s="17" t="str">
        <x:v>Salesforce</x:v>
      </x:c>
      <x:c r="H200" s="17" t="str">
        <x:v>United States of America</x:v>
      </x:c>
      <x:c r="I200" s="17" t="str">
        <x:v>Open weights (unrestricted)</x:v>
      </x:c>
      <x:c r="J200" s="17" t="str">
        <x:v>Open weights</x:v>
      </x:c>
      <x:c r="K200" s="17"/>
      <x:c r="L200" s="17"/>
      <x:c r="M200" s="17"/>
      <x:c r="N200" s="17"/>
      <x:c r="O200" s="17"/>
      <x:c r="P200" s="17"/>
      <x:c r="Q200" s="17"/>
      <x:c r="R200" s="17"/>
      <x:c r="S200" s="17"/>
      <x:c r="T200" s="17"/>
      <x:c r="U200" s="17"/>
      <x:c r="V200" s="17"/>
      <x:c r="W200" s="17"/>
      <x:c r="X200" s="17"/>
      <x:c r="Y200" s="17"/>
      <x:c r="Z200" s="17"/>
    </x:row>
    <x:row r="201">
      <x:c r="A201" s="17" t="str">
        <x:v>Qwen-1_8B</x:v>
      </x:c>
      <x:c r="B201" s="17" t="str">
        <x:v>Qwen-1_8B</x:v>
      </x:c>
      <x:c r="C201" s="17" t="n">
        <x:v>45260</x:v>
      </x:c>
      <x:c r="D201" s="17" t="n">
        <x:v>92.58</x:v>
      </x:c>
      <x:c r="E201" s="17" t="n">
        <x:v>72.62</x:v>
      </x:c>
      <x:c r="F201" s="17" t="n">
        <x:v>102.47</x:v>
      </x:c>
      <x:c r="G201" s="17"/>
      <x:c r="H201" s="17"/>
      <x:c r="I201" s="17" t="str">
        <x:v>Unknown</x:v>
      </x:c>
      <x:c r="J201" s="17" t="str">
        <x:v>Other</x:v>
      </x:c>
      <x:c r="K201" s="17"/>
      <x:c r="L201" s="17"/>
      <x:c r="M201" s="17"/>
      <x:c r="N201" s="17"/>
      <x:c r="O201" s="17"/>
      <x:c r="P201" s="17"/>
      <x:c r="Q201" s="17"/>
      <x:c r="R201" s="17"/>
      <x:c r="S201" s="17"/>
      <x:c r="T201" s="17"/>
      <x:c r="U201" s="17"/>
      <x:c r="V201" s="17"/>
      <x:c r="W201" s="17"/>
      <x:c r="X201" s="17"/>
      <x:c r="Y201" s="17"/>
      <x:c r="Z201" s="17"/>
    </x:row>
    <x:row r="202">
      <x:c r="A202" s="17" t="str">
        <x:v>open_llama_7b</x:v>
      </x:c>
      <x:c r="B202" s="17" t="str">
        <x:v>open_llama_7b</x:v>
      </x:c>
      <x:c r="C202" s="17" t="n">
        <x:v>45084</x:v>
      </x:c>
      <x:c r="D202" s="17" t="n">
        <x:v>91.36</x:v>
      </x:c>
      <x:c r="E202" s="17" t="n">
        <x:v>76.58</x:v>
      </x:c>
      <x:c r="F202" s="17" t="n">
        <x:v>100.39</x:v>
      </x:c>
      <x:c r="G202" s="17"/>
      <x:c r="H202" s="17"/>
      <x:c r="I202" s="17" t="str">
        <x:v>Unknown</x:v>
      </x:c>
      <x:c r="J202" s="17" t="str">
        <x:v>Other</x:v>
      </x:c>
      <x:c r="K202" s="17"/>
      <x:c r="L202" s="17"/>
      <x:c r="M202" s="17"/>
      <x:c r="N202" s="17"/>
      <x:c r="O202" s="17"/>
      <x:c r="P202" s="17"/>
      <x:c r="Q202" s="17"/>
      <x:c r="R202" s="17"/>
      <x:c r="S202" s="17"/>
      <x:c r="T202" s="17"/>
      <x:c r="U202" s="17"/>
      <x:c r="V202" s="17"/>
      <x:c r="W202" s="17"/>
      <x:c r="X202" s="17"/>
      <x:c r="Y202" s="17"/>
      <x:c r="Z202" s="17"/>
    </x:row>
    <x:row r="203">
      <x:c r="A203" s="17" t="str">
        <x:v>Phi-1.5</x:v>
      </x:c>
      <x:c r="B203" s="17" t="str">
        <x:v>Phi-1.5</x:v>
      </x:c>
      <x:c r="C203" s="17" t="n">
        <x:v>45180</x:v>
      </x:c>
      <x:c r="D203" s="17" t="n">
        <x:v>91.26</x:v>
      </x:c>
      <x:c r="E203" s="17" t="n">
        <x:v>72.29</x:v>
      </x:c>
      <x:c r="F203" s="17" t="n">
        <x:v>101.39</x:v>
      </x:c>
      <x:c r="G203" s="17" t="str">
        <x:v>Microsoft</x:v>
      </x:c>
      <x:c r="H203" s="17" t="str">
        <x:v>United States of America</x:v>
      </x:c>
      <x:c r="I203" s="17" t="str">
        <x:v>Open weights (unrestricted)</x:v>
      </x:c>
      <x:c r="J203" s="17" t="str">
        <x:v>Open weights</x:v>
      </x:c>
      <x:c r="K203" s="17"/>
      <x:c r="L203" s="17"/>
      <x:c r="M203" s="17"/>
      <x:c r="N203" s="17"/>
      <x:c r="O203" s="17"/>
      <x:c r="P203" s="17"/>
      <x:c r="Q203" s="17"/>
      <x:c r="R203" s="17"/>
      <x:c r="S203" s="17"/>
      <x:c r="T203" s="17"/>
      <x:c r="U203" s="17"/>
      <x:c r="V203" s="17"/>
      <x:c r="W203" s="17"/>
      <x:c r="X203" s="17"/>
      <x:c r="Y203" s="17"/>
      <x:c r="Z203" s="17"/>
    </x:row>
    <x:row r="204">
      <x:c r="A204" s="17" t="str">
        <x:v>Baichuan1-7B</x:v>
      </x:c>
      <x:c r="B204" s="17" t="str">
        <x:v>Baichuan1-7B</x:v>
      </x:c>
      <x:c r="C204" s="17" t="n">
        <x:v>45078</x:v>
      </x:c>
      <x:c r="D204" s="17" t="n">
        <x:v>90.14</x:v>
      </x:c>
      <x:c r="E204" s="17" t="n">
        <x:v>75.09</x:v>
      </x:c>
      <x:c r="F204" s="17" t="n">
        <x:v>99.78</x:v>
      </x:c>
      <x:c r="G204" s="17" t="str">
        <x:v>Baichuan</x:v>
      </x:c>
      <x:c r="H204" s="17" t="str">
        <x:v>China</x:v>
      </x:c>
      <x:c r="I204" s="17" t="str">
        <x:v>Open weights (non-commercial)</x:v>
      </x:c>
      <x:c r="J204" s="17" t="str">
        <x:v>Open weights</x:v>
      </x:c>
      <x:c r="K204" s="17"/>
      <x:c r="L204" s="17"/>
      <x:c r="M204" s="17"/>
      <x:c r="N204" s="17"/>
      <x:c r="O204" s="17"/>
      <x:c r="P204" s="17"/>
      <x:c r="Q204" s="17"/>
      <x:c r="R204" s="17"/>
      <x:c r="S204" s="17"/>
      <x:c r="T204" s="17"/>
      <x:c r="U204" s="17"/>
      <x:c r="V204" s="17"/>
      <x:c r="W204" s="17"/>
      <x:c r="X204" s="17"/>
      <x:c r="Y204" s="17"/>
      <x:c r="Z204" s="17"/>
    </x:row>
    <x:row r="205">
      <x:c r="A205" s="17" t="str">
        <x:v>RedPajama-INCITE-7B-Base</x:v>
      </x:c>
      <x:c r="B205" s="17" t="str">
        <x:v>RedPajama-INCITE-7B-Base</x:v>
      </x:c>
      <x:c r="C205" s="17" t="n">
        <x:v>45050</x:v>
      </x:c>
      <x:c r="D205" s="17" t="n">
        <x:v>90.12</x:v>
      </x:c>
      <x:c r="E205" s="17" t="n">
        <x:v>74.73</x:v>
      </x:c>
      <x:c r="F205" s="17" t="n">
        <x:v>99.34</x:v>
      </x:c>
      <x:c r="G205" s="17"/>
      <x:c r="H205" s="17"/>
      <x:c r="I205" s="17" t="str">
        <x:v>Unknown</x:v>
      </x:c>
      <x:c r="J205" s="17" t="str">
        <x:v>Other</x:v>
      </x:c>
      <x:c r="K205" s="17"/>
      <x:c r="L205" s="17"/>
      <x:c r="M205" s="17"/>
      <x:c r="N205" s="17"/>
      <x:c r="O205" s="17"/>
      <x:c r="P205" s="17"/>
      <x:c r="Q205" s="17"/>
      <x:c r="R205" s="17"/>
      <x:c r="S205" s="17"/>
      <x:c r="T205" s="17"/>
      <x:c r="U205" s="17"/>
      <x:c r="V205" s="17"/>
      <x:c r="W205" s="17"/>
      <x:c r="X205" s="17"/>
      <x:c r="Y205" s="17"/>
      <x:c r="Z205" s="17"/>
    </x:row>
    <x:row r="206">
      <x:c r="A206" s="17" t="str">
        <x:v>Dolly 2.0-12b</x:v>
      </x:c>
      <x:c r="B206" s="17" t="str">
        <x:v>Dolly 2.0-12b</x:v>
      </x:c>
      <x:c r="C206" s="17" t="n">
        <x:v>45028</x:v>
      </x:c>
      <x:c r="D206" s="17" t="n">
        <x:v>89.37</x:v>
      </x:c>
      <x:c r="E206" s="17" t="n">
        <x:v>74.42</x:v>
      </x:c>
      <x:c r="F206" s="17" t="n">
        <x:v>98.45</x:v>
      </x:c>
      <x:c r="G206" s="17" t="str">
        <x:v>Databricks</x:v>
      </x:c>
      <x:c r="H206" s="17" t="str">
        <x:v>United States of America</x:v>
      </x:c>
      <x:c r="I206" s="17" t="str">
        <x:v>Open weights (unrestricted)</x:v>
      </x:c>
      <x:c r="J206" s="17" t="str">
        <x:v>Open weights</x:v>
      </x:c>
      <x:c r="K206" s="17"/>
      <x:c r="L206" s="17"/>
      <x:c r="M206" s="17"/>
      <x:c r="N206" s="17"/>
      <x:c r="O206" s="17"/>
      <x:c r="P206" s="17"/>
      <x:c r="Q206" s="17"/>
      <x:c r="R206" s="17"/>
      <x:c r="S206" s="17"/>
      <x:c r="T206" s="17"/>
      <x:c r="U206" s="17"/>
      <x:c r="V206" s="17"/>
      <x:c r="W206" s="17"/>
      <x:c r="X206" s="17"/>
      <x:c r="Y206" s="17"/>
      <x:c r="Z206" s="17"/>
    </x:row>
    <x:row r="207">
      <x:c r="A207" s="17" t="str">
        <x:v>DeepSeek Coder 6.7B</x:v>
      </x:c>
      <x:c r="B207" s="17" t="str">
        <x:v>DeepSeek Coder 6.7B</x:v>
      </x:c>
      <x:c r="C207" s="17" t="n">
        <x:v>45316</x:v>
      </x:c>
      <x:c r="D207" s="17" t="n">
        <x:v>89.32</x:v>
      </x:c>
      <x:c r="E207" s="17" t="n">
        <x:v>72.08</x:v>
      </x:c>
      <x:c r="F207" s="17" t="n">
        <x:v>98.6</x:v>
      </x:c>
      <x:c r="G207" s="17" t="str">
        <x:v>DeepSeek,Peking University</x:v>
      </x:c>
      <x:c r="H207" s="17" t="str">
        <x:v>China</x:v>
      </x:c>
      <x:c r="I207" s="17" t="str">
        <x:v>Open weights (restricted use)</x:v>
      </x:c>
      <x:c r="J207" s="17" t="str">
        <x:v>Open weights</x:v>
      </x:c>
      <x:c r="K207" s="17"/>
      <x:c r="L207" s="17"/>
      <x:c r="M207" s="17"/>
      <x:c r="N207" s="17"/>
      <x:c r="O207" s="17"/>
      <x:c r="P207" s="17"/>
      <x:c r="Q207" s="17"/>
      <x:c r="R207" s="17"/>
      <x:c r="S207" s="17"/>
      <x:c r="T207" s="17"/>
      <x:c r="U207" s="17"/>
      <x:c r="V207" s="17"/>
      <x:c r="W207" s="17"/>
      <x:c r="X207" s="17"/>
      <x:c r="Y207" s="17"/>
      <x:c r="Z207" s="17"/>
    </x:row>
    <x:row r="208">
      <x:c r="A208" s="17" t="str">
        <x:v>StarCoder 2 3B</x:v>
      </x:c>
      <x:c r="B208" s="17" t="str">
        <x:v>StarCoder 2 3B</x:v>
      </x:c>
      <x:c r="C208" s="17" t="n">
        <x:v>45351</x:v>
      </x:c>
      <x:c r="D208" s="17" t="n">
        <x:v>88.47</x:v>
      </x:c>
      <x:c r="E208" s="17" t="n">
        <x:v>73.81</x:v>
      </x:c>
      <x:c r="F208" s="17" t="n">
        <x:v>98.03</x:v>
      </x:c>
      <x:c r="G208" s="17" t="str">
        <x:v>Hugging Face,ServiceNow,NVIDIA,BigCode</x:v>
      </x:c>
      <x:c r="H208" s="17" t="str">
        <x:v>United States of America</x:v>
      </x:c>
      <x:c r="I208" s="17" t="str">
        <x:v>Open weights (restricted use)</x:v>
      </x:c>
      <x:c r="J208" s="17" t="str">
        <x:v>Open weights</x:v>
      </x:c>
      <x:c r="K208" s="17"/>
      <x:c r="L208" s="17"/>
      <x:c r="M208" s="17"/>
      <x:c r="N208" s="17"/>
      <x:c r="O208" s="17"/>
      <x:c r="P208" s="17"/>
      <x:c r="Q208" s="17"/>
      <x:c r="R208" s="17"/>
      <x:c r="S208" s="17"/>
      <x:c r="T208" s="17"/>
      <x:c r="U208" s="17"/>
      <x:c r="V208" s="17"/>
      <x:c r="W208" s="17"/>
      <x:c r="X208" s="17"/>
      <x:c r="Y208" s="17"/>
      <x:c r="Z208" s="17"/>
    </x:row>
    <x:row r="209">
      <x:c r="A209" s="17" t="str">
        <x:v>Qwen2.5-Coder-0.5B</x:v>
      </x:c>
      <x:c r="B209" s="17" t="str">
        <x:v>Qwen2.5-Coder-0.5B</x:v>
      </x:c>
      <x:c r="C209" s="17" t="n">
        <x:v>45553</x:v>
      </x:c>
      <x:c r="D209" s="17" t="n">
        <x:v>87.88</x:v>
      </x:c>
      <x:c r="E209" s="17" t="n">
        <x:v>63.22</x:v>
      </x:c>
      <x:c r="F209" s="17" t="n">
        <x:v>100.04</x:v>
      </x:c>
      <x:c r="G209" s="17"/>
      <x:c r="H209" s="17"/>
      <x:c r="I209" s="17" t="str">
        <x:v>Unknown</x:v>
      </x:c>
      <x:c r="J209" s="17" t="str">
        <x:v>Other</x:v>
      </x:c>
      <x:c r="K209" s="17"/>
      <x:c r="L209" s="17"/>
      <x:c r="M209" s="17"/>
      <x:c r="N209" s="17"/>
      <x:c r="O209" s="17"/>
      <x:c r="P209" s="17"/>
      <x:c r="Q209" s="17"/>
      <x:c r="R209" s="17"/>
      <x:c r="S209" s="17"/>
      <x:c r="T209" s="17"/>
      <x:c r="U209" s="17"/>
      <x:c r="V209" s="17"/>
      <x:c r="W209" s="17"/>
      <x:c r="X209" s="17"/>
      <x:c r="Y209" s="17"/>
      <x:c r="Z209" s="17"/>
    </x:row>
    <x:row r="210">
      <x:c r="A210" s="17" t="str">
        <x:v>Cerebras-GPT-13B</x:v>
      </x:c>
      <x:c r="B210" s="17" t="str">
        <x:v>Cerebras-GPT-13B</x:v>
      </x:c>
      <x:c r="C210" s="17" t="n">
        <x:v>45022</x:v>
      </x:c>
      <x:c r="D210" s="17" t="n">
        <x:v>82.95</x:v>
      </x:c>
      <x:c r="E210" s="17" t="n">
        <x:v>67.22</x:v>
      </x:c>
      <x:c r="F210" s="17" t="n">
        <x:v>92.99</x:v>
      </x:c>
      <x:c r="G210" s="17" t="str">
        <x:v>Cerebras Systems</x:v>
      </x:c>
      <x:c r="H210" s="17" t="str">
        <x:v>United States of America</x:v>
      </x:c>
      <x:c r="I210" s="17" t="str">
        <x:v>Open weights (unrestricted)</x:v>
      </x:c>
      <x:c r="J210" s="17" t="str">
        <x:v>Open weights</x:v>
      </x:c>
      <x:c r="K210" s="17"/>
      <x:c r="L210" s="17"/>
      <x:c r="M210" s="17"/>
      <x:c r="N210" s="17"/>
      <x:c r="O210" s="17"/>
      <x:c r="P210" s="17"/>
      <x:c r="Q210" s="17"/>
      <x:c r="R210" s="17"/>
      <x:c r="S210" s="17"/>
      <x:c r="T210" s="17"/>
      <x:c r="U210" s="17"/>
      <x:c r="V210" s="17"/>
      <x:c r="W210" s="17"/>
      <x:c r="X210" s="17"/>
      <x:c r="Y210" s="17"/>
      <x:c r="Z210" s="17"/>
    </x:row>
    <x:row r="211">
      <x:c r="A211" s="17" t="str">
        <x:v>DeepSeek Coder 1.3B</x:v>
      </x:c>
      <x:c r="B211" s="17" t="str">
        <x:v>DeepSeek Coder 1.3B</x:v>
      </x:c>
      <x:c r="C211" s="17" t="n">
        <x:v>45316</x:v>
      </x:c>
      <x:c r="D211" s="17" t="n">
        <x:v>64.01</x:v>
      </x:c>
      <x:c r="E211" s="17" t="n">
        <x:v>44.11</x:v>
      </x:c>
      <x:c r="F211" s="17" t="n">
        <x:v>79.87</x:v>
      </x:c>
      <x:c r="G211" s="17" t="str">
        <x:v>DeepSeek,Peking University</x:v>
      </x:c>
      <x:c r="H211" s="17" t="str">
        <x:v>China</x:v>
      </x:c>
      <x:c r="I211" s="17" t="str">
        <x:v>Open weights (restricted use)</x:v>
      </x:c>
      <x:c r="J211" s="17" t="str">
        <x:v>Open weights</x:v>
      </x:c>
      <x:c r="K211" s="17"/>
      <x:c r="L211" s="17"/>
      <x:c r="M211" s="17"/>
      <x:c r="N211" s="17"/>
      <x:c r="O211" s="17"/>
      <x:c r="P211" s="17"/>
      <x:c r="Q211" s="17"/>
      <x:c r="R211" s="17"/>
      <x:c r="S211" s="17"/>
      <x:c r="T211" s="17"/>
      <x:c r="U211" s="17"/>
      <x:c r="V211" s="17"/>
      <x:c r="W211" s="17"/>
      <x:c r="X211" s="17"/>
      <x:c r="Y211" s="17"/>
      <x:c r="Z211" s="17"/>
    </x:row>
    <x:row r="212">
      <x:c r="A212" s="18" t="str">
        <x:v>stablelm-tuned-alpha-7b</x:v>
      </x:c>
      <x:c r="B212" s="18" t="str">
        <x:v>stablelm-tuned-alpha-7b</x:v>
      </x:c>
      <x:c r="C212" s="18" t="n">
        <x:v>45035</x:v>
      </x:c>
      <x:c r="D212" s="18" t="n">
        <x:v>55.51</x:v>
      </x:c>
      <x:c r="E212" s="18" t="n">
        <x:v>31.98</x:v>
      </x:c>
      <x:c r="F212" s="18" t="n">
        <x:v>74.21</x:v>
      </x:c>
      <x:c r="G212" s="18"/>
      <x:c r="H212" s="18"/>
      <x:c r="I212" s="18" t="str">
        <x:v>Unknown</x:v>
      </x:c>
      <x:c r="J212" s="18" t="str">
        <x:v>Other</x:v>
      </x:c>
      <x:c r="K212" s="18"/>
      <x:c r="L212" s="18"/>
      <x:c r="M212" s="18"/>
      <x:c r="N212" s="18"/>
      <x:c r="O212" s="18"/>
      <x:c r="P212" s="18"/>
      <x:c r="Q212" s="18"/>
      <x:c r="R212" s="18"/>
      <x:c r="S212" s="18"/>
      <x:c r="T212" s="18"/>
      <x:c r="U212" s="18"/>
      <x:c r="V212" s="18"/>
      <x:c r="W212" s="18"/>
      <x:c r="X212" s="18"/>
      <x:c r="Y212" s="18"/>
      <x:c r="Z212" s="18"/>
    </x:row>
  </x:sheetData>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id_model_version</x:v>
      </x:c>
      <x:c r="C1" s="71" t="str">
        <x:v>Display name</x:v>
      </x:c>
      <x:c r="D1" s="71" t="str">
        <x:v>Organization</x:v>
      </x:c>
      <x:c r="E1" s="71" t="str">
        <x:v>Country (of organization)</x:v>
      </x:c>
      <x:c r="F1" s="71" t="str">
        <x:v>Version release date</x:v>
      </x:c>
      <x:c r="G1" s="71" t="str">
        <x:v>Model accessibility</x:v>
      </x:c>
      <x:c r="H1" s="71" t="str">
        <x:v>Publication date</x:v>
      </x:c>
      <x:c r="I1" s="71" t="str">
        <x:v>Training compute (FLOP)</x:v>
      </x:c>
      <x:c r="J1" s="71" t="str">
        <x:v>Confidence</x:v>
      </x:c>
      <x:c r="K1" s="71" t="str">
        <x:v>Description</x:v>
      </x:c>
      <x:c r="L1" s="71" t="str">
        <x:v>Unique display name</x:v>
      </x:c>
      <x:c r="M1" s="71" t="str">
        <x:v>Model aggregation</x:v>
      </x:c>
      <x:c r="N1" s="71" t="str">
        <x:v>model_group</x:v>
      </x:c>
      <x:c r="O1" s="71" t="str">
        <x:v>slug</x:v>
      </x:c>
      <x:c r="P1" s="71" t="str">
        <x:v>eci</x:v>
      </x:c>
      <x:c r="Q1" s="71" t="str">
        <x:v>eci_ci_low</x:v>
      </x:c>
      <x:c r="R1" s="71" t="str">
        <x:v>eci_ci_high</x:v>
      </x:c>
      <x:c r="S1" s="71"/>
      <x:c r="T1" s="71"/>
      <x:c r="U1" s="71"/>
      <x:c r="V1" s="71"/>
      <x:c r="W1" s="71"/>
      <x:c r="X1" s="71"/>
      <x:c r="Y1" s="71"/>
      <x:c r="Z1" s="71"/>
    </x:row>
    <x:row r="2">
      <x:c r="A2" s="16" t="str">
        <x:v>Grok 4.20</x:v>
      </x:c>
      <x:c r="B2" s="16" t="str">
        <x:v>grok-4.20-0309-reasoning</x:v>
      </x:c>
      <x:c r="C2" s="16"/>
      <x:c r="D2" s="16" t="str">
        <x:v>xAI</x:v>
      </x:c>
      <x:c r="E2" s="16" t="str">
        <x:v>United States of America</x:v>
      </x:c>
      <x:c r="F2" s="16" t="n">
        <x:v>46070</x:v>
      </x:c>
      <x:c r="G2" s="16" t="str">
        <x:v>API access</x:v>
      </x:c>
      <x:c r="H2" s="16" t="n">
        <x:v>46070</x:v>
      </x:c>
      <x:c r="I2" s="16"/>
      <x:c r="J2" s="16" t="str">
        <x:v>Likely</x:v>
      </x:c>
      <x:c r="K2" s="16"/>
      <x:c r="L2" s="16"/>
      <x:c r="M2" s="16"/>
      <x:c r="N2" s="16" t="str">
        <x:v>Grok 4.20</x:v>
      </x:c>
      <x:c r="O2" s="16" t="str">
        <x:v>grok-4-20</x:v>
      </x:c>
      <x:c r="P2" s="16" t="n">
        <x:v>152.56</x:v>
      </x:c>
      <x:c r="Q2" s="16" t="n">
        <x:v>149.24</x:v>
      </x:c>
      <x:c r="R2" s="16" t="n">
        <x:v>154.54</x:v>
      </x:c>
      <x:c r="S2" s="16"/>
      <x:c r="T2" s="16"/>
      <x:c r="U2" s="16"/>
      <x:c r="V2" s="16"/>
      <x:c r="W2" s="16"/>
      <x:c r="X2" s="16"/>
      <x:c r="Y2" s="16"/>
      <x:c r="Z2" s="16"/>
    </x:row>
    <x:row r="3">
      <x:c r="A3" s="17" t="str">
        <x:v>GPT-5.6 Sol</x:v>
      </x:c>
      <x:c r="B3" s="17" t="str">
        <x:v>gpt-5.6-sol_promax</x:v>
      </x:c>
      <x:c r="C3" s="17" t="str">
        <x:v>GPT-5.6 Sol (pro, max)</x:v>
      </x:c>
      <x:c r="D3" s="17" t="str">
        <x:v>OpenAI</x:v>
      </x:c>
      <x:c r="E3" s="17" t="str">
        <x:v>United States of America</x:v>
      </x:c>
      <x:c r="F3" s="17" t="n">
        <x:v>46212</x:v>
      </x:c>
      <x:c r="G3" s="17" t="str">
        <x:v>API access</x:v>
      </x:c>
      <x:c r="H3" s="17" t="n">
        <x:v>46212</x:v>
      </x:c>
      <x:c r="I3" s="17"/>
      <x:c r="J3" s="17" t="str">
        <x:v>Unverified</x:v>
      </x:c>
      <x:c r="K3" s="17"/>
      <x:c r="L3" s="17" t="str">
        <x:v>GPT-5.6 Sol (pro, max)</x:v>
      </x:c>
      <x:c r="M3" s="17"/>
      <x:c r="N3" s="17" t="str">
        <x:v>GPT-5.6 Sol</x:v>
      </x:c>
      <x:c r="O3" s="17" t="str">
        <x:v>gpt-5-6-sol</x:v>
      </x:c>
      <x:c r="P3" s="17" t="n">
        <x:v>161.77</x:v>
      </x:c>
      <x:c r="Q3" s="17" t="n">
        <x:v>159.26</x:v>
      </x:c>
      <x:c r="R3" s="17" t="n">
        <x:v>166.01</x:v>
      </x:c>
      <x:c r="S3" s="17"/>
      <x:c r="T3" s="17"/>
      <x:c r="U3" s="17"/>
      <x:c r="V3" s="17"/>
      <x:c r="W3" s="17"/>
      <x:c r="X3" s="17"/>
      <x:c r="Y3" s="17"/>
      <x:c r="Z3" s="17"/>
    </x:row>
    <x:row r="4">
      <x:c r="A4" s="17" t="str">
        <x:v>GPT-5.6 Terra</x:v>
      </x:c>
      <x:c r="B4" s="17" t="str">
        <x:v>gpt-5.6-terra_max</x:v>
      </x:c>
      <x:c r="C4" s="17" t="str">
        <x:v>GPT-5.6 Terra (max)</x:v>
      </x:c>
      <x:c r="D4" s="17" t="str">
        <x:v>OpenAI</x:v>
      </x:c>
      <x:c r="E4" s="17" t="str">
        <x:v>United States of America</x:v>
      </x:c>
      <x:c r="F4" s="17" t="n">
        <x:v>46212</x:v>
      </x:c>
      <x:c r="G4" s="17" t="str">
        <x:v>API access</x:v>
      </x:c>
      <x:c r="H4" s="17" t="n">
        <x:v>46212</x:v>
      </x:c>
      <x:c r="I4" s="17"/>
      <x:c r="J4" s="17" t="str">
        <x:v>Unverified</x:v>
      </x:c>
      <x:c r="K4" s="17"/>
      <x:c r="L4" s="17" t="str">
        <x:v>GPT-5.6 Terra (max)</x:v>
      </x:c>
      <x:c r="M4" s="17"/>
      <x:c r="N4" s="17" t="str">
        <x:v>GPT-5.6 Terra</x:v>
      </x:c>
      <x:c r="O4" s="17" t="str">
        <x:v>gpt-5-6-terra</x:v>
      </x:c>
      <x:c r="P4" s="17" t="n">
        <x:v>158.25</x:v>
      </x:c>
      <x:c r="Q4" s="17" t="n">
        <x:v>155.39</x:v>
      </x:c>
      <x:c r="R4" s="17" t="n">
        <x:v>161.26</x:v>
      </x:c>
      <x:c r="S4" s="17"/>
      <x:c r="T4" s="17"/>
      <x:c r="U4" s="17"/>
      <x:c r="V4" s="17"/>
      <x:c r="W4" s="17"/>
      <x:c r="X4" s="17"/>
      <x:c r="Y4" s="17"/>
      <x:c r="Z4" s="17"/>
    </x:row>
    <x:row r="5">
      <x:c r="A5" s="17" t="str">
        <x:v>GPT-5.6 Luna</x:v>
      </x:c>
      <x:c r="B5" s="17" t="str">
        <x:v>gpt-5.6-luna_max</x:v>
      </x:c>
      <x:c r="C5" s="17" t="str">
        <x:v>GPT-5.6 Luna (max)</x:v>
      </x:c>
      <x:c r="D5" s="17" t="str">
        <x:v>OpenAI</x:v>
      </x:c>
      <x:c r="E5" s="17" t="str">
        <x:v>United States of America</x:v>
      </x:c>
      <x:c r="F5" s="17" t="n">
        <x:v>46212</x:v>
      </x:c>
      <x:c r="G5" s="17" t="str">
        <x:v>API access</x:v>
      </x:c>
      <x:c r="H5" s="17" t="n">
        <x:v>46212</x:v>
      </x:c>
      <x:c r="I5" s="17"/>
      <x:c r="J5" s="17" t="str">
        <x:v>Unverified</x:v>
      </x:c>
      <x:c r="K5" s="17"/>
      <x:c r="L5" s="17" t="str">
        <x:v>GPT-5.6 Luna (max)</x:v>
      </x:c>
      <x:c r="M5" s="17"/>
      <x:c r="N5" s="17" t="str">
        <x:v>GPT-5.6 Luna</x:v>
      </x:c>
      <x:c r="O5" s="17" t="str">
        <x:v>gpt-5-6-luna</x:v>
      </x:c>
      <x:c r="P5" s="17" t="n">
        <x:v>155.62</x:v>
      </x:c>
      <x:c r="Q5" s="17" t="n">
        <x:v>152.89</x:v>
      </x:c>
      <x:c r="R5" s="17" t="n">
        <x:v>158.51</x:v>
      </x:c>
      <x:c r="S5" s="17"/>
      <x:c r="T5" s="17"/>
      <x:c r="U5" s="17"/>
      <x:c r="V5" s="17"/>
      <x:c r="W5" s="17"/>
      <x:c r="X5" s="17"/>
      <x:c r="Y5" s="17"/>
      <x:c r="Z5" s="17"/>
    </x:row>
    <x:row r="6">
      <x:c r="A6" s="17" t="str">
        <x:v>GPT-5.6 Sol</x:v>
      </x:c>
      <x:c r="B6" s="17" t="str">
        <x:v>gpt-5.6-sol_max</x:v>
      </x:c>
      <x:c r="C6" s="17" t="str">
        <x:v>GPT-5.6 Sol (max)</x:v>
      </x:c>
      <x:c r="D6" s="17" t="str">
        <x:v>OpenAI</x:v>
      </x:c>
      <x:c r="E6" s="17" t="str">
        <x:v>United States of America</x:v>
      </x:c>
      <x:c r="F6" s="17" t="n">
        <x:v>46212</x:v>
      </x:c>
      <x:c r="G6" s="17" t="str">
        <x:v>API access</x:v>
      </x:c>
      <x:c r="H6" s="17" t="n">
        <x:v>46212</x:v>
      </x:c>
      <x:c r="I6" s="17"/>
      <x:c r="J6" s="17" t="str">
        <x:v>Unverified</x:v>
      </x:c>
      <x:c r="K6" s="17"/>
      <x:c r="L6" s="17" t="str">
        <x:v>GPT-5.6 Sol (max)</x:v>
      </x:c>
      <x:c r="M6" s="17"/>
      <x:c r="N6" s="17" t="str">
        <x:v>GPT-5.6 Sol</x:v>
      </x:c>
      <x:c r="O6" s="17" t="str">
        <x:v>gpt-5-6-sol</x:v>
      </x:c>
      <x:c r="P6" s="17" t="n">
        <x:v>161.77</x:v>
      </x:c>
      <x:c r="Q6" s="17" t="n">
        <x:v>159.26</x:v>
      </x:c>
      <x:c r="R6" s="17" t="n">
        <x:v>166.01</x:v>
      </x:c>
      <x:c r="S6" s="17"/>
      <x:c r="T6" s="17"/>
      <x:c r="U6" s="17"/>
      <x:c r="V6" s="17"/>
      <x:c r="W6" s="17"/>
      <x:c r="X6" s="17"/>
      <x:c r="Y6" s="17"/>
      <x:c r="Z6" s="17"/>
    </x:row>
    <x:row r="7">
      <x:c r="A7" s="17" t="str">
        <x:v>Grok 4.5</x:v>
      </x:c>
      <x:c r="B7" s="17" t="str">
        <x:v>grok-4.5_high</x:v>
      </x:c>
      <x:c r="C7" s="17" t="str">
        <x:v>Grok 4.5 (high)</x:v>
      </x:c>
      <x:c r="D7" s="17" t="str">
        <x:v>xAI</x:v>
      </x:c>
      <x:c r="E7" s="17" t="str">
        <x:v>United States of America</x:v>
      </x:c>
      <x:c r="F7" s="17" t="n">
        <x:v>46211</x:v>
      </x:c>
      <x:c r="G7" s="17" t="str">
        <x:v>API access</x:v>
      </x:c>
      <x:c r="H7" s="17" t="n">
        <x:v>46211</x:v>
      </x:c>
      <x:c r="I7" s="17"/>
      <x:c r="J7" s="17" t="str">
        <x:v>Unverified</x:v>
      </x:c>
      <x:c r="K7" s="17"/>
      <x:c r="L7" s="17" t="str">
        <x:v>Grok 4.5 (high)</x:v>
      </x:c>
      <x:c r="M7" s="17"/>
      <x:c r="N7" s="17" t="str">
        <x:v>Grok 4.5</x:v>
      </x:c>
      <x:c r="O7" s="17" t="str">
        <x:v>grok-4-5</x:v>
      </x:c>
      <x:c r="P7" s="17" t="n">
        <x:v>153.17</x:v>
      </x:c>
      <x:c r="Q7" s="17" t="n">
        <x:v>151.65</x:v>
      </x:c>
      <x:c r="R7" s="17" t="n">
        <x:v>156.15</x:v>
      </x:c>
      <x:c r="S7" s="17"/>
      <x:c r="T7" s="17"/>
      <x:c r="U7" s="17"/>
      <x:c r="V7" s="17"/>
      <x:c r="W7" s="17"/>
      <x:c r="X7" s="17"/>
      <x:c r="Y7" s="17"/>
      <x:c r="Z7" s="17"/>
    </x:row>
    <x:row r="8">
      <x:c r="A8" s="17" t="str">
        <x:v>Claude Fable 5</x:v>
      </x:c>
      <x:c r="B8" s="17" t="str">
        <x:v>claude-fable-5_max</x:v>
      </x:c>
      <x:c r="C8" s="17" t="str">
        <x:v>Claude Fable 5 (max)</x:v>
      </x:c>
      <x:c r="D8" s="17" t="str">
        <x:v>Anthropic</x:v>
      </x:c>
      <x:c r="E8" s="17" t="str">
        <x:v>United States of America</x:v>
      </x:c>
      <x:c r="F8" s="17" t="n">
        <x:v>46182</x:v>
      </x:c>
      <x:c r="G8" s="17" t="str">
        <x:v>API access</x:v>
      </x:c>
      <x:c r="H8" s="17" t="n">
        <x:v>46182</x:v>
      </x:c>
      <x:c r="I8" s="17"/>
      <x:c r="J8" s="17" t="str">
        <x:v>Confident</x:v>
      </x:c>
      <x:c r="K8" s="17"/>
      <x:c r="L8" s="17" t="str">
        <x:v>Claude Fable 5 (max)</x:v>
      </x:c>
      <x:c r="M8" s="17"/>
      <x:c r="N8" s="17" t="str">
        <x:v>Claude Fable 5</x:v>
      </x:c>
      <x:c r="O8" s="17" t="str">
        <x:v>claude-fable-5</x:v>
      </x:c>
      <x:c r="P8" s="17" t="n">
        <x:v>160.44</x:v>
      </x:c>
      <x:c r="Q8" s="17" t="n">
        <x:v>158.05</x:v>
      </x:c>
      <x:c r="R8" s="17" t="n">
        <x:v>164.61</x:v>
      </x:c>
      <x:c r="S8" s="17"/>
      <x:c r="T8" s="17"/>
      <x:c r="U8" s="17"/>
      <x:c r="V8" s="17"/>
      <x:c r="W8" s="17"/>
      <x:c r="X8" s="17"/>
      <x:c r="Y8" s="17"/>
      <x:c r="Z8" s="17"/>
    </x:row>
    <x:row r="9">
      <x:c r="A9" s="17" t="str">
        <x:v>Claude Sonnet 5</x:v>
      </x:c>
      <x:c r="B9" s="17" t="str">
        <x:v>claude-sonnet-5_xhigh</x:v>
      </x:c>
      <x:c r="C9" s="17" t="str">
        <x:v>Claude Sonnet 5 (xhigh)</x:v>
      </x:c>
      <x:c r="D9" s="17" t="str">
        <x:v>Anthropic</x:v>
      </x:c>
      <x:c r="E9" s="17" t="str">
        <x:v>United States of America</x:v>
      </x:c>
      <x:c r="F9" s="17" t="n">
        <x:v>46203</x:v>
      </x:c>
      <x:c r="G9" s="17" t="str">
        <x:v>API access</x:v>
      </x:c>
      <x:c r="H9" s="17" t="n">
        <x:v>46203</x:v>
      </x:c>
      <x:c r="I9" s="17"/>
      <x:c r="J9" s="17" t="str">
        <x:v>Confident</x:v>
      </x:c>
      <x:c r="K9" s="17"/>
      <x:c r="L9" s="17" t="str">
        <x:v>Claude Sonnet 5 (xhigh)</x:v>
      </x:c>
      <x:c r="M9" s="17"/>
      <x:c r="N9" s="17" t="str">
        <x:v>Claude Sonnet 5</x:v>
      </x:c>
      <x:c r="O9" s="17" t="str">
        <x:v>claude-sonnet-5</x:v>
      </x:c>
      <x:c r="P9" s="17" t="n">
        <x:v>153.2</x:v>
      </x:c>
      <x:c r="Q9" s="17" t="n">
        <x:v>150.47</x:v>
      </x:c>
      <x:c r="R9" s="17" t="n">
        <x:v>155.24</x:v>
      </x:c>
      <x:c r="S9" s="17"/>
      <x:c r="T9" s="17"/>
      <x:c r="U9" s="17"/>
      <x:c r="V9" s="17"/>
      <x:c r="W9" s="17"/>
      <x:c r="X9" s="17"/>
      <x:c r="Y9" s="17"/>
      <x:c r="Z9" s="17"/>
    </x:row>
    <x:row r="10">
      <x:c r="A10" s="17" t="str">
        <x:v>Claude Sonnet 5</x:v>
      </x:c>
      <x:c r="B10" s="17" t="str">
        <x:v>claude-sonnet-5_max</x:v>
      </x:c>
      <x:c r="C10" s="17" t="str">
        <x:v>Claude Sonnet 5 (max)</x:v>
      </x:c>
      <x:c r="D10" s="17" t="str">
        <x:v>Anthropic</x:v>
      </x:c>
      <x:c r="E10" s="17" t="str">
        <x:v>United States of America</x:v>
      </x:c>
      <x:c r="F10" s="17" t="n">
        <x:v>46203</x:v>
      </x:c>
      <x:c r="G10" s="17" t="str">
        <x:v>API access</x:v>
      </x:c>
      <x:c r="H10" s="17" t="n">
        <x:v>46203</x:v>
      </x:c>
      <x:c r="I10" s="17"/>
      <x:c r="J10" s="17" t="str">
        <x:v>Confident</x:v>
      </x:c>
      <x:c r="K10" s="17"/>
      <x:c r="L10" s="17" t="str">
        <x:v>Claude Sonnet 5 (max)</x:v>
      </x:c>
      <x:c r="M10" s="17"/>
      <x:c r="N10" s="17" t="str">
        <x:v>Claude Sonnet 5</x:v>
      </x:c>
      <x:c r="O10" s="17" t="str">
        <x:v>claude-sonnet-5</x:v>
      </x:c>
      <x:c r="P10" s="17" t="n">
        <x:v>153.2</x:v>
      </x:c>
      <x:c r="Q10" s="17" t="n">
        <x:v>150.47</x:v>
      </x:c>
      <x:c r="R10" s="17" t="n">
        <x:v>155.24</x:v>
      </x:c>
      <x:c r="S10" s="17"/>
      <x:c r="T10" s="17"/>
      <x:c r="U10" s="17"/>
      <x:c r="V10" s="17"/>
      <x:c r="W10" s="17"/>
      <x:c r="X10" s="17"/>
      <x:c r="Y10" s="17"/>
      <x:c r="Z10" s="17"/>
    </x:row>
    <x:row r="11">
      <x:c r="A11" s="17" t="str">
        <x:v>Claude Opus 4.8</x:v>
      </x:c>
      <x:c r="B11" s="17" t="str">
        <x:v>claude-opus-4-8_max</x:v>
      </x:c>
      <x:c r="C11" s="17" t="str">
        <x:v>Claude Opus 4.8</x:v>
      </x:c>
      <x:c r="D11" s="17" t="str">
        <x:v>Anthropic</x:v>
      </x:c>
      <x:c r="E11" s="17" t="str">
        <x:v>United States of America</x:v>
      </x:c>
      <x:c r="F11" s="17" t="n">
        <x:v>46170</x:v>
      </x:c>
      <x:c r="G11" s="17" t="str">
        <x:v>API access</x:v>
      </x:c>
      <x:c r="H11" s="17" t="n">
        <x:v>46170</x:v>
      </x:c>
      <x:c r="I11" s="17"/>
      <x:c r="J11" s="17" t="str">
        <x:v>Unverified</x:v>
      </x:c>
      <x:c r="K11" s="17"/>
      <x:c r="L11" s="17" t="str">
        <x:v>Claude Opus 4.8 (max)</x:v>
      </x:c>
      <x:c r="M11" s="17"/>
      <x:c r="N11" s="17" t="str">
        <x:v>Claude Opus 4.8</x:v>
      </x:c>
      <x:c r="O11" s="17" t="str">
        <x:v>claude-opus-4-8</x:v>
      </x:c>
      <x:c r="P11" s="17" t="n">
        <x:v>157.85</x:v>
      </x:c>
      <x:c r="Q11" s="17" t="n">
        <x:v>155.12</x:v>
      </x:c>
      <x:c r="R11" s="17" t="n">
        <x:v>160.58</x:v>
      </x:c>
      <x:c r="S11" s="17"/>
      <x:c r="T11" s="17"/>
      <x:c r="U11" s="17"/>
      <x:c r="V11" s="17"/>
      <x:c r="W11" s="17"/>
      <x:c r="X11" s="17"/>
      <x:c r="Y11" s="17"/>
      <x:c r="Z11" s="17"/>
    </x:row>
    <x:row r="12">
      <x:c r="A12" s="17" t="str">
        <x:v>Claude Opus 4.7</x:v>
      </x:c>
      <x:c r="B12" s="17" t="str">
        <x:v>claude-opus-4-7_max</x:v>
      </x:c>
      <x:c r="C12" s="17" t="str">
        <x:v>Claude Opus 4.7 (max)</x:v>
      </x:c>
      <x:c r="D12" s="17" t="str">
        <x:v>Anthropic</x:v>
      </x:c>
      <x:c r="E12" s="17" t="str">
        <x:v>United States of America</x:v>
      </x:c>
      <x:c r="F12" s="17" t="n">
        <x:v>46128</x:v>
      </x:c>
      <x:c r="G12" s="17" t="str">
        <x:v>API access</x:v>
      </x:c>
      <x:c r="H12" s="17" t="n">
        <x:v>46128</x:v>
      </x:c>
      <x:c r="I12" s="17"/>
      <x:c r="J12" s="17" t="str">
        <x:v>Likely</x:v>
      </x:c>
      <x:c r="K12" s="17"/>
      <x:c r="L12" s="17" t="str">
        <x:v>Claude Opus 4.7 (max)</x:v>
      </x:c>
      <x:c r="M12" s="17"/>
      <x:c r="N12" s="17" t="str">
        <x:v>Claude Opus 4.7</x:v>
      </x:c>
      <x:c r="O12" s="17" t="str">
        <x:v>claude-opus-4-7</x:v>
      </x:c>
      <x:c r="P12" s="17" t="n">
        <x:v>156.01</x:v>
      </x:c>
      <x:c r="Q12" s="17" t="n">
        <x:v>154.07</x:v>
      </x:c>
      <x:c r="R12" s="17" t="n">
        <x:v>158.4</x:v>
      </x:c>
      <x:c r="S12" s="17"/>
      <x:c r="T12" s="17"/>
      <x:c r="U12" s="17"/>
      <x:c r="V12" s="17"/>
      <x:c r="W12" s="17"/>
      <x:c r="X12" s="17"/>
      <x:c r="Y12" s="17"/>
      <x:c r="Z12" s="17"/>
    </x:row>
    <x:row r="13">
      <x:c r="A13" s="17" t="str">
        <x:v>GPT-5.5</x:v>
      </x:c>
      <x:c r="B13" s="17" t="str">
        <x:v>gpt-5.5_xhigh</x:v>
      </x:c>
      <x:c r="C13" s="17" t="str">
        <x:v>GPT-5.5 (xhigh)</x:v>
      </x:c>
      <x:c r="D13" s="17" t="str">
        <x:v>OpenAI</x:v>
      </x:c>
      <x:c r="E13" s="17" t="str">
        <x:v>United States of America</x:v>
      </x:c>
      <x:c r="F13" s="17" t="n">
        <x:v>46135</x:v>
      </x:c>
      <x:c r="G13" s="17" t="str">
        <x:v>API access</x:v>
      </x:c>
      <x:c r="H13" s="17" t="n">
        <x:v>46135</x:v>
      </x:c>
      <x:c r="I13" s="17"/>
      <x:c r="J13" s="17" t="str">
        <x:v>Likely</x:v>
      </x:c>
      <x:c r="K13" s="17"/>
      <x:c r="L13" s="17"/>
      <x:c r="M13" s="17"/>
      <x:c r="N13" s="17" t="str">
        <x:v>GPT-5.5</x:v>
      </x:c>
      <x:c r="O13" s="17" t="str">
        <x:v>gpt-5-5</x:v>
      </x:c>
      <x:c r="P13" s="17" t="n">
        <x:v>158.33</x:v>
      </x:c>
      <x:c r="Q13" s="17" t="n">
        <x:v>156.44</x:v>
      </x:c>
      <x:c r="R13" s="17" t="n">
        <x:v>161.43</x:v>
      </x:c>
      <x:c r="S13" s="17"/>
      <x:c r="T13" s="17"/>
      <x:c r="U13" s="17"/>
      <x:c r="V13" s="17"/>
      <x:c r="W13" s="17"/>
      <x:c r="X13" s="17"/>
      <x:c r="Y13" s="17"/>
      <x:c r="Z13" s="17"/>
    </x:row>
    <x:row r="14">
      <x:c r="A14" s="17" t="str">
        <x:v>Claude Opus 4.6</x:v>
      </x:c>
      <x:c r="B14" s="17" t="str">
        <x:v>claude-opus-4-6_max</x:v>
      </x:c>
      <x:c r="C14" s="17" t="str">
        <x:v>Claude Opus 4.6 (max)</x:v>
      </x:c>
      <x:c r="D14" s="17" t="str">
        <x:v>Anthropic</x:v>
      </x:c>
      <x:c r="E14" s="17" t="str">
        <x:v>United States of America</x:v>
      </x:c>
      <x:c r="F14" s="17" t="n">
        <x:v>46058</x:v>
      </x:c>
      <x:c r="G14" s="17" t="str">
        <x:v>API access</x:v>
      </x:c>
      <x:c r="H14" s="17" t="n">
        <x:v>46058</x:v>
      </x:c>
      <x:c r="I14" s="17"/>
      <x:c r="J14" s="17" t="str">
        <x:v>Likely</x:v>
      </x:c>
      <x:c r="K14" s="17"/>
      <x:c r="L14" s="17" t="str">
        <x:v>Claude Opus 4.6 (max)</x:v>
      </x:c>
      <x:c r="M14" s="17"/>
      <x:c r="N14" s="17" t="str">
        <x:v>Claude Opus 4.6</x:v>
      </x:c>
      <x:c r="O14" s="17" t="str">
        <x:v>claude-opus-4-6</x:v>
      </x:c>
      <x:c r="P14" s="17" t="n">
        <x:v>155.31</x:v>
      </x:c>
      <x:c r="Q14" s="17" t="n">
        <x:v>153.34</x:v>
      </x:c>
      <x:c r="R14" s="17" t="n">
        <x:v>157.92</x:v>
      </x:c>
      <x:c r="S14" s="17"/>
      <x:c r="T14" s="17"/>
      <x:c r="U14" s="17"/>
      <x:c r="V14" s="17"/>
      <x:c r="W14" s="17"/>
      <x:c r="X14" s="17"/>
      <x:c r="Y14" s="17"/>
      <x:c r="Z14" s="17"/>
    </x:row>
    <x:row r="15">
      <x:c r="A15" s="17" t="str">
        <x:v>GPT-5</x:v>
      </x:c>
      <x:c r="B15" s="17" t="str">
        <x:v>gpt-5-2025-08-07_high</x:v>
      </x:c>
      <x:c r="C15" s="17" t="str">
        <x:v>GPT-5 (high)</x:v>
      </x:c>
      <x:c r="D15" s="17" t="str">
        <x:v>OpenAI</x:v>
      </x:c>
      <x:c r="E15" s="17" t="str">
        <x:v>United States of America</x:v>
      </x:c>
      <x:c r="F15" s="17" t="n">
        <x:v>45876</x:v>
      </x:c>
      <x:c r="G15" s="17" t="str">
        <x:v>API access</x:v>
      </x:c>
      <x:c r="H15" s="17" t="n">
        <x:v>45876</x:v>
      </x:c>
      <x:c r="I15" s="17" t="n">
        <x:v>6.6e+25</x:v>
      </x:c>
      <x:c r="J15" s="17" t="str">
        <x:v>Speculative</x:v>
      </x:c>
      <x:c r="K15" s="17" t="str">
        <x:v>OpenAI's latest flagship frontier model, benchmarked using high reasoning effort.</x:v>
      </x:c>
      <x:c r="L15" s="17" t="str">
        <x:v>GPT-5 (high)</x:v>
      </x:c>
      <x:c r="M15" s="17"/>
      <x:c r="N15" s="17" t="str">
        <x:v>GPT-5</x:v>
      </x:c>
      <x:c r="O15" s="17" t="str">
        <x:v>gpt-5</x:v>
      </x:c>
      <x:c r="P15" s="17" t="n">
        <x:v>150</x:v>
      </x:c>
      <x:c r="Q15" s="17"/>
      <x:c r="R15" s="17"/>
      <x:c r="S15" s="17"/>
      <x:c r="T15" s="17"/>
      <x:c r="U15" s="17"/>
      <x:c r="V15" s="17"/>
      <x:c r="W15" s="17"/>
      <x:c r="X15" s="17"/>
      <x:c r="Y15" s="17"/>
      <x:c r="Z15" s="17"/>
    </x:row>
    <x:row r="16">
      <x:c r="A16" s="17" t="str">
        <x:v>GLM-5.2</x:v>
      </x:c>
      <x:c r="B16" s="17" t="str">
        <x:v>glm-5.2_max</x:v>
      </x:c>
      <x:c r="C16" s="17" t="str">
        <x:v>GLM-5.2</x:v>
      </x:c>
      <x:c r="D16" s="17" t="str">
        <x:v>Z.ai (Zhipu AI)</x:v>
      </x:c>
      <x:c r="E16" s="17" t="str">
        <x:v>China</x:v>
      </x:c>
      <x:c r="F16" s="17" t="n">
        <x:v>46189</x:v>
      </x:c>
      <x:c r="G16" s="17" t="str">
        <x:v>Open weights (unrestricted)</x:v>
      </x:c>
      <x:c r="H16" s="17" t="n">
        <x:v>46189</x:v>
      </x:c>
      <x:c r="I16" s="17"/>
      <x:c r="J16" s="17" t="str">
        <x:v>Confident</x:v>
      </x:c>
      <x:c r="K16" s="17"/>
      <x:c r="L16" s="17" t="str">
        <x:v>GLM-5.2 (max)</x:v>
      </x:c>
      <x:c r="M16" s="17"/>
      <x:c r="N16" s="17" t="str">
        <x:v>GLM-5.2</x:v>
      </x:c>
      <x:c r="O16" s="17" t="str">
        <x:v>glm-5-2</x:v>
      </x:c>
      <x:c r="P16" s="17" t="n">
        <x:v>151.6</x:v>
      </x:c>
      <x:c r="Q16" s="17" t="n">
        <x:v>149.97</x:v>
      </x:c>
      <x:c r="R16" s="17" t="n">
        <x:v>153.86</x:v>
      </x:c>
      <x:c r="S16" s="17"/>
      <x:c r="T16" s="17"/>
      <x:c r="U16" s="17"/>
      <x:c r="V16" s="17"/>
      <x:c r="W16" s="17"/>
      <x:c r="X16" s="17"/>
      <x:c r="Y16" s="17"/>
      <x:c r="Z16" s="17"/>
    </x:row>
    <x:row r="17">
      <x:c r="A17" s="17" t="str">
        <x:v>GPT-5.2</x:v>
      </x:c>
      <x:c r="B17" s="17" t="str">
        <x:v>gpt-5.2-2025-12-11_xhigh</x:v>
      </x:c>
      <x:c r="C17" s="17" t="str">
        <x:v>GPT-5.2 (xhigh)</x:v>
      </x:c>
      <x:c r="D17" s="17" t="str">
        <x:v>OpenAI</x:v>
      </x:c>
      <x:c r="E17" s="17" t="str">
        <x:v>United States of America</x:v>
      </x:c>
      <x:c r="F17" s="17" t="n">
        <x:v>46002</x:v>
      </x:c>
      <x:c r="G17" s="17" t="str">
        <x:v>API access</x:v>
      </x:c>
      <x:c r="H17" s="17" t="n">
        <x:v>46002</x:v>
      </x:c>
      <x:c r="I17" s="17"/>
      <x:c r="J17" s="17" t="str">
        <x:v>Unknown</x:v>
      </x:c>
      <x:c r="K17" s="17"/>
      <x:c r="L17" s="17" t="str">
        <x:v>GPT-5.2 (xhigh)</x:v>
      </x:c>
      <x:c r="M17" s="17"/>
      <x:c r="N17" s="17" t="str">
        <x:v>GPT-5.2</x:v>
      </x:c>
      <x:c r="O17" s="17" t="str">
        <x:v>gpt-5-2</x:v>
      </x:c>
      <x:c r="P17" s="17" t="n">
        <x:v>153.7</x:v>
      </x:c>
      <x:c r="Q17" s="17" t="n">
        <x:v>152.26</x:v>
      </x:c>
      <x:c r="R17" s="17" t="n">
        <x:v>155.46</x:v>
      </x:c>
      <x:c r="S17" s="17"/>
      <x:c r="T17" s="17"/>
      <x:c r="U17" s="17"/>
      <x:c r="V17" s="17"/>
      <x:c r="W17" s="17"/>
      <x:c r="X17" s="17"/>
      <x:c r="Y17" s="17"/>
      <x:c r="Z17" s="17"/>
    </x:row>
    <x:row r="18">
      <x:c r="A18" s="17" t="str">
        <x:v>Qwen3.7-Max</x:v>
      </x:c>
      <x:c r="B18" s="17" t="str">
        <x:v>qwen3.7-max</x:v>
      </x:c>
      <x:c r="C18" s="17"/>
      <x:c r="D18" s="17" t="str">
        <x:v>Alibaba</x:v>
      </x:c>
      <x:c r="E18" s="17" t="str">
        <x:v>China</x:v>
      </x:c>
      <x:c r="F18" s="17" t="n">
        <x:v>46161</x:v>
      </x:c>
      <x:c r="G18" s="17" t="str">
        <x:v>API access</x:v>
      </x:c>
      <x:c r="H18" s="17" t="n">
        <x:v>46161</x:v>
      </x:c>
      <x:c r="I18" s="17"/>
      <x:c r="J18" s="17" t="str">
        <x:v>Unverified</x:v>
      </x:c>
      <x:c r="K18" s="17"/>
      <x:c r="L18" s="17"/>
      <x:c r="M18" s="17"/>
      <x:c r="N18" s="17" t="str">
        <x:v>Qwen3.7-Max</x:v>
      </x:c>
      <x:c r="O18" s="17" t="str">
        <x:v>qwen3-7-max</x:v>
      </x:c>
      <x:c r="P18" s="17" t="n">
        <x:v>153.05</x:v>
      </x:c>
      <x:c r="Q18" s="17" t="n">
        <x:v>151.09</x:v>
      </x:c>
      <x:c r="R18" s="17" t="n">
        <x:v>155.37</x:v>
      </x:c>
      <x:c r="S18" s="17"/>
      <x:c r="T18" s="17"/>
      <x:c r="U18" s="17"/>
      <x:c r="V18" s="17"/>
      <x:c r="W18" s="17"/>
      <x:c r="X18" s="17"/>
      <x:c r="Y18" s="17"/>
      <x:c r="Z18" s="17"/>
    </x:row>
    <x:row r="19">
      <x:c r="A19" s="17" t="str">
        <x:v>GPT-5.4</x:v>
      </x:c>
      <x:c r="B19" s="17" t="str">
        <x:v>gpt-5.4-2026-03-05_xhigh</x:v>
      </x:c>
      <x:c r="C19" s="17" t="str">
        <x:v>GPT-5.4 (xhigh)</x:v>
      </x:c>
      <x:c r="D19" s="17" t="str">
        <x:v>OpenAI</x:v>
      </x:c>
      <x:c r="E19" s="17" t="str">
        <x:v>United States of America</x:v>
      </x:c>
      <x:c r="F19" s="17" t="n">
        <x:v>46086</x:v>
      </x:c>
      <x:c r="G19" s="17" t="str">
        <x:v>API access</x:v>
      </x:c>
      <x:c r="H19" s="17" t="n">
        <x:v>46086</x:v>
      </x:c>
      <x:c r="I19" s="17"/>
      <x:c r="J19" s="17" t="str">
        <x:v>Likely</x:v>
      </x:c>
      <x:c r="K19" s="17"/>
      <x:c r="L19" s="17" t="str">
        <x:v>GPT-5.4 (xhigh)</x:v>
      </x:c>
      <x:c r="M19" s="17"/>
      <x:c r="N19" s="17" t="str">
        <x:v>GPT-5.4</x:v>
      </x:c>
      <x:c r="O19" s="17" t="str">
        <x:v>gpt-5-4</x:v>
      </x:c>
      <x:c r="P19" s="17" t="n">
        <x:v>156.03</x:v>
      </x:c>
      <x:c r="Q19" s="17" t="n">
        <x:v>154.45</x:v>
      </x:c>
      <x:c r="R19" s="17" t="n">
        <x:v>158.37</x:v>
      </x:c>
      <x:c r="S19" s="17"/>
      <x:c r="T19" s="17"/>
      <x:c r="U19" s="17"/>
      <x:c r="V19" s="17"/>
      <x:c r="W19" s="17"/>
      <x:c r="X19" s="17"/>
      <x:c r="Y19" s="17"/>
      <x:c r="Z19" s="17"/>
    </x:row>
    <x:row r="20">
      <x:c r="A20" s="17" t="str">
        <x:v>Gemini 3.5 Flash</x:v>
      </x:c>
      <x:c r="B20" s="17" t="str">
        <x:v>gemini-3.5-flash_high</x:v>
      </x:c>
      <x:c r="C20" s="17" t="str">
        <x:v>Gemini 3.5 Flash (high)</x:v>
      </x:c>
      <x:c r="D20" s="17" t="str">
        <x:v>Google</x:v>
      </x:c>
      <x:c r="E20" s="17" t="str">
        <x:v>United States of America</x:v>
      </x:c>
      <x:c r="F20" s="17" t="n">
        <x:v>46161</x:v>
      </x:c>
      <x:c r="G20" s="17" t="str">
        <x:v>API access</x:v>
      </x:c>
      <x:c r="H20" s="17"/>
      <x:c r="I20" s="17"/>
      <x:c r="J20" s="17" t="str">
        <x:v>Confident</x:v>
      </x:c>
      <x:c r="K20" s="17"/>
      <x:c r="L20" s="17"/>
      <x:c r="M20" s="17"/>
      <x:c r="N20" s="17" t="str">
        <x:v>Gemini 3.5 Flash</x:v>
      </x:c>
      <x:c r="O20" s="17" t="str">
        <x:v>gemini-3-5-flash</x:v>
      </x:c>
      <x:c r="P20" s="17" t="n">
        <x:v>154.58</x:v>
      </x:c>
      <x:c r="Q20" s="17" t="n">
        <x:v>152.84</x:v>
      </x:c>
      <x:c r="R20" s="17" t="n">
        <x:v>157.2</x:v>
      </x:c>
      <x:c r="S20" s="17"/>
      <x:c r="T20" s="17"/>
      <x:c r="U20" s="17"/>
      <x:c r="V20" s="17"/>
      <x:c r="W20" s="17"/>
      <x:c r="X20" s="17"/>
      <x:c r="Y20" s="17"/>
      <x:c r="Z20" s="17"/>
    </x:row>
    <x:row r="21">
      <x:c r="A21" s="17" t="str">
        <x:v>Claude Opus 4.5</x:v>
      </x:c>
      <x:c r="B21" s="17" t="str">
        <x:v>claude-opus-4-5-20251101_128K</x:v>
      </x:c>
      <x:c r="C21" s="17" t="str">
        <x:v>Claude Opus 4.5 (128k thinking)</x:v>
      </x:c>
      <x:c r="D21" s="17" t="str">
        <x:v>Anthropic</x:v>
      </x:c>
      <x:c r="E21" s="17" t="str">
        <x:v>United States of America</x:v>
      </x:c>
      <x:c r="F21" s="17" t="n">
        <x:v>45985</x:v>
      </x:c>
      <x:c r="G21" s="17" t="str">
        <x:v>API access</x:v>
      </x:c>
      <x:c r="H21" s="17" t="n">
        <x:v>45985</x:v>
      </x:c>
      <x:c r="I21" s="17"/>
      <x:c r="J21" s="17" t="str">
        <x:v>Unknown</x:v>
      </x:c>
      <x:c r="K21" s="17"/>
      <x:c r="L21" s="17" t="str">
        <x:v>Claude Opus 4.5 (128k thinking)</x:v>
      </x:c>
      <x:c r="M21" s="17"/>
      <x:c r="N21" s="17" t="str">
        <x:v>Claude Opus 4.5</x:v>
      </x:c>
      <x:c r="O21" s="17" t="str">
        <x:v>claude-opus-4-5</x:v>
      </x:c>
      <x:c r="P21" s="17" t="n">
        <x:v>149.53</x:v>
      </x:c>
      <x:c r="Q21" s="17" t="n">
        <x:v>147.66</x:v>
      </x:c>
      <x:c r="R21" s="17" t="n">
        <x:v>151.99</x:v>
      </x:c>
      <x:c r="S21" s="17"/>
      <x:c r="T21" s="17"/>
      <x:c r="U21" s="17"/>
      <x:c r="V21" s="17"/>
      <x:c r="W21" s="17"/>
      <x:c r="X21" s="17"/>
      <x:c r="Y21" s="17"/>
      <x:c r="Z21" s="17"/>
    </x:row>
    <x:row r="22">
      <x:c r="A22" s="17" t="str">
        <x:v>Kimi K2.6</x:v>
      </x:c>
      <x:c r="B22" s="17" t="str">
        <x:v>kimi-k2.6</x:v>
      </x:c>
      <x:c r="C22" s="17" t="str">
        <x:v>Kimi K2.6</x:v>
      </x:c>
      <x:c r="D22" s="17" t="str">
        <x:v>Moonshot</x:v>
      </x:c>
      <x:c r="E22" s="17" t="str">
        <x:v>China</x:v>
      </x:c>
      <x:c r="F22" s="17" t="n">
        <x:v>46132</x:v>
      </x:c>
      <x:c r="G22" s="17" t="str">
        <x:v>Open weights (unrestricted)</x:v>
      </x:c>
      <x:c r="H22" s="17" t="n">
        <x:v>46132</x:v>
      </x:c>
      <x:c r="I22" s="17"/>
      <x:c r="J22" s="17" t="str">
        <x:v>Confident</x:v>
      </x:c>
      <x:c r="K22" s="17"/>
      <x:c r="L22" s="17"/>
      <x:c r="M22" s="17"/>
      <x:c r="N22" s="17" t="str">
        <x:v>Kimi K2.6</x:v>
      </x:c>
      <x:c r="O22" s="17" t="str">
        <x:v>kimi-k2-6</x:v>
      </x:c>
      <x:c r="P22" s="17" t="n">
        <x:v>151.02</x:v>
      </x:c>
      <x:c r="Q22" s="17" t="n">
        <x:v>149.18</x:v>
      </x:c>
      <x:c r="R22" s="17" t="n">
        <x:v>152.53</x:v>
      </x:c>
      <x:c r="S22" s="17"/>
      <x:c r="T22" s="17"/>
      <x:c r="U22" s="17"/>
      <x:c r="V22" s="17"/>
      <x:c r="W22" s="17"/>
      <x:c r="X22" s="17"/>
      <x:c r="Y22" s="17"/>
      <x:c r="Z22" s="17"/>
    </x:row>
    <x:row r="23">
      <x:c r="A23" s="17" t="str">
        <x:v>Claude Sonnet 4.5</x:v>
      </x:c>
      <x:c r="B23" s="17" t="str">
        <x:v>claude-sonnet-4-5-20250929</x:v>
      </x:c>
      <x:c r="C23" s="17" t="str">
        <x:v>Claude Sonnet 4.5 (no thinking)</x:v>
      </x:c>
      <x:c r="D23" s="17" t="str">
        <x:v>Anthropic</x:v>
      </x:c>
      <x:c r="E23" s="17" t="str">
        <x:v>United States of America</x:v>
      </x:c>
      <x:c r="F23" s="17" t="n">
        <x:v>45929</x:v>
      </x:c>
      <x:c r="G23" s="17" t="str">
        <x:v>API access</x:v>
      </x:c>
      <x:c r="H23" s="17" t="n">
        <x:v>45929</x:v>
      </x:c>
      <x:c r="I23" s="17"/>
      <x:c r="J23" s="17" t="str">
        <x:v>Unknown</x:v>
      </x:c>
      <x:c r="K23" s="17" t="str">
        <x:v>Anthropic's latest mid-size model, part of the Claude 4.5 series.</x:v>
      </x:c>
      <x:c r="L23" s="17" t="str">
        <x:v>Claude Sonnet 4.5 (no thinking)</x:v>
      </x:c>
      <x:c r="M23" s="17"/>
      <x:c r="N23" s="17" t="str">
        <x:v>Claude Sonnet 4.5</x:v>
      </x:c>
      <x:c r="O23" s="17" t="str">
        <x:v>claude-sonnet-4-5</x:v>
      </x:c>
      <x:c r="P23" s="17" t="n">
        <x:v>146.75</x:v>
      </x:c>
      <x:c r="Q23" s="17" t="n">
        <x:v>144.71</x:v>
      </x:c>
      <x:c r="R23" s="17" t="n">
        <x:v>148.07</x:v>
      </x:c>
      <x:c r="S23" s="17"/>
      <x:c r="T23" s="17"/>
      <x:c r="U23" s="17"/>
      <x:c r="V23" s="17"/>
      <x:c r="W23" s="17"/>
      <x:c r="X23" s="17"/>
      <x:c r="Y23" s="17"/>
      <x:c r="Z23" s="17"/>
    </x:row>
    <x:row r="24">
      <x:c r="A24" s="17" t="str">
        <x:v>Claude Opus 4.1</x:v>
      </x:c>
      <x:c r="B24" s="17" t="str">
        <x:v>claude-opus-4-1-20250805</x:v>
      </x:c>
      <x:c r="C24" s="17"/>
      <x:c r="D24" s="17" t="str">
        <x:v>Anthropic</x:v>
      </x:c>
      <x:c r="E24" s="17" t="str">
        <x:v>United States of America</x:v>
      </x:c>
      <x:c r="F24" s="17" t="n">
        <x:v>45874</x:v>
      </x:c>
      <x:c r="G24" s="17" t="str">
        <x:v>API access</x:v>
      </x:c>
      <x:c r="H24" s="17" t="n">
        <x:v>45874</x:v>
      </x:c>
      <x:c r="I24" s="17"/>
      <x:c r="J24" s="17" t="str">
        <x:v>Unknown</x:v>
      </x:c>
      <x:c r="K24" s="17" t="str">
        <x:v>Anthropic’s largest flagship model.</x:v>
      </x:c>
      <x:c r="L24" s="17" t="str">
        <x:v>Claude Opus 4.1</x:v>
      </x:c>
      <x:c r="M24" s="17"/>
      <x:c r="N24" s="17" t="str">
        <x:v>Claude Opus 4.1</x:v>
      </x:c>
      <x:c r="O24" s="17" t="str">
        <x:v>claude-opus-4-1</x:v>
      </x:c>
      <x:c r="P24" s="17" t="n">
        <x:v>144.21</x:v>
      </x:c>
      <x:c r="Q24" s="17" t="n">
        <x:v>141.74</x:v>
      </x:c>
      <x:c r="R24" s="17" t="n">
        <x:v>146.36</x:v>
      </x:c>
      <x:c r="S24" s="17"/>
      <x:c r="T24" s="17"/>
      <x:c r="U24" s="17"/>
      <x:c r="V24" s="17"/>
      <x:c r="W24" s="17"/>
      <x:c r="X24" s="17"/>
      <x:c r="Y24" s="17"/>
      <x:c r="Z24" s="17"/>
    </x:row>
    <x:row r="25">
      <x:c r="A25" s="17" t="str">
        <x:v>Gemini 3.1 Pro</x:v>
      </x:c>
      <x:c r="B25" s="17" t="str">
        <x:v>gemini-3.1-pro-preview</x:v>
      </x:c>
      <x:c r="C25" s="17" t="str">
        <x:v>Gemini 3.1 Pro Preview</x:v>
      </x:c>
      <x:c r="D25" s="17" t="str">
        <x:v>Google DeepMind</x:v>
      </x:c>
      <x:c r="E25" s="17" t="str">
        <x:v>United States of America</x:v>
      </x:c>
      <x:c r="F25" s="17" t="n">
        <x:v>46072</x:v>
      </x:c>
      <x:c r="G25" s="17" t="str">
        <x:v>API access</x:v>
      </x:c>
      <x:c r="H25" s="17" t="n">
        <x:v>46072</x:v>
      </x:c>
      <x:c r="I25" s="17"/>
      <x:c r="J25" s="17" t="str">
        <x:v>Likely</x:v>
      </x:c>
      <x:c r="K25" s="17"/>
      <x:c r="L25" s="17"/>
      <x:c r="M25" s="17"/>
      <x:c r="N25" s="17" t="str">
        <x:v>Gemini 3.1 Pro</x:v>
      </x:c>
      <x:c r="O25" s="17" t="str">
        <x:v>gemini-3-1-pro</x:v>
      </x:c>
      <x:c r="P25" s="17" t="n">
        <x:v>154.84</x:v>
      </x:c>
      <x:c r="Q25" s="17" t="n">
        <x:v>152.95</x:v>
      </x:c>
      <x:c r="R25" s="17" t="n">
        <x:v>157.9</x:v>
      </x:c>
      <x:c r="S25" s="17"/>
      <x:c r="T25" s="17"/>
      <x:c r="U25" s="17"/>
      <x:c r="V25" s="17"/>
      <x:c r="W25" s="17"/>
      <x:c r="X25" s="17"/>
      <x:c r="Y25" s="17"/>
      <x:c r="Z25" s="17"/>
    </x:row>
    <x:row r="26">
      <x:c r="A26" s="17" t="str">
        <x:v>DeepSeek-V4-Pro</x:v>
      </x:c>
      <x:c r="B26" s="17" t="str">
        <x:v>deepseek-v4-pro_max</x:v>
      </x:c>
      <x:c r="C26" s="17" t="str">
        <x:v>DeepSeek v4 Pro (max)</x:v>
      </x:c>
      <x:c r="D26" s="17" t="str">
        <x:v>DeepSeek</x:v>
      </x:c>
      <x:c r="E26" s="17" t="str">
        <x:v>China</x:v>
      </x:c>
      <x:c r="F26" s="17" t="n">
        <x:v>46136</x:v>
      </x:c>
      <x:c r="G26" s="17" t="str">
        <x:v>Open weights (unrestricted)</x:v>
      </x:c>
      <x:c r="H26" s="17" t="n">
        <x:v>46136</x:v>
      </x:c>
      <x:c r="I26" s="17" t="n">
        <x:v>9.702e+24</x:v>
      </x:c>
      <x:c r="J26" s="17" t="str">
        <x:v>Likely</x:v>
      </x:c>
      <x:c r="K26" s="17"/>
      <x:c r="L26" s="17" t="str">
        <x:v>DeepSeek v4 (max)</x:v>
      </x:c>
      <x:c r="M26" s="17"/>
      <x:c r="N26" s="17" t="str">
        <x:v>DeepSeek-V4-Pro</x:v>
      </x:c>
      <x:c r="O26" s="17" t="str">
        <x:v>deepseek-v4-pro</x:v>
      </x:c>
      <x:c r="P26" s="17" t="n">
        <x:v>149.74</x:v>
      </x:c>
      <x:c r="Q26" s="17" t="n">
        <x:v>147.87</x:v>
      </x:c>
      <x:c r="R26" s="17" t="n">
        <x:v>152.06</x:v>
      </x:c>
      <x:c r="S26" s="17"/>
      <x:c r="T26" s="17"/>
      <x:c r="U26" s="17"/>
      <x:c r="V26" s="17"/>
      <x:c r="W26" s="17"/>
      <x:c r="X26" s="17"/>
      <x:c r="Y26" s="17"/>
      <x:c r="Z26" s="17"/>
    </x:row>
    <x:row r="27">
      <x:c r="A27" s="17" t="str">
        <x:v>Grok 4.3 Beta</x:v>
      </x:c>
      <x:c r="B27" s="17" t="str">
        <x:v>grok-4.3_high</x:v>
      </x:c>
      <x:c r="C27" s="17"/>
      <x:c r="D27" s="17" t="str">
        <x:v>xAI</x:v>
      </x:c>
      <x:c r="E27" s="17" t="str">
        <x:v>United States of America</x:v>
      </x:c>
      <x:c r="F27" s="17" t="n">
        <x:v>46129</x:v>
      </x:c>
      <x:c r="G27" s="17" t="str">
        <x:v>Hosted access (no API)</x:v>
      </x:c>
      <x:c r="H27" s="17" t="n">
        <x:v>46129</x:v>
      </x:c>
      <x:c r="I27" s="17"/>
      <x:c r="J27" s="17" t="str">
        <x:v>Likely</x:v>
      </x:c>
      <x:c r="K27" s="17"/>
      <x:c r="L27" s="17"/>
      <x:c r="M27" s="17"/>
      <x:c r="N27" s="17" t="str">
        <x:v>Grok 4.3 Beta</x:v>
      </x:c>
      <x:c r="O27" s="17" t="str">
        <x:v>grok-4-3-beta</x:v>
      </x:c>
      <x:c r="P27" s="17" t="n">
        <x:v>148.98</x:v>
      </x:c>
      <x:c r="Q27" s="17" t="n">
        <x:v>147.37</x:v>
      </x:c>
      <x:c r="R27" s="17" t="n">
        <x:v>150.53</x:v>
      </x:c>
      <x:c r="S27" s="17"/>
      <x:c r="T27" s="17"/>
      <x:c r="U27" s="17"/>
      <x:c r="V27" s="17"/>
      <x:c r="W27" s="17"/>
      <x:c r="X27" s="17"/>
      <x:c r="Y27" s="17"/>
      <x:c r="Z27" s="17"/>
    </x:row>
    <x:row r="28">
      <x:c r="A28" s="17" t="str">
        <x:v>GPT-5.4 Pro</x:v>
      </x:c>
      <x:c r="B28" s="17" t="str">
        <x:v>gpt-5.4-pro-2026-03-05_xhigh</x:v>
      </x:c>
      <x:c r="C28" s="17" t="str">
        <x:v>GPT-5.4 Pro (xhigh)</x:v>
      </x:c>
      <x:c r="D28" s="17" t="str">
        <x:v>OpenAI</x:v>
      </x:c>
      <x:c r="E28" s="17" t="str">
        <x:v>United States of America</x:v>
      </x:c>
      <x:c r="F28" s="17" t="n">
        <x:v>46086</x:v>
      </x:c>
      <x:c r="G28" s="17" t="str">
        <x:v>API access</x:v>
      </x:c>
      <x:c r="H28" s="17" t="n">
        <x:v>46086</x:v>
      </x:c>
      <x:c r="I28" s="17"/>
      <x:c r="J28" s="17" t="str">
        <x:v>Likely</x:v>
      </x:c>
      <x:c r="K28" s="17"/>
      <x:c r="L28" s="17" t="str">
        <x:v>GPT-5.4 Pro (xhigh)</x:v>
      </x:c>
      <x:c r="M28" s="17"/>
      <x:c r="N28" s="17" t="str">
        <x:v>GPT-5.4 Pro</x:v>
      </x:c>
      <x:c r="O28" s="17" t="str">
        <x:v>gpt-5-4-pro</x:v>
      </x:c>
      <x:c r="P28" s="17" t="n">
        <x:v>157.83</x:v>
      </x:c>
      <x:c r="Q28" s="17" t="n">
        <x:v>155.96</x:v>
      </x:c>
      <x:c r="R28" s="17" t="n">
        <x:v>160.88</x:v>
      </x:c>
      <x:c r="S28" s="17"/>
      <x:c r="T28" s="17"/>
      <x:c r="U28" s="17"/>
      <x:c r="V28" s="17"/>
      <x:c r="W28" s="17"/>
      <x:c r="X28" s="17"/>
      <x:c r="Y28" s="17"/>
      <x:c r="Z28" s="17"/>
    </x:row>
    <x:row r="29">
      <x:c r="A29" s="17" t="str">
        <x:v>GPT-5.2 Pro</x:v>
      </x:c>
      <x:c r="B29" s="17" t="str">
        <x:v>gpt-5.2-pro-2025-12-11_xhigh</x:v>
      </x:c>
      <x:c r="C29" s="17" t="str">
        <x:v>GPT-5.2 Pro</x:v>
      </x:c>
      <x:c r="D29" s="17" t="str">
        <x:v>OpenAI</x:v>
      </x:c>
      <x:c r="E29" s="17" t="str">
        <x:v>United States of America</x:v>
      </x:c>
      <x:c r="F29" s="17" t="n">
        <x:v>46002</x:v>
      </x:c>
      <x:c r="G29" s="17" t="str">
        <x:v>API access</x:v>
      </x:c>
      <x:c r="H29" s="17" t="n">
        <x:v>46002</x:v>
      </x:c>
      <x:c r="I29" s="17"/>
      <x:c r="J29" s="17" t="str">
        <x:v>Likely</x:v>
      </x:c>
      <x:c r="K29" s="17"/>
      <x:c r="L29" s="17" t="str">
        <x:v>GPT-5.2 Pro (xhigh)</x:v>
      </x:c>
      <x:c r="M29" s="17"/>
      <x:c r="N29" s="17" t="str">
        <x:v>GPT-5.2 Pro</x:v>
      </x:c>
      <x:c r="O29" s="17" t="str">
        <x:v>gpt-5-2-pro</x:v>
      </x:c>
      <x:c r="P29" s="17" t="n">
        <x:v>154.65</x:v>
      </x:c>
      <x:c r="Q29" s="17" t="n">
        <x:v>152.88</x:v>
      </x:c>
      <x:c r="R29" s="17" t="n">
        <x:v>157.03</x:v>
      </x:c>
      <x:c r="S29" s="17"/>
      <x:c r="T29" s="17"/>
      <x:c r="U29" s="17"/>
      <x:c r="V29" s="17"/>
      <x:c r="W29" s="17"/>
      <x:c r="X29" s="17"/>
      <x:c r="Y29" s="17"/>
      <x:c r="Z29" s="17"/>
    </x:row>
    <x:row r="30">
      <x:c r="A30" s="17" t="str">
        <x:v>Kimi K2.7 Code</x:v>
      </x:c>
      <x:c r="B30" s="17" t="str">
        <x:v>kimi-k2.7-code</x:v>
      </x:c>
      <x:c r="C30" s="17" t="str">
        <x:v>Kimi K2.7 Code</x:v>
      </x:c>
      <x:c r="D30" s="17" t="str">
        <x:v>Moonshot</x:v>
      </x:c>
      <x:c r="E30" s="17" t="str">
        <x:v>China</x:v>
      </x:c>
      <x:c r="F30" s="17" t="n">
        <x:v>46185</x:v>
      </x:c>
      <x:c r="G30" s="17" t="str">
        <x:v>Open weights (unrestricted)</x:v>
      </x:c>
      <x:c r="H30" s="17" t="n">
        <x:v>46185</x:v>
      </x:c>
      <x:c r="I30" s="17"/>
      <x:c r="J30" s="17" t="str">
        <x:v>Confident</x:v>
      </x:c>
      <x:c r="K30" s="17"/>
      <x:c r="L30" s="17"/>
      <x:c r="M30" s="17"/>
      <x:c r="N30" s="17" t="str">
        <x:v>Kimi K2.7 Code</x:v>
      </x:c>
      <x:c r="O30" s="17" t="str">
        <x:v>kimi-k2-7-code</x:v>
      </x:c>
      <x:c r="P30" s="17" t="n">
        <x:v>150.07</x:v>
      </x:c>
      <x:c r="Q30" s="17" t="n">
        <x:v>148.48</x:v>
      </x:c>
      <x:c r="R30" s="17" t="n">
        <x:v>151.25</x:v>
      </x:c>
      <x:c r="S30" s="17"/>
      <x:c r="T30" s="17"/>
      <x:c r="U30" s="17"/>
      <x:c r="V30" s="17"/>
      <x:c r="W30" s="17"/>
      <x:c r="X30" s="17"/>
      <x:c r="Y30" s="17"/>
      <x:c r="Z30" s="17"/>
    </x:row>
    <x:row r="31">
      <x:c r="A31" s="17" t="str">
        <x:v>GPT-5.5 Pro</x:v>
      </x:c>
      <x:c r="B31" s="17" t="str">
        <x:v>gpt-5.5-pro_xhigh</x:v>
      </x:c>
      <x:c r="C31" s="17" t="str">
        <x:v>GPT-5.5 Pro (xhigh)</x:v>
      </x:c>
      <x:c r="D31" s="17" t="str">
        <x:v>OpenAI</x:v>
      </x:c>
      <x:c r="E31" s="17" t="str">
        <x:v>United States of America</x:v>
      </x:c>
      <x:c r="F31" s="17" t="n">
        <x:v>46135</x:v>
      </x:c>
      <x:c r="G31" s="17" t="str">
        <x:v>API access</x:v>
      </x:c>
      <x:c r="H31" s="17" t="n">
        <x:v>46135</x:v>
      </x:c>
      <x:c r="I31" s="17"/>
      <x:c r="J31" s="17" t="str">
        <x:v>Likely</x:v>
      </x:c>
      <x:c r="K31" s="17"/>
      <x:c r="L31" s="17"/>
      <x:c r="M31" s="17"/>
      <x:c r="N31" s="17" t="str">
        <x:v>GPT-5.5 Pro</x:v>
      </x:c>
      <x:c r="O31" s="17" t="str">
        <x:v>gpt-5-5-pro</x:v>
      </x:c>
      <x:c r="P31" s="17" t="n">
        <x:v>160.73</x:v>
      </x:c>
      <x:c r="Q31" s="17" t="n">
        <x:v>158.24</x:v>
      </x:c>
      <x:c r="R31" s="17" t="n">
        <x:v>164.36</x:v>
      </x:c>
      <x:c r="S31" s="17"/>
      <x:c r="T31" s="17"/>
      <x:c r="U31" s="17"/>
      <x:c r="V31" s="17"/>
      <x:c r="W31" s="17"/>
      <x:c r="X31" s="17"/>
      <x:c r="Y31" s="17"/>
      <x:c r="Z31" s="17"/>
    </x:row>
    <x:row r="32">
      <x:c r="A32" s="17" t="str">
        <x:v>GPT-5 Pro</x:v>
      </x:c>
      <x:c r="B32" s="17" t="str">
        <x:v>gpt-5-pro-2025-10-06_high</x:v>
      </x:c>
      <x:c r="C32" s="17" t="str">
        <x:v>GPT-5 Pro</x:v>
      </x:c>
      <x:c r="D32" s="17" t="str">
        <x:v>OpenAI</x:v>
      </x:c>
      <x:c r="E32" s="17" t="str">
        <x:v>United States of America</x:v>
      </x:c>
      <x:c r="F32" s="17" t="n">
        <x:v>45937</x:v>
      </x:c>
      <x:c r="G32" s="17" t="str">
        <x:v>API access</x:v>
      </x:c>
      <x:c r="H32" s="17" t="n">
        <x:v>45937</x:v>
      </x:c>
      <x:c r="I32" s="17"/>
      <x:c r="J32" s="17" t="str">
        <x:v>Unknown</x:v>
      </x:c>
      <x:c r="K32" s="17"/>
      <x:c r="L32" s="17" t="str">
        <x:v>GPT-5 Pro (high)</x:v>
      </x:c>
      <x:c r="M32" s="17"/>
      <x:c r="N32" s="17" t="str">
        <x:v>GPT-5 Pro</x:v>
      </x:c>
      <x:c r="O32" s="17" t="str">
        <x:v>gpt-5-pro</x:v>
      </x:c>
      <x:c r="P32" s="17" t="n">
        <x:v>150.43</x:v>
      </x:c>
      <x:c r="Q32" s="17" t="n">
        <x:v>148.94</x:v>
      </x:c>
      <x:c r="R32" s="17" t="n">
        <x:v>152.05</x:v>
      </x:c>
      <x:c r="S32" s="17"/>
      <x:c r="T32" s="17"/>
      <x:c r="U32" s="17"/>
      <x:c r="V32" s="17"/>
      <x:c r="W32" s="17"/>
      <x:c r="X32" s="17"/>
      <x:c r="Y32" s="17"/>
      <x:c r="Z32" s="17"/>
    </x:row>
    <x:row r="33">
      <x:c r="A33" s="17" t="str">
        <x:v>GPT-5 mini</x:v>
      </x:c>
      <x:c r="B33" s="17" t="str">
        <x:v>gpt-5-mini-2025-08-07_high</x:v>
      </x:c>
      <x:c r="C33" s="17" t="str">
        <x:v>GPT-5 mini (high)</x:v>
      </x:c>
      <x:c r="D33" s="17" t="str">
        <x:v>OpenAI</x:v>
      </x:c>
      <x:c r="E33" s="17" t="str">
        <x:v>United States of America</x:v>
      </x:c>
      <x:c r="F33" s="17" t="n">
        <x:v>45876</x:v>
      </x:c>
      <x:c r="G33" s="17" t="str">
        <x:v>API access</x:v>
      </x:c>
      <x:c r="H33" s="17" t="n">
        <x:v>45876</x:v>
      </x:c>
      <x:c r="I33" s="17"/>
      <x:c r="J33" s="17" t="str">
        <x:v>Unknown</x:v>
      </x:c>
      <x:c r="K33" s="17" t="str">
        <x:v>A smaller version of OpenAI's latest flagship frontier model, benchmarked using high reasoning effort.</x:v>
      </x:c>
      <x:c r="L33" s="17" t="str">
        <x:v>GPT-5 mini (high)</x:v>
      </x:c>
      <x:c r="M33" s="17"/>
      <x:c r="N33" s="17" t="str">
        <x:v>GPT-5 mini</x:v>
      </x:c>
      <x:c r="O33" s="17" t="str">
        <x:v>gpt-5-mini</x:v>
      </x:c>
      <x:c r="P33" s="17" t="n">
        <x:v>145.79</x:v>
      </x:c>
      <x:c r="Q33" s="17" t="n">
        <x:v>143.69</x:v>
      </x:c>
      <x:c r="R33" s="17" t="n">
        <x:v>147.21</x:v>
      </x:c>
      <x:c r="S33" s="17"/>
      <x:c r="T33" s="17"/>
      <x:c r="U33" s="17"/>
      <x:c r="V33" s="17"/>
      <x:c r="W33" s="17"/>
      <x:c r="X33" s="17"/>
      <x:c r="Y33" s="17"/>
      <x:c r="Z33" s="17"/>
    </x:row>
    <x:row r="34">
      <x:c r="A34" s="17" t="str">
        <x:v>GPT-5.4 Nano</x:v>
      </x:c>
      <x:c r="B34" s="17" t="str">
        <x:v>gpt-5.4-nano-2026-03-17_high</x:v>
      </x:c>
      <x:c r="C34" s="17" t="str">
        <x:v>GPT-5.4 nano (high)</x:v>
      </x:c>
      <x:c r="D34" s="17" t="str">
        <x:v>OpenAI</x:v>
      </x:c>
      <x:c r="E34" s="17" t="str">
        <x:v>United States of America</x:v>
      </x:c>
      <x:c r="F34" s="17" t="n">
        <x:v>46098</x:v>
      </x:c>
      <x:c r="G34" s="17" t="str">
        <x:v>API access</x:v>
      </x:c>
      <x:c r="H34" s="17" t="n">
        <x:v>46098</x:v>
      </x:c>
      <x:c r="I34" s="17"/>
      <x:c r="J34" s="17" t="str">
        <x:v>Likely</x:v>
      </x:c>
      <x:c r="K34" s="17"/>
      <x:c r="L34" s="17" t="str">
        <x:v>GPT-5.4 nano (high)</x:v>
      </x:c>
      <x:c r="M34" s="17"/>
      <x:c r="N34" s="17" t="str">
        <x:v>GPT-5.4 Nano</x:v>
      </x:c>
      <x:c r="O34" s="17" t="str">
        <x:v>gpt-5-4-nano</x:v>
      </x:c>
      <x:c r="P34" s="17" t="n">
        <x:v>146.64</x:v>
      </x:c>
      <x:c r="Q34" s="17" t="n">
        <x:v>144.07</x:v>
      </x:c>
      <x:c r="R34" s="17" t="n">
        <x:v>148.4</x:v>
      </x:c>
      <x:c r="S34" s="17"/>
      <x:c r="T34" s="17"/>
      <x:c r="U34" s="17"/>
      <x:c r="V34" s="17"/>
      <x:c r="W34" s="17"/>
      <x:c r="X34" s="17"/>
      <x:c r="Y34" s="17"/>
      <x:c r="Z34" s="17"/>
    </x:row>
    <x:row r="35">
      <x:c r="A35" s="17" t="str">
        <x:v>GPT-5 nano</x:v>
      </x:c>
      <x:c r="B35" s="17" t="str">
        <x:v>gpt-5-nano-2025-08-07_high</x:v>
      </x:c>
      <x:c r="C35" s="17" t="str">
        <x:v>GPT-5 nano (high)</x:v>
      </x:c>
      <x:c r="D35" s="17" t="str">
        <x:v>OpenAI</x:v>
      </x:c>
      <x:c r="E35" s="17" t="str">
        <x:v>United States of America</x:v>
      </x:c>
      <x:c r="F35" s="17" t="n">
        <x:v>45876</x:v>
      </x:c>
      <x:c r="G35" s="17" t="str">
        <x:v>API access</x:v>
      </x:c>
      <x:c r="H35" s="17" t="n">
        <x:v>45876</x:v>
      </x:c>
      <x:c r="I35" s="17"/>
      <x:c r="J35" s="17" t="str">
        <x:v>Unknown</x:v>
      </x:c>
      <x:c r="K35" s="17" t="str">
        <x:v>The smallest version of OpenAI's latest flagship frontier model, benchmarked using high reasoning effort.</x:v>
      </x:c>
      <x:c r="L35" s="17" t="str">
        <x:v>GPT-5 nano (high)</x:v>
      </x:c>
      <x:c r="M35" s="17"/>
      <x:c r="N35" s="17" t="str">
        <x:v>GPT-5 nano</x:v>
      </x:c>
      <x:c r="O35" s="17" t="str">
        <x:v>gpt-5-nano</x:v>
      </x:c>
      <x:c r="P35" s="17" t="n">
        <x:v>140.85</x:v>
      </x:c>
      <x:c r="Q35" s="17" t="n">
        <x:v>136.43</x:v>
      </x:c>
      <x:c r="R35" s="17" t="n">
        <x:v>142.54</x:v>
      </x:c>
      <x:c r="S35" s="17"/>
      <x:c r="T35" s="17"/>
      <x:c r="U35" s="17"/>
      <x:c r="V35" s="17"/>
      <x:c r="W35" s="17"/>
      <x:c r="X35" s="17"/>
      <x:c r="Y35" s="17"/>
      <x:c r="Z35" s="17"/>
    </x:row>
    <x:row r="36">
      <x:c r="A36" s="17" t="str">
        <x:v>GPT-5.4 Mini</x:v>
      </x:c>
      <x:c r="B36" s="17" t="str">
        <x:v>gpt-5.4-mini-2026-03-17_xhigh</x:v>
      </x:c>
      <x:c r="C36" s="17" t="str">
        <x:v>GPT-5.4 mini (xhigh)</x:v>
      </x:c>
      <x:c r="D36" s="17" t="str">
        <x:v>OpenAI</x:v>
      </x:c>
      <x:c r="E36" s="17" t="str">
        <x:v>United States of America</x:v>
      </x:c>
      <x:c r="F36" s="17" t="n">
        <x:v>46098</x:v>
      </x:c>
      <x:c r="G36" s="17" t="str">
        <x:v>API access</x:v>
      </x:c>
      <x:c r="H36" s="17" t="n">
        <x:v>46098</x:v>
      </x:c>
      <x:c r="I36" s="17"/>
      <x:c r="J36" s="17" t="str">
        <x:v>Likely</x:v>
      </x:c>
      <x:c r="K36" s="17"/>
      <x:c r="L36" s="17" t="str">
        <x:v>GPT-5.4 mini (xhigh)</x:v>
      </x:c>
      <x:c r="M36" s="17"/>
      <x:c r="N36" s="17" t="str">
        <x:v>GPT-5.4 Mini</x:v>
      </x:c>
      <x:c r="O36" s="17" t="str">
        <x:v>gpt-5-4-mini</x:v>
      </x:c>
      <x:c r="P36" s="17" t="n">
        <x:v>148.9</x:v>
      </x:c>
      <x:c r="Q36" s="17" t="n">
        <x:v>147.11</x:v>
      </x:c>
      <x:c r="R36" s="17" t="n">
        <x:v>150.06</x:v>
      </x:c>
      <x:c r="S36" s="17"/>
      <x:c r="T36" s="17"/>
      <x:c r="U36" s="17"/>
      <x:c r="V36" s="17"/>
      <x:c r="W36" s="17"/>
      <x:c r="X36" s="17"/>
      <x:c r="Y36" s="17"/>
      <x:c r="Z36" s="17"/>
    </x:row>
    <x:row r="37">
      <x:c r="A37" s="17" t="str">
        <x:v>AI Co-Mathematician</x:v>
      </x:c>
      <x:c r="B37" s="17" t="str">
        <x:v>gdm-ai-co-mathematician</x:v>
      </x:c>
      <x:c r="C37" s="17" t="str">
        <x:v>AI co-mathematician</x:v>
      </x:c>
      <x:c r="D37" s="17" t="str">
        <x:v>Google DeepMind</x:v>
      </x:c>
      <x:c r="E37" s="17" t="str">
        <x:v>United States of America</x:v>
      </x:c>
      <x:c r="F37" s="17" t="n">
        <x:v>46150</x:v>
      </x:c>
      <x:c r="G37" s="17" t="str">
        <x:v>Unreleased</x:v>
      </x:c>
      <x:c r="H37" s="17" t="n">
        <x:v>46150</x:v>
      </x:c>
      <x:c r="I37" s="17"/>
      <x:c r="J37" s="17" t="str">
        <x:v>Unverified</x:v>
      </x:c>
      <x:c r="K37" s="17"/>
      <x:c r="L37" s="17"/>
      <x:c r="M37" s="17"/>
      <x:c r="N37" s="17" t="str">
        <x:v>AI Co-Mathematician</x:v>
      </x:c>
      <x:c r="O37" s="17" t="str">
        <x:v>ai-co-mathematician</x:v>
      </x:c>
      <x:c r="P37" s="17"/>
      <x:c r="Q37" s="17"/>
      <x:c r="R37" s="17"/>
      <x:c r="S37" s="17"/>
      <x:c r="T37" s="17"/>
      <x:c r="U37" s="17"/>
      <x:c r="V37" s="17"/>
      <x:c r="W37" s="17"/>
      <x:c r="X37" s="17"/>
      <x:c r="Y37" s="17"/>
      <x:c r="Z37" s="17"/>
    </x:row>
    <x:row r="38">
      <x:c r="A38" s="17" t="str">
        <x:v>Gemini 2.5 Pro (Jun 2025)</x:v>
      </x:c>
      <x:c r="B38" s="17" t="str">
        <x:v>gemini-2.5-pro</x:v>
      </x:c>
      <x:c r="C38" s="17"/>
      <x:c r="D38" s="17" t="str">
        <x:v>Google DeepMind</x:v>
      </x:c>
      <x:c r="E38" s="17" t="str">
        <x:v>United States of America</x:v>
      </x:c>
      <x:c r="F38" s="17" t="n">
        <x:v>45825</x:v>
      </x:c>
      <x:c r="G38" s="17" t="str">
        <x:v>API access</x:v>
      </x:c>
      <x:c r="H38" s="17" t="n">
        <x:v>45813</x:v>
      </x:c>
      <x:c r="I38" s="17"/>
      <x:c r="J38" s="17" t="str">
        <x:v>Unknown</x:v>
      </x:c>
      <x:c r="K38" s="17" t="str">
        <x:v>Google’s general-purpose frontier reasoning model.</x:v>
      </x:c>
      <x:c r="L38" s="17" t="str">
        <x:v>Gemini 2.5 Pro</x:v>
      </x:c>
      <x:c r="M38" s="17" t="str">
        <x:v>Gemini 2.5 Pro (Jun 2025)</x:v>
      </x:c>
      <x:c r="N38" s="17" t="str">
        <x:v>Gemini 2.5 Pro (Jun 2025)</x:v>
      </x:c>
      <x:c r="O38" s="17" t="str">
        <x:v>gemini-2-5-pro-jun-2025</x:v>
      </x:c>
      <x:c r="P38" s="17" t="n">
        <x:v>146.08</x:v>
      </x:c>
      <x:c r="Q38" s="17" t="n">
        <x:v>144.33</x:v>
      </x:c>
      <x:c r="R38" s="17" t="n">
        <x:v>147.72</x:v>
      </x:c>
      <x:c r="S38" s="17"/>
      <x:c r="T38" s="17"/>
      <x:c r="U38" s="17"/>
      <x:c r="V38" s="17"/>
      <x:c r="W38" s="17"/>
      <x:c r="X38" s="17"/>
      <x:c r="Y38" s="17"/>
      <x:c r="Z38" s="17"/>
    </x:row>
    <x:row r="39">
      <x:c r="A39" s="17" t="str">
        <x:v>Gemini 3 Flash</x:v>
      </x:c>
      <x:c r="B39" s="17" t="str">
        <x:v>gemini-3-flash-preview</x:v>
      </x:c>
      <x:c r="C39" s="17"/>
      <x:c r="D39" s="17" t="str">
        <x:v>Google DeepMind</x:v>
      </x:c>
      <x:c r="E39" s="17" t="str">
        <x:v>United States of America</x:v>
      </x:c>
      <x:c r="F39" s="17" t="n">
        <x:v>46008</x:v>
      </x:c>
      <x:c r="G39" s="17" t="str">
        <x:v>API access</x:v>
      </x:c>
      <x:c r="H39" s="17" t="n">
        <x:v>46008</x:v>
      </x:c>
      <x:c r="I39" s="17"/>
      <x:c r="J39" s="17" t="str">
        <x:v>Unknown</x:v>
      </x:c>
      <x:c r="K39" s="17"/>
      <x:c r="L39" s="17"/>
      <x:c r="M39" s="17"/>
      <x:c r="N39" s="17" t="str">
        <x:v>Gemini 3 Flash</x:v>
      </x:c>
      <x:c r="O39" s="17" t="str">
        <x:v>gemini-3-flash</x:v>
      </x:c>
      <x:c r="P39" s="17" t="n">
        <x:v>150.62</x:v>
      </x:c>
      <x:c r="Q39" s="17" t="n">
        <x:v>146.15</x:v>
      </x:c>
      <x:c r="R39" s="17" t="n">
        <x:v>152.88</x:v>
      </x:c>
      <x:c r="S39" s="17"/>
      <x:c r="T39" s="17"/>
      <x:c r="U39" s="17"/>
      <x:c r="V39" s="17"/>
      <x:c r="W39" s="17"/>
      <x:c r="X39" s="17"/>
      <x:c r="Y39" s="17"/>
      <x:c r="Z39" s="17"/>
    </x:row>
    <x:row r="40">
      <x:c r="A40" s="17" t="str">
        <x:v>Claude Opus 4.1</x:v>
      </x:c>
      <x:c r="B40" s="17" t="str">
        <x:v>claude-opus-4-1-20250805_32K</x:v>
      </x:c>
      <x:c r="C40" s="17"/>
      <x:c r="D40" s="17" t="str">
        <x:v>Anthropic</x:v>
      </x:c>
      <x:c r="E40" s="17" t="str">
        <x:v>United States of America</x:v>
      </x:c>
      <x:c r="F40" s="17" t="n">
        <x:v>45874</x:v>
      </x:c>
      <x:c r="G40" s="17" t="str">
        <x:v>API access</x:v>
      </x:c>
      <x:c r="H40" s="17" t="n">
        <x:v>45874</x:v>
      </x:c>
      <x:c r="I40" s="17"/>
      <x:c r="J40" s="17" t="str">
        <x:v>Unknown</x:v>
      </x:c>
      <x:c r="K40" s="17" t="str">
        <x:v>Anthropic’s largest flagship model, benchmarked with up to 32,000 reasoning tokens.</x:v>
      </x:c>
      <x:c r="L40" s="17" t="str">
        <x:v>Claude Opus 4.1 (32k thinking)</x:v>
      </x:c>
      <x:c r="M40" s="17"/>
      <x:c r="N40" s="17" t="str">
        <x:v>Claude Opus 4.1</x:v>
      </x:c>
      <x:c r="O40" s="17" t="str">
        <x:v>claude-opus-4-1</x:v>
      </x:c>
      <x:c r="P40" s="17" t="n">
        <x:v>144.21</x:v>
      </x:c>
      <x:c r="Q40" s="17" t="n">
        <x:v>141.74</x:v>
      </x:c>
      <x:c r="R40" s="17" t="n">
        <x:v>146.36</x:v>
      </x:c>
      <x:c r="S40" s="17"/>
      <x:c r="T40" s="17"/>
      <x:c r="U40" s="17"/>
      <x:c r="V40" s="17"/>
      <x:c r="W40" s="17"/>
      <x:c r="X40" s="17"/>
      <x:c r="Y40" s="17"/>
      <x:c r="Z40" s="17"/>
    </x:row>
    <x:row r="41">
      <x:c r="A41" s="17" t="str">
        <x:v>Claude Sonnet 4.5</x:v>
      </x:c>
      <x:c r="B41" s="17" t="str">
        <x:v>claude-sonnet-4-5-20250929_32K</x:v>
      </x:c>
      <x:c r="C41" s="17" t="str">
        <x:v>Claude Sonnet 4.5 (32k thinking)</x:v>
      </x:c>
      <x:c r="D41" s="17" t="str">
        <x:v>Anthropic</x:v>
      </x:c>
      <x:c r="E41" s="17" t="str">
        <x:v>United States of America</x:v>
      </x:c>
      <x:c r="F41" s="17" t="n">
        <x:v>45929</x:v>
      </x:c>
      <x:c r="G41" s="17" t="str">
        <x:v>API access</x:v>
      </x:c>
      <x:c r="H41" s="17" t="n">
        <x:v>45929</x:v>
      </x:c>
      <x:c r="I41" s="17"/>
      <x:c r="J41" s="17" t="str">
        <x:v>Unknown</x:v>
      </x:c>
      <x:c r="K41" s="17" t="str">
        <x:v>Anthropic's latest mid-size model, part of the Claude 4.5 series, evaluated with up to 32,000 reasoning tokens.</x:v>
      </x:c>
      <x:c r="L41" s="17" t="str">
        <x:v>Claude Sonnet 4.5 (32k thinking)</x:v>
      </x:c>
      <x:c r="M41" s="17"/>
      <x:c r="N41" s="17" t="str">
        <x:v>Claude Sonnet 4.5</x:v>
      </x:c>
      <x:c r="O41" s="17" t="str">
        <x:v>claude-sonnet-4-5</x:v>
      </x:c>
      <x:c r="P41" s="17" t="n">
        <x:v>146.75</x:v>
      </x:c>
      <x:c r="Q41" s="17" t="n">
        <x:v>144.71</x:v>
      </x:c>
      <x:c r="R41" s="17" t="n">
        <x:v>148.07</x:v>
      </x:c>
      <x:c r="S41" s="17"/>
      <x:c r="T41" s="17"/>
      <x:c r="U41" s="17"/>
      <x:c r="V41" s="17"/>
      <x:c r="W41" s="17"/>
      <x:c r="X41" s="17"/>
      <x:c r="Y41" s="17"/>
      <x:c r="Z41" s="17"/>
    </x:row>
    <x:row r="42">
      <x:c r="A42" s="17" t="str">
        <x:v>o4-mini</x:v>
      </x:c>
      <x:c r="B42" s="17" t="str">
        <x:v>o4-mini-2025-04-16_high</x:v>
      </x:c>
      <x:c r="C42" s="17" t="str">
        <x:v>o4-mini (high)</x:v>
      </x:c>
      <x:c r="D42" s="17" t="str">
        <x:v>OpenAI</x:v>
      </x:c>
      <x:c r="E42" s="17" t="str">
        <x:v>United States of America</x:v>
      </x:c>
      <x:c r="F42" s="17" t="n">
        <x:v>45763</x:v>
      </x:c>
      <x:c r="G42" s="17" t="str">
        <x:v>API access</x:v>
      </x:c>
      <x:c r="H42" s="17" t="n">
        <x:v>45763</x:v>
      </x:c>
      <x:c r="I42" s="17"/>
      <x:c r="J42" s="17" t="str">
        <x:v>Unknown</x:v>
      </x:c>
      <x:c r="K42" s="17" t="str">
        <x:v>The latest smaller size o-series reasoning model from OpenAI, evaluated with high reasoning effort.</x:v>
      </x:c>
      <x:c r="L42" s="17"/>
      <x:c r="M42" s="17"/>
      <x:c r="N42" s="17" t="str">
        <x:v>o4-mini</x:v>
      </x:c>
      <x:c r="O42" s="17" t="str">
        <x:v>o4-mini</x:v>
      </x:c>
      <x:c r="P42" s="17" t="n">
        <x:v>146.54</x:v>
      </x:c>
      <x:c r="Q42" s="17" t="n">
        <x:v>144.05</x:v>
      </x:c>
      <x:c r="R42" s="17" t="n">
        <x:v>147.85</x:v>
      </x:c>
      <x:c r="S42" s="17"/>
      <x:c r="T42" s="17"/>
      <x:c r="U42" s="17"/>
      <x:c r="V42" s="17"/>
      <x:c r="W42" s="17"/>
      <x:c r="X42" s="17"/>
      <x:c r="Y42" s="17"/>
      <x:c r="Z42" s="17"/>
    </x:row>
    <x:row r="43">
      <x:c r="A43" s="17" t="str">
        <x:v>o3-mini</x:v>
      </x:c>
      <x:c r="B43" s="17" t="str">
        <x:v>o3-mini-2025-01-31_high</x:v>
      </x:c>
      <x:c r="C43" s="17" t="str">
        <x:v>o3-mini (high)</x:v>
      </x:c>
      <x:c r="D43" s="17" t="str">
        <x:v>OpenAI</x:v>
      </x:c>
      <x:c r="E43" s="17" t="str">
        <x:v>United States of America</x:v>
      </x:c>
      <x:c r="F43" s="17" t="n">
        <x:v>45688</x:v>
      </x:c>
      <x:c r="G43" s="17" t="str">
        <x:v>API access</x:v>
      </x:c>
      <x:c r="H43" s="17" t="n">
        <x:v>45688</x:v>
      </x:c>
      <x:c r="I43" s="17"/>
      <x:c r="J43" s="17" t="str">
        <x:v>Unknown</x:v>
      </x:c>
      <x:c r="K43" s="17" t="str">
        <x:v>A smaller version of OpenAI's o3 reasoning model, evaluated with high reasoning effort.</x:v>
      </x:c>
      <x:c r="L43" s="17"/>
      <x:c r="M43" s="17"/>
      <x:c r="N43" s="17" t="str">
        <x:v>o3-mini</x:v>
      </x:c>
      <x:c r="O43" s="17" t="str">
        <x:v>o3-mini</x:v>
      </x:c>
      <x:c r="P43" s="17" t="n">
        <x:v>141.41</x:v>
      </x:c>
      <x:c r="Q43" s="17" t="n">
        <x:v>137.82</x:v>
      </x:c>
      <x:c r="R43" s="17" t="n">
        <x:v>142.81</x:v>
      </x:c>
      <x:c r="S43" s="17"/>
      <x:c r="T43" s="17"/>
      <x:c r="U43" s="17"/>
      <x:c r="V43" s="17"/>
      <x:c r="W43" s="17"/>
      <x:c r="X43" s="17"/>
      <x:c r="Y43" s="17"/>
      <x:c r="Z43" s="17"/>
    </x:row>
    <x:row r="44">
      <x:c r="A44" s="17" t="str">
        <x:v>Claude Opus 4.5</x:v>
      </x:c>
      <x:c r="B44" s="17" t="str">
        <x:v>claude-opus-4-5-20251101_32K</x:v>
      </x:c>
      <x:c r="C44" s="17" t="str">
        <x:v>Claude Opus 4.5 (32k thinking)</x:v>
      </x:c>
      <x:c r="D44" s="17" t="str">
        <x:v>Anthropic</x:v>
      </x:c>
      <x:c r="E44" s="17" t="str">
        <x:v>United States of America</x:v>
      </x:c>
      <x:c r="F44" s="17" t="n">
        <x:v>45985</x:v>
      </x:c>
      <x:c r="G44" s="17" t="str">
        <x:v>API access</x:v>
      </x:c>
      <x:c r="H44" s="17" t="n">
        <x:v>45985</x:v>
      </x:c>
      <x:c r="I44" s="17"/>
      <x:c r="J44" s="17" t="str">
        <x:v>Unknown</x:v>
      </x:c>
      <x:c r="K44" s="17"/>
      <x:c r="L44" s="17" t="str">
        <x:v>Claude Opus 4.5 (32k thinking)</x:v>
      </x:c>
      <x:c r="M44" s="17"/>
      <x:c r="N44" s="17" t="str">
        <x:v>Claude Opus 4.5</x:v>
      </x:c>
      <x:c r="O44" s="17" t="str">
        <x:v>claude-opus-4-5</x:v>
      </x:c>
      <x:c r="P44" s="17" t="n">
        <x:v>149.53</x:v>
      </x:c>
      <x:c r="Q44" s="17" t="n">
        <x:v>147.66</x:v>
      </x:c>
      <x:c r="R44" s="17" t="n">
        <x:v>151.99</x:v>
      </x:c>
      <x:c r="S44" s="17"/>
      <x:c r="T44" s="17"/>
      <x:c r="U44" s="17"/>
      <x:c r="V44" s="17"/>
      <x:c r="W44" s="17"/>
      <x:c r="X44" s="17"/>
      <x:c r="Y44" s="17"/>
      <x:c r="Z44" s="17"/>
    </x:row>
    <x:row r="45">
      <x:c r="A45" s="17" t="str">
        <x:v>Claude Fable 5</x:v>
      </x:c>
      <x:c r="B45" s="17" t="str">
        <x:v>claude-fable-5_xhigh</x:v>
      </x:c>
      <x:c r="C45" s="17" t="str">
        <x:v>Claude Fable 5 (xhigh)</x:v>
      </x:c>
      <x:c r="D45" s="17" t="str">
        <x:v>Anthropic</x:v>
      </x:c>
      <x:c r="E45" s="17" t="str">
        <x:v>United States of America</x:v>
      </x:c>
      <x:c r="F45" s="17" t="n">
        <x:v>46182</x:v>
      </x:c>
      <x:c r="G45" s="17" t="str">
        <x:v>API access</x:v>
      </x:c>
      <x:c r="H45" s="17" t="n">
        <x:v>46182</x:v>
      </x:c>
      <x:c r="I45" s="17"/>
      <x:c r="J45" s="17" t="str">
        <x:v>Confident</x:v>
      </x:c>
      <x:c r="K45" s="17"/>
      <x:c r="L45" s="17" t="str">
        <x:v>Claude Fable 5 (xhigh)</x:v>
      </x:c>
      <x:c r="M45" s="17"/>
      <x:c r="N45" s="17" t="str">
        <x:v>Claude Fable 5</x:v>
      </x:c>
      <x:c r="O45" s="17" t="str">
        <x:v>claude-fable-5</x:v>
      </x:c>
      <x:c r="P45" s="17" t="n">
        <x:v>160.44</x:v>
      </x:c>
      <x:c r="Q45" s="17" t="n">
        <x:v>158.05</x:v>
      </x:c>
      <x:c r="R45" s="17" t="n">
        <x:v>164.61</x:v>
      </x:c>
      <x:c r="S45" s="17"/>
      <x:c r="T45" s="17"/>
      <x:c r="U45" s="17"/>
      <x:c r="V45" s="17"/>
      <x:c r="W45" s="17"/>
      <x:c r="X45" s="17"/>
      <x:c r="Y45" s="17"/>
      <x:c r="Z45" s="17"/>
    </x:row>
    <x:row r="46">
      <x:c r="A46" s="17" t="str">
        <x:v>Qwen 3.6 Max (Preview)</x:v>
      </x:c>
      <x:c r="B46" s="17" t="str">
        <x:v>qwen3.6-max-preview</x:v>
      </x:c>
      <x:c r="C46" s="17" t="str">
        <x:v>Qwen 3.6 Max (Preview)</x:v>
      </x:c>
      <x:c r="D46" s="17" t="str">
        <x:v>Alibaba</x:v>
      </x:c>
      <x:c r="E46" s="17" t="str">
        <x:v>China</x:v>
      </x:c>
      <x:c r="F46" s="17" t="n">
        <x:v>46132</x:v>
      </x:c>
      <x:c r="G46" s="17"/>
      <x:c r="H46" s="17"/>
      <x:c r="I46" s="17"/>
      <x:c r="J46" s="17" t="str">
        <x:v>Unverified</x:v>
      </x:c>
      <x:c r="K46" s="17"/>
      <x:c r="L46" s="17"/>
      <x:c r="M46" s="17"/>
      <x:c r="N46" s="17" t="str">
        <x:v>Qwen 3.6 Max (Preview)</x:v>
      </x:c>
      <x:c r="O46" s="17" t="str">
        <x:v>qwen-3-6-max-preview</x:v>
      </x:c>
      <x:c r="P46" s="17" t="n">
        <x:v>149.61</x:v>
      </x:c>
      <x:c r="Q46" s="17" t="n">
        <x:v>147.62</x:v>
      </x:c>
      <x:c r="R46" s="17" t="n">
        <x:v>153.07</x:v>
      </x:c>
      <x:c r="S46" s="17"/>
      <x:c r="T46" s="17"/>
      <x:c r="U46" s="17"/>
      <x:c r="V46" s="17"/>
      <x:c r="W46" s="17"/>
      <x:c r="X46" s="17"/>
      <x:c r="Y46" s="17"/>
      <x:c r="Z46" s="17"/>
    </x:row>
    <x:row r="47">
      <x:c r="A47" s="17" t="str">
        <x:v>GLM-5.1</x:v>
      </x:c>
      <x:c r="B47" s="17" t="str">
        <x:v>glm-5.1</x:v>
      </x:c>
      <x:c r="C47" s="17" t="str">
        <x:v>GLM-5.1</x:v>
      </x:c>
      <x:c r="D47" s="17" t="str">
        <x:v>Z.ai (Zhipu AI)</x:v>
      </x:c>
      <x:c r="E47" s="17" t="str">
        <x:v>China</x:v>
      </x:c>
      <x:c r="F47" s="17" t="n">
        <x:v>46119</x:v>
      </x:c>
      <x:c r="G47" s="17"/>
      <x:c r="H47" s="17" t="n">
        <x:v>46119</x:v>
      </x:c>
      <x:c r="I47" s="17"/>
      <x:c r="J47" s="17" t="str">
        <x:v>Confident</x:v>
      </x:c>
      <x:c r="K47" s="17"/>
      <x:c r="L47" s="17"/>
      <x:c r="M47" s="17"/>
      <x:c r="N47" s="17" t="str">
        <x:v>GLM-5.1</x:v>
      </x:c>
      <x:c r="O47" s="17" t="str">
        <x:v>glm-5-1</x:v>
      </x:c>
      <x:c r="P47" s="17" t="n">
        <x:v>150.39</x:v>
      </x:c>
      <x:c r="Q47" s="17" t="n">
        <x:v>148.1</x:v>
      </x:c>
      <x:c r="R47" s="17" t="n">
        <x:v>151.89</x:v>
      </x:c>
      <x:c r="S47" s="17"/>
      <x:c r="T47" s="17"/>
      <x:c r="U47" s="17"/>
      <x:c r="V47" s="17"/>
      <x:c r="W47" s="17"/>
      <x:c r="X47" s="17"/>
      <x:c r="Y47" s="17"/>
      <x:c r="Z47" s="17"/>
    </x:row>
    <x:row r="48">
      <x:c r="A48" s="17" t="str">
        <x:v>Qwen 3.5 Plus (hosted 397B-A17B)</x:v>
      </x:c>
      <x:c r="B48" s="17" t="str">
        <x:v>qwen3.5-plus</x:v>
      </x:c>
      <x:c r="C48" s="17"/>
      <x:c r="D48" s="17" t="str">
        <x:v>Alibaba</x:v>
      </x:c>
      <x:c r="E48" s="17" t="str">
        <x:v>China</x:v>
      </x:c>
      <x:c r="F48" s="17" t="n">
        <x:v>46069</x:v>
      </x:c>
      <x:c r="G48" s="17"/>
      <x:c r="H48" s="17" t="n">
        <x:v>46069</x:v>
      </x:c>
      <x:c r="I48" s="17"/>
      <x:c r="J48" s="17" t="str">
        <x:v>Likely</x:v>
      </x:c>
      <x:c r="K48" s="17"/>
      <x:c r="L48" s="17"/>
      <x:c r="M48" s="17"/>
      <x:c r="N48" s="17" t="str">
        <x:v>Qwen 3.5 Plus (hosted 397B-A17B)</x:v>
      </x:c>
      <x:c r="O48" s="17" t="str">
        <x:v>qwen-3-5-plus-hosted-397b-a17b</x:v>
      </x:c>
      <x:c r="P48" s="17" t="n">
        <x:v>146.95</x:v>
      </x:c>
      <x:c r="Q48" s="17" t="n">
        <x:v>144.65</x:v>
      </x:c>
      <x:c r="R48" s="17" t="n">
        <x:v>148.03</x:v>
      </x:c>
      <x:c r="S48" s="17"/>
      <x:c r="T48" s="17"/>
      <x:c r="U48" s="17"/>
      <x:c r="V48" s="17"/>
      <x:c r="W48" s="17"/>
      <x:c r="X48" s="17"/>
      <x:c r="Y48" s="17"/>
      <x:c r="Z48" s="17"/>
    </x:row>
    <x:row r="49">
      <x:c r="A49" s="17" t="str">
        <x:v>Qwen 3.6 Plus</x:v>
      </x:c>
      <x:c r="B49" s="17" t="str">
        <x:v>qwen3.6-plus</x:v>
      </x:c>
      <x:c r="C49" s="17" t="str">
        <x:v>Qwen 3.6 Plus (2026-04-02)</x:v>
      </x:c>
      <x:c r="D49" s="17" t="str">
        <x:v>Alibaba</x:v>
      </x:c>
      <x:c r="E49" s="17" t="str">
        <x:v>China</x:v>
      </x:c>
      <x:c r="F49" s="17" t="n">
        <x:v>46112</x:v>
      </x:c>
      <x:c r="G49" s="17" t="str">
        <x:v>API access</x:v>
      </x:c>
      <x:c r="H49" s="17" t="n">
        <x:v>46113</x:v>
      </x:c>
      <x:c r="I49" s="17"/>
      <x:c r="J49" s="17" t="str">
        <x:v>Confident</x:v>
      </x:c>
      <x:c r="K49" s="17"/>
      <x:c r="L49" s="17"/>
      <x:c r="M49" s="17"/>
      <x:c r="N49" s="17" t="str">
        <x:v>Qwen 3.6 Plus</x:v>
      </x:c>
      <x:c r="O49" s="17" t="str">
        <x:v>qwen-3-6-plus</x:v>
      </x:c>
      <x:c r="P49" s="17" t="n">
        <x:v>149.13</x:v>
      </x:c>
      <x:c r="Q49" s="17" t="n">
        <x:v>146.49</x:v>
      </x:c>
      <x:c r="R49" s="17" t="n">
        <x:v>150.98</x:v>
      </x:c>
      <x:c r="S49" s="17"/>
      <x:c r="T49" s="17"/>
      <x:c r="U49" s="17"/>
      <x:c r="V49" s="17"/>
      <x:c r="W49" s="17"/>
      <x:c r="X49" s="17"/>
      <x:c r="Y49" s="17"/>
      <x:c r="Z49" s="17"/>
    </x:row>
    <x:row r="50">
      <x:c r="A50" s="17" t="str">
        <x:v>Qwen 3.6 Flash</x:v>
      </x:c>
      <x:c r="B50" s="17" t="str">
        <x:v>qwen3.6-flash</x:v>
      </x:c>
      <x:c r="C50" s="17" t="str">
        <x:v>Qwen 3.6 Flash (2026-04-16)</x:v>
      </x:c>
      <x:c r="D50" s="17" t="str">
        <x:v>Alibaba</x:v>
      </x:c>
      <x:c r="E50" s="17" t="str">
        <x:v>China</x:v>
      </x:c>
      <x:c r="F50" s="17" t="n">
        <x:v>46139</x:v>
      </x:c>
      <x:c r="G50" s="17"/>
      <x:c r="H50" s="17" t="n">
        <x:v>46138</x:v>
      </x:c>
      <x:c r="I50" s="17"/>
      <x:c r="J50" s="17" t="str">
        <x:v>Unverified</x:v>
      </x:c>
      <x:c r="K50" s="17"/>
      <x:c r="L50" s="17"/>
      <x:c r="M50" s="17"/>
      <x:c r="N50" s="17" t="str">
        <x:v>Qwen 3.6 Flash</x:v>
      </x:c>
      <x:c r="O50" s="17" t="str">
        <x:v>qwen-3-6-flash</x:v>
      </x:c>
      <x:c r="P50" s="17" t="n">
        <x:v>144.17</x:v>
      </x:c>
      <x:c r="Q50" s="17" t="n">
        <x:v>141.12</x:v>
      </x:c>
      <x:c r="R50" s="17" t="n">
        <x:v>145.65</x:v>
      </x:c>
      <x:c r="S50" s="17"/>
      <x:c r="T50" s="17"/>
      <x:c r="U50" s="17"/>
      <x:c r="V50" s="17"/>
      <x:c r="W50" s="17"/>
      <x:c r="X50" s="17"/>
      <x:c r="Y50" s="17"/>
      <x:c r="Z50" s="17"/>
    </x:row>
    <x:row r="51">
      <x:c r="A51" s="17" t="str">
        <x:v>Qwen 3.5 Flash (hosted 35B-A3B)</x:v>
      </x:c>
      <x:c r="B51" s="17" t="str">
        <x:v>qwen3.5-flash</x:v>
      </x:c>
      <x:c r="C51" s="17"/>
      <x:c r="D51" s="17" t="str">
        <x:v>Alibaba</x:v>
      </x:c>
      <x:c r="E51" s="17" t="str">
        <x:v>China</x:v>
      </x:c>
      <x:c r="F51" s="17" t="n">
        <x:v>46078</x:v>
      </x:c>
      <x:c r="G51" s="17"/>
      <x:c r="H51" s="17" t="n">
        <x:v>46078</x:v>
      </x:c>
      <x:c r="I51" s="17"/>
      <x:c r="J51" s="17" t="str">
        <x:v>Likely</x:v>
      </x:c>
      <x:c r="K51" s="17"/>
      <x:c r="L51" s="17"/>
      <x:c r="M51" s="17"/>
      <x:c r="N51" s="17" t="str">
        <x:v>Qwen 3.5 Flash (hosted 35B-A3B)</x:v>
      </x:c>
      <x:c r="O51" s="17" t="str">
        <x:v>qwen-3-5-flash-hosted-35b-a3b</x:v>
      </x:c>
      <x:c r="P51" s="17" t="n">
        <x:v>144.07</x:v>
      </x:c>
      <x:c r="Q51" s="17" t="n">
        <x:v>140.99</x:v>
      </x:c>
      <x:c r="R51" s="17" t="n">
        <x:v>146.42</x:v>
      </x:c>
      <x:c r="S51" s="17"/>
      <x:c r="T51" s="17"/>
      <x:c r="U51" s="17"/>
      <x:c r="V51" s="17"/>
      <x:c r="W51" s="17"/>
      <x:c r="X51" s="17"/>
      <x:c r="Y51" s="17"/>
      <x:c r="Z51" s="17"/>
    </x:row>
    <x:row r="52">
      <x:c r="A52" s="17" t="str">
        <x:v>GPT-5.5</x:v>
      </x:c>
      <x:c r="B52" s="17" t="str">
        <x:v>gpt-5.5_low</x:v>
      </x:c>
      <x:c r="C52" s="17" t="str">
        <x:v>GPT-5.5 (low)</x:v>
      </x:c>
      <x:c r="D52" s="17" t="str">
        <x:v>OpenAI</x:v>
      </x:c>
      <x:c r="E52" s="17" t="str">
        <x:v>United States of America</x:v>
      </x:c>
      <x:c r="F52" s="17" t="n">
        <x:v>46135</x:v>
      </x:c>
      <x:c r="G52" s="17" t="str">
        <x:v>API access</x:v>
      </x:c>
      <x:c r="H52" s="17" t="n">
        <x:v>46135</x:v>
      </x:c>
      <x:c r="I52" s="17"/>
      <x:c r="J52" s="17" t="str">
        <x:v>Likely</x:v>
      </x:c>
      <x:c r="K52" s="17"/>
      <x:c r="L52" s="17"/>
      <x:c r="M52" s="17"/>
      <x:c r="N52" s="17" t="str">
        <x:v>GPT-5.5</x:v>
      </x:c>
      <x:c r="O52" s="17" t="str">
        <x:v>gpt-5-5</x:v>
      </x:c>
      <x:c r="P52" s="17" t="n">
        <x:v>158.33</x:v>
      </x:c>
      <x:c r="Q52" s="17" t="n">
        <x:v>156.44</x:v>
      </x:c>
      <x:c r="R52" s="17" t="n">
        <x:v>161.43</x:v>
      </x:c>
      <x:c r="S52" s="17"/>
      <x:c r="T52" s="17"/>
      <x:c r="U52" s="17"/>
      <x:c r="V52" s="17"/>
      <x:c r="W52" s="17"/>
      <x:c r="X52" s="17"/>
      <x:c r="Y52" s="17"/>
      <x:c r="Z52" s="17"/>
    </x:row>
    <x:row r="53">
      <x:c r="A53" s="17" t="str">
        <x:v>GPT-5.5 Pro</x:v>
      </x:c>
      <x:c r="B53" s="17" t="str">
        <x:v>gpt-5.5-pro-pre-release_xhigh</x:v>
      </x:c>
      <x:c r="C53" s="17" t="str">
        <x:v>GPT-5.5 Pro (xhigh)</x:v>
      </x:c>
      <x:c r="D53" s="17" t="str">
        <x:v>OpenAI</x:v>
      </x:c>
      <x:c r="E53" s="17" t="str">
        <x:v>United States of America</x:v>
      </x:c>
      <x:c r="F53" s="17" t="n">
        <x:v>46135</x:v>
      </x:c>
      <x:c r="G53" s="17" t="str">
        <x:v>API access</x:v>
      </x:c>
      <x:c r="H53" s="17" t="n">
        <x:v>46135</x:v>
      </x:c>
      <x:c r="I53" s="17"/>
      <x:c r="J53" s="17" t="str">
        <x:v>Likely</x:v>
      </x:c>
      <x:c r="K53" s="17"/>
      <x:c r="L53" s="17"/>
      <x:c r="M53" s="17"/>
      <x:c r="N53" s="17" t="str">
        <x:v>GPT-5.5 Pro</x:v>
      </x:c>
      <x:c r="O53" s="17" t="str">
        <x:v>gpt-5-5-pro</x:v>
      </x:c>
      <x:c r="P53" s="17" t="n">
        <x:v>160.73</x:v>
      </x:c>
      <x:c r="Q53" s="17" t="n">
        <x:v>158.24</x:v>
      </x:c>
      <x:c r="R53" s="17" t="n">
        <x:v>164.36</x:v>
      </x:c>
      <x:c r="S53" s="17"/>
      <x:c r="T53" s="17"/>
      <x:c r="U53" s="17"/>
      <x:c r="V53" s="17"/>
      <x:c r="W53" s="17"/>
      <x:c r="X53" s="17"/>
      <x:c r="Y53" s="17"/>
      <x:c r="Z53" s="17"/>
    </x:row>
    <x:row r="54">
      <x:c r="A54" s="17" t="str">
        <x:v>GPT-5.5</x:v>
      </x:c>
      <x:c r="B54" s="17" t="str">
        <x:v>gpt-5.5-pre-release_xhigh</x:v>
      </x:c>
      <x:c r="C54" s="17" t="str">
        <x:v>GPT-5.5 (xhigh)</x:v>
      </x:c>
      <x:c r="D54" s="17" t="str">
        <x:v>OpenAI</x:v>
      </x:c>
      <x:c r="E54" s="17" t="str">
        <x:v>United States of America</x:v>
      </x:c>
      <x:c r="F54" s="17" t="n">
        <x:v>46135</x:v>
      </x:c>
      <x:c r="G54" s="17" t="str">
        <x:v>API access</x:v>
      </x:c>
      <x:c r="H54" s="17" t="n">
        <x:v>46135</x:v>
      </x:c>
      <x:c r="I54" s="17"/>
      <x:c r="J54" s="17" t="str">
        <x:v>Likely</x:v>
      </x:c>
      <x:c r="K54" s="17"/>
      <x:c r="L54" s="17"/>
      <x:c r="M54" s="17"/>
      <x:c r="N54" s="17" t="str">
        <x:v>GPT-5.5</x:v>
      </x:c>
      <x:c r="O54" s="17" t="str">
        <x:v>gpt-5-5</x:v>
      </x:c>
      <x:c r="P54" s="17" t="n">
        <x:v>158.33</x:v>
      </x:c>
      <x:c r="Q54" s="17" t="n">
        <x:v>156.44</x:v>
      </x:c>
      <x:c r="R54" s="17" t="n">
        <x:v>161.43</x:v>
      </x:c>
      <x:c r="S54" s="17"/>
      <x:c r="T54" s="17"/>
      <x:c r="U54" s="17"/>
      <x:c r="V54" s="17"/>
      <x:c r="W54" s="17"/>
      <x:c r="X54" s="17"/>
      <x:c r="Y54" s="17"/>
      <x:c r="Z54" s="17"/>
    </x:row>
    <x:row r="55">
      <x:c r="A55" s="17" t="str">
        <x:v>GPT-5.5 Pro</x:v>
      </x:c>
      <x:c r="B55" s="17" t="str">
        <x:v>gpt-5.5-pro-pre-release_high</x:v>
      </x:c>
      <x:c r="C55" s="17" t="str">
        <x:v>GPT-5.5 Pro (high)</x:v>
      </x:c>
      <x:c r="D55" s="17" t="str">
        <x:v>OpenAI</x:v>
      </x:c>
      <x:c r="E55" s="17" t="str">
        <x:v>United States of America</x:v>
      </x:c>
      <x:c r="F55" s="17" t="n">
        <x:v>46135</x:v>
      </x:c>
      <x:c r="G55" s="17" t="str">
        <x:v>API access</x:v>
      </x:c>
      <x:c r="H55" s="17" t="n">
        <x:v>46135</x:v>
      </x:c>
      <x:c r="I55" s="17"/>
      <x:c r="J55" s="17" t="str">
        <x:v>Likely</x:v>
      </x:c>
      <x:c r="K55" s="17"/>
      <x:c r="L55" s="17"/>
      <x:c r="M55" s="17"/>
      <x:c r="N55" s="17" t="str">
        <x:v>GPT-5.5 Pro</x:v>
      </x:c>
      <x:c r="O55" s="17" t="str">
        <x:v>gpt-5-5-pro</x:v>
      </x:c>
      <x:c r="P55" s="17" t="n">
        <x:v>160.73</x:v>
      </x:c>
      <x:c r="Q55" s="17" t="n">
        <x:v>158.24</x:v>
      </x:c>
      <x:c r="R55" s="17" t="n">
        <x:v>164.36</x:v>
      </x:c>
      <x:c r="S55" s="17"/>
      <x:c r="T55" s="17"/>
      <x:c r="U55" s="17"/>
      <x:c r="V55" s="17"/>
      <x:c r="W55" s="17"/>
      <x:c r="X55" s="17"/>
      <x:c r="Y55" s="17"/>
      <x:c r="Z55" s="17"/>
    </x:row>
    <x:row r="56">
      <x:c r="A56" s="17" t="str">
        <x:v>Claude Opus 4.7</x:v>
      </x:c>
      <x:c r="B56" s="17" t="str">
        <x:v>claude-opus-4-7_xhigh</x:v>
      </x:c>
      <x:c r="C56" s="17" t="str">
        <x:v>Claude Opus 4.7 (xhigh)</x:v>
      </x:c>
      <x:c r="D56" s="17" t="str">
        <x:v>Anthropic</x:v>
      </x:c>
      <x:c r="E56" s="17" t="str">
        <x:v>United States of America</x:v>
      </x:c>
      <x:c r="F56" s="17" t="n">
        <x:v>46128</x:v>
      </x:c>
      <x:c r="G56" s="17" t="str">
        <x:v>API access</x:v>
      </x:c>
      <x:c r="H56" s="17" t="n">
        <x:v>46128</x:v>
      </x:c>
      <x:c r="I56" s="17"/>
      <x:c r="J56" s="17" t="str">
        <x:v>Likely</x:v>
      </x:c>
      <x:c r="K56" s="17"/>
      <x:c r="L56" s="17" t="str">
        <x:v>Claude Opus 4.7 (xhigh)</x:v>
      </x:c>
      <x:c r="M56" s="17"/>
      <x:c r="N56" s="17" t="str">
        <x:v>Claude Opus 4.7</x:v>
      </x:c>
      <x:c r="O56" s="17" t="str">
        <x:v>claude-opus-4-7</x:v>
      </x:c>
      <x:c r="P56" s="17" t="n">
        <x:v>156.01</x:v>
      </x:c>
      <x:c r="Q56" s="17" t="n">
        <x:v>154.07</x:v>
      </x:c>
      <x:c r="R56" s="17" t="n">
        <x:v>158.4</x:v>
      </x:c>
      <x:c r="S56" s="17"/>
      <x:c r="T56" s="17"/>
      <x:c r="U56" s="17"/>
      <x:c r="V56" s="17"/>
      <x:c r="W56" s="17"/>
      <x:c r="X56" s="17"/>
      <x:c r="Y56" s="17"/>
      <x:c r="Z56" s="17"/>
    </x:row>
    <x:row r="57">
      <x:c r="A57" s="17" t="str">
        <x:v>GPT-5.4 Mini</x:v>
      </x:c>
      <x:c r="B57" s="17" t="str">
        <x:v>gpt-5.4-mini-2026-03-17_high</x:v>
      </x:c>
      <x:c r="C57" s="17" t="str">
        <x:v>GPT-5.4 mini (high)</x:v>
      </x:c>
      <x:c r="D57" s="17" t="str">
        <x:v>OpenAI</x:v>
      </x:c>
      <x:c r="E57" s="17" t="str">
        <x:v>United States of America</x:v>
      </x:c>
      <x:c r="F57" s="17" t="n">
        <x:v>46098</x:v>
      </x:c>
      <x:c r="G57" s="17" t="str">
        <x:v>API access</x:v>
      </x:c>
      <x:c r="H57" s="17" t="n">
        <x:v>46098</x:v>
      </x:c>
      <x:c r="I57" s="17"/>
      <x:c r="J57" s="17" t="str">
        <x:v>Likely</x:v>
      </x:c>
      <x:c r="K57" s="17"/>
      <x:c r="L57" s="17" t="str">
        <x:v>GPT-5.4 mini (high)</x:v>
      </x:c>
      <x:c r="M57" s="17"/>
      <x:c r="N57" s="17" t="str">
        <x:v>GPT-5.4 Mini</x:v>
      </x:c>
      <x:c r="O57" s="17" t="str">
        <x:v>gpt-5-4-mini</x:v>
      </x:c>
      <x:c r="P57" s="17" t="n">
        <x:v>148.9</x:v>
      </x:c>
      <x:c r="Q57" s="17" t="n">
        <x:v>147.11</x:v>
      </x:c>
      <x:c r="R57" s="17" t="n">
        <x:v>150.06</x:v>
      </x:c>
      <x:c r="S57" s="17"/>
      <x:c r="T57" s="17"/>
      <x:c r="U57" s="17"/>
      <x:c r="V57" s="17"/>
      <x:c r="W57" s="17"/>
      <x:c r="X57" s="17"/>
      <x:c r="Y57" s="17"/>
      <x:c r="Z57" s="17"/>
    </x:row>
    <x:row r="58">
      <x:c r="A58" s="17" t="str">
        <x:v>Muse Spark</x:v>
      </x:c>
      <x:c r="B58" s="17" t="str">
        <x:v>muse-spark</x:v>
      </x:c>
      <x:c r="C58" s="17" t="str">
        <x:v>Muse Spark</x:v>
      </x:c>
      <x:c r="D58" s="17" t="str">
        <x:v>Meta AI</x:v>
      </x:c>
      <x:c r="E58" s="17" t="str">
        <x:v>United States of America</x:v>
      </x:c>
      <x:c r="F58" s="17" t="n">
        <x:v>46120</x:v>
      </x:c>
      <x:c r="G58" s="17" t="str">
        <x:v>API access</x:v>
      </x:c>
      <x:c r="H58" s="17" t="n">
        <x:v>46120</x:v>
      </x:c>
      <x:c r="I58" s="17"/>
      <x:c r="J58" s="17" t="str">
        <x:v>Confident</x:v>
      </x:c>
      <x:c r="K58" s="17"/>
      <x:c r="L58" s="17" t="str">
        <x:v>Muse Spark</x:v>
      </x:c>
      <x:c r="M58" s="17"/>
      <x:c r="N58" s="17" t="str">
        <x:v>Muse Spark</x:v>
      </x:c>
      <x:c r="O58" s="17" t="str">
        <x:v>muse-spark</x:v>
      </x:c>
      <x:c r="P58" s="17" t="n">
        <x:v>154.27</x:v>
      </x:c>
      <x:c r="Q58" s="17" t="n">
        <x:v>151.76</x:v>
      </x:c>
      <x:c r="R58" s="17" t="n">
        <x:v>158.17</x:v>
      </x:c>
      <x:c r="S58" s="17"/>
      <x:c r="T58" s="17"/>
      <x:c r="U58" s="17"/>
      <x:c r="V58" s="17"/>
      <x:c r="W58" s="17"/>
      <x:c r="X58" s="17"/>
      <x:c r="Y58" s="17"/>
      <x:c r="Z58" s="17"/>
    </x:row>
    <x:row r="59">
      <x:c r="A59" s="17" t="str">
        <x:v>Gemma 4 31B IT</x:v>
      </x:c>
      <x:c r="B59" s="17" t="str">
        <x:v>gemma-4-31b-it</x:v>
      </x:c>
      <x:c r="C59" s="17" t="str">
        <x:v>Gemma 4 31B IT</x:v>
      </x:c>
      <x:c r="D59" s="17" t="str">
        <x:v>Google DeepMind</x:v>
      </x:c>
      <x:c r="E59" s="17" t="str">
        <x:v>United States of America</x:v>
      </x:c>
      <x:c r="F59" s="17" t="n">
        <x:v>46114</x:v>
      </x:c>
      <x:c r="G59" s="17" t="str">
        <x:v>Open weights (restricted use)</x:v>
      </x:c>
      <x:c r="H59" s="17" t="n">
        <x:v>46114</x:v>
      </x:c>
      <x:c r="I59" s="17"/>
      <x:c r="J59" s="17" t="str">
        <x:v>Likely</x:v>
      </x:c>
      <x:c r="K59" s="17"/>
      <x:c r="L59" s="17" t="str">
        <x:v>Gemma 4 31B IT</x:v>
      </x:c>
      <x:c r="M59" s="17"/>
      <x:c r="N59" s="17" t="str">
        <x:v>Gemma 4 31B IT</x:v>
      </x:c>
      <x:c r="O59" s="17" t="str">
        <x:v>gemma-4-31b-it</x:v>
      </x:c>
      <x:c r="P59" s="17"/>
      <x:c r="Q59" s="17"/>
      <x:c r="R59" s="17"/>
      <x:c r="S59" s="17"/>
      <x:c r="T59" s="17"/>
      <x:c r="U59" s="17"/>
      <x:c r="V59" s="17"/>
      <x:c r="W59" s="17"/>
      <x:c r="X59" s="17"/>
      <x:c r="Y59" s="17"/>
      <x:c r="Z59" s="17"/>
    </x:row>
    <x:row r="60">
      <x:c r="A60" s="17" t="str">
        <x:v>GPT-5.4</x:v>
      </x:c>
      <x:c r="B60" s="17" t="str">
        <x:v>gpt-5.4-2026-03-05_high</x:v>
      </x:c>
      <x:c r="C60" s="17" t="str">
        <x:v>GPT-5.4 (high)</x:v>
      </x:c>
      <x:c r="D60" s="17" t="str">
        <x:v>OpenAI</x:v>
      </x:c>
      <x:c r="E60" s="17" t="str">
        <x:v>United States of America</x:v>
      </x:c>
      <x:c r="F60" s="17" t="n">
        <x:v>46086</x:v>
      </x:c>
      <x:c r="G60" s="17" t="str">
        <x:v>API access</x:v>
      </x:c>
      <x:c r="H60" s="17" t="n">
        <x:v>46086</x:v>
      </x:c>
      <x:c r="I60" s="17"/>
      <x:c r="J60" s="17" t="str">
        <x:v>Likely</x:v>
      </x:c>
      <x:c r="K60" s="17"/>
      <x:c r="L60" s="17" t="str">
        <x:v>GPT-5.4 (high)</x:v>
      </x:c>
      <x:c r="M60" s="17"/>
      <x:c r="N60" s="17" t="str">
        <x:v>GPT-5.4</x:v>
      </x:c>
      <x:c r="O60" s="17" t="str">
        <x:v>gpt-5-4</x:v>
      </x:c>
      <x:c r="P60" s="17" t="n">
        <x:v>156.03</x:v>
      </x:c>
      <x:c r="Q60" s="17" t="n">
        <x:v>154.45</x:v>
      </x:c>
      <x:c r="R60" s="17" t="n">
        <x:v>158.37</x:v>
      </x:c>
      <x:c r="S60" s="17"/>
      <x:c r="T60" s="17"/>
      <x:c r="U60" s="17"/>
      <x:c r="V60" s="17"/>
      <x:c r="W60" s="17"/>
      <x:c r="X60" s="17"/>
      <x:c r="Y60" s="17"/>
      <x:c r="Z60" s="17"/>
    </x:row>
    <x:row r="61">
      <x:c r="A61" s="17" t="str">
        <x:v>GPT-5.4 Pro</x:v>
      </x:c>
      <x:c r="B61" s="17" t="str">
        <x:v>gpt-5.4-pro-2026-03-05-web-app</x:v>
      </x:c>
      <x:c r="C61" s="17" t="str">
        <x:v>GPT-5.4 Pro (web)</x:v>
      </x:c>
      <x:c r="D61" s="17" t="str">
        <x:v>OpenAI</x:v>
      </x:c>
      <x:c r="E61" s="17" t="str">
        <x:v>United States of America</x:v>
      </x:c>
      <x:c r="F61" s="17" t="n">
        <x:v>46086</x:v>
      </x:c>
      <x:c r="G61" s="17" t="str">
        <x:v>API access</x:v>
      </x:c>
      <x:c r="H61" s="17" t="n">
        <x:v>46086</x:v>
      </x:c>
      <x:c r="I61" s="17"/>
      <x:c r="J61" s="17" t="str">
        <x:v>Likely</x:v>
      </x:c>
      <x:c r="K61" s="17"/>
      <x:c r="L61" s="17" t="str">
        <x:v>GPT-5.4 Pro (Web App)</x:v>
      </x:c>
      <x:c r="M61" s="17"/>
      <x:c r="N61" s="17" t="str">
        <x:v>GPT-5.4 Pro</x:v>
      </x:c>
      <x:c r="O61" s="17" t="str">
        <x:v>gpt-5-4-pro</x:v>
      </x:c>
      <x:c r="P61" s="17" t="n">
        <x:v>157.83</x:v>
      </x:c>
      <x:c r="Q61" s="17" t="n">
        <x:v>155.96</x:v>
      </x:c>
      <x:c r="R61" s="17" t="n">
        <x:v>160.88</x:v>
      </x:c>
      <x:c r="S61" s="17"/>
      <x:c r="T61" s="17"/>
      <x:c r="U61" s="17"/>
      <x:c r="V61" s="17"/>
      <x:c r="W61" s="17"/>
      <x:c r="X61" s="17"/>
      <x:c r="Y61" s="17"/>
      <x:c r="Z61" s="17"/>
    </x:row>
    <x:row r="62">
      <x:c r="A62" s="17" t="str">
        <x:v>GPT-5.3 Codex</x:v>
      </x:c>
      <x:c r="B62" s="17" t="str">
        <x:v>gpt-5.3-codex_high</x:v>
      </x:c>
      <x:c r="C62" s="17" t="str">
        <x:v>GPT-5.3 Codex (high)</x:v>
      </x:c>
      <x:c r="D62" s="17" t="str">
        <x:v>OpenAI</x:v>
      </x:c>
      <x:c r="E62" s="17" t="str">
        <x:v>United States of America</x:v>
      </x:c>
      <x:c r="F62" s="17" t="n">
        <x:v>46058</x:v>
      </x:c>
      <x:c r="G62" s="17" t="str">
        <x:v>API access</x:v>
      </x:c>
      <x:c r="H62" s="17" t="n">
        <x:v>46058</x:v>
      </x:c>
      <x:c r="I62" s="17"/>
      <x:c r="J62" s="17" t="str">
        <x:v>Likely</x:v>
      </x:c>
      <x:c r="K62" s="17"/>
      <x:c r="L62" s="17"/>
      <x:c r="M62" s="17"/>
      <x:c r="N62" s="17" t="str">
        <x:v>GPT-5.3 Codex</x:v>
      </x:c>
      <x:c r="O62" s="17" t="str">
        <x:v>gpt-5-3-codex</x:v>
      </x:c>
      <x:c r="P62" s="17" t="n">
        <x:v>155.49</x:v>
      </x:c>
      <x:c r="Q62" s="17" t="n">
        <x:v>153.29</x:v>
      </x:c>
      <x:c r="R62" s="17" t="n">
        <x:v>158.84</x:v>
      </x:c>
      <x:c r="S62" s="17"/>
      <x:c r="T62" s="17"/>
      <x:c r="U62" s="17"/>
      <x:c r="V62" s="17"/>
      <x:c r="W62" s="17"/>
      <x:c r="X62" s="17"/>
      <x:c r="Y62" s="17"/>
      <x:c r="Z62" s="17"/>
    </x:row>
    <x:row r="63">
      <x:c r="A63" s="17" t="str">
        <x:v>Gemini 3.1 Pro</x:v>
      </x:c>
      <x:c r="B63" s="17" t="str">
        <x:v>gemini-3.1-pro-preview-customtools</x:v>
      </x:c>
      <x:c r="C63" s="17" t="str">
        <x:v>Gemini 3.1 Pro Preview</x:v>
      </x:c>
      <x:c r="D63" s="17" t="str">
        <x:v>Google DeepMind</x:v>
      </x:c>
      <x:c r="E63" s="17" t="str">
        <x:v>United States of America</x:v>
      </x:c>
      <x:c r="F63" s="17" t="n">
        <x:v>46072</x:v>
      </x:c>
      <x:c r="G63" s="17" t="str">
        <x:v>API access</x:v>
      </x:c>
      <x:c r="H63" s="17" t="n">
        <x:v>46072</x:v>
      </x:c>
      <x:c r="I63" s="17"/>
      <x:c r="J63" s="17" t="str">
        <x:v>Likely</x:v>
      </x:c>
      <x:c r="K63" s="17"/>
      <x:c r="L63" s="17"/>
      <x:c r="M63" s="17"/>
      <x:c r="N63" s="17" t="str">
        <x:v>Gemini 3.1 Pro</x:v>
      </x:c>
      <x:c r="O63" s="17" t="str">
        <x:v>gemini-3-1-pro</x:v>
      </x:c>
      <x:c r="P63" s="17" t="n">
        <x:v>154.84</x:v>
      </x:c>
      <x:c r="Q63" s="17" t="n">
        <x:v>152.95</x:v>
      </x:c>
      <x:c r="R63" s="17" t="n">
        <x:v>157.9</x:v>
      </x:c>
      <x:c r="S63" s="17"/>
      <x:c r="T63" s="17"/>
      <x:c r="U63" s="17"/>
      <x:c r="V63" s="17"/>
      <x:c r="W63" s="17"/>
      <x:c r="X63" s="17"/>
      <x:c r="Y63" s="17"/>
      <x:c r="Z63" s="17"/>
    </x:row>
    <x:row r="64">
      <x:c r="A64" s="17" t="str">
        <x:v>Claude Sonnet 4.6</x:v>
      </x:c>
      <x:c r="B64" s="17" t="str">
        <x:v>claude-sonnet-4-6_16K</x:v>
      </x:c>
      <x:c r="C64" s="17" t="str">
        <x:v>Claude Sonnet 4.6 (16k thinking)</x:v>
      </x:c>
      <x:c r="D64" s="17" t="str">
        <x:v>Anthropic</x:v>
      </x:c>
      <x:c r="E64" s="17" t="str">
        <x:v>United States of America</x:v>
      </x:c>
      <x:c r="F64" s="17" t="n">
        <x:v>46070</x:v>
      </x:c>
      <x:c r="G64" s="17" t="str">
        <x:v>API access</x:v>
      </x:c>
      <x:c r="H64" s="17" t="n">
        <x:v>46070</x:v>
      </x:c>
      <x:c r="I64" s="17"/>
      <x:c r="J64" s="17" t="str">
        <x:v>Likely</x:v>
      </x:c>
      <x:c r="K64" s="17"/>
      <x:c r="L64" s="17"/>
      <x:c r="M64" s="17"/>
      <x:c r="N64" s="17" t="str">
        <x:v>Claude Sonnet 4.6</x:v>
      </x:c>
      <x:c r="O64" s="17" t="str">
        <x:v>claude-sonnet-4-6</x:v>
      </x:c>
      <x:c r="P64" s="17" t="n">
        <x:v>153.18</x:v>
      </x:c>
      <x:c r="Q64" s="17" t="n">
        <x:v>149.67</x:v>
      </x:c>
      <x:c r="R64" s="17" t="n">
        <x:v>156.08</x:v>
      </x:c>
      <x:c r="S64" s="17"/>
      <x:c r="T64" s="17"/>
      <x:c r="U64" s="17"/>
      <x:c r="V64" s="17"/>
      <x:c r="W64" s="17"/>
      <x:c r="X64" s="17"/>
      <x:c r="Y64" s="17"/>
      <x:c r="Z64" s="17"/>
    </x:row>
    <x:row r="65">
      <x:c r="A65" s="17" t="str">
        <x:v>Claude Sonnet 4.6</x:v>
      </x:c>
      <x:c r="B65" s="17" t="str">
        <x:v>claude-sonnet-4-6</x:v>
      </x:c>
      <x:c r="C65" s="17" t="str">
        <x:v>Claude Sonnet 4.6</x:v>
      </x:c>
      <x:c r="D65" s="17" t="str">
        <x:v>Anthropic</x:v>
      </x:c>
      <x:c r="E65" s="17" t="str">
        <x:v>United States of America</x:v>
      </x:c>
      <x:c r="F65" s="17" t="n">
        <x:v>46070</x:v>
      </x:c>
      <x:c r="G65" s="17" t="str">
        <x:v>API access</x:v>
      </x:c>
      <x:c r="H65" s="17" t="n">
        <x:v>46070</x:v>
      </x:c>
      <x:c r="I65" s="17"/>
      <x:c r="J65" s="17" t="str">
        <x:v>Likely</x:v>
      </x:c>
      <x:c r="K65" s="17"/>
      <x:c r="L65" s="17"/>
      <x:c r="M65" s="17"/>
      <x:c r="N65" s="17" t="str">
        <x:v>Claude Sonnet 4.6</x:v>
      </x:c>
      <x:c r="O65" s="17" t="str">
        <x:v>claude-sonnet-4-6</x:v>
      </x:c>
      <x:c r="P65" s="17" t="n">
        <x:v>153.18</x:v>
      </x:c>
      <x:c r="Q65" s="17" t="n">
        <x:v>149.67</x:v>
      </x:c>
      <x:c r="R65" s="17" t="n">
        <x:v>156.08</x:v>
      </x:c>
      <x:c r="S65" s="17"/>
      <x:c r="T65" s="17"/>
      <x:c r="U65" s="17"/>
      <x:c r="V65" s="17"/>
      <x:c r="W65" s="17"/>
      <x:c r="X65" s="17"/>
      <x:c r="Y65" s="17"/>
      <x:c r="Z65" s="17"/>
    </x:row>
    <x:row r="66">
      <x:c r="A66" s="17" t="str">
        <x:v>Claude Sonnet 4.6</x:v>
      </x:c>
      <x:c r="B66" s="17" t="str">
        <x:v>claude-sonnet-4-6_32K</x:v>
      </x:c>
      <x:c r="C66" s="17" t="str">
        <x:v>Claude Sonnet 4.6 (32k thinking)</x:v>
      </x:c>
      <x:c r="D66" s="17" t="str">
        <x:v>Anthropic</x:v>
      </x:c>
      <x:c r="E66" s="17" t="str">
        <x:v>United States of America</x:v>
      </x:c>
      <x:c r="F66" s="17" t="n">
        <x:v>46070</x:v>
      </x:c>
      <x:c r="G66" s="17" t="str">
        <x:v>API access</x:v>
      </x:c>
      <x:c r="H66" s="17" t="n">
        <x:v>46070</x:v>
      </x:c>
      <x:c r="I66" s="17"/>
      <x:c r="J66" s="17" t="str">
        <x:v>Likely</x:v>
      </x:c>
      <x:c r="K66" s="17"/>
      <x:c r="L66" s="17"/>
      <x:c r="M66" s="17"/>
      <x:c r="N66" s="17" t="str">
        <x:v>Claude Sonnet 4.6</x:v>
      </x:c>
      <x:c r="O66" s="17" t="str">
        <x:v>claude-sonnet-4-6</x:v>
      </x:c>
      <x:c r="P66" s="17" t="n">
        <x:v>153.18</x:v>
      </x:c>
      <x:c r="Q66" s="17" t="n">
        <x:v>149.67</x:v>
      </x:c>
      <x:c r="R66" s="17" t="n">
        <x:v>156.08</x:v>
      </x:c>
      <x:c r="S66" s="17"/>
      <x:c r="T66" s="17"/>
      <x:c r="U66" s="17"/>
      <x:c r="V66" s="17"/>
      <x:c r="W66" s="17"/>
      <x:c r="X66" s="17"/>
      <x:c r="Y66" s="17"/>
      <x:c r="Z66" s="17"/>
    </x:row>
    <x:row r="67">
      <x:c r="A67" s="17" t="str">
        <x:v>Claude Opus 4.6</x:v>
      </x:c>
      <x:c r="B67" s="17" t="str">
        <x:v>claude-opus-4-6_120K</x:v>
      </x:c>
      <x:c r="C67" s="17" t="str">
        <x:v>Claude Opus 4.6 (120k thinking)</x:v>
      </x:c>
      <x:c r="D67" s="17" t="str">
        <x:v>Anthropic</x:v>
      </x:c>
      <x:c r="E67" s="17" t="str">
        <x:v>United States of America</x:v>
      </x:c>
      <x:c r="F67" s="17" t="n">
        <x:v>46058</x:v>
      </x:c>
      <x:c r="G67" s="17" t="str">
        <x:v>API access</x:v>
      </x:c>
      <x:c r="H67" s="17" t="n">
        <x:v>46058</x:v>
      </x:c>
      <x:c r="I67" s="17"/>
      <x:c r="J67" s="17" t="str">
        <x:v>Likely</x:v>
      </x:c>
      <x:c r="K67" s="17"/>
      <x:c r="L67" s="17" t="str">
        <x:v>Claude Opus 4.6 (120k thinking)</x:v>
      </x:c>
      <x:c r="M67" s="17"/>
      <x:c r="N67" s="17" t="str">
        <x:v>Claude Opus 4.6</x:v>
      </x:c>
      <x:c r="O67" s="17" t="str">
        <x:v>claude-opus-4-6</x:v>
      </x:c>
      <x:c r="P67" s="17" t="n">
        <x:v>155.31</x:v>
      </x:c>
      <x:c r="Q67" s="17" t="n">
        <x:v>153.34</x:v>
      </x:c>
      <x:c r="R67" s="17" t="n">
        <x:v>157.92</x:v>
      </x:c>
      <x:c r="S67" s="17"/>
      <x:c r="T67" s="17"/>
      <x:c r="U67" s="17"/>
      <x:c r="V67" s="17"/>
      <x:c r="W67" s="17"/>
      <x:c r="X67" s="17"/>
      <x:c r="Y67" s="17"/>
      <x:c r="Z67" s="17"/>
    </x:row>
    <x:row r="68">
      <x:c r="A68" s="17" t="str">
        <x:v>GLM-5</x:v>
      </x:c>
      <x:c r="B68" s="17" t="str">
        <x:v>glm-5</x:v>
      </x:c>
      <x:c r="C68" s="17" t="str">
        <x:v>GLM-5</x:v>
      </x:c>
      <x:c r="D68" s="17" t="str">
        <x:v>Z.ai (Zhipu AI)</x:v>
      </x:c>
      <x:c r="E68" s="17" t="str">
        <x:v>China</x:v>
      </x:c>
      <x:c r="F68" s="17" t="n">
        <x:v>46064</x:v>
      </x:c>
      <x:c r="G68" s="17" t="str">
        <x:v>Open weights (unrestricted)</x:v>
      </x:c>
      <x:c r="H68" s="17" t="n">
        <x:v>46064</x:v>
      </x:c>
      <x:c r="I68" s="17"/>
      <x:c r="J68" s="17" t="str">
        <x:v>Likely</x:v>
      </x:c>
      <x:c r="K68" s="17"/>
      <x:c r="L68" s="17"/>
      <x:c r="M68" s="17"/>
      <x:c r="N68" s="17" t="str">
        <x:v>GLM-5</x:v>
      </x:c>
      <x:c r="O68" s="17" t="str">
        <x:v>glm-5</x:v>
      </x:c>
      <x:c r="P68" s="17" t="n">
        <x:v>146.39</x:v>
      </x:c>
      <x:c r="Q68" s="17" t="n">
        <x:v>144.52</x:v>
      </x:c>
      <x:c r="R68" s="17" t="n">
        <x:v>147.86</x:v>
      </x:c>
      <x:c r="S68" s="17"/>
      <x:c r="T68" s="17"/>
      <x:c r="U68" s="17"/>
      <x:c r="V68" s="17"/>
      <x:c r="W68" s="17"/>
      <x:c r="X68" s="17"/>
      <x:c r="Y68" s="17"/>
      <x:c r="Z68" s="17"/>
    </x:row>
    <x:row r="69">
      <x:c r="A69" s="17" t="str">
        <x:v>Claude Opus 4.6</x:v>
      </x:c>
      <x:c r="B69" s="17" t="str">
        <x:v>claude-opus-4-6</x:v>
      </x:c>
      <x:c r="C69" s="17" t="str">
        <x:v>Claude Opus 4.6 (no thinking)</x:v>
      </x:c>
      <x:c r="D69" s="17" t="str">
        <x:v>Anthropic</x:v>
      </x:c>
      <x:c r="E69" s="17" t="str">
        <x:v>United States of America</x:v>
      </x:c>
      <x:c r="F69" s="17" t="n">
        <x:v>46058</x:v>
      </x:c>
      <x:c r="G69" s="17" t="str">
        <x:v>API access</x:v>
      </x:c>
      <x:c r="H69" s="17" t="n">
        <x:v>46058</x:v>
      </x:c>
      <x:c r="I69" s="17"/>
      <x:c r="J69" s="17" t="str">
        <x:v>Likely</x:v>
      </x:c>
      <x:c r="K69" s="17"/>
      <x:c r="L69" s="17" t="str">
        <x:v>Claude Opus 4.6 (no thinking)</x:v>
      </x:c>
      <x:c r="M69" s="17"/>
      <x:c r="N69" s="17" t="str">
        <x:v>Claude Opus 4.6</x:v>
      </x:c>
      <x:c r="O69" s="17" t="str">
        <x:v>claude-opus-4-6</x:v>
      </x:c>
      <x:c r="P69" s="17" t="n">
        <x:v>155.31</x:v>
      </x:c>
      <x:c r="Q69" s="17" t="n">
        <x:v>153.34</x:v>
      </x:c>
      <x:c r="R69" s="17" t="n">
        <x:v>157.92</x:v>
      </x:c>
      <x:c r="S69" s="17"/>
      <x:c r="T69" s="17"/>
      <x:c r="U69" s="17"/>
      <x:c r="V69" s="17"/>
      <x:c r="W69" s="17"/>
      <x:c r="X69" s="17"/>
      <x:c r="Y69" s="17"/>
      <x:c r="Z69" s="17"/>
    </x:row>
    <x:row r="70">
      <x:c r="A70" s="17" t="str">
        <x:v>GPT-5.1</x:v>
      </x:c>
      <x:c r="B70" s="17" t="str">
        <x:v>gpt-5.1-2025-11-13_high</x:v>
      </x:c>
      <x:c r="C70" s="17" t="str">
        <x:v>GPT-5.1 (high)</x:v>
      </x:c>
      <x:c r="D70" s="17" t="str">
        <x:v>OpenAI</x:v>
      </x:c>
      <x:c r="E70" s="17" t="str">
        <x:v>United States of America</x:v>
      </x:c>
      <x:c r="F70" s="17" t="n">
        <x:v>45974</x:v>
      </x:c>
      <x:c r="G70" s="17" t="str">
        <x:v>API access</x:v>
      </x:c>
      <x:c r="H70" s="17" t="n">
        <x:v>45974</x:v>
      </x:c>
      <x:c r="I70" s="17"/>
      <x:c r="J70" s="17" t="str">
        <x:v>Unknown</x:v>
      </x:c>
      <x:c r="K70" s="17"/>
      <x:c r="L70" s="17" t="str">
        <x:v>GPT-5.1 (high)</x:v>
      </x:c>
      <x:c r="M70" s="17"/>
      <x:c r="N70" s="17" t="str">
        <x:v>GPT-5.1</x:v>
      </x:c>
      <x:c r="O70" s="17" t="str">
        <x:v>gpt-5-1</x:v>
      </x:c>
      <x:c r="P70" s="17" t="n">
        <x:v>149.72</x:v>
      </x:c>
      <x:c r="Q70" s="17" t="n">
        <x:v>148.31</x:v>
      </x:c>
      <x:c r="R70" s="17" t="n">
        <x:v>151.01</x:v>
      </x:c>
      <x:c r="S70" s="17"/>
      <x:c r="T70" s="17"/>
      <x:c r="U70" s="17"/>
      <x:c r="V70" s="17"/>
      <x:c r="W70" s="17"/>
      <x:c r="X70" s="17"/>
      <x:c r="Y70" s="17"/>
      <x:c r="Z70" s="17"/>
    </x:row>
    <x:row r="71">
      <x:c r="A71" s="17" t="str">
        <x:v>Kimi K2.5</x:v>
      </x:c>
      <x:c r="B71" s="17" t="str">
        <x:v>kimi-k2.5</x:v>
      </x:c>
      <x:c r="C71" s="17" t="str">
        <x:v>Kimi K2.5</x:v>
      </x:c>
      <x:c r="D71" s="17" t="str">
        <x:v>Moonshot</x:v>
      </x:c>
      <x:c r="E71" s="17" t="str">
        <x:v>China</x:v>
      </x:c>
      <x:c r="F71" s="17" t="n">
        <x:v>46049</x:v>
      </x:c>
      <x:c r="G71" s="17" t="str">
        <x:v>Open weights (unrestricted)</x:v>
      </x:c>
      <x:c r="H71" s="17" t="n">
        <x:v>46055</x:v>
      </x:c>
      <x:c r="I71" s="17" t="n">
        <x:v>5.8e+24</x:v>
      </x:c>
      <x:c r="J71" s="17" t="str">
        <x:v>Likely</x:v>
      </x:c>
      <x:c r="K71" s="17"/>
      <x:c r="L71" s="17"/>
      <x:c r="M71" s="17"/>
      <x:c r="N71" s="17" t="str">
        <x:v>Kimi K2.5</x:v>
      </x:c>
      <x:c r="O71" s="17" t="str">
        <x:v>kimi-k2-5</x:v>
      </x:c>
      <x:c r="P71" s="17" t="n">
        <x:v>148.24</x:v>
      </x:c>
      <x:c r="Q71" s="17" t="n">
        <x:v>146.58</x:v>
      </x:c>
      <x:c r="R71" s="17" t="n">
        <x:v>149.36</x:v>
      </x:c>
      <x:c r="S71" s="17"/>
      <x:c r="T71" s="17"/>
      <x:c r="U71" s="17"/>
      <x:c r="V71" s="17"/>
      <x:c r="W71" s="17"/>
      <x:c r="X71" s="17"/>
      <x:c r="Y71" s="17"/>
      <x:c r="Z71" s="17"/>
    </x:row>
    <x:row r="72">
      <x:c r="A72" s="17" t="str">
        <x:v>Gemini 3 Pro</x:v>
      </x:c>
      <x:c r="B72" s="17" t="str">
        <x:v>gemini-3-pro-preview</x:v>
      </x:c>
      <x:c r="C72" s="17" t="str">
        <x:v>Gemini 3 Pro Preview</x:v>
      </x:c>
      <x:c r="D72" s="17" t="str">
        <x:v>Google DeepMind</x:v>
      </x:c>
      <x:c r="E72" s="17" t="str">
        <x:v>United States of America</x:v>
      </x:c>
      <x:c r="F72" s="17" t="n">
        <x:v>45979</x:v>
      </x:c>
      <x:c r="G72" s="17" t="str">
        <x:v>API access</x:v>
      </x:c>
      <x:c r="H72" s="17" t="n">
        <x:v>45979</x:v>
      </x:c>
      <x:c r="I72" s="17"/>
      <x:c r="J72" s="17" t="str">
        <x:v>Unknown</x:v>
      </x:c>
      <x:c r="K72" s="17"/>
      <x:c r="L72" s="17" t="str">
        <x:v>Gemini 3 Pro Preview</x:v>
      </x:c>
      <x:c r="M72" s="17"/>
      <x:c r="N72" s="17" t="str">
        <x:v>Gemini 3 Pro</x:v>
      </x:c>
      <x:c r="O72" s="17" t="str">
        <x:v>gemini-3-pro</x:v>
      </x:c>
      <x:c r="P72" s="17" t="n">
        <x:v>153.24</x:v>
      </x:c>
      <x:c r="Q72" s="17" t="n">
        <x:v>151.34</x:v>
      </x:c>
      <x:c r="R72" s="17" t="n">
        <x:v>155.77</x:v>
      </x:c>
      <x:c r="S72" s="17"/>
      <x:c r="T72" s="17"/>
      <x:c r="U72" s="17"/>
      <x:c r="V72" s="17"/>
      <x:c r="W72" s="17"/>
      <x:c r="X72" s="17"/>
      <x:c r="Y72" s="17"/>
      <x:c r="Z72" s="17"/>
    </x:row>
    <x:row r="73">
      <x:c r="A73" s="17" t="str">
        <x:v>GPT-5.2</x:v>
      </x:c>
      <x:c r="B73" s="17" t="str">
        <x:v>gpt-5.2-2025-12-11_high</x:v>
      </x:c>
      <x:c r="C73" s="17" t="str">
        <x:v>GPT-5.2 (high)</x:v>
      </x:c>
      <x:c r="D73" s="17" t="str">
        <x:v>OpenAI</x:v>
      </x:c>
      <x:c r="E73" s="17" t="str">
        <x:v>United States of America</x:v>
      </x:c>
      <x:c r="F73" s="17" t="n">
        <x:v>46002</x:v>
      </x:c>
      <x:c r="G73" s="17" t="str">
        <x:v>API access</x:v>
      </x:c>
      <x:c r="H73" s="17" t="n">
        <x:v>46002</x:v>
      </x:c>
      <x:c r="I73" s="17"/>
      <x:c r="J73" s="17" t="str">
        <x:v>Unknown</x:v>
      </x:c>
      <x:c r="K73" s="17"/>
      <x:c r="L73" s="17" t="str">
        <x:v>GPT-5.2 (high)</x:v>
      </x:c>
      <x:c r="M73" s="17"/>
      <x:c r="N73" s="17" t="str">
        <x:v>GPT-5.2</x:v>
      </x:c>
      <x:c r="O73" s="17" t="str">
        <x:v>gpt-5-2</x:v>
      </x:c>
      <x:c r="P73" s="17" t="n">
        <x:v>153.7</x:v>
      </x:c>
      <x:c r="Q73" s="17" t="n">
        <x:v>152.26</x:v>
      </x:c>
      <x:c r="R73" s="17" t="n">
        <x:v>155.46</x:v>
      </x:c>
      <x:c r="S73" s="17"/>
      <x:c r="T73" s="17"/>
      <x:c r="U73" s="17"/>
      <x:c r="V73" s="17"/>
      <x:c r="W73" s="17"/>
      <x:c r="X73" s="17"/>
      <x:c r="Y73" s="17"/>
      <x:c r="Z73" s="17"/>
    </x:row>
    <x:row r="74">
      <x:c r="A74" s="17" t="str">
        <x:v>o3</x:v>
      </x:c>
      <x:c r="B74" s="17" t="str">
        <x:v>o3-2025-04-16_medium</x:v>
      </x:c>
      <x:c r="C74" s="17" t="str">
        <x:v>o3 (medium)</x:v>
      </x:c>
      <x:c r="D74" s="17" t="str">
        <x:v>OpenAI</x:v>
      </x:c>
      <x:c r="E74" s="17" t="str">
        <x:v>United States of America</x:v>
      </x:c>
      <x:c r="F74" s="17" t="n">
        <x:v>45763</x:v>
      </x:c>
      <x:c r="G74" s="17" t="str">
        <x:v>API access</x:v>
      </x:c>
      <x:c r="H74" s="17" t="n">
        <x:v>45646</x:v>
      </x:c>
      <x:c r="I74" s="17"/>
      <x:c r="J74" s="17" t="str">
        <x:v>Unknown</x:v>
      </x:c>
      <x:c r="K74" s="17" t="str">
        <x:v>OpenAI's second generation o-series reasoning model, evaluated with medium reasoning effort.</x:v>
      </x:c>
      <x:c r="L74" s="17"/>
      <x:c r="M74" s="17"/>
      <x:c r="N74" s="17" t="str">
        <x:v>o3</x:v>
      </x:c>
      <x:c r="O74" s="17" t="str">
        <x:v>o3</x:v>
      </x:c>
      <x:c r="P74" s="17" t="n">
        <x:v>147.05</x:v>
      </x:c>
      <x:c r="Q74" s="17" t="n">
        <x:v>145.11</x:v>
      </x:c>
      <x:c r="R74" s="17" t="n">
        <x:v>148.38</x:v>
      </x:c>
      <x:c r="S74" s="17"/>
      <x:c r="T74" s="17"/>
      <x:c r="U74" s="17"/>
      <x:c r="V74" s="17"/>
      <x:c r="W74" s="17"/>
      <x:c r="X74" s="17"/>
      <x:c r="Y74" s="17"/>
      <x:c r="Z74" s="17"/>
    </x:row>
    <x:row r="75">
      <x:c r="A75" s="17" t="str">
        <x:v>GPT-4o</x:v>
      </x:c>
      <x:c r="B75" s="17" t="str">
        <x:v>gpt-4o-2024-11-20</x:v>
      </x:c>
      <x:c r="C75" s="17" t="str">
        <x:v>GPT-4o (Nov 2024)</x:v>
      </x:c>
      <x:c r="D75" s="17" t="str">
        <x:v>OpenAI</x:v>
      </x:c>
      <x:c r="E75" s="17" t="str">
        <x:v>United States of America</x:v>
      </x:c>
      <x:c r="F75" s="17" t="n">
        <x:v>45616</x:v>
      </x:c>
      <x:c r="G75" s="17" t="str">
        <x:v>API access</x:v>
      </x:c>
      <x:c r="H75" s="17" t="n">
        <x:v>45425</x:v>
      </x:c>
      <x:c r="I75" s="17"/>
      <x:c r="J75" s="17" t="str">
        <x:v>Speculative</x:v>
      </x:c>
      <x:c r="K75" s="17" t="str">
        <x:v>The November 2024 version of GPT-4o, OpenAI's then-flagship multimodal language model.</x:v>
      </x:c>
      <x:c r="L75" s="17"/>
      <x:c r="M75" s="17" t="str">
        <x:v>GPT-4o (Nov 2024)</x:v>
      </x:c>
      <x:c r="N75" s="17" t="str">
        <x:v>GPT-4o (Nov 2024)</x:v>
      </x:c>
      <x:c r="O75" s="17" t="str">
        <x:v>gpt-4o-nov-2024</x:v>
      </x:c>
      <x:c r="P75" s="17" t="n">
        <x:v>129.31</x:v>
      </x:c>
      <x:c r="Q75" s="17" t="n">
        <x:v>124.23</x:v>
      </x:c>
      <x:c r="R75" s="17" t="n">
        <x:v>131.64</x:v>
      </x:c>
      <x:c r="S75" s="17"/>
      <x:c r="T75" s="17"/>
      <x:c r="U75" s="17"/>
      <x:c r="V75" s="17"/>
      <x:c r="W75" s="17"/>
      <x:c r="X75" s="17"/>
      <x:c r="Y75" s="17"/>
      <x:c r="Z75" s="17"/>
    </x:row>
    <x:row r="76">
      <x:c r="A76" s="17" t="str">
        <x:v>GPT-4.1</x:v>
      </x:c>
      <x:c r="B76" s="17" t="str">
        <x:v>gpt-4.1-2025-04-14</x:v>
      </x:c>
      <x:c r="C76" s="17" t="str">
        <x:v>GPT-4.1</x:v>
      </x:c>
      <x:c r="D76" s="17" t="str">
        <x:v>OpenAI</x:v>
      </x:c>
      <x:c r="E76" s="17" t="str">
        <x:v>United States of America</x:v>
      </x:c>
      <x:c r="F76" s="17" t="n">
        <x:v>45761</x:v>
      </x:c>
      <x:c r="G76" s="17" t="str">
        <x:v>API access</x:v>
      </x:c>
      <x:c r="H76" s="17" t="n">
        <x:v>45761</x:v>
      </x:c>
      <x:c r="I76" s="17"/>
      <x:c r="J76" s="17" t="str">
        <x:v>Unknown</x:v>
      </x:c>
      <x:c r="K76" s="17" t="str">
        <x:v>A coding-optimized GPT-4 series model from OpenAI.</x:v>
      </x:c>
      <x:c r="L76" s="17"/>
      <x:c r="M76" s="17"/>
      <x:c r="N76" s="17" t="str">
        <x:v>GPT-4.1</x:v>
      </x:c>
      <x:c r="O76" s="17" t="str">
        <x:v>gpt-4-1</x:v>
      </x:c>
      <x:c r="P76" s="17" t="n">
        <x:v>137.46</x:v>
      </x:c>
      <x:c r="Q76" s="17" t="n">
        <x:v>134.54</x:v>
      </x:c>
      <x:c r="R76" s="17" t="n">
        <x:v>139.14</x:v>
      </x:c>
      <x:c r="S76" s="17"/>
      <x:c r="T76" s="17"/>
      <x:c r="U76" s="17"/>
      <x:c r="V76" s="17"/>
      <x:c r="W76" s="17"/>
      <x:c r="X76" s="17"/>
      <x:c r="Y76" s="17"/>
      <x:c r="Z76" s="17"/>
    </x:row>
    <x:row r="77">
      <x:c r="A77" s="17" t="str">
        <x:v>Claude Opus 4.6</x:v>
      </x:c>
      <x:c r="B77" s="17" t="str">
        <x:v>claude-opus-4-6_64K</x:v>
      </x:c>
      <x:c r="C77" s="17" t="str">
        <x:v>Claude Opus 4.6 (64k thinking)</x:v>
      </x:c>
      <x:c r="D77" s="17" t="str">
        <x:v>Anthropic</x:v>
      </x:c>
      <x:c r="E77" s="17" t="str">
        <x:v>United States of America</x:v>
      </x:c>
      <x:c r="F77" s="17" t="n">
        <x:v>46058</x:v>
      </x:c>
      <x:c r="G77" s="17" t="str">
        <x:v>API access</x:v>
      </x:c>
      <x:c r="H77" s="17" t="n">
        <x:v>46058</x:v>
      </x:c>
      <x:c r="I77" s="17"/>
      <x:c r="J77" s="17" t="str">
        <x:v>Likely</x:v>
      </x:c>
      <x:c r="K77" s="17"/>
      <x:c r="L77" s="17" t="str">
        <x:v>Claude Opus 4.6 (64k thinking)</x:v>
      </x:c>
      <x:c r="M77" s="17"/>
      <x:c r="N77" s="17" t="str">
        <x:v>Claude Opus 4.6</x:v>
      </x:c>
      <x:c r="O77" s="17" t="str">
        <x:v>claude-opus-4-6</x:v>
      </x:c>
      <x:c r="P77" s="17" t="n">
        <x:v>155.31</x:v>
      </x:c>
      <x:c r="Q77" s="17" t="n">
        <x:v>153.34</x:v>
      </x:c>
      <x:c r="R77" s="17" t="n">
        <x:v>157.92</x:v>
      </x:c>
      <x:c r="S77" s="17"/>
      <x:c r="T77" s="17"/>
      <x:c r="U77" s="17"/>
      <x:c r="V77" s="17"/>
      <x:c r="W77" s="17"/>
      <x:c r="X77" s="17"/>
      <x:c r="Y77" s="17"/>
      <x:c r="Z77" s="17"/>
    </x:row>
    <x:row r="78">
      <x:c r="A78" s="17" t="str">
        <x:v>Claude Opus 4.6</x:v>
      </x:c>
      <x:c r="B78" s="17" t="str">
        <x:v>claude-opus-4-6_32K</x:v>
      </x:c>
      <x:c r="C78" s="17" t="str">
        <x:v>Claude Opus 4.6 (32k thinking)</x:v>
      </x:c>
      <x:c r="D78" s="17" t="str">
        <x:v>Anthropic</x:v>
      </x:c>
      <x:c r="E78" s="17" t="str">
        <x:v>United States of America</x:v>
      </x:c>
      <x:c r="F78" s="17" t="n">
        <x:v>46058</x:v>
      </x:c>
      <x:c r="G78" s="17" t="str">
        <x:v>API access</x:v>
      </x:c>
      <x:c r="H78" s="17" t="n">
        <x:v>46058</x:v>
      </x:c>
      <x:c r="I78" s="17"/>
      <x:c r="J78" s="17" t="str">
        <x:v>Likely</x:v>
      </x:c>
      <x:c r="K78" s="17"/>
      <x:c r="L78" s="17" t="str">
        <x:v>Claude Opus 4.6 (32k thinking)</x:v>
      </x:c>
      <x:c r="M78" s="17"/>
      <x:c r="N78" s="17" t="str">
        <x:v>Claude Opus 4.6</x:v>
      </x:c>
      <x:c r="O78" s="17" t="str">
        <x:v>claude-opus-4-6</x:v>
      </x:c>
      <x:c r="P78" s="17" t="n">
        <x:v>155.31</x:v>
      </x:c>
      <x:c r="Q78" s="17" t="n">
        <x:v>153.34</x:v>
      </x:c>
      <x:c r="R78" s="17" t="n">
        <x:v>157.92</x:v>
      </x:c>
      <x:c r="S78" s="17"/>
      <x:c r="T78" s="17"/>
      <x:c r="U78" s="17"/>
      <x:c r="V78" s="17"/>
      <x:c r="W78" s="17"/>
      <x:c r="X78" s="17"/>
      <x:c r="Y78" s="17"/>
      <x:c r="Z78" s="17"/>
    </x:row>
    <x:row r="79">
      <x:c r="A79" s="17" t="str">
        <x:v>Claude Opus 4</x:v>
      </x:c>
      <x:c r="B79" s="17" t="str">
        <x:v>claude-opus-4-20250514</x:v>
      </x:c>
      <x:c r="C79" s="17" t="str">
        <x:v>Claude Opus 4</x:v>
      </x:c>
      <x:c r="D79" s="17" t="str">
        <x:v>Anthropic</x:v>
      </x:c>
      <x:c r="E79" s="17" t="str">
        <x:v>United States of America</x:v>
      </x:c>
      <x:c r="F79" s="17" t="n">
        <x:v>45799</x:v>
      </x:c>
      <x:c r="G79" s="17" t="str">
        <x:v>API access</x:v>
      </x:c>
      <x:c r="H79" s="17" t="n">
        <x:v>45799</x:v>
      </x:c>
      <x:c r="I79" s="17"/>
      <x:c r="J79" s="17" t="str">
        <x:v>Unknown</x:v>
      </x:c>
      <x:c r="K79" s="17" t="str">
        <x:v>Anthropic's largest model in the Claude 4 series (superseded by Claude Opus 4.1).</x:v>
      </x:c>
      <x:c r="L79" s="17" t="str">
        <x:v>Claude Opus 4</x:v>
      </x:c>
      <x:c r="M79" s="17"/>
      <x:c r="N79" s="17" t="str">
        <x:v>Claude Opus 4</x:v>
      </x:c>
      <x:c r="O79" s="17" t="str">
        <x:v>claude-opus-4</x:v>
      </x:c>
      <x:c r="P79" s="17" t="n">
        <x:v>142.89</x:v>
      </x:c>
      <x:c r="Q79" s="17" t="n">
        <x:v>140.36</x:v>
      </x:c>
      <x:c r="R79" s="17" t="n">
        <x:v>144.3</x:v>
      </x:c>
      <x:c r="S79" s="17"/>
      <x:c r="T79" s="17"/>
      <x:c r="U79" s="17"/>
      <x:c r="V79" s="17"/>
      <x:c r="W79" s="17"/>
      <x:c r="X79" s="17"/>
      <x:c r="Y79" s="17"/>
      <x:c r="Z79" s="17"/>
    </x:row>
    <x:row r="80">
      <x:c r="A80" s="17" t="str">
        <x:v>Claude Opus 4.5</x:v>
      </x:c>
      <x:c r="B80" s="17" t="str">
        <x:v>claude-opus-4-5-20251101</x:v>
      </x:c>
      <x:c r="C80" s="17" t="str">
        <x:v>Claude Opus 4.5 (no thinking)</x:v>
      </x:c>
      <x:c r="D80" s="17" t="str">
        <x:v>Anthropic</x:v>
      </x:c>
      <x:c r="E80" s="17" t="str">
        <x:v>United States of America</x:v>
      </x:c>
      <x:c r="F80" s="17" t="n">
        <x:v>45985</x:v>
      </x:c>
      <x:c r="G80" s="17" t="str">
        <x:v>API access</x:v>
      </x:c>
      <x:c r="H80" s="17" t="n">
        <x:v>45985</x:v>
      </x:c>
      <x:c r="I80" s="17"/>
      <x:c r="J80" s="17" t="str">
        <x:v>Unknown</x:v>
      </x:c>
      <x:c r="K80" s="17"/>
      <x:c r="L80" s="17" t="str">
        <x:v>Claude Opus 4.5 (no thinking)</x:v>
      </x:c>
      <x:c r="M80" s="17"/>
      <x:c r="N80" s="17" t="str">
        <x:v>Claude Opus 4.5</x:v>
      </x:c>
      <x:c r="O80" s="17" t="str">
        <x:v>claude-opus-4-5</x:v>
      </x:c>
      <x:c r="P80" s="17" t="n">
        <x:v>149.53</x:v>
      </x:c>
      <x:c r="Q80" s="17" t="n">
        <x:v>147.66</x:v>
      </x:c>
      <x:c r="R80" s="17" t="n">
        <x:v>151.99</x:v>
      </x:c>
      <x:c r="S80" s="17"/>
      <x:c r="T80" s="17"/>
      <x:c r="U80" s="17"/>
      <x:c r="V80" s="17"/>
      <x:c r="W80" s="17"/>
      <x:c r="X80" s="17"/>
      <x:c r="Y80" s="17"/>
      <x:c r="Z80" s="17"/>
    </x:row>
    <x:row r="81">
      <x:c r="A81" s="17" t="str">
        <x:v>GPT-5</x:v>
      </x:c>
      <x:c r="B81" s="17" t="str">
        <x:v>gpt-5-2025-08-07_medium</x:v>
      </x:c>
      <x:c r="C81" s="17" t="str">
        <x:v>GPT-5 (medium)</x:v>
      </x:c>
      <x:c r="D81" s="17" t="str">
        <x:v>OpenAI</x:v>
      </x:c>
      <x:c r="E81" s="17" t="str">
        <x:v>United States of America</x:v>
      </x:c>
      <x:c r="F81" s="17" t="n">
        <x:v>45876</x:v>
      </x:c>
      <x:c r="G81" s="17" t="str">
        <x:v>API access</x:v>
      </x:c>
      <x:c r="H81" s="17" t="n">
        <x:v>45876</x:v>
      </x:c>
      <x:c r="I81" s="17" t="n">
        <x:v>6.6e+25</x:v>
      </x:c>
      <x:c r="J81" s="17" t="str">
        <x:v>Speculative</x:v>
      </x:c>
      <x:c r="K81" s="17" t="str">
        <x:v>OpenAI's latest flagship frontier model, benchmarked using medium reasoning effort.</x:v>
      </x:c>
      <x:c r="L81" s="17" t="str">
        <x:v>GPT-5 (medium)</x:v>
      </x:c>
      <x:c r="M81" s="17"/>
      <x:c r="N81" s="17" t="str">
        <x:v>GPT-5</x:v>
      </x:c>
      <x:c r="O81" s="17" t="str">
        <x:v>gpt-5</x:v>
      </x:c>
      <x:c r="P81" s="17" t="n">
        <x:v>150</x:v>
      </x:c>
      <x:c r="Q81" s="17"/>
      <x:c r="R81" s="17"/>
      <x:c r="S81" s="17"/>
      <x:c r="T81" s="17"/>
      <x:c r="U81" s="17"/>
      <x:c r="V81" s="17"/>
      <x:c r="W81" s="17"/>
      <x:c r="X81" s="17"/>
      <x:c r="Y81" s="17"/>
      <x:c r="Z81" s="17"/>
    </x:row>
    <x:row r="82">
      <x:c r="A82" s="17" t="str">
        <x:v>Claude 3.7 Sonnet</x:v>
      </x:c>
      <x:c r="B82" s="17" t="str">
        <x:v>claude-3-7-sonnet-20250219</x:v>
      </x:c>
      <x:c r="C82" s="17"/>
      <x:c r="D82" s="17" t="str">
        <x:v>Anthropic</x:v>
      </x:c>
      <x:c r="E82" s="17" t="str">
        <x:v>United States of America</x:v>
      </x:c>
      <x:c r="F82" s="17" t="n">
        <x:v>45712</x:v>
      </x:c>
      <x:c r="G82" s="17" t="str">
        <x:v>API access</x:v>
      </x:c>
      <x:c r="H82" s="17" t="n">
        <x:v>45712</x:v>
      </x:c>
      <x:c r="I82" s="17" t="n">
        <x:v>3.3499999999999998e+25</x:v>
      </x:c>
      <x:c r="J82" s="17" t="str">
        <x:v>Likely</x:v>
      </x:c>
      <x:c r="K82" s="17" t="str">
        <x:v>A previous flagship reasoning model from Anthropic.</x:v>
      </x:c>
      <x:c r="L82" s="17" t="str">
        <x:v>Claude 3.7 Sonnet</x:v>
      </x:c>
      <x:c r="M82" s="17"/>
      <x:c r="N82" s="17" t="str">
        <x:v>Claude 3.7 Sonnet</x:v>
      </x:c>
      <x:c r="O82" s="17" t="str">
        <x:v>claude-3-7-sonnet</x:v>
      </x:c>
      <x:c r="P82" s="17" t="n">
        <x:v>141.7</x:v>
      </x:c>
      <x:c r="Q82" s="17" t="n">
        <x:v>139.28</x:v>
      </x:c>
      <x:c r="R82" s="17" t="n">
        <x:v>143.27</x:v>
      </x:c>
      <x:c r="S82" s="17"/>
      <x:c r="T82" s="17"/>
      <x:c r="U82" s="17"/>
      <x:c r="V82" s="17"/>
      <x:c r="W82" s="17"/>
      <x:c r="X82" s="17"/>
      <x:c r="Y82" s="17"/>
      <x:c r="Z82" s="17"/>
    </x:row>
    <x:row r="83">
      <x:c r="A83" s="17" t="str">
        <x:v>Kimi K2.5</x:v>
      </x:c>
      <x:c r="B83" s="17" t="str">
        <x:v>fireworks/kimi-k2p5</x:v>
      </x:c>
      <x:c r="C83" s="17" t="str">
        <x:v>Kimi K2.5 (Fireworks)</x:v>
      </x:c>
      <x:c r="D83" s="17" t="str">
        <x:v>Moonshot</x:v>
      </x:c>
      <x:c r="E83" s="17" t="str">
        <x:v>China</x:v>
      </x:c>
      <x:c r="F83" s="17" t="n">
        <x:v>46049</x:v>
      </x:c>
      <x:c r="G83" s="17" t="str">
        <x:v>Open weights (unrestricted)</x:v>
      </x:c>
      <x:c r="H83" s="17" t="n">
        <x:v>46055</x:v>
      </x:c>
      <x:c r="I83" s="17" t="n">
        <x:v>5.8e+24</x:v>
      </x:c>
      <x:c r="J83" s="17" t="str">
        <x:v>Likely</x:v>
      </x:c>
      <x:c r="K83" s="17"/>
      <x:c r="L83" s="17"/>
      <x:c r="M83" s="17"/>
      <x:c r="N83" s="17" t="str">
        <x:v>Kimi K2.5</x:v>
      </x:c>
      <x:c r="O83" s="17" t="str">
        <x:v>kimi-k2-5</x:v>
      </x:c>
      <x:c r="P83" s="17" t="n">
        <x:v>148.24</x:v>
      </x:c>
      <x:c r="Q83" s="17" t="n">
        <x:v>146.58</x:v>
      </x:c>
      <x:c r="R83" s="17" t="n">
        <x:v>149.36</x:v>
      </x:c>
      <x:c r="S83" s="17"/>
      <x:c r="T83" s="17"/>
      <x:c r="U83" s="17"/>
      <x:c r="V83" s="17"/>
      <x:c r="W83" s="17"/>
      <x:c r="X83" s="17"/>
      <x:c r="Y83" s="17"/>
      <x:c r="Z83" s="17"/>
    </x:row>
    <x:row r="84">
      <x:c r="A84" s="17" t="str">
        <x:v>GPT-5 mini</x:v>
      </x:c>
      <x:c r="B84" s="17" t="str">
        <x:v>gpt-5-mini-2025-08-07_medium</x:v>
      </x:c>
      <x:c r="C84" s="17" t="str">
        <x:v>GPT-5 mini (medium)</x:v>
      </x:c>
      <x:c r="D84" s="17" t="str">
        <x:v>OpenAI</x:v>
      </x:c>
      <x:c r="E84" s="17" t="str">
        <x:v>United States of America</x:v>
      </x:c>
      <x:c r="F84" s="17" t="n">
        <x:v>45876</x:v>
      </x:c>
      <x:c r="G84" s="17" t="str">
        <x:v>API access</x:v>
      </x:c>
      <x:c r="H84" s="17" t="n">
        <x:v>45876</x:v>
      </x:c>
      <x:c r="I84" s="17"/>
      <x:c r="J84" s="17" t="str">
        <x:v>Unknown</x:v>
      </x:c>
      <x:c r="K84" s="17" t="str">
        <x:v>A smaller version of OpenAI's latest flagship frontier model, benchmarked using medium reasoning effort.</x:v>
      </x:c>
      <x:c r="L84" s="17" t="str">
        <x:v>GPT-5 mini (medium)</x:v>
      </x:c>
      <x:c r="M84" s="17"/>
      <x:c r="N84" s="17" t="str">
        <x:v>GPT-5 mini</x:v>
      </x:c>
      <x:c r="O84" s="17" t="str">
        <x:v>gpt-5-mini</x:v>
      </x:c>
      <x:c r="P84" s="17" t="n">
        <x:v>145.79</x:v>
      </x:c>
      <x:c r="Q84" s="17" t="n">
        <x:v>143.69</x:v>
      </x:c>
      <x:c r="R84" s="17" t="n">
        <x:v>147.21</x:v>
      </x:c>
      <x:c r="S84" s="17"/>
      <x:c r="T84" s="17"/>
      <x:c r="U84" s="17"/>
      <x:c r="V84" s="17"/>
      <x:c r="W84" s="17"/>
      <x:c r="X84" s="17"/>
      <x:c r="Y84" s="17"/>
      <x:c r="Z84" s="17"/>
    </x:row>
    <x:row r="85">
      <x:c r="A85" s="17" t="str">
        <x:v>Grok 4</x:v>
      </x:c>
      <x:c r="B85" s="17" t="str">
        <x:v>grok-4-0709</x:v>
      </x:c>
      <x:c r="C85" s="17"/>
      <x:c r="D85" s="17" t="str">
        <x:v>xAI</x:v>
      </x:c>
      <x:c r="E85" s="17" t="str">
        <x:v>United States of America</x:v>
      </x:c>
      <x:c r="F85" s="17" t="n">
        <x:v>45847</x:v>
      </x:c>
      <x:c r="G85" s="17" t="str">
        <x:v>API access</x:v>
      </x:c>
      <x:c r="H85" s="17" t="n">
        <x:v>45847</x:v>
      </x:c>
      <x:c r="I85" s="17" t="n">
        <x:v>5.0000000000001e+26</x:v>
      </x:c>
      <x:c r="J85" s="17" t="str">
        <x:v>Speculative</x:v>
      </x:c>
      <x:c r="K85" s="17"/>
      <x:c r="L85" s="17" t="str">
        <x:v>Grok 4</x:v>
      </x:c>
      <x:c r="M85" s="17"/>
      <x:c r="N85" s="17" t="str">
        <x:v>Grok 4</x:v>
      </x:c>
      <x:c r="O85" s="17" t="str">
        <x:v>grok-4</x:v>
      </x:c>
      <x:c r="P85" s="17" t="n">
        <x:v>147.04</x:v>
      </x:c>
      <x:c r="Q85" s="17" t="n">
        <x:v>144.92</x:v>
      </x:c>
      <x:c r="R85" s="17" t="n">
        <x:v>148.75</x:v>
      </x:c>
      <x:c r="S85" s="17"/>
      <x:c r="T85" s="17"/>
      <x:c r="U85" s="17"/>
      <x:c r="V85" s="17"/>
      <x:c r="W85" s="17"/>
      <x:c r="X85" s="17"/>
      <x:c r="Y85" s="17"/>
      <x:c r="Z85" s="17"/>
    </x:row>
    <x:row r="86">
      <x:c r="A86" s="17" t="str">
        <x:v>GLM-4.7</x:v>
      </x:c>
      <x:c r="B86" s="17" t="str">
        <x:v>zai-org/GLM-4.7</x:v>
      </x:c>
      <x:c r="C86" s="17" t="str">
        <x:v>GLM-4.7 (Together)</x:v>
      </x:c>
      <x:c r="D86" s="17" t="str">
        <x:v>Z.ai (Zhipu AI)</x:v>
      </x:c>
      <x:c r="E86" s="17" t="str">
        <x:v>China</x:v>
      </x:c>
      <x:c r="F86" s="17" t="n">
        <x:v>46013</x:v>
      </x:c>
      <x:c r="G86" s="17" t="str">
        <x:v>Open weights (unrestricted)</x:v>
      </x:c>
      <x:c r="H86" s="17" t="n">
        <x:v>46013</x:v>
      </x:c>
      <x:c r="I86" s="17" t="n">
        <x:v>4.42e+24</x:v>
      </x:c>
      <x:c r="J86" s="17" t="str">
        <x:v>Likely</x:v>
      </x:c>
      <x:c r="K86" s="17"/>
      <x:c r="L86" s="17"/>
      <x:c r="M86" s="17"/>
      <x:c r="N86" s="17" t="str">
        <x:v>GLM-4.7</x:v>
      </x:c>
      <x:c r="O86" s="17" t="str">
        <x:v>glm-4-7</x:v>
      </x:c>
      <x:c r="P86" s="17" t="n">
        <x:v>143.73</x:v>
      </x:c>
      <x:c r="Q86" s="17" t="n">
        <x:v>141.11</x:v>
      </x:c>
      <x:c r="R86" s="17" t="n">
        <x:v>145.38</x:v>
      </x:c>
      <x:c r="S86" s="17"/>
      <x:c r="T86" s="17"/>
      <x:c r="U86" s="17"/>
      <x:c r="V86" s="17"/>
      <x:c r="W86" s="17"/>
      <x:c r="X86" s="17"/>
      <x:c r="Y86" s="17"/>
      <x:c r="Z86" s="17"/>
    </x:row>
    <x:row r="87">
      <x:c r="A87" s="17" t="str">
        <x:v>GLM-4.7</x:v>
      </x:c>
      <x:c r="B87" s="17" t="str">
        <x:v>glm-4.7</x:v>
      </x:c>
      <x:c r="C87" s="17" t="str">
        <x:v>GLM-4.7</x:v>
      </x:c>
      <x:c r="D87" s="17" t="str">
        <x:v>Z.ai (Zhipu AI)</x:v>
      </x:c>
      <x:c r="E87" s="17" t="str">
        <x:v>China</x:v>
      </x:c>
      <x:c r="F87" s="17" t="n">
        <x:v>46013</x:v>
      </x:c>
      <x:c r="G87" s="17" t="str">
        <x:v>Open weights (unrestricted)</x:v>
      </x:c>
      <x:c r="H87" s="17" t="n">
        <x:v>46013</x:v>
      </x:c>
      <x:c r="I87" s="17" t="n">
        <x:v>4.42e+24</x:v>
      </x:c>
      <x:c r="J87" s="17" t="str">
        <x:v>Likely</x:v>
      </x:c>
      <x:c r="K87" s="17"/>
      <x:c r="L87" s="17" t="str">
        <x:v>GLM-4.7</x:v>
      </x:c>
      <x:c r="M87" s="17"/>
      <x:c r="N87" s="17" t="str">
        <x:v>GLM-4.7</x:v>
      </x:c>
      <x:c r="O87" s="17" t="str">
        <x:v>glm-4-7</x:v>
      </x:c>
      <x:c r="P87" s="17" t="n">
        <x:v>143.73</x:v>
      </x:c>
      <x:c r="Q87" s="17" t="n">
        <x:v>141.11</x:v>
      </x:c>
      <x:c r="R87" s="17" t="n">
        <x:v>145.38</x:v>
      </x:c>
      <x:c r="S87" s="17"/>
      <x:c r="T87" s="17"/>
      <x:c r="U87" s="17"/>
      <x:c r="V87" s="17"/>
      <x:c r="W87" s="17"/>
      <x:c r="X87" s="17"/>
      <x:c r="Y87" s="17"/>
      <x:c r="Z87" s="17"/>
    </x:row>
    <x:row r="88">
      <x:c r="A88" s="17" t="str">
        <x:v>GPT-5.2 Pro</x:v>
      </x:c>
      <x:c r="B88" s="17" t="str">
        <x:v>gpt-5.2-pro-2025-12-11-webapp</x:v>
      </x:c>
      <x:c r="C88" s="17" t="str">
        <x:v>GPT-5.2 Pro (web)</x:v>
      </x:c>
      <x:c r="D88" s="17" t="str">
        <x:v>OpenAI</x:v>
      </x:c>
      <x:c r="E88" s="17" t="str">
        <x:v>United States of America</x:v>
      </x:c>
      <x:c r="F88" s="17" t="n">
        <x:v>46002</x:v>
      </x:c>
      <x:c r="G88" s="17" t="str">
        <x:v>API access</x:v>
      </x:c>
      <x:c r="H88" s="17" t="n">
        <x:v>46002</x:v>
      </x:c>
      <x:c r="I88" s="17"/>
      <x:c r="J88" s="17" t="str">
        <x:v>Likely</x:v>
      </x:c>
      <x:c r="K88" s="17"/>
      <x:c r="L88" s="17" t="str">
        <x:v>GPT-5.2 Pro (Web App)</x:v>
      </x:c>
      <x:c r="M88" s="17"/>
      <x:c r="N88" s="17" t="str">
        <x:v>GPT-5.2 Pro</x:v>
      </x:c>
      <x:c r="O88" s="17" t="str">
        <x:v>gpt-5-2-pro</x:v>
      </x:c>
      <x:c r="P88" s="17" t="n">
        <x:v>154.65</x:v>
      </x:c>
      <x:c r="Q88" s="17" t="n">
        <x:v>152.88</x:v>
      </x:c>
      <x:c r="R88" s="17" t="n">
        <x:v>157.03</x:v>
      </x:c>
      <x:c r="S88" s="17"/>
      <x:c r="T88" s="17"/>
      <x:c r="U88" s="17"/>
      <x:c r="V88" s="17"/>
      <x:c r="W88" s="17"/>
      <x:c r="X88" s="17"/>
      <x:c r="Y88" s="17"/>
      <x:c r="Z88" s="17"/>
    </x:row>
    <x:row r="89">
      <x:c r="A89" s="17" t="str">
        <x:v>DeepSeek-V3.2</x:v>
      </x:c>
      <x:c r="B89" s="17" t="str">
        <x:v>fireworks/deepseek-v3p2</x:v>
      </x:c>
      <x:c r="C89" s="17" t="str">
        <x:v>DeepSeek-V3.2 (Thinking; Fireworks)</x:v>
      </x:c>
      <x:c r="D89" s="17" t="str">
        <x:v>DeepSeek</x:v>
      </x:c>
      <x:c r="E89" s="17" t="str">
        <x:v>China</x:v>
      </x:c>
      <x:c r="F89" s="17" t="n">
        <x:v>45992</x:v>
      </x:c>
      <x:c r="G89" s="17" t="str">
        <x:v>Open weights (unrestricted)</x:v>
      </x:c>
      <x:c r="H89" s="17" t="n">
        <x:v>45992</x:v>
      </x:c>
      <x:c r="I89" s="17" t="n">
        <x:v>4.1999999999999997e+24</x:v>
      </x:c>
      <x:c r="J89" s="17" t="str">
        <x:v>Likely</x:v>
      </x:c>
      <x:c r="K89" s="17"/>
      <x:c r="L89" s="17"/>
      <x:c r="M89" s="17"/>
      <x:c r="N89" s="17" t="str">
        <x:v>DeepSeek-V3.2</x:v>
      </x:c>
      <x:c r="O89" s="17" t="str">
        <x:v>deepseek-v3-2</x:v>
      </x:c>
      <x:c r="P89" s="17" t="n">
        <x:v>146.56</x:v>
      </x:c>
      <x:c r="Q89" s="17" t="n">
        <x:v>144.63</x:v>
      </x:c>
      <x:c r="R89" s="17" t="n">
        <x:v>147.62</x:v>
      </x:c>
      <x:c r="S89" s="17"/>
      <x:c r="T89" s="17"/>
      <x:c r="U89" s="17"/>
      <x:c r="V89" s="17"/>
      <x:c r="W89" s="17"/>
      <x:c r="X89" s="17"/>
      <x:c r="Y89" s="17"/>
      <x:c r="Z89" s="17"/>
    </x:row>
    <x:row r="90">
      <x:c r="A90" s="17" t="str">
        <x:v>Gemini 2.5 Flash</x:v>
      </x:c>
      <x:c r="B90" s="17" t="str">
        <x:v>gemini-2.5-flash</x:v>
      </x:c>
      <x:c r="C90" s="17"/>
      <x:c r="D90" s="17" t="str">
        <x:v>Google DeepMind</x:v>
      </x:c>
      <x:c r="E90" s="17" t="str">
        <x:v>United States of America</x:v>
      </x:c>
      <x:c r="F90" s="17" t="n">
        <x:v>45825</x:v>
      </x:c>
      <x:c r="G90" s="17" t="str">
        <x:v>API access</x:v>
      </x:c>
      <x:c r="H90" s="17" t="n">
        <x:v>45764</x:v>
      </x:c>
      <x:c r="I90" s="17"/>
      <x:c r="J90" s="17" t="str">
        <x:v>Unknown</x:v>
      </x:c>
      <x:c r="K90" s="17" t="str">
        <x:v>A small model from Google DeepMind's Gemini 2.5 series.</x:v>
      </x:c>
      <x:c r="L90" s="17" t="str">
        <x:v>Gemini 2.5 Flash (Jun 2025)</x:v>
      </x:c>
      <x:c r="M90" s="17" t="str">
        <x:v>Gemini 2.5 Flash (Jun 2025)</x:v>
      </x:c>
      <x:c r="N90" s="17" t="str">
        <x:v>Gemini 2.5 Flash (Jun 2025)</x:v>
      </x:c>
      <x:c r="O90" s="17" t="str">
        <x:v>gemini-2-5-flash-jun-2025</x:v>
      </x:c>
      <x:c r="P90" s="17" t="n">
        <x:v>140.26</x:v>
      </x:c>
      <x:c r="Q90" s="17" t="n">
        <x:v>136.94</x:v>
      </x:c>
      <x:c r="R90" s="17" t="n">
        <x:v>142</x:v>
      </x:c>
      <x:c r="S90" s="17"/>
      <x:c r="T90" s="17"/>
      <x:c r="U90" s="17"/>
      <x:c r="V90" s="17"/>
      <x:c r="W90" s="17"/>
      <x:c r="X90" s="17"/>
      <x:c r="Y90" s="17"/>
      <x:c r="Z90" s="17"/>
    </x:row>
    <x:row r="91">
      <x:c r="A91" s="17" t="str">
        <x:v>DeepSeek-V3.2</x:v>
      </x:c>
      <x:c r="B91" s="17" t="str">
        <x:v>deepseek-reasoner</x:v>
      </x:c>
      <x:c r="C91" s="17" t="str">
        <x:v>DeepSeek-V3.2 (Thinking)</x:v>
      </x:c>
      <x:c r="D91" s="17" t="str">
        <x:v>DeepSeek</x:v>
      </x:c>
      <x:c r="E91" s="17" t="str">
        <x:v>China</x:v>
      </x:c>
      <x:c r="F91" s="17" t="n">
        <x:v>45992</x:v>
      </x:c>
      <x:c r="G91" s="17" t="str">
        <x:v>Open weights (unrestricted)</x:v>
      </x:c>
      <x:c r="H91" s="17" t="n">
        <x:v>45992</x:v>
      </x:c>
      <x:c r="I91" s="17" t="n">
        <x:v>4.1999999999999997e+24</x:v>
      </x:c>
      <x:c r="J91" s="17" t="str">
        <x:v>Likely</x:v>
      </x:c>
      <x:c r="K91" s="17"/>
      <x:c r="L91" s="17"/>
      <x:c r="M91" s="17"/>
      <x:c r="N91" s="17" t="str">
        <x:v>DeepSeek-V3.2</x:v>
      </x:c>
      <x:c r="O91" s="17" t="str">
        <x:v>deepseek-v3-2</x:v>
      </x:c>
      <x:c r="P91" s="17" t="n">
        <x:v>146.56</x:v>
      </x:c>
      <x:c r="Q91" s="17" t="n">
        <x:v>144.63</x:v>
      </x:c>
      <x:c r="R91" s="17" t="n">
        <x:v>147.62</x:v>
      </x:c>
      <x:c r="S91" s="17"/>
      <x:c r="T91" s="17"/>
      <x:c r="U91" s="17"/>
      <x:c r="V91" s="17"/>
      <x:c r="W91" s="17"/>
      <x:c r="X91" s="17"/>
      <x:c r="Y91" s="17"/>
      <x:c r="Z91" s="17"/>
    </x:row>
    <x:row r="92">
      <x:c r="A92" s="17" t="str">
        <x:v>gpt-oss-120b</x:v>
      </x:c>
      <x:c r="B92" s="17" t="str">
        <x:v>openai/gpt-oss-120b_high</x:v>
      </x:c>
      <x:c r="C92" s="17"/>
      <x:c r="D92" s="17" t="str">
        <x:v>OpenAI</x:v>
      </x:c>
      <x:c r="E92" s="17" t="str">
        <x:v>United States of America</x:v>
      </x:c>
      <x:c r="F92" s="17" t="n">
        <x:v>45874</x:v>
      </x:c>
      <x:c r="G92" s="17" t="str">
        <x:v>Open weights (unrestricted)</x:v>
      </x:c>
      <x:c r="H92" s="17" t="n">
        <x:v>45874</x:v>
      </x:c>
      <x:c r="I92" s="17" t="n">
        <x:v>4.94e+24</x:v>
      </x:c>
      <x:c r="J92" s="17" t="str">
        <x:v>Confident</x:v>
      </x:c>
      <x:c r="K92" s="17"/>
      <x:c r="L92" s="17" t="str">
        <x:v>gpt-oss-120b (high)</x:v>
      </x:c>
      <x:c r="M92" s="17"/>
      <x:c r="N92" s="17" t="str">
        <x:v>gpt-oss-120b</x:v>
      </x:c>
      <x:c r="O92" s="17" t="str">
        <x:v>gpt-oss-120b</x:v>
      </x:c>
      <x:c r="P92" s="17" t="n">
        <x:v>140.57</x:v>
      </x:c>
      <x:c r="Q92" s="17" t="n">
        <x:v>136.18</x:v>
      </x:c>
      <x:c r="R92" s="17" t="n">
        <x:v>143.08</x:v>
      </x:c>
      <x:c r="S92" s="17"/>
      <x:c r="T92" s="17"/>
      <x:c r="U92" s="17"/>
      <x:c r="V92" s="17"/>
      <x:c r="W92" s="17"/>
      <x:c r="X92" s="17"/>
      <x:c r="Y92" s="17"/>
      <x:c r="Z92" s="17"/>
    </x:row>
    <x:row r="93">
      <x:c r="A93" s="17" t="str">
        <x:v>Qwen3-235B-A22B (Jul 2025)</x:v>
      </x:c>
      <x:c r="B93" s="17" t="str">
        <x:v>Qwen3-235B-A22B-Thinking-2507</x:v>
      </x:c>
      <x:c r="C93" s="17"/>
      <x:c r="D93" s="17" t="str">
        <x:v>Alibaba</x:v>
      </x:c>
      <x:c r="E93" s="17" t="str">
        <x:v>China</x:v>
      </x:c>
      <x:c r="F93" s="17" t="n">
        <x:v>45863</x:v>
      </x:c>
      <x:c r="G93" s="17" t="str">
        <x:v>Open weights (unrestricted)</x:v>
      </x:c>
      <x:c r="H93" s="17" t="n">
        <x:v>45863</x:v>
      </x:c>
      <x:c r="I93" s="17" t="n">
        <x:v>4.752e+24</x:v>
      </x:c>
      <x:c r="J93" s="17" t="str">
        <x:v>Likely</x:v>
      </x:c>
      <x:c r="K93" s="17" t="str">
        <x:v>A 22 billion active (235 billion total)-parameter mixture-of-experts reasoning model in the Qwen 3 series.</x:v>
      </x:c>
      <x:c r="L93" s="17"/>
      <x:c r="M93" s="17" t="str">
        <x:v>Qwen3-235B-A22B-Thinking (Jul 2025)</x:v>
      </x:c>
      <x:c r="N93" s="17" t="str">
        <x:v>Qwen3-235B-A22B-Thinking (Jul 2025)</x:v>
      </x:c>
      <x:c r="O93" s="17" t="str">
        <x:v>qwen3-235b-a22b-thinking-jul-2025</x:v>
      </x:c>
      <x:c r="P93" s="17" t="n">
        <x:v>144.78</x:v>
      </x:c>
      <x:c r="Q93" s="17" t="n">
        <x:v>142.35</x:v>
      </x:c>
      <x:c r="R93" s="17" t="n">
        <x:v>147.4</x:v>
      </x:c>
      <x:c r="S93" s="17"/>
      <x:c r="T93" s="17"/>
      <x:c r="U93" s="17"/>
      <x:c r="V93" s="17"/>
      <x:c r="W93" s="17"/>
      <x:c r="X93" s="17"/>
      <x:c r="Y93" s="17"/>
      <x:c r="Z93" s="17"/>
    </x:row>
    <x:row r="94">
      <x:c r="A94" s="17" t="str">
        <x:v>GPT-5.2</x:v>
      </x:c>
      <x:c r="B94" s="17" t="str">
        <x:v>gpt-5.2-2025-12-11_medium</x:v>
      </x:c>
      <x:c r="C94" s="17" t="str">
        <x:v>GPT-5.2 (medium)</x:v>
      </x:c>
      <x:c r="D94" s="17" t="str">
        <x:v>OpenAI</x:v>
      </x:c>
      <x:c r="E94" s="17" t="str">
        <x:v>United States of America</x:v>
      </x:c>
      <x:c r="F94" s="17" t="n">
        <x:v>46002</x:v>
      </x:c>
      <x:c r="G94" s="17" t="str">
        <x:v>API access</x:v>
      </x:c>
      <x:c r="H94" s="17" t="n">
        <x:v>46002</x:v>
      </x:c>
      <x:c r="I94" s="17"/>
      <x:c r="J94" s="17" t="str">
        <x:v>Unknown</x:v>
      </x:c>
      <x:c r="K94" s="17"/>
      <x:c r="L94" s="17" t="str">
        <x:v>GPT-5.2 (medium)</x:v>
      </x:c>
      <x:c r="M94" s="17"/>
      <x:c r="N94" s="17" t="str">
        <x:v>GPT-5.2</x:v>
      </x:c>
      <x:c r="O94" s="17" t="str">
        <x:v>gpt-5-2</x:v>
      </x:c>
      <x:c r="P94" s="17" t="n">
        <x:v>153.7</x:v>
      </x:c>
      <x:c r="Q94" s="17" t="n">
        <x:v>152.26</x:v>
      </x:c>
      <x:c r="R94" s="17" t="n">
        <x:v>155.46</x:v>
      </x:c>
      <x:c r="S94" s="17"/>
      <x:c r="T94" s="17"/>
      <x:c r="U94" s="17"/>
      <x:c r="V94" s="17"/>
      <x:c r="W94" s="17"/>
      <x:c r="X94" s="17"/>
      <x:c r="Y94" s="17"/>
      <x:c r="Z94" s="17"/>
    </x:row>
    <x:row r="95">
      <x:c r="A95" s="17" t="str">
        <x:v>GPT-5.2</x:v>
      </x:c>
      <x:c r="B95" s="17" t="str">
        <x:v>gpt-5.2-2025-12-11_low</x:v>
      </x:c>
      <x:c r="C95" s="17" t="str">
        <x:v>GPT-5.2 (low)</x:v>
      </x:c>
      <x:c r="D95" s="17" t="str">
        <x:v>OpenAI</x:v>
      </x:c>
      <x:c r="E95" s="17" t="str">
        <x:v>United States of America</x:v>
      </x:c>
      <x:c r="F95" s="17" t="n">
        <x:v>46002</x:v>
      </x:c>
      <x:c r="G95" s="17" t="str">
        <x:v>API access</x:v>
      </x:c>
      <x:c r="H95" s="17" t="n">
        <x:v>46002</x:v>
      </x:c>
      <x:c r="I95" s="17"/>
      <x:c r="J95" s="17" t="str">
        <x:v>Unknown</x:v>
      </x:c>
      <x:c r="K95" s="17"/>
      <x:c r="L95" s="17" t="str">
        <x:v>GPT-5.2 (low)</x:v>
      </x:c>
      <x:c r="M95" s="17"/>
      <x:c r="N95" s="17" t="str">
        <x:v>GPT-5.2</x:v>
      </x:c>
      <x:c r="O95" s="17" t="str">
        <x:v>gpt-5-2</x:v>
      </x:c>
      <x:c r="P95" s="17" t="n">
        <x:v>153.7</x:v>
      </x:c>
      <x:c r="Q95" s="17" t="n">
        <x:v>152.26</x:v>
      </x:c>
      <x:c r="R95" s="17" t="n">
        <x:v>155.46</x:v>
      </x:c>
      <x:c r="S95" s="17"/>
      <x:c r="T95" s="17"/>
      <x:c r="U95" s="17"/>
      <x:c r="V95" s="17"/>
      <x:c r="W95" s="17"/>
      <x:c r="X95" s="17"/>
      <x:c r="Y95" s="17"/>
      <x:c r="Z95" s="17"/>
    </x:row>
    <x:row r="96">
      <x:c r="A96" s="17" t="str">
        <x:v>Qwen3-235B-A22B (Jul 2025)</x:v>
      </x:c>
      <x:c r="B96" s="17" t="str">
        <x:v>Qwen/Qwen3-235B-A22B-Thinking-2507</x:v>
      </x:c>
      <x:c r="C96" s="17" t="str">
        <x:v>Qwen3-235B-A22B-Thinking-2507</x:v>
      </x:c>
      <x:c r="D96" s="17" t="str">
        <x:v>Alibaba</x:v>
      </x:c>
      <x:c r="E96" s="17" t="str">
        <x:v>China</x:v>
      </x:c>
      <x:c r="F96" s="17" t="n">
        <x:v>45863</x:v>
      </x:c>
      <x:c r="G96" s="17" t="str">
        <x:v>Open weights (unrestricted)</x:v>
      </x:c>
      <x:c r="H96" s="17" t="n">
        <x:v>45863</x:v>
      </x:c>
      <x:c r="I96" s="17" t="n">
        <x:v>4.752e+24</x:v>
      </x:c>
      <x:c r="J96" s="17" t="str">
        <x:v>Likely</x:v>
      </x:c>
      <x:c r="K96" s="17"/>
      <x:c r="L96" s="17"/>
      <x:c r="M96" s="17" t="str">
        <x:v>Qwen3-235B-A22B-Thinking (Jul 2025)</x:v>
      </x:c>
      <x:c r="N96" s="17" t="str">
        <x:v>Qwen3-235B-A22B-Thinking (Jul 2025)</x:v>
      </x:c>
      <x:c r="O96" s="17" t="str">
        <x:v>qwen3-235b-a22b-thinking-jul-2025</x:v>
      </x:c>
      <x:c r="P96" s="17" t="n">
        <x:v>144.78</x:v>
      </x:c>
      <x:c r="Q96" s="17" t="n">
        <x:v>142.35</x:v>
      </x:c>
      <x:c r="R96" s="17" t="n">
        <x:v>147.4</x:v>
      </x:c>
      <x:c r="S96" s="17"/>
      <x:c r="T96" s="17"/>
      <x:c r="U96" s="17"/>
      <x:c r="V96" s="17"/>
      <x:c r="W96" s="17"/>
      <x:c r="X96" s="17"/>
      <x:c r="Y96" s="17"/>
      <x:c r="Z96" s="17"/>
    </x:row>
    <x:row r="97">
      <x:c r="A97" s="17" t="str">
        <x:v>Qwen3-Max</x:v>
      </x:c>
      <x:c r="B97" s="17" t="str">
        <x:v>qwen3-max-2025-09-23</x:v>
      </x:c>
      <x:c r="C97" s="17" t="str">
        <x:v>Qwen3-Max-Instruct</x:v>
      </x:c>
      <x:c r="D97" s="17" t="str">
        <x:v>Alibaba</x:v>
      </x:c>
      <x:c r="E97" s="17" t="str">
        <x:v>China</x:v>
      </x:c>
      <x:c r="F97" s="17" t="n">
        <x:v>45924</x:v>
      </x:c>
      <x:c r="G97" s="17" t="str">
        <x:v>API access</x:v>
      </x:c>
      <x:c r="H97" s="17" t="n">
        <x:v>45905</x:v>
      </x:c>
      <x:c r="I97" s="17" t="n">
        <x:v>1.512e+25</x:v>
      </x:c>
      <x:c r="J97" s="17" t="str">
        <x:v>Speculative</x:v>
      </x:c>
      <x:c r="K97" s="17" t="str">
        <x:v>A 1-trillion total parameter scale model in the Qwen 3 series. </x:v>
      </x:c>
      <x:c r="L97" s="17" t="str">
        <x:v>Qwen3 Max</x:v>
      </x:c>
      <x:c r="M97" s="17"/>
      <x:c r="N97" s="17" t="str">
        <x:v>Qwen3-Max</x:v>
      </x:c>
      <x:c r="O97" s="17" t="str">
        <x:v>qwen3-max</x:v>
      </x:c>
      <x:c r="P97" s="17" t="n">
        <x:v>143.95</x:v>
      </x:c>
      <x:c r="Q97" s="17" t="n">
        <x:v>140.4</x:v>
      </x:c>
      <x:c r="R97" s="17" t="n">
        <x:v>155.83</x:v>
      </x:c>
      <x:c r="S97" s="17"/>
      <x:c r="T97" s="17"/>
      <x:c r="U97" s="17"/>
      <x:c r="V97" s="17"/>
      <x:c r="W97" s="17"/>
      <x:c r="X97" s="17"/>
      <x:c r="Y97" s="17"/>
      <x:c r="Z97" s="17"/>
    </x:row>
    <x:row r="98">
      <x:c r="A98" s="17" t="str">
        <x:v>Kimi K2 Thinking</x:v>
      </x:c>
      <x:c r="B98" s="17" t="str">
        <x:v>kimi-k2-thinking-turbo</x:v>
      </x:c>
      <x:c r="C98" s="17" t="str">
        <x:v>Kimi K2 Thinking Turbo</x:v>
      </x:c>
      <x:c r="D98" s="17" t="str">
        <x:v>Moonshot</x:v>
      </x:c>
      <x:c r="E98" s="17" t="str">
        <x:v>China</x:v>
      </x:c>
      <x:c r="F98" s="17" t="n">
        <x:v>45967</x:v>
      </x:c>
      <x:c r="G98" s="17" t="str">
        <x:v>Open weights (restricted use)</x:v>
      </x:c>
      <x:c r="H98" s="17" t="n">
        <x:v>45967</x:v>
      </x:c>
      <x:c r="I98" s="17" t="n">
        <x:v>4.1999999999999997e+24</x:v>
      </x:c>
      <x:c r="J98" s="17" t="str">
        <x:v>Likely</x:v>
      </x:c>
      <x:c r="K98" s="17"/>
      <x:c r="L98" s="17"/>
      <x:c r="M98" s="17"/>
      <x:c r="N98" s="17" t="str">
        <x:v>Kimi K2 Thinking</x:v>
      </x:c>
      <x:c r="O98" s="17" t="str">
        <x:v>kimi-k2-thinking</x:v>
      </x:c>
      <x:c r="P98" s="17" t="n">
        <x:v>146.01</x:v>
      </x:c>
      <x:c r="Q98" s="17" t="n">
        <x:v>143.68</x:v>
      </x:c>
      <x:c r="R98" s="17" t="n">
        <x:v>147.44</x:v>
      </x:c>
      <x:c r="S98" s="17"/>
      <x:c r="T98" s="17"/>
      <x:c r="U98" s="17"/>
      <x:c r="V98" s="17"/>
      <x:c r="W98" s="17"/>
      <x:c r="X98" s="17"/>
      <x:c r="Y98" s="17"/>
      <x:c r="Z98" s="17"/>
    </x:row>
    <x:row r="99">
      <x:c r="A99" s="17" t="str">
        <x:v>Claude Sonnet 4.5</x:v>
      </x:c>
      <x:c r="B99" s="17" t="str">
        <x:v>claude-sonnet-4-5-20250929_59K</x:v>
      </x:c>
      <x:c r="C99" s="17" t="str">
        <x:v>Claude Sonnet 4.5 (59k thinking)</x:v>
      </x:c>
      <x:c r="D99" s="17" t="str">
        <x:v>Anthropic</x:v>
      </x:c>
      <x:c r="E99" s="17" t="str">
        <x:v>United States of America</x:v>
      </x:c>
      <x:c r="F99" s="17" t="n">
        <x:v>45929</x:v>
      </x:c>
      <x:c r="G99" s="17" t="str">
        <x:v>API access</x:v>
      </x:c>
      <x:c r="H99" s="17" t="n">
        <x:v>45929</x:v>
      </x:c>
      <x:c r="I99" s="17"/>
      <x:c r="J99" s="17" t="str">
        <x:v>Unknown</x:v>
      </x:c>
      <x:c r="K99" s="17"/>
      <x:c r="L99" s="17" t="str">
        <x:v>Claude Sonnet 4.5 (59k thinking)</x:v>
      </x:c>
      <x:c r="M99" s="17"/>
      <x:c r="N99" s="17" t="str">
        <x:v>Claude Sonnet 4.5</x:v>
      </x:c>
      <x:c r="O99" s="17" t="str">
        <x:v>claude-sonnet-4-5</x:v>
      </x:c>
      <x:c r="P99" s="17" t="n">
        <x:v>146.75</x:v>
      </x:c>
      <x:c r="Q99" s="17" t="n">
        <x:v>144.71</x:v>
      </x:c>
      <x:c r="R99" s="17" t="n">
        <x:v>148.07</x:v>
      </x:c>
      <x:c r="S99" s="17"/>
      <x:c r="T99" s="17"/>
      <x:c r="U99" s="17"/>
      <x:c r="V99" s="17"/>
      <x:c r="W99" s="17"/>
      <x:c r="X99" s="17"/>
      <x:c r="Y99" s="17"/>
      <x:c r="Z99" s="17"/>
    </x:row>
    <x:row r="100">
      <x:c r="A100" s="17" t="str">
        <x:v>Claude Opus 4.1</x:v>
      </x:c>
      <x:c r="B100" s="17" t="str">
        <x:v>claude-opus-4-1-20250805_27K</x:v>
      </x:c>
      <x:c r="C100" s="17"/>
      <x:c r="D100" s="17" t="str">
        <x:v>Anthropic</x:v>
      </x:c>
      <x:c r="E100" s="17" t="str">
        <x:v>United States of America</x:v>
      </x:c>
      <x:c r="F100" s="17" t="n">
        <x:v>45874</x:v>
      </x:c>
      <x:c r="G100" s="17" t="str">
        <x:v>API access</x:v>
      </x:c>
      <x:c r="H100" s="17" t="n">
        <x:v>45874</x:v>
      </x:c>
      <x:c r="I100" s="17"/>
      <x:c r="J100" s="17" t="str">
        <x:v>Unknown</x:v>
      </x:c>
      <x:c r="K100" s="17" t="str">
        <x:v>Anthropic’s largest flagship model, benchmarked with up to 27,000 reasoning tokens.</x:v>
      </x:c>
      <x:c r="L100" s="17" t="str">
        <x:v>Claude Opus 4.1 (27k thinking)</x:v>
      </x:c>
      <x:c r="M100" s="17"/>
      <x:c r="N100" s="17" t="str">
        <x:v>Claude Opus 4.1</x:v>
      </x:c>
      <x:c r="O100" s="17" t="str">
        <x:v>claude-opus-4-1</x:v>
      </x:c>
      <x:c r="P100" s="17" t="n">
        <x:v>144.21</x:v>
      </x:c>
      <x:c r="Q100" s="17" t="n">
        <x:v>141.74</x:v>
      </x:c>
      <x:c r="R100" s="17" t="n">
        <x:v>146.36</x:v>
      </x:c>
      <x:c r="S100" s="17"/>
      <x:c r="T100" s="17"/>
      <x:c r="U100" s="17"/>
      <x:c r="V100" s="17"/>
      <x:c r="W100" s="17"/>
      <x:c r="X100" s="17"/>
      <x:c r="Y100" s="17"/>
      <x:c r="Z100" s="17"/>
    </x:row>
    <x:row r="101">
      <x:c r="A101" s="17" t="str">
        <x:v>Claude Haiku 4.5</x:v>
      </x:c>
      <x:c r="B101" s="17" t="str">
        <x:v>claude-haiku-4-5-20251001_32K</x:v>
      </x:c>
      <x:c r="C101" s="17"/>
      <x:c r="D101" s="17" t="str">
        <x:v>Anthropic</x:v>
      </x:c>
      <x:c r="E101" s="17" t="str">
        <x:v>United States of America</x:v>
      </x:c>
      <x:c r="F101" s="17" t="n">
        <x:v>45945</x:v>
      </x:c>
      <x:c r="G101" s="17" t="str">
        <x:v>API access</x:v>
      </x:c>
      <x:c r="H101" s="17" t="n">
        <x:v>45945</x:v>
      </x:c>
      <x:c r="I101" s="17"/>
      <x:c r="J101" s="17" t="str">
        <x:v>Unknown</x:v>
      </x:c>
      <x:c r="K101" s="17"/>
      <x:c r="L101" s="17" t="str">
        <x:v>Claude Haiku 4.5 (32k thinking)</x:v>
      </x:c>
      <x:c r="M101" s="17"/>
      <x:c r="N101" s="17" t="str">
        <x:v>Claude Haiku 4.5</x:v>
      </x:c>
      <x:c r="O101" s="17" t="str">
        <x:v>claude-haiku-4-5</x:v>
      </x:c>
      <x:c r="P101" s="17" t="n">
        <x:v>142.86</x:v>
      </x:c>
      <x:c r="Q101" s="17" t="n">
        <x:v>139.6</x:v>
      </x:c>
      <x:c r="R101" s="17" t="n">
        <x:v>144.62</x:v>
      </x:c>
      <x:c r="S101" s="17"/>
      <x:c r="T101" s="17"/>
      <x:c r="U101" s="17"/>
      <x:c r="V101" s="17"/>
      <x:c r="W101" s="17"/>
      <x:c r="X101" s="17"/>
      <x:c r="Y101" s="17"/>
      <x:c r="Z101" s="17"/>
    </x:row>
    <x:row r="102">
      <x:c r="A102" s="17" t="str">
        <x:v>o3</x:v>
      </x:c>
      <x:c r="B102" s="17" t="str">
        <x:v>o3-2025-04-16_high</x:v>
      </x:c>
      <x:c r="C102" s="17" t="str">
        <x:v>o3 (high)</x:v>
      </x:c>
      <x:c r="D102" s="17" t="str">
        <x:v>OpenAI</x:v>
      </x:c>
      <x:c r="E102" s="17" t="str">
        <x:v>United States of America</x:v>
      </x:c>
      <x:c r="F102" s="17" t="n">
        <x:v>45763</x:v>
      </x:c>
      <x:c r="G102" s="17" t="str">
        <x:v>API access</x:v>
      </x:c>
      <x:c r="H102" s="17" t="n">
        <x:v>45646</x:v>
      </x:c>
      <x:c r="I102" s="17"/>
      <x:c r="J102" s="17" t="str">
        <x:v>Unknown</x:v>
      </x:c>
      <x:c r="K102" s="17" t="str">
        <x:v>OpenAI's second generation o-series reasoning model, evaluated with high reasoning effort.</x:v>
      </x:c>
      <x:c r="L102" s="17"/>
      <x:c r="M102" s="17"/>
      <x:c r="N102" s="17" t="str">
        <x:v>o3</x:v>
      </x:c>
      <x:c r="O102" s="17" t="str">
        <x:v>o3</x:v>
      </x:c>
      <x:c r="P102" s="17" t="n">
        <x:v>147.05</x:v>
      </x:c>
      <x:c r="Q102" s="17" t="n">
        <x:v>145.11</x:v>
      </x:c>
      <x:c r="R102" s="17" t="n">
        <x:v>148.38</x:v>
      </x:c>
      <x:c r="S102" s="17"/>
      <x:c r="T102" s="17"/>
      <x:c r="U102" s="17"/>
      <x:c r="V102" s="17"/>
      <x:c r="W102" s="17"/>
      <x:c r="X102" s="17"/>
      <x:c r="Y102" s="17"/>
      <x:c r="Z102" s="17"/>
    </x:row>
    <x:row r="103">
      <x:c r="A103" s="17" t="str">
        <x:v>Grok-3 mini</x:v>
      </x:c>
      <x:c r="B103" s="17" t="str">
        <x:v>grok-3-mini-beta_high</x:v>
      </x:c>
      <x:c r="C103" s="17"/>
      <x:c r="D103" s="17" t="str">
        <x:v>xAI</x:v>
      </x:c>
      <x:c r="E103" s="17" t="str">
        <x:v>United States of America</x:v>
      </x:c>
      <x:c r="F103" s="17" t="n">
        <x:v>45756</x:v>
      </x:c>
      <x:c r="G103" s="17" t="str">
        <x:v>API access</x:v>
      </x:c>
      <x:c r="H103" s="17" t="n">
        <x:v>45707</x:v>
      </x:c>
      <x:c r="I103" s="17"/>
      <x:c r="J103" s="17" t="str">
        <x:v>Unknown</x:v>
      </x:c>
      <x:c r="K103" s="17" t="str">
        <x:v>A beta release of a smaller version of XAI's third generation Grok model, evaluated with high reasoning effort.</x:v>
      </x:c>
      <x:c r="L103" s="17"/>
      <x:c r="M103" s="17"/>
      <x:c r="N103" s="17" t="str">
        <x:v>Grok-3 mini</x:v>
      </x:c>
      <x:c r="O103" s="17" t="str">
        <x:v>grok-3-mini</x:v>
      </x:c>
      <x:c r="P103" s="17" t="n">
        <x:v>141.01</x:v>
      </x:c>
      <x:c r="Q103" s="17" t="n">
        <x:v>137.89</x:v>
      </x:c>
      <x:c r="R103" s="17" t="n">
        <x:v>142.63</x:v>
      </x:c>
      <x:c r="S103" s="17"/>
      <x:c r="T103" s="17"/>
      <x:c r="U103" s="17"/>
      <x:c r="V103" s="17"/>
      <x:c r="W103" s="17"/>
      <x:c r="X103" s="17"/>
      <x:c r="Y103" s="17"/>
      <x:c r="Z103" s="17"/>
    </x:row>
    <x:row r="104">
      <x:c r="A104" s="17" t="str">
        <x:v>Kimi K2 Thinking</x:v>
      </x:c>
      <x:c r="B104" s="17" t="str">
        <x:v>moonshotai/Kimi-K2-Thinking</x:v>
      </x:c>
      <x:c r="C104" s="17" t="str">
        <x:v>Kimi K2 Thinking (Together)</x:v>
      </x:c>
      <x:c r="D104" s="17" t="str">
        <x:v>Moonshot</x:v>
      </x:c>
      <x:c r="E104" s="17" t="str">
        <x:v>China</x:v>
      </x:c>
      <x:c r="F104" s="17" t="n">
        <x:v>45967</x:v>
      </x:c>
      <x:c r="G104" s="17" t="str">
        <x:v>Open weights (restricted use)</x:v>
      </x:c>
      <x:c r="H104" s="17" t="n">
        <x:v>45967</x:v>
      </x:c>
      <x:c r="I104" s="17" t="n">
        <x:v>4.1999999999999997e+24</x:v>
      </x:c>
      <x:c r="J104" s="17" t="str">
        <x:v>Likely</x:v>
      </x:c>
      <x:c r="K104" s="17"/>
      <x:c r="L104" s="17"/>
      <x:c r="M104" s="17"/>
      <x:c r="N104" s="17" t="str">
        <x:v>Kimi K2 Thinking</x:v>
      </x:c>
      <x:c r="O104" s="17" t="str">
        <x:v>kimi-k2-thinking</x:v>
      </x:c>
      <x:c r="P104" s="17" t="n">
        <x:v>146.01</x:v>
      </x:c>
      <x:c r="Q104" s="17" t="n">
        <x:v>143.68</x:v>
      </x:c>
      <x:c r="R104" s="17" t="n">
        <x:v>147.44</x:v>
      </x:c>
      <x:c r="S104" s="17"/>
      <x:c r="T104" s="17"/>
      <x:c r="U104" s="17"/>
      <x:c r="V104" s="17"/>
      <x:c r="W104" s="17"/>
      <x:c r="X104" s="17"/>
      <x:c r="Y104" s="17"/>
      <x:c r="Z104" s="17"/>
    </x:row>
    <x:row r="105">
      <x:c r="A105" s="17" t="str">
        <x:v>GLM-4.6</x:v>
      </x:c>
      <x:c r="B105" s="17" t="str">
        <x:v>zai-org/GLM-4.6</x:v>
      </x:c>
      <x:c r="C105" s="17" t="str">
        <x:v>GLM-4.6 (Together)</x:v>
      </x:c>
      <x:c r="D105" s="17" t="str">
        <x:v>Z.ai (Zhipu AI),Tsinghua University</x:v>
      </x:c>
      <x:c r="E105" s="17" t="str">
        <x:v>China</x:v>
      </x:c>
      <x:c r="F105" s="17" t="n">
        <x:v>45930</x:v>
      </x:c>
      <x:c r="G105" s="17" t="str">
        <x:v>Open weights (unrestricted)</x:v>
      </x:c>
      <x:c r="H105" s="17" t="n">
        <x:v>45930</x:v>
      </x:c>
      <x:c r="I105" s="17" t="n">
        <x:v>4.42e+24</x:v>
      </x:c>
      <x:c r="J105" s="17" t="str">
        <x:v>Likely</x:v>
      </x:c>
      <x:c r="K105" s="17"/>
      <x:c r="L105" s="17"/>
      <x:c r="M105" s="17"/>
      <x:c r="N105" s="17" t="str">
        <x:v>GLM-4.6</x:v>
      </x:c>
      <x:c r="O105" s="17" t="str">
        <x:v>glm-4-6</x:v>
      </x:c>
      <x:c r="P105" s="17" t="n">
        <x:v>140.95</x:v>
      </x:c>
      <x:c r="Q105" s="17" t="n">
        <x:v>136.28</x:v>
      </x:c>
      <x:c r="R105" s="17" t="n">
        <x:v>142.51</x:v>
      </x:c>
      <x:c r="S105" s="17"/>
      <x:c r="T105" s="17"/>
      <x:c r="U105" s="17"/>
      <x:c r="V105" s="17"/>
      <x:c r="W105" s="17"/>
      <x:c r="X105" s="17"/>
      <x:c r="Y105" s="17"/>
      <x:c r="Z105" s="17"/>
    </x:row>
    <x:row r="106">
      <x:c r="A106" s="17" t="str">
        <x:v>DeepSeek-R1 (May 2025)</x:v>
      </x:c>
      <x:c r="B106" s="17" t="str">
        <x:v>DeepSeek-R1-0528</x:v>
      </x:c>
      <x:c r="C106" s="17" t="str">
        <x:v>DeepSeek-R1 (May 2025)</x:v>
      </x:c>
      <x:c r="D106" s="17" t="str">
        <x:v>DeepSeek</x:v>
      </x:c>
      <x:c r="E106" s="17" t="str">
        <x:v>China</x:v>
      </x:c>
      <x:c r="F106" s="17" t="n">
        <x:v>45805</x:v>
      </x:c>
      <x:c r="G106" s="17" t="str">
        <x:v>Open weights (unrestricted)</x:v>
      </x:c>
      <x:c r="H106" s="17" t="n">
        <x:v>45805</x:v>
      </x:c>
      <x:c r="I106" s="17" t="n">
        <x:v>4.020010000000001e+24</x:v>
      </x:c>
      <x:c r="J106" s="17" t="str">
        <x:v>Confident</x:v>
      </x:c>
      <x:c r="K106" s="17" t="str">
        <x:v>An updated May 2025 version of DeepSeek's reasoning model, R1.</x:v>
      </x:c>
      <x:c r="L106" s="17" t="str">
        <x:v>DeepSeek-R1 (May 2025)</x:v>
      </x:c>
      <x:c r="M106" s="17"/>
      <x:c r="N106" s="17" t="str">
        <x:v>DeepSeek-R1 (May 2025)</x:v>
      </x:c>
      <x:c r="O106" s="17" t="str">
        <x:v>deepseek-r1-may-2025</x:v>
      </x:c>
      <x:c r="P106" s="17" t="n">
        <x:v>142</x:v>
      </x:c>
      <x:c r="Q106" s="17" t="n">
        <x:v>139.66</x:v>
      </x:c>
      <x:c r="R106" s="17" t="n">
        <x:v>143.43</x:v>
      </x:c>
      <x:c r="S106" s="17"/>
      <x:c r="T106" s="17"/>
      <x:c r="U106" s="17"/>
      <x:c r="V106" s="17"/>
      <x:c r="W106" s="17"/>
      <x:c r="X106" s="17"/>
      <x:c r="Y106" s="17"/>
      <x:c r="Z106" s="17"/>
    </x:row>
    <x:row r="107">
      <x:c r="A107" s="17" t="str">
        <x:v>Claude 3.5 Haiku</x:v>
      </x:c>
      <x:c r="B107" s="17" t="str">
        <x:v>claude-3-5-haiku-20241022</x:v>
      </x:c>
      <x:c r="C107" s="17" t="str">
        <x:v>Claude 3.5 Haiku (Oct 2024)</x:v>
      </x:c>
      <x:c r="D107" s="17" t="str">
        <x:v>Anthropic</x:v>
      </x:c>
      <x:c r="E107" s="17" t="str">
        <x:v>United States of America</x:v>
      </x:c>
      <x:c r="F107" s="17" t="n">
        <x:v>45587</x:v>
      </x:c>
      <x:c r="G107" s="17" t="str">
        <x:v>API access</x:v>
      </x:c>
      <x:c r="H107" s="17" t="n">
        <x:v>45587</x:v>
      </x:c>
      <x:c r="I107" s="17"/>
      <x:c r="J107" s="17" t="str">
        <x:v>Unknown</x:v>
      </x:c>
      <x:c r="K107" s="17" t="str">
        <x:v>The smallest model in Anthropic’s Claude 3.5 Series. </x:v>
      </x:c>
      <x:c r="L107" s="17" t="str">
        <x:v>Claude 3.5 Haiku (Oct 2024)</x:v>
      </x:c>
      <x:c r="M107" s="17"/>
      <x:c r="N107" s="17" t="str">
        <x:v>Claude 3.5 Haiku</x:v>
      </x:c>
      <x:c r="O107" s="17" t="str">
        <x:v>claude-3-5-haiku</x:v>
      </x:c>
      <x:c r="P107" s="17" t="n">
        <x:v>127.5</x:v>
      </x:c>
      <x:c r="Q107" s="17" t="n">
        <x:v>119.27</x:v>
      </x:c>
      <x:c r="R107" s="17" t="n">
        <x:v>130.1</x:v>
      </x:c>
      <x:c r="S107" s="17"/>
      <x:c r="T107" s="17"/>
      <x:c r="U107" s="17"/>
      <x:c r="V107" s="17"/>
      <x:c r="W107" s="17"/>
      <x:c r="X107" s="17"/>
      <x:c r="Y107" s="17"/>
      <x:c r="Z107" s="17"/>
    </x:row>
    <x:row r="108">
      <x:c r="A108" s="17" t="str">
        <x:v>GPT-5.1</x:v>
      </x:c>
      <x:c r="B108" s="17" t="str">
        <x:v>gpt-5.1-2025-11-13_none</x:v>
      </x:c>
      <x:c r="C108" s="17" t="str">
        <x:v>GPT-5.1 (no thinking)</x:v>
      </x:c>
      <x:c r="D108" s="17" t="str">
        <x:v>OpenAI</x:v>
      </x:c>
      <x:c r="E108" s="17" t="str">
        <x:v>United States of America</x:v>
      </x:c>
      <x:c r="F108" s="17" t="n">
        <x:v>45974</x:v>
      </x:c>
      <x:c r="G108" s="17" t="str">
        <x:v>API access</x:v>
      </x:c>
      <x:c r="H108" s="17" t="n">
        <x:v>45974</x:v>
      </x:c>
      <x:c r="I108" s="17"/>
      <x:c r="J108" s="17" t="str">
        <x:v>Unknown</x:v>
      </x:c>
      <x:c r="K108" s="17"/>
      <x:c r="L108" s="17" t="str">
        <x:v>GPT-5.1 (no thinking)</x:v>
      </x:c>
      <x:c r="M108" s="17"/>
      <x:c r="N108" s="17" t="str">
        <x:v>GPT-5.1</x:v>
      </x:c>
      <x:c r="O108" s="17" t="str">
        <x:v>gpt-5-1</x:v>
      </x:c>
      <x:c r="P108" s="17" t="n">
        <x:v>149.72</x:v>
      </x:c>
      <x:c r="Q108" s="17" t="n">
        <x:v>148.31</x:v>
      </x:c>
      <x:c r="R108" s="17" t="n">
        <x:v>151.01</x:v>
      </x:c>
      <x:c r="S108" s="17"/>
      <x:c r="T108" s="17"/>
      <x:c r="U108" s="17"/>
      <x:c r="V108" s="17"/>
      <x:c r="W108" s="17"/>
      <x:c r="X108" s="17"/>
      <x:c r="Y108" s="17"/>
      <x:c r="Z108" s="17"/>
    </x:row>
    <x:row r="109">
      <x:c r="A109" s="17" t="str">
        <x:v>GPT-5.1</x:v>
      </x:c>
      <x:c r="B109" s="17" t="str">
        <x:v>gpt-5.1-2025-11-13_low</x:v>
      </x:c>
      <x:c r="C109" s="17" t="str">
        <x:v>GPT-5.1 (low)</x:v>
      </x:c>
      <x:c r="D109" s="17" t="str">
        <x:v>OpenAI</x:v>
      </x:c>
      <x:c r="E109" s="17" t="str">
        <x:v>United States of America</x:v>
      </x:c>
      <x:c r="F109" s="17" t="n">
        <x:v>45974</x:v>
      </x:c>
      <x:c r="G109" s="17" t="str">
        <x:v>API access</x:v>
      </x:c>
      <x:c r="H109" s="17" t="n">
        <x:v>45974</x:v>
      </x:c>
      <x:c r="I109" s="17"/>
      <x:c r="J109" s="17" t="str">
        <x:v>Unknown</x:v>
      </x:c>
      <x:c r="K109" s="17"/>
      <x:c r="L109" s="17" t="str">
        <x:v>GPT-5.1 (low)</x:v>
      </x:c>
      <x:c r="M109" s="17"/>
      <x:c r="N109" s="17" t="str">
        <x:v>GPT-5.1</x:v>
      </x:c>
      <x:c r="O109" s="17" t="str">
        <x:v>gpt-5-1</x:v>
      </x:c>
      <x:c r="P109" s="17" t="n">
        <x:v>149.72</x:v>
      </x:c>
      <x:c r="Q109" s="17" t="n">
        <x:v>148.31</x:v>
      </x:c>
      <x:c r="R109" s="17" t="n">
        <x:v>151.01</x:v>
      </x:c>
      <x:c r="S109" s="17"/>
      <x:c r="T109" s="17"/>
      <x:c r="U109" s="17"/>
      <x:c r="V109" s="17"/>
      <x:c r="W109" s="17"/>
      <x:c r="X109" s="17"/>
      <x:c r="Y109" s="17"/>
      <x:c r="Z109" s="17"/>
    </x:row>
    <x:row r="110">
      <x:c r="A110" s="17" t="str">
        <x:v>Claude Opus 4.5</x:v>
      </x:c>
      <x:c r="B110" s="17" t="str">
        <x:v>claude-opus-4-5-20251101_16K</x:v>
      </x:c>
      <x:c r="C110" s="17" t="str">
        <x:v>Claude Opus 4.5 (16k thinking)</x:v>
      </x:c>
      <x:c r="D110" s="17" t="str">
        <x:v>Anthropic</x:v>
      </x:c>
      <x:c r="E110" s="17" t="str">
        <x:v>United States of America</x:v>
      </x:c>
      <x:c r="F110" s="17" t="n">
        <x:v>45985</x:v>
      </x:c>
      <x:c r="G110" s="17" t="str">
        <x:v>API access</x:v>
      </x:c>
      <x:c r="H110" s="17" t="n">
        <x:v>45985</x:v>
      </x:c>
      <x:c r="I110" s="17"/>
      <x:c r="J110" s="17" t="str">
        <x:v>Unknown</x:v>
      </x:c>
      <x:c r="K110" s="17"/>
      <x:c r="L110" s="17" t="str">
        <x:v>Claude Opus 4.5 (16k thinking)</x:v>
      </x:c>
      <x:c r="M110" s="17"/>
      <x:c r="N110" s="17" t="str">
        <x:v>Claude Opus 4.5</x:v>
      </x:c>
      <x:c r="O110" s="17" t="str">
        <x:v>claude-opus-4-5</x:v>
      </x:c>
      <x:c r="P110" s="17" t="n">
        <x:v>149.53</x:v>
      </x:c>
      <x:c r="Q110" s="17" t="n">
        <x:v>147.66</x:v>
      </x:c>
      <x:c r="R110" s="17" t="n">
        <x:v>151.99</x:v>
      </x:c>
      <x:c r="S110" s="17"/>
      <x:c r="T110" s="17"/>
      <x:c r="U110" s="17"/>
      <x:c r="V110" s="17"/>
      <x:c r="W110" s="17"/>
      <x:c r="X110" s="17"/>
      <x:c r="Y110" s="17"/>
      <x:c r="Z110" s="17"/>
    </x:row>
    <x:row r="111">
      <x:c r="A111" s="17" t="str">
        <x:v>GPT-5.1</x:v>
      </x:c>
      <x:c r="B111" s="17" t="str">
        <x:v>gpt-5.1-2025-11-13_medium</x:v>
      </x:c>
      <x:c r="C111" s="17" t="str">
        <x:v>GPT-5.1 (medium)</x:v>
      </x:c>
      <x:c r="D111" s="17" t="str">
        <x:v>OpenAI</x:v>
      </x:c>
      <x:c r="E111" s="17" t="str">
        <x:v>United States of America</x:v>
      </x:c>
      <x:c r="F111" s="17" t="n">
        <x:v>45974</x:v>
      </x:c>
      <x:c r="G111" s="17" t="str">
        <x:v>API access</x:v>
      </x:c>
      <x:c r="H111" s="17" t="n">
        <x:v>45974</x:v>
      </x:c>
      <x:c r="I111" s="17"/>
      <x:c r="J111" s="17" t="str">
        <x:v>Unknown</x:v>
      </x:c>
      <x:c r="K111" s="17"/>
      <x:c r="L111" s="17" t="str">
        <x:v>GPT-5.1 (medium)</x:v>
      </x:c>
      <x:c r="M111" s="17"/>
      <x:c r="N111" s="17" t="str">
        <x:v>GPT-5.1</x:v>
      </x:c>
      <x:c r="O111" s="17" t="str">
        <x:v>gpt-5-1</x:v>
      </x:c>
      <x:c r="P111" s="17" t="n">
        <x:v>149.72</x:v>
      </x:c>
      <x:c r="Q111" s="17" t="n">
        <x:v>148.31</x:v>
      </x:c>
      <x:c r="R111" s="17" t="n">
        <x:v>151.01</x:v>
      </x:c>
      <x:c r="S111" s="17"/>
      <x:c r="T111" s="17"/>
      <x:c r="U111" s="17"/>
      <x:c r="V111" s="17"/>
      <x:c r="W111" s="17"/>
      <x:c r="X111" s="17"/>
      <x:c r="Y111" s="17"/>
      <x:c r="Z111" s="17"/>
    </x:row>
    <x:row r="112">
      <x:c r="A112" s="17" t="str">
        <x:v>o3</x:v>
      </x:c>
      <x:c r="B112" s="17" t="str">
        <x:v>o3-2025-04-16_low</x:v>
      </x:c>
      <x:c r="C112" s="17" t="str">
        <x:v>o3 (low)</x:v>
      </x:c>
      <x:c r="D112" s="17" t="str">
        <x:v>OpenAI</x:v>
      </x:c>
      <x:c r="E112" s="17" t="str">
        <x:v>United States of America</x:v>
      </x:c>
      <x:c r="F112" s="17" t="n">
        <x:v>45763</x:v>
      </x:c>
      <x:c r="G112" s="17" t="str">
        <x:v>API access</x:v>
      </x:c>
      <x:c r="H112" s="17" t="n">
        <x:v>45646</x:v>
      </x:c>
      <x:c r="I112" s="17"/>
      <x:c r="J112" s="17" t="str">
        <x:v>Unknown</x:v>
      </x:c>
      <x:c r="K112" s="17" t="str">
        <x:v>OpenAI's latest full-size o-series reasoning model release, evaluated on low reasoning effort.</x:v>
      </x:c>
      <x:c r="L112" s="17"/>
      <x:c r="M112" s="17"/>
      <x:c r="N112" s="17" t="str">
        <x:v>o3</x:v>
      </x:c>
      <x:c r="O112" s="17" t="str">
        <x:v>o3</x:v>
      </x:c>
      <x:c r="P112" s="17" t="n">
        <x:v>147.05</x:v>
      </x:c>
      <x:c r="Q112" s="17" t="n">
        <x:v>145.11</x:v>
      </x:c>
      <x:c r="R112" s="17" t="n">
        <x:v>148.38</x:v>
      </x:c>
      <x:c r="S112" s="17"/>
      <x:c r="T112" s="17"/>
      <x:c r="U112" s="17"/>
      <x:c r="V112" s="17"/>
      <x:c r="W112" s="17"/>
      <x:c r="X112" s="17"/>
      <x:c r="Y112" s="17"/>
      <x:c r="Z112" s="17"/>
    </x:row>
    <x:row r="113">
      <x:c r="A113" s="17" t="str">
        <x:v>o4-mini</x:v>
      </x:c>
      <x:c r="B113" s="17" t="str">
        <x:v>o4-mini-2025-04-16_low</x:v>
      </x:c>
      <x:c r="C113" s="17" t="str">
        <x:v>o4-mini (low)</x:v>
      </x:c>
      <x:c r="D113" s="17" t="str">
        <x:v>OpenAI</x:v>
      </x:c>
      <x:c r="E113" s="17" t="str">
        <x:v>United States of America</x:v>
      </x:c>
      <x:c r="F113" s="17" t="n">
        <x:v>45763</x:v>
      </x:c>
      <x:c r="G113" s="17" t="str">
        <x:v>API access</x:v>
      </x:c>
      <x:c r="H113" s="17" t="n">
        <x:v>45763</x:v>
      </x:c>
      <x:c r="I113" s="17"/>
      <x:c r="J113" s="17" t="str">
        <x:v>Unknown</x:v>
      </x:c>
      <x:c r="K113" s="17" t="str">
        <x:v>The latest smaller size o-series reasoning model from OpenAI, evaluated with low reasoning effort.</x:v>
      </x:c>
      <x:c r="L113" s="17"/>
      <x:c r="M113" s="17"/>
      <x:c r="N113" s="17" t="str">
        <x:v>o4-mini</x:v>
      </x:c>
      <x:c r="O113" s="17" t="str">
        <x:v>o4-mini</x:v>
      </x:c>
      <x:c r="P113" s="17" t="n">
        <x:v>146.54</x:v>
      </x:c>
      <x:c r="Q113" s="17" t="n">
        <x:v>144.05</x:v>
      </x:c>
      <x:c r="R113" s="17" t="n">
        <x:v>147.85</x:v>
      </x:c>
      <x:c r="S113" s="17"/>
      <x:c r="T113" s="17"/>
      <x:c r="U113" s="17"/>
      <x:c r="V113" s="17"/>
      <x:c r="W113" s="17"/>
      <x:c r="X113" s="17"/>
      <x:c r="Y113" s="17"/>
      <x:c r="Z113" s="17"/>
    </x:row>
    <x:row r="114">
      <x:c r="A114" s="17" t="str">
        <x:v>o4-mini</x:v>
      </x:c>
      <x:c r="B114" s="17" t="str">
        <x:v>o4-mini-2025-04-16_medium</x:v>
      </x:c>
      <x:c r="C114" s="17" t="str">
        <x:v>o4-mini (medium)</x:v>
      </x:c>
      <x:c r="D114" s="17" t="str">
        <x:v>OpenAI</x:v>
      </x:c>
      <x:c r="E114" s="17" t="str">
        <x:v>United States of America</x:v>
      </x:c>
      <x:c r="F114" s="17" t="n">
        <x:v>45763</x:v>
      </x:c>
      <x:c r="G114" s="17" t="str">
        <x:v>API access</x:v>
      </x:c>
      <x:c r="H114" s="17" t="n">
        <x:v>45763</x:v>
      </x:c>
      <x:c r="I114" s="17"/>
      <x:c r="J114" s="17" t="str">
        <x:v>Unknown</x:v>
      </x:c>
      <x:c r="K114" s="17" t="str">
        <x:v>The latest smaller size o-series reasoning model from OpenAI, evaluated with medium reasoning effort.</x:v>
      </x:c>
      <x:c r="L114" s="17"/>
      <x:c r="M114" s="17"/>
      <x:c r="N114" s="17" t="str">
        <x:v>o4-mini</x:v>
      </x:c>
      <x:c r="O114" s="17" t="str">
        <x:v>o4-mini</x:v>
      </x:c>
      <x:c r="P114" s="17" t="n">
        <x:v>146.54</x:v>
      </x:c>
      <x:c r="Q114" s="17" t="n">
        <x:v>144.05</x:v>
      </x:c>
      <x:c r="R114" s="17" t="n">
        <x:v>147.85</x:v>
      </x:c>
      <x:c r="S114" s="17"/>
      <x:c r="T114" s="17"/>
      <x:c r="U114" s="17"/>
      <x:c r="V114" s="17"/>
      <x:c r="W114" s="17"/>
      <x:c r="X114" s="17"/>
      <x:c r="Y114" s="17"/>
      <x:c r="Z114" s="17"/>
    </x:row>
    <x:row r="115">
      <x:c r="A115" s="17" t="str">
        <x:v>Claude Sonnet 4.5</x:v>
      </x:c>
      <x:c r="B115" s="17" t="str">
        <x:v>claude-sonnet-4-5-20250929_16K</x:v>
      </x:c>
      <x:c r="C115" s="17" t="str">
        <x:v>Claude Sonnet 4.5 (16k thinking)</x:v>
      </x:c>
      <x:c r="D115" s="17" t="str">
        <x:v>Anthropic</x:v>
      </x:c>
      <x:c r="E115" s="17" t="str">
        <x:v>United States of America</x:v>
      </x:c>
      <x:c r="F115" s="17" t="n">
        <x:v>45929</x:v>
      </x:c>
      <x:c r="G115" s="17" t="str">
        <x:v>API access</x:v>
      </x:c>
      <x:c r="H115" s="17" t="n">
        <x:v>45929</x:v>
      </x:c>
      <x:c r="I115" s="17"/>
      <x:c r="J115" s="17" t="str">
        <x:v>Unknown</x:v>
      </x:c>
      <x:c r="K115" s="17" t="str">
        <x:v>Anthropic's latest mid-size model, part of the Claude 4.5 series, evaluated with up to 16,000 reasoning tokens.</x:v>
      </x:c>
      <x:c r="L115" s="17" t="str">
        <x:v>Claude Sonnet 4.5 (16k thinking)</x:v>
      </x:c>
      <x:c r="M115" s="17"/>
      <x:c r="N115" s="17" t="str">
        <x:v>Claude Sonnet 4.5</x:v>
      </x:c>
      <x:c r="O115" s="17" t="str">
        <x:v>claude-sonnet-4-5</x:v>
      </x:c>
      <x:c r="P115" s="17" t="n">
        <x:v>146.75</x:v>
      </x:c>
      <x:c r="Q115" s="17" t="n">
        <x:v>144.71</x:v>
      </x:c>
      <x:c r="R115" s="17" t="n">
        <x:v>148.07</x:v>
      </x:c>
      <x:c r="S115" s="17"/>
      <x:c r="T115" s="17"/>
      <x:c r="U115" s="17"/>
      <x:c r="V115" s="17"/>
      <x:c r="W115" s="17"/>
      <x:c r="X115" s="17"/>
      <x:c r="Y115" s="17"/>
      <x:c r="Z115" s="17"/>
    </x:row>
    <x:row r="116">
      <x:c r="A116" s="17" t="str">
        <x:v>GPT-4 (Jun 2023)</x:v>
      </x:c>
      <x:c r="B116" s="17" t="str">
        <x:v>gpt-4-0613</x:v>
      </x:c>
      <x:c r="C116" s="17" t="str">
        <x:v>GPT-4 (Jun 2023)</x:v>
      </x:c>
      <x:c r="D116" s="17" t="str">
        <x:v>OpenAI</x:v>
      </x:c>
      <x:c r="E116" s="17" t="str">
        <x:v>United States of America</x:v>
      </x:c>
      <x:c r="F116" s="17" t="n">
        <x:v>45090</x:v>
      </x:c>
      <x:c r="G116" s="17" t="str">
        <x:v>API access</x:v>
      </x:c>
      <x:c r="H116" s="17" t="n">
        <x:v>45090</x:v>
      </x:c>
      <x:c r="I116" s="17" t="n">
        <x:v>2.1e+25</x:v>
      </x:c>
      <x:c r="J116" s="17" t="str">
        <x:v>Likely</x:v>
      </x:c>
      <x:c r="K116" s="17" t="str">
        <x:v>The June 2023 version of GPT-4, OpenAI's 2023 multimodal flagship model.</x:v>
      </x:c>
      <x:c r="L116" s="17"/>
      <x:c r="M116" s="17"/>
      <x:c r="N116" s="17" t="str">
        <x:v>GPT-4 (Jun 2023)</x:v>
      </x:c>
      <x:c r="O116" s="17" t="str">
        <x:v>gpt-4-jun-2023</x:v>
      </x:c>
      <x:c r="P116" s="17" t="n">
        <x:v>121.91</x:v>
      </x:c>
      <x:c r="Q116" s="17" t="n">
        <x:v>114.46</x:v>
      </x:c>
      <x:c r="R116" s="17" t="n">
        <x:v>124.8</x:v>
      </x:c>
      <x:c r="S116" s="17"/>
      <x:c r="T116" s="17"/>
      <x:c r="U116" s="17"/>
      <x:c r="V116" s="17"/>
      <x:c r="W116" s="17"/>
      <x:c r="X116" s="17"/>
      <x:c r="Y116" s="17"/>
      <x:c r="Z116" s="17"/>
    </x:row>
    <x:row r="117">
      <x:c r="A117" s="17" t="str">
        <x:v>GPT-4 (Mar 2023)</x:v>
      </x:c>
      <x:c r="B117" s="17" t="str">
        <x:v>gpt-4-0314</x:v>
      </x:c>
      <x:c r="C117" s="17" t="str">
        <x:v>GPT-4 (Mar 2023)</x:v>
      </x:c>
      <x:c r="D117" s="17" t="str">
        <x:v>OpenAI</x:v>
      </x:c>
      <x:c r="E117" s="17" t="str">
        <x:v>United States of America</x:v>
      </x:c>
      <x:c r="F117" s="17" t="n">
        <x:v>44999</x:v>
      </x:c>
      <x:c r="G117" s="17" t="str">
        <x:v>API access</x:v>
      </x:c>
      <x:c r="H117" s="17" t="n">
        <x:v>45000</x:v>
      </x:c>
      <x:c r="I117" s="17" t="n">
        <x:v>2.1e+25</x:v>
      </x:c>
      <x:c r="J117" s="17" t="str">
        <x:v>Likely</x:v>
      </x:c>
      <x:c r="K117" s="17" t="str">
        <x:v>The March 2023 version of GPT-4, OpenAI's 2023 multimodal flagship model.</x:v>
      </x:c>
      <x:c r="L117" s="17"/>
      <x:c r="M117" s="17"/>
      <x:c r="N117" s="17" t="str">
        <x:v>GPT-4 (Mar 2023)</x:v>
      </x:c>
      <x:c r="O117" s="17" t="str">
        <x:v>gpt-4-mar-2023</x:v>
      </x:c>
      <x:c r="P117" s="17" t="n">
        <x:v>125.93</x:v>
      </x:c>
      <x:c r="Q117" s="17" t="n">
        <x:v>119.58</x:v>
      </x:c>
      <x:c r="R117" s="17" t="n">
        <x:v>132.2</x:v>
      </x:c>
      <x:c r="S117" s="17"/>
      <x:c r="T117" s="17"/>
      <x:c r="U117" s="17"/>
      <x:c r="V117" s="17"/>
      <x:c r="W117" s="17"/>
      <x:c r="X117" s="17"/>
      <x:c r="Y117" s="17"/>
      <x:c r="Z117" s="17"/>
    </x:row>
    <x:row r="118">
      <x:c r="A118" s="17" t="str">
        <x:v>Claude Haiku 4.5</x:v>
      </x:c>
      <x:c r="B118" s="17" t="str">
        <x:v>claude-haiku-4-5-20251001</x:v>
      </x:c>
      <x:c r="C118" s="17"/>
      <x:c r="D118" s="17" t="str">
        <x:v>Anthropic</x:v>
      </x:c>
      <x:c r="E118" s="17" t="str">
        <x:v>United States of America</x:v>
      </x:c>
      <x:c r="F118" s="17" t="n">
        <x:v>45945</x:v>
      </x:c>
      <x:c r="G118" s="17" t="str">
        <x:v>API access</x:v>
      </x:c>
      <x:c r="H118" s="17" t="n">
        <x:v>45945</x:v>
      </x:c>
      <x:c r="I118" s="17"/>
      <x:c r="J118" s="17" t="str">
        <x:v>Unknown</x:v>
      </x:c>
      <x:c r="K118" s="17"/>
      <x:c r="L118" s="17"/>
      <x:c r="M118" s="17"/>
      <x:c r="N118" s="17" t="str">
        <x:v>Claude Haiku 4.5</x:v>
      </x:c>
      <x:c r="O118" s="17" t="str">
        <x:v>claude-haiku-4-5</x:v>
      </x:c>
      <x:c r="P118" s="17" t="n">
        <x:v>142.86</x:v>
      </x:c>
      <x:c r="Q118" s="17" t="n">
        <x:v>139.6</x:v>
      </x:c>
      <x:c r="R118" s="17" t="n">
        <x:v>144.62</x:v>
      </x:c>
      <x:c r="S118" s="17"/>
      <x:c r="T118" s="17"/>
      <x:c r="U118" s="17"/>
      <x:c r="V118" s="17"/>
      <x:c r="W118" s="17"/>
      <x:c r="X118" s="17"/>
      <x:c r="Y118" s="17"/>
      <x:c r="Z118" s="17"/>
    </x:row>
    <x:row r="119">
      <x:c r="A119" s="17" t="str">
        <x:v>Grok 4 Heavy</x:v>
      </x:c>
      <x:c r="B119" s="17" t="str">
        <x:v>grok-4-heavy-web-app</x:v>
      </x:c>
      <x:c r="C119" s="17" t="str">
        <x:v>Grok 4 Heavy (web app)</x:v>
      </x:c>
      <x:c r="D119" s="17" t="str">
        <x:v>xAI</x:v>
      </x:c>
      <x:c r="E119" s="17" t="str">
        <x:v>United States of America</x:v>
      </x:c>
      <x:c r="F119" s="17" t="n">
        <x:v>45848</x:v>
      </x:c>
      <x:c r="G119" s="17" t="str">
        <x:v>Unreleased</x:v>
      </x:c>
      <x:c r="H119" s="17" t="n">
        <x:v>45848</x:v>
      </x:c>
      <x:c r="I119" s="17"/>
      <x:c r="J119" s="17" t="str">
        <x:v>Unknown</x:v>
      </x:c>
      <x:c r="K119" s="17"/>
      <x:c r="L119" s="17"/>
      <x:c r="M119" s="17"/>
      <x:c r="N119" s="17" t="str">
        <x:v>Grok 4 Heavy</x:v>
      </x:c>
      <x:c r="O119" s="17" t="str">
        <x:v>grok-4-heavy</x:v>
      </x:c>
      <x:c r="P119" s="17"/>
      <x:c r="Q119" s="17"/>
      <x:c r="R119" s="17"/>
      <x:c r="S119" s="17"/>
      <x:c r="T119" s="17"/>
      <x:c r="U119" s="17"/>
      <x:c r="V119" s="17"/>
      <x:c r="W119" s="17"/>
      <x:c r="X119" s="17"/>
      <x:c r="Y119" s="17"/>
      <x:c r="Z119" s="17"/>
    </x:row>
    <x:row r="120">
      <x:c r="A120" s="17" t="str">
        <x:v>GLM-4.5</x:v>
      </x:c>
      <x:c r="B120" s="17" t="str">
        <x:v>glm-4.5</x:v>
      </x:c>
      <x:c r="C120" s="17"/>
      <x:c r="D120" s="17" t="str">
        <x:v>Z.ai (Zhipu AI),Tsinghua University</x:v>
      </x:c>
      <x:c r="E120" s="17" t="str">
        <x:v>China</x:v>
      </x:c>
      <x:c r="F120" s="17" t="n">
        <x:v>45872</x:v>
      </x:c>
      <x:c r="G120" s="17" t="str">
        <x:v>Open weights (unrestricted)</x:v>
      </x:c>
      <x:c r="H120" s="17" t="n">
        <x:v>45874</x:v>
      </x:c>
      <x:c r="I120" s="17" t="n">
        <x:v>4.42e+24</x:v>
      </x:c>
      <x:c r="J120" s="17" t="str">
        <x:v>Confident</x:v>
      </x:c>
      <x:c r="K120" s="17" t="str">
        <x:v>Zhipu AI &amp; Tsinghua University’s large open source model.</x:v>
      </x:c>
      <x:c r="L120" s="17"/>
      <x:c r="M120" s="17"/>
      <x:c r="N120" s="17" t="str">
        <x:v>GLM-4.5</x:v>
      </x:c>
      <x:c r="O120" s="17" t="str">
        <x:v>glm-4-5</x:v>
      </x:c>
      <x:c r="P120" s="17"/>
      <x:c r="Q120" s="17"/>
      <x:c r="R120" s="17"/>
      <x:c r="S120" s="17"/>
      <x:c r="T120" s="17"/>
      <x:c r="U120" s="17"/>
      <x:c r="V120" s="17"/>
      <x:c r="W120" s="17"/>
      <x:c r="X120" s="17"/>
      <x:c r="Y120" s="17"/>
      <x:c r="Z120" s="17"/>
    </x:row>
    <x:row r="121">
      <x:c r="A121" s="17" t="str">
        <x:v>GPT-5 nano</x:v>
      </x:c>
      <x:c r="B121" s="17" t="str">
        <x:v>gpt-5-nano-2025-08-07_medium</x:v>
      </x:c>
      <x:c r="C121" s="17" t="str">
        <x:v>GPT-5 nano (medium)</x:v>
      </x:c>
      <x:c r="D121" s="17" t="str">
        <x:v>OpenAI</x:v>
      </x:c>
      <x:c r="E121" s="17" t="str">
        <x:v>United States of America</x:v>
      </x:c>
      <x:c r="F121" s="17" t="n">
        <x:v>45876</x:v>
      </x:c>
      <x:c r="G121" s="17" t="str">
        <x:v>API access</x:v>
      </x:c>
      <x:c r="H121" s="17" t="n">
        <x:v>45876</x:v>
      </x:c>
      <x:c r="I121" s="17"/>
      <x:c r="J121" s="17" t="str">
        <x:v>Unknown</x:v>
      </x:c>
      <x:c r="K121" s="17" t="str">
        <x:v>The smallest version of OpenAI's latest flagship frontier model, benchmarked using medium reasoning effort.</x:v>
      </x:c>
      <x:c r="L121" s="17" t="str">
        <x:v>GPT-5 nano (medium)</x:v>
      </x:c>
      <x:c r="M121" s="17"/>
      <x:c r="N121" s="17" t="str">
        <x:v>GPT-5 nano</x:v>
      </x:c>
      <x:c r="O121" s="17" t="str">
        <x:v>gpt-5-nano</x:v>
      </x:c>
      <x:c r="P121" s="17" t="n">
        <x:v>140.85</x:v>
      </x:c>
      <x:c r="Q121" s="17" t="n">
        <x:v>136.43</x:v>
      </x:c>
      <x:c r="R121" s="17" t="n">
        <x:v>142.54</x:v>
      </x:c>
      <x:c r="S121" s="17"/>
      <x:c r="T121" s="17"/>
      <x:c r="U121" s="17"/>
      <x:c r="V121" s="17"/>
      <x:c r="W121" s="17"/>
      <x:c r="X121" s="17"/>
      <x:c r="Y121" s="17"/>
      <x:c r="Z121" s="17"/>
    </x:row>
    <x:row r="122">
      <x:c r="A122" s="17" t="str">
        <x:v>Claude Opus 4</x:v>
      </x:c>
      <x:c r="B122" s="17" t="str">
        <x:v>claude-opus-4-20250514_27K</x:v>
      </x:c>
      <x:c r="C122" s="17" t="str">
        <x:v>Claude Opus 4</x:v>
      </x:c>
      <x:c r="D122" s="17" t="str">
        <x:v>Anthropic</x:v>
      </x:c>
      <x:c r="E122" s="17" t="str">
        <x:v>United States of America</x:v>
      </x:c>
      <x:c r="F122" s="17" t="n">
        <x:v>45799</x:v>
      </x:c>
      <x:c r="G122" s="17" t="str">
        <x:v>API access</x:v>
      </x:c>
      <x:c r="H122" s="17" t="n">
        <x:v>45799</x:v>
      </x:c>
      <x:c r="I122" s="17"/>
      <x:c r="J122" s="17" t="str">
        <x:v>Unknown</x:v>
      </x:c>
      <x:c r="K122" s="17" t="str">
        <x:v>Anthropic's largest model in the Claude 4 series (superseded by Claude Opus 4.1), benchmarked with up to 27,000 reasoning tokens.</x:v>
      </x:c>
      <x:c r="L122" s="17" t="str">
        <x:v>Claude Opus 4 (27k thinking)</x:v>
      </x:c>
      <x:c r="M122" s="17"/>
      <x:c r="N122" s="17" t="str">
        <x:v>Claude Opus 4</x:v>
      </x:c>
      <x:c r="O122" s="17" t="str">
        <x:v>claude-opus-4</x:v>
      </x:c>
      <x:c r="P122" s="17" t="n">
        <x:v>142.89</x:v>
      </x:c>
      <x:c r="Q122" s="17" t="n">
        <x:v>140.36</x:v>
      </x:c>
      <x:c r="R122" s="17" t="n">
        <x:v>144.3</x:v>
      </x:c>
      <x:c r="S122" s="17"/>
      <x:c r="T122" s="17"/>
      <x:c r="U122" s="17"/>
      <x:c r="V122" s="17"/>
      <x:c r="W122" s="17"/>
      <x:c r="X122" s="17"/>
      <x:c r="Y122" s="17"/>
      <x:c r="Z122" s="17"/>
    </x:row>
    <x:row r="123">
      <x:c r="A123" s="17" t="str">
        <x:v>Claude Opus 4.1</x:v>
      </x:c>
      <x:c r="B123" s="17" t="str">
        <x:v>claude-opus-4-1-20250805_16K</x:v>
      </x:c>
      <x:c r="C123" s="17"/>
      <x:c r="D123" s="17" t="str">
        <x:v>Anthropic</x:v>
      </x:c>
      <x:c r="E123" s="17" t="str">
        <x:v>United States of America</x:v>
      </x:c>
      <x:c r="F123" s="17" t="n">
        <x:v>45874</x:v>
      </x:c>
      <x:c r="G123" s="17" t="str">
        <x:v>API access</x:v>
      </x:c>
      <x:c r="H123" s="17" t="n">
        <x:v>45874</x:v>
      </x:c>
      <x:c r="I123" s="17"/>
      <x:c r="J123" s="17" t="str">
        <x:v>Unknown</x:v>
      </x:c>
      <x:c r="K123" s="17" t="str">
        <x:v>Anthropic’s largest flagship model, benchmarked with up to 16,000 reasoning tokens.</x:v>
      </x:c>
      <x:c r="L123" s="17" t="str">
        <x:v>Claude Opus 4.1 (16k thinking)</x:v>
      </x:c>
      <x:c r="M123" s="17"/>
      <x:c r="N123" s="17" t="str">
        <x:v>Claude Opus 4.1</x:v>
      </x:c>
      <x:c r="O123" s="17" t="str">
        <x:v>claude-opus-4-1</x:v>
      </x:c>
      <x:c r="P123" s="17" t="n">
        <x:v>144.21</x:v>
      </x:c>
      <x:c r="Q123" s="17" t="n">
        <x:v>141.74</x:v>
      </x:c>
      <x:c r="R123" s="17" t="n">
        <x:v>146.36</x:v>
      </x:c>
      <x:c r="S123" s="17"/>
      <x:c r="T123" s="17"/>
      <x:c r="U123" s="17"/>
      <x:c r="V123" s="17"/>
      <x:c r="W123" s="17"/>
      <x:c r="X123" s="17"/>
      <x:c r="Y123" s="17"/>
      <x:c r="Z123" s="17"/>
    </x:row>
    <x:row r="124">
      <x:c r="A124" s="17" t="str">
        <x:v>GPT-4o mini</x:v>
      </x:c>
      <x:c r="B124" s="17" t="str">
        <x:v>gpt-4o-mini-2024-07-18</x:v>
      </x:c>
      <x:c r="C124" s="17"/>
      <x:c r="D124" s="17" t="str">
        <x:v>OpenAI</x:v>
      </x:c>
      <x:c r="E124" s="17" t="str">
        <x:v>United States of America</x:v>
      </x:c>
      <x:c r="F124" s="17" t="n">
        <x:v>45491</x:v>
      </x:c>
      <x:c r="G124" s="17" t="str">
        <x:v>API access</x:v>
      </x:c>
      <x:c r="H124" s="17" t="n">
        <x:v>45491</x:v>
      </x:c>
      <x:c r="I124" s="17"/>
      <x:c r="J124" s="17" t="str">
        <x:v>Speculative</x:v>
      </x:c>
      <x:c r="K124" s="17" t="str">
        <x:v>A smaller version of OpenAI's GPT-4o.</x:v>
      </x:c>
      <x:c r="L124" s="17"/>
      <x:c r="M124" s="17"/>
      <x:c r="N124" s="17" t="str">
        <x:v>GPT-4o mini</x:v>
      </x:c>
      <x:c r="O124" s="17" t="str">
        <x:v>gpt-4o-mini</x:v>
      </x:c>
      <x:c r="P124" s="17" t="n">
        <x:v>126.94</x:v>
      </x:c>
      <x:c r="Q124" s="17" t="n">
        <x:v>120.2</x:v>
      </x:c>
      <x:c r="R124" s="17" t="n">
        <x:v>129.11</x:v>
      </x:c>
      <x:c r="S124" s="17"/>
      <x:c r="T124" s="17"/>
      <x:c r="U124" s="17"/>
      <x:c r="V124" s="17"/>
      <x:c r="W124" s="17"/>
      <x:c r="X124" s="17"/>
      <x:c r="Y124" s="17"/>
      <x:c r="Z124" s="17"/>
    </x:row>
    <x:row r="125">
      <x:c r="A125" s="17" t="str">
        <x:v>Claude Sonnet 4</x:v>
      </x:c>
      <x:c r="B125" s="17" t="str">
        <x:v>claude-sonnet-4-20250514</x:v>
      </x:c>
      <x:c r="C125" s="17"/>
      <x:c r="D125" s="17" t="str">
        <x:v>Anthropic</x:v>
      </x:c>
      <x:c r="E125" s="17" t="str">
        <x:v>United States of America</x:v>
      </x:c>
      <x:c r="F125" s="17" t="n">
        <x:v>45799</x:v>
      </x:c>
      <x:c r="G125" s="17" t="str">
        <x:v>API access</x:v>
      </x:c>
      <x:c r="H125" s="17" t="n">
        <x:v>45799</x:v>
      </x:c>
      <x:c r="I125" s="17"/>
      <x:c r="J125" s="17" t="str">
        <x:v>Unknown</x:v>
      </x:c>
      <x:c r="K125" s="17" t="str">
        <x:v>Anthropic's mid-sized version of Claude 4 series of reasoning models.</x:v>
      </x:c>
      <x:c r="L125" s="17" t="str">
        <x:v>Claude Sonnet 4</x:v>
      </x:c>
      <x:c r="M125" s="17"/>
      <x:c r="N125" s="17" t="str">
        <x:v>Claude Sonnet 4</x:v>
      </x:c>
      <x:c r="O125" s="17" t="str">
        <x:v>claude-sonnet-4</x:v>
      </x:c>
      <x:c r="P125" s="17" t="n">
        <x:v>142.15</x:v>
      </x:c>
      <x:c r="Q125" s="17" t="n">
        <x:v>139.04</x:v>
      </x:c>
      <x:c r="R125" s="17" t="n">
        <x:v>143.61</x:v>
      </x:c>
      <x:c r="S125" s="17"/>
      <x:c r="T125" s="17"/>
      <x:c r="U125" s="17"/>
      <x:c r="V125" s="17"/>
      <x:c r="W125" s="17"/>
      <x:c r="X125" s="17"/>
      <x:c r="Y125" s="17"/>
      <x:c r="Z125" s="17"/>
    </x:row>
    <x:row r="126">
      <x:c r="A126" s="17" t="str">
        <x:v>Gemini 2.5 Pro (Jun 2025)</x:v>
      </x:c>
      <x:c r="B126" s="17" t="str">
        <x:v>gemini-2.5-pro-preview-06-05</x:v>
      </x:c>
      <x:c r="C126" s="17" t="str">
        <x:v>Gemini 2.5 Pro Preview (Jun 2025)</x:v>
      </x:c>
      <x:c r="D126" s="17" t="str">
        <x:v>Google DeepMind</x:v>
      </x:c>
      <x:c r="E126" s="17" t="str">
        <x:v>United States of America</x:v>
      </x:c>
      <x:c r="F126" s="17" t="n">
        <x:v>45813</x:v>
      </x:c>
      <x:c r="G126" s="17" t="str">
        <x:v>API access</x:v>
      </x:c>
      <x:c r="H126" s="17" t="n">
        <x:v>45813</x:v>
      </x:c>
      <x:c r="I126" s="17"/>
      <x:c r="J126" s="17" t="str">
        <x:v>Unknown</x:v>
      </x:c>
      <x:c r="K126" s="17" t="str">
        <x:v>A June 2025 preview version of Gemini 2.5 Pro, Google DeepMind's flagship frontier model.</x:v>
      </x:c>
      <x:c r="L126" s="17" t="str">
        <x:v>Gemini 2.5 Pro Preview (Jun 2025)</x:v>
      </x:c>
      <x:c r="M126" s="17" t="str">
        <x:v>Gemini 2.5 Pro (Jun 2025)</x:v>
      </x:c>
      <x:c r="N126" s="17" t="str">
        <x:v>Gemini 2.5 Pro (Jun 2025)</x:v>
      </x:c>
      <x:c r="O126" s="17" t="str">
        <x:v>gemini-2-5-pro-jun-2025</x:v>
      </x:c>
      <x:c r="P126" s="17" t="n">
        <x:v>146.08</x:v>
      </x:c>
      <x:c r="Q126" s="17" t="n">
        <x:v>144.33</x:v>
      </x:c>
      <x:c r="R126" s="17" t="n">
        <x:v>147.72</x:v>
      </x:c>
      <x:c r="S126" s="17"/>
      <x:c r="T126" s="17"/>
      <x:c r="U126" s="17"/>
      <x:c r="V126" s="17"/>
      <x:c r="W126" s="17"/>
      <x:c r="X126" s="17"/>
      <x:c r="Y126" s="17"/>
      <x:c r="Z126" s="17"/>
    </x:row>
    <x:row r="127">
      <x:c r="A127" s="17" t="str">
        <x:v>Claude 3.5 Sonnet (October 2024)</x:v>
      </x:c>
      <x:c r="B127" s="17" t="str">
        <x:v>claude-3-5-sonnet-20241022</x:v>
      </x:c>
      <x:c r="C127" s="17" t="str">
        <x:v>Claude 3.5 Sonnet (Oct 2024)</x:v>
      </x:c>
      <x:c r="D127" s="17" t="str">
        <x:v>Anthropic</x:v>
      </x:c>
      <x:c r="E127" s="17" t="str">
        <x:v>United States of America</x:v>
      </x:c>
      <x:c r="F127" s="17" t="n">
        <x:v>45587</x:v>
      </x:c>
      <x:c r="G127" s="17" t="str">
        <x:v>API access</x:v>
      </x:c>
      <x:c r="H127" s="17" t="n">
        <x:v>45587</x:v>
      </x:c>
      <x:c r="I127" s="17"/>
      <x:c r="J127" s="17" t="str">
        <x:v>Unverified</x:v>
      </x:c>
      <x:c r="K127" s="17" t="str">
        <x:v>An updated version of the top model in the Claude 3.5 series, a previous flagship model series from Anthropic.</x:v>
      </x:c>
      <x:c r="L127" s="17" t="str">
        <x:v>Claude 3.5 Sonnet (Oct 2024)</x:v>
      </x:c>
      <x:c r="M127" s="17"/>
      <x:c r="N127" s="17" t="str">
        <x:v>Claude 3.5 Sonnet (October 2024)</x:v>
      </x:c>
      <x:c r="O127" s="17" t="str">
        <x:v>claude-3-5-sonnet-october-2024</x:v>
      </x:c>
      <x:c r="P127" s="17" t="n">
        <x:v>134.28</x:v>
      </x:c>
      <x:c r="Q127" s="17" t="n">
        <x:v>129.48</x:v>
      </x:c>
      <x:c r="R127" s="17" t="n">
        <x:v>138.92</x:v>
      </x:c>
      <x:c r="S127" s="17"/>
      <x:c r="T127" s="17"/>
      <x:c r="U127" s="17"/>
      <x:c r="V127" s="17"/>
      <x:c r="W127" s="17"/>
      <x:c r="X127" s="17"/>
      <x:c r="Y127" s="17"/>
      <x:c r="Z127" s="17"/>
    </x:row>
    <x:row r="128">
      <x:c r="A128" s="17" t="str">
        <x:v>Claude 3.5 Sonnet</x:v>
      </x:c>
      <x:c r="B128" s="17" t="str">
        <x:v>claude-3-5-sonnet-20240620</x:v>
      </x:c>
      <x:c r="C128" s="17" t="str">
        <x:v>Claude 3.5 Sonnet (Jun 2024)</x:v>
      </x:c>
      <x:c r="D128" s="17" t="str">
        <x:v>Anthropic</x:v>
      </x:c>
      <x:c r="E128" s="17" t="str">
        <x:v>United States of America</x:v>
      </x:c>
      <x:c r="F128" s="17" t="n">
        <x:v>45463</x:v>
      </x:c>
      <x:c r="G128" s="17" t="str">
        <x:v>API access</x:v>
      </x:c>
      <x:c r="H128" s="17" t="n">
        <x:v>45463</x:v>
      </x:c>
      <x:c r="I128" s="17" t="n">
        <x:v>2.700000000000001e+25</x:v>
      </x:c>
      <x:c r="J128" s="17" t="str">
        <x:v>Speculative</x:v>
      </x:c>
      <x:c r="K128" s="17" t="str">
        <x:v>The first version of the top model in the Claude 3.5 series, a previous flagship model series from Anthropic.</x:v>
      </x:c>
      <x:c r="L128" s="17" t="str">
        <x:v>Claude 3.5 Sonnet (Jun 2024)</x:v>
      </x:c>
      <x:c r="M128" s="17"/>
      <x:c r="N128" s="17" t="str">
        <x:v>Claude 3.5 Sonnet</x:v>
      </x:c>
      <x:c r="O128" s="17" t="str">
        <x:v>claude-3-5-sonnet</x:v>
      </x:c>
      <x:c r="P128" s="17" t="n">
        <x:v>130</x:v>
      </x:c>
      <x:c r="Q128" s="17"/>
      <x:c r="R128" s="17"/>
      <x:c r="S128" s="17"/>
      <x:c r="T128" s="17"/>
      <x:c r="U128" s="17"/>
      <x:c r="V128" s="17"/>
      <x:c r="W128" s="17"/>
      <x:c r="X128" s="17"/>
      <x:c r="Y128" s="17"/>
      <x:c r="Z128" s="17"/>
    </x:row>
    <x:row r="129">
      <x:c r="A129" s="17" t="str">
        <x:v>Claude Sonnet 4</x:v>
      </x:c>
      <x:c r="B129" s="17" t="str">
        <x:v>claude-sonnet-4-20250514_59K</x:v>
      </x:c>
      <x:c r="C129" s="17"/>
      <x:c r="D129" s="17" t="str">
        <x:v>Anthropic</x:v>
      </x:c>
      <x:c r="E129" s="17" t="str">
        <x:v>United States of America</x:v>
      </x:c>
      <x:c r="F129" s="17" t="n">
        <x:v>45799</x:v>
      </x:c>
      <x:c r="G129" s="17" t="str">
        <x:v>API access</x:v>
      </x:c>
      <x:c r="H129" s="17" t="n">
        <x:v>45799</x:v>
      </x:c>
      <x:c r="I129" s="17"/>
      <x:c r="J129" s="17" t="str">
        <x:v>Unknown</x:v>
      </x:c>
      <x:c r="K129" s="17" t="str">
        <x:v>Anthropic's mid-sized model in the Claude 4 series, benchmarked with up to 59,000 reasoning tokens.</x:v>
      </x:c>
      <x:c r="L129" s="17" t="str">
        <x:v>Claude Sonnet 4 (59k thinking)</x:v>
      </x:c>
      <x:c r="M129" s="17"/>
      <x:c r="N129" s="17" t="str">
        <x:v>Claude Sonnet 4</x:v>
      </x:c>
      <x:c r="O129" s="17" t="str">
        <x:v>claude-sonnet-4</x:v>
      </x:c>
      <x:c r="P129" s="17" t="n">
        <x:v>142.15</x:v>
      </x:c>
      <x:c r="Q129" s="17" t="n">
        <x:v>139.04</x:v>
      </x:c>
      <x:c r="R129" s="17" t="n">
        <x:v>143.61</x:v>
      </x:c>
      <x:c r="S129" s="17"/>
      <x:c r="T129" s="17"/>
      <x:c r="U129" s="17"/>
      <x:c r="V129" s="17"/>
      <x:c r="W129" s="17"/>
      <x:c r="X129" s="17"/>
      <x:c r="Y129" s="17"/>
      <x:c r="Z129" s="17"/>
    </x:row>
    <x:row r="130">
      <x:c r="A130" s="17" t="str">
        <x:v>Claude 3.7 Sonnet</x:v>
      </x:c>
      <x:c r="B130" s="17" t="str">
        <x:v>claude-3-7-sonnet-20250219_64K</x:v>
      </x:c>
      <x:c r="C130" s="17" t="str">
        <x:v>Claude 3.7 Sonnet (64k thinking)</x:v>
      </x:c>
      <x:c r="D130" s="17" t="str">
        <x:v>Anthropic</x:v>
      </x:c>
      <x:c r="E130" s="17" t="str">
        <x:v>United States of America</x:v>
      </x:c>
      <x:c r="F130" s="17" t="n">
        <x:v>45712</x:v>
      </x:c>
      <x:c r="G130" s="17" t="str">
        <x:v>API access</x:v>
      </x:c>
      <x:c r="H130" s="17" t="n">
        <x:v>45712</x:v>
      </x:c>
      <x:c r="I130" s="17" t="n">
        <x:v>3.3499999999999998e+25</x:v>
      </x:c>
      <x:c r="J130" s="17" t="str">
        <x:v>Likely</x:v>
      </x:c>
      <x:c r="K130" s="17" t="str">
        <x:v>A previous flagship reasoning model from Anthropic, benchmarked with up to 64,000 reasoning tokens allowed.</x:v>
      </x:c>
      <x:c r="L130" s="17" t="str">
        <x:v>Claude 3.7 Sonnet (64k thinking)</x:v>
      </x:c>
      <x:c r="M130" s="17"/>
      <x:c r="N130" s="17" t="str">
        <x:v>Claude 3.7 Sonnet</x:v>
      </x:c>
      <x:c r="O130" s="17" t="str">
        <x:v>claude-3-7-sonnet</x:v>
      </x:c>
      <x:c r="P130" s="17" t="n">
        <x:v>141.7</x:v>
      </x:c>
      <x:c r="Q130" s="17" t="n">
        <x:v>139.28</x:v>
      </x:c>
      <x:c r="R130" s="17" t="n">
        <x:v>143.27</x:v>
      </x:c>
      <x:c r="S130" s="17"/>
      <x:c r="T130" s="17"/>
      <x:c r="U130" s="17"/>
      <x:c r="V130" s="17"/>
      <x:c r="W130" s="17"/>
      <x:c r="X130" s="17"/>
      <x:c r="Y130" s="17"/>
      <x:c r="Z130" s="17"/>
    </x:row>
    <x:row r="131">
      <x:c r="A131" s="17" t="str">
        <x:v>Grok 3</x:v>
      </x:c>
      <x:c r="B131" s="17" t="str">
        <x:v>grok-3-beta</x:v>
      </x:c>
      <x:c r="C131" s="17"/>
      <x:c r="D131" s="17" t="str">
        <x:v>xAI</x:v>
      </x:c>
      <x:c r="E131" s="17" t="str">
        <x:v>United States of America</x:v>
      </x:c>
      <x:c r="F131" s="17" t="n">
        <x:v>45756</x:v>
      </x:c>
      <x:c r="G131" s="17" t="str">
        <x:v>API access</x:v>
      </x:c>
      <x:c r="H131" s="17" t="n">
        <x:v>45705</x:v>
      </x:c>
      <x:c r="I131" s="17" t="n">
        <x:v>3.5000000000000006e+26</x:v>
      </x:c>
      <x:c r="J131" s="17" t="str">
        <x:v>Likely</x:v>
      </x:c>
      <x:c r="K131" s="17" t="str">
        <x:v>A beta release of XAI's third generation Grok model.</x:v>
      </x:c>
      <x:c r="L131" s="17" t="str">
        <x:v>Grok 3 (beta)</x:v>
      </x:c>
      <x:c r="M131" s="17"/>
      <x:c r="N131" s="17" t="str">
        <x:v>Grok 3</x:v>
      </x:c>
      <x:c r="O131" s="17" t="str">
        <x:v>grok-3</x:v>
      </x:c>
      <x:c r="P131" s="17" t="n">
        <x:v>139.02</x:v>
      </x:c>
      <x:c r="Q131" s="17" t="n">
        <x:v>136.17</x:v>
      </x:c>
      <x:c r="R131" s="17" t="n">
        <x:v>140.24</x:v>
      </x:c>
      <x:c r="S131" s="17"/>
      <x:c r="T131" s="17"/>
      <x:c r="U131" s="17"/>
      <x:c r="V131" s="17"/>
      <x:c r="W131" s="17"/>
      <x:c r="X131" s="17"/>
      <x:c r="Y131" s="17"/>
      <x:c r="Z131" s="17"/>
    </x:row>
    <x:row r="132">
      <x:c r="A132" s="17" t="str">
        <x:v>Magistral Small 1.1</x:v>
      </x:c>
      <x:c r="B132" s="17" t="str">
        <x:v>magistral-small-2506</x:v>
      </x:c>
      <x:c r="C132" s="17"/>
      <x:c r="D132" s="17" t="str">
        <x:v>Mistral AI</x:v>
      </x:c>
      <x:c r="E132" s="17" t="str">
        <x:v>France</x:v>
      </x:c>
      <x:c r="F132" s="17" t="n">
        <x:v>45818</x:v>
      </x:c>
      <x:c r="G132" s="17" t="str">
        <x:v>Open weights (unrestricted)</x:v>
      </x:c>
      <x:c r="H132" s="17" t="n">
        <x:v>45818</x:v>
      </x:c>
      <x:c r="I132" s="17"/>
      <x:c r="J132" s="17" t="str">
        <x:v>Confident</x:v>
      </x:c>
      <x:c r="K132" s="17"/>
      <x:c r="L132" s="17"/>
      <x:c r="M132" s="17"/>
      <x:c r="N132" s="17" t="str">
        <x:v>Magistral Small 1.1</x:v>
      </x:c>
      <x:c r="O132" s="17" t="str">
        <x:v>magistral-small-1-1</x:v>
      </x:c>
      <x:c r="P132" s="17" t="n">
        <x:v>133.07</x:v>
      </x:c>
      <x:c r="Q132" s="17" t="n">
        <x:v>127.02</x:v>
      </x:c>
      <x:c r="R132" s="17" t="n">
        <x:v>135.4</x:v>
      </x:c>
      <x:c r="S132" s="17"/>
      <x:c r="T132" s="17"/>
      <x:c r="U132" s="17"/>
      <x:c r="V132" s="17"/>
      <x:c r="W132" s="17"/>
      <x:c r="X132" s="17"/>
      <x:c r="Y132" s="17"/>
      <x:c r="Z132" s="17"/>
    </x:row>
    <x:row r="133">
      <x:c r="A133" s="17" t="str">
        <x:v>Qwen3-235B-A22B</x:v>
      </x:c>
      <x:c r="B133" s="17" t="str">
        <x:v>qwen3-235b-a22b</x:v>
      </x:c>
      <x:c r="C133" s="17"/>
      <x:c r="D133" s="17" t="str">
        <x:v>Alibaba</x:v>
      </x:c>
      <x:c r="E133" s="17" t="str">
        <x:v>China</x:v>
      </x:c>
      <x:c r="F133" s="17" t="n">
        <x:v>45776</x:v>
      </x:c>
      <x:c r="G133" s="17" t="str">
        <x:v>Open weights (unrestricted)</x:v>
      </x:c>
      <x:c r="H133" s="17" t="n">
        <x:v>45776</x:v>
      </x:c>
      <x:c r="I133" s="17" t="n">
        <x:v>4.752e+24</x:v>
      </x:c>
      <x:c r="J133" s="17" t="str">
        <x:v>Likely</x:v>
      </x:c>
      <x:c r="K133" s="17"/>
      <x:c r="L133" s="17" t="str">
        <x:v>Qwen3 (Apr 2025)</x:v>
      </x:c>
      <x:c r="M133" s="17"/>
      <x:c r="N133" s="17" t="str">
        <x:v>Qwen3-235B-A22B</x:v>
      </x:c>
      <x:c r="O133" s="17" t="str">
        <x:v>qwen3-235b-a22b</x:v>
      </x:c>
      <x:c r="P133" s="17" t="n">
        <x:v>139.58</x:v>
      </x:c>
      <x:c r="Q133" s="17" t="n">
        <x:v>134.79</x:v>
      </x:c>
      <x:c r="R133" s="17" t="n">
        <x:v>141.08</x:v>
      </x:c>
      <x:c r="S133" s="17"/>
      <x:c r="T133" s="17"/>
      <x:c r="U133" s="17"/>
      <x:c r="V133" s="17"/>
      <x:c r="W133" s="17"/>
      <x:c r="X133" s="17"/>
      <x:c r="Y133" s="17"/>
      <x:c r="Z133" s="17"/>
    </x:row>
    <x:row r="134">
      <x:c r="A134" s="17" t="str">
        <x:v>Gemini 2.5 Pro (May 2025)</x:v>
      </x:c>
      <x:c r="B134" s="17" t="str">
        <x:v>gemini-2.5-pro-preview-05-06</x:v>
      </x:c>
      <x:c r="C134" s="17" t="str">
        <x:v>Gemini 2.5 Pro Preview (Jun 2025)</x:v>
      </x:c>
      <x:c r="D134" s="17" t="str">
        <x:v>Google DeepMind</x:v>
      </x:c>
      <x:c r="E134" s="17" t="str">
        <x:v>United States of America</x:v>
      </x:c>
      <x:c r="F134" s="17" t="n">
        <x:v>45783</x:v>
      </x:c>
      <x:c r="G134" s="17" t="str">
        <x:v>API access</x:v>
      </x:c>
      <x:c r="H134" s="17" t="n">
        <x:v>45783</x:v>
      </x:c>
      <x:c r="I134" s="17"/>
      <x:c r="J134" s="17" t="str">
        <x:v>Unknown</x:v>
      </x:c>
      <x:c r="K134" s="17" t="str">
        <x:v>A May 2025 preview version of Gemini 2.5 Pro, a flagship reasoning model from Google DeepMind.</x:v>
      </x:c>
      <x:c r="L134" s="17" t="str">
        <x:v>Gemini 2.5 Pro Preview (Jun 2025)</x:v>
      </x:c>
      <x:c r="M134" s="17" t="str">
        <x:v>Gemini 2.5 Pro (May 2025)</x:v>
      </x:c>
      <x:c r="N134" s="17" t="str">
        <x:v>Gemini 2.5 Pro (May 2025)</x:v>
      </x:c>
      <x:c r="O134" s="17" t="str">
        <x:v>gemini-2-5-pro-may-2025</x:v>
      </x:c>
      <x:c r="P134" s="17" t="n">
        <x:v>142.83</x:v>
      </x:c>
      <x:c r="Q134" s="17" t="n">
        <x:v>139.38</x:v>
      </x:c>
      <x:c r="R134" s="17" t="n">
        <x:v>145.35</x:v>
      </x:c>
      <x:c r="S134" s="17"/>
      <x:c r="T134" s="17"/>
      <x:c r="U134" s="17"/>
      <x:c r="V134" s="17"/>
      <x:c r="W134" s="17"/>
      <x:c r="X134" s="17"/>
      <x:c r="Y134" s="17"/>
      <x:c r="Z134" s="17"/>
    </x:row>
    <x:row r="135">
      <x:c r="A135" s="17" t="str">
        <x:v>DeepSeek-R1</x:v>
      </x:c>
      <x:c r="B135" s="17" t="str">
        <x:v>DeepSeek-R1</x:v>
      </x:c>
      <x:c r="C135" s="17"/>
      <x:c r="D135" s="17" t="str">
        <x:v>DeepSeek</x:v>
      </x:c>
      <x:c r="E135" s="17" t="str">
        <x:v>China</x:v>
      </x:c>
      <x:c r="F135" s="17" t="n">
        <x:v>45677</x:v>
      </x:c>
      <x:c r="G135" s="17" t="str">
        <x:v>Open weights (unrestricted)</x:v>
      </x:c>
      <x:c r="H135" s="17" t="n">
        <x:v>45677</x:v>
      </x:c>
      <x:c r="I135" s="17" t="n">
        <x:v>3.4999999999999997e+24</x:v>
      </x:c>
      <x:c r="J135" s="17" t="str">
        <x:v>Confident</x:v>
      </x:c>
      <x:c r="K135" s="17"/>
      <x:c r="L135" s="17" t="str">
        <x:v>DeepSeek-R1</x:v>
      </x:c>
      <x:c r="M135" s="17"/>
      <x:c r="N135" s="17" t="str">
        <x:v>DeepSeek-R1</x:v>
      </x:c>
      <x:c r="O135" s="17" t="str">
        <x:v>deepseek-r1</x:v>
      </x:c>
      <x:c r="P135" s="17" t="n">
        <x:v>139.67</x:v>
      </x:c>
      <x:c r="Q135" s="17" t="n">
        <x:v>136.9</x:v>
      </x:c>
      <x:c r="R135" s="17" t="n">
        <x:v>140.9</x:v>
      </x:c>
      <x:c r="S135" s="17"/>
      <x:c r="T135" s="17"/>
      <x:c r="U135" s="17"/>
      <x:c r="V135" s="17"/>
      <x:c r="W135" s="17"/>
      <x:c r="X135" s="17"/>
      <x:c r="Y135" s="17"/>
      <x:c r="Z135" s="17"/>
    </x:row>
    <x:row r="136">
      <x:c r="A136" s="17" t="str">
        <x:v>Claude Sonnet 4</x:v>
      </x:c>
      <x:c r="B136" s="17" t="str">
        <x:v>claude-sonnet-4-20250514_32K</x:v>
      </x:c>
      <x:c r="C136" s="17"/>
      <x:c r="D136" s="17" t="str">
        <x:v>Anthropic</x:v>
      </x:c>
      <x:c r="E136" s="17" t="str">
        <x:v>United States of America</x:v>
      </x:c>
      <x:c r="F136" s="17" t="n">
        <x:v>45799</x:v>
      </x:c>
      <x:c r="G136" s="17" t="str">
        <x:v>API access</x:v>
      </x:c>
      <x:c r="H136" s="17" t="n">
        <x:v>45799</x:v>
      </x:c>
      <x:c r="I136" s="17"/>
      <x:c r="J136" s="17" t="str">
        <x:v>Unknown</x:v>
      </x:c>
      <x:c r="K136" s="17" t="str">
        <x:v>Anthropic's mid-sized model in the Claude 4 series, benchmarked with up to 32,000 reasoning tokens.</x:v>
      </x:c>
      <x:c r="L136" s="17" t="str">
        <x:v>Claude Sonnet 4 (32k thinking)</x:v>
      </x:c>
      <x:c r="M136" s="17"/>
      <x:c r="N136" s="17" t="str">
        <x:v>Claude Sonnet 4</x:v>
      </x:c>
      <x:c r="O136" s="17" t="str">
        <x:v>claude-sonnet-4</x:v>
      </x:c>
      <x:c r="P136" s="17" t="n">
        <x:v>142.15</x:v>
      </x:c>
      <x:c r="Q136" s="17" t="n">
        <x:v>139.04</x:v>
      </x:c>
      <x:c r="R136" s="17" t="n">
        <x:v>143.61</x:v>
      </x:c>
      <x:c r="S136" s="17"/>
      <x:c r="T136" s="17"/>
      <x:c r="U136" s="17"/>
      <x:c r="V136" s="17"/>
      <x:c r="W136" s="17"/>
      <x:c r="X136" s="17"/>
      <x:c r="Y136" s="17"/>
      <x:c r="Z136" s="17"/>
    </x:row>
    <x:row r="137">
      <x:c r="A137" s="17" t="str">
        <x:v>Claude Opus 4</x:v>
      </x:c>
      <x:c r="B137" s="17" t="str">
        <x:v>claude-opus-4-20250514_16K</x:v>
      </x:c>
      <x:c r="C137" s="17" t="str">
        <x:v>Claude Opus 4</x:v>
      </x:c>
      <x:c r="D137" s="17" t="str">
        <x:v>Anthropic</x:v>
      </x:c>
      <x:c r="E137" s="17" t="str">
        <x:v>United States of America</x:v>
      </x:c>
      <x:c r="F137" s="17" t="n">
        <x:v>45799</x:v>
      </x:c>
      <x:c r="G137" s="17" t="str">
        <x:v>API access</x:v>
      </x:c>
      <x:c r="H137" s="17" t="n">
        <x:v>45799</x:v>
      </x:c>
      <x:c r="I137" s="17"/>
      <x:c r="J137" s="17" t="str">
        <x:v>Unknown</x:v>
      </x:c>
      <x:c r="K137" s="17" t="str">
        <x:v>Anthropic's largest model in the Claude 4 series (superseded by Claude Opus 4.1), benchmarked with up to 16,000 reasoning tokens.</x:v>
      </x:c>
      <x:c r="L137" s="17" t="str">
        <x:v>Claude Opus 4 (16k thinking)</x:v>
      </x:c>
      <x:c r="M137" s="17"/>
      <x:c r="N137" s="17" t="str">
        <x:v>Claude Opus 4</x:v>
      </x:c>
      <x:c r="O137" s="17" t="str">
        <x:v>claude-opus-4</x:v>
      </x:c>
      <x:c r="P137" s="17" t="n">
        <x:v>142.89</x:v>
      </x:c>
      <x:c r="Q137" s="17" t="n">
        <x:v>140.36</x:v>
      </x:c>
      <x:c r="R137" s="17" t="n">
        <x:v>144.3</x:v>
      </x:c>
      <x:c r="S137" s="17"/>
      <x:c r="T137" s="17"/>
      <x:c r="U137" s="17"/>
      <x:c r="V137" s="17"/>
      <x:c r="W137" s="17"/>
      <x:c r="X137" s="17"/>
      <x:c r="Y137" s="17"/>
      <x:c r="Z137" s="17"/>
    </x:row>
    <x:row r="138">
      <x:c r="A138" s="17" t="str">
        <x:v>Claude Sonnet 4</x:v>
      </x:c>
      <x:c r="B138" s="17" t="str">
        <x:v>claude-sonnet-4-20250514_16K</x:v>
      </x:c>
      <x:c r="C138" s="17"/>
      <x:c r="D138" s="17" t="str">
        <x:v>Anthropic</x:v>
      </x:c>
      <x:c r="E138" s="17" t="str">
        <x:v>United States of America</x:v>
      </x:c>
      <x:c r="F138" s="17" t="n">
        <x:v>45799</x:v>
      </x:c>
      <x:c r="G138" s="17" t="str">
        <x:v>API access</x:v>
      </x:c>
      <x:c r="H138" s="17" t="n">
        <x:v>45799</x:v>
      </x:c>
      <x:c r="I138" s="17"/>
      <x:c r="J138" s="17" t="str">
        <x:v>Unknown</x:v>
      </x:c>
      <x:c r="K138" s="17" t="str">
        <x:v>Anthropic's mid-sized model in the Claude 4 series, benchmarked with up to 16,000 reasoning tokens.</x:v>
      </x:c>
      <x:c r="L138" s="17" t="str">
        <x:v>Claude Sonnet 4 (16k thinking)</x:v>
      </x:c>
      <x:c r="M138" s="17"/>
      <x:c r="N138" s="17" t="str">
        <x:v>Claude Sonnet 4</x:v>
      </x:c>
      <x:c r="O138" s="17" t="str">
        <x:v>claude-sonnet-4</x:v>
      </x:c>
      <x:c r="P138" s="17" t="n">
        <x:v>142.15</x:v>
      </x:c>
      <x:c r="Q138" s="17" t="n">
        <x:v>139.04</x:v>
      </x:c>
      <x:c r="R138" s="17" t="n">
        <x:v>143.61</x:v>
      </x:c>
      <x:c r="S138" s="17"/>
      <x:c r="T138" s="17"/>
      <x:c r="U138" s="17"/>
      <x:c r="V138" s="17"/>
      <x:c r="W138" s="17"/>
      <x:c r="X138" s="17"/>
      <x:c r="Y138" s="17"/>
      <x:c r="Z138" s="17"/>
    </x:row>
    <x:row r="139">
      <x:c r="A139" s="17" t="str">
        <x:v>Gemini 2.5 Flash</x:v>
      </x:c>
      <x:c r="B139" s="17" t="str">
        <x:v>gemini-2.5-flash-preview-05-20</x:v>
      </x:c>
      <x:c r="C139" s="17"/>
      <x:c r="D139" s="17" t="str">
        <x:v>Google DeepMind</x:v>
      </x:c>
      <x:c r="E139" s="17" t="str">
        <x:v>United States of America</x:v>
      </x:c>
      <x:c r="F139" s="17" t="n">
        <x:v>45797</x:v>
      </x:c>
      <x:c r="G139" s="17" t="str">
        <x:v>API access</x:v>
      </x:c>
      <x:c r="H139" s="17" t="n">
        <x:v>45764</x:v>
      </x:c>
      <x:c r="I139" s="17"/>
      <x:c r="J139" s="17" t="str">
        <x:v>Unknown</x:v>
      </x:c>
      <x:c r="K139" s="17" t="str">
        <x:v>The May 2025 preview version of Gemini 2.5 Flash, a small reasoning model from Google DeepMind's Gemini 2.5 series.</x:v>
      </x:c>
      <x:c r="L139" s="17"/>
      <x:c r="M139" s="17" t="str">
        <x:v>Gemini 2.5 Flash (May 2025)</x:v>
      </x:c>
      <x:c r="N139" s="17" t="str">
        <x:v>Gemini 2.5 Flash (May 2025)</x:v>
      </x:c>
      <x:c r="O139" s="17" t="str">
        <x:v>gemini-2-5-flash-may-2025</x:v>
      </x:c>
      <x:c r="P139" s="17" t="n">
        <x:v>142.24</x:v>
      </x:c>
      <x:c r="Q139" s="17" t="n">
        <x:v>139.89</x:v>
      </x:c>
      <x:c r="R139" s="17" t="n">
        <x:v>143.54</x:v>
      </x:c>
      <x:c r="S139" s="17"/>
      <x:c r="T139" s="17"/>
      <x:c r="U139" s="17"/>
      <x:c r="V139" s="17"/>
      <x:c r="W139" s="17"/>
      <x:c r="X139" s="17"/>
      <x:c r="Y139" s="17"/>
      <x:c r="Z139" s="17"/>
    </x:row>
    <x:row r="140">
      <x:c r="A140" s="17" t="str">
        <x:v>Qwen Plus</x:v>
      </x:c>
      <x:c r="B140" s="17" t="str">
        <x:v>qwen-plus-2025-04-28</x:v>
      </x:c>
      <x:c r="C140" s="17"/>
      <x:c r="D140" s="17" t="str">
        <x:v>Alibaba</x:v>
      </x:c>
      <x:c r="E140" s="17" t="str">
        <x:v>China</x:v>
      </x:c>
      <x:c r="F140" s="17" t="n">
        <x:v>45775</x:v>
      </x:c>
      <x:c r="G140" s="17" t="str">
        <x:v>API access</x:v>
      </x:c>
      <x:c r="H140" s="17" t="n">
        <x:v>45328</x:v>
      </x:c>
      <x:c r="I140" s="17"/>
      <x:c r="J140" s="17" t="str">
        <x:v>Unknown</x:v>
      </x:c>
      <x:c r="K140" s="17"/>
      <x:c r="L140" s="17" t="str">
        <x:v>Qwen Plus (Apr 2025)</x:v>
      </x:c>
      <x:c r="M140" s="17" t="str">
        <x:v>Qwen Plus (Apr 2025)</x:v>
      </x:c>
      <x:c r="N140" s="17" t="str">
        <x:v>Qwen Plus (Apr 2025)</x:v>
      </x:c>
      <x:c r="O140" s="17" t="str">
        <x:v>qwen-plus-apr-2025</x:v>
      </x:c>
      <x:c r="P140" s="17"/>
      <x:c r="Q140" s="17"/>
      <x:c r="R140" s="17"/>
      <x:c r="S140" s="17"/>
      <x:c r="T140" s="17"/>
      <x:c r="U140" s="17"/>
      <x:c r="V140" s="17"/>
      <x:c r="W140" s="17"/>
      <x:c r="X140" s="17"/>
      <x:c r="Y140" s="17"/>
      <x:c r="Z140" s="17"/>
    </x:row>
    <x:row r="141">
      <x:c r="A141" s="17" t="str">
        <x:v>DeepSeek-V3 (Mar 2025)</x:v>
      </x:c>
      <x:c r="B141" s="17" t="str">
        <x:v>DeepSeek-V3-0324</x:v>
      </x:c>
      <x:c r="C141" s="17" t="str">
        <x:v>DeepSeek-V3 (Mar 2025)</x:v>
      </x:c>
      <x:c r="D141" s="17" t="str">
        <x:v>DeepSeek</x:v>
      </x:c>
      <x:c r="E141" s="17" t="str">
        <x:v>China</x:v>
      </x:c>
      <x:c r="F141" s="17" t="n">
        <x:v>45740</x:v>
      </x:c>
      <x:c r="G141" s="17" t="str">
        <x:v>Open weights (restricted use)</x:v>
      </x:c>
      <x:c r="H141" s="17" t="n">
        <x:v>45740</x:v>
      </x:c>
      <x:c r="I141" s="17" t="n">
        <x:v>3.3e+24</x:v>
      </x:c>
      <x:c r="J141" s="17" t="str">
        <x:v>Confident</x:v>
      </x:c>
      <x:c r="K141" s="17" t="str">
        <x:v>An updated version of the DeepSeek V3 model.</x:v>
      </x:c>
      <x:c r="L141" s="17" t="str">
        <x:v>DeepSeek-V3 (Mar 2025)</x:v>
      </x:c>
      <x:c r="M141" s="17"/>
      <x:c r="N141" s="17" t="str">
        <x:v>DeepSeek-V3 (Mar 2025)</x:v>
      </x:c>
      <x:c r="O141" s="17" t="str">
        <x:v>deepseek-v3-mar-2025</x:v>
      </x:c>
      <x:c r="P141" s="17" t="n">
        <x:v>137.04</x:v>
      </x:c>
      <x:c r="Q141" s="17" t="n">
        <x:v>133.64</x:v>
      </x:c>
      <x:c r="R141" s="17" t="n">
        <x:v>138.66</x:v>
      </x:c>
      <x:c r="S141" s="17"/>
      <x:c r="T141" s="17"/>
      <x:c r="U141" s="17"/>
      <x:c r="V141" s="17"/>
      <x:c r="W141" s="17"/>
      <x:c r="X141" s="17"/>
      <x:c r="Y141" s="17"/>
      <x:c r="Z141" s="17"/>
    </x:row>
    <x:row r="142">
      <x:c r="A142" s="17" t="str">
        <x:v>Gemini 2.5 Pro (Mar 2025)</x:v>
      </x:c>
      <x:c r="B142" s="17" t="str">
        <x:v>gemini-2.5-pro-preview-03-25</x:v>
      </x:c>
      <x:c r="C142" s="17" t="str">
        <x:v>Gemini 2.5 Pro Preview (Mar 2025)</x:v>
      </x:c>
      <x:c r="D142" s="17" t="str">
        <x:v>Google DeepMind</x:v>
      </x:c>
      <x:c r="E142" s="17" t="str">
        <x:v>United States of America</x:v>
      </x:c>
      <x:c r="F142" s="17" t="n">
        <x:v>45747</x:v>
      </x:c>
      <x:c r="G142" s="17" t="str">
        <x:v>API access</x:v>
      </x:c>
      <x:c r="H142" s="17" t="n">
        <x:v>45741</x:v>
      </x:c>
      <x:c r="I142" s="17"/>
      <x:c r="J142" s="17" t="str">
        <x:v>Unknown</x:v>
      </x:c>
      <x:c r="K142" s="17" t="str">
        <x:v>A March 2025 preview version of Gemini 2.5 Pro, Google DeepMind's flagship model.</x:v>
      </x:c>
      <x:c r="L142" s="17" t="str">
        <x:v>Gemini 2.5 Pro Preview (Mar 2025)</x:v>
      </x:c>
      <x:c r="M142" s="17" t="str">
        <x:v>Gemini 2.5 Pro (Mar 2025)</x:v>
      </x:c>
      <x:c r="N142" s="17" t="str">
        <x:v>Gemini 2.5 Pro (Mar 2025)</x:v>
      </x:c>
      <x:c r="O142" s="17" t="str">
        <x:v>gemini-2-5-pro-mar-2025</x:v>
      </x:c>
      <x:c r="P142" s="17" t="n">
        <x:v>144.84</x:v>
      </x:c>
      <x:c r="Q142" s="17" t="n">
        <x:v>142.71</x:v>
      </x:c>
      <x:c r="R142" s="17" t="n">
        <x:v>147.18</x:v>
      </x:c>
      <x:c r="S142" s="17"/>
      <x:c r="T142" s="17"/>
      <x:c r="U142" s="17"/>
      <x:c r="V142" s="17"/>
      <x:c r="W142" s="17"/>
      <x:c r="X142" s="17"/>
      <x:c r="Y142" s="17"/>
      <x:c r="Z142" s="17"/>
    </x:row>
    <x:row r="143">
      <x:c r="A143" s="17" t="str">
        <x:v>Mistral Medium 3</x:v>
      </x:c>
      <x:c r="B143" s="17" t="str">
        <x:v>mistral-medium-2505</x:v>
      </x:c>
      <x:c r="C143" s="17"/>
      <x:c r="D143" s="17" t="str">
        <x:v>Mistral AI</x:v>
      </x:c>
      <x:c r="E143" s="17" t="str">
        <x:v>France</x:v>
      </x:c>
      <x:c r="F143" s="17" t="n">
        <x:v>45784</x:v>
      </x:c>
      <x:c r="G143" s="17" t="str">
        <x:v>API access</x:v>
      </x:c>
      <x:c r="H143" s="17" t="n">
        <x:v>45784</x:v>
      </x:c>
      <x:c r="I143" s="17"/>
      <x:c r="J143" s="17" t="str">
        <x:v>Unknown</x:v>
      </x:c>
      <x:c r="K143" s="17" t="str">
        <x:v>A 2025 language model from Mistral.</x:v>
      </x:c>
      <x:c r="L143" s="17"/>
      <x:c r="M143" s="17"/>
      <x:c r="N143" s="17" t="str">
        <x:v>Mistral Medium 3</x:v>
      </x:c>
      <x:c r="O143" s="17" t="str">
        <x:v>mistral-medium-3</x:v>
      </x:c>
      <x:c r="P143" s="17" t="n">
        <x:v>135.28</x:v>
      </x:c>
      <x:c r="Q143" s="17" t="n">
        <x:v>131.52</x:v>
      </x:c>
      <x:c r="R143" s="17" t="n">
        <x:v>136.44</x:v>
      </x:c>
      <x:c r="S143" s="17"/>
      <x:c r="T143" s="17"/>
      <x:c r="U143" s="17"/>
      <x:c r="V143" s="17"/>
      <x:c r="W143" s="17"/>
      <x:c r="X143" s="17"/>
      <x:c r="Y143" s="17"/>
      <x:c r="Z143" s="17"/>
    </x:row>
    <x:row r="144">
      <x:c r="A144" s="17" t="str">
        <x:v>Gemini 2.5 Flash</x:v>
      </x:c>
      <x:c r="B144" s="17" t="str">
        <x:v>gemini-2.5-flash-preview-04-17</x:v>
      </x:c>
      <x:c r="C144" s="17" t="str">
        <x:v>Gemini 2.5 Flash Preview (Apr 2025)</x:v>
      </x:c>
      <x:c r="D144" s="17" t="str">
        <x:v>Google DeepMind</x:v>
      </x:c>
      <x:c r="E144" s="17" t="str">
        <x:v>United States of America</x:v>
      </x:c>
      <x:c r="F144" s="17" t="n">
        <x:v>45764</x:v>
      </x:c>
      <x:c r="G144" s="17" t="str">
        <x:v>API access</x:v>
      </x:c>
      <x:c r="H144" s="17" t="n">
        <x:v>45764</x:v>
      </x:c>
      <x:c r="I144" s="17"/>
      <x:c r="J144" s="17" t="str">
        <x:v>Unknown</x:v>
      </x:c>
      <x:c r="K144" s="17" t="str">
        <x:v>An April 2025 preview of Gemini 2.5 Flash, a small model in Google DeepMind's Gemini 2.5 series.</x:v>
      </x:c>
      <x:c r="L144" s="17"/>
      <x:c r="M144" s="17" t="str">
        <x:v>Gemini 2.5 Flash (Apr 2025)</x:v>
      </x:c>
      <x:c r="N144" s="17" t="str">
        <x:v>Gemini 2.5 Flash (Apr 2025)</x:v>
      </x:c>
      <x:c r="O144" s="17" t="str">
        <x:v>gemini-2-5-flash-apr-2025</x:v>
      </x:c>
      <x:c r="P144" s="17" t="n">
        <x:v>140.61</x:v>
      </x:c>
      <x:c r="Q144" s="17" t="n">
        <x:v>135.95</x:v>
      </x:c>
      <x:c r="R144" s="17" t="n">
        <x:v>142.64</x:v>
      </x:c>
      <x:c r="S144" s="17"/>
      <x:c r="T144" s="17"/>
      <x:c r="U144" s="17"/>
      <x:c r="V144" s="17"/>
      <x:c r="W144" s="17"/>
      <x:c r="X144" s="17"/>
      <x:c r="Y144" s="17"/>
      <x:c r="Z144" s="17"/>
    </x:row>
    <x:row r="145">
      <x:c r="A145" s="17" t="str">
        <x:v>GPT-4.1 nano</x:v>
      </x:c>
      <x:c r="B145" s="17" t="str">
        <x:v>gpt-4.1-nano-2025-04-14</x:v>
      </x:c>
      <x:c r="C145" s="17" t="str">
        <x:v>GPT-4.1 nano</x:v>
      </x:c>
      <x:c r="D145" s="17" t="str">
        <x:v>OpenAI</x:v>
      </x:c>
      <x:c r="E145" s="17" t="str">
        <x:v>United States of America</x:v>
      </x:c>
      <x:c r="F145" s="17" t="n">
        <x:v>45761</x:v>
      </x:c>
      <x:c r="G145" s="17" t="str">
        <x:v>API access</x:v>
      </x:c>
      <x:c r="H145" s="17" t="n">
        <x:v>45761</x:v>
      </x:c>
      <x:c r="I145" s="17"/>
      <x:c r="J145" s="17" t="str">
        <x:v>Unknown</x:v>
      </x:c>
      <x:c r="K145" s="17" t="str">
        <x:v>The smallest version of OpenAI's GPT-4.1.</x:v>
      </x:c>
      <x:c r="L145" s="17"/>
      <x:c r="M145" s="17"/>
      <x:c r="N145" s="17" t="str">
        <x:v>GPT-4.1 nano</x:v>
      </x:c>
      <x:c r="O145" s="17" t="str">
        <x:v>gpt-4-1-nano</x:v>
      </x:c>
      <x:c r="P145" s="17" t="n">
        <x:v>130.88</x:v>
      </x:c>
      <x:c r="Q145" s="17" t="n">
        <x:v>125.17</x:v>
      </x:c>
      <x:c r="R145" s="17" t="n">
        <x:v>133.34</x:v>
      </x:c>
      <x:c r="S145" s="17"/>
      <x:c r="T145" s="17"/>
      <x:c r="U145" s="17"/>
      <x:c r="V145" s="17"/>
      <x:c r="W145" s="17"/>
      <x:c r="X145" s="17"/>
      <x:c r="Y145" s="17"/>
      <x:c r="Z145" s="17"/>
    </x:row>
    <x:row r="146">
      <x:c r="A146" s="17" t="str">
        <x:v>GPT-4.1 mini</x:v>
      </x:c>
      <x:c r="B146" s="17" t="str">
        <x:v>gpt-4.1-mini-2025-04-14</x:v>
      </x:c>
      <x:c r="C146" s="17" t="str">
        <x:v>GPT-4.1 mini</x:v>
      </x:c>
      <x:c r="D146" s="17" t="str">
        <x:v>OpenAI</x:v>
      </x:c>
      <x:c r="E146" s="17" t="str">
        <x:v>United States of America</x:v>
      </x:c>
      <x:c r="F146" s="17" t="n">
        <x:v>45761</x:v>
      </x:c>
      <x:c r="G146" s="17" t="str">
        <x:v>API access</x:v>
      </x:c>
      <x:c r="H146" s="17" t="n">
        <x:v>45761</x:v>
      </x:c>
      <x:c r="I146" s="17"/>
      <x:c r="J146" s="17" t="str">
        <x:v>Unknown</x:v>
      </x:c>
      <x:c r="K146" s="17" t="str">
        <x:v>A smaller version of OpenAI's GPT-4.1.</x:v>
      </x:c>
      <x:c r="L146" s="17"/>
      <x:c r="M146" s="17"/>
      <x:c r="N146" s="17" t="str">
        <x:v>GPT-4.1 mini</x:v>
      </x:c>
      <x:c r="O146" s="17" t="str">
        <x:v>gpt-4-1-mini</x:v>
      </x:c>
      <x:c r="P146" s="17" t="n">
        <x:v>135.79</x:v>
      </x:c>
      <x:c r="Q146" s="17" t="n">
        <x:v>131.28</x:v>
      </x:c>
      <x:c r="R146" s="17" t="n">
        <x:v>137.58</x:v>
      </x:c>
      <x:c r="S146" s="17"/>
      <x:c r="T146" s="17"/>
      <x:c r="U146" s="17"/>
      <x:c r="V146" s="17"/>
      <x:c r="W146" s="17"/>
      <x:c r="X146" s="17"/>
      <x:c r="Y146" s="17"/>
      <x:c r="Z146" s="17"/>
    </x:row>
    <x:row r="147">
      <x:c r="A147" s="17" t="str">
        <x:v>QWQ-Plus</x:v>
      </x:c>
      <x:c r="B147" s="17" t="str">
        <x:v>qwq-plus</x:v>
      </x:c>
      <x:c r="C147" s="17"/>
      <x:c r="D147" s="17" t="str">
        <x:v>Alibaba</x:v>
      </x:c>
      <x:c r="E147" s="17" t="str">
        <x:v>China</x:v>
      </x:c>
      <x:c r="F147" s="17" t="n">
        <x:v>45755</x:v>
      </x:c>
      <x:c r="G147" s="17" t="str">
        <x:v>API access</x:v>
      </x:c>
      <x:c r="H147" s="17" t="n">
        <x:v>45755</x:v>
      </x:c>
      <x:c r="I147" s="17"/>
      <x:c r="J147" s="17" t="str">
        <x:v>Unknown</x:v>
      </x:c>
      <x:c r="K147" s="17"/>
      <x:c r="L147" s="17" t="str">
        <x:v>QwQ-Plus</x:v>
      </x:c>
      <x:c r="M147" s="17"/>
      <x:c r="N147" s="17" t="str">
        <x:v>QWQ-Plus</x:v>
      </x:c>
      <x:c r="O147" s="17" t="str">
        <x:v>qwq-plus</x:v>
      </x:c>
      <x:c r="P147" s="17"/>
      <x:c r="Q147" s="17"/>
      <x:c r="R147" s="17"/>
      <x:c r="S147" s="17"/>
      <x:c r="T147" s="17"/>
      <x:c r="U147" s="17"/>
      <x:c r="V147" s="17"/>
      <x:c r="W147" s="17"/>
      <x:c r="X147" s="17"/>
      <x:c r="Y147" s="17"/>
      <x:c r="Z147" s="17"/>
    </x:row>
    <x:row r="148">
      <x:c r="A148" s="17" t="str">
        <x:v>Grok-3 mini</x:v>
      </x:c>
      <x:c r="B148" s="17" t="str">
        <x:v>grok-3-mini-beta_low</x:v>
      </x:c>
      <x:c r="C148" s="17"/>
      <x:c r="D148" s="17" t="str">
        <x:v>xAI</x:v>
      </x:c>
      <x:c r="E148" s="17" t="str">
        <x:v>United States of America</x:v>
      </x:c>
      <x:c r="F148" s="17" t="n">
        <x:v>45756</x:v>
      </x:c>
      <x:c r="G148" s="17" t="str">
        <x:v>API access</x:v>
      </x:c>
      <x:c r="H148" s="17" t="n">
        <x:v>45707</x:v>
      </x:c>
      <x:c r="I148" s="17"/>
      <x:c r="J148" s="17" t="str">
        <x:v>Unknown</x:v>
      </x:c>
      <x:c r="K148" s="17" t="str">
        <x:v>A beta release of a smaller version of XAI's third generation Grok model, evaluated with low reasoning effort.</x:v>
      </x:c>
      <x:c r="L148" s="17"/>
      <x:c r="M148" s="17"/>
      <x:c r="N148" s="17" t="str">
        <x:v>Grok-3 mini</x:v>
      </x:c>
      <x:c r="O148" s="17" t="str">
        <x:v>grok-3-mini</x:v>
      </x:c>
      <x:c r="P148" s="17" t="n">
        <x:v>141.01</x:v>
      </x:c>
      <x:c r="Q148" s="17" t="n">
        <x:v>137.89</x:v>
      </x:c>
      <x:c r="R148" s="17" t="n">
        <x:v>142.63</x:v>
      </x:c>
      <x:c r="S148" s="17"/>
      <x:c r="T148" s="17"/>
      <x:c r="U148" s="17"/>
      <x:c r="V148" s="17"/>
      <x:c r="W148" s="17"/>
      <x:c r="X148" s="17"/>
      <x:c r="Y148" s="17"/>
      <x:c r="Z148" s="17"/>
    </x:row>
    <x:row r="149">
      <x:c r="A149" s="17" t="str">
        <x:v>Llama 4 Maverick</x:v>
      </x:c>
      <x:c r="B149" s="17" t="str">
        <x:v>Llama-4-Maverick-17B-128E-Instruct-FP8</x:v>
      </x:c>
      <x:c r="C149" s="17" t="str">
        <x:v>Llama 4 Maverick (FP8)</x:v>
      </x:c>
      <x:c r="D149" s="17" t="str">
        <x:v>Meta AI</x:v>
      </x:c>
      <x:c r="E149" s="17" t="str">
        <x:v>United States of America</x:v>
      </x:c>
      <x:c r="F149" s="17" t="n">
        <x:v>45752</x:v>
      </x:c>
      <x:c r="G149" s="17" t="str">
        <x:v>Open weights (restricted use)</x:v>
      </x:c>
      <x:c r="H149" s="17" t="n">
        <x:v>45752</x:v>
      </x:c>
      <x:c r="I149" s="17" t="n">
        <x:v>2.244000000001e+24</x:v>
      </x:c>
      <x:c r="J149" s="17" t="str">
        <x:v>Likely</x:v>
      </x:c>
      <x:c r="K149" s="17" t="str">
        <x:v>The 17 billion active (400 billion total)-parameter model in Meta's Llama 4 series, quantized to FP8.</x:v>
      </x:c>
      <x:c r="L149" s="17"/>
      <x:c r="M149" s="17"/>
      <x:c r="N149" s="17" t="str">
        <x:v>Llama 4 Maverick</x:v>
      </x:c>
      <x:c r="O149" s="17" t="str">
        <x:v>llama-4-maverick</x:v>
      </x:c>
      <x:c r="P149" s="17" t="n">
        <x:v>133.04</x:v>
      </x:c>
      <x:c r="Q149" s="17" t="n">
        <x:v>128.11</x:v>
      </x:c>
      <x:c r="R149" s="17" t="n">
        <x:v>135.12</x:v>
      </x:c>
      <x:c r="S149" s="17"/>
      <x:c r="T149" s="17"/>
      <x:c r="U149" s="17"/>
      <x:c r="V149" s="17"/>
      <x:c r="W149" s="17"/>
      <x:c r="X149" s="17"/>
      <x:c r="Y149" s="17"/>
      <x:c r="Z149" s="17"/>
    </x:row>
    <x:row r="150">
      <x:c r="A150" s="17" t="str">
        <x:v>Llama 4 Scout</x:v>
      </x:c>
      <x:c r="B150" s="17" t="str">
        <x:v>Llama-4-Scout-17B-16E-Instruct</x:v>
      </x:c>
      <x:c r="C150" s="17"/>
      <x:c r="D150" s="17" t="str">
        <x:v>Meta AI</x:v>
      </x:c>
      <x:c r="E150" s="17" t="str">
        <x:v>United States of America</x:v>
      </x:c>
      <x:c r="F150" s="17" t="n">
        <x:v>45752</x:v>
      </x:c>
      <x:c r="G150" s="17" t="str">
        <x:v>Open weights (restricted use)</x:v>
      </x:c>
      <x:c r="H150" s="17" t="n">
        <x:v>45752</x:v>
      </x:c>
      <x:c r="I150" s="17" t="n">
        <x:v>4.08e+24</x:v>
      </x:c>
      <x:c r="J150" s="17" t="str">
        <x:v>Likely</x:v>
      </x:c>
      <x:c r="K150" s="17" t="str">
        <x:v>The 17 billion active (109 billion total)-parameter model in Meta's Llama 4 series.</x:v>
      </x:c>
      <x:c r="L150" s="17"/>
      <x:c r="M150" s="17"/>
      <x:c r="N150" s="17" t="str">
        <x:v>Llama 4 Scout</x:v>
      </x:c>
      <x:c r="O150" s="17" t="str">
        <x:v>llama-4-scout</x:v>
      </x:c>
      <x:c r="P150" s="17" t="n">
        <x:v>130.56</x:v>
      </x:c>
      <x:c r="Q150" s="17" t="n">
        <x:v>125.67</x:v>
      </x:c>
      <x:c r="R150" s="17" t="n">
        <x:v>132.06</x:v>
      </x:c>
      <x:c r="S150" s="17"/>
      <x:c r="T150" s="17"/>
      <x:c r="U150" s="17"/>
      <x:c r="V150" s="17"/>
      <x:c r="W150" s="17"/>
      <x:c r="X150" s="17"/>
      <x:c r="Y150" s="17"/>
      <x:c r="Z150" s="17"/>
    </x:row>
    <x:row r="151">
      <x:c r="A151" s="17" t="str">
        <x:v>Qwen-Turbo</x:v>
      </x:c>
      <x:c r="B151" s="17" t="str">
        <x:v>qwen-turbo-2024-11-01</x:v>
      </x:c>
      <x:c r="C151" s="17"/>
      <x:c r="D151" s="17" t="str">
        <x:v>Alibaba</x:v>
      </x:c>
      <x:c r="E151" s="17" t="str">
        <x:v>China</x:v>
      </x:c>
      <x:c r="F151" s="17" t="n">
        <x:v>45597</x:v>
      </x:c>
      <x:c r="G151" s="17" t="str">
        <x:v>API access</x:v>
      </x:c>
      <x:c r="H151" s="17" t="n">
        <x:v>45328</x:v>
      </x:c>
      <x:c r="I151" s="17"/>
      <x:c r="J151" s="17" t="str">
        <x:v>Unknown</x:v>
      </x:c>
      <x:c r="K151" s="17"/>
      <x:c r="L151" s="17" t="str">
        <x:v>Qwen Turbo</x:v>
      </x:c>
      <x:c r="M151" s="17"/>
      <x:c r="N151" s="17" t="str">
        <x:v>Qwen-Turbo</x:v>
      </x:c>
      <x:c r="O151" s="17" t="str">
        <x:v>qwen-turbo</x:v>
      </x:c>
      <x:c r="P151" s="17"/>
      <x:c r="Q151" s="17"/>
      <x:c r="R151" s="17"/>
      <x:c r="S151" s="17"/>
      <x:c r="T151" s="17"/>
      <x:c r="U151" s="17"/>
      <x:c r="V151" s="17"/>
      <x:c r="W151" s="17"/>
      <x:c r="X151" s="17"/>
      <x:c r="Y151" s="17"/>
      <x:c r="Z151" s="17"/>
    </x:row>
    <x:row r="152">
      <x:c r="A152" s="17" t="str">
        <x:v>Qwen Plus</x:v>
      </x:c>
      <x:c r="B152" s="17" t="str">
        <x:v>qwen-plus-2025-01-25</x:v>
      </x:c>
      <x:c r="C152" s="17"/>
      <x:c r="D152" s="17" t="str">
        <x:v>Alibaba</x:v>
      </x:c>
      <x:c r="E152" s="17" t="str">
        <x:v>China</x:v>
      </x:c>
      <x:c r="F152" s="17" t="n">
        <x:v>45682</x:v>
      </x:c>
      <x:c r="G152" s="17" t="str">
        <x:v>API access</x:v>
      </x:c>
      <x:c r="H152" s="17" t="n">
        <x:v>45328</x:v>
      </x:c>
      <x:c r="I152" s="17"/>
      <x:c r="J152" s="17" t="str">
        <x:v>Unknown</x:v>
      </x:c>
      <x:c r="K152" s="17"/>
      <x:c r="L152" s="17" t="str">
        <x:v>Qwen Plus (Jan 2025)</x:v>
      </x:c>
      <x:c r="M152" s="17" t="str">
        <x:v>Qwen Plus (Jan 2025)</x:v>
      </x:c>
      <x:c r="N152" s="17" t="str">
        <x:v>Qwen Plus (Jan 2025)</x:v>
      </x:c>
      <x:c r="O152" s="17" t="str">
        <x:v>qwen-plus-jan-2025</x:v>
      </x:c>
      <x:c r="P152" s="17"/>
      <x:c r="Q152" s="17"/>
      <x:c r="R152" s="17"/>
      <x:c r="S152" s="17"/>
      <x:c r="T152" s="17"/>
      <x:c r="U152" s="17"/>
      <x:c r="V152" s="17"/>
      <x:c r="W152" s="17"/>
      <x:c r="X152" s="17"/>
      <x:c r="Y152" s="17"/>
      <x:c r="Z152" s="17"/>
    </x:row>
    <x:row r="153">
      <x:c r="A153" s="17" t="str">
        <x:v>Qwen2.5-Max</x:v>
      </x:c>
      <x:c r="B153" s="17" t="str">
        <x:v>qwen-max-2025-01-25</x:v>
      </x:c>
      <x:c r="C153" s="17"/>
      <x:c r="D153" s="17" t="str">
        <x:v>Alibaba</x:v>
      </x:c>
      <x:c r="E153" s="17" t="str">
        <x:v>China</x:v>
      </x:c>
      <x:c r="F153" s="17" t="n">
        <x:v>45682</x:v>
      </x:c>
      <x:c r="G153" s="17" t="str">
        <x:v>API access</x:v>
      </x:c>
      <x:c r="H153" s="17" t="n">
        <x:v>45685</x:v>
      </x:c>
      <x:c r="I153" s="17"/>
      <x:c r="J153" s="17" t="str">
        <x:v>Unknown</x:v>
      </x:c>
      <x:c r="K153" s="17"/>
      <x:c r="L153" s="17" t="str">
        <x:v>Qwen2.5-Max</x:v>
      </x:c>
      <x:c r="M153" s="17"/>
      <x:c r="N153" s="17" t="str">
        <x:v>Qwen2.5-Max</x:v>
      </x:c>
      <x:c r="O153" s="17" t="str">
        <x:v>qwen2-5-max</x:v>
      </x:c>
      <x:c r="P153" s="17" t="n">
        <x:v>133.41</x:v>
      </x:c>
      <x:c r="Q153" s="17" t="n">
        <x:v>129.19</x:v>
      </x:c>
      <x:c r="R153" s="17" t="n">
        <x:v>136.34</x:v>
      </x:c>
      <x:c r="S153" s="17"/>
      <x:c r="T153" s="17"/>
      <x:c r="U153" s="17"/>
      <x:c r="V153" s="17"/>
      <x:c r="W153" s="17"/>
      <x:c r="X153" s="17"/>
      <x:c r="Y153" s="17"/>
      <x:c r="Z153" s="17"/>
    </x:row>
    <x:row r="154">
      <x:c r="A154" s="17" t="str">
        <x:v>Hermes 2 Theta Llama-3 70B</x:v>
      </x:c>
      <x:c r="B154" s="17" t="str">
        <x:v>Hermes-2-Theta-Llama-3-70B</x:v>
      </x:c>
      <x:c r="C154" s="17"/>
      <x:c r="D154" s="17" t="str">
        <x:v>Nous Research,Arcee AI</x:v>
      </x:c>
      <x:c r="E154" s="17" t="str">
        <x:v>United States of America</x:v>
      </x:c>
      <x:c r="F154" s="17" t="n">
        <x:v>45463</x:v>
      </x:c>
      <x:c r="G154" s="17" t="str">
        <x:v>Open weights (restricted use)</x:v>
      </x:c>
      <x:c r="H154" s="17" t="n">
        <x:v>45463</x:v>
      </x:c>
      <x:c r="I154" s="17"/>
      <x:c r="J154" s="17" t="str">
        <x:v>Confident</x:v>
      </x:c>
      <x:c r="K154" s="17" t="str">
        <x:v>Nous Research’s fine-tuned Llama-3 70B optimized for instruction following and chat.</x:v>
      </x:c>
      <x:c r="L154" s="17"/>
      <x:c r="M154" s="17"/>
      <x:c r="N154" s="17" t="str">
        <x:v>Hermes 2 Theta Llama-3 70B</x:v>
      </x:c>
      <x:c r="O154" s="17" t="str">
        <x:v>hermes-2-theta-llama-3-70b</x:v>
      </x:c>
      <x:c r="P154" s="17"/>
      <x:c r="Q154" s="17"/>
      <x:c r="R154" s="17"/>
      <x:c r="S154" s="17"/>
      <x:c r="T154" s="17"/>
      <x:c r="U154" s="17"/>
      <x:c r="V154" s="17"/>
      <x:c r="W154" s="17"/>
      <x:c r="X154" s="17"/>
      <x:c r="Y154" s="17"/>
      <x:c r="Z154" s="17"/>
    </x:row>
    <x:row r="155">
      <x:c r="A155" s="17" t="str">
        <x:v>Gemini 2.5 Pro (Mar 2025)</x:v>
      </x:c>
      <x:c r="B155" s="17" t="str">
        <x:v>gemini-2.5-pro-exp-03-25</x:v>
      </x:c>
      <x:c r="C155" s="17" t="str">
        <x:v>Gemini 2.5 Pro Exp (Mar 2025)</x:v>
      </x:c>
      <x:c r="D155" s="17" t="str">
        <x:v>Google DeepMind</x:v>
      </x:c>
      <x:c r="E155" s="17" t="str">
        <x:v>United States of America</x:v>
      </x:c>
      <x:c r="F155" s="17" t="n">
        <x:v>45741</x:v>
      </x:c>
      <x:c r="G155" s="17" t="str">
        <x:v>API access</x:v>
      </x:c>
      <x:c r="H155" s="17" t="n">
        <x:v>45741</x:v>
      </x:c>
      <x:c r="I155" s="17"/>
      <x:c r="J155" s="17" t="str">
        <x:v>Unknown</x:v>
      </x:c>
      <x:c r="K155" s="17" t="str">
        <x:v>A March 2025 preview version of Gemini 2.5 Pro.</x:v>
      </x:c>
      <x:c r="L155" s="17" t="str">
        <x:v>Gemini 2.5 Pro Exp (Mar 2025)</x:v>
      </x:c>
      <x:c r="M155" s="17" t="str">
        <x:v>Gemini 2.5 Pro (Mar 2025)</x:v>
      </x:c>
      <x:c r="N155" s="17" t="str">
        <x:v>Gemini 2.5 Pro (Mar 2025)</x:v>
      </x:c>
      <x:c r="O155" s="17" t="str">
        <x:v>gemini-2-5-pro-mar-2025</x:v>
      </x:c>
      <x:c r="P155" s="17" t="n">
        <x:v>144.84</x:v>
      </x:c>
      <x:c r="Q155" s="17" t="n">
        <x:v>142.71</x:v>
      </x:c>
      <x:c r="R155" s="17" t="n">
        <x:v>147.18</x:v>
      </x:c>
      <x:c r="S155" s="17"/>
      <x:c r="T155" s="17"/>
      <x:c r="U155" s="17"/>
      <x:c r="V155" s="17"/>
      <x:c r="W155" s="17"/>
      <x:c r="X155" s="17"/>
      <x:c r="Y155" s="17"/>
      <x:c r="Z155" s="17"/>
    </x:row>
    <x:row r="156">
      <x:c r="A156" s="17" t="str">
        <x:v>Mistral Small 3</x:v>
      </x:c>
      <x:c r="B156" s="17" t="str">
        <x:v>mistral-small-2501</x:v>
      </x:c>
      <x:c r="C156" s="17"/>
      <x:c r="D156" s="17" t="str">
        <x:v>Mistral AI</x:v>
      </x:c>
      <x:c r="E156" s="17" t="str">
        <x:v>France</x:v>
      </x:c>
      <x:c r="F156" s="17" t="n">
        <x:v>45682</x:v>
      </x:c>
      <x:c r="G156" s="17" t="str">
        <x:v>Open weights (unrestricted)</x:v>
      </x:c>
      <x:c r="H156" s="17" t="n">
        <x:v>45687</x:v>
      </x:c>
      <x:c r="I156" s="17" t="n">
        <x:v>1.152e+24</x:v>
      </x:c>
      <x:c r="J156" s="17" t="str">
        <x:v>Confident</x:v>
      </x:c>
      <x:c r="K156" s="17"/>
      <x:c r="L156" s="17"/>
      <x:c r="M156" s="17"/>
      <x:c r="N156" s="17" t="str">
        <x:v>Mistral Small 3</x:v>
      </x:c>
      <x:c r="O156" s="17" t="str">
        <x:v>mistral-small-3</x:v>
      </x:c>
      <x:c r="P156" s="17"/>
      <x:c r="Q156" s="17"/>
      <x:c r="R156" s="17"/>
      <x:c r="S156" s="17"/>
      <x:c r="T156" s="17"/>
      <x:c r="U156" s="17"/>
      <x:c r="V156" s="17"/>
      <x:c r="W156" s="17"/>
      <x:c r="X156" s="17"/>
      <x:c r="Y156" s="17"/>
      <x:c r="Z156" s="17"/>
    </x:row>
    <x:row r="157">
      <x:c r="A157" s="17" t="str">
        <x:v>Mistral Small 3.1</x:v>
      </x:c>
      <x:c r="B157" s="17" t="str">
        <x:v>mistral-small-2503</x:v>
      </x:c>
      <x:c r="C157" s="17"/>
      <x:c r="D157" s="17" t="str">
        <x:v>Mistral AI</x:v>
      </x:c>
      <x:c r="E157" s="17" t="str">
        <x:v>France</x:v>
      </x:c>
      <x:c r="F157" s="17" t="n">
        <x:v>45733</x:v>
      </x:c>
      <x:c r="G157" s="17" t="str">
        <x:v>Open weights (unrestricted)</x:v>
      </x:c>
      <x:c r="H157" s="17" t="n">
        <x:v>45733</x:v>
      </x:c>
      <x:c r="I157" s="17"/>
      <x:c r="J157" s="17" t="str">
        <x:v>Confident</x:v>
      </x:c>
      <x:c r="K157" s="17" t="str">
        <x:v>An updated version of Mistral small, a 24 billion-parameter model from Mistral.</x:v>
      </x:c>
      <x:c r="L157" s="17"/>
      <x:c r="M157" s="17"/>
      <x:c r="N157" s="17" t="str">
        <x:v>Mistral Small 3.1</x:v>
      </x:c>
      <x:c r="O157" s="17" t="str">
        <x:v>mistral-small-3-1</x:v>
      </x:c>
      <x:c r="P157" s="17" t="n">
        <x:v>127.75</x:v>
      </x:c>
      <x:c r="Q157" s="17" t="n">
        <x:v>121.89</x:v>
      </x:c>
      <x:c r="R157" s="17" t="n">
        <x:v>129.38</x:v>
      </x:c>
      <x:c r="S157" s="17"/>
      <x:c r="T157" s="17"/>
      <x:c r="U157" s="17"/>
      <x:c r="V157" s="17"/>
      <x:c r="W157" s="17"/>
      <x:c r="X157" s="17"/>
      <x:c r="Y157" s="17"/>
      <x:c r="Z157" s="17"/>
    </x:row>
    <x:row r="158">
      <x:c r="A158" s="17" t="str">
        <x:v>Gemma 3 27B</x:v>
      </x:c>
      <x:c r="B158" s="17" t="str">
        <x:v>gemma-3-27b-it</x:v>
      </x:c>
      <x:c r="C158" s="17"/>
      <x:c r="D158" s="17" t="str">
        <x:v>Google DeepMind</x:v>
      </x:c>
      <x:c r="E158" s="17" t="str">
        <x:v>United States of America</x:v>
      </x:c>
      <x:c r="F158" s="17" t="n">
        <x:v>45728</x:v>
      </x:c>
      <x:c r="G158" s="17" t="str">
        <x:v>Open weights (restricted use)</x:v>
      </x:c>
      <x:c r="H158" s="17" t="n">
        <x:v>45728</x:v>
      </x:c>
      <x:c r="I158" s="17" t="n">
        <x:v>2.268e+24</x:v>
      </x:c>
      <x:c r="J158" s="17" t="str">
        <x:v>Confident</x:v>
      </x:c>
      <x:c r="K158" s="17" t="str">
        <x:v>An instruction-tuned version of the 27 billion-parameter model Google DeepMind's Gemma 3 series.</x:v>
      </x:c>
      <x:c r="L158" s="17"/>
      <x:c r="M158" s="17"/>
      <x:c r="N158" s="17" t="str">
        <x:v>Gemma 3 27B</x:v>
      </x:c>
      <x:c r="O158" s="17" t="str">
        <x:v>gemma-3-27b</x:v>
      </x:c>
      <x:c r="P158" s="17" t="n">
        <x:v>131.08</x:v>
      </x:c>
      <x:c r="Q158" s="17" t="n">
        <x:v>124.84</x:v>
      </x:c>
      <x:c r="R158" s="17" t="n">
        <x:v>133.28</x:v>
      </x:c>
      <x:c r="S158" s="17"/>
      <x:c r="T158" s="17"/>
      <x:c r="U158" s="17"/>
      <x:c r="V158" s="17"/>
      <x:c r="W158" s="17"/>
      <x:c r="X158" s="17"/>
      <x:c r="Y158" s="17"/>
      <x:c r="Z158" s="17"/>
    </x:row>
    <x:row r="159">
      <x:c r="A159" s="17" t="str">
        <x:v>Claude 3.7 Sonnet</x:v>
      </x:c>
      <x:c r="B159" s="17" t="str">
        <x:v>claude-3-7-sonnet-20250219_32K</x:v>
      </x:c>
      <x:c r="C159" s="17" t="str">
        <x:v>Claude 3.7 Sonnet (32k thinking)</x:v>
      </x:c>
      <x:c r="D159" s="17" t="str">
        <x:v>Anthropic</x:v>
      </x:c>
      <x:c r="E159" s="17" t="str">
        <x:v>United States of America</x:v>
      </x:c>
      <x:c r="F159" s="17" t="n">
        <x:v>45712</x:v>
      </x:c>
      <x:c r="G159" s="17" t="str">
        <x:v>API access</x:v>
      </x:c>
      <x:c r="H159" s="17" t="n">
        <x:v>45712</x:v>
      </x:c>
      <x:c r="I159" s="17" t="n">
        <x:v>3.3499999999999998e+25</x:v>
      </x:c>
      <x:c r="J159" s="17" t="str">
        <x:v>Likely</x:v>
      </x:c>
      <x:c r="K159" s="17" t="str">
        <x:v>A previous flagship reasoning model from Anthropic, benchmarked with up to 32,000 reasoning tokens allowed.</x:v>
      </x:c>
      <x:c r="L159" s="17" t="str">
        <x:v>Claude 3.7 Sonnet (32k thinking)</x:v>
      </x:c>
      <x:c r="M159" s="17"/>
      <x:c r="N159" s="17" t="str">
        <x:v>Claude 3.7 Sonnet</x:v>
      </x:c>
      <x:c r="O159" s="17" t="str">
        <x:v>claude-3-7-sonnet</x:v>
      </x:c>
      <x:c r="P159" s="17" t="n">
        <x:v>141.7</x:v>
      </x:c>
      <x:c r="Q159" s="17" t="n">
        <x:v>139.28</x:v>
      </x:c>
      <x:c r="R159" s="17" t="n">
        <x:v>143.27</x:v>
      </x:c>
      <x:c r="S159" s="17"/>
      <x:c r="T159" s="17"/>
      <x:c r="U159" s="17"/>
      <x:c r="V159" s="17"/>
      <x:c r="W159" s="17"/>
      <x:c r="X159" s="17"/>
      <x:c r="Y159" s="17"/>
      <x:c r="Z159" s="17"/>
    </x:row>
    <x:row r="160">
      <x:c r="A160" s="17" t="str">
        <x:v>Gemini 1.5 Flash 8B</x:v>
      </x:c>
      <x:c r="B160" s="17" t="str">
        <x:v>gemini-1.5-flash-8b-001</x:v>
      </x:c>
      <x:c r="C160" s="17"/>
      <x:c r="D160" s="17" t="str">
        <x:v>Google DeepMind</x:v>
      </x:c>
      <x:c r="E160" s="17" t="str">
        <x:v>United States of America</x:v>
      </x:c>
      <x:c r="F160" s="17" t="n">
        <x:v>45568</x:v>
      </x:c>
      <x:c r="G160" s="17" t="str">
        <x:v>API access</x:v>
      </x:c>
      <x:c r="H160" s="17" t="n">
        <x:v>45422</x:v>
      </x:c>
      <x:c r="I160" s="17"/>
      <x:c r="J160" s="17" t="str">
        <x:v>Confident</x:v>
      </x:c>
      <x:c r="K160" s="17"/>
      <x:c r="L160" s="17"/>
      <x:c r="M160" s="17"/>
      <x:c r="N160" s="17" t="str">
        <x:v>Gemini 1.5 Flash 8B</x:v>
      </x:c>
      <x:c r="O160" s="17" t="str">
        <x:v>gemini-1-5-flash-8b</x:v>
      </x:c>
      <x:c r="P160" s="17"/>
      <x:c r="Q160" s="17"/>
      <x:c r="R160" s="17"/>
      <x:c r="S160" s="17"/>
      <x:c r="T160" s="17"/>
      <x:c r="U160" s="17"/>
      <x:c r="V160" s="17"/>
      <x:c r="W160" s="17"/>
      <x:c r="X160" s="17"/>
      <x:c r="Y160" s="17"/>
      <x:c r="Z160" s="17"/>
    </x:row>
    <x:row r="161">
      <x:c r="A161" s="17" t="str">
        <x:v>DeepSeek-R1-Distill-Qwen-14B</x:v>
      </x:c>
      <x:c r="B161" s="17" t="str">
        <x:v>DeepSeek-R1-Distill-Qwen-14B</x:v>
      </x:c>
      <x:c r="C161" s="17"/>
      <x:c r="D161" s="17" t="str">
        <x:v>DeepSeek</x:v>
      </x:c>
      <x:c r="E161" s="17" t="str">
        <x:v>China</x:v>
      </x:c>
      <x:c r="F161" s="17" t="n">
        <x:v>45677</x:v>
      </x:c>
      <x:c r="G161" s="17" t="str">
        <x:v>Open weights (unrestricted)</x:v>
      </x:c>
      <x:c r="H161" s="17" t="n">
        <x:v>45679</x:v>
      </x:c>
      <x:c r="I161" s="17"/>
      <x:c r="J161" s="17" t="str">
        <x:v>Speculative</x:v>
      </x:c>
      <x:c r="K161" s="17" t="str">
        <x:v>A model based on Qwen 14B and additionally trained on outputs from DeepSeek’s R1 model, published as part of DeepSeek R1’s release. </x:v>
      </x:c>
      <x:c r="L161" s="17"/>
      <x:c r="M161" s="17"/>
      <x:c r="N161" s="17" t="str">
        <x:v>DeepSeek-R1-Distill-Qwen-14B</x:v>
      </x:c>
      <x:c r="O161" s="17" t="str">
        <x:v>deepseek-r1-distill-qwen-14b</x:v>
      </x:c>
      <x:c r="P161" s="17"/>
      <x:c r="Q161" s="17"/>
      <x:c r="R161" s="17"/>
      <x:c r="S161" s="17"/>
      <x:c r="T161" s="17"/>
      <x:c r="U161" s="17"/>
      <x:c r="V161" s="17"/>
      <x:c r="W161" s="17"/>
      <x:c r="X161" s="17"/>
      <x:c r="Y161" s="17"/>
      <x:c r="Z161" s="17"/>
    </x:row>
    <x:row r="162">
      <x:c r="A162" s="17" t="str">
        <x:v>DeepSeek-R1-Distill-Llama-70B</x:v>
      </x:c>
      <x:c r="B162" s="17" t="str">
        <x:v>DeepSeek-R1-Distill-Llama-70B</x:v>
      </x:c>
      <x:c r="C162" s="17"/>
      <x:c r="D162" s="17" t="str">
        <x:v>DeepSeek</x:v>
      </x:c>
      <x:c r="E162" s="17" t="str">
        <x:v>China</x:v>
      </x:c>
      <x:c r="F162" s="17" t="n">
        <x:v>45677</x:v>
      </x:c>
      <x:c r="G162" s="17" t="str">
        <x:v>Open weights (unrestricted)</x:v>
      </x:c>
      <x:c r="H162" s="17" t="n">
        <x:v>45679</x:v>
      </x:c>
      <x:c r="I162" s="17"/>
      <x:c r="J162" s="17" t="str">
        <x:v>Speculative</x:v>
      </x:c>
      <x:c r="K162" s="17" t="str">
        <x:v>A model based on LLaMA 70B and additionally trained on outputs from DeepSeek’s R1 model, published as part of DeepSeek R1’s release. </x:v>
      </x:c>
      <x:c r="L162" s="17"/>
      <x:c r="M162" s="17"/>
      <x:c r="N162" s="17" t="str">
        <x:v>DeepSeek-R1-Distill-Llama-70B</x:v>
      </x:c>
      <x:c r="O162" s="17" t="str">
        <x:v>deepseek-r1-distill-llama-70b</x:v>
      </x:c>
      <x:c r="P162" s="17"/>
      <x:c r="Q162" s="17"/>
      <x:c r="R162" s="17"/>
      <x:c r="S162" s="17"/>
      <x:c r="T162" s="17"/>
      <x:c r="U162" s="17"/>
      <x:c r="V162" s="17"/>
      <x:c r="W162" s="17"/>
      <x:c r="X162" s="17"/>
      <x:c r="Y162" s="17"/>
      <x:c r="Z162" s="17"/>
    </x:row>
    <x:row r="163">
      <x:c r="A163" s="17" t="str">
        <x:v>Gemini 2.0 Flash</x:v>
      </x:c>
      <x:c r="B163" s="17" t="str">
        <x:v>gemini-2.0-flash-001</x:v>
      </x:c>
      <x:c r="C163" s="17" t="str">
        <x:v>Gemini 2.0 Flash (Feb 2025)</x:v>
      </x:c>
      <x:c r="D163" s="17" t="str">
        <x:v>Google DeepMind,Google</x:v>
      </x:c>
      <x:c r="E163" s="17" t="str">
        <x:v>United States of America</x:v>
      </x:c>
      <x:c r="F163" s="17" t="n">
        <x:v>45693</x:v>
      </x:c>
      <x:c r="G163" s="17" t="str">
        <x:v>API access</x:v>
      </x:c>
      <x:c r="H163" s="17" t="n">
        <x:v>45637</x:v>
      </x:c>
      <x:c r="I163" s="17"/>
      <x:c r="J163" s="17" t="str">
        <x:v>Unknown</x:v>
      </x:c>
      <x:c r="K163" s="17" t="str">
        <x:v>The first version of Google DeepMind's Gemini 2.0 Flash model.</x:v>
      </x:c>
      <x:c r="L163" s="17"/>
      <x:c r="M163" s="17" t="str">
        <x:v>Gemini 2.0 Flash (Feb 2025)</x:v>
      </x:c>
      <x:c r="N163" s="17" t="str">
        <x:v>Gemini 2.0 Flash (Feb 2025)</x:v>
      </x:c>
      <x:c r="O163" s="17" t="str">
        <x:v>gemini-2-0-flash-feb-2025</x:v>
      </x:c>
      <x:c r="P163" s="17" t="n">
        <x:v>135.79</x:v>
      </x:c>
      <x:c r="Q163" s="17" t="n">
        <x:v>132.35</x:v>
      </x:c>
      <x:c r="R163" s="17" t="n">
        <x:v>137.51</x:v>
      </x:c>
      <x:c r="S163" s="17"/>
      <x:c r="T163" s="17"/>
      <x:c r="U163" s="17"/>
      <x:c r="V163" s="17"/>
      <x:c r="W163" s="17"/>
      <x:c r="X163" s="17"/>
      <x:c r="Y163" s="17"/>
      <x:c r="Z163" s="17"/>
    </x:row>
    <x:row r="164">
      <x:c r="A164" s="17" t="str">
        <x:v>DeepSeek-V3</x:v>
      </x:c>
      <x:c r="B164" s="17" t="str">
        <x:v>DeepSeek-V3</x:v>
      </x:c>
      <x:c r="C164" s="17"/>
      <x:c r="D164" s="17" t="str">
        <x:v>DeepSeek</x:v>
      </x:c>
      <x:c r="E164" s="17" t="str">
        <x:v>China</x:v>
      </x:c>
      <x:c r="F164" s="17" t="n">
        <x:v>45652</x:v>
      </x:c>
      <x:c r="G164" s="17" t="str">
        <x:v>Open weights (restricted use)</x:v>
      </x:c>
      <x:c r="H164" s="17" t="n">
        <x:v>45650</x:v>
      </x:c>
      <x:c r="I164" s="17" t="n">
        <x:v>3.3e+24</x:v>
      </x:c>
      <x:c r="J164" s="17" t="str">
        <x:v>Confident</x:v>
      </x:c>
      <x:c r="K164" s="17" t="str">
        <x:v>DeepSeek’s 2024 mixture-of-experts model.</x:v>
      </x:c>
      <x:c r="L164" s="17" t="str">
        <x:v>DeepSeek-V3</x:v>
      </x:c>
      <x:c r="M164" s="17"/>
      <x:c r="N164" s="17" t="str">
        <x:v>DeepSeek-V3</x:v>
      </x:c>
      <x:c r="O164" s="17" t="str">
        <x:v>deepseek-v3</x:v>
      </x:c>
      <x:c r="P164" s="17" t="n">
        <x:v>132.99</x:v>
      </x:c>
      <x:c r="Q164" s="17" t="n">
        <x:v>127.9</x:v>
      </x:c>
      <x:c r="R164" s="17" t="n">
        <x:v>135.76</x:v>
      </x:c>
      <x:c r="S164" s="17"/>
      <x:c r="T164" s="17"/>
      <x:c r="U164" s="17"/>
      <x:c r="V164" s="17"/>
      <x:c r="W164" s="17"/>
      <x:c r="X164" s="17"/>
      <x:c r="Y164" s="17"/>
      <x:c r="Z164" s="17"/>
    </x:row>
    <x:row r="165">
      <x:c r="A165" s="17" t="str">
        <x:v>Tulu 3 (Tülu 3) 70B</x:v>
      </x:c>
      <x:c r="B165" s="17" t="str">
        <x:v>Llama-3.1-Tulu-3-70B-DPO</x:v>
      </x:c>
      <x:c r="C165" s="17"/>
      <x:c r="D165" s="17" t="str">
        <x:v>Allen Institute for AI,University of Washington</x:v>
      </x:c>
      <x:c r="E165" s="17" t="str">
        <x:v>United States of America</x:v>
      </x:c>
      <x:c r="F165" s="17" t="n">
        <x:v>45617</x:v>
      </x:c>
      <x:c r="G165" s="17" t="str">
        <x:v>Open weights (restricted use)</x:v>
      </x:c>
      <x:c r="H165" s="17" t="n">
        <x:v>45617</x:v>
      </x:c>
      <x:c r="I165" s="17"/>
      <x:c r="J165" s="17" t="str">
        <x:v>Confident</x:v>
      </x:c>
      <x:c r="K165" s="17"/>
      <x:c r="L165" s="17" t="str">
        <x:v>Tülu 3 70B</x:v>
      </x:c>
      <x:c r="M165" s="17"/>
      <x:c r="N165" s="17" t="str">
        <x:v>Tulu 3 (Tülu 3) 70B</x:v>
      </x:c>
      <x:c r="O165" s="17" t="str">
        <x:v>tulu-3-tlu-3-70b</x:v>
      </x:c>
      <x:c r="P165" s="17"/>
      <x:c r="Q165" s="17"/>
      <x:c r="R165" s="17"/>
      <x:c r="S165" s="17"/>
      <x:c r="T165" s="17"/>
      <x:c r="U165" s="17"/>
      <x:c r="V165" s="17"/>
      <x:c r="W165" s="17"/>
      <x:c r="X165" s="17"/>
      <x:c r="Y165" s="17"/>
      <x:c r="Z165" s="17"/>
    </x:row>
    <x:row r="166">
      <x:c r="A166" s="17" t="str">
        <x:v>Gemma 2 27B</x:v>
      </x:c>
      <x:c r="B166" s="17" t="str">
        <x:v>gemma-2-27b-it</x:v>
      </x:c>
      <x:c r="C166" s="17"/>
      <x:c r="D166" s="17" t="str">
        <x:v>Google DeepMind</x:v>
      </x:c>
      <x:c r="E166" s="17" t="str">
        <x:v>United States of America</x:v>
      </x:c>
      <x:c r="F166" s="17" t="n">
        <x:v>45467</x:v>
      </x:c>
      <x:c r="G166" s="17" t="str">
        <x:v>Open weights (restricted use)</x:v>
      </x:c>
      <x:c r="H166" s="17" t="n">
        <x:v>45467</x:v>
      </x:c>
      <x:c r="I166" s="17" t="n">
        <x:v>2.106e+24</x:v>
      </x:c>
      <x:c r="J166" s="17" t="str">
        <x:v>Confident</x:v>
      </x:c>
      <x:c r="K166" s="17" t="str">
        <x:v>An instruction-optimized version of Google DeepMind's Gemma 2 27B.</x:v>
      </x:c>
      <x:c r="L166" s="17"/>
      <x:c r="M166" s="17"/>
      <x:c r="N166" s="17" t="str">
        <x:v>Gemma 2 27B</x:v>
      </x:c>
      <x:c r="O166" s="17" t="str">
        <x:v>gemma-2-27b</x:v>
      </x:c>
      <x:c r="P166" s="17" t="n">
        <x:v>122.47</x:v>
      </x:c>
      <x:c r="Q166" s="17" t="n">
        <x:v>115.04</x:v>
      </x:c>
      <x:c r="R166" s="17" t="n">
        <x:v>124.23</x:v>
      </x:c>
      <x:c r="S166" s="17"/>
      <x:c r="T166" s="17"/>
      <x:c r="U166" s="17"/>
      <x:c r="V166" s="17"/>
      <x:c r="W166" s="17"/>
      <x:c r="X166" s="17"/>
      <x:c r="Y166" s="17"/>
      <x:c r="Z166" s="17"/>
    </x:row>
    <x:row r="167">
      <x:c r="A167" s="17" t="str">
        <x:v>Gemma 2 9B</x:v>
      </x:c>
      <x:c r="B167" s="17" t="str">
        <x:v>gemma-2-9b-it</x:v>
      </x:c>
      <x:c r="C167" s="17"/>
      <x:c r="D167" s="17" t="str">
        <x:v>Google DeepMind</x:v>
      </x:c>
      <x:c r="E167" s="17" t="str">
        <x:v>United States of America</x:v>
      </x:c>
      <x:c r="F167" s="17" t="n">
        <x:v>45467</x:v>
      </x:c>
      <x:c r="G167" s="17" t="str">
        <x:v>Open weights (restricted use)</x:v>
      </x:c>
      <x:c r="H167" s="17" t="n">
        <x:v>45467</x:v>
      </x:c>
      <x:c r="I167" s="17" t="n">
        <x:v>4.32e+23</x:v>
      </x:c>
      <x:c r="J167" s="17" t="str">
        <x:v>Confident</x:v>
      </x:c>
      <x:c r="K167" s="17"/>
      <x:c r="L167" s="17"/>
      <x:c r="M167" s="17"/>
      <x:c r="N167" s="17" t="str">
        <x:v>Gemma 2 9B</x:v>
      </x:c>
      <x:c r="O167" s="17" t="str">
        <x:v>gemma-2-9b</x:v>
      </x:c>
      <x:c r="P167" s="17" t="n">
        <x:v>119.58</x:v>
      </x:c>
      <x:c r="Q167" s="17" t="n">
        <x:v>111.3</x:v>
      </x:c>
      <x:c r="R167" s="17" t="n">
        <x:v>122.38</x:v>
      </x:c>
      <x:c r="S167" s="17"/>
      <x:c r="T167" s="17"/>
      <x:c r="U167" s="17"/>
      <x:c r="V167" s="17"/>
      <x:c r="W167" s="17"/>
      <x:c r="X167" s="17"/>
      <x:c r="Y167" s="17"/>
      <x:c r="Z167" s="17"/>
    </x:row>
    <x:row r="168">
      <x:c r="A168" s="17" t="str">
        <x:v>Claude 2.1</x:v>
      </x:c>
      <x:c r="B168" s="17" t="str">
        <x:v>claude-2.1</x:v>
      </x:c>
      <x:c r="C168" s="17"/>
      <x:c r="D168" s="17" t="str">
        <x:v>Anthropic</x:v>
      </x:c>
      <x:c r="E168" s="17" t="str">
        <x:v>United States of America</x:v>
      </x:c>
      <x:c r="F168" s="17" t="n">
        <x:v>45251</x:v>
      </x:c>
      <x:c r="G168" s="17" t="str">
        <x:v>API access</x:v>
      </x:c>
      <x:c r="H168" s="17" t="n">
        <x:v>45251</x:v>
      </x:c>
      <x:c r="I168" s="17"/>
      <x:c r="J168" s="17" t="str">
        <x:v>Unknown</x:v>
      </x:c>
      <x:c r="K168" s="17" t="str">
        <x:v>An updated version in Anthropic's Claude 2 series.</x:v>
      </x:c>
      <x:c r="L168" s="17"/>
      <x:c r="M168" s="17"/>
      <x:c r="N168" s="17" t="str">
        <x:v>Claude 2.1</x:v>
      </x:c>
      <x:c r="O168" s="17" t="str">
        <x:v>claude-2-1</x:v>
      </x:c>
      <x:c r="P168" s="17" t="n">
        <x:v>118.37</x:v>
      </x:c>
      <x:c r="Q168" s="17" t="n">
        <x:v>109.82</x:v>
      </x:c>
      <x:c r="R168" s="17" t="n">
        <x:v>120.77</x:v>
      </x:c>
      <x:c r="S168" s="17"/>
      <x:c r="T168" s="17"/>
      <x:c r="U168" s="17"/>
      <x:c r="V168" s="17"/>
      <x:c r="W168" s="17"/>
      <x:c r="X168" s="17"/>
      <x:c r="Y168" s="17"/>
      <x:c r="Z168" s="17"/>
    </x:row>
    <x:row r="169">
      <x:c r="A169" s="17" t="str">
        <x:v>Claude 2</x:v>
      </x:c>
      <x:c r="B169" s="17" t="str">
        <x:v>claude-2.0</x:v>
      </x:c>
      <x:c r="C169" s="17"/>
      <x:c r="D169" s="17" t="str">
        <x:v>Anthropic</x:v>
      </x:c>
      <x:c r="E169" s="17" t="str">
        <x:v>United States of America</x:v>
      </x:c>
      <x:c r="F169" s="17" t="n">
        <x:v>45118</x:v>
      </x:c>
      <x:c r="G169" s="17" t="str">
        <x:v>API access</x:v>
      </x:c>
      <x:c r="H169" s="17" t="n">
        <x:v>45118</x:v>
      </x:c>
      <x:c r="I169" s="17" t="n">
        <x:v>3.866e+24</x:v>
      </x:c>
      <x:c r="J169" s="17" t="str">
        <x:v>Speculative</x:v>
      </x:c>
      <x:c r="K169" s="17" t="str">
        <x:v>Anthropic's second generation Claude model.</x:v>
      </x:c>
      <x:c r="L169" s="17"/>
      <x:c r="M169" s="17"/>
      <x:c r="N169" s="17" t="str">
        <x:v>Claude 2</x:v>
      </x:c>
      <x:c r="O169" s="17" t="str">
        <x:v>claude-2</x:v>
      </x:c>
      <x:c r="P169" s="17" t="n">
        <x:v>119.58</x:v>
      </x:c>
      <x:c r="Q169" s="17" t="n">
        <x:v>111.5</x:v>
      </x:c>
      <x:c r="R169" s="17" t="n">
        <x:v>124.06</x:v>
      </x:c>
      <x:c r="S169" s="17"/>
      <x:c r="T169" s="17"/>
      <x:c r="U169" s="17"/>
      <x:c r="V169" s="17"/>
      <x:c r="W169" s="17"/>
      <x:c r="X169" s="17"/>
      <x:c r="Y169" s="17"/>
      <x:c r="Z169" s="17"/>
    </x:row>
    <x:row r="170">
      <x:c r="A170" s="17" t="str">
        <x:v>Gemini 2.0 Flash Thinking</x:v>
      </x:c>
      <x:c r="B170" s="17" t="str">
        <x:v>gemini-2.0-flash-thinking-exp-01-21</x:v>
      </x:c>
      <x:c r="C170" s="17" t="str">
        <x:v>Gemini 2.0 Flash Thinking Exp</x:v>
      </x:c>
      <x:c r="D170" s="17" t="str">
        <x:v>Google DeepMind,Google</x:v>
      </x:c>
      <x:c r="E170" s="17" t="str">
        <x:v>United States of America</x:v>
      </x:c>
      <x:c r="F170" s="17" t="n">
        <x:v>45678</x:v>
      </x:c>
      <x:c r="G170" s="17" t="str">
        <x:v>API access</x:v>
      </x:c>
      <x:c r="H170" s="17" t="n">
        <x:v>45645</x:v>
      </x:c>
      <x:c r="I170" s="17"/>
      <x:c r="J170" s="17" t="str">
        <x:v>Unknown</x:v>
      </x:c>
      <x:c r="K170" s="17" t="str">
        <x:v>A January 2025 experimental version of Gemini 2.0 Flash Thinking, a small reasoning model from Google DeepMind.</x:v>
      </x:c>
      <x:c r="L170" s="17"/>
      <x:c r="M170" s="17" t="str">
        <x:v>Gemini 2.0 Flash Thinking (Jan 2025)</x:v>
      </x:c>
      <x:c r="N170" s="17" t="str">
        <x:v>Gemini 2.0 Flash Thinking (Jan 2025)</x:v>
      </x:c>
      <x:c r="O170" s="17" t="str">
        <x:v>gemini-2-0-flash-thinking-jan-2025</x:v>
      </x:c>
      <x:c r="P170" s="17" t="n">
        <x:v>136.23</x:v>
      </x:c>
      <x:c r="Q170" s="17" t="n">
        <x:v>130.57</x:v>
      </x:c>
      <x:c r="R170" s="17" t="n">
        <x:v>139</x:v>
      </x:c>
      <x:c r="S170" s="17"/>
      <x:c r="T170" s="17"/>
      <x:c r="U170" s="17"/>
      <x:c r="V170" s="17"/>
      <x:c r="W170" s="17"/>
      <x:c r="X170" s="17"/>
      <x:c r="Y170" s="17"/>
      <x:c r="Z170" s="17"/>
    </x:row>
    <x:row r="171">
      <x:c r="A171" s="17" t="str">
        <x:v>o1-preview</x:v>
      </x:c>
      <x:c r="B171" s="17" t="str">
        <x:v>o1-preview-2024-09-12</x:v>
      </x:c>
      <x:c r="C171" s="17" t="str">
        <x:v>o1-preview</x:v>
      </x:c>
      <x:c r="D171" s="17" t="str">
        <x:v>OpenAI</x:v>
      </x:c>
      <x:c r="E171" s="17" t="str">
        <x:v>United States of America</x:v>
      </x:c>
      <x:c r="F171" s="17" t="n">
        <x:v>45547</x:v>
      </x:c>
      <x:c r="G171" s="17" t="str">
        <x:v>API access</x:v>
      </x:c>
      <x:c r="H171" s="17" t="n">
        <x:v>45547</x:v>
      </x:c>
      <x:c r="I171" s="17"/>
      <x:c r="J171" s="17" t="str">
        <x:v>Unknown</x:v>
      </x:c>
      <x:c r="K171" s="17" t="str">
        <x:v>The September 2024 preview version of OpenAI’s first reasoning model, o1. </x:v>
      </x:c>
      <x:c r="L171" s="17"/>
      <x:c r="M171" s="17"/>
      <x:c r="N171" s="17" t="str">
        <x:v>o1-preview</x:v>
      </x:c>
      <x:c r="O171" s="17" t="str">
        <x:v>o1-preview</x:v>
      </x:c>
      <x:c r="P171" s="17" t="n">
        <x:v>135.81</x:v>
      </x:c>
      <x:c r="Q171" s="17" t="n">
        <x:v>132.17</x:v>
      </x:c>
      <x:c r="R171" s="17" t="n">
        <x:v>139.39</x:v>
      </x:c>
      <x:c r="S171" s="17"/>
      <x:c r="T171" s="17"/>
      <x:c r="U171" s="17"/>
      <x:c r="V171" s="17"/>
      <x:c r="W171" s="17"/>
      <x:c r="X171" s="17"/>
      <x:c r="Y171" s="17"/>
      <x:c r="Z171" s="17"/>
    </x:row>
    <x:row r="172">
      <x:c r="A172" s="17" t="str">
        <x:v>Gemini 2.0 Pro</x:v>
      </x:c>
      <x:c r="B172" s="17" t="str">
        <x:v>gemini-2.0-pro-exp-02-05</x:v>
      </x:c>
      <x:c r="C172" s="17" t="str">
        <x:v>Gemini 2.0 Pro Exp (Feb 2025)</x:v>
      </x:c>
      <x:c r="D172" s="17" t="str">
        <x:v>Google DeepMind</x:v>
      </x:c>
      <x:c r="E172" s="17" t="str">
        <x:v>United States of America</x:v>
      </x:c>
      <x:c r="F172" s="17" t="n">
        <x:v>45693</x:v>
      </x:c>
      <x:c r="G172" s="17" t="str">
        <x:v>Hosted access (no API)</x:v>
      </x:c>
      <x:c r="H172" s="17" t="n">
        <x:v>45637</x:v>
      </x:c>
      <x:c r="I172" s="17"/>
      <x:c r="J172" s="17" t="str">
        <x:v>Unknown</x:v>
      </x:c>
      <x:c r="K172" s="17" t="str">
        <x:v>A February 2025 experimental version of Google DeepMind's previous flagship model, Gemini 2.0 Pro.</x:v>
      </x:c>
      <x:c r="L172" s="17"/>
      <x:c r="M172" s="17"/>
      <x:c r="N172" s="17" t="str">
        <x:v>Gemini 2.0 Pro</x:v>
      </x:c>
      <x:c r="O172" s="17" t="str">
        <x:v>gemini-2-0-pro</x:v>
      </x:c>
      <x:c r="P172" s="17" t="n">
        <x:v>135.62</x:v>
      </x:c>
      <x:c r="Q172" s="17" t="n">
        <x:v>131.84</x:v>
      </x:c>
      <x:c r="R172" s="17" t="n">
        <x:v>137.18</x:v>
      </x:c>
      <x:c r="S172" s="17"/>
      <x:c r="T172" s="17"/>
      <x:c r="U172" s="17"/>
      <x:c r="V172" s="17"/>
      <x:c r="W172" s="17"/>
      <x:c r="X172" s="17"/>
      <x:c r="Y172" s="17"/>
      <x:c r="Z172" s="17"/>
    </x:row>
    <x:row r="173">
      <x:c r="A173" s="17" t="str">
        <x:v>o1</x:v>
      </x:c>
      <x:c r="B173" s="17" t="str">
        <x:v>o1-2024-12-17_high</x:v>
      </x:c>
      <x:c r="C173" s="17" t="str">
        <x:v>o1 (high)</x:v>
      </x:c>
      <x:c r="D173" s="17" t="str">
        <x:v>OpenAI</x:v>
      </x:c>
      <x:c r="E173" s="17" t="str">
        <x:v>United States of America</x:v>
      </x:c>
      <x:c r="F173" s="17" t="n">
        <x:v>45643</x:v>
      </x:c>
      <x:c r="G173" s="17" t="str">
        <x:v>API access</x:v>
      </x:c>
      <x:c r="H173" s="17" t="n">
        <x:v>45631</x:v>
      </x:c>
      <x:c r="I173" s="17"/>
      <x:c r="J173" s="17" t="str">
        <x:v>Unknown</x:v>
      </x:c>
      <x:c r="K173" s="17" t="str">
        <x:v>OpenAI's first reasoning model, evaluated with at the high reasoning effort level.</x:v>
      </x:c>
      <x:c r="L173" s="17"/>
      <x:c r="M173" s="17"/>
      <x:c r="N173" s="17" t="str">
        <x:v>o1</x:v>
      </x:c>
      <x:c r="O173" s="17" t="str">
        <x:v>o1</x:v>
      </x:c>
      <x:c r="P173" s="17" t="n">
        <x:v>142.69</x:v>
      </x:c>
      <x:c r="Q173" s="17" t="n">
        <x:v>140.88</x:v>
      </x:c>
      <x:c r="R173" s="17" t="n">
        <x:v>143.81</x:v>
      </x:c>
      <x:c r="S173" s="17"/>
      <x:c r="T173" s="17"/>
      <x:c r="U173" s="17"/>
      <x:c r="V173" s="17"/>
      <x:c r="W173" s="17"/>
      <x:c r="X173" s="17"/>
      <x:c r="Y173" s="17"/>
      <x:c r="Z173" s="17"/>
    </x:row>
    <x:row r="174">
      <x:c r="A174" s="17" t="str">
        <x:v>GPT-4o</x:v>
      </x:c>
      <x:c r="B174" s="17" t="str">
        <x:v>gpt-4o-2024-08-06</x:v>
      </x:c>
      <x:c r="C174" s="17" t="str">
        <x:v>GPT-4o (Aug 2024)</x:v>
      </x:c>
      <x:c r="D174" s="17" t="str">
        <x:v>OpenAI</x:v>
      </x:c>
      <x:c r="E174" s="17" t="str">
        <x:v>United States of America</x:v>
      </x:c>
      <x:c r="F174" s="17" t="n">
        <x:v>45510</x:v>
      </x:c>
      <x:c r="G174" s="17" t="str">
        <x:v>API access</x:v>
      </x:c>
      <x:c r="H174" s="17" t="n">
        <x:v>45425</x:v>
      </x:c>
      <x:c r="I174" s="17"/>
      <x:c r="J174" s="17" t="str">
        <x:v>Speculative</x:v>
      </x:c>
      <x:c r="K174" s="17" t="str">
        <x:v>An updated version of GPT-4o, OpenAI's model that powered ChatGPT from mid-2024 to -2025.</x:v>
      </x:c>
      <x:c r="L174" s="17"/>
      <x:c r="M174" s="17" t="str">
        <x:v>GPT-4o (Aug 2024)</x:v>
      </x:c>
      <x:c r="N174" s="17" t="str">
        <x:v>GPT-4o (Aug 2024)</x:v>
      </x:c>
      <x:c r="O174" s="17" t="str">
        <x:v>gpt-4o-aug-2024</x:v>
      </x:c>
      <x:c r="P174" s="17" t="n">
        <x:v>129.16</x:v>
      </x:c>
      <x:c r="Q174" s="17" t="n">
        <x:v>123.4</x:v>
      </x:c>
      <x:c r="R174" s="17" t="n">
        <x:v>130.88</x:v>
      </x:c>
      <x:c r="S174" s="17"/>
      <x:c r="T174" s="17"/>
      <x:c r="U174" s="17"/>
      <x:c r="V174" s="17"/>
      <x:c r="W174" s="17"/>
      <x:c r="X174" s="17"/>
      <x:c r="Y174" s="17"/>
      <x:c r="Z174" s="17"/>
    </x:row>
    <x:row r="175">
      <x:c r="A175" s="17" t="str">
        <x:v>Gemini 1.5 Flash</x:v>
      </x:c>
      <x:c r="B175" s="17" t="str">
        <x:v>gemini-1.5-flash-002</x:v>
      </x:c>
      <x:c r="C175" s="17"/>
      <x:c r="D175" s="17" t="str">
        <x:v>Google DeepMind</x:v>
      </x:c>
      <x:c r="E175" s="17" t="str">
        <x:v>United States of America</x:v>
      </x:c>
      <x:c r="F175" s="17" t="n">
        <x:v>45559</x:v>
      </x:c>
      <x:c r="G175" s="17" t="str">
        <x:v>API access</x:v>
      </x:c>
      <x:c r="H175" s="17" t="n">
        <x:v>45422</x:v>
      </x:c>
      <x:c r="I175" s="17"/>
      <x:c r="J175" s="17" t="str">
        <x:v>Unknown</x:v>
      </x:c>
      <x:c r="K175" s="17" t="str">
        <x:v>The second version of Google DeepMind's Gemini 1.5 Flash.</x:v>
      </x:c>
      <x:c r="L175" s="17"/>
      <x:c r="M175" s="17" t="str">
        <x:v>Gemini 1.5 Flash (Sep 2024)</x:v>
      </x:c>
      <x:c r="N175" s="17" t="str">
        <x:v>Gemini 1.5 Flash (Sep 2024)</x:v>
      </x:c>
      <x:c r="O175" s="17" t="str">
        <x:v>gemini-1-5-flash-sep-2024</x:v>
      </x:c>
      <x:c r="P175" s="17" t="n">
        <x:v>130.39</x:v>
      </x:c>
      <x:c r="Q175" s="17" t="n">
        <x:v>123.54</x:v>
      </x:c>
      <x:c r="R175" s="17" t="n">
        <x:v>132.06</x:v>
      </x:c>
      <x:c r="S175" s="17"/>
      <x:c r="T175" s="17"/>
      <x:c r="U175" s="17"/>
      <x:c r="V175" s="17"/>
      <x:c r="W175" s="17"/>
      <x:c r="X175" s="17"/>
      <x:c r="Y175" s="17"/>
      <x:c r="Z175" s="17"/>
    </x:row>
    <x:row r="176">
      <x:c r="A176" s="17" t="str">
        <x:v>o1-mini</x:v>
      </x:c>
      <x:c r="B176" s="17" t="str">
        <x:v>o1-mini-2024-09-12_high</x:v>
      </x:c>
      <x:c r="C176" s="17" t="str">
        <x:v>o1-mini (high)</x:v>
      </x:c>
      <x:c r="D176" s="17" t="str">
        <x:v>OpenAI</x:v>
      </x:c>
      <x:c r="E176" s="17" t="str">
        <x:v>United States of America</x:v>
      </x:c>
      <x:c r="F176" s="17" t="n">
        <x:v>45547</x:v>
      </x:c>
      <x:c r="G176" s="17" t="str">
        <x:v>API access</x:v>
      </x:c>
      <x:c r="H176" s="17" t="n">
        <x:v>45547</x:v>
      </x:c>
      <x:c r="I176" s="17"/>
      <x:c r="J176" s="17" t="str">
        <x:v>Unknown</x:v>
      </x:c>
      <x:c r="K176" s="17" t="str">
        <x:v>A smaller version of OpenAI’s first reasoning model, o1, evaluated with high reasoning effort.</x:v>
      </x:c>
      <x:c r="L176" s="17"/>
      <x:c r="M176" s="17"/>
      <x:c r="N176" s="17" t="str">
        <x:v>o1-mini</x:v>
      </x:c>
      <x:c r="O176" s="17" t="str">
        <x:v>o1-mini</x:v>
      </x:c>
      <x:c r="P176" s="17" t="n">
        <x:v>136.56</x:v>
      </x:c>
      <x:c r="Q176" s="17" t="n">
        <x:v>132.78</x:v>
      </x:c>
      <x:c r="R176" s="17" t="n">
        <x:v>138</x:v>
      </x:c>
      <x:c r="S176" s="17"/>
      <x:c r="T176" s="17"/>
      <x:c r="U176" s="17"/>
      <x:c r="V176" s="17"/>
      <x:c r="W176" s="17"/>
      <x:c r="X176" s="17"/>
      <x:c r="Y176" s="17"/>
      <x:c r="Z176" s="17"/>
    </x:row>
    <x:row r="177">
      <x:c r="A177" s="17" t="str">
        <x:v>o1-mini</x:v>
      </x:c>
      <x:c r="B177" s="17" t="str">
        <x:v>o1-mini-2024-09-12_medium</x:v>
      </x:c>
      <x:c r="C177" s="17" t="str">
        <x:v>o1-mini (medium)</x:v>
      </x:c>
      <x:c r="D177" s="17" t="str">
        <x:v>OpenAI</x:v>
      </x:c>
      <x:c r="E177" s="17" t="str">
        <x:v>United States of America</x:v>
      </x:c>
      <x:c r="F177" s="17" t="n">
        <x:v>45547</x:v>
      </x:c>
      <x:c r="G177" s="17" t="str">
        <x:v>API access</x:v>
      </x:c>
      <x:c r="H177" s="17" t="n">
        <x:v>45547</x:v>
      </x:c>
      <x:c r="I177" s="17"/>
      <x:c r="J177" s="17" t="str">
        <x:v>Unknown</x:v>
      </x:c>
      <x:c r="K177" s="17" t="str">
        <x:v>A smaller version of OpenAI’s first reasoning model, o1, evaluated with medium reasoning effort.</x:v>
      </x:c>
      <x:c r="L177" s="17"/>
      <x:c r="M177" s="17"/>
      <x:c r="N177" s="17" t="str">
        <x:v>o1-mini</x:v>
      </x:c>
      <x:c r="O177" s="17" t="str">
        <x:v>o1-mini</x:v>
      </x:c>
      <x:c r="P177" s="17" t="n">
        <x:v>136.56</x:v>
      </x:c>
      <x:c r="Q177" s="17" t="n">
        <x:v>132.78</x:v>
      </x:c>
      <x:c r="R177" s="17" t="n">
        <x:v>138</x:v>
      </x:c>
      <x:c r="S177" s="17"/>
      <x:c r="T177" s="17"/>
      <x:c r="U177" s="17"/>
      <x:c r="V177" s="17"/>
      <x:c r="W177" s="17"/>
      <x:c r="X177" s="17"/>
      <x:c r="Y177" s="17"/>
      <x:c r="Z177" s="17"/>
    </x:row>
    <x:row r="178">
      <x:c r="A178" s="17" t="str">
        <x:v>Claude 3.7 Sonnet</x:v>
      </x:c>
      <x:c r="B178" s="17" t="str">
        <x:v>claude-3-7-sonnet-20250219_16K</x:v>
      </x:c>
      <x:c r="C178" s="17" t="str">
        <x:v>Claude 3.7 Sonnet (16k thinking)</x:v>
      </x:c>
      <x:c r="D178" s="17" t="str">
        <x:v>Anthropic</x:v>
      </x:c>
      <x:c r="E178" s="17" t="str">
        <x:v>United States of America</x:v>
      </x:c>
      <x:c r="F178" s="17" t="n">
        <x:v>45712</x:v>
      </x:c>
      <x:c r="G178" s="17" t="str">
        <x:v>API access</x:v>
      </x:c>
      <x:c r="H178" s="17" t="n">
        <x:v>45712</x:v>
      </x:c>
      <x:c r="I178" s="17" t="n">
        <x:v>3.3499999999999998e+25</x:v>
      </x:c>
      <x:c r="J178" s="17" t="str">
        <x:v>Likely</x:v>
      </x:c>
      <x:c r="K178" s="17" t="str">
        <x:v>A previous flagship reasoning model from Anthropic, benchmarked with up to 16,000 reasoning tokens allowed.</x:v>
      </x:c>
      <x:c r="L178" s="17" t="str">
        <x:v>Claude 3.7 Sonnet (16k thinking)</x:v>
      </x:c>
      <x:c r="M178" s="17"/>
      <x:c r="N178" s="17" t="str">
        <x:v>Claude 3.7 Sonnet</x:v>
      </x:c>
      <x:c r="O178" s="17" t="str">
        <x:v>claude-3-7-sonnet</x:v>
      </x:c>
      <x:c r="P178" s="17" t="n">
        <x:v>141.7</x:v>
      </x:c>
      <x:c r="Q178" s="17" t="n">
        <x:v>139.28</x:v>
      </x:c>
      <x:c r="R178" s="17" t="n">
        <x:v>143.27</x:v>
      </x:c>
      <x:c r="S178" s="17"/>
      <x:c r="T178" s="17"/>
      <x:c r="U178" s="17"/>
      <x:c r="V178" s="17"/>
      <x:c r="W178" s="17"/>
      <x:c r="X178" s="17"/>
      <x:c r="Y178" s="17"/>
      <x:c r="Z178" s="17"/>
    </x:row>
    <x:row r="179">
      <x:c r="A179" s="17" t="str">
        <x:v>o3-mini</x:v>
      </x:c>
      <x:c r="B179" s="17" t="str">
        <x:v>o3-mini-2025-01-31_medium</x:v>
      </x:c>
      <x:c r="C179" s="17" t="str">
        <x:v>o3-mini (medium)</x:v>
      </x:c>
      <x:c r="D179" s="17" t="str">
        <x:v>OpenAI</x:v>
      </x:c>
      <x:c r="E179" s="17" t="str">
        <x:v>United States of America</x:v>
      </x:c>
      <x:c r="F179" s="17" t="n">
        <x:v>45688</x:v>
      </x:c>
      <x:c r="G179" s="17" t="str">
        <x:v>API access</x:v>
      </x:c>
      <x:c r="H179" s="17" t="n">
        <x:v>45688</x:v>
      </x:c>
      <x:c r="I179" s="17"/>
      <x:c r="J179" s="17" t="str">
        <x:v>Unknown</x:v>
      </x:c>
      <x:c r="K179" s="17" t="str">
        <x:v>A smaller version of OpenAI's o3 reasoning model, evaluated with medium reasoning effort.</x:v>
      </x:c>
      <x:c r="L179" s="17"/>
      <x:c r="M179" s="17"/>
      <x:c r="N179" s="17" t="str">
        <x:v>o3-mini</x:v>
      </x:c>
      <x:c r="O179" s="17" t="str">
        <x:v>o3-mini</x:v>
      </x:c>
      <x:c r="P179" s="17" t="n">
        <x:v>141.41</x:v>
      </x:c>
      <x:c r="Q179" s="17" t="n">
        <x:v>137.82</x:v>
      </x:c>
      <x:c r="R179" s="17" t="n">
        <x:v>142.81</x:v>
      </x:c>
      <x:c r="S179" s="17"/>
      <x:c r="T179" s="17"/>
      <x:c r="U179" s="17"/>
      <x:c r="V179" s="17"/>
      <x:c r="W179" s="17"/>
      <x:c r="X179" s="17"/>
      <x:c r="Y179" s="17"/>
      <x:c r="Z179" s="17"/>
    </x:row>
    <x:row r="180">
      <x:c r="A180" s="17" t="str">
        <x:v>Grok-2</x:v>
      </x:c>
      <x:c r="B180" s="17" t="str">
        <x:v>grok-2-1212</x:v>
      </x:c>
      <x:c r="C180" s="17"/>
      <x:c r="D180" s="17" t="str">
        <x:v>xAI</x:v>
      </x:c>
      <x:c r="E180" s="17" t="str">
        <x:v>United States of America</x:v>
      </x:c>
      <x:c r="F180" s="17" t="n">
        <x:v>45638</x:v>
      </x:c>
      <x:c r="G180" s="17" t="str">
        <x:v>API access</x:v>
      </x:c>
      <x:c r="H180" s="17" t="n">
        <x:v>45517</x:v>
      </x:c>
      <x:c r="I180" s="17" t="n">
        <x:v>2.9599999999999996e+25</x:v>
      </x:c>
      <x:c r="J180" s="17" t="str">
        <x:v>Confident</x:v>
      </x:c>
      <x:c r="K180" s="17" t="str">
        <x:v>XAI's second generation Grok model.</x:v>
      </x:c>
      <x:c r="L180" s="17"/>
      <x:c r="M180" s="17" t="str">
        <x:v>Grok-2 (Dec 2024)</x:v>
      </x:c>
      <x:c r="N180" s="17" t="str">
        <x:v>Grok-2 (Dec 2024)</x:v>
      </x:c>
      <x:c r="O180" s="17" t="str">
        <x:v>grok-2-dec-2024</x:v>
      </x:c>
      <x:c r="P180" s="17" t="n">
        <x:v>130.78</x:v>
      </x:c>
      <x:c r="Q180" s="17" t="n">
        <x:v>124.85</x:v>
      </x:c>
      <x:c r="R180" s="17" t="n">
        <x:v>131.99</x:v>
      </x:c>
      <x:c r="S180" s="17"/>
      <x:c r="T180" s="17"/>
      <x:c r="U180" s="17"/>
      <x:c r="V180" s="17"/>
      <x:c r="W180" s="17"/>
      <x:c r="X180" s="17"/>
      <x:c r="Y180" s="17"/>
      <x:c r="Z180" s="17"/>
    </x:row>
    <x:row r="181">
      <x:c r="A181" s="17" t="str">
        <x:v>Mistral Large 2</x:v>
      </x:c>
      <x:c r="B181" s="17" t="str">
        <x:v>mistral-large-2411</x:v>
      </x:c>
      <x:c r="C181" s="17"/>
      <x:c r="D181" s="17" t="str">
        <x:v>Mistral AI</x:v>
      </x:c>
      <x:c r="E181" s="17" t="str">
        <x:v>France</x:v>
      </x:c>
      <x:c r="F181" s="17" t="n">
        <x:v>45614</x:v>
      </x:c>
      <x:c r="G181" s="17" t="str">
        <x:v>Open weights (non-commercial)</x:v>
      </x:c>
      <x:c r="H181" s="17" t="n">
        <x:v>45497</x:v>
      </x:c>
      <x:c r="I181" s="17" t="n">
        <x:v>2.13e+25</x:v>
      </x:c>
      <x:c r="J181" s="17" t="str">
        <x:v>Likely</x:v>
      </x:c>
      <x:c r="K181" s="17"/>
      <x:c r="L181" s="17"/>
      <x:c r="M181" s="17" t="str">
        <x:v>Mistral Large 2 (Nov 2024)</x:v>
      </x:c>
      <x:c r="N181" s="17" t="str">
        <x:v>Mistral Large 2 (Nov 2024)</x:v>
      </x:c>
      <x:c r="O181" s="17" t="str">
        <x:v>mistral-large-2-nov-2024</x:v>
      </x:c>
      <x:c r="P181" s="17" t="n">
        <x:v>128.81</x:v>
      </x:c>
      <x:c r="Q181" s="17" t="n">
        <x:v>123.59</x:v>
      </x:c>
      <x:c r="R181" s="17" t="n">
        <x:v>130.68</x:v>
      </x:c>
      <x:c r="S181" s="17"/>
      <x:c r="T181" s="17"/>
      <x:c r="U181" s="17"/>
      <x:c r="V181" s="17"/>
      <x:c r="W181" s="17"/>
      <x:c r="X181" s="17"/>
      <x:c r="Y181" s="17"/>
      <x:c r="Z181" s="17"/>
    </x:row>
    <x:row r="182">
      <x:c r="A182" s="17" t="str">
        <x:v>GPT-4.5</x:v>
      </x:c>
      <x:c r="B182" s="17" t="str">
        <x:v>gpt-4.5-preview-2025-02-27</x:v>
      </x:c>
      <x:c r="C182" s="17" t="str">
        <x:v>GPT-4.5 Preview (Feb 2025)</x:v>
      </x:c>
      <x:c r="D182" s="17" t="str">
        <x:v>OpenAI</x:v>
      </x:c>
      <x:c r="E182" s="17" t="str">
        <x:v>United States of America</x:v>
      </x:c>
      <x:c r="F182" s="17" t="n">
        <x:v>45715</x:v>
      </x:c>
      <x:c r="G182" s="17" t="str">
        <x:v>API access</x:v>
      </x:c>
      <x:c r="H182" s="17" t="n">
        <x:v>45715</x:v>
      </x:c>
      <x:c r="I182" s="17" t="n">
        <x:v>3.8e+26</x:v>
      </x:c>
      <x:c r="J182" s="17" t="str">
        <x:v>Likely</x:v>
      </x:c>
      <x:c r="K182" s="17" t="str">
        <x:v>The largest model in OpenAI’s GPT series.</x:v>
      </x:c>
      <x:c r="L182" s="17"/>
      <x:c r="M182" s="17"/>
      <x:c r="N182" s="17" t="str">
        <x:v>GPT-4.5</x:v>
      </x:c>
      <x:c r="O182" s="17" t="str">
        <x:v>gpt-4-5</x:v>
      </x:c>
      <x:c r="P182" s="17" t="n">
        <x:v>137.54</x:v>
      </x:c>
      <x:c r="Q182" s="17" t="n">
        <x:v>134.46</x:v>
      </x:c>
      <x:c r="R182" s="17" t="n">
        <x:v>139.14</x:v>
      </x:c>
      <x:c r="S182" s="17"/>
      <x:c r="T182" s="17"/>
      <x:c r="U182" s="17"/>
      <x:c r="V182" s="17"/>
      <x:c r="W182" s="17"/>
      <x:c r="X182" s="17"/>
      <x:c r="Y182" s="17"/>
      <x:c r="Z182" s="17"/>
    </x:row>
    <x:row r="183">
      <x:c r="A183" s="17" t="str">
        <x:v>GPT-4 Turbo (Apr 2024)</x:v>
      </x:c>
      <x:c r="B183" s="17" t="str">
        <x:v>gpt-4-turbo-2024-04-09</x:v>
      </x:c>
      <x:c r="C183" s="17"/>
      <x:c r="D183" s="17" t="str">
        <x:v>OpenAI</x:v>
      </x:c>
      <x:c r="E183" s="17" t="str">
        <x:v>United States of America</x:v>
      </x:c>
      <x:c r="F183" s="17" t="n">
        <x:v>45391</x:v>
      </x:c>
      <x:c r="G183" s="17" t="str">
        <x:v>API access</x:v>
      </x:c>
      <x:c r="H183" s="17" t="n">
        <x:v>45391</x:v>
      </x:c>
      <x:c r="I183" s="17"/>
      <x:c r="J183" s="17" t="str">
        <x:v>Unknown</x:v>
      </x:c>
      <x:c r="K183" s="17" t="str">
        <x:v>The April 2024 version of GPT-4 Turbo, OpenAI's then-flagship language model.</x:v>
      </x:c>
      <x:c r="L183" s="17"/>
      <x:c r="M183" s="17"/>
      <x:c r="N183" s="17" t="str">
        <x:v>GPT-4 Turbo (Apr 2024)</x:v>
      </x:c>
      <x:c r="O183" s="17" t="str">
        <x:v>gpt-4-turbo-apr-2024</x:v>
      </x:c>
      <x:c r="P183" s="17" t="n">
        <x:v>127.59</x:v>
      </x:c>
      <x:c r="Q183" s="17" t="n">
        <x:v>121.74</x:v>
      </x:c>
      <x:c r="R183" s="17" t="n">
        <x:v>129</x:v>
      </x:c>
      <x:c r="S183" s="17"/>
      <x:c r="T183" s="17"/>
      <x:c r="U183" s="17"/>
      <x:c r="V183" s="17"/>
      <x:c r="W183" s="17"/>
      <x:c r="X183" s="17"/>
      <x:c r="Y183" s="17"/>
      <x:c r="Z183" s="17"/>
    </x:row>
    <x:row r="184">
      <x:c r="A184" s="17" t="str">
        <x:v>o1</x:v>
      </x:c>
      <x:c r="B184" s="17" t="str">
        <x:v>o1-2024-12-17_medium</x:v>
      </x:c>
      <x:c r="C184" s="17" t="str">
        <x:v>o1 (medium)</x:v>
      </x:c>
      <x:c r="D184" s="17" t="str">
        <x:v>OpenAI</x:v>
      </x:c>
      <x:c r="E184" s="17" t="str">
        <x:v>United States of America</x:v>
      </x:c>
      <x:c r="F184" s="17" t="n">
        <x:v>45643</x:v>
      </x:c>
      <x:c r="G184" s="17" t="str">
        <x:v>API access</x:v>
      </x:c>
      <x:c r="H184" s="17" t="n">
        <x:v>45631</x:v>
      </x:c>
      <x:c r="I184" s="17"/>
      <x:c r="J184" s="17" t="str">
        <x:v>Unknown</x:v>
      </x:c>
      <x:c r="K184" s="17" t="str">
        <x:v>OpenAI's first reasoning model, evaluated with at the medium reasoning effort level.</x:v>
      </x:c>
      <x:c r="L184" s="17"/>
      <x:c r="M184" s="17"/>
      <x:c r="N184" s="17" t="str">
        <x:v>o1</x:v>
      </x:c>
      <x:c r="O184" s="17" t="str">
        <x:v>o1</x:v>
      </x:c>
      <x:c r="P184" s="17" t="n">
        <x:v>142.69</x:v>
      </x:c>
      <x:c r="Q184" s="17" t="n">
        <x:v>140.88</x:v>
      </x:c>
      <x:c r="R184" s="17" t="n">
        <x:v>143.81</x:v>
      </x:c>
      <x:c r="S184" s="17"/>
      <x:c r="T184" s="17"/>
      <x:c r="U184" s="17"/>
      <x:c r="V184" s="17"/>
      <x:c r="W184" s="17"/>
      <x:c r="X184" s="17"/>
      <x:c r="Y184" s="17"/>
      <x:c r="Z184" s="17"/>
    </x:row>
    <x:row r="185">
      <x:c r="A185" s="17" t="str">
        <x:v>Llama 3-70B</x:v>
      </x:c>
      <x:c r="B185" s="17" t="str">
        <x:v>Meta-Llama-3-70B-Instruct</x:v>
      </x:c>
      <x:c r="C185" s="17"/>
      <x:c r="D185" s="17" t="str">
        <x:v>Meta AI</x:v>
      </x:c>
      <x:c r="E185" s="17" t="str">
        <x:v>United States of America</x:v>
      </x:c>
      <x:c r="F185" s="17" t="n">
        <x:v>45400</x:v>
      </x:c>
      <x:c r="G185" s="17" t="str">
        <x:v>Open weights (restricted use)</x:v>
      </x:c>
      <x:c r="H185" s="17" t="n">
        <x:v>45400</x:v>
      </x:c>
      <x:c r="I185" s="17" t="n">
        <x:v>7.861e+24</x:v>
      </x:c>
      <x:c r="J185" s="17" t="str">
        <x:v>Confident</x:v>
      </x:c>
      <x:c r="K185" s="17" t="str">
        <x:v>An instruction-tuned version of the 70 billion-parameter model in Meta’s LLaMA 3 series.</x:v>
      </x:c>
      <x:c r="L185" s="17"/>
      <x:c r="M185" s="17"/>
      <x:c r="N185" s="17" t="str">
        <x:v>Llama 3-70B</x:v>
      </x:c>
      <x:c r="O185" s="17" t="str">
        <x:v>llama-3-70b</x:v>
      </x:c>
      <x:c r="P185" s="17" t="n">
        <x:v>122.61</x:v>
      </x:c>
      <x:c r="Q185" s="17" t="n">
        <x:v>115.79</x:v>
      </x:c>
      <x:c r="R185" s="17" t="n">
        <x:v>125.52</x:v>
      </x:c>
      <x:c r="S185" s="17"/>
      <x:c r="T185" s="17"/>
      <x:c r="U185" s="17"/>
      <x:c r="V185" s="17"/>
      <x:c r="W185" s="17"/>
      <x:c r="X185" s="17"/>
      <x:c r="Y185" s="17"/>
      <x:c r="Z185" s="17"/>
    </x:row>
    <x:row r="186">
      <x:c r="A186" s="17" t="str">
        <x:v>Gemini 1.5 Pro</x:v>
      </x:c>
      <x:c r="B186" s="17" t="str">
        <x:v>gemini-1.5-pro-001</x:v>
      </x:c>
      <x:c r="C186" s="17"/>
      <x:c r="D186" s="17" t="str">
        <x:v>Google DeepMind</x:v>
      </x:c>
      <x:c r="E186" s="17" t="str">
        <x:v>United States of America</x:v>
      </x:c>
      <x:c r="F186" s="17" t="n">
        <x:v>45426</x:v>
      </x:c>
      <x:c r="G186" s="17" t="str">
        <x:v>API access</x:v>
      </x:c>
      <x:c r="H186" s="17" t="n">
        <x:v>45337</x:v>
      </x:c>
      <x:c r="I186" s="17"/>
      <x:c r="J186" s="17" t="str">
        <x:v>Speculative</x:v>
      </x:c>
      <x:c r="K186" s="17" t="str">
        <x:v>The first of two versions of a previous flagship model from Google DeepMind, Gemini 1.5 Pro.</x:v>
      </x:c>
      <x:c r="L186" s="17"/>
      <x:c r="M186" s="17" t="str">
        <x:v>Gemini 1.5 Pro (May 2024)</x:v>
      </x:c>
      <x:c r="N186" s="17" t="str">
        <x:v>Gemini 1.5 Pro (May 2024)</x:v>
      </x:c>
      <x:c r="O186" s="17" t="str">
        <x:v>gemini-1-5-pro-may-2024</x:v>
      </x:c>
      <x:c r="P186" s="17" t="n">
        <x:v>127.2</x:v>
      </x:c>
      <x:c r="Q186" s="17" t="n">
        <x:v>121.34</x:v>
      </x:c>
      <x:c r="R186" s="17" t="n">
        <x:v>129.39</x:v>
      </x:c>
      <x:c r="S186" s="17"/>
      <x:c r="T186" s="17"/>
      <x:c r="U186" s="17"/>
      <x:c r="V186" s="17"/>
      <x:c r="W186" s="17"/>
      <x:c r="X186" s="17"/>
      <x:c r="Y186" s="17"/>
      <x:c r="Z186" s="17"/>
    </x:row>
    <x:row r="187">
      <x:c r="A187" s="17" t="str">
        <x:v>Llama 3.3 70B</x:v>
      </x:c>
      <x:c r="B187" s="17" t="str">
        <x:v>Llama-3.3-70B-Instruct</x:v>
      </x:c>
      <x:c r="C187" s="17"/>
      <x:c r="D187" s="17" t="str">
        <x:v>Meta AI</x:v>
      </x:c>
      <x:c r="E187" s="17" t="str">
        <x:v>United States of America</x:v>
      </x:c>
      <x:c r="F187" s="17" t="n">
        <x:v>45632</x:v>
      </x:c>
      <x:c r="G187" s="17" t="str">
        <x:v>Open weights (restricted use)</x:v>
      </x:c>
      <x:c r="H187" s="17" t="n">
        <x:v>45632</x:v>
      </x:c>
      <x:c r="I187" s="17" t="n">
        <x:v>6.8649768e+24</x:v>
      </x:c>
      <x:c r="J187" s="17" t="str">
        <x:v>Confident</x:v>
      </x:c>
      <x:c r="K187" s="17" t="str">
        <x:v>An instruction-tuned version of the 70 billion-parameter model in Meta's Llama 3.3 series.</x:v>
      </x:c>
      <x:c r="L187" s="17"/>
      <x:c r="M187" s="17"/>
      <x:c r="N187" s="17" t="str">
        <x:v>Llama 3.3 70B</x:v>
      </x:c>
      <x:c r="O187" s="17" t="str">
        <x:v>llama-3-3-70b</x:v>
      </x:c>
      <x:c r="P187" s="17" t="n">
        <x:v>127.5</x:v>
      </x:c>
      <x:c r="Q187" s="17" t="n">
        <x:v>122.01</x:v>
      </x:c>
      <x:c r="R187" s="17" t="n">
        <x:v>129.87</x:v>
      </x:c>
      <x:c r="S187" s="17"/>
      <x:c r="T187" s="17"/>
      <x:c r="U187" s="17"/>
      <x:c r="V187" s="17"/>
      <x:c r="W187" s="17"/>
      <x:c r="X187" s="17"/>
      <x:c r="Y187" s="17"/>
      <x:c r="Z187" s="17"/>
    </x:row>
    <x:row r="188">
      <x:c r="A188" s="17" t="str">
        <x:v>Llama 3.2 90B</x:v>
      </x:c>
      <x:c r="B188" s="17" t="str">
        <x:v>Llama-3.2-90B-Vision-Instruct</x:v>
      </x:c>
      <x:c r="C188" s="17"/>
      <x:c r="D188" s="17" t="str">
        <x:v>Meta AI</x:v>
      </x:c>
      <x:c r="E188" s="17" t="str">
        <x:v>United States of America</x:v>
      </x:c>
      <x:c r="F188" s="17" t="n">
        <x:v>45559</x:v>
      </x:c>
      <x:c r="G188" s="17" t="str">
        <x:v>Open weights (restricted use)</x:v>
      </x:c>
      <x:c r="H188" s="17" t="n">
        <x:v>45559</x:v>
      </x:c>
      <x:c r="I188" s="17"/>
      <x:c r="J188" s="17" t="str">
        <x:v>Confident</x:v>
      </x:c>
      <x:c r="K188" s="17" t="str">
        <x:v>An instruction-tuned version of the 90 billion-parameter vision model in Meta's Llama 3.3 series.</x:v>
      </x:c>
      <x:c r="L188" s="17"/>
      <x:c r="M188" s="17"/>
      <x:c r="N188" s="17" t="str">
        <x:v>Llama 3.2 90B</x:v>
      </x:c>
      <x:c r="O188" s="17" t="str">
        <x:v>llama-3-2-90b</x:v>
      </x:c>
      <x:c r="P188" s="17" t="n">
        <x:v>125.71</x:v>
      </x:c>
      <x:c r="Q188" s="17" t="n">
        <x:v>119.36</x:v>
      </x:c>
      <x:c r="R188" s="17" t="n">
        <x:v>127.43</x:v>
      </x:c>
      <x:c r="S188" s="17"/>
      <x:c r="T188" s="17"/>
      <x:c r="U188" s="17"/>
      <x:c r="V188" s="17"/>
      <x:c r="W188" s="17"/>
      <x:c r="X188" s="17"/>
      <x:c r="Y188" s="17"/>
      <x:c r="Z188" s="17"/>
    </x:row>
    <x:row r="189">
      <x:c r="A189" s="17" t="str">
        <x:v>Llama 2-70B</x:v>
      </x:c>
      <x:c r="B189" s="17" t="str">
        <x:v>Llama-2-70b-chat-hf</x:v>
      </x:c>
      <x:c r="C189" s="17"/>
      <x:c r="D189" s="17" t="str">
        <x:v>Meta AI</x:v>
      </x:c>
      <x:c r="E189" s="17" t="str">
        <x:v>United States of America</x:v>
      </x:c>
      <x:c r="F189" s="17" t="n">
        <x:v>45125</x:v>
      </x:c>
      <x:c r="G189" s="17" t="str">
        <x:v>Open weights (restricted use)</x:v>
      </x:c>
      <x:c r="H189" s="17" t="n">
        <x:v>45125</x:v>
      </x:c>
      <x:c r="I189" s="17" t="n">
        <x:v>8.1e+23</x:v>
      </x:c>
      <x:c r="J189" s="17" t="str">
        <x:v>Confident</x:v>
      </x:c>
      <x:c r="K189" s="17" t="str">
        <x:v>A chat-optimized version of the 70-billion parameter model in Meta's Llama 2 series.</x:v>
      </x:c>
      <x:c r="L189" s="17"/>
      <x:c r="M189" s="17"/>
      <x:c r="N189" s="17" t="str">
        <x:v>Llama 2-70B</x:v>
      </x:c>
      <x:c r="O189" s="17" t="str">
        <x:v>llama-2-70b</x:v>
      </x:c>
      <x:c r="P189" s="17" t="n">
        <x:v>113.72</x:v>
      </x:c>
      <x:c r="Q189" s="17" t="n">
        <x:v>104.07</x:v>
      </x:c>
      <x:c r="R189" s="17" t="n">
        <x:v>117.82</x:v>
      </x:c>
      <x:c r="S189" s="17"/>
      <x:c r="T189" s="17"/>
      <x:c r="U189" s="17"/>
      <x:c r="V189" s="17"/>
      <x:c r="W189" s="17"/>
      <x:c r="X189" s="17"/>
      <x:c r="Y189" s="17"/>
      <x:c r="Z189" s="17"/>
    </x:row>
    <x:row r="190">
      <x:c r="A190" s="17" t="str">
        <x:v>Gemini 1.5 Pro</x:v>
      </x:c>
      <x:c r="B190" s="17" t="str">
        <x:v>gemini-1.5-pro-002</x:v>
      </x:c>
      <x:c r="C190" s="17"/>
      <x:c r="D190" s="17" t="str">
        <x:v>Google DeepMind</x:v>
      </x:c>
      <x:c r="E190" s="17" t="str">
        <x:v>United States of America</x:v>
      </x:c>
      <x:c r="F190" s="17" t="n">
        <x:v>45559</x:v>
      </x:c>
      <x:c r="G190" s="17" t="str">
        <x:v>API access</x:v>
      </x:c>
      <x:c r="H190" s="17" t="n">
        <x:v>45337</x:v>
      </x:c>
      <x:c r="I190" s="17"/>
      <x:c r="J190" s="17" t="str">
        <x:v>Speculative</x:v>
      </x:c>
      <x:c r="K190" s="17" t="str">
        <x:v>The first of two versions of a previous flagship model from Google DeepMind, Gemini 1.5 Pro.</x:v>
      </x:c>
      <x:c r="L190" s="17"/>
      <x:c r="M190" s="17" t="str">
        <x:v>Gemini 1.5 Pro (Sept 2024)</x:v>
      </x:c>
      <x:c r="N190" s="17" t="str">
        <x:v>Gemini 1.5 Pro (Sept 2024)</x:v>
      </x:c>
      <x:c r="O190" s="17" t="str">
        <x:v>gemini-1-5-pro-sept-2024</x:v>
      </x:c>
      <x:c r="P190" s="17" t="n">
        <x:v>132.7</x:v>
      </x:c>
      <x:c r="Q190" s="17" t="n">
        <x:v>127.97</x:v>
      </x:c>
      <x:c r="R190" s="17" t="n">
        <x:v>133.93</x:v>
      </x:c>
      <x:c r="S190" s="17"/>
      <x:c r="T190" s="17"/>
      <x:c r="U190" s="17"/>
      <x:c r="V190" s="17"/>
      <x:c r="W190" s="17"/>
      <x:c r="X190" s="17"/>
      <x:c r="Y190" s="17"/>
      <x:c r="Z190" s="17"/>
    </x:row>
    <x:row r="191">
      <x:c r="A191" s="17" t="str">
        <x:v>Qwen2.5-32B</x:v>
      </x:c>
      <x:c r="B191" s="17" t="str">
        <x:v>qwen2.5-32b-instruct</x:v>
      </x:c>
      <x:c r="C191" s="17"/>
      <x:c r="D191" s="17" t="str">
        <x:v>Alibaba</x:v>
      </x:c>
      <x:c r="E191" s="17" t="str">
        <x:v>China</x:v>
      </x:c>
      <x:c r="F191" s="17" t="n">
        <x:v>45552</x:v>
      </x:c>
      <x:c r="G191" s="17" t="str">
        <x:v>Open weights (unrestricted)</x:v>
      </x:c>
      <x:c r="H191" s="17" t="n">
        <x:v>45552</x:v>
      </x:c>
      <x:c r="I191" s="17" t="n">
        <x:v>3.51e+24</x:v>
      </x:c>
      <x:c r="J191" s="17" t="str">
        <x:v>Confident</x:v>
      </x:c>
      <x:c r="K191" s="17"/>
      <x:c r="L191" s="17" t="str">
        <x:v>Qwen2.5-32B (instruct)</x:v>
      </x:c>
      <x:c r="M191" s="17"/>
      <x:c r="N191" s="17" t="str">
        <x:v>Qwen2.5-32B</x:v>
      </x:c>
      <x:c r="O191" s="17" t="str">
        <x:v>qwen2-5-32b</x:v>
      </x:c>
      <x:c r="P191" s="17"/>
      <x:c r="Q191" s="17"/>
      <x:c r="R191" s="17"/>
      <x:c r="S191" s="17"/>
      <x:c r="T191" s="17"/>
      <x:c r="U191" s="17"/>
      <x:c r="V191" s="17"/>
      <x:c r="W191" s="17"/>
      <x:c r="X191" s="17"/>
      <x:c r="Y191" s="17"/>
      <x:c r="Z191" s="17"/>
    </x:row>
    <x:row r="192">
      <x:c r="A192" s="17" t="str">
        <x:v>Mistral Large</x:v>
      </x:c>
      <x:c r="B192" s="17" t="str">
        <x:v>mistral-large-2402</x:v>
      </x:c>
      <x:c r="C192" s="17"/>
      <x:c r="D192" s="17" t="str">
        <x:v>Mistral AI</x:v>
      </x:c>
      <x:c r="E192" s="17" t="str">
        <x:v>France</x:v>
      </x:c>
      <x:c r="F192" s="17" t="n">
        <x:v>45348</x:v>
      </x:c>
      <x:c r="G192" s="17" t="str">
        <x:v>API access</x:v>
      </x:c>
      <x:c r="H192" s="17" t="n">
        <x:v>45348</x:v>
      </x:c>
      <x:c r="I192" s="17" t="n">
        <x:v>1.1199999999999999e+25</x:v>
      </x:c>
      <x:c r="J192" s="17" t="str">
        <x:v>Likely</x:v>
      </x:c>
      <x:c r="K192" s="17"/>
      <x:c r="L192" s="17"/>
      <x:c r="M192" s="17"/>
      <x:c r="N192" s="17" t="str">
        <x:v>Mistral Large</x:v>
      </x:c>
      <x:c r="O192" s="17" t="str">
        <x:v>mistral-large</x:v>
      </x:c>
      <x:c r="P192" s="17" t="n">
        <x:v>121.01</x:v>
      </x:c>
      <x:c r="Q192" s="17" t="n">
        <x:v>112.49</x:v>
      </x:c>
      <x:c r="R192" s="17" t="n">
        <x:v>123.7</x:v>
      </x:c>
      <x:c r="S192" s="17"/>
      <x:c r="T192" s="17"/>
      <x:c r="U192" s="17"/>
      <x:c r="V192" s="17"/>
      <x:c r="W192" s="17"/>
      <x:c r="X192" s="17"/>
      <x:c r="Y192" s="17"/>
      <x:c r="Z192" s="17"/>
    </x:row>
    <x:row r="193">
      <x:c r="A193" s="17" t="str">
        <x:v>Claude 3 Sonnet</x:v>
      </x:c>
      <x:c r="B193" s="17" t="str">
        <x:v>claude-3-sonnet-20240229</x:v>
      </x:c>
      <x:c r="C193" s="17"/>
      <x:c r="D193" s="17" t="str">
        <x:v>Anthropic</x:v>
      </x:c>
      <x:c r="E193" s="17" t="str">
        <x:v>United States of America</x:v>
      </x:c>
      <x:c r="F193" s="17" t="n">
        <x:v>45351</x:v>
      </x:c>
      <x:c r="G193" s="17" t="str">
        <x:v>API access</x:v>
      </x:c>
      <x:c r="H193" s="17" t="n">
        <x:v>45355</x:v>
      </x:c>
      <x:c r="I193" s="17"/>
      <x:c r="J193" s="17" t="str">
        <x:v>Unknown</x:v>
      </x:c>
      <x:c r="K193" s="17" t="str">
        <x:v>The mid-sized model in Anthropic's Claude 3 model series.</x:v>
      </x:c>
      <x:c r="L193" s="17" t="str">
        <x:v>Claude 3 Sonnet</x:v>
      </x:c>
      <x:c r="M193" s="17"/>
      <x:c r="N193" s="17" t="str">
        <x:v>Claude 3 Sonnet</x:v>
      </x:c>
      <x:c r="O193" s="17" t="str">
        <x:v>claude-3-sonnet</x:v>
      </x:c>
      <x:c r="P193" s="17" t="n">
        <x:v>119.9</x:v>
      </x:c>
      <x:c r="Q193" s="17" t="n">
        <x:v>111.74</x:v>
      </x:c>
      <x:c r="R193" s="17" t="n">
        <x:v>122.91</x:v>
      </x:c>
      <x:c r="S193" s="17"/>
      <x:c r="T193" s="17"/>
      <x:c r="U193" s="17"/>
      <x:c r="V193" s="17"/>
      <x:c r="W193" s="17"/>
      <x:c r="X193" s="17"/>
      <x:c r="Y193" s="17"/>
      <x:c r="Z193" s="17"/>
    </x:row>
    <x:row r="194">
      <x:c r="A194" s="17" t="str">
        <x:v>Gemini 1.0 Pro</x:v>
      </x:c>
      <x:c r="B194" s="17" t="str">
        <x:v>gemini-1.0-pro-001</x:v>
      </x:c>
      <x:c r="C194" s="17"/>
      <x:c r="D194" s="17" t="str">
        <x:v>Google DeepMind</x:v>
      </x:c>
      <x:c r="E194" s="17" t="str">
        <x:v>United States of America</x:v>
      </x:c>
      <x:c r="F194" s="17" t="n">
        <x:v>45273</x:v>
      </x:c>
      <x:c r="G194" s="17" t="str">
        <x:v>API access</x:v>
      </x:c>
      <x:c r="H194" s="17" t="n">
        <x:v>45266</x:v>
      </x:c>
      <x:c r="I194" s="17"/>
      <x:c r="J194" s="17" t="str">
        <x:v>Speculative</x:v>
      </x:c>
      <x:c r="K194" s="17" t="str">
        <x:v>An earlier flagship model from Google DeepMind.</x:v>
      </x:c>
      <x:c r="L194" s="17"/>
      <x:c r="M194" s="17"/>
      <x:c r="N194" s="17" t="str">
        <x:v>Gemini 1.0 Pro</x:v>
      </x:c>
      <x:c r="O194" s="17" t="str">
        <x:v>gemini-1-0-pro</x:v>
      </x:c>
      <x:c r="P194" s="17" t="n">
        <x:v>117</x:v>
      </x:c>
      <x:c r="Q194" s="17" t="n">
        <x:v>108.79</x:v>
      </x:c>
      <x:c r="R194" s="17" t="n">
        <x:v>119.86</x:v>
      </x:c>
      <x:c r="S194" s="17"/>
      <x:c r="T194" s="17"/>
      <x:c r="U194" s="17"/>
      <x:c r="V194" s="17"/>
      <x:c r="W194" s="17"/>
      <x:c r="X194" s="17"/>
      <x:c r="Y194" s="17"/>
      <x:c r="Z194" s="17"/>
    </x:row>
    <x:row r="195">
      <x:c r="A195" s="17" t="str">
        <x:v>Llama 3.1-8B</x:v>
      </x:c>
      <x:c r="B195" s="17" t="str">
        <x:v>Llama-3.1-8B-Instruct</x:v>
      </x:c>
      <x:c r="C195" s="17"/>
      <x:c r="D195" s="17" t="str">
        <x:v>Meta AI</x:v>
      </x:c>
      <x:c r="E195" s="17" t="str">
        <x:v>United States of America</x:v>
      </x:c>
      <x:c r="F195" s="17" t="n">
        <x:v>45496</x:v>
      </x:c>
      <x:c r="G195" s="17" t="str">
        <x:v>Open weights (restricted use)</x:v>
      </x:c>
      <x:c r="H195" s="17" t="n">
        <x:v>45496</x:v>
      </x:c>
      <x:c r="I195" s="17" t="n">
        <x:v>1.224e+24</x:v>
      </x:c>
      <x:c r="J195" s="17" t="str">
        <x:v>Likely</x:v>
      </x:c>
      <x:c r="K195" s="17" t="str">
        <x:v>An instruction-tuned version of the 8 billion-parameter model in Meta’s LLaMA 3.1 series.</x:v>
      </x:c>
      <x:c r="L195" s="17"/>
      <x:c r="M195" s="17"/>
      <x:c r="N195" s="17" t="str">
        <x:v>Llama 3.1-8B</x:v>
      </x:c>
      <x:c r="O195" s="17" t="str">
        <x:v>llama-3-1-8b</x:v>
      </x:c>
      <x:c r="P195" s="17" t="n">
        <x:v>115.45</x:v>
      </x:c>
      <x:c r="Q195" s="17" t="n">
        <x:v>103.85</x:v>
      </x:c>
      <x:c r="R195" s="17" t="n">
        <x:v>121.29</x:v>
      </x:c>
      <x:c r="S195" s="17"/>
      <x:c r="T195" s="17"/>
      <x:c r="U195" s="17"/>
      <x:c r="V195" s="17"/>
      <x:c r="W195" s="17"/>
      <x:c r="X195" s="17"/>
      <x:c r="Y195" s="17"/>
      <x:c r="Z195" s="17"/>
    </x:row>
    <x:row r="196">
      <x:c r="A196" s="17" t="str">
        <x:v>Llama 3.1-405B</x:v>
      </x:c>
      <x:c r="B196" s="17" t="str">
        <x:v>Llama-3.1-405B-Instruct</x:v>
      </x:c>
      <x:c r="C196" s="17"/>
      <x:c r="D196" s="17" t="str">
        <x:v>Meta AI</x:v>
      </x:c>
      <x:c r="E196" s="17" t="str">
        <x:v>United States of America</x:v>
      </x:c>
      <x:c r="F196" s="17" t="n">
        <x:v>45496</x:v>
      </x:c>
      <x:c r="G196" s="17" t="str">
        <x:v>Open weights (restricted use)</x:v>
      </x:c>
      <x:c r="H196" s="17" t="n">
        <x:v>45496</x:v>
      </x:c>
      <x:c r="I196" s="17" t="n">
        <x:v>3.8e+25</x:v>
      </x:c>
      <x:c r="J196" s="17" t="str">
        <x:v>Confident</x:v>
      </x:c>
      <x:c r="K196" s="17" t="str">
        <x:v>An instruction-tuned version of the 405 billion-parameter model in Meta’s LLaMA 3.1 series.</x:v>
      </x:c>
      <x:c r="L196" s="17"/>
      <x:c r="M196" s="17"/>
      <x:c r="N196" s="17" t="str">
        <x:v>Llama 3.1-405B</x:v>
      </x:c>
      <x:c r="O196" s="17" t="str">
        <x:v>llama-3-1-405b</x:v>
      </x:c>
      <x:c r="P196" s="17" t="n">
        <x:v>128.99</x:v>
      </x:c>
      <x:c r="Q196" s="17" t="n">
        <x:v>123.59</x:v>
      </x:c>
      <x:c r="R196" s="17" t="n">
        <x:v>130.73</x:v>
      </x:c>
      <x:c r="S196" s="17"/>
      <x:c r="T196" s="17"/>
      <x:c r="U196" s="17"/>
      <x:c r="V196" s="17"/>
      <x:c r="W196" s="17"/>
      <x:c r="X196" s="17"/>
      <x:c r="Y196" s="17"/>
      <x:c r="Z196" s="17"/>
    </x:row>
    <x:row r="197">
      <x:c r="A197" s="17" t="str">
        <x:v>Qwen2.5-72B</x:v>
      </x:c>
      <x:c r="B197" s="17" t="str">
        <x:v>qwen2.5-72b-instruct</x:v>
      </x:c>
      <x:c r="C197" s="17"/>
      <x:c r="D197" s="17" t="str">
        <x:v>Alibaba</x:v>
      </x:c>
      <x:c r="E197" s="17" t="str">
        <x:v>China</x:v>
      </x:c>
      <x:c r="F197" s="17" t="n">
        <x:v>45554</x:v>
      </x:c>
      <x:c r="G197" s="17" t="str">
        <x:v>Open weights (unrestricted)</x:v>
      </x:c>
      <x:c r="H197" s="17" t="n">
        <x:v>45554</x:v>
      </x:c>
      <x:c r="I197" s="17" t="n">
        <x:v>7.8e+24</x:v>
      </x:c>
      <x:c r="J197" s="17" t="str">
        <x:v>Confident</x:v>
      </x:c>
      <x:c r="K197" s="17" t="str">
        <x:v>An instruction-tuned version of the 72 billion-parameter model in the Qwen 2.5 series.</x:v>
      </x:c>
      <x:c r="L197" s="17" t="str">
        <x:v>Qwen2.5-72B</x:v>
      </x:c>
      <x:c r="M197" s="17"/>
      <x:c r="N197" s="17" t="str">
        <x:v>Qwen2.5-72B</x:v>
      </x:c>
      <x:c r="O197" s="17" t="str">
        <x:v>qwen2-5-72b</x:v>
      </x:c>
      <x:c r="P197" s="17" t="n">
        <x:v>129.12</x:v>
      </x:c>
      <x:c r="Q197" s="17" t="n">
        <x:v>122.2</x:v>
      </x:c>
      <x:c r="R197" s="17" t="n">
        <x:v>130.91</x:v>
      </x:c>
      <x:c r="S197" s="17"/>
      <x:c r="T197" s="17"/>
      <x:c r="U197" s="17"/>
      <x:c r="V197" s="17"/>
      <x:c r="W197" s="17"/>
      <x:c r="X197" s="17"/>
      <x:c r="Y197" s="17"/>
      <x:c r="Z197" s="17"/>
    </x:row>
    <x:row r="198">
      <x:c r="A198" s="17" t="str">
        <x:v>GPT-4o</x:v>
      </x:c>
      <x:c r="B198" s="17" t="str">
        <x:v>gpt-4o-2024-05-13</x:v>
      </x:c>
      <x:c r="C198" s="17" t="str">
        <x:v>GPT-4o (May 2024)</x:v>
      </x:c>
      <x:c r="D198" s="17" t="str">
        <x:v>OpenAI</x:v>
      </x:c>
      <x:c r="E198" s="17" t="str">
        <x:v>United States of America</x:v>
      </x:c>
      <x:c r="F198" s="17" t="n">
        <x:v>45425</x:v>
      </x:c>
      <x:c r="G198" s="17" t="str">
        <x:v>API access</x:v>
      </x:c>
      <x:c r="H198" s="17" t="n">
        <x:v>45425</x:v>
      </x:c>
      <x:c r="I198" s="17"/>
      <x:c r="J198" s="17" t="str">
        <x:v>Speculative</x:v>
      </x:c>
      <x:c r="K198" s="17" t="str">
        <x:v>The first version of GPT-4o, OpenAI's last multimodal model in the GPT-4 series, which powered ChatGPT from mid-2024 to -2025.</x:v>
      </x:c>
      <x:c r="L198" s="17"/>
      <x:c r="M198" s="17" t="str">
        <x:v>GPT-4o (May 2024)</x:v>
      </x:c>
      <x:c r="N198" s="17" t="str">
        <x:v>GPT-4o (May 2024)</x:v>
      </x:c>
      <x:c r="O198" s="17" t="str">
        <x:v>gpt-4o-may-2024</x:v>
      </x:c>
      <x:c r="P198" s="17" t="n">
        <x:v>128.83</x:v>
      </x:c>
      <x:c r="Q198" s="17" t="n">
        <x:v>123.33</x:v>
      </x:c>
      <x:c r="R198" s="17" t="n">
        <x:v>130.68</x:v>
      </x:c>
      <x:c r="S198" s="17"/>
      <x:c r="T198" s="17"/>
      <x:c r="U198" s="17"/>
      <x:c r="V198" s="17"/>
      <x:c r="W198" s="17"/>
      <x:c r="X198" s="17"/>
      <x:c r="Y198" s="17"/>
      <x:c r="Z198" s="17"/>
    </x:row>
    <x:row r="199">
      <x:c r="A199" s="17" t="str">
        <x:v>Llama 3.1-70B</x:v>
      </x:c>
      <x:c r="B199" s="17" t="str">
        <x:v>Llama-3.1-70B-Instruct</x:v>
      </x:c>
      <x:c r="C199" s="17"/>
      <x:c r="D199" s="17" t="str">
        <x:v>Meta AI</x:v>
      </x:c>
      <x:c r="E199" s="17" t="str">
        <x:v>United States of America</x:v>
      </x:c>
      <x:c r="F199" s="17" t="n">
        <x:v>45496</x:v>
      </x:c>
      <x:c r="G199" s="17" t="str">
        <x:v>Open weights (restricted use)</x:v>
      </x:c>
      <x:c r="H199" s="17" t="n">
        <x:v>45496</x:v>
      </x:c>
      <x:c r="I199" s="17" t="n">
        <x:v>7.929e+24</x:v>
      </x:c>
      <x:c r="J199" s="17" t="str">
        <x:v>Confident</x:v>
      </x:c>
      <x:c r="K199" s="17" t="str">
        <x:v>An instruction-optimized version of Llama 3.1 70B, the 70 billion-parameter model in Meta's Llama 3.1 series.</x:v>
      </x:c>
      <x:c r="L199" s="17"/>
      <x:c r="M199" s="17"/>
      <x:c r="N199" s="17" t="str">
        <x:v>Llama 3.1-70B</x:v>
      </x:c>
      <x:c r="O199" s="17" t="str">
        <x:v>llama-3-1-70b</x:v>
      </x:c>
      <x:c r="P199" s="17" t="n">
        <x:v>125.53</x:v>
      </x:c>
      <x:c r="Q199" s="17" t="n">
        <x:v>118.91</x:v>
      </x:c>
      <x:c r="R199" s="17" t="n">
        <x:v>127.47</x:v>
      </x:c>
      <x:c r="S199" s="17"/>
      <x:c r="T199" s="17"/>
      <x:c r="U199" s="17"/>
      <x:c r="V199" s="17"/>
      <x:c r="W199" s="17"/>
      <x:c r="X199" s="17"/>
      <x:c r="Y199" s="17"/>
      <x:c r="Z199" s="17"/>
    </x:row>
    <x:row r="200">
      <x:c r="A200" s="17" t="str">
        <x:v>Gemini 1.5 Flash</x:v>
      </x:c>
      <x:c r="B200" s="17" t="str">
        <x:v>gemini-1.5-flash-001</x:v>
      </x:c>
      <x:c r="C200" s="17" t="str">
        <x:v>Gemini 1.5 Flash (May 2024)</x:v>
      </x:c>
      <x:c r="D200" s="17" t="str">
        <x:v>Google DeepMind</x:v>
      </x:c>
      <x:c r="E200" s="17" t="str">
        <x:v>United States of America</x:v>
      </x:c>
      <x:c r="F200" s="17" t="n">
        <x:v>45435</x:v>
      </x:c>
      <x:c r="G200" s="17" t="str">
        <x:v>API access</x:v>
      </x:c>
      <x:c r="H200" s="17" t="n">
        <x:v>45422</x:v>
      </x:c>
      <x:c r="I200" s="17"/>
      <x:c r="J200" s="17" t="str">
        <x:v>Unknown</x:v>
      </x:c>
      <x:c r="K200" s="17" t="str">
        <x:v>The first version of Google DeepMind's Gemini 1.5 Flash.</x:v>
      </x:c>
      <x:c r="L200" s="17"/>
      <x:c r="M200" s="17" t="str">
        <x:v>Gemini 1.5 Flash (May 2024)</x:v>
      </x:c>
      <x:c r="N200" s="17" t="str">
        <x:v>Gemini 1.5 Flash (May 2024)</x:v>
      </x:c>
      <x:c r="O200" s="17" t="str">
        <x:v>gemini-1-5-flash-may-2024</x:v>
      </x:c>
      <x:c r="P200" s="17" t="n">
        <x:v>122.54</x:v>
      </x:c>
      <x:c r="Q200" s="17" t="n">
        <x:v>115.28</x:v>
      </x:c>
      <x:c r="R200" s="17" t="n">
        <x:v>124.46</x:v>
      </x:c>
      <x:c r="S200" s="17"/>
      <x:c r="T200" s="17"/>
      <x:c r="U200" s="17"/>
      <x:c r="V200" s="17"/>
      <x:c r="W200" s="17"/>
      <x:c r="X200" s="17"/>
      <x:c r="Y200" s="17"/>
      <x:c r="Z200" s="17"/>
    </x:row>
    <x:row r="201">
      <x:c r="A201" s="17" t="str">
        <x:v>Claude 3 Haiku</x:v>
      </x:c>
      <x:c r="B201" s="17" t="str">
        <x:v>claude-3-haiku-20240307</x:v>
      </x:c>
      <x:c r="C201" s="17"/>
      <x:c r="D201" s="17" t="str">
        <x:v>Anthropic</x:v>
      </x:c>
      <x:c r="E201" s="17" t="str">
        <x:v>United States of America</x:v>
      </x:c>
      <x:c r="F201" s="17" t="n">
        <x:v>45358</x:v>
      </x:c>
      <x:c r="G201" s="17" t="str">
        <x:v>API access</x:v>
      </x:c>
      <x:c r="H201" s="17" t="n">
        <x:v>45355</x:v>
      </x:c>
      <x:c r="I201" s="17"/>
      <x:c r="J201" s="17" t="str">
        <x:v>Unknown</x:v>
      </x:c>
      <x:c r="K201" s="17" t="str">
        <x:v>The smallest model in Anthropic's Claude 3 series.</x:v>
      </x:c>
      <x:c r="L201" s="17" t="str">
        <x:v>Claude 3 Haiku</x:v>
      </x:c>
      <x:c r="M201" s="17"/>
      <x:c r="N201" s="17" t="str">
        <x:v>Claude 3 Haiku</x:v>
      </x:c>
      <x:c r="O201" s="17" t="str">
        <x:v>claude-3-haiku</x:v>
      </x:c>
      <x:c r="P201" s="17" t="n">
        <x:v>117.64</x:v>
      </x:c>
      <x:c r="Q201" s="17" t="n">
        <x:v>108.61</x:v>
      </x:c>
      <x:c r="R201" s="17" t="n">
        <x:v>121.01</x:v>
      </x:c>
      <x:c r="S201" s="17"/>
      <x:c r="T201" s="17"/>
      <x:c r="U201" s="17"/>
      <x:c r="V201" s="17"/>
      <x:c r="W201" s="17"/>
      <x:c r="X201" s="17"/>
      <x:c r="Y201" s="17"/>
      <x:c r="Z201" s="17"/>
    </x:row>
    <x:row r="202">
      <x:c r="A202" s="17" t="str">
        <x:v>Llama 3-8B</x:v>
      </x:c>
      <x:c r="B202" s="17" t="str">
        <x:v>Meta-Llama-3-8B-Instruct</x:v>
      </x:c>
      <x:c r="C202" s="17"/>
      <x:c r="D202" s="17" t="str">
        <x:v>Meta AI</x:v>
      </x:c>
      <x:c r="E202" s="17" t="str">
        <x:v>United States of America</x:v>
      </x:c>
      <x:c r="F202" s="17" t="n">
        <x:v>45400</x:v>
      </x:c>
      <x:c r="G202" s="17" t="str">
        <x:v>Open weights (restricted use)</x:v>
      </x:c>
      <x:c r="H202" s="17" t="n">
        <x:v>45400</x:v>
      </x:c>
      <x:c r="I202" s="17" t="n">
        <x:v>7.2e+23</x:v>
      </x:c>
      <x:c r="J202" s="17" t="str">
        <x:v>Confident</x:v>
      </x:c>
      <x:c r="K202" s="17" t="str">
        <x:v>An instruction-tuned version of the 8 billion-parameter model in Meta's Llama 3 series.</x:v>
      </x:c>
      <x:c r="L202" s="17"/>
      <x:c r="M202" s="17"/>
      <x:c r="N202" s="17" t="str">
        <x:v>Llama 3-8B</x:v>
      </x:c>
      <x:c r="O202" s="17" t="str">
        <x:v>llama-3-8b</x:v>
      </x:c>
      <x:c r="P202" s="17" t="n">
        <x:v>116.43</x:v>
      </x:c>
      <x:c r="Q202" s="17" t="n">
        <x:v>107.42</x:v>
      </x:c>
      <x:c r="R202" s="17" t="n">
        <x:v>119.25</x:v>
      </x:c>
      <x:c r="S202" s="17"/>
      <x:c r="T202" s="17"/>
      <x:c r="U202" s="17"/>
      <x:c r="V202" s="17"/>
      <x:c r="W202" s="17"/>
      <x:c r="X202" s="17"/>
      <x:c r="Y202" s="17"/>
      <x:c r="Z202" s="17"/>
    </x:row>
    <x:row r="203">
      <x:c r="A203" s="17" t="str">
        <x:v>Claude 3 Opus</x:v>
      </x:c>
      <x:c r="B203" s="17" t="str">
        <x:v>claude-3-opus-20240229</x:v>
      </x:c>
      <x:c r="C203" s="17"/>
      <x:c r="D203" s="17" t="str">
        <x:v>Anthropic</x:v>
      </x:c>
      <x:c r="E203" s="17" t="str">
        <x:v>United States of America</x:v>
      </x:c>
      <x:c r="F203" s="17" t="n">
        <x:v>45351</x:v>
      </x:c>
      <x:c r="G203" s="17" t="str">
        <x:v>API access</x:v>
      </x:c>
      <x:c r="H203" s="17" t="n">
        <x:v>45355</x:v>
      </x:c>
      <x:c r="I203" s="17"/>
      <x:c r="J203" s="17" t="str">
        <x:v>Speculative</x:v>
      </x:c>
      <x:c r="K203" s="17" t="str">
        <x:v>The largest model in Anthropic's Claude 3 model series.</x:v>
      </x:c>
      <x:c r="L203" s="17" t="str">
        <x:v>Claude 3 Opus</x:v>
      </x:c>
      <x:c r="M203" s="17"/>
      <x:c r="N203" s="17" t="str">
        <x:v>Claude 3 Opus</x:v>
      </x:c>
      <x:c r="O203" s="17" t="str">
        <x:v>claude-3-opus</x:v>
      </x:c>
      <x:c r="P203" s="17" t="n">
        <x:v>126.92</x:v>
      </x:c>
      <x:c r="Q203" s="17" t="n">
        <x:v>121.31</x:v>
      </x:c>
      <x:c r="R203" s="17" t="n">
        <x:v>129.83</x:v>
      </x:c>
      <x:c r="S203" s="17"/>
      <x:c r="T203" s="17"/>
      <x:c r="U203" s="17"/>
      <x:c r="V203" s="17"/>
      <x:c r="W203" s="17"/>
      <x:c r="X203" s="17"/>
      <x:c r="Y203" s="17"/>
      <x:c r="Z203" s="17"/>
    </x:row>
    <x:row r="204">
      <x:c r="A204" s="17" t="str">
        <x:v>Phi-4</x:v>
      </x:c>
      <x:c r="B204" s="17" t="str">
        <x:v>phi-4</x:v>
      </x:c>
      <x:c r="C204" s="17"/>
      <x:c r="D204" s="17" t="str">
        <x:v>Microsoft Research</x:v>
      </x:c>
      <x:c r="E204" s="17" t="str">
        <x:v>United States of America</x:v>
      </x:c>
      <x:c r="F204" s="17" t="n">
        <x:v>45638</x:v>
      </x:c>
      <x:c r="G204" s="17" t="str">
        <x:v>Open weights (unrestricted)</x:v>
      </x:c>
      <x:c r="H204" s="17" t="n">
        <x:v>45638</x:v>
      </x:c>
      <x:c r="I204" s="17" t="n">
        <x:v>9.3202015e+23</x:v>
      </x:c>
      <x:c r="J204" s="17" t="str">
        <x:v>Confident</x:v>
      </x:c>
      <x:c r="K204" s="17"/>
      <x:c r="L204" s="17"/>
      <x:c r="M204" s="17" t="str">
        <x:v>Phi-4</x:v>
      </x:c>
      <x:c r="N204" s="17" t="str">
        <x:v>Phi-4</x:v>
      </x:c>
      <x:c r="O204" s="17" t="str">
        <x:v>phi-4</x:v>
      </x:c>
      <x:c r="P204" s="17" t="n">
        <x:v>131.05</x:v>
      </x:c>
      <x:c r="Q204" s="17" t="n">
        <x:v>123.6</x:v>
      </x:c>
      <x:c r="R204" s="17" t="n">
        <x:v>132.36</x:v>
      </x:c>
      <x:c r="S204" s="17"/>
      <x:c r="T204" s="17"/>
      <x:c r="U204" s="17"/>
      <x:c r="V204" s="17"/>
      <x:c r="W204" s="17"/>
      <x:c r="X204" s="17"/>
      <x:c r="Y204" s="17"/>
      <x:c r="Z204" s="17"/>
    </x:row>
    <x:row r="205">
      <x:c r="A205" s="17" t="str">
        <x:v>Mistral Large 2</x:v>
      </x:c>
      <x:c r="B205" s="17" t="str">
        <x:v>mistral-large-2407</x:v>
      </x:c>
      <x:c r="C205" s="17"/>
      <x:c r="D205" s="17" t="str">
        <x:v>Mistral AI</x:v>
      </x:c>
      <x:c r="E205" s="17" t="str">
        <x:v>France</x:v>
      </x:c>
      <x:c r="F205" s="17" t="n">
        <x:v>45497</x:v>
      </x:c>
      <x:c r="G205" s="17" t="str">
        <x:v>Open weights (non-commercial)</x:v>
      </x:c>
      <x:c r="H205" s="17" t="n">
        <x:v>45497</x:v>
      </x:c>
      <x:c r="I205" s="17" t="n">
        <x:v>2.13e+25</x:v>
      </x:c>
      <x:c r="J205" s="17" t="str">
        <x:v>Likely</x:v>
      </x:c>
      <x:c r="K205" s="17"/>
      <x:c r="L205" s="17"/>
      <x:c r="M205" s="17" t="str">
        <x:v>Mistral Large 2 (Jul 2024)</x:v>
      </x:c>
      <x:c r="N205" s="17" t="str">
        <x:v>Mistral Large 2 (Jul 2024)</x:v>
      </x:c>
      <x:c r="O205" s="17" t="str">
        <x:v>mistral-large-2-jul-2024</x:v>
      </x:c>
      <x:c r="P205" s="17" t="n">
        <x:v>127.53</x:v>
      </x:c>
      <x:c r="Q205" s="17" t="n">
        <x:v>121.93</x:v>
      </x:c>
      <x:c r="R205" s="17" t="n">
        <x:v>129.33</x:v>
      </x:c>
      <x:c r="S205" s="17"/>
      <x:c r="T205" s="17"/>
      <x:c r="U205" s="17"/>
      <x:c r="V205" s="17"/>
      <x:c r="W205" s="17"/>
      <x:c r="X205" s="17"/>
      <x:c r="Y205" s="17"/>
      <x:c r="Z205" s="17"/>
    </x:row>
    <x:row r="206">
      <x:c r="A206" s="17" t="str">
        <x:v>phi-3-medium 14B</x:v>
      </x:c>
      <x:c r="B206" s="17" t="str">
        <x:v>Phi-3-medium-128k-instruct</x:v>
      </x:c>
      <x:c r="C206" s="17"/>
      <x:c r="D206" s="17" t="str">
        <x:v>Microsoft</x:v>
      </x:c>
      <x:c r="E206" s="17" t="str">
        <x:v>United States of America</x:v>
      </x:c>
      <x:c r="F206" s="17" t="n">
        <x:v>45405</x:v>
      </x:c>
      <x:c r="G206" s="17" t="str">
        <x:v>Open weights (unrestricted)</x:v>
      </x:c>
      <x:c r="H206" s="17" t="n">
        <x:v>45405</x:v>
      </x:c>
      <x:c r="I206" s="17" t="n">
        <x:v>4.032e+23</x:v>
      </x:c>
      <x:c r="J206" s="17" t="str">
        <x:v>Likely</x:v>
      </x:c>
      <x:c r="K206" s="17"/>
      <x:c r="L206" s="17"/>
      <x:c r="M206" s="17"/>
      <x:c r="N206" s="17" t="str">
        <x:v>phi-3-medium 14B</x:v>
      </x:c>
      <x:c r="O206" s="17" t="str">
        <x:v>phi-3-medium-14b</x:v>
      </x:c>
      <x:c r="P206" s="17" t="n">
        <x:v>121.07</x:v>
      </x:c>
      <x:c r="Q206" s="17" t="n">
        <x:v>113.81</x:v>
      </x:c>
      <x:c r="R206" s="17" t="n">
        <x:v>123.74</x:v>
      </x:c>
      <x:c r="S206" s="17"/>
      <x:c r="T206" s="17"/>
      <x:c r="U206" s="17"/>
      <x:c r="V206" s="17"/>
      <x:c r="W206" s="17"/>
      <x:c r="X206" s="17"/>
      <x:c r="Y206" s="17"/>
      <x:c r="Z206" s="17"/>
    </x:row>
    <x:row r="207">
      <x:c r="A207" s="17" t="str">
        <x:v>GPT-4 Turbo (Nov 2023)</x:v>
      </x:c>
      <x:c r="B207" s="17" t="str">
        <x:v>gpt-4-0125-preview</x:v>
      </x:c>
      <x:c r="C207" s="17" t="str">
        <x:v>GPT-4 Turbo Preview (January 2024)</x:v>
      </x:c>
      <x:c r="D207" s="17" t="str">
        <x:v>OpenAI</x:v>
      </x:c>
      <x:c r="E207" s="17" t="str">
        <x:v>United States of America</x:v>
      </x:c>
      <x:c r="F207" s="17" t="n">
        <x:v>45316</x:v>
      </x:c>
      <x:c r="G207" s="17" t="str">
        <x:v>API access</x:v>
      </x:c>
      <x:c r="H207" s="17" t="n">
        <x:v>45236</x:v>
      </x:c>
      <x:c r="I207" s="17"/>
      <x:c r="J207" s="17" t="str">
        <x:v>Unknown</x:v>
      </x:c>
      <x:c r="K207" s="17" t="str">
        <x:v>A January 2024 preview version of GPT-4 Turbo, OpenAI's updated GPT-4 series model.</x:v>
      </x:c>
      <x:c r="L207" s="17"/>
      <x:c r="M207" s="17"/>
      <x:c r="N207" s="17" t="str">
        <x:v>GPT-4 Turbo (Nov 2023)</x:v>
      </x:c>
      <x:c r="O207" s="17" t="str">
        <x:v>gpt-4-turbo-nov-2023</x:v>
      </x:c>
      <x:c r="P207" s="17"/>
      <x:c r="Q207" s="17"/>
      <x:c r="R207" s="17"/>
      <x:c r="S207" s="17"/>
      <x:c r="T207" s="17"/>
      <x:c r="U207" s="17"/>
      <x:c r="V207" s="17"/>
      <x:c r="W207" s="17"/>
      <x:c r="X207" s="17"/>
      <x:c r="Y207" s="17"/>
      <x:c r="Z207" s="17"/>
    </x:row>
    <x:row r="208">
      <x:c r="A208" s="17" t="str">
        <x:v>GPT-3.5 Turbo</x:v>
      </x:c>
      <x:c r="B208" s="17" t="str">
        <x:v>gpt-3.5-turbo-1106</x:v>
      </x:c>
      <x:c r="C208" s="17" t="str">
        <x:v>GPT-3.5 Turbo (Nov 2023)</x:v>
      </x:c>
      <x:c r="D208" s="17" t="str">
        <x:v>OpenAI</x:v>
      </x:c>
      <x:c r="E208" s="17" t="str">
        <x:v>United States of America</x:v>
      </x:c>
      <x:c r="F208" s="17" t="n">
        <x:v>45236</x:v>
      </x:c>
      <x:c r="G208" s="17" t="str">
        <x:v>API access</x:v>
      </x:c>
      <x:c r="H208" s="17" t="n">
        <x:v>45090</x:v>
      </x:c>
      <x:c r="I208" s="17"/>
      <x:c r="J208" s="17" t="str">
        <x:v>Likely</x:v>
      </x:c>
      <x:c r="K208" s="17" t="str">
        <x:v>A November 2023 preview of GPT-3.5 turbo, OpenAI's updated GPT-3.5 series model.</x:v>
      </x:c>
      <x:c r="L208" s="17"/>
      <x:c r="M208" s="17" t="str">
        <x:v>GPT-3.5 Turbo (Nov 2023)</x:v>
      </x:c>
      <x:c r="N208" s="17" t="str">
        <x:v>GPT-3.5 Turbo (Nov 2023)</x:v>
      </x:c>
      <x:c r="O208" s="17" t="str">
        <x:v>gpt-3-5-turbo-nov-2023</x:v>
      </x:c>
      <x:c r="P208" s="17" t="n">
        <x:v>118.28</x:v>
      </x:c>
      <x:c r="Q208" s="17" t="n">
        <x:v>108.74</x:v>
      </x:c>
      <x:c r="R208" s="17" t="n">
        <x:v>121.51</x:v>
      </x:c>
      <x:c r="S208" s="17"/>
      <x:c r="T208" s="17"/>
      <x:c r="U208" s="17"/>
      <x:c r="V208" s="17"/>
      <x:c r="W208" s="17"/>
      <x:c r="X208" s="17"/>
      <x:c r="Y208" s="17"/>
      <x:c r="Z208" s="17"/>
    </x:row>
    <x:row r="209">
      <x:c r="A209" s="17" t="str">
        <x:v>GPT-4 Turbo (Nov 2023)</x:v>
      </x:c>
      <x:c r="B209" s="17" t="str">
        <x:v>gpt-4-1106-preview</x:v>
      </x:c>
      <x:c r="C209" s="17" t="str">
        <x:v>GPT-4 Turbo Preview (Nov 2023)</x:v>
      </x:c>
      <x:c r="D209" s="17" t="str">
        <x:v>OpenAI</x:v>
      </x:c>
      <x:c r="E209" s="17" t="str">
        <x:v>United States of America</x:v>
      </x:c>
      <x:c r="F209" s="17" t="n">
        <x:v>45236</x:v>
      </x:c>
      <x:c r="G209" s="17" t="str">
        <x:v>API access</x:v>
      </x:c>
      <x:c r="H209" s="17" t="n">
        <x:v>45236</x:v>
      </x:c>
      <x:c r="I209" s="17"/>
      <x:c r="J209" s="17" t="str">
        <x:v>Unknown</x:v>
      </x:c>
      <x:c r="K209" s="17" t="str">
        <x:v>A November 2023 preview of GPT-4 turbo, OpenAI's updated GPT-4 series model.</x:v>
      </x:c>
      <x:c r="L209" s="17"/>
      <x:c r="M209" s="17"/>
      <x:c r="N209" s="17" t="str">
        <x:v>GPT-4 Turbo (Nov 2023)</x:v>
      </x:c>
      <x:c r="O209" s="17" t="str">
        <x:v>gpt-4-turbo-nov-2023</x:v>
      </x:c>
      <x:c r="P209" s="17"/>
      <x:c r="Q209" s="17"/>
      <x:c r="R209" s="17"/>
      <x:c r="S209" s="17"/>
      <x:c r="T209" s="17"/>
      <x:c r="U209" s="17"/>
      <x:c r="V209" s="17"/>
      <x:c r="W209" s="17"/>
      <x:c r="X209" s="17"/>
      <x:c r="Y209" s="17"/>
      <x:c r="Z209" s="17"/>
    </x:row>
    <x:row r="210">
      <x:c r="A210" s="17" t="str">
        <x:v>GPT-3.5 Turbo</x:v>
      </x:c>
      <x:c r="B210" s="17" t="str">
        <x:v>gpt-3.5-turbo-0125</x:v>
      </x:c>
      <x:c r="C210" s="17" t="str">
        <x:v>GPT-3.5 Turbo (Jan 2024)</x:v>
      </x:c>
      <x:c r="D210" s="17" t="str">
        <x:v>OpenAI</x:v>
      </x:c>
      <x:c r="E210" s="17" t="str">
        <x:v>United States of America</x:v>
      </x:c>
      <x:c r="F210" s="17" t="n">
        <x:v>45316</x:v>
      </x:c>
      <x:c r="G210" s="17" t="str">
        <x:v>API access</x:v>
      </x:c>
      <x:c r="H210" s="17" t="n">
        <x:v>45090</x:v>
      </x:c>
      <x:c r="I210" s="17"/>
      <x:c r="J210" s="17" t="str">
        <x:v>Likely</x:v>
      </x:c>
      <x:c r="K210" s="17" t="str">
        <x:v>A January 2024 preview version of GPT-3.5 Turbo, OpenAI's updated GPT-3.5 series model.</x:v>
      </x:c>
      <x:c r="L210" s="17"/>
      <x:c r="M210" s="17" t="str">
        <x:v>GPT-3.5 Turbo (Jan 2024)</x:v>
      </x:c>
      <x:c r="N210" s="17" t="str">
        <x:v>GPT-3.5 Turbo (Jan 2024)</x:v>
      </x:c>
      <x:c r="O210" s="17" t="str">
        <x:v>gpt-3-5-turbo-jan-2024</x:v>
      </x:c>
      <x:c r="P210" s="17" t="n">
        <x:v>114.42</x:v>
      </x:c>
      <x:c r="Q210" s="17" t="n">
        <x:v>104.52</x:v>
      </x:c>
      <x:c r="R210" s="17" t="n">
        <x:v>117.76</x:v>
      </x:c>
      <x:c r="S210" s="17"/>
      <x:c r="T210" s="17"/>
      <x:c r="U210" s="17"/>
      <x:c r="V210" s="17"/>
      <x:c r="W210" s="17"/>
      <x:c r="X210" s="17"/>
      <x:c r="Y210" s="17"/>
      <x:c r="Z210" s="17"/>
    </x:row>
    <x:row r="211">
      <x:c r="A211" s="17" t="str">
        <x:v>Yi-1.5-34B</x:v>
      </x:c>
      <x:c r="B211" s="17" t="str">
        <x:v>Yi-1.5-34B-Chat</x:v>
      </x:c>
      <x:c r="C211" s="17"/>
      <x:c r="D211" s="17" t="str">
        <x:v>01.AI</x:v>
      </x:c>
      <x:c r="E211" s="17" t="str">
        <x:v>China</x:v>
      </x:c>
      <x:c r="F211" s="17" t="n">
        <x:v>45425</x:v>
      </x:c>
      <x:c r="G211" s="17" t="str">
        <x:v>Open weights (restricted use)</x:v>
      </x:c>
      <x:c r="H211" s="17" t="n">
        <x:v>45425</x:v>
      </x:c>
      <x:c r="I211" s="17" t="n">
        <x:v>7.344e+23</x:v>
      </x:c>
      <x:c r="J211" s="17" t="str">
        <x:v>Confident</x:v>
      </x:c>
      <x:c r="K211" s="17"/>
      <x:c r="L211" s="17" t="str">
        <x:v>Yi-1.5-34B (chat)</x:v>
      </x:c>
      <x:c r="M211" s="17"/>
      <x:c r="N211" s="17" t="str">
        <x:v>Yi-1.5-34B</x:v>
      </x:c>
      <x:c r="O211" s="17" t="str">
        <x:v>yi-1-5-34b</x:v>
      </x:c>
      <x:c r="P211" s="17"/>
      <x:c r="Q211" s="17"/>
      <x:c r="R211" s="17"/>
      <x:c r="S211" s="17"/>
      <x:c r="T211" s="17"/>
      <x:c r="U211" s="17"/>
      <x:c r="V211" s="17"/>
      <x:c r="W211" s="17"/>
      <x:c r="X211" s="17"/>
      <x:c r="Y211" s="17"/>
      <x:c r="Z211" s="17"/>
    </x:row>
    <x:row r="212">
      <x:c r="A212" s="17" t="str">
        <x:v>Yi-34B</x:v>
      </x:c>
      <x:c r="B212" s="17" t="str">
        <x:v>Yi-34B-Chat</x:v>
      </x:c>
      <x:c r="C212" s="17"/>
      <x:c r="D212" s="17" t="str">
        <x:v>01.AI</x:v>
      </x:c>
      <x:c r="E212" s="17" t="str">
        <x:v>China</x:v>
      </x:c>
      <x:c r="F212" s="17" t="n">
        <x:v>45252</x:v>
      </x:c>
      <x:c r="G212" s="17" t="str">
        <x:v>Open weights (restricted use)</x:v>
      </x:c>
      <x:c r="H212" s="17" t="n">
        <x:v>45232</x:v>
      </x:c>
      <x:c r="I212" s="17" t="n">
        <x:v>6.1e+23</x:v>
      </x:c>
      <x:c r="J212" s="17" t="str">
        <x:v>Confident</x:v>
      </x:c>
      <x:c r="K212" s="17"/>
      <x:c r="L212" s="17" t="str">
        <x:v>Yi-34B (chat)</x:v>
      </x:c>
      <x:c r="M212" s="17" t="str">
        <x:v>Yi-34B</x:v>
      </x:c>
      <x:c r="N212" s="17" t="str">
        <x:v>Yi-34B</x:v>
      </x:c>
      <x:c r="O212" s="17" t="str">
        <x:v>yi-34b</x:v>
      </x:c>
      <x:c r="P212" s="17" t="n">
        <x:v>117.14</x:v>
      </x:c>
      <x:c r="Q212" s="17" t="n">
        <x:v>109.02</x:v>
      </x:c>
      <x:c r="R212" s="17" t="n">
        <x:v>120.55</x:v>
      </x:c>
      <x:c r="S212" s="17"/>
      <x:c r="T212" s="17"/>
      <x:c r="U212" s="17"/>
      <x:c r="V212" s="17"/>
      <x:c r="W212" s="17"/>
      <x:c r="X212" s="17"/>
      <x:c r="Y212" s="17"/>
      <x:c r="Z212" s="17"/>
    </x:row>
    <x:row r="213">
      <x:c r="A213" s="17" t="str">
        <x:v>Qwen2-72B</x:v>
      </x:c>
      <x:c r="B213" s="17" t="str">
        <x:v>qwen2-72b-instruct</x:v>
      </x:c>
      <x:c r="C213" s="17"/>
      <x:c r="D213" s="17" t="str">
        <x:v>Alibaba</x:v>
      </x:c>
      <x:c r="E213" s="17" t="str">
        <x:v>China</x:v>
      </x:c>
      <x:c r="F213" s="17" t="n">
        <x:v>45450</x:v>
      </x:c>
      <x:c r="G213" s="17" t="str">
        <x:v>Open weights (unrestricted)</x:v>
      </x:c>
      <x:c r="H213" s="17" t="n">
        <x:v>45450</x:v>
      </x:c>
      <x:c r="I213" s="17" t="n">
        <x:v>3.02e+24</x:v>
      </x:c>
      <x:c r="J213" s="17" t="str">
        <x:v>Confident</x:v>
      </x:c>
      <x:c r="K213" s="17" t="str">
        <x:v>Qwen's 72 billion-parameter model in the Qwen 2 series.</x:v>
      </x:c>
      <x:c r="L213" s="17" t="str">
        <x:v>Qwen2-72B</x:v>
      </x:c>
      <x:c r="M213" s="17"/>
      <x:c r="N213" s="17" t="str">
        <x:v>Qwen2-72B</x:v>
      </x:c>
      <x:c r="O213" s="17" t="str">
        <x:v>qwen2-72b</x:v>
      </x:c>
      <x:c r="P213" s="17" t="n">
        <x:v>125.49</x:v>
      </x:c>
      <x:c r="Q213" s="17" t="n">
        <x:v>119.09</x:v>
      </x:c>
      <x:c r="R213" s="17" t="n">
        <x:v>127.01</x:v>
      </x:c>
      <x:c r="S213" s="17"/>
      <x:c r="T213" s="17"/>
      <x:c r="U213" s="17"/>
      <x:c r="V213" s="17"/>
      <x:c r="W213" s="17"/>
      <x:c r="X213" s="17"/>
      <x:c r="Y213" s="17"/>
      <x:c r="Z213" s="17"/>
    </x:row>
    <x:row r="214">
      <x:c r="A214" s="17" t="str">
        <x:v>Qwen1.5-72B</x:v>
      </x:c>
      <x:c r="B214" s="17" t="str">
        <x:v>qwen1.5-72b-chat</x:v>
      </x:c>
      <x:c r="C214" s="17"/>
      <x:c r="D214" s="17" t="str">
        <x:v>Alibaba</x:v>
      </x:c>
      <x:c r="E214" s="17" t="str">
        <x:v>China</x:v>
      </x:c>
      <x:c r="F214" s="17" t="n">
        <x:v>45326</x:v>
      </x:c>
      <x:c r="G214" s="17" t="str">
        <x:v>Open weights (restricted use)</x:v>
      </x:c>
      <x:c r="H214" s="17" t="n">
        <x:v>45326</x:v>
      </x:c>
      <x:c r="I214" s="17" t="n">
        <x:v>1.3e+24</x:v>
      </x:c>
      <x:c r="J214" s="17" t="str">
        <x:v>Confident</x:v>
      </x:c>
      <x:c r="K214" s="17"/>
      <x:c r="L214" s="17" t="str">
        <x:v>Qwen1.5-72B</x:v>
      </x:c>
      <x:c r="M214" s="17"/>
      <x:c r="N214" s="17" t="str">
        <x:v>Qwen1.5-72B</x:v>
      </x:c>
      <x:c r="O214" s="17" t="str">
        <x:v>qwen1-5-72b</x:v>
      </x:c>
      <x:c r="P214" s="17"/>
      <x:c r="Q214" s="17"/>
      <x:c r="R214" s="17"/>
      <x:c r="S214" s="17"/>
      <x:c r="T214" s="17"/>
      <x:c r="U214" s="17"/>
      <x:c r="V214" s="17"/>
      <x:c r="W214" s="17"/>
      <x:c r="X214" s="17"/>
      <x:c r="Y214" s="17"/>
      <x:c r="Z214" s="17"/>
    </x:row>
    <x:row r="215">
      <x:c r="A215" s="17" t="str">
        <x:v>Qwen1.5-32B</x:v>
      </x:c>
      <x:c r="B215" s="17" t="str">
        <x:v>qwen1.5-32b-chat</x:v>
      </x:c>
      <x:c r="C215" s="17"/>
      <x:c r="D215" s="17" t="str">
        <x:v>Alibaba</x:v>
      </x:c>
      <x:c r="E215" s="17" t="str">
        <x:v>China</x:v>
      </x:c>
      <x:c r="F215" s="17" t="n">
        <x:v>45385</x:v>
      </x:c>
      <x:c r="G215" s="17" t="str">
        <x:v>Open weights (restricted use)</x:v>
      </x:c>
      <x:c r="H215" s="17" t="n">
        <x:v>45327</x:v>
      </x:c>
      <x:c r="I215" s="17"/>
      <x:c r="J215" s="17" t="str">
        <x:v>Confident</x:v>
      </x:c>
      <x:c r="K215" s="17" t="str">
        <x:v>A chat-optimized 32 billion-parameter model in the Qwen 1.5 series.</x:v>
      </x:c>
      <x:c r="L215" s="17" t="str">
        <x:v>Qwen1.5-32B (chat)</x:v>
      </x:c>
      <x:c r="M215" s="17"/>
      <x:c r="N215" s="17" t="str">
        <x:v>Qwen1.5-32B</x:v>
      </x:c>
      <x:c r="O215" s="17" t="str">
        <x:v>qwen1-5-32b</x:v>
      </x:c>
      <x:c r="P215" s="17"/>
      <x:c r="Q215" s="17"/>
      <x:c r="R215" s="17"/>
      <x:c r="S215" s="17"/>
      <x:c r="T215" s="17"/>
      <x:c r="U215" s="17"/>
      <x:c r="V215" s="17"/>
      <x:c r="W215" s="17"/>
      <x:c r="X215" s="17"/>
      <x:c r="Y215" s="17"/>
      <x:c r="Z215" s="17"/>
    </x:row>
    <x:row r="216">
      <x:c r="A216" s="17" t="str">
        <x:v>Mistral 7B</x:v>
      </x:c>
      <x:c r="B216" s="17" t="str">
        <x:v>Mistral-7B-Instruct-v0.3</x:v>
      </x:c>
      <x:c r="C216" s="17"/>
      <x:c r="D216" s="17" t="str">
        <x:v>Mistral AI</x:v>
      </x:c>
      <x:c r="E216" s="17" t="str">
        <x:v>France</x:v>
      </x:c>
      <x:c r="F216" s="17" t="n">
        <x:v>45439</x:v>
      </x:c>
      <x:c r="G216" s="17" t="str">
        <x:v>Open weights (unrestricted)</x:v>
      </x:c>
      <x:c r="H216" s="17" t="n">
        <x:v>45209</x:v>
      </x:c>
      <x:c r="I216" s="17"/>
      <x:c r="J216" s="17" t="str">
        <x:v>Confident</x:v>
      </x:c>
      <x:c r="K216" s="17" t="str">
        <x:v>An instruction-tuned version of Mistral-7B-v0.3, an updated version of their 7 billion-parameter model.</x:v>
      </x:c>
      <x:c r="L216" s="17"/>
      <x:c r="M216" s="17" t="str">
        <x:v>Mistral 7B v0.3</x:v>
      </x:c>
      <x:c r="N216" s="17" t="str">
        <x:v>Mistral 7B v0.3</x:v>
      </x:c>
      <x:c r="O216" s="17" t="str">
        <x:v>mistral-7b-v0-3</x:v>
      </x:c>
      <x:c r="P216" s="17"/>
      <x:c r="Q216" s="17"/>
      <x:c r="R216" s="17"/>
      <x:c r="S216" s="17"/>
      <x:c r="T216" s="17"/>
      <x:c r="U216" s="17"/>
      <x:c r="V216" s="17"/>
      <x:c r="W216" s="17"/>
      <x:c r="X216" s="17"/>
      <x:c r="Y216" s="17"/>
      <x:c r="Z216" s="17"/>
    </x:row>
    <x:row r="217">
      <x:c r="A217" s="17" t="str">
        <x:v>DeepSeek LLM 67B</x:v>
      </x:c>
      <x:c r="B217" s="17" t="str">
        <x:v>deepseek-llm-67b-chat</x:v>
      </x:c>
      <x:c r="C217" s="17"/>
      <x:c r="D217" s="17" t="str">
        <x:v>DeepSeek</x:v>
      </x:c>
      <x:c r="E217" s="17" t="str">
        <x:v>China</x:v>
      </x:c>
      <x:c r="F217" s="17" t="n">
        <x:v>45259</x:v>
      </x:c>
      <x:c r="G217" s="17" t="str">
        <x:v>Open weights (restricted use)</x:v>
      </x:c>
      <x:c r="H217" s="17" t="n">
        <x:v>45296</x:v>
      </x:c>
      <x:c r="I217" s="17" t="n">
        <x:v>8.04e+23</x:v>
      </x:c>
      <x:c r="J217" s="17" t="str">
        <x:v>Confident</x:v>
      </x:c>
      <x:c r="K217" s="17"/>
      <x:c r="L217" s="17" t="str">
        <x:v>DeepSeek LLM 67B (chat)</x:v>
      </x:c>
      <x:c r="M217" s="17"/>
      <x:c r="N217" s="17" t="str">
        <x:v>DeepSeek LLM 67B</x:v>
      </x:c>
      <x:c r="O217" s="17" t="str">
        <x:v>deepseek-llm-67b</x:v>
      </x:c>
      <x:c r="P217" s="17"/>
      <x:c r="Q217" s="17"/>
      <x:c r="R217" s="17"/>
      <x:c r="S217" s="17"/>
      <x:c r="T217" s="17"/>
      <x:c r="U217" s="17"/>
      <x:c r="V217" s="17"/>
      <x:c r="W217" s="17"/>
      <x:c r="X217" s="17"/>
      <x:c r="Y217" s="17"/>
      <x:c r="Z217" s="17"/>
    </x:row>
    <x:row r="218">
      <x:c r="A218" s="17" t="str">
        <x:v>Mixtral 8x7B</x:v>
      </x:c>
      <x:c r="B218" s="17" t="str">
        <x:v>Mixtral-8x7B-Instruct-v0.1</x:v>
      </x:c>
      <x:c r="C218" s="17"/>
      <x:c r="D218" s="17" t="str">
        <x:v>Mistral AI</x:v>
      </x:c>
      <x:c r="E218" s="17" t="str">
        <x:v>France</x:v>
      </x:c>
      <x:c r="F218" s="17" t="n">
        <x:v>45271</x:v>
      </x:c>
      <x:c r="G218" s="17" t="str">
        <x:v>Open weights (unrestricted)</x:v>
      </x:c>
      <x:c r="H218" s="17" t="n">
        <x:v>45271</x:v>
      </x:c>
      <x:c r="I218" s="17" t="n">
        <x:v>7.74e+23</x:v>
      </x:c>
      <x:c r="J218" s="17" t="str">
        <x:v>Speculative</x:v>
      </x:c>
      <x:c r="K218" s="17" t="str">
        <x:v>An instruction-tuned version of Mistral's 7 billion active (56 billion total)-parameter mixture-of-experts model</x:v>
      </x:c>
      <x:c r="L218" s="17"/>
      <x:c r="M218" s="17"/>
      <x:c r="N218" s="17" t="str">
        <x:v>Mixtral 8x7B</x:v>
      </x:c>
      <x:c r="O218" s="17" t="str">
        <x:v>mixtral-8x7b</x:v>
      </x:c>
      <x:c r="P218" s="17" t="n">
        <x:v>118.13</x:v>
      </x:c>
      <x:c r="Q218" s="17" t="n">
        <x:v>109.36</x:v>
      </x:c>
      <x:c r="R218" s="17" t="n">
        <x:v>120.78</x:v>
      </x:c>
      <x:c r="S218" s="17"/>
      <x:c r="T218" s="17"/>
      <x:c r="U218" s="17"/>
      <x:c r="V218" s="17"/>
      <x:c r="W218" s="17"/>
      <x:c r="X218" s="17"/>
      <x:c r="Y218" s="17"/>
      <x:c r="Z218" s="17"/>
    </x:row>
    <x:row r="219">
      <x:c r="A219" s="17" t="str">
        <x:v>WizardLM-2 8x22B</x:v>
      </x:c>
      <x:c r="B219" s="17" t="str">
        <x:v>WizardLM-2-8x22B</x:v>
      </x:c>
      <x:c r="C219" s="17"/>
      <x:c r="D219" s="17" t="str">
        <x:v>Microsoft</x:v>
      </x:c>
      <x:c r="E219" s="17" t="str">
        <x:v>United States of America</x:v>
      </x:c>
      <x:c r="F219" s="17" t="n">
        <x:v>45397</x:v>
      </x:c>
      <x:c r="G219" s="17" t="str">
        <x:v>Open weights (unrestricted)</x:v>
      </x:c>
      <x:c r="H219" s="17" t="n">
        <x:v>45397</x:v>
      </x:c>
      <x:c r="I219" s="17"/>
      <x:c r="J219" s="17" t="str">
        <x:v>Confident</x:v>
      </x:c>
      <x:c r="K219" s="17"/>
      <x:c r="L219" s="17" t="str">
        <x:v>WizardLM-2 8x22B</x:v>
      </x:c>
      <x:c r="M219" s="17"/>
      <x:c r="N219" s="17" t="str">
        <x:v>WizardLM-2 8x22B</x:v>
      </x:c>
      <x:c r="O219" s="17" t="str">
        <x:v>wizardlm-2-8x22b</x:v>
      </x:c>
      <x:c r="P219" s="17"/>
      <x:c r="Q219" s="17"/>
      <x:c r="R219" s="17"/>
      <x:c r="S219" s="17"/>
      <x:c r="T219" s="17"/>
      <x:c r="U219" s="17"/>
      <x:c r="V219" s="17"/>
      <x:c r="W219" s="17"/>
      <x:c r="X219" s="17"/>
      <x:c r="Y219" s="17"/>
      <x:c r="Z219" s="17"/>
    </x:row>
    <x:row r="220">
      <x:c r="A220" s="17" t="str">
        <x:v>DBRX</x:v>
      </x:c>
      <x:c r="B220" s="17" t="str">
        <x:v>dbrx-instruct</x:v>
      </x:c>
      <x:c r="C220" s="17"/>
      <x:c r="D220" s="17" t="str">
        <x:v>Databricks</x:v>
      </x:c>
      <x:c r="E220" s="17" t="str">
        <x:v>United States of America</x:v>
      </x:c>
      <x:c r="F220" s="17" t="n">
        <x:v>45378</x:v>
      </x:c>
      <x:c r="G220" s="17" t="str">
        <x:v>Open weights (restricted use)</x:v>
      </x:c>
      <x:c r="H220" s="17" t="n">
        <x:v>45378</x:v>
      </x:c>
      <x:c r="I220" s="17" t="n">
        <x:v>2.6e+24</x:v>
      </x:c>
      <x:c r="J220" s="17" t="str">
        <x:v>Confident</x:v>
      </x:c>
      <x:c r="K220" s="17"/>
      <x:c r="L220" s="17" t="str">
        <x:v>DBRX (instruct)</x:v>
      </x:c>
      <x:c r="M220" s="17"/>
      <x:c r="N220" s="17" t="str">
        <x:v>DBRX</x:v>
      </x:c>
      <x:c r="O220" s="17" t="str">
        <x:v>dbrx</x:v>
      </x:c>
      <x:c r="P220" s="17"/>
      <x:c r="Q220" s="17"/>
      <x:c r="R220" s="17"/>
      <x:c r="S220" s="17"/>
      <x:c r="T220" s="17"/>
      <x:c r="U220" s="17"/>
      <x:c r="V220" s="17"/>
      <x:c r="W220" s="17"/>
      <x:c r="X220" s="17"/>
      <x:c r="Y220" s="17"/>
      <x:c r="Z220" s="17"/>
    </x:row>
    <x:row r="221">
      <x:c r="A221" s="17" t="str">
        <x:v>Ministral 3B</x:v>
      </x:c>
      <x:c r="B221" s="17" t="str">
        <x:v>ministral-3b-2410</x:v>
      </x:c>
      <x:c r="C221" s="17"/>
      <x:c r="D221" s="17" t="str">
        <x:v>Mistral AI</x:v>
      </x:c>
      <x:c r="E221" s="17" t="str">
        <x:v>France</x:v>
      </x:c>
      <x:c r="F221" s="17" t="n">
        <x:v>45581</x:v>
      </x:c>
      <x:c r="G221" s="17" t="str">
        <x:v>API access</x:v>
      </x:c>
      <x:c r="H221" s="17" t="n">
        <x:v>45581</x:v>
      </x:c>
      <x:c r="I221" s="17"/>
      <x:c r="J221" s="17" t="str">
        <x:v>Confident</x:v>
      </x:c>
      <x:c r="K221" s="17"/>
      <x:c r="L221" s="17"/>
      <x:c r="M221" s="17"/>
      <x:c r="N221" s="17" t="str">
        <x:v>Ministral 3B</x:v>
      </x:c>
      <x:c r="O221" s="17" t="str">
        <x:v>ministral-3b</x:v>
      </x:c>
      <x:c r="P221" s="17"/>
      <x:c r="Q221" s="17"/>
      <x:c r="R221" s="17"/>
      <x:c r="S221" s="17"/>
      <x:c r="T221" s="17"/>
      <x:c r="U221" s="17"/>
      <x:c r="V221" s="17"/>
      <x:c r="W221" s="17"/>
      <x:c r="X221" s="17"/>
      <x:c r="Y221" s="17"/>
      <x:c r="Z221" s="17"/>
    </x:row>
    <x:row r="222">
      <x:c r="A222" s="17" t="str">
        <x:v>Mixtral 8x22B</x:v>
      </x:c>
      <x:c r="B222" s="17" t="str">
        <x:v>open-mixtral-8x22b</x:v>
      </x:c>
      <x:c r="C222" s="17"/>
      <x:c r="D222" s="17" t="str">
        <x:v>Mistral AI</x:v>
      </x:c>
      <x:c r="E222" s="17" t="str">
        <x:v>France</x:v>
      </x:c>
      <x:c r="F222" s="17" t="n">
        <x:v>45399</x:v>
      </x:c>
      <x:c r="G222" s="17" t="str">
        <x:v>Open weights (unrestricted)</x:v>
      </x:c>
      <x:c r="H222" s="17" t="n">
        <x:v>45399</x:v>
      </x:c>
      <x:c r="I222" s="17" t="n">
        <x:v>2.34e+24</x:v>
      </x:c>
      <x:c r="J222" s="17" t="str">
        <x:v>Speculative</x:v>
      </x:c>
      <x:c r="K222" s="17"/>
      <x:c r="L222" s="17"/>
      <x:c r="M222" s="17"/>
      <x:c r="N222" s="17" t="str">
        <x:v>Mixtral 8x22B</x:v>
      </x:c>
      <x:c r="O222" s="17" t="str">
        <x:v>mixtral-8x22b</x:v>
      </x:c>
      <x:c r="P222" s="17" t="n">
        <x:v>121.28</x:v>
      </x:c>
      <x:c r="Q222" s="17" t="n">
        <x:v>112.48</x:v>
      </x:c>
      <x:c r="R222" s="17" t="n">
        <x:v>123.4</x:v>
      </x:c>
      <x:c r="S222" s="17"/>
      <x:c r="T222" s="17"/>
      <x:c r="U222" s="17"/>
      <x:c r="V222" s="17"/>
      <x:c r="W222" s="17"/>
      <x:c r="X222" s="17"/>
      <x:c r="Y222" s="17"/>
      <x:c r="Z222" s="17"/>
    </x:row>
    <x:row r="223">
      <x:c r="A223" s="17" t="str">
        <x:v>Ministral 8B</x:v>
      </x:c>
      <x:c r="B223" s="17" t="str">
        <x:v>ministral-8b-2410</x:v>
      </x:c>
      <x:c r="C223" s="17"/>
      <x:c r="D223" s="17" t="str">
        <x:v>Mistral AI</x:v>
      </x:c>
      <x:c r="E223" s="17" t="str">
        <x:v>France</x:v>
      </x:c>
      <x:c r="F223" s="17" t="n">
        <x:v>45581</x:v>
      </x:c>
      <x:c r="G223" s="17" t="str">
        <x:v>Open weights (non-commercial)</x:v>
      </x:c>
      <x:c r="H223" s="17" t="n">
        <x:v>45581</x:v>
      </x:c>
      <x:c r="I223" s="17"/>
      <x:c r="J223" s="17" t="str">
        <x:v>Confident</x:v>
      </x:c>
      <x:c r="K223" s="17"/>
      <x:c r="L223" s="17"/>
      <x:c r="M223" s="17"/>
      <x:c r="N223" s="17" t="str">
        <x:v>Ministral 8B</x:v>
      </x:c>
      <x:c r="O223" s="17" t="str">
        <x:v>ministral-8b</x:v>
      </x:c>
      <x:c r="P223" s="17"/>
      <x:c r="Q223" s="17"/>
      <x:c r="R223" s="17"/>
      <x:c r="S223" s="17"/>
      <x:c r="T223" s="17"/>
      <x:c r="U223" s="17"/>
      <x:c r="V223" s="17"/>
      <x:c r="W223" s="17"/>
      <x:c r="X223" s="17"/>
      <x:c r="Y223" s="17"/>
      <x:c r="Z223" s="17"/>
    </x:row>
    <x:row r="224">
      <x:c r="A224" s="17" t="str">
        <x:v>Mixtral 8x7B</x:v>
      </x:c>
      <x:c r="B224" s="17" t="str">
        <x:v>open-mixtral-8x7b</x:v>
      </x:c>
      <x:c r="C224" s="17"/>
      <x:c r="D224" s="17" t="str">
        <x:v>Mistral AI</x:v>
      </x:c>
      <x:c r="E224" s="17" t="str">
        <x:v>France</x:v>
      </x:c>
      <x:c r="F224" s="17" t="n">
        <x:v>45271</x:v>
      </x:c>
      <x:c r="G224" s="17" t="str">
        <x:v>Open weights (unrestricted)</x:v>
      </x:c>
      <x:c r="H224" s="17" t="n">
        <x:v>45271</x:v>
      </x:c>
      <x:c r="I224" s="17" t="n">
        <x:v>7.74e+23</x:v>
      </x:c>
      <x:c r="J224" s="17" t="str">
        <x:v>Speculative</x:v>
      </x:c>
      <x:c r="K224" s="17"/>
      <x:c r="L224" s="17"/>
      <x:c r="M224" s="17"/>
      <x:c r="N224" s="17" t="str">
        <x:v>Mixtral 8x7B</x:v>
      </x:c>
      <x:c r="O224" s="17" t="str">
        <x:v>mixtral-8x7b</x:v>
      </x:c>
      <x:c r="P224" s="17" t="n">
        <x:v>118.13</x:v>
      </x:c>
      <x:c r="Q224" s="17" t="n">
        <x:v>109.36</x:v>
      </x:c>
      <x:c r="R224" s="17" t="n">
        <x:v>120.78</x:v>
      </x:c>
      <x:c r="S224" s="17"/>
      <x:c r="T224" s="17"/>
      <x:c r="U224" s="17"/>
      <x:c r="V224" s="17"/>
      <x:c r="W224" s="17"/>
      <x:c r="X224" s="17"/>
      <x:c r="Y224" s="17"/>
      <x:c r="Z224" s="17"/>
    </x:row>
    <x:row r="225">
      <x:c r="A225" s="17" t="str">
        <x:v>Mistral 7B</x:v>
      </x:c>
      <x:c r="B225" s="17" t="str">
        <x:v>open-mistral-7b</x:v>
      </x:c>
      <x:c r="C225" s="17"/>
      <x:c r="D225" s="17" t="str">
        <x:v>Mistral AI</x:v>
      </x:c>
      <x:c r="E225" s="17" t="str">
        <x:v>France</x:v>
      </x:c>
      <x:c r="F225" s="17" t="n">
        <x:v>45196</x:v>
      </x:c>
      <x:c r="G225" s="17" t="str">
        <x:v>Open weights (unrestricted)</x:v>
      </x:c>
      <x:c r="H225" s="17" t="n">
        <x:v>45209</x:v>
      </x:c>
      <x:c r="I225" s="17"/>
      <x:c r="J225" s="17" t="str">
        <x:v>Confident</x:v>
      </x:c>
      <x:c r="K225" s="17"/>
      <x:c r="L225" s="17"/>
      <x:c r="M225" s="17" t="str">
        <x:v>Mistral 7B v0.3</x:v>
      </x:c>
      <x:c r="N225" s="17" t="str">
        <x:v>Mistral 7B v0.3</x:v>
      </x:c>
      <x:c r="O225" s="17" t="str">
        <x:v>mistral-7b-v0-3</x:v>
      </x:c>
      <x:c r="P225" s="17"/>
      <x:c r="Q225" s="17"/>
      <x:c r="R225" s="17"/>
      <x:c r="S225" s="17"/>
      <x:c r="T225" s="17"/>
      <x:c r="U225" s="17"/>
      <x:c r="V225" s="17"/>
      <x:c r="W225" s="17"/>
      <x:c r="X225" s="17"/>
      <x:c r="Y225" s="17"/>
      <x:c r="Z225" s="17"/>
    </x:row>
    <x:row r="226">
      <x:c r="A226" s="17" t="str">
        <x:v>Mistral NeMo</x:v>
      </x:c>
      <x:c r="B226" s="17" t="str">
        <x:v>open-mistral-nemo-2407</x:v>
      </x:c>
      <x:c r="C226" s="17"/>
      <x:c r="D226" s="17" t="str">
        <x:v>Mistral AI</x:v>
      </x:c>
      <x:c r="E226" s="17" t="str">
        <x:v>France</x:v>
      </x:c>
      <x:c r="F226" s="17" t="n">
        <x:v>45491</x:v>
      </x:c>
      <x:c r="G226" s="17" t="str">
        <x:v>Open weights (unrestricted)</x:v>
      </x:c>
      <x:c r="H226" s="17" t="n">
        <x:v>45491</x:v>
      </x:c>
      <x:c r="I226" s="17"/>
      <x:c r="J226" s="17" t="str">
        <x:v>Confident</x:v>
      </x:c>
      <x:c r="K226" s="17"/>
      <x:c r="L226" s="17"/>
      <x:c r="M226" s="17"/>
      <x:c r="N226" s="17" t="str">
        <x:v>Mistral NeMo</x:v>
      </x:c>
      <x:c r="O226" s="17" t="str">
        <x:v>mistral-nemo</x:v>
      </x:c>
      <x:c r="P226" s="17" t="n">
        <x:v>118.38</x:v>
      </x:c>
      <x:c r="Q226" s="17" t="n">
        <x:v>109.85</x:v>
      </x:c>
      <x:c r="R226" s="17" t="n">
        <x:v>121.76</x:v>
      </x:c>
      <x:c r="S226" s="17"/>
      <x:c r="T226" s="17"/>
      <x:c r="U226" s="17"/>
      <x:c r="V226" s="17"/>
      <x:c r="W226" s="17"/>
      <x:c r="X226" s="17"/>
      <x:c r="Y226" s="17"/>
      <x:c r="Z226" s="17"/>
    </x:row>
    <x:row r="227">
      <x:c r="A227" s="17" t="str">
        <x:v>Eurus-2-7B-PRIME</x:v>
      </x:c>
      <x:c r="B227" s="17" t="str">
        <x:v>Eurus-2-7B-PRIME</x:v>
      </x:c>
      <x:c r="C227" s="17"/>
      <x:c r="D227" s="17" t="str">
        <x:v>Tsinghua University,University of Illinois Urbana-Champaign (UIUC),Shanghai AI Lab,Peking University,Shanghai Jiao Tong University,CUHK Shenzhen Research Institute</x:v>
      </x:c>
      <x:c r="E227" s="17" t="str">
        <x:v>China,United States of America</x:v>
      </x:c>
      <x:c r="F227" s="17" t="n">
        <x:v>45657</x:v>
      </x:c>
      <x:c r="G227" s="17" t="str">
        <x:v>Open weights (unrestricted)</x:v>
      </x:c>
      <x:c r="H227" s="17" t="n">
        <x:v>45691</x:v>
      </x:c>
      <x:c r="I227" s="17"/>
      <x:c r="J227" s="17" t="str">
        <x:v>Speculative</x:v>
      </x:c>
      <x:c r="K227" s="17"/>
      <x:c r="L227" s="17"/>
      <x:c r="M227" s="17"/>
      <x:c r="N227" s="17" t="str">
        <x:v>Eurus-2-7B-PRIME</x:v>
      </x:c>
      <x:c r="O227" s="17" t="str">
        <x:v>eurus-2-7b-prime</x:v>
      </x:c>
      <x:c r="P227" s="17"/>
      <x:c r="Q227" s="17"/>
      <x:c r="R227" s="17"/>
      <x:c r="S227" s="17"/>
      <x:c r="T227" s="17"/>
      <x:c r="U227" s="17"/>
      <x:c r="V227" s="17"/>
      <x:c r="W227" s="17"/>
      <x:c r="X227" s="17"/>
      <x:c r="Y227" s="17"/>
      <x:c r="Z227" s="17"/>
    </x:row>
    <x:row r="228">
      <x:c r="A228" s="17" t="str">
        <x:v>Gemini 2.5 Deep Think</x:v>
      </x:c>
      <x:c r="B228" s="17" t="str">
        <x:v>gemini-2.5-deep-think-2025-08-01-webapp</x:v>
      </x:c>
      <x:c r="C228" s="17"/>
      <x:c r="D228" s="17" t="str">
        <x:v>Google,Google DeepMind</x:v>
      </x:c>
      <x:c r="E228" s="17" t="str">
        <x:v>United States of America</x:v>
      </x:c>
      <x:c r="F228" s="17" t="n">
        <x:v>45870</x:v>
      </x:c>
      <x:c r="G228" s="17" t="str">
        <x:v>Hosted access (no API)</x:v>
      </x:c>
      <x:c r="H228" s="17" t="n">
        <x:v>45870</x:v>
      </x:c>
      <x:c r="I228" s="17"/>
      <x:c r="J228" s="17" t="str">
        <x:v>Unknown</x:v>
      </x:c>
      <x:c r="K228" s="17"/>
      <x:c r="L228" s="17"/>
      <x:c r="M228" s="17"/>
      <x:c r="N228" s="17" t="str">
        <x:v>Gemini 2.5 Deep Think</x:v>
      </x:c>
      <x:c r="O228" s="17" t="str">
        <x:v>gemini-2-5-deep-think</x:v>
      </x:c>
      <x:c r="P228" s="17"/>
      <x:c r="Q228" s="17"/>
      <x:c r="R228" s="17"/>
      <x:c r="S228" s="17"/>
      <x:c r="T228" s="17"/>
      <x:c r="U228" s="17"/>
      <x:c r="V228" s="17"/>
      <x:c r="W228" s="17"/>
      <x:c r="X228" s="17"/>
      <x:c r="Y228" s="17"/>
      <x:c r="Z228" s="17"/>
    </x:row>
    <x:row r="229">
      <x:c r="A229" s="17" t="str">
        <x:v>GPT-5.5</x:v>
      </x:c>
      <x:c r="B229" s="17" t="str">
        <x:v>gpt-5.5_unknown</x:v>
      </x:c>
      <x:c r="C229" s="17" t="str">
        <x:v>GPT-5.5 (unknown thinking)</x:v>
      </x:c>
      <x:c r="D229" s="17" t="str">
        <x:v>OpenAI</x:v>
      </x:c>
      <x:c r="E229" s="17" t="str">
        <x:v>United States of America</x:v>
      </x:c>
      <x:c r="F229" s="17" t="n">
        <x:v>46135</x:v>
      </x:c>
      <x:c r="G229" s="17" t="str">
        <x:v>API access</x:v>
      </x:c>
      <x:c r="H229" s="17" t="n">
        <x:v>46135</x:v>
      </x:c>
      <x:c r="I229" s="17"/>
      <x:c r="J229" s="17" t="str">
        <x:v>Likely</x:v>
      </x:c>
      <x:c r="K229" s="17"/>
      <x:c r="L229" s="17"/>
      <x:c r="M229" s="17"/>
      <x:c r="N229" s="17" t="str">
        <x:v>GPT-5.5</x:v>
      </x:c>
      <x:c r="O229" s="17" t="str">
        <x:v>gpt-5-5</x:v>
      </x:c>
      <x:c r="P229" s="17" t="n">
        <x:v>158.33</x:v>
      </x:c>
      <x:c r="Q229" s="17" t="n">
        <x:v>156.44</x:v>
      </x:c>
      <x:c r="R229" s="17" t="n">
        <x:v>161.43</x:v>
      </x:c>
      <x:c r="S229" s="17"/>
      <x:c r="T229" s="17"/>
      <x:c r="U229" s="17"/>
      <x:c r="V229" s="17"/>
      <x:c r="W229" s="17"/>
      <x:c r="X229" s="17"/>
      <x:c r="Y229" s="17"/>
      <x:c r="Z229" s="17"/>
    </x:row>
    <x:row r="230">
      <x:c r="A230" s="17" t="str">
        <x:v>GLM-5.2</x:v>
      </x:c>
      <x:c r="B230" s="17" t="str">
        <x:v>glm-5.2_unknown</x:v>
      </x:c>
      <x:c r="C230" s="17" t="str">
        <x:v>GLM-5.2</x:v>
      </x:c>
      <x:c r="D230" s="17" t="str">
        <x:v>Z.ai (Zhipu AI)</x:v>
      </x:c>
      <x:c r="E230" s="17" t="str">
        <x:v>China</x:v>
      </x:c>
      <x:c r="F230" s="17" t="n">
        <x:v>46189</x:v>
      </x:c>
      <x:c r="G230" s="17" t="str">
        <x:v>Open weights (unrestricted)</x:v>
      </x:c>
      <x:c r="H230" s="17" t="n">
        <x:v>46189</x:v>
      </x:c>
      <x:c r="I230" s="17"/>
      <x:c r="J230" s="17" t="str">
        <x:v>Confident</x:v>
      </x:c>
      <x:c r="K230" s="17"/>
      <x:c r="L230" s="17" t="str">
        <x:v>GLM-5.2 (unknown thinking)</x:v>
      </x:c>
      <x:c r="M230" s="17"/>
      <x:c r="N230" s="17" t="str">
        <x:v>GLM-5.2</x:v>
      </x:c>
      <x:c r="O230" s="17" t="str">
        <x:v>glm-5-2</x:v>
      </x:c>
      <x:c r="P230" s="17" t="n">
        <x:v>151.6</x:v>
      </x:c>
      <x:c r="Q230" s="17" t="n">
        <x:v>149.97</x:v>
      </x:c>
      <x:c r="R230" s="17" t="n">
        <x:v>153.86</x:v>
      </x:c>
      <x:c r="S230" s="17"/>
      <x:c r="T230" s="17"/>
      <x:c r="U230" s="17"/>
      <x:c r="V230" s="17"/>
      <x:c r="W230" s="17"/>
      <x:c r="X230" s="17"/>
      <x:c r="Y230" s="17"/>
      <x:c r="Z230" s="17"/>
    </x:row>
    <x:row r="231">
      <x:c r="A231" s="17" t="str">
        <x:v>GPT-5.3 Codex</x:v>
      </x:c>
      <x:c r="B231" s="17" t="str">
        <x:v>gpt-5.3-codex</x:v>
      </x:c>
      <x:c r="C231" s="17" t="str">
        <x:v>GPT-5.3 Codex</x:v>
      </x:c>
      <x:c r="D231" s="17" t="str">
        <x:v>OpenAI</x:v>
      </x:c>
      <x:c r="E231" s="17" t="str">
        <x:v>United States of America</x:v>
      </x:c>
      <x:c r="F231" s="17" t="n">
        <x:v>46058</x:v>
      </x:c>
      <x:c r="G231" s="17" t="str">
        <x:v>API access</x:v>
      </x:c>
      <x:c r="H231" s="17" t="n">
        <x:v>46058</x:v>
      </x:c>
      <x:c r="I231" s="17"/>
      <x:c r="J231" s="17" t="str">
        <x:v>Likely</x:v>
      </x:c>
      <x:c r="K231" s="17"/>
      <x:c r="L231" s="17" t="str">
        <x:v>GPT-5.3 Codex</x:v>
      </x:c>
      <x:c r="M231" s="17"/>
      <x:c r="N231" s="17" t="str">
        <x:v>GPT-5.3 Codex</x:v>
      </x:c>
      <x:c r="O231" s="17" t="str">
        <x:v>gpt-5-3-codex</x:v>
      </x:c>
      <x:c r="P231" s="17" t="n">
        <x:v>155.49</x:v>
      </x:c>
      <x:c r="Q231" s="17" t="n">
        <x:v>153.29</x:v>
      </x:c>
      <x:c r="R231" s="17" t="n">
        <x:v>158.84</x:v>
      </x:c>
      <x:c r="S231" s="17"/>
      <x:c r="T231" s="17"/>
      <x:c r="U231" s="17"/>
      <x:c r="V231" s="17"/>
      <x:c r="W231" s="17"/>
      <x:c r="X231" s="17"/>
      <x:c r="Y231" s="17"/>
      <x:c r="Z231" s="17"/>
    </x:row>
    <x:row r="232">
      <x:c r="A232" s="17" t="str">
        <x:v>Claude Opus 4.7</x:v>
      </x:c>
      <x:c r="B232" s="17" t="str">
        <x:v>claude-opus-4-7_unknown</x:v>
      </x:c>
      <x:c r="C232" s="17" t="str">
        <x:v>Claude Opus 4.7 (unknown)</x:v>
      </x:c>
      <x:c r="D232" s="17" t="str">
        <x:v>Anthropic</x:v>
      </x:c>
      <x:c r="E232" s="17" t="str">
        <x:v>United States of America</x:v>
      </x:c>
      <x:c r="F232" s="17" t="n">
        <x:v>46128</x:v>
      </x:c>
      <x:c r="G232" s="17" t="str">
        <x:v>API access</x:v>
      </x:c>
      <x:c r="H232" s="17" t="n">
        <x:v>46128</x:v>
      </x:c>
      <x:c r="I232" s="17"/>
      <x:c r="J232" s="17" t="str">
        <x:v>Likely</x:v>
      </x:c>
      <x:c r="K232" s="17"/>
      <x:c r="L232" s="17" t="str">
        <x:v>Claude Opus 4.7 (unknown settings)</x:v>
      </x:c>
      <x:c r="M232" s="17"/>
      <x:c r="N232" s="17" t="str">
        <x:v>Claude Opus 4.7</x:v>
      </x:c>
      <x:c r="O232" s="17" t="str">
        <x:v>claude-opus-4-7</x:v>
      </x:c>
      <x:c r="P232" s="17" t="n">
        <x:v>156.01</x:v>
      </x:c>
      <x:c r="Q232" s="17" t="n">
        <x:v>154.07</x:v>
      </x:c>
      <x:c r="R232" s="17" t="n">
        <x:v>158.4</x:v>
      </x:c>
      <x:c r="S232" s="17"/>
      <x:c r="T232" s="17"/>
      <x:c r="U232" s="17"/>
      <x:c r="V232" s="17"/>
      <x:c r="W232" s="17"/>
      <x:c r="X232" s="17"/>
      <x:c r="Y232" s="17"/>
      <x:c r="Z232" s="17"/>
    </x:row>
    <x:row r="233">
      <x:c r="A233" s="17" t="str">
        <x:v>Claude Opus 4.8</x:v>
      </x:c>
      <x:c r="B233" s="17" t="str">
        <x:v>claude-opus-4-8_unknown</x:v>
      </x:c>
      <x:c r="C233" s="17" t="str">
        <x:v>Claude Opus 4.8</x:v>
      </x:c>
      <x:c r="D233" s="17" t="str">
        <x:v>Anthropic</x:v>
      </x:c>
      <x:c r="E233" s="17" t="str">
        <x:v>United States of America</x:v>
      </x:c>
      <x:c r="F233" s="17" t="n">
        <x:v>46170</x:v>
      </x:c>
      <x:c r="G233" s="17" t="str">
        <x:v>API access</x:v>
      </x:c>
      <x:c r="H233" s="17" t="n">
        <x:v>46170</x:v>
      </x:c>
      <x:c r="I233" s="17"/>
      <x:c r="J233" s="17" t="str">
        <x:v>Unverified</x:v>
      </x:c>
      <x:c r="K233" s="17"/>
      <x:c r="L233" s="17" t="str">
        <x:v>Claude Opus 4.8 (unknown thinking)</x:v>
      </x:c>
      <x:c r="M233" s="17"/>
      <x:c r="N233" s="17" t="str">
        <x:v>Claude Opus 4.8</x:v>
      </x:c>
      <x:c r="O233" s="17" t="str">
        <x:v>claude-opus-4-8</x:v>
      </x:c>
      <x:c r="P233" s="17" t="n">
        <x:v>157.85</x:v>
      </x:c>
      <x:c r="Q233" s="17" t="n">
        <x:v>155.12</x:v>
      </x:c>
      <x:c r="R233" s="17" t="n">
        <x:v>160.58</x:v>
      </x:c>
      <x:c r="S233" s="17"/>
      <x:c r="T233" s="17"/>
      <x:c r="U233" s="17"/>
      <x:c r="V233" s="17"/>
      <x:c r="W233" s="17"/>
      <x:c r="X233" s="17"/>
      <x:c r="Y233" s="17"/>
      <x:c r="Z233" s="17"/>
    </x:row>
    <x:row r="234">
      <x:c r="A234" s="17" t="str">
        <x:v>Claude Fable 5</x:v>
      </x:c>
      <x:c r="B234" s="17" t="str">
        <x:v>claude-fable-5_high</x:v>
      </x:c>
      <x:c r="C234" s="17" t="str">
        <x:v>Claude Fable 5 (high)</x:v>
      </x:c>
      <x:c r="D234" s="17" t="str">
        <x:v>Anthropic</x:v>
      </x:c>
      <x:c r="E234" s="17" t="str">
        <x:v>United States of America</x:v>
      </x:c>
      <x:c r="F234" s="17" t="n">
        <x:v>46182</x:v>
      </x:c>
      <x:c r="G234" s="17" t="str">
        <x:v>API access</x:v>
      </x:c>
      <x:c r="H234" s="17" t="n">
        <x:v>46182</x:v>
      </x:c>
      <x:c r="I234" s="17"/>
      <x:c r="J234" s="17" t="str">
        <x:v>Confident</x:v>
      </x:c>
      <x:c r="K234" s="17"/>
      <x:c r="L234" s="17" t="str">
        <x:v>Claude Fable 5 (high)</x:v>
      </x:c>
      <x:c r="M234" s="17"/>
      <x:c r="N234" s="17" t="str">
        <x:v>Claude Fable 5</x:v>
      </x:c>
      <x:c r="O234" s="17" t="str">
        <x:v>claude-fable-5</x:v>
      </x:c>
      <x:c r="P234" s="17" t="n">
        <x:v>160.44</x:v>
      </x:c>
      <x:c r="Q234" s="17" t="n">
        <x:v>158.05</x:v>
      </x:c>
      <x:c r="R234" s="17" t="n">
        <x:v>164.61</x:v>
      </x:c>
      <x:c r="S234" s="17"/>
      <x:c r="T234" s="17"/>
      <x:c r="U234" s="17"/>
      <x:c r="V234" s="17"/>
      <x:c r="W234" s="17"/>
      <x:c r="X234" s="17"/>
      <x:c r="Y234" s="17"/>
      <x:c r="Z234" s="17"/>
    </x:row>
    <x:row r="235">
      <x:c r="A235" s="17" t="str">
        <x:v>Claude Sonnet 4.6</x:v>
      </x:c>
      <x:c r="B235" s="17" t="str">
        <x:v>claude-sonnet-4-6_unknown</x:v>
      </x:c>
      <x:c r="C235" s="17" t="str">
        <x:v>Claude Sonnet 4.6 (unknown thinking)</x:v>
      </x:c>
      <x:c r="D235" s="17" t="str">
        <x:v>Anthropic</x:v>
      </x:c>
      <x:c r="E235" s="17" t="str">
        <x:v>United States of America</x:v>
      </x:c>
      <x:c r="F235" s="17" t="n">
        <x:v>46070</x:v>
      </x:c>
      <x:c r="G235" s="17" t="str">
        <x:v>API access</x:v>
      </x:c>
      <x:c r="H235" s="17" t="n">
        <x:v>46070</x:v>
      </x:c>
      <x:c r="I235" s="17"/>
      <x:c r="J235" s="17" t="str">
        <x:v>Likely</x:v>
      </x:c>
      <x:c r="K235" s="17"/>
      <x:c r="L235" s="17"/>
      <x:c r="M235" s="17"/>
      <x:c r="N235" s="17" t="str">
        <x:v>Claude Sonnet 4.6</x:v>
      </x:c>
      <x:c r="O235" s="17" t="str">
        <x:v>claude-sonnet-4-6</x:v>
      </x:c>
      <x:c r="P235" s="17" t="n">
        <x:v>153.18</x:v>
      </x:c>
      <x:c r="Q235" s="17" t="n">
        <x:v>149.67</x:v>
      </x:c>
      <x:c r="R235" s="17" t="n">
        <x:v>156.08</x:v>
      </x:c>
      <x:c r="S235" s="17"/>
      <x:c r="T235" s="17"/>
      <x:c r="U235" s="17"/>
      <x:c r="V235" s="17"/>
      <x:c r="W235" s="17"/>
      <x:c r="X235" s="17"/>
      <x:c r="Y235" s="17"/>
      <x:c r="Z235" s="17"/>
    </x:row>
    <x:row r="236">
      <x:c r="A236" s="17" t="str">
        <x:v>Gemini 3.5 Flash</x:v>
      </x:c>
      <x:c r="B236" s="17" t="str">
        <x:v>gemini-3.5-flash_unknown</x:v>
      </x:c>
      <x:c r="C236" s="17" t="str">
        <x:v>Gemini 3.5 Flash (unknown thinking)</x:v>
      </x:c>
      <x:c r="D236" s="17" t="str">
        <x:v>Google</x:v>
      </x:c>
      <x:c r="E236" s="17" t="str">
        <x:v>United States of America</x:v>
      </x:c>
      <x:c r="F236" s="17" t="n">
        <x:v>46161</x:v>
      </x:c>
      <x:c r="G236" s="17" t="str">
        <x:v>API access</x:v>
      </x:c>
      <x:c r="H236" s="17"/>
      <x:c r="I236" s="17"/>
      <x:c r="J236" s="17" t="str">
        <x:v>Confident</x:v>
      </x:c>
      <x:c r="K236" s="17"/>
      <x:c r="L236" s="17"/>
      <x:c r="M236" s="17"/>
      <x:c r="N236" s="17" t="str">
        <x:v>Gemini 3.5 Flash</x:v>
      </x:c>
      <x:c r="O236" s="17" t="str">
        <x:v>gemini-3-5-flash</x:v>
      </x:c>
      <x:c r="P236" s="17" t="n">
        <x:v>154.58</x:v>
      </x:c>
      <x:c r="Q236" s="17" t="n">
        <x:v>152.84</x:v>
      </x:c>
      <x:c r="R236" s="17" t="n">
        <x:v>157.2</x:v>
      </x:c>
      <x:c r="S236" s="17"/>
      <x:c r="T236" s="17"/>
      <x:c r="U236" s="17"/>
      <x:c r="V236" s="17"/>
      <x:c r="W236" s="17"/>
      <x:c r="X236" s="17"/>
      <x:c r="Y236" s="17"/>
      <x:c r="Z236" s="17"/>
    </x:row>
    <x:row r="237">
      <x:c r="A237" s="17" t="str">
        <x:v>Grok 4.20</x:v>
      </x:c>
      <x:c r="B237" s="17" t="str">
        <x:v>grok-4-20</x:v>
      </x:c>
      <x:c r="C237" s="17"/>
      <x:c r="D237" s="17" t="str">
        <x:v>xAI</x:v>
      </x:c>
      <x:c r="E237" s="17" t="str">
        <x:v>United States of America</x:v>
      </x:c>
      <x:c r="F237" s="17" t="n">
        <x:v>46070</x:v>
      </x:c>
      <x:c r="G237" s="17" t="str">
        <x:v>API access</x:v>
      </x:c>
      <x:c r="H237" s="17" t="n">
        <x:v>46070</x:v>
      </x:c>
      <x:c r="I237" s="17"/>
      <x:c r="J237" s="17" t="str">
        <x:v>Likely</x:v>
      </x:c>
      <x:c r="K237" s="17"/>
      <x:c r="L237" s="17"/>
      <x:c r="M237" s="17"/>
      <x:c r="N237" s="17" t="str">
        <x:v>Grok 4.20</x:v>
      </x:c>
      <x:c r="O237" s="17" t="str">
        <x:v>grok-4-20</x:v>
      </x:c>
      <x:c r="P237" s="17" t="n">
        <x:v>152.56</x:v>
      </x:c>
      <x:c r="Q237" s="17" t="n">
        <x:v>149.24</x:v>
      </x:c>
      <x:c r="R237" s="17" t="n">
        <x:v>154.54</x:v>
      </x:c>
      <x:c r="S237" s="17"/>
      <x:c r="T237" s="17"/>
      <x:c r="U237" s="17"/>
      <x:c r="V237" s="17"/>
      <x:c r="W237" s="17"/>
      <x:c r="X237" s="17"/>
      <x:c r="Y237" s="17"/>
      <x:c r="Z237" s="17"/>
    </x:row>
    <x:row r="238">
      <x:c r="A238" s="17" t="str">
        <x:v>Claude Fable 5</x:v>
      </x:c>
      <x:c r="B238" s="17" t="str">
        <x:v>claude-fable-5</x:v>
      </x:c>
      <x:c r="C238" s="17" t="str">
        <x:v>Claude Fable 5</x:v>
      </x:c>
      <x:c r="D238" s="17" t="str">
        <x:v>Anthropic</x:v>
      </x:c>
      <x:c r="E238" s="17" t="str">
        <x:v>United States of America</x:v>
      </x:c>
      <x:c r="F238" s="17" t="n">
        <x:v>46182</x:v>
      </x:c>
      <x:c r="G238" s="17" t="str">
        <x:v>API access</x:v>
      </x:c>
      <x:c r="H238" s="17" t="n">
        <x:v>46182</x:v>
      </x:c>
      <x:c r="I238" s="17"/>
      <x:c r="J238" s="17" t="str">
        <x:v>Confident</x:v>
      </x:c>
      <x:c r="K238" s="17"/>
      <x:c r="L238" s="17" t="str">
        <x:v>Claude Fable 5</x:v>
      </x:c>
      <x:c r="M238" s="17"/>
      <x:c r="N238" s="17" t="str">
        <x:v>Claude Fable 5</x:v>
      </x:c>
      <x:c r="O238" s="17" t="str">
        <x:v>claude-fable-5</x:v>
      </x:c>
      <x:c r="P238" s="17" t="n">
        <x:v>160.44</x:v>
      </x:c>
      <x:c r="Q238" s="17" t="n">
        <x:v>158.05</x:v>
      </x:c>
      <x:c r="R238" s="17" t="n">
        <x:v>164.61</x:v>
      </x:c>
      <x:c r="S238" s="17"/>
      <x:c r="T238" s="17"/>
      <x:c r="U238" s="17"/>
      <x:c r="V238" s="17"/>
      <x:c r="W238" s="17"/>
      <x:c r="X238" s="17"/>
      <x:c r="Y238" s="17"/>
      <x:c r="Z238" s="17"/>
    </x:row>
    <x:row r="239">
      <x:c r="A239" s="17" t="str">
        <x:v>Claude Opus 4.6</x:v>
      </x:c>
      <x:c r="B239" s="17" t="str">
        <x:v>claude-opus-4-6_unknown</x:v>
      </x:c>
      <x:c r="C239" s="17" t="str">
        <x:v>Claude Opus 4.6 (unknown thinking)</x:v>
      </x:c>
      <x:c r="D239" s="17" t="str">
        <x:v>Anthropic</x:v>
      </x:c>
      <x:c r="E239" s="17" t="str">
        <x:v>United States of America</x:v>
      </x:c>
      <x:c r="F239" s="17" t="n">
        <x:v>46058</x:v>
      </x:c>
      <x:c r="G239" s="17" t="str">
        <x:v>API access</x:v>
      </x:c>
      <x:c r="H239" s="17" t="n">
        <x:v>46058</x:v>
      </x:c>
      <x:c r="I239" s="17"/>
      <x:c r="J239" s="17" t="str">
        <x:v>Likely</x:v>
      </x:c>
      <x:c r="K239" s="17"/>
      <x:c r="L239" s="17" t="str">
        <x:v>Claude Opus 4.6 (unknown settings)</x:v>
      </x:c>
      <x:c r="M239" s="17"/>
      <x:c r="N239" s="17" t="str">
        <x:v>Claude Opus 4.6</x:v>
      </x:c>
      <x:c r="O239" s="17" t="str">
        <x:v>claude-opus-4-6</x:v>
      </x:c>
      <x:c r="P239" s="17" t="n">
        <x:v>155.31</x:v>
      </x:c>
      <x:c r="Q239" s="17" t="n">
        <x:v>153.34</x:v>
      </x:c>
      <x:c r="R239" s="17" t="n">
        <x:v>157.92</x:v>
      </x:c>
      <x:c r="S239" s="17"/>
      <x:c r="T239" s="17"/>
      <x:c r="U239" s="17"/>
      <x:c r="V239" s="17"/>
      <x:c r="W239" s="17"/>
      <x:c r="X239" s="17"/>
      <x:c r="Y239" s="17"/>
      <x:c r="Z239" s="17"/>
    </x:row>
    <x:row r="240">
      <x:c r="A240" s="17" t="str">
        <x:v>DeepSeek-V4-Pro</x:v>
      </x:c>
      <x:c r="B240" s="17" t="str">
        <x:v>deepseek-v4-pro_unknown</x:v>
      </x:c>
      <x:c r="C240" s="17" t="str">
        <x:v>DeepSeek v4 Pro (unknown thinking)</x:v>
      </x:c>
      <x:c r="D240" s="17" t="str">
        <x:v>DeepSeek</x:v>
      </x:c>
      <x:c r="E240" s="17" t="str">
        <x:v>China</x:v>
      </x:c>
      <x:c r="F240" s="17" t="n">
        <x:v>46136</x:v>
      </x:c>
      <x:c r="G240" s="17" t="str">
        <x:v>Open weights (unrestricted)</x:v>
      </x:c>
      <x:c r="H240" s="17" t="n">
        <x:v>46136</x:v>
      </x:c>
      <x:c r="I240" s="17" t="n">
        <x:v>9.702e+24</x:v>
      </x:c>
      <x:c r="J240" s="17" t="str">
        <x:v>Likely</x:v>
      </x:c>
      <x:c r="K240" s="17"/>
      <x:c r="L240" s="17" t="str">
        <x:v>DeepSeek v4 (unknown thinking)</x:v>
      </x:c>
      <x:c r="M240" s="17"/>
      <x:c r="N240" s="17" t="str">
        <x:v>DeepSeek-V4-Pro</x:v>
      </x:c>
      <x:c r="O240" s="17" t="str">
        <x:v>deepseek-v4-pro</x:v>
      </x:c>
      <x:c r="P240" s="17" t="n">
        <x:v>149.74</x:v>
      </x:c>
      <x:c r="Q240" s="17" t="n">
        <x:v>147.87</x:v>
      </x:c>
      <x:c r="R240" s="17" t="n">
        <x:v>152.06</x:v>
      </x:c>
      <x:c r="S240" s="17"/>
      <x:c r="T240" s="17"/>
      <x:c r="U240" s="17"/>
      <x:c r="V240" s="17"/>
      <x:c r="W240" s="17"/>
      <x:c r="X240" s="17"/>
      <x:c r="Y240" s="17"/>
      <x:c r="Z240" s="17"/>
    </x:row>
    <x:row r="241">
      <x:c r="A241" s="17" t="str">
        <x:v>MiniMax-M3</x:v>
      </x:c>
      <x:c r="B241" s="17" t="str">
        <x:v>MiniMax-M3</x:v>
      </x:c>
      <x:c r="C241" s="17"/>
      <x:c r="D241" s="17" t="str">
        <x:v>MiniMax</x:v>
      </x:c>
      <x:c r="E241" s="17" t="str">
        <x:v>China</x:v>
      </x:c>
      <x:c r="F241" s="17" t="n">
        <x:v>46174</x:v>
      </x:c>
      <x:c r="G241" s="17" t="str">
        <x:v>API access</x:v>
      </x:c>
      <x:c r="H241" s="17" t="n">
        <x:v>46174</x:v>
      </x:c>
      <x:c r="I241" s="17"/>
      <x:c r="J241" s="17" t="str">
        <x:v>Confident</x:v>
      </x:c>
      <x:c r="K241" s="17"/>
      <x:c r="L241" s="17"/>
      <x:c r="M241" s="17"/>
      <x:c r="N241" s="17" t="str">
        <x:v>MiniMax-M3</x:v>
      </x:c>
      <x:c r="O241" s="17" t="str">
        <x:v>minimax-m3</x:v>
      </x:c>
      <x:c r="P241" s="17" t="n">
        <x:v>144.93</x:v>
      </x:c>
      <x:c r="Q241" s="17" t="n">
        <x:v>141.94</x:v>
      </x:c>
      <x:c r="R241" s="17" t="n">
        <x:v>146.52</x:v>
      </x:c>
      <x:c r="S241" s="17"/>
      <x:c r="T241" s="17"/>
      <x:c r="U241" s="17"/>
      <x:c r="V241" s="17"/>
      <x:c r="W241" s="17"/>
      <x:c r="X241" s="17"/>
      <x:c r="Y241" s="17"/>
      <x:c r="Z241" s="17"/>
    </x:row>
    <x:row r="242">
      <x:c r="A242" s="17" t="str">
        <x:v>GPT-5.4</x:v>
      </x:c>
      <x:c r="B242" s="17" t="str">
        <x:v>gpt-5.4-2026-03-05_unknown</x:v>
      </x:c>
      <x:c r="C242" s="17" t="str">
        <x:v>GPT-5.4</x:v>
      </x:c>
      <x:c r="D242" s="17" t="str">
        <x:v>OpenAI</x:v>
      </x:c>
      <x:c r="E242" s="17" t="str">
        <x:v>United States of America</x:v>
      </x:c>
      <x:c r="F242" s="17" t="n">
        <x:v>46086</x:v>
      </x:c>
      <x:c r="G242" s="17" t="str">
        <x:v>API access</x:v>
      </x:c>
      <x:c r="H242" s="17" t="n">
        <x:v>46086</x:v>
      </x:c>
      <x:c r="I242" s="17"/>
      <x:c r="J242" s="17" t="str">
        <x:v>Likely</x:v>
      </x:c>
      <x:c r="K242" s="17"/>
      <x:c r="L242" s="17" t="str">
        <x:v>GPT-5.4 (none)</x:v>
      </x:c>
      <x:c r="M242" s="17"/>
      <x:c r="N242" s="17" t="str">
        <x:v>GPT-5.4</x:v>
      </x:c>
      <x:c r="O242" s="17" t="str">
        <x:v>gpt-5-4</x:v>
      </x:c>
      <x:c r="P242" s="17" t="n">
        <x:v>156.03</x:v>
      </x:c>
      <x:c r="Q242" s="17" t="n">
        <x:v>154.45</x:v>
      </x:c>
      <x:c r="R242" s="17" t="n">
        <x:v>158.37</x:v>
      </x:c>
      <x:c r="S242" s="17"/>
      <x:c r="T242" s="17"/>
      <x:c r="U242" s="17"/>
      <x:c r="V242" s="17"/>
      <x:c r="W242" s="17"/>
      <x:c r="X242" s="17"/>
      <x:c r="Y242" s="17"/>
      <x:c r="Z242" s="17"/>
    </x:row>
    <x:row r="243">
      <x:c r="A243" s="17" t="str">
        <x:v>Claude Sonnet 4.5</x:v>
      </x:c>
      <x:c r="B243" s="17" t="str">
        <x:v>claude-sonnet-4-5-20250929_unknown</x:v>
      </x:c>
      <x:c r="C243" s="17" t="str">
        <x:v>Claude Sonnet 4.5 (unknown thinking)</x:v>
      </x:c>
      <x:c r="D243" s="17" t="str">
        <x:v>Anthropic</x:v>
      </x:c>
      <x:c r="E243" s="17" t="str">
        <x:v>United States of America</x:v>
      </x:c>
      <x:c r="F243" s="17" t="n">
        <x:v>45929</x:v>
      </x:c>
      <x:c r="G243" s="17" t="str">
        <x:v>API access</x:v>
      </x:c>
      <x:c r="H243" s="17" t="n">
        <x:v>45929</x:v>
      </x:c>
      <x:c r="I243" s="17"/>
      <x:c r="J243" s="17" t="str">
        <x:v>Unknown</x:v>
      </x:c>
      <x:c r="K243" s="17"/>
      <x:c r="L243" s="17" t="str">
        <x:v>Claude Sonnet 4.5 (59k thinking)</x:v>
      </x:c>
      <x:c r="M243" s="17"/>
      <x:c r="N243" s="17" t="str">
        <x:v>Claude Sonnet 4.5</x:v>
      </x:c>
      <x:c r="O243" s="17" t="str">
        <x:v>claude-sonnet-4-5</x:v>
      </x:c>
      <x:c r="P243" s="17" t="n">
        <x:v>146.75</x:v>
      </x:c>
      <x:c r="Q243" s="17" t="n">
        <x:v>144.71</x:v>
      </x:c>
      <x:c r="R243" s="17" t="n">
        <x:v>148.07</x:v>
      </x:c>
      <x:c r="S243" s="17"/>
      <x:c r="T243" s="17"/>
      <x:c r="U243" s="17"/>
      <x:c r="V243" s="17"/>
      <x:c r="W243" s="17"/>
      <x:c r="X243" s="17"/>
      <x:c r="Y243" s="17"/>
      <x:c r="Z243" s="17"/>
    </x:row>
    <x:row r="244">
      <x:c r="A244" s="17" t="str">
        <x:v>Claude Haiku 4.5</x:v>
      </x:c>
      <x:c r="B244" s="17" t="str">
        <x:v>claude-haiku-4-5-20251001_unknown</x:v>
      </x:c>
      <x:c r="C244" s="17" t="str">
        <x:v>Claude Haiku 4.5 (unknown thinking)</x:v>
      </x:c>
      <x:c r="D244" s="17" t="str">
        <x:v>Anthropic</x:v>
      </x:c>
      <x:c r="E244" s="17" t="str">
        <x:v>United States of America</x:v>
      </x:c>
      <x:c r="F244" s="17" t="n">
        <x:v>45945</x:v>
      </x:c>
      <x:c r="G244" s="17" t="str">
        <x:v>API access</x:v>
      </x:c>
      <x:c r="H244" s="17" t="n">
        <x:v>45945</x:v>
      </x:c>
      <x:c r="I244" s="17"/>
      <x:c r="J244" s="17" t="str">
        <x:v>Unknown</x:v>
      </x:c>
      <x:c r="K244" s="17"/>
      <x:c r="L244" s="17" t="str">
        <x:v>Claude Haiku 4.5 (16k thinking)</x:v>
      </x:c>
      <x:c r="M244" s="17"/>
      <x:c r="N244" s="17" t="str">
        <x:v>Claude Haiku 4.5</x:v>
      </x:c>
      <x:c r="O244" s="17" t="str">
        <x:v>claude-haiku-4-5</x:v>
      </x:c>
      <x:c r="P244" s="17" t="n">
        <x:v>142.86</x:v>
      </x:c>
      <x:c r="Q244" s="17" t="n">
        <x:v>139.6</x:v>
      </x:c>
      <x:c r="R244" s="17" t="n">
        <x:v>144.62</x:v>
      </x:c>
      <x:c r="S244" s="17"/>
      <x:c r="T244" s="17"/>
      <x:c r="U244" s="17"/>
      <x:c r="V244" s="17"/>
      <x:c r="W244" s="17"/>
      <x:c r="X244" s="17"/>
      <x:c r="Y244" s="17"/>
      <x:c r="Z244" s="17"/>
    </x:row>
    <x:row r="245">
      <x:c r="A245" s="17" t="str">
        <x:v>Claude Opus 4.5</x:v>
      </x:c>
      <x:c r="B245" s="17" t="str">
        <x:v>claude-opus-4-5-20251101_unknown</x:v>
      </x:c>
      <x:c r="C245" s="17" t="str">
        <x:v>Claude Opus 4.5 (unknown thinking)</x:v>
      </x:c>
      <x:c r="D245" s="17" t="str">
        <x:v>Anthropic</x:v>
      </x:c>
      <x:c r="E245" s="17" t="str">
        <x:v>United States of America</x:v>
      </x:c>
      <x:c r="F245" s="17" t="n">
        <x:v>45985</x:v>
      </x:c>
      <x:c r="G245" s="17" t="str">
        <x:v>API access</x:v>
      </x:c>
      <x:c r="H245" s="17" t="n">
        <x:v>45985</x:v>
      </x:c>
      <x:c r="I245" s="17"/>
      <x:c r="J245" s="17" t="str">
        <x:v>Unknown</x:v>
      </x:c>
      <x:c r="K245" s="17"/>
      <x:c r="L245" s="17" t="str">
        <x:v>Claude Opus 4.5 (unknown settings)</x:v>
      </x:c>
      <x:c r="M245" s="17"/>
      <x:c r="N245" s="17" t="str">
        <x:v>Claude Opus 4.5</x:v>
      </x:c>
      <x:c r="O245" s="17" t="str">
        <x:v>claude-opus-4-5</x:v>
      </x:c>
      <x:c r="P245" s="17" t="n">
        <x:v>149.53</x:v>
      </x:c>
      <x:c r="Q245" s="17" t="n">
        <x:v>147.66</x:v>
      </x:c>
      <x:c r="R245" s="17" t="n">
        <x:v>151.99</x:v>
      </x:c>
      <x:c r="S245" s="17"/>
      <x:c r="T245" s="17"/>
      <x:c r="U245" s="17"/>
      <x:c r="V245" s="17"/>
      <x:c r="W245" s="17"/>
      <x:c r="X245" s="17"/>
      <x:c r="Y245" s="17"/>
      <x:c r="Z245" s="17"/>
    </x:row>
    <x:row r="246">
      <x:c r="A246" s="17" t="str">
        <x:v>DeepSeek-V3.2-Exp</x:v>
      </x:c>
      <x:c r="B246" s="17" t="str">
        <x:v>DeepSeek-V3.2-Exp_unknown</x:v>
      </x:c>
      <x:c r="C246" s="17"/>
      <x:c r="D246" s="17" t="str">
        <x:v>DeepSeek</x:v>
      </x:c>
      <x:c r="E246" s="17" t="str">
        <x:v>China</x:v>
      </x:c>
      <x:c r="F246" s="17" t="n">
        <x:v>45929</x:v>
      </x:c>
      <x:c r="G246" s="17" t="str">
        <x:v>Open weights (unrestricted)</x:v>
      </x:c>
      <x:c r="H246" s="17" t="n">
        <x:v>45929</x:v>
      </x:c>
      <x:c r="I246" s="17" t="n">
        <x:v>4.18e+24</x:v>
      </x:c>
      <x:c r="J246" s="17" t="str">
        <x:v>Confident</x:v>
      </x:c>
      <x:c r="K246" s="17"/>
      <x:c r="L246" s="17"/>
      <x:c r="M246" s="17"/>
      <x:c r="N246" s="17" t="str">
        <x:v>DeepSeek-V3.2-Exp</x:v>
      </x:c>
      <x:c r="O246" s="17" t="str">
        <x:v>deepseek-v3-2-exp</x:v>
      </x:c>
      <x:c r="P246" s="17" t="n">
        <x:v>144.86</x:v>
      </x:c>
      <x:c r="Q246" s="17" t="n">
        <x:v>141.79</x:v>
      </x:c>
      <x:c r="R246" s="17" t="n">
        <x:v>146.71</x:v>
      </x:c>
      <x:c r="S246" s="17"/>
      <x:c r="T246" s="17"/>
      <x:c r="U246" s="17"/>
      <x:c r="V246" s="17"/>
      <x:c r="W246" s="17"/>
      <x:c r="X246" s="17"/>
      <x:c r="Y246" s="17"/>
      <x:c r="Z246" s="17"/>
    </x:row>
    <x:row r="247">
      <x:c r="A247" s="17" t="str">
        <x:v>Grok 4.1 Fast</x:v>
      </x:c>
      <x:c r="B247" s="17" t="str">
        <x:v>grok-4-1-fast-reasoning</x:v>
      </x:c>
      <x:c r="C247" s="17"/>
      <x:c r="D247" s="17" t="str">
        <x:v>xAI</x:v>
      </x:c>
      <x:c r="E247" s="17" t="str">
        <x:v>United States of America</x:v>
      </x:c>
      <x:c r="F247" s="17" t="n">
        <x:v>45980</x:v>
      </x:c>
      <x:c r="G247" s="17" t="str">
        <x:v>API access</x:v>
      </x:c>
      <x:c r="H247" s="17" t="n">
        <x:v>45980</x:v>
      </x:c>
      <x:c r="I247" s="17"/>
      <x:c r="J247" s="17" t="str">
        <x:v>Unknown</x:v>
      </x:c>
      <x:c r="K247" s="17"/>
      <x:c r="L247" s="17"/>
      <x:c r="M247" s="17"/>
      <x:c r="N247" s="17" t="str">
        <x:v>Grok 4.1 Fast</x:v>
      </x:c>
      <x:c r="O247" s="17" t="str">
        <x:v>grok-4-1-fast</x:v>
      </x:c>
      <x:c r="P247" s="17"/>
      <x:c r="Q247" s="17"/>
      <x:c r="R247" s="17"/>
      <x:c r="S247" s="17"/>
      <x:c r="T247" s="17"/>
      <x:c r="U247" s="17"/>
      <x:c r="V247" s="17"/>
      <x:c r="W247" s="17"/>
      <x:c r="X247" s="17"/>
      <x:c r="Y247" s="17"/>
      <x:c r="Z247" s="17"/>
    </x:row>
    <x:row r="248">
      <x:c r="A248" s="17" t="str">
        <x:v>GPT-5.2</x:v>
      </x:c>
      <x:c r="B248" s="17" t="str">
        <x:v>gpt-5.2-2025-12-11_unknown</x:v>
      </x:c>
      <x:c r="C248" s="17" t="str">
        <x:v>GPT-5.2 (unknown thinking)</x:v>
      </x:c>
      <x:c r="D248" s="17" t="str">
        <x:v>OpenAI</x:v>
      </x:c>
      <x:c r="E248" s="17" t="str">
        <x:v>United States of America</x:v>
      </x:c>
      <x:c r="F248" s="17" t="n">
        <x:v>46002</x:v>
      </x:c>
      <x:c r="G248" s="17" t="str">
        <x:v>API access</x:v>
      </x:c>
      <x:c r="H248" s="17" t="n">
        <x:v>46002</x:v>
      </x:c>
      <x:c r="I248" s="17"/>
      <x:c r="J248" s="17" t="str">
        <x:v>Unknown</x:v>
      </x:c>
      <x:c r="K248" s="17"/>
      <x:c r="L248" s="17" t="str">
        <x:v>GPT-5.2 (high)</x:v>
      </x:c>
      <x:c r="M248" s="17"/>
      <x:c r="N248" s="17" t="str">
        <x:v>GPT-5.2</x:v>
      </x:c>
      <x:c r="O248" s="17" t="str">
        <x:v>gpt-5-2</x:v>
      </x:c>
      <x:c r="P248" s="17" t="n">
        <x:v>153.7</x:v>
      </x:c>
      <x:c r="Q248" s="17" t="n">
        <x:v>152.26</x:v>
      </x:c>
      <x:c r="R248" s="17" t="n">
        <x:v>155.46</x:v>
      </x:c>
      <x:c r="S248" s="17"/>
      <x:c r="T248" s="17"/>
      <x:c r="U248" s="17"/>
      <x:c r="V248" s="17"/>
      <x:c r="W248" s="17"/>
      <x:c r="X248" s="17"/>
      <x:c r="Y248" s="17"/>
      <x:c r="Z248" s="17"/>
    </x:row>
    <x:row r="249">
      <x:c r="A249" s="17" t="str">
        <x:v>GPT-5.1</x:v>
      </x:c>
      <x:c r="B249" s="17" t="str">
        <x:v>gpt-5.1-2025-11-13_unknown</x:v>
      </x:c>
      <x:c r="C249" s="17" t="str">
        <x:v>GPT-5.1 (unknown thinking)</x:v>
      </x:c>
      <x:c r="D249" s="17" t="str">
        <x:v>OpenAI</x:v>
      </x:c>
      <x:c r="E249" s="17" t="str">
        <x:v>United States of America</x:v>
      </x:c>
      <x:c r="F249" s="17" t="n">
        <x:v>45974</x:v>
      </x:c>
      <x:c r="G249" s="17" t="str">
        <x:v>API access</x:v>
      </x:c>
      <x:c r="H249" s="17" t="n">
        <x:v>45974</x:v>
      </x:c>
      <x:c r="I249" s="17"/>
      <x:c r="J249" s="17" t="str">
        <x:v>Unknown</x:v>
      </x:c>
      <x:c r="K249" s="17"/>
      <x:c r="L249" s="17" t="str">
        <x:v>GPT-5.1 (high)</x:v>
      </x:c>
      <x:c r="M249" s="17"/>
      <x:c r="N249" s="17" t="str">
        <x:v>GPT-5.1</x:v>
      </x:c>
      <x:c r="O249" s="17" t="str">
        <x:v>gpt-5-1</x:v>
      </x:c>
      <x:c r="P249" s="17" t="n">
        <x:v>149.72</x:v>
      </x:c>
      <x:c r="Q249" s="17" t="n">
        <x:v>148.31</x:v>
      </x:c>
      <x:c r="R249" s="17" t="n">
        <x:v>151.01</x:v>
      </x:c>
      <x:c r="S249" s="17"/>
      <x:c r="T249" s="17"/>
      <x:c r="U249" s="17"/>
      <x:c r="V249" s="17"/>
      <x:c r="W249" s="17"/>
      <x:c r="X249" s="17"/>
      <x:c r="Y249" s="17"/>
      <x:c r="Z249" s="17"/>
    </x:row>
    <x:row r="250">
      <x:c r="A250" s="17" t="str">
        <x:v>Qwen3.5-27B</x:v>
      </x:c>
      <x:c r="B250" s="17" t="str">
        <x:v>qwen3.5-27B</x:v>
      </x:c>
      <x:c r="C250" s="17"/>
      <x:c r="D250" s="17" t="str">
        <x:v>Alibaba</x:v>
      </x:c>
      <x:c r="E250" s="17" t="str">
        <x:v>China</x:v>
      </x:c>
      <x:c r="F250" s="17" t="n">
        <x:v>46077</x:v>
      </x:c>
      <x:c r="G250" s="17" t="str">
        <x:v>Open weights (restricted use)</x:v>
      </x:c>
      <x:c r="H250" s="17" t="n">
        <x:v>46077</x:v>
      </x:c>
      <x:c r="I250" s="17"/>
      <x:c r="J250" s="17" t="str">
        <x:v>Confident</x:v>
      </x:c>
      <x:c r="K250" s="17"/>
      <x:c r="L250" s="17"/>
      <x:c r="M250" s="17"/>
      <x:c r="N250" s="17" t="str">
        <x:v>Qwen3.5-27B</x:v>
      </x:c>
      <x:c r="O250" s="17" t="str">
        <x:v>qwen3-5-27b</x:v>
      </x:c>
      <x:c r="P250" s="17"/>
      <x:c r="Q250" s="17"/>
      <x:c r="R250" s="17"/>
      <x:c r="S250" s="17"/>
      <x:c r="T250" s="17"/>
      <x:c r="U250" s="17"/>
      <x:c r="V250" s="17"/>
      <x:c r="W250" s="17"/>
      <x:c r="X250" s="17"/>
      <x:c r="Y250" s="17"/>
      <x:c r="Z250" s="17"/>
    </x:row>
    <x:row r="251">
      <x:c r="A251" s="17" t="str">
        <x:v>MiniMax-M2</x:v>
      </x:c>
      <x:c r="B251" s="17" t="str">
        <x:v>MiniMax-M2</x:v>
      </x:c>
      <x:c r="C251" s="17"/>
      <x:c r="D251" s="17" t="str">
        <x:v>MiniMax</x:v>
      </x:c>
      <x:c r="E251" s="17" t="str">
        <x:v>China</x:v>
      </x:c>
      <x:c r="F251" s="17" t="n">
        <x:v>45957</x:v>
      </x:c>
      <x:c r="G251" s="17" t="str">
        <x:v>Open weights (unrestricted)</x:v>
      </x:c>
      <x:c r="H251" s="17" t="n">
        <x:v>45957</x:v>
      </x:c>
      <x:c r="I251" s="17"/>
      <x:c r="J251" s="17" t="str">
        <x:v>Confident</x:v>
      </x:c>
      <x:c r="K251" s="17"/>
      <x:c r="L251" s="17"/>
      <x:c r="M251" s="17"/>
      <x:c r="N251" s="17" t="str">
        <x:v>MiniMax-M2</x:v>
      </x:c>
      <x:c r="O251" s="17" t="str">
        <x:v>minimax-m2</x:v>
      </x:c>
      <x:c r="P251" s="17"/>
      <x:c r="Q251" s="17"/>
      <x:c r="R251" s="17"/>
      <x:c r="S251" s="17"/>
      <x:c r="T251" s="17"/>
      <x:c r="U251" s="17"/>
      <x:c r="V251" s="17"/>
      <x:c r="W251" s="17"/>
      <x:c r="X251" s="17"/>
      <x:c r="Y251" s="17"/>
      <x:c r="Z251" s="17"/>
    </x:row>
    <x:row r="252">
      <x:c r="A252" s="17" t="str">
        <x:v>Grok 4.3 Beta</x:v>
      </x:c>
      <x:c r="B252" s="17" t="str">
        <x:v>grok-4-3</x:v>
      </x:c>
      <x:c r="C252" s="17"/>
      <x:c r="D252" s="17" t="str">
        <x:v>xAI</x:v>
      </x:c>
      <x:c r="E252" s="17" t="str">
        <x:v>United States of America</x:v>
      </x:c>
      <x:c r="F252" s="17" t="n">
        <x:v>46129</x:v>
      </x:c>
      <x:c r="G252" s="17" t="str">
        <x:v>Hosted access (no API)</x:v>
      </x:c>
      <x:c r="H252" s="17" t="n">
        <x:v>46129</x:v>
      </x:c>
      <x:c r="I252" s="17"/>
      <x:c r="J252" s="17" t="str">
        <x:v>Likely</x:v>
      </x:c>
      <x:c r="K252" s="17"/>
      <x:c r="L252" s="17"/>
      <x:c r="M252" s="17"/>
      <x:c r="N252" s="17" t="str">
        <x:v>Grok 4.3 Beta</x:v>
      </x:c>
      <x:c r="O252" s="17" t="str">
        <x:v>grok-4-3-beta</x:v>
      </x:c>
      <x:c r="P252" s="17" t="n">
        <x:v>148.98</x:v>
      </x:c>
      <x:c r="Q252" s="17" t="n">
        <x:v>147.37</x:v>
      </x:c>
      <x:c r="R252" s="17" t="n">
        <x:v>150.53</x:v>
      </x:c>
      <x:c r="S252" s="17"/>
      <x:c r="T252" s="17"/>
      <x:c r="U252" s="17"/>
      <x:c r="V252" s="17"/>
      <x:c r="W252" s="17"/>
      <x:c r="X252" s="17"/>
      <x:c r="Y252" s="17"/>
      <x:c r="Z252" s="17"/>
    </x:row>
    <x:row r="253">
      <x:c r="A253" s="17" t="str">
        <x:v>gpt-oss-120b</x:v>
      </x:c>
      <x:c r="B253" s="17" t="str">
        <x:v>gpt-oss-120b</x:v>
      </x:c>
      <x:c r="C253" s="17"/>
      <x:c r="D253" s="17" t="str">
        <x:v>OpenAI</x:v>
      </x:c>
      <x:c r="E253" s="17" t="str">
        <x:v>United States of America</x:v>
      </x:c>
      <x:c r="F253" s="17" t="n">
        <x:v>45874</x:v>
      </x:c>
      <x:c r="G253" s="17" t="str">
        <x:v>Open weights (unrestricted)</x:v>
      </x:c>
      <x:c r="H253" s="17" t="n">
        <x:v>45874</x:v>
      </x:c>
      <x:c r="I253" s="17" t="n">
        <x:v>4.94e+24</x:v>
      </x:c>
      <x:c r="J253" s="17" t="str">
        <x:v>Confident</x:v>
      </x:c>
      <x:c r="K253" s="17" t="str">
        <x:v>The larger one of OpenAI's two latest open source language models.</x:v>
      </x:c>
      <x:c r="L253" s="17"/>
      <x:c r="M253" s="17"/>
      <x:c r="N253" s="17" t="str">
        <x:v>gpt-oss-120b</x:v>
      </x:c>
      <x:c r="O253" s="17" t="str">
        <x:v>gpt-oss-120b</x:v>
      </x:c>
      <x:c r="P253" s="17" t="n">
        <x:v>140.57</x:v>
      </x:c>
      <x:c r="Q253" s="17" t="n">
        <x:v>136.18</x:v>
      </x:c>
      <x:c r="R253" s="17" t="n">
        <x:v>143.08</x:v>
      </x:c>
      <x:c r="S253" s="17"/>
      <x:c r="T253" s="17"/>
      <x:c r="U253" s="17"/>
      <x:c r="V253" s="17"/>
      <x:c r="W253" s="17"/>
      <x:c r="X253" s="17"/>
      <x:c r="Y253" s="17"/>
      <x:c r="Z253" s="17"/>
    </x:row>
    <x:row r="254">
      <x:c r="A254" s="17" t="str">
        <x:v>MiniMax-M2.5</x:v>
      </x:c>
      <x:c r="B254" s="17" t="str">
        <x:v>MiniMax-M2.5</x:v>
      </x:c>
      <x:c r="C254" s="17"/>
      <x:c r="D254" s="17" t="str">
        <x:v>MiniMax</x:v>
      </x:c>
      <x:c r="E254" s="17" t="str">
        <x:v>China</x:v>
      </x:c>
      <x:c r="F254" s="17" t="n">
        <x:v>46065</x:v>
      </x:c>
      <x:c r="G254" s="17" t="str">
        <x:v>Open weights (unrestricted)</x:v>
      </x:c>
      <x:c r="H254" s="17" t="n">
        <x:v>46065</x:v>
      </x:c>
      <x:c r="I254" s="17"/>
      <x:c r="J254" s="17" t="str">
        <x:v>Likely</x:v>
      </x:c>
      <x:c r="K254" s="17"/>
      <x:c r="L254" s="17"/>
      <x:c r="M254" s="17"/>
      <x:c r="N254" s="17" t="str">
        <x:v>MiniMax-M2.5</x:v>
      </x:c>
      <x:c r="O254" s="17" t="str">
        <x:v>minimax-m2-5</x:v>
      </x:c>
      <x:c r="P254" s="17" t="n">
        <x:v>147.07</x:v>
      </x:c>
      <x:c r="Q254" s="17" t="n">
        <x:v>142.34</x:v>
      </x:c>
      <x:c r="R254" s="17" t="n">
        <x:v>148.14</x:v>
      </x:c>
      <x:c r="S254" s="17"/>
      <x:c r="T254" s="17"/>
      <x:c r="U254" s="17"/>
      <x:c r="V254" s="17"/>
      <x:c r="W254" s="17"/>
      <x:c r="X254" s="17"/>
      <x:c r="Y254" s="17"/>
      <x:c r="Z254" s="17"/>
    </x:row>
    <x:row r="255">
      <x:c r="A255" s="17" t="str">
        <x:v>GPT-5 mini</x:v>
      </x:c>
      <x:c r="B255" s="17" t="str">
        <x:v>gpt-5-mini-2025-08-07_unknown</x:v>
      </x:c>
      <x:c r="C255" s="17" t="str">
        <x:v>GPT-5 mini (unknown thinking)</x:v>
      </x:c>
      <x:c r="D255" s="17" t="str">
        <x:v>OpenAI</x:v>
      </x:c>
      <x:c r="E255" s="17" t="str">
        <x:v>United States of America</x:v>
      </x:c>
      <x:c r="F255" s="17" t="n">
        <x:v>45876</x:v>
      </x:c>
      <x:c r="G255" s="17" t="str">
        <x:v>API access</x:v>
      </x:c>
      <x:c r="H255" s="17" t="n">
        <x:v>45876</x:v>
      </x:c>
      <x:c r="I255" s="17"/>
      <x:c r="J255" s="17" t="str">
        <x:v>Unknown</x:v>
      </x:c>
      <x:c r="K255" s="17" t="str">
        <x:v>A smaller version of OpenAI's latest flagship frontier model, benchmarked using high reasoning effort.</x:v>
      </x:c>
      <x:c r="L255" s="17" t="str">
        <x:v>GPT-5 mini (high)</x:v>
      </x:c>
      <x:c r="M255" s="17"/>
      <x:c r="N255" s="17" t="str">
        <x:v>GPT-5 mini</x:v>
      </x:c>
      <x:c r="O255" s="17" t="str">
        <x:v>gpt-5-mini</x:v>
      </x:c>
      <x:c r="P255" s="17" t="n">
        <x:v>145.79</x:v>
      </x:c>
      <x:c r="Q255" s="17" t="n">
        <x:v>143.69</x:v>
      </x:c>
      <x:c r="R255" s="17" t="n">
        <x:v>147.21</x:v>
      </x:c>
      <x:c r="S255" s="17"/>
      <x:c r="T255" s="17"/>
      <x:c r="U255" s="17"/>
      <x:c r="V255" s="17"/>
      <x:c r="W255" s="17"/>
      <x:c r="X255" s="17"/>
      <x:c r="Y255" s="17"/>
      <x:c r="Z255" s="17"/>
    </x:row>
    <x:row r="256">
      <x:c r="A256" s="17" t="str">
        <x:v>GPT-5.5</x:v>
      </x:c>
      <x:c r="B256" s="17" t="str">
        <x:v>gpt-5.5_high</x:v>
      </x:c>
      <x:c r="C256" s="17" t="str">
        <x:v>GPT-5.5 (high)</x:v>
      </x:c>
      <x:c r="D256" s="17" t="str">
        <x:v>OpenAI</x:v>
      </x:c>
      <x:c r="E256" s="17" t="str">
        <x:v>United States of America</x:v>
      </x:c>
      <x:c r="F256" s="17" t="n">
        <x:v>46135</x:v>
      </x:c>
      <x:c r="G256" s="17" t="str">
        <x:v>API access</x:v>
      </x:c>
      <x:c r="H256" s="17" t="n">
        <x:v>46135</x:v>
      </x:c>
      <x:c r="I256" s="17"/>
      <x:c r="J256" s="17" t="str">
        <x:v>Likely</x:v>
      </x:c>
      <x:c r="K256" s="17"/>
      <x:c r="L256" s="17"/>
      <x:c r="M256" s="17"/>
      <x:c r="N256" s="17" t="str">
        <x:v>GPT-5.5</x:v>
      </x:c>
      <x:c r="O256" s="17" t="str">
        <x:v>gpt-5-5</x:v>
      </x:c>
      <x:c r="P256" s="17" t="n">
        <x:v>158.33</x:v>
      </x:c>
      <x:c r="Q256" s="17" t="n">
        <x:v>156.44</x:v>
      </x:c>
      <x:c r="R256" s="17" t="n">
        <x:v>161.43</x:v>
      </x:c>
      <x:c r="S256" s="17"/>
      <x:c r="T256" s="17"/>
      <x:c r="U256" s="17"/>
      <x:c r="V256" s="17"/>
      <x:c r="W256" s="17"/>
      <x:c r="X256" s="17"/>
      <x:c r="Y256" s="17"/>
      <x:c r="Z256" s="17"/>
    </x:row>
    <x:row r="257">
      <x:c r="A257" s="17" t="str">
        <x:v>Claude Opus 4.6</x:v>
      </x:c>
      <x:c r="B257" s="17" t="str">
        <x:v>claude-opus-4-6_high</x:v>
      </x:c>
      <x:c r="C257" s="17" t="str">
        <x:v>Claude Opus 4.6 (high)</x:v>
      </x:c>
      <x:c r="D257" s="17" t="str">
        <x:v>Anthropic</x:v>
      </x:c>
      <x:c r="E257" s="17" t="str">
        <x:v>United States of America</x:v>
      </x:c>
      <x:c r="F257" s="17" t="n">
        <x:v>46058</x:v>
      </x:c>
      <x:c r="G257" s="17" t="str">
        <x:v>API access</x:v>
      </x:c>
      <x:c r="H257" s="17" t="n">
        <x:v>46058</x:v>
      </x:c>
      <x:c r="I257" s="17"/>
      <x:c r="J257" s="17" t="str">
        <x:v>Likely</x:v>
      </x:c>
      <x:c r="K257" s="17"/>
      <x:c r="L257" s="17" t="str">
        <x:v>Claude Opus 4.6 (high)</x:v>
      </x:c>
      <x:c r="M257" s="17"/>
      <x:c r="N257" s="17" t="str">
        <x:v>Claude Opus 4.6</x:v>
      </x:c>
      <x:c r="O257" s="17" t="str">
        <x:v>claude-opus-4-6</x:v>
      </x:c>
      <x:c r="P257" s="17" t="n">
        <x:v>155.31</x:v>
      </x:c>
      <x:c r="Q257" s="17" t="n">
        <x:v>153.34</x:v>
      </x:c>
      <x:c r="R257" s="17" t="n">
        <x:v>157.92</x:v>
      </x:c>
      <x:c r="S257" s="17"/>
      <x:c r="T257" s="17"/>
      <x:c r="U257" s="17"/>
      <x:c r="V257" s="17"/>
      <x:c r="W257" s="17"/>
      <x:c r="X257" s="17"/>
      <x:c r="Y257" s="17"/>
      <x:c r="Z257" s="17"/>
    </x:row>
    <x:row r="258">
      <x:c r="A258" s="17" t="str">
        <x:v>DeepSeek-V4-Pro</x:v>
      </x:c>
      <x:c r="B258" s="17" t="str">
        <x:v>deepseek-v4-pro_high</x:v>
      </x:c>
      <x:c r="C258" s="17" t="str">
        <x:v>DeepSeek v4 Pro (high)</x:v>
      </x:c>
      <x:c r="D258" s="17" t="str">
        <x:v>DeepSeek</x:v>
      </x:c>
      <x:c r="E258" s="17" t="str">
        <x:v>China</x:v>
      </x:c>
      <x:c r="F258" s="17" t="n">
        <x:v>46136</x:v>
      </x:c>
      <x:c r="G258" s="17" t="str">
        <x:v>Open weights (unrestricted)</x:v>
      </x:c>
      <x:c r="H258" s="17" t="n">
        <x:v>46136</x:v>
      </x:c>
      <x:c r="I258" s="17" t="n">
        <x:v>9.702e+24</x:v>
      </x:c>
      <x:c r="J258" s="17" t="str">
        <x:v>Likely</x:v>
      </x:c>
      <x:c r="K258" s="17"/>
      <x:c r="L258" s="17" t="str">
        <x:v>DeepSeek v4 (high)</x:v>
      </x:c>
      <x:c r="M258" s="17"/>
      <x:c r="N258" s="17" t="str">
        <x:v>DeepSeek-V4-Pro</x:v>
      </x:c>
      <x:c r="O258" s="17" t="str">
        <x:v>deepseek-v4-pro</x:v>
      </x:c>
      <x:c r="P258" s="17" t="n">
        <x:v>149.74</x:v>
      </x:c>
      <x:c r="Q258" s="17" t="n">
        <x:v>147.87</x:v>
      </x:c>
      <x:c r="R258" s="17" t="n">
        <x:v>152.06</x:v>
      </x:c>
      <x:c r="S258" s="17"/>
      <x:c r="T258" s="17"/>
      <x:c r="U258" s="17"/>
      <x:c r="V258" s="17"/>
      <x:c r="W258" s="17"/>
      <x:c r="X258" s="17"/>
      <x:c r="Y258" s="17"/>
      <x:c r="Z258" s="17"/>
    </x:row>
    <x:row r="259">
      <x:c r="A259" s="17" t="str">
        <x:v>GLM-4.7</x:v>
      </x:c>
      <x:c r="B259" s="17" t="str">
        <x:v>zai-org/glm-4.7</x:v>
      </x:c>
      <x:c r="C259" s="17" t="str">
        <x:v>GLM-4.7 (Novita)</x:v>
      </x:c>
      <x:c r="D259" s="17" t="str">
        <x:v>Z.ai (Zhipu AI)</x:v>
      </x:c>
      <x:c r="E259" s="17" t="str">
        <x:v>China</x:v>
      </x:c>
      <x:c r="F259" s="17" t="n">
        <x:v>46013</x:v>
      </x:c>
      <x:c r="G259" s="17" t="str">
        <x:v>Open weights (unrestricted)</x:v>
      </x:c>
      <x:c r="H259" s="17" t="n">
        <x:v>46013</x:v>
      </x:c>
      <x:c r="I259" s="17" t="n">
        <x:v>4.42e+24</x:v>
      </x:c>
      <x:c r="J259" s="17" t="str">
        <x:v>Likely</x:v>
      </x:c>
      <x:c r="K259" s="17"/>
      <x:c r="L259" s="17"/>
      <x:c r="M259" s="17"/>
      <x:c r="N259" s="17" t="str">
        <x:v>GLM-4.7</x:v>
      </x:c>
      <x:c r="O259" s="17" t="str">
        <x:v>glm-4-7</x:v>
      </x:c>
      <x:c r="P259" s="17" t="n">
        <x:v>143.73</x:v>
      </x:c>
      <x:c r="Q259" s="17" t="n">
        <x:v>141.11</x:v>
      </x:c>
      <x:c r="R259" s="17" t="n">
        <x:v>145.38</x:v>
      </x:c>
      <x:c r="S259" s="17"/>
      <x:c r="T259" s="17"/>
      <x:c r="U259" s="17"/>
      <x:c r="V259" s="17"/>
      <x:c r="W259" s="17"/>
      <x:c r="X259" s="17"/>
      <x:c r="Y259" s="17"/>
      <x:c r="Z259" s="17"/>
    </x:row>
    <x:row r="260">
      <x:c r="A260" s="17" t="str">
        <x:v>DeepSeek-V3.2-Exp</x:v>
      </x:c>
      <x:c r="B260" s="17" t="str">
        <x:v>DeepSeek-V3.2-Exp_thinking</x:v>
      </x:c>
      <x:c r="C260" s="17"/>
      <x:c r="D260" s="17" t="str">
        <x:v>DeepSeek</x:v>
      </x:c>
      <x:c r="E260" s="17" t="str">
        <x:v>China</x:v>
      </x:c>
      <x:c r="F260" s="17" t="n">
        <x:v>45929</x:v>
      </x:c>
      <x:c r="G260" s="17" t="str">
        <x:v>Open weights (unrestricted)</x:v>
      </x:c>
      <x:c r="H260" s="17" t="n">
        <x:v>45929</x:v>
      </x:c>
      <x:c r="I260" s="17" t="n">
        <x:v>4.18e+24</x:v>
      </x:c>
      <x:c r="J260" s="17" t="str">
        <x:v>Confident</x:v>
      </x:c>
      <x:c r="K260" s="17"/>
      <x:c r="L260" s="17"/>
      <x:c r="M260" s="17"/>
      <x:c r="N260" s="17" t="str">
        <x:v>DeepSeek-V3.2-Exp</x:v>
      </x:c>
      <x:c r="O260" s="17" t="str">
        <x:v>deepseek-v3-2-exp</x:v>
      </x:c>
      <x:c r="P260" s="17" t="n">
        <x:v>144.86</x:v>
      </x:c>
      <x:c r="Q260" s="17" t="n">
        <x:v>141.79</x:v>
      </x:c>
      <x:c r="R260" s="17" t="n">
        <x:v>146.71</x:v>
      </x:c>
      <x:c r="S260" s="17"/>
      <x:c r="T260" s="17"/>
      <x:c r="U260" s="17"/>
      <x:c r="V260" s="17"/>
      <x:c r="W260" s="17"/>
      <x:c r="X260" s="17"/>
      <x:c r="Y260" s="17"/>
      <x:c r="Z260" s="17"/>
    </x:row>
    <x:row r="261">
      <x:c r="A261" s="17" t="str">
        <x:v>DeepSeek-V3.2</x:v>
      </x:c>
      <x:c r="B261" s="17" t="str">
        <x:v>deepseek/deepseek-v3.2</x:v>
      </x:c>
      <x:c r="C261" s="17" t="str">
        <x:v>DeepSeek-V3.2 (Thinking; Novita)</x:v>
      </x:c>
      <x:c r="D261" s="17" t="str">
        <x:v>DeepSeek</x:v>
      </x:c>
      <x:c r="E261" s="17" t="str">
        <x:v>China</x:v>
      </x:c>
      <x:c r="F261" s="17" t="n">
        <x:v>45992</x:v>
      </x:c>
      <x:c r="G261" s="17" t="str">
        <x:v>Open weights (unrestricted)</x:v>
      </x:c>
      <x:c r="H261" s="17" t="n">
        <x:v>45992</x:v>
      </x:c>
      <x:c r="I261" s="17" t="n">
        <x:v>4.1999999999999997e+24</x:v>
      </x:c>
      <x:c r="J261" s="17" t="str">
        <x:v>Likely</x:v>
      </x:c>
      <x:c r="K261" s="17"/>
      <x:c r="L261" s="17"/>
      <x:c r="M261" s="17" t="str">
        <x:v>DeepSeek-V3.2</x:v>
      </x:c>
      <x:c r="N261" s="17" t="str">
        <x:v>DeepSeek-V3.2</x:v>
      </x:c>
      <x:c r="O261" s="17" t="str">
        <x:v>deepseek-v3-2</x:v>
      </x:c>
      <x:c r="P261" s="17" t="n">
        <x:v>146.56</x:v>
      </x:c>
      <x:c r="Q261" s="17" t="n">
        <x:v>144.63</x:v>
      </x:c>
      <x:c r="R261" s="17" t="n">
        <x:v>147.62</x:v>
      </x:c>
      <x:c r="S261" s="17"/>
      <x:c r="T261" s="17"/>
      <x:c r="U261" s="17"/>
      <x:c r="V261" s="17"/>
      <x:c r="W261" s="17"/>
      <x:c r="X261" s="17"/>
      <x:c r="Y261" s="17"/>
      <x:c r="Z261" s="17"/>
    </x:row>
    <x:row r="262">
      <x:c r="A262" s="17" t="str">
        <x:v>MiMo-V2-Pro</x:v>
      </x:c>
      <x:c r="B262" s="17" t="str">
        <x:v>mimo-v2-pro</x:v>
      </x:c>
      <x:c r="C262" s="17"/>
      <x:c r="D262" s="17" t="str">
        <x:v>Xiaomi Corp</x:v>
      </x:c>
      <x:c r="E262" s="17" t="str">
        <x:v>China</x:v>
      </x:c>
      <x:c r="F262" s="17"/>
      <x:c r="G262" s="17"/>
      <x:c r="H262" s="17" t="n">
        <x:v>46099</x:v>
      </x:c>
      <x:c r="I262" s="17"/>
      <x:c r="J262" s="17" t="str">
        <x:v>Confident</x:v>
      </x:c>
      <x:c r="K262" s="17"/>
      <x:c r="L262" s="17"/>
      <x:c r="M262" s="17"/>
      <x:c r="N262" s="17" t="str">
        <x:v>MiMo-V2-Pro</x:v>
      </x:c>
      <x:c r="O262" s="17" t="str">
        <x:v>mimo-v2-pro</x:v>
      </x:c>
      <x:c r="P262" s="17"/>
      <x:c r="Q262" s="17"/>
      <x:c r="R262" s="17"/>
      <x:c r="S262" s="17"/>
      <x:c r="T262" s="17"/>
      <x:c r="U262" s="17"/>
      <x:c r="V262" s="17"/>
      <x:c r="W262" s="17"/>
      <x:c r="X262" s="17"/>
      <x:c r="Y262" s="17"/>
      <x:c r="Z262" s="17"/>
    </x:row>
    <x:row r="263">
      <x:c r="A263" s="17" t="str">
        <x:v>Claude Opus 4.7</x:v>
      </x:c>
      <x:c r="B263" s="17" t="str">
        <x:v>claude-opus-4-7</x:v>
      </x:c>
      <x:c r="C263" s="17" t="str">
        <x:v>Claude Opus 4.7 (no thinking)</x:v>
      </x:c>
      <x:c r="D263" s="17" t="str">
        <x:v>Anthropic</x:v>
      </x:c>
      <x:c r="E263" s="17" t="str">
        <x:v>United States of America</x:v>
      </x:c>
      <x:c r="F263" s="17" t="n">
        <x:v>46128</x:v>
      </x:c>
      <x:c r="G263" s="17" t="str">
        <x:v>API access</x:v>
      </x:c>
      <x:c r="H263" s="17" t="n">
        <x:v>46128</x:v>
      </x:c>
      <x:c r="I263" s="17"/>
      <x:c r="J263" s="17" t="str">
        <x:v>Likely</x:v>
      </x:c>
      <x:c r="K263" s="17"/>
      <x:c r="L263" s="17" t="str">
        <x:v>Claude Opus 4.7 (no thinking)</x:v>
      </x:c>
      <x:c r="M263" s="17"/>
      <x:c r="N263" s="17" t="str">
        <x:v>Claude Opus 4.7</x:v>
      </x:c>
      <x:c r="O263" s="17" t="str">
        <x:v>claude-opus-4-7</x:v>
      </x:c>
      <x:c r="P263" s="17" t="n">
        <x:v>156.01</x:v>
      </x:c>
      <x:c r="Q263" s="17" t="n">
        <x:v>154.07</x:v>
      </x:c>
      <x:c r="R263" s="17" t="n">
        <x:v>158.4</x:v>
      </x:c>
      <x:c r="S263" s="17"/>
      <x:c r="T263" s="17"/>
      <x:c r="U263" s="17"/>
      <x:c r="V263" s="17"/>
      <x:c r="W263" s="17"/>
      <x:c r="X263" s="17"/>
      <x:c r="Y263" s="17"/>
      <x:c r="Z263" s="17"/>
    </x:row>
    <x:row r="264">
      <x:c r="A264" s="17" t="str">
        <x:v>Claude Opus 4.7</x:v>
      </x:c>
      <x:c r="B264" s="17" t="str">
        <x:v>claude-opus-4-7_high</x:v>
      </x:c>
      <x:c r="C264" s="17" t="str">
        <x:v>Claude Opus 4.7 (high)</x:v>
      </x:c>
      <x:c r="D264" s="17" t="str">
        <x:v>Anthropic</x:v>
      </x:c>
      <x:c r="E264" s="17" t="str">
        <x:v>United States of America</x:v>
      </x:c>
      <x:c r="F264" s="17" t="n">
        <x:v>46128</x:v>
      </x:c>
      <x:c r="G264" s="17" t="str">
        <x:v>API access</x:v>
      </x:c>
      <x:c r="H264" s="17" t="n">
        <x:v>46128</x:v>
      </x:c>
      <x:c r="I264" s="17"/>
      <x:c r="J264" s="17" t="str">
        <x:v>Likely</x:v>
      </x:c>
      <x:c r="K264" s="17"/>
      <x:c r="L264" s="17" t="str">
        <x:v>Claude Opus 4.7 (high)</x:v>
      </x:c>
      <x:c r="M264" s="17"/>
      <x:c r="N264" s="17" t="str">
        <x:v>Claude Opus 4.7</x:v>
      </x:c>
      <x:c r="O264" s="17" t="str">
        <x:v>claude-opus-4-7</x:v>
      </x:c>
      <x:c r="P264" s="17" t="n">
        <x:v>156.01</x:v>
      </x:c>
      <x:c r="Q264" s="17" t="n">
        <x:v>154.07</x:v>
      </x:c>
      <x:c r="R264" s="17" t="n">
        <x:v>158.4</x:v>
      </x:c>
      <x:c r="S264" s="17"/>
      <x:c r="T264" s="17"/>
      <x:c r="U264" s="17"/>
      <x:c r="V264" s="17"/>
      <x:c r="W264" s="17"/>
      <x:c r="X264" s="17"/>
      <x:c r="Y264" s="17"/>
      <x:c r="Z264" s="17"/>
    </x:row>
    <x:row r="265">
      <x:c r="A265" s="17" t="str">
        <x:v>Claude Opus 4</x:v>
      </x:c>
      <x:c r="B265" s="17" t="str">
        <x:v>claude-opus-4-20250514_unknown</x:v>
      </x:c>
      <x:c r="C265" s="17" t="str">
        <x:v>Claude Opus 4</x:v>
      </x:c>
      <x:c r="D265" s="17" t="str">
        <x:v>Anthropic</x:v>
      </x:c>
      <x:c r="E265" s="17" t="str">
        <x:v>United States of America</x:v>
      </x:c>
      <x:c r="F265" s="17" t="n">
        <x:v>45799</x:v>
      </x:c>
      <x:c r="G265" s="17" t="str">
        <x:v>API access</x:v>
      </x:c>
      <x:c r="H265" s="17" t="n">
        <x:v>45799</x:v>
      </x:c>
      <x:c r="I265" s="17"/>
      <x:c r="J265" s="17" t="str">
        <x:v>Unknown</x:v>
      </x:c>
      <x:c r="K265" s="17" t="str">
        <x:v>Anthropic's largest model in the Claude 4 series (superseded by Claude Opus 4.1), benchmarked with up to 32,000 reasoning tokens.</x:v>
      </x:c>
      <x:c r="L265" s="17" t="str">
        <x:v>Claude Opus 4 (unknown settings)</x:v>
      </x:c>
      <x:c r="M265" s="17"/>
      <x:c r="N265" s="17" t="str">
        <x:v>Claude Opus 4</x:v>
      </x:c>
      <x:c r="O265" s="17" t="str">
        <x:v>claude-opus-4</x:v>
      </x:c>
      <x:c r="P265" s="17" t="n">
        <x:v>142.89</x:v>
      </x:c>
      <x:c r="Q265" s="17" t="n">
        <x:v>140.36</x:v>
      </x:c>
      <x:c r="R265" s="17" t="n">
        <x:v>144.3</x:v>
      </x:c>
      <x:c r="S265" s="17"/>
      <x:c r="T265" s="17"/>
      <x:c r="U265" s="17"/>
      <x:c r="V265" s="17"/>
      <x:c r="W265" s="17"/>
      <x:c r="X265" s="17"/>
      <x:c r="Y265" s="17"/>
      <x:c r="Z265" s="17"/>
    </x:row>
    <x:row r="266">
      <x:c r="A266" s="17" t="str">
        <x:v>Kimi K2</x:v>
      </x:c>
      <x:c r="B266" s="17" t="str">
        <x:v>Kimi-K2-Instruct</x:v>
      </x:c>
      <x:c r="C266" s="17" t="str">
        <x:v>Kimi K2 Instruct</x:v>
      </x:c>
      <x:c r="D266" s="17" t="str">
        <x:v>Moonshot</x:v>
      </x:c>
      <x:c r="E266" s="17" t="str">
        <x:v>China</x:v>
      </x:c>
      <x:c r="F266" s="17" t="n">
        <x:v>45850</x:v>
      </x:c>
      <x:c r="G266" s="17" t="str">
        <x:v>Open weights (restricted use)</x:v>
      </x:c>
      <x:c r="H266" s="17" t="n">
        <x:v>45849</x:v>
      </x:c>
      <x:c r="I266" s="17" t="n">
        <x:v>2.976e+24</x:v>
      </x:c>
      <x:c r="J266" s="17" t="str">
        <x:v>Confident</x:v>
      </x:c>
      <x:c r="K266" s="17" t="str">
        <x:v>Moonshot AI’s 1-trillion parameter scale model.</x:v>
      </x:c>
      <x:c r="L266" s="17"/>
      <x:c r="M266" s="17" t="str">
        <x:v>Kimi K2 (Jul 2025)</x:v>
      </x:c>
      <x:c r="N266" s="17" t="str">
        <x:v>Kimi K2 (Jul 2025)</x:v>
      </x:c>
      <x:c r="O266" s="17" t="str">
        <x:v>kimi-k2-jul-2025</x:v>
      </x:c>
      <x:c r="P266" s="17" t="n">
        <x:v>140.45</x:v>
      </x:c>
      <x:c r="Q266" s="17" t="n">
        <x:v>137</x:v>
      </x:c>
      <x:c r="R266" s="17" t="n">
        <x:v>142.06</x:v>
      </x:c>
      <x:c r="S266" s="17"/>
      <x:c r="T266" s="17"/>
      <x:c r="U266" s="17"/>
      <x:c r="V266" s="17"/>
      <x:c r="W266" s="17"/>
      <x:c r="X266" s="17"/>
      <x:c r="Y266" s="17"/>
      <x:c r="Z266" s="17"/>
    </x:row>
    <x:row r="267">
      <x:c r="A267" s="17" t="str">
        <x:v>Qwen3-Coder-480B-A35B</x:v>
      </x:c>
      <x:c r="B267" s="17" t="str">
        <x:v>Qwen3-Coder-480B-A35B-Instruct</x:v>
      </x:c>
      <x:c r="C267" s="17"/>
      <x:c r="D267" s="17" t="str">
        <x:v>Alibaba</x:v>
      </x:c>
      <x:c r="E267" s="17" t="str">
        <x:v>China</x:v>
      </x:c>
      <x:c r="F267" s="17" t="n">
        <x:v>45869</x:v>
      </x:c>
      <x:c r="G267" s="17" t="str">
        <x:v>Open weights (unrestricted)</x:v>
      </x:c>
      <x:c r="H267" s="17" t="n">
        <x:v>45860</x:v>
      </x:c>
      <x:c r="I267" s="17" t="n">
        <x:v>1.575e+24</x:v>
      </x:c>
      <x:c r="J267" s="17" t="str">
        <x:v>Confident</x:v>
      </x:c>
      <x:c r="K267" s="17"/>
      <x:c r="L267" s="17" t="str">
        <x:v>Qwen3 Coder</x:v>
      </x:c>
      <x:c r="M267" s="17"/>
      <x:c r="N267" s="17" t="str">
        <x:v>Qwen3-Coder-480B-A35B</x:v>
      </x:c>
      <x:c r="O267" s="17" t="str">
        <x:v>qwen3-coder-480b-a35b</x:v>
      </x:c>
      <x:c r="P267" s="17"/>
      <x:c r="Q267" s="17"/>
      <x:c r="R267" s="17"/>
      <x:c r="S267" s="17"/>
      <x:c r="T267" s="17"/>
      <x:c r="U267" s="17"/>
      <x:c r="V267" s="17"/>
      <x:c r="W267" s="17"/>
      <x:c r="X267" s="17"/>
      <x:c r="Y267" s="17"/>
      <x:c r="Z267" s="17"/>
    </x:row>
    <x:row r="268">
      <x:c r="A268" s="17" t="str">
        <x:v>Claude Sonnet 4</x:v>
      </x:c>
      <x:c r="B268" s="17" t="str">
        <x:v>claude-sonnet-4-20250514_unknown</x:v>
      </x:c>
      <x:c r="C268" s="17" t="str">
        <x:v>Claude Sonnet 4 (unknown thinking)</x:v>
      </x:c>
      <x:c r="D268" s="17" t="str">
        <x:v>Anthropic</x:v>
      </x:c>
      <x:c r="E268" s="17" t="str">
        <x:v>United States of America</x:v>
      </x:c>
      <x:c r="F268" s="17" t="n">
        <x:v>45799</x:v>
      </x:c>
      <x:c r="G268" s="17" t="str">
        <x:v>API access</x:v>
      </x:c>
      <x:c r="H268" s="17" t="n">
        <x:v>45799</x:v>
      </x:c>
      <x:c r="I268" s="17"/>
      <x:c r="J268" s="17" t="str">
        <x:v>Unknown</x:v>
      </x:c>
      <x:c r="K268" s="17" t="str">
        <x:v>Anthropic's mid-sized Claude 4 series model, evaluated at up to 12,000 reasoning tokens.</x:v>
      </x:c>
      <x:c r="L268" s="17" t="str">
        <x:v>Claude Sonnet 4 (12k thinking)</x:v>
      </x:c>
      <x:c r="M268" s="17"/>
      <x:c r="N268" s="17" t="str">
        <x:v>Claude Sonnet 4</x:v>
      </x:c>
      <x:c r="O268" s="17" t="str">
        <x:v>claude-sonnet-4</x:v>
      </x:c>
      <x:c r="P268" s="17" t="n">
        <x:v>142.15</x:v>
      </x:c>
      <x:c r="Q268" s="17" t="n">
        <x:v>139.04</x:v>
      </x:c>
      <x:c r="R268" s="17" t="n">
        <x:v>143.61</x:v>
      </x:c>
      <x:c r="S268" s="17"/>
      <x:c r="T268" s="17"/>
      <x:c r="U268" s="17"/>
      <x:c r="V268" s="17"/>
      <x:c r="W268" s="17"/>
      <x:c r="X268" s="17"/>
      <x:c r="Y268" s="17"/>
      <x:c r="Z268" s="17"/>
    </x:row>
    <x:row r="269">
      <x:c r="A269" s="17" t="str">
        <x:v>Claude 3.7 Sonnet</x:v>
      </x:c>
      <x:c r="B269" s="17" t="str">
        <x:v>claude-3-7-sonnet-20250219_unknown</x:v>
      </x:c>
      <x:c r="C269" s="17" t="str">
        <x:v>Claude 3.7 Sonnet (unknown thinking)</x:v>
      </x:c>
      <x:c r="D269" s="17" t="str">
        <x:v>Anthropic</x:v>
      </x:c>
      <x:c r="E269" s="17" t="str">
        <x:v>United States of America</x:v>
      </x:c>
      <x:c r="F269" s="17" t="n">
        <x:v>45712</x:v>
      </x:c>
      <x:c r="G269" s="17" t="str">
        <x:v>API access</x:v>
      </x:c>
      <x:c r="H269" s="17" t="n">
        <x:v>45712</x:v>
      </x:c>
      <x:c r="I269" s="17" t="n">
        <x:v>3.3499999999999998e+25</x:v>
      </x:c>
      <x:c r="J269" s="17" t="str">
        <x:v>Likely</x:v>
      </x:c>
      <x:c r="K269" s="17" t="str">
        <x:v>A previous flagship reasoning model from Anthropic, benchmarked with up to 64,000 reasoning tokens allowed.</x:v>
      </x:c>
      <x:c r="L269" s="17" t="str">
        <x:v>Claude 3.7 Sonnet (64k thinking)</x:v>
      </x:c>
      <x:c r="M269" s="17"/>
      <x:c r="N269" s="17" t="str">
        <x:v>Claude 3.7 Sonnet</x:v>
      </x:c>
      <x:c r="O269" s="17" t="str">
        <x:v>claude-3-7-sonnet</x:v>
      </x:c>
      <x:c r="P269" s="17" t="n">
        <x:v>141.7</x:v>
      </x:c>
      <x:c r="Q269" s="17" t="n">
        <x:v>139.28</x:v>
      </x:c>
      <x:c r="R269" s="17" t="n">
        <x:v>143.27</x:v>
      </x:c>
      <x:c r="S269" s="17"/>
      <x:c r="T269" s="17"/>
      <x:c r="U269" s="17"/>
      <x:c r="V269" s="17"/>
      <x:c r="W269" s="17"/>
      <x:c r="X269" s="17"/>
      <x:c r="Y269" s="17"/>
      <x:c r="Z269" s="17"/>
    </x:row>
    <x:row r="270">
      <x:c r="A270" s="17" t="str">
        <x:v>GLM-4.5-Air</x:v>
      </x:c>
      <x:c r="B270" s="17" t="str">
        <x:v>GLM-4.5-Air</x:v>
      </x:c>
      <x:c r="C270" s="17"/>
      <x:c r="D270" s="17" t="str">
        <x:v>Z.ai (Zhipu AI),Tsinghua University</x:v>
      </x:c>
      <x:c r="E270" s="17" t="str">
        <x:v>China</x:v>
      </x:c>
      <x:c r="F270" s="17" t="n">
        <x:v>45858</x:v>
      </x:c>
      <x:c r="G270" s="17" t="str">
        <x:v>Open weights (unrestricted)</x:v>
      </x:c>
      <x:c r="H270" s="17" t="n">
        <x:v>45874</x:v>
      </x:c>
      <x:c r="I270" s="17" t="n">
        <x:v>1.656e+24</x:v>
      </x:c>
      <x:c r="J270" s="17" t="str">
        <x:v>Confident</x:v>
      </x:c>
      <x:c r="K270" s="17" t="str">
        <x:v>A smaller version of GLM-4.5, Zhipu AI &amp; Tsinghua University's large open source model.</x:v>
      </x:c>
      <x:c r="L270" s="17"/>
      <x:c r="M270" s="17"/>
      <x:c r="N270" s="17" t="str">
        <x:v>GLM-4.5-Air</x:v>
      </x:c>
      <x:c r="O270" s="17" t="str">
        <x:v>glm-4-5-air</x:v>
      </x:c>
      <x:c r="P270" s="17"/>
      <x:c r="Q270" s="17"/>
      <x:c r="R270" s="17"/>
      <x:c r="S270" s="17"/>
      <x:c r="T270" s="17"/>
      <x:c r="U270" s="17"/>
      <x:c r="V270" s="17"/>
      <x:c r="W270" s="17"/>
      <x:c r="X270" s="17"/>
      <x:c r="Y270" s="17"/>
      <x:c r="Z270" s="17"/>
    </x:row>
    <x:row r="271">
      <x:c r="A271" s="17" t="str">
        <x:v>o3-mini</x:v>
      </x:c>
      <x:c r="B271" s="17" t="str">
        <x:v>o3-mini-2025-01-31_low</x:v>
      </x:c>
      <x:c r="C271" s="17"/>
      <x:c r="D271" s="17" t="str">
        <x:v>OpenAI</x:v>
      </x:c>
      <x:c r="E271" s="17" t="str">
        <x:v>United States of America</x:v>
      </x:c>
      <x:c r="F271" s="17" t="n">
        <x:v>45688</x:v>
      </x:c>
      <x:c r="G271" s="17" t="str">
        <x:v>API access</x:v>
      </x:c>
      <x:c r="H271" s="17" t="n">
        <x:v>45688</x:v>
      </x:c>
      <x:c r="I271" s="17"/>
      <x:c r="J271" s="17" t="str">
        <x:v>Unknown</x:v>
      </x:c>
      <x:c r="K271" s="17" t="str">
        <x:v>A smaller version of OpenAI's o3 reasoning model, evaluated with low reasoning effort.</x:v>
      </x:c>
      <x:c r="L271" s="17"/>
      <x:c r="M271" s="17"/>
      <x:c r="N271" s="17" t="str">
        <x:v>o3-mini</x:v>
      </x:c>
      <x:c r="O271" s="17" t="str">
        <x:v>o3-mini</x:v>
      </x:c>
      <x:c r="P271" s="17" t="n">
        <x:v>141.41</x:v>
      </x:c>
      <x:c r="Q271" s="17" t="n">
        <x:v>137.82</x:v>
      </x:c>
      <x:c r="R271" s="17" t="n">
        <x:v>142.81</x:v>
      </x:c>
      <x:c r="S271" s="17"/>
      <x:c r="T271" s="17"/>
      <x:c r="U271" s="17"/>
      <x:c r="V271" s="17"/>
      <x:c r="W271" s="17"/>
      <x:c r="X271" s="17"/>
      <x:c r="Y271" s="17"/>
      <x:c r="Z271" s="17"/>
    </x:row>
    <x:row r="272">
      <x:c r="A272" s="17" t="str">
        <x:v>Claude Opus 4.8</x:v>
      </x:c>
      <x:c r="B272" s="17" t="str">
        <x:v>claude-opus-4-8_xhigh</x:v>
      </x:c>
      <x:c r="C272" s="17" t="str">
        <x:v>Claude Opus 4.8</x:v>
      </x:c>
      <x:c r="D272" s="17" t="str">
        <x:v>Anthropic</x:v>
      </x:c>
      <x:c r="E272" s="17" t="str">
        <x:v>United States of America</x:v>
      </x:c>
      <x:c r="F272" s="17" t="n">
        <x:v>46170</x:v>
      </x:c>
      <x:c r="G272" s="17" t="str">
        <x:v>API access</x:v>
      </x:c>
      <x:c r="H272" s="17" t="n">
        <x:v>46170</x:v>
      </x:c>
      <x:c r="I272" s="17"/>
      <x:c r="J272" s="17" t="str">
        <x:v>Unverified</x:v>
      </x:c>
      <x:c r="K272" s="17"/>
      <x:c r="L272" s="17" t="str">
        <x:v>Claude Opus 4.8 (xhigh)</x:v>
      </x:c>
      <x:c r="M272" s="17"/>
      <x:c r="N272" s="17" t="str">
        <x:v>Claude Opus 4.8</x:v>
      </x:c>
      <x:c r="O272" s="17" t="str">
        <x:v>claude-opus-4-8</x:v>
      </x:c>
      <x:c r="P272" s="17" t="n">
        <x:v>157.85</x:v>
      </x:c>
      <x:c r="Q272" s="17" t="n">
        <x:v>155.12</x:v>
      </x:c>
      <x:c r="R272" s="17" t="n">
        <x:v>160.58</x:v>
      </x:c>
      <x:c r="S272" s="17"/>
      <x:c r="T272" s="17"/>
      <x:c r="U272" s="17"/>
      <x:c r="V272" s="17"/>
      <x:c r="W272" s="17"/>
      <x:c r="X272" s="17"/>
      <x:c r="Y272" s="17"/>
      <x:c r="Z272" s="17"/>
    </x:row>
    <x:row r="273">
      <x:c r="A273" s="17" t="str">
        <x:v>GPT-5.6 Sol</x:v>
      </x:c>
      <x:c r="B273" s="17" t="str">
        <x:v>gpt-5.6-sol_high</x:v>
      </x:c>
      <x:c r="C273" s="17" t="str">
        <x:v>GPT-5.6 Sol (high)</x:v>
      </x:c>
      <x:c r="D273" s="17" t="str">
        <x:v>OpenAI</x:v>
      </x:c>
      <x:c r="E273" s="17" t="str">
        <x:v>United States of America</x:v>
      </x:c>
      <x:c r="F273" s="17" t="n">
        <x:v>46212</x:v>
      </x:c>
      <x:c r="G273" s="17" t="str">
        <x:v>API access</x:v>
      </x:c>
      <x:c r="H273" s="17" t="n">
        <x:v>46212</x:v>
      </x:c>
      <x:c r="I273" s="17"/>
      <x:c r="J273" s="17" t="str">
        <x:v>Unverified</x:v>
      </x:c>
      <x:c r="K273" s="17"/>
      <x:c r="L273" s="17" t="str">
        <x:v>GPT-5.6 Sol (high)</x:v>
      </x:c>
      <x:c r="M273" s="17"/>
      <x:c r="N273" s="17" t="str">
        <x:v>GPT-5.6 Sol</x:v>
      </x:c>
      <x:c r="O273" s="17" t="str">
        <x:v>gpt-5-6-sol</x:v>
      </x:c>
      <x:c r="P273" s="17" t="n">
        <x:v>161.77</x:v>
      </x:c>
      <x:c r="Q273" s="17" t="n">
        <x:v>159.26</x:v>
      </x:c>
      <x:c r="R273" s="17" t="n">
        <x:v>166.01</x:v>
      </x:c>
      <x:c r="S273" s="17"/>
      <x:c r="T273" s="17"/>
      <x:c r="U273" s="17"/>
      <x:c r="V273" s="17"/>
      <x:c r="W273" s="17"/>
      <x:c r="X273" s="17"/>
      <x:c r="Y273" s="17"/>
      <x:c r="Z273" s="17"/>
    </x:row>
    <x:row r="274">
      <x:c r="A274" s="17" t="str">
        <x:v>Claude Opus 4.8</x:v>
      </x:c>
      <x:c r="B274" s="17" t="str">
        <x:v>claude-opus-4-8_high</x:v>
      </x:c>
      <x:c r="C274" s="17" t="str">
        <x:v>Claude Opus 4.8</x:v>
      </x:c>
      <x:c r="D274" s="17" t="str">
        <x:v>Anthropic</x:v>
      </x:c>
      <x:c r="E274" s="17" t="str">
        <x:v>United States of America</x:v>
      </x:c>
      <x:c r="F274" s="17" t="n">
        <x:v>46170</x:v>
      </x:c>
      <x:c r="G274" s="17" t="str">
        <x:v>API access</x:v>
      </x:c>
      <x:c r="H274" s="17" t="n">
        <x:v>46170</x:v>
      </x:c>
      <x:c r="I274" s="17"/>
      <x:c r="J274" s="17" t="str">
        <x:v>Unverified</x:v>
      </x:c>
      <x:c r="K274" s="17"/>
      <x:c r="L274" s="17" t="str">
        <x:v>Claude Opus 4.8 (high)</x:v>
      </x:c>
      <x:c r="M274" s="17"/>
      <x:c r="N274" s="17" t="str">
        <x:v>Claude Opus 4.8</x:v>
      </x:c>
      <x:c r="O274" s="17" t="str">
        <x:v>claude-opus-4-8</x:v>
      </x:c>
      <x:c r="P274" s="17" t="n">
        <x:v>157.85</x:v>
      </x:c>
      <x:c r="Q274" s="17" t="n">
        <x:v>155.12</x:v>
      </x:c>
      <x:c r="R274" s="17" t="n">
        <x:v>160.58</x:v>
      </x:c>
      <x:c r="S274" s="17"/>
      <x:c r="T274" s="17"/>
      <x:c r="U274" s="17"/>
      <x:c r="V274" s="17"/>
      <x:c r="W274" s="17"/>
      <x:c r="X274" s="17"/>
      <x:c r="Y274" s="17"/>
      <x:c r="Z274" s="17"/>
    </x:row>
    <x:row r="275">
      <x:c r="A275" s="17" t="str">
        <x:v>GPT-5.3 Codex</x:v>
      </x:c>
      <x:c r="B275" s="17" t="str">
        <x:v>gpt-5.3-codex_xhigh</x:v>
      </x:c>
      <x:c r="C275" s="17" t="str">
        <x:v>GPT-5.3 Codex (xhigh)</x:v>
      </x:c>
      <x:c r="D275" s="17" t="str">
        <x:v>OpenAI</x:v>
      </x:c>
      <x:c r="E275" s="17" t="str">
        <x:v>United States of America</x:v>
      </x:c>
      <x:c r="F275" s="17" t="n">
        <x:v>46058</x:v>
      </x:c>
      <x:c r="G275" s="17" t="str">
        <x:v>API access</x:v>
      </x:c>
      <x:c r="H275" s="17" t="n">
        <x:v>46058</x:v>
      </x:c>
      <x:c r="I275" s="17"/>
      <x:c r="J275" s="17" t="str">
        <x:v>Likely</x:v>
      </x:c>
      <x:c r="K275" s="17"/>
      <x:c r="L275" s="17"/>
      <x:c r="M275" s="17"/>
      <x:c r="N275" s="17" t="str">
        <x:v>GPT-5.3 Codex</x:v>
      </x:c>
      <x:c r="O275" s="17" t="str">
        <x:v>gpt-5-3-codex</x:v>
      </x:c>
      <x:c r="P275" s="17" t="n">
        <x:v>155.49</x:v>
      </x:c>
      <x:c r="Q275" s="17" t="n">
        <x:v>153.29</x:v>
      </x:c>
      <x:c r="R275" s="17" t="n">
        <x:v>158.84</x:v>
      </x:c>
      <x:c r="S275" s="17"/>
      <x:c r="T275" s="17"/>
      <x:c r="U275" s="17"/>
      <x:c r="V275" s="17"/>
      <x:c r="W275" s="17"/>
      <x:c r="X275" s="17"/>
      <x:c r="Y275" s="17"/>
      <x:c r="Z275" s="17"/>
    </x:row>
    <x:row r="276">
      <x:c r="A276" s="17" t="str">
        <x:v>GPT-5.5</x:v>
      </x:c>
      <x:c r="B276" s="17" t="str">
        <x:v>gpt-5.5_medium</x:v>
      </x:c>
      <x:c r="C276" s="17" t="str">
        <x:v>GPT-5.5 (medium)</x:v>
      </x:c>
      <x:c r="D276" s="17" t="str">
        <x:v>OpenAI</x:v>
      </x:c>
      <x:c r="E276" s="17" t="str">
        <x:v>United States of America</x:v>
      </x:c>
      <x:c r="F276" s="17" t="n">
        <x:v>46135</x:v>
      </x:c>
      <x:c r="G276" s="17" t="str">
        <x:v>API access</x:v>
      </x:c>
      <x:c r="H276" s="17" t="n">
        <x:v>46135</x:v>
      </x:c>
      <x:c r="I276" s="17"/>
      <x:c r="J276" s="17" t="str">
        <x:v>Likely</x:v>
      </x:c>
      <x:c r="K276" s="17"/>
      <x:c r="L276" s="17"/>
      <x:c r="M276" s="17"/>
      <x:c r="N276" s="17" t="str">
        <x:v>GPT-5.5</x:v>
      </x:c>
      <x:c r="O276" s="17" t="str">
        <x:v>gpt-5-5</x:v>
      </x:c>
      <x:c r="P276" s="17" t="n">
        <x:v>158.33</x:v>
      </x:c>
      <x:c r="Q276" s="17" t="n">
        <x:v>156.44</x:v>
      </x:c>
      <x:c r="R276" s="17" t="n">
        <x:v>161.43</x:v>
      </x:c>
      <x:c r="S276" s="17"/>
      <x:c r="T276" s="17"/>
      <x:c r="U276" s="17"/>
      <x:c r="V276" s="17"/>
      <x:c r="W276" s="17"/>
      <x:c r="X276" s="17"/>
      <x:c r="Y276" s="17"/>
      <x:c r="Z276" s="17"/>
    </x:row>
    <x:row r="277">
      <x:c r="A277" s="17" t="str">
        <x:v>GPT-5.4</x:v>
      </x:c>
      <x:c r="B277" s="17" t="str">
        <x:v>gpt-5.4-2026-03-05_medium</x:v>
      </x:c>
      <x:c r="C277" s="17" t="str">
        <x:v>GPT-5.4 (medium)</x:v>
      </x:c>
      <x:c r="D277" s="17" t="str">
        <x:v>OpenAI</x:v>
      </x:c>
      <x:c r="E277" s="17" t="str">
        <x:v>United States of America</x:v>
      </x:c>
      <x:c r="F277" s="17" t="n">
        <x:v>46086</x:v>
      </x:c>
      <x:c r="G277" s="17" t="str">
        <x:v>API access</x:v>
      </x:c>
      <x:c r="H277" s="17" t="n">
        <x:v>46086</x:v>
      </x:c>
      <x:c r="I277" s="17"/>
      <x:c r="J277" s="17" t="str">
        <x:v>Likely</x:v>
      </x:c>
      <x:c r="K277" s="17"/>
      <x:c r="L277" s="17" t="str">
        <x:v>GPT-5.4 (medium)</x:v>
      </x:c>
      <x:c r="M277" s="17"/>
      <x:c r="N277" s="17" t="str">
        <x:v>GPT-5.4</x:v>
      </x:c>
      <x:c r="O277" s="17" t="str">
        <x:v>gpt-5-4</x:v>
      </x:c>
      <x:c r="P277" s="17" t="n">
        <x:v>156.03</x:v>
      </x:c>
      <x:c r="Q277" s="17" t="n">
        <x:v>154.45</x:v>
      </x:c>
      <x:c r="R277" s="17" t="n">
        <x:v>158.37</x:v>
      </x:c>
      <x:c r="S277" s="17"/>
      <x:c r="T277" s="17"/>
      <x:c r="U277" s="17"/>
      <x:c r="V277" s="17"/>
      <x:c r="W277" s="17"/>
      <x:c r="X277" s="17"/>
      <x:c r="Y277" s="17"/>
      <x:c r="Z277" s="17"/>
    </x:row>
    <x:row r="278">
      <x:c r="A278" s="17" t="str">
        <x:v>Claude Opus 4.8</x:v>
      </x:c>
      <x:c r="B278" s="17" t="str">
        <x:v>claude-opus-4-8_none</x:v>
      </x:c>
      <x:c r="C278" s="17" t="str">
        <x:v>Claude Opus 4.8</x:v>
      </x:c>
      <x:c r="D278" s="17" t="str">
        <x:v>Anthropic</x:v>
      </x:c>
      <x:c r="E278" s="17" t="str">
        <x:v>United States of America</x:v>
      </x:c>
      <x:c r="F278" s="17" t="n">
        <x:v>46170</x:v>
      </x:c>
      <x:c r="G278" s="17" t="str">
        <x:v>API access</x:v>
      </x:c>
      <x:c r="H278" s="17" t="n">
        <x:v>46170</x:v>
      </x:c>
      <x:c r="I278" s="17"/>
      <x:c r="J278" s="17" t="str">
        <x:v>Unverified</x:v>
      </x:c>
      <x:c r="K278" s="17"/>
      <x:c r="L278" s="17" t="str">
        <x:v>Claude Opus 4.8 (no thinking)</x:v>
      </x:c>
      <x:c r="M278" s="17"/>
      <x:c r="N278" s="17" t="str">
        <x:v>Claude Opus 4.8</x:v>
      </x:c>
      <x:c r="O278" s="17" t="str">
        <x:v>claude-opus-4-8</x:v>
      </x:c>
      <x:c r="P278" s="17" t="n">
        <x:v>157.85</x:v>
      </x:c>
      <x:c r="Q278" s="17" t="n">
        <x:v>155.12</x:v>
      </x:c>
      <x:c r="R278" s="17" t="n">
        <x:v>160.58</x:v>
      </x:c>
      <x:c r="S278" s="17"/>
      <x:c r="T278" s="17"/>
      <x:c r="U278" s="17"/>
      <x:c r="V278" s="17"/>
      <x:c r="W278" s="17"/>
      <x:c r="X278" s="17"/>
      <x:c r="Y278" s="17"/>
      <x:c r="Z278" s="17"/>
    </x:row>
    <x:row r="279">
      <x:c r="A279" s="17" t="str">
        <x:v>Claude Sonnet 4.6</x:v>
      </x:c>
      <x:c r="B279" s="17" t="str">
        <x:v>claude-sonnet-4-6_medium</x:v>
      </x:c>
      <x:c r="C279" s="17" t="str">
        <x:v>Claude Sonnet 4.6 (medium)</x:v>
      </x:c>
      <x:c r="D279" s="17" t="str">
        <x:v>Anthropic</x:v>
      </x:c>
      <x:c r="E279" s="17" t="str">
        <x:v>United States of America</x:v>
      </x:c>
      <x:c r="F279" s="17" t="n">
        <x:v>46070</x:v>
      </x:c>
      <x:c r="G279" s="17" t="str">
        <x:v>API access</x:v>
      </x:c>
      <x:c r="H279" s="17" t="n">
        <x:v>46070</x:v>
      </x:c>
      <x:c r="I279" s="17"/>
      <x:c r="J279" s="17" t="str">
        <x:v>Likely</x:v>
      </x:c>
      <x:c r="K279" s="17"/>
      <x:c r="L279" s="17"/>
      <x:c r="M279" s="17"/>
      <x:c r="N279" s="17" t="str">
        <x:v>Claude Sonnet 4.6</x:v>
      </x:c>
      <x:c r="O279" s="17" t="str">
        <x:v>claude-sonnet-4-6</x:v>
      </x:c>
      <x:c r="P279" s="17" t="n">
        <x:v>153.18</x:v>
      </x:c>
      <x:c r="Q279" s="17" t="n">
        <x:v>149.67</x:v>
      </x:c>
      <x:c r="R279" s="17" t="n">
        <x:v>156.08</x:v>
      </x:c>
      <x:c r="S279" s="17"/>
      <x:c r="T279" s="17"/>
      <x:c r="U279" s="17"/>
      <x:c r="V279" s="17"/>
      <x:c r="W279" s="17"/>
      <x:c r="X279" s="17"/>
      <x:c r="Y279" s="17"/>
      <x:c r="Z279" s="17"/>
    </x:row>
    <x:row r="280">
      <x:c r="A280" s="17" t="str">
        <x:v>GPT-5.2 Codex</x:v>
      </x:c>
      <x:c r="B280" s="17" t="str">
        <x:v>gpt-5.2-codex</x:v>
      </x:c>
      <x:c r="C280" s="17" t="str">
        <x:v>GPT-5.2 Codex</x:v>
      </x:c>
      <x:c r="D280" s="17" t="str">
        <x:v>OpenAI</x:v>
      </x:c>
      <x:c r="E280" s="17" t="str">
        <x:v>United States of America</x:v>
      </x:c>
      <x:c r="F280" s="17" t="n">
        <x:v>46009</x:v>
      </x:c>
      <x:c r="G280" s="17" t="str">
        <x:v>API access</x:v>
      </x:c>
      <x:c r="H280" s="17" t="n">
        <x:v>46009</x:v>
      </x:c>
      <x:c r="I280" s="17"/>
      <x:c r="J280" s="17" t="str">
        <x:v>Likely</x:v>
      </x:c>
      <x:c r="K280" s="17"/>
      <x:c r="L280" s="17" t="str">
        <x:v>GPT-5.2 Codex</x:v>
      </x:c>
      <x:c r="M280" s="17"/>
      <x:c r="N280" s="17" t="str">
        <x:v>GPT-5.2 Codex</x:v>
      </x:c>
      <x:c r="O280" s="17" t="str">
        <x:v>gpt-5-2-codex</x:v>
      </x:c>
      <x:c r="P280" s="17"/>
      <x:c r="Q280" s="17"/>
      <x:c r="R280" s="17"/>
      <x:c r="S280" s="17"/>
      <x:c r="T280" s="17"/>
      <x:c r="U280" s="17"/>
      <x:c r="V280" s="17"/>
      <x:c r="W280" s="17"/>
      <x:c r="X280" s="17"/>
      <x:c r="Y280" s="17"/>
      <x:c r="Z280" s="17"/>
    </x:row>
    <x:row r="281">
      <x:c r="A281" s="17" t="str">
        <x:v>GPT-5.1-Codex</x:v>
      </x:c>
      <x:c r="B281" s="17" t="str">
        <x:v>gpt-5.1-codex</x:v>
      </x:c>
      <x:c r="C281" s="17" t="str">
        <x:v>GPT-5.1 Codex</x:v>
      </x:c>
      <x:c r="D281" s="17" t="str">
        <x:v>OpenAI</x:v>
      </x:c>
      <x:c r="E281" s="17" t="str">
        <x:v>United States of America</x:v>
      </x:c>
      <x:c r="F281" s="17" t="n">
        <x:v>45973</x:v>
      </x:c>
      <x:c r="G281" s="17" t="str">
        <x:v>API access</x:v>
      </x:c>
      <x:c r="H281" s="17" t="n">
        <x:v>45973</x:v>
      </x:c>
      <x:c r="I281" s="17"/>
      <x:c r="J281" s="17" t="str">
        <x:v>Unknown</x:v>
      </x:c>
      <x:c r="K281" s="17"/>
      <x:c r="L281" s="17" t="str">
        <x:v>GPT-5.1-codex</x:v>
      </x:c>
      <x:c r="M281" s="17"/>
      <x:c r="N281" s="17" t="str">
        <x:v>GPT-5.1-Codex</x:v>
      </x:c>
      <x:c r="O281" s="17" t="str">
        <x:v>gpt-5-1-codex</x:v>
      </x:c>
      <x:c r="P281" s="17"/>
      <x:c r="Q281" s="17"/>
      <x:c r="R281" s="17"/>
      <x:c r="S281" s="17"/>
      <x:c r="T281" s="17"/>
      <x:c r="U281" s="17"/>
      <x:c r="V281" s="17"/>
      <x:c r="W281" s="17"/>
      <x:c r="X281" s="17"/>
      <x:c r="Y281" s="17"/>
      <x:c r="Z281" s="17"/>
    </x:row>
    <x:row r="282">
      <x:c r="A282" s="17" t="str">
        <x:v>GPT-5.1-Codex-Max</x:v>
      </x:c>
      <x:c r="B282" s="17" t="str">
        <x:v>gpt-5.1-codex-max</x:v>
      </x:c>
      <x:c r="C282" s="17" t="str">
        <x:v>GPT-5.1-Codex-Max</x:v>
      </x:c>
      <x:c r="D282" s="17" t="str">
        <x:v>OpenAI</x:v>
      </x:c>
      <x:c r="E282" s="17" t="str">
        <x:v>United States of America</x:v>
      </x:c>
      <x:c r="F282" s="17" t="n">
        <x:v>45980</x:v>
      </x:c>
      <x:c r="G282" s="17" t="str">
        <x:v>API access</x:v>
      </x:c>
      <x:c r="H282" s="17" t="n">
        <x:v>45980</x:v>
      </x:c>
      <x:c r="I282" s="17"/>
      <x:c r="J282" s="17" t="str">
        <x:v>Unknown</x:v>
      </x:c>
      <x:c r="K282" s="17"/>
      <x:c r="L282" s="17" t="str">
        <x:v>GPT-5.1-Codex-Max</x:v>
      </x:c>
      <x:c r="M282" s="17"/>
      <x:c r="N282" s="17" t="str">
        <x:v>GPT-5.1-Codex-Max</x:v>
      </x:c>
      <x:c r="O282" s="17" t="str">
        <x:v>gpt-5-1-codex-max</x:v>
      </x:c>
      <x:c r="P282" s="17"/>
      <x:c r="Q282" s="17"/>
      <x:c r="R282" s="17"/>
      <x:c r="S282" s="17"/>
      <x:c r="T282" s="17"/>
      <x:c r="U282" s="17"/>
      <x:c r="V282" s="17"/>
      <x:c r="W282" s="17"/>
      <x:c r="X282" s="17"/>
      <x:c r="Y282" s="17"/>
      <x:c r="Z282" s="17"/>
    </x:row>
    <x:row r="283">
      <x:c r="A283" s="17" t="str">
        <x:v>GPT-5.5</x:v>
      </x:c>
      <x:c r="B283" s="17" t="str">
        <x:v>gpt-5.5_none</x:v>
      </x:c>
      <x:c r="C283" s="17" t="str">
        <x:v>GPT-5.5 (no thinking)</x:v>
      </x:c>
      <x:c r="D283" s="17" t="str">
        <x:v>OpenAI</x:v>
      </x:c>
      <x:c r="E283" s="17" t="str">
        <x:v>United States of America</x:v>
      </x:c>
      <x:c r="F283" s="17" t="n">
        <x:v>46135</x:v>
      </x:c>
      <x:c r="G283" s="17" t="str">
        <x:v>API access</x:v>
      </x:c>
      <x:c r="H283" s="17" t="n">
        <x:v>46135</x:v>
      </x:c>
      <x:c r="I283" s="17"/>
      <x:c r="J283" s="17" t="str">
        <x:v>Likely</x:v>
      </x:c>
      <x:c r="K283" s="17"/>
      <x:c r="L283" s="17"/>
      <x:c r="M283" s="17"/>
      <x:c r="N283" s="17" t="str">
        <x:v>GPT-5.5</x:v>
      </x:c>
      <x:c r="O283" s="17" t="str">
        <x:v>gpt-5-5</x:v>
      </x:c>
      <x:c r="P283" s="17" t="n">
        <x:v>158.33</x:v>
      </x:c>
      <x:c r="Q283" s="17" t="n">
        <x:v>156.44</x:v>
      </x:c>
      <x:c r="R283" s="17" t="n">
        <x:v>161.43</x:v>
      </x:c>
      <x:c r="S283" s="17"/>
      <x:c r="T283" s="17"/>
      <x:c r="U283" s="17"/>
      <x:c r="V283" s="17"/>
      <x:c r="W283" s="17"/>
      <x:c r="X283" s="17"/>
      <x:c r="Y283" s="17"/>
      <x:c r="Z283" s="17"/>
    </x:row>
    <x:row r="284">
      <x:c r="A284" s="17" t="str">
        <x:v>GPT-5.4</x:v>
      </x:c>
      <x:c r="B284" s="17" t="str">
        <x:v>gpt-5.4-2026-03-05_none</x:v>
      </x:c>
      <x:c r="C284" s="17" t="str">
        <x:v>GPT-5.4 (none)</x:v>
      </x:c>
      <x:c r="D284" s="17" t="str">
        <x:v>OpenAI</x:v>
      </x:c>
      <x:c r="E284" s="17" t="str">
        <x:v>United States of America</x:v>
      </x:c>
      <x:c r="F284" s="17" t="n">
        <x:v>46086</x:v>
      </x:c>
      <x:c r="G284" s="17" t="str">
        <x:v>API access</x:v>
      </x:c>
      <x:c r="H284" s="17" t="n">
        <x:v>46086</x:v>
      </x:c>
      <x:c r="I284" s="17"/>
      <x:c r="J284" s="17" t="str">
        <x:v>Likely</x:v>
      </x:c>
      <x:c r="K284" s="17"/>
      <x:c r="L284" s="17" t="str">
        <x:v>GPT-5.4 (none)</x:v>
      </x:c>
      <x:c r="M284" s="17"/>
      <x:c r="N284" s="17" t="str">
        <x:v>GPT-5.4</x:v>
      </x:c>
      <x:c r="O284" s="17" t="str">
        <x:v>gpt-5-4</x:v>
      </x:c>
      <x:c r="P284" s="17" t="n">
        <x:v>156.03</x:v>
      </x:c>
      <x:c r="Q284" s="17" t="n">
        <x:v>154.45</x:v>
      </x:c>
      <x:c r="R284" s="17" t="n">
        <x:v>158.37</x:v>
      </x:c>
      <x:c r="S284" s="17"/>
      <x:c r="T284" s="17"/>
      <x:c r="U284" s="17"/>
      <x:c r="V284" s="17"/>
      <x:c r="W284" s="17"/>
      <x:c r="X284" s="17"/>
      <x:c r="Y284" s="17"/>
      <x:c r="Z284" s="17"/>
    </x:row>
    <x:row r="285">
      <x:c r="A285" s="17" t="str">
        <x:v>GLM-5.2</x:v>
      </x:c>
      <x:c r="B285" s="17" t="str">
        <x:v>glm-5.2_high</x:v>
      </x:c>
      <x:c r="C285" s="17" t="str">
        <x:v>GLM-5.2</x:v>
      </x:c>
      <x:c r="D285" s="17" t="str">
        <x:v>Z.ai (Zhipu AI)</x:v>
      </x:c>
      <x:c r="E285" s="17" t="str">
        <x:v>China</x:v>
      </x:c>
      <x:c r="F285" s="17" t="n">
        <x:v>46189</x:v>
      </x:c>
      <x:c r="G285" s="17" t="str">
        <x:v>Open weights (unrestricted)</x:v>
      </x:c>
      <x:c r="H285" s="17" t="n">
        <x:v>46189</x:v>
      </x:c>
      <x:c r="I285" s="17"/>
      <x:c r="J285" s="17" t="str">
        <x:v>Confident</x:v>
      </x:c>
      <x:c r="K285" s="17"/>
      <x:c r="L285" s="17" t="str">
        <x:v>GLM-5.2 (high)</x:v>
      </x:c>
      <x:c r="M285" s="17"/>
      <x:c r="N285" s="17" t="str">
        <x:v>GLM-5.2</x:v>
      </x:c>
      <x:c r="O285" s="17" t="str">
        <x:v>glm-5-2</x:v>
      </x:c>
      <x:c r="P285" s="17" t="n">
        <x:v>151.6</x:v>
      </x:c>
      <x:c r="Q285" s="17" t="n">
        <x:v>149.97</x:v>
      </x:c>
      <x:c r="R285" s="17" t="n">
        <x:v>153.86</x:v>
      </x:c>
      <x:c r="S285" s="17"/>
      <x:c r="T285" s="17"/>
      <x:c r="U285" s="17"/>
      <x:c r="V285" s="17"/>
      <x:c r="W285" s="17"/>
      <x:c r="X285" s="17"/>
      <x:c r="Y285" s="17"/>
      <x:c r="Z285" s="17"/>
    </x:row>
    <x:row r="286">
      <x:c r="A286" s="17" t="str">
        <x:v>Gemma 4 26B A4B</x:v>
      </x:c>
      <x:c r="B286" s="17" t="str">
        <x:v>gemma-4-26b-a4b</x:v>
      </x:c>
      <x:c r="C286" s="17" t="str">
        <x:v>Gemma 4 26B A4B</x:v>
      </x:c>
      <x:c r="D286" s="17" t="str">
        <x:v>Google DeepMind</x:v>
      </x:c>
      <x:c r="E286" s="17" t="str">
        <x:v>United States of America</x:v>
      </x:c>
      <x:c r="F286" s="17" t="n">
        <x:v>46114</x:v>
      </x:c>
      <x:c r="G286" s="17" t="str">
        <x:v>Open weights (unrestricted)</x:v>
      </x:c>
      <x:c r="H286" s="17" t="n">
        <x:v>46114</x:v>
      </x:c>
      <x:c r="I286" s="17"/>
      <x:c r="J286" s="17" t="str">
        <x:v>Confident</x:v>
      </x:c>
      <x:c r="K286" s="17"/>
      <x:c r="L286" s="17"/>
      <x:c r="M286" s="17"/>
      <x:c r="N286" s="17" t="str">
        <x:v>Gemma 4 26B A4B</x:v>
      </x:c>
      <x:c r="O286" s="17" t="str">
        <x:v>gemma-4-26b-a4b</x:v>
      </x:c>
      <x:c r="P286" s="17"/>
      <x:c r="Q286" s="17"/>
      <x:c r="R286" s="17"/>
      <x:c r="S286" s="17"/>
      <x:c r="T286" s="17"/>
      <x:c r="U286" s="17"/>
      <x:c r="V286" s="17"/>
      <x:c r="W286" s="17"/>
      <x:c r="X286" s="17"/>
      <x:c r="Y286" s="17"/>
      <x:c r="Z286" s="17"/>
    </x:row>
    <x:row r="287">
      <x:c r="A287" s="17" t="str">
        <x:v>MiMo-V2.5-Pro</x:v>
      </x:c>
      <x:c r="B287" s="17" t="str">
        <x:v>mimo-v2.5-pro</x:v>
      </x:c>
      <x:c r="C287" s="17"/>
      <x:c r="D287" s="17" t="str">
        <x:v>Xiaomi Corp</x:v>
      </x:c>
      <x:c r="E287" s="17" t="str">
        <x:v>China</x:v>
      </x:c>
      <x:c r="F287" s="17"/>
      <x:c r="G287" s="17" t="str">
        <x:v>Open weights (unrestricted)</x:v>
      </x:c>
      <x:c r="H287" s="17" t="n">
        <x:v>46135</x:v>
      </x:c>
      <x:c r="I287" s="17" t="n">
        <x:v>6.804e+24</x:v>
      </x:c>
      <x:c r="J287" s="17" t="str">
        <x:v>Likely</x:v>
      </x:c>
      <x:c r="K287" s="17"/>
      <x:c r="L287" s="17"/>
      <x:c r="M287" s="17"/>
      <x:c r="N287" s="17" t="str">
        <x:v>MiMo-V2.5-Pro</x:v>
      </x:c>
      <x:c r="O287" s="17" t="str">
        <x:v>mimo-v2-5-pro</x:v>
      </x:c>
      <x:c r="P287" s="17"/>
      <x:c r="Q287" s="17"/>
      <x:c r="R287" s="17"/>
      <x:c r="S287" s="17"/>
      <x:c r="T287" s="17"/>
      <x:c r="U287" s="17"/>
      <x:c r="V287" s="17"/>
      <x:c r="W287" s="17"/>
      <x:c r="X287" s="17"/>
      <x:c r="Y287" s="17"/>
      <x:c r="Z287" s="17"/>
    </x:row>
    <x:row r="288">
      <x:c r="A288" s="17" t="str">
        <x:v>GPT-5</x:v>
      </x:c>
      <x:c r="B288" s="17" t="str">
        <x:v>gpt-5-2025-08-07_minimal</x:v>
      </x:c>
      <x:c r="C288" s="17" t="str">
        <x:v>GPT-5 (minimal)</x:v>
      </x:c>
      <x:c r="D288" s="17" t="str">
        <x:v>OpenAI</x:v>
      </x:c>
      <x:c r="E288" s="17" t="str">
        <x:v>United States of America</x:v>
      </x:c>
      <x:c r="F288" s="17" t="n">
        <x:v>45876</x:v>
      </x:c>
      <x:c r="G288" s="17" t="str">
        <x:v>API access</x:v>
      </x:c>
      <x:c r="H288" s="17" t="n">
        <x:v>45876</x:v>
      </x:c>
      <x:c r="I288" s="17" t="n">
        <x:v>6.6e+25</x:v>
      </x:c>
      <x:c r="J288" s="17" t="str">
        <x:v>Speculative</x:v>
      </x:c>
      <x:c r="K288" s="17" t="str">
        <x:v>OpenAI's latest flagship frontier model, benchmarked using minimal reasoning effort.</x:v>
      </x:c>
      <x:c r="L288" s="17" t="str">
        <x:v>GPT-5 (minimal)</x:v>
      </x:c>
      <x:c r="M288" s="17"/>
      <x:c r="N288" s="17" t="str">
        <x:v>GPT-5</x:v>
      </x:c>
      <x:c r="O288" s="17" t="str">
        <x:v>gpt-5</x:v>
      </x:c>
      <x:c r="P288" s="17" t="n">
        <x:v>150</x:v>
      </x:c>
      <x:c r="Q288" s="17"/>
      <x:c r="R288" s="17"/>
      <x:c r="S288" s="17"/>
      <x:c r="T288" s="17"/>
      <x:c r="U288" s="17"/>
      <x:c r="V288" s="17"/>
      <x:c r="W288" s="17"/>
      <x:c r="X288" s="17"/>
      <x:c r="Y288" s="17"/>
      <x:c r="Z288" s="17"/>
    </x:row>
    <x:row r="289">
      <x:c r="A289" s="17" t="str">
        <x:v>Gemini 3.1 Flash-Lite</x:v>
      </x:c>
      <x:c r="B289" s="17" t="str">
        <x:v>gemini-3.1-flash-lite</x:v>
      </x:c>
      <x:c r="C289" s="17"/>
      <x:c r="D289" s="17" t="str">
        <x:v>Google</x:v>
      </x:c>
      <x:c r="E289" s="17" t="str">
        <x:v>United States of America</x:v>
      </x:c>
      <x:c r="F289" s="17" t="n">
        <x:v>46084</x:v>
      </x:c>
      <x:c r="G289" s="17" t="str">
        <x:v>API access</x:v>
      </x:c>
      <x:c r="H289" s="17" t="n">
        <x:v>46084</x:v>
      </x:c>
      <x:c r="I289" s="17"/>
      <x:c r="J289" s="17" t="str">
        <x:v>Likely</x:v>
      </x:c>
      <x:c r="K289" s="17"/>
      <x:c r="L289" s="17"/>
      <x:c r="M289" s="17"/>
      <x:c r="N289" s="17" t="str">
        <x:v>Gemini 3.1 Flash-Lite</x:v>
      </x:c>
      <x:c r="O289" s="17" t="str">
        <x:v>gemini-3-1-flash-lite</x:v>
      </x:c>
      <x:c r="P289" s="17" t="n">
        <x:v>144.36</x:v>
      </x:c>
      <x:c r="Q289" s="17" t="n">
        <x:v>136.85</x:v>
      </x:c>
      <x:c r="R289" s="17" t="n">
        <x:v>146.37</x:v>
      </x:c>
      <x:c r="S289" s="17"/>
      <x:c r="T289" s="17"/>
      <x:c r="U289" s="17"/>
      <x:c r="V289" s="17"/>
      <x:c r="W289" s="17"/>
      <x:c r="X289" s="17"/>
      <x:c r="Y289" s="17"/>
      <x:c r="Z289" s="17"/>
    </x:row>
    <x:row r="290">
      <x:c r="A290" s="17" t="str">
        <x:v>Mercury 2</x:v>
      </x:c>
      <x:c r="B290" s="17" t="str">
        <x:v>mercury-2</x:v>
      </x:c>
      <x:c r="C290" s="17" t="str">
        <x:v>Mercury 2</x:v>
      </x:c>
      <x:c r="D290" s="17" t="str">
        <x:v>Inception Labs</x:v>
      </x:c>
      <x:c r="E290" s="17" t="str">
        <x:v>United States of America</x:v>
      </x:c>
      <x:c r="F290" s="17"/>
      <x:c r="G290" s="17" t="str">
        <x:v>API access</x:v>
      </x:c>
      <x:c r="H290" s="17" t="n">
        <x:v>46073</x:v>
      </x:c>
      <x:c r="I290" s="17"/>
      <x:c r="J290" s="17" t="str">
        <x:v>Unverified</x:v>
      </x:c>
      <x:c r="K290" s="17"/>
      <x:c r="L290" s="17"/>
      <x:c r="M290" s="17"/>
      <x:c r="N290" s="17" t="str">
        <x:v>Mercury 2</x:v>
      </x:c>
      <x:c r="O290" s="17" t="str">
        <x:v>mercury-2</x:v>
      </x:c>
      <x:c r="P290" s="17"/>
      <x:c r="Q290" s="17"/>
      <x:c r="R290" s="17"/>
      <x:c r="S290" s="17"/>
      <x:c r="T290" s="17"/>
      <x:c r="U290" s="17"/>
      <x:c r="V290" s="17"/>
      <x:c r="W290" s="17"/>
      <x:c r="X290" s="17"/>
      <x:c r="Y290" s="17"/>
      <x:c r="Z290" s="17"/>
    </x:row>
    <x:row r="291">
      <x:c r="A291" s="17" t="str">
        <x:v>Gemini 2.5 Pro (Jun 2025)</x:v>
      </x:c>
      <x:c r="B291" s="17" t="str">
        <x:v>gemini-2.5-pro_32K</x:v>
      </x:c>
      <x:c r="C291" s="17"/>
      <x:c r="D291" s="17" t="str">
        <x:v>Google DeepMind</x:v>
      </x:c>
      <x:c r="E291" s="17" t="str">
        <x:v>United States of America</x:v>
      </x:c>
      <x:c r="F291" s="17" t="n">
        <x:v>45825</x:v>
      </x:c>
      <x:c r="G291" s="17" t="str">
        <x:v>API access</x:v>
      </x:c>
      <x:c r="H291" s="17" t="n">
        <x:v>45813</x:v>
      </x:c>
      <x:c r="I291" s="17"/>
      <x:c r="J291" s="17" t="str">
        <x:v>Unknown</x:v>
      </x:c>
      <x:c r="K291" s="17" t="str">
        <x:v>Google’s general-purpose frontier reasoning model, evaluated with up to 32,000 reasoning tokens.</x:v>
      </x:c>
      <x:c r="L291" s="17" t="str">
        <x:v>Gemini 2.5 Pro (32k thinking)</x:v>
      </x:c>
      <x:c r="M291" s="17" t="str">
        <x:v>Gemini 2.5 Pro (Jun 2025)</x:v>
      </x:c>
      <x:c r="N291" s="17" t="str">
        <x:v>Gemini 2.5 Pro (Jun 2025)</x:v>
      </x:c>
      <x:c r="O291" s="17" t="str">
        <x:v>gemini-2-5-pro-jun-2025</x:v>
      </x:c>
      <x:c r="P291" s="17" t="n">
        <x:v>146.08</x:v>
      </x:c>
      <x:c r="Q291" s="17" t="n">
        <x:v>144.33</x:v>
      </x:c>
      <x:c r="R291" s="17" t="n">
        <x:v>147.72</x:v>
      </x:c>
      <x:c r="S291" s="17"/>
      <x:c r="T291" s="17"/>
      <x:c r="U291" s="17"/>
      <x:c r="V291" s="17"/>
      <x:c r="W291" s="17"/>
      <x:c r="X291" s="17"/>
      <x:c r="Y291" s="17"/>
      <x:c r="Z291" s="17"/>
    </x:row>
    <x:row r="292">
      <x:c r="A292" s="17" t="str">
        <x:v>MiMo-V2-Flash</x:v>
      </x:c>
      <x:c r="B292" s="17" t="str">
        <x:v>mimo-v2-flash</x:v>
      </x:c>
      <x:c r="C292" s="17"/>
      <x:c r="D292" s="17" t="str">
        <x:v>Xiaomi Corp</x:v>
      </x:c>
      <x:c r="E292" s="17" t="str">
        <x:v>China</x:v>
      </x:c>
      <x:c r="F292" s="17"/>
      <x:c r="G292" s="17" t="str">
        <x:v>Open weights (unrestricted)</x:v>
      </x:c>
      <x:c r="H292" s="17" t="n">
        <x:v>46007</x:v>
      </x:c>
      <x:c r="I292" s="17" t="n">
        <x:v>2.43e+24</x:v>
      </x:c>
      <x:c r="J292" s="17" t="str">
        <x:v>Likely</x:v>
      </x:c>
      <x:c r="K292" s="17"/>
      <x:c r="L292" s="17"/>
      <x:c r="M292" s="17"/>
      <x:c r="N292" s="17" t="str">
        <x:v>MiMo-V2-Flash</x:v>
      </x:c>
      <x:c r="O292" s="17" t="str">
        <x:v>mimo-v2-flash</x:v>
      </x:c>
      <x:c r="P292" s="17"/>
      <x:c r="Q292" s="17"/>
      <x:c r="R292" s="17"/>
      <x:c r="S292" s="17"/>
      <x:c r="T292" s="17"/>
      <x:c r="U292" s="17"/>
      <x:c r="V292" s="17"/>
      <x:c r="W292" s="17"/>
      <x:c r="X292" s="17"/>
      <x:c r="Y292" s="17"/>
      <x:c r="Z292" s="17"/>
    </x:row>
    <x:row r="293">
      <x:c r="A293" s="17" t="str">
        <x:v>DeepSeek-V4-Flash</x:v>
      </x:c>
      <x:c r="B293" s="17" t="str">
        <x:v>deepseek-v4-flash_high</x:v>
      </x:c>
      <x:c r="C293" s="17" t="str">
        <x:v>DeepSeek v4 Flash (high)</x:v>
      </x:c>
      <x:c r="D293" s="17" t="str">
        <x:v>DeepSeek</x:v>
      </x:c>
      <x:c r="E293" s="17" t="str">
        <x:v>China</x:v>
      </x:c>
      <x:c r="F293" s="17" t="n">
        <x:v>46136</x:v>
      </x:c>
      <x:c r="G293" s="17" t="str">
        <x:v>Open weights (unrestricted)</x:v>
      </x:c>
      <x:c r="H293" s="17" t="n">
        <x:v>46136</x:v>
      </x:c>
      <x:c r="I293" s="17" t="n">
        <x:v>2.496e+24</x:v>
      </x:c>
      <x:c r="J293" s="17" t="str">
        <x:v>Likely</x:v>
      </x:c>
      <x:c r="K293" s="17"/>
      <x:c r="L293" s="17" t="str">
        <x:v>DeepSeek v4 (high)</x:v>
      </x:c>
      <x:c r="M293" s="17"/>
      <x:c r="N293" s="17" t="str">
        <x:v>DeepSeek-V4-Flash</x:v>
      </x:c>
      <x:c r="O293" s="17" t="str">
        <x:v>deepseek-v4-flash</x:v>
      </x:c>
      <x:c r="P293" s="17"/>
      <x:c r="Q293" s="17"/>
      <x:c r="R293" s="17"/>
      <x:c r="S293" s="17"/>
      <x:c r="T293" s="17"/>
      <x:c r="U293" s="17"/>
      <x:c r="V293" s="17"/>
      <x:c r="W293" s="17"/>
      <x:c r="X293" s="17"/>
      <x:c r="Y293" s="17"/>
      <x:c r="Z293" s="17"/>
    </x:row>
    <x:row r="294">
      <x:c r="A294" s="17" t="str">
        <x:v>MiniMax-M2.1</x:v>
      </x:c>
      <x:c r="B294" s="17" t="str">
        <x:v>MiniMax-M2.1</x:v>
      </x:c>
      <x:c r="C294" s="17"/>
      <x:c r="D294" s="17" t="str">
        <x:v>MiniMax</x:v>
      </x:c>
      <x:c r="E294" s="17" t="str">
        <x:v>China</x:v>
      </x:c>
      <x:c r="F294" s="17" t="n">
        <x:v>46014</x:v>
      </x:c>
      <x:c r="G294" s="17" t="str">
        <x:v>Open weights (restricted use)</x:v>
      </x:c>
      <x:c r="H294" s="17" t="n">
        <x:v>46014</x:v>
      </x:c>
      <x:c r="I294" s="17"/>
      <x:c r="J294" s="17" t="str">
        <x:v>Confident</x:v>
      </x:c>
      <x:c r="K294" s="17"/>
      <x:c r="L294" s="17"/>
      <x:c r="M294" s="17"/>
      <x:c r="N294" s="17" t="str">
        <x:v>MiniMax-M2.1</x:v>
      </x:c>
      <x:c r="O294" s="17" t="str">
        <x:v>minimax-m2-1</x:v>
      </x:c>
      <x:c r="P294" s="17"/>
      <x:c r="Q294" s="17"/>
      <x:c r="R294" s="17"/>
      <x:c r="S294" s="17"/>
      <x:c r="T294" s="17"/>
      <x:c r="U294" s="17"/>
      <x:c r="V294" s="17"/>
      <x:c r="W294" s="17"/>
      <x:c r="X294" s="17"/>
      <x:c r="Y294" s="17"/>
      <x:c r="Z294" s="17"/>
    </x:row>
    <x:row r="295">
      <x:c r="A295" s="17" t="str">
        <x:v>MiniMax-M2.7</x:v>
      </x:c>
      <x:c r="B295" s="17" t="str">
        <x:v>MiniMax-M2.7</x:v>
      </x:c>
      <x:c r="C295" s="17"/>
      <x:c r="D295" s="17" t="str">
        <x:v>MiniMax</x:v>
      </x:c>
      <x:c r="E295" s="17" t="str">
        <x:v>China</x:v>
      </x:c>
      <x:c r="F295" s="17" t="n">
        <x:v>46099</x:v>
      </x:c>
      <x:c r="G295" s="17" t="str">
        <x:v>Open weights (non-commercial)</x:v>
      </x:c>
      <x:c r="H295" s="17" t="n">
        <x:v>46099</x:v>
      </x:c>
      <x:c r="I295" s="17"/>
      <x:c r="J295" s="17" t="str">
        <x:v>Unverified</x:v>
      </x:c>
      <x:c r="K295" s="17"/>
      <x:c r="L295" s="17"/>
      <x:c r="M295" s="17"/>
      <x:c r="N295" s="17" t="str">
        <x:v>MiniMax-M2.7</x:v>
      </x:c>
      <x:c r="O295" s="17" t="str">
        <x:v>minimax-m2-7</x:v>
      </x:c>
      <x:c r="P295" s="17" t="n">
        <x:v>145.61</x:v>
      </x:c>
      <x:c r="Q295" s="17" t="n">
        <x:v>138.06</x:v>
      </x:c>
      <x:c r="R295" s="17" t="n">
        <x:v>147.75</x:v>
      </x:c>
      <x:c r="S295" s="17"/>
      <x:c r="T295" s="17"/>
      <x:c r="U295" s="17"/>
      <x:c r="V295" s="17"/>
      <x:c r="W295" s="17"/>
      <x:c r="X295" s="17"/>
      <x:c r="Y295" s="17"/>
      <x:c r="Z295" s="17"/>
    </x:row>
    <x:row r="296">
      <x:c r="A296" s="17" t="str">
        <x:v>Kimi K2 Thinking</x:v>
      </x:c>
      <x:c r="B296" s="17" t="str">
        <x:v>kimi-k2-thinking</x:v>
      </x:c>
      <x:c r="C296" s="17" t="str">
        <x:v>Kimi K2 Thinking</x:v>
      </x:c>
      <x:c r="D296" s="17" t="str">
        <x:v>Moonshot</x:v>
      </x:c>
      <x:c r="E296" s="17" t="str">
        <x:v>China</x:v>
      </x:c>
      <x:c r="F296" s="17" t="n">
        <x:v>45967</x:v>
      </x:c>
      <x:c r="G296" s="17" t="str">
        <x:v>Open weights (restricted use)</x:v>
      </x:c>
      <x:c r="H296" s="17" t="n">
        <x:v>45967</x:v>
      </x:c>
      <x:c r="I296" s="17" t="n">
        <x:v>4.1999999999999997e+24</x:v>
      </x:c>
      <x:c r="J296" s="17" t="str">
        <x:v>Likely</x:v>
      </x:c>
      <x:c r="K296" s="17"/>
      <x:c r="L296" s="17"/>
      <x:c r="M296" s="17"/>
      <x:c r="N296" s="17" t="str">
        <x:v>Kimi K2 Thinking</x:v>
      </x:c>
      <x:c r="O296" s="17" t="str">
        <x:v>kimi-k2-thinking</x:v>
      </x:c>
      <x:c r="P296" s="17" t="n">
        <x:v>146.01</x:v>
      </x:c>
      <x:c r="Q296" s="17" t="n">
        <x:v>143.68</x:v>
      </x:c>
      <x:c r="R296" s="17" t="n">
        <x:v>147.44</x:v>
      </x:c>
      <x:c r="S296" s="17"/>
      <x:c r="T296" s="17"/>
      <x:c r="U296" s="17"/>
      <x:c r="V296" s="17"/>
      <x:c r="W296" s="17"/>
      <x:c r="X296" s="17"/>
      <x:c r="Y296" s="17"/>
      <x:c r="Z296" s="17"/>
    </x:row>
    <x:row r="297">
      <x:c r="A297" s="17"/>
      <x:c r="B297" s="17" t="str">
        <x:v>grok-code-fast-1</x:v>
      </x:c>
      <x:c r="C297" s="17"/>
      <x:c r="D297" s="17"/>
      <x:c r="E297" s="17"/>
      <x:c r="F297" s="17" t="n">
        <x:v>45897</x:v>
      </x:c>
      <x:c r="G297" s="17"/>
      <x:c r="H297" s="17"/>
      <x:c r="I297" s="17"/>
      <x:c r="J297" s="17" t="str">
        <x:v>Unverified</x:v>
      </x:c>
      <x:c r="K297" s="17"/>
      <x:c r="L297" s="17"/>
      <x:c r="M297" s="17"/>
      <x:c r="N297" s="17"/>
      <x:c r="O297" s="17" t="str">
        <x:v>grok-code-fast-1</x:v>
      </x:c>
      <x:c r="P297" s="17"/>
      <x:c r="Q297" s="17"/>
      <x:c r="R297" s="17"/>
      <x:c r="S297" s="17"/>
      <x:c r="T297" s="17"/>
      <x:c r="U297" s="17"/>
      <x:c r="V297" s="17"/>
      <x:c r="W297" s="17"/>
      <x:c r="X297" s="17"/>
      <x:c r="Y297" s="17"/>
      <x:c r="Z297" s="17"/>
    </x:row>
    <x:row r="298">
      <x:c r="A298" s="17" t="str">
        <x:v>gpt-oss-20b</x:v>
      </x:c>
      <x:c r="B298" s="17" t="str">
        <x:v>gpt-oss-20b</x:v>
      </x:c>
      <x:c r="C298" s="17"/>
      <x:c r="D298" s="17" t="str">
        <x:v>OpenAI</x:v>
      </x:c>
      <x:c r="E298" s="17" t="str">
        <x:v>United States of America</x:v>
      </x:c>
      <x:c r="F298" s="17" t="n">
        <x:v>45874</x:v>
      </x:c>
      <x:c r="G298" s="17" t="str">
        <x:v>Open weights (unrestricted)</x:v>
      </x:c>
      <x:c r="H298" s="17" t="n">
        <x:v>45874</x:v>
      </x:c>
      <x:c r="I298" s="17" t="n">
        <x:v>5.49e+23</x:v>
      </x:c>
      <x:c r="J298" s="17" t="str">
        <x:v>Confident</x:v>
      </x:c>
      <x:c r="K298" s="17" t="str">
        <x:v>The smaller one of OpenAI's two latest open source language models.</x:v>
      </x:c>
      <x:c r="L298" s="17"/>
      <x:c r="M298" s="17"/>
      <x:c r="N298" s="17" t="str">
        <x:v>gpt-oss-20b</x:v>
      </x:c>
      <x:c r="O298" s="17" t="str">
        <x:v>gpt-oss-20b</x:v>
      </x:c>
      <x:c r="P298" s="17"/>
      <x:c r="Q298" s="17"/>
      <x:c r="R298" s="17"/>
      <x:c r="S298" s="17"/>
      <x:c r="T298" s="17"/>
      <x:c r="U298" s="17"/>
      <x:c r="V298" s="17"/>
      <x:c r="W298" s="17"/>
      <x:c r="X298" s="17"/>
      <x:c r="Y298" s="17"/>
      <x:c r="Z298" s="17"/>
    </x:row>
    <x:row r="299">
      <x:c r="A299" s="17" t="str">
        <x:v>DeepSeek-V4-Pro</x:v>
      </x:c>
      <x:c r="B299" s="17" t="str">
        <x:v>deepseek-v4-pro_none</x:v>
      </x:c>
      <x:c r="C299" s="17" t="str">
        <x:v>DeepSeek v4 Pro (unknown thinking)</x:v>
      </x:c>
      <x:c r="D299" s="17" t="str">
        <x:v>DeepSeek</x:v>
      </x:c>
      <x:c r="E299" s="17" t="str">
        <x:v>China</x:v>
      </x:c>
      <x:c r="F299" s="17" t="n">
        <x:v>46136</x:v>
      </x:c>
      <x:c r="G299" s="17" t="str">
        <x:v>Open weights (unrestricted)</x:v>
      </x:c>
      <x:c r="H299" s="17" t="n">
        <x:v>46136</x:v>
      </x:c>
      <x:c r="I299" s="17" t="n">
        <x:v>9.702e+24</x:v>
      </x:c>
      <x:c r="J299" s="17" t="str">
        <x:v>Likely</x:v>
      </x:c>
      <x:c r="K299" s="17"/>
      <x:c r="L299" s="17" t="str">
        <x:v>DeepSeek v4 (no thinking)</x:v>
      </x:c>
      <x:c r="M299" s="17"/>
      <x:c r="N299" s="17" t="str">
        <x:v>DeepSeek-V4-Pro</x:v>
      </x:c>
      <x:c r="O299" s="17" t="str">
        <x:v>deepseek-v4-pro</x:v>
      </x:c>
      <x:c r="P299" s="17" t="n">
        <x:v>149.74</x:v>
      </x:c>
      <x:c r="Q299" s="17" t="n">
        <x:v>147.87</x:v>
      </x:c>
      <x:c r="R299" s="17" t="n">
        <x:v>152.06</x:v>
      </x:c>
      <x:c r="S299" s="17"/>
      <x:c r="T299" s="17"/>
      <x:c r="U299" s="17"/>
      <x:c r="V299" s="17"/>
      <x:c r="W299" s="17"/>
      <x:c r="X299" s="17"/>
      <x:c r="Y299" s="17"/>
      <x:c r="Z299" s="17"/>
    </x:row>
    <x:row r="300">
      <x:c r="A300" s="17" t="str">
        <x:v>MiMo-V2.5</x:v>
      </x:c>
      <x:c r="B300" s="17" t="str">
        <x:v>mimo-v2.5</x:v>
      </x:c>
      <x:c r="C300" s="17"/>
      <x:c r="D300" s="17" t="str">
        <x:v>Xiaomi Corp</x:v>
      </x:c>
      <x:c r="E300" s="17" t="str">
        <x:v>China</x:v>
      </x:c>
      <x:c r="F300" s="17"/>
      <x:c r="G300" s="17" t="str">
        <x:v>Open weights (unrestricted)</x:v>
      </x:c>
      <x:c r="H300" s="17" t="n">
        <x:v>46135</x:v>
      </x:c>
      <x:c r="I300" s="17" t="n">
        <x:v>4.32e+24</x:v>
      </x:c>
      <x:c r="J300" s="17" t="str">
        <x:v>Unverified</x:v>
      </x:c>
      <x:c r="K300" s="17"/>
      <x:c r="L300" s="17"/>
      <x:c r="M300" s="17"/>
      <x:c r="N300" s="17" t="str">
        <x:v>MiMo-V2.5</x:v>
      </x:c>
      <x:c r="O300" s="17" t="str">
        <x:v>mimo-v2-5</x:v>
      </x:c>
      <x:c r="P300" s="17"/>
      <x:c r="Q300" s="17"/>
      <x:c r="R300" s="17"/>
      <x:c r="S300" s="17"/>
      <x:c r="T300" s="17"/>
      <x:c r="U300" s="17"/>
      <x:c r="V300" s="17"/>
      <x:c r="W300" s="17"/>
      <x:c r="X300" s="17"/>
      <x:c r="Y300" s="17"/>
      <x:c r="Z300" s="17"/>
    </x:row>
    <x:row r="301">
      <x:c r="A301" s="17"/>
      <x:c r="B301" s="17" t="str">
        <x:v>qwen3-coder-plus</x:v>
      </x:c>
      <x:c r="C301" s="17"/>
      <x:c r="D301" s="17"/>
      <x:c r="E301" s="17"/>
      <x:c r="F301" s="17" t="n">
        <x:v>45923</x:v>
      </x:c>
      <x:c r="G301" s="17"/>
      <x:c r="H301" s="17"/>
      <x:c r="I301" s="17"/>
      <x:c r="J301" s="17" t="str">
        <x:v>Unverified</x:v>
      </x:c>
      <x:c r="K301" s="17"/>
      <x:c r="L301" s="17"/>
      <x:c r="M301" s="17"/>
      <x:c r="N301" s="17"/>
      <x:c r="O301" s="17" t="str">
        <x:v>qwen3-coder-plus</x:v>
      </x:c>
      <x:c r="P301" s="17"/>
      <x:c r="Q301" s="17"/>
      <x:c r="R301" s="17"/>
      <x:c r="S301" s="17"/>
      <x:c r="T301" s="17"/>
      <x:c r="U301" s="17"/>
      <x:c r="V301" s="17"/>
      <x:c r="W301" s="17"/>
      <x:c r="X301" s="17"/>
      <x:c r="Y301" s="17"/>
      <x:c r="Z301" s="17"/>
    </x:row>
    <x:row r="302">
      <x:c r="A302" s="17" t="str">
        <x:v>GLM-4.6</x:v>
      </x:c>
      <x:c r="B302" s="17" t="str">
        <x:v>glm-4.6</x:v>
      </x:c>
      <x:c r="C302" s="17" t="str">
        <x:v>GLM-4.6</x:v>
      </x:c>
      <x:c r="D302" s="17" t="str">
        <x:v>Z.ai (Zhipu AI),Tsinghua University</x:v>
      </x:c>
      <x:c r="E302" s="17" t="str">
        <x:v>China</x:v>
      </x:c>
      <x:c r="F302" s="17" t="n">
        <x:v>45930</x:v>
      </x:c>
      <x:c r="G302" s="17" t="str">
        <x:v>Open weights (unrestricted)</x:v>
      </x:c>
      <x:c r="H302" s="17" t="n">
        <x:v>45930</x:v>
      </x:c>
      <x:c r="I302" s="17" t="n">
        <x:v>4.42e+24</x:v>
      </x:c>
      <x:c r="J302" s="17" t="str">
        <x:v>Likely</x:v>
      </x:c>
      <x:c r="K302" s="17"/>
      <x:c r="L302" s="17"/>
      <x:c r="M302" s="17"/>
      <x:c r="N302" s="17" t="str">
        <x:v>GLM-4.6</x:v>
      </x:c>
      <x:c r="O302" s="17" t="str">
        <x:v>glm-4-6</x:v>
      </x:c>
      <x:c r="P302" s="17" t="n">
        <x:v>140.95</x:v>
      </x:c>
      <x:c r="Q302" s="17" t="n">
        <x:v>136.28</x:v>
      </x:c>
      <x:c r="R302" s="17" t="n">
        <x:v>142.51</x:v>
      </x:c>
      <x:c r="S302" s="17"/>
      <x:c r="T302" s="17"/>
      <x:c r="U302" s="17"/>
      <x:c r="V302" s="17"/>
      <x:c r="W302" s="17"/>
      <x:c r="X302" s="17"/>
      <x:c r="Y302" s="17"/>
      <x:c r="Z302" s="17"/>
    </x:row>
    <x:row r="303">
      <x:c r="A303" s="17" t="str">
        <x:v>Gemini 2.5 Flash-Lite</x:v>
      </x:c>
      <x:c r="B303" s="17" t="str">
        <x:v>gemini-2.5-flash-lite-preview-06-17-thinking</x:v>
      </x:c>
      <x:c r="C303" s="17" t="str">
        <x:v>gemini-2.5-flash-lite-preview-06-17 (Default thinking length)</x:v>
      </x:c>
      <x:c r="D303" s="17" t="str">
        <x:v>Google DeepMind</x:v>
      </x:c>
      <x:c r="E303" s="17" t="str">
        <x:v>United States of America</x:v>
      </x:c>
      <x:c r="F303" s="17" t="n">
        <x:v>45825</x:v>
      </x:c>
      <x:c r="G303" s="17" t="str">
        <x:v>API access</x:v>
      </x:c>
      <x:c r="H303" s="17" t="n">
        <x:v>45823</x:v>
      </x:c>
      <x:c r="I303" s="17"/>
      <x:c r="J303" s="17" t="str">
        <x:v>Unknown</x:v>
      </x:c>
      <x:c r="K303" s="17" t="str">
        <x:v>A June 2025 preview of Gemini 2.5 Flash Lite.</x:v>
      </x:c>
      <x:c r="L303" s="17" t="str">
        <x:v>Gemini 2.5 Flash-Lite (Jun 2025)</x:v>
      </x:c>
      <x:c r="M303" s="17" t="str">
        <x:v>Gemini 2.5 Flash-Lite (Jun 2025)</x:v>
      </x:c>
      <x:c r="N303" s="17" t="str">
        <x:v>Gemini 2.5 Flash-Lite (Jun 2025)</x:v>
      </x:c>
      <x:c r="O303" s="17" t="str">
        <x:v>gemini-2-5-flash-lite-jun-2025</x:v>
      </x:c>
      <x:c r="P303" s="17"/>
      <x:c r="Q303" s="17"/>
      <x:c r="R303" s="17"/>
      <x:c r="S303" s="17"/>
      <x:c r="T303" s="17"/>
      <x:c r="U303" s="17"/>
      <x:c r="V303" s="17"/>
      <x:c r="W303" s="17"/>
      <x:c r="X303" s="17"/>
      <x:c r="Y303" s="17"/>
      <x:c r="Z303" s="17"/>
    </x:row>
    <x:row r="304">
      <x:c r="A304" s="17" t="str">
        <x:v>DeepSeek-V4-Flash</x:v>
      </x:c>
      <x:c r="B304" s="17" t="str">
        <x:v>deepseek-v4-flash_none</x:v>
      </x:c>
      <x:c r="C304" s="17" t="str">
        <x:v>DeepSeek v4 Flash (high)</x:v>
      </x:c>
      <x:c r="D304" s="17" t="str">
        <x:v>DeepSeek</x:v>
      </x:c>
      <x:c r="E304" s="17" t="str">
        <x:v>China</x:v>
      </x:c>
      <x:c r="F304" s="17" t="n">
        <x:v>46136</x:v>
      </x:c>
      <x:c r="G304" s="17" t="str">
        <x:v>Open weights (unrestricted)</x:v>
      </x:c>
      <x:c r="H304" s="17" t="n">
        <x:v>46136</x:v>
      </x:c>
      <x:c r="I304" s="17" t="n">
        <x:v>2.496e+24</x:v>
      </x:c>
      <x:c r="J304" s="17" t="str">
        <x:v>Likely</x:v>
      </x:c>
      <x:c r="K304" s="17"/>
      <x:c r="L304" s="17" t="str">
        <x:v>DeepSeek v4 (no thinking)</x:v>
      </x:c>
      <x:c r="M304" s="17"/>
      <x:c r="N304" s="17" t="str">
        <x:v>DeepSeek-V4-Flash</x:v>
      </x:c>
      <x:c r="O304" s="17" t="str">
        <x:v>deepseek-v4-flash</x:v>
      </x:c>
      <x:c r="P304" s="17"/>
      <x:c r="Q304" s="17"/>
      <x:c r="R304" s="17"/>
      <x:c r="S304" s="17"/>
      <x:c r="T304" s="17"/>
      <x:c r="U304" s="17"/>
      <x:c r="V304" s="17"/>
      <x:c r="W304" s="17"/>
      <x:c r="X304" s="17"/>
      <x:c r="Y304" s="17"/>
      <x:c r="Z304" s="17"/>
    </x:row>
    <x:row r="305">
      <x:c r="A305" s="17" t="str">
        <x:v>Kimi K2</x:v>
      </x:c>
      <x:c r="B305" s="17" t="str">
        <x:v>moonshotai/kimi-k2-0905</x:v>
      </x:c>
      <x:c r="C305" s="17" t="str">
        <x:v>Kimi K2 0905 (Novita)</x:v>
      </x:c>
      <x:c r="D305" s="17" t="str">
        <x:v>Moonshot</x:v>
      </x:c>
      <x:c r="E305" s="17" t="str">
        <x:v>China</x:v>
      </x:c>
      <x:c r="F305" s="17" t="n">
        <x:v>45905</x:v>
      </x:c>
      <x:c r="G305" s="17" t="str">
        <x:v>Open weights (restricted use)</x:v>
      </x:c>
      <x:c r="H305" s="17" t="n">
        <x:v>45849</x:v>
      </x:c>
      <x:c r="I305" s="17" t="n">
        <x:v>2.976e+24</x:v>
      </x:c>
      <x:c r="J305" s="17" t="str">
        <x:v>Confident</x:v>
      </x:c>
      <x:c r="K305" s="17" t="str">
        <x:v>A July 2025 preview version of Kimi K2 turbo, an updated version of Kimi K2.</x:v>
      </x:c>
      <x:c r="L305" s="17"/>
      <x:c r="M305" s="17" t="str">
        <x:v>Kimi K2 (Sep 2025)</x:v>
      </x:c>
      <x:c r="N305" s="17" t="str">
        <x:v>Kimi K2 (Sep 2025)</x:v>
      </x:c>
      <x:c r="O305" s="17" t="str">
        <x:v>kimi-k2-sep-2025</x:v>
      </x:c>
      <x:c r="P305" s="17" t="n">
        <x:v>140.98</x:v>
      </x:c>
      <x:c r="Q305" s="17" t="n">
        <x:v>138.39</x:v>
      </x:c>
      <x:c r="R305" s="17" t="n">
        <x:v>142.27</x:v>
      </x:c>
      <x:c r="S305" s="17"/>
      <x:c r="T305" s="17"/>
      <x:c r="U305" s="17"/>
      <x:c r="V305" s="17"/>
      <x:c r="W305" s="17"/>
      <x:c r="X305" s="17"/>
      <x:c r="Y305" s="17"/>
      <x:c r="Z305" s="17"/>
    </x:row>
    <x:row r="306">
      <x:c r="A306" s="17"/>
      <x:c r="B306" s="17" t="str">
        <x:v>mistral-medium-2508</x:v>
      </x:c>
      <x:c r="C306" s="17"/>
      <x:c r="D306" s="17"/>
      <x:c r="E306" s="17"/>
      <x:c r="F306" s="17" t="n">
        <x:v>45881</x:v>
      </x:c>
      <x:c r="G306" s="17"/>
      <x:c r="H306" s="17"/>
      <x:c r="I306" s="17"/>
      <x:c r="J306" s="17" t="str">
        <x:v>Unverified</x:v>
      </x:c>
      <x:c r="K306" s="17"/>
      <x:c r="L306" s="17"/>
      <x:c r="M306" s="17"/>
      <x:c r="N306" s="17"/>
      <x:c r="O306" s="17" t="str">
        <x:v>mistral-medium-2508</x:v>
      </x:c>
      <x:c r="P306" s="17"/>
      <x:c r="Q306" s="17"/>
      <x:c r="R306" s="17"/>
      <x:c r="S306" s="17"/>
      <x:c r="T306" s="17"/>
      <x:c r="U306" s="17"/>
      <x:c r="V306" s="17"/>
      <x:c r="W306" s="17"/>
      <x:c r="X306" s="17"/>
      <x:c r="Y306" s="17"/>
      <x:c r="Z306" s="17"/>
    </x:row>
    <x:row r="307">
      <x:c r="A307" s="17" t="str">
        <x:v>Codestral</x:v>
      </x:c>
      <x:c r="B307" s="17" t="str">
        <x:v>codestral-2508</x:v>
      </x:c>
      <x:c r="C307" s="17"/>
      <x:c r="D307" s="17" t="str">
        <x:v>Mistral AI</x:v>
      </x:c>
      <x:c r="E307" s="17" t="str">
        <x:v>France</x:v>
      </x:c>
      <x:c r="F307" s="17" t="n">
        <x:v>45868</x:v>
      </x:c>
      <x:c r="G307" s="17" t="str">
        <x:v>Open weights (non-commercial)</x:v>
      </x:c>
      <x:c r="H307" s="17" t="n">
        <x:v>45441</x:v>
      </x:c>
      <x:c r="I307" s="17"/>
      <x:c r="J307" s="17" t="str">
        <x:v>Confident</x:v>
      </x:c>
      <x:c r="K307" s="17" t="str">
        <x:v>A January 2025 version of a 2024 coding-optimized model from Mistral.</x:v>
      </x:c>
      <x:c r="L307" s="17"/>
      <x:c r="M307" s="17"/>
      <x:c r="N307" s="17" t="str">
        <x:v>Codestral</x:v>
      </x:c>
      <x:c r="O307" s="17" t="str">
        <x:v>codestral</x:v>
      </x:c>
      <x:c r="P307" s="17"/>
      <x:c r="Q307" s="17"/>
      <x:c r="R307" s="17"/>
      <x:c r="S307" s="17"/>
      <x:c r="T307" s="17"/>
      <x:c r="U307" s="17"/>
      <x:c r="V307" s="17"/>
      <x:c r="W307" s="17"/>
      <x:c r="X307" s="17"/>
      <x:c r="Y307" s="17"/>
      <x:c r="Z307" s="17"/>
    </x:row>
    <x:row r="308">
      <x:c r="A308" s="17"/>
      <x:c r="B308" s="17" t="str">
        <x:v>claude-mythos-preview-early</x:v>
      </x:c>
      <x:c r="C308" s="17"/>
      <x:c r="D308" s="17"/>
      <x:c r="E308" s="17"/>
      <x:c r="F308" s="17"/>
      <x:c r="G308" s="17"/>
      <x:c r="H308" s="17"/>
      <x:c r="I308" s="17"/>
      <x:c r="J308" s="17" t="str">
        <x:v>Unverified</x:v>
      </x:c>
      <x:c r="K308" s="17"/>
      <x:c r="L308" s="17"/>
      <x:c r="M308" s="17"/>
      <x:c r="N308" s="17"/>
      <x:c r="O308" s="17" t="str">
        <x:v>claude-mythos-preview-early</x:v>
      </x:c>
      <x:c r="P308" s="17"/>
      <x:c r="Q308" s="17"/>
      <x:c r="R308" s="17"/>
      <x:c r="S308" s="17"/>
      <x:c r="T308" s="17"/>
      <x:c r="U308" s="17"/>
      <x:c r="V308" s="17"/>
      <x:c r="W308" s="17"/>
      <x:c r="X308" s="17"/>
      <x:c r="Y308" s="17"/>
      <x:c r="Z308" s="17"/>
    </x:row>
    <x:row r="309">
      <x:c r="A309" s="17" t="str">
        <x:v>GPT-5.4 Pro</x:v>
      </x:c>
      <x:c r="B309" s="17" t="str">
        <x:v>gpt-5.4-pro-2026-03-05_unknown</x:v>
      </x:c>
      <x:c r="C309" s="17" t="str">
        <x:v>GPT-5.4 Pro</x:v>
      </x:c>
      <x:c r="D309" s="17" t="str">
        <x:v>OpenAI</x:v>
      </x:c>
      <x:c r="E309" s="17" t="str">
        <x:v>United States of America</x:v>
      </x:c>
      <x:c r="F309" s="17" t="n">
        <x:v>46086</x:v>
      </x:c>
      <x:c r="G309" s="17" t="str">
        <x:v>API access</x:v>
      </x:c>
      <x:c r="H309" s="17" t="n">
        <x:v>46086</x:v>
      </x:c>
      <x:c r="I309" s="17"/>
      <x:c r="J309" s="17" t="str">
        <x:v>Likely</x:v>
      </x:c>
      <x:c r="K309" s="17"/>
      <x:c r="L309" s="17" t="str">
        <x:v>GPT-5.4 Pro</x:v>
      </x:c>
      <x:c r="M309" s="17"/>
      <x:c r="N309" s="17" t="str">
        <x:v>GPT-5.4 Pro</x:v>
      </x:c>
      <x:c r="O309" s="17" t="str">
        <x:v>gpt-5-4-pro</x:v>
      </x:c>
      <x:c r="P309" s="17" t="n">
        <x:v>157.83</x:v>
      </x:c>
      <x:c r="Q309" s="17" t="n">
        <x:v>155.96</x:v>
      </x:c>
      <x:c r="R309" s="17" t="n">
        <x:v>160.88</x:v>
      </x:c>
      <x:c r="S309" s="17"/>
      <x:c r="T309" s="17"/>
      <x:c r="U309" s="17"/>
      <x:c r="V309" s="17"/>
      <x:c r="W309" s="17"/>
      <x:c r="X309" s="17"/>
      <x:c r="Y309" s="17"/>
      <x:c r="Z309" s="17"/>
    </x:row>
    <x:row r="310">
      <x:c r="A310" s="17" t="str">
        <x:v>GPT-5 Pro</x:v>
      </x:c>
      <x:c r="B310" s="17" t="str">
        <x:v>gpt-5-pro-2025-10-06_unknown</x:v>
      </x:c>
      <x:c r="C310" s="17" t="str">
        <x:v>GPT-5 Pro</x:v>
      </x:c>
      <x:c r="D310" s="17" t="str">
        <x:v>OpenAI</x:v>
      </x:c>
      <x:c r="E310" s="17" t="str">
        <x:v>United States of America</x:v>
      </x:c>
      <x:c r="F310" s="17" t="n">
        <x:v>45937</x:v>
      </x:c>
      <x:c r="G310" s="17" t="str">
        <x:v>API access</x:v>
      </x:c>
      <x:c r="H310" s="17" t="n">
        <x:v>45937</x:v>
      </x:c>
      <x:c r="I310" s="17"/>
      <x:c r="J310" s="17" t="str">
        <x:v>Unknown</x:v>
      </x:c>
      <x:c r="K310" s="17"/>
      <x:c r="L310" s="17" t="str">
        <x:v>GPT-5 Pro (unknown thinking)</x:v>
      </x:c>
      <x:c r="M310" s="17"/>
      <x:c r="N310" s="17" t="str">
        <x:v>GPT-5 Pro</x:v>
      </x:c>
      <x:c r="O310" s="17" t="str">
        <x:v>gpt-5-pro</x:v>
      </x:c>
      <x:c r="P310" s="17" t="n">
        <x:v>150.43</x:v>
      </x:c>
      <x:c r="Q310" s="17" t="n">
        <x:v>148.94</x:v>
      </x:c>
      <x:c r="R310" s="17" t="n">
        <x:v>152.05</x:v>
      </x:c>
      <x:c r="S310" s="17"/>
      <x:c r="T310" s="17"/>
      <x:c r="U310" s="17"/>
      <x:c r="V310" s="17"/>
      <x:c r="W310" s="17"/>
      <x:c r="X310" s="17"/>
      <x:c r="Y310" s="17"/>
      <x:c r="Z310" s="17"/>
    </x:row>
    <x:row r="311">
      <x:c r="A311" s="17" t="str">
        <x:v>GPT-5</x:v>
      </x:c>
      <x:c r="B311" s="17" t="str">
        <x:v>gpt-5-2025-08-07_unknown</x:v>
      </x:c>
      <x:c r="C311" s="17" t="str">
        <x:v>GPT-5 (unknown thinking)</x:v>
      </x:c>
      <x:c r="D311" s="17" t="str">
        <x:v>OpenAI</x:v>
      </x:c>
      <x:c r="E311" s="17" t="str">
        <x:v>United States of America</x:v>
      </x:c>
      <x:c r="F311" s="17" t="n">
        <x:v>45876</x:v>
      </x:c>
      <x:c r="G311" s="17" t="str">
        <x:v>API access</x:v>
      </x:c>
      <x:c r="H311" s="17" t="n">
        <x:v>45876</x:v>
      </x:c>
      <x:c r="I311" s="17" t="n">
        <x:v>6.6e+25</x:v>
      </x:c>
      <x:c r="J311" s="17" t="str">
        <x:v>Speculative</x:v>
      </x:c>
      <x:c r="K311" s="17" t="str">
        <x:v>OpenAI's latest flagship frontier model, benchmarked using high reasoning effort.</x:v>
      </x:c>
      <x:c r="L311" s="17" t="str">
        <x:v>GPT-5 (high)</x:v>
      </x:c>
      <x:c r="M311" s="17"/>
      <x:c r="N311" s="17" t="str">
        <x:v>GPT-5</x:v>
      </x:c>
      <x:c r="O311" s="17" t="str">
        <x:v>gpt-5</x:v>
      </x:c>
      <x:c r="P311" s="17" t="n">
        <x:v>150</x:v>
      </x:c>
      <x:c r="Q311" s="17"/>
      <x:c r="R311" s="17"/>
      <x:c r="S311" s="17"/>
      <x:c r="T311" s="17"/>
      <x:c r="U311" s="17"/>
      <x:c r="V311" s="17"/>
      <x:c r="W311" s="17"/>
      <x:c r="X311" s="17"/>
      <x:c r="Y311" s="17"/>
      <x:c r="Z311" s="17"/>
    </x:row>
    <x:row r="312">
      <x:c r="A312" s="17" t="str">
        <x:v>Claude Opus 4.1</x:v>
      </x:c>
      <x:c r="B312" s="17" t="str">
        <x:v>claude-opus-4-1-20250805_unknown</x:v>
      </x:c>
      <x:c r="C312" s="17" t="str">
        <x:v>Claude Opus 4.1 (unknown thinking)</x:v>
      </x:c>
      <x:c r="D312" s="17" t="str">
        <x:v>Anthropic</x:v>
      </x:c>
      <x:c r="E312" s="17" t="str">
        <x:v>United States of America</x:v>
      </x:c>
      <x:c r="F312" s="17" t="n">
        <x:v>45874</x:v>
      </x:c>
      <x:c r="G312" s="17" t="str">
        <x:v>API access</x:v>
      </x:c>
      <x:c r="H312" s="17" t="n">
        <x:v>45874</x:v>
      </x:c>
      <x:c r="I312" s="17"/>
      <x:c r="J312" s="17" t="str">
        <x:v>Unknown</x:v>
      </x:c>
      <x:c r="K312" s="17" t="str">
        <x:v>Anthropic’s largest flagship model, benchmarked with up to 27,000 reasoning tokens.</x:v>
      </x:c>
      <x:c r="L312" s="17" t="str">
        <x:v>Claude Opus 4.1 (unknown settings)</x:v>
      </x:c>
      <x:c r="M312" s="17"/>
      <x:c r="N312" s="17" t="str">
        <x:v>Claude Opus 4.1</x:v>
      </x:c>
      <x:c r="O312" s="17" t="str">
        <x:v>claude-opus-4-1</x:v>
      </x:c>
      <x:c r="P312" s="17" t="n">
        <x:v>144.21</x:v>
      </x:c>
      <x:c r="Q312" s="17" t="n">
        <x:v>141.74</x:v>
      </x:c>
      <x:c r="R312" s="17" t="n">
        <x:v>146.36</x:v>
      </x:c>
      <x:c r="S312" s="17"/>
      <x:c r="T312" s="17"/>
      <x:c r="U312" s="17"/>
      <x:c r="V312" s="17"/>
      <x:c r="W312" s="17"/>
      <x:c r="X312" s="17"/>
      <x:c r="Y312" s="17"/>
      <x:c r="Z312" s="17"/>
    </x:row>
    <x:row r="313">
      <x:c r="A313" s="17" t="str">
        <x:v>o1-pro</x:v>
      </x:c>
      <x:c r="B313" s="17" t="str">
        <x:v>o1-pro-2025-03-19</x:v>
      </x:c>
      <x:c r="C313" s="17" t="str">
        <x:v>o1 Pro</x:v>
      </x:c>
      <x:c r="D313" s="17" t="str">
        <x:v>OpenAI</x:v>
      </x:c>
      <x:c r="E313" s="17" t="str">
        <x:v>United States of America</x:v>
      </x:c>
      <x:c r="F313" s="17" t="n">
        <x:v>45735</x:v>
      </x:c>
      <x:c r="G313" s="17" t="str">
        <x:v>API access</x:v>
      </x:c>
      <x:c r="H313" s="17" t="n">
        <x:v>45735</x:v>
      </x:c>
      <x:c r="I313" s="17"/>
      <x:c r="J313" s="17" t="str">
        <x:v>Likely</x:v>
      </x:c>
      <x:c r="K313" s="17" t="str">
        <x:v>An An enhanced version of OpenAI's first reasoning model,o1, evaluated with low reasoning effort.</x:v>
      </x:c>
      <x:c r="L313" s="17"/>
      <x:c r="M313" s="17"/>
      <x:c r="N313" s="17" t="str">
        <x:v>o1-pro</x:v>
      </x:c>
      <x:c r="O313" s="17" t="str">
        <x:v>o1-pro</x:v>
      </x:c>
      <x:c r="P313" s="17"/>
      <x:c r="Q313" s="17"/>
      <x:c r="R313" s="17"/>
      <x:c r="S313" s="17"/>
      <x:c r="T313" s="17"/>
      <x:c r="U313" s="17"/>
      <x:c r="V313" s="17"/>
      <x:c r="W313" s="17"/>
      <x:c r="X313" s="17"/>
      <x:c r="Y313" s="17"/>
      <x:c r="Z313" s="17"/>
    </x:row>
    <x:row r="314">
      <x:c r="A314" s="17" t="str">
        <x:v>o1</x:v>
      </x:c>
      <x:c r="B314" s="17" t="str">
        <x:v>o1-2024-12-17_unknown</x:v>
      </x:c>
      <x:c r="C314" s="17" t="str">
        <x:v>o1 (unknown thinking)</x:v>
      </x:c>
      <x:c r="D314" s="17" t="str">
        <x:v>OpenAI</x:v>
      </x:c>
      <x:c r="E314" s="17" t="str">
        <x:v>United States of America</x:v>
      </x:c>
      <x:c r="F314" s="17" t="n">
        <x:v>45643</x:v>
      </x:c>
      <x:c r="G314" s="17" t="str">
        <x:v>API access</x:v>
      </x:c>
      <x:c r="H314" s="17" t="n">
        <x:v>45631</x:v>
      </x:c>
      <x:c r="I314" s="17"/>
      <x:c r="J314" s="17" t="str">
        <x:v>Unknown</x:v>
      </x:c>
      <x:c r="K314" s="17" t="str">
        <x:v>OpenAI's first reasoning model, evaluated with at the high reasoning effort level.</x:v>
      </x:c>
      <x:c r="L314" s="17"/>
      <x:c r="M314" s="17"/>
      <x:c r="N314" s="17" t="str">
        <x:v>o1</x:v>
      </x:c>
      <x:c r="O314" s="17" t="str">
        <x:v>o1</x:v>
      </x:c>
      <x:c r="P314" s="17" t="n">
        <x:v>142.69</x:v>
      </x:c>
      <x:c r="Q314" s="17" t="n">
        <x:v>140.88</x:v>
      </x:c>
      <x:c r="R314" s="17" t="n">
        <x:v>143.81</x:v>
      </x:c>
      <x:c r="S314" s="17"/>
      <x:c r="T314" s="17"/>
      <x:c r="U314" s="17"/>
      <x:c r="V314" s="17"/>
      <x:c r="W314" s="17"/>
      <x:c r="X314" s="17"/>
      <x:c r="Y314" s="17"/>
      <x:c r="Z314" s="17"/>
    </x:row>
    <x:row r="315">
      <x:c r="A315" s="17" t="str">
        <x:v>Pixtral Large</x:v>
      </x:c>
      <x:c r="B315" s="17" t="str">
        <x:v>pixtral-large-2411</x:v>
      </x:c>
      <x:c r="C315" s="17"/>
      <x:c r="D315" s="17" t="str">
        <x:v>Mistral AI</x:v>
      </x:c>
      <x:c r="E315" s="17" t="str">
        <x:v>France</x:v>
      </x:c>
      <x:c r="F315" s="17" t="n">
        <x:v>45614</x:v>
      </x:c>
      <x:c r="G315" s="17" t="str">
        <x:v>Open weights (non-commercial)</x:v>
      </x:c>
      <x:c r="H315" s="17" t="n">
        <x:v>45614</x:v>
      </x:c>
      <x:c r="I315" s="17"/>
      <x:c r="J315" s="17" t="str">
        <x:v>Confident</x:v>
      </x:c>
      <x:c r="K315" s="17"/>
      <x:c r="L315" s="17"/>
      <x:c r="M315" s="17"/>
      <x:c r="N315" s="17" t="str">
        <x:v>Pixtral Large</x:v>
      </x:c>
      <x:c r="O315" s="17" t="str">
        <x:v>pixtral-large</x:v>
      </x:c>
      <x:c r="P315" s="17"/>
      <x:c r="Q315" s="17"/>
      <x:c r="R315" s="17"/>
      <x:c r="S315" s="17"/>
      <x:c r="T315" s="17"/>
      <x:c r="U315" s="17"/>
      <x:c r="V315" s="17"/>
      <x:c r="W315" s="17"/>
      <x:c r="X315" s="17"/>
      <x:c r="Y315" s="17"/>
      <x:c r="Z315" s="17"/>
    </x:row>
    <x:row r="316">
      <x:c r="A316" s="17" t="str">
        <x:v>Gemini 2.0 Flash</x:v>
      </x:c>
      <x:c r="B316" s="17" t="str">
        <x:v>gemini-2.0-flash-02-05</x:v>
      </x:c>
      <x:c r="C316" s="17"/>
      <x:c r="D316" s="17" t="str">
        <x:v>Google DeepMind,Google</x:v>
      </x:c>
      <x:c r="E316" s="17" t="str">
        <x:v>United States of America</x:v>
      </x:c>
      <x:c r="F316" s="17" t="n">
        <x:v>45693</x:v>
      </x:c>
      <x:c r="G316" s="17" t="str">
        <x:v>API access</x:v>
      </x:c>
      <x:c r="H316" s="17" t="n">
        <x:v>45637</x:v>
      </x:c>
      <x:c r="I316" s="17"/>
      <x:c r="J316" s="17" t="str">
        <x:v>Unknown</x:v>
      </x:c>
      <x:c r="K316" s="17" t="str">
        <x:v>A February 2025 version of Gemini 2.0 Flash, a small language model from Google DeepMind.</x:v>
      </x:c>
      <x:c r="L316" s="17"/>
      <x:c r="M316" s="17" t="str">
        <x:v>Gemini 2.0 Flash (Feb 2025)</x:v>
      </x:c>
      <x:c r="N316" s="17" t="str">
        <x:v>Gemini 2.0 Flash (Feb 2025)</x:v>
      </x:c>
      <x:c r="O316" s="17" t="str">
        <x:v>gemini-2-0-flash-feb-2025</x:v>
      </x:c>
      <x:c r="P316" s="17" t="n">
        <x:v>135.79</x:v>
      </x:c>
      <x:c r="Q316" s="17" t="n">
        <x:v>132.35</x:v>
      </x:c>
      <x:c r="R316" s="17" t="n">
        <x:v>137.51</x:v>
      </x:c>
      <x:c r="S316" s="17"/>
      <x:c r="T316" s="17"/>
      <x:c r="U316" s="17"/>
      <x:c r="V316" s="17"/>
      <x:c r="W316" s="17"/>
      <x:c r="X316" s="17"/>
      <x:c r="Y316" s="17"/>
      <x:c r="Z316" s="17"/>
    </x:row>
    <x:row r="317">
      <x:c r="A317" s="17" t="str">
        <x:v>Llama 4 Maverick</x:v>
      </x:c>
      <x:c r="B317" s="17" t="str">
        <x:v>Llama-4-Maverick-17B-128E-Instruct</x:v>
      </x:c>
      <x:c r="C317" s="17" t="str">
        <x:v>Llama 4 Maverick</x:v>
      </x:c>
      <x:c r="D317" s="17" t="str">
        <x:v>Meta AI</x:v>
      </x:c>
      <x:c r="E317" s="17" t="str">
        <x:v>United States of America</x:v>
      </x:c>
      <x:c r="F317" s="17" t="n">
        <x:v>45752</x:v>
      </x:c>
      <x:c r="G317" s="17" t="str">
        <x:v>Open weights (restricted use)</x:v>
      </x:c>
      <x:c r="H317" s="17" t="n">
        <x:v>45752</x:v>
      </x:c>
      <x:c r="I317" s="17" t="n">
        <x:v>2.244000000001e+24</x:v>
      </x:c>
      <x:c r="J317" s="17" t="str">
        <x:v>Likely</x:v>
      </x:c>
      <x:c r="K317" s="17" t="str">
        <x:v>The 17 billion active (400 billion total)-parameter model in Meta's Llama 4 series.</x:v>
      </x:c>
      <x:c r="L317" s="17"/>
      <x:c r="M317" s="17"/>
      <x:c r="N317" s="17" t="str">
        <x:v>Llama 4 Maverick</x:v>
      </x:c>
      <x:c r="O317" s="17" t="str">
        <x:v>llama-4-maverick</x:v>
      </x:c>
      <x:c r="P317" s="17" t="n">
        <x:v>133.04</x:v>
      </x:c>
      <x:c r="Q317" s="17" t="n">
        <x:v>128.11</x:v>
      </x:c>
      <x:c r="R317" s="17" t="n">
        <x:v>135.12</x:v>
      </x:c>
      <x:c r="S317" s="17"/>
      <x:c r="T317" s="17"/>
      <x:c r="U317" s="17"/>
      <x:c r="V317" s="17"/>
      <x:c r="W317" s="17"/>
      <x:c r="X317" s="17"/>
      <x:c r="Y317" s="17"/>
      <x:c r="Z317" s="17"/>
    </x:row>
    <x:row r="318">
      <x:c r="A318" s="17" t="str">
        <x:v>o3</x:v>
      </x:c>
      <x:c r="B318" s="17" t="str">
        <x:v>o3-2025-04-16_unknown</x:v>
      </x:c>
      <x:c r="C318" s="17" t="str">
        <x:v>o3 (unknown thinking)</x:v>
      </x:c>
      <x:c r="D318" s="17" t="str">
        <x:v>OpenAI</x:v>
      </x:c>
      <x:c r="E318" s="17" t="str">
        <x:v>United States of America</x:v>
      </x:c>
      <x:c r="F318" s="17" t="n">
        <x:v>45763</x:v>
      </x:c>
      <x:c r="G318" s="17" t="str">
        <x:v>API access</x:v>
      </x:c>
      <x:c r="H318" s="17" t="n">
        <x:v>45646</x:v>
      </x:c>
      <x:c r="I318" s="17"/>
      <x:c r="J318" s="17" t="str">
        <x:v>Unknown</x:v>
      </x:c>
      <x:c r="K318" s="17" t="str">
        <x:v>OpenAI's second generation o-series reasoning model, evaluated with high reasoning effort.</x:v>
      </x:c>
      <x:c r="L318" s="17"/>
      <x:c r="M318" s="17"/>
      <x:c r="N318" s="17" t="str">
        <x:v>o3</x:v>
      </x:c>
      <x:c r="O318" s="17" t="str">
        <x:v>o3</x:v>
      </x:c>
      <x:c r="P318" s="17" t="n">
        <x:v>147.05</x:v>
      </x:c>
      <x:c r="Q318" s="17" t="n">
        <x:v>145.11</x:v>
      </x:c>
      <x:c r="R318" s="17" t="n">
        <x:v>148.38</x:v>
      </x:c>
      <x:c r="S318" s="17"/>
      <x:c r="T318" s="17"/>
      <x:c r="U318" s="17"/>
      <x:c r="V318" s="17"/>
      <x:c r="W318" s="17"/>
      <x:c r="X318" s="17"/>
      <x:c r="Y318" s="17"/>
      <x:c r="Z318" s="17"/>
    </x:row>
    <x:row r="319">
      <x:c r="A319" s="17" t="str">
        <x:v>GPT-4 Turbo (Nov 2023)</x:v>
      </x:c>
      <x:c r="B319" s="17" t="str">
        <x:v>gpt-4-turbo</x:v>
      </x:c>
      <x:c r="C319" s="17"/>
      <x:c r="D319" s="17" t="str">
        <x:v>OpenAI</x:v>
      </x:c>
      <x:c r="E319" s="17" t="str">
        <x:v>United States of America</x:v>
      </x:c>
      <x:c r="F319" s="17" t="n">
        <x:v>45236</x:v>
      </x:c>
      <x:c r="G319" s="17" t="str">
        <x:v>API access</x:v>
      </x:c>
      <x:c r="H319" s="17" t="n">
        <x:v>45236</x:v>
      </x:c>
      <x:c r="I319" s="17"/>
      <x:c r="J319" s="17" t="str">
        <x:v>Unknown</x:v>
      </x:c>
      <x:c r="K319" s="17" t="str">
        <x:v>An updated version of GPT-4 and OpenAI's then-new flagship language model.</x:v>
      </x:c>
      <x:c r="L319" s="17"/>
      <x:c r="M319" s="17"/>
      <x:c r="N319" s="17" t="str">
        <x:v>GPT-4 Turbo (Nov 2023)</x:v>
      </x:c>
      <x:c r="O319" s="17" t="str">
        <x:v>gpt-4-turbo-nov-2023</x:v>
      </x:c>
      <x:c r="P319" s="17"/>
      <x:c r="Q319" s="17"/>
      <x:c r="R319" s="17"/>
      <x:c r="S319" s="17"/>
      <x:c r="T319" s="17"/>
      <x:c r="U319" s="17"/>
      <x:c r="V319" s="17"/>
      <x:c r="W319" s="17"/>
      <x:c r="X319" s="17"/>
      <x:c r="Y319" s="17"/>
      <x:c r="Z319" s="17"/>
    </x:row>
    <x:row r="320">
      <x:c r="A320" s="17" t="str">
        <x:v>GPT-3.5 Turbo Instruct</x:v>
      </x:c>
      <x:c r="B320" s="17" t="str">
        <x:v>gpt-3.5-turbo-instruct</x:v>
      </x:c>
      <x:c r="C320" s="17"/>
      <x:c r="D320" s="17" t="str">
        <x:v>OpenAI</x:v>
      </x:c>
      <x:c r="E320" s="17" t="str">
        <x:v>United States of America</x:v>
      </x:c>
      <x:c r="F320" s="17" t="n">
        <x:v>45187</x:v>
      </x:c>
      <x:c r="G320" s="17" t="str">
        <x:v>API access</x:v>
      </x:c>
      <x:c r="H320" s="17" t="n">
        <x:v>45197</x:v>
      </x:c>
      <x:c r="I320" s="17"/>
      <x:c r="J320" s="17" t="str">
        <x:v>Likely</x:v>
      </x:c>
      <x:c r="K320" s="17" t="str">
        <x:v>An instruction-tuned version of OpenAI's GPT-3.5 turbo.</x:v>
      </x:c>
      <x:c r="L320" s="17"/>
      <x:c r="M320" s="17"/>
      <x:c r="N320" s="17" t="str">
        <x:v>GPT-3.5 Turbo Instruct</x:v>
      </x:c>
      <x:c r="O320" s="17" t="str">
        <x:v>gpt-3-5-turbo-instruct</x:v>
      </x:c>
      <x:c r="P320" s="17"/>
      <x:c r="Q320" s="17"/>
      <x:c r="R320" s="17"/>
      <x:c r="S320" s="17"/>
      <x:c r="T320" s="17"/>
      <x:c r="U320" s="17"/>
      <x:c r="V320" s="17"/>
      <x:c r="W320" s="17"/>
      <x:c r="X320" s="17"/>
      <x:c r="Y320" s="17"/>
      <x:c r="Z320" s="17"/>
    </x:row>
    <x:row r="321">
      <x:c r="A321" s="17" t="str">
        <x:v>GPT-3 175B (davinci)</x:v>
      </x:c>
      <x:c r="B321" s="17" t="str">
        <x:v>davinci-002</x:v>
      </x:c>
      <x:c r="C321" s="17"/>
      <x:c r="D321" s="17" t="str">
        <x:v>OpenAI</x:v>
      </x:c>
      <x:c r="E321" s="17" t="str">
        <x:v>United States of America</x:v>
      </x:c>
      <x:c r="F321" s="17"/>
      <x:c r="G321" s="17" t="str">
        <x:v>API access</x:v>
      </x:c>
      <x:c r="H321" s="17" t="n">
        <x:v>43979</x:v>
      </x:c>
      <x:c r="I321" s="17" t="n">
        <x:v>3.14e+23</x:v>
      </x:c>
      <x:c r="J321" s="17" t="str">
        <x:v>Confident</x:v>
      </x:c>
      <x:c r="K321" s="17"/>
      <x:c r="L321" s="17" t="str">
        <x:v>GPT-3 175B (davinci-002)</x:v>
      </x:c>
      <x:c r="M321" s="17"/>
      <x:c r="N321" s="17" t="str">
        <x:v>GPT-3 175B (davinci)</x:v>
      </x:c>
      <x:c r="O321" s="17" t="str">
        <x:v>gpt-3-175b-davinci</x:v>
      </x:c>
      <x:c r="P321" s="17"/>
      <x:c r="Q321" s="17"/>
      <x:c r="R321" s="17"/>
      <x:c r="S321" s="17"/>
      <x:c r="T321" s="17"/>
      <x:c r="U321" s="17"/>
      <x:c r="V321" s="17"/>
      <x:c r="W321" s="17"/>
      <x:c r="X321" s="17"/>
      <x:c r="Y321" s="17"/>
      <x:c r="Z321" s="17"/>
    </x:row>
    <x:row r="322">
      <x:c r="A322" s="17" t="str">
        <x:v>GPT-2 (1.5B)</x:v>
      </x:c>
      <x:c r="B322" s="17" t="str">
        <x:v>gpt2-xl</x:v>
      </x:c>
      <x:c r="C322" s="17"/>
      <x:c r="D322" s="17" t="str">
        <x:v>OpenAI</x:v>
      </x:c>
      <x:c r="E322" s="17" t="str">
        <x:v>United States of America</x:v>
      </x:c>
      <x:c r="F322" s="17" t="n">
        <x:v>43774</x:v>
      </x:c>
      <x:c r="G322" s="17" t="str">
        <x:v>Open weights (unrestricted)</x:v>
      </x:c>
      <x:c r="H322" s="17" t="n">
        <x:v>43510</x:v>
      </x:c>
      <x:c r="I322" s="17" t="n">
        <x:v>1.920000000001e+21</x:v>
      </x:c>
      <x:c r="J322" s="17" t="str">
        <x:v>Speculative</x:v>
      </x:c>
      <x:c r="K322" s="17" t="str">
        <x:v>The largest version of GPT-2, OpenAI's second generation transformer-based large pretrained language model.</x:v>
      </x:c>
      <x:c r="L322" s="17"/>
      <x:c r="M322" s="17"/>
      <x:c r="N322" s="17" t="str">
        <x:v>GPT-2 (1.5B)</x:v>
      </x:c>
      <x:c r="O322" s="17" t="str">
        <x:v>gpt-2-1-5b</x:v>
      </x:c>
      <x:c r="P322" s="17"/>
      <x:c r="Q322" s="17"/>
      <x:c r="R322" s="17"/>
      <x:c r="S322" s="17"/>
      <x:c r="T322" s="17"/>
      <x:c r="U322" s="17"/>
      <x:c r="V322" s="17"/>
      <x:c r="W322" s="17"/>
      <x:c r="X322" s="17"/>
      <x:c r="Y322" s="17"/>
      <x:c r="Z322" s="17"/>
    </x:row>
    <x:row r="323">
      <x:c r="A323" s="17"/>
      <x:c r="B323" s="17" t="str">
        <x:v>ml-elephant</x:v>
      </x:c>
      <x:c r="C323" s="17" t="str">
        <x:v>Zoo Ml-Ephant</x:v>
      </x:c>
      <x:c r="D323" s="17"/>
      <x:c r="E323" s="17"/>
      <x:c r="F323" s="17"/>
      <x:c r="G323" s="17"/>
      <x:c r="H323" s="17"/>
      <x:c r="I323" s="17"/>
      <x:c r="J323" s="17" t="str">
        <x:v>Unverified</x:v>
      </x:c>
      <x:c r="K323" s="17"/>
      <x:c r="L323" s="17"/>
      <x:c r="M323" s="17"/>
      <x:c r="N323" s="17"/>
      <x:c r="O323" s="17" t="str">
        <x:v>ml-elephant</x:v>
      </x:c>
      <x:c r="P323" s="17"/>
      <x:c r="Q323" s="17"/>
      <x:c r="R323" s="17"/>
      <x:c r="S323" s="17"/>
      <x:c r="T323" s="17"/>
      <x:c r="U323" s="17"/>
      <x:c r="V323" s="17"/>
      <x:c r="W323" s="17"/>
      <x:c r="X323" s="17"/>
      <x:c r="Y323" s="17"/>
      <x:c r="Z323" s="17"/>
    </x:row>
    <x:row r="324">
      <x:c r="A324" s="17" t="str">
        <x:v>Claude Opus 4.8</x:v>
      </x:c>
      <x:c r="B324" s="17" t="str">
        <x:v>claude-opus-4-8_medium</x:v>
      </x:c>
      <x:c r="C324" s="17" t="str">
        <x:v>Claude Opus 4.8</x:v>
      </x:c>
      <x:c r="D324" s="17" t="str">
        <x:v>Anthropic</x:v>
      </x:c>
      <x:c r="E324" s="17" t="str">
        <x:v>United States of America</x:v>
      </x:c>
      <x:c r="F324" s="17" t="n">
        <x:v>46170</x:v>
      </x:c>
      <x:c r="G324" s="17" t="str">
        <x:v>API access</x:v>
      </x:c>
      <x:c r="H324" s="17" t="n">
        <x:v>46170</x:v>
      </x:c>
      <x:c r="I324" s="17"/>
      <x:c r="J324" s="17" t="str">
        <x:v>Unverified</x:v>
      </x:c>
      <x:c r="K324" s="17"/>
      <x:c r="L324" s="17" t="str">
        <x:v>Claude Opus 4.8 (medium)</x:v>
      </x:c>
      <x:c r="M324" s="17"/>
      <x:c r="N324" s="17" t="str">
        <x:v>Claude Opus 4.8</x:v>
      </x:c>
      <x:c r="O324" s="17" t="str">
        <x:v>claude-opus-4-8</x:v>
      </x:c>
      <x:c r="P324" s="17" t="n">
        <x:v>157.85</x:v>
      </x:c>
      <x:c r="Q324" s="17" t="n">
        <x:v>155.12</x:v>
      </x:c>
      <x:c r="R324" s="17" t="n">
        <x:v>160.58</x:v>
      </x:c>
      <x:c r="S324" s="17"/>
      <x:c r="T324" s="17"/>
      <x:c r="U324" s="17"/>
      <x:c r="V324" s="17"/>
      <x:c r="W324" s="17"/>
      <x:c r="X324" s="17"/>
      <x:c r="Y324" s="17"/>
      <x:c r="Z324" s="17"/>
    </x:row>
    <x:row r="325">
      <x:c r="A325" s="17" t="str">
        <x:v>Claude Opus 4.8</x:v>
      </x:c>
      <x:c r="B325" s="17" t="str">
        <x:v>claude-opus-4-8_low</x:v>
      </x:c>
      <x:c r="C325" s="17" t="str">
        <x:v>Claude Opus 4.8</x:v>
      </x:c>
      <x:c r="D325" s="17" t="str">
        <x:v>Anthropic</x:v>
      </x:c>
      <x:c r="E325" s="17" t="str">
        <x:v>United States of America</x:v>
      </x:c>
      <x:c r="F325" s="17" t="n">
        <x:v>46170</x:v>
      </x:c>
      <x:c r="G325" s="17" t="str">
        <x:v>API access</x:v>
      </x:c>
      <x:c r="H325" s="17" t="n">
        <x:v>46170</x:v>
      </x:c>
      <x:c r="I325" s="17"/>
      <x:c r="J325" s="17" t="str">
        <x:v>Unverified</x:v>
      </x:c>
      <x:c r="K325" s="17"/>
      <x:c r="L325" s="17" t="str">
        <x:v>Claude Opus 4.8 (low)</x:v>
      </x:c>
      <x:c r="M325" s="17"/>
      <x:c r="N325" s="17" t="str">
        <x:v>Claude Opus 4.8</x:v>
      </x:c>
      <x:c r="O325" s="17" t="str">
        <x:v>claude-opus-4-8</x:v>
      </x:c>
      <x:c r="P325" s="17" t="n">
        <x:v>157.85</x:v>
      </x:c>
      <x:c r="Q325" s="17" t="n">
        <x:v>155.12</x:v>
      </x:c>
      <x:c r="R325" s="17" t="n">
        <x:v>160.58</x:v>
      </x:c>
      <x:c r="S325" s="17"/>
      <x:c r="T325" s="17"/>
      <x:c r="U325" s="17"/>
      <x:c r="V325" s="17"/>
      <x:c r="W325" s="17"/>
      <x:c r="X325" s="17"/>
      <x:c r="Y325" s="17"/>
      <x:c r="Z325" s="17"/>
    </x:row>
    <x:row r="326">
      <x:c r="A326" s="17" t="str">
        <x:v>Claude Opus 4.7</x:v>
      </x:c>
      <x:c r="B326" s="17" t="str">
        <x:v>claude-opus-4-7_medium</x:v>
      </x:c>
      <x:c r="C326" s="17" t="str">
        <x:v>Claude Opus 4.7 (medium)</x:v>
      </x:c>
      <x:c r="D326" s="17" t="str">
        <x:v>Anthropic</x:v>
      </x:c>
      <x:c r="E326" s="17" t="str">
        <x:v>United States of America</x:v>
      </x:c>
      <x:c r="F326" s="17" t="n">
        <x:v>46128</x:v>
      </x:c>
      <x:c r="G326" s="17" t="str">
        <x:v>API access</x:v>
      </x:c>
      <x:c r="H326" s="17" t="n">
        <x:v>46128</x:v>
      </x:c>
      <x:c r="I326" s="17"/>
      <x:c r="J326" s="17" t="str">
        <x:v>Likely</x:v>
      </x:c>
      <x:c r="K326" s="17"/>
      <x:c r="L326" s="17" t="str">
        <x:v>Claude Opus 4.7 (medium)</x:v>
      </x:c>
      <x:c r="M326" s="17"/>
      <x:c r="N326" s="17" t="str">
        <x:v>Claude Opus 4.7</x:v>
      </x:c>
      <x:c r="O326" s="17" t="str">
        <x:v>claude-opus-4-7</x:v>
      </x:c>
      <x:c r="P326" s="17" t="n">
        <x:v>156.01</x:v>
      </x:c>
      <x:c r="Q326" s="17" t="n">
        <x:v>154.07</x:v>
      </x:c>
      <x:c r="R326" s="17" t="n">
        <x:v>158.4</x:v>
      </x:c>
      <x:c r="S326" s="17"/>
      <x:c r="T326" s="17"/>
      <x:c r="U326" s="17"/>
      <x:c r="V326" s="17"/>
      <x:c r="W326" s="17"/>
      <x:c r="X326" s="17"/>
      <x:c r="Y326" s="17"/>
      <x:c r="Z326" s="17"/>
    </x:row>
    <x:row r="327">
      <x:c r="A327" s="17" t="str">
        <x:v>Claude Sonnet 4.6</x:v>
      </x:c>
      <x:c r="B327" s="17" t="str">
        <x:v>claude-sonnet-4-6_max</x:v>
      </x:c>
      <x:c r="C327" s="17" t="str">
        <x:v>Claude Sonnet 4.6 (max)</x:v>
      </x:c>
      <x:c r="D327" s="17" t="str">
        <x:v>Anthropic</x:v>
      </x:c>
      <x:c r="E327" s="17" t="str">
        <x:v>United States of America</x:v>
      </x:c>
      <x:c r="F327" s="17" t="n">
        <x:v>46070</x:v>
      </x:c>
      <x:c r="G327" s="17" t="str">
        <x:v>API access</x:v>
      </x:c>
      <x:c r="H327" s="17" t="n">
        <x:v>46070</x:v>
      </x:c>
      <x:c r="I327" s="17"/>
      <x:c r="J327" s="17" t="str">
        <x:v>Likely</x:v>
      </x:c>
      <x:c r="K327" s="17"/>
      <x:c r="L327" s="17"/>
      <x:c r="M327" s="17"/>
      <x:c r="N327" s="17" t="str">
        <x:v>Claude Sonnet 4.6</x:v>
      </x:c>
      <x:c r="O327" s="17" t="str">
        <x:v>claude-sonnet-4-6</x:v>
      </x:c>
      <x:c r="P327" s="17" t="n">
        <x:v>153.18</x:v>
      </x:c>
      <x:c r="Q327" s="17" t="n">
        <x:v>149.67</x:v>
      </x:c>
      <x:c r="R327" s="17" t="n">
        <x:v>156.08</x:v>
      </x:c>
      <x:c r="S327" s="17"/>
      <x:c r="T327" s="17"/>
      <x:c r="U327" s="17"/>
      <x:c r="V327" s="17"/>
      <x:c r="W327" s="17"/>
      <x:c r="X327" s="17"/>
      <x:c r="Y327" s="17"/>
      <x:c r="Z327" s="17"/>
    </x:row>
    <x:row r="328">
      <x:c r="A328" s="17" t="str">
        <x:v>Claude Sonnet 4.6</x:v>
      </x:c>
      <x:c r="B328" s="17" t="str">
        <x:v>claude-sonnet-4-6_high</x:v>
      </x:c>
      <x:c r="C328" s="17" t="str">
        <x:v>Claude Sonnet 4.6 (high)</x:v>
      </x:c>
      <x:c r="D328" s="17" t="str">
        <x:v>Anthropic</x:v>
      </x:c>
      <x:c r="E328" s="17" t="str">
        <x:v>United States of America</x:v>
      </x:c>
      <x:c r="F328" s="17" t="n">
        <x:v>46070</x:v>
      </x:c>
      <x:c r="G328" s="17" t="str">
        <x:v>API access</x:v>
      </x:c>
      <x:c r="H328" s="17" t="n">
        <x:v>46070</x:v>
      </x:c>
      <x:c r="I328" s="17"/>
      <x:c r="J328" s="17" t="str">
        <x:v>Likely</x:v>
      </x:c>
      <x:c r="K328" s="17"/>
      <x:c r="L328" s="17"/>
      <x:c r="M328" s="17"/>
      <x:c r="N328" s="17" t="str">
        <x:v>Claude Sonnet 4.6</x:v>
      </x:c>
      <x:c r="O328" s="17" t="str">
        <x:v>claude-sonnet-4-6</x:v>
      </x:c>
      <x:c r="P328" s="17" t="n">
        <x:v>153.18</x:v>
      </x:c>
      <x:c r="Q328" s="17" t="n">
        <x:v>149.67</x:v>
      </x:c>
      <x:c r="R328" s="17" t="n">
        <x:v>156.08</x:v>
      </x:c>
      <x:c r="S328" s="17"/>
      <x:c r="T328" s="17"/>
      <x:c r="U328" s="17"/>
      <x:c r="V328" s="17"/>
      <x:c r="W328" s="17"/>
      <x:c r="X328" s="17"/>
      <x:c r="Y328" s="17"/>
      <x:c r="Z328" s="17"/>
    </x:row>
    <x:row r="329">
      <x:c r="A329" s="17" t="str">
        <x:v>Claude Opus 4.7</x:v>
      </x:c>
      <x:c r="B329" s="17" t="str">
        <x:v>claude-opus-4-7_low</x:v>
      </x:c>
      <x:c r="C329" s="17" t="str">
        <x:v>Claude Opus 4.7 (low)</x:v>
      </x:c>
      <x:c r="D329" s="17" t="str">
        <x:v>Anthropic</x:v>
      </x:c>
      <x:c r="E329" s="17" t="str">
        <x:v>United States of America</x:v>
      </x:c>
      <x:c r="F329" s="17" t="n">
        <x:v>46128</x:v>
      </x:c>
      <x:c r="G329" s="17" t="str">
        <x:v>API access</x:v>
      </x:c>
      <x:c r="H329" s="17" t="n">
        <x:v>46128</x:v>
      </x:c>
      <x:c r="I329" s="17"/>
      <x:c r="J329" s="17" t="str">
        <x:v>Likely</x:v>
      </x:c>
      <x:c r="K329" s="17"/>
      <x:c r="L329" s="17" t="str">
        <x:v>Claude Opus 4.7 (low)</x:v>
      </x:c>
      <x:c r="M329" s="17"/>
      <x:c r="N329" s="17" t="str">
        <x:v>Claude Opus 4.7</x:v>
      </x:c>
      <x:c r="O329" s="17" t="str">
        <x:v>claude-opus-4-7</x:v>
      </x:c>
      <x:c r="P329" s="17" t="n">
        <x:v>156.01</x:v>
      </x:c>
      <x:c r="Q329" s="17" t="n">
        <x:v>154.07</x:v>
      </x:c>
      <x:c r="R329" s="17" t="n">
        <x:v>158.4</x:v>
      </x:c>
      <x:c r="S329" s="17"/>
      <x:c r="T329" s="17"/>
      <x:c r="U329" s="17"/>
      <x:c r="V329" s="17"/>
      <x:c r="W329" s="17"/>
      <x:c r="X329" s="17"/>
      <x:c r="Y329" s="17"/>
      <x:c r="Z329" s="17"/>
    </x:row>
    <x:row r="330">
      <x:c r="A330" s="17" t="str">
        <x:v>GPT-5.4 Mini</x:v>
      </x:c>
      <x:c r="B330" s="17" t="str">
        <x:v>gpt-5.4-mini-2026-03-17_unknown</x:v>
      </x:c>
      <x:c r="C330" s="17" t="str">
        <x:v>GPT-5.4 mini (unknown thinking)</x:v>
      </x:c>
      <x:c r="D330" s="17" t="str">
        <x:v>OpenAI</x:v>
      </x:c>
      <x:c r="E330" s="17" t="str">
        <x:v>United States of America</x:v>
      </x:c>
      <x:c r="F330" s="17" t="n">
        <x:v>46098</x:v>
      </x:c>
      <x:c r="G330" s="17" t="str">
        <x:v>API access</x:v>
      </x:c>
      <x:c r="H330" s="17" t="n">
        <x:v>46098</x:v>
      </x:c>
      <x:c r="I330" s="17"/>
      <x:c r="J330" s="17" t="str">
        <x:v>Likely</x:v>
      </x:c>
      <x:c r="K330" s="17"/>
      <x:c r="L330" s="17" t="str">
        <x:v>GPT-5.4 mini (unknown thinking)</x:v>
      </x:c>
      <x:c r="M330" s="17"/>
      <x:c r="N330" s="17" t="str">
        <x:v>GPT-5.4 Mini</x:v>
      </x:c>
      <x:c r="O330" s="17" t="str">
        <x:v>gpt-5-4-mini</x:v>
      </x:c>
      <x:c r="P330" s="17" t="n">
        <x:v>148.9</x:v>
      </x:c>
      <x:c r="Q330" s="17" t="n">
        <x:v>147.11</x:v>
      </x:c>
      <x:c r="R330" s="17" t="n">
        <x:v>150.06</x:v>
      </x:c>
      <x:c r="S330" s="17"/>
      <x:c r="T330" s="17"/>
      <x:c r="U330" s="17"/>
      <x:c r="V330" s="17"/>
      <x:c r="W330" s="17"/>
      <x:c r="X330" s="17"/>
      <x:c r="Y330" s="17"/>
      <x:c r="Z330" s="17"/>
    </x:row>
    <x:row r="331">
      <x:c r="A331" s="17" t="str">
        <x:v>DeepSeek-R1 (May 2025)</x:v>
      </x:c>
      <x:c r="B331" s="17" t="str">
        <x:v>chutes/DeepSeek-R1-0528</x:v>
      </x:c>
      <x:c r="C331" s="17" t="str">
        <x:v>DeepSeek-R1 (May 2025)</x:v>
      </x:c>
      <x:c r="D331" s="17" t="str">
        <x:v>DeepSeek</x:v>
      </x:c>
      <x:c r="E331" s="17" t="str">
        <x:v>China</x:v>
      </x:c>
      <x:c r="F331" s="17" t="n">
        <x:v>45805</x:v>
      </x:c>
      <x:c r="G331" s="17" t="str">
        <x:v>Open weights (unrestricted)</x:v>
      </x:c>
      <x:c r="H331" s="17" t="n">
        <x:v>45805</x:v>
      </x:c>
      <x:c r="I331" s="17" t="n">
        <x:v>4.020010000000001e+24</x:v>
      </x:c>
      <x:c r="J331" s="17" t="str">
        <x:v>Confident</x:v>
      </x:c>
      <x:c r="K331" s="17"/>
      <x:c r="L331" s="17" t="str">
        <x:v>DeepSeek-R1 (May 2025) (Chutes)</x:v>
      </x:c>
      <x:c r="M331" s="17"/>
      <x:c r="N331" s="17" t="str">
        <x:v>DeepSeek-R1 (May 2025)</x:v>
      </x:c>
      <x:c r="O331" s="17" t="str">
        <x:v>deepseek-r1-may-2025</x:v>
      </x:c>
      <x:c r="P331" s="17" t="n">
        <x:v>142</x:v>
      </x:c>
      <x:c r="Q331" s="17" t="n">
        <x:v>139.66</x:v>
      </x:c>
      <x:c r="R331" s="17" t="n">
        <x:v>143.43</x:v>
      </x:c>
      <x:c r="S331" s="17"/>
      <x:c r="T331" s="17"/>
      <x:c r="U331" s="17"/>
      <x:c r="V331" s="17"/>
      <x:c r="W331" s="17"/>
      <x:c r="X331" s="17"/>
      <x:c r="Y331" s="17"/>
      <x:c r="Z331" s="17"/>
    </x:row>
    <x:row r="332">
      <x:c r="A332" s="17"/>
      <x:c r="B332" s="17" t="str">
        <x:v>chutes/GLM-4.5-FP8</x:v>
      </x:c>
      <x:c r="C332" s="17"/>
      <x:c r="D332" s="17"/>
      <x:c r="E332" s="17"/>
      <x:c r="F332" s="17" t="n">
        <x:v>45865</x:v>
      </x:c>
      <x:c r="G332" s="17"/>
      <x:c r="H332" s="17"/>
      <x:c r="I332" s="17"/>
      <x:c r="J332" s="17" t="str">
        <x:v>Unverified</x:v>
      </x:c>
      <x:c r="K332" s="17"/>
      <x:c r="L332" s="17"/>
      <x:c r="M332" s="17"/>
      <x:c r="N332" s="17"/>
      <x:c r="O332" s="17" t="str">
        <x:v>chutes-glm-4-5-fp8</x:v>
      </x:c>
      <x:c r="P332" s="17"/>
      <x:c r="Q332" s="17"/>
      <x:c r="R332" s="17"/>
      <x:c r="S332" s="17"/>
      <x:c r="T332" s="17"/>
      <x:c r="U332" s="17"/>
      <x:c r="V332" s="17"/>
      <x:c r="W332" s="17"/>
      <x:c r="X332" s="17"/>
      <x:c r="Y332" s="17"/>
      <x:c r="Z332" s="17"/>
    </x:row>
    <x:row r="333">
      <x:c r="A333" s="17" t="str">
        <x:v>gpt-oss-120b</x:v>
      </x:c>
      <x:c r="B333" s="17" t="str">
        <x:v>chutes/gpt-oss-120b</x:v>
      </x:c>
      <x:c r="C333" s="17"/>
      <x:c r="D333" s="17" t="str">
        <x:v>OpenAI</x:v>
      </x:c>
      <x:c r="E333" s="17" t="str">
        <x:v>United States of America</x:v>
      </x:c>
      <x:c r="F333" s="17" t="n">
        <x:v>45874</x:v>
      </x:c>
      <x:c r="G333" s="17" t="str">
        <x:v>Open weights (unrestricted)</x:v>
      </x:c>
      <x:c r="H333" s="17" t="n">
        <x:v>45874</x:v>
      </x:c>
      <x:c r="I333" s="17" t="n">
        <x:v>4.94e+24</x:v>
      </x:c>
      <x:c r="J333" s="17" t="str">
        <x:v>Confident</x:v>
      </x:c>
      <x:c r="K333" s="17"/>
      <x:c r="L333" s="17" t="str">
        <x:v>gpt-oss-120b (Chutes)</x:v>
      </x:c>
      <x:c r="M333" s="17"/>
      <x:c r="N333" s="17" t="str">
        <x:v>gpt-oss-120b</x:v>
      </x:c>
      <x:c r="O333" s="17" t="str">
        <x:v>gpt-oss-120b</x:v>
      </x:c>
      <x:c r="P333" s="17" t="n">
        <x:v>140.57</x:v>
      </x:c>
      <x:c r="Q333" s="17" t="n">
        <x:v>136.18</x:v>
      </x:c>
      <x:c r="R333" s="17" t="n">
        <x:v>143.08</x:v>
      </x:c>
      <x:c r="S333" s="17"/>
      <x:c r="T333" s="17"/>
      <x:c r="U333" s="17"/>
      <x:c r="V333" s="17"/>
      <x:c r="W333" s="17"/>
      <x:c r="X333" s="17"/>
      <x:c r="Y333" s="17"/>
      <x:c r="Z333" s="17"/>
    </x:row>
    <x:row r="334">
      <x:c r="A334" s="17" t="str">
        <x:v>gpt-oss-120b</x:v>
      </x:c>
      <x:c r="B334" s="17" t="str">
        <x:v>chutes/gpt-oss-120b_high</x:v>
      </x:c>
      <x:c r="C334" s="17"/>
      <x:c r="D334" s="17" t="str">
        <x:v>OpenAI</x:v>
      </x:c>
      <x:c r="E334" s="17" t="str">
        <x:v>United States of America</x:v>
      </x:c>
      <x:c r="F334" s="17" t="n">
        <x:v>45874</x:v>
      </x:c>
      <x:c r="G334" s="17" t="str">
        <x:v>Open weights (unrestricted)</x:v>
      </x:c>
      <x:c r="H334" s="17" t="n">
        <x:v>45874</x:v>
      </x:c>
      <x:c r="I334" s="17" t="n">
        <x:v>4.94e+24</x:v>
      </x:c>
      <x:c r="J334" s="17" t="str">
        <x:v>Confident</x:v>
      </x:c>
      <x:c r="K334" s="17"/>
      <x:c r="L334" s="17" t="str">
        <x:v>gpt-oss-120b (high) (Chutes)</x:v>
      </x:c>
      <x:c r="M334" s="17"/>
      <x:c r="N334" s="17" t="str">
        <x:v>gpt-oss-120b</x:v>
      </x:c>
      <x:c r="O334" s="17" t="str">
        <x:v>gpt-oss-120b</x:v>
      </x:c>
      <x:c r="P334" s="17" t="n">
        <x:v>140.57</x:v>
      </x:c>
      <x:c r="Q334" s="17" t="n">
        <x:v>136.18</x:v>
      </x:c>
      <x:c r="R334" s="17" t="n">
        <x:v>143.08</x:v>
      </x:c>
      <x:c r="S334" s="17"/>
      <x:c r="T334" s="17"/>
      <x:c r="U334" s="17"/>
      <x:c r="V334" s="17"/>
      <x:c r="W334" s="17"/>
      <x:c r="X334" s="17"/>
      <x:c r="Y334" s="17"/>
      <x:c r="Z334" s="17"/>
    </x:row>
    <x:row r="335">
      <x:c r="A335" s="17" t="str">
        <x:v>Llama 4 Maverick</x:v>
      </x:c>
      <x:c r="B335" s="17" t="str">
        <x:v>chutes/Llama-4-Maverick-17B-128E-Instruct</x:v>
      </x:c>
      <x:c r="C335" s="17"/>
      <x:c r="D335" s="17" t="str">
        <x:v>Meta AI</x:v>
      </x:c>
      <x:c r="E335" s="17" t="str">
        <x:v>United States of America</x:v>
      </x:c>
      <x:c r="F335" s="17" t="n">
        <x:v>45753</x:v>
      </x:c>
      <x:c r="G335" s="17" t="str">
        <x:v>Open weights (restricted use)</x:v>
      </x:c>
      <x:c r="H335" s="17" t="n">
        <x:v>45752</x:v>
      </x:c>
      <x:c r="I335" s="17" t="n">
        <x:v>2.244000000001e+24</x:v>
      </x:c>
      <x:c r="J335" s="17" t="str">
        <x:v>Likely</x:v>
      </x:c>
      <x:c r="K335" s="17"/>
      <x:c r="L335" s="17" t="str">
        <x:v>Llama 4 Maverick (128 experts) (Chutes)</x:v>
      </x:c>
      <x:c r="M335" s="17"/>
      <x:c r="N335" s="17" t="str">
        <x:v>Llama 4 Maverick</x:v>
      </x:c>
      <x:c r="O335" s="17" t="str">
        <x:v>llama-4-maverick</x:v>
      </x:c>
      <x:c r="P335" s="17" t="n">
        <x:v>133.04</x:v>
      </x:c>
      <x:c r="Q335" s="17" t="n">
        <x:v>128.11</x:v>
      </x:c>
      <x:c r="R335" s="17" t="n">
        <x:v>135.12</x:v>
      </x:c>
      <x:c r="S335" s="17"/>
      <x:c r="T335" s="17"/>
      <x:c r="U335" s="17"/>
      <x:c r="V335" s="17"/>
      <x:c r="W335" s="17"/>
      <x:c r="X335" s="17"/>
      <x:c r="Y335" s="17"/>
      <x:c r="Z335" s="17"/>
    </x:row>
    <x:row r="336">
      <x:c r="A336" s="17" t="str">
        <x:v>Qwen3-8B</x:v>
      </x:c>
      <x:c r="B336" s="17" t="str">
        <x:v>chutes/Qwen3-8B</x:v>
      </x:c>
      <x:c r="C336" s="17"/>
      <x:c r="D336" s="17" t="str">
        <x:v>Alibaba</x:v>
      </x:c>
      <x:c r="E336" s="17" t="str">
        <x:v>China</x:v>
      </x:c>
      <x:c r="F336" s="17" t="n">
        <x:v>45775</x:v>
      </x:c>
      <x:c r="G336" s="17" t="str">
        <x:v>Open weights (unrestricted)</x:v>
      </x:c>
      <x:c r="H336" s="17" t="n">
        <x:v>45776</x:v>
      </x:c>
      <x:c r="I336" s="17" t="n">
        <x:v>1.7712e+24</x:v>
      </x:c>
      <x:c r="J336" s="17" t="str">
        <x:v>Confident</x:v>
      </x:c>
      <x:c r="K336" s="17"/>
      <x:c r="L336" s="17" t="str">
        <x:v>Qwen3 8B (Chutes)</x:v>
      </x:c>
      <x:c r="M336" s="17"/>
      <x:c r="N336" s="17" t="str">
        <x:v>Qwen3-8B</x:v>
      </x:c>
      <x:c r="O336" s="17" t="str">
        <x:v>qwen3-8b</x:v>
      </x:c>
      <x:c r="P336" s="17"/>
      <x:c r="Q336" s="17"/>
      <x:c r="R336" s="17"/>
      <x:c r="S336" s="17"/>
      <x:c r="T336" s="17"/>
      <x:c r="U336" s="17"/>
      <x:c r="V336" s="17"/>
      <x:c r="W336" s="17"/>
      <x:c r="X336" s="17"/>
      <x:c r="Y336" s="17"/>
      <x:c r="Z336" s="17"/>
    </x:row>
    <x:row r="337">
      <x:c r="A337" s="17" t="str">
        <x:v>Qwen3-235B-A22B</x:v>
      </x:c>
      <x:c r="B337" s="17" t="str">
        <x:v>chutes/Qwen3-235B-A22B</x:v>
      </x:c>
      <x:c r="C337" s="17"/>
      <x:c r="D337" s="17" t="str">
        <x:v>Alibaba</x:v>
      </x:c>
      <x:c r="E337" s="17" t="str">
        <x:v>China</x:v>
      </x:c>
      <x:c r="F337" s="17" t="n">
        <x:v>45775</x:v>
      </x:c>
      <x:c r="G337" s="17" t="str">
        <x:v>Open weights (unrestricted)</x:v>
      </x:c>
      <x:c r="H337" s="17" t="n">
        <x:v>45776</x:v>
      </x:c>
      <x:c r="I337" s="17" t="n">
        <x:v>4.752e+24</x:v>
      </x:c>
      <x:c r="J337" s="17" t="str">
        <x:v>Likely</x:v>
      </x:c>
      <x:c r="K337" s="17"/>
      <x:c r="L337" s="17" t="str">
        <x:v>Qwen3 (Apr 2025) (Chutes)</x:v>
      </x:c>
      <x:c r="M337" s="17"/>
      <x:c r="N337" s="17" t="str">
        <x:v>Qwen3-235B-A22B</x:v>
      </x:c>
      <x:c r="O337" s="17" t="str">
        <x:v>qwen3-235b-a22b</x:v>
      </x:c>
      <x:c r="P337" s="17" t="n">
        <x:v>139.58</x:v>
      </x:c>
      <x:c r="Q337" s="17" t="n">
        <x:v>134.79</x:v>
      </x:c>
      <x:c r="R337" s="17" t="n">
        <x:v>141.08</x:v>
      </x:c>
      <x:c r="S337" s="17"/>
      <x:c r="T337" s="17"/>
      <x:c r="U337" s="17"/>
      <x:c r="V337" s="17"/>
      <x:c r="W337" s="17"/>
      <x:c r="X337" s="17"/>
      <x:c r="Y337" s="17"/>
      <x:c r="Z337" s="17"/>
    </x:row>
    <x:row r="338">
      <x:c r="A338" s="17" t="str">
        <x:v>Qwen3-235B-A22B (Jul 2025)</x:v>
      </x:c>
      <x:c r="B338" s="17" t="str">
        <x:v>chutes/Qwen3-235B-A22B-Thinking-2507</x:v>
      </x:c>
      <x:c r="C338" s="17"/>
      <x:c r="D338" s="17" t="str">
        <x:v>Alibaba</x:v>
      </x:c>
      <x:c r="E338" s="17" t="str">
        <x:v>China</x:v>
      </x:c>
      <x:c r="F338" s="17" t="n">
        <x:v>45863</x:v>
      </x:c>
      <x:c r="G338" s="17" t="str">
        <x:v>Open weights (unrestricted)</x:v>
      </x:c>
      <x:c r="H338" s="17" t="n">
        <x:v>45863</x:v>
      </x:c>
      <x:c r="I338" s="17" t="n">
        <x:v>4.752e+24</x:v>
      </x:c>
      <x:c r="J338" s="17" t="str">
        <x:v>Likely</x:v>
      </x:c>
      <x:c r="K338" s="17"/>
      <x:c r="L338" s="17" t="str">
        <x:v>Qwen3 (Jul 2025) (Chutes)</x:v>
      </x:c>
      <x:c r="M338" s="17" t="str">
        <x:v>Qwen3-235B-A22B-Thinking (Jul 2025)</x:v>
      </x:c>
      <x:c r="N338" s="17" t="str">
        <x:v>Qwen3-235B-A22B-Thinking (Jul 2025)</x:v>
      </x:c>
      <x:c r="O338" s="17" t="str">
        <x:v>qwen3-235b-a22b-thinking-jul-2025</x:v>
      </x:c>
      <x:c r="P338" s="17" t="n">
        <x:v>144.78</x:v>
      </x:c>
      <x:c r="Q338" s="17" t="n">
        <x:v>142.35</x:v>
      </x:c>
      <x:c r="R338" s="17" t="n">
        <x:v>147.4</x:v>
      </x:c>
      <x:c r="S338" s="17"/>
      <x:c r="T338" s="17"/>
      <x:c r="U338" s="17"/>
      <x:c r="V338" s="17"/>
      <x:c r="W338" s="17"/>
      <x:c r="X338" s="17"/>
      <x:c r="Y338" s="17"/>
      <x:c r="Z338" s="17"/>
    </x:row>
    <x:row r="339">
      <x:c r="A339" s="17" t="str">
        <x:v>QwQ-32B</x:v>
      </x:c>
      <x:c r="B339" s="17" t="str">
        <x:v>chutes/QwQ-32B</x:v>
      </x:c>
      <x:c r="C339" s="17"/>
      <x:c r="D339" s="17" t="str">
        <x:v>Alibaba</x:v>
      </x:c>
      <x:c r="E339" s="17" t="str">
        <x:v>China</x:v>
      </x:c>
      <x:c r="F339" s="17" t="n">
        <x:v>45721</x:v>
      </x:c>
      <x:c r="G339" s="17" t="str">
        <x:v>Open weights (unrestricted)</x:v>
      </x:c>
      <x:c r="H339" s="17" t="n">
        <x:v>45722</x:v>
      </x:c>
      <x:c r="I339" s="17" t="n">
        <x:v>3.51e+24</x:v>
      </x:c>
      <x:c r="J339" s="17" t="str">
        <x:v>Speculative</x:v>
      </x:c>
      <x:c r="K339" s="17"/>
      <x:c r="L339" s="17" t="str">
        <x:v>QwQ 32B (Chutes)</x:v>
      </x:c>
      <x:c r="M339" s="17" t="str">
        <x:v>QwQ-32B</x:v>
      </x:c>
      <x:c r="N339" s="17" t="str">
        <x:v>QwQ-32B</x:v>
      </x:c>
      <x:c r="O339" s="17" t="str">
        <x:v>qwq-32b</x:v>
      </x:c>
      <x:c r="P339" s="17"/>
      <x:c r="Q339" s="17"/>
      <x:c r="R339" s="17"/>
      <x:c r="S339" s="17"/>
      <x:c r="T339" s="17"/>
      <x:c r="U339" s="17"/>
      <x:c r="V339" s="17"/>
      <x:c r="W339" s="17"/>
      <x:c r="X339" s="17"/>
      <x:c r="Y339" s="17"/>
      <x:c r="Z339" s="17"/>
    </x:row>
    <x:row r="340">
      <x:c r="A340" s="17" t="str">
        <x:v>Claude 3.7 Sonnet</x:v>
      </x:c>
      <x:c r="B340" s="17" t="str">
        <x:v>claude-3-7-sonnet-20250219_8K</x:v>
      </x:c>
      <x:c r="C340" s="17" t="str">
        <x:v>Claude 3.7 Sonnet (8k thinking)</x:v>
      </x:c>
      <x:c r="D340" s="17" t="str">
        <x:v>Anthropic</x:v>
      </x:c>
      <x:c r="E340" s="17" t="str">
        <x:v>United States of America</x:v>
      </x:c>
      <x:c r="F340" s="17" t="n">
        <x:v>45712</x:v>
      </x:c>
      <x:c r="G340" s="17" t="str">
        <x:v>API access</x:v>
      </x:c>
      <x:c r="H340" s="17" t="n">
        <x:v>45712</x:v>
      </x:c>
      <x:c r="I340" s="17" t="n">
        <x:v>3.3499999999999998e+25</x:v>
      </x:c>
      <x:c r="J340" s="17" t="str">
        <x:v>Likely</x:v>
      </x:c>
      <x:c r="K340" s="17" t="str">
        <x:v>A previous flagship reasoning model from Anthropic, benchmarked with up to 9,000 reasoning tokens allowed.</x:v>
      </x:c>
      <x:c r="L340" s="17" t="str">
        <x:v>Claude 3.7 Sonnet (8k thinking)</x:v>
      </x:c>
      <x:c r="M340" s="17"/>
      <x:c r="N340" s="17" t="str">
        <x:v>Claude 3.7 Sonnet</x:v>
      </x:c>
      <x:c r="O340" s="17" t="str">
        <x:v>claude-3-7-sonnet</x:v>
      </x:c>
      <x:c r="P340" s="17" t="n">
        <x:v>141.7</x:v>
      </x:c>
      <x:c r="Q340" s="17" t="n">
        <x:v>139.28</x:v>
      </x:c>
      <x:c r="R340" s="17" t="n">
        <x:v>143.27</x:v>
      </x:c>
      <x:c r="S340" s="17"/>
      <x:c r="T340" s="17"/>
      <x:c r="U340" s="17"/>
      <x:c r="V340" s="17"/>
      <x:c r="W340" s="17"/>
      <x:c r="X340" s="17"/>
      <x:c r="Y340" s="17"/>
      <x:c r="Z340" s="17"/>
    </x:row>
    <x:row r="341">
      <x:c r="A341" s="17"/>
      <x:c r="B341" s="17" t="str">
        <x:v>deepinfra/Qwen3-Next-80B-A3B-Instruct</x:v>
      </x:c>
      <x:c r="C341" s="17"/>
      <x:c r="D341" s="17"/>
      <x:c r="E341" s="17"/>
      <x:c r="F341" s="17" t="n">
        <x:v>45911</x:v>
      </x:c>
      <x:c r="G341" s="17"/>
      <x:c r="H341" s="17"/>
      <x:c r="I341" s="17"/>
      <x:c r="J341" s="17" t="str">
        <x:v>Unverified</x:v>
      </x:c>
      <x:c r="K341" s="17"/>
      <x:c r="L341" s="17"/>
      <x:c r="M341" s="17"/>
      <x:c r="N341" s="17"/>
      <x:c r="O341" s="17" t="str">
        <x:v>deepinfra-qwen3-next-80b-a3b-instruct</x:v>
      </x:c>
      <x:c r="P341" s="17"/>
      <x:c r="Q341" s="17"/>
      <x:c r="R341" s="17"/>
      <x:c r="S341" s="17"/>
      <x:c r="T341" s="17"/>
      <x:c r="U341" s="17"/>
      <x:c r="V341" s="17"/>
      <x:c r="W341" s="17"/>
      <x:c r="X341" s="17"/>
      <x:c r="Y341" s="17"/>
      <x:c r="Z341" s="17"/>
    </x:row>
    <x:row r="342">
      <x:c r="A342" s="17" t="str">
        <x:v>DeepSeek-V3.2-Exp</x:v>
      </x:c>
      <x:c r="B342" s="17" t="str">
        <x:v>DeepSeek-V3.2-Exp_high</x:v>
      </x:c>
      <x:c r="C342" s="17"/>
      <x:c r="D342" s="17" t="str">
        <x:v>DeepSeek</x:v>
      </x:c>
      <x:c r="E342" s="17" t="str">
        <x:v>China</x:v>
      </x:c>
      <x:c r="F342" s="17" t="n">
        <x:v>45929</x:v>
      </x:c>
      <x:c r="G342" s="17" t="str">
        <x:v>Open weights (unrestricted)</x:v>
      </x:c>
      <x:c r="H342" s="17" t="n">
        <x:v>45929</x:v>
      </x:c>
      <x:c r="I342" s="17" t="n">
        <x:v>4.18e+24</x:v>
      </x:c>
      <x:c r="J342" s="17" t="str">
        <x:v>Confident</x:v>
      </x:c>
      <x:c r="K342" s="17"/>
      <x:c r="L342" s="17"/>
      <x:c r="M342" s="17"/>
      <x:c r="N342" s="17" t="str">
        <x:v>DeepSeek-V3.2-Exp</x:v>
      </x:c>
      <x:c r="O342" s="17" t="str">
        <x:v>deepseek-v3-2-exp</x:v>
      </x:c>
      <x:c r="P342" s="17" t="n">
        <x:v>144.86</x:v>
      </x:c>
      <x:c r="Q342" s="17" t="n">
        <x:v>141.79</x:v>
      </x:c>
      <x:c r="R342" s="17" t="n">
        <x:v>146.71</x:v>
      </x:c>
      <x:c r="S342" s="17"/>
      <x:c r="T342" s="17"/>
      <x:c r="U342" s="17"/>
      <x:c r="V342" s="17"/>
      <x:c r="W342" s="17"/>
      <x:c r="X342" s="17"/>
      <x:c r="Y342" s="17"/>
      <x:c r="Z342" s="17"/>
    </x:row>
    <x:row r="343">
      <x:c r="A343" s="17" t="str">
        <x:v>Grok 4 Fast</x:v>
      </x:c>
      <x:c r="B343" s="17" t="str">
        <x:v>grok-4-fast</x:v>
      </x:c>
      <x:c r="C343" s="17"/>
      <x:c r="D343" s="17" t="str">
        <x:v>xAI</x:v>
      </x:c>
      <x:c r="E343" s="17" t="str">
        <x:v>United States of America</x:v>
      </x:c>
      <x:c r="F343" s="17" t="n">
        <x:v>45919</x:v>
      </x:c>
      <x:c r="G343" s="17" t="str">
        <x:v>API access</x:v>
      </x:c>
      <x:c r="H343" s="17" t="n">
        <x:v>45919</x:v>
      </x:c>
      <x:c r="I343" s="17"/>
      <x:c r="J343" s="17" t="str">
        <x:v>Unknown</x:v>
      </x:c>
      <x:c r="K343" s="17"/>
      <x:c r="L343" s="17" t="str">
        <x:v>Grok 4 Fast</x:v>
      </x:c>
      <x:c r="M343" s="17"/>
      <x:c r="N343" s="17" t="str">
        <x:v>Grok 4 Fast</x:v>
      </x:c>
      <x:c r="O343" s="17" t="str">
        <x:v>grok-4-fast</x:v>
      </x:c>
      <x:c r="P343" s="17" t="n">
        <x:v>144.62</x:v>
      </x:c>
      <x:c r="Q343" s="17" t="n">
        <x:v>141.49</x:v>
      </x:c>
      <x:c r="R343" s="17" t="n">
        <x:v>147.06</x:v>
      </x:c>
      <x:c r="S343" s="17"/>
      <x:c r="T343" s="17"/>
      <x:c r="U343" s="17"/>
      <x:c r="V343" s="17"/>
      <x:c r="W343" s="17"/>
      <x:c r="X343" s="17"/>
      <x:c r="Y343" s="17"/>
      <x:c r="Z343" s="17"/>
    </x:row>
    <x:row r="344">
      <x:c r="A344" s="17" t="str">
        <x:v>o3-pro</x:v>
      </x:c>
      <x:c r="B344" s="17" t="str">
        <x:v>o3-pro-2025-06-10_medium</x:v>
      </x:c>
      <x:c r="C344" s="17"/>
      <x:c r="D344" s="17" t="str">
        <x:v>OpenAI</x:v>
      </x:c>
      <x:c r="E344" s="17" t="str">
        <x:v>United States of America</x:v>
      </x:c>
      <x:c r="F344" s="17" t="n">
        <x:v>45818</x:v>
      </x:c>
      <x:c r="G344" s="17"/>
      <x:c r="H344" s="17" t="n">
        <x:v>45818</x:v>
      </x:c>
      <x:c r="I344" s="17"/>
      <x:c r="J344" s="17" t="str">
        <x:v>Unknown</x:v>
      </x:c>
      <x:c r="K344" s="17" t="str">
        <x:v>An enhanced version of OpenAI's previous flagship reasoning model o3, evaluated with medium reasoning effort.</x:v>
      </x:c>
      <x:c r="L344" s="17"/>
      <x:c r="M344" s="17"/>
      <x:c r="N344" s="17" t="str">
        <x:v>o3-pro</x:v>
      </x:c>
      <x:c r="O344" s="17" t="str">
        <x:v>o3-pro</x:v>
      </x:c>
      <x:c r="P344" s="17" t="n">
        <x:v>147.92</x:v>
      </x:c>
      <x:c r="Q344" s="17" t="n">
        <x:v>146.24</x:v>
      </x:c>
      <x:c r="R344" s="17" t="n">
        <x:v>150.45</x:v>
      </x:c>
      <x:c r="S344" s="17"/>
      <x:c r="T344" s="17"/>
      <x:c r="U344" s="17"/>
      <x:c r="V344" s="17"/>
      <x:c r="W344" s="17"/>
      <x:c r="X344" s="17"/>
      <x:c r="Y344" s="17"/>
      <x:c r="Z344" s="17"/>
    </x:row>
    <x:row r="345">
      <x:c r="A345" s="17" t="str">
        <x:v>GPT-4o</x:v>
      </x:c>
      <x:c r="B345" s="17" t="str">
        <x:v>chatgpt-4o-01-29-2025</x:v>
      </x:c>
      <x:c r="C345" s="17"/>
      <x:c r="D345" s="17" t="str">
        <x:v>OpenAI</x:v>
      </x:c>
      <x:c r="E345" s="17" t="str">
        <x:v>United States of America</x:v>
      </x:c>
      <x:c r="F345" s="17" t="n">
        <x:v>45686</x:v>
      </x:c>
      <x:c r="G345" s="17" t="str">
        <x:v>API access</x:v>
      </x:c>
      <x:c r="H345" s="17" t="n">
        <x:v>45425</x:v>
      </x:c>
      <x:c r="I345" s="17"/>
      <x:c r="J345" s="17" t="str">
        <x:v>Speculative</x:v>
      </x:c>
      <x:c r="K345" s="17" t="str">
        <x:v>A version of GPT-4o that was behind the ChatGPT interface, released in January 2025.</x:v>
      </x:c>
      <x:c r="L345" s="17" t="str">
        <x:v>ChatGPT-4o (Jan 2025)</x:v>
      </x:c>
      <x:c r="M345" s="17" t="str">
        <x:v>GPT-4o (Jan 2025)</x:v>
      </x:c>
      <x:c r="N345" s="17" t="str">
        <x:v>GPT-4o (Jan 2025)</x:v>
      </x:c>
      <x:c r="O345" s="17" t="str">
        <x:v>gpt-4o-jan-2025</x:v>
      </x:c>
      <x:c r="P345" s="17"/>
      <x:c r="Q345" s="17"/>
      <x:c r="R345" s="17"/>
      <x:c r="S345" s="17"/>
      <x:c r="T345" s="17"/>
      <x:c r="U345" s="17"/>
      <x:c r="V345" s="17"/>
      <x:c r="W345" s="17"/>
      <x:c r="X345" s="17"/>
      <x:c r="Y345" s="17"/>
      <x:c r="Z345" s="17"/>
    </x:row>
    <x:row r="346">
      <x:c r="A346" s="17" t="str">
        <x:v>DeepSeek-V3 (Mar 2025)</x:v>
      </x:c>
      <x:c r="B346" s="17" t="str">
        <x:v>chutes/DeepSeek-V3-0324</x:v>
      </x:c>
      <x:c r="C346" s="17" t="str">
        <x:v>DeepSeek-V3 (Mar 2025)</x:v>
      </x:c>
      <x:c r="D346" s="17" t="str">
        <x:v>DeepSeek</x:v>
      </x:c>
      <x:c r="E346" s="17" t="str">
        <x:v>China</x:v>
      </x:c>
      <x:c r="F346" s="17" t="n">
        <x:v>45740</x:v>
      </x:c>
      <x:c r="G346" s="17" t="str">
        <x:v>Open weights (restricted use)</x:v>
      </x:c>
      <x:c r="H346" s="17" t="n">
        <x:v>45740</x:v>
      </x:c>
      <x:c r="I346" s="17" t="n">
        <x:v>3.3e+24</x:v>
      </x:c>
      <x:c r="J346" s="17" t="str">
        <x:v>Confident</x:v>
      </x:c>
      <x:c r="K346" s="17"/>
      <x:c r="L346" s="17" t="str">
        <x:v>DeepSeek-V3 (Mar 2025) (Chutes)</x:v>
      </x:c>
      <x:c r="M346" s="17"/>
      <x:c r="N346" s="17" t="str">
        <x:v>DeepSeek-V3 (Mar 2025)</x:v>
      </x:c>
      <x:c r="O346" s="17" t="str">
        <x:v>deepseek-v3-mar-2025</x:v>
      </x:c>
      <x:c r="P346" s="17" t="n">
        <x:v>137.04</x:v>
      </x:c>
      <x:c r="Q346" s="17" t="n">
        <x:v>133.64</x:v>
      </x:c>
      <x:c r="R346" s="17" t="n">
        <x:v>138.66</x:v>
      </x:c>
      <x:c r="S346" s="17"/>
      <x:c r="T346" s="17"/>
      <x:c r="U346" s="17"/>
      <x:c r="V346" s="17"/>
      <x:c r="W346" s="17"/>
      <x:c r="X346" s="17"/>
      <x:c r="Y346" s="17"/>
      <x:c r="Z346" s="17"/>
    </x:row>
    <x:row r="347">
      <x:c r="A347" s="17" t="str">
        <x:v>Gemma 3 27B</x:v>
      </x:c>
      <x:c r="B347" s="17" t="str">
        <x:v>chutes/Gemma-3-27b-It</x:v>
      </x:c>
      <x:c r="C347" s="17"/>
      <x:c r="D347" s="17" t="str">
        <x:v>Google DeepMind</x:v>
      </x:c>
      <x:c r="E347" s="17" t="str">
        <x:v>United States of America</x:v>
      </x:c>
      <x:c r="F347" s="17" t="n">
        <x:v>45727</x:v>
      </x:c>
      <x:c r="G347" s="17" t="str">
        <x:v>Open weights (restricted use)</x:v>
      </x:c>
      <x:c r="H347" s="17" t="n">
        <x:v>45728</x:v>
      </x:c>
      <x:c r="I347" s="17" t="n">
        <x:v>2.268e+24</x:v>
      </x:c>
      <x:c r="J347" s="17" t="str">
        <x:v>Confident</x:v>
      </x:c>
      <x:c r="K347" s="17"/>
      <x:c r="L347" s="17" t="str">
        <x:v>Gemma-3-27b-it (Chutes)</x:v>
      </x:c>
      <x:c r="M347" s="17"/>
      <x:c r="N347" s="17" t="str">
        <x:v>Gemma 3 27B</x:v>
      </x:c>
      <x:c r="O347" s="17" t="str">
        <x:v>gemma-3-27b</x:v>
      </x:c>
      <x:c r="P347" s="17" t="n">
        <x:v>131.08</x:v>
      </x:c>
      <x:c r="Q347" s="17" t="n">
        <x:v>124.84</x:v>
      </x:c>
      <x:c r="R347" s="17" t="n">
        <x:v>133.28</x:v>
      </x:c>
      <x:c r="S347" s="17"/>
      <x:c r="T347" s="17"/>
      <x:c r="U347" s="17"/>
      <x:c r="V347" s="17"/>
      <x:c r="W347" s="17"/>
      <x:c r="X347" s="17"/>
      <x:c r="Y347" s="17"/>
      <x:c r="Z347" s="17"/>
    </x:row>
    <x:row r="348">
      <x:c r="A348" s="17" t="str">
        <x:v>DeepSeek-V3.1</x:v>
      </x:c>
      <x:c r="B348" s="17" t="str">
        <x:v>DeepSeek-V3.1</x:v>
      </x:c>
      <x:c r="C348" s="17"/>
      <x:c r="D348" s="17" t="str">
        <x:v>DeepSeek</x:v>
      </x:c>
      <x:c r="E348" s="17" t="str">
        <x:v>China</x:v>
      </x:c>
      <x:c r="F348" s="17" t="n">
        <x:v>45890</x:v>
      </x:c>
      <x:c r="G348" s="17" t="str">
        <x:v>Open weights (unrestricted)</x:v>
      </x:c>
      <x:c r="H348" s="17" t="n">
        <x:v>45890</x:v>
      </x:c>
      <x:c r="I348" s="17" t="n">
        <x:v>3.594058e+24</x:v>
      </x:c>
      <x:c r="J348" s="17" t="str">
        <x:v>Confident</x:v>
      </x:c>
      <x:c r="K348" s="17" t="str">
        <x:v>An updated version of DeepSeek V3.</x:v>
      </x:c>
      <x:c r="L348" s="17" t="str">
        <x:v>DeepSeek-V3.1</x:v>
      </x:c>
      <x:c r="M348" s="17"/>
      <x:c r="N348" s="17" t="str">
        <x:v>DeepSeek-V3.1</x:v>
      </x:c>
      <x:c r="O348" s="17" t="str">
        <x:v>deepseek-v3-1</x:v>
      </x:c>
      <x:c r="P348" s="17" t="n">
        <x:v>138.68</x:v>
      </x:c>
      <x:c r="Q348" s="17" t="n">
        <x:v>135.73</x:v>
      </x:c>
      <x:c r="R348" s="17" t="n">
        <x:v>142.57</x:v>
      </x:c>
      <x:c r="S348" s="17"/>
      <x:c r="T348" s="17"/>
      <x:c r="U348" s="17"/>
      <x:c r="V348" s="17"/>
      <x:c r="W348" s="17"/>
      <x:c r="X348" s="17"/>
      <x:c r="Y348" s="17"/>
      <x:c r="Z348" s="17"/>
    </x:row>
    <x:row r="349">
      <x:c r="A349" s="17" t="str">
        <x:v>Kimi K2</x:v>
      </x:c>
      <x:c r="B349" s="17" t="str">
        <x:v>fireworks/Kimi-K2-Instruct-0905</x:v>
      </x:c>
      <x:c r="C349" s="17" t="str">
        <x:v>Kimi K2 Instruct (0905)</x:v>
      </x:c>
      <x:c r="D349" s="17" t="str">
        <x:v>Moonshot</x:v>
      </x:c>
      <x:c r="E349" s="17" t="str">
        <x:v>China</x:v>
      </x:c>
      <x:c r="F349" s="17" t="n">
        <x:v>45905</x:v>
      </x:c>
      <x:c r="G349" s="17" t="str">
        <x:v>Open weights (restricted use)</x:v>
      </x:c>
      <x:c r="H349" s="17" t="n">
        <x:v>45849</x:v>
      </x:c>
      <x:c r="I349" s="17" t="n">
        <x:v>2.976e+24</x:v>
      </x:c>
      <x:c r="J349" s="17" t="str">
        <x:v>Confident</x:v>
      </x:c>
      <x:c r="K349" s="17"/>
      <x:c r="L349" s="17"/>
      <x:c r="M349" s="17" t="str">
        <x:v>Kimi K2 (Sep 2025)</x:v>
      </x:c>
      <x:c r="N349" s="17" t="str">
        <x:v>Kimi K2 (Sep 2025)</x:v>
      </x:c>
      <x:c r="O349" s="17" t="str">
        <x:v>kimi-k2-sep-2025</x:v>
      </x:c>
      <x:c r="P349" s="17" t="n">
        <x:v>140.98</x:v>
      </x:c>
      <x:c r="Q349" s="17" t="n">
        <x:v>138.39</x:v>
      </x:c>
      <x:c r="R349" s="17" t="n">
        <x:v>142.27</x:v>
      </x:c>
      <x:c r="S349" s="17"/>
      <x:c r="T349" s="17"/>
      <x:c r="U349" s="17"/>
      <x:c r="V349" s="17"/>
      <x:c r="W349" s="17"/>
      <x:c r="X349" s="17"/>
      <x:c r="Y349" s="17"/>
      <x:c r="Z349" s="17"/>
    </x:row>
    <x:row r="350">
      <x:c r="A350" s="17" t="str">
        <x:v>Grok-3 mini</x:v>
      </x:c>
      <x:c r="B350" s="17" t="str">
        <x:v>grok-3-mini-beta_medium</x:v>
      </x:c>
      <x:c r="C350" s="17"/>
      <x:c r="D350" s="17" t="str">
        <x:v>xAI</x:v>
      </x:c>
      <x:c r="E350" s="17" t="str">
        <x:v>United States of America</x:v>
      </x:c>
      <x:c r="F350" s="17" t="n">
        <x:v>45756</x:v>
      </x:c>
      <x:c r="G350" s="17" t="str">
        <x:v>API access</x:v>
      </x:c>
      <x:c r="H350" s="17" t="n">
        <x:v>45707</x:v>
      </x:c>
      <x:c r="I350" s="17"/>
      <x:c r="J350" s="17" t="str">
        <x:v>Unknown</x:v>
      </x:c>
      <x:c r="K350" s="17" t="str">
        <x:v>A beta release of a smaller version of XAI's third generation Grok model, evaluated with medium reasoning effort.</x:v>
      </x:c>
      <x:c r="L350" s="17"/>
      <x:c r="M350" s="17"/>
      <x:c r="N350" s="17" t="str">
        <x:v>Grok-3 mini</x:v>
      </x:c>
      <x:c r="O350" s="17" t="str">
        <x:v>grok-3-mini</x:v>
      </x:c>
      <x:c r="P350" s="17" t="n">
        <x:v>141.01</x:v>
      </x:c>
      <x:c r="Q350" s="17" t="n">
        <x:v>137.89</x:v>
      </x:c>
      <x:c r="R350" s="17" t="n">
        <x:v>142.63</x:v>
      </x:c>
      <x:c r="S350" s="17"/>
      <x:c r="T350" s="17"/>
      <x:c r="U350" s="17"/>
      <x:c r="V350" s="17"/>
      <x:c r="W350" s="17"/>
      <x:c r="X350" s="17"/>
      <x:c r="Y350" s="17"/>
      <x:c r="Z350" s="17"/>
    </x:row>
    <x:row r="351">
      <x:c r="A351" s="17" t="str">
        <x:v>MiniMax-M1-80k</x:v>
      </x:c>
      <x:c r="B351" s="17" t="str">
        <x:v>MiniMax-M1-80k</x:v>
      </x:c>
      <x:c r="C351" s="17"/>
      <x:c r="D351" s="17" t="str">
        <x:v>MiniMax</x:v>
      </x:c>
      <x:c r="E351" s="17" t="str">
        <x:v>China</x:v>
      </x:c>
      <x:c r="F351" s="17" t="n">
        <x:v>45821</x:v>
      </x:c>
      <x:c r="G351" s="17" t="str">
        <x:v>Open weights (unrestricted)</x:v>
      </x:c>
      <x:c r="H351" s="17" t="n">
        <x:v>45821</x:v>
      </x:c>
      <x:c r="I351" s="17" t="n">
        <x:v>4.3240062e+24</x:v>
      </x:c>
      <x:c r="J351" s="17" t="str">
        <x:v>Likely</x:v>
      </x:c>
      <x:c r="K351" s="17"/>
      <x:c r="L351" s="17"/>
      <x:c r="M351" s="17"/>
      <x:c r="N351" s="17" t="str">
        <x:v>MiniMax-M1-80k</x:v>
      </x:c>
      <x:c r="O351" s="17" t="str">
        <x:v>minimax-m1-80k</x:v>
      </x:c>
      <x:c r="P351" s="17"/>
      <x:c r="Q351" s="17"/>
      <x:c r="R351" s="17"/>
      <x:c r="S351" s="17"/>
      <x:c r="T351" s="17"/>
      <x:c r="U351" s="17"/>
      <x:c r="V351" s="17"/>
      <x:c r="W351" s="17"/>
      <x:c r="X351" s="17"/>
      <x:c r="Y351" s="17"/>
      <x:c r="Z351" s="17"/>
    </x:row>
    <x:row r="352">
      <x:c r="A352" s="17"/>
      <x:c r="B352" s="17" t="str">
        <x:v>nvidia-nemotron-nano-9b-v2</x:v>
      </x:c>
      <x:c r="C352" s="17"/>
      <x:c r="D352" s="17"/>
      <x:c r="E352" s="17"/>
      <x:c r="F352" s="17" t="n">
        <x:v>45887</x:v>
      </x:c>
      <x:c r="G352" s="17"/>
      <x:c r="H352" s="17"/>
      <x:c r="I352" s="17"/>
      <x:c r="J352" s="17" t="str">
        <x:v>Unverified</x:v>
      </x:c>
      <x:c r="K352" s="17"/>
      <x:c r="L352" s="17"/>
      <x:c r="M352" s="17"/>
      <x:c r="N352" s="17"/>
      <x:c r="O352" s="17" t="str">
        <x:v>nvidia-nemotron-nano-9b-v2</x:v>
      </x:c>
      <x:c r="P352" s="17"/>
      <x:c r="Q352" s="17"/>
      <x:c r="R352" s="17"/>
      <x:c r="S352" s="17"/>
      <x:c r="T352" s="17"/>
      <x:c r="U352" s="17"/>
      <x:c r="V352" s="17"/>
      <x:c r="W352" s="17"/>
      <x:c r="X352" s="17"/>
      <x:c r="Y352" s="17"/>
      <x:c r="Z352" s="17"/>
    </x:row>
    <x:row r="353">
      <x:c r="A353" s="17" t="str">
        <x:v>Qwen3-235B-A22B (Jul 2025)</x:v>
      </x:c>
      <x:c r="B353" s="17" t="str">
        <x:v>parasail-qwen3-235b-a22b-instruct-2507</x:v>
      </x:c>
      <x:c r="C353" s="17"/>
      <x:c r="D353" s="17" t="str">
        <x:v>Alibaba</x:v>
      </x:c>
      <x:c r="E353" s="17" t="str">
        <x:v>China</x:v>
      </x:c>
      <x:c r="F353" s="17" t="n">
        <x:v>45901</x:v>
      </x:c>
      <x:c r="G353" s="17" t="str">
        <x:v>Open weights (unrestricted)</x:v>
      </x:c>
      <x:c r="H353" s="17" t="n">
        <x:v>45863</x:v>
      </x:c>
      <x:c r="I353" s="17" t="n">
        <x:v>4.752e+24</x:v>
      </x:c>
      <x:c r="J353" s="17" t="str">
        <x:v>Likely</x:v>
      </x:c>
      <x:c r="K353" s="17"/>
      <x:c r="L353" s="17" t="str">
        <x:v>Qwen3 (Parasail)</x:v>
      </x:c>
      <x:c r="M353" s="17" t="str">
        <x:v>Qwen3-235B-A22B-Instruct (Jul 2025)</x:v>
      </x:c>
      <x:c r="N353" s="17" t="str">
        <x:v>Qwen3-235B-A22B-Instruct (Jul 2025)</x:v>
      </x:c>
      <x:c r="O353" s="17" t="str">
        <x:v>qwen3-235b-a22b-instruct-jul-2025</x:v>
      </x:c>
      <x:c r="P353" s="17" t="n">
        <x:v>138.96</x:v>
      </x:c>
      <x:c r="Q353" s="17" t="n">
        <x:v>135.35</x:v>
      </x:c>
      <x:c r="R353" s="17" t="n">
        <x:v>140.84</x:v>
      </x:c>
      <x:c r="S353" s="17"/>
      <x:c r="T353" s="17"/>
      <x:c r="U353" s="17"/>
      <x:c r="V353" s="17"/>
      <x:c r="W353" s="17"/>
      <x:c r="X353" s="17"/>
      <x:c r="Y353" s="17"/>
      <x:c r="Z353" s="17"/>
    </x:row>
    <x:row r="354">
      <x:c r="A354" s="17" t="str">
        <x:v>Qwen3-30B-A3B</x:v>
      </x:c>
      <x:c r="B354" s="17" t="str">
        <x:v>chutes/Qwen3-30B-A3B</x:v>
      </x:c>
      <x:c r="C354" s="17"/>
      <x:c r="D354" s="17" t="str">
        <x:v>Alibaba</x:v>
      </x:c>
      <x:c r="E354" s="17" t="str">
        <x:v>China</x:v>
      </x:c>
      <x:c r="F354" s="17" t="n">
        <x:v>45775</x:v>
      </x:c>
      <x:c r="G354" s="17" t="str">
        <x:v>Open weights (unrestricted)</x:v>
      </x:c>
      <x:c r="H354" s="17" t="n">
        <x:v>45776</x:v>
      </x:c>
      <x:c r="I354" s="17" t="n">
        <x:v>6.48e+23</x:v>
      </x:c>
      <x:c r="J354" s="17" t="str">
        <x:v>Likely</x:v>
      </x:c>
      <x:c r="K354" s="17"/>
      <x:c r="L354" s="17" t="str">
        <x:v>Qwen3-30B-A3B (Chutes)</x:v>
      </x:c>
      <x:c r="M354" s="17"/>
      <x:c r="N354" s="17" t="str">
        <x:v>Qwen3-30B-A3B</x:v>
      </x:c>
      <x:c r="O354" s="17" t="str">
        <x:v>qwen3-30b-a3b</x:v>
      </x:c>
      <x:c r="P354" s="17"/>
      <x:c r="Q354" s="17"/>
      <x:c r="R354" s="17"/>
      <x:c r="S354" s="17"/>
      <x:c r="T354" s="17"/>
      <x:c r="U354" s="17"/>
      <x:c r="V354" s="17"/>
      <x:c r="W354" s="17"/>
      <x:c r="X354" s="17"/>
      <x:c r="Y354" s="17"/>
      <x:c r="Z354" s="17"/>
    </x:row>
    <x:row r="355">
      <x:c r="A355" s="17" t="str">
        <x:v>Qwen3-14B</x:v>
      </x:c>
      <x:c r="B355" s="17" t="str">
        <x:v>chutes/Qwen3-14B</x:v>
      </x:c>
      <x:c r="C355" s="17"/>
      <x:c r="D355" s="17" t="str">
        <x:v>Alibaba</x:v>
      </x:c>
      <x:c r="E355" s="17" t="str">
        <x:v>China</x:v>
      </x:c>
      <x:c r="F355" s="17" t="n">
        <x:v>45775</x:v>
      </x:c>
      <x:c r="G355" s="17" t="str">
        <x:v>Open weights (unrestricted)</x:v>
      </x:c>
      <x:c r="H355" s="17" t="n">
        <x:v>45776</x:v>
      </x:c>
      <x:c r="I355" s="17" t="n">
        <x:v>3.1968e+24</x:v>
      </x:c>
      <x:c r="J355" s="17" t="str">
        <x:v>Confident</x:v>
      </x:c>
      <x:c r="K355" s="17"/>
      <x:c r="L355" s="17" t="str">
        <x:v>Qwen3 14B</x:v>
      </x:c>
      <x:c r="M355" s="17"/>
      <x:c r="N355" s="17" t="str">
        <x:v>Qwen3-14B</x:v>
      </x:c>
      <x:c r="O355" s="17" t="str">
        <x:v>qwen3-14b</x:v>
      </x:c>
      <x:c r="P355" s="17"/>
      <x:c r="Q355" s="17"/>
      <x:c r="R355" s="17"/>
      <x:c r="S355" s="17"/>
      <x:c r="T355" s="17"/>
      <x:c r="U355" s="17"/>
      <x:c r="V355" s="17"/>
      <x:c r="W355" s="17"/>
      <x:c r="X355" s="17"/>
      <x:c r="Y355" s="17"/>
      <x:c r="Z355" s="17"/>
    </x:row>
    <x:row r="356">
      <x:c r="A356" s="17" t="str">
        <x:v>Qwen3-32B</x:v>
      </x:c>
      <x:c r="B356" s="17" t="str">
        <x:v>chutes/Qwen3-32B</x:v>
      </x:c>
      <x:c r="C356" s="17"/>
      <x:c r="D356" s="17" t="str">
        <x:v>Alibaba</x:v>
      </x:c>
      <x:c r="E356" s="17" t="str">
        <x:v>China</x:v>
      </x:c>
      <x:c r="F356" s="17" t="n">
        <x:v>45775</x:v>
      </x:c>
      <x:c r="G356" s="17" t="str">
        <x:v>Open weights (unrestricted)</x:v>
      </x:c>
      <x:c r="H356" s="17" t="n">
        <x:v>45776</x:v>
      </x:c>
      <x:c r="I356" s="17" t="n">
        <x:v>7.0848e+24</x:v>
      </x:c>
      <x:c r="J356" s="17" t="str">
        <x:v>Confident</x:v>
      </x:c>
      <x:c r="K356" s="17"/>
      <x:c r="L356" s="17" t="str">
        <x:v>Qwen3 32B (Chutes)</x:v>
      </x:c>
      <x:c r="M356" s="17"/>
      <x:c r="N356" s="17" t="str">
        <x:v>Qwen3-32B</x:v>
      </x:c>
      <x:c r="O356" s="17" t="str">
        <x:v>qwen3-32b</x:v>
      </x:c>
      <x:c r="P356" s="17"/>
      <x:c r="Q356" s="17"/>
      <x:c r="R356" s="17"/>
      <x:c r="S356" s="17"/>
      <x:c r="T356" s="17"/>
      <x:c r="U356" s="17"/>
      <x:c r="V356" s="17"/>
      <x:c r="W356" s="17"/>
      <x:c r="X356" s="17"/>
      <x:c r="Y356" s="17"/>
      <x:c r="Z356" s="17"/>
    </x:row>
    <x:row r="357">
      <x:c r="A357" s="17"/>
      <x:c r="B357" s="17" t="str">
        <x:v>chutes/Qwen3-Next-80B-A3B-Instruct</x:v>
      </x:c>
      <x:c r="C357" s="17"/>
      <x:c r="D357" s="17"/>
      <x:c r="E357" s="17"/>
      <x:c r="F357" s="17" t="n">
        <x:v>45911</x:v>
      </x:c>
      <x:c r="G357" s="17"/>
      <x:c r="H357" s="17"/>
      <x:c r="I357" s="17"/>
      <x:c r="J357" s="17" t="str">
        <x:v>Unverified</x:v>
      </x:c>
      <x:c r="K357" s="17"/>
      <x:c r="L357" s="17"/>
      <x:c r="M357" s="17"/>
      <x:c r="N357" s="17"/>
      <x:c r="O357" s="17" t="str">
        <x:v>chutes-qwen3-next-80b-a3b-instruct</x:v>
      </x:c>
      <x:c r="P357" s="17"/>
      <x:c r="Q357" s="17"/>
      <x:c r="R357" s="17"/>
      <x:c r="S357" s="17"/>
      <x:c r="T357" s="17"/>
      <x:c r="U357" s="17"/>
      <x:c r="V357" s="17"/>
      <x:c r="W357" s="17"/>
      <x:c r="X357" s="17"/>
      <x:c r="Y357" s="17"/>
      <x:c r="Z357" s="17"/>
    </x:row>
    <x:row r="358">
      <x:c r="A358" s="17" t="str">
        <x:v>Llama 4 Scout</x:v>
      </x:c>
      <x:c r="B358" s="17" t="str">
        <x:v>chutes/Llama-4-Scout-17B-16E Instruct</x:v>
      </x:c>
      <x:c r="C358" s="17"/>
      <x:c r="D358" s="17" t="str">
        <x:v>Meta AI</x:v>
      </x:c>
      <x:c r="E358" s="17" t="str">
        <x:v>United States of America</x:v>
      </x:c>
      <x:c r="F358" s="17" t="n">
        <x:v>45753</x:v>
      </x:c>
      <x:c r="G358" s="17" t="str">
        <x:v>Open weights (restricted use)</x:v>
      </x:c>
      <x:c r="H358" s="17" t="n">
        <x:v>45752</x:v>
      </x:c>
      <x:c r="I358" s="17" t="n">
        <x:v>4.08e+24</x:v>
      </x:c>
      <x:c r="J358" s="17" t="str">
        <x:v>Likely</x:v>
      </x:c>
      <x:c r="K358" s="17"/>
      <x:c r="L358" s="17" t="str">
        <x:v>Llama 4 Maverick (16 experts) (Chutes)</x:v>
      </x:c>
      <x:c r="M358" s="17"/>
      <x:c r="N358" s="17" t="str">
        <x:v>Llama 4 Scout</x:v>
      </x:c>
      <x:c r="O358" s="17" t="str">
        <x:v>llama-4-scout</x:v>
      </x:c>
      <x:c r="P358" s="17" t="n">
        <x:v>130.56</x:v>
      </x:c>
      <x:c r="Q358" s="17" t="n">
        <x:v>125.67</x:v>
      </x:c>
      <x:c r="R358" s="17" t="n">
        <x:v>132.06</x:v>
      </x:c>
      <x:c r="S358" s="17"/>
      <x:c r="T358" s="17"/>
      <x:c r="U358" s="17"/>
      <x:c r="V358" s="17"/>
      <x:c r="W358" s="17"/>
      <x:c r="X358" s="17"/>
      <x:c r="Y358" s="17"/>
      <x:c r="Z358" s="17"/>
    </x:row>
    <x:row r="359">
      <x:c r="A359" s="17" t="str">
        <x:v>DeepSeek-V3.2-Exp</x:v>
      </x:c>
      <x:c r="B359" s="17" t="str">
        <x:v>DeepSeek-V3.2-Exp</x:v>
      </x:c>
      <x:c r="C359" s="17"/>
      <x:c r="D359" s="17" t="str">
        <x:v>DeepSeek</x:v>
      </x:c>
      <x:c r="E359" s="17" t="str">
        <x:v>China</x:v>
      </x:c>
      <x:c r="F359" s="17" t="n">
        <x:v>45929</x:v>
      </x:c>
      <x:c r="G359" s="17" t="str">
        <x:v>Open weights (unrestricted)</x:v>
      </x:c>
      <x:c r="H359" s="17" t="n">
        <x:v>45929</x:v>
      </x:c>
      <x:c r="I359" s="17" t="n">
        <x:v>4.18e+24</x:v>
      </x:c>
      <x:c r="J359" s="17" t="str">
        <x:v>Confident</x:v>
      </x:c>
      <x:c r="K359" s="17"/>
      <x:c r="L359" s="17"/>
      <x:c r="M359" s="17"/>
      <x:c r="N359" s="17" t="str">
        <x:v>DeepSeek-V3.2-Exp</x:v>
      </x:c>
      <x:c r="O359" s="17" t="str">
        <x:v>deepseek-v3-2-exp</x:v>
      </x:c>
      <x:c r="P359" s="17" t="n">
        <x:v>144.86</x:v>
      </x:c>
      <x:c r="Q359" s="17" t="n">
        <x:v>141.79</x:v>
      </x:c>
      <x:c r="R359" s="17" t="n">
        <x:v>146.71</x:v>
      </x:c>
      <x:c r="S359" s="17"/>
      <x:c r="T359" s="17"/>
      <x:c r="U359" s="17"/>
      <x:c r="V359" s="17"/>
      <x:c r="W359" s="17"/>
      <x:c r="X359" s="17"/>
      <x:c r="Y359" s="17"/>
      <x:c r="Z359" s="17"/>
    </x:row>
    <x:row r="360">
      <x:c r="A360" s="17" t="str">
        <x:v>GPT-5.2</x:v>
      </x:c>
      <x:c r="B360" s="17" t="str">
        <x:v>gpt-5.2-2025-12-11_none</x:v>
      </x:c>
      <x:c r="C360" s="17" t="str">
        <x:v>GPT-5.2 (none)</x:v>
      </x:c>
      <x:c r="D360" s="17" t="str">
        <x:v>OpenAI</x:v>
      </x:c>
      <x:c r="E360" s="17" t="str">
        <x:v>United States of America</x:v>
      </x:c>
      <x:c r="F360" s="17" t="n">
        <x:v>46002</x:v>
      </x:c>
      <x:c r="G360" s="17" t="str">
        <x:v>API access</x:v>
      </x:c>
      <x:c r="H360" s="17" t="n">
        <x:v>46002</x:v>
      </x:c>
      <x:c r="I360" s="17"/>
      <x:c r="J360" s="17" t="str">
        <x:v>Unknown</x:v>
      </x:c>
      <x:c r="K360" s="17"/>
      <x:c r="L360" s="17" t="str">
        <x:v>GPT-5.2 (none)</x:v>
      </x:c>
      <x:c r="M360" s="17"/>
      <x:c r="N360" s="17" t="str">
        <x:v>GPT-5.2</x:v>
      </x:c>
      <x:c r="O360" s="17" t="str">
        <x:v>gpt-5-2</x:v>
      </x:c>
      <x:c r="P360" s="17" t="n">
        <x:v>153.7</x:v>
      </x:c>
      <x:c r="Q360" s="17" t="n">
        <x:v>152.26</x:v>
      </x:c>
      <x:c r="R360" s="17" t="n">
        <x:v>155.46</x:v>
      </x:c>
      <x:c r="S360" s="17"/>
      <x:c r="T360" s="17"/>
      <x:c r="U360" s="17"/>
      <x:c r="V360" s="17"/>
      <x:c r="W360" s="17"/>
      <x:c r="X360" s="17"/>
      <x:c r="Y360" s="17"/>
      <x:c r="Z360" s="17"/>
    </x:row>
    <x:row r="361">
      <x:c r="A361" s="17" t="str">
        <x:v>Qwen2.5-72B</x:v>
      </x:c>
      <x:c r="B361" s="17" t="str">
        <x:v>Qwen2.5-VL-72B-Instruct</x:v>
      </x:c>
      <x:c r="C361" s="17"/>
      <x:c r="D361" s="17" t="str">
        <x:v>Alibaba</x:v>
      </x:c>
      <x:c r="E361" s="17" t="str">
        <x:v>China</x:v>
      </x:c>
      <x:c r="F361" s="17" t="n">
        <x:v>45554</x:v>
      </x:c>
      <x:c r="G361" s="17" t="str">
        <x:v>Open weights (unrestricted)</x:v>
      </x:c>
      <x:c r="H361" s="17" t="n">
        <x:v>45554</x:v>
      </x:c>
      <x:c r="I361" s="17" t="n">
        <x:v>7.8e+24</x:v>
      </x:c>
      <x:c r="J361" s="17" t="str">
        <x:v>Confident</x:v>
      </x:c>
      <x:c r="K361" s="17" t="str">
        <x:v>A 72 billion-parameter instruction-tuned vision language model in the Qwen 2.5 series.</x:v>
      </x:c>
      <x:c r="L361" s="17" t="str">
        <x:v>Qwen2.5-VL-72B</x:v>
      </x:c>
      <x:c r="M361" s="17"/>
      <x:c r="N361" s="17" t="str">
        <x:v>Qwen2.5-72B</x:v>
      </x:c>
      <x:c r="O361" s="17" t="str">
        <x:v>qwen2-5-72b</x:v>
      </x:c>
      <x:c r="P361" s="17" t="n">
        <x:v>129.12</x:v>
      </x:c>
      <x:c r="Q361" s="17" t="n">
        <x:v>122.2</x:v>
      </x:c>
      <x:c r="R361" s="17" t="n">
        <x:v>130.91</x:v>
      </x:c>
      <x:c r="S361" s="17"/>
      <x:c r="T361" s="17"/>
      <x:c r="U361" s="17"/>
      <x:c r="V361" s="17"/>
      <x:c r="W361" s="17"/>
      <x:c r="X361" s="17"/>
      <x:c r="Y361" s="17"/>
      <x:c r="Z361" s="17"/>
    </x:row>
    <x:row r="362">
      <x:c r="A362" s="17"/>
      <x:c r="B362" s="17" t="str">
        <x:v>Qwen-VL-Max</x:v>
      </x:c>
      <x:c r="C362" s="17"/>
      <x:c r="D362" s="17"/>
      <x:c r="E362" s="17"/>
      <x:c r="F362" s="17" t="n">
        <x:v>45309</x:v>
      </x:c>
      <x:c r="G362" s="17"/>
      <x:c r="H362" s="17"/>
      <x:c r="I362" s="17"/>
      <x:c r="J362" s="17" t="str">
        <x:v>Unverified</x:v>
      </x:c>
      <x:c r="K362" s="17"/>
      <x:c r="L362" s="17"/>
      <x:c r="M362" s="17"/>
      <x:c r="N362" s="17"/>
      <x:c r="O362" s="17" t="str">
        <x:v>qwen-vl-max</x:v>
      </x:c>
      <x:c r="P362" s="17"/>
      <x:c r="Q362" s="17"/>
      <x:c r="R362" s="17"/>
      <x:c r="S362" s="17"/>
      <x:c r="T362" s="17"/>
      <x:c r="U362" s="17"/>
      <x:c r="V362" s="17"/>
      <x:c r="W362" s="17"/>
      <x:c r="X362" s="17"/>
      <x:c r="Y362" s="17"/>
      <x:c r="Z362" s="17"/>
    </x:row>
    <x:row r="363">
      <x:c r="A363" s="17" t="str">
        <x:v>Llama 2-7B</x:v>
      </x:c>
      <x:c r="B363" s="17" t="str">
        <x:v>Llama-2-7b</x:v>
      </x:c>
      <x:c r="C363" s="17"/>
      <x:c r="D363" s="17" t="str">
        <x:v>Meta AI</x:v>
      </x:c>
      <x:c r="E363" s="17" t="str">
        <x:v>United States of America</x:v>
      </x:c>
      <x:c r="F363" s="17" t="n">
        <x:v>45125</x:v>
      </x:c>
      <x:c r="G363" s="17" t="str">
        <x:v>Open weights (restricted use)</x:v>
      </x:c>
      <x:c r="H363" s="17" t="n">
        <x:v>45125</x:v>
      </x:c>
      <x:c r="I363" s="17" t="n">
        <x:v>8.4e+22</x:v>
      </x:c>
      <x:c r="J363" s="17" t="str">
        <x:v>Confident</x:v>
      </x:c>
      <x:c r="K363" s="17" t="str">
        <x:v>Meta's 7 billion-parameter model in the Llama 2 series of open source models.</x:v>
      </x:c>
      <x:c r="L363" s="17"/>
      <x:c r="M363" s="17"/>
      <x:c r="N363" s="17" t="str">
        <x:v>Llama 2-7B</x:v>
      </x:c>
      <x:c r="O363" s="17" t="str">
        <x:v>llama-2-7b</x:v>
      </x:c>
      <x:c r="P363" s="17" t="n">
        <x:v>98.78</x:v>
      </x:c>
      <x:c r="Q363" s="17" t="n">
        <x:v>87.09</x:v>
      </x:c>
      <x:c r="R363" s="17" t="n">
        <x:v>105.57</x:v>
      </x:c>
      <x:c r="S363" s="17"/>
      <x:c r="T363" s="17"/>
      <x:c r="U363" s="17"/>
      <x:c r="V363" s="17"/>
      <x:c r="W363" s="17"/>
      <x:c r="X363" s="17"/>
      <x:c r="Y363" s="17"/>
      <x:c r="Z363" s="17"/>
    </x:row>
    <x:row r="364">
      <x:c r="A364" s="17" t="str">
        <x:v>Llama 2-13B</x:v>
      </x:c>
      <x:c r="B364" s="17" t="str">
        <x:v>Llama-2-13b</x:v>
      </x:c>
      <x:c r="C364" s="17"/>
      <x:c r="D364" s="17" t="str">
        <x:v>Meta AI</x:v>
      </x:c>
      <x:c r="E364" s="17" t="str">
        <x:v>United States of America</x:v>
      </x:c>
      <x:c r="F364" s="17" t="n">
        <x:v>45125</x:v>
      </x:c>
      <x:c r="G364" s="17" t="str">
        <x:v>Open weights (restricted use)</x:v>
      </x:c>
      <x:c r="H364" s="17" t="n">
        <x:v>45125</x:v>
      </x:c>
      <x:c r="I364" s="17" t="n">
        <x:v>1.6e+23</x:v>
      </x:c>
      <x:c r="J364" s="17" t="str">
        <x:v>Confident</x:v>
      </x:c>
      <x:c r="K364" s="17" t="str">
        <x:v>Meta's 13 billion-parameter model in the Llama 2 series of open source models.</x:v>
      </x:c>
      <x:c r="L364" s="17"/>
      <x:c r="M364" s="17"/>
      <x:c r="N364" s="17" t="str">
        <x:v>Llama 2-13B</x:v>
      </x:c>
      <x:c r="O364" s="17" t="str">
        <x:v>llama-2-13b</x:v>
      </x:c>
      <x:c r="P364" s="17" t="n">
        <x:v>105.91</x:v>
      </x:c>
      <x:c r="Q364" s="17" t="n">
        <x:v>95.41</x:v>
      </x:c>
      <x:c r="R364" s="17" t="n">
        <x:v>111.37</x:v>
      </x:c>
      <x:c r="S364" s="17"/>
      <x:c r="T364" s="17"/>
      <x:c r="U364" s="17"/>
      <x:c r="V364" s="17"/>
      <x:c r="W364" s="17"/>
      <x:c r="X364" s="17"/>
      <x:c r="Y364" s="17"/>
      <x:c r="Z364" s="17"/>
    </x:row>
    <x:row r="365">
      <x:c r="A365" s="17" t="str">
        <x:v>Mistral 7B</x:v>
      </x:c>
      <x:c r="B365" s="17" t="str">
        <x:v>Mistral-7B-Instruct-v0.2</x:v>
      </x:c>
      <x:c r="C365" s="17"/>
      <x:c r="D365" s="17" t="str">
        <x:v>Mistral AI</x:v>
      </x:c>
      <x:c r="E365" s="17" t="str">
        <x:v>France</x:v>
      </x:c>
      <x:c r="F365" s="17" t="n">
        <x:v>45271</x:v>
      </x:c>
      <x:c r="G365" s="17" t="str">
        <x:v>Open weights (unrestricted)</x:v>
      </x:c>
      <x:c r="H365" s="17" t="n">
        <x:v>45209</x:v>
      </x:c>
      <x:c r="I365" s="17"/>
      <x:c r="J365" s="17" t="str">
        <x:v>Confident</x:v>
      </x:c>
      <x:c r="K365" s="17"/>
      <x:c r="L365" s="17"/>
      <x:c r="M365" s="17" t="str">
        <x:v>Mistral 7B v0.2</x:v>
      </x:c>
      <x:c r="N365" s="17" t="str">
        <x:v>Mistral 7B v0.2</x:v>
      </x:c>
      <x:c r="O365" s="17" t="str">
        <x:v>mistral-7b-v0-2</x:v>
      </x:c>
      <x:c r="P365" s="17"/>
      <x:c r="Q365" s="17"/>
      <x:c r="R365" s="17"/>
      <x:c r="S365" s="17"/>
      <x:c r="T365" s="17"/>
      <x:c r="U365" s="17"/>
      <x:c r="V365" s="17"/>
      <x:c r="W365" s="17"/>
      <x:c r="X365" s="17"/>
      <x:c r="Y365" s="17"/>
      <x:c r="Z365" s="17"/>
    </x:row>
    <x:row r="366">
      <x:c r="A366" s="17" t="str">
        <x:v>Gemma 2B</x:v>
      </x:c>
      <x:c r="B366" s="17" t="str">
        <x:v>gemma-2b</x:v>
      </x:c>
      <x:c r="C366" s="17"/>
      <x:c r="D366" s="17" t="str">
        <x:v>Google DeepMind</x:v>
      </x:c>
      <x:c r="E366" s="17" t="str">
        <x:v>United States of America</x:v>
      </x:c>
      <x:c r="F366" s="17" t="n">
        <x:v>45343</x:v>
      </x:c>
      <x:c r="G366" s="17" t="str">
        <x:v>Open weights (restricted use)</x:v>
      </x:c>
      <x:c r="H366" s="17" t="n">
        <x:v>45343</x:v>
      </x:c>
      <x:c r="I366" s="17" t="n">
        <x:v>4.5115822e+22</x:v>
      </x:c>
      <x:c r="J366" s="17" t="str">
        <x:v>Confident</x:v>
      </x:c>
      <x:c r="K366" s="17" t="str">
        <x:v>Google's 2 billion-parameter model in the Gemma series of open source models.</x:v>
      </x:c>
      <x:c r="L366" s="17"/>
      <x:c r="M366" s="17"/>
      <x:c r="N366" s="17" t="str">
        <x:v>Gemma 2B</x:v>
      </x:c>
      <x:c r="O366" s="17" t="str">
        <x:v>gemma-2b</x:v>
      </x:c>
      <x:c r="P366" s="17" t="n">
        <x:v>93.91</x:v>
      </x:c>
      <x:c r="Q366" s="17" t="n">
        <x:v>81</x:v>
      </x:c>
      <x:c r="R366" s="17" t="n">
        <x:v>101.27</x:v>
      </x:c>
      <x:c r="S366" s="17"/>
      <x:c r="T366" s="17"/>
      <x:c r="U366" s="17"/>
      <x:c r="V366" s="17"/>
      <x:c r="W366" s="17"/>
      <x:c r="X366" s="17"/>
      <x:c r="Y366" s="17"/>
      <x:c r="Z366" s="17"/>
    </x:row>
    <x:row r="367">
      <x:c r="A367" s="17" t="str">
        <x:v>Gemma 7B</x:v>
      </x:c>
      <x:c r="B367" s="17" t="str">
        <x:v>gemma-7b</x:v>
      </x:c>
      <x:c r="C367" s="17"/>
      <x:c r="D367" s="17" t="str">
        <x:v>Google DeepMind</x:v>
      </x:c>
      <x:c r="E367" s="17" t="str">
        <x:v>United States of America</x:v>
      </x:c>
      <x:c r="F367" s="17" t="n">
        <x:v>45343</x:v>
      </x:c>
      <x:c r="G367" s="17" t="str">
        <x:v>Open weights (restricted use)</x:v>
      </x:c>
      <x:c r="H367" s="17" t="n">
        <x:v>45343</x:v>
      </x:c>
      <x:c r="I367" s="17" t="n">
        <x:v>3.07e+23</x:v>
      </x:c>
      <x:c r="J367" s="17" t="str">
        <x:v>Confident</x:v>
      </x:c>
      <x:c r="K367" s="17" t="str">
        <x:v>Google's 7 billion-parameter model in the Gemma series of open source models.</x:v>
      </x:c>
      <x:c r="L367" s="17"/>
      <x:c r="M367" s="17"/>
      <x:c r="N367" s="17" t="str">
        <x:v>Gemma 7B</x:v>
      </x:c>
      <x:c r="O367" s="17" t="str">
        <x:v>gemma-7b</x:v>
      </x:c>
      <x:c r="P367" s="17" t="n">
        <x:v>111.76</x:v>
      </x:c>
      <x:c r="Q367" s="17" t="n">
        <x:v>103.06</x:v>
      </x:c>
      <x:c r="R367" s="17" t="n">
        <x:v>116.41</x:v>
      </x:c>
      <x:c r="S367" s="17"/>
      <x:c r="T367" s="17"/>
      <x:c r="U367" s="17"/>
      <x:c r="V367" s="17"/>
      <x:c r="W367" s="17"/>
      <x:c r="X367" s="17"/>
      <x:c r="Y367" s="17"/>
      <x:c r="Z367" s="17"/>
    </x:row>
    <x:row r="368">
      <x:c r="A368" s="17" t="str">
        <x:v>MPT-7B</x:v>
      </x:c>
      <x:c r="B368" s="17" t="str">
        <x:v>mpt-7b</x:v>
      </x:c>
      <x:c r="C368" s="17"/>
      <x:c r="D368" s="17" t="str">
        <x:v>MosaicML</x:v>
      </x:c>
      <x:c r="E368" s="17" t="str">
        <x:v>United States of America</x:v>
      </x:c>
      <x:c r="F368" s="17" t="n">
        <x:v>45051</x:v>
      </x:c>
      <x:c r="G368" s="17" t="str">
        <x:v>Open weights (unrestricted)</x:v>
      </x:c>
      <x:c r="H368" s="17" t="n">
        <x:v>45051</x:v>
      </x:c>
      <x:c r="I368" s="17" t="n">
        <x:v>4.2e+22</x:v>
      </x:c>
      <x:c r="J368" s="17" t="str">
        <x:v>Confident</x:v>
      </x:c>
      <x:c r="K368" s="17"/>
      <x:c r="L368" s="17"/>
      <x:c r="M368" s="17"/>
      <x:c r="N368" s="17" t="str">
        <x:v>MPT-7B</x:v>
      </x:c>
      <x:c r="O368" s="17" t="str">
        <x:v>mpt-7b</x:v>
      </x:c>
      <x:c r="P368" s="17" t="n">
        <x:v>94.3</x:v>
      </x:c>
      <x:c r="Q368" s="17" t="n">
        <x:v>81.04</x:v>
      </x:c>
      <x:c r="R368" s="17" t="n">
        <x:v>102.67</x:v>
      </x:c>
      <x:c r="S368" s="17"/>
      <x:c r="T368" s="17"/>
      <x:c r="U368" s="17"/>
      <x:c r="V368" s="17"/>
      <x:c r="W368" s="17"/>
      <x:c r="X368" s="17"/>
      <x:c r="Y368" s="17"/>
      <x:c r="Z368" s="17"/>
    </x:row>
    <x:row r="369">
      <x:c r="A369" s="17" t="str">
        <x:v>Falcon-7B</x:v>
      </x:c>
      <x:c r="B369" s="17" t="str">
        <x:v>falcon-7b</x:v>
      </x:c>
      <x:c r="C369" s="17"/>
      <x:c r="D369" s="17" t="str">
        <x:v>Technology Innovation Institute</x:v>
      </x:c>
      <x:c r="E369" s="17" t="str">
        <x:v>United Arab Emirates</x:v>
      </x:c>
      <x:c r="F369" s="17" t="n">
        <x:v>45040</x:v>
      </x:c>
      <x:c r="G369" s="17" t="str">
        <x:v>Open weights (unrestricted)</x:v>
      </x:c>
      <x:c r="H369" s="17" t="n">
        <x:v>45040</x:v>
      </x:c>
      <x:c r="I369" s="17" t="n">
        <x:v>6.3e+22</x:v>
      </x:c>
      <x:c r="J369" s="17" t="str">
        <x:v>Confident</x:v>
      </x:c>
      <x:c r="K369" s="17" t="str">
        <x:v>The 7 billion-parameter model in the Falcon series.</x:v>
      </x:c>
      <x:c r="L369" s="17"/>
      <x:c r="M369" s="17"/>
      <x:c r="N369" s="17" t="str">
        <x:v>Falcon-7B</x:v>
      </x:c>
      <x:c r="O369" s="17" t="str">
        <x:v>falcon-7b</x:v>
      </x:c>
      <x:c r="P369" s="17" t="n">
        <x:v>94.81</x:v>
      </x:c>
      <x:c r="Q369" s="17" t="n">
        <x:v>81.69</x:v>
      </x:c>
      <x:c r="R369" s="17" t="n">
        <x:v>102.89</x:v>
      </x:c>
      <x:c r="S369" s="17"/>
      <x:c r="T369" s="17"/>
      <x:c r="U369" s="17"/>
      <x:c r="V369" s="17"/>
      <x:c r="W369" s="17"/>
      <x:c r="X369" s="17"/>
      <x:c r="Y369" s="17"/>
      <x:c r="Z369" s="17"/>
    </x:row>
    <x:row r="370">
      <x:c r="A370" s="17"/>
      <x:c r="B370" s="17" t="str">
        <x:v>chatglm2-6b</x:v>
      </x:c>
      <x:c r="C370" s="17"/>
      <x:c r="D370" s="17"/>
      <x:c r="E370" s="17"/>
      <x:c r="F370" s="17" t="n">
        <x:v>45101</x:v>
      </x:c>
      <x:c r="G370" s="17"/>
      <x:c r="H370" s="17"/>
      <x:c r="I370" s="17"/>
      <x:c r="J370" s="17" t="str">
        <x:v>Unverified</x:v>
      </x:c>
      <x:c r="K370" s="17"/>
      <x:c r="L370" s="17"/>
      <x:c r="M370" s="17"/>
      <x:c r="N370" s="17"/>
      <x:c r="O370" s="17" t="str">
        <x:v>chatglm2-6b</x:v>
      </x:c>
      <x:c r="P370" s="17"/>
      <x:c r="Q370" s="17"/>
      <x:c r="R370" s="17"/>
      <x:c r="S370" s="17"/>
      <x:c r="T370" s="17"/>
      <x:c r="U370" s="17"/>
      <x:c r="V370" s="17"/>
      <x:c r="W370" s="17"/>
      <x:c r="X370" s="17"/>
      <x:c r="Y370" s="17"/>
      <x:c r="Z370" s="17"/>
    </x:row>
    <x:row r="371">
      <x:c r="A371" s="17"/>
      <x:c r="B371" s="17" t="str">
        <x:v>internlm-7b</x:v>
      </x:c>
      <x:c r="C371" s="17"/>
      <x:c r="D371" s="17"/>
      <x:c r="E371" s="17"/>
      <x:c r="F371" s="17" t="n">
        <x:v>45112</x:v>
      </x:c>
      <x:c r="G371" s="17"/>
      <x:c r="H371" s="17"/>
      <x:c r="I371" s="17"/>
      <x:c r="J371" s="17" t="str">
        <x:v>Unverified</x:v>
      </x:c>
      <x:c r="K371" s="17"/>
      <x:c r="L371" s="17"/>
      <x:c r="M371" s="17"/>
      <x:c r="N371" s="17"/>
      <x:c r="O371" s="17" t="str">
        <x:v>internlm-7b</x:v>
      </x:c>
      <x:c r="P371" s="17"/>
      <x:c r="Q371" s="17"/>
      <x:c r="R371" s="17"/>
      <x:c r="S371" s="17"/>
      <x:c r="T371" s="17"/>
      <x:c r="U371" s="17"/>
      <x:c r="V371" s="17"/>
      <x:c r="W371" s="17"/>
      <x:c r="X371" s="17"/>
      <x:c r="Y371" s="17"/>
      <x:c r="Z371" s="17"/>
    </x:row>
    <x:row r="372">
      <x:c r="A372" s="17"/>
      <x:c r="B372" s="17" t="str">
        <x:v>internlm-20b</x:v>
      </x:c>
      <x:c r="C372" s="17"/>
      <x:c r="D372" s="17"/>
      <x:c r="E372" s="17"/>
      <x:c r="F372" s="17" t="n">
        <x:v>45187</x:v>
      </x:c>
      <x:c r="G372" s="17"/>
      <x:c r="H372" s="17"/>
      <x:c r="I372" s="17"/>
      <x:c r="J372" s="17" t="str">
        <x:v>Unverified</x:v>
      </x:c>
      <x:c r="K372" s="17"/>
      <x:c r="L372" s="17"/>
      <x:c r="M372" s="17"/>
      <x:c r="N372" s="17"/>
      <x:c r="O372" s="17" t="str">
        <x:v>internlm-20b</x:v>
      </x:c>
      <x:c r="P372" s="17"/>
      <x:c r="Q372" s="17"/>
      <x:c r="R372" s="17"/>
      <x:c r="S372" s="17"/>
      <x:c r="T372" s="17"/>
      <x:c r="U372" s="17"/>
      <x:c r="V372" s="17"/>
      <x:c r="W372" s="17"/>
      <x:c r="X372" s="17"/>
      <x:c r="Y372" s="17"/>
      <x:c r="Z372" s="17"/>
    </x:row>
    <x:row r="373">
      <x:c r="A373" s="17" t="str">
        <x:v>Baichuan1-7B</x:v>
      </x:c>
      <x:c r="B373" s="17" t="str">
        <x:v>Baichuan-7B</x:v>
      </x:c>
      <x:c r="C373" s="17"/>
      <x:c r="D373" s="17" t="str">
        <x:v>Baichuan</x:v>
      </x:c>
      <x:c r="E373" s="17" t="str">
        <x:v>China</x:v>
      </x:c>
      <x:c r="F373" s="17" t="n">
        <x:v>45078</x:v>
      </x:c>
      <x:c r="G373" s="17" t="str">
        <x:v>Open weights (non-commercial)</x:v>
      </x:c>
      <x:c r="H373" s="17" t="n">
        <x:v>45078</x:v>
      </x:c>
      <x:c r="I373" s="17" t="n">
        <x:v>5.04e+22</x:v>
      </x:c>
      <x:c r="J373" s="17" t="str">
        <x:v>Confident</x:v>
      </x:c>
      <x:c r="K373" s="17"/>
      <x:c r="L373" s="17"/>
      <x:c r="M373" s="17"/>
      <x:c r="N373" s="17" t="str">
        <x:v>Baichuan1-7B</x:v>
      </x:c>
      <x:c r="O373" s="17" t="str">
        <x:v>baichuan1-7b</x:v>
      </x:c>
      <x:c r="P373" s="17" t="n">
        <x:v>90.14</x:v>
      </x:c>
      <x:c r="Q373" s="17" t="n">
        <x:v>75.09</x:v>
      </x:c>
      <x:c r="R373" s="17" t="n">
        <x:v>99.78</x:v>
      </x:c>
      <x:c r="S373" s="17"/>
      <x:c r="T373" s="17"/>
      <x:c r="U373" s="17"/>
      <x:c r="V373" s="17"/>
      <x:c r="W373" s="17"/>
      <x:c r="X373" s="17"/>
      <x:c r="Y373" s="17"/>
      <x:c r="Z373" s="17"/>
    </x:row>
    <x:row r="374">
      <x:c r="A374" s="17" t="str">
        <x:v>Baichuan2-13B</x:v>
      </x:c>
      <x:c r="B374" s="17" t="str">
        <x:v>Baichuan-2-13B-Base</x:v>
      </x:c>
      <x:c r="C374" s="17"/>
      <x:c r="D374" s="17" t="str">
        <x:v>Baichuan</x:v>
      </x:c>
      <x:c r="E374" s="17" t="str">
        <x:v>China</x:v>
      </x:c>
      <x:c r="F374" s="17" t="n">
        <x:v>45175</x:v>
      </x:c>
      <x:c r="G374" s="17" t="str">
        <x:v>Open weights (restricted use)</x:v>
      </x:c>
      <x:c r="H374" s="17" t="n">
        <x:v>45175</x:v>
      </x:c>
      <x:c r="I374" s="17" t="n">
        <x:v>2.03e+23</x:v>
      </x:c>
      <x:c r="J374" s="17" t="str">
        <x:v>Confident</x:v>
      </x:c>
      <x:c r="K374" s="17"/>
      <x:c r="L374" s="17"/>
      <x:c r="M374" s="17"/>
      <x:c r="N374" s="17" t="str">
        <x:v>Baichuan2-13B</x:v>
      </x:c>
      <x:c r="O374" s="17" t="str">
        <x:v>baichuan2-13b</x:v>
      </x:c>
      <x:c r="P374" s="17" t="n">
        <x:v>102.93</x:v>
      </x:c>
      <x:c r="Q374" s="17" t="n">
        <x:v>89.49</x:v>
      </x:c>
      <x:c r="R374" s="17" t="n">
        <x:v>110.46</x:v>
      </x:c>
      <x:c r="S374" s="17"/>
      <x:c r="T374" s="17"/>
      <x:c r="U374" s="17"/>
      <x:c r="V374" s="17"/>
      <x:c r="W374" s="17"/>
      <x:c r="X374" s="17"/>
      <x:c r="Y374" s="17"/>
      <x:c r="Z374" s="17"/>
    </x:row>
    <x:row r="375">
      <x:c r="A375" s="17" t="str">
        <x:v>LLaMA-7B</x:v>
      </x:c>
      <x:c r="B375" s="17" t="str">
        <x:v>LLaMA-7B</x:v>
      </x:c>
      <x:c r="C375" s="17"/>
      <x:c r="D375" s="17" t="str">
        <x:v>Meta AI</x:v>
      </x:c>
      <x:c r="E375" s="17" t="str">
        <x:v>United States of America</x:v>
      </x:c>
      <x:c r="F375" s="17" t="n">
        <x:v>44981</x:v>
      </x:c>
      <x:c r="G375" s="17" t="str">
        <x:v>Open weights (non-commercial)</x:v>
      </x:c>
      <x:c r="H375" s="17" t="n">
        <x:v>44981</x:v>
      </x:c>
      <x:c r="I375" s="17" t="n">
        <x:v>4.00000001e+22</x:v>
      </x:c>
      <x:c r="J375" s="17" t="str">
        <x:v>Confident</x:v>
      </x:c>
      <x:c r="K375" s="17" t="str">
        <x:v>Meta's smallest model in the original Llama series.</x:v>
      </x:c>
      <x:c r="L375" s="17"/>
      <x:c r="M375" s="17"/>
      <x:c r="N375" s="17" t="str">
        <x:v>LLaMA-7B</x:v>
      </x:c>
      <x:c r="O375" s="17" t="str">
        <x:v>llama-7b</x:v>
      </x:c>
      <x:c r="P375" s="17" t="n">
        <x:v>96.41</x:v>
      </x:c>
      <x:c r="Q375" s="17" t="n">
        <x:v>83.74</x:v>
      </x:c>
      <x:c r="R375" s="17" t="n">
        <x:v>104.14</x:v>
      </x:c>
      <x:c r="S375" s="17"/>
      <x:c r="T375" s="17"/>
      <x:c r="U375" s="17"/>
      <x:c r="V375" s="17"/>
      <x:c r="W375" s="17"/>
      <x:c r="X375" s="17"/>
      <x:c r="Y375" s="17"/>
      <x:c r="Z375" s="17"/>
    </x:row>
    <x:row r="376">
      <x:c r="A376" s="17" t="str">
        <x:v>LLaMA-13B</x:v>
      </x:c>
      <x:c r="B376" s="17" t="str">
        <x:v>LLaMA-13B</x:v>
      </x:c>
      <x:c r="C376" s="17"/>
      <x:c r="D376" s="17" t="str">
        <x:v>Meta AI</x:v>
      </x:c>
      <x:c r="E376" s="17" t="str">
        <x:v>United States of America</x:v>
      </x:c>
      <x:c r="F376" s="17" t="n">
        <x:v>44981</x:v>
      </x:c>
      <x:c r="G376" s="17" t="str">
        <x:v>Open weights (non-commercial)</x:v>
      </x:c>
      <x:c r="H376" s="17" t="n">
        <x:v>44984</x:v>
      </x:c>
      <x:c r="I376" s="17" t="n">
        <x:v>7.8e+22</x:v>
      </x:c>
      <x:c r="J376" s="17" t="str">
        <x:v>Confident</x:v>
      </x:c>
      <x:c r="K376" s="17" t="str">
        <x:v>Meta's 13 billion-parameter model in the original Llama series.</x:v>
      </x:c>
      <x:c r="L376" s="17"/>
      <x:c r="M376" s="17"/>
      <x:c r="N376" s="17" t="str">
        <x:v>LLaMA-13B</x:v>
      </x:c>
      <x:c r="O376" s="17" t="str">
        <x:v>llama-13b</x:v>
      </x:c>
      <x:c r="P376" s="17" t="n">
        <x:v>100.3</x:v>
      </x:c>
      <x:c r="Q376" s="17" t="n">
        <x:v>89.58</x:v>
      </x:c>
      <x:c r="R376" s="17" t="n">
        <x:v>106.66</x:v>
      </x:c>
      <x:c r="S376" s="17"/>
      <x:c r="T376" s="17"/>
      <x:c r="U376" s="17"/>
      <x:c r="V376" s="17"/>
      <x:c r="W376" s="17"/>
      <x:c r="X376" s="17"/>
      <x:c r="Y376" s="17"/>
      <x:c r="Z376" s="17"/>
    </x:row>
    <x:row r="377">
      <x:c r="A377" s="17" t="str">
        <x:v>LLaMA-33B</x:v>
      </x:c>
      <x:c r="B377" s="17" t="str">
        <x:v>LLaMA-33B</x:v>
      </x:c>
      <x:c r="C377" s="17"/>
      <x:c r="D377" s="17" t="str">
        <x:v>Meta AI</x:v>
      </x:c>
      <x:c r="E377" s="17" t="str">
        <x:v>United States of America</x:v>
      </x:c>
      <x:c r="F377" s="17" t="n">
        <x:v>44981</x:v>
      </x:c>
      <x:c r="G377" s="17" t="str">
        <x:v>Open weights (non-commercial)</x:v>
      </x:c>
      <x:c r="H377" s="17" t="n">
        <x:v>44984</x:v>
      </x:c>
      <x:c r="I377" s="17" t="n">
        <x:v>2.7300000000001e+23</x:v>
      </x:c>
      <x:c r="J377" s="17" t="str">
        <x:v>Confident</x:v>
      </x:c>
      <x:c r="K377" s="17" t="str">
        <x:v>Meta's 33 billion-parameter model in the original Llama series</x:v>
      </x:c>
      <x:c r="L377" s="17"/>
      <x:c r="M377" s="17"/>
      <x:c r="N377" s="17" t="str">
        <x:v>LLaMA-33B</x:v>
      </x:c>
      <x:c r="O377" s="17" t="str">
        <x:v>llama-33b</x:v>
      </x:c>
      <x:c r="P377" s="17" t="n">
        <x:v>107.16</x:v>
      </x:c>
      <x:c r="Q377" s="17" t="n">
        <x:v>96.33</x:v>
      </x:c>
      <x:c r="R377" s="17" t="n">
        <x:v>112.28</x:v>
      </x:c>
      <x:c r="S377" s="17"/>
      <x:c r="T377" s="17"/>
      <x:c r="U377" s="17"/>
      <x:c r="V377" s="17"/>
      <x:c r="W377" s="17"/>
      <x:c r="X377" s="17"/>
      <x:c r="Y377" s="17"/>
      <x:c r="Z377" s="17"/>
    </x:row>
    <x:row r="378">
      <x:c r="A378" s="17" t="str">
        <x:v>LLaMA-65B</x:v>
      </x:c>
      <x:c r="B378" s="17" t="str">
        <x:v>LLaMA-65B</x:v>
      </x:c>
      <x:c r="C378" s="17"/>
      <x:c r="D378" s="17" t="str">
        <x:v>Meta AI</x:v>
      </x:c>
      <x:c r="E378" s="17" t="str">
        <x:v>United States of America</x:v>
      </x:c>
      <x:c r="F378" s="17" t="n">
        <x:v>44981</x:v>
      </x:c>
      <x:c r="G378" s="17" t="str">
        <x:v>Open weights (non-commercial)</x:v>
      </x:c>
      <x:c r="H378" s="17" t="n">
        <x:v>44981</x:v>
      </x:c>
      <x:c r="I378" s="17" t="n">
        <x:v>5.5e+23</x:v>
      </x:c>
      <x:c r="J378" s="17" t="str">
        <x:v>Confident</x:v>
      </x:c>
      <x:c r="K378" s="17" t="str">
        <x:v>Meta's largest model in the original Llama series.</x:v>
      </x:c>
      <x:c r="L378" s="17"/>
      <x:c r="M378" s="17"/>
      <x:c r="N378" s="17" t="str">
        <x:v>LLaMA-65B</x:v>
      </x:c>
      <x:c r="O378" s="17" t="str">
        <x:v>llama-65b</x:v>
      </x:c>
      <x:c r="P378" s="17" t="n">
        <x:v>109.93</x:v>
      </x:c>
      <x:c r="Q378" s="17" t="n">
        <x:v>100.46</x:v>
      </x:c>
      <x:c r="R378" s="17" t="n">
        <x:v>114.37</x:v>
      </x:c>
      <x:c r="S378" s="17"/>
      <x:c r="T378" s="17"/>
      <x:c r="U378" s="17"/>
      <x:c r="V378" s="17"/>
      <x:c r="W378" s="17"/>
      <x:c r="X378" s="17"/>
      <x:c r="Y378" s="17"/>
      <x:c r="Z378" s="17"/>
    </x:row>
    <x:row r="379">
      <x:c r="A379" s="17" t="str">
        <x:v>Llama 2-70B</x:v>
      </x:c>
      <x:c r="B379" s="17" t="str">
        <x:v>Llama-2-70b-hf </x:v>
      </x:c>
      <x:c r="C379" s="17"/>
      <x:c r="D379" s="17" t="str">
        <x:v>Meta AI</x:v>
      </x:c>
      <x:c r="E379" s="17" t="str">
        <x:v>United States of America</x:v>
      </x:c>
      <x:c r="F379" s="17" t="n">
        <x:v>45125</x:v>
      </x:c>
      <x:c r="G379" s="17" t="str">
        <x:v>Open weights (restricted use)</x:v>
      </x:c>
      <x:c r="H379" s="17" t="n">
        <x:v>45125</x:v>
      </x:c>
      <x:c r="I379" s="17" t="n">
        <x:v>8.1e+23</x:v>
      </x:c>
      <x:c r="J379" s="17" t="str">
        <x:v>Confident</x:v>
      </x:c>
      <x:c r="K379" s="17" t="str">
        <x:v>A chat-optimized of a 70 billion-parameter model in the Llama 2 series.</x:v>
      </x:c>
      <x:c r="L379" s="17"/>
      <x:c r="M379" s="17"/>
      <x:c r="N379" s="17" t="str">
        <x:v>Llama 2-70B</x:v>
      </x:c>
      <x:c r="O379" s="17" t="str">
        <x:v>llama-2-70b</x:v>
      </x:c>
      <x:c r="P379" s="17" t="n">
        <x:v>113.72</x:v>
      </x:c>
      <x:c r="Q379" s="17" t="n">
        <x:v>104.07</x:v>
      </x:c>
      <x:c r="R379" s="17" t="n">
        <x:v>117.82</x:v>
      </x:c>
      <x:c r="S379" s="17"/>
      <x:c r="T379" s="17"/>
      <x:c r="U379" s="17"/>
      <x:c r="V379" s="17"/>
      <x:c r="W379" s="17"/>
      <x:c r="X379" s="17"/>
      <x:c r="Y379" s="17"/>
      <x:c r="Z379" s="17"/>
    </x:row>
    <x:row r="380">
      <x:c r="A380" s="17" t="str">
        <x:v>Stable Beluga 2</x:v>
      </x:c>
      <x:c r="B380" s="17" t="str">
        <x:v>StableBeluga2</x:v>
      </x:c>
      <x:c r="C380" s="17"/>
      <x:c r="D380" s="17" t="str">
        <x:v>Stability AI</x:v>
      </x:c>
      <x:c r="E380" s="17" t="str">
        <x:v>United Kingdom of Great Britain and Northern Ireland</x:v>
      </x:c>
      <x:c r="F380" s="17" t="n">
        <x:v>45127</x:v>
      </x:c>
      <x:c r="G380" s="17" t="str">
        <x:v>Open weights (non-commercial)</x:v>
      </x:c>
      <x:c r="H380" s="17" t="n">
        <x:v>45127</x:v>
      </x:c>
      <x:c r="I380" s="17"/>
      <x:c r="J380" s="17" t="str">
        <x:v>Likely</x:v>
      </x:c>
      <x:c r="K380" s="17"/>
      <x:c r="L380" s="17" t="str">
        <x:v>Stable Beluga 2</x:v>
      </x:c>
      <x:c r="M380" s="17"/>
      <x:c r="N380" s="17" t="str">
        <x:v>Stable Beluga 2</x:v>
      </x:c>
      <x:c r="O380" s="17" t="str">
        <x:v>stable-beluga-2</x:v>
      </x:c>
      <x:c r="P380" s="17" t="n">
        <x:v>116.91</x:v>
      </x:c>
      <x:c r="Q380" s="17" t="n">
        <x:v>107.97</x:v>
      </x:c>
      <x:c r="R380" s="17" t="n">
        <x:v>120.27</x:v>
      </x:c>
      <x:c r="S380" s="17"/>
      <x:c r="T380" s="17"/>
      <x:c r="U380" s="17"/>
      <x:c r="V380" s="17"/>
      <x:c r="W380" s="17"/>
      <x:c r="X380" s="17"/>
      <x:c r="Y380" s="17"/>
      <x:c r="Z380" s="17"/>
    </x:row>
    <x:row r="381">
      <x:c r="A381" s="17"/>
      <x:c r="B381" s="17" t="str">
        <x:v>Qwen-1_8B</x:v>
      </x:c>
      <x:c r="C381" s="17" t="str">
        <x:v>Qwen-1.8B</x:v>
      </x:c>
      <x:c r="D381" s="17"/>
      <x:c r="E381" s="17"/>
      <x:c r="F381" s="17" t="n">
        <x:v>45260</x:v>
      </x:c>
      <x:c r="G381" s="17"/>
      <x:c r="H381" s="17"/>
      <x:c r="I381" s="17"/>
      <x:c r="J381" s="17" t="str">
        <x:v>Unverified</x:v>
      </x:c>
      <x:c r="K381" s="17" t="str">
        <x:v>Qwen's 1.8 billion-parameter model in the original Qwen series.</x:v>
      </x:c>
      <x:c r="L381" s="17"/>
      <x:c r="M381" s="17"/>
      <x:c r="N381" s="17"/>
      <x:c r="O381" s="17" t="str">
        <x:v>qwen-1-8b</x:v>
      </x:c>
      <x:c r="P381" s="17"/>
      <x:c r="Q381" s="17"/>
      <x:c r="R381" s="17"/>
      <x:c r="S381" s="17"/>
      <x:c r="T381" s="17"/>
      <x:c r="U381" s="17"/>
      <x:c r="V381" s="17"/>
      <x:c r="W381" s="17"/>
      <x:c r="X381" s="17"/>
      <x:c r="Y381" s="17"/>
      <x:c r="Z381" s="17"/>
    </x:row>
    <x:row r="382">
      <x:c r="A382" s="17" t="str">
        <x:v>Qwen-7B</x:v>
      </x:c>
      <x:c r="B382" s="17" t="str">
        <x:v>Qwen-7B</x:v>
      </x:c>
      <x:c r="C382" s="17"/>
      <x:c r="D382" s="17" t="str">
        <x:v>Alibaba</x:v>
      </x:c>
      <x:c r="E382" s="17" t="str">
        <x:v>China</x:v>
      </x:c>
      <x:c r="F382" s="17" t="n">
        <x:v>45197</x:v>
      </x:c>
      <x:c r="G382" s="17" t="str">
        <x:v>Open weights (restricted use)</x:v>
      </x:c>
      <x:c r="H382" s="17" t="n">
        <x:v>45197</x:v>
      </x:c>
      <x:c r="I382" s="17" t="n">
        <x:v>1.01e+23</x:v>
      </x:c>
      <x:c r="J382" s="17" t="str">
        <x:v>Confident</x:v>
      </x:c>
      <x:c r="K382" s="17" t="str">
        <x:v>Qwen's 7 billion-parameter model in the original Qwen series.</x:v>
      </x:c>
      <x:c r="L382" s="17" t="str">
        <x:v>Qwen-7B</x:v>
      </x:c>
      <x:c r="M382" s="17"/>
      <x:c r="N382" s="17" t="str">
        <x:v>Qwen-7B</x:v>
      </x:c>
      <x:c r="O382" s="17" t="str">
        <x:v>qwen-7b</x:v>
      </x:c>
      <x:c r="P382" s="17" t="n">
        <x:v>106.56</x:v>
      </x:c>
      <x:c r="Q382" s="17" t="n">
        <x:v>93.93</x:v>
      </x:c>
      <x:c r="R382" s="17" t="n">
        <x:v>112.46</x:v>
      </x:c>
      <x:c r="S382" s="17"/>
      <x:c r="T382" s="17"/>
      <x:c r="U382" s="17"/>
      <x:c r="V382" s="17"/>
      <x:c r="W382" s="17"/>
      <x:c r="X382" s="17"/>
      <x:c r="Y382" s="17"/>
      <x:c r="Z382" s="17"/>
    </x:row>
    <x:row r="383">
      <x:c r="A383" s="17" t="str">
        <x:v>Qwen-14B</x:v>
      </x:c>
      <x:c r="B383" s="17" t="str">
        <x:v>Qwen-14B</x:v>
      </x:c>
      <x:c r="C383" s="17"/>
      <x:c r="D383" s="17" t="str">
        <x:v>Alibaba</x:v>
      </x:c>
      <x:c r="E383" s="17" t="str">
        <x:v>China</x:v>
      </x:c>
      <x:c r="F383" s="17" t="n">
        <x:v>45197</x:v>
      </x:c>
      <x:c r="G383" s="17" t="str">
        <x:v>Open weights (restricted use)</x:v>
      </x:c>
      <x:c r="H383" s="17" t="n">
        <x:v>45197</x:v>
      </x:c>
      <x:c r="I383" s="17" t="n">
        <x:v>2.5e+23</x:v>
      </x:c>
      <x:c r="J383" s="17" t="str">
        <x:v>Confident</x:v>
      </x:c>
      <x:c r="K383" s="17" t="str">
        <x:v>Qwen's 14 billion-parameter model in the original Qwen series.</x:v>
      </x:c>
      <x:c r="L383" s="17" t="str">
        <x:v>Qwen-14B</x:v>
      </x:c>
      <x:c r="M383" s="17"/>
      <x:c r="N383" s="17" t="str">
        <x:v>Qwen-14B</x:v>
      </x:c>
      <x:c r="O383" s="17" t="str">
        <x:v>qwen-14b</x:v>
      </x:c>
      <x:c r="P383" s="17" t="n">
        <x:v>112.8</x:v>
      </x:c>
      <x:c r="Q383" s="17" t="n">
        <x:v>103.39</x:v>
      </x:c>
      <x:c r="R383" s="17" t="n">
        <x:v>117.54</x:v>
      </x:c>
      <x:c r="S383" s="17"/>
      <x:c r="T383" s="17"/>
      <x:c r="U383" s="17"/>
      <x:c r="V383" s="17"/>
      <x:c r="W383" s="17"/>
      <x:c r="X383" s="17"/>
      <x:c r="Y383" s="17"/>
      <x:c r="Z383" s="17"/>
    </x:row>
    <x:row r="384">
      <x:c r="A384" s="17" t="str">
        <x:v>InstructGPT 175B</x:v>
      </x:c>
      <x:c r="B384" s="17" t="str">
        <x:v>text-davinci-001</x:v>
      </x:c>
      <x:c r="C384" s="17"/>
      <x:c r="D384" s="17" t="str">
        <x:v>OpenAI</x:v>
      </x:c>
      <x:c r="E384" s="17" t="str">
        <x:v>United States of America</x:v>
      </x:c>
      <x:c r="F384" s="17" t="n">
        <x:v>44588</x:v>
      </x:c>
      <x:c r="G384" s="17" t="str">
        <x:v>API access</x:v>
      </x:c>
      <x:c r="H384" s="17" t="n">
        <x:v>44588</x:v>
      </x:c>
      <x:c r="I384" s="17" t="n">
        <x:v>3.19181e+23</x:v>
      </x:c>
      <x:c r="J384" s="17" t="str">
        <x:v>Confident</x:v>
      </x:c>
      <x:c r="K384" s="17"/>
      <x:c r="L384" s="17"/>
      <x:c r="M384" s="17"/>
      <x:c r="N384" s="17" t="str">
        <x:v>InstructGPT 175B</x:v>
      </x:c>
      <x:c r="O384" s="17" t="str">
        <x:v>instructgpt-175b</x:v>
      </x:c>
      <x:c r="P384" s="17"/>
      <x:c r="Q384" s="17"/>
      <x:c r="R384" s="17"/>
      <x:c r="S384" s="17"/>
      <x:c r="T384" s="17"/>
      <x:c r="U384" s="17"/>
      <x:c r="V384" s="17"/>
      <x:c r="W384" s="17"/>
      <x:c r="X384" s="17"/>
      <x:c r="Y384" s="17"/>
      <x:c r="Z384" s="17"/>
    </x:row>
    <x:row r="385">
      <x:c r="A385" s="17" t="str">
        <x:v>phi-3.5-mini</x:v>
      </x:c>
      <x:c r="B385" s="17" t="str">
        <x:v>Phi-3.5-mini-instruct</x:v>
      </x:c>
      <x:c r="C385" s="17"/>
      <x:c r="D385" s="17" t="str">
        <x:v>Microsoft</x:v>
      </x:c>
      <x:c r="E385" s="17" t="str">
        <x:v>United States of America</x:v>
      </x:c>
      <x:c r="F385" s="17" t="n">
        <x:v>45520</x:v>
      </x:c>
      <x:c r="G385" s="17" t="str">
        <x:v>Open weights (unrestricted)</x:v>
      </x:c>
      <x:c r="H385" s="17" t="n">
        <x:v>45405</x:v>
      </x:c>
      <x:c r="I385" s="17" t="n">
        <x:v>3.7101154e+22</x:v>
      </x:c>
      <x:c r="J385" s="17" t="str">
        <x:v>Confident</x:v>
      </x:c>
      <x:c r="K385" s="17" t="str">
        <x:v>An instruction-tuned version of phi-3.5-mini, a small model in Microsoft's Phi 3.5 open source model series.</x:v>
      </x:c>
      <x:c r="L385" s="17"/>
      <x:c r="M385" s="17"/>
      <x:c r="N385" s="17" t="str">
        <x:v>phi-3.5-mini</x:v>
      </x:c>
      <x:c r="O385" s="17" t="str">
        <x:v>phi-3-5-mini</x:v>
      </x:c>
      <x:c r="P385" s="17"/>
      <x:c r="Q385" s="17"/>
      <x:c r="R385" s="17"/>
      <x:c r="S385" s="17"/>
      <x:c r="T385" s="17"/>
      <x:c r="U385" s="17"/>
      <x:c r="V385" s="17"/>
      <x:c r="W385" s="17"/>
      <x:c r="X385" s="17"/>
      <x:c r="Y385" s="17"/>
      <x:c r="Z385" s="17"/>
    </x:row>
    <x:row r="386">
      <x:c r="A386" s="17" t="str">
        <x:v>Phi-3.5-MoE</x:v>
      </x:c>
      <x:c r="B386" s="17" t="str">
        <x:v>Phi-3.5-MoE-instruct</x:v>
      </x:c>
      <x:c r="C386" s="17"/>
      <x:c r="D386" s="17" t="str">
        <x:v>Microsoft</x:v>
      </x:c>
      <x:c r="E386" s="17" t="str">
        <x:v>United States of America</x:v>
      </x:c>
      <x:c r="F386" s="17" t="n">
        <x:v>45521</x:v>
      </x:c>
      <x:c r="G386" s="17" t="str">
        <x:v>Open weights (unrestricted)</x:v>
      </x:c>
      <x:c r="H386" s="17" t="n">
        <x:v>45405</x:v>
      </x:c>
      <x:c r="I386" s="17" t="n">
        <x:v>3.0202896e+23</x:v>
      </x:c>
      <x:c r="J386" s="17" t="str">
        <x:v>Confident</x:v>
      </x:c>
      <x:c r="K386" s="17"/>
      <x:c r="L386" s="17"/>
      <x:c r="M386" s="17"/>
      <x:c r="N386" s="17" t="str">
        <x:v>Phi-3.5-MoE</x:v>
      </x:c>
      <x:c r="O386" s="17" t="str">
        <x:v>phi-3-5-moe</x:v>
      </x:c>
      <x:c r="P386" s="17"/>
      <x:c r="Q386" s="17"/>
      <x:c r="R386" s="17"/>
      <x:c r="S386" s="17"/>
      <x:c r="T386" s="17"/>
      <x:c r="U386" s="17"/>
      <x:c r="V386" s="17"/>
      <x:c r="W386" s="17"/>
      <x:c r="X386" s="17"/>
      <x:c r="Y386" s="17"/>
      <x:c r="Z386" s="17"/>
    </x:row>
    <x:row r="387">
      <x:c r="A387" s="17" t="str">
        <x:v>Mistral 7B</x:v>
      </x:c>
      <x:c r="B387" s="17" t="str">
        <x:v>Mistral-7B-v0.1</x:v>
      </x:c>
      <x:c r="C387" s="17"/>
      <x:c r="D387" s="17" t="str">
        <x:v>Mistral AI</x:v>
      </x:c>
      <x:c r="E387" s="17" t="str">
        <x:v>France</x:v>
      </x:c>
      <x:c r="F387" s="17" t="n">
        <x:v>45196</x:v>
      </x:c>
      <x:c r="G387" s="17" t="str">
        <x:v>Open weights (unrestricted)</x:v>
      </x:c>
      <x:c r="H387" s="17" t="n">
        <x:v>45209</x:v>
      </x:c>
      <x:c r="I387" s="17"/>
      <x:c r="J387" s="17" t="str">
        <x:v>Confident</x:v>
      </x:c>
      <x:c r="K387" s="17"/>
      <x:c r="L387" s="17"/>
      <x:c r="M387" s="17" t="str">
        <x:v>Mistral 7B v0.1</x:v>
      </x:c>
      <x:c r="N387" s="17" t="str">
        <x:v>Mistral 7B v0.1</x:v>
      </x:c>
      <x:c r="O387" s="17" t="str">
        <x:v>mistral-7b-v0-1</x:v>
      </x:c>
      <x:c r="P387" s="17" t="n">
        <x:v>111.98</x:v>
      </x:c>
      <x:c r="Q387" s="17" t="n">
        <x:v>102.38</x:v>
      </x:c>
      <x:c r="R387" s="17" t="n">
        <x:v>115.99</x:v>
      </x:c>
      <x:c r="S387" s="17"/>
      <x:c r="T387" s="17"/>
      <x:c r="U387" s="17"/>
      <x:c r="V387" s="17"/>
      <x:c r="W387" s="17"/>
      <x:c r="X387" s="17"/>
      <x:c r="Y387" s="17"/>
      <x:c r="Z387" s="17"/>
    </x:row>
    <x:row r="388">
      <x:c r="A388" s="17" t="str">
        <x:v>Mistral NeMo</x:v>
      </x:c>
      <x:c r="B388" s="17" t="str">
        <x:v>Mistral-Nemo-Base-2407</x:v>
      </x:c>
      <x:c r="C388" s="17"/>
      <x:c r="D388" s="17" t="str">
        <x:v>Mistral AI</x:v>
      </x:c>
      <x:c r="E388" s="17" t="str">
        <x:v>France</x:v>
      </x:c>
      <x:c r="F388" s="17" t="n">
        <x:v>45491</x:v>
      </x:c>
      <x:c r="G388" s="17" t="str">
        <x:v>Open weights (unrestricted)</x:v>
      </x:c>
      <x:c r="H388" s="17" t="n">
        <x:v>45491</x:v>
      </x:c>
      <x:c r="I388" s="17"/>
      <x:c r="J388" s="17" t="str">
        <x:v>Confident</x:v>
      </x:c>
      <x:c r="K388" s="17"/>
      <x:c r="L388" s="17"/>
      <x:c r="M388" s="17"/>
      <x:c r="N388" s="17" t="str">
        <x:v>Mistral NeMo</x:v>
      </x:c>
      <x:c r="O388" s="17" t="str">
        <x:v>mistral-nemo</x:v>
      </x:c>
      <x:c r="P388" s="17" t="n">
        <x:v>118.38</x:v>
      </x:c>
      <x:c r="Q388" s="17" t="n">
        <x:v>109.85</x:v>
      </x:c>
      <x:c r="R388" s="17" t="n">
        <x:v>121.76</x:v>
      </x:c>
      <x:c r="S388" s="17"/>
      <x:c r="T388" s="17"/>
      <x:c r="U388" s="17"/>
      <x:c r="V388" s="17"/>
      <x:c r="W388" s="17"/>
      <x:c r="X388" s="17"/>
      <x:c r="Y388" s="17"/>
      <x:c r="Z388" s="17"/>
    </x:row>
    <x:row r="389">
      <x:c r="A389" s="17" t="str">
        <x:v>Gemma 2 9B</x:v>
      </x:c>
      <x:c r="B389" s="17" t="str">
        <x:v>gemma-2-9b</x:v>
      </x:c>
      <x:c r="C389" s="17"/>
      <x:c r="D389" s="17" t="str">
        <x:v>Google DeepMind</x:v>
      </x:c>
      <x:c r="E389" s="17" t="str">
        <x:v>United States of America</x:v>
      </x:c>
      <x:c r="F389" s="17"/>
      <x:c r="G389" s="17" t="str">
        <x:v>Open weights (restricted use)</x:v>
      </x:c>
      <x:c r="H389" s="17" t="n">
        <x:v>45467</x:v>
      </x:c>
      <x:c r="I389" s="17" t="n">
        <x:v>4.32e+23</x:v>
      </x:c>
      <x:c r="J389" s="17" t="str">
        <x:v>Confident</x:v>
      </x:c>
      <x:c r="K389" s="17" t="str">
        <x:v>A 9 billion-parameter open source model from Google DeepMind in the Gemma 2 series.</x:v>
      </x:c>
      <x:c r="L389" s="17"/>
      <x:c r="M389" s="17"/>
      <x:c r="N389" s="17" t="str">
        <x:v>Gemma 2 9B</x:v>
      </x:c>
      <x:c r="O389" s="17" t="str">
        <x:v>gemma-2-9b</x:v>
      </x:c>
      <x:c r="P389" s="17" t="n">
        <x:v>119.58</x:v>
      </x:c>
      <x:c r="Q389" s="17" t="n">
        <x:v>111.3</x:v>
      </x:c>
      <x:c r="R389" s="17" t="n">
        <x:v>122.38</x:v>
      </x:c>
      <x:c r="S389" s="17"/>
      <x:c r="T389" s="17"/>
      <x:c r="U389" s="17"/>
      <x:c r="V389" s="17"/>
      <x:c r="W389" s="17"/>
      <x:c r="X389" s="17"/>
      <x:c r="Y389" s="17"/>
      <x:c r="Z389" s="17"/>
    </x:row>
    <x:row r="390">
      <x:c r="A390" s="17" t="str">
        <x:v>Gopher (280B)</x:v>
      </x:c>
      <x:c r="B390" s="17" t="str">
        <x:v>Gopher (280B)</x:v>
      </x:c>
      <x:c r="C390" s="17"/>
      <x:c r="D390" s="17" t="str">
        <x:v>DeepMind</x:v>
      </x:c>
      <x:c r="E390" s="17" t="str">
        <x:v>United Kingdom of Great Britain and Northern Ireland</x:v>
      </x:c>
      <x:c r="F390" s="17" t="n">
        <x:v>44538</x:v>
      </x:c>
      <x:c r="G390" s="17" t="str">
        <x:v>Unreleased</x:v>
      </x:c>
      <x:c r="H390" s="17" t="n">
        <x:v>44538</x:v>
      </x:c>
      <x:c r="I390" s="17" t="n">
        <x:v>6.31e+23</x:v>
      </x:c>
      <x:c r="J390" s="17" t="str">
        <x:v>Confident</x:v>
      </x:c>
      <x:c r="K390" s="17" t="str">
        <x:v>A 280 billion-parameter model from DeepMind in 2021.</x:v>
      </x:c>
      <x:c r="L390" s="17"/>
      <x:c r="M390" s="17"/>
      <x:c r="N390" s="17" t="str">
        <x:v>Gopher (280B)</x:v>
      </x:c>
      <x:c r="O390" s="17" t="str">
        <x:v>gopher-280b</x:v>
      </x:c>
      <x:c r="P390" s="17"/>
      <x:c r="Q390" s="17"/>
      <x:c r="R390" s="17"/>
      <x:c r="S390" s="17"/>
      <x:c r="T390" s="17"/>
      <x:c r="U390" s="17"/>
      <x:c r="V390" s="17"/>
      <x:c r="W390" s="17"/>
      <x:c r="X390" s="17"/>
      <x:c r="Y390" s="17"/>
      <x:c r="Z390" s="17"/>
    </x:row>
    <x:row r="391">
      <x:c r="A391" s="17" t="str">
        <x:v>Megatron-Turing NLG 530B</x:v>
      </x:c>
      <x:c r="B391" s="17" t="str">
        <x:v>Megatron-Turing NLG 530B</x:v>
      </x:c>
      <x:c r="C391" s="17"/>
      <x:c r="D391" s="17" t="str">
        <x:v>Microsoft,NVIDIA</x:v>
      </x:c>
      <x:c r="E391" s="17" t="str">
        <x:v>United States of America</x:v>
      </x:c>
      <x:c r="F391" s="17" t="n">
        <x:v>44589</x:v>
      </x:c>
      <x:c r="G391" s="17" t="str">
        <x:v>Unreleased</x:v>
      </x:c>
      <x:c r="H391" s="17" t="n">
        <x:v>44480</x:v>
      </x:c>
      <x:c r="I391" s="17" t="n">
        <x:v>8.586e+23</x:v>
      </x:c>
      <x:c r="J391" s="17" t="str">
        <x:v>Confident</x:v>
      </x:c>
      <x:c r="K391" s="17"/>
      <x:c r="L391" s="17"/>
      <x:c r="M391" s="17"/>
      <x:c r="N391" s="17" t="str">
        <x:v>Megatron-Turing NLG 530B</x:v>
      </x:c>
      <x:c r="O391" s="17" t="str">
        <x:v>megatron-turing-nlg-530b</x:v>
      </x:c>
      <x:c r="P391" s="17"/>
      <x:c r="Q391" s="17"/>
      <x:c r="R391" s="17"/>
      <x:c r="S391" s="17"/>
      <x:c r="T391" s="17"/>
      <x:c r="U391" s="17"/>
      <x:c r="V391" s="17"/>
      <x:c r="W391" s="17"/>
      <x:c r="X391" s="17"/>
      <x:c r="Y391" s="17"/>
      <x:c r="Z391" s="17"/>
    </x:row>
    <x:row r="392">
      <x:c r="A392" s="17" t="str">
        <x:v>DeepSeek-V2 (MoE-236B)</x:v>
      </x:c>
      <x:c r="B392" s="17" t="str">
        <x:v>DeepSeek-V2</x:v>
      </x:c>
      <x:c r="C392" s="17"/>
      <x:c r="D392" s="17" t="str">
        <x:v>DeepSeek</x:v>
      </x:c>
      <x:c r="E392" s="17" t="str">
        <x:v>China</x:v>
      </x:c>
      <x:c r="F392" s="17" t="n">
        <x:v>45419</x:v>
      </x:c>
      <x:c r="G392" s="17" t="str">
        <x:v>Open weights (restricted use)</x:v>
      </x:c>
      <x:c r="H392" s="17" t="n">
        <x:v>45419</x:v>
      </x:c>
      <x:c r="I392" s="17" t="n">
        <x:v>1.02e+24</x:v>
      </x:c>
      <x:c r="J392" s="17" t="str">
        <x:v>Confident</x:v>
      </x:c>
      <x:c r="K392" s="17"/>
      <x:c r="L392" s="17"/>
      <x:c r="M392" s="17" t="str">
        <x:v>DeepSeek-V2 (MoE-236B, May 2024)</x:v>
      </x:c>
      <x:c r="N392" s="17" t="str">
        <x:v>DeepSeek-V2 (MoE-236B, May 2024)</x:v>
      </x:c>
      <x:c r="O392" s="17" t="str">
        <x:v>deepseek-v2-moe-236b-may-2024</x:v>
      </x:c>
      <x:c r="P392" s="17" t="n">
        <x:v>124.58</x:v>
      </x:c>
      <x:c r="Q392" s="17" t="n">
        <x:v>117.97</x:v>
      </x:c>
      <x:c r="R392" s="17" t="n">
        <x:v>127.63</x:v>
      </x:c>
      <x:c r="S392" s="17"/>
      <x:c r="T392" s="17"/>
      <x:c r="U392" s="17"/>
      <x:c r="V392" s="17"/>
      <x:c r="W392" s="17"/>
      <x:c r="X392" s="17"/>
      <x:c r="Y392" s="17"/>
      <x:c r="Z392" s="17"/>
    </x:row>
    <x:row r="393">
      <x:c r="A393" s="17" t="str">
        <x:v>Qwen2.5-72B</x:v>
      </x:c>
      <x:c r="B393" s="17" t="str">
        <x:v>Qwen2.5-72B</x:v>
      </x:c>
      <x:c r="C393" s="17"/>
      <x:c r="D393" s="17" t="str">
        <x:v>Alibaba</x:v>
      </x:c>
      <x:c r="E393" s="17" t="str">
        <x:v>China</x:v>
      </x:c>
      <x:c r="F393" s="17" t="n">
        <x:v>45554</x:v>
      </x:c>
      <x:c r="G393" s="17" t="str">
        <x:v>Open weights (unrestricted)</x:v>
      </x:c>
      <x:c r="H393" s="17" t="n">
        <x:v>45554</x:v>
      </x:c>
      <x:c r="I393" s="17" t="n">
        <x:v>7.8e+24</x:v>
      </x:c>
      <x:c r="J393" s="17" t="str">
        <x:v>Confident</x:v>
      </x:c>
      <x:c r="K393" s="17" t="str">
        <x:v>A 72 billion-parameter model in the Qwen 2.5 series.</x:v>
      </x:c>
      <x:c r="L393" s="17" t="str">
        <x:v>Qwen2.5-72B</x:v>
      </x:c>
      <x:c r="M393" s="17"/>
      <x:c r="N393" s="17" t="str">
        <x:v>Qwen2.5-72B</x:v>
      </x:c>
      <x:c r="O393" s="17" t="str">
        <x:v>qwen2-5-72b</x:v>
      </x:c>
      <x:c r="P393" s="17" t="n">
        <x:v>129.12</x:v>
      </x:c>
      <x:c r="Q393" s="17" t="n">
        <x:v>122.2</x:v>
      </x:c>
      <x:c r="R393" s="17" t="n">
        <x:v>130.91</x:v>
      </x:c>
      <x:c r="S393" s="17"/>
      <x:c r="T393" s="17"/>
      <x:c r="U393" s="17"/>
      <x:c r="V393" s="17"/>
      <x:c r="W393" s="17"/>
      <x:c r="X393" s="17"/>
      <x:c r="Y393" s="17"/>
      <x:c r="Z393" s="17"/>
    </x:row>
    <x:row r="394">
      <x:c r="A394" s="17" t="str">
        <x:v>Llama 3.1-405B</x:v>
      </x:c>
      <x:c r="B394" s="17" t="str">
        <x:v>Llama-3.1-405B</x:v>
      </x:c>
      <x:c r="C394" s="17"/>
      <x:c r="D394" s="17" t="str">
        <x:v>Meta AI</x:v>
      </x:c>
      <x:c r="E394" s="17" t="str">
        <x:v>United States of America</x:v>
      </x:c>
      <x:c r="F394" s="17" t="n">
        <x:v>45496</x:v>
      </x:c>
      <x:c r="G394" s="17" t="str">
        <x:v>Open weights (restricted use)</x:v>
      </x:c>
      <x:c r="H394" s="17" t="n">
        <x:v>45496</x:v>
      </x:c>
      <x:c r="I394" s="17" t="n">
        <x:v>3.8e+25</x:v>
      </x:c>
      <x:c r="J394" s="17" t="str">
        <x:v>Confident</x:v>
      </x:c>
      <x:c r="K394" s="17" t="str">
        <x:v>The 405 billion-parameter model in Meta’s LLaMA 3.1 series.</x:v>
      </x:c>
      <x:c r="L394" s="17"/>
      <x:c r="M394" s="17"/>
      <x:c r="N394" s="17" t="str">
        <x:v>Llama 3.1-405B</x:v>
      </x:c>
      <x:c r="O394" s="17" t="str">
        <x:v>llama-3-1-405b</x:v>
      </x:c>
      <x:c r="P394" s="17" t="n">
        <x:v>128.99</x:v>
      </x:c>
      <x:c r="Q394" s="17" t="n">
        <x:v>123.59</x:v>
      </x:c>
      <x:c r="R394" s="17" t="n">
        <x:v>130.73</x:v>
      </x:c>
      <x:c r="S394" s="17"/>
      <x:c r="T394" s="17"/>
      <x:c r="U394" s="17"/>
      <x:c r="V394" s="17"/>
      <x:c r="W394" s="17"/>
      <x:c r="X394" s="17"/>
      <x:c r="Y394" s="17"/>
      <x:c r="Z394" s="17"/>
    </x:row>
    <x:row r="395">
      <x:c r="A395" s="17" t="str">
        <x:v>DeepSeek-V3</x:v>
      </x:c>
      <x:c r="B395" s="17" t="str">
        <x:v>DeepSeek-V3-Base</x:v>
      </x:c>
      <x:c r="C395" s="17"/>
      <x:c r="D395" s="17" t="str">
        <x:v>DeepSeek</x:v>
      </x:c>
      <x:c r="E395" s="17" t="str">
        <x:v>China</x:v>
      </x:c>
      <x:c r="F395" s="17" t="n">
        <x:v>45652</x:v>
      </x:c>
      <x:c r="G395" s="17" t="str">
        <x:v>Open weights (restricted use)</x:v>
      </x:c>
      <x:c r="H395" s="17" t="n">
        <x:v>45650</x:v>
      </x:c>
      <x:c r="I395" s="17" t="n">
        <x:v>3.3e+24</x:v>
      </x:c>
      <x:c r="J395" s="17" t="str">
        <x:v>Confident</x:v>
      </x:c>
      <x:c r="K395" s="17"/>
      <x:c r="L395" s="17" t="str">
        <x:v>DeepSeek-V3 (base)</x:v>
      </x:c>
      <x:c r="M395" s="17"/>
      <x:c r="N395" s="17" t="str">
        <x:v>DeepSeek-V3</x:v>
      </x:c>
      <x:c r="O395" s="17" t="str">
        <x:v>deepseek-v3</x:v>
      </x:c>
      <x:c r="P395" s="17" t="n">
        <x:v>132.99</x:v>
      </x:c>
      <x:c r="Q395" s="17" t="n">
        <x:v>127.9</x:v>
      </x:c>
      <x:c r="R395" s="17" t="n">
        <x:v>135.76</x:v>
      </x:c>
      <x:c r="S395" s="17"/>
      <x:c r="T395" s="17"/>
      <x:c r="U395" s="17"/>
      <x:c r="V395" s="17"/>
      <x:c r="W395" s="17"/>
      <x:c r="X395" s="17"/>
      <x:c r="Y395" s="17"/>
      <x:c r="Z395" s="17"/>
    </x:row>
    <x:row r="396">
      <x:c r="A396" s="17" t="str">
        <x:v>MPT-30B</x:v>
      </x:c>
      <x:c r="B396" s="17" t="str">
        <x:v>mpt-30b</x:v>
      </x:c>
      <x:c r="C396" s="17"/>
      <x:c r="D396" s="17" t="str">
        <x:v>MosaicML</x:v>
      </x:c>
      <x:c r="E396" s="17" t="str">
        <x:v>United States of America</x:v>
      </x:c>
      <x:c r="F396" s="17" t="n">
        <x:v>45099</x:v>
      </x:c>
      <x:c r="G396" s="17" t="str">
        <x:v>Open weights (unrestricted)</x:v>
      </x:c>
      <x:c r="H396" s="17" t="n">
        <x:v>45099</x:v>
      </x:c>
      <x:c r="I396" s="17" t="n">
        <x:v>1.8900000000001e+23</x:v>
      </x:c>
      <x:c r="J396" s="17" t="str">
        <x:v>Confident</x:v>
      </x:c>
      <x:c r="K396" s="17"/>
      <x:c r="L396" s="17"/>
      <x:c r="M396" s="17"/>
      <x:c r="N396" s="17" t="str">
        <x:v>MPT-30B</x:v>
      </x:c>
      <x:c r="O396" s="17" t="str">
        <x:v>mpt-30b</x:v>
      </x:c>
      <x:c r="P396" s="17" t="n">
        <x:v>100.38</x:v>
      </x:c>
      <x:c r="Q396" s="17" t="n">
        <x:v>89.25</x:v>
      </x:c>
      <x:c r="R396" s="17" t="n">
        <x:v>106.66</x:v>
      </x:c>
      <x:c r="S396" s="17"/>
      <x:c r="T396" s="17"/>
      <x:c r="U396" s="17"/>
      <x:c r="V396" s="17"/>
      <x:c r="W396" s="17"/>
      <x:c r="X396" s="17"/>
      <x:c r="Y396" s="17"/>
      <x:c r="Z396" s="17"/>
    </x:row>
    <x:row r="397">
      <x:c r="A397" s="17" t="str">
        <x:v>Falcon-40B</x:v>
      </x:c>
      <x:c r="B397" s="17" t="str">
        <x:v>falcon-40b</x:v>
      </x:c>
      <x:c r="C397" s="17"/>
      <x:c r="D397" s="17" t="str">
        <x:v>Technology Innovation Institute</x:v>
      </x:c>
      <x:c r="E397" s="17" t="str">
        <x:v>United Arab Emirates</x:v>
      </x:c>
      <x:c r="F397" s="17" t="n">
        <x:v>45000</x:v>
      </x:c>
      <x:c r="G397" s="17" t="str">
        <x:v>Open weights (unrestricted)</x:v>
      </x:c>
      <x:c r="H397" s="17" t="n">
        <x:v>45000</x:v>
      </x:c>
      <x:c r="I397" s="17" t="n">
        <x:v>2.4e+23</x:v>
      </x:c>
      <x:c r="J397" s="17" t="str">
        <x:v>Confident</x:v>
      </x:c>
      <x:c r="K397" s="17" t="str">
        <x:v>The 40 billion-parameter model in the Falcon series.</x:v>
      </x:c>
      <x:c r="L397" s="17"/>
      <x:c r="M397" s="17"/>
      <x:c r="N397" s="17" t="str">
        <x:v>Falcon-40B</x:v>
      </x:c>
      <x:c r="O397" s="17" t="str">
        <x:v>falcon-40b</x:v>
      </x:c>
      <x:c r="P397" s="17" t="n">
        <x:v>104.19</x:v>
      </x:c>
      <x:c r="Q397" s="17" t="n">
        <x:v>94.99</x:v>
      </x:c>
      <x:c r="R397" s="17" t="n">
        <x:v>110.58</x:v>
      </x:c>
      <x:c r="S397" s="17"/>
      <x:c r="T397" s="17"/>
      <x:c r="U397" s="17"/>
      <x:c r="V397" s="17"/>
      <x:c r="W397" s="17"/>
      <x:c r="X397" s="17"/>
      <x:c r="Y397" s="17"/>
      <x:c r="Z397" s="17"/>
    </x:row>
    <x:row r="398">
      <x:c r="A398" s="17" t="str">
        <x:v>Llama 2-34B</x:v>
      </x:c>
      <x:c r="B398" s="17" t="str">
        <x:v>Llama-2-34b</x:v>
      </x:c>
      <x:c r="C398" s="17"/>
      <x:c r="D398" s="17" t="str">
        <x:v>Meta AI</x:v>
      </x:c>
      <x:c r="E398" s="17" t="str">
        <x:v>United States of America</x:v>
      </x:c>
      <x:c r="F398" s="17" t="n">
        <x:v>45125</x:v>
      </x:c>
      <x:c r="G398" s="17" t="str">
        <x:v>Unreleased</x:v>
      </x:c>
      <x:c r="H398" s="17" t="n">
        <x:v>45125</x:v>
      </x:c>
      <x:c r="I398" s="17" t="n">
        <x:v>4.08e+23</x:v>
      </x:c>
      <x:c r="J398" s="17" t="str">
        <x:v>Confident</x:v>
      </x:c>
      <x:c r="K398" s="17" t="str">
        <x:v>Meta's 34 billion-parameter model in the Llama 2 series.</x:v>
      </x:c>
      <x:c r="L398" s="17"/>
      <x:c r="M398" s="17"/>
      <x:c r="N398" s="17" t="str">
        <x:v>Llama 2-34B</x:v>
      </x:c>
      <x:c r="O398" s="17" t="str">
        <x:v>llama-2-34b</x:v>
      </x:c>
      <x:c r="P398" s="17" t="n">
        <x:v>104.95</x:v>
      </x:c>
      <x:c r="Q398" s="17" t="n">
        <x:v>94.08</x:v>
      </x:c>
      <x:c r="R398" s="17" t="n">
        <x:v>110.71</x:v>
      </x:c>
      <x:c r="S398" s="17"/>
      <x:c r="T398" s="17"/>
      <x:c r="U398" s="17"/>
      <x:c r="V398" s="17"/>
      <x:c r="W398" s="17"/>
      <x:c r="X398" s="17"/>
      <x:c r="Y398" s="17"/>
      <x:c r="Z398" s="17"/>
    </x:row>
    <x:row r="399">
      <x:c r="A399" s="17" t="str">
        <x:v>Chinchilla</x:v>
      </x:c>
      <x:c r="B399" s="17" t="str">
        <x:v>Chinchilla (70B)</x:v>
      </x:c>
      <x:c r="C399" s="17"/>
      <x:c r="D399" s="17" t="str">
        <x:v>DeepMind</x:v>
      </x:c>
      <x:c r="E399" s="17" t="str">
        <x:v>United Kingdom of Great Britain and Northern Ireland</x:v>
      </x:c>
      <x:c r="F399" s="17" t="n">
        <x:v>44649</x:v>
      </x:c>
      <x:c r="G399" s="17" t="str">
        <x:v>Unreleased</x:v>
      </x:c>
      <x:c r="H399" s="17" t="n">
        <x:v>44649</x:v>
      </x:c>
      <x:c r="I399" s="17" t="n">
        <x:v>5.76e+23</x:v>
      </x:c>
      <x:c r="J399" s="17" t="str">
        <x:v>Confident</x:v>
      </x:c>
      <x:c r="K399" s="17"/>
      <x:c r="L399" s="17" t="str">
        <x:v>Chinchilla</x:v>
      </x:c>
      <x:c r="M399" s="17"/>
      <x:c r="N399" s="17" t="str">
        <x:v>Chinchilla</x:v>
      </x:c>
      <x:c r="O399" s="17" t="str">
        <x:v>chinchilla</x:v>
      </x:c>
      <x:c r="P399" s="17"/>
      <x:c r="Q399" s="17"/>
      <x:c r="R399" s="17"/>
      <x:c r="S399" s="17"/>
      <x:c r="T399" s="17"/>
      <x:c r="U399" s="17"/>
      <x:c r="V399" s="17"/>
      <x:c r="W399" s="17"/>
      <x:c r="X399" s="17"/>
      <x:c r="Y399" s="17"/>
      <x:c r="Z399" s="17"/>
    </x:row>
    <x:row r="400">
      <x:c r="A400" s="17"/>
      <x:c r="B400" s="17" t="str">
        <x:v>PaLM 62B</x:v>
      </x:c>
      <x:c r="C400" s="17"/>
      <x:c r="D400" s="17"/>
      <x:c r="E400" s="17"/>
      <x:c r="F400" s="17" t="n">
        <x:v>44655</x:v>
      </x:c>
      <x:c r="G400" s="17"/>
      <x:c r="H400" s="17"/>
      <x:c r="I400" s="17"/>
      <x:c r="J400" s="17" t="str">
        <x:v>Unverified</x:v>
      </x:c>
      <x:c r="K400" s="17" t="str">
        <x:v>Google's 62 billion-parameter model in the PaLM series.</x:v>
      </x:c>
      <x:c r="L400" s="17"/>
      <x:c r="M400" s="17"/>
      <x:c r="N400" s="17"/>
      <x:c r="O400" s="17" t="str">
        <x:v>palm-62b</x:v>
      </x:c>
      <x:c r="P400" s="17"/>
      <x:c r="Q400" s="17"/>
      <x:c r="R400" s="17"/>
      <x:c r="S400" s="17"/>
      <x:c r="T400" s="17"/>
      <x:c r="U400" s="17"/>
      <x:c r="V400" s="17"/>
      <x:c r="W400" s="17"/>
      <x:c r="X400" s="17"/>
      <x:c r="Y400" s="17"/>
      <x:c r="Z400" s="17"/>
    </x:row>
    <x:row r="401">
      <x:c r="A401" s="17" t="str">
        <x:v>PaLM (540B)</x:v>
      </x:c>
      <x:c r="B401" s="17" t="str">
        <x:v>PaLM 540B</x:v>
      </x:c>
      <x:c r="C401" s="17"/>
      <x:c r="D401" s="17" t="str">
        <x:v>Google Research</x:v>
      </x:c>
      <x:c r="E401" s="17" t="str">
        <x:v>United States of America</x:v>
      </x:c>
      <x:c r="F401" s="17" t="n">
        <x:v>44655</x:v>
      </x:c>
      <x:c r="G401" s="17" t="str">
        <x:v>Unreleased</x:v>
      </x:c>
      <x:c r="H401" s="17" t="n">
        <x:v>44655</x:v>
      </x:c>
      <x:c r="I401" s="17" t="n">
        <x:v>2.5272e+24</x:v>
      </x:c>
      <x:c r="J401" s="17" t="str">
        <x:v>Confident</x:v>
      </x:c>
      <x:c r="K401" s="17" t="str">
        <x:v>Google's largest model in the PaLM series.</x:v>
      </x:c>
      <x:c r="L401" s="17"/>
      <x:c r="M401" s="17"/>
      <x:c r="N401" s="17" t="str">
        <x:v>PaLM (540B)</x:v>
      </x:c>
      <x:c r="O401" s="17" t="str">
        <x:v>palm-540b</x:v>
      </x:c>
      <x:c r="P401" s="17"/>
      <x:c r="Q401" s="17"/>
      <x:c r="R401" s="17"/>
      <x:c r="S401" s="17"/>
      <x:c r="T401" s="17"/>
      <x:c r="U401" s="17"/>
      <x:c r="V401" s="17"/>
      <x:c r="W401" s="17"/>
      <x:c r="X401" s="17"/>
      <x:c r="Y401" s="17"/>
      <x:c r="Z401" s="17"/>
    </x:row>
    <x:row r="402">
      <x:c r="A402" s="17" t="str">
        <x:v>Mistral 7B</x:v>
      </x:c>
      <x:c r="B402" s="17" t="str">
        <x:v>Mistral-7B-Instruct-v0.1</x:v>
      </x:c>
      <x:c r="C402" s="17"/>
      <x:c r="D402" s="17" t="str">
        <x:v>Mistral AI</x:v>
      </x:c>
      <x:c r="E402" s="17" t="str">
        <x:v>France</x:v>
      </x:c>
      <x:c r="F402" s="17" t="n">
        <x:v>45196</x:v>
      </x:c>
      <x:c r="G402" s="17" t="str">
        <x:v>Open weights (unrestricted)</x:v>
      </x:c>
      <x:c r="H402" s="17" t="n">
        <x:v>45209</x:v>
      </x:c>
      <x:c r="I402" s="17"/>
      <x:c r="J402" s="17" t="str">
        <x:v>Confident</x:v>
      </x:c>
      <x:c r="K402" s="17"/>
      <x:c r="L402" s="17"/>
      <x:c r="M402" s="17" t="str">
        <x:v>Mistral 7B v0.1</x:v>
      </x:c>
      <x:c r="N402" s="17" t="str">
        <x:v>Mistral 7B v0.1</x:v>
      </x:c>
      <x:c r="O402" s="17" t="str">
        <x:v>mistral-7b-v0-1</x:v>
      </x:c>
      <x:c r="P402" s="17" t="n">
        <x:v>111.98</x:v>
      </x:c>
      <x:c r="Q402" s="17" t="n">
        <x:v>102.38</x:v>
      </x:c>
      <x:c r="R402" s="17" t="n">
        <x:v>115.99</x:v>
      </x:c>
      <x:c r="S402" s="17"/>
      <x:c r="T402" s="17"/>
      <x:c r="U402" s="17"/>
      <x:c r="V402" s="17"/>
      <x:c r="W402" s="17"/>
      <x:c r="X402" s="17"/>
      <x:c r="Y402" s="17"/>
      <x:c r="Z402" s="17"/>
    </x:row>
    <x:row r="403">
      <x:c r="A403" s="17" t="str">
        <x:v>Mixtral 8x7B</x:v>
      </x:c>
      <x:c r="B403" s="17" t="str">
        <x:v>Mixtral-8x7B-v0.1</x:v>
      </x:c>
      <x:c r="C403" s="17"/>
      <x:c r="D403" s="17" t="str">
        <x:v>Mistral AI</x:v>
      </x:c>
      <x:c r="E403" s="17" t="str">
        <x:v>France</x:v>
      </x:c>
      <x:c r="F403" s="17" t="n">
        <x:v>45271</x:v>
      </x:c>
      <x:c r="G403" s="17" t="str">
        <x:v>Open weights (unrestricted)</x:v>
      </x:c>
      <x:c r="H403" s="17" t="n">
        <x:v>45271</x:v>
      </x:c>
      <x:c r="I403" s="17" t="n">
        <x:v>7.74e+23</x:v>
      </x:c>
      <x:c r="J403" s="17" t="str">
        <x:v>Speculative</x:v>
      </x:c>
      <x:c r="K403" s="17"/>
      <x:c r="L403" s="17"/>
      <x:c r="M403" s="17"/>
      <x:c r="N403" s="17" t="str">
        <x:v>Mixtral 8x7B</x:v>
      </x:c>
      <x:c r="O403" s="17" t="str">
        <x:v>mixtral-8x7b</x:v>
      </x:c>
      <x:c r="P403" s="17" t="n">
        <x:v>118.13</x:v>
      </x:c>
      <x:c r="Q403" s="17" t="n">
        <x:v>109.36</x:v>
      </x:c>
      <x:c r="R403" s="17" t="n">
        <x:v>120.78</x:v>
      </x:c>
      <x:c r="S403" s="17"/>
      <x:c r="T403" s="17"/>
      <x:c r="U403" s="17"/>
      <x:c r="V403" s="17"/>
      <x:c r="W403" s="17"/>
      <x:c r="X403" s="17"/>
      <x:c r="Y403" s="17"/>
      <x:c r="Z403" s="17"/>
    </x:row>
    <x:row r="404">
      <x:c r="A404" s="17" t="str">
        <x:v>Nemotron-4 15B</x:v>
      </x:c>
      <x:c r="B404" s="17" t="str">
        <x:v>Nemotron-4 15B</x:v>
      </x:c>
      <x:c r="C404" s="17"/>
      <x:c r="D404" s="17" t="str">
        <x:v>NVIDIA</x:v>
      </x:c>
      <x:c r="E404" s="17" t="str">
        <x:v>United States of America</x:v>
      </x:c>
      <x:c r="F404" s="17" t="n">
        <x:v>45348</x:v>
      </x:c>
      <x:c r="G404" s="17" t="str">
        <x:v>Unreleased</x:v>
      </x:c>
      <x:c r="H404" s="17" t="n">
        <x:v>45349</x:v>
      </x:c>
      <x:c r="I404" s="17" t="n">
        <x:v>7.5005116e+23</x:v>
      </x:c>
      <x:c r="J404" s="17" t="str">
        <x:v>Confident</x:v>
      </x:c>
      <x:c r="K404" s="17" t="str">
        <x:v>A 15 billion-parameter language model trained by Nvidia.</x:v>
      </x:c>
      <x:c r="L404" s="17"/>
      <x:c r="M404" s="17"/>
      <x:c r="N404" s="17" t="str">
        <x:v>Nemotron-4 15B</x:v>
      </x:c>
      <x:c r="O404" s="17" t="str">
        <x:v>nemotron-4-15b</x:v>
      </x:c>
      <x:c r="P404" s="17" t="n">
        <x:v>107.48</x:v>
      </x:c>
      <x:c r="Q404" s="17" t="n">
        <x:v>96.93</x:v>
      </x:c>
      <x:c r="R404" s="17" t="n">
        <x:v>113.63</x:v>
      </x:c>
      <x:c r="S404" s="17"/>
      <x:c r="T404" s="17"/>
      <x:c r="U404" s="17"/>
      <x:c r="V404" s="17"/>
      <x:c r="W404" s="17"/>
      <x:c r="X404" s="17"/>
      <x:c r="Y404" s="17"/>
      <x:c r="Z404" s="17"/>
    </x:row>
    <x:row r="405">
      <x:c r="A405" s="17"/>
      <x:c r="B405" s="17" t="str">
        <x:v>vicuna-13b-v1.1</x:v>
      </x:c>
      <x:c r="C405" s="17"/>
      <x:c r="D405" s="17"/>
      <x:c r="E405" s="17"/>
      <x:c r="F405" s="17" t="n">
        <x:v>45028</x:v>
      </x:c>
      <x:c r="G405" s="17"/>
      <x:c r="H405" s="17"/>
      <x:c r="I405" s="17"/>
      <x:c r="J405" s="17" t="str">
        <x:v>Unverified</x:v>
      </x:c>
      <x:c r="K405" s="17"/>
      <x:c r="L405" s="17"/>
      <x:c r="M405" s="17"/>
      <x:c r="N405" s="17"/>
      <x:c r="O405" s="17" t="str">
        <x:v>vicuna-13b-v1-1</x:v>
      </x:c>
      <x:c r="P405" s="17"/>
      <x:c r="Q405" s="17"/>
      <x:c r="R405" s="17"/>
      <x:c r="S405" s="17"/>
      <x:c r="T405" s="17"/>
      <x:c r="U405" s="17"/>
      <x:c r="V405" s="17"/>
      <x:c r="W405" s="17"/>
      <x:c r="X405" s="17"/>
      <x:c r="Y405" s="17"/>
      <x:c r="Z405" s="17"/>
    </x:row>
    <x:row r="406">
      <x:c r="A406" s="17" t="str">
        <x:v>OPT-1.3B</x:v>
      </x:c>
      <x:c r="B406" s="17" t="str">
        <x:v>opt-1.3b</x:v>
      </x:c>
      <x:c r="C406" s="17"/>
      <x:c r="D406" s="17" t="str">
        <x:v>Meta AI</x:v>
      </x:c>
      <x:c r="E406" s="17" t="str">
        <x:v>United States of America</x:v>
      </x:c>
      <x:c r="F406" s="17" t="n">
        <x:v>44692</x:v>
      </x:c>
      <x:c r="G406" s="17" t="str">
        <x:v>Open weights (non-commercial)</x:v>
      </x:c>
      <x:c r="H406" s="17" t="n">
        <x:v>44733</x:v>
      </x:c>
      <x:c r="I406" s="17"/>
      <x:c r="J406" s="17" t="str">
        <x:v>Confident</x:v>
      </x:c>
      <x:c r="K406" s="17"/>
      <x:c r="L406" s="17"/>
      <x:c r="M406" s="17"/>
      <x:c r="N406" s="17" t="str">
        <x:v>OPT-1.3B</x:v>
      </x:c>
      <x:c r="O406" s="17" t="str">
        <x:v>opt-1-3b</x:v>
      </x:c>
      <x:c r="P406" s="17"/>
      <x:c r="Q406" s="17"/>
      <x:c r="R406" s="17"/>
      <x:c r="S406" s="17"/>
      <x:c r="T406" s="17"/>
      <x:c r="U406" s="17"/>
      <x:c r="V406" s="17"/>
      <x:c r="W406" s="17"/>
      <x:c r="X406" s="17"/>
      <x:c r="Y406" s="17"/>
      <x:c r="Z406" s="17"/>
    </x:row>
    <x:row r="407">
      <x:c r="A407" s="17" t="str">
        <x:v>GPT-Neo-2.7B</x:v>
      </x:c>
      <x:c r="B407" s="17" t="str">
        <x:v>gpt-neo-2.7B</x:v>
      </x:c>
      <x:c r="C407" s="17"/>
      <x:c r="D407" s="17" t="str">
        <x:v>EleutherAI</x:v>
      </x:c>
      <x:c r="E407" s="17" t="str">
        <x:v>United States of America</x:v>
      </x:c>
      <x:c r="F407" s="17" t="n">
        <x:v>45015</x:v>
      </x:c>
      <x:c r="G407" s="17" t="str">
        <x:v>Open weights (unrestricted)</x:v>
      </x:c>
      <x:c r="H407" s="17" t="n">
        <x:v>44276</x:v>
      </x:c>
      <x:c r="I407" s="17" t="n">
        <x:v>7.9e+21</x:v>
      </x:c>
      <x:c r="J407" s="17" t="str">
        <x:v>Confident</x:v>
      </x:c>
      <x:c r="K407" s="17"/>
      <x:c r="L407" s="17"/>
      <x:c r="M407" s="17"/>
      <x:c r="N407" s="17" t="str">
        <x:v>GPT-Neo-2.7B</x:v>
      </x:c>
      <x:c r="O407" s="17" t="str">
        <x:v>gpt-neo-2-7b</x:v>
      </x:c>
      <x:c r="P407" s="17"/>
      <x:c r="Q407" s="17"/>
      <x:c r="R407" s="17"/>
      <x:c r="S407" s="17"/>
      <x:c r="T407" s="17"/>
      <x:c r="U407" s="17"/>
      <x:c r="V407" s="17"/>
      <x:c r="W407" s="17"/>
      <x:c r="X407" s="17"/>
      <x:c r="Y407" s="17"/>
      <x:c r="Z407" s="17"/>
    </x:row>
    <x:row r="408">
      <x:c r="A408" s="17" t="str">
        <x:v>Inflection-1</x:v>
      </x:c>
      <x:c r="B408" s="17" t="str">
        <x:v>Inflection-1</x:v>
      </x:c>
      <x:c r="C408" s="17"/>
      <x:c r="D408" s="17" t="str">
        <x:v>Inflection AI</x:v>
      </x:c>
      <x:c r="E408" s="17" t="str">
        <x:v>United States of America</x:v>
      </x:c>
      <x:c r="F408" s="17" t="n">
        <x:v>45099</x:v>
      </x:c>
      <x:c r="G408" s="17" t="str">
        <x:v>Hosted access (no API)</x:v>
      </x:c>
      <x:c r="H408" s="17" t="n">
        <x:v>45100</x:v>
      </x:c>
      <x:c r="I408" s="17" t="n">
        <x:v>1.0001e+24</x:v>
      </x:c>
      <x:c r="J408" s="17" t="str">
        <x:v>Speculative</x:v>
      </x:c>
      <x:c r="K408" s="17"/>
      <x:c r="L408" s="17"/>
      <x:c r="M408" s="17"/>
      <x:c r="N408" s="17" t="str">
        <x:v>Inflection-1</x:v>
      </x:c>
      <x:c r="O408" s="17" t="str">
        <x:v>inflection-1</x:v>
      </x:c>
      <x:c r="P408" s="17"/>
      <x:c r="Q408" s="17"/>
      <x:c r="R408" s="17"/>
      <x:c r="S408" s="17"/>
      <x:c r="T408" s="17"/>
      <x:c r="U408" s="17"/>
      <x:c r="V408" s="17"/>
      <x:c r="W408" s="17"/>
      <x:c r="X408" s="17"/>
      <x:c r="Y408" s="17"/>
      <x:c r="Z408" s="17"/>
    </x:row>
    <x:row r="409">
      <x:c r="A409" s="17" t="str">
        <x:v>Falcon-180B</x:v>
      </x:c>
      <x:c r="B409" s="17" t="str">
        <x:v>falcon-180B</x:v>
      </x:c>
      <x:c r="C409" s="17"/>
      <x:c r="D409" s="17" t="str">
        <x:v>Technology Innovation Institute</x:v>
      </x:c>
      <x:c r="E409" s="17" t="str">
        <x:v>United Arab Emirates</x:v>
      </x:c>
      <x:c r="F409" s="17" t="n">
        <x:v>45175</x:v>
      </x:c>
      <x:c r="G409" s="17" t="str">
        <x:v>Open weights (restricted use)</x:v>
      </x:c>
      <x:c r="H409" s="17" t="n">
        <x:v>45175</x:v>
      </x:c>
      <x:c r="I409" s="17" t="n">
        <x:v>3.76e+24</x:v>
      </x:c>
      <x:c r="J409" s="17" t="str">
        <x:v>Confident</x:v>
      </x:c>
      <x:c r="K409" s="17" t="str">
        <x:v>The 180 billion-parameter model in the Falcon series.</x:v>
      </x:c>
      <x:c r="L409" s="17"/>
      <x:c r="M409" s="17"/>
      <x:c r="N409" s="17" t="str">
        <x:v>Falcon-180B</x:v>
      </x:c>
      <x:c r="O409" s="17" t="str">
        <x:v>falcon-180b</x:v>
      </x:c>
      <x:c r="P409" s="17" t="n">
        <x:v>111.92</x:v>
      </x:c>
      <x:c r="Q409" s="17" t="n">
        <x:v>102.04</x:v>
      </x:c>
      <x:c r="R409" s="17" t="n">
        <x:v>119.45</x:v>
      </x:c>
      <x:c r="S409" s="17"/>
      <x:c r="T409" s="17"/>
      <x:c r="U409" s="17"/>
      <x:c r="V409" s="17"/>
      <x:c r="W409" s="17"/>
      <x:c r="X409" s="17"/>
      <x:c r="Y409" s="17"/>
      <x:c r="Z409" s="17"/>
    </x:row>
    <x:row r="410">
      <x:c r="A410" s="17" t="str">
        <x:v>XGen-7B</x:v>
      </x:c>
      <x:c r="B410" s="17" t="str">
        <x:v>xgen-7b-8k-base</x:v>
      </x:c>
      <x:c r="C410" s="17"/>
      <x:c r="D410" s="17" t="str">
        <x:v>Salesforce</x:v>
      </x:c>
      <x:c r="E410" s="17" t="str">
        <x:v>United States of America</x:v>
      </x:c>
      <x:c r="F410" s="17" t="n">
        <x:v>45104</x:v>
      </x:c>
      <x:c r="G410" s="17" t="str">
        <x:v>Open weights (unrestricted)</x:v>
      </x:c>
      <x:c r="H410" s="17" t="n">
        <x:v>45176</x:v>
      </x:c>
      <x:c r="I410" s="17" t="n">
        <x:v>8.02e+22</x:v>
      </x:c>
      <x:c r="J410" s="17" t="str">
        <x:v>Confident</x:v>
      </x:c>
      <x:c r="K410" s="17"/>
      <x:c r="L410" s="17" t="str">
        <x:v>XGen-7B</x:v>
      </x:c>
      <x:c r="M410" s="17"/>
      <x:c r="N410" s="17" t="str">
        <x:v>XGen-7B</x:v>
      </x:c>
      <x:c r="O410" s="17" t="str">
        <x:v>xgen-7b</x:v>
      </x:c>
      <x:c r="P410" s="17" t="n">
        <x:v>93.11</x:v>
      </x:c>
      <x:c r="Q410" s="17" t="n">
        <x:v>79.82</x:v>
      </x:c>
      <x:c r="R410" s="17" t="n">
        <x:v>101.25</x:v>
      </x:c>
      <x:c r="S410" s="17"/>
      <x:c r="T410" s="17"/>
      <x:c r="U410" s="17"/>
      <x:c r="V410" s="17"/>
      <x:c r="W410" s="17"/>
      <x:c r="X410" s="17"/>
      <x:c r="Y410" s="17"/>
      <x:c r="Z410" s="17"/>
    </x:row>
    <x:row r="411">
      <x:c r="A411" s="17"/>
      <x:c r="B411" s="17" t="str">
        <x:v>open_llama_7b</x:v>
      </x:c>
      <x:c r="C411" s="17"/>
      <x:c r="D411" s="17"/>
      <x:c r="E411" s="17"/>
      <x:c r="F411" s="17" t="n">
        <x:v>45084</x:v>
      </x:c>
      <x:c r="G411" s="17"/>
      <x:c r="H411" s="17"/>
      <x:c r="I411" s="17"/>
      <x:c r="J411" s="17" t="str">
        <x:v>Unverified</x:v>
      </x:c>
      <x:c r="K411" s="17"/>
      <x:c r="L411" s="17"/>
      <x:c r="M411" s="17"/>
      <x:c r="N411" s="17"/>
      <x:c r="O411" s="17" t="str">
        <x:v>open-llama-7b</x:v>
      </x:c>
      <x:c r="P411" s="17"/>
      <x:c r="Q411" s="17"/>
      <x:c r="R411" s="17"/>
      <x:c r="S411" s="17"/>
      <x:c r="T411" s="17"/>
      <x:c r="U411" s="17"/>
      <x:c r="V411" s="17"/>
      <x:c r="W411" s="17"/>
      <x:c r="X411" s="17"/>
      <x:c r="Y411" s="17"/>
      <x:c r="Z411" s="17"/>
    </x:row>
    <x:row r="412">
      <x:c r="A412" s="17"/>
      <x:c r="B412" s="17" t="str">
        <x:v>RedPajama-INCITE-7B-Base</x:v>
      </x:c>
      <x:c r="C412" s="17"/>
      <x:c r="D412" s="17"/>
      <x:c r="E412" s="17"/>
      <x:c r="F412" s="17" t="n">
        <x:v>45050</x:v>
      </x:c>
      <x:c r="G412" s="17"/>
      <x:c r="H412" s="17"/>
      <x:c r="I412" s="17"/>
      <x:c r="J412" s="17" t="str">
        <x:v>Unverified</x:v>
      </x:c>
      <x:c r="K412" s="17"/>
      <x:c r="L412" s="17"/>
      <x:c r="M412" s="17"/>
      <x:c r="N412" s="17"/>
      <x:c r="O412" s="17" t="str">
        <x:v>redpajama-incite-7b-base</x:v>
      </x:c>
      <x:c r="P412" s="17"/>
      <x:c r="Q412" s="17"/>
      <x:c r="R412" s="17"/>
      <x:c r="S412" s="17"/>
      <x:c r="T412" s="17"/>
      <x:c r="U412" s="17"/>
      <x:c r="V412" s="17"/>
      <x:c r="W412" s="17"/>
      <x:c r="X412" s="17"/>
      <x:c r="Y412" s="17"/>
      <x:c r="Z412" s="17"/>
    </x:row>
    <x:row r="413">
      <x:c r="A413" s="17" t="str">
        <x:v>GPT-NeoX-20B</x:v>
      </x:c>
      <x:c r="B413" s="17" t="str">
        <x:v>gpt-neox-20b</x:v>
      </x:c>
      <x:c r="C413" s="17"/>
      <x:c r="D413" s="17" t="str">
        <x:v>EleutherAI</x:v>
      </x:c>
      <x:c r="E413" s="17" t="str">
        <x:v>United States of America</x:v>
      </x:c>
      <x:c r="F413" s="17" t="n">
        <x:v>44658</x:v>
      </x:c>
      <x:c r="G413" s="17" t="str">
        <x:v>Open weights (unrestricted)</x:v>
      </x:c>
      <x:c r="H413" s="17" t="n">
        <x:v>44601</x:v>
      </x:c>
      <x:c r="I413" s="17" t="n">
        <x:v>9.31627008e+22</x:v>
      </x:c>
      <x:c r="J413" s="17" t="str">
        <x:v>Confident</x:v>
      </x:c>
      <x:c r="K413" s="17"/>
      <x:c r="L413" s="17"/>
      <x:c r="M413" s="17"/>
      <x:c r="N413" s="17" t="str">
        <x:v>GPT-NeoX-20B</x:v>
      </x:c>
      <x:c r="O413" s="17" t="str">
        <x:v>gpt-neox-20b</x:v>
      </x:c>
      <x:c r="P413" s="17"/>
      <x:c r="Q413" s="17"/>
      <x:c r="R413" s="17"/>
      <x:c r="S413" s="17"/>
      <x:c r="T413" s="17"/>
      <x:c r="U413" s="17"/>
      <x:c r="V413" s="17"/>
      <x:c r="W413" s="17"/>
      <x:c r="X413" s="17"/>
      <x:c r="Y413" s="17"/>
      <x:c r="Z413" s="17"/>
    </x:row>
    <x:row r="414">
      <x:c r="A414" s="17"/>
      <x:c r="B414" s="17" t="str">
        <x:v>opt-13b</x:v>
      </x:c>
      <x:c r="C414" s="17"/>
      <x:c r="D414" s="17"/>
      <x:c r="E414" s="17"/>
      <x:c r="F414" s="17" t="n">
        <x:v>44692</x:v>
      </x:c>
      <x:c r="G414" s="17"/>
      <x:c r="H414" s="17"/>
      <x:c r="I414" s="17"/>
      <x:c r="J414" s="17" t="str">
        <x:v>Unverified</x:v>
      </x:c>
      <x:c r="K414" s="17"/>
      <x:c r="L414" s="17"/>
      <x:c r="M414" s="17"/>
      <x:c r="N414" s="17"/>
      <x:c r="O414" s="17" t="str">
        <x:v>opt-13b</x:v>
      </x:c>
      <x:c r="P414" s="17"/>
      <x:c r="Q414" s="17"/>
      <x:c r="R414" s="17"/>
      <x:c r="S414" s="17"/>
      <x:c r="T414" s="17"/>
      <x:c r="U414" s="17"/>
      <x:c r="V414" s="17"/>
      <x:c r="W414" s="17"/>
      <x:c r="X414" s="17"/>
      <x:c r="Y414" s="17"/>
      <x:c r="Z414" s="17"/>
    </x:row>
    <x:row r="415">
      <x:c r="A415" s="17" t="str">
        <x:v>GPT-J-6B</x:v>
      </x:c>
      <x:c r="B415" s="17" t="str">
        <x:v>gpt-j-6b</x:v>
      </x:c>
      <x:c r="C415" s="17"/>
      <x:c r="D415" s="17" t="str">
        <x:v>EleutherAI,LAION</x:v>
      </x:c>
      <x:c r="E415" s="17" t="str">
        <x:v>United States of America,Germany</x:v>
      </x:c>
      <x:c r="F415" s="17" t="n">
        <x:v>44413</x:v>
      </x:c>
      <x:c r="G415" s="17" t="str">
        <x:v>Open weights (unrestricted)</x:v>
      </x:c>
      <x:c r="H415" s="17" t="n">
        <x:v>44317</x:v>
      </x:c>
      <x:c r="I415" s="17" t="n">
        <x:v>1.5e+22</x:v>
      </x:c>
      <x:c r="J415" s="17" t="str">
        <x:v>Confident</x:v>
      </x:c>
      <x:c r="K415" s="17"/>
      <x:c r="L415" s="17"/>
      <x:c r="M415" s="17"/>
      <x:c r="N415" s="17" t="str">
        <x:v>GPT-J-6B</x:v>
      </x:c>
      <x:c r="O415" s="17" t="str">
        <x:v>gpt-j-6b</x:v>
      </x:c>
      <x:c r="P415" s="17"/>
      <x:c r="Q415" s="17"/>
      <x:c r="R415" s="17"/>
      <x:c r="S415" s="17"/>
      <x:c r="T415" s="17"/>
      <x:c r="U415" s="17"/>
      <x:c r="V415" s="17"/>
      <x:c r="W415" s="17"/>
      <x:c r="X415" s="17"/>
      <x:c r="Y415" s="17"/>
      <x:c r="Z415" s="17"/>
    </x:row>
    <x:row r="416">
      <x:c r="A416" s="17" t="str">
        <x:v>Dolly 2.0-12b</x:v>
      </x:c>
      <x:c r="B416" s="17" t="str">
        <x:v>dolly-v2-12b</x:v>
      </x:c>
      <x:c r="C416" s="17"/>
      <x:c r="D416" s="17" t="str">
        <x:v>Databricks</x:v>
      </x:c>
      <x:c r="E416" s="17" t="str">
        <x:v>United States of America</x:v>
      </x:c>
      <x:c r="F416" s="17" t="n">
        <x:v>45027</x:v>
      </x:c>
      <x:c r="G416" s="17" t="str">
        <x:v>Open weights (unrestricted)</x:v>
      </x:c>
      <x:c r="H416" s="17" t="n">
        <x:v>45028</x:v>
      </x:c>
      <x:c r="I416" s="17"/>
      <x:c r="J416" s="17" t="str">
        <x:v>Confident</x:v>
      </x:c>
      <x:c r="K416" s="17"/>
      <x:c r="L416" s="17"/>
      <x:c r="M416" s="17"/>
      <x:c r="N416" s="17" t="str">
        <x:v>Dolly 2.0-12b</x:v>
      </x:c>
      <x:c r="O416" s="17" t="str">
        <x:v>dolly-2-0-12b</x:v>
      </x:c>
      <x:c r="P416" s="17" t="n">
        <x:v>89.37</x:v>
      </x:c>
      <x:c r="Q416" s="17" t="n">
        <x:v>74.42</x:v>
      </x:c>
      <x:c r="R416" s="17" t="n">
        <x:v>98.45</x:v>
      </x:c>
      <x:c r="S416" s="17"/>
      <x:c r="T416" s="17"/>
      <x:c r="U416" s="17"/>
      <x:c r="V416" s="17"/>
      <x:c r="W416" s="17"/>
      <x:c r="X416" s="17"/>
      <x:c r="Y416" s="17"/>
      <x:c r="Z416" s="17"/>
    </x:row>
    <x:row r="417">
      <x:c r="A417" s="17" t="str">
        <x:v>Cerebras-GPT-13B</x:v>
      </x:c>
      <x:c r="B417" s="17" t="str">
        <x:v>Cerebras-GPT-13B</x:v>
      </x:c>
      <x:c r="C417" s="17"/>
      <x:c r="D417" s="17" t="str">
        <x:v>Cerebras Systems</x:v>
      </x:c>
      <x:c r="E417" s="17" t="str">
        <x:v>United States of America</x:v>
      </x:c>
      <x:c r="F417" s="17" t="n">
        <x:v>45005</x:v>
      </x:c>
      <x:c r="G417" s="17" t="str">
        <x:v>Open weights (unrestricted)</x:v>
      </x:c>
      <x:c r="H417" s="17" t="n">
        <x:v>45022</x:v>
      </x:c>
      <x:c r="I417" s="17" t="n">
        <x:v>2.3e+22</x:v>
      </x:c>
      <x:c r="J417" s="17" t="str">
        <x:v>Confident</x:v>
      </x:c>
      <x:c r="K417" s="17"/>
      <x:c r="L417" s="17"/>
      <x:c r="M417" s="17"/>
      <x:c r="N417" s="17" t="str">
        <x:v>Cerebras-GPT-13B</x:v>
      </x:c>
      <x:c r="O417" s="17" t="str">
        <x:v>cerebras-gpt-13b</x:v>
      </x:c>
      <x:c r="P417" s="17" t="n">
        <x:v>82.95</x:v>
      </x:c>
      <x:c r="Q417" s="17" t="n">
        <x:v>67.22</x:v>
      </x:c>
      <x:c r="R417" s="17" t="n">
        <x:v>92.99</x:v>
      </x:c>
      <x:c r="S417" s="17"/>
      <x:c r="T417" s="17"/>
      <x:c r="U417" s="17"/>
      <x:c r="V417" s="17"/>
      <x:c r="W417" s="17"/>
      <x:c r="X417" s="17"/>
      <x:c r="Y417" s="17"/>
      <x:c r="Z417" s="17"/>
    </x:row>
    <x:row r="418">
      <x:c r="A418" s="17"/>
      <x:c r="B418" s="17" t="str">
        <x:v>stablelm-tuned-alpha-7b</x:v>
      </x:c>
      <x:c r="C418" s="17"/>
      <x:c r="D418" s="17"/>
      <x:c r="E418" s="17"/>
      <x:c r="F418" s="17" t="n">
        <x:v>45035</x:v>
      </x:c>
      <x:c r="G418" s="17"/>
      <x:c r="H418" s="17"/>
      <x:c r="I418" s="17"/>
      <x:c r="J418" s="17" t="str">
        <x:v>Unverified</x:v>
      </x:c>
      <x:c r="K418" s="17"/>
      <x:c r="L418" s="17"/>
      <x:c r="M418" s="17"/>
      <x:c r="N418" s="17"/>
      <x:c r="O418" s="17" t="str">
        <x:v>stablelm-tuned-alpha-7b</x:v>
      </x:c>
      <x:c r="P418" s="17"/>
      <x:c r="Q418" s="17"/>
      <x:c r="R418" s="17"/>
      <x:c r="S418" s="17"/>
      <x:c r="T418" s="17"/>
      <x:c r="U418" s="17"/>
      <x:c r="V418" s="17"/>
      <x:c r="W418" s="17"/>
      <x:c r="X418" s="17"/>
      <x:c r="Y418" s="17"/>
      <x:c r="Z418" s="17"/>
    </x:row>
    <x:row r="419">
      <x:c r="A419" s="17" t="str">
        <x:v>Claude Sonnet 5</x:v>
      </x:c>
      <x:c r="B419" s="17" t="str">
        <x:v>claude-sonnet-5_high</x:v>
      </x:c>
      <x:c r="C419" s="17" t="str">
        <x:v>Claude Sonnet 5 (high)</x:v>
      </x:c>
      <x:c r="D419" s="17" t="str">
        <x:v>Anthropic</x:v>
      </x:c>
      <x:c r="E419" s="17" t="str">
        <x:v>United States of America</x:v>
      </x:c>
      <x:c r="F419" s="17" t="n">
        <x:v>46203</x:v>
      </x:c>
      <x:c r="G419" s="17" t="str">
        <x:v>API access</x:v>
      </x:c>
      <x:c r="H419" s="17" t="n">
        <x:v>46203</x:v>
      </x:c>
      <x:c r="I419" s="17"/>
      <x:c r="J419" s="17" t="str">
        <x:v>Confident</x:v>
      </x:c>
      <x:c r="K419" s="17"/>
      <x:c r="L419" s="17" t="str">
        <x:v>Claude Sonnet 5 (high)</x:v>
      </x:c>
      <x:c r="M419" s="17"/>
      <x:c r="N419" s="17" t="str">
        <x:v>Claude Sonnet 5</x:v>
      </x:c>
      <x:c r="O419" s="17" t="str">
        <x:v>claude-sonnet-5</x:v>
      </x:c>
      <x:c r="P419" s="17" t="n">
        <x:v>153.2</x:v>
      </x:c>
      <x:c r="Q419" s="17" t="n">
        <x:v>150.47</x:v>
      </x:c>
      <x:c r="R419" s="17" t="n">
        <x:v>155.24</x:v>
      </x:c>
      <x:c r="S419" s="17"/>
      <x:c r="T419" s="17"/>
      <x:c r="U419" s="17"/>
      <x:c r="V419" s="17"/>
      <x:c r="W419" s="17"/>
      <x:c r="X419" s="17"/>
      <x:c r="Y419" s="17"/>
      <x:c r="Z419" s="17"/>
    </x:row>
    <x:row r="420">
      <x:c r="A420" s="17" t="str">
        <x:v>o3-pro</x:v>
      </x:c>
      <x:c r="B420" s="17" t="str">
        <x:v>o3-pro-2025-06-10_high</x:v>
      </x:c>
      <x:c r="C420" s="17"/>
      <x:c r="D420" s="17" t="str">
        <x:v>OpenAI</x:v>
      </x:c>
      <x:c r="E420" s="17" t="str">
        <x:v>United States of America</x:v>
      </x:c>
      <x:c r="F420" s="17" t="n">
        <x:v>45818</x:v>
      </x:c>
      <x:c r="G420" s="17"/>
      <x:c r="H420" s="17" t="n">
        <x:v>45818</x:v>
      </x:c>
      <x:c r="I420" s="17"/>
      <x:c r="J420" s="17" t="str">
        <x:v>Unknown</x:v>
      </x:c>
      <x:c r="K420" s="17" t="str">
        <x:v>An enhanced version of OpenAI's previous flagship reasoning model o3, evaluated with high reasoning effort.</x:v>
      </x:c>
      <x:c r="L420" s="17"/>
      <x:c r="M420" s="17"/>
      <x:c r="N420" s="17" t="str">
        <x:v>o3-pro</x:v>
      </x:c>
      <x:c r="O420" s="17" t="str">
        <x:v>o3-pro</x:v>
      </x:c>
      <x:c r="P420" s="17" t="n">
        <x:v>147.92</x:v>
      </x:c>
      <x:c r="Q420" s="17" t="n">
        <x:v>146.24</x:v>
      </x:c>
      <x:c r="R420" s="17" t="n">
        <x:v>150.45</x:v>
      </x:c>
      <x:c r="S420" s="17"/>
      <x:c r="T420" s="17"/>
      <x:c r="U420" s="17"/>
      <x:c r="V420" s="17"/>
      <x:c r="W420" s="17"/>
      <x:c r="X420" s="17"/>
      <x:c r="Y420" s="17"/>
      <x:c r="Z420" s="17"/>
    </x:row>
    <x:row r="421">
      <x:c r="A421" s="17" t="str">
        <x:v>GPT-5.4 Pro</x:v>
      </x:c>
      <x:c r="B421" s="17" t="str">
        <x:v>gpt-5.4-pro-2026-03-05_none</x:v>
      </x:c>
      <x:c r="C421" s="17" t="str">
        <x:v>GPT-5.4 Pro (no thinking)</x:v>
      </x:c>
      <x:c r="D421" s="17" t="str">
        <x:v>OpenAI</x:v>
      </x:c>
      <x:c r="E421" s="17" t="str">
        <x:v>United States of America</x:v>
      </x:c>
      <x:c r="F421" s="17" t="n">
        <x:v>46086</x:v>
      </x:c>
      <x:c r="G421" s="17" t="str">
        <x:v>API access</x:v>
      </x:c>
      <x:c r="H421" s="17" t="n">
        <x:v>46086</x:v>
      </x:c>
      <x:c r="I421" s="17"/>
      <x:c r="J421" s="17" t="str">
        <x:v>Likely</x:v>
      </x:c>
      <x:c r="K421" s="17"/>
      <x:c r="L421" s="17" t="str">
        <x:v>GPT-5.4 Pro (no thinking)</x:v>
      </x:c>
      <x:c r="M421" s="17"/>
      <x:c r="N421" s="17" t="str">
        <x:v>GPT-5.4 Pro</x:v>
      </x:c>
      <x:c r="O421" s="17" t="str">
        <x:v>gpt-5-4-pro</x:v>
      </x:c>
      <x:c r="P421" s="17" t="n">
        <x:v>157.83</x:v>
      </x:c>
      <x:c r="Q421" s="17" t="n">
        <x:v>155.96</x:v>
      </x:c>
      <x:c r="R421" s="17" t="n">
        <x:v>160.88</x:v>
      </x:c>
      <x:c r="S421" s="17"/>
      <x:c r="T421" s="17"/>
      <x:c r="U421" s="17"/>
      <x:c r="V421" s="17"/>
      <x:c r="W421" s="17"/>
      <x:c r="X421" s="17"/>
      <x:c r="Y421" s="17"/>
      <x:c r="Z421" s="17"/>
    </x:row>
    <x:row r="422">
      <x:c r="A422" s="17" t="str">
        <x:v>GPT‑5-Codex</x:v>
      </x:c>
      <x:c r="B422" s="17" t="str">
        <x:v>gpt-5-codex</x:v>
      </x:c>
      <x:c r="C422" s="17" t="str">
        <x:v>GPT-5-codex</x:v>
      </x:c>
      <x:c r="D422" s="17" t="str">
        <x:v>OpenAI</x:v>
      </x:c>
      <x:c r="E422" s="17" t="str">
        <x:v>United States of America</x:v>
      </x:c>
      <x:c r="F422" s="17" t="n">
        <x:v>45915</x:v>
      </x:c>
      <x:c r="G422" s="17" t="str">
        <x:v>API access</x:v>
      </x:c>
      <x:c r="H422" s="17" t="n">
        <x:v>45915</x:v>
      </x:c>
      <x:c r="I422" s="17"/>
      <x:c r="J422" s="17" t="str">
        <x:v>Unknown</x:v>
      </x:c>
      <x:c r="K422" s="17"/>
      <x:c r="L422" s="17" t="str">
        <x:v>GPT-5-codex</x:v>
      </x:c>
      <x:c r="M422" s="17"/>
      <x:c r="N422" s="17" t="str">
        <x:v>GPT‑5-Codex</x:v>
      </x:c>
      <x:c r="O422" s="17" t="str">
        <x:v>gpt5-codex</x:v>
      </x:c>
      <x:c r="P422" s="17"/>
      <x:c r="Q422" s="17"/>
      <x:c r="R422" s="17"/>
      <x:c r="S422" s="17"/>
      <x:c r="T422" s="17"/>
      <x:c r="U422" s="17"/>
      <x:c r="V422" s="17"/>
      <x:c r="W422" s="17"/>
      <x:c r="X422" s="17"/>
      <x:c r="Y422" s="17"/>
      <x:c r="Z422" s="17"/>
    </x:row>
    <x:row r="423">
      <x:c r="A423" s="17" t="str">
        <x:v>GPT‑5-Codex</x:v>
      </x:c>
      <x:c r="B423" s="17" t="str">
        <x:v>gpt-5-codex_high</x:v>
      </x:c>
      <x:c r="C423" s="17" t="str">
        <x:v>GPT-5-codex (high)</x:v>
      </x:c>
      <x:c r="D423" s="17" t="str">
        <x:v>OpenAI</x:v>
      </x:c>
      <x:c r="E423" s="17" t="str">
        <x:v>United States of America</x:v>
      </x:c>
      <x:c r="F423" s="17" t="n">
        <x:v>45915</x:v>
      </x:c>
      <x:c r="G423" s="17" t="str">
        <x:v>API access</x:v>
      </x:c>
      <x:c r="H423" s="17" t="n">
        <x:v>45915</x:v>
      </x:c>
      <x:c r="I423" s="17"/>
      <x:c r="J423" s="17" t="str">
        <x:v>Unknown</x:v>
      </x:c>
      <x:c r="K423" s="17"/>
      <x:c r="L423" s="17" t="str">
        <x:v>GPT-5-codex</x:v>
      </x:c>
      <x:c r="M423" s="17"/>
      <x:c r="N423" s="17" t="str">
        <x:v>GPT‑5-Codex</x:v>
      </x:c>
      <x:c r="O423" s="17" t="str">
        <x:v>gpt5-codex</x:v>
      </x:c>
      <x:c r="P423" s="17"/>
      <x:c r="Q423" s="17"/>
      <x:c r="R423" s="17"/>
      <x:c r="S423" s="17"/>
      <x:c r="T423" s="17"/>
      <x:c r="U423" s="17"/>
      <x:c r="V423" s="17"/>
      <x:c r="W423" s="17"/>
      <x:c r="X423" s="17"/>
      <x:c r="Y423" s="17"/>
      <x:c r="Z423" s="17"/>
    </x:row>
    <x:row r="424">
      <x:c r="A424" s="17" t="str">
        <x:v>Gemini 2.5 Pro (Jun 2025)</x:v>
      </x:c>
      <x:c r="B424" s="17" t="str">
        <x:v>gemini-2.5-pro_16K</x:v>
      </x:c>
      <x:c r="C424" s="17"/>
      <x:c r="D424" s="17" t="str">
        <x:v>Google DeepMind</x:v>
      </x:c>
      <x:c r="E424" s="17" t="str">
        <x:v>United States of America</x:v>
      </x:c>
      <x:c r="F424" s="17" t="n">
        <x:v>45825</x:v>
      </x:c>
      <x:c r="G424" s="17" t="str">
        <x:v>API access</x:v>
      </x:c>
      <x:c r="H424" s="17" t="n">
        <x:v>45813</x:v>
      </x:c>
      <x:c r="I424" s="17"/>
      <x:c r="J424" s="17" t="str">
        <x:v>Unknown</x:v>
      </x:c>
      <x:c r="K424" s="17" t="str">
        <x:v>Google’s general-purpose frontier reasoning model, evaluated with up to 16,000 reasoning tokens.</x:v>
      </x:c>
      <x:c r="L424" s="17" t="str">
        <x:v>Gemini 2.5 Pro (16k thinking)</x:v>
      </x:c>
      <x:c r="M424" s="17" t="str">
        <x:v>Gemini 2.5 Pro (Jun 2025)</x:v>
      </x:c>
      <x:c r="N424" s="17" t="str">
        <x:v>Gemini 2.5 Pro (Jun 2025)</x:v>
      </x:c>
      <x:c r="O424" s="17" t="str">
        <x:v>gemini-2-5-pro-jun-2025</x:v>
      </x:c>
      <x:c r="P424" s="17" t="n">
        <x:v>146.08</x:v>
      </x:c>
      <x:c r="Q424" s="17" t="n">
        <x:v>144.33</x:v>
      </x:c>
      <x:c r="R424" s="17" t="n">
        <x:v>147.72</x:v>
      </x:c>
      <x:c r="S424" s="17"/>
      <x:c r="T424" s="17"/>
      <x:c r="U424" s="17"/>
      <x:c r="V424" s="17"/>
      <x:c r="W424" s="17"/>
      <x:c r="X424" s="17"/>
      <x:c r="Y424" s="17"/>
      <x:c r="Z424" s="17"/>
    </x:row>
    <x:row r="425">
      <x:c r="A425" s="17" t="str">
        <x:v>gpt-oss-120b</x:v>
      </x:c>
      <x:c r="B425" s="17" t="str">
        <x:v>gpt-oss-120b_high</x:v>
      </x:c>
      <x:c r="C425" s="17"/>
      <x:c r="D425" s="17" t="str">
        <x:v>OpenAI</x:v>
      </x:c>
      <x:c r="E425" s="17" t="str">
        <x:v>United States of America</x:v>
      </x:c>
      <x:c r="F425" s="17" t="n">
        <x:v>45874</x:v>
      </x:c>
      <x:c r="G425" s="17" t="str">
        <x:v>Open weights (unrestricted)</x:v>
      </x:c>
      <x:c r="H425" s="17" t="n">
        <x:v>45874</x:v>
      </x:c>
      <x:c r="I425" s="17" t="n">
        <x:v>4.94e+24</x:v>
      </x:c>
      <x:c r="J425" s="17" t="str">
        <x:v>Confident</x:v>
      </x:c>
      <x:c r="K425" s="17" t="str">
        <x:v>The larger one of OpenAI's two latest open source language models, evaluated with high reasoning effort.</x:v>
      </x:c>
      <x:c r="L425" s="17"/>
      <x:c r="M425" s="17"/>
      <x:c r="N425" s="17" t="str">
        <x:v>gpt-oss-120b</x:v>
      </x:c>
      <x:c r="O425" s="17" t="str">
        <x:v>gpt-oss-120b</x:v>
      </x:c>
      <x:c r="P425" s="17" t="n">
        <x:v>140.57</x:v>
      </x:c>
      <x:c r="Q425" s="17" t="n">
        <x:v>136.18</x:v>
      </x:c>
      <x:c r="R425" s="17" t="n">
        <x:v>143.08</x:v>
      </x:c>
      <x:c r="S425" s="17"/>
      <x:c r="T425" s="17"/>
      <x:c r="U425" s="17"/>
      <x:c r="V425" s="17"/>
      <x:c r="W425" s="17"/>
      <x:c r="X425" s="17"/>
      <x:c r="Y425" s="17"/>
      <x:c r="Z425" s="17"/>
    </x:row>
    <x:row r="426">
      <x:c r="A426" s="17" t="str">
        <x:v>DeepSeek-V3.2</x:v>
      </x:c>
      <x:c r="B426" s="17" t="str">
        <x:v>DeepSeek-V3.2-Speciale</x:v>
      </x:c>
      <x:c r="C426" s="17"/>
      <x:c r="D426" s="17" t="str">
        <x:v>DeepSeek</x:v>
      </x:c>
      <x:c r="E426" s="17" t="str">
        <x:v>China</x:v>
      </x:c>
      <x:c r="F426" s="17" t="n">
        <x:v>45992</x:v>
      </x:c>
      <x:c r="G426" s="17" t="str">
        <x:v>Open weights (unrestricted)</x:v>
      </x:c>
      <x:c r="H426" s="17" t="n">
        <x:v>45992</x:v>
      </x:c>
      <x:c r="I426" s="17" t="n">
        <x:v>4.1999999999999997e+24</x:v>
      </x:c>
      <x:c r="J426" s="17" t="str">
        <x:v>Likely</x:v>
      </x:c>
      <x:c r="K426" s="17"/>
      <x:c r="L426" s="17"/>
      <x:c r="M426" s="17" t="str">
        <x:v>DeepSeek-V3.2-Speciale</x:v>
      </x:c>
      <x:c r="N426" s="17" t="str">
        <x:v>DeepSeek-V3.2-Speciale</x:v>
      </x:c>
      <x:c r="O426" s="17" t="str">
        <x:v>deepseek-v3-2-speciale</x:v>
      </x:c>
      <x:c r="P426" s="17"/>
      <x:c r="Q426" s="17"/>
      <x:c r="R426" s="17"/>
      <x:c r="S426" s="17"/>
      <x:c r="T426" s="17"/>
      <x:c r="U426" s="17"/>
      <x:c r="V426" s="17"/>
      <x:c r="W426" s="17"/>
      <x:c r="X426" s="17"/>
      <x:c r="Y426" s="17"/>
      <x:c r="Z426" s="17"/>
    </x:row>
    <x:row r="427">
      <x:c r="A427" s="17" t="str">
        <x:v>DeepSeek-V4-Flash</x:v>
      </x:c>
      <x:c r="B427" s="17" t="str">
        <x:v>deepseek-v4-flash_max</x:v>
      </x:c>
      <x:c r="C427" s="17" t="str">
        <x:v>DeepSeek v4 Flash (max)</x:v>
      </x:c>
      <x:c r="D427" s="17" t="str">
        <x:v>DeepSeek</x:v>
      </x:c>
      <x:c r="E427" s="17" t="str">
        <x:v>China</x:v>
      </x:c>
      <x:c r="F427" s="17" t="n">
        <x:v>46136</x:v>
      </x:c>
      <x:c r="G427" s="17" t="str">
        <x:v>Open weights (unrestricted)</x:v>
      </x:c>
      <x:c r="H427" s="17" t="n">
        <x:v>46136</x:v>
      </x:c>
      <x:c r="I427" s="17" t="n">
        <x:v>2.496e+24</x:v>
      </x:c>
      <x:c r="J427" s="17" t="str">
        <x:v>Likely</x:v>
      </x:c>
      <x:c r="K427" s="17"/>
      <x:c r="L427" s="17" t="str">
        <x:v>DeepSeek v4 (max)</x:v>
      </x:c>
      <x:c r="M427" s="17"/>
      <x:c r="N427" s="17" t="str">
        <x:v>DeepSeek-V4-Flash</x:v>
      </x:c>
      <x:c r="O427" s="17" t="str">
        <x:v>deepseek-v4-flash</x:v>
      </x:c>
      <x:c r="P427" s="17"/>
      <x:c r="Q427" s="17"/>
      <x:c r="R427" s="17"/>
      <x:c r="S427" s="17"/>
      <x:c r="T427" s="17"/>
      <x:c r="U427" s="17"/>
      <x:c r="V427" s="17"/>
      <x:c r="W427" s="17"/>
      <x:c r="X427" s="17"/>
      <x:c r="Y427" s="17"/>
      <x:c r="Z427" s="17"/>
    </x:row>
    <x:row r="428">
      <x:c r="A428" s="17" t="str">
        <x:v>Claude Haiku 4.5</x:v>
      </x:c>
      <x:c r="B428" s="17" t="str">
        <x:v>claude-haiku-4-5-20251001_16K</x:v>
      </x:c>
      <x:c r="C428" s="17"/>
      <x:c r="D428" s="17" t="str">
        <x:v>Anthropic</x:v>
      </x:c>
      <x:c r="E428" s="17" t="str">
        <x:v>United States of America</x:v>
      </x:c>
      <x:c r="F428" s="17" t="n">
        <x:v>45945</x:v>
      </x:c>
      <x:c r="G428" s="17" t="str">
        <x:v>API access</x:v>
      </x:c>
      <x:c r="H428" s="17" t="n">
        <x:v>45945</x:v>
      </x:c>
      <x:c r="I428" s="17"/>
      <x:c r="J428" s="17" t="str">
        <x:v>Unknown</x:v>
      </x:c>
      <x:c r="K428" s="17"/>
      <x:c r="L428" s="17" t="str">
        <x:v>Claude Haiku 4.5 (16k thinking)</x:v>
      </x:c>
      <x:c r="M428" s="17"/>
      <x:c r="N428" s="17" t="str">
        <x:v>Claude Haiku 4.5</x:v>
      </x:c>
      <x:c r="O428" s="17" t="str">
        <x:v>claude-haiku-4-5</x:v>
      </x:c>
      <x:c r="P428" s="17" t="n">
        <x:v>142.86</x:v>
      </x:c>
      <x:c r="Q428" s="17" t="n">
        <x:v>139.6</x:v>
      </x:c>
      <x:c r="R428" s="17" t="n">
        <x:v>144.62</x:v>
      </x:c>
      <x:c r="S428" s="17"/>
      <x:c r="T428" s="17"/>
      <x:c r="U428" s="17"/>
      <x:c r="V428" s="17"/>
      <x:c r="W428" s="17"/>
      <x:c r="X428" s="17"/>
      <x:c r="Y428" s="17"/>
      <x:c r="Z428" s="17"/>
    </x:row>
    <x:row r="429">
      <x:c r="A429" s="17" t="str">
        <x:v>Nemotron 3 Ultra</x:v>
      </x:c>
      <x:c r="B429" s="17" t="str">
        <x:v>nemotron-3-ultra</x:v>
      </x:c>
      <x:c r="C429" s="17"/>
      <x:c r="D429" s="17" t="str">
        <x:v>NVIDIA</x:v>
      </x:c>
      <x:c r="E429" s="17" t="str">
        <x:v>United States of America</x:v>
      </x:c>
      <x:c r="F429" s="17" t="n">
        <x:v>46177</x:v>
      </x:c>
      <x:c r="G429" s="17" t="str">
        <x:v>Open weights (unrestricted)</x:v>
      </x:c>
      <x:c r="H429" s="17" t="n">
        <x:v>46177</x:v>
      </x:c>
      <x:c r="I429" s="17" t="n">
        <x:v>6.6e+24</x:v>
      </x:c>
      <x:c r="J429" s="17" t="str">
        <x:v>Likely</x:v>
      </x:c>
      <x:c r="K429" s="17"/>
      <x:c r="L429" s="17"/>
      <x:c r="M429" s="17"/>
      <x:c r="N429" s="17" t="str">
        <x:v>Nemotron 3 Ultra</x:v>
      </x:c>
      <x:c r="O429" s="17" t="str">
        <x:v>nemotron-3-ultra</x:v>
      </x:c>
      <x:c r="P429" s="17"/>
      <x:c r="Q429" s="17"/>
      <x:c r="R429" s="17"/>
      <x:c r="S429" s="17"/>
      <x:c r="T429" s="17"/>
      <x:c r="U429" s="17"/>
      <x:c r="V429" s="17"/>
      <x:c r="W429" s="17"/>
      <x:c r="X429" s="17"/>
      <x:c r="Y429" s="17"/>
      <x:c r="Z429" s="17"/>
    </x:row>
    <x:row r="430">
      <x:c r="A430" s="17" t="str">
        <x:v>Grok-3 mini</x:v>
      </x:c>
      <x:c r="B430" s="17" t="str">
        <x:v>grok-3-mini_high</x:v>
      </x:c>
      <x:c r="C430" s="17" t="str">
        <x:v>Grok 3 mini</x:v>
      </x:c>
      <x:c r="D430" s="17" t="str">
        <x:v>xAI</x:v>
      </x:c>
      <x:c r="E430" s="17" t="str">
        <x:v>United States of America</x:v>
      </x:c>
      <x:c r="F430" s="17" t="n">
        <x:v>45832</x:v>
      </x:c>
      <x:c r="G430" s="17" t="str">
        <x:v>API access</x:v>
      </x:c>
      <x:c r="H430" s="17" t="n">
        <x:v>45707</x:v>
      </x:c>
      <x:c r="I430" s="17"/>
      <x:c r="J430" s="17" t="str">
        <x:v>Unknown</x:v>
      </x:c>
      <x:c r="K430" s="17"/>
      <x:c r="L430" s="17" t="str">
        <x:v>Grok 3 mini (high)</x:v>
      </x:c>
      <x:c r="M430" s="17"/>
      <x:c r="N430" s="17" t="str">
        <x:v>Grok-3 mini</x:v>
      </x:c>
      <x:c r="O430" s="17" t="str">
        <x:v>grok-3-mini</x:v>
      </x:c>
      <x:c r="P430" s="17" t="n">
        <x:v>141.01</x:v>
      </x:c>
      <x:c r="Q430" s="17" t="n">
        <x:v>137.89</x:v>
      </x:c>
      <x:c r="R430" s="17" t="n">
        <x:v>142.63</x:v>
      </x:c>
      <x:c r="S430" s="17"/>
      <x:c r="T430" s="17"/>
      <x:c r="U430" s="17"/>
      <x:c r="V430" s="17"/>
      <x:c r="W430" s="17"/>
      <x:c r="X430" s="17"/>
      <x:c r="Y430" s="17"/>
      <x:c r="Z430" s="17"/>
    </x:row>
    <x:row r="431">
      <x:c r="A431" s="17" t="str">
        <x:v>Gemini 2.5 Flash</x:v>
      </x:c>
      <x:c r="B431" s="17" t="str">
        <x:v>gemini-2.5-flash-preview-09-2025_16k</x:v>
      </x:c>
      <x:c r="C431" s="17"/>
      <x:c r="D431" s="17" t="str">
        <x:v>Google DeepMind</x:v>
      </x:c>
      <x:c r="E431" s="17" t="str">
        <x:v>United States of America</x:v>
      </x:c>
      <x:c r="F431" s="17" t="n">
        <x:v>45925</x:v>
      </x:c>
      <x:c r="G431" s="17" t="str">
        <x:v>API access</x:v>
      </x:c>
      <x:c r="H431" s="17" t="n">
        <x:v>45764</x:v>
      </x:c>
      <x:c r="I431" s="17"/>
      <x:c r="J431" s="17" t="str">
        <x:v>Unknown</x:v>
      </x:c>
      <x:c r="K431" s="17"/>
      <x:c r="L431" s="17" t="str">
        <x:v>Gemini 2.5 Flash-Lite (Sep 2025, 16k thinking)</x:v>
      </x:c>
      <x:c r="M431" s="17" t="str">
        <x:v>Gemini 2.5 Flash (Sep 2025)</x:v>
      </x:c>
      <x:c r="N431" s="17" t="str">
        <x:v>Gemini 2.5 Flash (Sep 2025)</x:v>
      </x:c>
      <x:c r="O431" s="17" t="str">
        <x:v>gemini-2-5-flash-sep-2025</x:v>
      </x:c>
      <x:c r="P431" s="17" t="n">
        <x:v>143.1</x:v>
      </x:c>
      <x:c r="Q431" s="17" t="n">
        <x:v>138.81</x:v>
      </x:c>
      <x:c r="R431" s="17" t="n">
        <x:v>146.24</x:v>
      </x:c>
      <x:c r="S431" s="17"/>
      <x:c r="T431" s="17"/>
      <x:c r="U431" s="17"/>
      <x:c r="V431" s="17"/>
      <x:c r="W431" s="17"/>
      <x:c r="X431" s="17"/>
      <x:c r="Y431" s="17"/>
      <x:c r="Z431" s="17"/>
    </x:row>
    <x:row r="432">
      <x:c r="A432" s="17" t="str">
        <x:v>gpt-oss-120b</x:v>
      </x:c>
      <x:c r="B432" s="17" t="str">
        <x:v>gpt-oss-120b_medium</x:v>
      </x:c>
      <x:c r="C432" s="17"/>
      <x:c r="D432" s="17" t="str">
        <x:v>OpenAI</x:v>
      </x:c>
      <x:c r="E432" s="17" t="str">
        <x:v>United States of America</x:v>
      </x:c>
      <x:c r="F432" s="17" t="n">
        <x:v>45874</x:v>
      </x:c>
      <x:c r="G432" s="17" t="str">
        <x:v>Open weights (unrestricted)</x:v>
      </x:c>
      <x:c r="H432" s="17" t="n">
        <x:v>45874</x:v>
      </x:c>
      <x:c r="I432" s="17" t="n">
        <x:v>4.94e+24</x:v>
      </x:c>
      <x:c r="J432" s="17" t="str">
        <x:v>Confident</x:v>
      </x:c>
      <x:c r="K432" s="17" t="str">
        <x:v>The larger one of OpenAI's two latest open source language models, evaluated with medium reasoning effort.</x:v>
      </x:c>
      <x:c r="L432" s="17"/>
      <x:c r="M432" s="17"/>
      <x:c r="N432" s="17" t="str">
        <x:v>gpt-oss-120b</x:v>
      </x:c>
      <x:c r="O432" s="17" t="str">
        <x:v>gpt-oss-120b</x:v>
      </x:c>
      <x:c r="P432" s="17" t="n">
        <x:v>140.57</x:v>
      </x:c>
      <x:c r="Q432" s="17" t="n">
        <x:v>136.18</x:v>
      </x:c>
      <x:c r="R432" s="17" t="n">
        <x:v>143.08</x:v>
      </x:c>
      <x:c r="S432" s="17"/>
      <x:c r="T432" s="17"/>
      <x:c r="U432" s="17"/>
      <x:c r="V432" s="17"/>
      <x:c r="W432" s="17"/>
      <x:c r="X432" s="17"/>
      <x:c r="Y432" s="17"/>
      <x:c r="Z432" s="17"/>
    </x:row>
    <x:row r="433">
      <x:c r="A433" s="17" t="str">
        <x:v>Gemini 2.5 Flash</x:v>
      </x:c>
      <x:c r="B433" s="17" t="str">
        <x:v>gemini-2.5-flash-preview-04-17 (16K thinking)</x:v>
      </x:c>
      <x:c r="C433" s="17"/>
      <x:c r="D433" s="17" t="str">
        <x:v>Google DeepMind</x:v>
      </x:c>
      <x:c r="E433" s="17" t="str">
        <x:v>United States of America</x:v>
      </x:c>
      <x:c r="F433" s="17" t="n">
        <x:v>45764</x:v>
      </x:c>
      <x:c r="G433" s="17" t="str">
        <x:v>API access</x:v>
      </x:c>
      <x:c r="H433" s="17" t="n">
        <x:v>45764</x:v>
      </x:c>
      <x:c r="I433" s="17"/>
      <x:c r="J433" s="17" t="str">
        <x:v>Unknown</x:v>
      </x:c>
      <x:c r="K433" s="17" t="str">
        <x:v>An April 2025 preview version of Gemini 2.5 Flash, a small reasoning model in the Gemini 2.5 series from DeepMind, evaluated with up to 16,000 reasoning tokens.</x:v>
      </x:c>
      <x:c r="L433" s="17"/>
      <x:c r="M433" s="17" t="str">
        <x:v>Gemini 2.5 Flash (Apr 2025)</x:v>
      </x:c>
      <x:c r="N433" s="17" t="str">
        <x:v>Gemini 2.5 Flash (Apr 2025)</x:v>
      </x:c>
      <x:c r="O433" s="17" t="str">
        <x:v>gemini-2-5-flash-apr-2025</x:v>
      </x:c>
      <x:c r="P433" s="17" t="n">
        <x:v>140.61</x:v>
      </x:c>
      <x:c r="Q433" s="17" t="n">
        <x:v>135.95</x:v>
      </x:c>
      <x:c r="R433" s="17" t="n">
        <x:v>142.64</x:v>
      </x:c>
      <x:c r="S433" s="17"/>
      <x:c r="T433" s="17"/>
      <x:c r="U433" s="17"/>
      <x:c r="V433" s="17"/>
      <x:c r="W433" s="17"/>
      <x:c r="X433" s="17"/>
      <x:c r="Y433" s="17"/>
      <x:c r="Z433" s="17"/>
    </x:row>
    <x:row r="434">
      <x:c r="A434" s="17" t="str">
        <x:v>Gemini 2.5 Flash</x:v>
      </x:c>
      <x:c r="B434" s="17" t="str">
        <x:v>gemini-2.5-flash-preview-05-20_16K</x:v>
      </x:c>
      <x:c r="C434" s="17"/>
      <x:c r="D434" s="17" t="str">
        <x:v>Google DeepMind</x:v>
      </x:c>
      <x:c r="E434" s="17" t="str">
        <x:v>United States of America</x:v>
      </x:c>
      <x:c r="F434" s="17" t="n">
        <x:v>45797</x:v>
      </x:c>
      <x:c r="G434" s="17" t="str">
        <x:v>API access</x:v>
      </x:c>
      <x:c r="H434" s="17" t="n">
        <x:v>45764</x:v>
      </x:c>
      <x:c r="I434" s="17"/>
      <x:c r="J434" s="17" t="str">
        <x:v>Unknown</x:v>
      </x:c>
      <x:c r="K434" s="17" t="str">
        <x:v>An April 2025 preview version of Gemini 2.5 Flash, a small reasoning model in the Gemini 2.5 series from DeepMind, evaluated with up to 16,000 reasoning tokens.</x:v>
      </x:c>
      <x:c r="L434" s="17"/>
      <x:c r="M434" s="17" t="str">
        <x:v>Gemini 2.5 Flash (May 2025)</x:v>
      </x:c>
      <x:c r="N434" s="17" t="str">
        <x:v>Gemini 2.5 Flash (May 2025)</x:v>
      </x:c>
      <x:c r="O434" s="17" t="str">
        <x:v>gemini-2-5-flash-may-2025</x:v>
      </x:c>
      <x:c r="P434" s="17" t="n">
        <x:v>142.24</x:v>
      </x:c>
      <x:c r="Q434" s="17" t="n">
        <x:v>139.89</x:v>
      </x:c>
      <x:c r="R434" s="17" t="n">
        <x:v>143.54</x:v>
      </x:c>
      <x:c r="S434" s="17"/>
      <x:c r="T434" s="17"/>
      <x:c r="U434" s="17"/>
      <x:c r="V434" s="17"/>
      <x:c r="W434" s="17"/>
      <x:c r="X434" s="17"/>
      <x:c r="Y434" s="17"/>
      <x:c r="Z434" s="17"/>
    </x:row>
    <x:row r="435">
      <x:c r="A435" s="17" t="str">
        <x:v>gpt-oss-20b</x:v>
      </x:c>
      <x:c r="B435" s="17" t="str">
        <x:v>gpt-oss-20b_high</x:v>
      </x:c>
      <x:c r="C435" s="17"/>
      <x:c r="D435" s="17" t="str">
        <x:v>OpenAI</x:v>
      </x:c>
      <x:c r="E435" s="17" t="str">
        <x:v>United States of America</x:v>
      </x:c>
      <x:c r="F435" s="17" t="n">
        <x:v>45874</x:v>
      </x:c>
      <x:c r="G435" s="17" t="str">
        <x:v>Open weights (unrestricted)</x:v>
      </x:c>
      <x:c r="H435" s="17" t="n">
        <x:v>45874</x:v>
      </x:c>
      <x:c r="I435" s="17" t="n">
        <x:v>5.49e+23</x:v>
      </x:c>
      <x:c r="J435" s="17" t="str">
        <x:v>Confident</x:v>
      </x:c>
      <x:c r="K435" s="17" t="str">
        <x:v>The smaller one of OpenAI's two latest open source language models, evaluated with high reasoning effort.</x:v>
      </x:c>
      <x:c r="L435" s="17"/>
      <x:c r="M435" s="17"/>
      <x:c r="N435" s="17" t="str">
        <x:v>gpt-oss-20b</x:v>
      </x:c>
      <x:c r="O435" s="17" t="str">
        <x:v>gpt-oss-20b</x:v>
      </x:c>
      <x:c r="P435" s="17"/>
      <x:c r="Q435" s="17"/>
      <x:c r="R435" s="17"/>
      <x:c r="S435" s="17"/>
      <x:c r="T435" s="17"/>
      <x:c r="U435" s="17"/>
      <x:c r="V435" s="17"/>
      <x:c r="W435" s="17"/>
      <x:c r="X435" s="17"/>
      <x:c r="Y435" s="17"/>
      <x:c r="Z435" s="17"/>
    </x:row>
    <x:row r="436">
      <x:c r="A436" s="17" t="str">
        <x:v>GLM-4.5</x:v>
      </x:c>
      <x:c r="B436" s="17" t="str">
        <x:v>glm-4.5_thinking</x:v>
      </x:c>
      <x:c r="C436" s="17" t="str">
        <x:v>GLM-4.5 Thinking</x:v>
      </x:c>
      <x:c r="D436" s="17" t="str">
        <x:v>Z.ai (Zhipu AI),Tsinghua University</x:v>
      </x:c>
      <x:c r="E436" s="17" t="str">
        <x:v>China</x:v>
      </x:c>
      <x:c r="F436" s="17" t="n">
        <x:v>45874</x:v>
      </x:c>
      <x:c r="G436" s="17" t="str">
        <x:v>Open weights (unrestricted)</x:v>
      </x:c>
      <x:c r="H436" s="17" t="n">
        <x:v>45874</x:v>
      </x:c>
      <x:c r="I436" s="17" t="n">
        <x:v>4.42e+24</x:v>
      </x:c>
      <x:c r="J436" s="17" t="str">
        <x:v>Confident</x:v>
      </x:c>
      <x:c r="K436" s="17"/>
      <x:c r="L436" s="17"/>
      <x:c r="M436" s="17"/>
      <x:c r="N436" s="17" t="str">
        <x:v>GLM-4.5</x:v>
      </x:c>
      <x:c r="O436" s="17" t="str">
        <x:v>glm-4-5</x:v>
      </x:c>
      <x:c r="P436" s="17"/>
      <x:c r="Q436" s="17"/>
      <x:c r="R436" s="17"/>
      <x:c r="S436" s="17"/>
      <x:c r="T436" s="17"/>
      <x:c r="U436" s="17"/>
      <x:c r="V436" s="17"/>
      <x:c r="W436" s="17"/>
      <x:c r="X436" s="17"/>
      <x:c r="Y436" s="17"/>
      <x:c r="Z436" s="17"/>
    </x:row>
    <x:row r="437">
      <x:c r="A437" s="17" t="str">
        <x:v>GPT-5</x:v>
      </x:c>
      <x:c r="B437" s="17" t="str">
        <x:v>gpt-5-chat</x:v>
      </x:c>
      <x:c r="C437" s="17"/>
      <x:c r="D437" s="17" t="str">
        <x:v>OpenAI</x:v>
      </x:c>
      <x:c r="E437" s="17" t="str">
        <x:v>United States of America</x:v>
      </x:c>
      <x:c r="F437" s="17"/>
      <x:c r="G437" s="17" t="str">
        <x:v>API access</x:v>
      </x:c>
      <x:c r="H437" s="17" t="n">
        <x:v>45876</x:v>
      </x:c>
      <x:c r="I437" s="17" t="n">
        <x:v>6.6e+25</x:v>
      </x:c>
      <x:c r="J437" s="17" t="str">
        <x:v>Speculative</x:v>
      </x:c>
      <x:c r="K437" s="17"/>
      <x:c r="L437" s="17"/>
      <x:c r="M437" s="17"/>
      <x:c r="N437" s="17" t="str">
        <x:v>GPT-5</x:v>
      </x:c>
      <x:c r="O437" s="17" t="str">
        <x:v>gpt-5</x:v>
      </x:c>
      <x:c r="P437" s="17" t="n">
        <x:v>150</x:v>
      </x:c>
      <x:c r="Q437" s="17"/>
      <x:c r="R437" s="17"/>
      <x:c r="S437" s="17"/>
      <x:c r="T437" s="17"/>
      <x:c r="U437" s="17"/>
      <x:c r="V437" s="17"/>
      <x:c r="W437" s="17"/>
      <x:c r="X437" s="17"/>
      <x:c r="Y437" s="17"/>
      <x:c r="Z437" s="17"/>
    </x:row>
    <x:row r="438">
      <x:c r="A438" s="17" t="str">
        <x:v>Kimi K2</x:v>
      </x:c>
      <x:c r="B438" s="17" t="str">
        <x:v>kimi-k2-0711-preview</x:v>
      </x:c>
      <x:c r="C438" s="17"/>
      <x:c r="D438" s="17" t="str">
        <x:v>Moonshot</x:v>
      </x:c>
      <x:c r="E438" s="17" t="str">
        <x:v>China</x:v>
      </x:c>
      <x:c r="F438" s="17" t="n">
        <x:v>45850</x:v>
      </x:c>
      <x:c r="G438" s="17" t="str">
        <x:v>Open weights (restricted use)</x:v>
      </x:c>
      <x:c r="H438" s="17" t="n">
        <x:v>45849</x:v>
      </x:c>
      <x:c r="I438" s="17" t="n">
        <x:v>2.976e+24</x:v>
      </x:c>
      <x:c r="J438" s="17" t="str">
        <x:v>Confident</x:v>
      </x:c>
      <x:c r="K438" s="17" t="str">
        <x:v>A preview of an updated version of Kimi K2.</x:v>
      </x:c>
      <x:c r="L438" s="17"/>
      <x:c r="M438" s="17" t="str">
        <x:v>Kimi K2 (Jul 2025)</x:v>
      </x:c>
      <x:c r="N438" s="17" t="str">
        <x:v>Kimi K2 (Jul 2025)</x:v>
      </x:c>
      <x:c r="O438" s="17" t="str">
        <x:v>kimi-k2-jul-2025</x:v>
      </x:c>
      <x:c r="P438" s="17" t="n">
        <x:v>140.45</x:v>
      </x:c>
      <x:c r="Q438" s="17" t="n">
        <x:v>137</x:v>
      </x:c>
      <x:c r="R438" s="17" t="n">
        <x:v>142.06</x:v>
      </x:c>
      <x:c r="S438" s="17"/>
      <x:c r="T438" s="17"/>
      <x:c r="U438" s="17"/>
      <x:c r="V438" s="17"/>
      <x:c r="W438" s="17"/>
      <x:c r="X438" s="17"/>
      <x:c r="Y438" s="17"/>
      <x:c r="Z438" s="17"/>
    </x:row>
    <x:row r="439">
      <x:c r="A439" s="17" t="str">
        <x:v>Qwen3-235B-A22B (Jul 2025)</x:v>
      </x:c>
      <x:c r="B439" s="17" t="str">
        <x:v>Qwen3-235B-A22B-Instruct-2507</x:v>
      </x:c>
      <x:c r="C439" s="17"/>
      <x:c r="D439" s="17" t="str">
        <x:v>Alibaba</x:v>
      </x:c>
      <x:c r="E439" s="17" t="str">
        <x:v>China</x:v>
      </x:c>
      <x:c r="F439" s="17" t="n">
        <x:v>45863</x:v>
      </x:c>
      <x:c r="G439" s="17" t="str">
        <x:v>Open weights (unrestricted)</x:v>
      </x:c>
      <x:c r="H439" s="17" t="n">
        <x:v>45863</x:v>
      </x:c>
      <x:c r="I439" s="17" t="n">
        <x:v>4.752e+24</x:v>
      </x:c>
      <x:c r="J439" s="17" t="str">
        <x:v>Likely</x:v>
      </x:c>
      <x:c r="K439" s="17" t="str">
        <x:v>A 22 billion active (235 billion total)-parameter mixture-of-experts instruction-tuned model in the Qwen 3 series.</x:v>
      </x:c>
      <x:c r="L439" s="17" t="str">
        <x:v>Qwen3 Non-thinking (Jul 2025)</x:v>
      </x:c>
      <x:c r="M439" s="17" t="str">
        <x:v>Qwen3-235B-A22B-Instruct (Jul 2025)</x:v>
      </x:c>
      <x:c r="N439" s="17" t="str">
        <x:v>Qwen3-235B-A22B-Instruct (Jul 2025)</x:v>
      </x:c>
      <x:c r="O439" s="17" t="str">
        <x:v>qwen3-235b-a22b-instruct-jul-2025</x:v>
      </x:c>
      <x:c r="P439" s="17" t="n">
        <x:v>138.96</x:v>
      </x:c>
      <x:c r="Q439" s="17" t="n">
        <x:v>135.35</x:v>
      </x:c>
      <x:c r="R439" s="17" t="n">
        <x:v>140.84</x:v>
      </x:c>
      <x:c r="S439" s="17"/>
      <x:c r="T439" s="17"/>
      <x:c r="U439" s="17"/>
      <x:c r="V439" s="17"/>
      <x:c r="W439" s="17"/>
      <x:c r="X439" s="17"/>
      <x:c r="Y439" s="17"/>
      <x:c r="Z439" s="17"/>
    </x:row>
    <x:row r="440">
      <x:c r="A440" s="17" t="str">
        <x:v>Qwen3-235B-A22B (Jul 2025)</x:v>
      </x:c>
      <x:c r="B440" s="17" t="str">
        <x:v>qwen/qwen3-235b-a22b-thinking-2507</x:v>
      </x:c>
      <x:c r="C440" s="17" t="str">
        <x:v>Qwen3-235B-A22B-Thinking-2507</x:v>
      </x:c>
      <x:c r="D440" s="17" t="str">
        <x:v>Alibaba</x:v>
      </x:c>
      <x:c r="E440" s="17" t="str">
        <x:v>China</x:v>
      </x:c>
      <x:c r="F440" s="17" t="n">
        <x:v>45863</x:v>
      </x:c>
      <x:c r="G440" s="17" t="str">
        <x:v>Open weights (unrestricted)</x:v>
      </x:c>
      <x:c r="H440" s="17" t="n">
        <x:v>45863</x:v>
      </x:c>
      <x:c r="I440" s="17" t="n">
        <x:v>4.752e+24</x:v>
      </x:c>
      <x:c r="J440" s="17" t="str">
        <x:v>Likely</x:v>
      </x:c>
      <x:c r="K440" s="17"/>
      <x:c r="L440" s="17"/>
      <x:c r="M440" s="17" t="str">
        <x:v>Qwen3-235B-A22B-Thinking (Jul 2025)</x:v>
      </x:c>
      <x:c r="N440" s="17" t="str">
        <x:v>Qwen3-235B-A22B-Thinking (Jul 2025)</x:v>
      </x:c>
      <x:c r="O440" s="17" t="str">
        <x:v>qwen3-235b-a22b-thinking-jul-2025</x:v>
      </x:c>
      <x:c r="P440" s="17" t="n">
        <x:v>144.78</x:v>
      </x:c>
      <x:c r="Q440" s="17" t="n">
        <x:v>142.35</x:v>
      </x:c>
      <x:c r="R440" s="17" t="n">
        <x:v>147.4</x:v>
      </x:c>
      <x:c r="S440" s="17"/>
      <x:c r="T440" s="17"/>
      <x:c r="U440" s="17"/>
      <x:c r="V440" s="17"/>
      <x:c r="W440" s="17"/>
      <x:c r="X440" s="17"/>
      <x:c r="Y440" s="17"/>
      <x:c r="Z440" s="17"/>
    </x:row>
    <x:row r="441">
      <x:c r="A441" s="17" t="str">
        <x:v>DeepSeek-V3.1</x:v>
      </x:c>
      <x:c r="B441" s="17" t="str">
        <x:v>DeepSeek-V3.1_thinking</x:v>
      </x:c>
      <x:c r="C441" s="17"/>
      <x:c r="D441" s="17" t="str">
        <x:v>DeepSeek</x:v>
      </x:c>
      <x:c r="E441" s="17" t="str">
        <x:v>China</x:v>
      </x:c>
      <x:c r="F441" s="17" t="n">
        <x:v>45890</x:v>
      </x:c>
      <x:c r="G441" s="17" t="str">
        <x:v>Open weights (unrestricted)</x:v>
      </x:c>
      <x:c r="H441" s="17" t="n">
        <x:v>45890</x:v>
      </x:c>
      <x:c r="I441" s="17" t="n">
        <x:v>3.594058e+24</x:v>
      </x:c>
      <x:c r="J441" s="17" t="str">
        <x:v>Confident</x:v>
      </x:c>
      <x:c r="K441" s="17"/>
      <x:c r="L441" s="17" t="str">
        <x:v>DeepSeek-V3.1 (thinking)</x:v>
      </x:c>
      <x:c r="M441" s="17"/>
      <x:c r="N441" s="17" t="str">
        <x:v>DeepSeek-V3.1</x:v>
      </x:c>
      <x:c r="O441" s="17" t="str">
        <x:v>deepseek-v3-1</x:v>
      </x:c>
      <x:c r="P441" s="17" t="n">
        <x:v>138.68</x:v>
      </x:c>
      <x:c r="Q441" s="17" t="n">
        <x:v>135.73</x:v>
      </x:c>
      <x:c r="R441" s="17" t="n">
        <x:v>142.57</x:v>
      </x:c>
      <x:c r="S441" s="17"/>
      <x:c r="T441" s="17"/>
      <x:c r="U441" s="17"/>
      <x:c r="V441" s="17"/>
      <x:c r="W441" s="17"/>
      <x:c r="X441" s="17"/>
      <x:c r="Y441" s="17"/>
      <x:c r="Z441" s="17"/>
    </x:row>
    <x:row r="442">
      <x:c r="A442" s="17" t="str">
        <x:v>GPT-5.4 Nano</x:v>
      </x:c>
      <x:c r="B442" s="17" t="str">
        <x:v>gpt-5.4-nano-2026-03-17_none</x:v>
      </x:c>
      <x:c r="C442" s="17" t="str">
        <x:v>GPT-5.4 nano (no thinking)</x:v>
      </x:c>
      <x:c r="D442" s="17" t="str">
        <x:v>OpenAI</x:v>
      </x:c>
      <x:c r="E442" s="17" t="str">
        <x:v>United States of America</x:v>
      </x:c>
      <x:c r="F442" s="17" t="n">
        <x:v>46098</x:v>
      </x:c>
      <x:c r="G442" s="17" t="str">
        <x:v>API access</x:v>
      </x:c>
      <x:c r="H442" s="17" t="n">
        <x:v>46098</x:v>
      </x:c>
      <x:c r="I442" s="17"/>
      <x:c r="J442" s="17" t="str">
        <x:v>Likely</x:v>
      </x:c>
      <x:c r="K442" s="17"/>
      <x:c r="L442" s="17" t="str">
        <x:v>GPT-5.4 nano (no thinking)</x:v>
      </x:c>
      <x:c r="M442" s="17"/>
      <x:c r="N442" s="17" t="str">
        <x:v>GPT-5.4 Nano</x:v>
      </x:c>
      <x:c r="O442" s="17" t="str">
        <x:v>gpt-5-4-nano</x:v>
      </x:c>
      <x:c r="P442" s="17" t="n">
        <x:v>146.64</x:v>
      </x:c>
      <x:c r="Q442" s="17" t="n">
        <x:v>144.07</x:v>
      </x:c>
      <x:c r="R442" s="17" t="n">
        <x:v>148.4</x:v>
      </x:c>
      <x:c r="S442" s="17"/>
      <x:c r="T442" s="17"/>
      <x:c r="U442" s="17"/>
      <x:c r="V442" s="17"/>
      <x:c r="W442" s="17"/>
      <x:c r="X442" s="17"/>
      <x:c r="Y442" s="17"/>
      <x:c r="Z442" s="17"/>
    </x:row>
    <x:row r="443">
      <x:c r="A443" s="17" t="str">
        <x:v>GPT-5.4 Mini</x:v>
      </x:c>
      <x:c r="B443" s="17" t="str">
        <x:v>gpt-5.4-mini-2026-03-17_none</x:v>
      </x:c>
      <x:c r="C443" s="17" t="str">
        <x:v>GPT-5.4 mini (none)</x:v>
      </x:c>
      <x:c r="D443" s="17" t="str">
        <x:v>OpenAI</x:v>
      </x:c>
      <x:c r="E443" s="17" t="str">
        <x:v>United States of America</x:v>
      </x:c>
      <x:c r="F443" s="17" t="n">
        <x:v>46098</x:v>
      </x:c>
      <x:c r="G443" s="17" t="str">
        <x:v>API access</x:v>
      </x:c>
      <x:c r="H443" s="17" t="n">
        <x:v>46098</x:v>
      </x:c>
      <x:c r="I443" s="17"/>
      <x:c r="J443" s="17" t="str">
        <x:v>Likely</x:v>
      </x:c>
      <x:c r="K443" s="17"/>
      <x:c r="L443" s="17" t="str">
        <x:v>GPT-5.4 mini (none)</x:v>
      </x:c>
      <x:c r="M443" s="17"/>
      <x:c r="N443" s="17" t="str">
        <x:v>GPT-5.4 Mini</x:v>
      </x:c>
      <x:c r="O443" s="17" t="str">
        <x:v>gpt-5-4-mini</x:v>
      </x:c>
      <x:c r="P443" s="17" t="n">
        <x:v>148.9</x:v>
      </x:c>
      <x:c r="Q443" s="17" t="n">
        <x:v>147.11</x:v>
      </x:c>
      <x:c r="R443" s="17" t="n">
        <x:v>150.06</x:v>
      </x:c>
      <x:c r="S443" s="17"/>
      <x:c r="T443" s="17"/>
      <x:c r="U443" s="17"/>
      <x:c r="V443" s="17"/>
      <x:c r="W443" s="17"/>
      <x:c r="X443" s="17"/>
      <x:c r="Y443" s="17"/>
      <x:c r="Z443" s="17"/>
    </x:row>
    <x:row r="444">
      <x:c r="A444" s="17" t="str">
        <x:v>Qwen3-235B-A22B</x:v>
      </x:c>
      <x:c r="B444" s="17" t="str">
        <x:v>Qwen3-235B-A22B</x:v>
      </x:c>
      <x:c r="C444" s="17"/>
      <x:c r="D444" s="17" t="str">
        <x:v>Alibaba</x:v>
      </x:c>
      <x:c r="E444" s="17" t="str">
        <x:v>China</x:v>
      </x:c>
      <x:c r="F444" s="17" t="n">
        <x:v>45776</x:v>
      </x:c>
      <x:c r="G444" s="17" t="str">
        <x:v>Open weights (unrestricted)</x:v>
      </x:c>
      <x:c r="H444" s="17" t="n">
        <x:v>45776</x:v>
      </x:c>
      <x:c r="I444" s="17" t="n">
        <x:v>4.752e+24</x:v>
      </x:c>
      <x:c r="J444" s="17" t="str">
        <x:v>Likely</x:v>
      </x:c>
      <x:c r="K444" s="17"/>
      <x:c r="L444" s="17" t="str">
        <x:v>Qwen3 (Apr 2025)</x:v>
      </x:c>
      <x:c r="M444" s="17"/>
      <x:c r="N444" s="17" t="str">
        <x:v>Qwen3-235B-A22B</x:v>
      </x:c>
      <x:c r="O444" s="17" t="str">
        <x:v>qwen3-235b-a22b</x:v>
      </x:c>
      <x:c r="P444" s="17" t="n">
        <x:v>139.58</x:v>
      </x:c>
      <x:c r="Q444" s="17" t="n">
        <x:v>134.79</x:v>
      </x:c>
      <x:c r="R444" s="17" t="n">
        <x:v>141.08</x:v>
      </x:c>
      <x:c r="S444" s="17"/>
      <x:c r="T444" s="17"/>
      <x:c r="U444" s="17"/>
      <x:c r="V444" s="17"/>
      <x:c r="W444" s="17"/>
      <x:c r="X444" s="17"/>
      <x:c r="Y444" s="17"/>
      <x:c r="Z444" s="17"/>
    </x:row>
    <x:row r="445">
      <x:c r="A445" s="17" t="str">
        <x:v>Grok 3</x:v>
      </x:c>
      <x:c r="B445" s="17" t="str">
        <x:v>grok-3</x:v>
      </x:c>
      <x:c r="C445" s="17"/>
      <x:c r="D445" s="17" t="str">
        <x:v>xAI</x:v>
      </x:c>
      <x:c r="E445" s="17" t="str">
        <x:v>United States of America</x:v>
      </x:c>
      <x:c r="F445" s="17" t="n">
        <x:v>45756</x:v>
      </x:c>
      <x:c r="G445" s="17" t="str">
        <x:v>API access</x:v>
      </x:c>
      <x:c r="H445" s="17" t="n">
        <x:v>45705</x:v>
      </x:c>
      <x:c r="I445" s="17" t="n">
        <x:v>3.5000000000000006e+26</x:v>
      </x:c>
      <x:c r="J445" s="17" t="str">
        <x:v>Likely</x:v>
      </x:c>
      <x:c r="K445" s="17" t="str">
        <x:v>XAI's third generation flagship model.</x:v>
      </x:c>
      <x:c r="L445" s="17" t="str">
        <x:v>Grok 3</x:v>
      </x:c>
      <x:c r="M445" s="17"/>
      <x:c r="N445" s="17" t="str">
        <x:v>Grok 3</x:v>
      </x:c>
      <x:c r="O445" s="17" t="str">
        <x:v>grok-3</x:v>
      </x:c>
      <x:c r="P445" s="17" t="n">
        <x:v>139.02</x:v>
      </x:c>
      <x:c r="Q445" s="17" t="n">
        <x:v>136.17</x:v>
      </x:c>
      <x:c r="R445" s="17" t="n">
        <x:v>140.24</x:v>
      </x:c>
      <x:c r="S445" s="17"/>
      <x:c r="T445" s="17"/>
      <x:c r="U445" s="17"/>
      <x:c r="V445" s="17"/>
      <x:c r="W445" s="17"/>
      <x:c r="X445" s="17"/>
      <x:c r="Y445" s="17"/>
      <x:c r="Z445" s="17"/>
    </x:row>
    <x:row r="446">
      <x:c r="A446" s="17" t="str">
        <x:v>gpt-oss-20b</x:v>
      </x:c>
      <x:c r="B446" s="17" t="str">
        <x:v>gpt-oss-20b_medium</x:v>
      </x:c>
      <x:c r="C446" s="17"/>
      <x:c r="D446" s="17" t="str">
        <x:v>OpenAI</x:v>
      </x:c>
      <x:c r="E446" s="17" t="str">
        <x:v>United States of America</x:v>
      </x:c>
      <x:c r="F446" s="17" t="n">
        <x:v>45874</x:v>
      </x:c>
      <x:c r="G446" s="17" t="str">
        <x:v>Open weights (unrestricted)</x:v>
      </x:c>
      <x:c r="H446" s="17" t="n">
        <x:v>45874</x:v>
      </x:c>
      <x:c r="I446" s="17" t="n">
        <x:v>5.49e+23</x:v>
      </x:c>
      <x:c r="J446" s="17" t="str">
        <x:v>Confident</x:v>
      </x:c>
      <x:c r="K446" s="17" t="str">
        <x:v>The smaller one of OpenAI's two latest open source language models, evaluated with medium reasoning effort.</x:v>
      </x:c>
      <x:c r="L446" s="17"/>
      <x:c r="M446" s="17"/>
      <x:c r="N446" s="17" t="str">
        <x:v>gpt-oss-20b</x:v>
      </x:c>
      <x:c r="O446" s="17" t="str">
        <x:v>gpt-oss-20b</x:v>
      </x:c>
      <x:c r="P446" s="17"/>
      <x:c r="Q446" s="17"/>
      <x:c r="R446" s="17"/>
      <x:c r="S446" s="17"/>
      <x:c r="T446" s="17"/>
      <x:c r="U446" s="17"/>
      <x:c r="V446" s="17"/>
      <x:c r="W446" s="17"/>
      <x:c r="X446" s="17"/>
      <x:c r="Y446" s="17"/>
      <x:c r="Z446" s="17"/>
    </x:row>
    <x:row r="447">
      <x:c r="A447" s="17" t="str">
        <x:v>Kimi K2</x:v>
      </x:c>
      <x:c r="B447" s="17" t="str">
        <x:v>Kimi-K2-Instruct-0905</x:v>
      </x:c>
      <x:c r="C447" s="17"/>
      <x:c r="D447" s="17" t="str">
        <x:v>Moonshot</x:v>
      </x:c>
      <x:c r="E447" s="17" t="str">
        <x:v>China</x:v>
      </x:c>
      <x:c r="F447" s="17" t="n">
        <x:v>45905</x:v>
      </x:c>
      <x:c r="G447" s="17" t="str">
        <x:v>Open weights (restricted use)</x:v>
      </x:c>
      <x:c r="H447" s="17" t="n">
        <x:v>45849</x:v>
      </x:c>
      <x:c r="I447" s="17" t="n">
        <x:v>2.976e+24</x:v>
      </x:c>
      <x:c r="J447" s="17" t="str">
        <x:v>Confident</x:v>
      </x:c>
      <x:c r="K447" s="17"/>
      <x:c r="L447" s="17"/>
      <x:c r="M447" s="17" t="str">
        <x:v>Kimi K2 (Sep 2025)</x:v>
      </x:c>
      <x:c r="N447" s="17" t="str">
        <x:v>Kimi K2 (Sep 2025)</x:v>
      </x:c>
      <x:c r="O447" s="17" t="str">
        <x:v>kimi-k2-sep-2025</x:v>
      </x:c>
      <x:c r="P447" s="17" t="n">
        <x:v>140.98</x:v>
      </x:c>
      <x:c r="Q447" s="17" t="n">
        <x:v>138.39</x:v>
      </x:c>
      <x:c r="R447" s="17" t="n">
        <x:v>142.27</x:v>
      </x:c>
      <x:c r="S447" s="17"/>
      <x:c r="T447" s="17"/>
      <x:c r="U447" s="17"/>
      <x:c r="V447" s="17"/>
      <x:c r="W447" s="17"/>
      <x:c r="X447" s="17"/>
      <x:c r="Y447" s="17"/>
      <x:c r="Z447" s="17"/>
    </x:row>
    <x:row r="448">
      <x:c r="A448" s="17" t="str">
        <x:v>Gemini 2.5 Flash-Lite</x:v>
      </x:c>
      <x:c r="B448" s="17" t="str">
        <x:v>gemini-2.5-flash-lite-preview-06-17_16K</x:v>
      </x:c>
      <x:c r="C448" s="17"/>
      <x:c r="D448" s="17" t="str">
        <x:v>Google DeepMind</x:v>
      </x:c>
      <x:c r="E448" s="17" t="str">
        <x:v>United States of America</x:v>
      </x:c>
      <x:c r="F448" s="17" t="n">
        <x:v>45825</x:v>
      </x:c>
      <x:c r="G448" s="17" t="str">
        <x:v>API access</x:v>
      </x:c>
      <x:c r="H448" s="17" t="n">
        <x:v>45823</x:v>
      </x:c>
      <x:c r="I448" s="17"/>
      <x:c r="J448" s="17" t="str">
        <x:v>Unknown</x:v>
      </x:c>
      <x:c r="K448" s="17" t="str">
        <x:v>A June 2025 preview of Gemini 2.5 Flash Lite, evaluated with up to 16,000 reasoning tokens.</x:v>
      </x:c>
      <x:c r="L448" s="17" t="str">
        <x:v>Gemini 2.5 Flash-Lite (Jun 2025, 16k thinking)</x:v>
      </x:c>
      <x:c r="M448" s="17" t="str">
        <x:v>Gemini 2.5 Flash-Lite (Jun 2025)</x:v>
      </x:c>
      <x:c r="N448" s="17" t="str">
        <x:v>Gemini 2.5 Flash-Lite (Jun 2025)</x:v>
      </x:c>
      <x:c r="O448" s="17" t="str">
        <x:v>gemini-2-5-flash-lite-jun-2025</x:v>
      </x:c>
      <x:c r="P448" s="17"/>
      <x:c r="Q448" s="17"/>
      <x:c r="R448" s="17"/>
      <x:c r="S448" s="17"/>
      <x:c r="T448" s="17"/>
      <x:c r="U448" s="17"/>
      <x:c r="V448" s="17"/>
      <x:c r="W448" s="17"/>
      <x:c r="X448" s="17"/>
      <x:c r="Y448" s="17"/>
      <x:c r="Z448" s="17"/>
    </x:row>
    <x:row r="449">
      <x:c r="A449" s="17" t="str">
        <x:v>Qwen 3.6 35B-A3B</x:v>
      </x:c>
      <x:c r="B449" s="17" t="str">
        <x:v>qwen3.6-35b-a3b</x:v>
      </x:c>
      <x:c r="C449" s="17"/>
      <x:c r="D449" s="17" t="str">
        <x:v>Alibaba</x:v>
      </x:c>
      <x:c r="E449" s="17" t="str">
        <x:v>China</x:v>
      </x:c>
      <x:c r="F449" s="17" t="n">
        <x:v>46126</x:v>
      </x:c>
      <x:c r="G449" s="17" t="str">
        <x:v>Open weights (unrestricted)</x:v>
      </x:c>
      <x:c r="H449" s="17" t="n">
        <x:v>46126</x:v>
      </x:c>
      <x:c r="I449" s="17"/>
      <x:c r="J449" s="17" t="str">
        <x:v>Unverified</x:v>
      </x:c>
      <x:c r="K449" s="17"/>
      <x:c r="L449" s="17"/>
      <x:c r="M449" s="17"/>
      <x:c r="N449" s="17" t="str">
        <x:v>Qwen 3.6 35B-A3B</x:v>
      </x:c>
      <x:c r="O449" s="17" t="str">
        <x:v>qwen-3-6-35b-a3b</x:v>
      </x:c>
      <x:c r="P449" s="17"/>
      <x:c r="Q449" s="17"/>
      <x:c r="R449" s="17"/>
      <x:c r="S449" s="17"/>
      <x:c r="T449" s="17"/>
      <x:c r="U449" s="17"/>
      <x:c r="V449" s="17"/>
      <x:c r="W449" s="17"/>
      <x:c r="X449" s="17"/>
      <x:c r="Y449" s="17"/>
      <x:c r="Z449" s="17"/>
    </x:row>
    <x:row r="450">
      <x:c r="A450" s="17"/>
      <x:c r="B450" s="17" t="str">
        <x:v>qwen3-coder-next</x:v>
      </x:c>
      <x:c r="C450" s="17"/>
      <x:c r="D450" s="17"/>
      <x:c r="E450" s="17"/>
      <x:c r="F450" s="17" t="n">
        <x:v>46055</x:v>
      </x:c>
      <x:c r="G450" s="17"/>
      <x:c r="H450" s="17"/>
      <x:c r="I450" s="17"/>
      <x:c r="J450" s="17" t="str">
        <x:v>Unverified</x:v>
      </x:c>
      <x:c r="K450" s="17"/>
      <x:c r="L450" s="17"/>
      <x:c r="M450" s="17"/>
      <x:c r="N450" s="17"/>
      <x:c r="O450" s="17" t="str">
        <x:v>qwen3-coder-next</x:v>
      </x:c>
      <x:c r="P450" s="17"/>
      <x:c r="Q450" s="17"/>
      <x:c r="R450" s="17"/>
      <x:c r="S450" s="17"/>
      <x:c r="T450" s="17"/>
      <x:c r="U450" s="17"/>
      <x:c r="V450" s="17"/>
      <x:c r="W450" s="17"/>
      <x:c r="X450" s="17"/>
      <x:c r="Y450" s="17"/>
      <x:c r="Z450" s="17"/>
    </x:row>
    <x:row r="451">
      <x:c r="A451" s="17" t="str">
        <x:v>Qwen3-30B-A3B</x:v>
      </x:c>
      <x:c r="B451" s="17" t="str">
        <x:v>Qwen3-30B-A3B</x:v>
      </x:c>
      <x:c r="C451" s="17"/>
      <x:c r="D451" s="17" t="str">
        <x:v>Alibaba</x:v>
      </x:c>
      <x:c r="E451" s="17" t="str">
        <x:v>China</x:v>
      </x:c>
      <x:c r="F451" s="17" t="n">
        <x:v>45776</x:v>
      </x:c>
      <x:c r="G451" s="17" t="str">
        <x:v>Open weights (unrestricted)</x:v>
      </x:c>
      <x:c r="H451" s="17" t="n">
        <x:v>45776</x:v>
      </x:c>
      <x:c r="I451" s="17" t="n">
        <x:v>6.48e+23</x:v>
      </x:c>
      <x:c r="J451" s="17" t="str">
        <x:v>Likely</x:v>
      </x:c>
      <x:c r="K451" s="17"/>
      <x:c r="L451" s="17" t="str">
        <x:v>Qwen3-30B-A3B</x:v>
      </x:c>
      <x:c r="M451" s="17"/>
      <x:c r="N451" s="17" t="str">
        <x:v>Qwen3-30B-A3B</x:v>
      </x:c>
      <x:c r="O451" s="17" t="str">
        <x:v>qwen3-30b-a3b</x:v>
      </x:c>
      <x:c r="P451" s="17"/>
      <x:c r="Q451" s="17"/>
      <x:c r="R451" s="17"/>
      <x:c r="S451" s="17"/>
      <x:c r="T451" s="17"/>
      <x:c r="U451" s="17"/>
      <x:c r="V451" s="17"/>
      <x:c r="W451" s="17"/>
      <x:c r="X451" s="17"/>
      <x:c r="Y451" s="17"/>
      <x:c r="Z451" s="17"/>
    </x:row>
    <x:row r="452">
      <x:c r="A452" s="17" t="str">
        <x:v>GPT-5 nano</x:v>
      </x:c>
      <x:c r="B452" s="17" t="str">
        <x:v>gpt-5-nano-2025-08-07_low</x:v>
      </x:c>
      <x:c r="C452" s="17" t="str">
        <x:v>GPT-5 nano (low)</x:v>
      </x:c>
      <x:c r="D452" s="17" t="str">
        <x:v>OpenAI</x:v>
      </x:c>
      <x:c r="E452" s="17" t="str">
        <x:v>United States of America</x:v>
      </x:c>
      <x:c r="F452" s="17" t="n">
        <x:v>45876</x:v>
      </x:c>
      <x:c r="G452" s="17" t="str">
        <x:v>API access</x:v>
      </x:c>
      <x:c r="H452" s="17" t="n">
        <x:v>45876</x:v>
      </x:c>
      <x:c r="I452" s="17"/>
      <x:c r="J452" s="17" t="str">
        <x:v>Unknown</x:v>
      </x:c>
      <x:c r="K452" s="17" t="str">
        <x:v>The smallest version of OpenAI's latest flagship frontier model, benchmarked using medium reasoning effort.</x:v>
      </x:c>
      <x:c r="L452" s="17" t="str">
        <x:v>GPT-5 nano (low)</x:v>
      </x:c>
      <x:c r="M452" s="17"/>
      <x:c r="N452" s="17" t="str">
        <x:v>GPT-5 nano</x:v>
      </x:c>
      <x:c r="O452" s="17" t="str">
        <x:v>gpt-5-nano</x:v>
      </x:c>
      <x:c r="P452" s="17" t="n">
        <x:v>140.85</x:v>
      </x:c>
      <x:c r="Q452" s="17" t="n">
        <x:v>136.43</x:v>
      </x:c>
      <x:c r="R452" s="17" t="n">
        <x:v>142.54</x:v>
      </x:c>
      <x:c r="S452" s="17"/>
      <x:c r="T452" s="17"/>
      <x:c r="U452" s="17"/>
      <x:c r="V452" s="17"/>
      <x:c r="W452" s="17"/>
      <x:c r="X452" s="17"/>
      <x:c r="Y452" s="17"/>
      <x:c r="Z452" s="17"/>
    </x:row>
    <x:row r="453">
      <x:c r="A453" s="17" t="str">
        <x:v>Mixtral 8x22B</x:v>
      </x:c>
      <x:c r="B453" s="17" t="str">
        <x:v>Mixtral-8x22B-Instruct-v0.1</x:v>
      </x:c>
      <x:c r="C453" s="17"/>
      <x:c r="D453" s="17" t="str">
        <x:v>Mistral AI</x:v>
      </x:c>
      <x:c r="E453" s="17" t="str">
        <x:v>France</x:v>
      </x:c>
      <x:c r="F453" s="17" t="n">
        <x:v>45399</x:v>
      </x:c>
      <x:c r="G453" s="17" t="str">
        <x:v>Open weights (unrestricted)</x:v>
      </x:c>
      <x:c r="H453" s="17" t="n">
        <x:v>45399</x:v>
      </x:c>
      <x:c r="I453" s="17" t="n">
        <x:v>2.34e+24</x:v>
      </x:c>
      <x:c r="J453" s="17" t="str">
        <x:v>Speculative</x:v>
      </x:c>
      <x:c r="K453" s="17" t="str">
        <x:v>An instruction-tuned version of Mistral's 8 billion active (176 billion total)-parameter mixture-of-experts model</x:v>
      </x:c>
      <x:c r="L453" s="17"/>
      <x:c r="M453" s="17"/>
      <x:c r="N453" s="17" t="str">
        <x:v>Mixtral 8x22B</x:v>
      </x:c>
      <x:c r="O453" s="17" t="str">
        <x:v>mixtral-8x22b</x:v>
      </x:c>
      <x:c r="P453" s="17" t="n">
        <x:v>121.28</x:v>
      </x:c>
      <x:c r="Q453" s="17" t="n">
        <x:v>112.48</x:v>
      </x:c>
      <x:c r="R453" s="17" t="n">
        <x:v>123.4</x:v>
      </x:c>
      <x:c r="S453" s="17"/>
      <x:c r="T453" s="17"/>
      <x:c r="U453" s="17"/>
      <x:c r="V453" s="17"/>
      <x:c r="W453" s="17"/>
      <x:c r="X453" s="17"/>
      <x:c r="Y453" s="17"/>
      <x:c r="Z453" s="17"/>
    </x:row>
    <x:row r="454">
      <x:c r="A454" s="17" t="str">
        <x:v>Yi 6B</x:v>
      </x:c>
      <x:c r="B454" s="17" t="str">
        <x:v>Yi-6B</x:v>
      </x:c>
      <x:c r="C454" s="17"/>
      <x:c r="D454" s="17" t="str">
        <x:v>01.AI</x:v>
      </x:c>
      <x:c r="E454" s="17" t="str">
        <x:v>China</x:v>
      </x:c>
      <x:c r="F454" s="17" t="n">
        <x:v>45232</x:v>
      </x:c>
      <x:c r="G454" s="17" t="str">
        <x:v>Open weights (restricted use)</x:v>
      </x:c>
      <x:c r="H454" s="17" t="n">
        <x:v>45232</x:v>
      </x:c>
      <x:c r="I454" s="17" t="n">
        <x:v>1.26e+23</x:v>
      </x:c>
      <x:c r="J454" s="17" t="str">
        <x:v>Confident</x:v>
      </x:c>
      <x:c r="K454" s="17"/>
      <x:c r="L454" s="17" t="str">
        <x:v>Yi-6B (chat)</x:v>
      </x:c>
      <x:c r="M454" s="17"/>
      <x:c r="N454" s="17" t="str">
        <x:v>Yi 6B</x:v>
      </x:c>
      <x:c r="O454" s="17" t="str">
        <x:v>yi-6b</x:v>
      </x:c>
      <x:c r="P454" s="17" t="n">
        <x:v>104.51</x:v>
      </x:c>
      <x:c r="Q454" s="17" t="n">
        <x:v>93.1</x:v>
      </x:c>
      <x:c r="R454" s="17" t="n">
        <x:v>110.55</x:v>
      </x:c>
      <x:c r="S454" s="17"/>
      <x:c r="T454" s="17"/>
      <x:c r="U454" s="17"/>
      <x:c r="V454" s="17"/>
      <x:c r="W454" s="17"/>
      <x:c r="X454" s="17"/>
      <x:c r="Y454" s="17"/>
      <x:c r="Z454" s="17"/>
    </x:row>
    <x:row r="455">
      <x:c r="A455" s="17"/>
      <x:c r="B455" s="17" t="str">
        <x:v>Yi-9B</x:v>
      </x:c>
      <x:c r="C455" s="17"/>
      <x:c r="D455" s="17"/>
      <x:c r="E455" s="17"/>
      <x:c r="F455" s="17" t="n">
        <x:v>45352</x:v>
      </x:c>
      <x:c r="G455" s="17"/>
      <x:c r="H455" s="17"/>
      <x:c r="I455" s="17"/>
      <x:c r="J455" s="17" t="str">
        <x:v>Unverified</x:v>
      </x:c>
      <x:c r="K455" s="17"/>
      <x:c r="L455" s="17"/>
      <x:c r="M455" s="17"/>
      <x:c r="N455" s="17"/>
      <x:c r="O455" s="17" t="str">
        <x:v>yi-9b</x:v>
      </x:c>
      <x:c r="P455" s="17"/>
      <x:c r="Q455" s="17"/>
      <x:c r="R455" s="17"/>
      <x:c r="S455" s="17"/>
      <x:c r="T455" s="17"/>
      <x:c r="U455" s="17"/>
      <x:c r="V455" s="17"/>
      <x:c r="W455" s="17"/>
      <x:c r="X455" s="17"/>
      <x:c r="Y455" s="17"/>
      <x:c r="Z455" s="17"/>
    </x:row>
    <x:row r="456">
      <x:c r="A456" s="17"/>
      <x:c r="B456" s="17" t="str">
        <x:v>PaLM 2-S</x:v>
      </x:c>
      <x:c r="C456" s="17"/>
      <x:c r="D456" s="17"/>
      <x:c r="E456" s="17"/>
      <x:c r="F456" s="17" t="n">
        <x:v>45063</x:v>
      </x:c>
      <x:c r="G456" s="17"/>
      <x:c r="H456" s="17"/>
      <x:c r="I456" s="17"/>
      <x:c r="J456" s="17" t="str">
        <x:v>Unverified</x:v>
      </x:c>
      <x:c r="K456" s="17" t="str">
        <x:v>DeepMind's smallest model in the PaLM 2 series.</x:v>
      </x:c>
      <x:c r="L456" s="17"/>
      <x:c r="M456" s="17"/>
      <x:c r="N456" s="17"/>
      <x:c r="O456" s="17" t="str">
        <x:v>palm-2-s</x:v>
      </x:c>
      <x:c r="P456" s="17"/>
      <x:c r="Q456" s="17"/>
      <x:c r="R456" s="17"/>
      <x:c r="S456" s="17"/>
      <x:c r="T456" s="17"/>
      <x:c r="U456" s="17"/>
      <x:c r="V456" s="17"/>
      <x:c r="W456" s="17"/>
      <x:c r="X456" s="17"/>
      <x:c r="Y456" s="17"/>
      <x:c r="Z456" s="17"/>
    </x:row>
    <x:row r="457">
      <x:c r="A457" s="17"/>
      <x:c r="B457" s="17" t="str">
        <x:v>PaLM 2-M</x:v>
      </x:c>
      <x:c r="C457" s="17"/>
      <x:c r="D457" s="17"/>
      <x:c r="E457" s="17"/>
      <x:c r="F457" s="17" t="n">
        <x:v>45063</x:v>
      </x:c>
      <x:c r="G457" s="17"/>
      <x:c r="H457" s="17"/>
      <x:c r="I457" s="17"/>
      <x:c r="J457" s="17" t="str">
        <x:v>Unverified</x:v>
      </x:c>
      <x:c r="K457" s="17" t="str">
        <x:v>DeepMind's mid-sized model in the PaLM 2 series.</x:v>
      </x:c>
      <x:c r="L457" s="17"/>
      <x:c r="M457" s="17"/>
      <x:c r="N457" s="17"/>
      <x:c r="O457" s="17" t="str">
        <x:v>palm-2-m</x:v>
      </x:c>
      <x:c r="P457" s="17"/>
      <x:c r="Q457" s="17"/>
      <x:c r="R457" s="17"/>
      <x:c r="S457" s="17"/>
      <x:c r="T457" s="17"/>
      <x:c r="U457" s="17"/>
      <x:c r="V457" s="17"/>
      <x:c r="W457" s="17"/>
      <x:c r="X457" s="17"/>
      <x:c r="Y457" s="17"/>
      <x:c r="Z457" s="17"/>
    </x:row>
    <x:row r="458">
      <x:c r="A458" s="17"/>
      <x:c r="B458" s="17" t="str">
        <x:v>PaLM 2-L</x:v>
      </x:c>
      <x:c r="C458" s="17"/>
      <x:c r="D458" s="17"/>
      <x:c r="E458" s="17"/>
      <x:c r="F458" s="17" t="n">
        <x:v>45063</x:v>
      </x:c>
      <x:c r="G458" s="17"/>
      <x:c r="H458" s="17"/>
      <x:c r="I458" s="17"/>
      <x:c r="J458" s="17" t="str">
        <x:v>Unverified</x:v>
      </x:c>
      <x:c r="K458" s="17" t="str">
        <x:v>DeepMind's largest model in the PaLM 2 series.</x:v>
      </x:c>
      <x:c r="L458" s="17"/>
      <x:c r="M458" s="17"/>
      <x:c r="N458" s="17"/>
      <x:c r="O458" s="17" t="str">
        <x:v>palm-2-l</x:v>
      </x:c>
      <x:c r="P458" s="17"/>
      <x:c r="Q458" s="17"/>
      <x:c r="R458" s="17"/>
      <x:c r="S458" s="17"/>
      <x:c r="T458" s="17"/>
      <x:c r="U458" s="17"/>
      <x:c r="V458" s="17"/>
      <x:c r="W458" s="17"/>
      <x:c r="X458" s="17"/>
      <x:c r="Y458" s="17"/>
      <x:c r="Z458" s="17"/>
    </x:row>
    <x:row r="459">
      <x:c r="A459" s="17" t="str">
        <x:v>Baichuan 2-7B</x:v>
      </x:c>
      <x:c r="B459" s="17" t="str">
        <x:v>Baichuan-2-7B-Base</x:v>
      </x:c>
      <x:c r="C459" s="17"/>
      <x:c r="D459" s="17" t="str">
        <x:v>Baichuan</x:v>
      </x:c>
      <x:c r="E459" s="17" t="str">
        <x:v>China</x:v>
      </x:c>
      <x:c r="F459" s="17" t="n">
        <x:v>45189</x:v>
      </x:c>
      <x:c r="G459" s="17" t="str">
        <x:v>Open weights (restricted use)</x:v>
      </x:c>
      <x:c r="H459" s="17" t="n">
        <x:v>45189</x:v>
      </x:c>
      <x:c r="I459" s="17" t="n">
        <x:v>1.092e+23</x:v>
      </x:c>
      <x:c r="J459" s="17" t="str">
        <x:v>Confident</x:v>
      </x:c>
      <x:c r="K459" s="17"/>
      <x:c r="L459" s="17"/>
      <x:c r="M459" s="17"/>
      <x:c r="N459" s="17" t="str">
        <x:v>Baichuan 2-7B</x:v>
      </x:c>
      <x:c r="O459" s="17" t="str">
        <x:v>baichuan-2-7b</x:v>
      </x:c>
      <x:c r="P459" s="17" t="n">
        <x:v>96.04</x:v>
      </x:c>
      <x:c r="Q459" s="17" t="n">
        <x:v>84.33</x:v>
      </x:c>
      <x:c r="R459" s="17" t="n">
        <x:v>104.53</x:v>
      </x:c>
      <x:c r="S459" s="17"/>
      <x:c r="T459" s="17"/>
      <x:c r="U459" s="17"/>
      <x:c r="V459" s="17"/>
      <x:c r="W459" s="17"/>
      <x:c r="X459" s="17"/>
      <x:c r="Y459" s="17"/>
      <x:c r="Z459" s="17"/>
    </x:row>
    <x:row r="460">
      <x:c r="A460" s="17" t="str">
        <x:v>phi-3-mini 3.8B</x:v>
      </x:c>
      <x:c r="B460" s="17" t="str">
        <x:v>Phi-3-mini-4k-instruct</x:v>
      </x:c>
      <x:c r="C460" s="17"/>
      <x:c r="D460" s="17" t="str">
        <x:v>Microsoft</x:v>
      </x:c>
      <x:c r="E460" s="17" t="str">
        <x:v>United States of America</x:v>
      </x:c>
      <x:c r="F460" s="17" t="n">
        <x:v>45405</x:v>
      </x:c>
      <x:c r="G460" s="17" t="str">
        <x:v>Open weights (unrestricted)</x:v>
      </x:c>
      <x:c r="H460" s="17" t="n">
        <x:v>45405</x:v>
      </x:c>
      <x:c r="I460" s="17" t="n">
        <x:v>7.524e+22</x:v>
      </x:c>
      <x:c r="J460" s="17" t="str">
        <x:v>Confident</x:v>
      </x:c>
      <x:c r="K460" s="17" t="str">
        <x:v>A 4 billion-parameter model in Microsoft's Phi-3 open source model series with a 4000-token context length.</x:v>
      </x:c>
      <x:c r="L460" s="17"/>
      <x:c r="M460" s="17"/>
      <x:c r="N460" s="17" t="str">
        <x:v>phi-3-mini 3.8B</x:v>
      </x:c>
      <x:c r="O460" s="17" t="str">
        <x:v>phi-3-mini-3-8b</x:v>
      </x:c>
      <x:c r="P460" s="17" t="n">
        <x:v>117.14</x:v>
      </x:c>
      <x:c r="Q460" s="17" t="n">
        <x:v>107.43</x:v>
      </x:c>
      <x:c r="R460" s="17" t="n">
        <x:v>120.17</x:v>
      </x:c>
      <x:c r="S460" s="17"/>
      <x:c r="T460" s="17"/>
      <x:c r="U460" s="17"/>
      <x:c r="V460" s="17"/>
      <x:c r="W460" s="17"/>
      <x:c r="X460" s="17"/>
      <x:c r="Y460" s="17"/>
      <x:c r="Z460" s="17"/>
    </x:row>
    <x:row r="461">
      <x:c r="A461" s="17" t="str">
        <x:v>phi-3-small 7.4B</x:v>
      </x:c>
      <x:c r="B461" s="17" t="str">
        <x:v>Phi-3-small-8k-instruct</x:v>
      </x:c>
      <x:c r="C461" s="17"/>
      <x:c r="D461" s="17" t="str">
        <x:v>Microsoft</x:v>
      </x:c>
      <x:c r="E461" s="17" t="str">
        <x:v>United States of America</x:v>
      </x:c>
      <x:c r="F461" s="17" t="n">
        <x:v>45405</x:v>
      </x:c>
      <x:c r="G461" s="17" t="str">
        <x:v>Open weights (unrestricted)</x:v>
      </x:c>
      <x:c r="H461" s="17" t="n">
        <x:v>45405</x:v>
      </x:c>
      <x:c r="I461" s="17" t="n">
        <x:v>2.1312e+23</x:v>
      </x:c>
      <x:c r="J461" s="17" t="str">
        <x:v>Confident</x:v>
      </x:c>
      <x:c r="K461" s="17" t="str">
        <x:v>A 7 billion-parameter model in Microsoft's Phi-3 open source model series with a 8000-token context length.</x:v>
      </x:c>
      <x:c r="L461" s="17"/>
      <x:c r="M461" s="17"/>
      <x:c r="N461" s="17" t="str">
        <x:v>phi-3-small 7.4B</x:v>
      </x:c>
      <x:c r="O461" s="17" t="str">
        <x:v>phi-3-small-7-4b</x:v>
      </x:c>
      <x:c r="P461" s="17" t="n">
        <x:v>121.64</x:v>
      </x:c>
      <x:c r="Q461" s="17" t="n">
        <x:v>113.57</x:v>
      </x:c>
      <x:c r="R461" s="17" t="n">
        <x:v>124.38</x:v>
      </x:c>
      <x:c r="S461" s="17"/>
      <x:c r="T461" s="17"/>
      <x:c r="U461" s="17"/>
      <x:c r="V461" s="17"/>
      <x:c r="W461" s="17"/>
      <x:c r="X461" s="17"/>
      <x:c r="Y461" s="17"/>
      <x:c r="Z461" s="17"/>
    </x:row>
    <x:row r="462">
      <x:c r="A462" s="17" t="str">
        <x:v>Phi-2</x:v>
      </x:c>
      <x:c r="B462" s="17" t="str">
        <x:v>phi-2</x:v>
      </x:c>
      <x:c r="C462" s="17"/>
      <x:c r="D462" s="17" t="str">
        <x:v>Microsoft</x:v>
      </x:c>
      <x:c r="E462" s="17" t="str">
        <x:v>United States of America</x:v>
      </x:c>
      <x:c r="F462" s="17" t="n">
        <x:v>45272</x:v>
      </x:c>
      <x:c r="G462" s="17" t="str">
        <x:v>Open weights (unrestricted)</x:v>
      </x:c>
      <x:c r="H462" s="17" t="n">
        <x:v>45272</x:v>
      </x:c>
      <x:c r="I462" s="17" t="n">
        <x:v>2.27e+22</x:v>
      </x:c>
      <x:c r="J462" s="17" t="str">
        <x:v>Confident</x:v>
      </x:c>
      <x:c r="K462" s="17"/>
      <x:c r="L462" s="17"/>
      <x:c r="M462" s="17"/>
      <x:c r="N462" s="17" t="str">
        <x:v>Phi-2</x:v>
      </x:c>
      <x:c r="O462" s="17" t="str">
        <x:v>phi-2</x:v>
      </x:c>
      <x:c r="P462" s="17" t="n">
        <x:v>107.66</x:v>
      </x:c>
      <x:c r="Q462" s="17" t="n">
        <x:v>85.19</x:v>
      </x:c>
      <x:c r="R462" s="17" t="n">
        <x:v>113.86</x:v>
      </x:c>
      <x:c r="S462" s="17"/>
      <x:c r="T462" s="17"/>
      <x:c r="U462" s="17"/>
      <x:c r="V462" s="17"/>
      <x:c r="W462" s="17"/>
      <x:c r="X462" s="17"/>
      <x:c r="Y462" s="17"/>
      <x:c r="Z462" s="17"/>
    </x:row>
    <x:row r="463">
      <x:c r="A463" s="17"/>
      <x:c r="B463" s="17" t="str">
        <x:v>Qwen2.5-Coder-0.5B</x:v>
      </x:c>
      <x:c r="C463" s="17"/>
      <x:c r="D463" s="17"/>
      <x:c r="E463" s="17"/>
      <x:c r="F463" s="17" t="n">
        <x:v>45553</x:v>
      </x:c>
      <x:c r="G463" s="17"/>
      <x:c r="H463" s="17"/>
      <x:c r="I463" s="17"/>
      <x:c r="J463" s="17" t="str">
        <x:v>Unverified</x:v>
      </x:c>
      <x:c r="K463" s="17" t="str">
        <x:v>Qwen's 500 million-parameter model in the Qwen 2.5 Coder series of open source models.</x:v>
      </x:c>
      <x:c r="L463" s="17"/>
      <x:c r="M463" s="17"/>
      <x:c r="N463" s="17"/>
      <x:c r="O463" s="17" t="str">
        <x:v>qwen2-5-coder-0-5b</x:v>
      </x:c>
      <x:c r="P463" s="17"/>
      <x:c r="Q463" s="17"/>
      <x:c r="R463" s="17"/>
      <x:c r="S463" s="17"/>
      <x:c r="T463" s="17"/>
      <x:c r="U463" s="17"/>
      <x:c r="V463" s="17"/>
      <x:c r="W463" s="17"/>
      <x:c r="X463" s="17"/>
      <x:c r="Y463" s="17"/>
      <x:c r="Z463" s="17"/>
    </x:row>
    <x:row r="464">
      <x:c r="A464" s="17" t="str">
        <x:v>DeepSeek Coder 1.3B</x:v>
      </x:c>
      <x:c r="B464" s="17" t="str">
        <x:v>deepseek-coder-1.3b-base</x:v>
      </x:c>
      <x:c r="C464" s="17"/>
      <x:c r="D464" s="17" t="str">
        <x:v>DeepSeek,Peking University</x:v>
      </x:c>
      <x:c r="E464" s="17" t="str">
        <x:v>China</x:v>
      </x:c>
      <x:c r="F464" s="17" t="n">
        <x:v>45232</x:v>
      </x:c>
      <x:c r="G464" s="17" t="str">
        <x:v>Open weights (restricted use)</x:v>
      </x:c>
      <x:c r="H464" s="17" t="n">
        <x:v>45316</x:v>
      </x:c>
      <x:c r="I464" s="17" t="n">
        <x:v>1.56e+22</x:v>
      </x:c>
      <x:c r="J464" s="17" t="str">
        <x:v>Likely</x:v>
      </x:c>
      <x:c r="K464" s="17"/>
      <x:c r="L464" s="17" t="str">
        <x:v>DeepSeek Coder 1.3B (base)</x:v>
      </x:c>
      <x:c r="M464" s="17"/>
      <x:c r="N464" s="17" t="str">
        <x:v>DeepSeek Coder 1.3B</x:v>
      </x:c>
      <x:c r="O464" s="17" t="str">
        <x:v>deepseek-coder-1-3b</x:v>
      </x:c>
      <x:c r="P464" s="17" t="n">
        <x:v>64.01</x:v>
      </x:c>
      <x:c r="Q464" s="17" t="n">
        <x:v>44.11</x:v>
      </x:c>
      <x:c r="R464" s="17" t="n">
        <x:v>79.87</x:v>
      </x:c>
      <x:c r="S464" s="17"/>
      <x:c r="T464" s="17"/>
      <x:c r="U464" s="17"/>
      <x:c r="V464" s="17"/>
      <x:c r="W464" s="17"/>
      <x:c r="X464" s="17"/>
      <x:c r="Y464" s="17"/>
      <x:c r="Z464" s="17"/>
    </x:row>
    <x:row r="465">
      <x:c r="A465" s="17" t="str">
        <x:v>Qwen2.5-Coder (1.5B)</x:v>
      </x:c>
      <x:c r="B465" s="17" t="str">
        <x:v>Qwen2.5-Coder-1.5B</x:v>
      </x:c>
      <x:c r="C465" s="17"/>
      <x:c r="D465" s="17" t="str">
        <x:v>Alibaba</x:v>
      </x:c>
      <x:c r="E465" s="17" t="str">
        <x:v>China</x:v>
      </x:c>
      <x:c r="F465" s="17" t="n">
        <x:v>45553</x:v>
      </x:c>
      <x:c r="G465" s="17" t="str">
        <x:v>Open weights (unrestricted)</x:v>
      </x:c>
      <x:c r="H465" s="17" t="n">
        <x:v>45553</x:v>
      </x:c>
      <x:c r="I465" s="17" t="n">
        <x:v>5.082e+22</x:v>
      </x:c>
      <x:c r="J465" s="17" t="str">
        <x:v>Confident</x:v>
      </x:c>
      <x:c r="K465" s="17" t="str">
        <x:v>Qwen's 1.5 billion-parameter model in the Qwen 2.5 Coder series of open source models.</x:v>
      </x:c>
      <x:c r="L465" s="17" t="str">
        <x:v>Qwen2.5-Coder-1.5B</x:v>
      </x:c>
      <x:c r="M465" s="17"/>
      <x:c r="N465" s="17" t="str">
        <x:v>Qwen2.5-Coder (1.5B)</x:v>
      </x:c>
      <x:c r="O465" s="17" t="str">
        <x:v>qwen2-5-coder-1-5b</x:v>
      </x:c>
      <x:c r="P465" s="17" t="n">
        <x:v>102.72</x:v>
      </x:c>
      <x:c r="Q465" s="17" t="n">
        <x:v>86.18</x:v>
      </x:c>
      <x:c r="R465" s="17" t="n">
        <x:v>110.55</x:v>
      </x:c>
      <x:c r="S465" s="17"/>
      <x:c r="T465" s="17"/>
      <x:c r="U465" s="17"/>
      <x:c r="V465" s="17"/>
      <x:c r="W465" s="17"/>
      <x:c r="X465" s="17"/>
      <x:c r="Y465" s="17"/>
      <x:c r="Z465" s="17"/>
    </x:row>
    <x:row r="466">
      <x:c r="A466" s="17" t="str">
        <x:v>StarCoder 2 3B</x:v>
      </x:c>
      <x:c r="B466" s="17" t="str">
        <x:v>starcoder2-3b</x:v>
      </x:c>
      <x:c r="C466" s="17"/>
      <x:c r="D466" s="17" t="str">
        <x:v>Hugging Face,ServiceNow,NVIDIA,BigCode</x:v>
      </x:c>
      <x:c r="E466" s="17" t="str">
        <x:v>United States of America</x:v>
      </x:c>
      <x:c r="F466" s="17" t="n">
        <x:v>45344</x:v>
      </x:c>
      <x:c r="G466" s="17" t="str">
        <x:v>Open weights (restricted use)</x:v>
      </x:c>
      <x:c r="H466" s="17" t="n">
        <x:v>45351</x:v>
      </x:c>
      <x:c r="I466" s="17" t="n">
        <x:v>5.94e+22</x:v>
      </x:c>
      <x:c r="J466" s="17" t="str">
        <x:v>Confident</x:v>
      </x:c>
      <x:c r="K466" s="17"/>
      <x:c r="L466" s="17" t="str">
        <x:v>StarCoder 2 3B</x:v>
      </x:c>
      <x:c r="M466" s="17"/>
      <x:c r="N466" s="17" t="str">
        <x:v>StarCoder 2 3B</x:v>
      </x:c>
      <x:c r="O466" s="17" t="str">
        <x:v>starcoder-2-3b</x:v>
      </x:c>
      <x:c r="P466" s="17" t="n">
        <x:v>88.47</x:v>
      </x:c>
      <x:c r="Q466" s="17" t="n">
        <x:v>73.81</x:v>
      </x:c>
      <x:c r="R466" s="17" t="n">
        <x:v>98.03</x:v>
      </x:c>
      <x:c r="S466" s="17"/>
      <x:c r="T466" s="17"/>
      <x:c r="U466" s="17"/>
      <x:c r="V466" s="17"/>
      <x:c r="W466" s="17"/>
      <x:c r="X466" s="17"/>
      <x:c r="Y466" s="17"/>
      <x:c r="Z466" s="17"/>
    </x:row>
    <x:row r="467">
      <x:c r="A467" s="17"/>
      <x:c r="B467" s="17" t="str">
        <x:v>Qwen2.5-Coder-3B</x:v>
      </x:c>
      <x:c r="C467" s="17"/>
      <x:c r="D467" s="17"/>
      <x:c r="E467" s="17"/>
      <x:c r="F467" s="17" t="n">
        <x:v>45553</x:v>
      </x:c>
      <x:c r="G467" s="17"/>
      <x:c r="H467" s="17"/>
      <x:c r="I467" s="17"/>
      <x:c r="J467" s="17" t="str">
        <x:v>Unverified</x:v>
      </x:c>
      <x:c r="K467" s="17" t="str">
        <x:v>Qwen's 3 billion-parameter model in the Qwen 2.5 Coder series of open source models.</x:v>
      </x:c>
      <x:c r="L467" s="17"/>
      <x:c r="M467" s="17"/>
      <x:c r="N467" s="17"/>
      <x:c r="O467" s="17" t="str">
        <x:v>qwen2-5-coder-3b</x:v>
      </x:c>
      <x:c r="P467" s="17"/>
      <x:c r="Q467" s="17"/>
      <x:c r="R467" s="17"/>
      <x:c r="S467" s="17"/>
      <x:c r="T467" s="17"/>
      <x:c r="U467" s="17"/>
      <x:c r="V467" s="17"/>
      <x:c r="W467" s="17"/>
      <x:c r="X467" s="17"/>
      <x:c r="Y467" s="17"/>
      <x:c r="Z467" s="17"/>
    </x:row>
    <x:row r="468">
      <x:c r="A468" s="17" t="str">
        <x:v>StarCoder 2 7B</x:v>
      </x:c>
      <x:c r="B468" s="17" t="str">
        <x:v>starcoder2-7b</x:v>
      </x:c>
      <x:c r="C468" s="17"/>
      <x:c r="D468" s="17" t="str">
        <x:v>Hugging Face,ServiceNow,NVIDIA,BigCode</x:v>
      </x:c>
      <x:c r="E468" s="17" t="str">
        <x:v>United States of America</x:v>
      </x:c>
      <x:c r="F468" s="17" t="n">
        <x:v>45342</x:v>
      </x:c>
      <x:c r="G468" s="17" t="str">
        <x:v>Open weights (restricted use)</x:v>
      </x:c>
      <x:c r="H468" s="17" t="n">
        <x:v>45351</x:v>
      </x:c>
      <x:c r="I468" s="17" t="n">
        <x:v>1.55e+23</x:v>
      </x:c>
      <x:c r="J468" s="17" t="str">
        <x:v>Confident</x:v>
      </x:c>
      <x:c r="K468" s="17"/>
      <x:c r="L468" s="17" t="str">
        <x:v>StarCoder 2 7B</x:v>
      </x:c>
      <x:c r="M468" s="17"/>
      <x:c r="N468" s="17" t="str">
        <x:v>StarCoder 2 7B</x:v>
      </x:c>
      <x:c r="O468" s="17" t="str">
        <x:v>starcoder-2-7b</x:v>
      </x:c>
      <x:c r="P468" s="17" t="n">
        <x:v>93.25</x:v>
      </x:c>
      <x:c r="Q468" s="17" t="n">
        <x:v>76.05</x:v>
      </x:c>
      <x:c r="R468" s="17" t="n">
        <x:v>102.02</x:v>
      </x:c>
      <x:c r="S468" s="17"/>
      <x:c r="T468" s="17"/>
      <x:c r="U468" s="17"/>
      <x:c r="V468" s="17"/>
      <x:c r="W468" s="17"/>
      <x:c r="X468" s="17"/>
      <x:c r="Y468" s="17"/>
      <x:c r="Z468" s="17"/>
    </x:row>
    <x:row r="469">
      <x:c r="A469" s="17" t="str">
        <x:v>DeepSeek Coder 6.7B</x:v>
      </x:c>
      <x:c r="B469" s="17" t="str">
        <x:v>deepseek-coder-6.7b-base</x:v>
      </x:c>
      <x:c r="C469" s="17"/>
      <x:c r="D469" s="17" t="str">
        <x:v>DeepSeek,Peking University</x:v>
      </x:c>
      <x:c r="E469" s="17" t="str">
        <x:v>China</x:v>
      </x:c>
      <x:c r="F469" s="17" t="n">
        <x:v>45232</x:v>
      </x:c>
      <x:c r="G469" s="17" t="str">
        <x:v>Open weights (restricted use)</x:v>
      </x:c>
      <x:c r="H469" s="17" t="n">
        <x:v>45316</x:v>
      </x:c>
      <x:c r="I469" s="17" t="n">
        <x:v>8.04e+22</x:v>
      </x:c>
      <x:c r="J469" s="17" t="str">
        <x:v>Likely</x:v>
      </x:c>
      <x:c r="K469" s="17"/>
      <x:c r="L469" s="17" t="str">
        <x:v>DeepSeek Coder 6.7B (base)</x:v>
      </x:c>
      <x:c r="M469" s="17"/>
      <x:c r="N469" s="17" t="str">
        <x:v>DeepSeek Coder 6.7B</x:v>
      </x:c>
      <x:c r="O469" s="17" t="str">
        <x:v>deepseek-coder-6-7b</x:v>
      </x:c>
      <x:c r="P469" s="17" t="n">
        <x:v>89.32</x:v>
      </x:c>
      <x:c r="Q469" s="17" t="n">
        <x:v>72.08</x:v>
      </x:c>
      <x:c r="R469" s="17" t="n">
        <x:v>98.6</x:v>
      </x:c>
      <x:c r="S469" s="17"/>
      <x:c r="T469" s="17"/>
      <x:c r="U469" s="17"/>
      <x:c r="V469" s="17"/>
      <x:c r="W469" s="17"/>
      <x:c r="X469" s="17"/>
      <x:c r="Y469" s="17"/>
      <x:c r="Z469" s="17"/>
    </x:row>
    <x:row r="470">
      <x:c r="A470" s="17"/>
      <x:c r="B470" s="17" t="str">
        <x:v>DeepSeek-Coder-V2-Lite-Base</x:v>
      </x:c>
      <x:c r="C470" s="17"/>
      <x:c r="D470" s="17"/>
      <x:c r="E470" s="17"/>
      <x:c r="F470" s="17" t="n">
        <x:v>45456</x:v>
      </x:c>
      <x:c r="G470" s="17"/>
      <x:c r="H470" s="17"/>
      <x:c r="I470" s="17"/>
      <x:c r="J470" s="17" t="str">
        <x:v>Unverified</x:v>
      </x:c>
      <x:c r="K470" s="17"/>
      <x:c r="L470" s="17"/>
      <x:c r="M470" s="17"/>
      <x:c r="N470" s="17"/>
      <x:c r="O470" s="17" t="str">
        <x:v>deepseek-coder-v2-lite-base</x:v>
      </x:c>
      <x:c r="P470" s="17"/>
      <x:c r="Q470" s="17"/>
      <x:c r="R470" s="17"/>
      <x:c r="S470" s="17"/>
      <x:c r="T470" s="17"/>
      <x:c r="U470" s="17"/>
      <x:c r="V470" s="17"/>
      <x:c r="W470" s="17"/>
      <x:c r="X470" s="17"/>
      <x:c r="Y470" s="17"/>
      <x:c r="Z470" s="17"/>
    </x:row>
    <x:row r="471">
      <x:c r="A471" s="17"/>
      <x:c r="B471" s="17" t="str">
        <x:v>CodeQwen1.5-7B</x:v>
      </x:c>
      <x:c r="C471" s="17"/>
      <x:c r="D471" s="17"/>
      <x:c r="E471" s="17"/>
      <x:c r="F471" s="17" t="n">
        <x:v>45397</x:v>
      </x:c>
      <x:c r="G471" s="17"/>
      <x:c r="H471" s="17"/>
      <x:c r="I471" s="17"/>
      <x:c r="J471" s="17" t="str">
        <x:v>Unverified</x:v>
      </x:c>
      <x:c r="K471" s="17"/>
      <x:c r="L471" s="17"/>
      <x:c r="M471" s="17"/>
      <x:c r="N471" s="17"/>
      <x:c r="O471" s="17" t="str">
        <x:v>codeqwen1-5-7b</x:v>
      </x:c>
      <x:c r="P471" s="17"/>
      <x:c r="Q471" s="17"/>
      <x:c r="R471" s="17"/>
      <x:c r="S471" s="17"/>
      <x:c r="T471" s="17"/>
      <x:c r="U471" s="17"/>
      <x:c r="V471" s="17"/>
      <x:c r="W471" s="17"/>
      <x:c r="X471" s="17"/>
      <x:c r="Y471" s="17"/>
      <x:c r="Z471" s="17"/>
    </x:row>
    <x:row r="472">
      <x:c r="A472" s="17" t="str">
        <x:v>Qwen2.5-Coder (7B)</x:v>
      </x:c>
      <x:c r="B472" s="17" t="str">
        <x:v>Qwen2.5-Coder-7B</x:v>
      </x:c>
      <x:c r="C472" s="17"/>
      <x:c r="D472" s="17" t="str">
        <x:v>Alibaba</x:v>
      </x:c>
      <x:c r="E472" s="17" t="str">
        <x:v>China</x:v>
      </x:c>
      <x:c r="F472" s="17" t="n">
        <x:v>45553</x:v>
      </x:c>
      <x:c r="G472" s="17" t="str">
        <x:v>Open weights (unrestricted)</x:v>
      </x:c>
      <x:c r="H472" s="17" t="n">
        <x:v>45553</x:v>
      </x:c>
      <x:c r="I472" s="17" t="n">
        <x:v>2.5113e+23</x:v>
      </x:c>
      <x:c r="J472" s="17" t="str">
        <x:v>Confident</x:v>
      </x:c>
      <x:c r="K472" s="17" t="str">
        <x:v>Qwen's 7 billion-parameter model in the Qwen 2.5 Coder series of open source models.</x:v>
      </x:c>
      <x:c r="L472" s="17" t="str">
        <x:v>Qwen2.5-Coder-7B</x:v>
      </x:c>
      <x:c r="M472" s="17"/>
      <x:c r="N472" s="17" t="str">
        <x:v>Qwen2.5-Coder (7B)</x:v>
      </x:c>
      <x:c r="O472" s="17" t="str">
        <x:v>qwen2-5-coder-7b</x:v>
      </x:c>
      <x:c r="P472" s="17" t="n">
        <x:v>112.91</x:v>
      </x:c>
      <x:c r="Q472" s="17" t="n">
        <x:v>102.1</x:v>
      </x:c>
      <x:c r="R472" s="17" t="n">
        <x:v>118.64</x:v>
      </x:c>
      <x:c r="S472" s="17"/>
      <x:c r="T472" s="17"/>
      <x:c r="U472" s="17"/>
      <x:c r="V472" s="17"/>
      <x:c r="W472" s="17"/>
      <x:c r="X472" s="17"/>
      <x:c r="Y472" s="17"/>
      <x:c r="Z472" s="17"/>
    </x:row>
    <x:row r="473">
      <x:c r="A473" s="17" t="str">
        <x:v>StarCoder 2 15B</x:v>
      </x:c>
      <x:c r="B473" s="17" t="str">
        <x:v>starcoder2-15b</x:v>
      </x:c>
      <x:c r="C473" s="17"/>
      <x:c r="D473" s="17" t="str">
        <x:v>Hugging Face,ServiceNow,NVIDIA,BigCode</x:v>
      </x:c>
      <x:c r="E473" s="17" t="str">
        <x:v>United States of America</x:v>
      </x:c>
      <x:c r="F473" s="17" t="n">
        <x:v>45342</x:v>
      </x:c>
      <x:c r="G473" s="17" t="str">
        <x:v>Open weights (restricted use)</x:v>
      </x:c>
      <x:c r="H473" s="17" t="n">
        <x:v>45351</x:v>
      </x:c>
      <x:c r="I473" s="17" t="n">
        <x:v>3.87e+23</x:v>
      </x:c>
      <x:c r="J473" s="17" t="str">
        <x:v>Confident</x:v>
      </x:c>
      <x:c r="K473" s="17"/>
      <x:c r="L473" s="17" t="str">
        <x:v>StarCoder 2 15B</x:v>
      </x:c>
      <x:c r="M473" s="17"/>
      <x:c r="N473" s="17" t="str">
        <x:v>StarCoder 2 15B</x:v>
      </x:c>
      <x:c r="O473" s="17" t="str">
        <x:v>starcoder-2-15b</x:v>
      </x:c>
      <x:c r="P473" s="17" t="n">
        <x:v>104.74</x:v>
      </x:c>
      <x:c r="Q473" s="17" t="n">
        <x:v>92.4</x:v>
      </x:c>
      <x:c r="R473" s="17" t="n">
        <x:v>112.13</x:v>
      </x:c>
      <x:c r="S473" s="17"/>
      <x:c r="T473" s="17"/>
      <x:c r="U473" s="17"/>
      <x:c r="V473" s="17"/>
      <x:c r="W473" s="17"/>
      <x:c r="X473" s="17"/>
      <x:c r="Y473" s="17"/>
      <x:c r="Z473" s="17"/>
    </x:row>
    <x:row r="474">
      <x:c r="A474" s="17"/>
      <x:c r="B474" s="17" t="str">
        <x:v>Qwen2.5-Coder-14B</x:v>
      </x:c>
      <x:c r="C474" s="17"/>
      <x:c r="D474" s="17"/>
      <x:c r="E474" s="17"/>
      <x:c r="F474" s="17" t="n">
        <x:v>45553</x:v>
      </x:c>
      <x:c r="G474" s="17"/>
      <x:c r="H474" s="17"/>
      <x:c r="I474" s="17"/>
      <x:c r="J474" s="17" t="str">
        <x:v>Unverified</x:v>
      </x:c>
      <x:c r="K474" s="17" t="str">
        <x:v>Qwen's 14 billion-parameter model in the Qwen 2.5 Coder series of open source models.</x:v>
      </x:c>
      <x:c r="L474" s="17"/>
      <x:c r="M474" s="17"/>
      <x:c r="N474" s="17"/>
      <x:c r="O474" s="17" t="str">
        <x:v>qwen2-5-coder-14b</x:v>
      </x:c>
      <x:c r="P474" s="17"/>
      <x:c r="Q474" s="17"/>
      <x:c r="R474" s="17"/>
      <x:c r="S474" s="17"/>
      <x:c r="T474" s="17"/>
      <x:c r="U474" s="17"/>
      <x:c r="V474" s="17"/>
      <x:c r="W474" s="17"/>
      <x:c r="X474" s="17"/>
      <x:c r="Y474" s="17"/>
      <x:c r="Z474" s="17"/>
    </x:row>
    <x:row r="475">
      <x:c r="A475" s="17" t="str">
        <x:v>DeepSeek Coder 33B</x:v>
      </x:c>
      <x:c r="B475" s="17" t="str">
        <x:v>deepseek-coder-33b-base</x:v>
      </x:c>
      <x:c r="C475" s="17"/>
      <x:c r="D475" s="17" t="str">
        <x:v>DeepSeek,Peking University</x:v>
      </x:c>
      <x:c r="E475" s="17" t="str">
        <x:v>China</x:v>
      </x:c>
      <x:c r="F475" s="17" t="n">
        <x:v>45232</x:v>
      </x:c>
      <x:c r="G475" s="17" t="str">
        <x:v>Open weights (restricted use)</x:v>
      </x:c>
      <x:c r="H475" s="17" t="n">
        <x:v>45316</x:v>
      </x:c>
      <x:c r="I475" s="17" t="n">
        <x:v>3.96e+23</x:v>
      </x:c>
      <x:c r="J475" s="17" t="str">
        <x:v>Likely</x:v>
      </x:c>
      <x:c r="K475" s="17"/>
      <x:c r="L475" s="17" t="str">
        <x:v>DeepSeek Coder 33B (base)</x:v>
      </x:c>
      <x:c r="M475" s="17"/>
      <x:c r="N475" s="17" t="str">
        <x:v>DeepSeek Coder 33B</x:v>
      </x:c>
      <x:c r="O475" s="17" t="str">
        <x:v>deepseek-coder-33b</x:v>
      </x:c>
      <x:c r="P475" s="17" t="n">
        <x:v>96.02</x:v>
      </x:c>
      <x:c r="Q475" s="17" t="n">
        <x:v>82.39</x:v>
      </x:c>
      <x:c r="R475" s="17" t="n">
        <x:v>103.58</x:v>
      </x:c>
      <x:c r="S475" s="17"/>
      <x:c r="T475" s="17"/>
      <x:c r="U475" s="17"/>
      <x:c r="V475" s="17"/>
      <x:c r="W475" s="17"/>
      <x:c r="X475" s="17"/>
      <x:c r="Y475" s="17"/>
      <x:c r="Z475" s="17"/>
    </x:row>
    <x:row r="476">
      <x:c r="A476" s="17" t="str">
        <x:v>DeepSeek-Coder-V2 236B</x:v>
      </x:c>
      <x:c r="B476" s="17" t="str">
        <x:v>DeepSeek-Coder-V2-Base</x:v>
      </x:c>
      <x:c r="C476" s="17"/>
      <x:c r="D476" s="17" t="str">
        <x:v>DeepSeek</x:v>
      </x:c>
      <x:c r="E476" s="17" t="str">
        <x:v>China</x:v>
      </x:c>
      <x:c r="F476" s="17" t="n">
        <x:v>45460</x:v>
      </x:c>
      <x:c r="G476" s="17" t="str">
        <x:v>Open weights (restricted use)</x:v>
      </x:c>
      <x:c r="H476" s="17" t="n">
        <x:v>45460</x:v>
      </x:c>
      <x:c r="I476" s="17" t="n">
        <x:v>1.2852e+24</x:v>
      </x:c>
      <x:c r="J476" s="17" t="str">
        <x:v>Confident</x:v>
      </x:c>
      <x:c r="K476" s="17"/>
      <x:c r="L476" s="17" t="str">
        <x:v>DeepSeek-Coder-V2 (base)</x:v>
      </x:c>
      <x:c r="M476" s="17"/>
      <x:c r="N476" s="17" t="str">
        <x:v>DeepSeek-Coder-V2 236B</x:v>
      </x:c>
      <x:c r="O476" s="17" t="str">
        <x:v>deepseek-coder-v2-236b</x:v>
      </x:c>
      <x:c r="P476" s="17"/>
      <x:c r="Q476" s="17"/>
      <x:c r="R476" s="17"/>
      <x:c r="S476" s="17"/>
      <x:c r="T476" s="17"/>
      <x:c r="U476" s="17"/>
      <x:c r="V476" s="17"/>
      <x:c r="W476" s="17"/>
      <x:c r="X476" s="17"/>
      <x:c r="Y476" s="17"/>
      <x:c r="Z476" s="17"/>
    </x:row>
    <x:row r="477">
      <x:c r="A477" s="17" t="str">
        <x:v>Qwen2.5-Coder (32B)</x:v>
      </x:c>
      <x:c r="B477" s="17" t="str">
        <x:v>Qwen2.5-Coder-32B</x:v>
      </x:c>
      <x:c r="C477" s="17"/>
      <x:c r="D477" s="17" t="str">
        <x:v>Alibaba</x:v>
      </x:c>
      <x:c r="E477" s="17" t="str">
        <x:v>China</x:v>
      </x:c>
      <x:c r="F477" s="17" t="n">
        <x:v>45553</x:v>
      </x:c>
      <x:c r="G477" s="17" t="str">
        <x:v>Open weights (unrestricted)</x:v>
      </x:c>
      <x:c r="H477" s="17" t="n">
        <x:v>45608</x:v>
      </x:c>
      <x:c r="I477" s="17" t="n">
        <x:v>1.0725e+24</x:v>
      </x:c>
      <x:c r="J477" s="17" t="str">
        <x:v>Confident</x:v>
      </x:c>
      <x:c r="K477" s="17" t="str">
        <x:v>Qwen's 32 billion-parameter model in the Qwen 2.5 Coder series of open source models.</x:v>
      </x:c>
      <x:c r="L477" s="17" t="str">
        <x:v>Qwen2.5-Coder-32B</x:v>
      </x:c>
      <x:c r="M477" s="17" t="str">
        <x:v>Qwen2.5-Coder-32B</x:v>
      </x:c>
      <x:c r="N477" s="17" t="str">
        <x:v>Qwen2.5-Coder-32B</x:v>
      </x:c>
      <x:c r="O477" s="17" t="str">
        <x:v>qwen2-5-coder-32b</x:v>
      </x:c>
      <x:c r="P477" s="17" t="n">
        <x:v>119.27</x:v>
      </x:c>
      <x:c r="Q477" s="17" t="n">
        <x:v>110.01</x:v>
      </x:c>
      <x:c r="R477" s="17" t="n">
        <x:v>124.64</x:v>
      </x:c>
      <x:c r="S477" s="17"/>
      <x:c r="T477" s="17"/>
      <x:c r="U477" s="17"/>
      <x:c r="V477" s="17"/>
      <x:c r="W477" s="17"/>
      <x:c r="X477" s="17"/>
      <x:c r="Y477" s="17"/>
      <x:c r="Z477" s="17"/>
    </x:row>
    <x:row r="478">
      <x:c r="A478" s="17" t="str">
        <x:v>Phi-1.5</x:v>
      </x:c>
      <x:c r="B478" s="17" t="str">
        <x:v>phi-1_5</x:v>
      </x:c>
      <x:c r="C478" s="17"/>
      <x:c r="D478" s="17" t="str">
        <x:v>Microsoft</x:v>
      </x:c>
      <x:c r="E478" s="17" t="str">
        <x:v>United States of America</x:v>
      </x:c>
      <x:c r="F478" s="17" t="n">
        <x:v>45180</x:v>
      </x:c>
      <x:c r="G478" s="17" t="str">
        <x:v>Open weights (unrestricted)</x:v>
      </x:c>
      <x:c r="H478" s="17" t="n">
        <x:v>45180</x:v>
      </x:c>
      <x:c r="I478" s="17" t="n">
        <x:v>1.17e+21</x:v>
      </x:c>
      <x:c r="J478" s="17" t="str">
        <x:v>Confident</x:v>
      </x:c>
      <x:c r="K478" s="17"/>
      <x:c r="L478" s="17"/>
      <x:c r="M478" s="17"/>
      <x:c r="N478" s="17" t="str">
        <x:v>Phi-1.5</x:v>
      </x:c>
      <x:c r="O478" s="17" t="str">
        <x:v>phi-1-5</x:v>
      </x:c>
      <x:c r="P478" s="17" t="n">
        <x:v>91.26</x:v>
      </x:c>
      <x:c r="Q478" s="17" t="n">
        <x:v>72.29</x:v>
      </x:c>
      <x:c r="R478" s="17" t="n">
        <x:v>101.39</x:v>
      </x:c>
      <x:c r="S478" s="17"/>
      <x:c r="T478" s="17"/>
      <x:c r="U478" s="17"/>
      <x:c r="V478" s="17"/>
      <x:c r="W478" s="17"/>
      <x:c r="X478" s="17"/>
      <x:c r="Y478" s="17"/>
      <x:c r="Z478" s="17"/>
    </x:row>
    <x:row r="479">
      <x:c r="A479" s="17" t="str">
        <x:v>GPT-3.5 (davinci-002)
</x:v>
      </x:c>
      <x:c r="B479" s="17" t="str">
        <x:v>text-davinci-002</x:v>
      </x:c>
      <x:c r="C479" s="17"/>
      <x:c r="D479" s="17" t="str">
        <x:v>OpenAI</x:v>
      </x:c>
      <x:c r="E479" s="17" t="str">
        <x:v>United States of America</x:v>
      </x:c>
      <x:c r="F479" s="17" t="n">
        <x:v>44635</x:v>
      </x:c>
      <x:c r="G479" s="17" t="str">
        <x:v>API access</x:v>
      </x:c>
      <x:c r="H479" s="17" t="n">
        <x:v>44635</x:v>
      </x:c>
      <x:c r="I479" s="17" t="n">
        <x:v>2.578e+24</x:v>
      </x:c>
      <x:c r="J479" s="17" t="str">
        <x:v>Speculative</x:v>
      </x:c>
      <x:c r="K479" s="17"/>
      <x:c r="L479" s="17"/>
      <x:c r="M479" s="17" t="str">
        <x:v>davinci-002</x:v>
      </x:c>
      <x:c r="N479" s="17" t="str">
        <x:v>davinci-002</x:v>
      </x:c>
      <x:c r="O479" s="17" t="str">
        <x:v>davinci-002</x:v>
      </x:c>
      <x:c r="P479" s="17"/>
      <x:c r="Q479" s="17"/>
      <x:c r="R479" s="17"/>
      <x:c r="S479" s="17"/>
      <x:c r="T479" s="17"/>
      <x:c r="U479" s="17"/>
      <x:c r="V479" s="17"/>
      <x:c r="W479" s="17"/>
      <x:c r="X479" s="17"/>
      <x:c r="Y479" s="17"/>
      <x:c r="Z479" s="17"/>
    </x:row>
    <x:row r="480">
      <x:c r="A480" s="17" t="str">
        <x:v>Claude Instant</x:v>
      </x:c>
      <x:c r="B480" s="17" t="str">
        <x:v>claude-instant-1.1</x:v>
      </x:c>
      <x:c r="C480" s="17"/>
      <x:c r="D480" s="17" t="str">
        <x:v>Anthropic</x:v>
      </x:c>
      <x:c r="E480" s="17" t="str">
        <x:v>United States of America</x:v>
      </x:c>
      <x:c r="F480" s="17"/>
      <x:c r="G480" s="17" t="str">
        <x:v>API access</x:v>
      </x:c>
      <x:c r="H480" s="17" t="n">
        <x:v>45147</x:v>
      </x:c>
      <x:c r="I480" s="17"/>
      <x:c r="J480" s="17" t="str">
        <x:v>Unknown</x:v>
      </x:c>
      <x:c r="K480" s="17"/>
      <x:c r="L480" s="17"/>
      <x:c r="M480" s="17"/>
      <x:c r="N480" s="17" t="str">
        <x:v>Claude Instant</x:v>
      </x:c>
      <x:c r="O480" s="17" t="str">
        <x:v>claude-instant</x:v>
      </x:c>
      <x:c r="P480" s="17" t="n">
        <x:v>121.11</x:v>
      </x:c>
      <x:c r="Q480" s="17" t="n">
        <x:v>113.87</x:v>
      </x:c>
      <x:c r="R480" s="17" t="n">
        <x:v>123.96</x:v>
      </x:c>
      <x:c r="S480" s="17"/>
      <x:c r="T480" s="17"/>
      <x:c r="U480" s="17"/>
      <x:c r="V480" s="17"/>
      <x:c r="W480" s="17"/>
      <x:c r="X480" s="17"/>
      <x:c r="Y480" s="17"/>
      <x:c r="Z480" s="17"/>
    </x:row>
    <x:row r="481">
      <x:c r="A481" s="17" t="str">
        <x:v>Claude Instant</x:v>
      </x:c>
      <x:c r="B481" s="17" t="str">
        <x:v>claude-instant-1.2</x:v>
      </x:c>
      <x:c r="C481" s="17"/>
      <x:c r="D481" s="17" t="str">
        <x:v>Anthropic</x:v>
      </x:c>
      <x:c r="E481" s="17" t="str">
        <x:v>United States of America</x:v>
      </x:c>
      <x:c r="F481" s="17" t="n">
        <x:v>45147</x:v>
      </x:c>
      <x:c r="G481" s="17" t="str">
        <x:v>API access</x:v>
      </x:c>
      <x:c r="H481" s="17" t="n">
        <x:v>45147</x:v>
      </x:c>
      <x:c r="I481" s="17"/>
      <x:c r="J481" s="17" t="str">
        <x:v>Unknown</x:v>
      </x:c>
      <x:c r="K481" s="17"/>
      <x:c r="L481" s="17"/>
      <x:c r="M481" s="17"/>
      <x:c r="N481" s="17" t="str">
        <x:v>Claude Instant</x:v>
      </x:c>
      <x:c r="O481" s="17" t="str">
        <x:v>claude-instant</x:v>
      </x:c>
      <x:c r="P481" s="17" t="n">
        <x:v>121.11</x:v>
      </x:c>
      <x:c r="Q481" s="17" t="n">
        <x:v>113.87</x:v>
      </x:c>
      <x:c r="R481" s="17" t="n">
        <x:v>123.96</x:v>
      </x:c>
      <x:c r="S481" s="17"/>
      <x:c r="T481" s="17"/>
      <x:c r="U481" s="17"/>
      <x:c r="V481" s="17"/>
      <x:c r="W481" s="17"/>
      <x:c r="X481" s="17"/>
      <x:c r="Y481" s="17"/>
      <x:c r="Z481" s="17"/>
    </x:row>
    <x:row r="482">
      <x:c r="A482" s="17" t="str">
        <x:v>INTELLECT-1</x:v>
      </x:c>
      <x:c r="B482" s="17" t="str">
        <x:v>INTELLECT-1-Instruct</x:v>
      </x:c>
      <x:c r="C482" s="17"/>
      <x:c r="D482" s="17" t="str">
        <x:v>Prime Intellect,Hugging Face,Arcee AI</x:v>
      </x:c>
      <x:c r="E482" s="17" t="str">
        <x:v>United States of America</x:v>
      </x:c>
      <x:c r="F482" s="17" t="n">
        <x:v>45625</x:v>
      </x:c>
      <x:c r="G482" s="17"/>
      <x:c r="H482" s="17" t="n">
        <x:v>45625</x:v>
      </x:c>
      <x:c r="I482" s="17" t="n">
        <x:v>6.000001e+22</x:v>
      </x:c>
      <x:c r="J482" s="17" t="str">
        <x:v>Confident</x:v>
      </x:c>
      <x:c r="K482" s="17"/>
      <x:c r="L482" s="17"/>
      <x:c r="M482" s="17"/>
      <x:c r="N482" s="17" t="str">
        <x:v>INTELLECT-1</x:v>
      </x:c>
      <x:c r="O482" s="17" t="str">
        <x:v>intellect-1</x:v>
      </x:c>
      <x:c r="P482" s="17" t="n">
        <x:v>100.58</x:v>
      </x:c>
      <x:c r="Q482" s="17" t="n">
        <x:v>88.56</x:v>
      </x:c>
      <x:c r="R482" s="17" t="n">
        <x:v>107.05</x:v>
      </x:c>
      <x:c r="S482" s="17"/>
      <x:c r="T482" s="17"/>
      <x:c r="U482" s="17"/>
      <x:c r="V482" s="17"/>
      <x:c r="W482" s="17"/>
      <x:c r="X482" s="17"/>
      <x:c r="Y482" s="17"/>
      <x:c r="Z482" s="17"/>
    </x:row>
    <x:row r="483">
      <x:c r="A483" s="17" t="str">
        <x:v>GPT-5.6 Sol</x:v>
      </x:c>
      <x:c r="B483" s="17" t="str">
        <x:v>gpt-5.6-sol_xhigh</x:v>
      </x:c>
      <x:c r="C483" s="17" t="str">
        <x:v>GPT-5.6 Sol (xhigh)</x:v>
      </x:c>
      <x:c r="D483" s="17" t="str">
        <x:v>OpenAI</x:v>
      </x:c>
      <x:c r="E483" s="17" t="str">
        <x:v>United States of America</x:v>
      </x:c>
      <x:c r="F483" s="17" t="n">
        <x:v>46212</x:v>
      </x:c>
      <x:c r="G483" s="17" t="str">
        <x:v>API access</x:v>
      </x:c>
      <x:c r="H483" s="17" t="n">
        <x:v>46212</x:v>
      </x:c>
      <x:c r="I483" s="17"/>
      <x:c r="J483" s="17" t="str">
        <x:v>Unverified</x:v>
      </x:c>
      <x:c r="K483" s="17"/>
      <x:c r="L483" s="17" t="str">
        <x:v>GPT-5.6 Sol (xhigh)</x:v>
      </x:c>
      <x:c r="M483" s="17"/>
      <x:c r="N483" s="17" t="str">
        <x:v>GPT-5.6 Sol</x:v>
      </x:c>
      <x:c r="O483" s="17" t="str">
        <x:v>gpt-5-6-sol</x:v>
      </x:c>
      <x:c r="P483" s="17" t="n">
        <x:v>161.77</x:v>
      </x:c>
      <x:c r="Q483" s="17" t="n">
        <x:v>159.26</x:v>
      </x:c>
      <x:c r="R483" s="17" t="n">
        <x:v>166.01</x:v>
      </x:c>
      <x:c r="S483" s="17"/>
      <x:c r="T483" s="17"/>
      <x:c r="U483" s="17"/>
      <x:c r="V483" s="17"/>
      <x:c r="W483" s="17"/>
      <x:c r="X483" s="17"/>
      <x:c r="Y483" s="17"/>
      <x:c r="Z483" s="17"/>
    </x:row>
    <x:row r="484">
      <x:c r="A484" s="17" t="str">
        <x:v>GPT-5.6 Terra</x:v>
      </x:c>
      <x:c r="B484" s="17" t="str">
        <x:v>gpt-5.6-terra_xhigh</x:v>
      </x:c>
      <x:c r="C484" s="17" t="str">
        <x:v>GPT-5.6 Terra (xhigh)</x:v>
      </x:c>
      <x:c r="D484" s="17" t="str">
        <x:v>OpenAI</x:v>
      </x:c>
      <x:c r="E484" s="17" t="str">
        <x:v>United States of America</x:v>
      </x:c>
      <x:c r="F484" s="17" t="n">
        <x:v>46212</x:v>
      </x:c>
      <x:c r="G484" s="17" t="str">
        <x:v>API access</x:v>
      </x:c>
      <x:c r="H484" s="17" t="n">
        <x:v>46212</x:v>
      </x:c>
      <x:c r="I484" s="17"/>
      <x:c r="J484" s="17" t="str">
        <x:v>Unverified</x:v>
      </x:c>
      <x:c r="K484" s="17"/>
      <x:c r="L484" s="17" t="str">
        <x:v>GPT-5.6 Terra (xhigh)</x:v>
      </x:c>
      <x:c r="M484" s="17"/>
      <x:c r="N484" s="17" t="str">
        <x:v>GPT-5.6 Terra</x:v>
      </x:c>
      <x:c r="O484" s="17" t="str">
        <x:v>gpt-5-6-terra</x:v>
      </x:c>
      <x:c r="P484" s="17" t="n">
        <x:v>158.25</x:v>
      </x:c>
      <x:c r="Q484" s="17" t="n">
        <x:v>155.39</x:v>
      </x:c>
      <x:c r="R484" s="17" t="n">
        <x:v>161.26</x:v>
      </x:c>
      <x:c r="S484" s="17"/>
      <x:c r="T484" s="17"/>
      <x:c r="U484" s="17"/>
      <x:c r="V484" s="17"/>
      <x:c r="W484" s="17"/>
      <x:c r="X484" s="17"/>
      <x:c r="Y484" s="17"/>
      <x:c r="Z484" s="17"/>
    </x:row>
    <x:row r="485">
      <x:c r="A485" s="17" t="str">
        <x:v>GPT-5.6 Luna</x:v>
      </x:c>
      <x:c r="B485" s="17" t="str">
        <x:v>gpt-5.6-luna_medium</x:v>
      </x:c>
      <x:c r="C485" s="17" t="str">
        <x:v>GPT-5.6 Luna (medium)</x:v>
      </x:c>
      <x:c r="D485" s="17" t="str">
        <x:v>OpenAI</x:v>
      </x:c>
      <x:c r="E485" s="17" t="str">
        <x:v>United States of America</x:v>
      </x:c>
      <x:c r="F485" s="17" t="n">
        <x:v>46212</x:v>
      </x:c>
      <x:c r="G485" s="17" t="str">
        <x:v>API access</x:v>
      </x:c>
      <x:c r="H485" s="17" t="n">
        <x:v>46212</x:v>
      </x:c>
      <x:c r="I485" s="17"/>
      <x:c r="J485" s="17" t="str">
        <x:v>Unverified</x:v>
      </x:c>
      <x:c r="K485" s="17"/>
      <x:c r="L485" s="17" t="str">
        <x:v>GPT-5.6 Luna (medium)</x:v>
      </x:c>
      <x:c r="M485" s="17"/>
      <x:c r="N485" s="17" t="str">
        <x:v>GPT-5.6 Luna</x:v>
      </x:c>
      <x:c r="O485" s="17" t="str">
        <x:v>gpt-5-6-luna</x:v>
      </x:c>
      <x:c r="P485" s="17" t="n">
        <x:v>155.62</x:v>
      </x:c>
      <x:c r="Q485" s="17" t="n">
        <x:v>152.89</x:v>
      </x:c>
      <x:c r="R485" s="17" t="n">
        <x:v>158.51</x:v>
      </x:c>
      <x:c r="S485" s="17"/>
      <x:c r="T485" s="17"/>
      <x:c r="U485" s="17"/>
      <x:c r="V485" s="17"/>
      <x:c r="W485" s="17"/>
      <x:c r="X485" s="17"/>
      <x:c r="Y485" s="17"/>
      <x:c r="Z485" s="17"/>
    </x:row>
    <x:row r="486">
      <x:c r="A486" s="17" t="str">
        <x:v>GLaM</x:v>
      </x:c>
      <x:c r="B486" s="17" t="str">
        <x:v>GLaM (MoE)</x:v>
      </x:c>
      <x:c r="C486" s="17"/>
      <x:c r="D486" s="17" t="str">
        <x:v>Google</x:v>
      </x:c>
      <x:c r="E486" s="17" t="str">
        <x:v>United States of America</x:v>
      </x:c>
      <x:c r="F486" s="17" t="n">
        <x:v>44543</x:v>
      </x:c>
      <x:c r="G486" s="17" t="str">
        <x:v>Unreleased</x:v>
      </x:c>
      <x:c r="H486" s="17" t="n">
        <x:v>44543</x:v>
      </x:c>
      <x:c r="I486" s="17" t="n">
        <x:v>3.6363112434e+23</x:v>
      </x:c>
      <x:c r="J486" s="17" t="str">
        <x:v>Confident</x:v>
      </x:c>
      <x:c r="K486" s="17"/>
      <x:c r="L486" s="17"/>
      <x:c r="M486" s="17"/>
      <x:c r="N486" s="17" t="str">
        <x:v>GLaM</x:v>
      </x:c>
      <x:c r="O486" s="17" t="str">
        <x:v>glam</x:v>
      </x:c>
      <x:c r="P486" s="17"/>
      <x:c r="Q486" s="17"/>
      <x:c r="R486" s="17"/>
      <x:c r="S486" s="17"/>
      <x:c r="T486" s="17"/>
      <x:c r="U486" s="17"/>
      <x:c r="V486" s="17"/>
      <x:c r="W486" s="17"/>
      <x:c r="X486" s="17"/>
      <x:c r="Y486" s="17"/>
      <x:c r="Z486" s="17"/>
    </x:row>
    <x:row r="487">
      <x:c r="A487" s="17" t="str">
        <x:v>GPT-5.6 Sol</x:v>
      </x:c>
      <x:c r="B487" s="17" t="str">
        <x:v>gpt-5.6-sol_medium</x:v>
      </x:c>
      <x:c r="C487" s="17" t="str">
        <x:v>GPT-5.6 Sol (medium)</x:v>
      </x:c>
      <x:c r="D487" s="17" t="str">
        <x:v>OpenAI</x:v>
      </x:c>
      <x:c r="E487" s="17" t="str">
        <x:v>United States of America</x:v>
      </x:c>
      <x:c r="F487" s="17" t="n">
        <x:v>46212</x:v>
      </x:c>
      <x:c r="G487" s="17" t="str">
        <x:v>API access</x:v>
      </x:c>
      <x:c r="H487" s="17" t="n">
        <x:v>46212</x:v>
      </x:c>
      <x:c r="I487" s="17"/>
      <x:c r="J487" s="17" t="str">
        <x:v>Unverified</x:v>
      </x:c>
      <x:c r="K487" s="17"/>
      <x:c r="L487" s="17" t="str">
        <x:v>GPT-5.6 Sol (medium)</x:v>
      </x:c>
      <x:c r="M487" s="17"/>
      <x:c r="N487" s="17" t="str">
        <x:v>GPT-5.6 Sol</x:v>
      </x:c>
      <x:c r="O487" s="17" t="str">
        <x:v>gpt-5-6-sol</x:v>
      </x:c>
      <x:c r="P487" s="17" t="n">
        <x:v>161.77</x:v>
      </x:c>
      <x:c r="Q487" s="17" t="n">
        <x:v>159.26</x:v>
      </x:c>
      <x:c r="R487" s="17" t="n">
        <x:v>166.01</x:v>
      </x:c>
      <x:c r="S487" s="17"/>
      <x:c r="T487" s="17"/>
      <x:c r="U487" s="17"/>
      <x:c r="V487" s="17"/>
      <x:c r="W487" s="17"/>
      <x:c r="X487" s="17"/>
      <x:c r="Y487" s="17"/>
      <x:c r="Z487" s="17"/>
    </x:row>
    <x:row r="488">
      <x:c r="A488" s="17" t="str">
        <x:v>GPT-5.6 Luna</x:v>
      </x:c>
      <x:c r="B488" s="17" t="str">
        <x:v>gpt-5.6-luna_xhigh</x:v>
      </x:c>
      <x:c r="C488" s="17" t="str">
        <x:v>GPT-5.6 Luna (xhigh)</x:v>
      </x:c>
      <x:c r="D488" s="17" t="str">
        <x:v>OpenAI</x:v>
      </x:c>
      <x:c r="E488" s="17" t="str">
        <x:v>United States of America</x:v>
      </x:c>
      <x:c r="F488" s="17" t="n">
        <x:v>46212</x:v>
      </x:c>
      <x:c r="G488" s="17" t="str">
        <x:v>API access</x:v>
      </x:c>
      <x:c r="H488" s="17" t="n">
        <x:v>46212</x:v>
      </x:c>
      <x:c r="I488" s="17"/>
      <x:c r="J488" s="17" t="str">
        <x:v>Unverified</x:v>
      </x:c>
      <x:c r="K488" s="17"/>
      <x:c r="L488" s="17" t="str">
        <x:v>GPT-5.6 Luna (xhigh)</x:v>
      </x:c>
      <x:c r="M488" s="17"/>
      <x:c r="N488" s="17" t="str">
        <x:v>GPT-5.6 Luna</x:v>
      </x:c>
      <x:c r="O488" s="17" t="str">
        <x:v>gpt-5-6-luna</x:v>
      </x:c>
      <x:c r="P488" s="17" t="n">
        <x:v>155.62</x:v>
      </x:c>
      <x:c r="Q488" s="17" t="n">
        <x:v>152.89</x:v>
      </x:c>
      <x:c r="R488" s="17" t="n">
        <x:v>158.51</x:v>
      </x:c>
      <x:c r="S488" s="17"/>
      <x:c r="T488" s="17"/>
      <x:c r="U488" s="17"/>
      <x:c r="V488" s="17"/>
      <x:c r="W488" s="17"/>
      <x:c r="X488" s="17"/>
      <x:c r="Y488" s="17"/>
      <x:c r="Z488" s="17"/>
    </x:row>
    <x:row r="489">
      <x:c r="A489" s="17" t="str">
        <x:v>GPT-5.6 Terra</x:v>
      </x:c>
      <x:c r="B489" s="17" t="str">
        <x:v>gpt-5.6-terra_high</x:v>
      </x:c>
      <x:c r="C489" s="17" t="str">
        <x:v>GPT-5.6 Terra (high)</x:v>
      </x:c>
      <x:c r="D489" s="17" t="str">
        <x:v>OpenAI</x:v>
      </x:c>
      <x:c r="E489" s="17" t="str">
        <x:v>United States of America</x:v>
      </x:c>
      <x:c r="F489" s="17" t="n">
        <x:v>46212</x:v>
      </x:c>
      <x:c r="G489" s="17" t="str">
        <x:v>API access</x:v>
      </x:c>
      <x:c r="H489" s="17" t="n">
        <x:v>46212</x:v>
      </x:c>
      <x:c r="I489" s="17"/>
      <x:c r="J489" s="17" t="str">
        <x:v>Unverified</x:v>
      </x:c>
      <x:c r="K489" s="17"/>
      <x:c r="L489" s="17" t="str">
        <x:v>GPT-5.6 Terra (high)</x:v>
      </x:c>
      <x:c r="M489" s="17"/>
      <x:c r="N489" s="17" t="str">
        <x:v>GPT-5.6 Terra</x:v>
      </x:c>
      <x:c r="O489" s="17" t="str">
        <x:v>gpt-5-6-terra</x:v>
      </x:c>
      <x:c r="P489" s="17" t="n">
        <x:v>158.25</x:v>
      </x:c>
      <x:c r="Q489" s="17" t="n">
        <x:v>155.39</x:v>
      </x:c>
      <x:c r="R489" s="17" t="n">
        <x:v>161.26</x:v>
      </x:c>
      <x:c r="S489" s="17"/>
      <x:c r="T489" s="17"/>
      <x:c r="U489" s="17"/>
      <x:c r="V489" s="17"/>
      <x:c r="W489" s="17"/>
      <x:c r="X489" s="17"/>
      <x:c r="Y489" s="17"/>
      <x:c r="Z489" s="17"/>
    </x:row>
    <x:row r="490">
      <x:c r="A490" s="17" t="str">
        <x:v>Muse Spark 1.1</x:v>
      </x:c>
      <x:c r="B490" s="17" t="str">
        <x:v>muse-spark-1.1</x:v>
      </x:c>
      <x:c r="C490" s="17" t="str">
        <x:v>Muse Spark 1.1</x:v>
      </x:c>
      <x:c r="D490" s="17" t="str">
        <x:v>Meta AI</x:v>
      </x:c>
      <x:c r="E490" s="17" t="str">
        <x:v>United States of America</x:v>
      </x:c>
      <x:c r="F490" s="17" t="n">
        <x:v>46212</x:v>
      </x:c>
      <x:c r="G490" s="17" t="str">
        <x:v>API access</x:v>
      </x:c>
      <x:c r="H490" s="17" t="n">
        <x:v>46212</x:v>
      </x:c>
      <x:c r="I490" s="17"/>
      <x:c r="J490" s="17" t="str">
        <x:v>Unverified</x:v>
      </x:c>
      <x:c r="K490" s="17"/>
      <x:c r="L490" s="17" t="str">
        <x:v>Muse Spark 1.1</x:v>
      </x:c>
      <x:c r="M490" s="17"/>
      <x:c r="N490" s="17" t="str">
        <x:v>Muse Spark 1.1</x:v>
      </x:c>
      <x:c r="O490" s="17" t="str">
        <x:v>muse-spark-1-1</x:v>
      </x:c>
      <x:c r="P490" s="17"/>
      <x:c r="Q490" s="17"/>
      <x:c r="R490" s="17"/>
      <x:c r="S490" s="17"/>
      <x:c r="T490" s="17"/>
      <x:c r="U490" s="17"/>
      <x:c r="V490" s="17"/>
      <x:c r="W490" s="17"/>
      <x:c r="X490" s="17"/>
      <x:c r="Y490" s="17"/>
      <x:c r="Z490" s="17"/>
    </x:row>
    <x:row r="491">
      <x:c r="A491" s="17" t="str">
        <x:v>GPT-5.6 Sol</x:v>
      </x:c>
      <x:c r="B491" s="17" t="str">
        <x:v>gpt-5.6-sol_low</x:v>
      </x:c>
      <x:c r="C491" s="17" t="str">
        <x:v>GPT-5.6 Sol (low)</x:v>
      </x:c>
      <x:c r="D491" s="17" t="str">
        <x:v>OpenAI</x:v>
      </x:c>
      <x:c r="E491" s="17" t="str">
        <x:v>United States of America</x:v>
      </x:c>
      <x:c r="F491" s="17" t="n">
        <x:v>46212</x:v>
      </x:c>
      <x:c r="G491" s="17" t="str">
        <x:v>API access</x:v>
      </x:c>
      <x:c r="H491" s="17" t="n">
        <x:v>46212</x:v>
      </x:c>
      <x:c r="I491" s="17"/>
      <x:c r="J491" s="17" t="str">
        <x:v>Unverified</x:v>
      </x:c>
      <x:c r="K491" s="17"/>
      <x:c r="L491" s="17" t="str">
        <x:v>GPT-5.6 Sol (low)</x:v>
      </x:c>
      <x:c r="M491" s="17"/>
      <x:c r="N491" s="17" t="str">
        <x:v>GPT-5.6 Sol</x:v>
      </x:c>
      <x:c r="O491" s="17" t="str">
        <x:v>gpt-5-6-sol</x:v>
      </x:c>
      <x:c r="P491" s="17" t="n">
        <x:v>161.77</x:v>
      </x:c>
      <x:c r="Q491" s="17" t="n">
        <x:v>159.26</x:v>
      </x:c>
      <x:c r="R491" s="17" t="n">
        <x:v>166.01</x:v>
      </x:c>
      <x:c r="S491" s="17"/>
      <x:c r="T491" s="17"/>
      <x:c r="U491" s="17"/>
      <x:c r="V491" s="17"/>
      <x:c r="W491" s="17"/>
      <x:c r="X491" s="17"/>
      <x:c r="Y491" s="17"/>
      <x:c r="Z491" s="17"/>
    </x:row>
    <x:row r="492">
      <x:c r="A492" s="17" t="str">
        <x:v>GPT-5.6 Luna</x:v>
      </x:c>
      <x:c r="B492" s="17" t="str">
        <x:v>gpt-5.6-luna_high</x:v>
      </x:c>
      <x:c r="C492" s="17" t="str">
        <x:v>GPT-5.6 Luna (high)</x:v>
      </x:c>
      <x:c r="D492" s="17" t="str">
        <x:v>OpenAI</x:v>
      </x:c>
      <x:c r="E492" s="17" t="str">
        <x:v>United States of America</x:v>
      </x:c>
      <x:c r="F492" s="17" t="n">
        <x:v>46212</x:v>
      </x:c>
      <x:c r="G492" s="17" t="str">
        <x:v>API access</x:v>
      </x:c>
      <x:c r="H492" s="17" t="n">
        <x:v>46212</x:v>
      </x:c>
      <x:c r="I492" s="17"/>
      <x:c r="J492" s="17" t="str">
        <x:v>Unverified</x:v>
      </x:c>
      <x:c r="K492" s="17"/>
      <x:c r="L492" s="17" t="str">
        <x:v>GPT-5.6 Luna (high)</x:v>
      </x:c>
      <x:c r="M492" s="17"/>
      <x:c r="N492" s="17" t="str">
        <x:v>GPT-5.6 Luna</x:v>
      </x:c>
      <x:c r="O492" s="17" t="str">
        <x:v>gpt-5-6-luna</x:v>
      </x:c>
      <x:c r="P492" s="17" t="n">
        <x:v>155.62</x:v>
      </x:c>
      <x:c r="Q492" s="17" t="n">
        <x:v>152.89</x:v>
      </x:c>
      <x:c r="R492" s="17" t="n">
        <x:v>158.51</x:v>
      </x:c>
      <x:c r="S492" s="17"/>
      <x:c r="T492" s="17"/>
      <x:c r="U492" s="17"/>
      <x:c r="V492" s="17"/>
      <x:c r="W492" s="17"/>
      <x:c r="X492" s="17"/>
      <x:c r="Y492" s="17"/>
      <x:c r="Z492" s="17"/>
    </x:row>
    <x:row r="493">
      <x:c r="A493" s="17" t="str">
        <x:v>GPT-5.6 Terra</x:v>
      </x:c>
      <x:c r="B493" s="17" t="str">
        <x:v>gpt-5.6-terra_medium</x:v>
      </x:c>
      <x:c r="C493" s="17" t="str">
        <x:v>GPT-5.6 Terra (medium)</x:v>
      </x:c>
      <x:c r="D493" s="17" t="str">
        <x:v>OpenAI</x:v>
      </x:c>
      <x:c r="E493" s="17" t="str">
        <x:v>United States of America</x:v>
      </x:c>
      <x:c r="F493" s="17" t="n">
        <x:v>46212</x:v>
      </x:c>
      <x:c r="G493" s="17" t="str">
        <x:v>API access</x:v>
      </x:c>
      <x:c r="H493" s="17" t="n">
        <x:v>46212</x:v>
      </x:c>
      <x:c r="I493" s="17"/>
      <x:c r="J493" s="17" t="str">
        <x:v>Unverified</x:v>
      </x:c>
      <x:c r="K493" s="17"/>
      <x:c r="L493" s="17" t="str">
        <x:v>GPT-5.6 Terra (medium)</x:v>
      </x:c>
      <x:c r="M493" s="17"/>
      <x:c r="N493" s="17" t="str">
        <x:v>GPT-5.6 Terra</x:v>
      </x:c>
      <x:c r="O493" s="17" t="str">
        <x:v>gpt-5-6-terra</x:v>
      </x:c>
      <x:c r="P493" s="17" t="n">
        <x:v>158.25</x:v>
      </x:c>
      <x:c r="Q493" s="17" t="n">
        <x:v>155.39</x:v>
      </x:c>
      <x:c r="R493" s="17" t="n">
        <x:v>161.26</x:v>
      </x:c>
      <x:c r="S493" s="17"/>
      <x:c r="T493" s="17"/>
      <x:c r="U493" s="17"/>
      <x:c r="V493" s="17"/>
      <x:c r="W493" s="17"/>
      <x:c r="X493" s="17"/>
      <x:c r="Y493" s="17"/>
      <x:c r="Z493" s="17"/>
    </x:row>
    <x:row r="494">
      <x:c r="A494" s="17" t="str">
        <x:v>GPT-5.6 Terra</x:v>
      </x:c>
      <x:c r="B494" s="17" t="str">
        <x:v>gpt-5.6-terra_low</x:v>
      </x:c>
      <x:c r="C494" s="17" t="str">
        <x:v>GPT-5.6 Terra (low)</x:v>
      </x:c>
      <x:c r="D494" s="17" t="str">
        <x:v>OpenAI</x:v>
      </x:c>
      <x:c r="E494" s="17" t="str">
        <x:v>United States of America</x:v>
      </x:c>
      <x:c r="F494" s="17" t="n">
        <x:v>46212</x:v>
      </x:c>
      <x:c r="G494" s="17" t="str">
        <x:v>API access</x:v>
      </x:c>
      <x:c r="H494" s="17" t="n">
        <x:v>46212</x:v>
      </x:c>
      <x:c r="I494" s="17"/>
      <x:c r="J494" s="17" t="str">
        <x:v>Unverified</x:v>
      </x:c>
      <x:c r="K494" s="17"/>
      <x:c r="L494" s="17" t="str">
        <x:v>GPT-5.6 Terra (low)</x:v>
      </x:c>
      <x:c r="M494" s="17"/>
      <x:c r="N494" s="17" t="str">
        <x:v>GPT-5.6 Terra</x:v>
      </x:c>
      <x:c r="O494" s="17" t="str">
        <x:v>gpt-5-6-terra</x:v>
      </x:c>
      <x:c r="P494" s="17" t="n">
        <x:v>158.25</x:v>
      </x:c>
      <x:c r="Q494" s="17" t="n">
        <x:v>155.39</x:v>
      </x:c>
      <x:c r="R494" s="17" t="n">
        <x:v>161.26</x:v>
      </x:c>
      <x:c r="S494" s="17"/>
      <x:c r="T494" s="17"/>
      <x:c r="U494" s="17"/>
      <x:c r="V494" s="17"/>
      <x:c r="W494" s="17"/>
      <x:c r="X494" s="17"/>
      <x:c r="Y494" s="17"/>
      <x:c r="Z494" s="17"/>
    </x:row>
    <x:row r="495">
      <x:c r="A495" s="17" t="str">
        <x:v>GPT-5.6 Luna</x:v>
      </x:c>
      <x:c r="B495" s="17" t="str">
        <x:v>gpt-5.6-luna_low</x:v>
      </x:c>
      <x:c r="C495" s="17" t="str">
        <x:v>GPT-5.6 Luna (low)</x:v>
      </x:c>
      <x:c r="D495" s="17" t="str">
        <x:v>OpenAI</x:v>
      </x:c>
      <x:c r="E495" s="17" t="str">
        <x:v>United States of America</x:v>
      </x:c>
      <x:c r="F495" s="17" t="n">
        <x:v>46212</x:v>
      </x:c>
      <x:c r="G495" s="17" t="str">
        <x:v>API access</x:v>
      </x:c>
      <x:c r="H495" s="17" t="n">
        <x:v>46212</x:v>
      </x:c>
      <x:c r="I495" s="17"/>
      <x:c r="J495" s="17" t="str">
        <x:v>Unverified</x:v>
      </x:c>
      <x:c r="K495" s="17"/>
      <x:c r="L495" s="17" t="str">
        <x:v>GPT-5.6 Luna (low)</x:v>
      </x:c>
      <x:c r="M495" s="17"/>
      <x:c r="N495" s="17" t="str">
        <x:v>GPT-5.6 Luna</x:v>
      </x:c>
      <x:c r="O495" s="17" t="str">
        <x:v>gpt-5-6-luna</x:v>
      </x:c>
      <x:c r="P495" s="17" t="n">
        <x:v>155.62</x:v>
      </x:c>
      <x:c r="Q495" s="17" t="n">
        <x:v>152.89</x:v>
      </x:c>
      <x:c r="R495" s="17" t="n">
        <x:v>158.51</x:v>
      </x:c>
      <x:c r="S495" s="17"/>
      <x:c r="T495" s="17"/>
      <x:c r="U495" s="17"/>
      <x:c r="V495" s="17"/>
      <x:c r="W495" s="17"/>
      <x:c r="X495" s="17"/>
      <x:c r="Y495" s="17"/>
      <x:c r="Z495" s="17"/>
    </x:row>
    <x:row r="496">
      <x:c r="A496" s="17" t="str">
        <x:v>Gemma 3 12B</x:v>
      </x:c>
      <x:c r="B496" s="17" t="str">
        <x:v>gemma-3-12b-it</x:v>
      </x:c>
      <x:c r="C496" s="17"/>
      <x:c r="D496" s="17" t="str">
        <x:v>Google DeepMind</x:v>
      </x:c>
      <x:c r="E496" s="17" t="str">
        <x:v>United States of America</x:v>
      </x:c>
      <x:c r="F496" s="17" t="n">
        <x:v>45728</x:v>
      </x:c>
      <x:c r="G496" s="17" t="str">
        <x:v>Open weights (restricted use)</x:v>
      </x:c>
      <x:c r="H496" s="17" t="n">
        <x:v>45728</x:v>
      </x:c>
      <x:c r="I496" s="17" t="n">
        <x:v>8.64e+23</x:v>
      </x:c>
      <x:c r="J496" s="17" t="str">
        <x:v>Confident</x:v>
      </x:c>
      <x:c r="K496" s="17" t="str">
        <x:v>An instruction-tuned version of the 12 billion-parameter model Google DeepMind's Gemma 3 series.</x:v>
      </x:c>
      <x:c r="L496" s="17"/>
      <x:c r="M496" s="17"/>
      <x:c r="N496" s="17" t="str">
        <x:v>Gemma 3 12B</x:v>
      </x:c>
      <x:c r="O496" s="17" t="str">
        <x:v>gemma-3-12b</x:v>
      </x:c>
      <x:c r="P496" s="17"/>
      <x:c r="Q496" s="17"/>
      <x:c r="R496" s="17"/>
      <x:c r="S496" s="17"/>
      <x:c r="T496" s="17"/>
      <x:c r="U496" s="17"/>
      <x:c r="V496" s="17"/>
      <x:c r="W496" s="17"/>
      <x:c r="X496" s="17"/>
      <x:c r="Y496" s="17"/>
      <x:c r="Z496" s="17"/>
    </x:row>
    <x:row r="497">
      <x:c r="A497" s="17"/>
      <x:c r="B497" s="17" t="str">
        <x:v>mPLUG-Owl3-7B-241101</x:v>
      </x:c>
      <x:c r="C497" s="17"/>
      <x:c r="D497" s="17"/>
      <x:c r="E497" s="17"/>
      <x:c r="F497" s="17" t="n">
        <x:v>45622</x:v>
      </x:c>
      <x:c r="G497" s="17"/>
      <x:c r="H497" s="17"/>
      <x:c r="I497" s="17"/>
      <x:c r="J497" s="17" t="str">
        <x:v>Unverified</x:v>
      </x:c>
      <x:c r="K497" s="17"/>
      <x:c r="L497" s="17"/>
      <x:c r="M497" s="17"/>
      <x:c r="N497" s="17"/>
      <x:c r="O497" s="17" t="str">
        <x:v>mplug-owl3-7b-241101</x:v>
      </x:c>
      <x:c r="P497" s="17"/>
      <x:c r="Q497" s="17"/>
      <x:c r="R497" s="17"/>
      <x:c r="S497" s="17"/>
      <x:c r="T497" s="17"/>
      <x:c r="U497" s="17"/>
      <x:c r="V497" s="17"/>
      <x:c r="W497" s="17"/>
      <x:c r="X497" s="17"/>
      <x:c r="Y497" s="17"/>
      <x:c r="Z497" s="17"/>
    </x:row>
    <x:row r="498">
      <x:c r="A498" s="17"/>
      <x:c r="B498" s="17" t="str">
        <x:v>LLaVA-Video-7B-Qwen2</x:v>
      </x:c>
      <x:c r="C498" s="17"/>
      <x:c r="D498" s="17"/>
      <x:c r="E498" s="17"/>
      <x:c r="F498" s="17" t="n">
        <x:v>45537</x:v>
      </x:c>
      <x:c r="G498" s="17"/>
      <x:c r="H498" s="17"/>
      <x:c r="I498" s="17"/>
      <x:c r="J498" s="17" t="str">
        <x:v>Unverified</x:v>
      </x:c>
      <x:c r="K498" s="17"/>
      <x:c r="L498" s="17"/>
      <x:c r="M498" s="17"/>
      <x:c r="N498" s="17"/>
      <x:c r="O498" s="17" t="str">
        <x:v>llava-video-7b-qwen2</x:v>
      </x:c>
      <x:c r="P498" s="17"/>
      <x:c r="Q498" s="17"/>
      <x:c r="R498" s="17"/>
      <x:c r="S498" s="17"/>
      <x:c r="T498" s="17"/>
      <x:c r="U498" s="17"/>
      <x:c r="V498" s="17"/>
      <x:c r="W498" s="17"/>
      <x:c r="X498" s="17"/>
      <x:c r="Y498" s="17"/>
      <x:c r="Z498" s="17"/>
    </x:row>
    <x:row r="499">
      <x:c r="A499" s="17"/>
      <x:c r="B499" s="17" t="str">
        <x:v>LongVA-7B</x:v>
      </x:c>
      <x:c r="C499" s="17"/>
      <x:c r="D499" s="17"/>
      <x:c r="E499" s="17"/>
      <x:c r="F499" s="17" t="n">
        <x:v>45456</x:v>
      </x:c>
      <x:c r="G499" s="17"/>
      <x:c r="H499" s="17"/>
      <x:c r="I499" s="17"/>
      <x:c r="J499" s="17" t="str">
        <x:v>Unverified</x:v>
      </x:c>
      <x:c r="K499" s="17"/>
      <x:c r="L499" s="17"/>
      <x:c r="M499" s="17"/>
      <x:c r="N499" s="17"/>
      <x:c r="O499" s="17" t="str">
        <x:v>longva-7b</x:v>
      </x:c>
      <x:c r="P499" s="17"/>
      <x:c r="Q499" s="17"/>
      <x:c r="R499" s="17"/>
      <x:c r="S499" s="17"/>
      <x:c r="T499" s="17"/>
      <x:c r="U499" s="17"/>
      <x:c r="V499" s="17"/>
      <x:c r="W499" s="17"/>
      <x:c r="X499" s="17"/>
      <x:c r="Y499" s="17"/>
      <x:c r="Z499" s="17"/>
    </x:row>
    <x:row r="500">
      <x:c r="A500" s="17"/>
      <x:c r="B500" s="17" t="str">
        <x:v>gemini-3-deep-think-preview</x:v>
      </x:c>
      <x:c r="C500" s="17"/>
      <x:c r="D500" s="17"/>
      <x:c r="E500" s="17"/>
      <x:c r="F500" s="17" t="n">
        <x:v>46065</x:v>
      </x:c>
      <x:c r="G500" s="17"/>
      <x:c r="H500" s="17"/>
      <x:c r="I500" s="17"/>
      <x:c r="J500" s="17" t="str">
        <x:v>Unverified</x:v>
      </x:c>
      <x:c r="K500" s="17"/>
      <x:c r="L500" s="17"/>
      <x:c r="M500" s="17"/>
      <x:c r="N500" s="17"/>
      <x:c r="O500" s="17" t="str">
        <x:v>gemini-3-deep-think-preview</x:v>
      </x:c>
      <x:c r="P500" s="17"/>
      <x:c r="Q500" s="17"/>
      <x:c r="R500" s="17"/>
      <x:c r="S500" s="17"/>
      <x:c r="T500" s="17"/>
      <x:c r="U500" s="17"/>
      <x:c r="V500" s="17"/>
      <x:c r="W500" s="17"/>
      <x:c r="X500" s="17"/>
      <x:c r="Y500" s="17"/>
      <x:c r="Z500" s="17"/>
    </x:row>
    <x:row r="501">
      <x:c r="A501" s="17" t="str">
        <x:v>GPT-5.5 Pro</x:v>
      </x:c>
      <x:c r="B501" s="17" t="str">
        <x:v>gpt-5.5-pro_high</x:v>
      </x:c>
      <x:c r="C501" s="17" t="str">
        <x:v>GPT-5.5 Pro (high)</x:v>
      </x:c>
      <x:c r="D501" s="17" t="str">
        <x:v>OpenAI</x:v>
      </x:c>
      <x:c r="E501" s="17" t="str">
        <x:v>United States of America</x:v>
      </x:c>
      <x:c r="F501" s="17" t="n">
        <x:v>46135</x:v>
      </x:c>
      <x:c r="G501" s="17" t="str">
        <x:v>API access</x:v>
      </x:c>
      <x:c r="H501" s="17" t="n">
        <x:v>46135</x:v>
      </x:c>
      <x:c r="I501" s="17"/>
      <x:c r="J501" s="17" t="str">
        <x:v>Likely</x:v>
      </x:c>
      <x:c r="K501" s="17"/>
      <x:c r="L501" s="17"/>
      <x:c r="M501" s="17"/>
      <x:c r="N501" s="17" t="str">
        <x:v>GPT-5.5 Pro</x:v>
      </x:c>
      <x:c r="O501" s="17" t="str">
        <x:v>gpt-5-5-pro</x:v>
      </x:c>
      <x:c r="P501" s="17" t="n">
        <x:v>160.73</x:v>
      </x:c>
      <x:c r="Q501" s="17" t="n">
        <x:v>158.24</x:v>
      </x:c>
      <x:c r="R501" s="17" t="n">
        <x:v>164.36</x:v>
      </x:c>
      <x:c r="S501" s="17"/>
      <x:c r="T501" s="17"/>
      <x:c r="U501" s="17"/>
      <x:c r="V501" s="17"/>
      <x:c r="W501" s="17"/>
      <x:c r="X501" s="17"/>
      <x:c r="Y501" s="17"/>
      <x:c r="Z501" s="17"/>
    </x:row>
    <x:row r="502">
      <x:c r="A502" s="17" t="str">
        <x:v>GPT-5.2 Pro</x:v>
      </x:c>
      <x:c r="B502" s="17" t="str">
        <x:v>gpt-5.2-pro-2025-12-11_high</x:v>
      </x:c>
      <x:c r="C502" s="17" t="str">
        <x:v>GPT-5.2 Pro</x:v>
      </x:c>
      <x:c r="D502" s="17" t="str">
        <x:v>OpenAI</x:v>
      </x:c>
      <x:c r="E502" s="17" t="str">
        <x:v>United States of America</x:v>
      </x:c>
      <x:c r="F502" s="17" t="n">
        <x:v>46002</x:v>
      </x:c>
      <x:c r="G502" s="17" t="str">
        <x:v>API access</x:v>
      </x:c>
      <x:c r="H502" s="17" t="n">
        <x:v>46002</x:v>
      </x:c>
      <x:c r="I502" s="17"/>
      <x:c r="J502" s="17" t="str">
        <x:v>Likely</x:v>
      </x:c>
      <x:c r="K502" s="17"/>
      <x:c r="L502" s="17" t="str">
        <x:v>GPT-5.2 Pro (high)</x:v>
      </x:c>
      <x:c r="M502" s="17"/>
      <x:c r="N502" s="17" t="str">
        <x:v>GPT-5.2 Pro</x:v>
      </x:c>
      <x:c r="O502" s="17" t="str">
        <x:v>gpt-5-2-pro</x:v>
      </x:c>
      <x:c r="P502" s="17" t="n">
        <x:v>154.65</x:v>
      </x:c>
      <x:c r="Q502" s="17" t="n">
        <x:v>152.88</x:v>
      </x:c>
      <x:c r="R502" s="17" t="n">
        <x:v>157.03</x:v>
      </x:c>
      <x:c r="S502" s="17"/>
      <x:c r="T502" s="17"/>
      <x:c r="U502" s="17"/>
      <x:c r="V502" s="17"/>
      <x:c r="W502" s="17"/>
      <x:c r="X502" s="17"/>
      <x:c r="Y502" s="17"/>
      <x:c r="Z502" s="17"/>
    </x:row>
    <x:row r="503">
      <x:c r="A503" s="17" t="str">
        <x:v>GPT-5.2 Pro</x:v>
      </x:c>
      <x:c r="B503" s="17" t="str">
        <x:v>gpt-5.2-pro-2025-12-11_medium</x:v>
      </x:c>
      <x:c r="C503" s="17" t="str">
        <x:v>GPT-5.2 Pro</x:v>
      </x:c>
      <x:c r="D503" s="17" t="str">
        <x:v>OpenAI</x:v>
      </x:c>
      <x:c r="E503" s="17" t="str">
        <x:v>United States of America</x:v>
      </x:c>
      <x:c r="F503" s="17" t="n">
        <x:v>46002</x:v>
      </x:c>
      <x:c r="G503" s="17" t="str">
        <x:v>API access</x:v>
      </x:c>
      <x:c r="H503" s="17" t="n">
        <x:v>46002</x:v>
      </x:c>
      <x:c r="I503" s="17"/>
      <x:c r="J503" s="17" t="str">
        <x:v>Likely</x:v>
      </x:c>
      <x:c r="K503" s="17"/>
      <x:c r="L503" s="17" t="str">
        <x:v>GPT-5.2 Pro (medium)</x:v>
      </x:c>
      <x:c r="M503" s="17"/>
      <x:c r="N503" s="17" t="str">
        <x:v>GPT-5.2 Pro</x:v>
      </x:c>
      <x:c r="O503" s="17" t="str">
        <x:v>gpt-5-2-pro</x:v>
      </x:c>
      <x:c r="P503" s="17" t="n">
        <x:v>154.65</x:v>
      </x:c>
      <x:c r="Q503" s="17" t="n">
        <x:v>152.88</x:v>
      </x:c>
      <x:c r="R503" s="17" t="n">
        <x:v>157.03</x:v>
      </x:c>
      <x:c r="S503" s="17"/>
      <x:c r="T503" s="17"/>
      <x:c r="U503" s="17"/>
      <x:c r="V503" s="17"/>
      <x:c r="W503" s="17"/>
      <x:c r="X503" s="17"/>
      <x:c r="Y503" s="17"/>
      <x:c r="Z503" s="17"/>
    </x:row>
    <x:row r="504">
      <x:c r="A504" s="17" t="str">
        <x:v>Claude Opus 4.5</x:v>
      </x:c>
      <x:c r="B504" s="17" t="str">
        <x:v>claude-opus-4-5-20251101_64K</x:v>
      </x:c>
      <x:c r="C504" s="17" t="str">
        <x:v>Claude Opus 4.5 (64k thinking)</x:v>
      </x:c>
      <x:c r="D504" s="17" t="str">
        <x:v>Anthropic</x:v>
      </x:c>
      <x:c r="E504" s="17" t="str">
        <x:v>United States of America</x:v>
      </x:c>
      <x:c r="F504" s="17" t="n">
        <x:v>45985</x:v>
      </x:c>
      <x:c r="G504" s="17" t="str">
        <x:v>API access</x:v>
      </x:c>
      <x:c r="H504" s="17" t="n">
        <x:v>45985</x:v>
      </x:c>
      <x:c r="I504" s="17"/>
      <x:c r="J504" s="17" t="str">
        <x:v>Unknown</x:v>
      </x:c>
      <x:c r="K504" s="17"/>
      <x:c r="L504" s="17" t="str">
        <x:v>Claude Opus 4.5 (64k thinking)</x:v>
      </x:c>
      <x:c r="M504" s="17"/>
      <x:c r="N504" s="17" t="str">
        <x:v>Claude Opus 4.5</x:v>
      </x:c>
      <x:c r="O504" s="17" t="str">
        <x:v>claude-opus-4-5</x:v>
      </x:c>
      <x:c r="P504" s="17" t="n">
        <x:v>149.53</x:v>
      </x:c>
      <x:c r="Q504" s="17" t="n">
        <x:v>147.66</x:v>
      </x:c>
      <x:c r="R504" s="17" t="n">
        <x:v>151.99</x:v>
      </x:c>
      <x:c r="S504" s="17"/>
      <x:c r="T504" s="17"/>
      <x:c r="U504" s="17"/>
      <x:c r="V504" s="17"/>
      <x:c r="W504" s="17"/>
      <x:c r="X504" s="17"/>
      <x:c r="Y504" s="17"/>
      <x:c r="Z504" s="17"/>
    </x:row>
    <x:row r="505">
      <x:c r="A505" s="17" t="str">
        <x:v>GPT-5.4</x:v>
      </x:c>
      <x:c r="B505" s="17" t="str">
        <x:v>gpt-5.4-2026-03-05_low</x:v>
      </x:c>
      <x:c r="C505" s="17" t="str">
        <x:v>GPT-5.4 (low)</x:v>
      </x:c>
      <x:c r="D505" s="17" t="str">
        <x:v>OpenAI</x:v>
      </x:c>
      <x:c r="E505" s="17" t="str">
        <x:v>United States of America</x:v>
      </x:c>
      <x:c r="F505" s="17" t="n">
        <x:v>46086</x:v>
      </x:c>
      <x:c r="G505" s="17" t="str">
        <x:v>API access</x:v>
      </x:c>
      <x:c r="H505" s="17" t="n">
        <x:v>46086</x:v>
      </x:c>
      <x:c r="I505" s="17"/>
      <x:c r="J505" s="17" t="str">
        <x:v>Likely</x:v>
      </x:c>
      <x:c r="K505" s="17"/>
      <x:c r="L505" s="17" t="str">
        <x:v>GPT-5.4 (low)</x:v>
      </x:c>
      <x:c r="M505" s="17"/>
      <x:c r="N505" s="17" t="str">
        <x:v>GPT-5.4</x:v>
      </x:c>
      <x:c r="O505" s="17" t="str">
        <x:v>gpt-5-4</x:v>
      </x:c>
      <x:c r="P505" s="17" t="n">
        <x:v>156.03</x:v>
      </x:c>
      <x:c r="Q505" s="17" t="n">
        <x:v>154.45</x:v>
      </x:c>
      <x:c r="R505" s="17" t="n">
        <x:v>158.37</x:v>
      </x:c>
      <x:c r="S505" s="17"/>
      <x:c r="T505" s="17"/>
      <x:c r="U505" s="17"/>
      <x:c r="V505" s="17"/>
      <x:c r="W505" s="17"/>
      <x:c r="X505" s="17"/>
      <x:c r="Y505" s="17"/>
      <x:c r="Z505" s="17"/>
    </x:row>
    <x:row r="506">
      <x:c r="A506" s="17" t="str">
        <x:v>Claude Opus 4.5</x:v>
      </x:c>
      <x:c r="B506" s="17" t="str">
        <x:v>claude-opus-4-5-20251101_8K</x:v>
      </x:c>
      <x:c r="C506" s="17" t="str">
        <x:v>Claude Opus 4.5 (8k thinking)</x:v>
      </x:c>
      <x:c r="D506" s="17" t="str">
        <x:v>Anthropic</x:v>
      </x:c>
      <x:c r="E506" s="17" t="str">
        <x:v>United States of America</x:v>
      </x:c>
      <x:c r="F506" s="17" t="n">
        <x:v>45985</x:v>
      </x:c>
      <x:c r="G506" s="17" t="str">
        <x:v>API access</x:v>
      </x:c>
      <x:c r="H506" s="17" t="n">
        <x:v>45985</x:v>
      </x:c>
      <x:c r="I506" s="17"/>
      <x:c r="J506" s="17" t="str">
        <x:v>Unknown</x:v>
      </x:c>
      <x:c r="K506" s="17"/>
      <x:c r="L506" s="17" t="str">
        <x:v>Claude Opus 4.5 (8k thinking)</x:v>
      </x:c>
      <x:c r="M506" s="17"/>
      <x:c r="N506" s="17" t="str">
        <x:v>Claude Opus 4.5</x:v>
      </x:c>
      <x:c r="O506" s="17" t="str">
        <x:v>claude-opus-4-5</x:v>
      </x:c>
      <x:c r="P506" s="17" t="n">
        <x:v>149.53</x:v>
      </x:c>
      <x:c r="Q506" s="17" t="n">
        <x:v>147.66</x:v>
      </x:c>
      <x:c r="R506" s="17" t="n">
        <x:v>151.99</x:v>
      </x:c>
      <x:c r="S506" s="17"/>
      <x:c r="T506" s="17"/>
      <x:c r="U506" s="17"/>
      <x:c r="V506" s="17"/>
      <x:c r="W506" s="17"/>
      <x:c r="X506" s="17"/>
      <x:c r="Y506" s="17"/>
      <x:c r="Z506" s="17"/>
    </x:row>
    <x:row r="507">
      <x:c r="A507" s="17" t="str">
        <x:v>Gemini 3.5 Flash</x:v>
      </x:c>
      <x:c r="B507" s="17" t="str">
        <x:v>gemini-3.5-flash_minimal</x:v>
      </x:c>
      <x:c r="C507" s="17" t="str">
        <x:v>Gemini 3.5 Flash (minimal)</x:v>
      </x:c>
      <x:c r="D507" s="17" t="str">
        <x:v>Google</x:v>
      </x:c>
      <x:c r="E507" s="17" t="str">
        <x:v>United States of America</x:v>
      </x:c>
      <x:c r="F507" s="17" t="n">
        <x:v>46161</x:v>
      </x:c>
      <x:c r="G507" s="17" t="str">
        <x:v>API access</x:v>
      </x:c>
      <x:c r="H507" s="17"/>
      <x:c r="I507" s="17"/>
      <x:c r="J507" s="17" t="str">
        <x:v>Confident</x:v>
      </x:c>
      <x:c r="K507" s="17"/>
      <x:c r="L507" s="17"/>
      <x:c r="M507" s="17"/>
      <x:c r="N507" s="17" t="str">
        <x:v>Gemini 3.5 Flash</x:v>
      </x:c>
      <x:c r="O507" s="17" t="str">
        <x:v>gemini-3-5-flash</x:v>
      </x:c>
      <x:c r="P507" s="17" t="n">
        <x:v>154.58</x:v>
      </x:c>
      <x:c r="Q507" s="17" t="n">
        <x:v>152.84</x:v>
      </x:c>
      <x:c r="R507" s="17" t="n">
        <x:v>157.2</x:v>
      </x:c>
      <x:c r="S507" s="17"/>
      <x:c r="T507" s="17"/>
      <x:c r="U507" s="17"/>
      <x:c r="V507" s="17"/>
      <x:c r="W507" s="17"/>
      <x:c r="X507" s="17"/>
      <x:c r="Y507" s="17"/>
      <x:c r="Z507" s="17"/>
    </x:row>
    <x:row r="508">
      <x:c r="A508" s="17" t="str">
        <x:v>Claude Sonnet 4.5</x:v>
      </x:c>
      <x:c r="B508" s="17" t="str">
        <x:v>claude-sonnet-4-5-20250929_8K</x:v>
      </x:c>
      <x:c r="C508" s="17" t="str">
        <x:v>Claude Sonnet 4.5 (8k thinking)</x:v>
      </x:c>
      <x:c r="D508" s="17" t="str">
        <x:v>Anthropic</x:v>
      </x:c>
      <x:c r="E508" s="17" t="str">
        <x:v>United States of America</x:v>
      </x:c>
      <x:c r="F508" s="17" t="n">
        <x:v>45929</x:v>
      </x:c>
      <x:c r="G508" s="17" t="str">
        <x:v>API access</x:v>
      </x:c>
      <x:c r="H508" s="17" t="n">
        <x:v>45929</x:v>
      </x:c>
      <x:c r="I508" s="17"/>
      <x:c r="J508" s="17" t="str">
        <x:v>Unknown</x:v>
      </x:c>
      <x:c r="K508" s="17"/>
      <x:c r="L508" s="17" t="str">
        <x:v>Claude Sonnet 4.5 (2k thinking)</x:v>
      </x:c>
      <x:c r="M508" s="17"/>
      <x:c r="N508" s="17" t="str">
        <x:v>Claude Sonnet 4.5</x:v>
      </x:c>
      <x:c r="O508" s="17" t="str">
        <x:v>claude-sonnet-4-5</x:v>
      </x:c>
      <x:c r="P508" s="17" t="n">
        <x:v>146.75</x:v>
      </x:c>
      <x:c r="Q508" s="17" t="n">
        <x:v>144.71</x:v>
      </x:c>
      <x:c r="R508" s="17" t="n">
        <x:v>148.07</x:v>
      </x:c>
      <x:c r="S508" s="17"/>
      <x:c r="T508" s="17"/>
      <x:c r="U508" s="17"/>
      <x:c r="V508" s="17"/>
      <x:c r="W508" s="17"/>
      <x:c r="X508" s="17"/>
      <x:c r="Y508" s="17"/>
      <x:c r="Z508" s="17"/>
    </x:row>
    <x:row r="509">
      <x:c r="A509" s="17"/>
      <x:c r="B509" s="17" t="str">
        <x:v>tiny-recursion-model</x:v>
      </x:c>
      <x:c r="C509" s="17"/>
      <x:c r="D509" s="17"/>
      <x:c r="E509" s="17"/>
      <x:c r="F509" s="17" t="n">
        <x:v>45936</x:v>
      </x:c>
      <x:c r="G509" s="17"/>
      <x:c r="H509" s="17"/>
      <x:c r="I509" s="17"/>
      <x:c r="J509" s="17" t="str">
        <x:v>Unverified</x:v>
      </x:c>
      <x:c r="K509" s="17"/>
      <x:c r="L509" s="17"/>
      <x:c r="M509" s="17"/>
      <x:c r="N509" s="17"/>
      <x:c r="O509" s="17" t="str">
        <x:v>tiny-recursion-model</x:v>
      </x:c>
      <x:c r="P509" s="17"/>
      <x:c r="Q509" s="17"/>
      <x:c r="R509" s="17"/>
      <x:c r="S509" s="17"/>
      <x:c r="T509" s="17"/>
      <x:c r="U509" s="17"/>
      <x:c r="V509" s="17"/>
      <x:c r="W509" s="17"/>
      <x:c r="X509" s="17"/>
      <x:c r="Y509" s="17"/>
      <x:c r="Z509" s="17"/>
    </x:row>
    <x:row r="510">
      <x:c r="A510" s="17" t="str">
        <x:v>Claude Sonnet 4.5</x:v>
      </x:c>
      <x:c r="B510" s="17" t="str">
        <x:v>claude-sonnet-4-5-20250929_1K</x:v>
      </x:c>
      <x:c r="C510" s="17" t="str">
        <x:v>Claude Sonnet 4.5 (1k thinking)</x:v>
      </x:c>
      <x:c r="D510" s="17" t="str">
        <x:v>Anthropic</x:v>
      </x:c>
      <x:c r="E510" s="17" t="str">
        <x:v>United States of America</x:v>
      </x:c>
      <x:c r="F510" s="17" t="n">
        <x:v>45929</x:v>
      </x:c>
      <x:c r="G510" s="17" t="str">
        <x:v>API access</x:v>
      </x:c>
      <x:c r="H510" s="17" t="n">
        <x:v>45929</x:v>
      </x:c>
      <x:c r="I510" s="17"/>
      <x:c r="J510" s="17" t="str">
        <x:v>Unknown</x:v>
      </x:c>
      <x:c r="K510" s="17"/>
      <x:c r="L510" s="17" t="str">
        <x:v>Claude Sonnet 4.5 (2k thinking)</x:v>
      </x:c>
      <x:c r="M510" s="17"/>
      <x:c r="N510" s="17" t="str">
        <x:v>Claude Sonnet 4.5</x:v>
      </x:c>
      <x:c r="O510" s="17" t="str">
        <x:v>claude-sonnet-4-5</x:v>
      </x:c>
      <x:c r="P510" s="17" t="n">
        <x:v>146.75</x:v>
      </x:c>
      <x:c r="Q510" s="17" t="n">
        <x:v>144.71</x:v>
      </x:c>
      <x:c r="R510" s="17" t="n">
        <x:v>148.07</x:v>
      </x:c>
      <x:c r="S510" s="17"/>
      <x:c r="T510" s="17"/>
      <x:c r="U510" s="17"/>
      <x:c r="V510" s="17"/>
      <x:c r="W510" s="17"/>
      <x:c r="X510" s="17"/>
      <x:c r="Y510" s="17"/>
      <x:c r="Z510" s="17"/>
    </x:row>
    <x:row r="511">
      <x:c r="A511" s="17" t="str">
        <x:v>GPT-5.4 Nano</x:v>
      </x:c>
      <x:c r="B511" s="17" t="str">
        <x:v>gpt-5.4-nano-2026-03-17_xhigh</x:v>
      </x:c>
      <x:c r="C511" s="17" t="str">
        <x:v>GPT-5.4 nano (xhigh)</x:v>
      </x:c>
      <x:c r="D511" s="17" t="str">
        <x:v>OpenAI</x:v>
      </x:c>
      <x:c r="E511" s="17" t="str">
        <x:v>United States of America</x:v>
      </x:c>
      <x:c r="F511" s="17" t="n">
        <x:v>46098</x:v>
      </x:c>
      <x:c r="G511" s="17" t="str">
        <x:v>API access</x:v>
      </x:c>
      <x:c r="H511" s="17" t="n">
        <x:v>46098</x:v>
      </x:c>
      <x:c r="I511" s="17"/>
      <x:c r="J511" s="17" t="str">
        <x:v>Likely</x:v>
      </x:c>
      <x:c r="K511" s="17"/>
      <x:c r="L511" s="17" t="str">
        <x:v>GPT-5.4 nano (xhigh)</x:v>
      </x:c>
      <x:c r="M511" s="17"/>
      <x:c r="N511" s="17" t="str">
        <x:v>GPT-5.4 Nano</x:v>
      </x:c>
      <x:c r="O511" s="17" t="str">
        <x:v>gpt-5-4-nano</x:v>
      </x:c>
      <x:c r="P511" s="17" t="n">
        <x:v>146.64</x:v>
      </x:c>
      <x:c r="Q511" s="17" t="n">
        <x:v>144.07</x:v>
      </x:c>
      <x:c r="R511" s="17" t="n">
        <x:v>148.4</x:v>
      </x:c>
      <x:c r="S511" s="17"/>
      <x:c r="T511" s="17"/>
      <x:c r="U511" s="17"/>
      <x:c r="V511" s="17"/>
      <x:c r="W511" s="17"/>
      <x:c r="X511" s="17"/>
      <x:c r="Y511" s="17"/>
      <x:c r="Z511" s="17"/>
    </x:row>
    <x:row r="512">
      <x:c r="A512" s="17" t="str">
        <x:v>Claude Opus 4</x:v>
      </x:c>
      <x:c r="B512" s="17" t="str">
        <x:v>claude-opus-4-20250514_8K</x:v>
      </x:c>
      <x:c r="C512" s="17" t="str">
        <x:v>Claude Opus 4</x:v>
      </x:c>
      <x:c r="D512" s="17" t="str">
        <x:v>Anthropic</x:v>
      </x:c>
      <x:c r="E512" s="17" t="str">
        <x:v>United States of America</x:v>
      </x:c>
      <x:c r="F512" s="17" t="n">
        <x:v>45799</x:v>
      </x:c>
      <x:c r="G512" s="17" t="str">
        <x:v>API access</x:v>
      </x:c>
      <x:c r="H512" s="17" t="n">
        <x:v>45799</x:v>
      </x:c>
      <x:c r="I512" s="17"/>
      <x:c r="J512" s="17" t="str">
        <x:v>Unknown</x:v>
      </x:c>
      <x:c r="K512" s="17" t="str">
        <x:v>Anthropic's largest model in the Claude 4 series (superseded by Claude Opus 4.1), benchmarked with up to 8,000 reasoning tokens.</x:v>
      </x:c>
      <x:c r="L512" s="17" t="str">
        <x:v>Claude Opus 4 (8k thinking)</x:v>
      </x:c>
      <x:c r="M512" s="17"/>
      <x:c r="N512" s="17" t="str">
        <x:v>Claude Opus 4</x:v>
      </x:c>
      <x:c r="O512" s="17" t="str">
        <x:v>claude-opus-4</x:v>
      </x:c>
      <x:c r="P512" s="17" t="n">
        <x:v>142.89</x:v>
      </x:c>
      <x:c r="Q512" s="17" t="n">
        <x:v>140.36</x:v>
      </x:c>
      <x:c r="R512" s="17" t="n">
        <x:v>144.3</x:v>
      </x:c>
      <x:c r="S512" s="17"/>
      <x:c r="T512" s="17"/>
      <x:c r="U512" s="17"/>
      <x:c r="V512" s="17"/>
      <x:c r="W512" s="17"/>
      <x:c r="X512" s="17"/>
      <x:c r="Y512" s="17"/>
      <x:c r="Z512" s="17"/>
    </x:row>
    <x:row r="513">
      <x:c r="A513" s="17" t="str">
        <x:v>GPT-5.4 Mini</x:v>
      </x:c>
      <x:c r="B513" s="17" t="str">
        <x:v>gpt-5.4-mini-2026-03-17_medium</x:v>
      </x:c>
      <x:c r="C513" s="17" t="str">
        <x:v>GPT-5.4 mini (medium)</x:v>
      </x:c>
      <x:c r="D513" s="17" t="str">
        <x:v>OpenAI</x:v>
      </x:c>
      <x:c r="E513" s="17" t="str">
        <x:v>United States of America</x:v>
      </x:c>
      <x:c r="F513" s="17" t="n">
        <x:v>46098</x:v>
      </x:c>
      <x:c r="G513" s="17" t="str">
        <x:v>API access</x:v>
      </x:c>
      <x:c r="H513" s="17" t="n">
        <x:v>46098</x:v>
      </x:c>
      <x:c r="I513" s="17"/>
      <x:c r="J513" s="17" t="str">
        <x:v>Likely</x:v>
      </x:c>
      <x:c r="K513" s="17"/>
      <x:c r="L513" s="17" t="str">
        <x:v>GPT-5.4 mini (medium)</x:v>
      </x:c>
      <x:c r="M513" s="17"/>
      <x:c r="N513" s="17" t="str">
        <x:v>GPT-5.4 Mini</x:v>
      </x:c>
      <x:c r="O513" s="17" t="str">
        <x:v>gpt-5-4-mini</x:v>
      </x:c>
      <x:c r="P513" s="17" t="n">
        <x:v>148.9</x:v>
      </x:c>
      <x:c r="Q513" s="17" t="n">
        <x:v>147.11</x:v>
      </x:c>
      <x:c r="R513" s="17" t="n">
        <x:v>150.06</x:v>
      </x:c>
      <x:c r="S513" s="17"/>
      <x:c r="T513" s="17"/>
      <x:c r="U513" s="17"/>
      <x:c r="V513" s="17"/>
      <x:c r="W513" s="17"/>
      <x:c r="X513" s="17"/>
      <x:c r="Y513" s="17"/>
      <x:c r="Z513" s="17"/>
    </x:row>
    <x:row r="514">
      <x:c r="A514" s="17" t="str">
        <x:v>Gemini 2.5 Pro (Jun 2025)</x:v>
      </x:c>
      <x:c r="B514" s="17" t="str">
        <x:v>gemini-2.5-pro_8K</x:v>
      </x:c>
      <x:c r="C514" s="17"/>
      <x:c r="D514" s="17" t="str">
        <x:v>Google DeepMind</x:v>
      </x:c>
      <x:c r="E514" s="17" t="str">
        <x:v>United States of America</x:v>
      </x:c>
      <x:c r="F514" s="17" t="n">
        <x:v>45825</x:v>
      </x:c>
      <x:c r="G514" s="17" t="str">
        <x:v>API access</x:v>
      </x:c>
      <x:c r="H514" s="17" t="n">
        <x:v>45813</x:v>
      </x:c>
      <x:c r="I514" s="17"/>
      <x:c r="J514" s="17" t="str">
        <x:v>Unknown</x:v>
      </x:c>
      <x:c r="K514" s="17" t="str">
        <x:v>Google’s general-purpose frontier reasoning model, evaluated with up to 8,000 reasoning tokens.</x:v>
      </x:c>
      <x:c r="L514" s="17" t="str">
        <x:v>Gemini 2.5 Pro (8k thinking)</x:v>
      </x:c>
      <x:c r="M514" s="17" t="str">
        <x:v>Gemini 2.5 Pro (Jun 2025)</x:v>
      </x:c>
      <x:c r="N514" s="17" t="str">
        <x:v>Gemini 2.5 Pro (Jun 2025)</x:v>
      </x:c>
      <x:c r="O514" s="17" t="str">
        <x:v>gemini-2-5-pro-jun-2025</x:v>
      </x:c>
      <x:c r="P514" s="17" t="n">
        <x:v>146.08</x:v>
      </x:c>
      <x:c r="Q514" s="17" t="n">
        <x:v>144.33</x:v>
      </x:c>
      <x:c r="R514" s="17" t="n">
        <x:v>147.72</x:v>
      </x:c>
      <x:c r="S514" s="17"/>
      <x:c r="T514" s="17"/>
      <x:c r="U514" s="17"/>
      <x:c r="V514" s="17"/>
      <x:c r="W514" s="17"/>
      <x:c r="X514" s="17"/>
      <x:c r="Y514" s="17"/>
      <x:c r="Z514" s="17"/>
    </x:row>
    <x:row r="515">
      <x:c r="A515" s="17" t="str">
        <x:v>Gemini 2.5 Flash</x:v>
      </x:c>
      <x:c r="B515" s="17" t="str">
        <x:v>gemini-2.5-flash-preview-05-20_23K</x:v>
      </x:c>
      <x:c r="C515" s="17"/>
      <x:c r="D515" s="17" t="str">
        <x:v>Google DeepMind</x:v>
      </x:c>
      <x:c r="E515" s="17" t="str">
        <x:v>United States of America</x:v>
      </x:c>
      <x:c r="F515" s="17" t="n">
        <x:v>45797</x:v>
      </x:c>
      <x:c r="G515" s="17" t="str">
        <x:v>API access</x:v>
      </x:c>
      <x:c r="H515" s="17" t="n">
        <x:v>45764</x:v>
      </x:c>
      <x:c r="I515" s="17"/>
      <x:c r="J515" s="17" t="str">
        <x:v>Unknown</x:v>
      </x:c>
      <x:c r="K515" s="17" t="str">
        <x:v>A May 2025 preview version of Gemini 2.5 Flash, a small model in Google DeepMind's Gemini 2.5 series, evaluated with up to 23,000 reasoning tokens.</x:v>
      </x:c>
      <x:c r="L515" s="17"/>
      <x:c r="M515" s="17" t="str">
        <x:v>Gemini 2.5 Flash (May 2025)</x:v>
      </x:c>
      <x:c r="N515" s="17" t="str">
        <x:v>Gemini 2.5 Flash (May 2025)</x:v>
      </x:c>
      <x:c r="O515" s="17" t="str">
        <x:v>gemini-2-5-flash-may-2025</x:v>
      </x:c>
      <x:c r="P515" s="17" t="n">
        <x:v>142.24</x:v>
      </x:c>
      <x:c r="Q515" s="17" t="n">
        <x:v>139.89</x:v>
      </x:c>
      <x:c r="R515" s="17" t="n">
        <x:v>143.54</x:v>
      </x:c>
      <x:c r="S515" s="17"/>
      <x:c r="T515" s="17"/>
      <x:c r="U515" s="17"/>
      <x:c r="V515" s="17"/>
      <x:c r="W515" s="17"/>
      <x:c r="X515" s="17"/>
      <x:c r="Y515" s="17"/>
      <x:c r="Z515" s="17"/>
    </x:row>
    <x:row r="516">
      <x:c r="A516" s="17" t="str">
        <x:v>Gemini 2.5 Flash</x:v>
      </x:c>
      <x:c r="B516" s="17" t="str">
        <x:v>gemini-2.5-flash-preview-05-20_1K</x:v>
      </x:c>
      <x:c r="C516" s="17"/>
      <x:c r="D516" s="17" t="str">
        <x:v>Google DeepMind</x:v>
      </x:c>
      <x:c r="E516" s="17" t="str">
        <x:v>United States of America</x:v>
      </x:c>
      <x:c r="F516" s="17" t="n">
        <x:v>45797</x:v>
      </x:c>
      <x:c r="G516" s="17" t="str">
        <x:v>API access</x:v>
      </x:c>
      <x:c r="H516" s="17" t="n">
        <x:v>45764</x:v>
      </x:c>
      <x:c r="I516" s="17"/>
      <x:c r="J516" s="17" t="str">
        <x:v>Unknown</x:v>
      </x:c>
      <x:c r="K516" s="17" t="str">
        <x:v>An April 2025 preview version of Gemini 2.5 Flash, a small reasoning model in the Gemini 2.5 series from DeepMind, evaluated with up to 1,000 reasoning tokens.</x:v>
      </x:c>
      <x:c r="L516" s="17"/>
      <x:c r="M516" s="17" t="str">
        <x:v>Gemini 2.5 Flash (May 2025)</x:v>
      </x:c>
      <x:c r="N516" s="17" t="str">
        <x:v>Gemini 2.5 Flash (May 2025)</x:v>
      </x:c>
      <x:c r="O516" s="17" t="str">
        <x:v>gemini-2-5-flash-may-2025</x:v>
      </x:c>
      <x:c r="P516" s="17" t="n">
        <x:v>142.24</x:v>
      </x:c>
      <x:c r="Q516" s="17" t="n">
        <x:v>139.89</x:v>
      </x:c>
      <x:c r="R516" s="17" t="n">
        <x:v>143.54</x:v>
      </x:c>
      <x:c r="S516" s="17"/>
      <x:c r="T516" s="17"/>
      <x:c r="U516" s="17"/>
      <x:c r="V516" s="17"/>
      <x:c r="W516" s="17"/>
      <x:c r="X516" s="17"/>
      <x:c r="Y516" s="17"/>
      <x:c r="Z516" s="17"/>
    </x:row>
    <x:row r="517">
      <x:c r="A517" s="17" t="str">
        <x:v>Gemini 2.5 Flash</x:v>
      </x:c>
      <x:c r="B517" s="17" t="str">
        <x:v>gemini-2.5-flash-preview-05-20_8K</x:v>
      </x:c>
      <x:c r="C517" s="17"/>
      <x:c r="D517" s="17" t="str">
        <x:v>Google DeepMind</x:v>
      </x:c>
      <x:c r="E517" s="17" t="str">
        <x:v>United States of America</x:v>
      </x:c>
      <x:c r="F517" s="17" t="n">
        <x:v>45797</x:v>
      </x:c>
      <x:c r="G517" s="17" t="str">
        <x:v>API access</x:v>
      </x:c>
      <x:c r="H517" s="17" t="n">
        <x:v>45764</x:v>
      </x:c>
      <x:c r="I517" s="17"/>
      <x:c r="J517" s="17" t="str">
        <x:v>Unknown</x:v>
      </x:c>
      <x:c r="K517" s="17" t="str">
        <x:v>An April 2025 preview version of Gemini 2.5 Flash, a small reasoning model in the Gemini 2.5 series from DeepMind, evaluated with up to 8,000 reasoning tokens.</x:v>
      </x:c>
      <x:c r="L517" s="17"/>
      <x:c r="M517" s="17" t="str">
        <x:v>Gemini 2.5 Flash (May 2025)</x:v>
      </x:c>
      <x:c r="N517" s="17" t="str">
        <x:v>Gemini 2.5 Flash (May 2025)</x:v>
      </x:c>
      <x:c r="O517" s="17" t="str">
        <x:v>gemini-2-5-flash-may-2025</x:v>
      </x:c>
      <x:c r="P517" s="17" t="n">
        <x:v>142.24</x:v>
      </x:c>
      <x:c r="Q517" s="17" t="n">
        <x:v>139.89</x:v>
      </x:c>
      <x:c r="R517" s="17" t="n">
        <x:v>143.54</x:v>
      </x:c>
      <x:c r="S517" s="17"/>
      <x:c r="T517" s="17"/>
      <x:c r="U517" s="17"/>
      <x:c r="V517" s="17"/>
      <x:c r="W517" s="17"/>
      <x:c r="X517" s="17"/>
      <x:c r="Y517" s="17"/>
      <x:c r="Z517" s="17"/>
    </x:row>
    <x:row r="518">
      <x:c r="A518" s="17" t="str">
        <x:v>Claude Sonnet 4</x:v>
      </x:c>
      <x:c r="B518" s="17" t="str">
        <x:v>claude-sonnet-4-20250514_8K</x:v>
      </x:c>
      <x:c r="C518" s="17"/>
      <x:c r="D518" s="17" t="str">
        <x:v>Anthropic</x:v>
      </x:c>
      <x:c r="E518" s="17" t="str">
        <x:v>United States of America</x:v>
      </x:c>
      <x:c r="F518" s="17" t="n">
        <x:v>45799</x:v>
      </x:c>
      <x:c r="G518" s="17" t="str">
        <x:v>API access</x:v>
      </x:c>
      <x:c r="H518" s="17" t="n">
        <x:v>45799</x:v>
      </x:c>
      <x:c r="I518" s="17"/>
      <x:c r="J518" s="17" t="str">
        <x:v>Unknown</x:v>
      </x:c>
      <x:c r="K518" s="17"/>
      <x:c r="L518" s="17" t="str">
        <x:v>Claude Sonnet 4 (8k thinking)</x:v>
      </x:c>
      <x:c r="M518" s="17"/>
      <x:c r="N518" s="17" t="str">
        <x:v>Claude Sonnet 4</x:v>
      </x:c>
      <x:c r="O518" s="17" t="str">
        <x:v>claude-sonnet-4</x:v>
      </x:c>
      <x:c r="P518" s="17" t="n">
        <x:v>142.15</x:v>
      </x:c>
      <x:c r="Q518" s="17" t="n">
        <x:v>139.04</x:v>
      </x:c>
      <x:c r="R518" s="17" t="n">
        <x:v>143.61</x:v>
      </x:c>
      <x:c r="S518" s="17"/>
      <x:c r="T518" s="17"/>
      <x:c r="U518" s="17"/>
      <x:c r="V518" s="17"/>
      <x:c r="W518" s="17"/>
      <x:c r="X518" s="17"/>
      <x:c r="Y518" s="17"/>
      <x:c r="Z518" s="17"/>
    </x:row>
    <x:row r="519">
      <x:c r="A519" s="17" t="str">
        <x:v>o3-pro</x:v>
      </x:c>
      <x:c r="B519" s="17" t="str">
        <x:v>o3-pro-2025-06-10_low</x:v>
      </x:c>
      <x:c r="C519" s="17"/>
      <x:c r="D519" s="17" t="str">
        <x:v>OpenAI</x:v>
      </x:c>
      <x:c r="E519" s="17" t="str">
        <x:v>United States of America</x:v>
      </x:c>
      <x:c r="F519" s="17" t="n">
        <x:v>45818</x:v>
      </x:c>
      <x:c r="G519" s="17"/>
      <x:c r="H519" s="17" t="n">
        <x:v>45818</x:v>
      </x:c>
      <x:c r="I519" s="17"/>
      <x:c r="J519" s="17" t="str">
        <x:v>Unknown</x:v>
      </x:c>
      <x:c r="K519" s="17" t="str">
        <x:v>An enhanced version of OpenAI's previous flagship reasoning model o3, evaluated with low reasoning effort.</x:v>
      </x:c>
      <x:c r="L519" s="17"/>
      <x:c r="M519" s="17"/>
      <x:c r="N519" s="17" t="str">
        <x:v>o3-pro</x:v>
      </x:c>
      <x:c r="O519" s="17" t="str">
        <x:v>o3-pro</x:v>
      </x:c>
      <x:c r="P519" s="17" t="n">
        <x:v>147.92</x:v>
      </x:c>
      <x:c r="Q519" s="17" t="n">
        <x:v>146.24</x:v>
      </x:c>
      <x:c r="R519" s="17" t="n">
        <x:v>150.45</x:v>
      </x:c>
      <x:c r="S519" s="17"/>
      <x:c r="T519" s="17"/>
      <x:c r="U519" s="17"/>
      <x:c r="V519" s="17"/>
      <x:c r="W519" s="17"/>
      <x:c r="X519" s="17"/>
      <x:c r="Y519" s="17"/>
      <x:c r="Z519" s="17"/>
    </x:row>
    <x:row r="520">
      <x:c r="A520" s="17" t="str">
        <x:v>GPT-5</x:v>
      </x:c>
      <x:c r="B520" s="17" t="str">
        <x:v>gpt-5-2025-08-07_low</x:v>
      </x:c>
      <x:c r="C520" s="17" t="str">
        <x:v>GPT-5 (low)</x:v>
      </x:c>
      <x:c r="D520" s="17" t="str">
        <x:v>OpenAI</x:v>
      </x:c>
      <x:c r="E520" s="17" t="str">
        <x:v>United States of America</x:v>
      </x:c>
      <x:c r="F520" s="17" t="n">
        <x:v>45876</x:v>
      </x:c>
      <x:c r="G520" s="17" t="str">
        <x:v>API access</x:v>
      </x:c>
      <x:c r="H520" s="17" t="n">
        <x:v>45876</x:v>
      </x:c>
      <x:c r="I520" s="17" t="n">
        <x:v>6.6e+25</x:v>
      </x:c>
      <x:c r="J520" s="17" t="str">
        <x:v>Speculative</x:v>
      </x:c>
      <x:c r="K520" s="17" t="str">
        <x:v>OpenAI's latest flagship frontier model, benchmarked using low reasoning effort.</x:v>
      </x:c>
      <x:c r="L520" s="17" t="str">
        <x:v>GPT-5 (low)</x:v>
      </x:c>
      <x:c r="M520" s="17"/>
      <x:c r="N520" s="17" t="str">
        <x:v>GPT-5</x:v>
      </x:c>
      <x:c r="O520" s="17" t="str">
        <x:v>gpt-5</x:v>
      </x:c>
      <x:c r="P520" s="17" t="n">
        <x:v>150</x:v>
      </x:c>
      <x:c r="Q520" s="17"/>
      <x:c r="R520" s="17"/>
      <x:c r="S520" s="17"/>
      <x:c r="T520" s="17"/>
      <x:c r="U520" s="17"/>
      <x:c r="V520" s="17"/>
      <x:c r="W520" s="17"/>
      <x:c r="X520" s="17"/>
      <x:c r="Y520" s="17"/>
      <x:c r="Z520" s="17"/>
    </x:row>
    <x:row r="521">
      <x:c r="A521" s="17" t="str">
        <x:v>GPT-5.4 Nano</x:v>
      </x:c>
      <x:c r="B521" s="17" t="str">
        <x:v>gpt-5.4-nano-2026-03-17_medium</x:v>
      </x:c>
      <x:c r="C521" s="17" t="str">
        <x:v>GPT-5.4 nano (medium)</x:v>
      </x:c>
      <x:c r="D521" s="17" t="str">
        <x:v>OpenAI</x:v>
      </x:c>
      <x:c r="E521" s="17" t="str">
        <x:v>United States of America</x:v>
      </x:c>
      <x:c r="F521" s="17" t="n">
        <x:v>46098</x:v>
      </x:c>
      <x:c r="G521" s="17" t="str">
        <x:v>API access</x:v>
      </x:c>
      <x:c r="H521" s="17" t="n">
        <x:v>46098</x:v>
      </x:c>
      <x:c r="I521" s="17"/>
      <x:c r="J521" s="17" t="str">
        <x:v>Likely</x:v>
      </x:c>
      <x:c r="K521" s="17"/>
      <x:c r="L521" s="17" t="str">
        <x:v>GPT-5.4 nano (medium)</x:v>
      </x:c>
      <x:c r="M521" s="17"/>
      <x:c r="N521" s="17" t="str">
        <x:v>GPT-5.4 Nano</x:v>
      </x:c>
      <x:c r="O521" s="17" t="str">
        <x:v>gpt-5-4-nano</x:v>
      </x:c>
      <x:c r="P521" s="17" t="n">
        <x:v>146.64</x:v>
      </x:c>
      <x:c r="Q521" s="17" t="n">
        <x:v>144.07</x:v>
      </x:c>
      <x:c r="R521" s="17" t="n">
        <x:v>148.4</x:v>
      </x:c>
      <x:c r="S521" s="17"/>
      <x:c r="T521" s="17"/>
      <x:c r="U521" s="17"/>
      <x:c r="V521" s="17"/>
      <x:c r="W521" s="17"/>
      <x:c r="X521" s="17"/>
      <x:c r="Y521" s="17"/>
      <x:c r="Z521" s="17"/>
    </x:row>
    <x:row r="522">
      <x:c r="A522" s="17" t="str">
        <x:v>GPT-5 mini</x:v>
      </x:c>
      <x:c r="B522" s="17" t="str">
        <x:v>gpt-5-mini-2025-08-07_minimal</x:v>
      </x:c>
      <x:c r="C522" s="17" t="str">
        <x:v>GPT-5 mini (minimal)</x:v>
      </x:c>
      <x:c r="D522" s="17" t="str">
        <x:v>OpenAI</x:v>
      </x:c>
      <x:c r="E522" s="17" t="str">
        <x:v>United States of America</x:v>
      </x:c>
      <x:c r="F522" s="17" t="n">
        <x:v>45876</x:v>
      </x:c>
      <x:c r="G522" s="17" t="str">
        <x:v>API access</x:v>
      </x:c>
      <x:c r="H522" s="17" t="n">
        <x:v>45876</x:v>
      </x:c>
      <x:c r="I522" s="17"/>
      <x:c r="J522" s="17" t="str">
        <x:v>Unknown</x:v>
      </x:c>
      <x:c r="K522" s="17" t="str">
        <x:v>A smaller version of OpenAI's latest flagship frontier model, benchmarked using medium reasoning effort.</x:v>
      </x:c>
      <x:c r="L522" s="17" t="str">
        <x:v>GPT-5 mini (medium)</x:v>
      </x:c>
      <x:c r="M522" s="17"/>
      <x:c r="N522" s="17" t="str">
        <x:v>GPT-5 mini</x:v>
      </x:c>
      <x:c r="O522" s="17" t="str">
        <x:v>gpt-5-mini</x:v>
      </x:c>
      <x:c r="P522" s="17" t="n">
        <x:v>145.79</x:v>
      </x:c>
      <x:c r="Q522" s="17" t="n">
        <x:v>143.69</x:v>
      </x:c>
      <x:c r="R522" s="17" t="n">
        <x:v>147.21</x:v>
      </x:c>
      <x:c r="S522" s="17"/>
      <x:c r="T522" s="17"/>
      <x:c r="U522" s="17"/>
      <x:c r="V522" s="17"/>
      <x:c r="W522" s="17"/>
      <x:c r="X522" s="17"/>
      <x:c r="Y522" s="17"/>
      <x:c r="Z522" s="17"/>
    </x:row>
    <x:row r="523">
      <x:c r="A523" s="17" t="str">
        <x:v>Claude Haiku 4.5</x:v>
      </x:c>
      <x:c r="B523" s="17" t="str">
        <x:v>claude-haiku-4-5-20251001_8K</x:v>
      </x:c>
      <x:c r="C523" s="17"/>
      <x:c r="D523" s="17" t="str">
        <x:v>Anthropic</x:v>
      </x:c>
      <x:c r="E523" s="17" t="str">
        <x:v>United States of America</x:v>
      </x:c>
      <x:c r="F523" s="17" t="n">
        <x:v>45945</x:v>
      </x:c>
      <x:c r="G523" s="17" t="str">
        <x:v>API access</x:v>
      </x:c>
      <x:c r="H523" s="17" t="n">
        <x:v>45945</x:v>
      </x:c>
      <x:c r="I523" s="17"/>
      <x:c r="J523" s="17" t="str">
        <x:v>Unknown</x:v>
      </x:c>
      <x:c r="K523" s="17"/>
      <x:c r="L523" s="17" t="str">
        <x:v>Claude Haiku 4.5 (8k thinking)</x:v>
      </x:c>
      <x:c r="M523" s="17"/>
      <x:c r="N523" s="17" t="str">
        <x:v>Claude Haiku 4.5</x:v>
      </x:c>
      <x:c r="O523" s="17" t="str">
        <x:v>claude-haiku-4-5</x:v>
      </x:c>
      <x:c r="P523" s="17" t="n">
        <x:v>142.86</x:v>
      </x:c>
      <x:c r="Q523" s="17" t="n">
        <x:v>139.6</x:v>
      </x:c>
      <x:c r="R523" s="17" t="n">
        <x:v>144.62</x:v>
      </x:c>
      <x:c r="S523" s="17"/>
      <x:c r="T523" s="17"/>
      <x:c r="U523" s="17"/>
      <x:c r="V523" s="17"/>
      <x:c r="W523" s="17"/>
      <x:c r="X523" s="17"/>
      <x:c r="Y523" s="17"/>
      <x:c r="Z523" s="17"/>
    </x:row>
    <x:row r="524">
      <x:c r="A524" s="17" t="str">
        <x:v>GPT-5.4 Nano</x:v>
      </x:c>
      <x:c r="B524" s="17" t="str">
        <x:v>gpt-5.4-nano-2026-03-17_low</x:v>
      </x:c>
      <x:c r="C524" s="17" t="str">
        <x:v>GPT-5.4 nano (low)</x:v>
      </x:c>
      <x:c r="D524" s="17" t="str">
        <x:v>OpenAI</x:v>
      </x:c>
      <x:c r="E524" s="17" t="str">
        <x:v>United States of America</x:v>
      </x:c>
      <x:c r="F524" s="17" t="n">
        <x:v>46098</x:v>
      </x:c>
      <x:c r="G524" s="17" t="str">
        <x:v>API access</x:v>
      </x:c>
      <x:c r="H524" s="17" t="n">
        <x:v>46098</x:v>
      </x:c>
      <x:c r="I524" s="17"/>
      <x:c r="J524" s="17" t="str">
        <x:v>Likely</x:v>
      </x:c>
      <x:c r="K524" s="17"/>
      <x:c r="L524" s="17" t="str">
        <x:v>GPT-5.4 nano (low)</x:v>
      </x:c>
      <x:c r="M524" s="17"/>
      <x:c r="N524" s="17" t="str">
        <x:v>GPT-5.4 Nano</x:v>
      </x:c>
      <x:c r="O524" s="17" t="str">
        <x:v>gpt-5-4-nano</x:v>
      </x:c>
      <x:c r="P524" s="17" t="n">
        <x:v>146.64</x:v>
      </x:c>
      <x:c r="Q524" s="17" t="n">
        <x:v>144.07</x:v>
      </x:c>
      <x:c r="R524" s="17" t="n">
        <x:v>148.4</x:v>
      </x:c>
      <x:c r="S524" s="17"/>
      <x:c r="T524" s="17"/>
      <x:c r="U524" s="17"/>
      <x:c r="V524" s="17"/>
      <x:c r="W524" s="17"/>
      <x:c r="X524" s="17"/>
      <x:c r="Y524" s="17"/>
      <x:c r="Z524" s="17"/>
    </x:row>
    <x:row r="525">
      <x:c r="A525" s="17"/>
      <x:c r="B525" s="17" t="str">
        <x:v>codex-mini-2025-05-16</x:v>
      </x:c>
      <x:c r="C525" s="17"/>
      <x:c r="D525" s="17"/>
      <x:c r="E525" s="17"/>
      <x:c r="F525" s="17" t="n">
        <x:v>45793</x:v>
      </x:c>
      <x:c r="G525" s="17"/>
      <x:c r="H525" s="17"/>
      <x:c r="I525" s="17"/>
      <x:c r="J525" s="17" t="str">
        <x:v>Unverified</x:v>
      </x:c>
      <x:c r="K525" s="17"/>
      <x:c r="L525" s="17"/>
      <x:c r="M525" s="17"/>
      <x:c r="N525" s="17"/>
      <x:c r="O525" s="17" t="str">
        <x:v>codex-mini-2025-05-16</x:v>
      </x:c>
      <x:c r="P525" s="17"/>
      <x:c r="Q525" s="17"/>
      <x:c r="R525" s="17"/>
      <x:c r="S525" s="17"/>
      <x:c r="T525" s="17"/>
      <x:c r="U525" s="17"/>
      <x:c r="V525" s="17"/>
      <x:c r="W525" s="17"/>
      <x:c r="X525" s="17"/>
      <x:c r="Y525" s="17"/>
      <x:c r="Z525" s="17"/>
    </x:row>
    <x:row r="526">
      <x:c r="A526" s="17" t="str">
        <x:v>Claude Haiku 4.5</x:v>
      </x:c>
      <x:c r="B526" s="17" t="str">
        <x:v>claude-haiku-4-5-20251001_1K</x:v>
      </x:c>
      <x:c r="C526" s="17"/>
      <x:c r="D526" s="17" t="str">
        <x:v>Anthropic</x:v>
      </x:c>
      <x:c r="E526" s="17" t="str">
        <x:v>United States of America</x:v>
      </x:c>
      <x:c r="F526" s="17" t="n">
        <x:v>45945</x:v>
      </x:c>
      <x:c r="G526" s="17" t="str">
        <x:v>API access</x:v>
      </x:c>
      <x:c r="H526" s="17" t="n">
        <x:v>45945</x:v>
      </x:c>
      <x:c r="I526" s="17"/>
      <x:c r="J526" s="17" t="str">
        <x:v>Unknown</x:v>
      </x:c>
      <x:c r="K526" s="17"/>
      <x:c r="L526" s="17" t="str">
        <x:v>Claude Haiku 4.5 (1k thinking)</x:v>
      </x:c>
      <x:c r="M526" s="17"/>
      <x:c r="N526" s="17" t="str">
        <x:v>Claude Haiku 4.5</x:v>
      </x:c>
      <x:c r="O526" s="17" t="str">
        <x:v>claude-haiku-4-5</x:v>
      </x:c>
      <x:c r="P526" s="17" t="n">
        <x:v>142.86</x:v>
      </x:c>
      <x:c r="Q526" s="17" t="n">
        <x:v>139.6</x:v>
      </x:c>
      <x:c r="R526" s="17" t="n">
        <x:v>144.62</x:v>
      </x:c>
      <x:c r="S526" s="17"/>
      <x:c r="T526" s="17"/>
      <x:c r="U526" s="17"/>
      <x:c r="V526" s="17"/>
      <x:c r="W526" s="17"/>
      <x:c r="X526" s="17"/>
      <x:c r="Y526" s="17"/>
      <x:c r="Z526" s="17"/>
    </x:row>
    <x:row r="527">
      <x:c r="A527" s="17" t="str">
        <x:v>GPT-5.4 Mini</x:v>
      </x:c>
      <x:c r="B527" s="17" t="str">
        <x:v>gpt-5.4-mini-2026-03-17_low</x:v>
      </x:c>
      <x:c r="C527" s="17" t="str">
        <x:v>GPT-5.4 mini (low)</x:v>
      </x:c>
      <x:c r="D527" s="17" t="str">
        <x:v>OpenAI</x:v>
      </x:c>
      <x:c r="E527" s="17" t="str">
        <x:v>United States of America</x:v>
      </x:c>
      <x:c r="F527" s="17" t="n">
        <x:v>46098</x:v>
      </x:c>
      <x:c r="G527" s="17" t="str">
        <x:v>API access</x:v>
      </x:c>
      <x:c r="H527" s="17" t="n">
        <x:v>46098</x:v>
      </x:c>
      <x:c r="I527" s="17"/>
      <x:c r="J527" s="17" t="str">
        <x:v>Likely</x:v>
      </x:c>
      <x:c r="K527" s="17"/>
      <x:c r="L527" s="17" t="str">
        <x:v>GPT-5.4 mini (low)</x:v>
      </x:c>
      <x:c r="M527" s="17"/>
      <x:c r="N527" s="17" t="str">
        <x:v>GPT-5.4 Mini</x:v>
      </x:c>
      <x:c r="O527" s="17" t="str">
        <x:v>gpt-5-4-mini</x:v>
      </x:c>
      <x:c r="P527" s="17" t="n">
        <x:v>148.9</x:v>
      </x:c>
      <x:c r="Q527" s="17" t="n">
        <x:v>147.11</x:v>
      </x:c>
      <x:c r="R527" s="17" t="n">
        <x:v>150.06</x:v>
      </x:c>
      <x:c r="S527" s="17"/>
      <x:c r="T527" s="17"/>
      <x:c r="U527" s="17"/>
      <x:c r="V527" s="17"/>
      <x:c r="W527" s="17"/>
      <x:c r="X527" s="17"/>
      <x:c r="Y527" s="17"/>
      <x:c r="Z527" s="17"/>
    </x:row>
    <x:row r="528">
      <x:c r="A528" s="17" t="str">
        <x:v>Claude Sonnet 4</x:v>
      </x:c>
      <x:c r="B528" s="17" t="str">
        <x:v>claude-sonnet-4-20250514_1K</x:v>
      </x:c>
      <x:c r="C528" s="17"/>
      <x:c r="D528" s="17" t="str">
        <x:v>Anthropic</x:v>
      </x:c>
      <x:c r="E528" s="17" t="str">
        <x:v>United States of America</x:v>
      </x:c>
      <x:c r="F528" s="17" t="n">
        <x:v>45799</x:v>
      </x:c>
      <x:c r="G528" s="17" t="str">
        <x:v>API access</x:v>
      </x:c>
      <x:c r="H528" s="17" t="n">
        <x:v>45799</x:v>
      </x:c>
      <x:c r="I528" s="17"/>
      <x:c r="J528" s="17" t="str">
        <x:v>Unknown</x:v>
      </x:c>
      <x:c r="K528" s="17" t="str">
        <x:v>Anthropic's mid-sized Claude 4 series model, evaluated at up to 1,000 reasoning tokens.</x:v>
      </x:c>
      <x:c r="L528" s="17" t="str">
        <x:v>Claude Sonnet 4 (1k thinking)</x:v>
      </x:c>
      <x:c r="M528" s="17"/>
      <x:c r="N528" s="17" t="str">
        <x:v>Claude Sonnet 4</x:v>
      </x:c>
      <x:c r="O528" s="17" t="str">
        <x:v>claude-sonnet-4</x:v>
      </x:c>
      <x:c r="P528" s="17" t="n">
        <x:v>142.15</x:v>
      </x:c>
      <x:c r="Q528" s="17" t="n">
        <x:v>139.04</x:v>
      </x:c>
      <x:c r="R528" s="17" t="n">
        <x:v>143.61</x:v>
      </x:c>
      <x:c r="S528" s="17"/>
      <x:c r="T528" s="17"/>
      <x:c r="U528" s="17"/>
      <x:c r="V528" s="17"/>
      <x:c r="W528" s="17"/>
      <x:c r="X528" s="17"/>
      <x:c r="Y528" s="17"/>
      <x:c r="Z528" s="17"/>
    </x:row>
    <x:row r="529">
      <x:c r="A529" s="17" t="str">
        <x:v>o1-mini</x:v>
      </x:c>
      <x:c r="B529" s="17" t="str">
        <x:v>o1-mini-2024-09-12_unknown</x:v>
      </x:c>
      <x:c r="C529" s="17" t="str">
        <x:v>o1-mini (unknown thinking)</x:v>
      </x:c>
      <x:c r="D529" s="17" t="str">
        <x:v>OpenAI</x:v>
      </x:c>
      <x:c r="E529" s="17" t="str">
        <x:v>United States of America</x:v>
      </x:c>
      <x:c r="F529" s="17" t="n">
        <x:v>45547</x:v>
      </x:c>
      <x:c r="G529" s="17" t="str">
        <x:v>API access</x:v>
      </x:c>
      <x:c r="H529" s="17" t="n">
        <x:v>45547</x:v>
      </x:c>
      <x:c r="I529" s="17"/>
      <x:c r="J529" s="17" t="str">
        <x:v>Unknown</x:v>
      </x:c>
      <x:c r="K529" s="17" t="str">
        <x:v>A smaller version of OpenAI’s first reasoning model, o1, evaluated with high reasoning effort.</x:v>
      </x:c>
      <x:c r="L529" s="17"/>
      <x:c r="M529" s="17"/>
      <x:c r="N529" s="17" t="str">
        <x:v>o1-mini</x:v>
      </x:c>
      <x:c r="O529" s="17" t="str">
        <x:v>o1-mini</x:v>
      </x:c>
      <x:c r="P529" s="17" t="n">
        <x:v>136.56</x:v>
      </x:c>
      <x:c r="Q529" s="17" t="n">
        <x:v>132.78</x:v>
      </x:c>
      <x:c r="R529" s="17" t="n">
        <x:v>138</x:v>
      </x:c>
      <x:c r="S529" s="17"/>
      <x:c r="T529" s="17"/>
      <x:c r="U529" s="17"/>
      <x:c r="V529" s="17"/>
      <x:c r="W529" s="17"/>
      <x:c r="X529" s="17"/>
      <x:c r="Y529" s="17"/>
      <x:c r="Z529" s="17"/>
    </x:row>
    <x:row r="530">
      <x:c r="A530" s="17" t="str">
        <x:v>GPT-5 mini</x:v>
      </x:c>
      <x:c r="B530" s="17" t="str">
        <x:v>gpt-5-mini-2025-08-07_low</x:v>
      </x:c>
      <x:c r="C530" s="17" t="str">
        <x:v>GPT-5 mini (low)</x:v>
      </x:c>
      <x:c r="D530" s="17" t="str">
        <x:v>OpenAI</x:v>
      </x:c>
      <x:c r="E530" s="17" t="str">
        <x:v>United States of America</x:v>
      </x:c>
      <x:c r="F530" s="17" t="n">
        <x:v>45876</x:v>
      </x:c>
      <x:c r="G530" s="17" t="str">
        <x:v>API access</x:v>
      </x:c>
      <x:c r="H530" s="17" t="n">
        <x:v>45876</x:v>
      </x:c>
      <x:c r="I530" s="17"/>
      <x:c r="J530" s="17" t="str">
        <x:v>Unknown</x:v>
      </x:c>
      <x:c r="K530" s="17" t="str">
        <x:v>A smaller version of OpenAI's latest flagship frontier model, benchmarked using medium reasoning effort.</x:v>
      </x:c>
      <x:c r="L530" s="17" t="str">
        <x:v>GPT-5 mini (medium)</x:v>
      </x:c>
      <x:c r="M530" s="17"/>
      <x:c r="N530" s="17" t="str">
        <x:v>GPT-5 mini</x:v>
      </x:c>
      <x:c r="O530" s="17" t="str">
        <x:v>gpt-5-mini</x:v>
      </x:c>
      <x:c r="P530" s="17" t="n">
        <x:v>145.79</x:v>
      </x:c>
      <x:c r="Q530" s="17" t="n">
        <x:v>143.69</x:v>
      </x:c>
      <x:c r="R530" s="17" t="n">
        <x:v>147.21</x:v>
      </x:c>
      <x:c r="S530" s="17"/>
      <x:c r="T530" s="17"/>
      <x:c r="U530" s="17"/>
      <x:c r="V530" s="17"/>
      <x:c r="W530" s="17"/>
      <x:c r="X530" s="17"/>
      <x:c r="Y530" s="17"/>
      <x:c r="Z530" s="17"/>
    </x:row>
    <x:row r="531">
      <x:c r="A531" s="17" t="str">
        <x:v>Grok-3 mini</x:v>
      </x:c>
      <x:c r="B531" s="17" t="str">
        <x:v>grok-3-mini_low</x:v>
      </x:c>
      <x:c r="C531" s="17" t="str">
        <x:v>Grok 3 mini</x:v>
      </x:c>
      <x:c r="D531" s="17" t="str">
        <x:v>xAI</x:v>
      </x:c>
      <x:c r="E531" s="17" t="str">
        <x:v>United States of America</x:v>
      </x:c>
      <x:c r="F531" s="17" t="n">
        <x:v>45832</x:v>
      </x:c>
      <x:c r="G531" s="17" t="str">
        <x:v>API access</x:v>
      </x:c>
      <x:c r="H531" s="17" t="n">
        <x:v>45707</x:v>
      </x:c>
      <x:c r="I531" s="17"/>
      <x:c r="J531" s="17" t="str">
        <x:v>Unknown</x:v>
      </x:c>
      <x:c r="K531" s="17"/>
      <x:c r="L531" s="17" t="str">
        <x:v>Grok 3 mini (low)</x:v>
      </x:c>
      <x:c r="M531" s="17"/>
      <x:c r="N531" s="17" t="str">
        <x:v>Grok-3 mini</x:v>
      </x:c>
      <x:c r="O531" s="17" t="str">
        <x:v>grok-3-mini</x:v>
      </x:c>
      <x:c r="P531" s="17" t="n">
        <x:v>141.01</x:v>
      </x:c>
      <x:c r="Q531" s="17" t="n">
        <x:v>137.89</x:v>
      </x:c>
      <x:c r="R531" s="17" t="n">
        <x:v>142.63</x:v>
      </x:c>
      <x:c r="S531" s="17"/>
      <x:c r="T531" s="17"/>
      <x:c r="U531" s="17"/>
      <x:c r="V531" s="17"/>
      <x:c r="W531" s="17"/>
      <x:c r="X531" s="17"/>
      <x:c r="Y531" s="17"/>
      <x:c r="Z531" s="17"/>
    </x:row>
    <x:row r="532">
      <x:c r="A532" s="17" t="str">
        <x:v>Claude 3.7 Sonnet</x:v>
      </x:c>
      <x:c r="B532" s="17" t="str">
        <x:v>claude-3-7-sonnet-20250219_1K</x:v>
      </x:c>
      <x:c r="C532" s="17" t="str">
        <x:v>Claude 3.7 Sonnet (1k thinking)</x:v>
      </x:c>
      <x:c r="D532" s="17" t="str">
        <x:v>Anthropic</x:v>
      </x:c>
      <x:c r="E532" s="17" t="str">
        <x:v>United States of America</x:v>
      </x:c>
      <x:c r="F532" s="17" t="n">
        <x:v>45712</x:v>
      </x:c>
      <x:c r="G532" s="17" t="str">
        <x:v>API access</x:v>
      </x:c>
      <x:c r="H532" s="17" t="n">
        <x:v>45712</x:v>
      </x:c>
      <x:c r="I532" s="17" t="n">
        <x:v>3.3499999999999998e+25</x:v>
      </x:c>
      <x:c r="J532" s="17" t="str">
        <x:v>Likely</x:v>
      </x:c>
      <x:c r="K532" s="17" t="str">
        <x:v>A previous flagship reasoning model from Anthropic, benchmarked with up to 1,000 reasoning tokens allowed.</x:v>
      </x:c>
      <x:c r="L532" s="17" t="str">
        <x:v>Claude 3.7 Sonnet (1k thinking)</x:v>
      </x:c>
      <x:c r="M532" s="17"/>
      <x:c r="N532" s="17" t="str">
        <x:v>Claude 3.7 Sonnet</x:v>
      </x:c>
      <x:c r="O532" s="17" t="str">
        <x:v>claude-3-7-sonnet</x:v>
      </x:c>
      <x:c r="P532" s="17" t="n">
        <x:v>141.7</x:v>
      </x:c>
      <x:c r="Q532" s="17" t="n">
        <x:v>139.28</x:v>
      </x:c>
      <x:c r="R532" s="17" t="n">
        <x:v>143.27</x:v>
      </x:c>
      <x:c r="S532" s="17"/>
      <x:c r="T532" s="17"/>
      <x:c r="U532" s="17"/>
      <x:c r="V532" s="17"/>
      <x:c r="W532" s="17"/>
      <x:c r="X532" s="17"/>
      <x:c r="Y532" s="17"/>
      <x:c r="Z532" s="17"/>
    </x:row>
    <x:row r="533">
      <x:c r="A533" s="17" t="str">
        <x:v>Claude Opus 4</x:v>
      </x:c>
      <x:c r="B533" s="17" t="str">
        <x:v>claude-opus-4-20250514_1K</x:v>
      </x:c>
      <x:c r="C533" s="17" t="str">
        <x:v>Claude Opus 4</x:v>
      </x:c>
      <x:c r="D533" s="17" t="str">
        <x:v>Anthropic</x:v>
      </x:c>
      <x:c r="E533" s="17" t="str">
        <x:v>United States of America</x:v>
      </x:c>
      <x:c r="F533" s="17" t="n">
        <x:v>45799</x:v>
      </x:c>
      <x:c r="G533" s="17" t="str">
        <x:v>API access</x:v>
      </x:c>
      <x:c r="H533" s="17" t="n">
        <x:v>45799</x:v>
      </x:c>
      <x:c r="I533" s="17"/>
      <x:c r="J533" s="17" t="str">
        <x:v>Unknown</x:v>
      </x:c>
      <x:c r="K533" s="17" t="str">
        <x:v>Anthropic's largest model in the Claude 4 series (superseded by Claude Opus 4.1), benchmarked with up to 1,000 reasoning tokens.</x:v>
      </x:c>
      <x:c r="L533" s="17" t="str">
        <x:v>Claude Opus 4 (1k thinking)</x:v>
      </x:c>
      <x:c r="M533" s="17"/>
      <x:c r="N533" s="17" t="str">
        <x:v>Claude Opus 4</x:v>
      </x:c>
      <x:c r="O533" s="17" t="str">
        <x:v>claude-opus-4</x:v>
      </x:c>
      <x:c r="P533" s="17" t="n">
        <x:v>142.89</x:v>
      </x:c>
      <x:c r="Q533" s="17" t="n">
        <x:v>140.36</x:v>
      </x:c>
      <x:c r="R533" s="17" t="n">
        <x:v>144.3</x:v>
      </x:c>
      <x:c r="S533" s="17"/>
      <x:c r="T533" s="17"/>
      <x:c r="U533" s="17"/>
      <x:c r="V533" s="17"/>
      <x:c r="W533" s="17"/>
      <x:c r="X533" s="17"/>
      <x:c r="Y533" s="17"/>
      <x:c r="Z533" s="17"/>
    </x:row>
    <x:row r="534">
      <x:c r="A534" s="17" t="str">
        <x:v>Magistral Medium 1.1</x:v>
      </x:c>
      <x:c r="B534" s="17" t="str">
        <x:v>magistral-medium-2506</x:v>
      </x:c>
      <x:c r="C534" s="17"/>
      <x:c r="D534" s="17" t="str">
        <x:v>Mistral AI</x:v>
      </x:c>
      <x:c r="E534" s="17" t="str">
        <x:v>France</x:v>
      </x:c>
      <x:c r="F534" s="17" t="n">
        <x:v>45818</x:v>
      </x:c>
      <x:c r="G534" s="17" t="str">
        <x:v>API access</x:v>
      </x:c>
      <x:c r="H534" s="17" t="n">
        <x:v>45818</x:v>
      </x:c>
      <x:c r="I534" s="17"/>
      <x:c r="J534" s="17" t="str">
        <x:v>Unknown</x:v>
      </x:c>
      <x:c r="K534" s="17"/>
      <x:c r="L534" s="17"/>
      <x:c r="M534" s="17"/>
      <x:c r="N534" s="17" t="str">
        <x:v>Magistral Medium 1.1</x:v>
      </x:c>
      <x:c r="O534" s="17" t="str">
        <x:v>magistral-medium-1-1</x:v>
      </x:c>
      <x:c r="P534" s="17"/>
      <x:c r="Q534" s="17"/>
      <x:c r="R534" s="17"/>
      <x:c r="S534" s="17"/>
      <x:c r="T534" s="17"/>
      <x:c r="U534" s="17"/>
      <x:c r="V534" s="17"/>
      <x:c r="W534" s="17"/>
      <x:c r="X534" s="17"/>
      <x:c r="Y534" s="17"/>
      <x:c r="Z534" s="17"/>
    </x:row>
    <x:row r="535">
      <x:c r="A535" s="17" t="str">
        <x:v>Gemini 2.5 Pro (Jun 2025)</x:v>
      </x:c>
      <x:c r="B535" s="17" t="str">
        <x:v>gemini-2.5-pro-preview-06-05_1K</x:v>
      </x:c>
      <x:c r="C535" s="17" t="str">
        <x:v>Gemini 2.5 Pro Preview (Jun 2025)</x:v>
      </x:c>
      <x:c r="D535" s="17" t="str">
        <x:v>Google DeepMind</x:v>
      </x:c>
      <x:c r="E535" s="17" t="str">
        <x:v>United States of America</x:v>
      </x:c>
      <x:c r="F535" s="17" t="n">
        <x:v>45813</x:v>
      </x:c>
      <x:c r="G535" s="17" t="str">
        <x:v>API access</x:v>
      </x:c>
      <x:c r="H535" s="17" t="n">
        <x:v>45813</x:v>
      </x:c>
      <x:c r="I535" s="17"/>
      <x:c r="J535" s="17" t="str">
        <x:v>Unknown</x:v>
      </x:c>
      <x:c r="K535" s="17" t="str">
        <x:v>A June 2025 preview version of Gemini 2.5 Pro, Google DeepMind's flagship frontier model, evaluated with up to 1,000 reasoning tokens.</x:v>
      </x:c>
      <x:c r="L535" s="17" t="str">
        <x:v>Gemini 2.5 Pro Preview (Jun 2025, 1k thinking)</x:v>
      </x:c>
      <x:c r="M535" s="17" t="str">
        <x:v>Gemini 2.5 Pro (Jun 2025)</x:v>
      </x:c>
      <x:c r="N535" s="17" t="str">
        <x:v>Gemini 2.5 Pro (Jun 2025)</x:v>
      </x:c>
      <x:c r="O535" s="17" t="str">
        <x:v>gemini-2-5-pro-jun-2025</x:v>
      </x:c>
      <x:c r="P535" s="17" t="n">
        <x:v>146.08</x:v>
      </x:c>
      <x:c r="Q535" s="17" t="n">
        <x:v>144.33</x:v>
      </x:c>
      <x:c r="R535" s="17" t="n">
        <x:v>147.72</x:v>
      </x:c>
      <x:c r="S535" s="17"/>
      <x:c r="T535" s="17"/>
      <x:c r="U535" s="17"/>
      <x:c r="V535" s="17"/>
      <x:c r="W535" s="17"/>
      <x:c r="X535" s="17"/>
      <x:c r="Y535" s="17"/>
      <x:c r="Z535" s="17"/>
    </x:row>
    <x:row r="536">
      <x:c r="A536" s="17" t="str">
        <x:v>GPT-5 nano</x:v>
      </x:c>
      <x:c r="B536" s="17" t="str">
        <x:v>gpt-5-nano-2025-08-07_minimal</x:v>
      </x:c>
      <x:c r="C536" s="17" t="str">
        <x:v>GPT-5 nano (minimal)</x:v>
      </x:c>
      <x:c r="D536" s="17" t="str">
        <x:v>OpenAI</x:v>
      </x:c>
      <x:c r="E536" s="17" t="str">
        <x:v>United States of America</x:v>
      </x:c>
      <x:c r="F536" s="17" t="n">
        <x:v>45876</x:v>
      </x:c>
      <x:c r="G536" s="17" t="str">
        <x:v>API access</x:v>
      </x:c>
      <x:c r="H536" s="17" t="n">
        <x:v>45876</x:v>
      </x:c>
      <x:c r="I536" s="17"/>
      <x:c r="J536" s="17" t="str">
        <x:v>Unknown</x:v>
      </x:c>
      <x:c r="K536" s="17" t="str">
        <x:v>The smallest version of OpenAI's latest flagship frontier model, benchmarked using medium reasoning effort.</x:v>
      </x:c>
      <x:c r="L536" s="17" t="str">
        <x:v>GPT-5 nano (low)</x:v>
      </x:c>
      <x:c r="M536" s="17"/>
      <x:c r="N536" s="17" t="str">
        <x:v>GPT-5 nano</x:v>
      </x:c>
      <x:c r="O536" s="17" t="str">
        <x:v>gpt-5-nano</x:v>
      </x:c>
      <x:c r="P536" s="17" t="n">
        <x:v>140.85</x:v>
      </x:c>
      <x:c r="Q536" s="17" t="n">
        <x:v>136.43</x:v>
      </x:c>
      <x:c r="R536" s="17" t="n">
        <x:v>142.54</x:v>
      </x:c>
      <x:c r="S536" s="17"/>
      <x:c r="T536" s="17"/>
      <x:c r="U536" s="17"/>
      <x:c r="V536" s="17"/>
      <x:c r="W536" s="17"/>
      <x:c r="X536" s="17"/>
      <x:c r="Y536" s="17"/>
      <x:c r="Z536" s="17"/>
    </x:row>
    <x:row r="537">
      <x:c r="A537" s="17" t="str">
        <x:v>Yi-34B</x:v>
      </x:c>
      <x:c r="B537" s="17" t="str">
        <x:v>Yi-34B</x:v>
      </x:c>
      <x:c r="C537" s="17"/>
      <x:c r="D537" s="17" t="str">
        <x:v>01.AI</x:v>
      </x:c>
      <x:c r="E537" s="17" t="str">
        <x:v>China</x:v>
      </x:c>
      <x:c r="F537" s="17" t="n">
        <x:v>45232</x:v>
      </x:c>
      <x:c r="G537" s="17" t="str">
        <x:v>Open weights (restricted use)</x:v>
      </x:c>
      <x:c r="H537" s="17" t="n">
        <x:v>45232</x:v>
      </x:c>
      <x:c r="I537" s="17" t="n">
        <x:v>6.1e+23</x:v>
      </x:c>
      <x:c r="J537" s="17" t="str">
        <x:v>Confident</x:v>
      </x:c>
      <x:c r="K537" s="17"/>
      <x:c r="L537" s="17" t="str">
        <x:v>Yi-34B</x:v>
      </x:c>
      <x:c r="M537" s="17" t="str">
        <x:v>Yi-34B</x:v>
      </x:c>
      <x:c r="N537" s="17" t="str">
        <x:v>Yi-34B</x:v>
      </x:c>
      <x:c r="O537" s="17" t="str">
        <x:v>yi-34b</x:v>
      </x:c>
      <x:c r="P537" s="17" t="n">
        <x:v>117.14</x:v>
      </x:c>
      <x:c r="Q537" s="17" t="n">
        <x:v>109.02</x:v>
      </x:c>
      <x:c r="R537" s="17" t="n">
        <x:v>120.55</x:v>
      </x:c>
      <x:c r="S537" s="17"/>
      <x:c r="T537" s="17"/>
      <x:c r="U537" s="17"/>
      <x:c r="V537" s="17"/>
      <x:c r="W537" s="17"/>
      <x:c r="X537" s="17"/>
      <x:c r="Y537" s="17"/>
      <x:c r="Z537" s="17"/>
    </x:row>
    <x:row r="538">
      <x:c r="A538" s="17" t="str">
        <x:v>GPT-3.5 Turbo</x:v>
      </x:c>
      <x:c r="B538" s="17" t="str">
        <x:v>gpt-3.5-turbo-0613</x:v>
      </x:c>
      <x:c r="C538" s="17" t="str">
        <x:v>GPT-3.5 Turbo (June 2023)</x:v>
      </x:c>
      <x:c r="D538" s="17" t="str">
        <x:v>OpenAI</x:v>
      </x:c>
      <x:c r="E538" s="17" t="str">
        <x:v>United States of America</x:v>
      </x:c>
      <x:c r="F538" s="17" t="n">
        <x:v>45090</x:v>
      </x:c>
      <x:c r="G538" s="17" t="str">
        <x:v>API access</x:v>
      </x:c>
      <x:c r="H538" s="17" t="n">
        <x:v>45090</x:v>
      </x:c>
      <x:c r="I538" s="17"/>
      <x:c r="J538" s="17" t="str">
        <x:v>Likely</x:v>
      </x:c>
      <x:c r="K538" s="17"/>
      <x:c r="L538" s="17" t="str">
        <x:v>GPT-3.5 Turbo (June 2023)</x:v>
      </x:c>
      <x:c r="M538" s="17" t="str">
        <x:v>GPT-3.5 Turbo (Jun 2023)</x:v>
      </x:c>
      <x:c r="N538" s="17" t="str">
        <x:v>GPT-3.5 Turbo (Jun 2023)</x:v>
      </x:c>
      <x:c r="O538" s="17" t="str">
        <x:v>gpt-3-5-turbo-jun-2023</x:v>
      </x:c>
      <x:c r="P538" s="17" t="n">
        <x:v>113.13</x:v>
      </x:c>
      <x:c r="Q538" s="17" t="n">
        <x:v>104.69</x:v>
      </x:c>
      <x:c r="R538" s="17" t="n">
        <x:v>118.18</x:v>
      </x:c>
      <x:c r="S538" s="17"/>
      <x:c r="T538" s="17"/>
      <x:c r="U538" s="17"/>
      <x:c r="V538" s="17"/>
      <x:c r="W538" s="17"/>
      <x:c r="X538" s="17"/>
      <x:c r="Y538" s="17"/>
      <x:c r="Z538" s="17"/>
    </x:row>
    <x:row r="539">
      <x:c r="A539" s="17" t="str">
        <x:v>Baichuan 1-13B</x:v>
      </x:c>
      <x:c r="B539" s="17" t="str">
        <x:v>Baichuan-13B-Base</x:v>
      </x:c>
      <x:c r="C539" s="17"/>
      <x:c r="D539" s="17" t="str">
        <x:v>Baichuan</x:v>
      </x:c>
      <x:c r="E539" s="17" t="str">
        <x:v>China</x:v>
      </x:c>
      <x:c r="F539" s="17" t="n">
        <x:v>45118</x:v>
      </x:c>
      <x:c r="G539" s="17" t="str">
        <x:v>Open weights (restricted use)</x:v>
      </x:c>
      <x:c r="H539" s="17" t="n">
        <x:v>45118</x:v>
      </x:c>
      <x:c r="I539" s="17" t="n">
        <x:v>9.36e+22</x:v>
      </x:c>
      <x:c r="J539" s="17" t="str">
        <x:v>Confident</x:v>
      </x:c>
      <x:c r="K539" s="17"/>
      <x:c r="L539" s="17"/>
      <x:c r="M539" s="17"/>
      <x:c r="N539" s="17" t="str">
        <x:v>Baichuan 1-13B</x:v>
      </x:c>
      <x:c r="O539" s="17" t="str">
        <x:v>baichuan-1-13b</x:v>
      </x:c>
      <x:c r="P539" s="17"/>
      <x:c r="Q539" s="17"/>
      <x:c r="R539" s="17"/>
      <x:c r="S539" s="17"/>
      <x:c r="T539" s="17"/>
      <x:c r="U539" s="17"/>
      <x:c r="V539" s="17"/>
      <x:c r="W539" s="17"/>
      <x:c r="X539" s="17"/>
      <x:c r="Y539" s="17"/>
      <x:c r="Z539" s="17"/>
    </x:row>
    <x:row r="540">
      <x:c r="A540" s="17" t="str">
        <x:v>Llama 2-13B</x:v>
      </x:c>
      <x:c r="B540" s="17" t="str">
        <x:v>Llama-2-13b-chat</x:v>
      </x:c>
      <x:c r="C540" s="17"/>
      <x:c r="D540" s="17" t="str">
        <x:v>Meta AI</x:v>
      </x:c>
      <x:c r="E540" s="17" t="str">
        <x:v>United States of America</x:v>
      </x:c>
      <x:c r="F540" s="17" t="n">
        <x:v>45125</x:v>
      </x:c>
      <x:c r="G540" s="17" t="str">
        <x:v>Open weights (restricted use)</x:v>
      </x:c>
      <x:c r="H540" s="17" t="n">
        <x:v>45125</x:v>
      </x:c>
      <x:c r="I540" s="17" t="n">
        <x:v>1.6e+23</x:v>
      </x:c>
      <x:c r="J540" s="17" t="str">
        <x:v>Confident</x:v>
      </x:c>
      <x:c r="K540" s="17" t="str">
        <x:v>A chat-optimized version of Meta's 13 billion-parameter model in the Llama 2 series.</x:v>
      </x:c>
      <x:c r="L540" s="17"/>
      <x:c r="M540" s="17"/>
      <x:c r="N540" s="17" t="str">
        <x:v>Llama 2-13B</x:v>
      </x:c>
      <x:c r="O540" s="17" t="str">
        <x:v>llama-2-13b</x:v>
      </x:c>
      <x:c r="P540" s="17" t="n">
        <x:v>105.91</x:v>
      </x:c>
      <x:c r="Q540" s="17" t="n">
        <x:v>95.41</x:v>
      </x:c>
      <x:c r="R540" s="17" t="n">
        <x:v>111.37</x:v>
      </x:c>
      <x:c r="S540" s="17"/>
      <x:c r="T540" s="17"/>
      <x:c r="U540" s="17"/>
      <x:c r="V540" s="17"/>
      <x:c r="W540" s="17"/>
      <x:c r="X540" s="17"/>
      <x:c r="Y540" s="17"/>
      <x:c r="Z540" s="17"/>
    </x:row>
    <x:row r="541">
      <x:c r="A541" s="17" t="str">
        <x:v>Llama 2-70B</x:v>
      </x:c>
      <x:c r="B541" s="17" t="str">
        <x:v>Llama-2-70b-chat</x:v>
      </x:c>
      <x:c r="C541" s="17"/>
      <x:c r="D541" s="17" t="str">
        <x:v>Meta AI</x:v>
      </x:c>
      <x:c r="E541" s="17" t="str">
        <x:v>United States of America</x:v>
      </x:c>
      <x:c r="F541" s="17" t="n">
        <x:v>45125</x:v>
      </x:c>
      <x:c r="G541" s="17" t="str">
        <x:v>Open weights (restricted use)</x:v>
      </x:c>
      <x:c r="H541" s="17" t="n">
        <x:v>45125</x:v>
      </x:c>
      <x:c r="I541" s="17" t="n">
        <x:v>8.1e+23</x:v>
      </x:c>
      <x:c r="J541" s="17" t="str">
        <x:v>Confident</x:v>
      </x:c>
      <x:c r="K541" s="17" t="str">
        <x:v>A chat-optimized version of Meta's 70 billion-parameter model in the Llama 2 series.</x:v>
      </x:c>
      <x:c r="L541" s="17"/>
      <x:c r="M541" s="17"/>
      <x:c r="N541" s="17" t="str">
        <x:v>Llama 2-70B</x:v>
      </x:c>
      <x:c r="O541" s="17" t="str">
        <x:v>llama-2-70b</x:v>
      </x:c>
      <x:c r="P541" s="17" t="n">
        <x:v>113.72</x:v>
      </x:c>
      <x:c r="Q541" s="17" t="n">
        <x:v>104.07</x:v>
      </x:c>
      <x:c r="R541" s="17" t="n">
        <x:v>117.82</x:v>
      </x:c>
      <x:c r="S541" s="17"/>
      <x:c r="T541" s="17"/>
      <x:c r="U541" s="17"/>
      <x:c r="V541" s="17"/>
      <x:c r="W541" s="17"/>
      <x:c r="X541" s="17"/>
      <x:c r="Y541" s="17"/>
      <x:c r="Z541" s="17"/>
    </x:row>
    <x:row r="542">
      <x:c r="A542" s="17"/>
      <x:c r="B542" s="17" t="str">
        <x:v>Baichuan2-13B-Chat</x:v>
      </x:c>
      <x:c r="C542" s="17"/>
      <x:c r="D542" s="17"/>
      <x:c r="E542" s="17"/>
      <x:c r="F542" s="17" t="n">
        <x:v>45175</x:v>
      </x:c>
      <x:c r="G542" s="17"/>
      <x:c r="H542" s="17"/>
      <x:c r="I542" s="17"/>
      <x:c r="J542" s="17" t="str">
        <x:v>Unverified</x:v>
      </x:c>
      <x:c r="K542" s="17" t="str">
        <x:v>A chat-optimized version of Baichuan's 13 billion-parameter model in the Baichuan 2 series.</x:v>
      </x:c>
      <x:c r="L542" s="17"/>
      <x:c r="M542" s="17"/>
      <x:c r="N542" s="17"/>
      <x:c r="O542" s="17" t="str">
        <x:v>baichuan2-13b-chat</x:v>
      </x:c>
      <x:c r="P542" s="17"/>
      <x:c r="Q542" s="17"/>
      <x:c r="R542" s="17"/>
      <x:c r="S542" s="17"/>
      <x:c r="T542" s="17"/>
      <x:c r="U542" s="17"/>
      <x:c r="V542" s="17"/>
      <x:c r="W542" s="17"/>
      <x:c r="X542" s="17"/>
      <x:c r="Y542" s="17"/>
      <x:c r="Z542" s="17"/>
    </x:row>
    <x:row r="543">
      <x:c r="A543" s="17" t="str">
        <x:v>Qwen-14B</x:v>
      </x:c>
      <x:c r="B543" s="17" t="str">
        <x:v>Qwen-14B-Chat</x:v>
      </x:c>
      <x:c r="C543" s="17"/>
      <x:c r="D543" s="17" t="str">
        <x:v>Alibaba</x:v>
      </x:c>
      <x:c r="E543" s="17" t="str">
        <x:v>China</x:v>
      </x:c>
      <x:c r="F543" s="17" t="n">
        <x:v>45193</x:v>
      </x:c>
      <x:c r="G543" s="17" t="str">
        <x:v>Open weights (restricted use)</x:v>
      </x:c>
      <x:c r="H543" s="17" t="n">
        <x:v>45197</x:v>
      </x:c>
      <x:c r="I543" s="17" t="n">
        <x:v>2.5e+23</x:v>
      </x:c>
      <x:c r="J543" s="17" t="str">
        <x:v>Confident</x:v>
      </x:c>
      <x:c r="K543" s="17" t="str">
        <x:v>A chat-optimized version of Qwen's first-generation 14 billion-parameter model.</x:v>
      </x:c>
      <x:c r="L543" s="17" t="str">
        <x:v>Qwen-14B (chat)</x:v>
      </x:c>
      <x:c r="M543" s="17"/>
      <x:c r="N543" s="17" t="str">
        <x:v>Qwen-14B</x:v>
      </x:c>
      <x:c r="O543" s="17" t="str">
        <x:v>qwen-14b</x:v>
      </x:c>
      <x:c r="P543" s="17" t="n">
        <x:v>112.8</x:v>
      </x:c>
      <x:c r="Q543" s="17" t="n">
        <x:v>103.39</x:v>
      </x:c>
      <x:c r="R543" s="17" t="n">
        <x:v>117.54</x:v>
      </x:c>
      <x:c r="S543" s="17"/>
      <x:c r="T543" s="17"/>
      <x:c r="U543" s="17"/>
      <x:c r="V543" s="17"/>
      <x:c r="W543" s="17"/>
      <x:c r="X543" s="17"/>
      <x:c r="Y543" s="17"/>
      <x:c r="Z543" s="17"/>
    </x:row>
    <x:row r="544">
      <x:c r="A544" s="17"/>
      <x:c r="B544" s="17" t="str">
        <x:v>internlm-chat-20b</x:v>
      </x:c>
      <x:c r="C544" s="17"/>
      <x:c r="D544" s="17"/>
      <x:c r="E544" s="17"/>
      <x:c r="F544" s="17" t="n">
        <x:v>45186</x:v>
      </x:c>
      <x:c r="G544" s="17"/>
      <x:c r="H544" s="17"/>
      <x:c r="I544" s="17"/>
      <x:c r="J544" s="17" t="str">
        <x:v>Unverified</x:v>
      </x:c>
      <x:c r="K544" s="17"/>
      <x:c r="L544" s="17"/>
      <x:c r="M544" s="17"/>
      <x:c r="N544" s="17"/>
      <x:c r="O544" s="17" t="str">
        <x:v>internlm-chat-20b</x:v>
      </x:c>
      <x:c r="P544" s="17"/>
      <x:c r="Q544" s="17"/>
      <x:c r="R544" s="17"/>
      <x:c r="S544" s="17"/>
      <x:c r="T544" s="17"/>
      <x:c r="U544" s="17"/>
      <x:c r="V544" s="17"/>
      <x:c r="W544" s="17"/>
      <x:c r="X544" s="17"/>
      <x:c r="Y544" s="17"/>
      <x:c r="Z544" s="17"/>
    </x:row>
    <x:row r="545">
      <x:c r="A545" s="17" t="str">
        <x:v>Yi 6B</x:v>
      </x:c>
      <x:c r="B545" s="17" t="str">
        <x:v>Yi-6B-Chat</x:v>
      </x:c>
      <x:c r="C545" s="17"/>
      <x:c r="D545" s="17" t="str">
        <x:v>01.AI</x:v>
      </x:c>
      <x:c r="E545" s="17" t="str">
        <x:v>China</x:v>
      </x:c>
      <x:c r="F545" s="17" t="n">
        <x:v>45252</x:v>
      </x:c>
      <x:c r="G545" s="17" t="str">
        <x:v>Open weights (restricted use)</x:v>
      </x:c>
      <x:c r="H545" s="17" t="n">
        <x:v>45232</x:v>
      </x:c>
      <x:c r="I545" s="17" t="n">
        <x:v>1.26e+23</x:v>
      </x:c>
      <x:c r="J545" s="17" t="str">
        <x:v>Confident</x:v>
      </x:c>
      <x:c r="K545" s="17"/>
      <x:c r="L545" s="17" t="str">
        <x:v>Yi-6B</x:v>
      </x:c>
      <x:c r="M545" s="17"/>
      <x:c r="N545" s="17" t="str">
        <x:v>Yi 6B</x:v>
      </x:c>
      <x:c r="O545" s="17" t="str">
        <x:v>yi-6b</x:v>
      </x:c>
      <x:c r="P545" s="17" t="n">
        <x:v>104.51</x:v>
      </x:c>
      <x:c r="Q545" s="17" t="n">
        <x:v>93.1</x:v>
      </x:c>
      <x:c r="R545" s="17" t="n">
        <x:v>110.55</x:v>
      </x:c>
      <x:c r="S545" s="17"/>
      <x:c r="T545" s="17"/>
      <x:c r="U545" s="17"/>
      <x:c r="V545" s="17"/>
      <x:c r="W545" s="17"/>
      <x:c r="X545" s="17"/>
      <x:c r="Y545" s="17"/>
      <x:c r="Z545" s="17"/>
    </x:row>
    <x:row r="546">
      <x:c r="A546" s="17" t="str">
        <x:v>Gemini 1.5 Pro</x:v>
      </x:c>
      <x:c r="B546" s="17" t="str">
        <x:v>gemini-1.5-pro-001-feb24</x:v>
      </x:c>
      <x:c r="C546" s="17"/>
      <x:c r="D546" s="17" t="str">
        <x:v>Google DeepMind</x:v>
      </x:c>
      <x:c r="E546" s="17" t="str">
        <x:v>United States of America</x:v>
      </x:c>
      <x:c r="F546" s="17" t="n">
        <x:v>45337</x:v>
      </x:c>
      <x:c r="G546" s="17" t="str">
        <x:v>API access</x:v>
      </x:c>
      <x:c r="H546" s="17" t="n">
        <x:v>45337</x:v>
      </x:c>
      <x:c r="I546" s="17"/>
      <x:c r="J546" s="17" t="str">
        <x:v>Speculative</x:v>
      </x:c>
      <x:c r="K546" s="17" t="str">
        <x:v>The first of two versions of a previous flagship model from Google DeepMind, Gemini 1.5 Pro.</x:v>
      </x:c>
      <x:c r="L546" s="17"/>
      <x:c r="M546" s="17" t="str">
        <x:v>Gemini 1.5 Pro (Feb 2024)</x:v>
      </x:c>
      <x:c r="N546" s="17" t="str">
        <x:v>Gemini 1.5 Pro (Feb 2024)</x:v>
      </x:c>
      <x:c r="O546" s="17" t="str">
        <x:v>gemini-1-5-pro-feb-2024</x:v>
      </x:c>
      <x:c r="P546" s="17"/>
      <x:c r="Q546" s="17"/>
      <x:c r="R546" s="17"/>
      <x:c r="S546" s="17"/>
      <x:c r="T546" s="17"/>
      <x:c r="U546" s="17"/>
      <x:c r="V546" s="17"/>
      <x:c r="W546" s="17"/>
      <x:c r="X546" s="17"/>
      <x:c r="Y546" s="17"/>
      <x:c r="Z546" s="17"/>
    </x:row>
    <x:row r="547">
      <x:c r="A547" s="17" t="str">
        <x:v>Amazon Nova Pro</x:v>
      </x:c>
      <x:c r="B547" s="17" t="str">
        <x:v>amazon.nova-pro-v1:0</x:v>
      </x:c>
      <x:c r="C547" s="17"/>
      <x:c r="D547" s="17" t="str">
        <x:v>Amazon</x:v>
      </x:c>
      <x:c r="E547" s="17" t="str">
        <x:v>United States of America</x:v>
      </x:c>
      <x:c r="F547" s="17" t="n">
        <x:v>45629</x:v>
      </x:c>
      <x:c r="G547" s="17" t="str">
        <x:v>API access</x:v>
      </x:c>
      <x:c r="H547" s="17" t="n">
        <x:v>45629</x:v>
      </x:c>
      <x:c r="I547" s="17" t="n">
        <x:v>6.000010000000001e+24</x:v>
      </x:c>
      <x:c r="J547" s="17" t="str">
        <x:v>Speculative</x:v>
      </x:c>
      <x:c r="K547" s="17"/>
      <x:c r="L547" s="17"/>
      <x:c r="M547" s="17"/>
      <x:c r="N547" s="17" t="str">
        <x:v>Amazon Nova Pro</x:v>
      </x:c>
      <x:c r="O547" s="17" t="str">
        <x:v>amazon-nova-pro</x:v>
      </x:c>
      <x:c r="P547" s="17" t="n">
        <x:v>123.88</x:v>
      </x:c>
      <x:c r="Q547" s="17" t="n">
        <x:v>110.76</x:v>
      </x:c>
      <x:c r="R547" s="17" t="n">
        <x:v>126.58</x:v>
      </x:c>
      <x:c r="S547" s="17"/>
      <x:c r="T547" s="17"/>
      <x:c r="U547" s="17"/>
      <x:c r="V547" s="17"/>
      <x:c r="W547" s="17"/>
      <x:c r="X547" s="17"/>
      <x:c r="Y547" s="17"/>
      <x:c r="Z547" s="17"/>
    </x:row>
    <x:row r="548">
      <x:c r="A548" s="17" t="str">
        <x:v>Gemini 2.5 Flash</x:v>
      </x:c>
      <x:c r="B548" s="17" t="str">
        <x:v>gemini-2.5-flash-preview-09-2025</x:v>
      </x:c>
      <x:c r="C548" s="17"/>
      <x:c r="D548" s="17" t="str">
        <x:v>Google DeepMind</x:v>
      </x:c>
      <x:c r="E548" s="17" t="str">
        <x:v>United States of America</x:v>
      </x:c>
      <x:c r="F548" s="17" t="n">
        <x:v>45925</x:v>
      </x:c>
      <x:c r="G548" s="17" t="str">
        <x:v>API access</x:v>
      </x:c>
      <x:c r="H548" s="17" t="n">
        <x:v>45764</x:v>
      </x:c>
      <x:c r="I548" s="17"/>
      <x:c r="J548" s="17" t="str">
        <x:v>Unknown</x:v>
      </x:c>
      <x:c r="K548" s="17"/>
      <x:c r="L548" s="17" t="str">
        <x:v>Gemini 2.5 Flash (Sep 2025)</x:v>
      </x:c>
      <x:c r="M548" s="17" t="str">
        <x:v>Gemini 2.5 Flash (Sep 2025)</x:v>
      </x:c>
      <x:c r="N548" s="17" t="str">
        <x:v>Gemini 2.5 Flash (Sep 2025)</x:v>
      </x:c>
      <x:c r="O548" s="17" t="str">
        <x:v>gemini-2-5-flash-sep-2025</x:v>
      </x:c>
      <x:c r="P548" s="17" t="n">
        <x:v>143.1</x:v>
      </x:c>
      <x:c r="Q548" s="17" t="n">
        <x:v>138.81</x:v>
      </x:c>
      <x:c r="R548" s="17" t="n">
        <x:v>146.24</x:v>
      </x:c>
      <x:c r="S548" s="17"/>
      <x:c r="T548" s="17"/>
      <x:c r="U548" s="17"/>
      <x:c r="V548" s="17"/>
      <x:c r="W548" s="17"/>
      <x:c r="X548" s="17"/>
      <x:c r="Y548" s="17"/>
      <x:c r="Z548" s="17"/>
    </x:row>
    <x:row r="549">
      <x:c r="A549" s="17" t="str">
        <x:v>BLIP-2 (Q-Former)</x:v>
      </x:c>
      <x:c r="B549" s="17" t="str">
        <x:v>blip2-opt-2.7b</x:v>
      </x:c>
      <x:c r="C549" s="17"/>
      <x:c r="D549" s="17" t="str">
        <x:v>Salesforce Research</x:v>
      </x:c>
      <x:c r="E549" s="17" t="str">
        <x:v>United States of America</x:v>
      </x:c>
      <x:c r="F549" s="17" t="n">
        <x:v>44963</x:v>
      </x:c>
      <x:c r="G549" s="17" t="str">
        <x:v>Open weights (unrestricted)</x:v>
      </x:c>
      <x:c r="H549" s="17" t="n">
        <x:v>44956</x:v>
      </x:c>
      <x:c r="I549" s="17" t="n">
        <x:v>1.20000000001e+21</x:v>
      </x:c>
      <x:c r="J549" s="17" t="str">
        <x:v>Confident</x:v>
      </x:c>
      <x:c r="K549" s="17"/>
      <x:c r="L549" s="17"/>
      <x:c r="M549" s="17"/>
      <x:c r="N549" s="17" t="str">
        <x:v>BLIP-2 (Q-Former)</x:v>
      </x:c>
      <x:c r="O549" s="17" t="str">
        <x:v>blip-2-q-former</x:v>
      </x:c>
      <x:c r="P549" s="17"/>
      <x:c r="Q549" s="17"/>
      <x:c r="R549" s="17"/>
      <x:c r="S549" s="17"/>
      <x:c r="T549" s="17"/>
      <x:c r="U549" s="17"/>
      <x:c r="V549" s="17"/>
      <x:c r="W549" s="17"/>
      <x:c r="X549" s="17"/>
      <x:c r="Y549" s="17"/>
      <x:c r="Z549" s="17"/>
    </x:row>
    <x:row r="550">
      <x:c r="A550" s="17"/>
      <x:c r="B550" s="17" t="str">
        <x:v>Phi-3.5-vision-instruct</x:v>
      </x:c>
      <x:c r="C550" s="17"/>
      <x:c r="D550" s="17"/>
      <x:c r="E550" s="17"/>
      <x:c r="F550" s="17" t="n">
        <x:v>45520</x:v>
      </x:c>
      <x:c r="G550" s="17"/>
      <x:c r="H550" s="17"/>
      <x:c r="I550" s="17"/>
      <x:c r="J550" s="17" t="str">
        <x:v>Unverified</x:v>
      </x:c>
      <x:c r="K550" s="17" t="str">
        <x:v>An multimodal version in Microsoft's Phi-3.5 series of open source models.</x:v>
      </x:c>
      <x:c r="L550" s="17"/>
      <x:c r="M550" s="17"/>
      <x:c r="N550" s="17"/>
      <x:c r="O550" s="17" t="str">
        <x:v>phi-3-5-vision-instruct</x:v>
      </x:c>
      <x:c r="P550" s="17"/>
      <x:c r="Q550" s="17"/>
      <x:c r="R550" s="17"/>
      <x:c r="S550" s="17"/>
      <x:c r="T550" s="17"/>
      <x:c r="U550" s="17"/>
      <x:c r="V550" s="17"/>
      <x:c r="W550" s="17"/>
      <x:c r="X550" s="17"/>
      <x:c r="Y550" s="17"/>
      <x:c r="Z550" s="17"/>
    </x:row>
    <x:row r="551">
      <x:c r="A551" s="17"/>
      <x:c r="B551" s="17" t="str">
        <x:v>MM1-3B-Chat</x:v>
      </x:c>
      <x:c r="C551" s="17"/>
      <x:c r="D551" s="17"/>
      <x:c r="E551" s="17"/>
      <x:c r="F551" s="17" t="n">
        <x:v>45365</x:v>
      </x:c>
      <x:c r="G551" s="17"/>
      <x:c r="H551" s="17"/>
      <x:c r="I551" s="17"/>
      <x:c r="J551" s="17" t="str">
        <x:v>Unverified</x:v>
      </x:c>
      <x:c r="K551" s="17"/>
      <x:c r="L551" s="17"/>
      <x:c r="M551" s="17"/>
      <x:c r="N551" s="17"/>
      <x:c r="O551" s="17" t="str">
        <x:v>mm1-3b-chat</x:v>
      </x:c>
      <x:c r="P551" s="17"/>
      <x:c r="Q551" s="17"/>
      <x:c r="R551" s="17"/>
      <x:c r="S551" s="17"/>
      <x:c r="T551" s="17"/>
      <x:c r="U551" s="17"/>
      <x:c r="V551" s="17"/>
      <x:c r="W551" s="17"/>
      <x:c r="X551" s="17"/>
      <x:c r="Y551" s="17"/>
      <x:c r="Z551" s="17"/>
    </x:row>
    <x:row r="552">
      <x:c r="A552" s="17"/>
      <x:c r="B552" s="17" t="str">
        <x:v>MM1-7B-Chat</x:v>
      </x:c>
      <x:c r="C552" s="17"/>
      <x:c r="D552" s="17"/>
      <x:c r="E552" s="17"/>
      <x:c r="F552" s="17" t="n">
        <x:v>45365</x:v>
      </x:c>
      <x:c r="G552" s="17"/>
      <x:c r="H552" s="17"/>
      <x:c r="I552" s="17"/>
      <x:c r="J552" s="17" t="str">
        <x:v>Unverified</x:v>
      </x:c>
      <x:c r="K552" s="17"/>
      <x:c r="L552" s="17"/>
      <x:c r="M552" s="17"/>
      <x:c r="N552" s="17"/>
      <x:c r="O552" s="17" t="str">
        <x:v>mm1-7b-chat</x:v>
      </x:c>
      <x:c r="P552" s="17"/>
      <x:c r="Q552" s="17"/>
      <x:c r="R552" s="17"/>
      <x:c r="S552" s="17"/>
      <x:c r="T552" s="17"/>
      <x:c r="U552" s="17"/>
      <x:c r="V552" s="17"/>
      <x:c r="W552" s="17"/>
      <x:c r="X552" s="17"/>
      <x:c r="Y552" s="17"/>
      <x:c r="Z552" s="17"/>
    </x:row>
    <x:row r="553">
      <x:c r="A553" s="17"/>
      <x:c r="B553" s="17" t="str">
        <x:v>llava-v1.6-vicuna-7b</x:v>
      </x:c>
      <x:c r="C553" s="17"/>
      <x:c r="D553" s="17"/>
      <x:c r="E553" s="17"/>
      <x:c r="F553" s="17" t="n">
        <x:v>45322</x:v>
      </x:c>
      <x:c r="G553" s="17"/>
      <x:c r="H553" s="17"/>
      <x:c r="I553" s="17"/>
      <x:c r="J553" s="17" t="str">
        <x:v>Unverified</x:v>
      </x:c>
      <x:c r="K553" s="17"/>
      <x:c r="L553" s="17"/>
      <x:c r="M553" s="17"/>
      <x:c r="N553" s="17"/>
      <x:c r="O553" s="17" t="str">
        <x:v>llava-v1-6-vicuna-7b</x:v>
      </x:c>
      <x:c r="P553" s="17"/>
      <x:c r="Q553" s="17"/>
      <x:c r="R553" s="17"/>
      <x:c r="S553" s="17"/>
      <x:c r="T553" s="17"/>
      <x:c r="U553" s="17"/>
      <x:c r="V553" s="17"/>
      <x:c r="W553" s="17"/>
      <x:c r="X553" s="17"/>
      <x:c r="Y553" s="17"/>
      <x:c r="Z553" s="17"/>
    </x:row>
    <x:row r="554">
      <x:c r="A554" s="17"/>
      <x:c r="B554" s="17" t="str">
        <x:v>llama3-llava-next-8b</x:v>
      </x:c>
      <x:c r="C554" s="17"/>
      <x:c r="D554" s="17"/>
      <x:c r="E554" s="17"/>
      <x:c r="F554" s="17" t="n">
        <x:v>45402</x:v>
      </x:c>
      <x:c r="G554" s="17"/>
      <x:c r="H554" s="17"/>
      <x:c r="I554" s="17"/>
      <x:c r="J554" s="17" t="str">
        <x:v>Unverified</x:v>
      </x:c>
      <x:c r="K554" s="17"/>
      <x:c r="L554" s="17"/>
      <x:c r="M554" s="17"/>
      <x:c r="N554" s="17"/>
      <x:c r="O554" s="17" t="str">
        <x:v>llama3-llava-next-8b</x:v>
      </x:c>
      <x:c r="P554" s="17"/>
      <x:c r="Q554" s="17"/>
      <x:c r="R554" s="17"/>
      <x:c r="S554" s="17"/>
      <x:c r="T554" s="17"/>
      <x:c r="U554" s="17"/>
      <x:c r="V554" s="17"/>
      <x:c r="W554" s="17"/>
      <x:c r="X554" s="17"/>
      <x:c r="Y554" s="17"/>
      <x:c r="Z554" s="17"/>
    </x:row>
    <x:row r="555">
      <x:c r="A555" s="17"/>
      <x:c r="B555" s="17" t="str">
        <x:v>Qwen-VL-Chat</x:v>
      </x:c>
      <x:c r="C555" s="17"/>
      <x:c r="D555" s="17"/>
      <x:c r="E555" s="17"/>
      <x:c r="F555" s="17" t="n">
        <x:v>45158</x:v>
      </x:c>
      <x:c r="G555" s="17"/>
      <x:c r="H555" s="17"/>
      <x:c r="I555" s="17"/>
      <x:c r="J555" s="17" t="str">
        <x:v>Unverified</x:v>
      </x:c>
      <x:c r="K555" s="17"/>
      <x:c r="L555" s="17"/>
      <x:c r="M555" s="17"/>
      <x:c r="N555" s="17"/>
      <x:c r="O555" s="17" t="str">
        <x:v>qwen-vl-chat</x:v>
      </x:c>
      <x:c r="P555" s="17"/>
      <x:c r="Q555" s="17"/>
      <x:c r="R555" s="17"/>
      <x:c r="S555" s="17"/>
      <x:c r="T555" s="17"/>
      <x:c r="U555" s="17"/>
      <x:c r="V555" s="17"/>
      <x:c r="W555" s="17"/>
      <x:c r="X555" s="17"/>
      <x:c r="Y555" s="17"/>
      <x:c r="Z555" s="17"/>
    </x:row>
    <x:row r="556">
      <x:c r="A556" s="17" t="str">
        <x:v>Gemini 1.0 Pro Vision</x:v>
      </x:c>
      <x:c r="B556" s="17" t="str">
        <x:v>gemini-1.0-pro-vision</x:v>
      </x:c>
      <x:c r="C556" s="17"/>
      <x:c r="D556" s="17" t="str">
        <x:v>Google DeepMind</x:v>
      </x:c>
      <x:c r="E556" s="17" t="str">
        <x:v>United States of America</x:v>
      </x:c>
      <x:c r="F556" s="17" t="n">
        <x:v>45295</x:v>
      </x:c>
      <x:c r="G556" s="17" t="str">
        <x:v>API access</x:v>
      </x:c>
      <x:c r="H556" s="17" t="n">
        <x:v>45337</x:v>
      </x:c>
      <x:c r="I556" s="17"/>
      <x:c r="J556" s="17" t="str">
        <x:v>Unknown</x:v>
      </x:c>
      <x:c r="K556" s="17" t="str">
        <x:v>A vision language model from Google DeepMind.</x:v>
      </x:c>
      <x:c r="L556" s="17"/>
      <x:c r="M556" s="17"/>
      <x:c r="N556" s="17" t="str">
        <x:v>Gemini 1.0 Pro Vision</x:v>
      </x:c>
      <x:c r="O556" s="17" t="str">
        <x:v>gemini-1-0-pro-vision</x:v>
      </x:c>
      <x:c r="P556" s="17"/>
      <x:c r="Q556" s="17"/>
      <x:c r="R556" s="17"/>
      <x:c r="S556" s="17"/>
      <x:c r="T556" s="17"/>
      <x:c r="U556" s="17"/>
      <x:c r="V556" s="17"/>
      <x:c r="W556" s="17"/>
      <x:c r="X556" s="17"/>
      <x:c r="Y556" s="17"/>
      <x:c r="Z556" s="17"/>
    </x:row>
    <x:row r="557">
      <x:c r="A557" s="17"/>
      <x:c r="B557" s="17" t="str">
        <x:v>falcon-11B-vlm</x:v>
      </x:c>
      <x:c r="C557" s="17"/>
      <x:c r="D557" s="17"/>
      <x:c r="E557" s="17"/>
      <x:c r="F557" s="17" t="n">
        <x:v>45433</x:v>
      </x:c>
      <x:c r="G557" s="17"/>
      <x:c r="H557" s="17"/>
      <x:c r="I557" s="17"/>
      <x:c r="J557" s="17" t="str">
        <x:v>Unverified</x:v>
      </x:c>
      <x:c r="K557" s="17"/>
      <x:c r="L557" s="17"/>
      <x:c r="M557" s="17"/>
      <x:c r="N557" s="17"/>
      <x:c r="O557" s="17" t="str">
        <x:v>falcon-11b-vlm</x:v>
      </x:c>
      <x:c r="P557" s="17"/>
      <x:c r="Q557" s="17"/>
      <x:c r="R557" s="17"/>
      <x:c r="S557" s="17"/>
      <x:c r="T557" s="17"/>
      <x:c r="U557" s="17"/>
      <x:c r="V557" s="17"/>
      <x:c r="W557" s="17"/>
      <x:c r="X557" s="17"/>
      <x:c r="Y557" s="17"/>
      <x:c r="Z557" s="17"/>
    </x:row>
    <x:row r="558">
      <x:c r="A558" s="17"/>
      <x:c r="B558" s="17" t="str">
        <x:v>llava-v1.6-vicuna-13b</x:v>
      </x:c>
      <x:c r="C558" s="17"/>
      <x:c r="D558" s="17"/>
      <x:c r="E558" s="17"/>
      <x:c r="F558" s="17" t="n">
        <x:v>45322</x:v>
      </x:c>
      <x:c r="G558" s="17"/>
      <x:c r="H558" s="17"/>
      <x:c r="I558" s="17"/>
      <x:c r="J558" s="17" t="str">
        <x:v>Unverified</x:v>
      </x:c>
      <x:c r="K558" s="17"/>
      <x:c r="L558" s="17"/>
      <x:c r="M558" s="17"/>
      <x:c r="N558" s="17"/>
      <x:c r="O558" s="17" t="str">
        <x:v>llava-v1-6-vicuna-13b</x:v>
      </x:c>
      <x:c r="P558" s="17"/>
      <x:c r="Q558" s="17"/>
      <x:c r="R558" s="17"/>
      <x:c r="S558" s="17"/>
      <x:c r="T558" s="17"/>
      <x:c r="U558" s="17"/>
      <x:c r="V558" s="17"/>
      <x:c r="W558" s="17"/>
      <x:c r="X558" s="17"/>
      <x:c r="Y558" s="17"/>
      <x:c r="Z558" s="17"/>
    </x:row>
    <x:row r="559">
      <x:c r="A559" s="17"/>
      <x:c r="B559" s="17" t="str">
        <x:v>llava-v1.6-mistral-7b</x:v>
      </x:c>
      <x:c r="C559" s="17"/>
      <x:c r="D559" s="17"/>
      <x:c r="E559" s="17"/>
      <x:c r="F559" s="17" t="n">
        <x:v>45322</x:v>
      </x:c>
      <x:c r="G559" s="17"/>
      <x:c r="H559" s="17"/>
      <x:c r="I559" s="17"/>
      <x:c r="J559" s="17" t="str">
        <x:v>Unverified</x:v>
      </x:c>
      <x:c r="K559" s="17"/>
      <x:c r="L559" s="17"/>
      <x:c r="M559" s="17"/>
      <x:c r="N559" s="17"/>
      <x:c r="O559" s="17" t="str">
        <x:v>llava-v1-6-mistral-7b</x:v>
      </x:c>
      <x:c r="P559" s="17"/>
      <x:c r="Q559" s="17"/>
      <x:c r="R559" s="17"/>
      <x:c r="S559" s="17"/>
      <x:c r="T559" s="17"/>
      <x:c r="U559" s="17"/>
      <x:c r="V559" s="17"/>
      <x:c r="W559" s="17"/>
      <x:c r="X559" s="17"/>
      <x:c r="Y559" s="17"/>
      <x:c r="Z559" s="17"/>
    </x:row>
    <x:row r="560">
      <x:c r="A560" s="17"/>
      <x:c r="B560" s="17" t="str">
        <x:v>instructblip-vicuna-7b</x:v>
      </x:c>
      <x:c r="C560" s="17"/>
      <x:c r="D560" s="17"/>
      <x:c r="E560" s="17"/>
      <x:c r="F560" s="17" t="n">
        <x:v>45068</x:v>
      </x:c>
      <x:c r="G560" s="17"/>
      <x:c r="H560" s="17"/>
      <x:c r="I560" s="17"/>
      <x:c r="J560" s="17" t="str">
        <x:v>Unverified</x:v>
      </x:c>
      <x:c r="K560" s="17"/>
      <x:c r="L560" s="17"/>
      <x:c r="M560" s="17"/>
      <x:c r="N560" s="17"/>
      <x:c r="O560" s="17" t="str">
        <x:v>instructblip-vicuna-7b</x:v>
      </x:c>
      <x:c r="P560" s="17"/>
      <x:c r="Q560" s="17"/>
      <x:c r="R560" s="17"/>
      <x:c r="S560" s="17"/>
      <x:c r="T560" s="17"/>
      <x:c r="U560" s="17"/>
      <x:c r="V560" s="17"/>
      <x:c r="W560" s="17"/>
      <x:c r="X560" s="17"/>
      <x:c r="Y560" s="17"/>
      <x:c r="Z560" s="17"/>
    </x:row>
    <x:row r="561">
      <x:c r="A561" s="17"/>
      <x:c r="B561" s="17" t="str">
        <x:v>instructblip-vicuna-13b</x:v>
      </x:c>
      <x:c r="C561" s="17"/>
      <x:c r="D561" s="17"/>
      <x:c r="E561" s="17"/>
      <x:c r="F561" s="17" t="n">
        <x:v>45285</x:v>
      </x:c>
      <x:c r="G561" s="17"/>
      <x:c r="H561" s="17"/>
      <x:c r="I561" s="17"/>
      <x:c r="J561" s="17" t="str">
        <x:v>Unverified</x:v>
      </x:c>
      <x:c r="K561" s="17"/>
      <x:c r="L561" s="17"/>
      <x:c r="M561" s="17"/>
      <x:c r="N561" s="17"/>
      <x:c r="O561" s="17" t="str">
        <x:v>instructblip-vicuna-13b</x:v>
      </x:c>
      <x:c r="P561" s="17"/>
      <x:c r="Q561" s="17"/>
      <x:c r="R561" s="17"/>
      <x:c r="S561" s="17"/>
      <x:c r="T561" s="17"/>
      <x:c r="U561" s="17"/>
      <x:c r="V561" s="17"/>
      <x:c r="W561" s="17"/>
      <x:c r="X561" s="17"/>
      <x:c r="Y561" s="17"/>
      <x:c r="Z561" s="17"/>
    </x:row>
    <x:row r="562">
      <x:c r="A562" s="17"/>
      <x:c r="B562" s="17" t="str">
        <x:v>InternVL-Chat-ViT-6B-Vicuna-7B</x:v>
      </x:c>
      <x:c r="C562" s="17"/>
      <x:c r="D562" s="17"/>
      <x:c r="E562" s="17"/>
      <x:c r="F562" s="17" t="n">
        <x:v>45285</x:v>
      </x:c>
      <x:c r="G562" s="17"/>
      <x:c r="H562" s="17"/>
      <x:c r="I562" s="17"/>
      <x:c r="J562" s="17" t="str">
        <x:v>Unverified</x:v>
      </x:c>
      <x:c r="K562" s="17"/>
      <x:c r="L562" s="17"/>
      <x:c r="M562" s="17"/>
      <x:c r="N562" s="17"/>
      <x:c r="O562" s="17" t="str">
        <x:v>internvl-chat-vit-6b-vicuna-7b</x:v>
      </x:c>
      <x:c r="P562" s="17"/>
      <x:c r="Q562" s="17"/>
      <x:c r="R562" s="17"/>
      <x:c r="S562" s="17"/>
      <x:c r="T562" s="17"/>
      <x:c r="U562" s="17"/>
      <x:c r="V562" s="17"/>
      <x:c r="W562" s="17"/>
      <x:c r="X562" s="17"/>
      <x:c r="Y562" s="17"/>
      <x:c r="Z562" s="17"/>
    </x:row>
    <x:row r="563">
      <x:c r="A563" s="17"/>
      <x:c r="B563" s="17" t="str">
        <x:v>InternVL-Chat-ViT-6B-Vicuna-13B</x:v>
      </x:c>
      <x:c r="C563" s="17"/>
      <x:c r="D563" s="17"/>
      <x:c r="E563" s="17"/>
      <x:c r="F563" s="17" t="n">
        <x:v>45520</x:v>
      </x:c>
      <x:c r="G563" s="17"/>
      <x:c r="H563" s="17"/>
      <x:c r="I563" s="17"/>
      <x:c r="J563" s="17" t="str">
        <x:v>Unverified</x:v>
      </x:c>
      <x:c r="K563" s="17"/>
      <x:c r="L563" s="17"/>
      <x:c r="M563" s="17"/>
      <x:c r="N563" s="17"/>
      <x:c r="O563" s="17" t="str">
        <x:v>internvl-chat-vit-6b-vicuna-13b</x:v>
      </x:c>
      <x:c r="P563" s="17"/>
      <x:c r="Q563" s="17"/>
      <x:c r="R563" s="17"/>
      <x:c r="S563" s="17"/>
      <x:c r="T563" s="17"/>
      <x:c r="U563" s="17"/>
      <x:c r="V563" s="17"/>
      <x:c r="W563" s="17"/>
      <x:c r="X563" s="17"/>
      <x:c r="Y563" s="17"/>
      <x:c r="Z563" s="17"/>
    </x:row>
    <x:row r="564">
      <x:c r="A564" s="17"/>
      <x:c r="B564" s="17" t="str">
        <x:v>llava-v1.5-7b</x:v>
      </x:c>
      <x:c r="C564" s="17"/>
      <x:c r="D564" s="17"/>
      <x:c r="E564" s="17"/>
      <x:c r="F564" s="17" t="n">
        <x:v>45204</x:v>
      </x:c>
      <x:c r="G564" s="17"/>
      <x:c r="H564" s="17"/>
      <x:c r="I564" s="17"/>
      <x:c r="J564" s="17" t="str">
        <x:v>Unverified</x:v>
      </x:c>
      <x:c r="K564" s="17"/>
      <x:c r="L564" s="17"/>
      <x:c r="M564" s="17"/>
      <x:c r="N564" s="17"/>
      <x:c r="O564" s="17" t="str">
        <x:v>llava-v1-5-7b</x:v>
      </x:c>
      <x:c r="P564" s="17"/>
      <x:c r="Q564" s="17"/>
      <x:c r="R564" s="17"/>
      <x:c r="S564" s="17"/>
      <x:c r="T564" s="17"/>
      <x:c r="U564" s="17"/>
      <x:c r="V564" s="17"/>
      <x:c r="W564" s="17"/>
      <x:c r="X564" s="17"/>
      <x:c r="Y564" s="17"/>
      <x:c r="Z564" s="17"/>
    </x:row>
    <x:row r="565">
      <x:c r="A565" s="17" t="str">
        <x:v>Claude Fable 5</x:v>
      </x:c>
      <x:c r="B565" s="17" t="str">
        <x:v>claude-fable-5_unknown</x:v>
      </x:c>
      <x:c r="C565" s="17" t="str">
        <x:v>Claude Fable 5 (unknown)</x:v>
      </x:c>
      <x:c r="D565" s="17" t="str">
        <x:v>Anthropic</x:v>
      </x:c>
      <x:c r="E565" s="17" t="str">
        <x:v>United States of America</x:v>
      </x:c>
      <x:c r="F565" s="17" t="n">
        <x:v>46182</x:v>
      </x:c>
      <x:c r="G565" s="17" t="str">
        <x:v>API access</x:v>
      </x:c>
      <x:c r="H565" s="17" t="n">
        <x:v>46182</x:v>
      </x:c>
      <x:c r="I565" s="17"/>
      <x:c r="J565" s="17" t="str">
        <x:v>Confident</x:v>
      </x:c>
      <x:c r="K565" s="17"/>
      <x:c r="L565" s="17" t="str">
        <x:v>Claude Fable 5 (unknown)</x:v>
      </x:c>
      <x:c r="M565" s="17"/>
      <x:c r="N565" s="17" t="str">
        <x:v>Claude Fable 5</x:v>
      </x:c>
      <x:c r="O565" s="17" t="str">
        <x:v>claude-fable-5</x:v>
      </x:c>
      <x:c r="P565" s="17" t="n">
        <x:v>160.44</x:v>
      </x:c>
      <x:c r="Q565" s="17" t="n">
        <x:v>158.05</x:v>
      </x:c>
      <x:c r="R565" s="17" t="n">
        <x:v>164.61</x:v>
      </x:c>
      <x:c r="S565" s="17"/>
      <x:c r="T565" s="17"/>
      <x:c r="U565" s="17"/>
      <x:c r="V565" s="17"/>
      <x:c r="W565" s="17"/>
      <x:c r="X565" s="17"/>
      <x:c r="Y565" s="17"/>
      <x:c r="Z565" s="17"/>
    </x:row>
    <x:row r="566">
      <x:c r="A566" s="17"/>
      <x:c r="B566" s="17" t="str">
        <x:v>openhands-lm-32b-v0.1</x:v>
      </x:c>
      <x:c r="C566" s="17"/>
      <x:c r="D566" s="17"/>
      <x:c r="E566" s="17"/>
      <x:c r="F566" s="17" t="n">
        <x:v>45377</x:v>
      </x:c>
      <x:c r="G566" s="17"/>
      <x:c r="H566" s="17"/>
      <x:c r="I566" s="17"/>
      <x:c r="J566" s="17" t="str">
        <x:v>Unverified</x:v>
      </x:c>
      <x:c r="K566" s="17"/>
      <x:c r="L566" s="17"/>
      <x:c r="M566" s="17"/>
      <x:c r="N566" s="17"/>
      <x:c r="O566" s="17" t="str">
        <x:v>openhands-lm-32b-v0-1</x:v>
      </x:c>
      <x:c r="P566" s="17"/>
      <x:c r="Q566" s="17"/>
      <x:c r="R566" s="17"/>
      <x:c r="S566" s="17"/>
      <x:c r="T566" s="17"/>
      <x:c r="U566" s="17"/>
      <x:c r="V566" s="17"/>
      <x:c r="W566" s="17"/>
      <x:c r="X566" s="17"/>
      <x:c r="Y566" s="17"/>
      <x:c r="Z566" s="17"/>
    </x:row>
    <x:row r="567">
      <x:c r="A567" s="17" t="str">
        <x:v>Gemini 2.5 Pro (Jun 2025)</x:v>
      </x:c>
      <x:c r="B567" s="17" t="str">
        <x:v>gemini-2.5-pro-preview-06-05_32K</x:v>
      </x:c>
      <x:c r="C567" s="17" t="str">
        <x:v>Gemini 2.5 Pro Preview (Jun 2025)</x:v>
      </x:c>
      <x:c r="D567" s="17" t="str">
        <x:v>Google DeepMind</x:v>
      </x:c>
      <x:c r="E567" s="17" t="str">
        <x:v>United States of America</x:v>
      </x:c>
      <x:c r="F567" s="17" t="n">
        <x:v>45813</x:v>
      </x:c>
      <x:c r="G567" s="17" t="str">
        <x:v>API access</x:v>
      </x:c>
      <x:c r="H567" s="17" t="n">
        <x:v>45813</x:v>
      </x:c>
      <x:c r="I567" s="17"/>
      <x:c r="J567" s="17" t="str">
        <x:v>Unknown</x:v>
      </x:c>
      <x:c r="K567" s="17" t="str">
        <x:v>A June 2025 preview version of Gemini 2.5 Pro, Google DeepMind's flagship frontier model, evaluated with up to 32,000 reasoning tokens.</x:v>
      </x:c>
      <x:c r="L567" s="17" t="str">
        <x:v>Gemini 2.5 Pro Preview (Jun 2025, 32k thinking)</x:v>
      </x:c>
      <x:c r="M567" s="17" t="str">
        <x:v>Gemini 2.5 Pro (Jun 2025)</x:v>
      </x:c>
      <x:c r="N567" s="17" t="str">
        <x:v>Gemini 2.5 Pro (Jun 2025)</x:v>
      </x:c>
      <x:c r="O567" s="17" t="str">
        <x:v>gemini-2-5-pro-jun-2025</x:v>
      </x:c>
      <x:c r="P567" s="17" t="n">
        <x:v>146.08</x:v>
      </x:c>
      <x:c r="Q567" s="17" t="n">
        <x:v>144.33</x:v>
      </x:c>
      <x:c r="R567" s="17" t="n">
        <x:v>147.72</x:v>
      </x:c>
      <x:c r="S567" s="17"/>
      <x:c r="T567" s="17"/>
      <x:c r="U567" s="17"/>
      <x:c r="V567" s="17"/>
      <x:c r="W567" s="17"/>
      <x:c r="X567" s="17"/>
      <x:c r="Y567" s="17"/>
      <x:c r="Z567" s="17"/>
    </x:row>
    <x:row r="568">
      <x:c r="A568" s="17" t="str">
        <x:v>Claude Opus 4</x:v>
      </x:c>
      <x:c r="B568" s="17" t="str">
        <x:v>claude-opus-4-20250514_32K</x:v>
      </x:c>
      <x:c r="C568" s="17" t="str">
        <x:v>Claude Opus 4</x:v>
      </x:c>
      <x:c r="D568" s="17" t="str">
        <x:v>Anthropic</x:v>
      </x:c>
      <x:c r="E568" s="17" t="str">
        <x:v>United States of America</x:v>
      </x:c>
      <x:c r="F568" s="17" t="n">
        <x:v>45799</x:v>
      </x:c>
      <x:c r="G568" s="17" t="str">
        <x:v>API access</x:v>
      </x:c>
      <x:c r="H568" s="17" t="n">
        <x:v>45799</x:v>
      </x:c>
      <x:c r="I568" s="17"/>
      <x:c r="J568" s="17" t="str">
        <x:v>Unknown</x:v>
      </x:c>
      <x:c r="K568" s="17" t="str">
        <x:v>Anthropic's largest model in the Claude 4 series (superseded by Claude Opus 4.1), benchmarked with up to 32,000 reasoning tokens.</x:v>
      </x:c>
      <x:c r="L568" s="17" t="str">
        <x:v>Claude Opus 4 (32k thinking)</x:v>
      </x:c>
      <x:c r="M568" s="17"/>
      <x:c r="N568" s="17" t="str">
        <x:v>Claude Opus 4</x:v>
      </x:c>
      <x:c r="O568" s="17" t="str">
        <x:v>claude-opus-4</x:v>
      </x:c>
      <x:c r="P568" s="17" t="n">
        <x:v>142.89</x:v>
      </x:c>
      <x:c r="Q568" s="17" t="n">
        <x:v>140.36</x:v>
      </x:c>
      <x:c r="R568" s="17" t="n">
        <x:v>144.3</x:v>
      </x:c>
      <x:c r="S568" s="17"/>
      <x:c r="T568" s="17"/>
      <x:c r="U568" s="17"/>
      <x:c r="V568" s="17"/>
      <x:c r="W568" s="17"/>
      <x:c r="X568" s="17"/>
      <x:c r="Y568" s="17"/>
      <x:c r="Z568" s="17"/>
    </x:row>
    <x:row r="569">
      <x:c r="A569" s="17" t="str">
        <x:v>Qwen3-32B</x:v>
      </x:c>
      <x:c r="B569" s="17" t="str">
        <x:v>Qwen3-32B</x:v>
      </x:c>
      <x:c r="C569" s="17"/>
      <x:c r="D569" s="17" t="str">
        <x:v>Alibaba</x:v>
      </x:c>
      <x:c r="E569" s="17" t="str">
        <x:v>China</x:v>
      </x:c>
      <x:c r="F569" s="17" t="n">
        <x:v>45776</x:v>
      </x:c>
      <x:c r="G569" s="17" t="str">
        <x:v>Open weights (unrestricted)</x:v>
      </x:c>
      <x:c r="H569" s="17" t="n">
        <x:v>45776</x:v>
      </x:c>
      <x:c r="I569" s="17" t="n">
        <x:v>7.0848e+24</x:v>
      </x:c>
      <x:c r="J569" s="17" t="str">
        <x:v>Confident</x:v>
      </x:c>
      <x:c r="K569" s="17" t="str">
        <x:v>The 32 billion-parameter model in the Qwen 3 series.</x:v>
      </x:c>
      <x:c r="L569" s="17" t="str">
        <x:v>Qwen3 32B</x:v>
      </x:c>
      <x:c r="M569" s="17"/>
      <x:c r="N569" s="17" t="str">
        <x:v>Qwen3-32B</x:v>
      </x:c>
      <x:c r="O569" s="17" t="str">
        <x:v>qwen3-32b</x:v>
      </x:c>
      <x:c r="P569" s="17"/>
      <x:c r="Q569" s="17"/>
      <x:c r="R569" s="17"/>
      <x:c r="S569" s="17"/>
      <x:c r="T569" s="17"/>
      <x:c r="U569" s="17"/>
      <x:c r="V569" s="17"/>
      <x:c r="W569" s="17"/>
      <x:c r="X569" s="17"/>
      <x:c r="Y569" s="17"/>
      <x:c r="Z569" s="17"/>
    </x:row>
    <x:row r="570">
      <x:c r="A570" s="17" t="str">
        <x:v>GPT-4o</x:v>
      </x:c>
      <x:c r="B570" s="17" t="str">
        <x:v>chatgpt-4o-03-27-2025</x:v>
      </x:c>
      <x:c r="C570" s="17"/>
      <x:c r="D570" s="17" t="str">
        <x:v>OpenAI</x:v>
      </x:c>
      <x:c r="E570" s="17" t="str">
        <x:v>United States of America</x:v>
      </x:c>
      <x:c r="F570" s="17" t="n">
        <x:v>45743</x:v>
      </x:c>
      <x:c r="G570" s="17" t="str">
        <x:v>API access</x:v>
      </x:c>
      <x:c r="H570" s="17" t="n">
        <x:v>45425</x:v>
      </x:c>
      <x:c r="I570" s="17"/>
      <x:c r="J570" s="17" t="str">
        <x:v>Speculative</x:v>
      </x:c>
      <x:c r="K570" s="17" t="str">
        <x:v>A version of GPT-4o that was behind the ChatGPT interface, released in March 2025.</x:v>
      </x:c>
      <x:c r="L570" s="17" t="str">
        <x:v>ChatGPT-4o (Mar 2025)</x:v>
      </x:c>
      <x:c r="M570" s="17" t="str">
        <x:v>GPT-4o (Mar 2025)</x:v>
      </x:c>
      <x:c r="N570" s="17" t="str">
        <x:v>GPT-4o (Mar 2025)</x:v>
      </x:c>
      <x:c r="O570" s="17" t="str">
        <x:v>gpt-4o-mar-2025</x:v>
      </x:c>
      <x:c r="P570" s="17"/>
      <x:c r="Q570" s="17"/>
      <x:c r="R570" s="17"/>
      <x:c r="S570" s="17"/>
      <x:c r="T570" s="17"/>
      <x:c r="U570" s="17"/>
      <x:c r="V570" s="17"/>
      <x:c r="W570" s="17"/>
      <x:c r="X570" s="17"/>
      <x:c r="Y570" s="17"/>
      <x:c r="Z570" s="17"/>
    </x:row>
    <x:row r="571">
      <x:c r="A571" s="17" t="str">
        <x:v>Qwen2.5-Coder (32B)</x:v>
      </x:c>
      <x:c r="B571" s="17" t="str">
        <x:v>Qwen2.5-Coder-32B-Instruct</x:v>
      </x:c>
      <x:c r="C571" s="17"/>
      <x:c r="D571" s="17" t="str">
        <x:v>Alibaba</x:v>
      </x:c>
      <x:c r="E571" s="17" t="str">
        <x:v>China</x:v>
      </x:c>
      <x:c r="F571" s="17" t="n">
        <x:v>45617</x:v>
      </x:c>
      <x:c r="G571" s="17" t="str">
        <x:v>Open weights (unrestricted)</x:v>
      </x:c>
      <x:c r="H571" s="17" t="n">
        <x:v>45608</x:v>
      </x:c>
      <x:c r="I571" s="17" t="n">
        <x:v>1.0725e+24</x:v>
      </x:c>
      <x:c r="J571" s="17" t="str">
        <x:v>Confident</x:v>
      </x:c>
      <x:c r="K571" s="17" t="str">
        <x:v>An instruction-tuned and coding-optimized 32 billion-parameter model in the Qwen 2.5 series.</x:v>
      </x:c>
      <x:c r="L571" s="17" t="str">
        <x:v>Qwen2.5-Coder-32B (instruct)</x:v>
      </x:c>
      <x:c r="M571" s="17" t="str">
        <x:v>Qwen2.5-Coder-32B-Instruct</x:v>
      </x:c>
      <x:c r="N571" s="17" t="str">
        <x:v>Qwen2.5-Coder-32B-Instruct</x:v>
      </x:c>
      <x:c r="O571" s="17" t="str">
        <x:v>qwen2-5-coder-32b-instruct</x:v>
      </x:c>
      <x:c r="P571" s="17"/>
      <x:c r="Q571" s="17"/>
      <x:c r="R571" s="17"/>
      <x:c r="S571" s="17"/>
      <x:c r="T571" s="17"/>
      <x:c r="U571" s="17"/>
      <x:c r="V571" s="17"/>
      <x:c r="W571" s="17"/>
      <x:c r="X571" s="17"/>
      <x:c r="Y571" s="17"/>
      <x:c r="Z571" s="17"/>
    </x:row>
    <x:row r="572">
      <x:c r="A572" s="17" t="str">
        <x:v>Gemini 2.0 Flash</x:v>
      </x:c>
      <x:c r="B572" s="17" t="str">
        <x:v>gemini-exp-1206</x:v>
      </x:c>
      <x:c r="C572" s="17"/>
      <x:c r="D572" s="17" t="str">
        <x:v>Google DeepMind,Google</x:v>
      </x:c>
      <x:c r="E572" s="17" t="str">
        <x:v>United States of America</x:v>
      </x:c>
      <x:c r="F572" s="17" t="n">
        <x:v>45632</x:v>
      </x:c>
      <x:c r="G572" s="17" t="str">
        <x:v>API access</x:v>
      </x:c>
      <x:c r="H572" s="17" t="n">
        <x:v>45637</x:v>
      </x:c>
      <x:c r="I572" s="17"/>
      <x:c r="J572" s="17" t="str">
        <x:v>Unknown</x:v>
      </x:c>
      <x:c r="K572" s="17" t="str">
        <x:v>A December 2024 experimental version of Gemini 2.0 Flash, a small langauge model from Google DeepMind.</x:v>
      </x:c>
      <x:c r="L572" s="17"/>
      <x:c r="M572" s="17" t="str">
        <x:v>Gemini 2.0 Flash (Dec 2024)</x:v>
      </x:c>
      <x:c r="N572" s="17" t="str">
        <x:v>Gemini 2.0 Flash (Dec 2024)</x:v>
      </x:c>
      <x:c r="O572" s="17" t="str">
        <x:v>gemini-2-0-flash-dec-2024</x:v>
      </x:c>
      <x:c r="P572" s="17" t="n">
        <x:v>135.06</x:v>
      </x:c>
      <x:c r="Q572" s="17" t="n">
        <x:v>123.87</x:v>
      </x:c>
      <x:c r="R572" s="17" t="n">
        <x:v>136.77</x:v>
      </x:c>
      <x:c r="S572" s="17"/>
      <x:c r="T572" s="17"/>
      <x:c r="U572" s="17"/>
      <x:c r="V572" s="17"/>
      <x:c r="W572" s="17"/>
      <x:c r="X572" s="17"/>
      <x:c r="Y572" s="17"/>
      <x:c r="Z572" s="17"/>
    </x:row>
    <x:row r="573">
      <x:c r="A573" s="17" t="str">
        <x:v>QwQ-32B</x:v>
      </x:c>
      <x:c r="B573" s="17" t="str">
        <x:v>QwQ-32B</x:v>
      </x:c>
      <x:c r="C573" s="17"/>
      <x:c r="D573" s="17" t="str">
        <x:v>Alibaba</x:v>
      </x:c>
      <x:c r="E573" s="17" t="str">
        <x:v>China</x:v>
      </x:c>
      <x:c r="F573" s="17" t="n">
        <x:v>45721</x:v>
      </x:c>
      <x:c r="G573" s="17" t="str">
        <x:v>Open weights (unrestricted)</x:v>
      </x:c>
      <x:c r="H573" s="17" t="n">
        <x:v>45722</x:v>
      </x:c>
      <x:c r="I573" s="17" t="n">
        <x:v>3.51e+24</x:v>
      </x:c>
      <x:c r="J573" s="17" t="str">
        <x:v>Speculative</x:v>
      </x:c>
      <x:c r="K573" s="17"/>
      <x:c r="L573" s="17" t="str">
        <x:v>QwQ 32B</x:v>
      </x:c>
      <x:c r="M573" s="17" t="str">
        <x:v>QwQ-32B</x:v>
      </x:c>
      <x:c r="N573" s="17" t="str">
        <x:v>QwQ-32B</x:v>
      </x:c>
      <x:c r="O573" s="17" t="str">
        <x:v>qwq-32b</x:v>
      </x:c>
      <x:c r="P573" s="17"/>
      <x:c r="Q573" s="17"/>
      <x:c r="R573" s="17"/>
      <x:c r="S573" s="17"/>
      <x:c r="T573" s="17"/>
      <x:c r="U573" s="17"/>
      <x:c r="V573" s="17"/>
      <x:c r="W573" s="17"/>
      <x:c r="X573" s="17"/>
      <x:c r="Y573" s="17"/>
      <x:c r="Z573" s="17"/>
    </x:row>
    <x:row r="574">
      <x:c r="A574" s="17" t="str">
        <x:v>Cohere Command A</x:v>
      </x:c>
      <x:c r="B574" s="17" t="str">
        <x:v>c4ai-command-a-03-2025</x:v>
      </x:c>
      <x:c r="C574" s="17"/>
      <x:c r="D574" s="17" t="str">
        <x:v>Cohere</x:v>
      </x:c>
      <x:c r="E574" s="17" t="str">
        <x:v>Canada</x:v>
      </x:c>
      <x:c r="F574" s="17" t="n">
        <x:v>45729</x:v>
      </x:c>
      <x:c r="G574" s="17" t="str">
        <x:v>Open weights (non-commercial)</x:v>
      </x:c>
      <x:c r="H574" s="17" t="n">
        <x:v>45729</x:v>
      </x:c>
      <x:c r="I574" s="17"/>
      <x:c r="J574" s="17" t="str">
        <x:v>Confident</x:v>
      </x:c>
      <x:c r="K574" s="17"/>
      <x:c r="L574" s="17" t="str">
        <x:v>Command A</x:v>
      </x:c>
      <x:c r="M574" s="17"/>
      <x:c r="N574" s="17" t="str">
        <x:v>Cohere Command A</x:v>
      </x:c>
      <x:c r="O574" s="17" t="str">
        <x:v>cohere-command-a</x:v>
      </x:c>
      <x:c r="P574" s="17"/>
      <x:c r="Q574" s="17"/>
      <x:c r="R574" s="17"/>
      <x:c r="S574" s="17"/>
      <x:c r="T574" s="17"/>
      <x:c r="U574" s="17"/>
      <x:c r="V574" s="17"/>
      <x:c r="W574" s="17"/>
      <x:c r="X574" s="17"/>
      <x:c r="Y574" s="17"/>
      <x:c r="Z574" s="17"/>
    </x:row>
    <x:row r="575">
      <x:c r="A575" s="17" t="str">
        <x:v>Gemini 2.0 Flash</x:v>
      </x:c>
      <x:c r="B575" s="17" t="str">
        <x:v>gemini-2.0-flash-exp</x:v>
      </x:c>
      <x:c r="C575" s="17"/>
      <x:c r="D575" s="17" t="str">
        <x:v>Google DeepMind,Google</x:v>
      </x:c>
      <x:c r="E575" s="17" t="str">
        <x:v>United States of America</x:v>
      </x:c>
      <x:c r="F575" s="17" t="n">
        <x:v>45637</x:v>
      </x:c>
      <x:c r="G575" s="17" t="str">
        <x:v>API access</x:v>
      </x:c>
      <x:c r="H575" s="17" t="n">
        <x:v>45637</x:v>
      </x:c>
      <x:c r="I575" s="17"/>
      <x:c r="J575" s="17" t="str">
        <x:v>Unknown</x:v>
      </x:c>
      <x:c r="K575" s="17" t="str">
        <x:v>A December 2024 experimental version of Gemini 2.0 Flash, a small langauge model from Google DeepMind.</x:v>
      </x:c>
      <x:c r="L575" s="17"/>
      <x:c r="M575" s="17" t="str">
        <x:v>Gemini 2.0 Flash (Dec 2024)</x:v>
      </x:c>
      <x:c r="N575" s="17" t="str">
        <x:v>Gemini 2.0 Flash (Dec 2024)</x:v>
      </x:c>
      <x:c r="O575" s="17" t="str">
        <x:v>gemini-2-0-flash-dec-2024</x:v>
      </x:c>
      <x:c r="P575" s="17" t="n">
        <x:v>135.06</x:v>
      </x:c>
      <x:c r="Q575" s="17" t="n">
        <x:v>123.87</x:v>
      </x:c>
      <x:c r="R575" s="17" t="n">
        <x:v>136.77</x:v>
      </x:c>
      <x:c r="S575" s="17"/>
      <x:c r="T575" s="17"/>
      <x:c r="U575" s="17"/>
      <x:c r="V575" s="17"/>
      <x:c r="W575" s="17"/>
      <x:c r="X575" s="17"/>
      <x:c r="Y575" s="17"/>
      <x:c r="Z575" s="17"/>
    </x:row>
    <x:row r="576">
      <x:c r="A576" s="17" t="str">
        <x:v>DeepSeek-V2.5</x:v>
      </x:c>
      <x:c r="B576" s="17" t="str">
        <x:v>DeepSeek-V2.5</x:v>
      </x:c>
      <x:c r="C576" s="17"/>
      <x:c r="D576" s="17" t="str">
        <x:v>DeepSeek</x:v>
      </x:c>
      <x:c r="E576" s="17" t="str">
        <x:v>China</x:v>
      </x:c>
      <x:c r="F576" s="17" t="n">
        <x:v>45541</x:v>
      </x:c>
      <x:c r="G576" s="17" t="str">
        <x:v>Open weights (restricted use)</x:v>
      </x:c>
      <x:c r="H576" s="17" t="n">
        <x:v>45541</x:v>
      </x:c>
      <x:c r="I576" s="17" t="n">
        <x:v>1.7892e+24</x:v>
      </x:c>
      <x:c r="J576" s="17" t="str">
        <x:v>Confident</x:v>
      </x:c>
      <x:c r="K576" s="17"/>
      <x:c r="L576" s="17" t="str">
        <x:v>DeepSeek-V2.5 (Sept 2024)</x:v>
      </x:c>
      <x:c r="M576" s="17" t="str">
        <x:v>DeepSeek-V2.5 (Sep 2024)</x:v>
      </x:c>
      <x:c r="N576" s="17" t="str">
        <x:v>DeepSeek-V2.5 (Sep 2024)</x:v>
      </x:c>
      <x:c r="O576" s="17" t="str">
        <x:v>deepseek-v2-5-sep-2024</x:v>
      </x:c>
      <x:c r="P576" s="17"/>
      <x:c r="Q576" s="17"/>
      <x:c r="R576" s="17"/>
      <x:c r="S576" s="17"/>
      <x:c r="T576" s="17"/>
      <x:c r="U576" s="17"/>
      <x:c r="V576" s="17"/>
      <x:c r="W576" s="17"/>
      <x:c r="X576" s="17"/>
      <x:c r="Y576" s="17"/>
      <x:c r="Z576" s="17"/>
    </x:row>
    <x:row r="577">
      <x:c r="A577" s="17" t="str">
        <x:v>Codestral</x:v>
      </x:c>
      <x:c r="B577" s="17" t="str">
        <x:v>codestral-2501</x:v>
      </x:c>
      <x:c r="C577" s="17"/>
      <x:c r="D577" s="17" t="str">
        <x:v>Mistral AI</x:v>
      </x:c>
      <x:c r="E577" s="17" t="str">
        <x:v>France</x:v>
      </x:c>
      <x:c r="F577" s="17" t="n">
        <x:v>45670</x:v>
      </x:c>
      <x:c r="G577" s="17" t="str">
        <x:v>Open weights (non-commercial)</x:v>
      </x:c>
      <x:c r="H577" s="17" t="n">
        <x:v>45441</x:v>
      </x:c>
      <x:c r="I577" s="17"/>
      <x:c r="J577" s="17" t="str">
        <x:v>Confident</x:v>
      </x:c>
      <x:c r="K577" s="17" t="str">
        <x:v>A January 2025 version of a 2024 coding-optimized model from Mistral.</x:v>
      </x:c>
      <x:c r="L577" s="17"/>
      <x:c r="M577" s="17"/>
      <x:c r="N577" s="17" t="str">
        <x:v>Codestral</x:v>
      </x:c>
      <x:c r="O577" s="17" t="str">
        <x:v>codestral</x:v>
      </x:c>
      <x:c r="P577" s="17"/>
      <x:c r="Q577" s="17"/>
      <x:c r="R577" s="17"/>
      <x:c r="S577" s="17"/>
      <x:c r="T577" s="17"/>
      <x:c r="U577" s="17"/>
      <x:c r="V577" s="17"/>
      <x:c r="W577" s="17"/>
      <x:c r="X577" s="17"/>
      <x:c r="Y577" s="17"/>
      <x:c r="Z577" s="17"/>
    </x:row>
    <x:row r="578">
      <x:c r="A578" s="17" t="str">
        <x:v>Yi-Lightning</x:v>
      </x:c>
      <x:c r="B578" s="17" t="str">
        <x:v>yi-lightning</x:v>
      </x:c>
      <x:c r="C578" s="17"/>
      <x:c r="D578" s="17" t="str">
        <x:v>01.AI</x:v>
      </x:c>
      <x:c r="E578" s="17" t="str">
        <x:v>China</x:v>
      </x:c>
      <x:c r="F578" s="17" t="n">
        <x:v>45628</x:v>
      </x:c>
      <x:c r="G578" s="17" t="str">
        <x:v>API access</x:v>
      </x:c>
      <x:c r="H578" s="17" t="n">
        <x:v>45583</x:v>
      </x:c>
      <x:c r="I578" s="17" t="n">
        <x:v>1.5e+24</x:v>
      </x:c>
      <x:c r="J578" s="17" t="str">
        <x:v>Confident</x:v>
      </x:c>
      <x:c r="K578" s="17"/>
      <x:c r="L578" s="17" t="str">
        <x:v>Yi-Lightning</x:v>
      </x:c>
      <x:c r="M578" s="17"/>
      <x:c r="N578" s="17" t="str">
        <x:v>Yi-Lightning</x:v>
      </x:c>
      <x:c r="O578" s="17" t="str">
        <x:v>yi-lightning</x:v>
      </x:c>
      <x:c r="P578" s="17"/>
      <x:c r="Q578" s="17"/>
      <x:c r="R578" s="17"/>
      <x:c r="S578" s="17"/>
      <x:c r="T578" s="17"/>
      <x:c r="U578" s="17"/>
      <x:c r="V578" s="17"/>
      <x:c r="W578" s="17"/>
      <x:c r="X578" s="17"/>
      <x:c r="Y578" s="17"/>
      <x:c r="Z578" s="17"/>
    </x:row>
    <x:row r="579">
      <x:c r="A579" s="17" t="str">
        <x:v>Grok 4</x:v>
      </x:c>
      <x:c r="B579" s="17" t="str">
        <x:v>grok-4-0709_high</x:v>
      </x:c>
      <x:c r="C579" s="17"/>
      <x:c r="D579" s="17" t="str">
        <x:v>xAI</x:v>
      </x:c>
      <x:c r="E579" s="17" t="str">
        <x:v>United States of America</x:v>
      </x:c>
      <x:c r="F579" s="17" t="n">
        <x:v>45847</x:v>
      </x:c>
      <x:c r="G579" s="17" t="str">
        <x:v>API access</x:v>
      </x:c>
      <x:c r="H579" s="17" t="n">
        <x:v>45847</x:v>
      </x:c>
      <x:c r="I579" s="17" t="n">
        <x:v>5.0000000000001e+26</x:v>
      </x:c>
      <x:c r="J579" s="17" t="str">
        <x:v>Speculative</x:v>
      </x:c>
      <x:c r="K579" s="17"/>
      <x:c r="L579" s="17" t="str">
        <x:v>Grok 4</x:v>
      </x:c>
      <x:c r="M579" s="17"/>
      <x:c r="N579" s="17" t="str">
        <x:v>Grok 4</x:v>
      </x:c>
      <x:c r="O579" s="17" t="str">
        <x:v>grok-4</x:v>
      </x:c>
      <x:c r="P579" s="17" t="n">
        <x:v>147.04</x:v>
      </x:c>
      <x:c r="Q579" s="17" t="n">
        <x:v>144.92</x:v>
      </x:c>
      <x:c r="R579" s="17" t="n">
        <x:v>148.75</x:v>
      </x:c>
      <x:c r="S579" s="17"/>
      <x:c r="T579" s="17"/>
      <x:c r="U579" s="17"/>
      <x:c r="V579" s="17"/>
      <x:c r="W579" s="17"/>
      <x:c r="X579" s="17"/>
      <x:c r="Y579" s="17"/>
      <x:c r="Z579" s="17"/>
    </x:row>
    <x:row r="580">
      <x:c r="A580" s="17" t="str">
        <x:v>DeepSeek-V3.2</x:v>
      </x:c>
      <x:c r="B580" s="17" t="str">
        <x:v>deepseek-chat</x:v>
      </x:c>
      <x:c r="C580" s="17"/>
      <x:c r="D580" s="17" t="str">
        <x:v>DeepSeek</x:v>
      </x:c>
      <x:c r="E580" s="17" t="str">
        <x:v>China</x:v>
      </x:c>
      <x:c r="F580" s="17" t="n">
        <x:v>45992</x:v>
      </x:c>
      <x:c r="G580" s="17" t="str">
        <x:v>Open weights (unrestricted)</x:v>
      </x:c>
      <x:c r="H580" s="17" t="n">
        <x:v>45992</x:v>
      </x:c>
      <x:c r="I580" s="17" t="n">
        <x:v>4.1999999999999997e+24</x:v>
      </x:c>
      <x:c r="J580" s="17" t="str">
        <x:v>Likely</x:v>
      </x:c>
      <x:c r="K580" s="17"/>
      <x:c r="L580" s="17"/>
      <x:c r="M580" s="17"/>
      <x:c r="N580" s="17" t="str">
        <x:v>DeepSeek-V3.2</x:v>
      </x:c>
      <x:c r="O580" s="17" t="str">
        <x:v>deepseek-v3-2</x:v>
      </x:c>
      <x:c r="P580" s="17" t="n">
        <x:v>146.56</x:v>
      </x:c>
      <x:c r="Q580" s="17" t="n">
        <x:v>144.63</x:v>
      </x:c>
      <x:c r="R580" s="17" t="n">
        <x:v>147.62</x:v>
      </x:c>
      <x:c r="S580" s="17"/>
      <x:c r="T580" s="17"/>
      <x:c r="U580" s="17"/>
      <x:c r="V580" s="17"/>
      <x:c r="W580" s="17"/>
      <x:c r="X580" s="17"/>
      <x:c r="Y580" s="17"/>
      <x:c r="Z580" s="17"/>
    </x:row>
    <x:row r="581">
      <x:c r="A581" s="17"/>
      <x:c r="B581" s="17" t="str">
        <x:v>computer-use-preview-2025-03-11</x:v>
      </x:c>
      <x:c r="C581" s="17"/>
      <x:c r="D581" s="17"/>
      <x:c r="E581" s="17"/>
      <x:c r="F581" s="17" t="n">
        <x:v>45727</x:v>
      </x:c>
      <x:c r="G581" s="17"/>
      <x:c r="H581" s="17"/>
      <x:c r="I581" s="17"/>
      <x:c r="J581" s="17" t="str">
        <x:v>Unverified</x:v>
      </x:c>
      <x:c r="K581" s="17"/>
      <x:c r="L581" s="17"/>
      <x:c r="M581" s="17"/>
      <x:c r="N581" s="17"/>
      <x:c r="O581" s="17" t="str">
        <x:v>computer-use-preview-2025-03-11</x:v>
      </x:c>
      <x:c r="P581" s="17"/>
      <x:c r="Q581" s="17"/>
      <x:c r="R581" s="17"/>
      <x:c r="S581" s="17"/>
      <x:c r="T581" s="17"/>
      <x:c r="U581" s="17"/>
      <x:c r="V581" s="17"/>
      <x:c r="W581" s="17"/>
      <x:c r="X581" s="17"/>
      <x:c r="Y581" s="17"/>
      <x:c r="Z581" s="17"/>
    </x:row>
    <x:row r="582">
      <x:c r="A582" s="17" t="str">
        <x:v>Kimi K2.5</x:v>
      </x:c>
      <x:c r="B582" s="17" t="str">
        <x:v>kimi-k2.5_none</x:v>
      </x:c>
      <x:c r="C582" s="17" t="str">
        <x:v>Kimi K2.5 (instant)</x:v>
      </x:c>
      <x:c r="D582" s="17" t="str">
        <x:v>Moonshot</x:v>
      </x:c>
      <x:c r="E582" s="17" t="str">
        <x:v>China</x:v>
      </x:c>
      <x:c r="F582" s="17" t="n">
        <x:v>46049</x:v>
      </x:c>
      <x:c r="G582" s="17" t="str">
        <x:v>Open weights (unrestricted)</x:v>
      </x:c>
      <x:c r="H582" s="17" t="n">
        <x:v>46055</x:v>
      </x:c>
      <x:c r="I582" s="17" t="n">
        <x:v>5.8e+24</x:v>
      </x:c>
      <x:c r="J582" s="17" t="str">
        <x:v>Likely</x:v>
      </x:c>
      <x:c r="K582" s="17"/>
      <x:c r="L582" s="17"/>
      <x:c r="M582" s="17"/>
      <x:c r="N582" s="17" t="str">
        <x:v>Kimi K2.5</x:v>
      </x:c>
      <x:c r="O582" s="17" t="str">
        <x:v>kimi-k2-5</x:v>
      </x:c>
      <x:c r="P582" s="17" t="n">
        <x:v>148.24</x:v>
      </x:c>
      <x:c r="Q582" s="17" t="n">
        <x:v>146.58</x:v>
      </x:c>
      <x:c r="R582" s="17" t="n">
        <x:v>149.36</x:v>
      </x:c>
      <x:c r="S582" s="17"/>
      <x:c r="T582" s="17"/>
      <x:c r="U582" s="17"/>
      <x:c r="V582" s="17"/>
      <x:c r="W582" s="17"/>
      <x:c r="X582" s="17"/>
      <x:c r="Y582" s="17"/>
      <x:c r="Z582" s="17"/>
    </x:row>
    <x:row r="583">
      <x:c r="A583" s="17" t="str">
        <x:v>GPT-5.1-Codex-mini</x:v>
      </x:c>
      <x:c r="B583" s="17" t="str">
        <x:v>gpt-5.1-codex-mini</x:v>
      </x:c>
      <x:c r="C583" s="17" t="str">
        <x:v>GPT-5.1 Codex Mini</x:v>
      </x:c>
      <x:c r="D583" s="17" t="str">
        <x:v>OpenAI</x:v>
      </x:c>
      <x:c r="E583" s="17" t="str">
        <x:v>United States of America</x:v>
      </x:c>
      <x:c r="F583" s="17" t="n">
        <x:v>45973</x:v>
      </x:c>
      <x:c r="G583" s="17" t="str">
        <x:v>API access</x:v>
      </x:c>
      <x:c r="H583" s="17" t="n">
        <x:v>45973</x:v>
      </x:c>
      <x:c r="I583" s="17"/>
      <x:c r="J583" s="17" t="str">
        <x:v>Unknown</x:v>
      </x:c>
      <x:c r="K583" s="17"/>
      <x:c r="L583" s="17" t="str">
        <x:v>GPT-5.1-codex mini</x:v>
      </x:c>
      <x:c r="M583" s="17"/>
      <x:c r="N583" s="17" t="str">
        <x:v>GPT-5.1-Codex-mini</x:v>
      </x:c>
      <x:c r="O583" s="17" t="str">
        <x:v>gpt-5-1-codex-mini</x:v>
      </x:c>
      <x:c r="P583" s="17"/>
      <x:c r="Q583" s="17"/>
      <x:c r="R583" s="17"/>
      <x:c r="S583" s="17"/>
      <x:c r="T583" s="17"/>
      <x:c r="U583" s="17"/>
      <x:c r="V583" s="17"/>
      <x:c r="W583" s="17"/>
      <x:c r="X583" s="17"/>
      <x:c r="Y583" s="17"/>
      <x:c r="Z583" s="17"/>
    </x:row>
    <x:row r="584">
      <x:c r="A584" s="17" t="str">
        <x:v>Grok 4.1</x:v>
      </x:c>
      <x:c r="B584" s="17" t="str">
        <x:v>grok-4-1</x:v>
      </x:c>
      <x:c r="C584" s="17"/>
      <x:c r="D584" s="17" t="str">
        <x:v>xAI</x:v>
      </x:c>
      <x:c r="E584" s="17" t="str">
        <x:v>United States of America</x:v>
      </x:c>
      <x:c r="F584" s="17" t="n">
        <x:v>45978</x:v>
      </x:c>
      <x:c r="G584" s="17" t="str">
        <x:v>API access</x:v>
      </x:c>
      <x:c r="H584" s="17" t="n">
        <x:v>45978</x:v>
      </x:c>
      <x:c r="I584" s="17"/>
      <x:c r="J584" s="17" t="str">
        <x:v>Unknown</x:v>
      </x:c>
      <x:c r="K584" s="17"/>
      <x:c r="L584" s="17"/>
      <x:c r="M584" s="17"/>
      <x:c r="N584" s="17" t="str">
        <x:v>Grok 4.1</x:v>
      </x:c>
      <x:c r="O584" s="17" t="str">
        <x:v>grok-4-1</x:v>
      </x:c>
      <x:c r="P584" s="17"/>
      <x:c r="Q584" s="17"/>
      <x:c r="R584" s="17"/>
      <x:c r="S584" s="17"/>
      <x:c r="T584" s="17"/>
      <x:c r="U584" s="17"/>
      <x:c r="V584" s="17"/>
      <x:c r="W584" s="17"/>
      <x:c r="X584" s="17"/>
      <x:c r="Y584" s="17"/>
      <x:c r="Z584" s="17"/>
    </x:row>
    <x:row r="585">
      <x:c r="A585" s="17" t="str">
        <x:v>Claude 3.7 Sonnet</x:v>
      </x:c>
      <x:c r="B585" s="17" t="str">
        <x:v>claude-3-7-sonnet-20250219_15K</x:v>
      </x:c>
      <x:c r="C585" s="17" t="str">
        <x:v>Claude 3.7 Sonnet (15k thinking)</x:v>
      </x:c>
      <x:c r="D585" s="17" t="str">
        <x:v>Anthropic</x:v>
      </x:c>
      <x:c r="E585" s="17" t="str">
        <x:v>United States of America</x:v>
      </x:c>
      <x:c r="F585" s="17" t="n">
        <x:v>45712</x:v>
      </x:c>
      <x:c r="G585" s="17" t="str">
        <x:v>API access</x:v>
      </x:c>
      <x:c r="H585" s="17" t="n">
        <x:v>45712</x:v>
      </x:c>
      <x:c r="I585" s="17" t="n">
        <x:v>3.3499999999999998e+25</x:v>
      </x:c>
      <x:c r="J585" s="17" t="str">
        <x:v>Likely</x:v>
      </x:c>
      <x:c r="K585" s="17" t="str">
        <x:v>A previous flagship reasoning model from Anthropic, benchmarked with up to 15,000 reasoning tokens allowed.</x:v>
      </x:c>
      <x:c r="L585" s="17" t="str">
        <x:v>Claude 3.7 Sonnet (15k thinking)</x:v>
      </x:c>
      <x:c r="M585" s="17"/>
      <x:c r="N585" s="17" t="str">
        <x:v>Claude 3.7 Sonnet</x:v>
      </x:c>
      <x:c r="O585" s="17" t="str">
        <x:v>claude-3-7-sonnet</x:v>
      </x:c>
      <x:c r="P585" s="17" t="n">
        <x:v>141.7</x:v>
      </x:c>
      <x:c r="Q585" s="17" t="n">
        <x:v>139.28</x:v>
      </x:c>
      <x:c r="R585" s="17" t="n">
        <x:v>143.27</x:v>
      </x:c>
      <x:c r="S585" s="17"/>
      <x:c r="T585" s="17"/>
      <x:c r="U585" s="17"/>
      <x:c r="V585" s="17"/>
      <x:c r="W585" s="17"/>
      <x:c r="X585" s="17"/>
      <x:c r="Y585" s="17"/>
      <x:c r="Z585" s="17"/>
    </x:row>
    <x:row r="586">
      <x:c r="A586" s="17" t="str">
        <x:v>Pixtral 12B</x:v>
      </x:c>
      <x:c r="B586" s="17" t="str">
        <x:v>Pixtral-12B-2409</x:v>
      </x:c>
      <x:c r="C586" s="17"/>
      <x:c r="D586" s="17" t="str">
        <x:v>Mistral AI</x:v>
      </x:c>
      <x:c r="E586" s="17" t="str">
        <x:v>France</x:v>
      </x:c>
      <x:c r="F586" s="17" t="n">
        <x:v>45552</x:v>
      </x:c>
      <x:c r="G586" s="17" t="str">
        <x:v>Open weights (unrestricted)</x:v>
      </x:c>
      <x:c r="H586" s="17" t="n">
        <x:v>45552</x:v>
      </x:c>
      <x:c r="I586" s="17"/>
      <x:c r="J586" s="17" t="str">
        <x:v>Confident</x:v>
      </x:c>
      <x:c r="K586" s="17"/>
      <x:c r="L586" s="17"/>
      <x:c r="M586" s="17"/>
      <x:c r="N586" s="17" t="str">
        <x:v>Pixtral 12B</x:v>
      </x:c>
      <x:c r="O586" s="17" t="str">
        <x:v>pixtral-12b</x:v>
      </x:c>
      <x:c r="P586" s="17"/>
      <x:c r="Q586" s="17"/>
      <x:c r="R586" s="17"/>
      <x:c r="S586" s="17"/>
      <x:c r="T586" s="17"/>
      <x:c r="U586" s="17"/>
      <x:c r="V586" s="17"/>
      <x:c r="W586" s="17"/>
      <x:c r="X586" s="17"/>
      <x:c r="Y586" s="17"/>
      <x:c r="Z586" s="17"/>
    </x:row>
    <x:row r="587">
      <x:c r="A587" s="17" t="str">
        <x:v>video-SALMONN 2+</x:v>
      </x:c>
      <x:c r="B587" s="17" t="str">
        <x:v>video-SALMONN-2plus</x:v>
      </x:c>
      <x:c r="C587" s="17"/>
      <x:c r="D587" s="17" t="str">
        <x:v>ByteDance</x:v>
      </x:c>
      <x:c r="E587" s="17" t="str">
        <x:v>China</x:v>
      </x:c>
      <x:c r="F587" s="17" t="n">
        <x:v>45826</x:v>
      </x:c>
      <x:c r="G587" s="17"/>
      <x:c r="H587" s="17" t="n">
        <x:v>45826</x:v>
      </x:c>
      <x:c r="I587" s="17"/>
      <x:c r="J587" s="17" t="str">
        <x:v>Likely</x:v>
      </x:c>
      <x:c r="K587" s="17"/>
      <x:c r="L587" s="17"/>
      <x:c r="M587" s="17"/>
      <x:c r="N587" s="17" t="str">
        <x:v>video-SALMONN 2+</x:v>
      </x:c>
      <x:c r="O587" s="17" t="str">
        <x:v>video-salmonn-2</x:v>
      </x:c>
      <x:c r="P587" s="17"/>
      <x:c r="Q587" s="17"/>
      <x:c r="R587" s="17"/>
      <x:c r="S587" s="17"/>
      <x:c r="T587" s="17"/>
      <x:c r="U587" s="17"/>
      <x:c r="V587" s="17"/>
      <x:c r="W587" s="17"/>
      <x:c r="X587" s="17"/>
      <x:c r="Y587" s="17"/>
      <x:c r="Z587" s="17"/>
    </x:row>
    <x:row r="588">
      <x:c r="A588" s="17" t="str">
        <x:v>InternVL2_5-78B</x:v>
      </x:c>
      <x:c r="B588" s="17" t="str">
        <x:v>InternVL2_5-78B</x:v>
      </x:c>
      <x:c r="C588" s="17"/>
      <x:c r="D588" s="17" t="str">
        <x:v>Shanghai AI Lab,SenseTime,Tsinghua University,Nanjing University,Fudan University,Chinese University of Hong Kong (CUHK),Shanghai Jiao Tong University</x:v>
      </x:c>
      <x:c r="E588" s="17" t="str">
        <x:v>Hong Kong,China</x:v>
      </x:c>
      <x:c r="F588" s="17" t="n">
        <x:v>45632</x:v>
      </x:c>
      <x:c r="G588" s="17" t="str">
        <x:v>Open weights (restricted use)</x:v>
      </x:c>
      <x:c r="H588" s="17" t="n">
        <x:v>45632</x:v>
      </x:c>
      <x:c r="I588" s="17"/>
      <x:c r="J588" s="17" t="str">
        <x:v>Confident</x:v>
      </x:c>
      <x:c r="K588" s="17"/>
      <x:c r="L588" s="17"/>
      <x:c r="M588" s="17"/>
      <x:c r="N588" s="17" t="str">
        <x:v>InternVL2_5-78B</x:v>
      </x:c>
      <x:c r="O588" s="17" t="str">
        <x:v>internvl2-5-78b</x:v>
      </x:c>
      <x:c r="P588" s="17"/>
      <x:c r="Q588" s="17"/>
      <x:c r="R588" s="17"/>
      <x:c r="S588" s="17"/>
      <x:c r="T588" s="17"/>
      <x:c r="U588" s="17"/>
      <x:c r="V588" s="17"/>
      <x:c r="W588" s="17"/>
      <x:c r="X588" s="17"/>
      <x:c r="Y588" s="17"/>
      <x:c r="Z588" s="17"/>
    </x:row>
    <x:row r="589">
      <x:c r="A589" s="17"/>
      <x:c r="B589" s="17" t="str">
        <x:v>Qwen2-VL-72B-Instruct</x:v>
      </x:c>
      <x:c r="C589" s="17"/>
      <x:c r="D589" s="17"/>
      <x:c r="E589" s="17"/>
      <x:c r="F589" s="17" t="n">
        <x:v>45533</x:v>
      </x:c>
      <x:c r="G589" s="17"/>
      <x:c r="H589" s="17"/>
      <x:c r="I589" s="17"/>
      <x:c r="J589" s="17" t="str">
        <x:v>Unverified</x:v>
      </x:c>
      <x:c r="K589" s="17" t="str">
        <x:v>A 72 billion-parameter instruction-tuned vision language model in Qwen's Qwen 2 series.</x:v>
      </x:c>
      <x:c r="L589" s="17"/>
      <x:c r="M589" s="17"/>
      <x:c r="N589" s="17"/>
      <x:c r="O589" s="17" t="str">
        <x:v>qwen2-vl-72b-instruct</x:v>
      </x:c>
      <x:c r="P589" s="17"/>
      <x:c r="Q589" s="17"/>
      <x:c r="R589" s="17"/>
      <x:c r="S589" s="17"/>
      <x:c r="T589" s="17"/>
      <x:c r="U589" s="17"/>
      <x:c r="V589" s="17"/>
      <x:c r="W589" s="17"/>
      <x:c r="X589" s="17"/>
      <x:c r="Y589" s="17"/>
      <x:c r="Z589" s="17"/>
    </x:row>
    <x:row r="590">
      <x:c r="A590" s="17"/>
      <x:c r="B590" s="17" t="str">
        <x:v>LLaVA-Video-72B-Qwen2</x:v>
      </x:c>
      <x:c r="C590" s="17"/>
      <x:c r="D590" s="17"/>
      <x:c r="E590" s="17"/>
      <x:c r="F590" s="17" t="n">
        <x:v>45537</x:v>
      </x:c>
      <x:c r="G590" s="17"/>
      <x:c r="H590" s="17"/>
      <x:c r="I590" s="17"/>
      <x:c r="J590" s="17" t="str">
        <x:v>Unverified</x:v>
      </x:c>
      <x:c r="K590" s="17"/>
      <x:c r="L590" s="17"/>
      <x:c r="M590" s="17"/>
      <x:c r="N590" s="17"/>
      <x:c r="O590" s="17" t="str">
        <x:v>llava-video-72b-qwen2</x:v>
      </x:c>
      <x:c r="P590" s="17"/>
      <x:c r="Q590" s="17"/>
      <x:c r="R590" s="17"/>
      <x:c r="S590" s="17"/>
      <x:c r="T590" s="17"/>
      <x:c r="U590" s="17"/>
      <x:c r="V590" s="17"/>
      <x:c r="W590" s="17"/>
      <x:c r="X590" s="17"/>
      <x:c r="Y590" s="17"/>
      <x:c r="Z590" s="17"/>
    </x:row>
    <x:row r="591">
      <x:c r="A591" s="17"/>
      <x:c r="B591" s="17" t="str">
        <x:v>LinVT</x:v>
      </x:c>
      <x:c r="C591" s="17"/>
      <x:c r="D591" s="17"/>
      <x:c r="E591" s="17"/>
      <x:c r="F591" s="17" t="n">
        <x:v>45632</x:v>
      </x:c>
      <x:c r="G591" s="17"/>
      <x:c r="H591" s="17"/>
      <x:c r="I591" s="17"/>
      <x:c r="J591" s="17" t="str">
        <x:v>Unverified</x:v>
      </x:c>
      <x:c r="K591" s="17"/>
      <x:c r="L591" s="17"/>
      <x:c r="M591" s="17"/>
      <x:c r="N591" s="17"/>
      <x:c r="O591" s="17" t="str">
        <x:v>linvt</x:v>
      </x:c>
      <x:c r="P591" s="17"/>
      <x:c r="Q591" s="17"/>
      <x:c r="R591" s="17"/>
      <x:c r="S591" s="17"/>
      <x:c r="T591" s="17"/>
      <x:c r="U591" s="17"/>
      <x:c r="V591" s="17"/>
      <x:c r="W591" s="17"/>
      <x:c r="X591" s="17"/>
      <x:c r="Y591" s="17"/>
      <x:c r="Z591" s="17"/>
    </x:row>
    <x:row r="592">
      <x:c r="A592" s="17"/>
      <x:c r="B592" s="17" t="str">
        <x:v>Aria</x:v>
      </x:c>
      <x:c r="C592" s="17"/>
      <x:c r="D592" s="17"/>
      <x:c r="E592" s="17"/>
      <x:c r="F592" s="17" t="n">
        <x:v>45565</x:v>
      </x:c>
      <x:c r="G592" s="17"/>
      <x:c r="H592" s="17"/>
      <x:c r="I592" s="17"/>
      <x:c r="J592" s="17" t="str">
        <x:v>Unverified</x:v>
      </x:c>
      <x:c r="K592" s="17"/>
      <x:c r="L592" s="17"/>
      <x:c r="M592" s="17"/>
      <x:c r="N592" s="17"/>
      <x:c r="O592" s="17" t="str">
        <x:v>aria</x:v>
      </x:c>
      <x:c r="P592" s="17"/>
      <x:c r="Q592" s="17"/>
      <x:c r="R592" s="17"/>
      <x:c r="S592" s="17"/>
      <x:c r="T592" s="17"/>
      <x:c r="U592" s="17"/>
      <x:c r="V592" s="17"/>
      <x:c r="W592" s="17"/>
      <x:c r="X592" s="17"/>
      <x:c r="Y592" s="17"/>
      <x:c r="Z592" s="17"/>
    </x:row>
    <x:row r="593">
      <x:c r="A593" s="17"/>
      <x:c r="B593" s="17" t="str">
        <x:v>ViLAMP-llava-qwen</x:v>
      </x:c>
      <x:c r="C593" s="17"/>
      <x:c r="D593" s="17"/>
      <x:c r="E593" s="17"/>
      <x:c r="F593" s="17" t="n">
        <x:v>45778</x:v>
      </x:c>
      <x:c r="G593" s="17"/>
      <x:c r="H593" s="17"/>
      <x:c r="I593" s="17"/>
      <x:c r="J593" s="17" t="str">
        <x:v>Unverified</x:v>
      </x:c>
      <x:c r="K593" s="17"/>
      <x:c r="L593" s="17"/>
      <x:c r="M593" s="17"/>
      <x:c r="N593" s="17"/>
      <x:c r="O593" s="17" t="str">
        <x:v>vilamp-llava-qwen</x:v>
      </x:c>
      <x:c r="P593" s="17"/>
      <x:c r="Q593" s="17"/>
      <x:c r="R593" s="17"/>
      <x:c r="S593" s="17"/>
      <x:c r="T593" s="17"/>
      <x:c r="U593" s="17"/>
      <x:c r="V593" s="17"/>
      <x:c r="W593" s="17"/>
      <x:c r="X593" s="17"/>
      <x:c r="Y593" s="17"/>
      <x:c r="Z593" s="17"/>
    </x:row>
    <x:row r="594">
      <x:c r="A594" s="17"/>
      <x:c r="B594" s="17" t="str">
        <x:v>Oryx-1.5-32B</x:v>
      </x:c>
      <x:c r="C594" s="17"/>
      <x:c r="D594" s="17"/>
      <x:c r="E594" s="17"/>
      <x:c r="F594" s="17" t="n">
        <x:v>45587</x:v>
      </x:c>
      <x:c r="G594" s="17"/>
      <x:c r="H594" s="17"/>
      <x:c r="I594" s="17"/>
      <x:c r="J594" s="17" t="str">
        <x:v>Unverified</x:v>
      </x:c>
      <x:c r="K594" s="17"/>
      <x:c r="L594" s="17"/>
      <x:c r="M594" s="17"/>
      <x:c r="N594" s="17"/>
      <x:c r="O594" s="17" t="str">
        <x:v>oryx-1-5-32b</x:v>
      </x:c>
      <x:c r="P594" s="17"/>
      <x:c r="Q594" s="17"/>
      <x:c r="R594" s="17"/>
      <x:c r="S594" s="17"/>
      <x:c r="T594" s="17"/>
      <x:c r="U594" s="17"/>
      <x:c r="V594" s="17"/>
      <x:c r="W594" s="17"/>
      <x:c r="X594" s="17"/>
      <x:c r="Y594" s="17"/>
      <x:c r="Z594" s="17"/>
    </x:row>
    <x:row r="595">
      <x:c r="A595" s="17"/>
      <x:c r="B595" s="17" t="str">
        <x:v>LLaVA-OneVision 72B</x:v>
      </x:c>
      <x:c r="C595" s="17"/>
      <x:c r="D595" s="17"/>
      <x:c r="E595" s="17"/>
      <x:c r="F595" s="17" t="n">
        <x:v>45510</x:v>
      </x:c>
      <x:c r="G595" s="17"/>
      <x:c r="H595" s="17"/>
      <x:c r="I595" s="17"/>
      <x:c r="J595" s="17" t="str">
        <x:v>Unverified</x:v>
      </x:c>
      <x:c r="K595" s="17"/>
      <x:c r="L595" s="17"/>
      <x:c r="M595" s="17"/>
      <x:c r="N595" s="17"/>
      <x:c r="O595" s="17" t="str">
        <x:v>llava-onevision-72b</x:v>
      </x:c>
      <x:c r="P595" s="17"/>
      <x:c r="Q595" s="17"/>
      <x:c r="R595" s="17"/>
      <x:c r="S595" s="17"/>
      <x:c r="T595" s="17"/>
      <x:c r="U595" s="17"/>
      <x:c r="V595" s="17"/>
      <x:c r="W595" s="17"/>
      <x:c r="X595" s="17"/>
      <x:c r="Y595" s="17"/>
      <x:c r="Z595" s="17"/>
    </x:row>
    <x:row r="596">
      <x:c r="A596" s="17"/>
      <x:c r="B596" s="17" t="str">
        <x:v>VideoLLAMA3-7B</x:v>
      </x:c>
      <x:c r="C596" s="17"/>
      <x:c r="D596" s="17"/>
      <x:c r="E596" s="17"/>
      <x:c r="F596" s="17" t="n">
        <x:v>45313</x:v>
      </x:c>
      <x:c r="G596" s="17"/>
      <x:c r="H596" s="17"/>
      <x:c r="I596" s="17"/>
      <x:c r="J596" s="17" t="str">
        <x:v>Unverified</x:v>
      </x:c>
      <x:c r="K596" s="17"/>
      <x:c r="L596" s="17"/>
      <x:c r="M596" s="17"/>
      <x:c r="N596" s="17"/>
      <x:c r="O596" s="17" t="str">
        <x:v>videollama3-7b</x:v>
      </x:c>
      <x:c r="P596" s="17"/>
      <x:c r="Q596" s="17"/>
      <x:c r="R596" s="17"/>
      <x:c r="S596" s="17"/>
      <x:c r="T596" s="17"/>
      <x:c r="U596" s="17"/>
      <x:c r="V596" s="17"/>
      <x:c r="W596" s="17"/>
      <x:c r="X596" s="17"/>
      <x:c r="Y596" s="17"/>
      <x:c r="Z596" s="17"/>
    </x:row>
    <x:row r="597">
      <x:c r="A597" s="17"/>
      <x:c r="B597" s="17" t="str">
        <x:v>LLaVA-Video-7B-Qwen2-TPO</x:v>
      </x:c>
      <x:c r="C597" s="17"/>
      <x:c r="D597" s="17"/>
      <x:c r="E597" s="17"/>
      <x:c r="F597" s="17" t="n">
        <x:v>45676</x:v>
      </x:c>
      <x:c r="G597" s="17"/>
      <x:c r="H597" s="17"/>
      <x:c r="I597" s="17"/>
      <x:c r="J597" s="17" t="str">
        <x:v>Unverified</x:v>
      </x:c>
      <x:c r="K597" s="17"/>
      <x:c r="L597" s="17"/>
      <x:c r="M597" s="17"/>
      <x:c r="N597" s="17"/>
      <x:c r="O597" s="17" t="str">
        <x:v>llava-video-7b-qwen2-tpo</x:v>
      </x:c>
      <x:c r="P597" s="17"/>
      <x:c r="Q597" s="17"/>
      <x:c r="R597" s="17"/>
      <x:c r="S597" s="17"/>
      <x:c r="T597" s="17"/>
      <x:c r="U597" s="17"/>
      <x:c r="V597" s="17"/>
      <x:c r="W597" s="17"/>
      <x:c r="X597" s="17"/>
      <x:c r="Y597" s="17"/>
      <x:c r="Z597" s="17"/>
    </x:row>
    <x:row r="598">
      <x:c r="A598" s="17"/>
      <x:c r="B598" s="17" t="str">
        <x:v>VideoChat-Flash-Qwen2-7B_res448</x:v>
      </x:c>
      <x:c r="C598" s="17"/>
      <x:c r="D598" s="17"/>
      <x:c r="E598" s="17"/>
      <x:c r="F598" s="17" t="n">
        <x:v>45668</x:v>
      </x:c>
      <x:c r="G598" s="17"/>
      <x:c r="H598" s="17"/>
      <x:c r="I598" s="17"/>
      <x:c r="J598" s="17" t="str">
        <x:v>Unverified</x:v>
      </x:c>
      <x:c r="K598" s="17"/>
      <x:c r="L598" s="17"/>
      <x:c r="M598" s="17"/>
      <x:c r="N598" s="17"/>
      <x:c r="O598" s="17" t="str">
        <x:v>videochat-flash-qwen2-7b-res448</x:v>
      </x:c>
      <x:c r="P598" s="17"/>
      <x:c r="Q598" s="17"/>
      <x:c r="R598" s="17"/>
      <x:c r="S598" s="17"/>
      <x:c r="T598" s="17"/>
      <x:c r="U598" s="17"/>
      <x:c r="V598" s="17"/>
      <x:c r="W598" s="17"/>
      <x:c r="X598" s="17"/>
      <x:c r="Y598" s="17"/>
      <x:c r="Z598" s="17"/>
    </x:row>
    <x:row r="599">
      <x:c r="A599" s="17"/>
      <x:c r="B599" s="17" t="str">
        <x:v>ByteVideoLLM-14B</x:v>
      </x:c>
      <x:c r="C599" s="17"/>
      <x:c r="D599" s="17"/>
      <x:c r="E599" s="17"/>
      <x:c r="F599" s="17" t="n">
        <x:v>45578</x:v>
      </x:c>
      <x:c r="G599" s="17"/>
      <x:c r="H599" s="17"/>
      <x:c r="I599" s="17"/>
      <x:c r="J599" s="17" t="str">
        <x:v>Unverified</x:v>
      </x:c>
      <x:c r="K599" s="17"/>
      <x:c r="L599" s="17"/>
      <x:c r="M599" s="17"/>
      <x:c r="N599" s="17"/>
      <x:c r="O599" s="17" t="str">
        <x:v>bytevideollm-14b</x:v>
      </x:c>
      <x:c r="P599" s="17"/>
      <x:c r="Q599" s="17"/>
      <x:c r="R599" s="17"/>
      <x:c r="S599" s="17"/>
      <x:c r="T599" s="17"/>
      <x:c r="U599" s="17"/>
      <x:c r="V599" s="17"/>
      <x:c r="W599" s="17"/>
      <x:c r="X599" s="17"/>
      <x:c r="Y599" s="17"/>
      <x:c r="Z599" s="17"/>
    </x:row>
    <x:row r="600">
      <x:c r="A600" s="17" t="str">
        <x:v>NVILA 8B</x:v>
      </x:c>
      <x:c r="B600" s="17" t="str">
        <x:v>NVILA-8B</x:v>
      </x:c>
      <x:c r="C600" s="17"/>
      <x:c r="D600" s="17" t="str">
        <x:v>NVIDIA,Massachusetts Institute of Technology (MIT),University of California (UC) Berkeley,University of California San Diego,University of Washington,Tsinghua University</x:v>
      </x:c>
      <x:c r="E600" s="17" t="str">
        <x:v>United States of America,China</x:v>
      </x:c>
      <x:c r="F600" s="17" t="n">
        <x:v>45636</x:v>
      </x:c>
      <x:c r="G600" s="17" t="str">
        <x:v>Open weights (non-commercial)</x:v>
      </x:c>
      <x:c r="H600" s="17" t="n">
        <x:v>45631</x:v>
      </x:c>
      <x:c r="I600" s="17" t="n">
        <x:v>2.2794518e+21</x:v>
      </x:c>
      <x:c r="J600" s="17" t="str">
        <x:v>Likely</x:v>
      </x:c>
      <x:c r="K600" s="17"/>
      <x:c r="L600" s="17"/>
      <x:c r="M600" s="17"/>
      <x:c r="N600" s="17" t="str">
        <x:v>NVILA 8B</x:v>
      </x:c>
      <x:c r="O600" s="17" t="str">
        <x:v>nvila-8b</x:v>
      </x:c>
      <x:c r="P600" s="17"/>
      <x:c r="Q600" s="17"/>
      <x:c r="R600" s="17"/>
      <x:c r="S600" s="17"/>
      <x:c r="T600" s="17"/>
      <x:c r="U600" s="17"/>
      <x:c r="V600" s="17"/>
      <x:c r="W600" s="17"/>
      <x:c r="X600" s="17"/>
      <x:c r="Y600" s="17"/>
      <x:c r="Z600" s="17"/>
    </x:row>
    <x:row r="601">
      <x:c r="A601" s="17"/>
      <x:c r="B601" s="17" t="str">
        <x:v>LiveCC-7B-Instruct</x:v>
      </x:c>
      <x:c r="C601" s="17"/>
      <x:c r="D601" s="17"/>
      <x:c r="E601" s="17"/>
      <x:c r="F601" s="17" t="n">
        <x:v>45394</x:v>
      </x:c>
      <x:c r="G601" s="17"/>
      <x:c r="H601" s="17"/>
      <x:c r="I601" s="17"/>
      <x:c r="J601" s="17" t="str">
        <x:v>Unverified</x:v>
      </x:c>
      <x:c r="K601" s="17"/>
      <x:c r="L601" s="17"/>
      <x:c r="M601" s="17"/>
      <x:c r="N601" s="17"/>
      <x:c r="O601" s="17" t="str">
        <x:v>livecc-7b-instruct</x:v>
      </x:c>
      <x:c r="P601" s="17"/>
      <x:c r="Q601" s="17"/>
      <x:c r="R601" s="17"/>
      <x:c r="S601" s="17"/>
      <x:c r="T601" s="17"/>
      <x:c r="U601" s="17"/>
      <x:c r="V601" s="17"/>
      <x:c r="W601" s="17"/>
      <x:c r="X601" s="17"/>
      <x:c r="Y601" s="17"/>
      <x:c r="Z601" s="17"/>
    </x:row>
    <x:row r="602">
      <x:c r="A602" s="17"/>
      <x:c r="B602" s="17" t="str">
        <x:v>Qwen2-VL-7B-Instruct</x:v>
      </x:c>
      <x:c r="C602" s="17"/>
      <x:c r="D602" s="17"/>
      <x:c r="E602" s="17"/>
      <x:c r="F602" s="17" t="n">
        <x:v>45533</x:v>
      </x:c>
      <x:c r="G602" s="17"/>
      <x:c r="H602" s="17"/>
      <x:c r="I602" s="17"/>
      <x:c r="J602" s="17" t="str">
        <x:v>Unverified</x:v>
      </x:c>
      <x:c r="K602" s="17" t="str">
        <x:v>A 7 billion-parameter instruction-tuned vision language model in Qwen's Qwen 2 series.</x:v>
      </x:c>
      <x:c r="L602" s="17"/>
      <x:c r="M602" s="17"/>
      <x:c r="N602" s="17"/>
      <x:c r="O602" s="17" t="str">
        <x:v>qwen2-vl-7b-instruct</x:v>
      </x:c>
      <x:c r="P602" s="17"/>
      <x:c r="Q602" s="17"/>
      <x:c r="R602" s="17"/>
      <x:c r="S602" s="17"/>
      <x:c r="T602" s="17"/>
      <x:c r="U602" s="17"/>
      <x:c r="V602" s="17"/>
      <x:c r="W602" s="17"/>
      <x:c r="X602" s="17"/>
      <x:c r="Y602" s="17"/>
      <x:c r="Z602" s="17"/>
    </x:row>
    <x:row r="603">
      <x:c r="A603" s="17"/>
      <x:c r="B603" s="17" t="str">
        <x:v>MiniCPM-o-2_6</x:v>
      </x:c>
      <x:c r="C603" s="17"/>
      <x:c r="D603" s="17"/>
      <x:c r="E603" s="17"/>
      <x:c r="F603" s="17" t="n">
        <x:v>45669</x:v>
      </x:c>
      <x:c r="G603" s="17"/>
      <x:c r="H603" s="17"/>
      <x:c r="I603" s="17"/>
      <x:c r="J603" s="17" t="str">
        <x:v>Unverified</x:v>
      </x:c>
      <x:c r="K603" s="17"/>
      <x:c r="L603" s="17"/>
      <x:c r="M603" s="17"/>
      <x:c r="N603" s="17"/>
      <x:c r="O603" s="17" t="str">
        <x:v>minicpm-o-2-6</x:v>
      </x:c>
      <x:c r="P603" s="17"/>
      <x:c r="Q603" s="17"/>
      <x:c r="R603" s="17"/>
      <x:c r="S603" s="17"/>
      <x:c r="T603" s="17"/>
      <x:c r="U603" s="17"/>
      <x:c r="V603" s="17"/>
      <x:c r="W603" s="17"/>
      <x:c r="X603" s="17"/>
      <x:c r="Y603" s="17"/>
      <x:c r="Z603" s="17"/>
    </x:row>
    <x:row r="604">
      <x:c r="A604" s="17"/>
      <x:c r="B604" s="17" t="str">
        <x:v>VideoLLAMA2-7B</x:v>
      </x:c>
      <x:c r="C604" s="17"/>
      <x:c r="D604" s="17"/>
      <x:c r="E604" s="17"/>
      <x:c r="F604" s="17" t="n">
        <x:v>45455</x:v>
      </x:c>
      <x:c r="G604" s="17"/>
      <x:c r="H604" s="17"/>
      <x:c r="I604" s="17"/>
      <x:c r="J604" s="17" t="str">
        <x:v>Unverified</x:v>
      </x:c>
      <x:c r="K604" s="17"/>
      <x:c r="L604" s="17"/>
      <x:c r="M604" s="17"/>
      <x:c r="N604" s="17"/>
      <x:c r="O604" s="17" t="str">
        <x:v>videollama2-7b</x:v>
      </x:c>
      <x:c r="P604" s="17"/>
      <x:c r="Q604" s="17"/>
      <x:c r="R604" s="17"/>
      <x:c r="S604" s="17"/>
      <x:c r="T604" s="17"/>
      <x:c r="U604" s="17"/>
      <x:c r="V604" s="17"/>
      <x:c r="W604" s="17"/>
      <x:c r="X604" s="17"/>
      <x:c r="Y604" s="17"/>
      <x:c r="Z604" s="17"/>
    </x:row>
    <x:row r="605">
      <x:c r="A605" s="17" t="str">
        <x:v>InternVL2-40B</x:v>
      </x:c>
      <x:c r="B605" s="17" t="str">
        <x:v>InternVL2-40B</x:v>
      </x:c>
      <x:c r="C605" s="17"/>
      <x:c r="D605" s="17" t="str">
        <x:v>Shanghai AI Lab</x:v>
      </x:c>
      <x:c r="E605" s="17" t="str">
        <x:v>China</x:v>
      </x:c>
      <x:c r="F605" s="17" t="n">
        <x:v>45481</x:v>
      </x:c>
      <x:c r="G605" s="17" t="str">
        <x:v>Open weights (unrestricted)</x:v>
      </x:c>
      <x:c r="H605" s="17" t="n">
        <x:v>45477</x:v>
      </x:c>
      <x:c r="I605" s="17"/>
      <x:c r="J605" s="17" t="str">
        <x:v>Confident</x:v>
      </x:c>
      <x:c r="K605" s="17"/>
      <x:c r="L605" s="17"/>
      <x:c r="M605" s="17"/>
      <x:c r="N605" s="17" t="str">
        <x:v>InternVL2-40B</x:v>
      </x:c>
      <x:c r="O605" s="17" t="str">
        <x:v>internvl2-40b</x:v>
      </x:c>
      <x:c r="P605" s="17"/>
      <x:c r="Q605" s="17"/>
      <x:c r="R605" s="17"/>
      <x:c r="S605" s="17"/>
      <x:c r="T605" s="17"/>
      <x:c r="U605" s="17"/>
      <x:c r="V605" s="17"/>
      <x:c r="W605" s="17"/>
      <x:c r="X605" s="17"/>
      <x:c r="Y605" s="17"/>
      <x:c r="Z605" s="17"/>
    </x:row>
    <x:row r="606">
      <x:c r="A606" s="17"/>
      <x:c r="B606" s="17" t="str">
        <x:v>MiniCPM-V-2_6</x:v>
      </x:c>
      <x:c r="C606" s="17"/>
      <x:c r="D606" s="17"/>
      <x:c r="E606" s="17"/>
      <x:c r="F606" s="17" t="n">
        <x:v>45507</x:v>
      </x:c>
      <x:c r="G606" s="17"/>
      <x:c r="H606" s="17"/>
      <x:c r="I606" s="17"/>
      <x:c r="J606" s="17" t="str">
        <x:v>Unverified</x:v>
      </x:c>
      <x:c r="K606" s="17"/>
      <x:c r="L606" s="17"/>
      <x:c r="M606" s="17"/>
      <x:c r="N606" s="17"/>
      <x:c r="O606" s="17" t="str">
        <x:v>minicpm-v-2-6</x:v>
      </x:c>
      <x:c r="P606" s="17"/>
      <x:c r="Q606" s="17"/>
      <x:c r="R606" s="17"/>
      <x:c r="S606" s="17"/>
      <x:c r="T606" s="17"/>
      <x:c r="U606" s="17"/>
      <x:c r="V606" s="17"/>
      <x:c r="W606" s="17"/>
      <x:c r="X606" s="17"/>
      <x:c r="Y606" s="17"/>
      <x:c r="Z606" s="17"/>
    </x:row>
    <x:row r="607">
      <x:c r="A607" s="17" t="str">
        <x:v>GPT-4V</x:v>
      </x:c>
      <x:c r="B607" s="17" t="str">
        <x:v>gpt-4-1106-vision-preview</x:v>
      </x:c>
      <x:c r="C607" s="17"/>
      <x:c r="D607" s="17" t="str">
        <x:v>OpenAI</x:v>
      </x:c>
      <x:c r="E607" s="17" t="str">
        <x:v>United States of America</x:v>
      </x:c>
      <x:c r="F607" s="17" t="n">
        <x:v>45236</x:v>
      </x:c>
      <x:c r="G607" s="17" t="str">
        <x:v>API access</x:v>
      </x:c>
      <x:c r="H607" s="17" t="n">
        <x:v>45194</x:v>
      </x:c>
      <x:c r="I607" s="17"/>
      <x:c r="J607" s="17" t="str">
        <x:v>Unknown</x:v>
      </x:c>
      <x:c r="K607" s="17"/>
      <x:c r="L607" s="17"/>
      <x:c r="M607" s="17"/>
      <x:c r="N607" s="17" t="str">
        <x:v>GPT-4V</x:v>
      </x:c>
      <x:c r="O607" s="17" t="str">
        <x:v>gpt-4v</x:v>
      </x:c>
      <x:c r="P607" s="17"/>
      <x:c r="Q607" s="17"/>
      <x:c r="R607" s="17"/>
      <x:c r="S607" s="17"/>
      <x:c r="T607" s="17"/>
      <x:c r="U607" s="17"/>
      <x:c r="V607" s="17"/>
      <x:c r="W607" s="17"/>
      <x:c r="X607" s="17"/>
      <x:c r="Y607" s="17"/>
      <x:c r="Z607" s="17"/>
    </x:row>
    <x:row r="608">
      <x:c r="A608" s="17"/>
      <x:c r="B608" s="17" t="str">
        <x:v>TimeMarker</x:v>
      </x:c>
      <x:c r="C608" s="17"/>
      <x:c r="D608" s="17"/>
      <x:c r="E608" s="17"/>
      <x:c r="F608" s="17" t="n">
        <x:v>45623</x:v>
      </x:c>
      <x:c r="G608" s="17"/>
      <x:c r="H608" s="17"/>
      <x:c r="I608" s="17"/>
      <x:c r="J608" s="17" t="str">
        <x:v>Unverified</x:v>
      </x:c>
      <x:c r="K608" s="17"/>
      <x:c r="L608" s="17"/>
      <x:c r="M608" s="17"/>
      <x:c r="N608" s="17"/>
      <x:c r="O608" s="17" t="str">
        <x:v>timemarker</x:v>
      </x:c>
      <x:c r="P608" s="17"/>
      <x:c r="Q608" s="17"/>
      <x:c r="R608" s="17"/>
      <x:c r="S608" s="17"/>
      <x:c r="T608" s="17"/>
      <x:c r="U608" s="17"/>
      <x:c r="V608" s="17"/>
      <x:c r="W608" s="17"/>
      <x:c r="X608" s="17"/>
      <x:c r="Y608" s="17"/>
      <x:c r="Z608" s="17"/>
    </x:row>
    <x:row r="609">
      <x:c r="A609" s="17"/>
      <x:c r="B609" s="17" t="str">
        <x:v>VITA-1.5</x:v>
      </x:c>
      <x:c r="C609" s="17"/>
      <x:c r="D609" s="17"/>
      <x:c r="E609" s="17"/>
      <x:c r="F609" s="17" t="n">
        <x:v>45646</x:v>
      </x:c>
      <x:c r="G609" s="17"/>
      <x:c r="H609" s="17"/>
      <x:c r="I609" s="17"/>
      <x:c r="J609" s="17" t="str">
        <x:v>Unverified</x:v>
      </x:c>
      <x:c r="K609" s="17"/>
      <x:c r="L609" s="17"/>
      <x:c r="M609" s="17"/>
      <x:c r="N609" s="17"/>
      <x:c r="O609" s="17" t="str">
        <x:v>vita-1-5</x:v>
      </x:c>
      <x:c r="P609" s="17"/>
      <x:c r="Q609" s="17"/>
      <x:c r="R609" s="17"/>
      <x:c r="S609" s="17"/>
      <x:c r="T609" s="17"/>
      <x:c r="U609" s="17"/>
      <x:c r="V609" s="17"/>
      <x:c r="W609" s="17"/>
      <x:c r="X609" s="17"/>
      <x:c r="Y609" s="17"/>
      <x:c r="Z609" s="17"/>
    </x:row>
    <x:row r="610">
      <x:c r="A610" s="17"/>
      <x:c r="B610" s="17" t="str">
        <x:v>kangaroo</x:v>
      </x:c>
      <x:c r="C610" s="17"/>
      <x:c r="D610" s="17"/>
      <x:c r="E610" s="17"/>
      <x:c r="F610" s="17" t="n">
        <x:v>45609</x:v>
      </x:c>
      <x:c r="G610" s="17"/>
      <x:c r="H610" s="17"/>
      <x:c r="I610" s="17"/>
      <x:c r="J610" s="17" t="str">
        <x:v>Unverified</x:v>
      </x:c>
      <x:c r="K610" s="17"/>
      <x:c r="L610" s="17"/>
      <x:c r="M610" s="17"/>
      <x:c r="N610" s="17"/>
      <x:c r="O610" s="17" t="str">
        <x:v>kangaroo</x:v>
      </x:c>
      <x:c r="P610" s="17"/>
      <x:c r="Q610" s="17"/>
      <x:c r="R610" s="17"/>
      <x:c r="S610" s="17"/>
      <x:c r="T610" s="17"/>
      <x:c r="U610" s="17"/>
      <x:c r="V610" s="17"/>
      <x:c r="W610" s="17"/>
      <x:c r="X610" s="17"/>
      <x:c r="Y610" s="17"/>
      <x:c r="Z610" s="17"/>
    </x:row>
    <x:row r="611">
      <x:c r="A611" s="17"/>
      <x:c r="B611" s="17" t="str">
        <x:v>VITA</x:v>
      </x:c>
      <x:c r="C611" s="17"/>
      <x:c r="D611" s="17"/>
      <x:c r="E611" s="17"/>
      <x:c r="F611" s="17" t="n">
        <x:v>45516</x:v>
      </x:c>
      <x:c r="G611" s="17"/>
      <x:c r="H611" s="17"/>
      <x:c r="I611" s="17"/>
      <x:c r="J611" s="17" t="str">
        <x:v>Unverified</x:v>
      </x:c>
      <x:c r="K611" s="17"/>
      <x:c r="L611" s="17"/>
      <x:c r="M611" s="17"/>
      <x:c r="N611" s="17"/>
      <x:c r="O611" s="17" t="str">
        <x:v>vita</x:v>
      </x:c>
      <x:c r="P611" s="17"/>
      <x:c r="Q611" s="17"/>
      <x:c r="R611" s="17"/>
      <x:c r="S611" s="17"/>
      <x:c r="T611" s="17"/>
      <x:c r="U611" s="17"/>
      <x:c r="V611" s="17"/>
      <x:c r="W611" s="17"/>
      <x:c r="X611" s="17"/>
      <x:c r="Y611" s="17"/>
      <x:c r="Z611" s="17"/>
    </x:row>
    <x:row r="612">
      <x:c r="A612" s="17"/>
      <x:c r="B612" s="17" t="str">
        <x:v>Video-XL-7B</x:v>
      </x:c>
      <x:c r="C612" s="17"/>
      <x:c r="D612" s="17"/>
      <x:c r="E612" s="17"/>
      <x:c r="F612" s="17" t="n">
        <x:v>45582</x:v>
      </x:c>
      <x:c r="G612" s="17"/>
      <x:c r="H612" s="17"/>
      <x:c r="I612" s="17"/>
      <x:c r="J612" s="17" t="str">
        <x:v>Unverified</x:v>
      </x:c>
      <x:c r="K612" s="17"/>
      <x:c r="L612" s="17"/>
      <x:c r="M612" s="17"/>
      <x:c r="N612" s="17"/>
      <x:c r="O612" s="17" t="str">
        <x:v>video-xl-7b</x:v>
      </x:c>
      <x:c r="P612" s="17"/>
      <x:c r="Q612" s="17"/>
      <x:c r="R612" s="17"/>
      <x:c r="S612" s="17"/>
      <x:c r="T612" s="17"/>
      <x:c r="U612" s="17"/>
      <x:c r="V612" s="17"/>
      <x:c r="W612" s="17"/>
      <x:c r="X612" s="17"/>
      <x:c r="Y612" s="17"/>
      <x:c r="Z612" s="17"/>
    </x:row>
    <x:row r="613">
      <x:c r="A613" s="17"/>
      <x:c r="B613" s="17" t="str">
        <x:v>Video-CCAM-7B-v1.2</x:v>
      </x:c>
      <x:c r="C613" s="17"/>
      <x:c r="D613" s="17"/>
      <x:c r="E613" s="17"/>
      <x:c r="F613" s="17" t="n">
        <x:v>45564</x:v>
      </x:c>
      <x:c r="G613" s="17"/>
      <x:c r="H613" s="17"/>
      <x:c r="I613" s="17"/>
      <x:c r="J613" s="17" t="str">
        <x:v>Unverified</x:v>
      </x:c>
      <x:c r="K613" s="17"/>
      <x:c r="L613" s="17"/>
      <x:c r="M613" s="17"/>
      <x:c r="N613" s="17"/>
      <x:c r="O613" s="17" t="str">
        <x:v>video-ccam-7b-v1-2</x:v>
      </x:c>
      <x:c r="P613" s="17"/>
      <x:c r="Q613" s="17"/>
      <x:c r="R613" s="17"/>
      <x:c r="S613" s="17"/>
      <x:c r="T613" s="17"/>
      <x:c r="U613" s="17"/>
      <x:c r="V613" s="17"/>
      <x:c r="W613" s="17"/>
      <x:c r="X613" s="17"/>
      <x:c r="Y613" s="17"/>
      <x:c r="Z613" s="17"/>
    </x:row>
    <x:row r="614">
      <x:c r="A614" s="17"/>
      <x:c r="B614" s="17" t="str">
        <x:v>long-llava-qwen2-7b</x:v>
      </x:c>
      <x:c r="C614" s="17"/>
      <x:c r="D614" s="17"/>
      <x:c r="E614" s="17"/>
      <x:c r="F614" s="17" t="n">
        <x:v>45534</x:v>
      </x:c>
      <x:c r="G614" s="17"/>
      <x:c r="H614" s="17"/>
      <x:c r="I614" s="17"/>
      <x:c r="J614" s="17" t="str">
        <x:v>Unverified</x:v>
      </x:c>
      <x:c r="K614" s="17"/>
      <x:c r="L614" s="17"/>
      <x:c r="M614" s="17"/>
      <x:c r="N614" s="17"/>
      <x:c r="O614" s="17" t="str">
        <x:v>long-llava-qwen2-7b</x:v>
      </x:c>
      <x:c r="P614" s="17"/>
      <x:c r="Q614" s="17"/>
      <x:c r="R614" s="17"/>
      <x:c r="S614" s="17"/>
      <x:c r="T614" s="17"/>
      <x:c r="U614" s="17"/>
      <x:c r="V614" s="17"/>
      <x:c r="W614" s="17"/>
      <x:c r="X614" s="17"/>
      <x:c r="Y614" s="17"/>
      <x:c r="Z614" s="17"/>
    </x:row>
    <x:row r="615">
      <x:c r="A615" s="17"/>
      <x:c r="B615" s="17" t="str">
        <x:v>InternVL-Chat-V1-5</x:v>
      </x:c>
      <x:c r="C615" s="17"/>
      <x:c r="D615" s="17"/>
      <x:c r="E615" s="17"/>
      <x:c r="F615" s="17" t="n">
        <x:v>45400</x:v>
      </x:c>
      <x:c r="G615" s="17"/>
      <x:c r="H615" s="17"/>
      <x:c r="I615" s="17"/>
      <x:c r="J615" s="17" t="str">
        <x:v>Unverified</x:v>
      </x:c>
      <x:c r="K615" s="17"/>
      <x:c r="L615" s="17"/>
      <x:c r="M615" s="17"/>
      <x:c r="N615" s="17"/>
      <x:c r="O615" s="17" t="str">
        <x:v>internvl-chat-v1-5</x:v>
      </x:c>
      <x:c r="P615" s="17"/>
      <x:c r="Q615" s="17"/>
      <x:c r="R615" s="17"/>
      <x:c r="S615" s="17"/>
      <x:c r="T615" s="17"/>
      <x:c r="U615" s="17"/>
      <x:c r="V615" s="17"/>
      <x:c r="W615" s="17"/>
      <x:c r="X615" s="17"/>
      <x:c r="Y615" s="17"/>
      <x:c r="Z615" s="17"/>
    </x:row>
    <x:row r="616">
      <x:c r="A616" s="17"/>
      <x:c r="B616" s="17" t="str">
        <x:v>SliME-Llama3-8B</x:v>
      </x:c>
      <x:c r="C616" s="17"/>
      <x:c r="D616" s="17"/>
      <x:c r="E616" s="17"/>
      <x:c r="F616" s="17" t="n">
        <x:v>45445</x:v>
      </x:c>
      <x:c r="G616" s="17"/>
      <x:c r="H616" s="17"/>
      <x:c r="I616" s="17"/>
      <x:c r="J616" s="17" t="str">
        <x:v>Unverified</x:v>
      </x:c>
      <x:c r="K616" s="17"/>
      <x:c r="L616" s="17"/>
      <x:c r="M616" s="17"/>
      <x:c r="N616" s="17"/>
      <x:c r="O616" s="17" t="str">
        <x:v>slime-llama3-8b</x:v>
      </x:c>
      <x:c r="P616" s="17"/>
      <x:c r="Q616" s="17"/>
      <x:c r="R616" s="17"/>
      <x:c r="S616" s="17"/>
      <x:c r="T616" s="17"/>
      <x:c r="U616" s="17"/>
      <x:c r="V616" s="17"/>
      <x:c r="W616" s="17"/>
      <x:c r="X616" s="17"/>
      <x:c r="Y616" s="17"/>
      <x:c r="Z616" s="17"/>
    </x:row>
    <x:row r="617">
      <x:c r="A617" s="17"/>
      <x:c r="B617" s="17" t="str">
        <x:v>Chat-Uni-Vi-7B-v1.5 + 100k SG-WV</x:v>
      </x:c>
      <x:c r="C617" s="17"/>
      <x:c r="D617" s="17"/>
      <x:c r="E617" s="17"/>
      <x:c r="F617" s="17" t="n">
        <x:v>45463</x:v>
      </x:c>
      <x:c r="G617" s="17"/>
      <x:c r="H617" s="17"/>
      <x:c r="I617" s="17"/>
      <x:c r="J617" s="17" t="str">
        <x:v>Unverified</x:v>
      </x:c>
      <x:c r="K617" s="17"/>
      <x:c r="L617" s="17"/>
      <x:c r="M617" s="17"/>
      <x:c r="N617" s="17"/>
      <x:c r="O617" s="17" t="str">
        <x:v>chat-uni-vi-7b-v1-5--100k-sg-wv</x:v>
      </x:c>
      <x:c r="P617" s="17"/>
      <x:c r="Q617" s="17"/>
      <x:c r="R617" s="17"/>
      <x:c r="S617" s="17"/>
      <x:c r="T617" s="17"/>
      <x:c r="U617" s="17"/>
      <x:c r="V617" s="17"/>
      <x:c r="W617" s="17"/>
      <x:c r="X617" s="17"/>
      <x:c r="Y617" s="17"/>
      <x:c r="Z617" s="17"/>
    </x:row>
    <x:row r="618">
      <x:c r="A618" s="17"/>
      <x:c r="B618" s="17" t="str">
        <x:v>Chat-UniVi-7B-v1.5 </x:v>
      </x:c>
      <x:c r="C618" s="17"/>
      <x:c r="D618" s="17"/>
      <x:c r="E618" s="17"/>
      <x:c r="F618" s="17" t="n">
        <x:v>45405</x:v>
      </x:c>
      <x:c r="G618" s="17"/>
      <x:c r="H618" s="17"/>
      <x:c r="I618" s="17"/>
      <x:c r="J618" s="17" t="str">
        <x:v>Unverified</x:v>
      </x:c>
      <x:c r="K618" s="17"/>
      <x:c r="L618" s="17"/>
      <x:c r="M618" s="17"/>
      <x:c r="N618" s="17"/>
      <x:c r="O618" s="17" t="str">
        <x:v>chat-univi-7b-v1-5-</x:v>
      </x:c>
      <x:c r="P618" s="17"/>
      <x:c r="Q618" s="17"/>
      <x:c r="R618" s="17"/>
      <x:c r="S618" s="17"/>
      <x:c r="T618" s="17"/>
      <x:c r="U618" s="17"/>
      <x:c r="V618" s="17"/>
      <x:c r="W618" s="17"/>
      <x:c r="X618" s="17"/>
      <x:c r="Y618" s="17"/>
      <x:c r="Z618" s="17"/>
    </x:row>
    <x:row r="619">
      <x:c r="A619" s="17"/>
      <x:c r="B619" s="17" t="str">
        <x:v>sharegpt4video-8b</x:v>
      </x:c>
      <x:c r="C619" s="17"/>
      <x:c r="D619" s="17"/>
      <x:c r="E619" s="17"/>
      <x:c r="F619" s="17" t="n">
        <x:v>45439</x:v>
      </x:c>
      <x:c r="G619" s="17"/>
      <x:c r="H619" s="17"/>
      <x:c r="I619" s="17"/>
      <x:c r="J619" s="17" t="str">
        <x:v>Unverified</x:v>
      </x:c>
      <x:c r="K619" s="17"/>
      <x:c r="L619" s="17"/>
      <x:c r="M619" s="17"/>
      <x:c r="N619" s="17"/>
      <x:c r="O619" s="17" t="str">
        <x:v>sharegpt4video-8b</x:v>
      </x:c>
      <x:c r="P619" s="17"/>
      <x:c r="Q619" s="17"/>
      <x:c r="R619" s="17"/>
      <x:c r="S619" s="17"/>
      <x:c r="T619" s="17"/>
      <x:c r="U619" s="17"/>
      <x:c r="V619" s="17"/>
      <x:c r="W619" s="17"/>
      <x:c r="X619" s="17"/>
      <x:c r="Y619" s="17"/>
      <x:c r="Z619" s="17"/>
    </x:row>
    <x:row r="620">
      <x:c r="A620" s="17"/>
      <x:c r="B620" s="17" t="str">
        <x:v>Video-LLaVA-7B</x:v>
      </x:c>
      <x:c r="C620" s="17"/>
      <x:c r="D620" s="17"/>
      <x:c r="E620" s="17"/>
      <x:c r="F620" s="17" t="n">
        <x:v>45247</x:v>
      </x:c>
      <x:c r="G620" s="17"/>
      <x:c r="H620" s="17"/>
      <x:c r="I620" s="17"/>
      <x:c r="J620" s="17" t="str">
        <x:v>Unverified</x:v>
      </x:c>
      <x:c r="K620" s="17"/>
      <x:c r="L620" s="17"/>
      <x:c r="M620" s="17"/>
      <x:c r="N620" s="17"/>
      <x:c r="O620" s="17" t="str">
        <x:v>video-llava-7b</x:v>
      </x:c>
      <x:c r="P620" s="17"/>
      <x:c r="Q620" s="17"/>
      <x:c r="R620" s="17"/>
      <x:c r="S620" s="17"/>
      <x:c r="T620" s="17"/>
      <x:c r="U620" s="17"/>
      <x:c r="V620" s="17"/>
      <x:c r="W620" s="17"/>
      <x:c r="X620" s="17"/>
      <x:c r="Y620" s="17"/>
      <x:c r="Z620" s="17"/>
    </x:row>
    <x:row r="621">
      <x:c r="A621" s="17"/>
      <x:c r="B621" s="17" t="str">
        <x:v>video_chat2_mistral</x:v>
      </x:c>
      <x:c r="C621" s="17"/>
      <x:c r="D621" s="17"/>
      <x:c r="E621" s="17"/>
      <x:c r="F621" s="17" t="n">
        <x:v>45259</x:v>
      </x:c>
      <x:c r="G621" s="17"/>
      <x:c r="H621" s="17"/>
      <x:c r="I621" s="17"/>
      <x:c r="J621" s="17" t="str">
        <x:v>Unverified</x:v>
      </x:c>
      <x:c r="K621" s="17"/>
      <x:c r="L621" s="17"/>
      <x:c r="M621" s="17"/>
      <x:c r="N621" s="17"/>
      <x:c r="O621" s="17" t="str">
        <x:v>video-chat2-mistral</x:v>
      </x:c>
      <x:c r="P621" s="17"/>
      <x:c r="Q621" s="17"/>
      <x:c r="R621" s="17"/>
      <x:c r="S621" s="17"/>
      <x:c r="T621" s="17"/>
      <x:c r="U621" s="17"/>
      <x:c r="V621" s="17"/>
      <x:c r="W621" s="17"/>
      <x:c r="X621" s="17"/>
      <x:c r="Y621" s="17"/>
      <x:c r="Z621" s="17"/>
    </x:row>
    <x:row r="622">
      <x:c r="A622" s="17"/>
      <x:c r="B622" s="17" t="str">
        <x:v>ST-LLM</x:v>
      </x:c>
      <x:c r="C622" s="17"/>
      <x:c r="D622" s="17"/>
      <x:c r="E622" s="17"/>
      <x:c r="F622" s="17" t="n">
        <x:v>45379</x:v>
      </x:c>
      <x:c r="G622" s="17"/>
      <x:c r="H622" s="17"/>
      <x:c r="I622" s="17"/>
      <x:c r="J622" s="17" t="str">
        <x:v>Unverified</x:v>
      </x:c>
      <x:c r="K622" s="17"/>
      <x:c r="L622" s="17"/>
      <x:c r="M622" s="17"/>
      <x:c r="N622" s="17"/>
      <x:c r="O622" s="17" t="str">
        <x:v>st-llm</x:v>
      </x:c>
      <x:c r="P622" s="17"/>
      <x:c r="Q622" s="17"/>
      <x:c r="R622" s="17"/>
      <x:c r="S622" s="17"/>
      <x:c r="T622" s="17"/>
      <x:c r="U622" s="17"/>
      <x:c r="V622" s="17"/>
      <x:c r="W622" s="17"/>
      <x:c r="X622" s="17"/>
      <x:c r="Y622" s="17"/>
      <x:c r="Z622" s="17"/>
    </x:row>
    <x:row r="623">
      <x:c r="A623" s="17" t="str">
        <x:v>o4-mini</x:v>
      </x:c>
      <x:c r="B623" s="17" t="str">
        <x:v>o4-mini-2025-04-16_unknown</x:v>
      </x:c>
      <x:c r="C623" s="17" t="str">
        <x:v>o4-mini (unknown thinking)</x:v>
      </x:c>
      <x:c r="D623" s="17" t="str">
        <x:v>OpenAI</x:v>
      </x:c>
      <x:c r="E623" s="17" t="str">
        <x:v>United States of America</x:v>
      </x:c>
      <x:c r="F623" s="17" t="n">
        <x:v>45763</x:v>
      </x:c>
      <x:c r="G623" s="17" t="str">
        <x:v>API access</x:v>
      </x:c>
      <x:c r="H623" s="17" t="n">
        <x:v>45763</x:v>
      </x:c>
      <x:c r="I623" s="17"/>
      <x:c r="J623" s="17" t="str">
        <x:v>Unknown</x:v>
      </x:c>
      <x:c r="K623" s="17" t="str">
        <x:v>The latest smaller size o-series reasoning model from OpenAI, evaluated with high reasoning effort.</x:v>
      </x:c>
      <x:c r="L623" s="17"/>
      <x:c r="M623" s="17"/>
      <x:c r="N623" s="17" t="str">
        <x:v>o4-mini</x:v>
      </x:c>
      <x:c r="O623" s="17" t="str">
        <x:v>o4-mini</x:v>
      </x:c>
      <x:c r="P623" s="17" t="n">
        <x:v>146.54</x:v>
      </x:c>
      <x:c r="Q623" s="17" t="n">
        <x:v>144.05</x:v>
      </x:c>
      <x:c r="R623" s="17" t="n">
        <x:v>147.85</x:v>
      </x:c>
      <x:c r="S623" s="17"/>
      <x:c r="T623" s="17"/>
      <x:c r="U623" s="17"/>
      <x:c r="V623" s="17"/>
      <x:c r="W623" s="17"/>
      <x:c r="X623" s="17"/>
      <x:c r="Y623" s="17"/>
      <x:c r="Z623" s="17"/>
    </x:row>
    <x:row r="624">
      <x:c r="A624" s="17" t="str">
        <x:v>o3-mini</x:v>
      </x:c>
      <x:c r="B624" s="17" t="str">
        <x:v>o3-mini-2025-01-31_unknown</x:v>
      </x:c>
      <x:c r="C624" s="17" t="str">
        <x:v>o3-mini (unknown thinking)</x:v>
      </x:c>
      <x:c r="D624" s="17" t="str">
        <x:v>OpenAI</x:v>
      </x:c>
      <x:c r="E624" s="17" t="str">
        <x:v>United States of America</x:v>
      </x:c>
      <x:c r="F624" s="17" t="n">
        <x:v>45688</x:v>
      </x:c>
      <x:c r="G624" s="17" t="str">
        <x:v>API access</x:v>
      </x:c>
      <x:c r="H624" s="17" t="n">
        <x:v>45688</x:v>
      </x:c>
      <x:c r="I624" s="17"/>
      <x:c r="J624" s="17" t="str">
        <x:v>Unknown</x:v>
      </x:c>
      <x:c r="K624" s="17" t="str">
        <x:v>A smaller version of OpenAI's o3 reasoning model, evaluated with high reasoning effort.</x:v>
      </x:c>
      <x:c r="L624" s="17"/>
      <x:c r="M624" s="17"/>
      <x:c r="N624" s="17" t="str">
        <x:v>o3-mini</x:v>
      </x:c>
      <x:c r="O624" s="17" t="str">
        <x:v>o3-mini</x:v>
      </x:c>
      <x:c r="P624" s="17" t="n">
        <x:v>141.41</x:v>
      </x:c>
      <x:c r="Q624" s="17" t="n">
        <x:v>137.82</x:v>
      </x:c>
      <x:c r="R624" s="17" t="n">
        <x:v>142.81</x:v>
      </x:c>
      <x:c r="S624" s="17"/>
      <x:c r="T624" s="17"/>
      <x:c r="U624" s="17"/>
      <x:c r="V624" s="17"/>
      <x:c r="W624" s="17"/>
      <x:c r="X624" s="17"/>
      <x:c r="Y624" s="17"/>
      <x:c r="Z624" s="17"/>
    </x:row>
    <x:row r="625">
      <x:c r="A625" s="17" t="str">
        <x:v>GPT-5 nano</x:v>
      </x:c>
      <x:c r="B625" s="17" t="str">
        <x:v>gpt-5-nano-2025-08-07_unknown</x:v>
      </x:c>
      <x:c r="C625" s="17" t="str">
        <x:v>GPT-5 nano (unknown thinking)</x:v>
      </x:c>
      <x:c r="D625" s="17" t="str">
        <x:v>OpenAI</x:v>
      </x:c>
      <x:c r="E625" s="17" t="str">
        <x:v>United States of America</x:v>
      </x:c>
      <x:c r="F625" s="17" t="n">
        <x:v>45876</x:v>
      </x:c>
      <x:c r="G625" s="17" t="str">
        <x:v>API access</x:v>
      </x:c>
      <x:c r="H625" s="17" t="n">
        <x:v>45876</x:v>
      </x:c>
      <x:c r="I625" s="17"/>
      <x:c r="J625" s="17" t="str">
        <x:v>Unknown</x:v>
      </x:c>
      <x:c r="K625" s="17" t="str">
        <x:v>The smallest version of OpenAI's latest flagship frontier model, benchmarked using high reasoning effort.</x:v>
      </x:c>
      <x:c r="L625" s="17" t="str">
        <x:v>GPT-5 nano (high)</x:v>
      </x:c>
      <x:c r="M625" s="17"/>
      <x:c r="N625" s="17" t="str">
        <x:v>GPT-5 nano</x:v>
      </x:c>
      <x:c r="O625" s="17" t="str">
        <x:v>gpt-5-nano</x:v>
      </x:c>
      <x:c r="P625" s="17" t="n">
        <x:v>140.85</x:v>
      </x:c>
      <x:c r="Q625" s="17" t="n">
        <x:v>136.43</x:v>
      </x:c>
      <x:c r="R625" s="17" t="n">
        <x:v>142.54</x:v>
      </x:c>
      <x:c r="S625" s="17"/>
      <x:c r="T625" s="17"/>
      <x:c r="U625" s="17"/>
      <x:c r="V625" s="17"/>
      <x:c r="W625" s="17"/>
      <x:c r="X625" s="17"/>
      <x:c r="Y625" s="17"/>
      <x:c r="Z625" s="17"/>
    </x:row>
    <x:row r="626">
      <x:c r="A626" s="17" t="str">
        <x:v>QwQ-32B</x:v>
      </x:c>
      <x:c r="B626" s="17" t="str">
        <x:v>QwQ-32B-Preview</x:v>
      </x:c>
      <x:c r="C626" s="17"/>
      <x:c r="D626" s="17" t="str">
        <x:v>Alibaba</x:v>
      </x:c>
      <x:c r="E626" s="17" t="str">
        <x:v>China</x:v>
      </x:c>
      <x:c r="F626" s="17" t="n">
        <x:v>45624</x:v>
      </x:c>
      <x:c r="G626" s="17" t="str">
        <x:v>Open weights (unrestricted)</x:v>
      </x:c>
      <x:c r="H626" s="17" t="n">
        <x:v>45722</x:v>
      </x:c>
      <x:c r="I626" s="17" t="n">
        <x:v>3.51e+24</x:v>
      </x:c>
      <x:c r="J626" s="17" t="str">
        <x:v>Speculative</x:v>
      </x:c>
      <x:c r="K626" s="17"/>
      <x:c r="L626" s="17" t="str">
        <x:v>QwQ 32B Preview</x:v>
      </x:c>
      <x:c r="M626" s="17" t="str">
        <x:v>QwQ-32B-Preview</x:v>
      </x:c>
      <x:c r="N626" s="17" t="str">
        <x:v>QwQ-32B-Preview</x:v>
      </x:c>
      <x:c r="O626" s="17" t="str">
        <x:v>qwq-32b-preview</x:v>
      </x:c>
      <x:c r="P626" s="17"/>
      <x:c r="Q626" s="17"/>
      <x:c r="R626" s="17"/>
      <x:c r="S626" s="17"/>
      <x:c r="T626" s="17"/>
      <x:c r="U626" s="17"/>
      <x:c r="V626" s="17"/>
      <x:c r="W626" s="17"/>
      <x:c r="X626" s="17"/>
      <x:c r="Y626" s="17"/>
      <x:c r="Z626" s="17"/>
    </x:row>
    <x:row r="627">
      <x:c r="A627" s="17" t="str">
        <x:v>Qwen1.5-110B</x:v>
      </x:c>
      <x:c r="B627" s="17" t="str">
        <x:v>qwen1.5-110b-chat</x:v>
      </x:c>
      <x:c r="C627" s="17"/>
      <x:c r="D627" s="17" t="str">
        <x:v>Alibaba</x:v>
      </x:c>
      <x:c r="E627" s="17" t="str">
        <x:v>China</x:v>
      </x:c>
      <x:c r="F627" s="17" t="n">
        <x:v>45407</x:v>
      </x:c>
      <x:c r="G627" s="17" t="str">
        <x:v>Open weights (unrestricted)</x:v>
      </x:c>
      <x:c r="H627" s="17" t="n">
        <x:v>45407</x:v>
      </x:c>
      <x:c r="I627" s="17"/>
      <x:c r="J627" s="17" t="str">
        <x:v>Confident</x:v>
      </x:c>
      <x:c r="K627" s="17"/>
      <x:c r="L627" s="17" t="str">
        <x:v>Qwen1.5-110B</x:v>
      </x:c>
      <x:c r="M627" s="17"/>
      <x:c r="N627" s="17" t="str">
        <x:v>Qwen1.5-110B</x:v>
      </x:c>
      <x:c r="O627" s="17" t="str">
        <x:v>qwen1-5-110b</x:v>
      </x:c>
      <x:c r="P627" s="17"/>
      <x:c r="Q627" s="17"/>
      <x:c r="R627" s="17"/>
      <x:c r="S627" s="17"/>
      <x:c r="T627" s="17"/>
      <x:c r="U627" s="17"/>
      <x:c r="V627" s="17"/>
      <x:c r="W627" s="17"/>
      <x:c r="X627" s="17"/>
      <x:c r="Y627" s="17"/>
      <x:c r="Z627" s="17"/>
    </x:row>
    <x:row r="628">
      <x:c r="A628" s="17" t="str">
        <x:v>GPT-5.4 Nano</x:v>
      </x:c>
      <x:c r="B628" s="17" t="str">
        <x:v>gpt-5.4-nano-2026-03-17_unknown</x:v>
      </x:c>
      <x:c r="C628" s="17" t="str">
        <x:v>GPT-5.4 nano (unknown thinking)</x:v>
      </x:c>
      <x:c r="D628" s="17" t="str">
        <x:v>OpenAI</x:v>
      </x:c>
      <x:c r="E628" s="17" t="str">
        <x:v>United States of America</x:v>
      </x:c>
      <x:c r="F628" s="17" t="n">
        <x:v>46098</x:v>
      </x:c>
      <x:c r="G628" s="17" t="str">
        <x:v>API access</x:v>
      </x:c>
      <x:c r="H628" s="17" t="n">
        <x:v>46098</x:v>
      </x:c>
      <x:c r="I628" s="17"/>
      <x:c r="J628" s="17" t="str">
        <x:v>Likely</x:v>
      </x:c>
      <x:c r="K628" s="17"/>
      <x:c r="L628" s="17" t="str">
        <x:v>GPT-5.4 nano (unknown thinking)</x:v>
      </x:c>
      <x:c r="M628" s="17"/>
      <x:c r="N628" s="17" t="str">
        <x:v>GPT-5.4 Nano</x:v>
      </x:c>
      <x:c r="O628" s="17" t="str">
        <x:v>gpt-5-4-nano</x:v>
      </x:c>
      <x:c r="P628" s="17" t="n">
        <x:v>146.64</x:v>
      </x:c>
      <x:c r="Q628" s="17" t="n">
        <x:v>144.07</x:v>
      </x:c>
      <x:c r="R628" s="17" t="n">
        <x:v>148.4</x:v>
      </x:c>
      <x:c r="S628" s="17"/>
      <x:c r="T628" s="17"/>
      <x:c r="U628" s="17"/>
      <x:c r="V628" s="17"/>
      <x:c r="W628" s="17"/>
      <x:c r="X628" s="17"/>
      <x:c r="Y628" s="17"/>
      <x:c r="Z628" s="17"/>
    </x:row>
    <x:row r="629">
      <x:c r="A629" s="17" t="str">
        <x:v>Llama 3-70B</x:v>
      </x:c>
      <x:c r="B629" s="17" t="str">
        <x:v>Meta-Llama-3-70B</x:v>
      </x:c>
      <x:c r="C629" s="17"/>
      <x:c r="D629" s="17" t="str">
        <x:v>Meta AI</x:v>
      </x:c>
      <x:c r="E629" s="17" t="str">
        <x:v>United States of America</x:v>
      </x:c>
      <x:c r="F629" s="17" t="n">
        <x:v>45400</x:v>
      </x:c>
      <x:c r="G629" s="17" t="str">
        <x:v>Open weights (restricted use)</x:v>
      </x:c>
      <x:c r="H629" s="17" t="n">
        <x:v>45400</x:v>
      </x:c>
      <x:c r="I629" s="17" t="n">
        <x:v>7.861e+24</x:v>
      </x:c>
      <x:c r="J629" s="17" t="str">
        <x:v>Confident</x:v>
      </x:c>
      <x:c r="K629" s="17" t="str">
        <x:v>Meta's 70 billion-parameter model in the Llama 3 series.</x:v>
      </x:c>
      <x:c r="L629" s="17"/>
      <x:c r="M629" s="17"/>
      <x:c r="N629" s="17" t="str">
        <x:v>Llama 3-70B</x:v>
      </x:c>
      <x:c r="O629" s="17" t="str">
        <x:v>llama-3-70b</x:v>
      </x:c>
      <x:c r="P629" s="17" t="n">
        <x:v>122.61</x:v>
      </x:c>
      <x:c r="Q629" s="17" t="n">
        <x:v>115.79</x:v>
      </x:c>
      <x:c r="R629" s="17" t="n">
        <x:v>125.52</x:v>
      </x:c>
      <x:c r="S629" s="17"/>
      <x:c r="T629" s="17"/>
      <x:c r="U629" s="17"/>
      <x:c r="V629" s="17"/>
      <x:c r="W629" s="17"/>
      <x:c r="X629" s="17"/>
      <x:c r="Y629" s="17"/>
      <x:c r="Z629" s="17"/>
    </x:row>
    <x:row r="630">
      <x:c r="A630" s="17" t="str">
        <x:v>Gemini 2.0 Flash-Lite</x:v>
      </x:c>
      <x:c r="B630" s="17" t="str">
        <x:v>gemini-2.0-flash-lite-001</x:v>
      </x:c>
      <x:c r="C630" s="17"/>
      <x:c r="D630" s="17" t="str">
        <x:v>Google DeepMind</x:v>
      </x:c>
      <x:c r="E630" s="17" t="str">
        <x:v>United States of America</x:v>
      </x:c>
      <x:c r="F630" s="17" t="n">
        <x:v>45713</x:v>
      </x:c>
      <x:c r="G630" s="17" t="str">
        <x:v>API access</x:v>
      </x:c>
      <x:c r="H630" s="17" t="n">
        <x:v>45327</x:v>
      </x:c>
      <x:c r="I630" s="17"/>
      <x:c r="J630" s="17" t="str">
        <x:v>Unknown</x:v>
      </x:c>
      <x:c r="K630" s="17" t="str">
        <x:v>The first version of the smallest model in Google DeepMind's Gemini 2.0 series.</x:v>
      </x:c>
      <x:c r="L630" s="17"/>
      <x:c r="M630" s="17"/>
      <x:c r="N630" s="17" t="str">
        <x:v>Gemini 2.0 Flash-Lite</x:v>
      </x:c>
      <x:c r="O630" s="17" t="str">
        <x:v>gemini-2-0-flash-lite</x:v>
      </x:c>
      <x:c r="P630" s="17"/>
      <x:c r="Q630" s="17"/>
      <x:c r="R630" s="17"/>
      <x:c r="S630" s="17"/>
      <x:c r="T630" s="17"/>
      <x:c r="U630" s="17"/>
      <x:c r="V630" s="17"/>
      <x:c r="W630" s="17"/>
      <x:c r="X630" s="17"/>
      <x:c r="Y630" s="17"/>
      <x:c r="Z630" s="17"/>
    </x:row>
    <x:row r="631">
      <x:c r="A631" s="17" t="str">
        <x:v>Llama 3-8B</x:v>
      </x:c>
      <x:c r="B631" s="17" t="str">
        <x:v>Meta-Llama-3-8B</x:v>
      </x:c>
      <x:c r="C631" s="17"/>
      <x:c r="D631" s="17" t="str">
        <x:v>Meta AI</x:v>
      </x:c>
      <x:c r="E631" s="17" t="str">
        <x:v>United States of America</x:v>
      </x:c>
      <x:c r="F631" s="17" t="n">
        <x:v>45400</x:v>
      </x:c>
      <x:c r="G631" s="17" t="str">
        <x:v>Open weights (restricted use)</x:v>
      </x:c>
      <x:c r="H631" s="17" t="n">
        <x:v>45400</x:v>
      </x:c>
      <x:c r="I631" s="17" t="n">
        <x:v>7.2e+23</x:v>
      </x:c>
      <x:c r="J631" s="17" t="str">
        <x:v>Confident</x:v>
      </x:c>
      <x:c r="K631" s="17" t="str">
        <x:v>Meta's 8 billion-parameter model in the Llama 3 series.</x:v>
      </x:c>
      <x:c r="L631" s="17"/>
      <x:c r="M631" s="17"/>
      <x:c r="N631" s="17" t="str">
        <x:v>Llama 3-8B</x:v>
      </x:c>
      <x:c r="O631" s="17" t="str">
        <x:v>llama-3-8b</x:v>
      </x:c>
      <x:c r="P631" s="17" t="n">
        <x:v>116.43</x:v>
      </x:c>
      <x:c r="Q631" s="17" t="n">
        <x:v>107.42</x:v>
      </x:c>
      <x:c r="R631" s="17" t="n">
        <x:v>119.25</x:v>
      </x:c>
      <x:c r="S631" s="17"/>
      <x:c r="T631" s="17"/>
      <x:c r="U631" s="17"/>
      <x:c r="V631" s="17"/>
      <x:c r="W631" s="17"/>
      <x:c r="X631" s="17"/>
      <x:c r="Y631" s="17"/>
      <x:c r="Z631" s="17"/>
    </x:row>
    <x:row r="632">
      <x:c r="A632" s="17"/>
      <x:c r="B632" s="17" t="str">
        <x:v>gemini-robotics-er-1.5-preview</x:v>
      </x:c>
      <x:c r="C632" s="17"/>
      <x:c r="D632" s="17"/>
      <x:c r="E632" s="17"/>
      <x:c r="F632" s="17" t="n">
        <x:v>45926</x:v>
      </x:c>
      <x:c r="G632" s="17"/>
      <x:c r="H632" s="17"/>
      <x:c r="I632" s="17"/>
      <x:c r="J632" s="17" t="str">
        <x:v>Unverified</x:v>
      </x:c>
      <x:c r="K632" s="17"/>
      <x:c r="L632" s="17"/>
      <x:c r="M632" s="17"/>
      <x:c r="N632" s="17"/>
      <x:c r="O632" s="17" t="str">
        <x:v>gemini-robotics-er-1-5-preview</x:v>
      </x:c>
      <x:c r="P632" s="17"/>
      <x:c r="Q632" s="17"/>
      <x:c r="R632" s="17"/>
      <x:c r="S632" s="17"/>
      <x:c r="T632" s="17"/>
      <x:c r="U632" s="17"/>
      <x:c r="V632" s="17"/>
      <x:c r="W632" s="17"/>
      <x:c r="X632" s="17"/>
      <x:c r="Y632" s="17"/>
      <x:c r="Z632" s="17"/>
    </x:row>
    <x:row r="633">
      <x:c r="A633" s="17" t="str">
        <x:v>Gemini 2.5 Flash-Lite</x:v>
      </x:c>
      <x:c r="B633" s="17" t="str">
        <x:v>gemini-2.5-flash-lite-preview-09-2025</x:v>
      </x:c>
      <x:c r="C633" s="17"/>
      <x:c r="D633" s="17" t="str">
        <x:v>Google DeepMind</x:v>
      </x:c>
      <x:c r="E633" s="17" t="str">
        <x:v>United States of America</x:v>
      </x:c>
      <x:c r="F633" s="17" t="n">
        <x:v>45925</x:v>
      </x:c>
      <x:c r="G633" s="17" t="str">
        <x:v>API access</x:v>
      </x:c>
      <x:c r="H633" s="17" t="n">
        <x:v>45823</x:v>
      </x:c>
      <x:c r="I633" s="17"/>
      <x:c r="J633" s="17" t="str">
        <x:v>Unknown</x:v>
      </x:c>
      <x:c r="K633" s="17"/>
      <x:c r="L633" s="17" t="str">
        <x:v>Gemini 2.5 Flash-Lite (Sep 2025)</x:v>
      </x:c>
      <x:c r="M633" s="17" t="str">
        <x:v>Gemini 2.5 Flash-Lite (Sep 2025)</x:v>
      </x:c>
      <x:c r="N633" s="17" t="str">
        <x:v>Gemini 2.5 Flash-Lite (Sep 2025)</x:v>
      </x:c>
      <x:c r="O633" s="17" t="str">
        <x:v>gemini-2-5-flash-lite-sep-2025</x:v>
      </x:c>
      <x:c r="P633" s="17"/>
      <x:c r="Q633" s="17"/>
      <x:c r="R633" s="17"/>
      <x:c r="S633" s="17"/>
      <x:c r="T633" s="17"/>
      <x:c r="U633" s="17"/>
      <x:c r="V633" s="17"/>
      <x:c r="W633" s="17"/>
      <x:c r="X633" s="17"/>
      <x:c r="Y633" s="17"/>
      <x:c r="Z633" s="17"/>
    </x:row>
    <x:row r="634">
      <x:c r="A634" s="17" t="str">
        <x:v>Qwen3.5-9B</x:v>
      </x:c>
      <x:c r="B634" s="17" t="str">
        <x:v>qwen3.5-9B</x:v>
      </x:c>
      <x:c r="C634" s="17"/>
      <x:c r="D634" s="17" t="str">
        <x:v>Alibaba</x:v>
      </x:c>
      <x:c r="E634" s="17" t="str">
        <x:v>China</x:v>
      </x:c>
      <x:c r="F634" s="17" t="n">
        <x:v>46077</x:v>
      </x:c>
      <x:c r="G634" s="17" t="str">
        <x:v>Open weights (restricted use)</x:v>
      </x:c>
      <x:c r="H634" s="17" t="n">
        <x:v>46077</x:v>
      </x:c>
      <x:c r="I634" s="17"/>
      <x:c r="J634" s="17" t="str">
        <x:v>Confident</x:v>
      </x:c>
      <x:c r="K634" s="17"/>
      <x:c r="L634" s="17"/>
      <x:c r="M634" s="17"/>
      <x:c r="N634" s="17" t="str">
        <x:v>Qwen3.5-9B</x:v>
      </x:c>
      <x:c r="O634" s="17" t="str">
        <x:v>qwen3-5-9b</x:v>
      </x:c>
      <x:c r="P634" s="17"/>
      <x:c r="Q634" s="17"/>
      <x:c r="R634" s="17"/>
      <x:c r="S634" s="17"/>
      <x:c r="T634" s="17"/>
      <x:c r="U634" s="17"/>
      <x:c r="V634" s="17"/>
      <x:c r="W634" s="17"/>
      <x:c r="X634" s="17"/>
      <x:c r="Y634" s="17"/>
      <x:c r="Z634" s="17"/>
    </x:row>
    <x:row r="635">
      <x:c r="A635" s="17" t="str">
        <x:v>Claude 1.3</x:v>
      </x:c>
      <x:c r="B635" s="17" t="str">
        <x:v>claude-1.3</x:v>
      </x:c>
      <x:c r="C635" s="17"/>
      <x:c r="D635" s="17" t="str">
        <x:v>Anthropic</x:v>
      </x:c>
      <x:c r="E635" s="17" t="str">
        <x:v>United States of America</x:v>
      </x:c>
      <x:c r="F635" s="17" t="n">
        <x:v>45034</x:v>
      </x:c>
      <x:c r="G635" s="17" t="str">
        <x:v>API access</x:v>
      </x:c>
      <x:c r="H635" s="17" t="n">
        <x:v>45034</x:v>
      </x:c>
      <x:c r="I635" s="17"/>
      <x:c r="J635" s="17" t="str">
        <x:v>Unknown</x:v>
      </x:c>
      <x:c r="K635" s="17" t="str">
        <x:v>An updated version of Anthropic's first generation Claude model.</x:v>
      </x:c>
      <x:c r="L635" s="17"/>
      <x:c r="M635" s="17"/>
      <x:c r="N635" s="17" t="str">
        <x:v>Claude 1.3</x:v>
      </x:c>
      <x:c r="O635" s="17" t="str">
        <x:v>claude-1-3</x:v>
      </x:c>
      <x:c r="P635" s="17"/>
      <x:c r="Q635" s="17"/>
      <x:c r="R635" s="17"/>
      <x:c r="S635" s="17"/>
      <x:c r="T635" s="17"/>
      <x:c r="U635" s="17"/>
      <x:c r="V635" s="17"/>
      <x:c r="W635" s="17"/>
      <x:c r="X635" s="17"/>
      <x:c r="Y635" s="17"/>
      <x:c r="Z635" s="17"/>
    </x:row>
    <x:row r="636">
      <x:c r="A636" s="17" t="str">
        <x:v>Amazon Nova Lite</x:v>
      </x:c>
      <x:c r="B636" s="17" t="str">
        <x:v>amazon.nova-lite-v1:0</x:v>
      </x:c>
      <x:c r="C636" s="17"/>
      <x:c r="D636" s="17" t="str">
        <x:v>Amazon</x:v>
      </x:c>
      <x:c r="E636" s="17" t="str">
        <x:v>United States of America</x:v>
      </x:c>
      <x:c r="F636" s="17" t="n">
        <x:v>45629</x:v>
      </x:c>
      <x:c r="G636" s="17" t="str">
        <x:v>API access</x:v>
      </x:c>
      <x:c r="H636" s="17" t="n">
        <x:v>45629</x:v>
      </x:c>
      <x:c r="I636" s="17"/>
      <x:c r="J636" s="17" t="str">
        <x:v>Unknown</x:v>
      </x:c>
      <x:c r="K636" s="17"/>
      <x:c r="L636" s="17"/>
      <x:c r="M636" s="17"/>
      <x:c r="N636" s="17" t="str">
        <x:v>Amazon Nova Lite</x:v>
      </x:c>
      <x:c r="O636" s="17" t="str">
        <x:v>amazon-nova-lite</x:v>
      </x:c>
      <x:c r="P636" s="17"/>
      <x:c r="Q636" s="17"/>
      <x:c r="R636" s="17"/>
      <x:c r="S636" s="17"/>
      <x:c r="T636" s="17"/>
      <x:c r="U636" s="17"/>
      <x:c r="V636" s="17"/>
      <x:c r="W636" s="17"/>
      <x:c r="X636" s="17"/>
      <x:c r="Y636" s="17"/>
      <x:c r="Z636" s="17"/>
    </x:row>
    <x:row r="637">
      <x:c r="A637" s="17" t="str">
        <x:v>Amazon Nova Micro</x:v>
      </x:c>
      <x:c r="B637" s="17" t="str">
        <x:v>amazon.nova-micro-v1:0</x:v>
      </x:c>
      <x:c r="C637" s="17"/>
      <x:c r="D637" s="17" t="str">
        <x:v>Amazon</x:v>
      </x:c>
      <x:c r="E637" s="17" t="str">
        <x:v>United States of America</x:v>
      </x:c>
      <x:c r="F637" s="17" t="n">
        <x:v>45629</x:v>
      </x:c>
      <x:c r="G637" s="17" t="str">
        <x:v>API access</x:v>
      </x:c>
      <x:c r="H637" s="17" t="n">
        <x:v>45629</x:v>
      </x:c>
      <x:c r="I637" s="17"/>
      <x:c r="J637" s="17" t="str">
        <x:v>Unknown</x:v>
      </x:c>
      <x:c r="K637" s="17"/>
      <x:c r="L637" s="17"/>
      <x:c r="M637" s="17"/>
      <x:c r="N637" s="17" t="str">
        <x:v>Amazon Nova Micro</x:v>
      </x:c>
      <x:c r="O637" s="17" t="str">
        <x:v>amazon-nova-micro</x:v>
      </x:c>
      <x:c r="P637" s="17"/>
      <x:c r="Q637" s="17"/>
      <x:c r="R637" s="17"/>
      <x:c r="S637" s="17"/>
      <x:c r="T637" s="17"/>
      <x:c r="U637" s="17"/>
      <x:c r="V637" s="17"/>
      <x:c r="W637" s="17"/>
      <x:c r="X637" s="17"/>
      <x:c r="Y637" s="17"/>
      <x:c r="Z637" s="17"/>
    </x:row>
    <x:row r="638">
      <x:c r="A638" s="17"/>
      <x:c r="B638" s="17" t="str">
        <x:v>c4ai-command-r-08-2024</x:v>
      </x:c>
      <x:c r="C638" s="17"/>
      <x:c r="D638" s="17"/>
      <x:c r="E638" s="17"/>
      <x:c r="F638" s="17" t="n">
        <x:v>45534</x:v>
      </x:c>
      <x:c r="G638" s="17"/>
      <x:c r="H638" s="17"/>
      <x:c r="I638" s="17"/>
      <x:c r="J638" s="17" t="str">
        <x:v>Unverified</x:v>
      </x:c>
      <x:c r="K638" s="17"/>
      <x:c r="L638" s="17"/>
      <x:c r="M638" s="17"/>
      <x:c r="N638" s="17"/>
      <x:c r="O638" s="17" t="str">
        <x:v>c4ai-command-r-08-2024</x:v>
      </x:c>
      <x:c r="P638" s="17"/>
      <x:c r="Q638" s="17"/>
      <x:c r="R638" s="17"/>
      <x:c r="S638" s="17"/>
      <x:c r="T638" s="17"/>
      <x:c r="U638" s="17"/>
      <x:c r="V638" s="17"/>
      <x:c r="W638" s="17"/>
      <x:c r="X638" s="17"/>
      <x:c r="Y638" s="17"/>
      <x:c r="Z638" s="17"/>
    </x:row>
    <x:row r="639">
      <x:c r="A639" s="17" t="str">
        <x:v>Command R+</x:v>
      </x:c>
      <x:c r="B639" s="17" t="str">
        <x:v>c4ai-command-r-plus-08-2024</x:v>
      </x:c>
      <x:c r="C639" s="17"/>
      <x:c r="D639" s="17" t="str">
        <x:v>Cohere,Cohere for AI</x:v>
      </x:c>
      <x:c r="E639" s="17" t="str">
        <x:v>Canada</x:v>
      </x:c>
      <x:c r="F639" s="17" t="n">
        <x:v>45534</x:v>
      </x:c>
      <x:c r="G639" s="17" t="str">
        <x:v>Open weights (non-commercial)</x:v>
      </x:c>
      <x:c r="H639" s="17" t="n">
        <x:v>45386</x:v>
      </x:c>
      <x:c r="I639" s="17"/>
      <x:c r="J639" s="17" t="str">
        <x:v>Confident</x:v>
      </x:c>
      <x:c r="K639" s="17"/>
      <x:c r="L639" s="17" t="str">
        <x:v>Command R+</x:v>
      </x:c>
      <x:c r="M639" s="17"/>
      <x:c r="N639" s="17" t="str">
        <x:v>Command R+</x:v>
      </x:c>
      <x:c r="O639" s="17" t="str">
        <x:v>command-r</x:v>
      </x:c>
      <x:c r="P639" s="17"/>
      <x:c r="Q639" s="17"/>
      <x:c r="R639" s="17"/>
      <x:c r="S639" s="17"/>
      <x:c r="T639" s="17"/>
      <x:c r="U639" s="17"/>
      <x:c r="V639" s="17"/>
      <x:c r="W639" s="17"/>
      <x:c r="X639" s="17"/>
      <x:c r="Y639" s="17"/>
      <x:c r="Z639" s="17"/>
    </x:row>
    <x:row r="640">
      <x:c r="A640" s="17" t="str">
        <x:v>Falcon 2 11B</x:v>
      </x:c>
      <x:c r="B640" s="17" t="str">
        <x:v>falcon-11b</x:v>
      </x:c>
      <x:c r="C640" s="17" t="str">
        <x:v>Falcon 2-11B</x:v>
      </x:c>
      <x:c r="D640" s="17" t="str">
        <x:v>Technology Innovation Institute</x:v>
      </x:c>
      <x:c r="E640" s="17" t="str">
        <x:v>United Arab Emirates</x:v>
      </x:c>
      <x:c r="F640" s="17" t="n">
        <x:v>45421</x:v>
      </x:c>
      <x:c r="G640" s="17" t="str">
        <x:v>Open weights (restricted use)</x:v>
      </x:c>
      <x:c r="H640" s="17" t="n">
        <x:v>45421</x:v>
      </x:c>
      <x:c r="I640" s="17" t="n">
        <x:v>3.6e+23</x:v>
      </x:c>
      <x:c r="J640" s="17" t="str">
        <x:v>Confident</x:v>
      </x:c>
      <x:c r="K640" s="17"/>
      <x:c r="L640" s="17"/>
      <x:c r="M640" s="17"/>
      <x:c r="N640" s="17" t="str">
        <x:v>Falcon 2 11B</x:v>
      </x:c>
      <x:c r="O640" s="17" t="str">
        <x:v>falcon-2-11b</x:v>
      </x:c>
      <x:c r="P640" s="17" t="n">
        <x:v>109.3</x:v>
      </x:c>
      <x:c r="Q640" s="17" t="n">
        <x:v>99.71</x:v>
      </x:c>
      <x:c r="R640" s="17" t="n">
        <x:v>115.81</x:v>
      </x:c>
      <x:c r="S640" s="17"/>
      <x:c r="T640" s="17"/>
      <x:c r="U640" s="17"/>
      <x:c r="V640" s="17"/>
      <x:c r="W640" s="17"/>
      <x:c r="X640" s="17"/>
      <x:c r="Y640" s="17"/>
      <x:c r="Z640" s="17"/>
    </x:row>
    <x:row r="641">
      <x:c r="A641" s="17" t="str">
        <x:v>Gemini 1.5 Flash</x:v>
      </x:c>
      <x:c r="B641" s="17" t="str">
        <x:v>gemini-1.5-flash-0514</x:v>
      </x:c>
      <x:c r="C641" s="17"/>
      <x:c r="D641" s="17" t="str">
        <x:v>Google DeepMind</x:v>
      </x:c>
      <x:c r="E641" s="17" t="str">
        <x:v>United States of America</x:v>
      </x:c>
      <x:c r="F641" s="17" t="n">
        <x:v>45426</x:v>
      </x:c>
      <x:c r="G641" s="17" t="str">
        <x:v>API access</x:v>
      </x:c>
      <x:c r="H641" s="17" t="n">
        <x:v>45422</x:v>
      </x:c>
      <x:c r="I641" s="17"/>
      <x:c r="J641" s="17" t="str">
        <x:v>Unknown</x:v>
      </x:c>
      <x:c r="K641" s="17"/>
      <x:c r="L641" s="17"/>
      <x:c r="M641" s="17" t="str">
        <x:v>Gemini 1.5 Flash (May 2024)</x:v>
      </x:c>
      <x:c r="N641" s="17" t="str">
        <x:v>Gemini 1.5 Flash (May 2024)</x:v>
      </x:c>
      <x:c r="O641" s="17" t="str">
        <x:v>gemini-1-5-flash-may-2024</x:v>
      </x:c>
      <x:c r="P641" s="17" t="n">
        <x:v>122.54</x:v>
      </x:c>
      <x:c r="Q641" s="17" t="n">
        <x:v>115.28</x:v>
      </x:c>
      <x:c r="R641" s="17" t="n">
        <x:v>124.46</x:v>
      </x:c>
      <x:c r="S641" s="17"/>
      <x:c r="T641" s="17"/>
      <x:c r="U641" s="17"/>
      <x:c r="V641" s="17"/>
      <x:c r="W641" s="17"/>
      <x:c r="X641" s="17"/>
      <x:c r="Y641" s="17"/>
      <x:c r="Z641" s="17"/>
    </x:row>
    <x:row r="642">
      <x:c r="A642" s="17" t="str">
        <x:v>Llama 3.2 11B</x:v>
      </x:c>
      <x:c r="B642" s="17" t="str">
        <x:v>Llama-3.2-11B-Vision-Instruct</x:v>
      </x:c>
      <x:c r="C642" s="17"/>
      <x:c r="D642" s="17" t="str">
        <x:v>Meta AI</x:v>
      </x:c>
      <x:c r="E642" s="17" t="str">
        <x:v>United States of America</x:v>
      </x:c>
      <x:c r="F642" s="17" t="n">
        <x:v>45559</x:v>
      </x:c>
      <x:c r="G642" s="17" t="str">
        <x:v>Open weights (restricted use)</x:v>
      </x:c>
      <x:c r="H642" s="17" t="n">
        <x:v>45559</x:v>
      </x:c>
      <x:c r="I642" s="17" t="n">
        <x:v>5.79e+23</x:v>
      </x:c>
      <x:c r="J642" s="17" t="str">
        <x:v>Confident</x:v>
      </x:c>
      <x:c r="K642" s="17" t="str">
        <x:v>An 11 billion-parameter instruction-tuned vision language model in Meta's Llama 3.2 series.</x:v>
      </x:c>
      <x:c r="L642" s="17"/>
      <x:c r="M642" s="17"/>
      <x:c r="N642" s="17" t="str">
        <x:v>Llama 3.2 11B</x:v>
      </x:c>
      <x:c r="O642" s="17" t="str">
        <x:v>llama-3-2-11b</x:v>
      </x:c>
      <x:c r="P642" s="17"/>
      <x:c r="Q642" s="17"/>
      <x:c r="R642" s="17"/>
      <x:c r="S642" s="17"/>
      <x:c r="T642" s="17"/>
      <x:c r="U642" s="17"/>
      <x:c r="V642" s="17"/>
      <x:c r="W642" s="17"/>
      <x:c r="X642" s="17"/>
      <x:c r="Y642" s="17"/>
      <x:c r="Z642" s="17"/>
    </x:row>
    <x:row r="643">
      <x:c r="A643" s="17"/>
      <x:c r="B643" s="17" t="str">
        <x:v>mistral-small-2402</x:v>
      </x:c>
      <x:c r="C643" s="17"/>
      <x:c r="D643" s="17"/>
      <x:c r="E643" s="17"/>
      <x:c r="F643" s="17" t="n">
        <x:v>45348</x:v>
      </x:c>
      <x:c r="G643" s="17"/>
      <x:c r="H643" s="17"/>
      <x:c r="I643" s="17"/>
      <x:c r="J643" s="17" t="str">
        <x:v>Unverified</x:v>
      </x:c>
      <x:c r="K643" s="17" t="str">
        <x:v>A 2024 version of a Mistral language model.</x:v>
      </x:c>
      <x:c r="L643" s="17"/>
      <x:c r="M643" s="17"/>
      <x:c r="N643" s="17"/>
      <x:c r="O643" s="17" t="str">
        <x:v>mistral-small-2402</x:v>
      </x:c>
      <x:c r="P643" s="17"/>
      <x:c r="Q643" s="17"/>
      <x:c r="R643" s="17"/>
      <x:c r="S643" s="17"/>
      <x:c r="T643" s="17"/>
      <x:c r="U643" s="17"/>
      <x:c r="V643" s="17"/>
      <x:c r="W643" s="17"/>
      <x:c r="X643" s="17"/>
      <x:c r="Y643" s="17"/>
      <x:c r="Z643" s="17"/>
    </x:row>
    <x:row r="644">
      <x:c r="A644" s="17" t="str">
        <x:v>Mixtral 8x22B</x:v>
      </x:c>
      <x:c r="B644" s="17" t="str">
        <x:v>Mixtral-8x22B-v0.1</x:v>
      </x:c>
      <x:c r="C644" s="17"/>
      <x:c r="D644" s="17" t="str">
        <x:v>Mistral AI</x:v>
      </x:c>
      <x:c r="E644" s="17" t="str">
        <x:v>France</x:v>
      </x:c>
      <x:c r="F644" s="17" t="n">
        <x:v>45399</x:v>
      </x:c>
      <x:c r="G644" s="17" t="str">
        <x:v>Open weights (unrestricted)</x:v>
      </x:c>
      <x:c r="H644" s="17" t="n">
        <x:v>45399</x:v>
      </x:c>
      <x:c r="I644" s="17" t="n">
        <x:v>2.34e+24</x:v>
      </x:c>
      <x:c r="J644" s="17" t="str">
        <x:v>Speculative</x:v>
      </x:c>
      <x:c r="K644" s="17"/>
      <x:c r="L644" s="17"/>
      <x:c r="M644" s="17"/>
      <x:c r="N644" s="17" t="str">
        <x:v>Mixtral 8x22B</x:v>
      </x:c>
      <x:c r="O644" s="17" t="str">
        <x:v>mixtral-8x22b</x:v>
      </x:c>
      <x:c r="P644" s="17" t="n">
        <x:v>121.28</x:v>
      </x:c>
      <x:c r="Q644" s="17" t="n">
        <x:v>112.48</x:v>
      </x:c>
      <x:c r="R644" s="17" t="n">
        <x:v>123.4</x:v>
      </x:c>
      <x:c r="S644" s="17"/>
      <x:c r="T644" s="17"/>
      <x:c r="U644" s="17"/>
      <x:c r="V644" s="17"/>
      <x:c r="W644" s="17"/>
      <x:c r="X644" s="17"/>
      <x:c r="Y644" s="17"/>
      <x:c r="Z644" s="17"/>
    </x:row>
    <x:row r="645">
      <x:c r="A645" s="17" t="str">
        <x:v>Qwen1.5-7B</x:v>
      </x:c>
      <x:c r="B645" s="17" t="str">
        <x:v>Qwen1.5-7B</x:v>
      </x:c>
      <x:c r="C645" s="17"/>
      <x:c r="D645" s="17" t="str">
        <x:v>Alibaba</x:v>
      </x:c>
      <x:c r="E645" s="17" t="str">
        <x:v>China</x:v>
      </x:c>
      <x:c r="F645" s="17" t="n">
        <x:v>45326</x:v>
      </x:c>
      <x:c r="G645" s="17" t="str">
        <x:v>Open weights (unrestricted)</x:v>
      </x:c>
      <x:c r="H645" s="17" t="n">
        <x:v>45326</x:v>
      </x:c>
      <x:c r="I645" s="17" t="n">
        <x:v>1.68e+23</x:v>
      </x:c>
      <x:c r="J645" s="17" t="str">
        <x:v>Confident</x:v>
      </x:c>
      <x:c r="K645" s="17" t="str">
        <x:v>A 7 billion-parameter model in the Qwen 1.5 series.</x:v>
      </x:c>
      <x:c r="L645" s="17" t="str">
        <x:v>Qwen1.5-7B</x:v>
      </x:c>
      <x:c r="M645" s="17"/>
      <x:c r="N645" s="17" t="str">
        <x:v>Qwen1.5-7B</x:v>
      </x:c>
      <x:c r="O645" s="17" t="str">
        <x:v>qwen1-5-7b</x:v>
      </x:c>
      <x:c r="P645" s="17"/>
      <x:c r="Q645" s="17"/>
      <x:c r="R645" s="17"/>
      <x:c r="S645" s="17"/>
      <x:c r="T645" s="17"/>
      <x:c r="U645" s="17"/>
      <x:c r="V645" s="17"/>
      <x:c r="W645" s="17"/>
      <x:c r="X645" s="17"/>
      <x:c r="Y645" s="17"/>
      <x:c r="Z645" s="17"/>
    </x:row>
    <x:row r="646">
      <x:c r="A646" s="17" t="str">
        <x:v>Qwen1.5-14B</x:v>
      </x:c>
      <x:c r="B646" s="17" t="str">
        <x:v>qwen1.5-14B</x:v>
      </x:c>
      <x:c r="C646" s="17"/>
      <x:c r="D646" s="17" t="str">
        <x:v>Alibaba</x:v>
      </x:c>
      <x:c r="E646" s="17" t="str">
        <x:v>China</x:v>
      </x:c>
      <x:c r="F646" s="17" t="n">
        <x:v>45326</x:v>
      </x:c>
      <x:c r="G646" s="17" t="str">
        <x:v>Open weights (unrestricted)</x:v>
      </x:c>
      <x:c r="H646" s="17" t="n">
        <x:v>45326</x:v>
      </x:c>
      <x:c r="I646" s="17" t="n">
        <x:v>3.36e+23</x:v>
      </x:c>
      <x:c r="J646" s="17" t="str">
        <x:v>Confident</x:v>
      </x:c>
      <x:c r="K646" s="17" t="str">
        <x:v>A 14 billion-parameter model in the Qwen 1.5 series.</x:v>
      </x:c>
      <x:c r="L646" s="17" t="str">
        <x:v>Qwen1.5-14B</x:v>
      </x:c>
      <x:c r="M646" s="17"/>
      <x:c r="N646" s="17" t="str">
        <x:v>Qwen1.5-14B</x:v>
      </x:c>
      <x:c r="O646" s="17" t="str">
        <x:v>qwen1-5-14b</x:v>
      </x:c>
      <x:c r="P646" s="17"/>
      <x:c r="Q646" s="17"/>
      <x:c r="R646" s="17"/>
      <x:c r="S646" s="17"/>
      <x:c r="T646" s="17"/>
      <x:c r="U646" s="17"/>
      <x:c r="V646" s="17"/>
      <x:c r="W646" s="17"/>
      <x:c r="X646" s="17"/>
      <x:c r="Y646" s="17"/>
      <x:c r="Z646" s="17"/>
    </x:row>
    <x:row r="647">
      <x:c r="A647" s="17" t="str">
        <x:v>Qwen1.5-32B</x:v>
      </x:c>
      <x:c r="B647" s="17" t="str">
        <x:v>qwen1.5-32B</x:v>
      </x:c>
      <x:c r="C647" s="17"/>
      <x:c r="D647" s="17" t="str">
        <x:v>Alibaba</x:v>
      </x:c>
      <x:c r="E647" s="17" t="str">
        <x:v>China</x:v>
      </x:c>
      <x:c r="F647" s="17" t="n">
        <x:v>45326</x:v>
      </x:c>
      <x:c r="G647" s="17" t="str">
        <x:v>Open weights (restricted use)</x:v>
      </x:c>
      <x:c r="H647" s="17" t="n">
        <x:v>45327</x:v>
      </x:c>
      <x:c r="I647" s="17"/>
      <x:c r="J647" s="17" t="str">
        <x:v>Confident</x:v>
      </x:c>
      <x:c r="K647" s="17" t="str">
        <x:v>A 32 billion-parameter model in the Qwen 1.5 series.</x:v>
      </x:c>
      <x:c r="L647" s="17" t="str">
        <x:v>Qwen1.5-32B</x:v>
      </x:c>
      <x:c r="M647" s="17"/>
      <x:c r="N647" s="17" t="str">
        <x:v>Qwen1.5-32B</x:v>
      </x:c>
      <x:c r="O647" s="17" t="str">
        <x:v>qwen1-5-32b</x:v>
      </x:c>
      <x:c r="P647" s="17"/>
      <x:c r="Q647" s="17"/>
      <x:c r="R647" s="17"/>
      <x:c r="S647" s="17"/>
      <x:c r="T647" s="17"/>
      <x:c r="U647" s="17"/>
      <x:c r="V647" s="17"/>
      <x:c r="W647" s="17"/>
      <x:c r="X647" s="17"/>
      <x:c r="Y647" s="17"/>
      <x:c r="Z647" s="17"/>
    </x:row>
    <x:row r="648">
      <x:c r="A648" s="17" t="str">
        <x:v>Qwen2.5-14B</x:v>
      </x:c>
      <x:c r="B648" s="17" t="str">
        <x:v>qwen2.5-14b-instruct</x:v>
      </x:c>
      <x:c r="C648" s="17"/>
      <x:c r="D648" s="17" t="str">
        <x:v>Alibaba</x:v>
      </x:c>
      <x:c r="E648" s="17" t="str">
        <x:v>China</x:v>
      </x:c>
      <x:c r="F648" s="17" t="n">
        <x:v>45714</x:v>
      </x:c>
      <x:c r="G648" s="17" t="str">
        <x:v>Open weights (unrestricted)</x:v>
      </x:c>
      <x:c r="H648" s="17" t="n">
        <x:v>45554</x:v>
      </x:c>
      <x:c r="I648" s="17" t="n">
        <x:v>1.58760000000001e+24</x:v>
      </x:c>
      <x:c r="J648" s="17" t="str">
        <x:v>Confident</x:v>
      </x:c>
      <x:c r="K648" s="17" t="str">
        <x:v>An instruction-tuned version of Qwen 2.5 14b.</x:v>
      </x:c>
      <x:c r="L648" s="17" t="str">
        <x:v>Qwen2.5-14B (instruct)</x:v>
      </x:c>
      <x:c r="M648" s="17"/>
      <x:c r="N648" s="17" t="str">
        <x:v>Qwen2.5-14B</x:v>
      </x:c>
      <x:c r="O648" s="17" t="str">
        <x:v>qwen2-5-14b</x:v>
      </x:c>
      <x:c r="P648" s="17"/>
      <x:c r="Q648" s="17"/>
      <x:c r="R648" s="17"/>
      <x:c r="S648" s="17"/>
      <x:c r="T648" s="17"/>
      <x:c r="U648" s="17"/>
      <x:c r="V648" s="17"/>
      <x:c r="W648" s="17"/>
      <x:c r="X648" s="17"/>
      <x:c r="Y648" s="17"/>
      <x:c r="Z648" s="17"/>
    </x:row>
    <x:row r="649">
      <x:c r="A649" s="17" t="str">
        <x:v>Qwen2.5-7B</x:v>
      </x:c>
      <x:c r="B649" s="17" t="str">
        <x:v>qwen2.5-7b-instruct</x:v>
      </x:c>
      <x:c r="C649" s="17"/>
      <x:c r="D649" s="17" t="str">
        <x:v>Alibaba</x:v>
      </x:c>
      <x:c r="E649" s="17" t="str">
        <x:v>China</x:v>
      </x:c>
      <x:c r="F649" s="17" t="n">
        <x:v>45714</x:v>
      </x:c>
      <x:c r="G649" s="17" t="str">
        <x:v>Open weights (unrestricted)</x:v>
      </x:c>
      <x:c r="H649" s="17" t="n">
        <x:v>45554</x:v>
      </x:c>
      <x:c r="I649" s="17" t="n">
        <x:v>8.2188e+23</x:v>
      </x:c>
      <x:c r="J649" s="17" t="str">
        <x:v>Confident</x:v>
      </x:c>
      <x:c r="K649" s="17" t="str">
        <x:v>An instruction-tuned version of Qwen 2.5 7b.</x:v>
      </x:c>
      <x:c r="L649" s="17" t="str">
        <x:v>Qwen2.5-7B</x:v>
      </x:c>
      <x:c r="M649" s="17"/>
      <x:c r="N649" s="17" t="str">
        <x:v>Qwen2.5-7B</x:v>
      </x:c>
      <x:c r="O649" s="17" t="str">
        <x:v>qwen2-5-7b</x:v>
      </x:c>
      <x:c r="P649" s="17"/>
      <x:c r="Q649" s="17"/>
      <x:c r="R649" s="17"/>
      <x:c r="S649" s="17"/>
      <x:c r="T649" s="17"/>
      <x:c r="U649" s="17"/>
      <x:c r="V649" s="17"/>
      <x:c r="W649" s="17"/>
      <x:c r="X649" s="17"/>
      <x:c r="Y649" s="17"/>
      <x:c r="Z649" s="17"/>
    </x:row>
    <x:row r="650">
      <x:c r="A650" s="17" t="str">
        <x:v>Yi-Large</x:v>
      </x:c>
      <x:c r="B650" s="17" t="str">
        <x:v>Yi-large</x:v>
      </x:c>
      <x:c r="C650" s="17"/>
      <x:c r="D650" s="17" t="str">
        <x:v>01.AI</x:v>
      </x:c>
      <x:c r="E650" s="17" t="str">
        <x:v>China</x:v>
      </x:c>
      <x:c r="F650" s="17" t="n">
        <x:v>45425</x:v>
      </x:c>
      <x:c r="G650" s="17" t="str">
        <x:v>API access</x:v>
      </x:c>
      <x:c r="H650" s="17" t="n">
        <x:v>45425</x:v>
      </x:c>
      <x:c r="I650" s="17" t="n">
        <x:v>1.8e+24</x:v>
      </x:c>
      <x:c r="J650" s="17" t="str">
        <x:v>Speculative</x:v>
      </x:c>
      <x:c r="K650" s="17"/>
      <x:c r="L650" s="17" t="str">
        <x:v>Yi-Large</x:v>
      </x:c>
      <x:c r="M650" s="17"/>
      <x:c r="N650" s="17" t="str">
        <x:v>Yi-Large</x:v>
      </x:c>
      <x:c r="O650" s="17" t="str">
        <x:v>yi-large</x:v>
      </x:c>
      <x:c r="P650" s="17"/>
      <x:c r="Q650" s="17"/>
      <x:c r="R650" s="17"/>
      <x:c r="S650" s="17"/>
      <x:c r="T650" s="17"/>
      <x:c r="U650" s="17"/>
      <x:c r="V650" s="17"/>
      <x:c r="W650" s="17"/>
      <x:c r="X650" s="17"/>
      <x:c r="Y650" s="17"/>
      <x:c r="Z650" s="17"/>
    </x:row>
    <x:row r="651">
      <x:c r="A651" s="17"/>
      <x:c r="B651" s="17" t="str">
        <x:v>T5-Large</x:v>
      </x:c>
      <x:c r="C651" s="17"/>
      <x:c r="D651" s="17"/>
      <x:c r="E651" s="17"/>
      <x:c r="F651" s="17"/>
      <x:c r="G651" s="17"/>
      <x:c r="H651" s="17"/>
      <x:c r="I651" s="17"/>
      <x:c r="J651" s="17" t="str">
        <x:v>Unverified</x:v>
      </x:c>
      <x:c r="K651" s="17" t="str">
        <x:v>A version of T5, an early large language model from Google. </x:v>
      </x:c>
      <x:c r="L651" s="17"/>
      <x:c r="M651" s="17"/>
      <x:c r="N651" s="17"/>
      <x:c r="O651" s="17" t="str">
        <x:v>t5-large</x:v>
      </x:c>
      <x:c r="P651" s="17"/>
      <x:c r="Q651" s="17"/>
      <x:c r="R651" s="17"/>
      <x:c r="S651" s="17"/>
      <x:c r="T651" s="17"/>
      <x:c r="U651" s="17"/>
      <x:c r="V651" s="17"/>
      <x:c r="W651" s="17"/>
      <x:c r="X651" s="17"/>
      <x:c r="Y651" s="17"/>
      <x:c r="Z651" s="17"/>
    </x:row>
    <x:row r="652">
      <x:c r="A652" s="17" t="str">
        <x:v>T5-11B</x:v>
      </x:c>
      <x:c r="B652" s="17" t="str">
        <x:v>T5-11B</x:v>
      </x:c>
      <x:c r="C652" s="17"/>
      <x:c r="D652" s="17" t="str">
        <x:v>Google</x:v>
      </x:c>
      <x:c r="E652" s="17" t="str">
        <x:v>United States of America</x:v>
      </x:c>
      <x:c r="F652" s="17"/>
      <x:c r="G652" s="17" t="str">
        <x:v>Open weights (unrestricted)</x:v>
      </x:c>
      <x:c r="H652" s="17" t="n">
        <x:v>43761</x:v>
      </x:c>
      <x:c r="I652" s="17" t="n">
        <x:v>3.3e+22</x:v>
      </x:c>
      <x:c r="J652" s="17" t="str">
        <x:v>Confident</x:v>
      </x:c>
      <x:c r="K652" s="17" t="str">
        <x:v>The largest, 11 billion-parameter version of T5, an early large language model from Google. </x:v>
      </x:c>
      <x:c r="L652" s="17"/>
      <x:c r="M652" s="17"/>
      <x:c r="N652" s="17" t="str">
        <x:v>T5-11B</x:v>
      </x:c>
      <x:c r="O652" s="17" t="str">
        <x:v>t5-11b</x:v>
      </x:c>
      <x:c r="P652" s="17"/>
      <x:c r="Q652" s="17"/>
      <x:c r="R652" s="17"/>
      <x:c r="S652" s="17"/>
      <x:c r="T652" s="17"/>
      <x:c r="U652" s="17"/>
      <x:c r="V652" s="17"/>
      <x:c r="W652" s="17"/>
      <x:c r="X652" s="17"/>
      <x:c r="Y652" s="17"/>
      <x:c r="Z652" s="17"/>
    </x:row>
    <x:row r="653">
      <x:c r="A653" s="17" t="str">
        <x:v>T5-3B</x:v>
      </x:c>
      <x:c r="B653" s="17" t="str">
        <x:v>T5-3B</x:v>
      </x:c>
      <x:c r="C653" s="17"/>
      <x:c r="D653" s="17" t="str">
        <x:v>Google</x:v>
      </x:c>
      <x:c r="E653" s="17" t="str">
        <x:v>United States of America</x:v>
      </x:c>
      <x:c r="F653" s="17"/>
      <x:c r="G653" s="17" t="str">
        <x:v>Open weights (unrestricted)</x:v>
      </x:c>
      <x:c r="H653" s="17" t="n">
        <x:v>43761</x:v>
      </x:c>
      <x:c r="I653" s="17" t="n">
        <x:v>9.0000000001e+21</x:v>
      </x:c>
      <x:c r="J653" s="17" t="str">
        <x:v>Confident</x:v>
      </x:c>
      <x:c r="K653" s="17" t="str">
        <x:v>The 3 billion-parameter version of T5, an early large language model from Google. </x:v>
      </x:c>
      <x:c r="L653" s="17"/>
      <x:c r="M653" s="17"/>
      <x:c r="N653" s="17" t="str">
        <x:v>T5-3B</x:v>
      </x:c>
      <x:c r="O653" s="17" t="str">
        <x:v>t5-3b</x:v>
      </x:c>
      <x:c r="P653" s="17"/>
      <x:c r="Q653" s="17"/>
      <x:c r="R653" s="17"/>
      <x:c r="S653" s="17"/>
      <x:c r="T653" s="17"/>
      <x:c r="U653" s="17"/>
      <x:c r="V653" s="17"/>
      <x:c r="W653" s="17"/>
      <x:c r="X653" s="17"/>
      <x:c r="Y653" s="17"/>
      <x:c r="Z653" s="17"/>
    </x:row>
    <x:row r="654">
      <x:c r="A654" s="17" t="str">
        <x:v>GPT-3 Medium</x:v>
      </x:c>
      <x:c r="B654" s="17" t="str">
        <x:v>ada</x:v>
      </x:c>
      <x:c r="C654" s="17"/>
      <x:c r="D654" s="17" t="str">
        <x:v>OpenAI</x:v>
      </x:c>
      <x:c r="E654" s="17" t="str">
        <x:v>United States of America</x:v>
      </x:c>
      <x:c r="F654" s="17"/>
      <x:c r="G654" s="17"/>
      <x:c r="H654" s="17" t="n">
        <x:v>44004</x:v>
      </x:c>
      <x:c r="I654" s="17" t="n">
        <x:v>641000000000000000000</x:v>
      </x:c>
      <x:c r="J654" s="17" t="str">
        <x:v>Confident</x:v>
      </x:c>
      <x:c r="K654" s="17"/>
      <x:c r="L654" s="17"/>
      <x:c r="M654" s="17"/>
      <x:c r="N654" s="17" t="str">
        <x:v>GPT-3 Medium</x:v>
      </x:c>
      <x:c r="O654" s="17" t="str">
        <x:v>gpt-3-medium</x:v>
      </x:c>
      <x:c r="P654" s="17"/>
      <x:c r="Q654" s="17"/>
      <x:c r="R654" s="17"/>
      <x:c r="S654" s="17"/>
      <x:c r="T654" s="17"/>
      <x:c r="U654" s="17"/>
      <x:c r="V654" s="17"/>
      <x:c r="W654" s="17"/>
      <x:c r="X654" s="17"/>
      <x:c r="Y654" s="17"/>
      <x:c r="Z654" s="17"/>
    </x:row>
    <x:row r="655">
      <x:c r="A655" s="17" t="str">
        <x:v>GPT-3 XL</x:v>
      </x:c>
      <x:c r="B655" s="17" t="str">
        <x:v>babbage</x:v>
      </x:c>
      <x:c r="C655" s="17"/>
      <x:c r="D655" s="17" t="str">
        <x:v>OpenAI</x:v>
      </x:c>
      <x:c r="E655" s="17" t="str">
        <x:v>United States of America</x:v>
      </x:c>
      <x:c r="F655" s="17" t="n">
        <x:v>44004</x:v>
      </x:c>
      <x:c r="G655" s="17"/>
      <x:c r="H655" s="17" t="n">
        <x:v>44004</x:v>
      </x:c>
      <x:c r="I655" s="17" t="n">
        <x:v>2.38e+21</x:v>
      </x:c>
      <x:c r="J655" s="17" t="str">
        <x:v>Confident</x:v>
      </x:c>
      <x:c r="K655" s="17"/>
      <x:c r="L655" s="17"/>
      <x:c r="M655" s="17" t="str">
        <x:v>GPT-3 XL (babbage)</x:v>
      </x:c>
      <x:c r="N655" s="17" t="str">
        <x:v>GPT-3 XL (babbage)</x:v>
      </x:c>
      <x:c r="O655" s="17" t="str">
        <x:v>gpt-3-xl-babbage</x:v>
      </x:c>
      <x:c r="P655" s="17"/>
      <x:c r="Q655" s="17"/>
      <x:c r="R655" s="17"/>
      <x:c r="S655" s="17"/>
      <x:c r="T655" s="17"/>
      <x:c r="U655" s="17"/>
      <x:c r="V655" s="17"/>
      <x:c r="W655" s="17"/>
      <x:c r="X655" s="17"/>
      <x:c r="Y655" s="17"/>
      <x:c r="Z655" s="17"/>
    </x:row>
    <x:row r="656">
      <x:c r="A656" s="17" t="str">
        <x:v>BLOOM-176B</x:v>
      </x:c>
      <x:c r="B656" s="17" t="str">
        <x:v>bloom</x:v>
      </x:c>
      <x:c r="C656" s="17"/>
      <x:c r="D656" s="17" t="str">
        <x:v>Hugging Face,BigScience</x:v>
      </x:c>
      <x:c r="E656" s="17" t="str">
        <x:v>United States of America,France</x:v>
      </x:c>
      <x:c r="F656" s="17" t="n">
        <x:v>44748</x:v>
      </x:c>
      <x:c r="G656" s="17" t="str">
        <x:v>Open weights (restricted use)</x:v>
      </x:c>
      <x:c r="H656" s="17" t="n">
        <x:v>44753</x:v>
      </x:c>
      <x:c r="I656" s="17" t="n">
        <x:v>3.65664e+23</x:v>
      </x:c>
      <x:c r="J656" s="17" t="str">
        <x:v>Confident</x:v>
      </x:c>
      <x:c r="K656" s="17"/>
      <x:c r="L656" s="17"/>
      <x:c r="M656" s="17"/>
      <x:c r="N656" s="17" t="str">
        <x:v>BLOOM-176B</x:v>
      </x:c>
      <x:c r="O656" s="17" t="str">
        <x:v>bloom-176b</x:v>
      </x:c>
      <x:c r="P656" s="17"/>
      <x:c r="Q656" s="17"/>
      <x:c r="R656" s="17"/>
      <x:c r="S656" s="17"/>
      <x:c r="T656" s="17"/>
      <x:c r="U656" s="17"/>
      <x:c r="V656" s="17"/>
      <x:c r="W656" s="17"/>
      <x:c r="X656" s="17"/>
      <x:c r="Y656" s="17"/>
      <x:c r="Z656" s="17"/>
    </x:row>
    <x:row r="657">
      <x:c r="A657" s="17" t="str">
        <x:v>GPT-3 6.7B</x:v>
      </x:c>
      <x:c r="B657" s="17" t="str">
        <x:v>curie</x:v>
      </x:c>
      <x:c r="C657" s="17"/>
      <x:c r="D657" s="17" t="str">
        <x:v>OpenAI</x:v>
      </x:c>
      <x:c r="E657" s="17" t="str">
        <x:v>United States of America</x:v>
      </x:c>
      <x:c r="F657" s="17"/>
      <x:c r="G657" s="17"/>
      <x:c r="H657" s="17" t="n">
        <x:v>44004</x:v>
      </x:c>
      <x:c r="I657" s="17" t="n">
        <x:v>1.2e+22</x:v>
      </x:c>
      <x:c r="J657" s="17" t="str">
        <x:v>Confident</x:v>
      </x:c>
      <x:c r="K657" s="17"/>
      <x:c r="L657" s="17"/>
      <x:c r="M657" s="17"/>
      <x:c r="N657" s="17" t="str">
        <x:v>GPT-3 6.7B</x:v>
      </x:c>
      <x:c r="O657" s="17" t="str">
        <x:v>gpt-3-6-7b</x:v>
      </x:c>
      <x:c r="P657" s="17"/>
      <x:c r="Q657" s="17"/>
      <x:c r="R657" s="17"/>
      <x:c r="S657" s="17"/>
      <x:c r="T657" s="17"/>
      <x:c r="U657" s="17"/>
      <x:c r="V657" s="17"/>
      <x:c r="W657" s="17"/>
      <x:c r="X657" s="17"/>
      <x:c r="Y657" s="17"/>
      <x:c r="Z657" s="17"/>
    </x:row>
    <x:row r="658">
      <x:c r="A658" s="17" t="str">
        <x:v>GPT-3 175B (davinci)</x:v>
      </x:c>
      <x:c r="B658" s="17" t="str">
        <x:v>davinci</x:v>
      </x:c>
      <x:c r="C658" s="17"/>
      <x:c r="D658" s="17" t="str">
        <x:v>OpenAI</x:v>
      </x:c>
      <x:c r="E658" s="17" t="str">
        <x:v>United States of America</x:v>
      </x:c>
      <x:c r="F658" s="17"/>
      <x:c r="G658" s="17" t="str">
        <x:v>API access</x:v>
      </x:c>
      <x:c r="H658" s="17" t="n">
        <x:v>43979</x:v>
      </x:c>
      <x:c r="I658" s="17" t="n">
        <x:v>3.14e+23</x:v>
      </x:c>
      <x:c r="J658" s="17" t="str">
        <x:v>Confident</x:v>
      </x:c>
      <x:c r="K658" s="17"/>
      <x:c r="L658" s="17" t="str">
        <x:v>GPT-3 175B (davinci)</x:v>
      </x:c>
      <x:c r="M658" s="17"/>
      <x:c r="N658" s="17" t="str">
        <x:v>GPT-3 175B (davinci)</x:v>
      </x:c>
      <x:c r="O658" s="17" t="str">
        <x:v>gpt-3-175b-davinci</x:v>
      </x:c>
      <x:c r="P658" s="17"/>
      <x:c r="Q658" s="17"/>
      <x:c r="R658" s="17"/>
      <x:c r="S658" s="17"/>
      <x:c r="T658" s="17"/>
      <x:c r="U658" s="17"/>
      <x:c r="V658" s="17"/>
      <x:c r="W658" s="17"/>
      <x:c r="X658" s="17"/>
      <x:c r="Y658" s="17"/>
      <x:c r="Z658" s="17"/>
    </x:row>
    <x:row r="659">
      <x:c r="A659" s="17" t="str">
        <x:v>GPT-3.5 (davinci-003)</x:v>
      </x:c>
      <x:c r="B659" s="17" t="str">
        <x:v>text-davinci-003</x:v>
      </x:c>
      <x:c r="C659" s="17"/>
      <x:c r="D659" s="17"/>
      <x:c r="E659" s="17"/>
      <x:c r="F659" s="17" t="n">
        <x:v>44893</x:v>
      </x:c>
      <x:c r="G659" s="17"/>
      <x:c r="H659" s="17" t="n">
        <x:v>44893</x:v>
      </x:c>
      <x:c r="I659" s="17"/>
      <x:c r="J659" s="17" t="str">
        <x:v>Likely</x:v>
      </x:c>
      <x:c r="K659" s="17"/>
      <x:c r="L659" s="17"/>
      <x:c r="M659" s="17" t="str">
        <x:v>davinci-003</x:v>
      </x:c>
      <x:c r="N659" s="17" t="str">
        <x:v>davinci-003</x:v>
      </x:c>
      <x:c r="O659" s="17" t="str">
        <x:v>davinci-003</x:v>
      </x:c>
      <x:c r="P659" s="17"/>
      <x:c r="Q659" s="17"/>
      <x:c r="R659" s="17"/>
      <x:c r="S659" s="17"/>
      <x:c r="T659" s="17"/>
      <x:c r="U659" s="17"/>
      <x:c r="V659" s="17"/>
      <x:c r="W659" s="17"/>
      <x:c r="X659" s="17"/>
      <x:c r="Y659" s="17"/>
      <x:c r="Z659" s="17"/>
    </x:row>
    <x:row r="660">
      <x:c r="A660" s="17" t="str">
        <x:v>GPT-4 (Mar 2023)</x:v>
      </x:c>
      <x:c r="B660" s="17" t="str">
        <x:v>gpt-4-32k-0314</x:v>
      </x:c>
      <x:c r="C660" s="17"/>
      <x:c r="D660" s="17" t="str">
        <x:v>OpenAI</x:v>
      </x:c>
      <x:c r="E660" s="17" t="str">
        <x:v>United States of America</x:v>
      </x:c>
      <x:c r="F660" s="17" t="n">
        <x:v>44999</x:v>
      </x:c>
      <x:c r="G660" s="17" t="str">
        <x:v>API access</x:v>
      </x:c>
      <x:c r="H660" s="17" t="n">
        <x:v>45000</x:v>
      </x:c>
      <x:c r="I660" s="17" t="n">
        <x:v>2.1e+25</x:v>
      </x:c>
      <x:c r="J660" s="17" t="str">
        <x:v>Likely</x:v>
      </x:c>
      <x:c r="K660" s="17"/>
      <x:c r="L660" s="17"/>
      <x:c r="M660" s="17"/>
      <x:c r="N660" s="17" t="str">
        <x:v>GPT-4 (Mar 2023)</x:v>
      </x:c>
      <x:c r="O660" s="17" t="str">
        <x:v>gpt-4-mar-2023</x:v>
      </x:c>
      <x:c r="P660" s="17" t="n">
        <x:v>125.93</x:v>
      </x:c>
      <x:c r="Q660" s="17" t="n">
        <x:v>119.58</x:v>
      </x:c>
      <x:c r="R660" s="17" t="n">
        <x:v>132.2</x:v>
      </x:c>
      <x:c r="S660" s="17"/>
      <x:c r="T660" s="17"/>
      <x:c r="U660" s="17"/>
      <x:c r="V660" s="17"/>
      <x:c r="W660" s="17"/>
      <x:c r="X660" s="17"/>
      <x:c r="Y660" s="17"/>
      <x:c r="Z660" s="17"/>
    </x:row>
    <x:row r="661">
      <x:c r="A661" s="17" t="str">
        <x:v>OPT-66B</x:v>
      </x:c>
      <x:c r="B661" s="17" t="str">
        <x:v>opt-66b</x:v>
      </x:c>
      <x:c r="C661" s="17"/>
      <x:c r="D661" s="17" t="str">
        <x:v>Meta AI</x:v>
      </x:c>
      <x:c r="E661" s="17" t="str">
        <x:v>United States of America</x:v>
      </x:c>
      <x:c r="F661" s="17" t="n">
        <x:v>44684</x:v>
      </x:c>
      <x:c r="G661" s="17" t="str">
        <x:v>Open weights (non-commercial)</x:v>
      </x:c>
      <x:c r="H661" s="17" t="n">
        <x:v>44733</x:v>
      </x:c>
      <x:c r="I661" s="17" t="n">
        <x:v>1.100000000001e+23</x:v>
      </x:c>
      <x:c r="J661" s="17" t="str">
        <x:v>Confident</x:v>
      </x:c>
      <x:c r="K661" s="17" t="str">
        <x:v>Facebook's 66 billion-parameter model in the OPT series.</x:v>
      </x:c>
      <x:c r="L661" s="17"/>
      <x:c r="M661" s="17"/>
      <x:c r="N661" s="17" t="str">
        <x:v>OPT-66B</x:v>
      </x:c>
      <x:c r="O661" s="17" t="str">
        <x:v>opt-66b</x:v>
      </x:c>
      <x:c r="P661" s="17"/>
      <x:c r="Q661" s="17"/>
      <x:c r="R661" s="17"/>
      <x:c r="S661" s="17"/>
      <x:c r="T661" s="17"/>
      <x:c r="U661" s="17"/>
      <x:c r="V661" s="17"/>
      <x:c r="W661" s="17"/>
      <x:c r="X661" s="17"/>
      <x:c r="Y661" s="17"/>
      <x:c r="Z661" s="17"/>
    </x:row>
    <x:row r="662">
      <x:c r="A662" s="17" t="str">
        <x:v>OPT-175B</x:v>
      </x:c>
      <x:c r="B662" s="17" t="str">
        <x:v>opt-175b</x:v>
      </x:c>
      <x:c r="C662" s="17"/>
      <x:c r="D662" s="17" t="str">
        <x:v>Meta AI</x:v>
      </x:c>
      <x:c r="E662" s="17" t="str">
        <x:v>United States of America</x:v>
      </x:c>
      <x:c r="F662" s="17" t="n">
        <x:v>44683</x:v>
      </x:c>
      <x:c r="G662" s="17" t="str">
        <x:v>Open weights (non-commercial)</x:v>
      </x:c>
      <x:c r="H662" s="17" t="n">
        <x:v>44683</x:v>
      </x:c>
      <x:c r="I662" s="17" t="n">
        <x:v>4.3e+23</x:v>
      </x:c>
      <x:c r="J662" s="17" t="str">
        <x:v>Confident</x:v>
      </x:c>
      <x:c r="K662" s="17" t="str">
        <x:v>Facebook's 66 billion-parameter model in the OPT series.</x:v>
      </x:c>
      <x:c r="L662" s="17"/>
      <x:c r="M662" s="17"/>
      <x:c r="N662" s="17" t="str">
        <x:v>OPT-175B</x:v>
      </x:c>
      <x:c r="O662" s="17" t="str">
        <x:v>opt-175b</x:v>
      </x:c>
      <x:c r="P662" s="17"/>
      <x:c r="Q662" s="17"/>
      <x:c r="R662" s="17"/>
      <x:c r="S662" s="17"/>
      <x:c r="T662" s="17"/>
      <x:c r="U662" s="17"/>
      <x:c r="V662" s="17"/>
      <x:c r="W662" s="17"/>
      <x:c r="X662" s="17"/>
      <x:c r="Y662" s="17"/>
      <x:c r="Z662" s="17"/>
    </x:row>
    <x:row r="663">
      <x:c r="A663" s="17" t="str">
        <x:v>InstructGPT 350M</x:v>
      </x:c>
      <x:c r="B663" s="17" t="str">
        <x:v>text-ada-001</x:v>
      </x:c>
      <x:c r="C663" s="17"/>
      <x:c r="D663" s="17" t="str">
        <x:v>OpenAI</x:v>
      </x:c>
      <x:c r="E663" s="17" t="str">
        <x:v>United States of America</x:v>
      </x:c>
      <x:c r="F663" s="17"/>
      <x:c r="G663" s="17"/>
      <x:c r="H663" s="17" t="n">
        <x:v>44588</x:v>
      </x:c>
      <x:c r="I663" s="17"/>
      <x:c r="J663" s="17" t="str">
        <x:v>Confident</x:v>
      </x:c>
      <x:c r="K663" s="17"/>
      <x:c r="L663" s="17"/>
      <x:c r="M663" s="17"/>
      <x:c r="N663" s="17" t="str">
        <x:v>InstructGPT 350M</x:v>
      </x:c>
      <x:c r="O663" s="17" t="str">
        <x:v>instructgpt-350m</x:v>
      </x:c>
      <x:c r="P663" s="17"/>
      <x:c r="Q663" s="17"/>
      <x:c r="R663" s="17"/>
      <x:c r="S663" s="17"/>
      <x:c r="T663" s="17"/>
      <x:c r="U663" s="17"/>
      <x:c r="V663" s="17"/>
      <x:c r="W663" s="17"/>
      <x:c r="X663" s="17"/>
      <x:c r="Y663" s="17"/>
      <x:c r="Z663" s="17"/>
    </x:row>
    <x:row r="664">
      <x:c r="A664" s="17" t="str">
        <x:v>InstructGPT 1.3B</x:v>
      </x:c>
      <x:c r="B664" s="17" t="str">
        <x:v>text-babbage-001</x:v>
      </x:c>
      <x:c r="C664" s="17"/>
      <x:c r="D664" s="17" t="str">
        <x:v>OpenAI</x:v>
      </x:c>
      <x:c r="E664" s="17" t="str">
        <x:v>United States of America</x:v>
      </x:c>
      <x:c r="F664" s="17"/>
      <x:c r="G664" s="17" t="str">
        <x:v>API access</x:v>
      </x:c>
      <x:c r="H664" s="17" t="n">
        <x:v>44588</x:v>
      </x:c>
      <x:c r="I664" s="17"/>
      <x:c r="J664" s="17" t="str">
        <x:v>Confident</x:v>
      </x:c>
      <x:c r="K664" s="17"/>
      <x:c r="L664" s="17"/>
      <x:c r="M664" s="17"/>
      <x:c r="N664" s="17" t="str">
        <x:v>InstructGPT 1.3B</x:v>
      </x:c>
      <x:c r="O664" s="17" t="str">
        <x:v>instructgpt-1-3b</x:v>
      </x:c>
      <x:c r="P664" s="17"/>
      <x:c r="Q664" s="17"/>
      <x:c r="R664" s="17"/>
      <x:c r="S664" s="17"/>
      <x:c r="T664" s="17"/>
      <x:c r="U664" s="17"/>
      <x:c r="V664" s="17"/>
      <x:c r="W664" s="17"/>
      <x:c r="X664" s="17"/>
      <x:c r="Y664" s="17"/>
      <x:c r="Z664" s="17"/>
    </x:row>
    <x:row r="665">
      <x:c r="A665" s="17" t="str">
        <x:v>InstructGPT 6B</x:v>
      </x:c>
      <x:c r="B665" s="17" t="str">
        <x:v>text-curie-001</x:v>
      </x:c>
      <x:c r="C665" s="17"/>
      <x:c r="D665" s="17" t="str">
        <x:v>OpenAI</x:v>
      </x:c>
      <x:c r="E665" s="17" t="str">
        <x:v>United States of America</x:v>
      </x:c>
      <x:c r="F665" s="17"/>
      <x:c r="G665" s="17" t="str">
        <x:v>API access</x:v>
      </x:c>
      <x:c r="H665" s="17" t="n">
        <x:v>44588</x:v>
      </x:c>
      <x:c r="I665" s="17"/>
      <x:c r="J665" s="17" t="str">
        <x:v>Confident</x:v>
      </x:c>
      <x:c r="K665" s="17"/>
      <x:c r="L665" s="17"/>
      <x:c r="M665" s="17"/>
      <x:c r="N665" s="17" t="str">
        <x:v>InstructGPT 6B</x:v>
      </x:c>
      <x:c r="O665" s="17" t="str">
        <x:v>instructgpt-6b</x:v>
      </x:c>
      <x:c r="P665" s="17"/>
      <x:c r="Q665" s="17"/>
      <x:c r="R665" s="17"/>
      <x:c r="S665" s="17"/>
      <x:c r="T665" s="17"/>
      <x:c r="U665" s="17"/>
      <x:c r="V665" s="17"/>
      <x:c r="W665" s="17"/>
      <x:c r="X665" s="17"/>
      <x:c r="Y665" s="17"/>
      <x:c r="Z665" s="17"/>
    </x:row>
    <x:row r="666">
      <x:c r="A666" s="17" t="str">
        <x:v>Gemini 2.5 Flash</x:v>
      </x:c>
      <x:c r="B666" s="17" t="str">
        <x:v>gemini-2.5-flash-preview-04-17 (24K thinking)</x:v>
      </x:c>
      <x:c r="C666" s="17"/>
      <x:c r="D666" s="17" t="str">
        <x:v>Google DeepMind</x:v>
      </x:c>
      <x:c r="E666" s="17" t="str">
        <x:v>United States of America</x:v>
      </x:c>
      <x:c r="F666" s="17" t="n">
        <x:v>45764</x:v>
      </x:c>
      <x:c r="G666" s="17" t="str">
        <x:v>API access</x:v>
      </x:c>
      <x:c r="H666" s="17" t="n">
        <x:v>45764</x:v>
      </x:c>
      <x:c r="I666" s="17"/>
      <x:c r="J666" s="17" t="str">
        <x:v>Unknown</x:v>
      </x:c>
      <x:c r="K666" s="17" t="str">
        <x:v>An April 2025 preview version of Gemini 2.5 Flash, a small reasoning model in the Gemini 2.5 series from DeepMind, evaluated with up to 24,000 reasoning tokens.</x:v>
      </x:c>
      <x:c r="L666" s="17"/>
      <x:c r="M666" s="17" t="str">
        <x:v>Gemini 2.5 Flash (Apr 2025)</x:v>
      </x:c>
      <x:c r="N666" s="17" t="str">
        <x:v>Gemini 2.5 Flash (Apr 2025)</x:v>
      </x:c>
      <x:c r="O666" s="17" t="str">
        <x:v>gemini-2-5-flash-apr-2025</x:v>
      </x:c>
      <x:c r="P666" s="17" t="n">
        <x:v>140.61</x:v>
      </x:c>
      <x:c r="Q666" s="17" t="n">
        <x:v>135.95</x:v>
      </x:c>
      <x:c r="R666" s="17" t="n">
        <x:v>142.64</x:v>
      </x:c>
      <x:c r="S666" s="17"/>
      <x:c r="T666" s="17"/>
      <x:c r="U666" s="17"/>
      <x:c r="V666" s="17"/>
      <x:c r="W666" s="17"/>
      <x:c r="X666" s="17"/>
      <x:c r="Y666" s="17"/>
      <x:c r="Z666" s="17"/>
    </x:row>
    <x:row r="667">
      <x:c r="A667" s="17" t="str">
        <x:v>o1</x:v>
      </x:c>
      <x:c r="B667" s="17" t="str">
        <x:v>o1-2024-12-17_low</x:v>
      </x:c>
      <x:c r="C667" s="17" t="str">
        <x:v>o1 (low)</x:v>
      </x:c>
      <x:c r="D667" s="17" t="str">
        <x:v>OpenAI</x:v>
      </x:c>
      <x:c r="E667" s="17" t="str">
        <x:v>United States of America</x:v>
      </x:c>
      <x:c r="F667" s="17" t="n">
        <x:v>45643</x:v>
      </x:c>
      <x:c r="G667" s="17" t="str">
        <x:v>API access</x:v>
      </x:c>
      <x:c r="H667" s="17" t="n">
        <x:v>45631</x:v>
      </x:c>
      <x:c r="I667" s="17"/>
      <x:c r="J667" s="17" t="str">
        <x:v>Unknown</x:v>
      </x:c>
      <x:c r="K667" s="17" t="str">
        <x:v>OpenAI's first reasoning model, evaluated with at the low reasoning tokens level.</x:v>
      </x:c>
      <x:c r="L667" s="17"/>
      <x:c r="M667" s="17"/>
      <x:c r="N667" s="17" t="str">
        <x:v>o1</x:v>
      </x:c>
      <x:c r="O667" s="17" t="str">
        <x:v>o1</x:v>
      </x:c>
      <x:c r="P667" s="17" t="n">
        <x:v>142.69</x:v>
      </x:c>
      <x:c r="Q667" s="17" t="n">
        <x:v>140.88</x:v>
      </x:c>
      <x:c r="R667" s="17" t="n">
        <x:v>143.81</x:v>
      </x:c>
      <x:c r="S667" s="17"/>
      <x:c r="T667" s="17"/>
      <x:c r="U667" s="17"/>
      <x:c r="V667" s="17"/>
      <x:c r="W667" s="17"/>
      <x:c r="X667" s="17"/>
      <x:c r="Y667" s="17"/>
      <x:c r="Z667" s="17"/>
    </x:row>
    <x:row r="668">
      <x:c r="A668" s="17" t="str">
        <x:v>o1-pro</x:v>
      </x:c>
      <x:c r="B668" s="17" t="str">
        <x:v>o1-pro-2025-03-19_low</x:v>
      </x:c>
      <x:c r="C668" s="17" t="str">
        <x:v>o1 Pro (low)</x:v>
      </x:c>
      <x:c r="D668" s="17" t="str">
        <x:v>OpenAI</x:v>
      </x:c>
      <x:c r="E668" s="17" t="str">
        <x:v>United States of America</x:v>
      </x:c>
      <x:c r="F668" s="17" t="n">
        <x:v>45735</x:v>
      </x:c>
      <x:c r="G668" s="17" t="str">
        <x:v>API access</x:v>
      </x:c>
      <x:c r="H668" s="17" t="n">
        <x:v>45735</x:v>
      </x:c>
      <x:c r="I668" s="17"/>
      <x:c r="J668" s="17" t="str">
        <x:v>Likely</x:v>
      </x:c>
      <x:c r="K668" s="17" t="str">
        <x:v>An An enhanced version of OpenAI's first reasoning model,o1, evaluated with low reasoning effort.</x:v>
      </x:c>
      <x:c r="L668" s="17"/>
      <x:c r="M668" s="17"/>
      <x:c r="N668" s="17" t="str">
        <x:v>o1-pro</x:v>
      </x:c>
      <x:c r="O668" s="17" t="str">
        <x:v>o1-pro</x:v>
      </x:c>
      <x:c r="P668" s="17"/>
      <x:c r="Q668" s="17"/>
      <x:c r="R668" s="17"/>
      <x:c r="S668" s="17"/>
      <x:c r="T668" s="17"/>
      <x:c r="U668" s="17"/>
      <x:c r="V668" s="17"/>
      <x:c r="W668" s="17"/>
      <x:c r="X668" s="17"/>
      <x:c r="Y668" s="17"/>
      <x:c r="Z668" s="17"/>
    </x:row>
    <x:row r="669">
      <x:c r="A669" s="17" t="str">
        <x:v>MPT-30B</x:v>
      </x:c>
      <x:c r="B669" s="17" t="str">
        <x:v>mpt-30b-instruct</x:v>
      </x:c>
      <x:c r="C669" s="17"/>
      <x:c r="D669" s="17" t="str">
        <x:v>MosaicML</x:v>
      </x:c>
      <x:c r="E669" s="17" t="str">
        <x:v>United States of America</x:v>
      </x:c>
      <x:c r="F669" s="17" t="n">
        <x:v>45099</x:v>
      </x:c>
      <x:c r="G669" s="17" t="str">
        <x:v>Open weights (unrestricted)</x:v>
      </x:c>
      <x:c r="H669" s="17" t="n">
        <x:v>45099</x:v>
      </x:c>
      <x:c r="I669" s="17" t="n">
        <x:v>1.8900000000001e+23</x:v>
      </x:c>
      <x:c r="J669" s="17" t="str">
        <x:v>Confident</x:v>
      </x:c>
      <x:c r="K669" s="17"/>
      <x:c r="L669" s="17"/>
      <x:c r="M669" s="17"/>
      <x:c r="N669" s="17" t="str">
        <x:v>MPT-30B</x:v>
      </x:c>
      <x:c r="O669" s="17" t="str">
        <x:v>mpt-30b</x:v>
      </x:c>
      <x:c r="P669" s="17" t="n">
        <x:v>100.38</x:v>
      </x:c>
      <x:c r="Q669" s="17" t="n">
        <x:v>89.25</x:v>
      </x:c>
      <x:c r="R669" s="17" t="n">
        <x:v>106.66</x:v>
      </x:c>
      <x:c r="S669" s="17"/>
      <x:c r="T669" s="17"/>
      <x:c r="U669" s="17"/>
      <x:c r="V669" s="17"/>
      <x:c r="W669" s="17"/>
      <x:c r="X669" s="17"/>
      <x:c r="Y669" s="17"/>
      <x:c r="Z669" s="17"/>
    </x:row>
    <x:row r="670">
      <x:c r="A670" s="17" t="str">
        <x:v>Vicuna-13B-v1.3</x:v>
      </x:c>
      <x:c r="B670" s="17" t="str">
        <x:v>vicuna-13b-v1.3</x:v>
      </x:c>
      <x:c r="C670" s="17"/>
      <x:c r="D670" s="17" t="str">
        <x:v>Large Model Systems Organization,University of California (UC) Berkeley</x:v>
      </x:c>
      <x:c r="E670" s="17" t="str">
        <x:v>United States of America</x:v>
      </x:c>
      <x:c r="F670" s="17" t="n">
        <x:v>45095</x:v>
      </x:c>
      <x:c r="G670" s="17" t="str">
        <x:v>Open weights (restricted use)</x:v>
      </x:c>
      <x:c r="H670" s="17" t="n">
        <x:v>45099</x:v>
      </x:c>
      <x:c r="I670" s="17"/>
      <x:c r="J670" s="17" t="str">
        <x:v>Confident</x:v>
      </x:c>
      <x:c r="K670" s="17"/>
      <x:c r="L670" s="17" t="str">
        <x:v>Vicuna-13B-v1.3</x:v>
      </x:c>
      <x:c r="M670" s="17"/>
      <x:c r="N670" s="17" t="str">
        <x:v>Vicuna-13B-v1.3</x:v>
      </x:c>
      <x:c r="O670" s="17" t="str">
        <x:v>vicuna-13b-v1-3</x:v>
      </x:c>
      <x:c r="P670" s="17"/>
      <x:c r="Q670" s="17"/>
      <x:c r="R670" s="17"/>
      <x:c r="S670" s="17"/>
      <x:c r="T670" s="17"/>
      <x:c r="U670" s="17"/>
      <x:c r="V670" s="17"/>
      <x:c r="W670" s="17"/>
      <x:c r="X670" s="17"/>
      <x:c r="Y670" s="17"/>
      <x:c r="Z670" s="17"/>
    </x:row>
    <x:row r="671">
      <x:c r="A671" s="17"/>
      <x:c r="B671" s="17" t="str">
        <x:v>T5-Small</x:v>
      </x:c>
      <x:c r="C671" s="17"/>
      <x:c r="D671" s="17"/>
      <x:c r="E671" s="17"/>
      <x:c r="F671" s="17"/>
      <x:c r="G671" s="17"/>
      <x:c r="H671" s="17"/>
      <x:c r="I671" s="17"/>
      <x:c r="J671" s="17" t="str">
        <x:v>Unverified</x:v>
      </x:c>
      <x:c r="K671" s="17" t="str">
        <x:v>The smallest version of T5, an early large language model from Google. </x:v>
      </x:c>
      <x:c r="L671" s="17"/>
      <x:c r="M671" s="17"/>
      <x:c r="N671" s="17"/>
      <x:c r="O671" s="17" t="str">
        <x:v>t5-small</x:v>
      </x:c>
      <x:c r="P671" s="17"/>
      <x:c r="Q671" s="17"/>
      <x:c r="R671" s="17"/>
      <x:c r="S671" s="17"/>
      <x:c r="T671" s="17"/>
      <x:c r="U671" s="17"/>
      <x:c r="V671" s="17"/>
      <x:c r="W671" s="17"/>
      <x:c r="X671" s="17"/>
      <x:c r="Y671" s="17"/>
      <x:c r="Z671" s="17"/>
    </x:row>
    <x:row r="672">
      <x:c r="A672" s="17"/>
      <x:c r="B672" s="17" t="str">
        <x:v>T5-Base</x:v>
      </x:c>
      <x:c r="C672" s="17"/>
      <x:c r="D672" s="17"/>
      <x:c r="E672" s="17"/>
      <x:c r="F672" s="17"/>
      <x:c r="G672" s="17"/>
      <x:c r="H672" s="17"/>
      <x:c r="I672" s="17"/>
      <x:c r="J672" s="17" t="str">
        <x:v>Unverified</x:v>
      </x:c>
      <x:c r="K672" s="17" t="str">
        <x:v>A version of T5, an early large language model from Google. </x:v>
      </x:c>
      <x:c r="L672" s="17"/>
      <x:c r="M672" s="17"/>
      <x:c r="N672" s="17"/>
      <x:c r="O672" s="17" t="str">
        <x:v>t5-base</x:v>
      </x:c>
      <x:c r="P672" s="17"/>
      <x:c r="Q672" s="17"/>
      <x:c r="R672" s="17"/>
      <x:c r="S672" s="17"/>
      <x:c r="T672" s="17"/>
      <x:c r="U672" s="17"/>
      <x:c r="V672" s="17"/>
      <x:c r="W672" s="17"/>
      <x:c r="X672" s="17"/>
      <x:c r="Y672" s="17"/>
      <x:c r="Z672" s="17"/>
    </x:row>
    <x:row r="673">
      <x:c r="A673" s="17" t="str">
        <x:v>Qwen2.5-Max</x:v>
      </x:c>
      <x:c r="B673" s="17" t="str">
        <x:v>qwen2.5-max</x:v>
      </x:c>
      <x:c r="C673" s="17"/>
      <x:c r="D673" s="17" t="str">
        <x:v>Alibaba</x:v>
      </x:c>
      <x:c r="E673" s="17" t="str">
        <x:v>China</x:v>
      </x:c>
      <x:c r="F673" s="17" t="n">
        <x:v>45685</x:v>
      </x:c>
      <x:c r="G673" s="17" t="str">
        <x:v>API access</x:v>
      </x:c>
      <x:c r="H673" s="17" t="n">
        <x:v>45685</x:v>
      </x:c>
      <x:c r="I673" s="17"/>
      <x:c r="J673" s="17" t="str">
        <x:v>Unknown</x:v>
      </x:c>
      <x:c r="K673" s="17" t="str">
        <x:v>The largest model in the Qwen 2.5 series.</x:v>
      </x:c>
      <x:c r="L673" s="17" t="str">
        <x:v>Qwen2.5-Max</x:v>
      </x:c>
      <x:c r="M673" s="17"/>
      <x:c r="N673" s="17" t="str">
        <x:v>Qwen2.5-Max</x:v>
      </x:c>
      <x:c r="O673" s="17" t="str">
        <x:v>qwen2-5-max</x:v>
      </x:c>
      <x:c r="P673" s="17" t="n">
        <x:v>133.41</x:v>
      </x:c>
      <x:c r="Q673" s="17" t="n">
        <x:v>129.19</x:v>
      </x:c>
      <x:c r="R673" s="17" t="n">
        <x:v>136.34</x:v>
      </x:c>
      <x:c r="S673" s="17"/>
      <x:c r="T673" s="17"/>
      <x:c r="U673" s="17"/>
      <x:c r="V673" s="17"/>
      <x:c r="W673" s="17"/>
      <x:c r="X673" s="17"/>
      <x:c r="Y673" s="17"/>
      <x:c r="Z673" s="17"/>
    </x:row>
    <x:row r="674">
      <x:c r="A674" s="17" t="str">
        <x:v>Gemini 2.0 Flash-Lite</x:v>
      </x:c>
      <x:c r="B674" s="17" t="str">
        <x:v>gemini-2.0-flash-lite</x:v>
      </x:c>
      <x:c r="C674" s="17"/>
      <x:c r="D674" s="17" t="str">
        <x:v>Google DeepMind</x:v>
      </x:c>
      <x:c r="E674" s="17" t="str">
        <x:v>United States of America</x:v>
      </x:c>
      <x:c r="F674" s="17" t="n">
        <x:v>45693</x:v>
      </x:c>
      <x:c r="G674" s="17" t="str">
        <x:v>API access</x:v>
      </x:c>
      <x:c r="H674" s="17" t="n">
        <x:v>45327</x:v>
      </x:c>
      <x:c r="I674" s="17"/>
      <x:c r="J674" s="17" t="str">
        <x:v>Unknown</x:v>
      </x:c>
      <x:c r="K674" s="17" t="str">
        <x:v>The smallest model in Google DeepMind's Gemini 2.0 series.</x:v>
      </x:c>
      <x:c r="L674" s="17"/>
      <x:c r="M674" s="17"/>
      <x:c r="N674" s="17" t="str">
        <x:v>Gemini 2.0 Flash-Lite</x:v>
      </x:c>
      <x:c r="O674" s="17" t="str">
        <x:v>gemini-2-0-flash-lite</x:v>
      </x:c>
      <x:c r="P674" s="17"/>
      <x:c r="Q674" s="17"/>
      <x:c r="R674" s="17"/>
      <x:c r="S674" s="17"/>
      <x:c r="T674" s="17"/>
      <x:c r="U674" s="17"/>
      <x:c r="V674" s="17"/>
      <x:c r="W674" s="17"/>
      <x:c r="X674" s="17"/>
      <x:c r="Y674" s="17"/>
      <x:c r="Z674" s="17"/>
    </x:row>
    <x:row r="675">
      <x:c r="A675" s="17" t="str">
        <x:v>Gemini 2.0 Flash-Lite</x:v>
      </x:c>
      <x:c r="B675" s="17" t="str">
        <x:v>gemini-2.0-flash-lite-preview-02-05</x:v>
      </x:c>
      <x:c r="C675" s="17"/>
      <x:c r="D675" s="17" t="str">
        <x:v>Google DeepMind</x:v>
      </x:c>
      <x:c r="E675" s="17" t="str">
        <x:v>United States of America</x:v>
      </x:c>
      <x:c r="F675" s="17" t="n">
        <x:v>45693</x:v>
      </x:c>
      <x:c r="G675" s="17" t="str">
        <x:v>API access</x:v>
      </x:c>
      <x:c r="H675" s="17" t="n">
        <x:v>45327</x:v>
      </x:c>
      <x:c r="I675" s="17"/>
      <x:c r="J675" s="17" t="str">
        <x:v>Unknown</x:v>
      </x:c>
      <x:c r="K675" s="17" t="str">
        <x:v>A February 2025 preview version of the smallest model in Google DeepMind's Gemini 2.0 series.</x:v>
      </x:c>
      <x:c r="L675" s="17"/>
      <x:c r="M675" s="17"/>
      <x:c r="N675" s="17" t="str">
        <x:v>Gemini 2.0 Flash-Lite</x:v>
      </x:c>
      <x:c r="O675" s="17" t="str">
        <x:v>gemini-2-0-flash-lite</x:v>
      </x:c>
      <x:c r="P675" s="17"/>
      <x:c r="Q675" s="17"/>
      <x:c r="R675" s="17"/>
      <x:c r="S675" s="17"/>
      <x:c r="T675" s="17"/>
      <x:c r="U675" s="17"/>
      <x:c r="V675" s="17"/>
      <x:c r="W675" s="17"/>
      <x:c r="X675" s="17"/>
      <x:c r="Y675" s="17"/>
      <x:c r="Z675" s="17"/>
    </x:row>
    <x:row r="676">
      <x:c r="A676" s="17"/>
      <x:c r="B676" s="17" t="str">
        <x:v>Dracarys2-72B-Instruct</x:v>
      </x:c>
      <x:c r="C676" s="17"/>
      <x:c r="D676" s="17"/>
      <x:c r="E676" s="17"/>
      <x:c r="F676" s="17" t="n">
        <x:v>45565</x:v>
      </x:c>
      <x:c r="G676" s="17"/>
      <x:c r="H676" s="17"/>
      <x:c r="I676" s="17"/>
      <x:c r="J676" s="17" t="str">
        <x:v>Unverified</x:v>
      </x:c>
      <x:c r="K676" s="17"/>
      <x:c r="L676" s="17"/>
      <x:c r="M676" s="17"/>
      <x:c r="N676" s="17"/>
      <x:c r="O676" s="17" t="str">
        <x:v>dracarys2-72b-instruct</x:v>
      </x:c>
      <x:c r="P676" s="17"/>
      <x:c r="Q676" s="17"/>
      <x:c r="R676" s="17"/>
      <x:c r="S676" s="17"/>
      <x:c r="T676" s="17"/>
      <x:c r="U676" s="17"/>
      <x:c r="V676" s="17"/>
      <x:c r="W676" s="17"/>
      <x:c r="X676" s="17"/>
      <x:c r="Y676" s="17"/>
      <x:c r="Z676" s="17"/>
    </x:row>
    <x:row r="677">
      <x:c r="A677" s="17"/>
      <x:c r="B677" s="17" t="str">
        <x:v>learnlm-1.5-pro-experimental</x:v>
      </x:c>
      <x:c r="C677" s="17"/>
      <x:c r="D677" s="17"/>
      <x:c r="E677" s="17"/>
      <x:c r="F677" s="17"/>
      <x:c r="G677" s="17"/>
      <x:c r="H677" s="17"/>
      <x:c r="I677" s="17"/>
      <x:c r="J677" s="17" t="str">
        <x:v>Unverified</x:v>
      </x:c>
      <x:c r="K677" s="17"/>
      <x:c r="L677" s="17"/>
      <x:c r="M677" s="17"/>
      <x:c r="N677" s="17"/>
      <x:c r="O677" s="17" t="str">
        <x:v>learnlm-1-5-pro-experimental</x:v>
      </x:c>
      <x:c r="P677" s="17"/>
      <x:c r="Q677" s="17"/>
      <x:c r="R677" s="17"/>
      <x:c r="S677" s="17"/>
      <x:c r="T677" s="17"/>
      <x:c r="U677" s="17"/>
      <x:c r="V677" s="17"/>
      <x:c r="W677" s="17"/>
      <x:c r="X677" s="17"/>
      <x:c r="Y677" s="17"/>
      <x:c r="Z677" s="17"/>
    </x:row>
    <x:row r="678">
      <x:c r="A678" s="17"/>
      <x:c r="B678" s="17" t="str">
        <x:v>sonar</x:v>
      </x:c>
      <x:c r="C678" s="17" t="str">
        <x:v>Perplexity Sonar</x:v>
      </x:c>
      <x:c r="D678" s="17"/>
      <x:c r="E678" s="17"/>
      <x:c r="F678" s="17"/>
      <x:c r="G678" s="17"/>
      <x:c r="H678" s="17"/>
      <x:c r="I678" s="17"/>
      <x:c r="J678" s="17" t="str">
        <x:v>Unverified</x:v>
      </x:c>
      <x:c r="K678" s="17"/>
      <x:c r="L678" s="17"/>
      <x:c r="M678" s="17"/>
      <x:c r="N678" s="17"/>
      <x:c r="O678" s="17" t="str">
        <x:v>sonar</x:v>
      </x:c>
      <x:c r="P678" s="17"/>
      <x:c r="Q678" s="17"/>
      <x:c r="R678" s="17"/>
      <x:c r="S678" s="17"/>
      <x:c r="T678" s="17"/>
      <x:c r="U678" s="17"/>
      <x:c r="V678" s="17"/>
      <x:c r="W678" s="17"/>
      <x:c r="X678" s="17"/>
      <x:c r="Y678" s="17"/>
      <x:c r="Z678" s="17"/>
    </x:row>
    <x:row r="679">
      <x:c r="A679" s="17"/>
      <x:c r="B679" s="17" t="str">
        <x:v>Dracarys2-Llama-3.1-70B-Instruct</x:v>
      </x:c>
      <x:c r="C679" s="17"/>
      <x:c r="D679" s="17"/>
      <x:c r="E679" s="17"/>
      <x:c r="F679" s="17" t="n">
        <x:v>45518</x:v>
      </x:c>
      <x:c r="G679" s="17"/>
      <x:c r="H679" s="17"/>
      <x:c r="I679" s="17"/>
      <x:c r="J679" s="17" t="str">
        <x:v>Unverified</x:v>
      </x:c>
      <x:c r="K679" s="17"/>
      <x:c r="L679" s="17"/>
      <x:c r="M679" s="17"/>
      <x:c r="N679" s="17"/>
      <x:c r="O679" s="17" t="str">
        <x:v>dracarys2-llama-3-1-70b-instruct</x:v>
      </x:c>
      <x:c r="P679" s="17"/>
      <x:c r="Q679" s="17"/>
      <x:c r="R679" s="17"/>
      <x:c r="S679" s="17"/>
      <x:c r="T679" s="17"/>
      <x:c r="U679" s="17"/>
      <x:c r="V679" s="17"/>
      <x:c r="W679" s="17"/>
      <x:c r="X679" s="17"/>
      <x:c r="Y679" s="17"/>
      <x:c r="Z679" s="17"/>
    </x:row>
    <x:row r="680">
      <x:c r="A680" s="17" t="str">
        <x:v>DeepSeek-R1-Distill-Qwen-32B</x:v>
      </x:c>
      <x:c r="B680" s="17" t="str">
        <x:v>DeepSeek-R1-Distill-Qwen-32B</x:v>
      </x:c>
      <x:c r="C680" s="17"/>
      <x:c r="D680" s="17" t="str">
        <x:v>DeepSeek</x:v>
      </x:c>
      <x:c r="E680" s="17" t="str">
        <x:v>China</x:v>
      </x:c>
      <x:c r="F680" s="17" t="n">
        <x:v>45677</x:v>
      </x:c>
      <x:c r="G680" s="17" t="str">
        <x:v>Open weights (unrestricted)</x:v>
      </x:c>
      <x:c r="H680" s="17" t="n">
        <x:v>45679</x:v>
      </x:c>
      <x:c r="I680" s="17"/>
      <x:c r="J680" s="17" t="str">
        <x:v>Speculative</x:v>
      </x:c>
      <x:c r="K680" s="17" t="str">
        <x:v>A model based on Qwen 32B and additionally trained on outputs from DeepSeek’s R1 model, published as part of DeepSeek R1’s release. </x:v>
      </x:c>
      <x:c r="L680" s="17"/>
      <x:c r="M680" s="17"/>
      <x:c r="N680" s="17" t="str">
        <x:v>DeepSeek-R1-Distill-Qwen-32B</x:v>
      </x:c>
      <x:c r="O680" s="17" t="str">
        <x:v>deepseek-r1-distill-qwen-32b</x:v>
      </x:c>
      <x:c r="P680" s="17"/>
      <x:c r="Q680" s="17"/>
      <x:c r="R680" s="17"/>
      <x:c r="S680" s="17"/>
      <x:c r="T680" s="17"/>
      <x:c r="U680" s="17"/>
      <x:c r="V680" s="17"/>
      <x:c r="W680" s="17"/>
      <x:c r="X680" s="17"/>
      <x:c r="Y680" s="17"/>
      <x:c r="Z680" s="17"/>
    </x:row>
    <x:row r="681">
      <x:c r="A681" s="17" t="str">
        <x:v>OLMo 2 Furious 13B</x:v>
      </x:c>
      <x:c r="B681" s="17" t="str">
        <x:v>OLMo-2-1124-13B-Instruct</x:v>
      </x:c>
      <x:c r="C681" s="17"/>
      <x:c r="D681" s="17" t="str">
        <x:v>Allen Institute for AI,University of Washington,New York University (NYU)</x:v>
      </x:c>
      <x:c r="E681" s="17" t="str">
        <x:v>United States of America</x:v>
      </x:c>
      <x:c r="F681" s="17" t="n">
        <x:v>45657</x:v>
      </x:c>
      <x:c r="G681" s="17" t="str">
        <x:v>Open weights (unrestricted)</x:v>
      </x:c>
      <x:c r="H681" s="17" t="n">
        <x:v>45657</x:v>
      </x:c>
      <x:c r="I681" s="17" t="n">
        <x:v>4.6e+23</x:v>
      </x:c>
      <x:c r="J681" s="17" t="str">
        <x:v>Confident</x:v>
      </x:c>
      <x:c r="K681" s="17"/>
      <x:c r="L681" s="17"/>
      <x:c r="M681" s="17"/>
      <x:c r="N681" s="17" t="str">
        <x:v>OLMo 2 Furious 13B</x:v>
      </x:c>
      <x:c r="O681" s="17" t="str">
        <x:v>olmo-2-furious-13b</x:v>
      </x:c>
      <x:c r="P681" s="17"/>
      <x:c r="Q681" s="17"/>
      <x:c r="R681" s="17"/>
      <x:c r="S681" s="17"/>
      <x:c r="T681" s="17"/>
      <x:c r="U681" s="17"/>
      <x:c r="V681" s="17"/>
      <x:c r="W681" s="17"/>
      <x:c r="X681" s="17"/>
      <x:c r="Y681" s="17"/>
      <x:c r="Z681" s="17"/>
    </x:row>
    <x:row r="682">
      <x:c r="A682" s="17" t="str">
        <x:v>GPT-5 Pro</x:v>
      </x:c>
      <x:c r="B682" s="17" t="str">
        <x:v>gpt-5-pro-2025-10-06_medium</x:v>
      </x:c>
      <x:c r="C682" s="17" t="str">
        <x:v>GPT-5 Pro</x:v>
      </x:c>
      <x:c r="D682" s="17" t="str">
        <x:v>OpenAI</x:v>
      </x:c>
      <x:c r="E682" s="17" t="str">
        <x:v>United States of America</x:v>
      </x:c>
      <x:c r="F682" s="17" t="n">
        <x:v>45937</x:v>
      </x:c>
      <x:c r="G682" s="17" t="str">
        <x:v>API access</x:v>
      </x:c>
      <x:c r="H682" s="17" t="n">
        <x:v>45937</x:v>
      </x:c>
      <x:c r="I682" s="17"/>
      <x:c r="J682" s="17" t="str">
        <x:v>Unknown</x:v>
      </x:c>
      <x:c r="K682" s="17"/>
      <x:c r="L682" s="17" t="str">
        <x:v>GPT-5 Pro (medium)</x:v>
      </x:c>
      <x:c r="M682" s="17"/>
      <x:c r="N682" s="17" t="str">
        <x:v>GPT-5 Pro</x:v>
      </x:c>
      <x:c r="O682" s="17" t="str">
        <x:v>gpt-5-pro</x:v>
      </x:c>
      <x:c r="P682" s="17" t="n">
        <x:v>150.43</x:v>
      </x:c>
      <x:c r="Q682" s="17" t="n">
        <x:v>148.94</x:v>
      </x:c>
      <x:c r="R682" s="17" t="n">
        <x:v>152.05</x:v>
      </x:c>
      <x:c r="S682" s="17"/>
      <x:c r="T682" s="17"/>
      <x:c r="U682" s="17"/>
      <x:c r="V682" s="17"/>
      <x:c r="W682" s="17"/>
      <x:c r="X682" s="17"/>
      <x:c r="Y682" s="17"/>
      <x:c r="Z682" s="17"/>
    </x:row>
    <x:row r="683">
      <x:c r="A683" s="17" t="str">
        <x:v>GPT-5.6 Sol</x:v>
      </x:c>
      <x:c r="B683" s="17" t="str">
        <x:v>gpt-5.6-sol_unknown</x:v>
      </x:c>
      <x:c r="C683" s="17" t="str">
        <x:v>GPT-5.6 Sol (unknown thinking)</x:v>
      </x:c>
      <x:c r="D683" s="17" t="str">
        <x:v>OpenAI</x:v>
      </x:c>
      <x:c r="E683" s="17" t="str">
        <x:v>United States of America</x:v>
      </x:c>
      <x:c r="F683" s="17" t="n">
        <x:v>46212</x:v>
      </x:c>
      <x:c r="G683" s="17" t="str">
        <x:v>API access</x:v>
      </x:c>
      <x:c r="H683" s="17" t="n">
        <x:v>46212</x:v>
      </x:c>
      <x:c r="I683" s="17"/>
      <x:c r="J683" s="17" t="str">
        <x:v>Unverified</x:v>
      </x:c>
      <x:c r="K683" s="17"/>
      <x:c r="L683" s="17" t="str">
        <x:v>GPT-5.6 Sol (unknown thinking)</x:v>
      </x:c>
      <x:c r="M683" s="17"/>
      <x:c r="N683" s="17" t="str">
        <x:v>GPT-5.6 Sol</x:v>
      </x:c>
      <x:c r="O683" s="17" t="str">
        <x:v>gpt-5-6-sol</x:v>
      </x:c>
      <x:c r="P683" s="17" t="n">
        <x:v>161.77</x:v>
      </x:c>
      <x:c r="Q683" s="17" t="n">
        <x:v>159.26</x:v>
      </x:c>
      <x:c r="R683" s="17" t="n">
        <x:v>166.01</x:v>
      </x:c>
      <x:c r="S683" s="17"/>
      <x:c r="T683" s="17"/>
      <x:c r="U683" s="17"/>
      <x:c r="V683" s="17"/>
      <x:c r="W683" s="17"/>
      <x:c r="X683" s="17"/>
      <x:c r="Y683" s="17"/>
      <x:c r="Z683" s="17"/>
    </x:row>
    <x:row r="684">
      <x:c r="A684" s="17" t="str">
        <x:v>GPT-5.6 Terra</x:v>
      </x:c>
      <x:c r="B684" s="17" t="str">
        <x:v>gpt-5.6-terra_unknown</x:v>
      </x:c>
      <x:c r="C684" s="17" t="str">
        <x:v>GPT-5.6 Terra (unknown thinking)</x:v>
      </x:c>
      <x:c r="D684" s="17" t="str">
        <x:v>OpenAI</x:v>
      </x:c>
      <x:c r="E684" s="17" t="str">
        <x:v>United States of America</x:v>
      </x:c>
      <x:c r="F684" s="17" t="n">
        <x:v>46212</x:v>
      </x:c>
      <x:c r="G684" s="17" t="str">
        <x:v>API access</x:v>
      </x:c>
      <x:c r="H684" s="17" t="n">
        <x:v>46212</x:v>
      </x:c>
      <x:c r="I684" s="17"/>
      <x:c r="J684" s="17" t="str">
        <x:v>Unverified</x:v>
      </x:c>
      <x:c r="K684" s="17"/>
      <x:c r="L684" s="17" t="str">
        <x:v>GPT-5.6 Terra (unknown thinking)</x:v>
      </x:c>
      <x:c r="M684" s="17"/>
      <x:c r="N684" s="17" t="str">
        <x:v>GPT-5.6 Terra</x:v>
      </x:c>
      <x:c r="O684" s="17" t="str">
        <x:v>gpt-5-6-terra</x:v>
      </x:c>
      <x:c r="P684" s="17" t="n">
        <x:v>158.25</x:v>
      </x:c>
      <x:c r="Q684" s="17" t="n">
        <x:v>155.39</x:v>
      </x:c>
      <x:c r="R684" s="17" t="n">
        <x:v>161.26</x:v>
      </x:c>
      <x:c r="S684" s="17"/>
      <x:c r="T684" s="17"/>
      <x:c r="U684" s="17"/>
      <x:c r="V684" s="17"/>
      <x:c r="W684" s="17"/>
      <x:c r="X684" s="17"/>
      <x:c r="Y684" s="17"/>
      <x:c r="Z684" s="17"/>
    </x:row>
    <x:row r="685">
      <x:c r="A685" s="17" t="str">
        <x:v>Grok 4.5</x:v>
      </x:c>
      <x:c r="B685" s="17" t="str">
        <x:v>grok-4.5_unknown</x:v>
      </x:c>
      <x:c r="C685" s="17" t="str">
        <x:v>Grok 4.5 (unknown thinking)</x:v>
      </x:c>
      <x:c r="D685" s="17" t="str">
        <x:v>xAI</x:v>
      </x:c>
      <x:c r="E685" s="17" t="str">
        <x:v>United States of America</x:v>
      </x:c>
      <x:c r="F685" s="17" t="n">
        <x:v>46211</x:v>
      </x:c>
      <x:c r="G685" s="17" t="str">
        <x:v>API access</x:v>
      </x:c>
      <x:c r="H685" s="17" t="n">
        <x:v>46211</x:v>
      </x:c>
      <x:c r="I685" s="17"/>
      <x:c r="J685" s="17" t="str">
        <x:v>Unverified</x:v>
      </x:c>
      <x:c r="K685" s="17"/>
      <x:c r="L685" s="17" t="str">
        <x:v>Grok 4.5 (unknown thinking)</x:v>
      </x:c>
      <x:c r="M685" s="17"/>
      <x:c r="N685" s="17" t="str">
        <x:v>Grok 4.5</x:v>
      </x:c>
      <x:c r="O685" s="17" t="str">
        <x:v>grok-4-5</x:v>
      </x:c>
      <x:c r="P685" s="17" t="n">
        <x:v>153.17</x:v>
      </x:c>
      <x:c r="Q685" s="17" t="n">
        <x:v>151.65</x:v>
      </x:c>
      <x:c r="R685" s="17" t="n">
        <x:v>156.15</x:v>
      </x:c>
      <x:c r="S685" s="17"/>
      <x:c r="T685" s="17"/>
      <x:c r="U685" s="17"/>
      <x:c r="V685" s="17"/>
      <x:c r="W685" s="17"/>
      <x:c r="X685" s="17"/>
      <x:c r="Y685" s="17"/>
      <x:c r="Z685" s="17"/>
    </x:row>
    <x:row r="686">
      <x:c r="A686" s="17" t="str">
        <x:v>GPT-5.6 Luna</x:v>
      </x:c>
      <x:c r="B686" s="17" t="str">
        <x:v>gpt-5.6-luna_unknown</x:v>
      </x:c>
      <x:c r="C686" s="17" t="str">
        <x:v>GPT-5.6 Luna (unknown thinking)</x:v>
      </x:c>
      <x:c r="D686" s="17" t="str">
        <x:v>OpenAI</x:v>
      </x:c>
      <x:c r="E686" s="17" t="str">
        <x:v>United States of America</x:v>
      </x:c>
      <x:c r="F686" s="17" t="n">
        <x:v>46212</x:v>
      </x:c>
      <x:c r="G686" s="17" t="str">
        <x:v>API access</x:v>
      </x:c>
      <x:c r="H686" s="17" t="n">
        <x:v>46212</x:v>
      </x:c>
      <x:c r="I686" s="17"/>
      <x:c r="J686" s="17" t="str">
        <x:v>Unverified</x:v>
      </x:c>
      <x:c r="K686" s="17"/>
      <x:c r="L686" s="17" t="str">
        <x:v>GPT-5.6 Luna (unknown thinking)</x:v>
      </x:c>
      <x:c r="M686" s="17"/>
      <x:c r="N686" s="17" t="str">
        <x:v>GPT-5.6 Luna</x:v>
      </x:c>
      <x:c r="O686" s="17" t="str">
        <x:v>gpt-5-6-luna</x:v>
      </x:c>
      <x:c r="P686" s="17" t="n">
        <x:v>155.62</x:v>
      </x:c>
      <x:c r="Q686" s="17" t="n">
        <x:v>152.89</x:v>
      </x:c>
      <x:c r="R686" s="17" t="n">
        <x:v>158.51</x:v>
      </x:c>
      <x:c r="S686" s="17"/>
      <x:c r="T686" s="17"/>
      <x:c r="U686" s="17"/>
      <x:c r="V686" s="17"/>
      <x:c r="W686" s="17"/>
      <x:c r="X686" s="17"/>
      <x:c r="Y686" s="17"/>
      <x:c r="Z686" s="17"/>
    </x:row>
    <x:row r="687">
      <x:c r="A687" s="17"/>
      <x:c r="B687" s="17" t="str">
        <x:v>Switch-Base</x:v>
      </x:c>
      <x:c r="C687" s="17"/>
      <x:c r="D687" s="17"/>
      <x:c r="E687" s="17"/>
      <x:c r="F687" s="17"/>
      <x:c r="G687" s="17"/>
      <x:c r="H687" s="17"/>
      <x:c r="I687" s="17"/>
      <x:c r="J687" s="17" t="str">
        <x:v>Unverified</x:v>
      </x:c>
      <x:c r="K687" s="17"/>
      <x:c r="L687" s="17"/>
      <x:c r="M687" s="17"/>
      <x:c r="N687" s="17"/>
      <x:c r="O687" s="17" t="str">
        <x:v>switch-base</x:v>
      </x:c>
      <x:c r="P687" s="17"/>
      <x:c r="Q687" s="17"/>
      <x:c r="R687" s="17"/>
      <x:c r="S687" s="17"/>
      <x:c r="T687" s="17"/>
      <x:c r="U687" s="17"/>
      <x:c r="V687" s="17"/>
      <x:c r="W687" s="17"/>
      <x:c r="X687" s="17"/>
      <x:c r="Y687" s="17"/>
      <x:c r="Z687" s="17"/>
    </x:row>
    <x:row r="688">
      <x:c r="A688" s="17"/>
      <x:c r="B688" s="17" t="str">
        <x:v>Switch-Large</x:v>
      </x:c>
      <x:c r="C688" s="17"/>
      <x:c r="D688" s="17"/>
      <x:c r="E688" s="17"/>
      <x:c r="F688" s="17"/>
      <x:c r="G688" s="17"/>
      <x:c r="H688" s="17"/>
      <x:c r="I688" s="17"/>
      <x:c r="J688" s="17" t="str">
        <x:v>Unverified</x:v>
      </x:c>
      <x:c r="K688" s="17"/>
      <x:c r="L688" s="17"/>
      <x:c r="M688" s="17"/>
      <x:c r="N688" s="17"/>
      <x:c r="O688" s="17" t="str">
        <x:v>switch-large</x:v>
      </x:c>
      <x:c r="P688" s="17"/>
      <x:c r="Q688" s="17"/>
      <x:c r="R688" s="17"/>
      <x:c r="S688" s="17"/>
      <x:c r="T688" s="17"/>
      <x:c r="U688" s="17"/>
      <x:c r="V688" s="17"/>
      <x:c r="W688" s="17"/>
      <x:c r="X688" s="17"/>
      <x:c r="Y688" s="17"/>
      <x:c r="Z688" s="17"/>
    </x:row>
    <x:row r="689">
      <x:c r="A689" s="17" t="str">
        <x:v>gpt-oss-120b</x:v>
      </x:c>
      <x:c r="B689" s="17" t="str">
        <x:v>gpt-oss-120b_unknown</x:v>
      </x:c>
      <x:c r="C689" s="17" t="str">
        <x:v>gpt-oss-120b (unknown thinking)</x:v>
      </x:c>
      <x:c r="D689" s="17" t="str">
        <x:v>OpenAI</x:v>
      </x:c>
      <x:c r="E689" s="17" t="str">
        <x:v>United States of America</x:v>
      </x:c>
      <x:c r="F689" s="17" t="n">
        <x:v>45874</x:v>
      </x:c>
      <x:c r="G689" s="17" t="str">
        <x:v>Open weights (unrestricted)</x:v>
      </x:c>
      <x:c r="H689" s="17" t="n">
        <x:v>45874</x:v>
      </x:c>
      <x:c r="I689" s="17" t="n">
        <x:v>4.94e+24</x:v>
      </x:c>
      <x:c r="J689" s="17" t="str">
        <x:v>Confident</x:v>
      </x:c>
      <x:c r="K689" s="17" t="str">
        <x:v>The larger one of OpenAI's two latest open source language models, evaluated with high reasoning effort.</x:v>
      </x:c>
      <x:c r="L689" s="17"/>
      <x:c r="M689" s="17"/>
      <x:c r="N689" s="17" t="str">
        <x:v>gpt-oss-120b</x:v>
      </x:c>
      <x:c r="O689" s="17" t="str">
        <x:v>gpt-oss-120b</x:v>
      </x:c>
      <x:c r="P689" s="17" t="n">
        <x:v>140.57</x:v>
      </x:c>
      <x:c r="Q689" s="17" t="n">
        <x:v>136.18</x:v>
      </x:c>
      <x:c r="R689" s="17" t="n">
        <x:v>143.08</x:v>
      </x:c>
      <x:c r="S689" s="17"/>
      <x:c r="T689" s="17"/>
      <x:c r="U689" s="17"/>
      <x:c r="V689" s="17"/>
      <x:c r="W689" s="17"/>
      <x:c r="X689" s="17"/>
      <x:c r="Y689" s="17"/>
      <x:c r="Z689" s="17"/>
    </x:row>
    <x:row r="690">
      <x:c r="A690" s="17" t="str">
        <x:v>gpt-oss-20b</x:v>
      </x:c>
      <x:c r="B690" s="17" t="str">
        <x:v>gpt-oss-20b_unknown</x:v>
      </x:c>
      <x:c r="C690" s="17" t="str">
        <x:v>gpt-oss-20b (unknown thinking)</x:v>
      </x:c>
      <x:c r="D690" s="17" t="str">
        <x:v>OpenAI</x:v>
      </x:c>
      <x:c r="E690" s="17" t="str">
        <x:v>United States of America</x:v>
      </x:c>
      <x:c r="F690" s="17" t="n">
        <x:v>45874</x:v>
      </x:c>
      <x:c r="G690" s="17" t="str">
        <x:v>Open weights (unrestricted)</x:v>
      </x:c>
      <x:c r="H690" s="17" t="n">
        <x:v>45874</x:v>
      </x:c>
      <x:c r="I690" s="17" t="n">
        <x:v>5.49e+23</x:v>
      </x:c>
      <x:c r="J690" s="17" t="str">
        <x:v>Confident</x:v>
      </x:c>
      <x:c r="K690" s="17" t="str">
        <x:v>The smaller one of OpenAI's two latest open source language models, evaluated with high reasoning effort.</x:v>
      </x:c>
      <x:c r="L690" s="17"/>
      <x:c r="M690" s="17"/>
      <x:c r="N690" s="17" t="str">
        <x:v>gpt-oss-20b</x:v>
      </x:c>
      <x:c r="O690" s="17" t="str">
        <x:v>gpt-oss-20b</x:v>
      </x:c>
      <x:c r="P690" s="17"/>
      <x:c r="Q690" s="17"/>
      <x:c r="R690" s="17"/>
      <x:c r="S690" s="17"/>
      <x:c r="T690" s="17"/>
      <x:c r="U690" s="17"/>
      <x:c r="V690" s="17"/>
      <x:c r="W690" s="17"/>
      <x:c r="X690" s="17"/>
      <x:c r="Y690" s="17"/>
      <x:c r="Z690" s="17"/>
    </x:row>
    <x:row r="691">
      <x:c r="A691" s="17"/>
      <x:c r="B691" s="17" t="str">
        <x:v>xiaoyi-deepresearch</x:v>
      </x:c>
      <x:c r="C691" s="17"/>
      <x:c r="D691" s="17"/>
      <x:c r="E691" s="17"/>
      <x:c r="F691" s="17" t="n">
        <x:v>46087</x:v>
      </x:c>
      <x:c r="G691" s="17"/>
      <x:c r="H691" s="17"/>
      <x:c r="I691" s="17"/>
      <x:c r="J691" s="17" t="str">
        <x:v>Unverified</x:v>
      </x:c>
      <x:c r="K691" s="17"/>
      <x:c r="L691" s="17"/>
      <x:c r="M691" s="17"/>
      <x:c r="N691" s="17"/>
      <x:c r="O691" s="17" t="str">
        <x:v>xiaoyi-deepresearch</x:v>
      </x:c>
      <x:c r="P691" s="17"/>
      <x:c r="Q691" s="17"/>
      <x:c r="R691" s="17"/>
      <x:c r="S691" s="17"/>
      <x:c r="T691" s="17"/>
      <x:c r="U691" s="17"/>
      <x:c r="V691" s="17"/>
      <x:c r="W691" s="17"/>
      <x:c r="X691" s="17"/>
      <x:c r="Y691" s="17"/>
      <x:c r="Z691" s="17"/>
    </x:row>
    <x:row r="692">
      <x:c r="A692" s="17" t="str">
        <x:v>Claude Opus 4.6</x:v>
      </x:c>
      <x:c r="B692" s="17" t="str">
        <x:v>claude-opus-4-6_medium</x:v>
      </x:c>
      <x:c r="C692" s="17" t="str">
        <x:v>Claude Opus 4.6 (medium)</x:v>
      </x:c>
      <x:c r="D692" s="17" t="str">
        <x:v>Anthropic</x:v>
      </x:c>
      <x:c r="E692" s="17" t="str">
        <x:v>United States of America</x:v>
      </x:c>
      <x:c r="F692" s="17" t="n">
        <x:v>46058</x:v>
      </x:c>
      <x:c r="G692" s="17" t="str">
        <x:v>API access</x:v>
      </x:c>
      <x:c r="H692" s="17" t="n">
        <x:v>46058</x:v>
      </x:c>
      <x:c r="I692" s="17"/>
      <x:c r="J692" s="17" t="str">
        <x:v>Likely</x:v>
      </x:c>
      <x:c r="K692" s="17"/>
      <x:c r="L692" s="17" t="str">
        <x:v>Claude Opus 4.6 (medium)</x:v>
      </x:c>
      <x:c r="M692" s="17"/>
      <x:c r="N692" s="17" t="str">
        <x:v>Claude Opus 4.6</x:v>
      </x:c>
      <x:c r="O692" s="17" t="str">
        <x:v>claude-opus-4-6</x:v>
      </x:c>
      <x:c r="P692" s="17" t="n">
        <x:v>155.31</x:v>
      </x:c>
      <x:c r="Q692" s="17" t="n">
        <x:v>153.34</x:v>
      </x:c>
      <x:c r="R692" s="17" t="n">
        <x:v>157.92</x:v>
      </x:c>
      <x:c r="S692" s="17"/>
      <x:c r="T692" s="17"/>
      <x:c r="U692" s="17"/>
      <x:c r="V692" s="17"/>
      <x:c r="W692" s="17"/>
      <x:c r="X692" s="17"/>
      <x:c r="Y692" s="17"/>
      <x:c r="Z692" s="17"/>
    </x:row>
    <x:row r="693">
      <x:c r="A693" s="17" t="str">
        <x:v>Claude Sonnet 4.5</x:v>
      </x:c>
      <x:c r="B693" s="17" t="str">
        <x:v>claude-sonnet-4-5-20250929_2K</x:v>
      </x:c>
      <x:c r="C693" s="17" t="str">
        <x:v>Claude Sonnet 4.5 (2k thinking)</x:v>
      </x:c>
      <x:c r="D693" s="17" t="str">
        <x:v>Anthropic</x:v>
      </x:c>
      <x:c r="E693" s="17" t="str">
        <x:v>United States of America</x:v>
      </x:c>
      <x:c r="F693" s="17" t="n">
        <x:v>45929</x:v>
      </x:c>
      <x:c r="G693" s="17" t="str">
        <x:v>API access</x:v>
      </x:c>
      <x:c r="H693" s="17" t="n">
        <x:v>45929</x:v>
      </x:c>
      <x:c r="I693" s="17"/>
      <x:c r="J693" s="17" t="str">
        <x:v>Unknown</x:v>
      </x:c>
      <x:c r="K693" s="17"/>
      <x:c r="L693" s="17" t="str">
        <x:v>Claude Sonnet 4.5 (2k thinking)</x:v>
      </x:c>
      <x:c r="M693" s="17"/>
      <x:c r="N693" s="17" t="str">
        <x:v>Claude Sonnet 4.5</x:v>
      </x:c>
      <x:c r="O693" s="17" t="str">
        <x:v>claude-sonnet-4-5</x:v>
      </x:c>
      <x:c r="P693" s="17" t="n">
        <x:v>146.75</x:v>
      </x:c>
      <x:c r="Q693" s="17" t="n">
        <x:v>144.71</x:v>
      </x:c>
      <x:c r="R693" s="17" t="n">
        <x:v>148.07</x:v>
      </x:c>
      <x:c r="S693" s="17"/>
      <x:c r="T693" s="17"/>
      <x:c r="U693" s="17"/>
      <x:c r="V693" s="17"/>
      <x:c r="W693" s="17"/>
      <x:c r="X693" s="17"/>
      <x:c r="Y693" s="17"/>
      <x:c r="Z693" s="17"/>
    </x:row>
    <x:row r="694">
      <x:c r="A694" s="17" t="str">
        <x:v>Claude Opus 4</x:v>
      </x:c>
      <x:c r="B694" s="17" t="str">
        <x:v>claude-opus-4-20250514_2K</x:v>
      </x:c>
      <x:c r="C694" s="17" t="str">
        <x:v>Claude Opus 4</x:v>
      </x:c>
      <x:c r="D694" s="17" t="str">
        <x:v>Anthropic</x:v>
      </x:c>
      <x:c r="E694" s="17" t="str">
        <x:v>United States of America</x:v>
      </x:c>
      <x:c r="F694" s="17" t="n">
        <x:v>45799</x:v>
      </x:c>
      <x:c r="G694" s="17" t="str">
        <x:v>API access</x:v>
      </x:c>
      <x:c r="H694" s="17" t="n">
        <x:v>45799</x:v>
      </x:c>
      <x:c r="I694" s="17"/>
      <x:c r="J694" s="17" t="str">
        <x:v>Unknown</x:v>
      </x:c>
      <x:c r="K694" s="17" t="str">
        <x:v>Anthropic's largest model in the Claude 4 series (superseded by Claude Opus 4.1), benchmarked with up to 2,000 reasoning tokens.</x:v>
      </x:c>
      <x:c r="L694" s="17" t="str">
        <x:v>Claude Opus 4 (2k thinking)</x:v>
      </x:c>
      <x:c r="M694" s="17"/>
      <x:c r="N694" s="17" t="str">
        <x:v>Claude Opus 4</x:v>
      </x:c>
      <x:c r="O694" s="17" t="str">
        <x:v>claude-opus-4</x:v>
      </x:c>
      <x:c r="P694" s="17" t="n">
        <x:v>142.89</x:v>
      </x:c>
      <x:c r="Q694" s="17" t="n">
        <x:v>140.36</x:v>
      </x:c>
      <x:c r="R694" s="17" t="n">
        <x:v>144.3</x:v>
      </x:c>
      <x:c r="S694" s="17"/>
      <x:c r="T694" s="17"/>
      <x:c r="U694" s="17"/>
      <x:c r="V694" s="17"/>
      <x:c r="W694" s="17"/>
      <x:c r="X694" s="17"/>
      <x:c r="Y694" s="17"/>
      <x:c r="Z694" s="17"/>
    </x:row>
    <x:row r="695">
      <x:c r="A695" s="17" t="str">
        <x:v>Claude Sonnet 4</x:v>
      </x:c>
      <x:c r="B695" s="17" t="str">
        <x:v>claude-sonnet-4-20250514_2K</x:v>
      </x:c>
      <x:c r="C695" s="17"/>
      <x:c r="D695" s="17" t="str">
        <x:v>Anthropic</x:v>
      </x:c>
      <x:c r="E695" s="17" t="str">
        <x:v>United States of America</x:v>
      </x:c>
      <x:c r="F695" s="17" t="n">
        <x:v>45799</x:v>
      </x:c>
      <x:c r="G695" s="17" t="str">
        <x:v>API access</x:v>
      </x:c>
      <x:c r="H695" s="17" t="n">
        <x:v>45799</x:v>
      </x:c>
      <x:c r="I695" s="17"/>
      <x:c r="J695" s="17" t="str">
        <x:v>Unknown</x:v>
      </x:c>
      <x:c r="K695" s="17" t="str">
        <x:v>Anthropic's mid-sized Claude 4 series model, evaluated at up to 2,000 reasoning tokens.</x:v>
      </x:c>
      <x:c r="L695" s="17" t="str">
        <x:v>Claude Sonnet 4 (2k thinking)</x:v>
      </x:c>
      <x:c r="M695" s="17"/>
      <x:c r="N695" s="17" t="str">
        <x:v>Claude Sonnet 4</x:v>
      </x:c>
      <x:c r="O695" s="17" t="str">
        <x:v>claude-sonnet-4</x:v>
      </x:c>
      <x:c r="P695" s="17" t="n">
        <x:v>142.15</x:v>
      </x:c>
      <x:c r="Q695" s="17" t="n">
        <x:v>139.04</x:v>
      </x:c>
      <x:c r="R695" s="17" t="n">
        <x:v>143.61</x:v>
      </x:c>
      <x:c r="S695" s="17"/>
      <x:c r="T695" s="17"/>
      <x:c r="U695" s="17"/>
      <x:c r="V695" s="17"/>
      <x:c r="W695" s="17"/>
      <x:c r="X695" s="17"/>
      <x:c r="Y695" s="17"/>
      <x:c r="Z695" s="17"/>
    </x:row>
    <x:row r="696">
      <x:c r="A696" s="17" t="str">
        <x:v>Claude 3.7 Sonnet</x:v>
      </x:c>
      <x:c r="B696" s="17" t="str">
        <x:v>claude-3-7-sonnet-20250219_2K</x:v>
      </x:c>
      <x:c r="C696" s="17" t="str">
        <x:v>Claude 3.7 Sonnet (2k thinking)</x:v>
      </x:c>
      <x:c r="D696" s="17" t="str">
        <x:v>Anthropic</x:v>
      </x:c>
      <x:c r="E696" s="17" t="str">
        <x:v>United States of America</x:v>
      </x:c>
      <x:c r="F696" s="17" t="n">
        <x:v>45712</x:v>
      </x:c>
      <x:c r="G696" s="17" t="str">
        <x:v>API access</x:v>
      </x:c>
      <x:c r="H696" s="17" t="n">
        <x:v>45712</x:v>
      </x:c>
      <x:c r="I696" s="17" t="n">
        <x:v>3.3499999999999998e+25</x:v>
      </x:c>
      <x:c r="J696" s="17" t="str">
        <x:v>Likely</x:v>
      </x:c>
      <x:c r="K696" s="17" t="str">
        <x:v>A previous flagship reasoning model from Anthropic, benchmarked with up to 2,000 reasoning tokens allowed.</x:v>
      </x:c>
      <x:c r="L696" s="17" t="str">
        <x:v>Claude 3.7 Sonnet (2k thinking)</x:v>
      </x:c>
      <x:c r="M696" s="17"/>
      <x:c r="N696" s="17" t="str">
        <x:v>Claude 3.7 Sonnet</x:v>
      </x:c>
      <x:c r="O696" s="17" t="str">
        <x:v>claude-3-7-sonnet</x:v>
      </x:c>
      <x:c r="P696" s="17" t="n">
        <x:v>141.7</x:v>
      </x:c>
      <x:c r="Q696" s="17" t="n">
        <x:v>139.28</x:v>
      </x:c>
      <x:c r="R696" s="17" t="n">
        <x:v>143.27</x:v>
      </x:c>
      <x:c r="S696" s="17"/>
      <x:c r="T696" s="17"/>
      <x:c r="U696" s="17"/>
      <x:c r="V696" s="17"/>
      <x:c r="W696" s="17"/>
      <x:c r="X696" s="17"/>
      <x:c r="Y696" s="17"/>
      <x:c r="Z696" s="17"/>
    </x:row>
    <x:row r="697">
      <x:c r="A697" s="17" t="str">
        <x:v>Sonar</x:v>
      </x:c>
      <x:c r="B697" s="17" t="str">
        <x:v>sonar-pro</x:v>
      </x:c>
      <x:c r="C697" s="17"/>
      <x:c r="D697" s="17" t="str">
        <x:v>Perplexity</x:v>
      </x:c>
      <x:c r="E697" s="17" t="str">
        <x:v>United States of America</x:v>
      </x:c>
      <x:c r="F697" s="17" t="n">
        <x:v>45678</x:v>
      </x:c>
      <x:c r="G697" s="17" t="str">
        <x:v>API access</x:v>
      </x:c>
      <x:c r="H697" s="17" t="n">
        <x:v>45699</x:v>
      </x:c>
      <x:c r="I697" s="17"/>
      <x:c r="J697" s="17" t="str">
        <x:v>Confident</x:v>
      </x:c>
      <x:c r="K697" s="17" t="str">
        <x:v>A search-optimized language model from Perplexity.</x:v>
      </x:c>
      <x:c r="L697" s="17" t="str">
        <x:v>Sonar Pro</x:v>
      </x:c>
      <x:c r="M697" s="17"/>
      <x:c r="N697" s="17" t="str">
        <x:v>Sonar</x:v>
      </x:c>
      <x:c r="O697" s="17" t="str">
        <x:v>sonar</x:v>
      </x:c>
      <x:c r="P697" s="17"/>
      <x:c r="Q697" s="17"/>
      <x:c r="R697" s="17"/>
      <x:c r="S697" s="17"/>
      <x:c r="T697" s="17"/>
      <x:c r="U697" s="17"/>
      <x:c r="V697" s="17"/>
      <x:c r="W697" s="17"/>
      <x:c r="X697" s="17"/>
      <x:c r="Y697" s="17"/>
      <x:c r="Z697" s="17"/>
    </x:row>
    <x:row r="698">
      <x:c r="A698" s="17" t="str">
        <x:v>GPT-5.5 Pro</x:v>
      </x:c>
      <x:c r="B698" s="17" t="str">
        <x:v>gpt-5.5-pro_unknown</x:v>
      </x:c>
      <x:c r="C698" s="17" t="str">
        <x:v>GPT-5.5 Pro (unknown thinking)</x:v>
      </x:c>
      <x:c r="D698" s="17" t="str">
        <x:v>OpenAI</x:v>
      </x:c>
      <x:c r="E698" s="17" t="str">
        <x:v>United States of America</x:v>
      </x:c>
      <x:c r="F698" s="17" t="n">
        <x:v>46135</x:v>
      </x:c>
      <x:c r="G698" s="17" t="str">
        <x:v>API access</x:v>
      </x:c>
      <x:c r="H698" s="17" t="n">
        <x:v>46135</x:v>
      </x:c>
      <x:c r="I698" s="17"/>
      <x:c r="J698" s="17" t="str">
        <x:v>Likely</x:v>
      </x:c>
      <x:c r="K698" s="17"/>
      <x:c r="L698" s="17"/>
      <x:c r="M698" s="17"/>
      <x:c r="N698" s="17" t="str">
        <x:v>GPT-5.5 Pro</x:v>
      </x:c>
      <x:c r="O698" s="17" t="str">
        <x:v>gpt-5-5-pro</x:v>
      </x:c>
      <x:c r="P698" s="17" t="n">
        <x:v>160.73</x:v>
      </x:c>
      <x:c r="Q698" s="17" t="n">
        <x:v>158.24</x:v>
      </x:c>
      <x:c r="R698" s="17" t="n">
        <x:v>164.36</x:v>
      </x:c>
      <x:c r="S698" s="17"/>
      <x:c r="T698" s="17"/>
      <x:c r="U698" s="17"/>
      <x:c r="V698" s="17"/>
      <x:c r="W698" s="17"/>
      <x:c r="X698" s="17"/>
      <x:c r="Y698" s="17"/>
      <x:c r="Z698" s="17"/>
    </x:row>
    <x:row r="699">
      <x:c r="A699" s="17" t="str">
        <x:v>GPT-5.6 Sol</x:v>
      </x:c>
      <x:c r="B699" s="17" t="str">
        <x:v>gpt-5.6-sol_prounknown</x:v>
      </x:c>
      <x:c r="C699" s="17" t="str">
        <x:v>GPT-5.6 Sol (pro, unknown thinking)</x:v>
      </x:c>
      <x:c r="D699" s="17" t="str">
        <x:v>OpenAI</x:v>
      </x:c>
      <x:c r="E699" s="17" t="str">
        <x:v>United States of America</x:v>
      </x:c>
      <x:c r="F699" s="17" t="n">
        <x:v>46212</x:v>
      </x:c>
      <x:c r="G699" s="17" t="str">
        <x:v>API access</x:v>
      </x:c>
      <x:c r="H699" s="17" t="n">
        <x:v>46212</x:v>
      </x:c>
      <x:c r="I699" s="17"/>
      <x:c r="J699" s="17" t="str">
        <x:v>Unverified</x:v>
      </x:c>
      <x:c r="K699" s="17"/>
      <x:c r="L699" s="17" t="str">
        <x:v>GPT-5.6 Sol (pro, unknown thinking)</x:v>
      </x:c>
      <x:c r="M699" s="17"/>
      <x:c r="N699" s="17" t="str">
        <x:v>GPT-5.6 Sol</x:v>
      </x:c>
      <x:c r="O699" s="17" t="str">
        <x:v>gpt-5-6-sol</x:v>
      </x:c>
      <x:c r="P699" s="17" t="n">
        <x:v>161.77</x:v>
      </x:c>
      <x:c r="Q699" s="17" t="n">
        <x:v>159.26</x:v>
      </x:c>
      <x:c r="R699" s="17" t="n">
        <x:v>166.01</x:v>
      </x:c>
      <x:c r="S699" s="17"/>
      <x:c r="T699" s="17"/>
      <x:c r="U699" s="17"/>
      <x:c r="V699" s="17"/>
      <x:c r="W699" s="17"/>
      <x:c r="X699" s="17"/>
      <x:c r="Y699" s="17"/>
      <x:c r="Z699" s="17"/>
    </x:row>
    <x:row r="700">
      <x:c r="A700" s="17" t="str">
        <x:v>Claude Sonnet 5</x:v>
      </x:c>
      <x:c r="B700" s="17" t="str">
        <x:v>claude-sonnet-5_unknown</x:v>
      </x:c>
      <x:c r="C700" s="17" t="str">
        <x:v>Claude Sonnet 5 (unknown thinking)</x:v>
      </x:c>
      <x:c r="D700" s="17" t="str">
        <x:v>Anthropic</x:v>
      </x:c>
      <x:c r="E700" s="17" t="str">
        <x:v>United States of America</x:v>
      </x:c>
      <x:c r="F700" s="17" t="n">
        <x:v>46203</x:v>
      </x:c>
      <x:c r="G700" s="17" t="str">
        <x:v>API access</x:v>
      </x:c>
      <x:c r="H700" s="17" t="n">
        <x:v>46203</x:v>
      </x:c>
      <x:c r="I700" s="17"/>
      <x:c r="J700" s="17" t="str">
        <x:v>Confident</x:v>
      </x:c>
      <x:c r="K700" s="17"/>
      <x:c r="L700" s="17" t="str">
        <x:v>Claude Sonnet 5 (unknown thinking)</x:v>
      </x:c>
      <x:c r="M700" s="17"/>
      <x:c r="N700" s="17" t="str">
        <x:v>Claude Sonnet 5</x:v>
      </x:c>
      <x:c r="O700" s="17" t="str">
        <x:v>claude-sonnet-5</x:v>
      </x:c>
      <x:c r="P700" s="17" t="n">
        <x:v>153.2</x:v>
      </x:c>
      <x:c r="Q700" s="17" t="n">
        <x:v>150.47</x:v>
      </x:c>
      <x:c r="R700" s="17" t="n">
        <x:v>155.24</x:v>
      </x:c>
      <x:c r="S700" s="17"/>
      <x:c r="T700" s="17"/>
      <x:c r="U700" s="17"/>
      <x:c r="V700" s="17"/>
      <x:c r="W700" s="17"/>
      <x:c r="X700" s="17"/>
      <x:c r="Y700" s="17"/>
      <x:c r="Z700" s="17"/>
    </x:row>
    <x:row r="701">
      <x:c r="A701" s="17" t="str">
        <x:v>Claude Opus 4</x:v>
      </x:c>
      <x:c r="B701" s="17" t="str">
        <x:v>claude-opus-4-20250514_12K</x:v>
      </x:c>
      <x:c r="C701" s="17" t="str">
        <x:v>Claude Opus 4 </x:v>
      </x:c>
      <x:c r="D701" s="17" t="str">
        <x:v>Anthropic</x:v>
      </x:c>
      <x:c r="E701" s="17" t="str">
        <x:v>United States of America</x:v>
      </x:c>
      <x:c r="F701" s="17" t="n">
        <x:v>45799</x:v>
      </x:c>
      <x:c r="G701" s="17" t="str">
        <x:v>API access</x:v>
      </x:c>
      <x:c r="H701" s="17" t="n">
        <x:v>45799</x:v>
      </x:c>
      <x:c r="I701" s="17"/>
      <x:c r="J701" s="17" t="str">
        <x:v>Unknown</x:v>
      </x:c>
      <x:c r="K701" s="17" t="str">
        <x:v>Anthropic's largest model in the Claude 4 series (superseded by Claude Opus 4.1), benchmarked with up to 12,000 reasoning tokens.</x:v>
      </x:c>
      <x:c r="L701" s="17" t="str">
        <x:v>Claude Opus 4 (12k thinking)</x:v>
      </x:c>
      <x:c r="M701" s="17"/>
      <x:c r="N701" s="17" t="str">
        <x:v>Claude Opus 4</x:v>
      </x:c>
      <x:c r="O701" s="17" t="str">
        <x:v>claude-opus-4</x:v>
      </x:c>
      <x:c r="P701" s="17" t="n">
        <x:v>142.89</x:v>
      </x:c>
      <x:c r="Q701" s="17" t="n">
        <x:v>140.36</x:v>
      </x:c>
      <x:c r="R701" s="17" t="n">
        <x:v>144.3</x:v>
      </x:c>
      <x:c r="S701" s="17"/>
      <x:c r="T701" s="17"/>
      <x:c r="U701" s="17"/>
      <x:c r="V701" s="17"/>
      <x:c r="W701" s="17"/>
      <x:c r="X701" s="17"/>
      <x:c r="Y701" s="17"/>
      <x:c r="Z701" s="17"/>
    </x:row>
    <x:row r="702">
      <x:c r="A702" s="17" t="str">
        <x:v>GPT-5.2 Pro</x:v>
      </x:c>
      <x:c r="B702" s="17" t="str">
        <x:v>gpt-5.2-pro-2025-12-11</x:v>
      </x:c>
      <x:c r="C702" s="17" t="str">
        <x:v>GPT-5.2 Pro</x:v>
      </x:c>
      <x:c r="D702" s="17" t="str">
        <x:v>OpenAI</x:v>
      </x:c>
      <x:c r="E702" s="17" t="str">
        <x:v>United States of America</x:v>
      </x:c>
      <x:c r="F702" s="17" t="n">
        <x:v>46002</x:v>
      </x:c>
      <x:c r="G702" s="17" t="str">
        <x:v>API access</x:v>
      </x:c>
      <x:c r="H702" s="17" t="n">
        <x:v>46002</x:v>
      </x:c>
      <x:c r="I702" s="17"/>
      <x:c r="J702" s="17" t="str">
        <x:v>Likely</x:v>
      </x:c>
      <x:c r="K702" s="17"/>
      <x:c r="L702" s="17" t="str">
        <x:v>GPT-5.2 Pro</x:v>
      </x:c>
      <x:c r="M702" s="17"/>
      <x:c r="N702" s="17" t="str">
        <x:v>GPT-5.2 Pro</x:v>
      </x:c>
      <x:c r="O702" s="17" t="str">
        <x:v>gpt-5-2-pro</x:v>
      </x:c>
      <x:c r="P702" s="17" t="n">
        <x:v>154.65</x:v>
      </x:c>
      <x:c r="Q702" s="17" t="n">
        <x:v>152.88</x:v>
      </x:c>
      <x:c r="R702" s="17" t="n">
        <x:v>157.03</x:v>
      </x:c>
      <x:c r="S702" s="17"/>
      <x:c r="T702" s="17"/>
      <x:c r="U702" s="17"/>
      <x:c r="V702" s="17"/>
      <x:c r="W702" s="17"/>
      <x:c r="X702" s="17"/>
      <x:c r="Y702" s="17"/>
      <x:c r="Z702" s="17"/>
    </x:row>
    <x:row r="703">
      <x:c r="A703" s="17" t="str">
        <x:v>Grok 4.1 Fast</x:v>
      </x:c>
      <x:c r="B703" s="17" t="str">
        <x:v>grok-4-1-fast-non-reasoning</x:v>
      </x:c>
      <x:c r="C703" s="17"/>
      <x:c r="D703" s="17" t="str">
        <x:v>xAI</x:v>
      </x:c>
      <x:c r="E703" s="17" t="str">
        <x:v>United States of America</x:v>
      </x:c>
      <x:c r="F703" s="17" t="n">
        <x:v>45980</x:v>
      </x:c>
      <x:c r="G703" s="17" t="str">
        <x:v>API access</x:v>
      </x:c>
      <x:c r="H703" s="17" t="n">
        <x:v>45980</x:v>
      </x:c>
      <x:c r="I703" s="17"/>
      <x:c r="J703" s="17" t="str">
        <x:v>Unknown</x:v>
      </x:c>
      <x:c r="K703" s="17"/>
      <x:c r="L703" s="17"/>
      <x:c r="M703" s="17"/>
      <x:c r="N703" s="17" t="str">
        <x:v>Grok 4.1 Fast</x:v>
      </x:c>
      <x:c r="O703" s="17" t="str">
        <x:v>grok-4-1-fast</x:v>
      </x:c>
      <x:c r="P703" s="17"/>
      <x:c r="Q703" s="17"/>
      <x:c r="R703" s="17"/>
      <x:c r="S703" s="17"/>
      <x:c r="T703" s="17"/>
      <x:c r="U703" s="17"/>
      <x:c r="V703" s="17"/>
      <x:c r="W703" s="17"/>
      <x:c r="X703" s="17"/>
      <x:c r="Y703" s="17"/>
      <x:c r="Z703" s="17"/>
    </x:row>
    <x:row r="704">
      <x:c r="A704" s="17" t="str">
        <x:v>Claude Sonnet 4.5</x:v>
      </x:c>
      <x:c r="B704" s="17" t="str">
        <x:v>claude-sonnet-4-5-20250929_12K</x:v>
      </x:c>
      <x:c r="C704" s="17" t="str">
        <x:v>Claude Sonnet 4.5 (12k thinking)</x:v>
      </x:c>
      <x:c r="D704" s="17" t="str">
        <x:v>Anthropic</x:v>
      </x:c>
      <x:c r="E704" s="17" t="str">
        <x:v>United States of America</x:v>
      </x:c>
      <x:c r="F704" s="17" t="n">
        <x:v>45929</x:v>
      </x:c>
      <x:c r="G704" s="17" t="str">
        <x:v>API access</x:v>
      </x:c>
      <x:c r="H704" s="17" t="n">
        <x:v>45929</x:v>
      </x:c>
      <x:c r="I704" s="17"/>
      <x:c r="J704" s="17" t="str">
        <x:v>Unknown</x:v>
      </x:c>
      <x:c r="K704" s="17"/>
      <x:c r="L704" s="17" t="str">
        <x:v>Claude Sonnet 4.5 (12k thinking)</x:v>
      </x:c>
      <x:c r="M704" s="17"/>
      <x:c r="N704" s="17" t="str">
        <x:v>Claude Sonnet 4.5</x:v>
      </x:c>
      <x:c r="O704" s="17" t="str">
        <x:v>claude-sonnet-4-5</x:v>
      </x:c>
      <x:c r="P704" s="17" t="n">
        <x:v>146.75</x:v>
      </x:c>
      <x:c r="Q704" s="17" t="n">
        <x:v>144.71</x:v>
      </x:c>
      <x:c r="R704" s="17" t="n">
        <x:v>148.07</x:v>
      </x:c>
      <x:c r="S704" s="17"/>
      <x:c r="T704" s="17"/>
      <x:c r="U704" s="17"/>
      <x:c r="V704" s="17"/>
      <x:c r="W704" s="17"/>
      <x:c r="X704" s="17"/>
      <x:c r="Y704" s="17"/>
      <x:c r="Z704" s="17"/>
    </x:row>
    <x:row r="705">
      <x:c r="A705" s="17" t="str">
        <x:v>Claude 3.7 Sonnet</x:v>
      </x:c>
      <x:c r="B705" s="17" t="str">
        <x:v>claude-3-7-sonnet-20250219_12K</x:v>
      </x:c>
      <x:c r="C705" s="17" t="str">
        <x:v>Claude 3.7 Sonnet (12k thinking)</x:v>
      </x:c>
      <x:c r="D705" s="17" t="str">
        <x:v>Anthropic</x:v>
      </x:c>
      <x:c r="E705" s="17" t="str">
        <x:v>United States of America</x:v>
      </x:c>
      <x:c r="F705" s="17" t="n">
        <x:v>45712</x:v>
      </x:c>
      <x:c r="G705" s="17" t="str">
        <x:v>API access</x:v>
      </x:c>
      <x:c r="H705" s="17" t="n">
        <x:v>45712</x:v>
      </x:c>
      <x:c r="I705" s="17" t="n">
        <x:v>3.3499999999999998e+25</x:v>
      </x:c>
      <x:c r="J705" s="17" t="str">
        <x:v>Likely</x:v>
      </x:c>
      <x:c r="K705" s="17" t="str">
        <x:v>A previous flagship reasoning model from Anthropic, benchmarked with up to 12,000 reasoning tokens allowed.</x:v>
      </x:c>
      <x:c r="L705" s="17" t="str">
        <x:v>Claude 3.7 Sonnet (12k thinking)</x:v>
      </x:c>
      <x:c r="M705" s="17"/>
      <x:c r="N705" s="17" t="str">
        <x:v>Claude 3.7 Sonnet</x:v>
      </x:c>
      <x:c r="O705" s="17" t="str">
        <x:v>claude-3-7-sonnet</x:v>
      </x:c>
      <x:c r="P705" s="17" t="n">
        <x:v>141.7</x:v>
      </x:c>
      <x:c r="Q705" s="17" t="n">
        <x:v>139.28</x:v>
      </x:c>
      <x:c r="R705" s="17" t="n">
        <x:v>143.27</x:v>
      </x:c>
      <x:c r="S705" s="17"/>
      <x:c r="T705" s="17"/>
      <x:c r="U705" s="17"/>
      <x:c r="V705" s="17"/>
      <x:c r="W705" s="17"/>
      <x:c r="X705" s="17"/>
      <x:c r="Y705" s="17"/>
      <x:c r="Z705" s="17"/>
    </x:row>
    <x:row r="706">
      <x:c r="A706" s="17" t="str">
        <x:v>Claude Sonnet 4</x:v>
      </x:c>
      <x:c r="B706" s="17" t="str">
        <x:v>claude-sonnet-4-20250514_12K</x:v>
      </x:c>
      <x:c r="C706" s="17"/>
      <x:c r="D706" s="17" t="str">
        <x:v>Anthropic</x:v>
      </x:c>
      <x:c r="E706" s="17" t="str">
        <x:v>United States of America</x:v>
      </x:c>
      <x:c r="F706" s="17" t="n">
        <x:v>45799</x:v>
      </x:c>
      <x:c r="G706" s="17" t="str">
        <x:v>API access</x:v>
      </x:c>
      <x:c r="H706" s="17" t="n">
        <x:v>45799</x:v>
      </x:c>
      <x:c r="I706" s="17"/>
      <x:c r="J706" s="17" t="str">
        <x:v>Unknown</x:v>
      </x:c>
      <x:c r="K706" s="17" t="str">
        <x:v>Anthropic's mid-sized Claude 4 series model, evaluated at up to 12,000 reasoning tokens.</x:v>
      </x:c>
      <x:c r="L706" s="17" t="str">
        <x:v>Claude Sonnet 4 (12k thinking)</x:v>
      </x:c>
      <x:c r="M706" s="17"/>
      <x:c r="N706" s="17" t="str">
        <x:v>Claude Sonnet 4</x:v>
      </x:c>
      <x:c r="O706" s="17" t="str">
        <x:v>claude-sonnet-4</x:v>
      </x:c>
      <x:c r="P706" s="17" t="n">
        <x:v>142.15</x:v>
      </x:c>
      <x:c r="Q706" s="17" t="n">
        <x:v>139.04</x:v>
      </x:c>
      <x:c r="R706" s="17" t="n">
        <x:v>143.61</x:v>
      </x:c>
      <x:c r="S706" s="17"/>
      <x:c r="T706" s="17"/>
      <x:c r="U706" s="17"/>
      <x:c r="V706" s="17"/>
      <x:c r="W706" s="17"/>
      <x:c r="X706" s="17"/>
      <x:c r="Y706" s="17"/>
      <x:c r="Z706" s="17"/>
    </x:row>
    <x:row r="707">
      <x:c r="A707" s="17" t="str">
        <x:v>Reka Flash 3</x:v>
      </x:c>
      <x:c r="B707" s="17" t="str">
        <x:v>reka-flash-3</x:v>
      </x:c>
      <x:c r="C707" s="17"/>
      <x:c r="D707" s="17" t="str">
        <x:v>Reka AI</x:v>
      </x:c>
      <x:c r="E707" s="17" t="str">
        <x:v>United States of America</x:v>
      </x:c>
      <x:c r="F707" s="17" t="n">
        <x:v>45726</x:v>
      </x:c>
      <x:c r="G707" s="17" t="str">
        <x:v>Open weights (unrestricted)</x:v>
      </x:c>
      <x:c r="H707" s="17" t="n">
        <x:v>45726</x:v>
      </x:c>
      <x:c r="I707" s="17"/>
      <x:c r="J707" s="17" t="str">
        <x:v>Confident</x:v>
      </x:c>
      <x:c r="K707" s="17"/>
      <x:c r="L707" s="17" t="str">
        <x:v>Reka Flash 3</x:v>
      </x:c>
      <x:c r="M707" s="17"/>
      <x:c r="N707" s="17" t="str">
        <x:v>Reka Flash 3</x:v>
      </x:c>
      <x:c r="O707" s="17" t="str">
        <x:v>reka-flash-3</x:v>
      </x:c>
      <x:c r="P707" s="17"/>
      <x:c r="Q707" s="17"/>
      <x:c r="R707" s="17"/>
      <x:c r="S707" s="17"/>
      <x:c r="T707" s="17"/>
      <x:c r="U707" s="17"/>
      <x:c r="V707" s="17"/>
      <x:c r="W707" s="17"/>
      <x:c r="X707" s="17"/>
      <x:c r="Y707" s="17"/>
      <x:c r="Z707" s="17"/>
    </x:row>
    <x:row r="708">
      <x:c r="A708" s="17" t="str">
        <x:v>Mistral NeMo</x:v>
      </x:c>
      <x:c r="B708" s="17" t="str">
        <x:v>Mistral-Nemo-Instruct-2407</x:v>
      </x:c>
      <x:c r="C708" s="17"/>
      <x:c r="D708" s="17" t="str">
        <x:v>Mistral AI</x:v>
      </x:c>
      <x:c r="E708" s="17" t="str">
        <x:v>France</x:v>
      </x:c>
      <x:c r="F708" s="17" t="n">
        <x:v>45491</x:v>
      </x:c>
      <x:c r="G708" s="17" t="str">
        <x:v>Open weights (unrestricted)</x:v>
      </x:c>
      <x:c r="H708" s="17" t="n">
        <x:v>45491</x:v>
      </x:c>
      <x:c r="I708" s="17"/>
      <x:c r="J708" s="17" t="str">
        <x:v>Confident</x:v>
      </x:c>
      <x:c r="K708" s="17"/>
      <x:c r="L708" s="17"/>
      <x:c r="M708" s="17"/>
      <x:c r="N708" s="17" t="str">
        <x:v>Mistral NeMo</x:v>
      </x:c>
      <x:c r="O708" s="17" t="str">
        <x:v>mistral-nemo</x:v>
      </x:c>
      <x:c r="P708" s="17" t="n">
        <x:v>118.38</x:v>
      </x:c>
      <x:c r="Q708" s="17" t="n">
        <x:v>109.85</x:v>
      </x:c>
      <x:c r="R708" s="17" t="n">
        <x:v>121.76</x:v>
      </x:c>
      <x:c r="S708" s="17"/>
      <x:c r="T708" s="17"/>
      <x:c r="U708" s="17"/>
      <x:c r="V708" s="17"/>
      <x:c r="W708" s="17"/>
      <x:c r="X708" s="17"/>
      <x:c r="Y708" s="17"/>
      <x:c r="Z708" s="17"/>
    </x:row>
    <x:row r="709">
      <x:c r="A709" s="17" t="str">
        <x:v>Llama 3.2 3B</x:v>
      </x:c>
      <x:c r="B709" s="17" t="str">
        <x:v>Llama-3.2-3B-Instruct</x:v>
      </x:c>
      <x:c r="C709" s="17"/>
      <x:c r="D709" s="17" t="str">
        <x:v>Meta AI</x:v>
      </x:c>
      <x:c r="E709" s="17" t="str">
        <x:v>United States of America</x:v>
      </x:c>
      <x:c r="F709" s="17" t="n">
        <x:v>45559</x:v>
      </x:c>
      <x:c r="G709" s="17" t="str">
        <x:v>Open weights (restricted use)</x:v>
      </x:c>
      <x:c r="H709" s="17" t="n">
        <x:v>45559</x:v>
      </x:c>
      <x:c r="I709" s="17" t="n">
        <x:v>1.7334e+23</x:v>
      </x:c>
      <x:c r="J709" s="17" t="str">
        <x:v>Confident</x:v>
      </x:c>
      <x:c r="K709" s="17" t="str">
        <x:v>A 3 billion-parameter instruction-tuned model in Meta's Llama 3.2 series.</x:v>
      </x:c>
      <x:c r="L709" s="17"/>
      <x:c r="M709" s="17"/>
      <x:c r="N709" s="17" t="str">
        <x:v>Llama 3.2 3B</x:v>
      </x:c>
      <x:c r="O709" s="17" t="str">
        <x:v>llama-3-2-3b</x:v>
      </x:c>
      <x:c r="P709" s="17"/>
      <x:c r="Q709" s="17"/>
      <x:c r="R709" s="17"/>
      <x:c r="S709" s="17"/>
      <x:c r="T709" s="17"/>
      <x:c r="U709" s="17"/>
      <x:c r="V709" s="17"/>
      <x:c r="W709" s="17"/>
      <x:c r="X709" s="17"/>
      <x:c r="Y709" s="17"/>
      <x:c r="Z709" s="17"/>
    </x:row>
    <x:row r="710">
      <x:c r="A710" s="17" t="str">
        <x:v>Llama 3.2 1B</x:v>
      </x:c>
      <x:c r="B710" s="17" t="str">
        <x:v>Llama-3.2-1B-Instruct</x:v>
      </x:c>
      <x:c r="C710" s="17"/>
      <x:c r="D710" s="17" t="str">
        <x:v>Meta AI</x:v>
      </x:c>
      <x:c r="E710" s="17" t="str">
        <x:v>United States of America</x:v>
      </x:c>
      <x:c r="F710" s="17" t="n">
        <x:v>45559</x:v>
      </x:c>
      <x:c r="G710" s="17" t="str">
        <x:v>Open weights (restricted use)</x:v>
      </x:c>
      <x:c r="H710" s="17" t="n">
        <x:v>45559</x:v>
      </x:c>
      <x:c r="I710" s="17" t="n">
        <x:v>6.642e+22</x:v>
      </x:c>
      <x:c r="J710" s="17" t="str">
        <x:v>Confident</x:v>
      </x:c>
      <x:c r="K710" s="17" t="str">
        <x:v>A 1 billion-parameter instruction-tuned model in Meta's Llama 3.2 series.</x:v>
      </x:c>
      <x:c r="L710" s="17"/>
      <x:c r="M710" s="17"/>
      <x:c r="N710" s="17" t="str">
        <x:v>Llama 3.2 1B</x:v>
      </x:c>
      <x:c r="O710" s="17" t="str">
        <x:v>llama-3-2-1b</x:v>
      </x:c>
      <x:c r="P710" s="17"/>
      <x:c r="Q710" s="17"/>
      <x:c r="R710" s="17"/>
      <x:c r="S710" s="17"/>
      <x:c r="T710" s="17"/>
      <x:c r="U710" s="17"/>
      <x:c r="V710" s="17"/>
      <x:c r="W710" s="17"/>
      <x:c r="X710" s="17"/>
      <x:c r="Y710" s="17"/>
      <x:c r="Z710" s="17"/>
    </x:row>
    <x:row r="711">
      <x:c r="A711" s="17" t="str">
        <x:v>GPT-3.5 (davinci-002)
</x:v>
      </x:c>
      <x:c r="B711" s="17" t="str">
        <x:v>code-davinci-002</x:v>
      </x:c>
      <x:c r="C711" s="17"/>
      <x:c r="D711" s="17" t="str">
        <x:v>OpenAI</x:v>
      </x:c>
      <x:c r="E711" s="17" t="str">
        <x:v>United States of America</x:v>
      </x:c>
      <x:c r="F711" s="17" t="n">
        <x:v>44635</x:v>
      </x:c>
      <x:c r="G711" s="17" t="str">
        <x:v>API access</x:v>
      </x:c>
      <x:c r="H711" s="17" t="n">
        <x:v>44635</x:v>
      </x:c>
      <x:c r="I711" s="17" t="n">
        <x:v>2.578e+24</x:v>
      </x:c>
      <x:c r="J711" s="17" t="str">
        <x:v>Speculative</x:v>
      </x:c>
      <x:c r="K711" s="17"/>
      <x:c r="L711" s="17"/>
      <x:c r="M711" s="17" t="str">
        <x:v>davinci-002</x:v>
      </x:c>
      <x:c r="N711" s="17" t="str">
        <x:v>davinci-002</x:v>
      </x:c>
      <x:c r="O711" s="17" t="str">
        <x:v>davinci-002</x:v>
      </x:c>
      <x:c r="P711" s="17"/>
      <x:c r="Q711" s="17"/>
      <x:c r="R711" s="17"/>
      <x:c r="S711" s="17"/>
      <x:c r="T711" s="17"/>
      <x:c r="U711" s="17"/>
      <x:c r="V711" s="17"/>
      <x:c r="W711" s="17"/>
      <x:c r="X711" s="17"/>
      <x:c r="Y711" s="17"/>
      <x:c r="Z711" s="17"/>
    </x:row>
    <x:row r="712">
      <x:c r="A712" s="17" t="str">
        <x:v>Falcon-40B</x:v>
      </x:c>
      <x:c r="B712" s="17" t="str">
        <x:v>falcon-40b-instruct</x:v>
      </x:c>
      <x:c r="C712" s="17"/>
      <x:c r="D712" s="17" t="str">
        <x:v>Technology Innovation Institute</x:v>
      </x:c>
      <x:c r="E712" s="17" t="str">
        <x:v>United Arab Emirates</x:v>
      </x:c>
      <x:c r="F712" s="17" t="n">
        <x:v>45071</x:v>
      </x:c>
      <x:c r="G712" s="17" t="str">
        <x:v>Open weights (unrestricted)</x:v>
      </x:c>
      <x:c r="H712" s="17" t="n">
        <x:v>45000</x:v>
      </x:c>
      <x:c r="I712" s="17" t="n">
        <x:v>2.4e+23</x:v>
      </x:c>
      <x:c r="J712" s="17" t="str">
        <x:v>Confident</x:v>
      </x:c>
      <x:c r="K712" s="17"/>
      <x:c r="L712" s="17"/>
      <x:c r="M712" s="17"/>
      <x:c r="N712" s="17" t="str">
        <x:v>Falcon-40B</x:v>
      </x:c>
      <x:c r="O712" s="17" t="str">
        <x:v>falcon-40b</x:v>
      </x:c>
      <x:c r="P712" s="17" t="n">
        <x:v>104.19</x:v>
      </x:c>
      <x:c r="Q712" s="17" t="n">
        <x:v>94.99</x:v>
      </x:c>
      <x:c r="R712" s="17" t="n">
        <x:v>110.58</x:v>
      </x:c>
      <x:c r="S712" s="17"/>
      <x:c r="T712" s="17"/>
      <x:c r="U712" s="17"/>
      <x:c r="V712" s="17"/>
      <x:c r="W712" s="17"/>
      <x:c r="X712" s="17"/>
      <x:c r="Y712" s="17"/>
      <x:c r="Z712" s="17"/>
    </x:row>
    <x:row r="713">
      <x:c r="A713" s="17"/>
      <x:c r="B713" s="17" t="str">
        <x:v>DeepSeek-Coder-V2-Lite-Instruct</x:v>
      </x:c>
      <x:c r="C713" s="17"/>
      <x:c r="D713" s="17"/>
      <x:c r="E713" s="17"/>
      <x:c r="F713" s="17" t="n">
        <x:v>45456</x:v>
      </x:c>
      <x:c r="G713" s="17"/>
      <x:c r="H713" s="17"/>
      <x:c r="I713" s="17"/>
      <x:c r="J713" s="17" t="str">
        <x:v>Unverified</x:v>
      </x:c>
      <x:c r="K713" s="17"/>
      <x:c r="L713" s="17"/>
      <x:c r="M713" s="17"/>
      <x:c r="N713" s="17"/>
      <x:c r="O713" s="17" t="str">
        <x:v>deepseek-coder-v2-lite-instruct</x:v>
      </x:c>
      <x:c r="P713" s="17"/>
      <x:c r="Q713" s="17"/>
      <x:c r="R713" s="17"/>
      <x:c r="S713" s="17"/>
      <x:c r="T713" s="17"/>
      <x:c r="U713" s="17"/>
      <x:c r="V713" s="17"/>
      <x:c r="W713" s="17"/>
      <x:c r="X713" s="17"/>
      <x:c r="Y713" s="17"/>
      <x:c r="Z713" s="17"/>
    </x:row>
    <x:row r="714">
      <x:c r="A714" s="17" t="str">
        <x:v>DeepSeek-Coder-V2 236B</x:v>
      </x:c>
      <x:c r="B714" s="17" t="str">
        <x:v>DeepSeek-Coder-V2-Instruct</x:v>
      </x:c>
      <x:c r="C714" s="17"/>
      <x:c r="D714" s="17" t="str">
        <x:v>DeepSeek</x:v>
      </x:c>
      <x:c r="E714" s="17" t="str">
        <x:v>China</x:v>
      </x:c>
      <x:c r="F714" s="17" t="n">
        <x:v>45460</x:v>
      </x:c>
      <x:c r="G714" s="17" t="str">
        <x:v>Open weights (restricted use)</x:v>
      </x:c>
      <x:c r="H714" s="17" t="n">
        <x:v>45460</x:v>
      </x:c>
      <x:c r="I714" s="17" t="n">
        <x:v>1.2852e+24</x:v>
      </x:c>
      <x:c r="J714" s="17" t="str">
        <x:v>Confident</x:v>
      </x:c>
      <x:c r="K714" s="17" t="str">
        <x:v>An instruction-tuned version of DeepSeek Coder V2, a 236 billion-parameter coding-optimized model from DeepSeek.</x:v>
      </x:c>
      <x:c r="L714" s="17" t="str">
        <x:v>DeepSeek-Coder-V2 (instruct)</x:v>
      </x:c>
      <x:c r="M714" s="17"/>
      <x:c r="N714" s="17" t="str">
        <x:v>DeepSeek-Coder-V2 236B</x:v>
      </x:c>
      <x:c r="O714" s="17" t="str">
        <x:v>deepseek-coder-v2-236b</x:v>
      </x:c>
      <x:c r="P714" s="17"/>
      <x:c r="Q714" s="17"/>
      <x:c r="R714" s="17"/>
      <x:c r="S714" s="17"/>
      <x:c r="T714" s="17"/>
      <x:c r="U714" s="17"/>
      <x:c r="V714" s="17"/>
      <x:c r="W714" s="17"/>
      <x:c r="X714" s="17"/>
      <x:c r="Y714" s="17"/>
      <x:c r="Z714" s="17"/>
    </x:row>
    <x:row r="715">
      <x:c r="A715" s="17"/>
      <x:c r="B715" s="17" t="str">
        <x:v>Qwen2.5-Coder-3B-Instruct</x:v>
      </x:c>
      <x:c r="C715" s="17"/>
      <x:c r="D715" s="17"/>
      <x:c r="E715" s="17"/>
      <x:c r="F715" s="17" t="n">
        <x:v>45602</x:v>
      </x:c>
      <x:c r="G715" s="17"/>
      <x:c r="H715" s="17"/>
      <x:c r="I715" s="17"/>
      <x:c r="J715" s="17" t="str">
        <x:v>Unverified</x:v>
      </x:c>
      <x:c r="K715" s="17" t="str">
        <x:v>An instruction-tuned and coding-optimized 3 billion-parameter model in the Qwen 2.5 series.</x:v>
      </x:c>
      <x:c r="L715" s="17"/>
      <x:c r="M715" s="17"/>
      <x:c r="N715" s="17"/>
      <x:c r="O715" s="17" t="str">
        <x:v>qwen2-5-coder-3b-instruct</x:v>
      </x:c>
      <x:c r="P715" s="17"/>
      <x:c r="Q715" s="17"/>
      <x:c r="R715" s="17"/>
      <x:c r="S715" s="17"/>
      <x:c r="T715" s="17"/>
      <x:c r="U715" s="17"/>
      <x:c r="V715" s="17"/>
      <x:c r="W715" s="17"/>
      <x:c r="X715" s="17"/>
      <x:c r="Y715" s="17"/>
      <x:c r="Z715" s="17"/>
    </x:row>
    <x:row r="716">
      <x:c r="A716" s="17" t="str">
        <x:v>Qwen2.5-Coder (7B)</x:v>
      </x:c>
      <x:c r="B716" s="17" t="str">
        <x:v>Qwen2.5-Coder-7B-Instruct</x:v>
      </x:c>
      <x:c r="C716" s="17"/>
      <x:c r="D716" s="17" t="str">
        <x:v>Alibaba</x:v>
      </x:c>
      <x:c r="E716" s="17" t="str">
        <x:v>China</x:v>
      </x:c>
      <x:c r="F716" s="17" t="n">
        <x:v>45552</x:v>
      </x:c>
      <x:c r="G716" s="17" t="str">
        <x:v>Open weights (unrestricted)</x:v>
      </x:c>
      <x:c r="H716" s="17" t="n">
        <x:v>45553</x:v>
      </x:c>
      <x:c r="I716" s="17" t="n">
        <x:v>2.5113e+23</x:v>
      </x:c>
      <x:c r="J716" s="17" t="str">
        <x:v>Confident</x:v>
      </x:c>
      <x:c r="K716" s="17" t="str">
        <x:v>An instruction-tuned and coding-optimized 7 billion-parameter model in the Qwen 2.5 series.</x:v>
      </x:c>
      <x:c r="L716" s="17" t="str">
        <x:v>Qwen2.5-Coder-7B (instruct)</x:v>
      </x:c>
      <x:c r="M716" s="17"/>
      <x:c r="N716" s="17" t="str">
        <x:v>Qwen2.5-Coder (7B)</x:v>
      </x:c>
      <x:c r="O716" s="17" t="str">
        <x:v>qwen2-5-coder-7b</x:v>
      </x:c>
      <x:c r="P716" s="17" t="n">
        <x:v>112.91</x:v>
      </x:c>
      <x:c r="Q716" s="17" t="n">
        <x:v>102.1</x:v>
      </x:c>
      <x:c r="R716" s="17" t="n">
        <x:v>118.64</x:v>
      </x:c>
      <x:c r="S716" s="17"/>
      <x:c r="T716" s="17"/>
      <x:c r="U716" s="17"/>
      <x:c r="V716" s="17"/>
      <x:c r="W716" s="17"/>
      <x:c r="X716" s="17"/>
      <x:c r="Y716" s="17"/>
      <x:c r="Z716" s="17"/>
    </x:row>
    <x:row r="717">
      <x:c r="A717" s="17"/>
      <x:c r="B717" s="17" t="str">
        <x:v>Qwen2.5-Coder-14B-Instruct</x:v>
      </x:c>
      <x:c r="C717" s="17"/>
      <x:c r="D717" s="17"/>
      <x:c r="E717" s="17"/>
      <x:c r="F717" s="17" t="n">
        <x:v>45602</x:v>
      </x:c>
      <x:c r="G717" s="17"/>
      <x:c r="H717" s="17"/>
      <x:c r="I717" s="17"/>
      <x:c r="J717" s="17" t="str">
        <x:v>Unverified</x:v>
      </x:c>
      <x:c r="K717" s="17" t="str">
        <x:v>An instruction-tuned and coding-optimized 14 billion-parameter model in the Qwen 2.5 series.</x:v>
      </x:c>
      <x:c r="L717" s="17"/>
      <x:c r="M717" s="17"/>
      <x:c r="N717" s="17"/>
      <x:c r="O717" s="17" t="str">
        <x:v>qwen2-5-coder-14b-instruct</x:v>
      </x:c>
      <x:c r="P717" s="17"/>
      <x:c r="Q717" s="17"/>
      <x:c r="R717" s="17"/>
      <x:c r="S717" s="17"/>
      <x:c r="T717" s="17"/>
      <x:c r="U717" s="17"/>
      <x:c r="V717" s="17"/>
      <x:c r="W717" s="17"/>
      <x:c r="X717" s="17"/>
      <x:c r="Y717" s="17"/>
      <x:c r="Z717" s="17"/>
    </x:row>
    <x:row r="718">
      <x:c r="A718" s="18" t="str">
        <x:v>QwQ-32B</x:v>
      </x:c>
      <x:c r="B718" s="18" t="str">
        <x:v>QwQ-32B (16K thinking)</x:v>
      </x:c>
      <x:c r="C718" s="18"/>
      <x:c r="D718" s="18" t="str">
        <x:v>Alibaba</x:v>
      </x:c>
      <x:c r="E718" s="18" t="str">
        <x:v>China</x:v>
      </x:c>
      <x:c r="F718" s="18" t="n">
        <x:v>45721</x:v>
      </x:c>
      <x:c r="G718" s="18" t="str">
        <x:v>Open weights (unrestricted)</x:v>
      </x:c>
      <x:c r="H718" s="18" t="n">
        <x:v>45722</x:v>
      </x:c>
      <x:c r="I718" s="18" t="n">
        <x:v>3.51e+24</x:v>
      </x:c>
      <x:c r="J718" s="18" t="str">
        <x:v>Speculative</x:v>
      </x:c>
      <x:c r="K718" s="18"/>
      <x:c r="L718" s="18" t="str">
        <x:v>QwQ 32B (16k thinking)</x:v>
      </x:c>
      <x:c r="M718" s="18" t="str">
        <x:v>QwQ-32B</x:v>
      </x:c>
      <x:c r="N718" s="18" t="str">
        <x:v>QwQ-32B</x:v>
      </x:c>
      <x:c r="O718" s="18" t="str">
        <x:v>qwq-32b</x:v>
      </x:c>
      <x:c r="P718" s="18"/>
      <x:c r="Q718" s="18"/>
      <x:c r="R718" s="18"/>
      <x:c r="S718" s="18"/>
      <x:c r="T718" s="18"/>
      <x:c r="U718" s="18"/>
      <x:c r="V718" s="18"/>
      <x:c r="W718" s="18"/>
      <x:c r="X718" s="18"/>
      <x:c r="Y718" s="18"/>
      <x:c r="Z718" s="18"/>
    </x:row>
  </x:sheetData>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10" hidden="0" customWidth="1"/>
  </x:cols>
  <x:sheetData>
    <x:row r="1" ht="36" customHeight="1">
      <x:c r="A1" s="66" t="str">
        <x:v>Epoch all-models CSV — lossless Base64 snapshot</x:v>
      </x:c>
      <x:c r="B1" s="66"/>
      <x:c r="C1" s="66"/>
    </x:row>
    <x:row r="2">
      <x:c r="A2" s="6" t="str">
        <x:v>Concatenate Base64 text by ascending chunk number, then Base64-decode it to reproduce the exact downloaded CSV bytes. This safely preserves XML-illegal control characters; SHA-256 and byte count are recorded in Source Manifest.</x:v>
      </x:c>
      <x:c r="B2" s="6"/>
      <x:c r="C2" s="6"/>
    </x:row>
    <x:row r="3">
      <x:c r="A3" s="6"/>
      <x:c r="B3" s="6"/>
      <x:c r="C3" s="6"/>
    </x:row>
    <x:row r="5" ht="34" customHeight="1">
      <x:c r="A5" s="71" t="str">
        <x:v>Chunk</x:v>
      </x:c>
      <x:c r="B5" s="71" t="str">
        <x:v>Chunks</x:v>
      </x:c>
      <x:c r="C5" s="71" t="str">
        <x:v>Base64 text</x:v>
      </x:c>
    </x:row>
    <x:row r="6" ht="18" customHeight="1">
      <x:c r="A6" s="16" t="n">
        <x:v>1</x:v>
      </x:c>
      <x:c r="B6" s="16" t="n">
        <x:v>309</x:v>
      </x:c>
      <x:c r="C6" s="93" t="str">
        <x:v>TW9kZWwsRG9tYWluLFRhc2ssT3JnYW5pemF0aW9uLEF1dGhvcnMsUHVibGljYXRpb24gZGF0ZSxSZWZlcmVuY2UsTGluayxDaXRhdGlvbnMsTm90YWJpbGl0eSBjcml0ZXJpYSxOb3RhYmlsaXR5IGNyaXRlcmlhIG5vdGVzLFBhcmFtZXRlcnMsUGFyYW1ldGVycyBub3RlcyxUcmFpbmluZyBjb21wdXRlIChGTE9QKSxUcmFpbmluZyBjb21wdXRlIG5vdGVzLFRyYWluaW5nIGRhdGFzZXQgc2l6ZSAodG90YWwpLERhdGFzZXQgc2l6ZSBub3RlcyxUcmFpbmluZyB0aW1lIChob3VycyksVHJhaW5pbmcgdGltZSBub3RlcyxUcmFpbmluZyBoYXJkd2FyZSxBcHByb2FjaCxDb25maWRlbmNlLEFic3RyYWN0LEVwb2NocyxXaWtpVGV4dCBhbmQgUGVubiBUcmVlYmFuayBkYXRhLE1vZGVsIGFjY2Vzc2liaWxpdHksQ291bnRyeSAob2Ygb3JnYW5pemF0aW9uKSxCYXNlIG1vZGVsLEZpbmV0dW5lIGNvbXB1dGUgKEZMT1ApLEZpbmV0dW5lIGNvbXB1dGUgbm90ZXMsSGFyZHdhcmUgcXVhbnRpdHksSGFyZHdhcmUgdXRpbGl6YXRpb24gKE1GVSksTGFzdCBtb2RpZmllZCxUcmFpbmluZyBjbG91ZCBjb21wdXRlIHZlbmRvcixUcmFpbmluZyBkYXRhIGNlbnRlcixBcmNoaXZlZCBsaW5rcyxCYXRjaCBzaXplLEJhdGNoIHNpemUgbm90ZXMsT3JnYW5pemF0aW9uIGNhdGVnb3JpemF0aW9uLEZvdW5kYXRpb24gbW9kZWwsVHJhaW5pbmcgY29tcHV0ZSBsb3dlciBib3VuZCxUcmFpbmluZyBjb21wdXRlIHVwcGVyIGJvdW5kLFRyYWluaW5nIGNoaXAtaG91cnMsVHJhaW5pbmcgY29kZSBhY2Nlc3NpYmlsaXR5LEFjY2Vzc2liaWxpdHkgbm90ZXMsUG9zc2libHkgb3ZlciAxZTIzIEZMT1AsVHJhaW5pbmcgY29tcHV0ZSBjb3N0ICgyMDIzIFVTRCksVXRpbGl6YXRpb24gbm90ZXMsTnVtZXJpY2FsIGZvcm1hdCxGcm9udGllciBtb2RlbCxUcmFpbmluZyBwb3dlciBkcmF3IChXKSxUcmFpbmluZyBjb21wdXRlIGVzdGltYXRpb24gbWV0aG9kLEh1Z2dpbmcgRmFjZSBkZXZlbG9wZXIgaWQsUG9zdC10cmFpbmluZyBjb21wdXRlIChGTE9QKSxQb3N0LXRyYWluaW5nIGNvbXB1dGUgbm90ZXMsSGFyZHdhcmUgdXRpbGl6YXRpb24gKEhGVSksT3BlbiBtb2RlbCB3ZWlnaHRzPwpNdXNlIEltYWdlLEltYWdlIGdlbmVyYXRpb24sIkltYWdlIGdlbmVyYXRpb24sVGV4dC10by1pbWFnZSxJbWFnZS10by1pbWFnZSIsTWV0YSBBSSwsMjAyNi0wNy0wNyxJbnRyb2R1Y2luZyBNdXNlIEltYWdlOiBJbWFnZSBHZW5lcmF0aW9uIEJ1aWx0IGZvciBZb3VyIFdvcmxkLGh0dHBzOi8vYWJvdXQuZmIuY29tL25ld3MvMjAyNi8wNy9pbnRyb2R1Y2luZy1tdXNlLWltYWdlLW1ldGEtYWkvLCwsLCwsLCwsLCwsLCxDb25maWRlbnQsIlRvZGF5LCBNZXRhIGlzIHJvbGxpbmcgb3V0IE11c2UgSW1hZ2UsIHRoZSBjb21wYW554oCZcyBmaXJzdCBpbWFnZSBnZW5lcmF0aW9uIG1vZGVsIGZyb20gTWV0YSBTdXBlcmludGVsbGlnZW5jZSBMYWJzLCBub3cgYXZhaWxhYmxlIGluIE1ldGEgQUkuIE11c2UgU3BhcmsgbWFkZSBNZXRhIEFJIGEgc21hcnRlciBhc3Npc3RhbnQ7IG5vdywgTXVzZSBJbWFnZSBhY3RzIGFzIHRoZSBjcmVhdGl2ZSBwYXJ0bmVyIHRoYXQga25vd3MgeW91ciB3b3JsZCwgbWFraW5nIGl0IGVhc3kgdG8gdHVybiB5b3VyIGlkZWFzIGludG8gaGlnaC1xdWFsaXR5IHZpc3VhbHMgdGhhdCB5b3UgY2FuIGRvd25sb2FkIGFuZCBzaGFyZSBhbnl3aGVyZSwgaW5jbHVkaW5nIGRpcmVjdGx5IHRvIHlvdXIgZmVlZCwgc3RvcnksIG9yIGNoYXQiLCwsSG9zdGVkIGFjY2VzcyAobm8gQVBJKSxVbml0ZWQgU3RhdGVzIG9mIEFtZXJpY2EsLCwsLCwyMDI2LTA3LTA3IDIwOjQxOjM1KzAwOjAwLCwsLCwsSW5kdXN0cnksLCwsLCwsLCwsLCwsLCwsLCxObwpHUFQtUmVhbHRpbWUtMi4xLU1pbmksLCJBdWRpbyBnZW5lcmF0aW9uLEF1ZGlvIHF1ZXN0aW9uIGFuc3dlcmluZyIsT3BlbkFJLCwyMDI2LTA3LTA2LCwsLCwsLCwsLCwsLCwsLENvbmZpZGVudCwsLCxBUEkgYWNjZXNzLFVuaXRlZCBTdGF0ZXMgb2YgQW1lcmljYSwsLCwsLDIwMjYtMDctMDggMTI6MTg6MTYrMDA6MDAsLCwsLCxJbmR1c3RyeSwsLCwsVW5yZWxlYXNlZCwsLCwsLCwsLCwsLCxObwpDbGF1ZGUgU29ubmV0IDUsIkxhbmd1YWdlLE11bHRpbW9kYWwiLCJMYW5ndWFnZSBtb2RlbGluZy9nZW5lcmF0aW9uLFF1ZXN0aW9uIGFuc3dlcmluZyIsQW50aHJvcGljLCwyMDI2LTA2LTMwLEludHJvZHVjaW5nIENsYXVkZSBTb25uZXQgNSxodHRwczovL3d3dy5hbnRocm9waWMuY29tL25ld3MvY2xhdWRlLXNvbm5ldC01LCwsLCwsLCwsLCwsLCxDb25maWRlbnQsIkNsYXVkZSBTb25uZXQgNSBpcyBidWlsdCB0byBiZSB0aGUgbW9zdCBhZ2VudGljIFNvbm5ldCBtb2RlbCB5ZXQuIEl0IGNhbiBtYWtlIHBsYW5zLCB1c2UgdG9vbHMgbGlrZSBicm93c2VycyBhbmQgdGVybWluYWxzLCBhbmQgcnVuIGF1dG9ub21vdXNseSBhdCBhIGxldmVsIHRoYXQsIGp1c3QgYSBmZXcgbW9udGhzIGFnbywgcmVxdWlyZWQgbGFyZ2VyIGFuZCBtb3JlIGV4cGVuc2l2ZSBtb2RlbHMuCgpGb3IgbWFueSBkZXZlbG9wZXJzLCB0aGUgYWdlbnRpYyBBSSBlcmEgYmVnYW4gd2l0aCBTb25uZXQtY2xhc3MgbW9kZWxzOiBDbGF1ZGUgU29ubmV0IDMuNSwgMy42LCBhbmQgMy43IHdlcmUgdGhlIGZpcnN0IG1vZGVscyB0aGF0IHNob3dlZCBpbXByZXNzaXZlIHNraWxscyBpbiBjb2RpbmcgYW5kIHRvb2wgdXNlLiBNb3JlIHJlY2VudGx5LCB0aG91Z2gsIHRoZSBjbGVhcmVzdCBnYWlucyBpbiBhZ2VudGljIGNhcGFiaWxpdGllcyBoYXZlIGJlZW4gaW4gb3VyIE9wdXMtY2xhc3MgbW9kZWxzLgoKU29ubmV0IDUgbmFycm93cyB0aGUgZ2FwOiBpdHMgcGVyZm9ybWFuY2UgaXMgY2xvc2UgdG8gdGhhdCBvZiBPcHVzIDQuOCwgYnV0IGF0IGxvd2VyIHByaWNlcy4gSXTigJlzIGEgc3Vic3RhbnRpYWwgaW1wcm92ZW1lbnQgb3ZlciBpdHMgcHJlZGVjZXNzb3IsIFNvbm5ldCA0LjYsIG9uIGltcG9ydGFudCBhc3BlY3RzIG9mIGFnZW50aWMgcGVyZm9ybWFuY2UgbGlrZSByZWFzb25pbmcsIHRvb2wgdXNlLCBjb2RpbmcsIGFuZCBrbm93bGVkZ2Ugd29yazoiLCwsQVBJIGFjY2VzcyxVbml0ZWQgU3RhdGVzIG9mIEFtZXJpY2EsLCwsLCwyMDI2LTA3LTEwIDE2OjAxOjUzKzAwOjAwLCwsLCwsSW5kdXN0cnksLCwsLFVucmVsZWFzZWQsLCwsLCwsLCwsLCwsTm8KR0xNLTUuMixMYW5ndWFnZSxMYW5ndWFnZSBtb2RlbGluZy9nZW5lcmF0aW9uLFouYWkgKFpoaXB1IEFJKSwsMjAyNi0wNi0xNixHTE0tNS4yOiBCdWlsdCBmb3IgTG9uZy1Ib3Jpem9uIFRhc2tzLGh0dHBzOi8vei5haS9ibG9nL2dsbS01LjIsLCwsNzQ0MDAwMDAwMDAwLjAsLCwsLCwsLCwsQ29uZmlkZW50LCJXZSdyZSBpbnRyb2R1Y2luZyBHTE0tNS4yLCBvdXIgbGF0ZXN0IGZsYWdzaGlwIG1vZGVsIGZvciBsb25nLWhvcml6b24gdGFza3MuIEl0IG1hcmtzIGEgc3Vic3RhbnRpYWwgbGVhcCBpbiBsb25nLWhvcml6b24gdGFzayBjYXBhYmlsaXR5IG92ZXIgaXRzIHByZWRlY2Vzc29yIEdMTS01LjEgYW5kLCBmb3IgdGhlIGZpcnN0IHRpbWUsIGRlbGl2ZXJzIHRoYXQgY2FwYWJpbGl0eSBvbiBhIHNvbGlkIDFNLXRva2VuIGNvbnRleHQuIEdMTS01LjIncyBuZXcgY2FwYWJpbGl0aWVzIGluY2x1ZGU6CgpTb2xpZCAxTSBDb250ZXh0OiBBIHNvbGlkIDFNLXRva2VuIGNvbnRleHQgdGhhdCBzdGFibHkgc3VzdGFpbnMgbG9uZy1ob3Jpem9uIHdvcmsKQWR2YW5jZWQgQ29kaW5nIHdpdGggRmxleGlibGUgRWZmb3J0OiBTdHJvbmdlciBjb2RpbmcgY2FwYWJpbGl0aWVzIHdpdGggbXVsdGlwbGUgdGhpbmtpbmcgZWZmb3J0IGxldmVscyB0byBiYWxhbmNlIHBlcmZvcm1hbmNlIGFuZCBsYXRlbmN5CkltcHJvdmVkIEFyY2hpdGVjdHVyZTogV2UgcHJvcG9zZSBJbmRleFNoYXJlLCB3aGljaCByZXVzZXMgdGhlIHNhbWUgaW5kZXhlciBhY3Jvc3MgZXZlcnkgZm91ciBzcGFyc2UgYXR0ZW50aW9uIGxheWVycywgcmVkdWNpbmcgcGVyLXRva2VuIEZMT1BzIGJ5IDIuOcOXIGF0IGEgMU0gY29udGV4dCBsZW5ndGguIFdlIGFsc28gaW1wcm92ZSBHTE0tNS4y4oCZcyBNVFAgbGF5ZXIgZm9yIHNwZWN1bGF0aXZlIGRlY29kaW5nLCBpbmNyZWFzaW5nIHRoZSBhY2NlcHRhbmNlIGxlbmd0aCBieSB1cCB0byAyMCUKUHVyZSBPcGVuOiBBbiBNSVQgb3Blbi1zb3VyY2UgbGljZW5zZSDigJQgbm8gcmVnaW9uYWwgbGltaXRzLCB0ZWNobmljYWwgYWNjZXNzIHdpdGhvdXQgYm9yZGVycyIsLCxPcGVuIHdlaWdodHMgKHVucmVzdHJpY3RlZCksQ2hpbmEsLCwsLCwyMDI2LTA3LTEwIDE2OjAyOjU5KzAwOjAwLCwsLCwsSW5kdXN0cnksLCwsLCwsLCwsLCwsLHphaS1vcmcsLCwsWWVzCktpbWkgSzIuNyBDb2RlLCJMYW5ndWFnZSxNdWx0aW1vZGFsLFZpc2lvbiIsIkxhbmd1YWdlIG1vZGVsaW5nL2dlbmVyYXRpb24sQ29kZSBnZW5lcmF0aW9uIixNb29uc2hvdCwsMjAyNi0wNi0xMixLaW1pIEsyLjcgQ29kZSxodHRwczovL3BsYXRmb3JtLmtpbWkuYWkvZG9jcy9ndWlkZS9raW1pLWsyLTctY29kZS1xdWlja3N0YXJ0LCwsLDEwNDAwMDAwMDAwMDAuMCwsLCwsLCwsLCxDb25maWRlbnQsIktpbWkgSzIuNyBDb2RlIGlzIGEgY29kaW5nLWZvY3VzZWQgYWdlbnRpYyBtb2RlbCBidWlsdCB1cG9uIEtpbWkgSzIuNi4gV2l0aCBzdWJzdGFudGlhbCBpbXByb3ZlbWVudHMgb24gcmVhbC13b3JsZCBsb25nLWhvcml6b24gY29kaW5nIHRhc2tzLCBpdCBzdHJlbmd0aGVucyBlbmQtdG8tZW5kIHRhc2sgY29tcGxldGlvbiBhY3Jvc3MgY29tcGxleCBzb2Z0d2FyZSBlbmdpbmVlcmluZyB3b3JrZmxvd3Mgd2hpbGUgaW1wcm92aW5nIHRva2VuIGVmZmljaWVuY3ksIHJlZHVjaW5nIHRoaW5raW5nLXRva2VuIHVzYWdlIGJ5IGFwcHJveGltYXRlbHkgMzAlIGNvbXBhcmVkIHdpdGggS2ltaSBLMi42LiIsLCxPcGVuIHdlaWdodHMgKHVucmVzdHJpY3RlZCksQ2hpbmEsS2ltaSBLMi42LCwsLCwyMDI2LTA3LTA4IDEzOjA0OjUxKzAwOjAwLCwsLCwsSW5kdXN0cnksLCwsLCxNb2RpZmllZCBNSVQgbGljZW5zZSBodHRwczovL2h1Z2dpbmdmYWNlLmNvL21vb25zaG90YWkvS2ltaS1LMi43LUNvZGUvYmxvYi9tYWluL0xJQ0VOU0UsLCwsLCwsLG1vb25zaG90YWksLCwsWWVzCkNsYXVkZSBNeXRob3MgNSwiTGFuZ3VhZ2UsTXVsdGltb2RhbCIsIkxhbmd1YWdlIG1vZGVsaW5nL2dlbmVyYXRpb24sUXVlc3Rpb24gYW5zd2VyaW5nIixBbnRocm9waWMsLDIwMjYtMDYtMDksLGh0dHBzOi8vd3d3LmFudGhyb3BpYy5jb20vbmV3cy9jbGF1ZGUtZmFibGUtNS1teXRob3MtNSwsU09UQSBpbXByb3ZlbWVudCwiQWhlYWQgb2YgbGF0ZXN0IGZyb250aWVyIG1vZGVscyBhdCB0aW1lIG9mIHJlbGVhc2Ugb24gYmVuY2htYXJrcyBpbmNsdWRpbmcgU1dFLUJlbmNoIFBybywgRnJvbnRpZXJDb2RlLCBHRFB2YWwtQUEsIEF1dG9tYXRpb25CZW5jaCwgYW5kIEV4cGxvaXRCZW5jaC4gIiwsLCwsLCwsLCwsQ29uZmlkZW50LCJUb2RheSB3ZeKAmXJlIGxhdW5jaGluZyBDbGF1ZGUgRmFibGUgNTogYSBNeXRob3MtY2xhc3MxIG1vZGVsIHRoYXQgd2XigJl2ZSBtYWRlIHNhZmUgZm9yIGdlbmVyYWwgdXNlLgoKWy4uLl0KCkZvciBhIHNtYWxsIGdyb3VwIG9mIGN5YmVyZGVmZW5kZXJzIGFuZCBpbmZyYXN0cnVjdHVyZSBwcm92aWRlcnMsIHdl4oCZcmUgYWxzbyBsYXVuY2hpbmcgQ2xhdWRlIE15dGhvcyA1LiBJdOKAmXMgdGhlIHNhbWUgdW5kZXJseWluZyBtb2RlbCBhcyBGYWJsZSA1LCBidXQgd2l0aCB0aGUgc2FmZWd1YXJkcyBsaWZ0ZWQgaW4gc29tZSBhcmVhcy4yIE15dGhvcyA1IHdpbGwgaW5pdGlhbGx5IGJlIGRlcGxveWVkIHRocm91Z2ggUHJvamVjdCBHbGFzc3dpbmcsIGluIGNvbGxhYm9yYXRpb24gd2l0aCB0aGUgVVMgZ292ZXJubWVudCwgYXMgYW4gdXBncmFkZSB0byBDbGF1ZGUgTXl0aG9zIFByZXZpZXcuIEl0IGhhcyB0aGUgc3Ryb25nZXN0IGN5YmVyc2VjdXJpdHkgY2FwYWJpbGl0aWVzIG9mIGFueSBtb2RlbCBpbiB0aGUgd29ybGQuIFNvb24sIHdlIGludGVuZCB0byBleHBhbmQgYWNjZXNzIHRvIE15dGhvcyA1IHRocm91Z2ggYSBicm9hZGVyIHRydXN0ZWQgYWNjZXNzIHByb2dyYW0uIiwsLFVucmVsZWFzZWQsVW5pdGVkIFN0YXRlcyBvZiBBbWVyaWNhLCwsLCwsMjAyNi0wNi0wOSAyMzoyOTo0NyswMDowMCwsLCwsLEluZHVzdHJ5LCwsLCwsIkN1cnJlbnRseSBvbmx5IGF2YWlsYWJsZSB0byBzZWxlY3QgdXNlcnMgLSAiIlthXSAgc21hbGwgZ3JvdXAgb2YgY3liZXJkZWZlbmRlcnMgYW5kIGluZnJhc3RydWN0dXJlIHByb3ZpZGVycyIiIC0gdGhyb3VnaCBBUEk7IG5vdCBnZW5lcmFsbHkgYXZhaWxhYmxlLiIsLCwsLCwsLCwsLCxObwpDbGF1ZGUgRmFibGUgNSwiTGFuZ3VhZ2UsTXVsdGltb2RhbCIsIkxhbmd1YWdlIG1vZGVsaW5nL2dlbmVyYXRpb24sUXVlc3Rpb24gYW5zd2VyaW5nIixBbnRocm9waWMsLDIwMjYtMDYtMDksLGh0dHBzOi8vd3d3LmFudGhyb3BpYy5jb20vbmV3cy9jbGF1ZGUtZmFibGUtNS1teXRob3MtNSwsU09UQSBpbXByb3ZlbWVudCwiQWhlYWQgb2YgbGF0ZXN0IGZyb250aWVyIG1vZGVscyBhdCB0aW1lIG9mIHJlbGVhc2Ugb24gYmVuY2htYXJrcyBpbmNsdWRpbmcgU1dFLUJlbmNoIFBybywgRnJvbnRpZXJDb2RlLCBHRFB2YWwtQUEsIEF1dG9tYXRpb25CZW5jaCwgYW5kIEV4cGxvaXRCZW5jaC4gIiwsLCwsLCwsLCwsQ29uZmlkZW50LCJUb2RheSB3ZeKAmXJlIGxhdW5jaGluZyBDbGF1ZGUgRmFibGUgNTogYSBNeXRob3MtY2xhc3MxIG1vZGVsIHRoYXQgd2XigJl2ZSBtYWRlIHNhZmUgZm9yIGdlbmVyYWwgdXNlLgoKRmFibGUgNeKAmXMgY2FwYWJpbGl0aWVzIGV4Y2VlZCB0aG9zZSBvZiBhbnkgbW9kZWwgd2XigJl2ZSBldmVyIG1hZGUgZ2VuZXJhbGx5IGF2YWlsYWJsZS4gSXQgaXMgc3RhdGUtb2YtdGhlLWFydCBvbiBuZWFybHkgYWxsIHRlc3RlZCBiZW5jaG1hcmtzIG9mIEFJIGNhcGFiaWxpdHksIHNob3dpbmcgZXhjZXB0aW9uYWwgcGVyZm9ybWFuY2UgaW4gc29mdHdhcmUgZW5naW5lZXJpbmcsIGtub3dsZWRnZSB3b3JrLCB2aXNpb24sIHNjaWVudGlmaWMgcmVzZWFyY2gsIGFuZCBtYW55IG90aGVyIGFyZWFzLiBUaGUgbG9uZ2VyIGFuZCBtb3JlIGNvbXBsZXggdGhlIHRhc2ssIHRoZSBsYXJnZXIgRmFibGUgNeKAmXMgbGVhZCBvdmVyIG91ciBvdGhlciBtb2RlbHMuIiwsLEFQSSBhY2Nlc3MsVW5pdGVkIFN0YXRlcyBvZiBBbWVyaWNhLCwsLCwsMjAyNi0wNi0xMyAwNDowODoyNSswMDowMCwsLCwsLEluZHVzdHJ5LCwsLCwsLCwsLCwsLCwsLCwsTm8KTm9ydGggTWluaSBDb2RlLExhbmd1YWdlLCJDb2RpbmcsTGFuZ3VhZ2UgbW9kZWxpbmcvZ2VuZXJhdGlvbixRdWVzdGlvbiBhbnN3ZXJpbmciLENvaGVyZSwiSmF5IEFsYW1tYXIsIFNvcGhpYSBBbHRoYW1tZXIsIERlbm5pcyBBdW1pbGxlciwgTGVvbiBFbmdsw6RuZGVyLCBZYW5uaXMgRmxldC1CZXJsaWFjLCBFZGVuIEdpbGJlcnQsIFNhcnJhIEhhYmNoaSwgS3lsaWUgSGUsIERocnV0aSBKb3NoaSwgSm96ZWYgTW9rcsO9LCBEYXZpZCBNb3JhLCBKb3NoIE5ldHRvLVJvc2VuLCBEZW5peiBRaWFuLCBMYXdyZW5jZSBSb2RnZXJzLCBXaWxsZW0gUsO2cGtlLCBUb20gU2hlcmJvcm5lLCBBaG1ldCDDnHN0w7xuLCBNaW5qaWUgWHUsIERpYW5hIEFiYWd5YW4sIFNhbW1pZSBCYWUsIEJqw7ZybiBCZWJlbnNlZSwgV2FsdGVyIEJlbGxlci1Nb3JhbGVzLCBTZXBpZGVoIFNoYXRlcmlhbiBCaWRnb2xpLCBCYXMgQsO8bGxlciwgRGF2aWQgQ2FpcnV6LCBLcmlzIENhbywgUm9tYW4gQ2FzdGFnbsOpLCBHaWFubmlzIENoYXR6aXZlcm9nbG91LCBUaW0gQ2h1bmcsIEZlbGlwZSBDcnV6LCBSaXNoaXQgRGhvbGFraWEsIEFsaSBFZGFsYXRpLCBOaWtvbGFzIEdyaXRzY2gsIEtpbGlhbiBIYWVmZWxpLCBQcmFzaGFudCBLdW1hciwgU2ltb24gTGVobmVyZXIsIFRvbnkgTGl1LCBBbGV4IE1jS2lubmV5LCBFa2FncmEgUmFuamFuLCBEZXYgU2hhaCwgWmV3ZW4gU2hlbiwgU3lsdmllIFNoaSwgRHdhcmFrIFRhbHVwdXJ1LCBLb21hbCBUZXJ1LCBSb2JpbiBWYWFsZXIsIEJoYXJhdCBWZW5raXRlc2gsIERvbmdsdSBXYW5nLCBUZXJyZW5jZSBaaGFvLCBMZW8gWmhvdSwgQ29ud2F5IFpodSwgUGhpbCBCbHVuc29tLCBOaWNrIEZyb3NzdCwgQWlkYW4gR29tZXosIE1hbm9qIEdvdmluZGFzc2FteSwgTmljayBKYWtvYmksIFBhdHJpY2sgTGV3aXMsIEFjeXIgTG9jYXRlbGxpLCBKb2VsbGUgUGluZWF1LCBJdmFuIFpoYW5nCgoiLDIwMjYtMDYtMDksSW50cm9kdWNpbmcgTm9ydGggTWluaSBDb2RlOiBDb2hlcmXigJlzIGZpcnN0IG1vZGVsIGZvciBkZXZlbG9wZXJzLGh0dHBzOi8vY29oZXJlLmNvbS9ibG9nL25vcnRoLW1pbmktY29kZSwsLCwzMDAwMDAwMDAwMC4wLCIzMEIgdG90YWwsIDNCIGFjdGl2ZSIsLCwsLCwsLCxDb25maWRlbnQsIlRvZGF5IHdlJ3JlIGxhdW5jaGluZyBOb3J0aCBNaW5pIENvZGUgb3Blbi1zb3VyY2UuIEEgbWl4dHVyZS1vZi1leHBlcnRzIChNb0UpIG1vZGVsLCBOb3J0aCBNaW5pIENvZGUgaXMgQ29oZXJlJ3MgZmlyc3QgYWdlbnRpYyBjb2RpbmcgbW9kZWwsIGFuZCB0aGUgaW5hdWd1cmFsIG1lbWJlciBvZiBvdXIgbmV4dCBnZW5lcmF0aW9uIG9mIHBvd2VyZnVsIG1vZGVscy4KCkF0IDMwQiB0b3RhbCBwYXJhbWV0ZXJzIHdpdGgganVzdCAzQiBhY3RpdmUsIE5vcnRoIE1pbmkgQ29kZSBkZWxpdmVycyBzdHJvbmcgc29mdHdhcmUgZGV2ZWxvcG1lbnQgcGVyZm9ybWFuY2Ugd2l0aG91dCBkZW1hbmRpbmcgZXh0ZW5zaXZlIGhhcmR3YXJlIHRvIG1hdGNoLiBFZmZpY2llbnQgYnkgZGVzaWduLCBpdCdzIGJ1aWx0IHRvIHJ1biB3aGVyZSB5b3UgbmVlZCBpdC4iLCwsT3BlbiB3ZWlnaHRzICh1bnJlc3RyaWN0ZWQpLENhbmFkYSwsLCwsLDIwMjYtMDYtMTAgMDA6NTM6MTYrMDA6MDAsLCwsLCxJbmR1c3RyeSwsLCwsVW5yZWxlYXNlZCxBcGFjaGUgMi4wIGxpY2Vuc2UsLCwsLCwsLENvaGVyZUxhYnMsLCwsWWVzCk5lbW90cm9uIDMgVWx0cmEsTGFuZ3VhZ2UsIkxhbmd1YWdlIG1vZGVsaW5nL2dlbmVyYXRpb24sUXVlc3Rpb24gYW5zd2VyaW5nIixOVklESUEsIkFhcm9uIEJsYWtlbWFuLCBBYXJvbiBHcmF0dGFmaW9yaSwgQWFydGkgQmFzYW50LCBBYmhpYmhhIEd1cHRhLCBBYmhpbmF2IEtoYXR0YXIsIEFkaSBSZW5kdWNoaW50YWxhLCBBZGl0eWEgVmF2cmUsIEFrYW5rc2hhIFNodWtsYSwgQWtoaWFkIEJlcmNvdmljaCwgQWxla3NhbmRlciBGaWNlaywgQWxla3NhbmRyIFNoYXBvc2huaWtvdiwgQWxleCBLb25kcmF0ZW5rbywgQWxleGFuZGVyIEJ1a2hhcmluLCBBbGV4YW5kcmUgTWlsZXNpLCBBbGkgVGFnaGliYWtoc2hpLCBBbGlzYSBMaXUsIEFtZWxpYSBCYXJ0b24sIEFtZXlhIFN1bmlsIE1haGFiYWxlc2h3YXJrYXIsIEFtaXIgS2xlaW4sIEFtaXQgWnVrZXIsIEFtbm9uIEdlaWZtYW4sIEFteSBTaGVuLCBBbmFoaXRhIEJoaXdhbmRpd2FsbGEsIEFuZHJldyBUYW8sIEFuanVsaWUgQWdydXNhLCBBbmt1ciBWZXJtYSwgQW5uIEd1YW4sIEFudWJoYXYgTWFuZGFyd2FsLCBBcmhhbSBNZWh0YSwgQXNod2F0aCBBaXRoYWwsIEFzaHdpbiBQb29qYXJ5LCBBc2lmIEFoYW1lZCwgQXNpdCBNaXNocmEsIEFzbWEgS3VyaXBhcmFtYmlsIFRoZWtrdW1wYXRlLCBBeXVzaCBEYXR0YWd1cHRhLCBCYW5naHVhIFpodSwgQmFyZGl5YSBTYWRlZ2hpLCBCYXJuYWJ5IFNpbWtpbiwgQmVuIExhbmlyLCBCZW5lZGlrdCBTY2hpZmZlcmVyLCBCZXNtaXJhIE51c2hpLCBCaWxhbCBLYXJ0YWwsIEJpdGEgRGFydmlzaCBSb3VoYW5pLCBCb3JpcyBHaW5zYnVyZywgQnJhbmRvbiBOb3JpY2ssIEJyYW5kb24gU291YmFzaXMsIEJyYW5pc2xhdiBLaXNhY2FuaW4sIEJyaWFuIFl1LCBCcnlhbiBDYXRhbnphcm8sIENhcmxvIGRlbCBNdW5kbywgQ2hhbnRhbCBId2FuZywgQ2hhcmxlcyBXYW5nLCBDaGVuZy1QaW5nIEhzaWVoLCBDaGVuZ2hhbyBaaGFuZywgQ2hlbmhhbiBZdSwgQ2hldGFuIE11bmdla2FyLCBDaGludGFuIFBhdGVsLCBDaHJpcyBBbGV4aXVrLCBDaHJpc3RvcGhlciBQYXJpc2llbiwgQ29sbGluIE5lYWxlLCBDeXJpbCBNZXVyaWxsb24sIERhbW9uIE1vc2stQW95YW1hLCBEYW4gU3UsIERhbmUgQ29ybmVpbCwgRGFuaWVsIEFmcmltaSwgRGFuaWVsIExvLCBEYW5pZWwgUm9ocmVyLCBEYW5pZWwgU2VyZWJyZW5paywgRGFyaWEgR2l0bWFuLCBEYXJpYSBMZXZ5LCBEYXJrbyBTdG9zaWMsIERhdmlkIE1vc2FsbGFuZXpoYWQsIERlZXBhayBOYXJheWFuYW4sIERocnV2IE5hdGhhd2FuaSwgRGltYSBSZWtlc2gsIERpbmEgWWFyZWQsIERpdnlhbnNodSBLYWt3YW5pLCBEb25nIEFobiwgRHVuY2FuIFJpYWNoLCBEdXNhbiBTdG9zaWMsIEVkZ2FyIE1pbmFzeWFuLCBFZHdhcmQgTGluLCBFaWxlZW4gTG9uZywgRWlsZWVuIFBldGVycyBMb25nLCBFbGFkIFNlZ2FsLCBFbGVuYSBMYW50eiwgRWxsaWUgRXZhbnMsIEVsbGlvdHQgTmluZywgRXJpYyBDaHVuZywgRXJpYyBIYXJwZXIsIEVyaWMgVHJhbWVsLCBFcmljayBHYWxpbmtpbiwgRXJpayBQb3VuZHMsIEV2YW4gQnJpb25lcywgRXZlbGluYSBCYWtodHVyaW5hLCBFdmdlbnkgVHN5a3Vub3YsIEZhaXNhbCBMYWRoYWssIEZheSBXYW5nLCBGZWkgSmlhICwgRmVsaXBlIFNvYXJlcywgRmVuZyBDaGVuLCBGZXJlbmMgR2Fsa28sIEZyYW5rIFN1biwgRnJhbmtpZSBTaWlubywgR2FsIEh1YmFyYSBBZ2FtLCBHYW5lc2ggQWpqYW5hZ2FkZGUsIEdhbnRhdnlhIEJoYXR0LCBHYXJnaSBQcmFzYWQsIEdlb3JnZSBBcm1zdHJvbmcsIEdlcmFsZCBTaGVuLCBHb3JrZW0gQmF0bWF6LCBHcmlnb3IgTmFsYmFuZHlhbiwgSGFpZmVuZyBRaWFuLCBIYXJzaCBTaGFybWEsIEhheWxleSBSb3NzLCBIZWxlbiBOZ28sIEhlcmJlcnQgSHVtLCBIZXJtYW4gU2Fob3RhLCBIZXhpbiBXYW5nLCBIaW1hbnNodSBTb25pLCBIaXJlbiBVcGFkaHlheSwgSHVpemkgTWFvLCBIdXkgQyBOZ3V5ZW4sIEh1eSBRIE5ndXllbiwgSWFpbiBDdW5uaW5naGFtLCBJZG8gR2FsaWwsIElkbyBTaGFoYWYsIElnb3IgR2l0bWFuLCBJbHlhIExvc2hjaGlsb3YsIEl0YW1hciBTY2hlbiwgSXRheSBMZXZ5LCBJdmFuIE1vc2hrb3YsIEl6aWsgR29sYW4sIEl6enkgUHV0dGVybWFuLCBKYW4gS2F1dHosIEphbmUgUG9sYWsgU2Nvd2Nyb2Z0LCBKYXJlZCBDYXNwZXIsIEphdGluIE1pdHJhLCBKZWZmcmV5IEdsaWNrLCBKZW5ueSBDaGVuLCBKZXNzZSBPbGl2ZXIsIEppYW4gWmhhbmcsIEppYXFpIFplbmcsIEppZSBMb3UsIEppbW15IFpoYW5nLCBKaW5oYW5nIENob2ksIEppbmluZyBIdWFuZywgSm9leSBDb253YXksIEpvZXkgR3VtYW4sIEpvaG4gS2FtYWx1LCBKb2hubnkgR3JlY28sIEpvbmF0aGFuIENvaGVuLCBKb3NlcGggSmVubmluZ3MsIEpveWppdCBEYXcsIEp1bGllbiBWZXJvbiBWaWFsYXJkLCBKdW5rZXVuIFlpLCBKdXBpbmRlciBQYXJtYXIsIEthaSBYdSwgS2FuIFpodSwgS2FyaSBCcmlza2ksIEthdGhlcmluZSBDaGV1bmcsIEthdGhlcmluZSBMdW5hLCBLZWl0aCBXeXNzLCBLZXNoYXYgU2FudGhhbmFtLCBLZXZpbiBTaGloLCBLZXpoaSBLb25nLCBLaHVzaGkgQmhhcmR3YWosIEtpcnRoaSBTaGFua2FyLCBLcmlzaG5hIEMuIFB1dnZhZGEsIEtyenlzenRvZiBQYXdlbGVjLCBLdW1hciBBbmlrLCBMYXdyZW5jZSBNY0FmZWUsIExheWEgU2xlaW1hbiwgTGVvbiBEZXJjenluc2tpLCBMaSBEaW5nLCBMaXp6aWUgV2VpLCBMdWNhcyBMaWViZW53ZWluLCBMdWlzIFZlZ2EsIE1hYW51IEdyb3ZlciwgTWFhcnRlbiBWYW4gU2VnYnJvZWNrLCBNYWVyIFJvZHJpZ3VlcyBkZSBNZWxvLCBNYWhkaSBOYXplbWksIE1ha2VzaCBOYXJzaW1oYW4gU3JlZWRoYXIsIE1hbm9qIEtpbGFydSwgTWFvciBBc2hrZW5hemksIE1hcmMgUm9tZWlqbiwgTWFyY2luIENob2Nob3dza2ksIE1hcmsgQ2FpLCBNYXJrdXMgS2xpZWdsLCBNYXJ5YW0gTW9vc2FlaSwgTWF0dCBLdWxrYSwgTWF0dmVpIE5vdmlrb3YsIE1laHJ6YWQgU2FtYWRpLCBNZWxpc3NhIENvcnB1eiwgTWVuZ3J1IFdhbmcsIE1lcmVkaXRoIFByaWNlLCBNaWNoYWVsIEFuZGVyc2NoLCBNaWNoYWVsIEJvb25lLCBNaWNoYWVsIEV2YW5zLCBNaWd1ZWwgTWFydGluZXosIE1pa2FpbCBLaG9uYSwgTWlrZSBDaHJ6YW5vd3NraSwgTWluc2VvayBMZWUsIE1vaGFtbWFkIERhYmJhaCwgTW9oYW1tYWQgU2hvZXliaSwgTW9zdG9mYSBQYXR3YXJ5LCBOYWJpbiBNdWxlcGF0aSwgTmFqZWViIE5hYndhbmksIE5hdGFsaWUgSGVyZXRoLCBOYXZlIEFzc2FmLCBOZWdhciBIYWJpYmksIE5ldGEgWm1vcmEsIE5ldGFuZWwgSGFiZXIsIE5pY29sYSBTZXNzaW9ucywgTmlkaGkgQmhhdGlhLCBOaWtoaWwgSnVrYXIsIE5pa2tpIFBvcGUsIE5pa29sYWkgTHVkd2lnLCBOaW1hIFRhamJha2hzaCwgTmlyIEFpbG9uLCBOaXJtYWwgSnVsdXJ1LCBOaXNoYW50IFNoYXJtYSwgT2xla3NpaSBIcmluY2h1aywgT2xla3NpaSBLdWNoYWlldiwgT2xpdmllciBEZWxhbGxlYXUsIE9sdXdhdG9iaSBPbGFiaXlpLCBPbWVyIFVsbG1hbiBBcmdvdiwgT21yaSBQdW55LCBPcmVuIFRyb3BwLCBPdXllIFhpZSwgUGFydGggQ2hhZGhhLCBQYXNoYSBTaGFtaXMsIFBhdWwgR2liYm9ucywgUGF2bG8gTW9sY2hhbm92LCBQYXdlbCBNb3JraXN6LCBQZXRlciBEeWthcywgUGV0ZXIgSmluLCBQaW5reSBYdSwgUGlvdHIgSmFudXN6ZXdza2ksIFByYW5hdiBQcmFzaGFudCBUaG9tYnJlLCBQcmFzb29uIFZhcnNobmV5LCBQcml0YW0gR3VuZGVjaGEsIFByemVtZWsgVHJlZGFrLCBRaW5nIE1pYW8sIFFpeXUgV2FuLCBSYWJlZWggS2FyaW1pIE1haGFiYWRpLCBSYWNoaXQgR2FyZywgUmFuIEVsLVlhbml2LCBSYW4gWmlsYmVyc3RlaW4sIFJhc291bCBTaGFmaXBvdXIsIFJpY2ggSGFyYW5nLCBSaWNrIEl6em8sIFJpbWEgU2hhaGJhenlhbiwgUmlzaGFiaCBHYXJnLCBSaXRpa2EgQm9ya2FyLCBSaXR1IEdhbGEsIFJpeWFkIElzbGFtLCBSb2JlcnQgSGVzc2UsIFJvZ2VyIFdhbGVmZmUsIFJvaGl0IFdhdHZlLCBSb2kgS29yZW4sIFJ1b3hpIFpoYW5nLCBSdXNzZWxsIEhld2V0dCwgUnVzc2VsbCBKLiBIZXdldHQsIFJ5YW4gUHJlbmdlciwgUnlhbiBUaW1icm9vaywgU2FkZWdoIE1haGRhdmksIFNhaGlsIE1vZGksIFNhbXVlbCBLcmltYW4sIFNhbmdrdWcgTGltLCBTYW5qYXkgS2FyaXlhcHBhLCBTYW5qZWV2IFNhdGhlZXNoLCBTYW9yaSBLYWppLCBTYXRpc2ggUGFzdW1hcnRoaSwgU2F1cmF2IE11cmFsaWRoYXJhbiwgU2VhbiBOYXJlbnRoYXJlbiwgU2VhbiBOYXJlbnRoaXJhbiwgU2Vvbm15ZW9uZyBCYWssIFNlcmdleSBLYXNoaXJza3ksIFNldGggUG91bG9zLCBTaGFoYXIgTW9yLCBTaGFubXVnYW0gUmFtYXNhbXksIFNoYW50YW51IEFjaGFyeWEsIFNoYW9uYSBHaG9zaCwgU2hhcmF0aCBUdXJ1dmVrZXJlIFNyZWVuaXZhcywgU2hlbGJ5IFRob21hcywgU2hpcWluZyBGYW4sIFNocmV5YSBHb3BhbCwgU2hyaW1haSBQcmFiaHVtb3llLCBTaHViaGFtIFBhY2hvcmksIFNodWJoYW0gVG9zaG5pd2FsLCBTaHVveWFuZyBEaW5nLCBTaWRkaGFydGggU2luZ2gsIFNpbWVuZyBTdW4sIFNtaXRhIEl0aGFwZSwgU29tc2h1YnJhIE1hanVtZGFyLCBTb3VteWUgU2luZ2hhbCwgU3RhcyBTZXJnaWVua28sIFN0ZWZhbmlhIEFsYm9yZ2hldHRpLCBTdGVwaGVuIEdlLCBTdWdhbSBEaXBhayBEZXZhcmUsIFN1bWVldCBLdW1hciBCYXJ1YSwgU3VzZWVsbGEgUGFuZ3VsdXJpLCBTdXlvZyBHdXB0YSwgU3dldGEgUHJpeWFkYXJzaGksIFN5ZWRhIE5haGlkYSBBa3RlciwgVGFuIEJ1aSwgVGVvZG9yLUR1bWl0cnUgRW5lLCBUZXJyeSBLb25nLCBUaGFuaCBEbywgVGlqbWVuIEJsYW5rZXZvb3J0LCBUaW0gTW9vbiwgVG9tIEJhbG91Z2gsIFRvbWVyIEFzaWRhLCBUb21lciBCYXIgTmF0YW4sIFRvbWVyIFJvbmVuLCBUdWdydWwgS29udWssIFR3aW5rbGUgVmFzaGlzaHRoLCBVZGkgS2FycGFzLCBVc2huaXNoIERlLCBWYWhpZCBOb29yb3ppLCBWYWhpZCBOb3Jvb3ppLCBWZW5rYXQgU3Jpbml2YXNhbiwgVmVubXVnaWwgRWxhbmdvLCBWaWN0b3IgQ3VpLCBWaWpheSBLb3J0aGlrYW50aSwgVmluYXkgUmFvLCBWaXRhbHkgS3VyaW4sIFZpdGFseSBMYXZydWtoaW4sIFZsYWRpbWlyIEFuaXNpbW92LCBXYW5saSBKaWFuZywgV2FzaSBVZGRpbiBBaG1hZCwgV2VpIER1LCBXZWkgUGluZywgV2VuZmVpIFpob3UsIFdpbGwgSmVubmluZ3MsIFdpbGxpYW0gWmhhbmcsIFdvamNpZWNoIFByYXp1Y2gsIFhpYW93ZWkgUmVuLCBZYXNoYXN3aSBLYXJuYXRpLCBZZWppbiBDaG9pLCBZZXYgTWV5ZXIsIFlpLUZ1IFd1LCBZaWFuIFpoYW5nLCBZaWdvbmcgUWluLCBZaW5nIExpbiwgWW9uYXRhbiBHZWlmbWFuLCBZb25nZ2FuIEZ1LCBZb3NoaSBTdWJhcmEsIFlvc2hpIFN1aGFyYSwgWXVibyBHYW8sIFphY2ggTW9zaGUsIFpoZW4gRG9uZywgWmhvbmdibyBaaHUsIFppaGFuIExpdSwgWmlqaWEgQ2hlbiwgWmlqaWUgWWFuIiwyMDI2LTA2LTA0LCJOZW1vdHJvbiAzIFVsdHJhOiBPcGVuLCBFZmZpY2llbnQgTWl4dHVyZS1vZi1FeHBlcnRzIEh5YnJpZCBNYW1iYS1UcmFuc2Zvcm1lciBNb2RlbCBmb3IgQWdlbnRpYyBSZWFzb25pbmciLCJodHRwczovL2FyeGl2Lm9yZy9hYnMvMjUxMi4yMDg1NgpodHRwczovL3Jlc2VhcmNoLm52aWRpYS5jb20vbGFicy9uZW1vdHJvbi9maWxlcy9OVklESUEtTmVtb3Ryb24tMy1VbHRyYS1UZWNobmljYWwtUmVwb3J0LnBkZiAiLCxEaXNjcmV0aW9uYXJ5LCw1NTAwMDAwMDAwMDAuMCwiIiI1NTBCIHRvdGFsIHBhcmFtZXRlcnMgd2l0aCB1cCB0byA1NUIgYWN0aXZlIHBlciB0b2tlbiIiIGZyb20gaHR0cHM6Ly9kb2NzLm52aWRpYS5jb20vbmVtb3Ryb24vbmlnaHRseS91c2FnZS1jb29rYm9vay9OZW1vdHJvbi0zLVVsdHJhLUJhc2UvUkVBRE1FLmh0bWwgIiw2LjZlKzI0LCI1NSBiaWxsaW9uIGFjdGl2ZSBwYXJhbWV0ZXJzLCB+MjBUIHRva2VucyIsLCwsLCwsTGlrZWx5LCJXZSBpbnRyb2R1Y2UgTmVtb3Ryb24gMyBVbHRyYSwgYSA1NTAgYmlsbGlvbiB0b3RhbCBhbmQgNTUgYmlsbGlvbiBhY3RpdmUgcGFyYW1ldGVyIE1peHR1cmUtb2YtRXhwZXJ0cyBIeWJyaWQgTWFtYmEtQXR0ZW50aW9uIGxhbmd1YWdlIG1vZGVsLiBXZSBwcmUtdHJhaW5lZCBOZW1vdHJvbiAzIFVsdHJhIG9uIDIwIHRyaWxsaW9uIHRleHQgdG9rZW5zLCB0aGVuIGV4dGVuZGVkIHRoZSBjb250ZXh0IGxlbmd0aCB0byAxTSB0b2tlbnMsIGFuZCBwb3N0LXRyYWluZWQgdXNpbmcgU3VwZXJ2aXNlZCBGaW5lIFR1bmluZyAoU0ZUKSwgUmVpbmZvcmNlbWVudCBMZWFybmluZyAoUkwpLCBhbmQgTXVsdGktdGVhY2hlciBPbi1Qb2xpY3kgRGlzdGlsbGF0aW9uIChNT1BEKS4gTmVtb3Ryb24gMyBVbHRyYSBpcyBvdXIgbW9zdCBjYXBhYmxlIG1vZGVsIHlldCwgZW1wbG95aW5nIG11bHRpcGxlIGtleSB0ZWNobm9sb2dpZXMgLSBMYXRlbnRNb0UsIE11bHRpIFRva2VuIFByZWRpY3Rpb24gKE1UUCksIE5WRlA0IHByZS10cmFpbmluZywgbXVsdGktZW52aXJvbm1lbnQgUkxWUiwgTU9QRCwgYW5kIHJlYXNvbmluZyBidWRnZXQgY29udHJvbC4gTmVtb3Ryb24gMyBVbHRyYSBhY2hpZXZlcyB1cCB0byDiiLwgNsOXIGhpZ2hlciBpbmZlcmVuY2UgdGhyb3VnaHB1dCBhcyBjb21wYXJlZCB0byBzdGF0ZS1vZi10aGUtYXJ0IHB1YmxpY2x5IGF2YWlsYWJsZSBMTE1zIHdoaWxlIGF0dGFpbmluZyBvbi1wYXIgYWNjdXJhY3kuIFRoZSBzdGF0ZS1vZi10aGUtYXJ0IGFjY3VyYWN5LCBoaWdoIGluZmVyZW5jZSB0aHJvdWdocHV0LCBhbmQgMU0gdG9rZW4gY29udGV4dCBsZW5ndGggbWFrZSBOZW1vdHJvbiAzIFVsdHJhIGlkZWFsIGZvciBsb25nLXJ1bm5pbmcgYXV0b25vbW91cyBhZ2VudGljIHRhc2tzLiBXZSBvcGVuLXNvdXJjZSB0aGUgYmFzZSwgcG9zdC10cmFpbmVkLCBhbmQgcXVhbnRpemVkIGNoZWNrcG9pbnRzLCBhbG9uZyB3aXRoIHRoZSB0cmFpbmluZyBkYXRhIGFuZCByZWNpcGUgb24gSHVnZ2luZ0ZhY2UuIiwsLE9wZW4gd2VpZ2h0cyAodW5yZXN0cmljdGVkKSxVbml0ZWQgU3RhdGVzIG9mIEFtZXJpY2EsLCwsLCwyMDI2LTA2LTA4IDIzOjE3OjM1KzAwOjAwLCwsLCwsSW5kdXN0cnksLCwsLCwiT3JpZ2luYWxseSBtZW50aW9uZWQgaW4gdGhlIE5lbW90cm9uIDMgRmFtaWx5IHBhcGVyIChodHRwczovL2FyeGl2Lm9yZy9hYnMvMjUxMi4yMDg1Nikgd2hpY2ggb25seSBvZmZpY2lhbGx5IHJlbGVhc2VkIHRoZSBOYW5vIG1vZGVsLiBGdWxsIHdlaWdodHMgd2VyZSByZWxlYXNlZCB3aXRoIE9wZW5NRFctMS4xIGxpY2Vuc2Ugb24gSnVuZSA0LCAyMDI2LiIsLCwsTlZGUDQsLCwsLCwsLFllcwpHZW1tYSA0IDEyQiwiTGFuZ3VhZ2UsTXVsdGltb2RhbCxBdWRpbyIsIkxhbmd1YWdlIG1vZGVsaW5nL2dlbmVyYXRpb24sUXVlc3Rpb24gYW5zd2VyaW5nIixHb29nbGUgRGVlcE1pbmQsLDIwMjYtMDYtMDMsLGh0dHBzOi8vYWkuZ29vZ2xlLmRldi9nZW1tYS9kb2NzL2NvcmUvbW9kZWxfY2FyZF80LCwsLDExOTUwMDAwMDAwLjAsLCwsLCwsLCwsQ29uZmlkZW50LCJHZW1tYSBpcyBhIGZhbWlseSBvZiBvcGVuIG1vZGVscyBidWlsdCBieSBHb29nbGUgRGVlcE1pbmQuIEdlbW1hIDQgbW9kZWxzIGFyZSBtdWx0aW1vZGFsLCBoYW5kbGluZyB0ZXh0IGFuZCBpbWFnZSBpbnB1dCAod2l0aCBhdWRpbyBzdXBwb3J0ZWQgb24gRTJCLCBFNEIsIGFuZCAxMkIgbW9kZWxzKSBhbmQgZ2VuZXJhdGluZyB0ZXh0IG91dHB1dC4gVGhpcyByZWxlYXNlIGluY2x1ZGVzIG9wZW4td2VpZ2h0cyBtb2RlbHMgaW4gYm90aCBwcmUtdHJhaW5lZCBhbmQgaW5zdHJ1Y3Rpb24tdHVuZWQgdmFyaWFudHMuIEdlbW1hIDQgZmVhdHVyZXMgYSBjb250ZXh0IHdpbmRvdyBvZiB1cCB0byAyNTZLIHRva2VucyBhbmQgbWFpbnRhaW5zIG11bHRpbGluZ3VhbCBzdXBwb3J0IGluIG92ZXIgMTQwIGxhbmd1YWdlcy4KCkZlYXR1cmluZyBib3RoIERlbnNlIGFuZCBNaXh0dXJlLW9mLUV4cGVydHMgKE1vRSkgYXJjaGl0ZWN0dXJlcywgR2VtbWEgNCBpcyB3ZWxsLXN1aXRlZCBmb3IgdGFza3MgbGlrZSB0ZXh0IGdlbmVyYXRpb24sIGNvZGluZywgYW5kIHJlYXNvbmluZy4gVGhlIG1vZGVscyBhcmUgYXZhaWxhYmxlIGluIGZpdmUgZGlzdGluY3Qgc2l6ZXM6IEUyQiwgRTRCLCAxMkIsIDI2QiBBNEIsIGFuZCAzMUIuIFRoZWlyIGRpdmVyc2Ugc2l6ZXMgbWFrZSB0aGVtIGRlcGxveWFibGUgaW4gZW52aXJvbm1lbnRzIHJhbmdpbmcgZnJvbSBoaWdoLWVuZCBwaG9uZXMgdG8gbGFwdG9wcyBhbmQgc2VydmVycywgZGVtb2NyYXRpemluZyBhY2Nlc3MgdG8gc3RhdGUtb2YtdGhlLWFydCBBSS4iLCwsT3BlbiB3ZWlnaHRzICh1bnJlc3RyaWN0ZWQpLFVuaXRlZCBTdGF0ZXMgb2YgQW1lcmljYSwsLCwsLDIwMjYtMDYtMTAgMDA6MzE6MDArMDA6MDAsLCwsLCxJbmR1c3RyeSwsLCwsVW5yZWxlYXNlZCwsLCwsLCwsLGdvb2dsZSwsLCxZZXMKTUFJLUltYWdlLTIuNSxJbWFnZSBnZW5lcmF0aW9uLCJJbWFnZS10by1pbWFnZSxJbWFnZSBnZW5lcmF0aW9uIixNaWNyb3NvZnQsLDIwMjYtMDYtMDIsLGh0dHBzOi8vbWljcm9zb2Z0LmFpL25ld3MvaW50cm9kdWNpbmctbWFpLWltYWdlLTItNS8sLERpc2NyZXRpb25hcnksLCwsLCwsLCwsLCxDb25maWRlbnQsIk1BSS1JbWFnZS0yLjUgaXMgb3VyIHN0cm9uZ2VzdCBpbWFnZSBtb2RlbCB5ZXQg4oCTIGFuZCBub3cgcmFua3MgTm8uIDIgb24gQXJlbmHigJlzIEltYWdlIEVkaXQgbGVhZGVyYm9hcmQsIGFoZWFkIG9mIE5hbm8gQmFuYW5hIDIuMQoKQnVpbHQgZm9yIGhpZ2gtcXVhbGl0eSBnZW5lcmF0aW9uIGFuZCBwcmVjaXNlLCBjb250cm9sbGFibGUgZWRpdGluZywgaXQgYnJpbmdzIHByb2R1Y3Rpb24tcmVhZHkgaW1hZ2Ugd29ya2Zsb3dzIHRvIGRldmVsb3BlcnMgYW5kIE1pY3Jvc29mdCBwcm9kdWN0cy4KClRvZGF5LCB3ZeKAmXJlIGxhdW5jaGluZyBNQUktSW1hZ2UtMi41IGZvciBtYXhpbXVtIGZpZGVsaXR5LCBhbmQgTUFJLUltYWdlLTIuNS1GbGFzaCBmb3IgZmFzdCwgc2NhbGFibGUgcHJvZHVjdGlvbiB3b3JrbG9hZHMuIiwsLEFQSSBhY2Nlc3MsVW5pdGVkIFN0YXRlcyBvZiBBbWVyaWNhLCwsLCwsMjAyNi0wNi0xMCAwMDo0MTowNiswMDowMCwsLCwsLEluZHVzdHJ5LCwsLCxVbnJlbGVhc2VkLCwsLCwsLCwsLCwsLE5vCk1pbmlNYXgtTTMsIkxhbmd1YWdlLE11bHRpbW9kYWwiLExhbmd1YWdlIG1vZGVsaW5nL2dlbmVyYXRpb24sTWluaU1heCwsMjAyNi0wNi0wMSwiTWluaU1heCBNMzogRnJvbnRpZXIgQ29kaW5nLCAxTSBDb250ZXh0LCBOYXRpdmUgTXVsdGltb2RhbGl0eSDigJQgQWxsIGluIE9uZSBNb2RlbCIsaHR0cHM6Ly93d3cubWluaW1heC5pby9ibG9nL21pbmltYXgtbTMsLCwsLCwsLCwsLCwsLENvbmZpZGVudCwiTWluaU1heCBNMyBpcyBvZmZpY2lhbGx5IHJlbGVhc2VkIHRvZGF5LgoKTTMgcmVhY2hlcyBmcm9udGllci1sZXZlbCBwZXJmb3JtYW5jZSBvbiBzcGVjaWFsaXplZCB0YXNrcyBzdWNoIGFzIGNvZGluZyBhbmQgYWdlbnRpYyB3b3JrLiBJdCB1c2VzIE1TQSAoTWluaU1heCBTcGFyc2UgQXR0ZW50aW9uKSwgYSBuZXcgYXR0ZW50aW9uIGFyY2hpdGVjdHVyZSBwcm9wb3NlZCBieSBvdXIgdGVhbSwgYW5kIHN1cHBvcnRzIHVsdHJhLWxvbmcgY29udGV4dCB3aW5kb3dzIG9mIHVwIHRvIDFNIHRva2Vucy4gVG8gbXVjaCBhbnRpY2lwYXRpb24sIGl0IGlzIGFsc28gYSBuYXRpdmVseSBtdWx0aW1vZGFsIG1vZGVsIHRoYXQgc3VwcG9ydHMgaW1hZ2UgYW5kIHZpZGVvIGlucHV0IGFuZCBjYW4gb3BlcmF0ZSBhIGRlc2t0b3AgY29tcHV0ZXIuCgpUaGVzZSB0aHJlZSBjYXBhYmlsaXRpZXMgYXJlIG5vdyB0YWJsZSBzdGFrZXMgZm9yIGNsb3NlZC1zb3VyY2UgZnJvbnRpZXIgbW9kZWxzLiBNMyBpcyBjdXJyZW50bHkgdGhlIGZpcnN0IGFuZCBvbmx5IG9wZW4td2VpZ2h0IG1vZGVsIHRvIGJyaW5nIGFsbCB0aHJlZSB0b2dldGhlci4iLCwsQVBJIGFjY2VzcyxDaGluYSwsLCwsLDIwMjYtMDYtMTAgMDA6NDg6NDUrMDA6MDAsLCwsLCxJbmR1c3RyeSwsLCwsLCJNb2RlbCB3aWxsIGJlIG9wZW4gc291cmNlZDogIiJPdmVyIHRoZSBuZXh0IDEwIGRheXMsIHdlIHdpbGwgcmVsZWFzZSB0aGUgbW9kZWzigJlzIHRlY2huaWNhbCByZXBvcnQgYW5kIG9wZW4tc291cmNlIHRoZSBjb3JyZXNwb25kaW5nIG1vZGVsIHdlaWdodHMuIiIiLCwsLCwsLCwsLCwsTm8KUXdlbiAzLjcgTWF4LExhbmd1YWdlLCJMYW5ndWFnZSBtb2RlbGluZy9nZW5lcmF0aW9uLFF1ZXN0aW9uIGFuc3dlcmluZyIsQWxpYmFiYSwsMjAyNi0wNS0xOSxRd2VuMy43OiBUaGUgQWdlbnQgRnJvbnRpZXIsaHR0cHM6Ly9xd2VuLmFpL2Jsb2c/aWQ9cXdlbjMuNywsRGlzY3JldGlvbmFyeSwsLCwsLCwsLCwsLENvbmZpZGVudCwsLCwsQ2hpbmEsLCwsLCwyMDI2LTA1LTI2IDIwOjE4OjQ3KzAwOjAwLCwsLCwsSW5kdXN0cnksLCwsLCwsLCwsLCwsLCwsLCwKQ29tcG9zZXIgMi41LExhbmd1YWdlLENvZGluZyxDdXJzb3IsLDIwMjYtMDUtMTgsSW50cm9kdWNpbmcgQ29tcG9zZXIgMi41LGh0dHBzOi8vY3Vyc29yLmNvbS9ibG9nL2NvbXBvc2VyLTItNSwsRGlzY3JldGlvbmFyeSwiTW9kZWwgYXZhaWxhYmxlIGJ5IGRlZmF1bHQgaW4gQ3Vyc29yLCB3aGljaCBoYXMgPjFNIERBVTsgcmVhc29uYWJsZSB0byBhc3N1bWUgPjFNIE1BVSBmb3IgdGhpcyBtb2RlbC4iLDEwNDAwMDAwMDAwMDAuMCwiQmFzZWQgb24gS2ltaSBLMi41OyAxLjA0VCB0b3RhbCwgMzJCIGFjdGl2ZSBwYXJhbWV0ZXJzIiwzLjg3ZSsyNSwiU2FpZCBieSBDdXJzb3IgdGhhdCA4NSUgb2YgdGhlIHRvdGFsIGNvbXB1dGUgd2FzIHBlcmZvcm1lZCBieSB0aGVpciB0ZWFtIChmcm9tIGZpZ3VyZSBmb2xsb3dpbmcgIiJDb21wb3NlciAyLjUgaXMgYnVpbHQgb24gdGhlIHNhbWUgb3Blbi1zb3VyY2UgY2hlY2twb2ludCBhcyBDb21wb3NlciAyLCBNb29uc2hvdCdzIEtpbWkgSzIuNS4iIiBoZXJlIGh0dHBzOi8vY3Vyc29yLmNvbS9ibG9nL2NvbXBvc2VyLTItNSkgLSA1LjhlMjQgLyAwLjE1ID0gMy44NjY2NjY2NjY3RTI1IEZMT1AiLCwsLCxOVklESUEgQjMwMCAoQmxhY2t3ZWxsIFVsdHJhKSwsTGlrZWx5LCwsLCxVbml0ZWQgU3RhdGVzIG9mIEFtZXJpY2EsLCwsLCwyMDI2LTA2LTA0IDAyOjE5OjIyKzAwOjAwLCwsLCwsSW5kdXN0cnksLCwsLCwsLCwsLCwsLCwsLCwKVE1MLUludGVyYWN0aW9uLVNtYWxsLCJMYW5ndWFnZSxNdWx0aW1vZGFsLEF1ZGlvLFZpZGVvIiwiTGFuZ3VhZ2UgbW9kZWxpbmcvZ2VuZXJhdGlvbixDaGF0LFF1ZXN0aW9uIGFuc3dlcmluZyIsVGhpbmtpbmcgTWFjaGluZXMsLDIwMjYtMDUtMTEsSW50ZXJhY3Rpb24gTW9kZWxzOiBBIFNjYWxhYmxlIEFwcHJvYWNoIHRvIEh1bWFuLUFJIENvbGxhYm9yYXRpb24saHR0cHM6Ly90aGlua2luZ21hY2hpbmVzLmFpL2Jsb2cvaW50ZXJhY3Rpb24tbW9kZWxzLywsRGlzY3JldGlvbmFyeSxSZWxlYXNlIGZyb20gYSBjb21tZXJjaWFsbHkgc2lnbmlmaWNhbnQgbGFiIChlLmcuID4xMEIgdmFsdWF0aW9uKSwyNzYwMDAwMDAwMDAuMCwiIiJUaGUgY3VycmVudCBUTUwtSW50ZXJhY3Rpb24tU21hbGwgaXMgYSAyNzZCIHBhcmFtZXRlciBNb0Ugd2l0aCAxMkIgYWN0aXZlLiIiIiwsLCwsLCwsLENvbmZpZGVudCwiVG9kYXksIHdl4oCZcmUgYW5ub3VuY2luZyBhIHJlc2VhcmNoIHByZXZpZXcgb2YgaW50ZXJhY3Rpb24gbW9kZWxzOiBtb2RlbHMgdGhhdCBoYW5kbGUgaW50ZXJhY3Rpb24gbmF0aXZlbHkgcmF0aGVyIHRoYW4gdGhyb3VnaCBleHRlcm5hbCBzY2FmZm9sZGluZy4gV2UgdGhpbmsgaW50ZXJhY3Rpdml0eSBzaG91bGQgc2NhbGUgYWxvbmdzaWRlIGludGVsbGlnZW5jZTsgdGhlIHdheSB3ZSB3b3JrIHdpdGggQUkgc2hvdWxkIG5vdCBiZSB0cmVhdGVkIGFzIGFuIGFmdGVydGhvdWdodC4gSW50ZXJhY3Rpb24gbW9kZWxzIGxldCBwZW9wbGUgY29sbGFib3JhdGUgd2l0aCBBSSB0aGUgd2F5IHdlIG5hdHVyYWxseSBjb2xsYWJvcmF0ZSB3aXRoIGVhY2ggb3RoZXLigJR0aGV5IGNvbnRpbnVvdXNseSB0YWtlIGluIGF1ZGlvLCB2aWRlbywgYW5kIHRleHQsIGFuZCB0aGluaywgcmVzcG9uZCwgYW5kIGFjdCBpbiByZWFsIHRpbWUuCgpXZSB0cmFpbiBhbiBpbnRlcmFjdGlvbiBtb2RlbCBmcm9tIHNjcmF0Y2guIFRvIGVuc3VyZSByZWFsLXRpbWUgcmVzcG9uc2l2ZW5lc3MsIHdlIGFkb3B0IGEgbXVsdGktc3RyZWFtLCBtaWNyby10dXJuIGRlc2lnbi4gT3VyIHJlc2VhcmNoIHByZXZpZXcgZGVtb25zdHJhdGVzIHF1YWxpdGF0aXZlbHkgbmV3IGludGVyYWN0aW9uIGNhcGFiaWxpdGllcywgYXMgd2VsbCBhcyBzdGF0ZS1vZi10aGUtYXJ0IGNvbWJpbmVkIHBlcmZvcm1hbmNlIGluIGludGVsbGlnZW5jZSBhbmQgcmVzcG9uc2l2ZW5lc3MuIiwsLFVucmVsZWFzZWQsVW5pdGVkIFN0YXRlcyBvZiBBbWVyaWNhLCwsLCwsMjAyNi0wNi0wMSAxODowMTowMSswMDowMCwsLCwsLEluZHVzdHJ5LCwsLCwsLCwsLCwsLCwsLCwsTm8KTWlzdHJhbCBNZWRpdW0gMy41LCJMYW5ndWFnZSxNdWx0aW1vZGFsIiwiUXVlc3Rpb24gYW5zd2VyaW5nLExhbmd1YWdlIG1vZGVsaW5nL2dlbmVyYXRpb24iLE1pc3RyYWwgQUksLDIwMjYtMDQtMjksTWlzdHJhbCBNZWRpdW0gMy41IDEyOEIsaHR0cHM6Ly9odWdnaW5nZmFjZS5jby9taXN0cmFsYWkvTWlzdHJhbC1NZWRpdW0tMy41LTEyOEIsLCwsMTI4MDAwMDAwMDAwLjAsLCwiQ29t</x:v>
      </x:c>
    </x:row>
    <x:row r="7" ht="18" customHeight="1">
      <x:c r="A7" s="17" t="n">
        <x:v>2</x:v>
      </x:c>
      <x:c r="B7" s="17" t="n">
        <x:v>309</x:v>
      </x:c>
      <x:c r="C7" s="94" t="str">
        <x:v>bWVudGFyeSBmcm9tIE1pc3RyYWwgcmVzZWFyY2hlciAtIGh0dHBzOi8veC5jb20vbWVydHVuc2FsMjAyMC9zdGF0dXMvMjA0OTU1MTg2NDU1NjE0MzA5ND9zPTIwIC0gc2F5cyAiIm5vd2hlcmUgY2xvc2UgdG8gdGhvc2UgZmxvcHMiIiBpbiByZXNwb25zZSB0byBzb21lb25lIHN1Z2dlc3RpbmcgMi4zZTI1RkxPUFMgd2FzIHVzZWQiLCwsLCwsLENvbmZpZGVudCwsLCxPcGVuIHdlaWdodHMgKHJlc3RyaWN0ZWQgdXNlKSxGcmFuY2UsLCwsLCwyMDI2LTA1LTI3IDEzOjMzOjU0KzAwOjAwLCwsLCwsSW5kdXN0cnksLCwyLjNlKzI1LCwsIiIiV2UgcmVsZWFzZSB0aGlzIG1vZGVsIHVuZGVyIGEgTW9kaWZpZWQgTUlUIExpY2Vuc2U6IE9wZW4tc291cmNlIGxpY2Vuc2UgZm9yIGJvdGggY29tbWVyY2lhbCBhbmQgbm9uLWNvbW1lcmNpYWwgdXNlIHdpdGggZXhjZXB0aW9ucyBmb3IgY29tcGFuaWVzIHdpdGggbGFyZ2UgcmV2ZW51ZS4iIiIsLCwsLCwsLCwsLCxZZXMKRGVlcFNlZWstVjQtUHJvLExhbmd1YWdlLCJMYW5ndWFnZSBtb2RlbGluZy9nZW5lcmF0aW9uLFF1ZXN0aW9uIGFuc3dlcmluZyIsRGVlcFNlZWssLDIwMjYtMDQtMjQsRGVlcFNlZWstVjQ6IFRvd2FyZHMgSGlnaGx5IEVmZmljaWVudCBNaWxsaW9uLVRva2VuIENvbnRleHQgSW50ZWxsaWdlbmNlLGh0dHBzOi8vaHVnZ2luZ2ZhY2UuY28vZGVlcHNlZWstYWkvRGVlcFNlZWstVjQtUHJvL2Jsb2IvbWFpbi9EZWVwU2Vla19WNC5wZGYsLERpc2NyZXRpb25hcnksLDE2MDAwMDAwMDAwMDAuMCwiMS42VCB0b3RhbCwgNDlCIGFjdGl2ZSIsOS43MDJlKzI0LDYgKiA0OWU5IGFjdGl2ZSBwYXJhbWV0ZXJzICogMzNlMTIgdG9rZW5zID0gOS43MDJFMjQgZm9yIHByZS10cmFpbmluZywsLCwsLCxMaWtlbHksIldlIHByZXNlbnQgYSBwcmV2aWV3IHZlcnNpb24gb2YgRGVlcFNlZWstVjQgc2VyaWVzLCBpbmNsdWRpbmcgdHdvIHN0cm9uZyBNaXh0dXJlLW9mRXhwZXJ0cyAoTW9FKSBsYW5ndWFnZSBtb2RlbHMg4oCUIERlZXBTZWVrLVY0LVBybyB3aXRoIDEuNlQgcGFyYW1ldGVycyAoNDlCIGFjdGl2YXRlZCkgYW5kIERlZXBTZWVrLVY0LUZsYXNoIHdpdGggMjg0QiBwYXJhbWV0ZXJzICgxM0IgYWN0aXZhdGVkKSDigJQgYm90aCBzdXBwb3J0aW5nIGEgY29udGV4dCBsZW5ndGggb2Ygb25lIG1pbGxpb24gdG9rZW5zLiBEZWVwU2Vlay1WNCBzZXJpZXMgaW5jb3Jwb3JhdGUgc2V2ZXJhbCBrZXkgdXBncmFkZXMgaW4gYXJjaGl0ZWN0dXJlIGFuZCBvcHRpbWl6YXRpb246ICgxKSBhIGh5YnJpZCBhdHRlbnRpb24gYXJjaGl0ZWN0dXJlIHRoYXQgY29tYmluZXMgQ29tcHJlc3NlZCBTcGFyc2UgQXR0ZW50aW9uIChDU0EpIGFuZCBIZWF2aWx5IENvbXByZXNzZWQgQXR0ZW50aW9uIChIQ0EpIHRvIGltcHJvdmUgbG9uZy1jb250ZXh0IGVmZmljaWVuY3k7ICgyKSBNYW5pZm9sZENvbnN0cmFpbmVkIEh5cGVyLUNvbm5lY3Rpb25zIChtSEMpIHRoYXQgZW5oYW5jZSBjb252ZW50aW9uYWwgcmVzaWR1YWwgY29ubmVjdGlvbnM7ICgzKSBhbmQgdGhlIE11b24gb3B0aW1pemVyIGZvciBmYXN0ZXIgY29udmVyZ2VuY2UgYW5kIGdyZWF0ZXIgdHJhaW5pbmcgc3RhYmlsaXR5LiBXZSBwcmUtdHJhaW4gYm90aCBtb2RlbHMgb24gbW9yZSB0aGFuIDMyVCBkaXZlcnNlIGFuZCBoaWdoLXF1YWxpdHkgdG9rZW5zLCBmb2xsb3dlZCBieSBhIGNvbXByZWhlbnNpdmUgcG9zdC10cmFpbmluZyBwaXBlbGluZSB0aGF0IHVubG9ja3MgYW5kIGZ1cnRoZXIgZW5oYW5jZXMgdGhlaXIgY2FwYWJpbGl0aWVzLiBEZWVwU2Vlay1WNC1Qcm9NYXgsIHRoZSBtYXhpbXVtIHJlYXNvbmluZyBlZmZvcnQgbW9kZSBvZiBEZWVwU2Vlay1WNC1Qcm8sIHJlZGVmaW5lcyB0aGUgc3RhdGUtb2YtdGhlLWFydCBmb3Igb3BlbiBtb2RlbHMsIG91dHBlcmZvcm1pbmcgaXRzIHByZWRlY2Vzc29ycyBpbiBjb3JlIHRhc2tzLiBNZWFud2hpbGUsIERlZXBTZWVrLVY0IHNlcmllcyBhcmUgaGlnaGx5IGVmZmljaWVudCBpbiBsb25nLWNvbnRleHQgc2NlbmFyaW9zLiBJbiB0aGUgb25lLW1pbGxpb24tdG9rZW4gY29udGV4dCBzZXR0aW5nLCBEZWVwU2Vla1Y0LVBybyByZXF1aXJlcyBvbmx5IDI3JSBvZiBzaW5nbGUtdG9rZW4gaW5mZXJlbmNlIEZMT1BzIGFuZCAxMCUgb2YgS1YgY2FjaGUgY29tcGFyZWQgd2l0aCBEZWVwU2Vlay1WMy4yLiBUaGlzIGVuYWJsZXMgdXMgdG8gcm91dGluZWx5IHN1cHBvcnQgb25lLW1pbGxpb24tdG9rZW4gY29udGV4dHMsIHRoZXJlYnkgbWFraW5nIGxvbmctaG9yaXpvbiB0YXNrcyBhbmQgZnVydGhlciB0ZXN0LXRpbWUgc2NhbGluZyBtb3JlIGZlYXNpYmxlLiBUaGUgbW9kZWwgY2hlY2twb2ludHMgYXJlIGF2YWlsYWJsZSBhdCBodHRwczovL2h1Z2dpbmdmYWNlLmNvL2NvbGxlY3Rpb25zL2RlZXBzZWVrLWFpL2RlZXBzZWVrLXY0LiIsLCxPcGVuIHdlaWdodHMgKHVucmVzdHJpY3RlZCksQ2hpbmEsLCwsLCwyMDI2LTA2LTA4IDIzOjQxOjI5KzAwOjAwLCwsLCwsSW5kdXN0cnksLCwsLCwsLCwsLCwsLCwsLCxZZXMKRGVlcFNlZWstVjQtRmxhc2gsTGFuZ3VhZ2UsIkxhbmd1YWdlIG1vZGVsaW5nL2dlbmVyYXRpb24sUXVlc3Rpb24gYW5zd2VyaW5nIixEZWVwU2VlaywsMjAyNi0wNC0yNCxEZWVwU2Vlay1WNDogVG93YXJkcyBIaWdobHkgRWZmaWNpZW50IE1pbGxpb24tVG9rZW4gQ29udGV4dCBJbnRlbGxpZ2VuY2UsaHR0cHM6Ly9odWdnaW5nZmFjZS5jby9kZWVwc2Vlay1haS9EZWVwU2Vlay1WNC1Qcm8vYmxvYi9tYWluL0RlZXBTZWVrX1Y0LnBkZiwsRGlzY3JldGlvbmFyeSwsMjg0MDAwMDAwMDAwLjAsIjI4NEIgdG90YWwsIDEzQiBhY3RpdmUiLDIuNDk2ZSsyNCw2ICogMTNlOSBhY3RpdmUgcGFyYW1ldGVycyAqIDMyZTEyIHRva2VucyA9IDIuNDk2RTI0IGZvciBwcmUtdHJhaW5pbmcsLCwsLCwsTGlrZWx5LCJXZSBwcmVzZW50IGEgcHJldmlldyB2ZXJzaW9uIG9mIERlZXBTZWVrLVY0IHNlcmllcywgaW5jbHVkaW5nIHR3byBzdHJvbmcgTWl4dHVyZS1vZkV4cGVydHMgKE1vRSkgbGFuZ3VhZ2UgbW9kZWxzIOKAlCBEZWVwU2Vlay1WNC1Qcm8gd2l0aCAxLjZUIHBhcmFtZXRlcnMgKDQ5QiBhY3RpdmF0ZWQpIGFuZApEZWVwU2Vlay1WNC1GbGFzaCB3aXRoIDI4NEIgcGFyYW1ldGVycyAoMTNCIGFjdGl2YXRlZCkg4oCUIGJvdGggc3VwcG9ydGluZyBhIGNvbnRleHQgbGVuZ3RoIG9mCm9uZSBtaWxsaW9uIHRva2Vucy4gRGVlcFNlZWstVjQgc2VyaWVzIGluY29ycG9yYXRlIHNldmVyYWwga2V5IHVwZ3JhZGVzIGluIGFyY2hpdGVjdHVyZSBhbmQgb3B0aW1pemF0aW9uOiAoMSkgYSBoeWJyaWQgYXR0ZW50aW9uIGFyY2hpdGVjdHVyZSB0aGF0IGNvbWJpbmVzIENvbXByZXNzZWQgU3BhcnNlIEF0dGVudGlvbiAoQ1NBKQphbmQgSGVhdmlseSBDb21wcmVzc2VkIEF0dGVudGlvbiAoSENBKSB0byBpbXByb3ZlIGxvbmctY29udGV4dCBlZmZpY2llbmN5OyAoMikgTWFuaWZvbGRDb25zdHJhaW5lZCBIeXBlci1Db25uZWN0aW9ucyAobUhDKSB0aGF0IGVuaGFuY2UgY29udmVudGlvbmFsIHJlc2lkdWFsIGNvbm5lY3Rpb25zOyAoMykKYW5kIHRoZSBNdW9uIG9wdGltaXplciBmb3IgZmFzdGVyIGNvbnZlcmdlbmNlIGFuZCBncmVhdGVyIHRyYWluaW5nIHN0YWJpbGl0eS4gV2UgcHJlLXRyYWluCmJvdGggbW9kZWxzIG9uIG1vcmUgdGhhbiAzMlQgZGl2ZXJzZSBhbmQgaGlnaC1xdWFsaXR5IHRva2VucywgZm9sbG93ZWQgYnkgYSBjb21wcmVoZW5zaXZlCnBvc3QtdHJhaW5pbmcgcGlwZWxpbmUgdGhhdCB1bmxvY2tzIGFuZCBmdXJ0aGVyIGVuaGFuY2VzIHRoZWlyIGNhcGFiaWxpdGllcy4gRGVlcFNlZWstVjQtUHJvTWF4LCB0aGUgbWF4aW11bSByZWFzb25pbmcgZWZmb3J0IG1vZGUgb2YgRGVlcFNlZWstVjQtUHJvLCByZWRlZmluZXMgdGhlIHN0YXRlLW9mLXRoZS1hcnQgZm9yCm9wZW4gbW9kZWxzLCBvdXRwZXJmb3JtaW5nIGl0cyBwcmVkZWNlc3NvcnMgaW4gY29yZSB0YXNrcy4gTWVhbndoaWxlLCBEZWVwU2Vlay1WNCBzZXJpZXMgYXJlCmhpZ2hseSBlZmZpY2llbnQgaW4gbG9uZy1jb250ZXh0IHNjZW5hcmlvcy4gSW4gdGhlIG9uZS1taWxsaW9uLXRva2VuIGNvbnRleHQgc2V0dGluZywgRGVlcFNlZWtWNC1Qcm8gcmVxdWlyZXMgb25seSAyNyUgb2Ygc2luZ2xlLXRva2VuIGluZmVyZW5jZSBGTE9QcyBhbmQgMTAlIG9mIEtWIGNhY2hlIGNvbXBhcmVkCndpdGggRGVlcFNlZWstVjMuMi4gVGhpcyBlbmFibGVzIHVzIHRvIHJvdXRpbmVseSBzdXBwb3J0IG9uZS1taWxsaW9uLXRva2VuIGNvbnRleHRzLCB0aGVyZWJ5Cm1ha2luZyBsb25nLWhvcml6b24gdGFza3MgYW5kIGZ1cnRoZXIgdGVzdC10aW1lIHNjYWxpbmcgbW9yZSBmZWFzaWJsZS4gVGhlIG1vZGVsIGNoZWNrcG9pbnRzCmFyZSBhdmFpbGFibGUgYXQgaHR0cHM6Ly9odWdnaW5nZmFjZS5jby9jb2xsZWN0aW9ucy9kZWVwc2Vlay1haS9kZWVwc2Vlay12NC4KIiwsLE9wZW4gd2VpZ2h0cyAodW5yZXN0cmljdGVkKSxDaGluYSwsLCwsLDIwMjYtMDYtMDggMjM6NDA6NDcrMDA6MDAsLCwsLCxJbmR1c3RyeSwsLCwsLCwsLCwsLCwsLCwsLFllcwpHUFQtNS41IFBybywiTXVsdGltb2RhbCxMYW5ndWFnZSxWaXNpb24iLCJMYW5ndWFnZSBtb2RlbGluZy9nZW5lcmF0aW9uLFF1ZXN0aW9uIGFuc3dlcmluZyIsT3BlbkFJLCwyMDI2LTA0LTIzLEludHJvZHVjaW5nIEdQVOKAkTUuNSxodHRwczovL29wZW5haS5jb20vaW5kZXgvaW50cm9kdWNpbmctZ3B0LTUtNS8sLERpc2NyZXRpb25hcnksT3BlbkFJJ3MgbW9zdCBwb3dlcmZ1bCBwdWJsaWMgbW9kZWwgYXQgcmVsZWFzZSwsLCwsLCwsLCwsTGlrZWx5LCwsLEFQSSBhY2Nlc3MsVW5pdGVkIFN0YXRlcyBvZiBBbWVyaWNhLCwsLCwsMjAyNi0wNC0yOSAxNTowNDozNCswMDowMCwsLCwsLEluZHVzdHJ5LCwsLCxVbnJlbGVhc2VkLCxUcnVlLCwsLCwsLCwsLCxObwpHUFQtNS41LCJNdWx0aW1vZGFsLExhbmd1YWdlLFZpc2lvbiIsIkxhbmd1YWdlIG1vZGVsaW5nL2dlbmVyYXRpb24sUXVlc3Rpb24gYW5zd2VyaW5nIixPcGVuQUksLDIwMjYtMDQtMjMsSW50cm9kdWNpbmcgR1BU4oCRNS41LGh0dHBzOi8vb3BlbmFpLmNvbS9pbmRleC9pbnRyb2R1Y2luZy1ncHQtNS01LywsU2lnbmlmaWNhbnQgdXNlLERlZmF1bHQgbW9kZWwgaW4gQ2hhdEdQVDsgbGFyZ2UgdXNlciBiYXNlIGFzc3VtZWQsLCwsLCwsLCwiTlZJRElBIEdCMjAwLE5WSURJQSBHQjMwMCAoQmxhY2t3ZWxsIFVsdHJhKSIsLExpa2VseSwsLCxBUEkgYWNjZXNzLFVuaXRlZCBTdGF0ZXMgb2YgQW1lcmljYSwsLCwsLDIwMjYtMDUtMDQgMTU6MDg6MDcrMDA6MDAsLCwsLCxJbmR1c3RyeSwsLCwsVW5yZWxlYXNlZCwsVHJ1ZSwsLCwsLCwsLCwsTm8KR3JvayBWb2ljZSBUaGluayBGYXN0IDEuMCxBdWRpbyxTcGVlY2gtdG8tc3BlZWNoLHhBSSwsMjAyNi0wNC0yMyxHcm9rIFZvaWNlIFRoaW5rIEZhc3QgMS4wLGh0dHBzOi8veC5haS9uZXdzL2dyb2stdm9pY2UtdGhpbmstZmFzdC0xLCwsLCwsLCwsLCwsLCxMaWtlbHksLCwsQVBJIGFjY2VzcyxVbml0ZWQgU3RhdGVzIG9mIEFtZXJpY2EsLCwsLCwyMDI2LTA0LTI5IDE1OjA0OjQyKzAwOjAwLCwsLCwsSW5kdXN0cnksLCwsLCwsLCwsLCwsLCwsLCxObwpNaU1vLVYyLjUtUHJvLExhbmd1YWdlLCJMYW5ndWFnZSBtb2RlbGluZy9nZW5lcmF0aW9uLFF1ZXN0aW9uIGFuc3dlcmluZyIsWGlhb21pIENvcnAsLDIwMjYtMDQtMjMsWGlhb21pIE1pTW8tVjIuNS1Qcm8saHR0cHM6Ly9taW1vLnhpYW9taS5jb20vbWltby12Mi01LXByby8sLERpc2NyZXRpb25hcnksLDEwMjAwMDAwMDAwMDAuMCwiIiJNaU1vLVYyLjUtUHJvIGlzIGEgMS4wMlQtcGFyYW1ldGVyIE1peHR1cmUtb2YtRXhwZXJ0cyBtb2RlbCB3aXRoIDQyQiBhY3RpdmUgcGFyYW1ldGVycywgIiIiLDYuODA0ZSsyNCw2IEZMT1BTL3Rva2VuL2FjdGl2ZSBwYXJhbWV0ZXIgKiAyN2UxMiB0b2tlbnMgKiA0MmU5IGFjdGl2ZSBwYXJhbWV0ZXJzID0gNi44MDRFMjQgRkxPUCwyNzAwMDAwMDAwMDAwMCwsLCwsLExpa2VseSwiVG9kYXksIHdlIGFyZSByZWxlYXNpbmcgYW5kIG9wZW4tc291cmNpbmcgTWlNby1WMi41LVByby4gSXQgaXMgb3VyIG1vc3QgY2FwYWJsZSBtb2RlbCB0byBkYXRlLCBkZWxpdmVyaW5nIHNpZ25pZmljYW50IGltcHJvdmVtZW50cyBvdmVyIGl0cyBwcmVkZWNlc3NvciwgTWlNby1WMi1Qcm8sIGluIGdlbmVyYWwgYWdlbnRpYyBjYXBhYmlsaXRpZXMsIGNvbXBsZXggc29mdHdhcmUgZW5naW5lZXJpbmcsIGFuZCBsb25nLWhvcml6b24gdGFza3MuIE1pTW8tVjIuNS1Qcm8gaXMgYSAxLjAyVC1wYXJhbWV0ZXIgTWl4dHVyZS1vZi1FeHBlcnRzIG1vZGVsIHdpdGggNDJCIGFjdGl2ZSBwYXJhbWV0ZXJzLCBidWlsdCBvbiBhIGh5YnJpZC1hdHRlbnRpb24gYXJjaGl0ZWN0dXJlIHdpdGggYSAxTS10b2tlbiBjb250ZXh0IHdpbmRvdy4iLCwsT3BlbiB3ZWlnaHRzICh1bnJlc3RyaWN0ZWQpLENoaW5hLCwsLCwsMjAyNi0wNi0xOSAyMjoyNTo0NCswMDowMCwsLCwsLEluZHVzdHJ5LCwsLCwsLCwsLEZQOCwsLCwsLCwsWWVzClRlbmNlbnQgSHkzIHByZXZpZXcsTGFuZ3VhZ2UsIkxhbmd1YWdlIG1vZGVsaW5nL2dlbmVyYXRpb24sUXVlc3Rpb24gYW5zd2VyaW5nIixUZW5jZW50LCwyMDI2LTA0LTIzLEh5MyBwcmV2aWV3OiBUaGUgRmlyc3QgU3RlcCBpbiBSZWJ1aWxkaW5nIHRoZSBIeSBtb2RlbCxodHRwczovL2h5LnRlbmNlbnQuY29tL2h5My1wcmV2aWV3LCxEaXNjcmV0aW9uYXJ5LCwyOTUwMDAwMDAwMDAuMCwiIiJUb2RheSwgd2UgYXJlIHJlbGVhc2luZyBhbmQgb3Blbi1zb3VyY2luZyBIeTMgcHJldmlldy4gSXQgaXMgYSAyOTVCLXBhcmFtZXRlciBNaXh0dXJlLW9mLUV4cGVydHMgKE1vRSkgbW9kZWwsIHdpdGggMjFCIGFjdGl2ZSBwYXJhbWV0ZXJzLCAiIiIsLCwsLCwsLCxDb25maWRlbnQsLCwsT3BlbiB3ZWlnaHRzIChyZXN0cmljdGVkIHVzZSksQ2hpbmEsLCwsLCwyMDI2LTA2LTIyIDE5OjIxOjMyKzAwOjAwLCwsLCwsSW5kdXN0cnksLCwsLCwiaHR0cHM6Ly9naXRodWIuY29tL1RlbmNlbnQtSHVueXVhbi9IeTMtcHJldmlldy9ibG9iL21haW4vTElDRU5TRSBkZXNjcmliZXMgcmVzdHJpY3Rpb25zIG9uIGRpc3RyaWJ1dGlvbiwgbWFpbmx5IHJlcXVpcmluZyBkaXNjbG9zdXJlcy4iLCwsLCwsLCx0ZW5jZW50LCwsLFllcwpHUFQgSW1hZ2UgMixJbWFnZSBnZW5lcmF0aW9uLEltYWdlIGdlbmVyYXRpb24sT3BlbkFJLCwyMDI2LTA0LTIxLEludHJvZHVjaW5nIENoYXRHUFQgSW1hZ2VzIDIuMCxodHRwczovL29wZW5haS5jb20vaW5kZXgvaW50cm9kdWNpbmctY2hhdGdwdC1pbWFnZXMtMi0wLywsRGlzY3JldGlvbmFyeSxIYXJkIHRvIGJlbmNobWFyayBidXQgZmFpciB0byBzYXkgaXQgaXMgYW1vbmcgdGhlIGJlc3QgaW1hZ2UgZ2VuZXJhdGlvbiBtb2RlbHMgYXQgdGltZSBvZiByZWxlYXNlLCwsLCwsLCwsLCxMaWtlbHksLCwsQVBJIGFjY2VzcyxVbml0ZWQgU3RhdGVzIG9mIEFtZXJpY2EsLCwsLCwyMDI2LTA0LTI5IDE1OjA0OjM5KzAwOjAwLCwsLCwsSW5kdXN0cnksLCwsLCwsLCwsLCwsLCwsLCxObwpMaW5nLTIuNi1mbGFzaCxMYW5ndWFnZSwiTGFuZ3VhZ2UgbW9kZWxpbmcvZ2VuZXJhdGlvbixRdWVzdGlvbiBhbnN3ZXJpbmciLEFudCBHcm91cCwsMjAyNi0wNC0yMSwiTGluZy0yLjYtZmxhc2g6IEZhc3RlciBSZXNwb25zZXMsIFN0cm9uZ2VyIEV4ZWN1dGlvbiwgSGlnaGVyIFRva2VuIEVmZmljaWVuY3kiLGh0dHBzOi8vaHVnZ2luZ2ZhY2UuY28vaW5jbHVzaW9uQUkvTGluZy0yLjYtZmxhc2gsLCwsMTA0MDAwMDAwMDAwLjAsMTA0QiB0b3RhbCBwYXJhbWV0ZXJzIGFuZCA3LjRCIGFjdGl2ZSBwYXJhbWV0ZXJzLiwsLCwsLCwsLENvbmZpZGVudCwsLCwsQ2hpbmEsLCwsLCwyMDI2LTA1LTEzIDE0OjQ5OjM4KzAwOjAwLCwsLCwsSW5kdXN0cnksLCwsLCwsLCwsLCwsLGluY2x1c2lvbkFJLCwsLApRd2VuIDMuNi0yN0IsTGFuZ3VhZ2UsIkxhbmd1YWdlIG1vZGVsaW5nL2dlbmVyYXRpb24sUXVlc3Rpb24gYW5zd2VyaW5nIiwsLDIwMjYtMDQtMjEsUXdlbjMuNi0yN0I6IEZsYWdzaGlwLUxldmVsIENvZGluZyBpbiBhIDI3QiBEZW5zZSBNb2RlbCxodHRwczovL3F3ZW4uYWkvYmxvZz9pZD1xd2VuMy42LTI3YiwsLCwyNzAwMDAwMDAwMC4wLE5hbWVkLCwsLCwsLCwsQ29uZmlkZW50LCJGb2xsb3dpbmcgdGhlIGxhdW5jaCBvZiBRd2VuMy42LVBsdXMgYW5kIFF3ZW4zLjYtMzVCLUEzQiwgd2UgYXJlIGV4Y2l0ZWQgdG8gb3Blbi1zb3VyY2UgUXdlbjMuNi0yN0Ig4oCUIGEgZGVuc2UgMjctYmlsbGlvbi1wYXJhbWV0ZXIgbXVsdGltb2RhbCBtb2RlbCBhdCB0aGUgc2NhbGUgdGhlIGNvbW11bml0eSBoYXMgYmVlbiBhc2tpbmcgZm9yIG1vc3QuIFN0aWxsIHN1cHBvcnRpbmcgYm90aCBtdWx0aW1vZGFsIHRoaW5raW5nIGFuZCBub24tdGhpbmtpbmcgbW9kZXMsIFF3ZW4zLjYtMjdCIGRlbGl2ZXJzIGZsYWdzaGlwLWxldmVsIGFnZW50aWMgY29kaW5nIHBlcmZvcm1hbmNlLCBzdXJwYXNzaW5nIHRoZSBwcmV2aW91cy1nZW5lcmF0aW9uIG9wZW4tc291cmNlIGZsYWdzaGlwIFF3ZW4zLjUtMzk3Qi1BMTdCICgzOTdCIHRvdGFsIC8gMTdCIGFjdGl2ZSBNb0UpIGFjcm9zcyBhbGwgbWFqb3IgY29kaW5nIGJlbmNobWFya3MuIEFzIGEgZGVuc2UgYXJjaGl0ZWN0dXJlLCBpdCBpcyBzdHJhaWdodGZvcndhcmQgdG8gZGVwbG95IHdpdGhvdXQgTW9FIHJvdXRpbmcgY29tcGxleGl0eSwgbWFraW5nIGl0IGFuIGlkZWFsIGNob2ljZSBmb3IgZGV2ZWxvcGVycyB3aG8gbmVlZCB0b3AtdGllciBjb2RpbmcgY2FwYWJpbGl0aWVzIGF0IGEgcHJhY3RpY2FsLCB3aWRlbHktZGVwbG95YWJsZSBzY2FsZS4gUXdlbjMuNi0yN0IgaXMgbm93IGxpdmUgb24gUXdlbiBTdHVkaW8sIGF2YWlsYWJsZSB0aHJvdWdoIG91ciBBUEksIGFuZCByZWxlYXNlZCBhcyBvcGVuIHdlaWdodHMgZm9yIHRoZSBjb21tdW5pdHkuIiwsLE9wZW4gd2VpZ2h0cyAocmVzdHJpY3RlZCB1c2UpLCwsLCwsLDIwMjYtMDUtMjYgMjA6MjM6NTIrMDA6MDAsLCwsLCwsLCwsLCwsLCwsLCwsLCwsLCxZZXMKS2ltaSBLMi42LExhbmd1YWdlLExhbmd1YWdlIG1vZGVsaW5nL2dlbmVyYXRpb24sTW9vbnNob3QsLDIwMjYtMDQtMjAsIktpbWkgSzIuNjogRnJvbSBDb2RlIHRvIENyZWF0aW9uLCBGcm9tIE9uZSB0byBNYW55IixodHRwczovL3d3dy5raW1pLmNvbS9haS1tb2RlbHMva2ltaS1rMi02LCxEaXNjcmV0aW9uYXJ5LENvc3QtY29tcGV0aXRpdmUgYW5kIHdpZGVseSB1c2VkIGluIHRoZSBvcGVuLXdlaWdodCBBSSBpbmR1c3RyeSwxMDQwMDAwMDAwMDAwLjAsLCwsLCwsLCwsQ29uZmlkZW50LCwsLE9wZW4gd2VpZ2h0cyAodW5yZXN0cmljdGVkKSxDaGluYSxLaW1pIEsyLjUsLCwsLDIwMjYtMDUtMTMgMTQ6MzY6MzYrMDA6MDAsLCwsLCxJbmR1c3RyeSwsLCwsLCwsLCwsLCwsLCwsLFllcwpHcm9rIDQuMyBCZXRhLExhbmd1YWdlLCJMYW5ndWFnZSBtb2RlbGluZy9nZW5lcmF0aW9uLFF1ZXN0aW9uIGFuc3dlcmluZyIseEFJLCwyMDI2LTA0LTE3LEdyb2sgUmVsZWFzZSBOb3RlcywiaHR0cHM6Ly9ncm9rLmNvbS9yZWxlYXNlLW5vdGVzIzp+OnRleHQ9QXByJTIwMTclMkMlMjAyMDI2LSxHcm9rJTIwNC4zJTIwQmV0YSwtR3JvayUyMDQuMyUyMGlzIiwsLCw1MDAwMDAwMDAwMDAuMCwiIiJTdXBwbGVtZW50YWwgdHJhaW5pbmcgaGFzIGJlZW4gYWRkZWQgdG8gNC4zLiAKCkdyb2sgNC40IHdpbGwgYmUgdHdpY2UgdGhlIHNpemUgKDFUKSB3aXRoIHRyYWluaW5nIGRhdGEgdGhyb3VnaCBlYXJseSBBcHJpbC4gUHJvYmFibHkgcmVhZHkgZm9yIHJlbGVhc2UgaW4gZWFybHkgTWF5LiAiIiBmcm9tIEVsb24gKGh0dHBzOi8veC5jb20vZWxvbm11c2svc3RhdHVzLzIwNDU1OTA1OTkyMDY4NzUyMTY/cz0yMCkgaW1wbGllcyA1MDBCIHBhcmFtZXRlcnMsIGFzc3VtZWQgdG8gYmUgdG90YWwgIy4gIiwsLCwsLCwsLExpa2VseSwsLCxIb3N0ZWQgYWNjZXNzIChubyBBUEkpLFVuaXRlZCBTdGF0ZXMgb2YgQW1lcmljYSwsLCwsLDIwMjYtMDYtMzAgMTg6MzU6NTUrMDA6MDAsLCwsLCxJbmR1c3RyeSwsLCwsVW5yZWxlYXNlZCwsVHJ1ZSwsLCwsLCwsLCwsTm8KQ2xhdWRlIE9wdXMgNC43LExhbmd1YWdlLCJRdWVzdGlvbiBhbnN3ZXJpbmcsTGFuZ3VhZ2UgbW9kZWxpbmcvZ2VuZXJhdGlvbiIsQW50aHJvcGljLCwyMDI2LTA0LTE2LEludHJvZHVjaW5nIENsYXVkZSBPcHVzIDQuNyxodHRwczovL3d3dy5hbnRocm9waWMuY29tL25ld3MvY2xhdWRlLW9wdXMtNC03LCxEaXNjcmV0aW9uYXJ5LCwsLCwsLCwsLCwsTGlrZWx5LCwsLEFQSSBhY2Nlc3MsVW5pdGVkIFN0YXRlcyBvZiBBbWVyaWNhLCwsLCwsMjAyNi0wNi0wOSAwMDoxNDowMSswMDowMCwsLCwsLEluZHVzdHJ5LCwsLCxVbnJlbGVhc2VkLCxUcnVlLCwsLCwsLCwsLCxObwrPgDAuNyAocGktMC43KSwiUm9ib3RpY3MsVmlzaW9uIixSb2JvdGljIG1hbmlwdWxhdGlvbixQaHlzaWNhbCBJbnRlbGxpZ2VuY2UsIkJvIEFpLCBBbGkgQW1pbiwgUmFpY2hlbGxlIEFuaWNldG8sIEFzaHdpbiBCYWxha3Jpc2huYSwgR3JlZyBCYWxrZSwgS2V2aW4gQmxhY2ssIEdlb3JnZSBCb2tpbnNreSwgU2hpaGFvIENhbywgVGhvbWFzIENoYXJib25uaWVyLCBWZWRhbnQgQ2hvdWRoYXJ5LCBGb3N0ZXIgQ29sbGlucywgS2VuIENvbmxleSwgR3JhY2UgQ29ubm9ycywgSmFtZXMgRGFycGluaWFuLCBLYXJhbiBEaGFiYWxpYSwgTWFpdHJheWVlIERoYWthLCBKYXJlZCBEaUNhcmxvLCBEYW5ueSBEcmllc3MsIE1pY2hhZWwgRXF1aSwgQWRuYW4gRXNtYWlsLCBZdW5oYW8gRmFuZywgQ2hlbHNlYSBGaW5uLCBDYXRoZXJpbmUgR2xvc3NvcCwgVGhvbWFzIEdvZGRlbiwgSXZhbiBHb3J5YWNoZXYsIExhY2hsYW4gR3Jvb20sIEhhcm91biBIYWJlZWIsIEh1bnRlciBIYW5jb2NrLCBLYXJvbCBIYXVzbWFuLCBHYXNob24gSHVzc2VpbiwgVmljdG9yIEh3YW5nLCBCcmlhbiBJY2h0ZXIsIENvbm5vciBKYWNvYnNlbiwgU3p5bW9uIEpha3ViY3phaywgUm93YW4gSmVuLCBUaW0gSm9uZXMsIEdyZWdnIEthbW1lcmVyLCBCZW4gS2F0eiwgTGl5aW1pbmcgS2UsIE1haXJiZWsgS2hhZGlrb3YsIENoYW5kcmEgS3VjaGksIE1hcmluZGEgTGFtYiwgRGV2aW4gTGVCbGFuYywgQnJlbmRvbiBMZUNvdW50LCBTZXJnZXkgTGV2aW5lLCBYaW55dSBMaSwgQWRyaWFuIExpLUJlbGwsIFZsYWRpc2xhdiBMaWFsaW4sIFpob25nbGluIExpYW5nLCBXYWxsYWNlIExpbSwgWWFvIEx1LCBFbnl1IEx1bywgVmlzaG51IE1hbm8sIE5hbmRhbiBNYXJ3YWhhLCBBaWt5cyBNb25ndXNoLCBMaWFtIE11cnBoeSwgU3VyYWogTmFpciwgVHlsZXIgUGF0dGVyc29uLCBLYXJsIFBlcnRzY2gsIEFsbGVuIFouIFJlbiwgR2F2aW4gU2NoZWxza2UsIENoYXJ2aSBTaGFybWEsIEJhaWZlbmcgU2hpLCBMdWN5IFhpYW95YW5nIFNoaSwgTGF1cmEgU21pdGgsIEpvc3QgVG9iaWFzIFNwcmluZ2VuYmVyZywgS3lsZSBTdGFjaG93aWN6LCBXaWxsIFN0b2Vja2xlLCBKaWFtaW5nIFRhbmcsIEppbW15IFRhbm5lciwgU2hhbG9tIFRla2VzdGUsIE1hcmNlbCBUb3JuZSwgS3lsZSBWZWRkZXIsIFF1YW4gVnVvbmcsIEFubmEgV2FsbGluZywgSGFvaHVhbiBXYW5nLCBKYXNvbiBXYW5nLCBYdURvbmcgV2FuZywgQ2hyaXMgV2hhbGVuLCBTYW11ZWwgV2hpdG1vcmUsIEJsYWtlIFdpbGxpYW1zLCBDaGFybGVzIFh1LCBTdWt3b24gWW9vLCBMaWxpIFl1LCBXdW1pbmcgWmhhbmcsIFpodW95YW5nIFpoYW5nLCBVcnkgWmhpbGluc2t5IiwyMDI2LTA0LTE2LM+AMC43OiBhIFN0ZWVyYWJsZSBHZW5lcmFsaXN0IFJvYm90aWMgRm91bmRhdGlvbiBNb2RlbCB3aXRoIEVtZXJnZW50IENhcGFiaWxpdGllcyxodHRwczovL2FyeGl2Lm9yZy9hYnMvMjYwNC4xNTQ4MywsLCw1MjYwMDAwMDAwLjAsIiIibml0aWFsaXplZCBmcm9tIHRoZSBHZW1tYTMgNEItcGFyYW1ldGVyIFZMTSBbMTA2XSBbLi4uXSAoaW5jbHVkaW5nIGEgNDAwTS1wYXJhbWV0ZXIgdmlzaW9uIGVuY29kZXIpLCBhbmQgYSBmbG93Cm1hdGNoaW5nIGFjdGlvbiBleHBlcnQgd2l0aCA4NjBNIHBhcmFtZXRlcnMuIFRoZSBtb2RlbApoYXMgYWJvdXQgNUIgdG90YWwgcGFyYW1ldGVycy4iIiIsLCwsLCwsLCxDb25maWRlbnQsIldlIHByZXNlbnQgYSBuZXcgcm9ib3RpYyBmb3VuZGF0aW9uIG1vZGVsLCBjYWxsZWQgz4AwLjcsIHRoYXQgY2FuIGVuYWJsZSBzdHJvbmcgb3V0LW9mLXRoZS1ib3ggcGVyZm9ybWFuY2UgaW4gYSB3aWRlIHJhbmdlIG9mIHNjZW5hcmlvcy4gz4AwLjcgY2FuIGZvbGxvdyBkaXZlcnNlIGxhbmd1YWdlIGluc3RydWN0aW9ucyBpbiB1bnNlZW4gZW52aXJvbm1lbnRzLCBpbmNsdWRpbmcgbXVsdGktc3RhZ2UgdGFza3Mgd2l0aCB2YXJpb3VzIGtpdGNoZW4gYXBwbGlhbmNlcywgcHJvdmlkZSB6ZXJvLXNob3QgY3Jvc3MtZW1ib2RpbWVudCBnZW5lcmFsaXphdGlvbiwgZm9yIGV4YW1wbGUgZW5hYmxpbmcgYSByb2JvdCB0byBmb2xkIGxhdW5kcnkgd2l0aG91dCBzZWVpbmcgdGhlIHRhc2sgYmVmb3JlLCBhbmQgcGVyZm9ybSBjaGFsbGVuZ2luZyB0YXNrcyBzdWNoIGFzIG9wZXJhdGluZyBhbiBlc3ByZXNzbyBtYWNoaW5lIG91dCBvZiB0aGUgYm94IGF0IGEgbGV2ZWwgb2YgcGVyZm9ybWFuY2UgdGhhdCBtYXRjaGVzIG11Y2ggbW9yZSBzcGVjaWFsaXplZCBSTC1maW5ldHVuZWQgbW9kZWxzLiBUaGUgbWFpbiBpZGVhIGJlaGluZCDPgDAuNyBpcyB0byB1c2UgZGl2ZXJzZSBjb250ZXh0IGNvbmRpdGlvbmluZyBkdXJpbmcgdHJhaW5pbmcuIFRoaXMgY29uZGl0aW9uaW5nIGluZm9ybWF0aW9uLCBjb250YWluZWQgaW4gdGhlIHByb21wdCwgbWFrZXMgaXQgcG9zc2libGUgdG8gc3RlZXIgdGhlIG1vZGVsIHByZWNpc2VseSB0byBwZXJmb3JtIG1hbnkgdGFza3Mgd2l0aCBkaWZmZXJlbnQgc3RyYXRlZ2llcy4gSXQgaXMgY29uZGl0aW9uZWQgbm90IGp1c3Qgb24gYSBsYW5ndWFnZSBjb21tYW5kIHRoYXQgZGVzY3JpYmVzIHdoYXQgaXQgc2hvdWxkIGRvLCBidXQgb24gYWRkaXRpb25hbCBtdWx0aW1vZGFsIGluZm9ybWF0aW9uIHRoYXQgYWxzbyBkZXNjcmliZXMgdGhlIG1hbm5lciBvciBzdHJhdGVneSBpbiB3aGljaCBpdCBzaG91bGQgZG8gaXQsIGluY2x1ZGluZyBtZXRhZGF0YSBhYm91dCB0YXNrIHBlcmZvcm1hbmNlIGFuZCBzdWJnb2FsIGltYWdlcy4gVGhpcyBlbmFibGVzIM+AMC43IHRvIHVzZSB2ZXJ5IGRpdmVyc2UgZGF0YSwgaW5jbHVkaW5nIGRlbW9uc3RyYXRpb25zLCBwb3RlbnRpYWxseSBzdWJvcHRpbWFsIChhdXRvbm9tb3VzKSBkYXRhIGluY2x1ZGluZyBmYWlsdXJlcywgYW5kIGRhdGEgZnJvbSBub24tcm9ib3Qgc291cmNlcy4gT3VyIGV4cGVyaW1lbnRzIGV2YWx1YXRlIM+AMC43IGFjcm9zcyBudW1lcm91cyB0YXNrcyB3aXRoIG11bHRpcGxlIHJvYm90IHBsYXRmb3Jtcywgb24gdGFza3MgdGhhdCByZXF1aXJlIHNwZWVkIGFuZCBkZXh0ZXJpdHksIGxhbmd1YWdlIGZvbGxvd2luZywgYW5kIGNvbXBvc2l0aW9uYWwgdGFzayBnZW5lcmFsaXphdGlvbi4iLCwsVW5yZWxlYXNlZCxVbml0ZWQgU3RhdGVzIG9mIEFtZXJpY2EsLCwsLCwyMDI2LTA1LTEzIDE1OjA5OjU1KzAwOjAwLCwsLCwsSW5kdXN0cnksLCwsLCwsLCwsLCwsLCwsLCxObwpHZW1pbmkgRmxhc2ggMy4xIFRUUyxBdWRpbyxBdWRpbyBnZW5lcmF0aW9uLEdvb2dsZSBEZWVwTWluZCwsMjAyNi0wNC0xNSxHZW1pbmkgMy4xIEZsYXNoIFRUUzogdGhlIG5leHQgZ2VuZXJhdGlvbiBvZiBleHByZXNzaXZlIEFJIHNwZWVjaCxodHRwczovL2Jsb2cuZ29vZ2xlL2lubm92YXRpb24tYW5kLWFpL21vZGVscy1hbmQtcmVzZWFyY2gvZ2VtaW5pLW1vZGVscy9nZW1pbmktMy0xLWZsYXNoLXR0cy8sLERpc2NyZXRpb25hcnksLCwsLCwsLCwsLCxDb25maWRlbnQsIlRvZGF5LCB3ZeKAmXJlIGludHJvZHVjaW5nIEdlbWluaSAzLjEgRmxhc2ggVFRTLCB0aGUgbGF0ZXN0IHRleHQtdG8tc3BlZWNoIG1vZGVsIHRoYXQgZGVsaXZlcnMgaW1wcm92ZWQgY29udHJvbGxhYmlsaXR5LCBleHByZXNzaXZpdHkgYW5kIHF1YWxpdHkg4oCUIGVtcG93ZXJpbmcgZGV2ZWxvcGVycywgZW50ZXJwcmlzZXMgYW5kIGV2ZXJ5ZGF5IHVzZXJzIHRvIGJ1aWxkIHRoZSBuZXh0IGdlbmVyYXRpb24gb2YgQUktc3BlZWNoIGFwcGxpY2F0aW9ucy4iLCwsQVBJIGFjY2VzcyxVbml0ZWQgU3RhdGVzIG9mIEFtZXJpY2EsLCwsLCwyMDI2LTA1LTEzIDIwOjA5OjQ0KzAwOjAwLCwsLCwsSW5kdXN0cnksLCwsLCwsLCwsLCwsLCwsLCxObwpFWEFPTkUgNC41LCJMYW5ndWFnZSxNdWx0aW1vZGFsIiwiTGFuZ3VhZ2UgbW9kZWxpbmcvZ2VuZXJhdGlvbixRdWVzdGlvbiBhbnN3ZXJpbmciLExHIEFJIFJlc2VhcmNoLCJFdW5iaSBDaG9pLCBLaWJvbmcgQ2hvaSwgU2VoeXVuIENodW4sIFNlb2toZWUgSG9uZywgSnVud29uIEh3YW5nLCBIeW9qaW4gSmVvbiwgQWhyYSBKbywgSHl1bmppayBKbywgWWVvbnNpayBKbywgSm9vbmtlZSBLaW0sIFNlb25naHdhbiBLaW0sIFNveWVvbiBLaW0sIFN1bmt5b3VuZyBLaW0sIFlpcmV1biBLaW0sIFlvbmdpbCBLaW0sIENoYW5naHVuIExlZSwgSGFlanUgTGVlLCBKaW5zaWsgTGVlLCBLeXVuZ21pbiBMZWUsIFNhbmdoYSBQYXJrLCBLd2FuZ3JvayBSeW9vLCBNaW5qdSBTZW8sIFNlam9uZyBZYW5nLCBIZXVpeWVlbiBZZWVuLCBId2FuIENoYW5nLCBTdGFubGV5IEp1bmdreXUgQ2hvaSwgWWVqaW4gQ2hvaSwgS3l1YmVlbiBIYW4sIEpvb253b24gSmFuZywgS2lqZW9uZyBKZW9uLCBHZXVueWVvbmcgSmVvbmcsIEdlcnJhcmQgSmVvbmd3b24gSm8sIEppeWVvbiBKdW5nLCBEYWVzZW9uZyBLaW0sIERvaG9vbiBLaW0sIERvaHl1biBLaW0sIEh5dW5zZW8gS2ltLCBNaW51IEtpbSwgTXlvdW5nc2hpbiBLaW0sIFlvdWNodWwgS2ltLCBCeXVuZ29oIEtvLCBDaHJpc3RvcGhlciBMZWUsIEVkd2FyZCBId2F5b3VuZyBMZWUsIEhvbmdsYWsgTGVlLCBKaXlvdW5nIExlZSwgU2FuZ2V1biBMZWUsIFNldW5nd29uIExpbSwgV29vaHl1bmcgTGltLCBKdWV1biBNdW4sIEphZXdvbyBQYXJrLCBKaW1pbiBQYXJrLCBKaW5obyBQYXJrLCBZb25nbWluIFBhcmssIFdvb3Nlb2sgU2VvLCBZb25nd29vIFNvbmcsIFNpaHl1ayBZaSwgS3l1bmdqYWUgWW9vLCBTYW5neWVvbiBZb29uIiwyMDI2LTA0LTA5LEVYQU9ORSA0LjUgVGVjaG5pY2FsIFJlcG9ydCwiRXVuYmkgQ2hvaSwgS2lib25nIENob2ksIFNlaHl1biBDaHVuLCBTZW9raGVlIEhvbmcsIEp1bndvbiBId2FuZywgSHlvamluIEplb24sIEFocmEgSm8sIEh5dW5qaWsgSm8sIFllb25zaWsgSm8sIEpvb25rZWUgS2ltLCBTZW9uZ2h3YW4gS2ltLCBTb3llb24gS2ltLCBTdW5reW91bmcgS2ltLCBZaXJldW4gS2ltLCBZb25naWwgS2ltLCBDaGFuZ2h1biBMZWUsIEhhZWp1IExlZSwgSmluc2lrIExlZSwgS3l1bmdtaW4gTGVlLCBTYW5naGEgUGFyaywgS3dhbmdyb2sgUnlvbywgTWluanUgU2VvLCBTZWpvbmcgWWFuZywgSGV1aXllZW4gWWVlbiwgSHdhbiBDaGFuZywgU3RhbmxleSBKdW5na3l1IENob2ksIFllamluIENob2ksIEt5dWJlZW4gSGFuLCBKb29ud29uIEphbmcsIEtpamVvbmcgSmVvbiwgR2V1bnllb25nIEplb25nLCBHZXJyYXJkIEplb25nd29uIEpvLCBKaXllb24gSnVuZywgRGFlc2VvbmcgS2ltLCBEb2hvb24gS2ltLCBEb2h5dW4gS2ltLCBIeXVuc2VvIEtpbSwgTWludSBLaW0sIE15b3VuZ3NoaW4gS2ltLCBZb3VjaHVsIEtpbSwgQnl1bmdvaCBLbywgQ2hyaXN0b3BoZXIgTGVlLCBFZHdhcmQgSHdheW91bmcgTGVlLCBIb25nbGFrIExlZSwgSml5b3VuZyBMZWUsIFNhbmdldW4gTGVlLCBTZXVuZ3dvbiBMaW0sIFdvb2h5dW5nIExpbSwgSnVldW4gTXVuLCBKYWV3b28gUGFyaywgSmltaW4gUGFyaywgSmluaG8gUGFyaywgWW9uZ21pbiBQYXJrLCBXb29zZW9rIFNlbywgWW9uZ3dvbyBTb25nLCBTaWh5dWsgWWksIEt5dW5namFlIFlvbywgU2FuZ3llb24gWW9vbiIsLFRyYWluaW5nIGNvc3QsQnVpbHQgb24gdG9wIG9mIGEgcHJldmlvdXMgYmFzZSBtb2RlbCwzMzIwMDAwMDAwMC4wLCIiIkFyY2hpdGVjdHVyYWxseSwgRVhBT05FIDQuNSBpbnRlZ3JhdGVzIGEgMS4yQiBwYXJhbWV0ZXIgdmlzaW9uIGVuY29kZXIgaW50byB0aGUgcm9idXN0IEVYQU9ORSA0LjAgMzJCIGJhc2UgbW9kZWwsIiIiLDMuODVlKzI0LCJGcm9tIFRhYmxlIDEgaW4gcGFwZXIgLSAxLjU3ZTIzIEZMT1AgKyA2LjQzZTIyIEZMT1AgPSAyLjIxM0UyMyBGTE9QCkJ1dCBhbHNvIGFkZCB0aGUgY29tcHV0ZSBmcm9tIGJhc2UgbW9kZWwgRVhBT05FIDQuMCIsLCwsLCwsQ29uZmlkZW50LCJUaGlzIHRlY2huaWNhbCByZXBvcnQgaW50cm9kdWNlcyBFWEFPTkUgNC41LCB0aGUgZmlyc3Qgb3Blbi13ZWlnaHQgdmlzaW9uIGxhbmd1YWdlIG1vZGVsIHJlbGVhc2VkIGJ5IExHIEFJIFJlc2VhcmNoLiBFWEFPTkUgNC41IGlzIGFyY2hpdGVjdGVkIGJ5IGludGVncmF0aW5nIGEgZGVkaWNhdGVkIHZpc3VhbCBlbmNvZGVyIGludG8gdGhlIGV4aXN0aW5nIEVYQU9ORSA0LjAgZnJhbWV3b3JrLCBlbmFibGluZyBuYXRpdmUgbXVsdGltb2RhbCBwcmV0cmFpbmluZyBvdmVyIGJvdGggdmlzdWFsIGFuZCB0ZXh0dWFsIG1vZGFsaXRpZXMuIFRoZSBtb2RlbCBpcyB0cmFpbmVkIG9uIGxhcmdlLXNjYWxlIGRhdGEgd2l0aCBjYXJlZnVsIGN1cmF0aW9uLCBwYXJ0aWN1bGFybHkgZW1waGFzaXppbmcgZG9jdW1lbnQtY2VudHJpYyBjb3Jwb3JhIHRoYXQgYWxpZ24gd2l0aCBMR+KAmXMgc3RyYXRlZ2ljIGFwcGxpY2F0aW9uIGRvbWFpbnMuIFRoaXMgdGFyZ2V0ZWQgZGF0YSBkZXNpZ24gZW5hYmxlcyBzdWJzdGFudGlhbCBwZXJmb3JtYW5jZSBnYWlucyBpbiBkb2N1bWVudCB1bmRlcnN0YW5kaW5nIGFuZCByZWxhdGVkIHRhc2tzLCB3aGlsZSBhbHNvIGRlbGl2ZXJpbmcgYnJvYWQgaW1wcm92ZW1lbnRzIGFjcm9zcyBnZW5lcmFsIGxhbmd1YWdlIGNhcGFiaWxpdGllcy4gRVhBT05FIDQuNSBzdXBwb3J0cyBzaXggbGFuZ3VhZ2Vz4oCUS29yZWFuLCBFbmdsaXNoLCBTcGFuaXNoLCBHZXJtYW4sIEphcGFuZXNlLCBhbmQgVmlldG5hbWVzZeKAlGFuZCBleHRlbmRzIGNvbnRleHQgbGVuZ3RoIHVwIHRvIDI1NksgdG9rZW5zLCBmYWNpbGl0YXRpbmcgbG9uZy1jb250ZXh0IHJlYXNvbmluZyBhbmQgZW50ZXJwcmlzZS1zY2FsZSB1c2UgY2FzZXMuIENvbXBhcmF0aXZlIGV2YWx1YXRpb25zIGRlbW9uc3RyYXRlIHRoYXQgRVhBT05FIDQuNSBhY2hpZXZlcyBjb21wZXRpdGl2ZSBwZXJmb3JtYW5jZSBpbiBnZW5lcmFsIGJlbmNobWFya3Mgd2hpbGUgb3V0cGVyZm9ybWluZyBzdGF0ZS1vZi10aGUtYXJ0IG1vZGVscyBvZiBzaW1pbGFyIHNjYWxlIGluIGRvY3VtZW50IHVuZGVyc3RhbmRpbmcgYW5kIEtvcmVhbiBjb250ZXh0dWFsIHJlYXNvbmluZy4gQXMgcGFydCBvZiBMR+KAmXMgb25nb2luZyBlZmZvcnQgdG93YXJkIHByYWN0aWNhbCBpbmR1c3RyaWFsIGRlcGxveW1lbnQsIEVYQU9ORSA0LjUgaXMgZGVzaWduZWQgdG8gYmUgY29udGludW91c2x5IGV4dGVuZGVkIHdpdGggYWRkaXRpb25hbCBkb21haW5zIGFuZCBhcHBsaWNhdGlvbiBzY2VuYXJpb3MgdG8gYWR2YW5jZSBBSSBmb3IgYSBiZXR0ZXIgbGlmZS4iLCwsT3BlbiB3ZWlnaHRzIChyZXN0cmljdGVkIHVzZSksS29yZWEgKFJlcHVibGljIG9mKSwsLCwsLDIwMjYtMDYtMjQgMjM6MTQ6NDArMDA6MDAsLCwsLCxJbmR1c3RyeSwsLCwsLCJMaWNlbnNlIGF0IGh0dHBzOi8vaHVnZ2luZ2ZhY2UuY28vTEdBSS1FWEFPTkUvRVhBT05FLTQuNS0zM0IvYmxvYi9tYWluL0xJQ0VOU0UgZGVzY3JpYmVzIHJlc3RyaWN0aW9ucyBvbiB1c2UsIGluY2x1ZGluZyBjb21tZXJjaWFsIG9uZXMiLCwsLCwsLCwsLCwsWWVzCk11c2UgU3BhcmssIk11bHRpbW9kYWwsTGFuZ3VhZ2UsVmlzaW9uIiwiTGFuZ3VhZ2UgbW9kZWxpbmcvZ2VuZXJhdGlvbixRdWVzdGlvbiBhbnN3ZXJpbmciLE1ldGEgQUksLDIwMjYtMDQtMDgsSW50cm9kdWNpbmcgTXVzZSBTcGFyazogU2NhbGluZyBUb3dhcmRzIFBlcnNvbmFsIFN1cGVyaW50ZWxsaWdlbmNlLGh0dHBzOi8vYWkubWV0YS5jb20vYmxvZy9pbnRyb2R1Y2luZy1tdXNlLXNwYXJrLW1zbC8sLERpc2NyZXRpb25hcnksIkF0IHJlbGVhc2UsIGZsYWdzaGlwIExMTSBvZiBvbmUgb2YgdGhlIGxhcmdlc3QgQUkgY29tcGFuaWVzIGluIHRoZSB3b3JsZCIsLCwsLCwsLCwsLENvbmZpZGVudCwsLCxBUEkgYWNjZXNzLFVuaXRlZCBTdGF0ZXMgb2YgQW1lcmljYSwsLCwsLDIwMjYtMDctMTMgMjM6Mzg6MDUrMDA6MDAsLCwsLCxJbmR1c3RyeSwsLCwsVW5yZWxlYXNlZCwsLCwsLCwsLCwsLCxObwpHTE0tNS4xLExhbmd1YWdlLCJMYW5ndWFnZSBtb2RlbGluZy9nZW5lcmF0aW9uLFF1ZXN0aW9uIGFuc3dlcmluZyIsWi5haSAoWmhpcHUgQUkpLCwyMDI2LTA0LTA3LEdMTS01LjE6IFRvd2FyZHMgTG9uZy1Ib3Jpem9uIFRhc2tzLGh0dHBzOi8vei5haS9ibG9nL2dsbS01LjEsLERpc2NyZXRpb25hcnksLDc1NDAwMDAwMDAwMC4wLEJhc2VkIG9uIEhGIHBhZ2U6IGh0dHBzOi8vaHVnZ2luZ2ZhY2UuY28vemFpLW9yZy9HTE0tNS4xLCwsLCwsLCwsQ29uZmlkZW50LCwsLCxDaGluYSwsLCwsLDIwMjYtMDUtMDcgMTI6NTQ6MTgrMDA6MDAsLCwsLCxJbmR1c3RyeSwsLCwsLCwsLCwsLCwsLCwsLApHZW1tYSA0IDMxQiBJVCxMYW5ndWFnZSwiTGFuZ3VhZ2UgbW9kZWxpbmcvZ2VuZXJhdGlvbixRdWVzdGlvbiBhbnN3ZXJpbmciLEdvb2dsZSBEZWVwTWluZCwsMjAyNi0wNC0wMiwsLCwsLDMxMDAwMDAwMDAwLjAsLCwsLCwsLCwsTGlrZWx5LCwsLE9wZW4gd2VpZ2h0cyAocmVzdHJpY3RlZCB1c2UpLFVuaXRlZCBTdGF0ZXMgb2YgQW1lcmljYSwsLCwsLDIwMjYtMDQtMDggMDI6MTc6MDQrMDA6MDAsLCwsLCxJbmR1c3RyeSwsLCwsLCwsLCwsLCwsLCwsLFllcwpHZW1tYSA0IDI2QiBBNEIsLCJMYW5ndWFnZSBtb2RlbGluZy9nZW5lcmF0aW9uLFF1ZXN0aW9uIGFuc3dlcmluZyIsR29vZ2xlIERlZXBNaW5kLCwyMDI2LTA0LTAyLCxodHRwczovL2FpLmdvb2dsZS5kZXYvZ2VtbWEvZG9jcy9jb3JlL21vZGVsX2NhcmRfNCwsLCwyNTIwMDAwMDAwMC4wLCIyNS4yQiB0b3RhbCwgMy44QiBhY3RpdmUiLCwsLCwsLCwsQ29uZmlkZW50LCJHZW1tYSBpcyBhIGZhbWlseSBvZiBvcGVuIG1vZGVscyBidWlsdCBieSBHb29nbGUgRGVlcE1pbmQuIEdlbW1hIDQgbW9kZWxzIGFyZSBtdWx0aW1vZGFsLCBoYW5kbGluZyB0ZXh0IGFuZCBpbWFnZSBpbnB1dCAod2l0aCBhdWRpbyBzdXBwb3J0ZWQgb24gRTJCLCBFNEIsIGFuZCAxMkIgbW9kZWxzKSBhbmQgZ2VuZXJhdGluZyB0ZXh0IG91dHB1dC4gVGhpcyByZWxlYXNlIGluY2x1ZGVzIG9wZW4td2VpZ2h0cyBtb2RlbHMgaW4gYm90aCBwcmUtdHJhaW5lZCBhbmQgaW5zdHJ1Y3Rpb24tdHVuZWQgdmFyaWFudHMuIEdlbW1hIDQgZmVhdHVyZXMgYSBjb250ZXh0IHdpbmRvdyBvZiB1cCB0byAyNTZLIHRva2VucyBhbmQgbWFpbnRhaW5zIG11bHRpbGluZ3VhbCBzdXBwb3J0IGluIG92ZXIgMTQwIGxhbmd1YWdlcy4KCkZlYXR1cmluZyBib3RoIERlbnNlIGFuZCBNaXh0dXJlLW9mLUV4cGVydHMgKE1vRSkgYXJjaGl0ZWN0dXJlcywgR2VtbWEgNCBpcyB3ZWxsLXN1aXRlZCBmb3IgdGFza3MgbGlrZSB0ZXh0IGdlbmVyYXRpb24sIGNvZGluZywgYW5kIHJlYXNvbmluZy4gVGhlIG1vZGVscyBhcmUgYXZhaWxhYmxlIGluIGZpdmUgZGlzdGluY3Qgc2l6ZXM6IEUyQiwgRTRCLCAxMkIsIDI2QiBBNEIsIGFuZCAzMUIuIFRoZWlyIGRpdmVyc2Ugc2l6ZXMgbWFrZSB0aGVtIGRlcGxveWFibGUgaW4gZW52aXJvbm1lbnRzIHJhbmdpbmcgZnJvbSBoaWdoLWVuZCBwaG9uZXMgdG8gbGFwdG9wcyBhbmQgc2VydmVycywgZGVtb2NyYXRpemluZyBhY2Nlc3MgdG8gc3RhdGUtb2YtdGhlLWFydCBBSS4iLCwsT3BlbiB3ZWlnaHRzICh1bnJlc3RyaWN0ZWQpLFVuaXRlZCBTdGF0ZXMgb2YgQW1lcmljYSwsLCwsLDIwMjYtMDYtMTkgMjA6NTk6MjcrMDA6MDAsLCwsLCxJbmR1c3RyeSwsLCwsVW5yZWxlYXNlZCwsLCwsLCwsLGdvb2dsZSwsLCxZZXMKUXdlbiAzLjYgUGx1cywiTGFuZ3VhZ2UsTXVsdGltb2RhbCIsIlF1ZXN0aW9uIGFuc3dlcmluZyxMYW5ndWFnZSBtb2RlbGluZy9nZW5lcmF0aW9uLFRvb2wgdXNlIixBbGliYWJhLCwyMDI2LTA0LTAxLFF3ZW4zLjYtUGx1czogVG93YXJkcyBSZWFsIFdvcmxkIEFnZW50cyxodHRwczovL3F3ZW4uYWkvYmxvZz9pZD1xd2VuMy42LCxEaXNjcmV0aW9uYXJ5LCwsLCwsLCwsLCwsQ29uZmlkZW50LCJGb2xsb3dpbmcgdGhlIHJlbGVhc2Ugb2YgdGhlIFF3ZW4zLjUgc2VyaWVzIGluIEZlYnJ1YXJ5LCB3ZSBhcmUgdGhyaWxsZWQgdG8gYW5ub3VuY2UgdGhlIG9mZmljaWFsIGxhdW5jaCBvZiBRd2VuMy42LVBsdXMuIEF2YWlsYWJsZSBpbW1lZGlhdGVseSB2aWEgb3VyIEFQSSwgdGhpcyByZWxlYXNlIHJlcHJlc2VudHMgYSBtYXNzaXZlIGNhcGFiaWxpdHkgdXBncmFkZSBvdmVyIGl0cyBwcmVkZWNlc3Nvci4gTW9zdCBub3RhYmx5LCB3ZSBoYXZlIGRyYXN0aWNhbGx5IGVuaGFuY2VkIHRoZSBtb2RlbOKAmXMgYWdlbnRpYyBjb2RpbmcgY2FwYWJpbGl0aWVzLiBGcm9tIGZyb250ZW5kIHdlYiBkZXZlbG9wbWVudCB0byBjb21wbGV4LCByZXBvc2l0b3J5LWxldmVsIHByb2JsZW0gc29sdmluZywgUXdlbjMuNi1QbHVzIHNldHMgYSBuZXcgc3RhdGUtb2YtdGhlLWFydCBzdGFuZGFyZC4gRnVydGhlcm1vcmUsIFF3ZW4zLjYtUGx1cyBwZXJjZWl2ZXMgdGhlIHdvcmxkIHdpdGggZ3JlYXRlciBhY2N1cmFjeSBhbmQgc2hhcnBlciBtdWx0aW1vZGFsIHJlYXNvbmluZy4gQnkgZGlyZWN0bHkgYWRkcmVzc2luZyBjb21tdW5pdHkgZmVlZGJhY2sgZnJvbSB0aGUgUXdlbjMuNS1QbHVzIGRlcGxveW1lbnQsIHRoaXMgcmVsZWFzZSBvZmZlcnMgYSBoaWdobHkgc3RhYmxlIGFuZCByZWxpYWJsZSBmb3VuZGF0aW9uIGZvciB0aGUgZGV2ZWxvcGVyIGVjb3N5c3RlbSwgZGVsaXZlcmluZyBhIHRydWx5IHRyYW5zZm9ybWF0aXZlIOKAnHZpYmUgY29kaW5n4oCdIGV4cGVyaWVuY2UuIiwsLEFQSSBhY2Nlc3MsQ2hpbmEsLCwsLCwyMDI2LTA1LTI2IDIwOjI0OjAyKzAwOjAwLCwsLCwsSW5kdXN0cnksLCwsLCwsLCwsLCwsLCwsLCxObwpRd2VuMy41LU9tbmktUGx1cywiTGFuZ3VhZ2UsTXVsdGltb2RhbCxWaXNpb24sQXVkaW8iLExhbmd1YWdlIG1vZGVsaW5nL2dlbmVyYXRpb24sQWxpYmFiYSwsMjAyNi0wMy0yOSxRd2VuMy41LU9tbmkgVGVjaG5pY2FsIFJlcG9ydCxodHRwczovL2FyeGl2Lm9yZy9hYnMvMjYwNC4xNTgwNCwsRGlzY3JldGlvbmFyeSwsLCIiInNjYWxlcyB0byBodW5kcmVkcyBvZiBiaWxsaW9ucyBvZiBwYXJhbWV0ZXJzIiIiLCwsLCwsLCwsTGlrZWx5LCJJbiB0aGlzIHdvcmssIHdlIHByZXNlbnQgUXdlbjMuNS1PbW5pLCB0aGUgbGF0ZXN0IGFkdmFuY2VtZW50IGluIHRoZSBRd2VuLU9tbmkgbW9kZWwgZmFtaWx5LiBSZXByZXNlbnRpbmcgYSBzaWduaWZpY2FudCBldm9sdXRpb24gb3ZlciBpdHMgcHJlZGVjZXNzb3IsIFF3ZW4zLjUtT21uaSBzY2FsZXMgdG8gaHVuZHJlZHMgb2YgYmlsbGlvbnMgb2YgcGFyYW1ldGVycyBhbmQgc3VwcG9ydHMgYSAyNTZrIGNvbnRleHQgbGVuZ3RoLiBCeSBsZXZlcmFnaW5nIGEgbWFzc2l2ZSBkYXRhc2V0IGNvbXByaXNpbmcgaGV0ZXJvZ2VuZW91cyB0ZXh0LXZpc2lvbiBwYWlycyBhbmQgb3ZlciAxMDAgbWlsbGlv</x:v>
      </x:c>
    </x:row>
    <x:row r="8" ht="18" customHeight="1">
      <x:c r="A8" s="17" t="n">
        <x:v>3</x:v>
      </x:c>
      <x:c r="B8" s="17" t="n">
        <x:v>309</x:v>
      </x:c>
      <x:c r="C8" s="94" t="str">
        <x:v>biBob3VycyBvZiBhdWRpby12aXN1YWwgY29udGVudCwgdGhlIG1vZGVsIGRlbW9uc3RyYXRlcyByb2J1c3Qgb21uaS1tb2RhbGl0eSBjYXBhYmlsaXRpZXMuIFF3ZW4zLjUtT21uaS1wbHVzIGFjaGlldmVzIFNPVEEgcmVzdWx0cyBhY3Jvc3MgMjE1IGF1ZGlvIGFuZCBhdWRpby12aXN1YWwgdW5kZXJzdGFuZGluZywgcmVhc29uaW5nLCBhbmQgaW50ZXJhY3Rpb24gc3VidGFza3MgYW5kIGJlbmNobWFya3MsIHN1cnBhc3NpbmcgR2VtaW5pLTMuMSBQcm8gaW4ga2V5IGF1ZGlvIHRhc2tzIGFuZCBtYXRjaGluZyBpdCBpbiBjb21wcmVoZW5zaXZlIGF1ZGlvLXZpc3VhbCB1bmRlcnN0YW5kaW5nLiBBcmNoaXRlY3R1cmFsbHksIFF3ZW4zLjUtT21uaSBlbXBsb3lzIGEgSHlicmlkIEF0dGVudGlvbiBNaXh0dXJlLW9mLUV4cGVydHMgKE1vRSkgZnJhbWV3b3JrIGZvciBib3RoIFRoaW5rZXIgYW5kIFRhbGtlciwgZW5hYmxpbmcgZWZmaWNpZW50IGxvbmctc2VxdWVuY2UgaW5mZXJlbmNlLiBUaGUgbW9kZWwgZmFjaWxpdGF0ZXMgc29waGlzdGljYXRlZCBpbnRlcmFjdGlvbiwgc3VwcG9ydGluZyBvdmVyIDEwIGhvdXJzIG9mIGF1ZGlvIHVuZGVyc3RhbmRpbmcgYW5kIDQwMCBzZWNvbmRzIG9mIDcyMFAgdmlkZW8gKGF0IDEgRlBTKS4gVG8gYWRkcmVzcyB0aGUgaW5oZXJlbnQgaW5zdGFiaWxpdHkgYW5kIHVubmF0dXJhbG5lc3MgaW4gc3RyZWFtaW5nIHNwZWVjaCBzeW50aGVzaXMsIG9mdGVuIGNhdXNlZCBieSBlbmNvZGluZyBlZmZpY2llbmN5IGRpc2NyZXBhbmNpZXMgYmV0d2VlbiB0ZXh0IGFuZCBzcGVlY2ggdG9rZW5pemVycywgd2UgaW50cm9kdWNlIEFSSUEuIEFSSUEgZHluYW1pY2FsbHkgYWxpZ25zIHRleHQgYW5kIHNwZWVjaCB1bml0cywgc2lnbmlmaWNhbnRseSBlbmhhbmNpbmcgdGhlIHN0YWJpbGl0eSBhbmQgcHJvc29keSBvZiBjb252ZXJzYXRpb25hbCBzcGVlY2ggd2l0aCBtaW5pbWFsIGxhdGVuY3kgaW1wYWN0LiBGdXJ0aGVybW9yZSwgUXdlbjMuNS1PbW5pIGV4cGFuZHMgbGluZ3Vpc3RpYyBib3VuZGFyaWVzLCBzdXBwb3J0aW5nIG11bHRpbGluZ3VhbCB1bmRlcnN0YW5kaW5nIGFuZCBzcGVlY2ggZ2VuZXJhdGlvbiBhY3Jvc3MgMTAgbGFuZ3VhZ2VzIHdpdGggaHVtYW4tbGlrZSBlbW90aW9uYWwgbnVhbmNlLiBGaW5hbGx5LCBRd2VuMy41LU9tbmkgZXhoaWJpdHMgc3VwZXJpb3IgYXVkaW8tdmlzdWFsIGdyb3VuZGluZyBjYXBhYmlsaXRpZXMsIGdlbmVyYXRpbmcgc2NyaXB0LWxldmVsIHN0cnVjdHVyZWQgY2FwdGlvbnMgd2l0aCBwcmVjaXNlIHRlbXBvcmFsIHN5bmNocm9uaXphdGlvbiBhbmQgYXV0b21hdGVkIHNjZW5lIHNlZ21lbnRhdGlvbi4gUmVtYXJrYWJseSwgd2Ugb2JzZXJ2ZWQgdGhlIGVtZXJnZW5jZSBvZiBhIG5ldyBjYXBhYmlsaXR5IGluIG9tbmltb2RhbCBtb2RlbHM6IGRpcmVjdGx5IHBlcmZvcm1pbmcgY29kaW5nIGJhc2VkIG9uIGF1ZGlvLXZpc3VhbCBpbnN0cnVjdGlvbnMsIHdoaWNoIHdlIGNhbGwgQXVkaW8tVmlzdWFsIFZpYmUgQ29kaW5nLiIsLCxBUEkgYWNjZXNzLENoaW5hLCwsLCwsMjAyNi0wNS0yNiAyMDozMzoyOCswMDowMCwsLCwsLEluZHVzdHJ5LCwsLCwsLCwsLCwsLCxRd2VuLCwsLE5vClF3ZW4zLjUtT21uaS1GbGFzaCwiTGFuZ3VhZ2UsTXVsdGltb2RhbCxWaXNpb24sQXVkaW8iLExhbmd1YWdlIG1vZGVsaW5nL2dlbmVyYXRpb24sQWxpYmFiYSwsMjAyNi0wMy0yOSxRd2VuMy41LU9tbmkgVGVjaG5pY2FsIFJlcG9ydCxodHRwczovL2FyeGl2Lm9yZy9hYnMvMjYwNC4xNTgwNCwsRGlzY3JldGlvbmFyeSwsLCwsLCwsLCwsLExpa2VseSwiSW4gdGhpcyB3b3JrLCB3ZSBwcmVzZW50IFF3ZW4zLjUtT21uaSwgdGhlIGxhdGVzdCBhZHZhbmNlbWVudCBpbiB0aGUgUXdlbi1PbW5pIG1vZGVsIGZhbWlseS4gUmVwcmVzZW50aW5nIGEgc2lnbmlmaWNhbnQgZXZvbHV0aW9uIG92ZXIgaXRzIHByZWRlY2Vzc29yLCBRd2VuMy41LU9tbmkgc2NhbGVzIHRvIGh1bmRyZWRzIG9mIGJpbGxpb25zIG9mIHBhcmFtZXRlcnMgYW5kIHN1cHBvcnRzIGEgMjU2ayBjb250ZXh0IGxlbmd0aC4gQnkgbGV2ZXJhZ2luZyBhIG1hc3NpdmUgZGF0YXNldCBjb21wcmlzaW5nIGhldGVyb2dlbmVvdXMgdGV4dC12aXNpb24gcGFpcnMgYW5kIG92ZXIgMTAwIG1pbGxpb24gaG91cnMgb2YgYXVkaW8tdmlzdWFsIGNvbnRlbnQsIHRoZSBtb2RlbCBkZW1vbnN0cmF0ZXMgcm9idXN0IG9tbmktbW9kYWxpdHkgY2FwYWJpbGl0aWVzLiBRd2VuMy41LU9tbmktcGx1cyBhY2hpZXZlcyBTT1RBIHJlc3VsdHMgYWNyb3NzIDIxNSBhdWRpbyBhbmQgYXVkaW8tdmlzdWFsIHVuZGVyc3RhbmRpbmcsIHJlYXNvbmluZywgYW5kIGludGVyYWN0aW9uIHN1YnRhc2tzIGFuZCBiZW5jaG1hcmtzLCBzdXJwYXNzaW5nIEdlbWluaS0zLjEgUHJvIGluIGtleSBhdWRpbyB0YXNrcyBhbmQgbWF0Y2hpbmcgaXQgaW4gY29tcHJlaGVuc2l2ZSBhdWRpby12aXN1YWwgdW5kZXJzdGFuZGluZy4gQXJjaGl0ZWN0dXJhbGx5LCBRd2VuMy41LU9tbmkgZW1wbG95cyBhIEh5YnJpZCBBdHRlbnRpb24gTWl4dHVyZS1vZi1FeHBlcnRzIChNb0UpIGZyYW1ld29yayBmb3IgYm90aCBUaGlua2VyIGFuZCBUYWxrZXIsIGVuYWJsaW5nIGVmZmljaWVudCBsb25nLXNlcXVlbmNlIGluZmVyZW5jZS4gVGhlIG1vZGVsIGZhY2lsaXRhdGVzIHNvcGhpc3RpY2F0ZWQgaW50ZXJhY3Rpb24sIHN1cHBvcnRpbmcgb3ZlciAxMCBob3VycyBvZiBhdWRpbyB1bmRlcnN0YW5kaW5nIGFuZCA0MDAgc2Vjb25kcyBvZiA3MjBQIHZpZGVvIChhdCAxIEZQUykuIFRvIGFkZHJlc3MgdGhlIGluaGVyZW50IGluc3RhYmlsaXR5IGFuZCB1bm5hdHVyYWxuZXNzIGluIHN0cmVhbWluZyBzcGVlY2ggc3ludGhlc2lzLCBvZnRlbiBjYXVzZWQgYnkgZW5jb2RpbmcgZWZmaWNpZW5jeSBkaXNjcmVwYW5jaWVzIGJldHdlZW4gdGV4dCBhbmQgc3BlZWNoIHRva2VuaXplcnMsIHdlIGludHJvZHVjZSBBUklBLiBBUklBIGR5bmFtaWNhbGx5IGFsaWducyB0ZXh0IGFuZCBzcGVlY2ggdW5pdHMsIHNpZ25pZmljYW50bHkgZW5oYW5jaW5nIHRoZSBzdGFiaWxpdHkgYW5kIHByb3NvZHkgb2YgY29udmVyc2F0aW9uYWwgc3BlZWNoIHdpdGggbWluaW1hbCBsYXRlbmN5IGltcGFjdC4gRnVydGhlcm1vcmUsIFF3ZW4zLjUtT21uaSBleHBhbmRzIGxpbmd1aXN0aWMgYm91bmRhcmllcywgc3VwcG9ydGluZyBtdWx0aWxpbmd1YWwgdW5kZXJzdGFuZGluZyBhbmQgc3BlZWNoIGdlbmVyYXRpb24gYWNyb3NzIDEwIGxhbmd1YWdlcyB3aXRoIGh1bWFuLWxpa2UgZW1vdGlvbmFsIG51YW5jZS4gRmluYWxseSwgUXdlbjMuNS1PbW5pIGV4aGliaXRzIHN1cGVyaW9yIGF1ZGlvLXZpc3VhbCBncm91bmRpbmcgY2FwYWJpbGl0aWVzLCBnZW5lcmF0aW5nIHNjcmlwdC1sZXZlbCBzdHJ1Y3R1cmVkIGNhcHRpb25zIHdpdGggcHJlY2lzZSB0ZW1wb3JhbCBzeW5jaHJvbml6YXRpb24gYW5kIGF1dG9tYXRlZCBzY2VuZSBzZWdtZW50YXRpb24uIFJlbWFya2FibHksIHdlIG9ic2VydmVkIHRoZSBlbWVyZ2VuY2Ugb2YgYSBuZXcgY2FwYWJpbGl0eSBpbiBvbW5pbW9kYWwgbW9kZWxzOiBkaXJlY3RseSBwZXJmb3JtaW5nIGNvZGluZyBiYXNlZCBvbiBhdWRpby12aXN1YWwgaW5zdHJ1Y3Rpb25zLCB3aGljaCB3ZSBjYWxsIEF1ZGlvLVZpc3VhbCBWaWJlIENvZGluZy4iLCwsQVBJIGFjY2VzcyxDaGluYSwsLCwsLDIwMjYtMDUtMjYgMjA6MzQ6MDgrMDA6MDAsLCwsLCxJbmR1c3RyeSwsLCwsLCwsLCwsLCwsUXdlbiwsLCxObwpDb21wb3NlciAyLExhbmd1YWdlLENvZGluZyxDdXJzb3IsIkFhcm9uIENoYW4sIEFobWVkIFNoYWxhYnksIEFsZXhhbmRlciBXZXR0aWcsIEFtYW4gU2FuZ2VyLCBBbmRyZXcgWmhhaSwgQW51cmFnIEFqYXksIEFzaHZpbiBOYWlyLCBDaGFybGllIFNuZWxsLCBDaGVuIEx1LCBDaGVuIFNoZW4sIEVtaWx5IEppYSwgRmVkZXJpY28gQ2Fzc2FubywgSGFucGVuZyBMaXUsIEhhb3l1IENoZW4sIEhlbnJ5IFdpbGRlcm11dGgsIEphY29iIEphY2tzb24sIEphbmV0IExpLCBKZWRpYWggS2F0eiwgSmlhanVuIFlhbywgSm9leSBIZWpuYSwgSm9zaCBXYXJuZXIsIEp1bGl1cyBWZXJpbmcsIEtldmluIEZyYW5zLCBMZWUgRGFuaWxlaywgTGVzcyBXcmlnaHQsIEx1amluZyBDZW4sIEx1a2UgTWVsYXMtS3lyaWF6aSwgTWljaGFlbCBUcnVlbGwsIE1pY2hpZWwgZGUgSm9uZywgTmFtYW4gSmFpbiwgTmF0ZSBTY2htaWR0LCBOYXRoYW4gV2FuZywgTmlrbGFzIE11ZW5uaWdob2ZmLCBPbGVnIFJ5YmtpbiwgUGF1bCBMb2gsIFBoaWxsaXAgS3JhdnRzb3YsIFJpc2hhYmggWWFkYXYsIFNhaGlsIFNoYWgsIFNhbSBLb3R0bGVyLCBBbGV4YW5kZXIgTSBSdXNoLCBTaGVuZ3RvbmcgWmhhbmcsIFNob21pbCBKYWluLCBTcmlyYW0gU2Fua2FyLCBTdGVmYW4gSGV1bGUsIFN0dWFydCBILiBTdWwsIFN1YWxlaCBBc2lmLCBWaWN0b3IgUm9uZywgV2FucWkgWmh1LCBXaWxsaWFtIExpbiwgWXVjaGVuIFd1LCBZdXJpIFZvbGtvdiwgWXVyeSBaZW1seWFuc2tpeSwgWmFjayBIb2xicm9vaywgWmhpeXVhbiBaaGFuZyIsMjAyNi0wMy0xOSxDb21wb3NlciAyIFRlY2huaWNhbCBSZXBvcnQsaHR0cHM6Ly9hcnhpdi5vcmcvYWJzLzI2MDMuMjQ0NzcsLERpc2NyZXRpb25hcnksIk1vZGVsIGF2YWlsYWJsZSBieSBkZWZhdWx0IGluIEN1cnNvciwgd2hpY2ggaGFzID4xTSBEQVU7IHJlYXNvbmFibGUgdG8gYXNzdW1lID4xTSBNQVUgZm9yIHRoaXMgbW9kZWwuIiwxMDQwMDAwMDAwMDAwLjAsIkJhc2VkIG9uIEtpbWkgSzIuNTsgMS4wNFQgdG90YWwsIDMyQiBhY3RpdmUgcGFyYW1ldGVycyIsMi4zMmUrMjUsIlNhaWQgYnkgTGVlIFJvYmluc29uIG9uIFggLSBodHRwczovL3guY29tL2xlZXJvYi9zdGF0dXMvMjAzNTAzNTM1NTM2NDA4MTY5NCAtIHRvIGJlIDR4IHRoZSB0cmFpbmluZyBjb21wdXRlIG9mIHRoZSBiYXNlIG1vZGVsLCBLaW1pIEsyLjU7IDQgeCA1LjhlMjQgPSAyLjMyZTI1LgoKQjMwMCBzcGVjdWxhdGVkIGJhc2VkIG9uIENvbG9zc3VzIDIgY29uZmlybWF0aW9uIChodHRwczovL3guY29tL2Vsb25tdXNrL3N0YXR1cy8yMDU2NDIyMDk3MjM3MjgzMjk1KS4iLCwsLCxOVklESUEgQjMwMCAoQmxhY2t3ZWxsIFVsdHJhKSwsQ29uZmlkZW50LCJDb21wb3NlciAyIGlzIGEgc3BlY2lhbGl6ZWQgbW9kZWwgZGVzaWduZWQgZm9yIGFnZW50aWMgc29mdHdhcmUgZW5naW5lZXJpbmcuIFRoZSBtb2RlbCBkZW1vbnN0cmF0ZXMgc3Ryb25nIGxvbmctdGVybSBwbGFubmluZyBhbmQgY29kaW5nIGludGVsbGlnZW5jZSB3aGlsZSBtYWludGFpbmluZyB0aGUgYWJpbGl0eSB0byBlZmZpY2llbnRseSBzb2x2ZSBwcm9ibGVtcyBmb3IgaW50ZXJhY3RpdmUgdXNlLiBUaGUgbW9kZWwgaXMgdHJhaW5lZCBpbiB0d28gcGhhc2VzOiBmaXJzdCwgY29udGludWVkIHByZXRyYWluaW5nIHRvIGltcHJvdmUgdGhlIG1vZGVsJ3Mga25vd2xlZGdlIGFuZCBsYXRlbnQgY29kaW5nIGFiaWxpdHksIGZvbGxvd2VkIGJ5IGxhcmdlLXNjYWxlIHJlaW5mb3JjZW1lbnQgbGVhcm5pbmcgdG8gaW1wcm92ZSBlbmQtdG8tZW5kIGNvZGluZyBwZXJmb3JtYW5jZSB0aHJvdWdoIHN0cm9uZ2VyIHJlYXNvbmluZywgYWNjdXJhdGUgbXVsdGktc3RlcCBleGVjdXRpb24sIGFuZCBjb2hlcmVuY2Ugb24gbG9uZy1ob3Jpem9uIHJlYWxpc3RpYyBjb2RpbmcgcHJvYmxlbXMuIFdlIGRldmVsb3AgaW5mcmFzdHJ1Y3R1cmUgdG8gc3VwcG9ydCB0cmFpbmluZyBpbiB0aGUgc2FtZSBDdXJzb3IgaGFybmVzcyB0aGF0IGlzIHVzZWQgYnkgdGhlIGRlcGxveWVkIG1vZGVsLCB3aXRoIGVxdWl2YWxlbnQgdG9vbHMgYW5kIHN0cnVjdHVyZSwgYW5kIHVzZSBlbnZpcm9ubWVudHMgdGhhdCBtYXRjaCByZWFsIHByb2JsZW1zIGNsb3NlbHkuIFRvIG1lYXN1cmUgdGhlIGFiaWxpdHkgb2YgdGhlIG1vZGVsIG9uIGluY3JlYXNpbmdseSBkaWZmaWN1bHQgdGFza3MsIHdlIGludHJvZHVjZSBhIGJlbmNobWFyayBkZXJpdmVkIGZyb20gcmVhbCBzb2Z0d2FyZSBlbmdpbmVlcmluZyBwcm9ibGVtcyBpbiBsYXJnZSBjb2RlYmFzZXMgaW5jbHVkaW5nIG91ciBvd24uIENvbXBvc2VyIDIgaXMgYSBmcm9udGllci1sZXZlbCBjb2RpbmcgbW9kZWwgYW5kIGRlbW9uc3RyYXRlcyBhIHByb2Nlc3MgZm9yIHRyYWluaW5nIHN0cm9uZyBkb21haW4tc3BlY2lhbGl6ZWQgbW9kZWxzLiBPbiBvdXIgQ3Vyc29yQmVuY2ggZXZhbHVhdGlvbnMgdGhlIG1vZGVsIGFjaGlldmVzIGEgbWFqb3IgaW1wcm92ZW1lbnQgaW4gYWNjdXJhY3kgY29tcGFyZWQgdG8gcHJldmlvdXMgQ29tcG9zZXIgbW9kZWxzICg2MS4zKS4gT24gcHVibGljIGJlbmNobWFya3MgdGhlIG1vZGVsIHNjb3JlcyA2MS43IG9uIFRlcm1pbmFsLUJlbmNoIGFuZCA3My43IG9uIFNXRS1iZW5jaCBNdWx0aWxpbmd1YWwgaW4gb3VyIGhhcm5lc3MsIGNvbXBhcmFibGUgdG8gc3RhdGUtb2YtdGhlLWFydCBzeXN0ZW1zLiIsLCxBUEkgYWNjZXNzLFVuaXRlZCBTdGF0ZXMgb2YgQW1lcmljYSxLaW1pIEsyLjUsLCwsLDIwMjYtMDUtMjIgMTU6NTY6MzkrMDA6MDAsLCwsLCxJbmR1c3RyeSwsLCwsVW5yZWxlYXNlZCwsLCwsLCwsLCwsLCxObwpNaU1vLVYyLVBybyxMYW5ndWFnZSwiTGFuZ3VhZ2UgbW9kZWxpbmcvZ2VuZXJhdGlvbixRdWVzdGlvbiBhbnN3ZXJpbmciLFhpYW9taSBDb3JwLCwyMDI2LTAzLTE4LFhpYW9taSBNaU1vLVYyLVBybyxodHRwczovL21pbW8ueGlhb21pLmNvbS9taW1vLXYyLXBybywsRGlzY3JldGlvbmFyeSwsMTAyMDAwMDAwMDAwMC4wLCIiIlRvdGFsIHBhcmFtZXRlcnMgc3VycGFzcyAxVCB3aXRoIDQyQiBhY3RpdmUsIHJvdWdobHkgM3ggbGFyZ2VyIHRoYW4gTWlNby1WMi1GbGFzaC4iIiBMaXN0ZWQgb24gaHR0cHM6Ly9taW1vLnhpYW9taS5jb20vbWltby12Mi01LXByby8gc3BlY2lmaWNhbGx5IGFzIDEuMDJUIGluIHRoZSAiIkZ1bGwgYmVuY2htYXJrIHJlc3VsdHMiIiB0YWJsZSIsLCwsLCwsLCxDb25maWRlbnQsIk1pTW8tVjItUHJvIGlzIGhlcmUsIG91ciBmbGFnc2hpcCBmb3VuZGF0aW9uIG1vZGVsIGJ1aWx0IGZvciByZWFsLXdvcmxkIGFnZW50aWMgd29ya2xvYWRzLiBJdCBpcyBkZXNpZ25lZCB0byBzZXJ2ZSBhcyB0aGUgYnJhaW4gb2YgYWdlbnQgc3lzdGVtcywgb3JjaGVzdHJhdGluZyBjb21wbGV4IHdvcmtmbG93cywgZHJpdmluZyBwcm9kdWN0aW9uIGVuZ2luZWVyaW5nIHRhc2tzLCBhbmQgZGVsaXZlcmluZyByZXN1bHRzIHJlbGlhYmx5LiBXaXRoIE1pTW8tVjItUHJvLCB3ZSBleHBhbmQgdGhlIGFjdGlvbiBzcGFjZSBvZiBmcm9udGllciBpbnRlbGxpZ2VuY2UsIGdlbmVyYWxpemluZyBmcm9tIGNvZGluZyB0byBjbGF3LiIsLCwsQ2hpbmEsLCwsLCwyMDI2LTA2LTE5IDIyOjExOjQ0KzAwOjAwLCwsLCwsSW5kdXN0cnksLCwsLCwsLCwsLCwsLCwsLCwKR1BULTUuNCBNaW5pLExhbmd1YWdlLCJMYW5ndWFnZSBtb2RlbGluZy9nZW5lcmF0aW9uLFF1ZXN0aW9uIGFuc3dlcmluZyIsT3BlbkFJLCwyMDI2LTAzLTE3LEludHJvZHVjaW5nIEdQVOKAkTUuNCBtaW5pIGFuZCBuYW5vLGh0dHBzOi8vb3BlbmFpLmNvbS9pbmRleC9pbnRyb2R1Y2luZy1ncHQtNS00LW1pbmktYW5kLW5hbm8vLCwsLCwsLCwsLCwsLCxMaWtlbHksLCwsQVBJIGFjY2VzcyxVbml0ZWQgU3RhdGVzIG9mIEFtZXJpY2EsLCwsLCwyMDI2LTA2LTIyIDE2OjUxOjA3KzAwOjAwLCwsLCwsSW5kdXN0cnksLCwsLFVucmVsZWFzZWQsLCwsLCwsLCwsLCwsTm8KR1BULTUuNCBOYW5vLExhbmd1YWdlLCJMYW5ndWFnZSBtb2RlbGluZy9nZW5lcmF0aW9uLFF1ZXN0aW9uIGFuc3dlcmluZyIsT3BlbkFJLCwyMDI2LTAzLTE3LEludHJvZHVjaW5nIEdQVOKAkTUuNCBtaW5pIGFuZCBuYW5vLGh0dHBzOi8vb3BlbmFpLmNvbS9pbmRleC9pbnRyb2R1Y2luZy1ncHQtNS00LW1pbmktYW5kLW5hbm8vLCwsLCwsLCwsLCwsLCxMaWtlbHksLCwsQVBJIGFjY2VzcyxVbml0ZWQgU3RhdGVzIG9mIEFtZXJpY2EsLCwsLCwyMDI2LTA2LTIyIDE2OjUwOjAxKzAwOjAwLCwsLCwsSW5kdXN0cnksLCwsLFVucmVsZWFzZWQsLCwsLCwsLCwsLCwsTm8KTmVtb3Ryb24gMyBTdXBlcixMYW5ndWFnZSwiTGFuZ3VhZ2UgbW9kZWxpbmcvZ2VuZXJhdGlvbixDb2RpbmciLE5WSURJQSwiQWFyb24gQmxha2VtYW4sIEFhcm9uIEdyYXR0YWZpb3JpLCBBYXJ0aSBCYXNhbnQsIEFiaGliaGEgR3VwdGEsIEFiaGluYXYgS2hhdHRhciwgQWRpIFJlbmR1Y2hpbnRhbGEsIEFkaXR5YSBWYXZyZSwgQWthbmtzaGEgU2h1a2xhLCBBa2hpYWQgQmVyY292aWNoLCBBbGVrc2FuZGVyIEZpY2VrLCBBbGVrc2FuZHIgU2hhcG9zaG5pa292LCBBbGV4IEtvbmRyYXRlbmtvLCBBbGV4YW5kZXIgQnVraGFyaW4sIEFsZXhhbmRyZSBNaWxlc2ksIEFsaSBUYWdoaWJha2hzaGksIEFsaXNhIExpdSwgQW1lbGlhIEJhcnRvbiwgQW1leWEgU3VuaWwgTWFoYWJhbGVzaHdhcmthciwgQW1pciBLbGVpbiwgQW1pdCBadWtlciwgQW1ub24gR2VpZm1hbiwgQW15IFNoZW4sIEFuYWhpdGEgQmhpd2FuZGl3YWxsYSwgQW5kcmV3IFRhbywgQW5qdWxpZSBBZ3J1c2EsIEFua3VyIFZlcm1hLCBBbm4gR3VhbiwgQW51YmhhdiBNYW5kYXJ3YWwsIEFyaGFtIE1laHRhLCBBc2h3YXRoIEFpdGhhbCwgQXNod2luIFBvb2phcnksIEFzaWYgQWhhbWVkLCBBc2l0IE1pc2hyYSwgQXNtYSBLdXJpcGFyYW1iaWwgVGhla2t1bXBhdGUsIEF5dXNoIERhdHRhZ3VwdGEsIEJhbmdodWEgWmh1LCBCYXJkaXlhIFNhZGVnaGksIEJhcm5hYnkgU2lta2luLCBCZW4gTGFuaXIsIEJlbmVkaWt0IFNjaGlmZmVyZXIsIEJlc21pcmEgTnVzaGksIEJpbGFsIEthcnRhbCwgQml0YSBEYXJ2aXNoIFJvdWhhbmksIEJvcmlzIEdpbnNidXJnLCBCcmFuZG9uIE5vcmljaywgQnJhbmRvbiBTb3ViYXNpcywgQnJhbmlzbGF2IEtpc2FjYW5pbiwgQnJpYW4gWXUsIEJyeWFuIENhdGFuemFybywgQ2FybG8gZGVsIE11bmRvLCBDaGFudGFsIEh3YW5nLCBDaGFybGVzIFdhbmcsIENoZW5nLVBpbmcgSHNpZWgsIENoZW5naGFvIFpoYW5nLCBDaGVuaGFuIFl1LCBDaGV0YW4gTXVuZ2VrYXIsIENoaW50YW4gUGF0ZWwsIENocmlzIEFsZXhpdWssIENocmlzdG9waGVyIFBhcmlzaWVuLCBDb2xsaW4gTmVhbGUsIEN5cmlsIE1ldXJpbGxvbiwgRGFtb24gTW9zay1Bb3lhbWEsIERhbiBTdSwgRGFuZSBDb3JuZWlsLCBEYW5pZWwgQWZyaW1pLCBEYW5pZWwgTG8sIERhbmllbCBSb2hyZXIsIERhbmllbCBTZXJlYnJlbmlrLCBEYXJpYSBHaXRtYW4sIERhcmlhIExldnksIERhcmtvIFN0b3NpYywgRGF2aWQgTW9zYWxsYW5lemhhZCwgRGVlcGFrIE5hcmF5YW5hbiwgRGhydXYgTmF0aGF3YW5pLCBEaW1hIFJla2VzaCwgRGluYSBZYXJlZCwgRGl2eWFuc2h1IEtha3dhbmksIERvbmcgQWhuLCBEdW5jYW4gUmlhY2gsIER1c2FuIFN0b3NpYywgRWRnYXIgTWluYXN5YW4sIEVkd2FyZCBMaW4sIEVpbGVlbiBMb25nLCBFaWxlZW4gUGV0ZXJzIExvbmcsIEVsYWQgU2VnYWwsIEVsZW5hIExhbnR6LCBFbGxpZSBFdmFucywgRWxsaW90dCBOaW5nLCBFcmljIENodW5nLCBFcmljIEhhcnBlciwgRXJpYyBUcmFtZWwsIEVyaWNrIEdhbGlua2luLCBFcmlrIFBvdW5kcywgRXZhbiBCcmlvbmVzLCBFdmVsaW5hIEJha2h0dXJpbmEsIEV2Z2VueSBUc3lrdW5vdiwgRmFpc2FsIExhZGhhaywgRmF5IFdhbmcsIEZlaSBKaWEgLCBGZWxpcGUgU29hcmVzLCBGZW5nIENoZW4sIEZlcmVuYyBHYWxrbywgRnJhbmsgU3VuLCBGcmFua2llIFNpaW5vLCBHYWwgSHViYXJhIEFnYW0sIEdhbmVzaCBBamphbmFnYWRkZSwgR2FudGF2eWEgQmhhdHQsIEdhcmdpIFByYXNhZCwgR2VvcmdlIEFybXN0cm9uZywgR2VyYWxkIFNoZW4sIEdvcmtlbSBCYXRtYXosIEdyaWdvciBOYWxiYW5keWFuLCBIYWlmZW5nIFFpYW4sIEhhcnNoIFNoYXJtYSwgSGF5bGV5IFJvc3MsIEhlbGVuIE5nbywgSGVyYmVydCBIdW0sIEhlcm1hbiBTYWhvdGEsIEhleGluIFdhbmcsIEhpbWFuc2h1IFNvbmksIEhpcmVuIFVwYWRoeWF5LCBIdWl6aSBNYW8sIEh1eSBDIE5ndXllbiwgSHV5IFEgTmd1eWVuLCBJYWluIEN1bm5pbmdoYW0sIElkbyBHYWxpbCwgSWRvIFNoYWhhZiwgSWdvciBHaXRtYW4sIElseWEgTG9zaGNoaWxvdiwgSXRhbWFyIFNjaGVuLCBJdGF5IExldnksIEl2YW4gTW9zaGtvdiwgSXppayBHb2xhbiwgSXp6eSBQdXR0ZXJtYW4sIEphbiBLYXV0eiwgSmFuZSBQb2xhayBTY293Y3JvZnQsIEphcmVkIENhc3BlciwgSmF0aW4gTWl0cmEsIEplZmZyZXkgR2xpY2ssIEplbm55IENoZW4sIEplc3NlIE9saXZlciwgSmlhbiBaaGFuZywgSmlhcWkgWmVuZywgSmllIExvdSwgSmltbXkgWmhhbmcsIEppbmhhbmcgQ2hvaSwgSmluaW5nIEh1YW5nLCBKb2V5IENvbndheSwgSm9leSBHdW1hbiwgSm9obiBLYW1hbHUsIEpvaG5ueSBHcmVjbywgSm9uYXRoYW4gQ29oZW4sIEpvc2VwaCBKZW5uaW5ncywgSm95aml0IERhdywgSnVsaWVuIFZlcm9uIFZpYWxhcmQsIEp1bmtldW4gWWksIEp1cGluZGVyIFBhcm1hciwgS2FpIFh1LCBLYW4gWmh1LCBLYXJpIEJyaXNraSwgS2F0aGVyaW5lIENoZXVuZywgS2F0aGVyaW5lIEx1bmEsIEtlaXRoIFd5c3MsIEtlc2hhdiBTYW50aGFuYW0sIEtldmluIFNoaWgsIEtlemhpIEtvbmcsIEtodXNoaSBCaGFyZHdhaiwgS2lydGhpIFNoYW5rYXIsIEtyaXNobmEgQy4gUHV2dmFkYSwgS3J6eXN6dG9mIFBhd2VsZWMsIEt1bWFyIEFuaWssIExhd3JlbmNlIE1jQWZlZSwgTGF5YSBTbGVpbWFuLCBMZW9uIERlcmN6eW5za2ksIExpIERpbmcsIExpenppZSBXZWksIEx1Y2FzIExpZWJlbndlaW4sIEx1aXMgVmVnYSwgTWFhbnUgR3JvdmVyLCBNYWFydGVuIFZhbiBTZWdicm9lY2ssIE1hZXIgUm9kcmlndWVzIGRlIE1lbG8sIE1haGRpIE5hemVtaSwgTWFrZXNoIE5hcnNpbWhhbiBTcmVlZGhhciwgTWFub2ogS2lsYXJ1LCBNYW9yIEFzaGtlbmF6aSwgTWFyYyBSb21laWpuLCBNYXJjaW4gQ2hvY2hvd3NraSwgTWFyayBDYWksIE1hcmt1cyBLbGllZ2wsIE1hcnlhbSBNb29zYWVpLCBNYXR0IEt1bGthLCBNYXR2ZWkgTm92aWtvdiwgTWVocnphZCBTYW1hZGksIE1lbGlzc2EgQ29ycHV6LCBNZW5ncnUgV2FuZywgTWVyZWRpdGggUHJpY2UsIE1pY2hhZWwgQW5kZXJzY2gsIE1pY2hhZWwgQm9vbmUsIE1pY2hhZWwgRXZhbnMsIE1pZ3VlbCBNYXJ0aW5leiwgTWlrYWlsIEtob25hLCBNaWtlIENocnphbm93c2tpLCBNaW5zZW9rIExlZSwgTW9oYW1tYWQgRGFiYmFoLCBNb2hhbW1hZCBTaG9leWJpLCBNb3N0b2ZhIFBhdHdhcnksIE5hYmluIE11bGVwYXRpLCBOYWplZWIgTmFid2FuaSwgTmF0YWxpZSBIZXJldGgsIE5hdmUgQXNzYWYsIE5lZ2FyIEhhYmliaSwgTmV0YSBabW9yYSwgTmV0YW5lbCBIYWJlciwgTmljb2xhIFNlc3Npb25zLCBOaWRoaSBCaGF0aWEsIE5pa2hpbCBKdWthciwgTmlra2kgUG9wZSwgTmlrb2xhaSBMdWR3aWcsIE5pbWEgVGFqYmFraHNoLCBOaXIgQWlsb24sIE5pcm1hbCBKdWx1cnUsIE5pc2hhbnQgU2hhcm1hLCBPbGVrc2lpIEhyaW5jaHVrLCBPbGVrc2lpIEt1Y2hhaWV2LCBPbGl2aWVyIERlbGFsbGVhdSwgT2x1d2F0b2JpIE9sYWJpeWksIE9tZXIgVWxsbWFuIEFyZ292LCBPbXJpIFB1bnksIE9yZW4gVHJvcHAsIE91eWUgWGllLCBQYXJ0aCBDaGFkaGEsIFBhc2hhIFNoYW1pcywgUGF1bCBHaWJib25zLCBQYXZsbyBNb2xjaGFub3YsIFBhd2VsIE1vcmtpc3osIFBldGVyIER5a2FzLCBQZXRlciBKaW4sIFBpbmt5IFh1LCBQaW90ciBKYW51c3pld3NraSwgUHJhbmF2IFByYXNoYW50IFRob21icmUsIFByYXNvb24gVmFyc2huZXksIFByaXRhbSBHdW5kZWNoYSwgUHJ6ZW1layBUcmVkYWssIFFpbmcgTWlhbywgUWl5dSBXYW4sIFJhYmVlaCBLYXJpbWkgTWFoYWJhZGksIFJhY2hpdCBHYXJnLCBSYW4gRWwtWWFuaXYsIFJhbiBaaWxiZXJzdGVpbiwgUmFzb3VsIFNoYWZpcG91ciwgUmljaCBIYXJhbmcsIFJpY2sgSXp6bywgUmltYSBTaGFoYmF6eWFuLCBSaXNoYWJoIEdhcmcsIFJpdGlrYSBCb3JrYXIsIFJpdHUgR2FsYSwgUml5YWQgSXNsYW0sIFJvYmVydCBIZXNzZSwgUm9nZXIgV2FsZWZmZSwgUm9oaXQgV2F0dmUsIFJvaSBLb3JlbiwgUnVveGkgWmhhbmcsIFJ1c3NlbGwgSGV3ZXR0LCBSdXNzZWxsIEouIEhld2V0dCwgUnlhbiBQcmVuZ2VyLCBSeWFuIFRpbWJyb29rLCBTYWRlZ2ggTWFoZGF2aSwgU2FoaWwgTW9kaSwgU2FtdWVsIEtyaW1hbiwgU2FuZ2t1ZyBMaW0sIFNhbmpheSBLYXJpeWFwcGEsIFNhbmplZXYgU2F0aGVlc2gsIFNhb3JpIEthamksIFNhdGlzaCBQYXN1bWFydGhpLCBTYXVyYXYgTXVyYWxpZGhhcmFuLCBTZWFuIE5hcmVudGhhcmVuLCBTZWFuIE5hcmVudGhpcmFuLCBTZW9ubXllb25nIEJhaywgU2VyZ2V5IEthc2hpcnNreSwgU2V0aCBQb3Vsb3MsIFNoYWhhciBNb3IsIFNoYW5tdWdhbSBSYW1hc2FteSwgU2hhbnRhbnUgQWNoYXJ5YSwgU2hhb25hIEdob3NoLCBTaGFyYXRoIFR1cnV2ZWtlcmUgU3JlZW5pdmFzLCBTaGVsYnkgVGhvbWFzLCBTaGlxaW5nIEZhbiwgU2hyZXlhIEdvcGFsLCBTaHJpbWFpIFByYWJodW1veWUsIFNodWJoYW0gUGFjaG9yaSwgU2h1YmhhbSBUb3Nobml3YWwsIFNodW95YW5nIERpbmcsIFNpZGRoYXJ0aCBTaW5naCwgU2ltZW5nIFN1biwgU21pdGEgSXRoYXBlLCBTb21zaHVicmEgTWFqdW1kYXIsIFNvdW15ZSBTaW5naGFsLCBTdGFzIFNlcmdpZW5rbywgU3RlZmFuaWEgQWxib3JnaGV0dGksIFN0ZXBoZW4gR2UsIFN1Z2FtIERpcGFrIERldmFyZSwgU3VtZWV0IEt1bWFyIEJhcnVhLCBTdXNlZWxsYSBQYW5ndWx1cmksIFN1eW9nIEd1cHRhLCBTd2V0YSBQcml5YWRhcnNoaSwgU3llZGEgTmFoaWRhIEFrdGVyLCBUYW4gQnVpLCBUZW9kb3ItRHVtaXRydSBFbmUsIFRlcnJ5IEtvbmcsIFRoYW5oIERvLCBUaWptZW4gQmxhbmtldm9vcnQsIFRpbSBNb29uLCBUb20gQmFsb3VnaCwgVG9tZXIgQXNpZGEsIFRvbWVyIEJhciBOYXRhbiwgVG9tZXIgUm9uZW4sIFR1Z3J1bCBLb251aywgVHdpbmtsZSBWYXNoaXNodGgsIFVkaSBLYXJwYXMsIFVzaG5pc2ggRGUsIFZhaGlkIE5vb3JvemksIFZhaGlkIE5vcm9vemksIFZlbmthdCBTcmluaXZhc2FuLCBWZW5tdWdpbCBFbGFuZ28sIFZpY3RvciBDdWksIFZpamF5IEtvcnRoaWthbnRpLCBWaW5heSBSYW8sIFZpdGFseSBLdXJpbiwgVml0YWx5IExhdnJ1a2hpbiwgVmxhZGltaXIgQW5pc2ltb3YsIFdhbmxpIEppYW5nLCBXYXNpIFVkZGluIEFobWFkLCBXZWkgRHUsIFdlaSBQaW5nLCBXZW5mZWkgWmhvdSwgV2lsbCBKZW5uaW5ncywgV2lsbGlhbSBaaGFuZywgV29qY2llY2ggUHJhenVjaCwgWGlhb3dlaSBSZW4sIFlhc2hhc3dpIEthcm5hdGksIFllamluIENob2ksIFlldiBNZXllciwgWWktRnUgV3UsIFlpYW4gWmhhbmcsIFlpZ29uZyBRaW4sIFlpbmcgTGluLCBZb25hdGFuIEdlaWZtYW4sIFlvbmdnYW4gRnUsIFlvc2hpIFN1YmFyYSwgWW9zaGkgU3VoYXJhLCBZdWJvIEdhbywgWmFjaCBNb3NoZSwgWmhlbiBEb25nLCBaaG9uZ2JvIFpodSwgWmloYW4gTGl1LCBaaWppYSBDaGVuLCBaaWppZSBZYW4iLDIwMjYtMDMtMTEsSW50cm9kdWNpbmcgTmVtb3Ryb24gMyBTdXBlcjogQW4gT3BlbiBIeWJyaWQgTWFtYmEtVHJhbnNmb3JtZXIgTW9FIGZvciBBZ2VudGljIFJlYXNvbmluZyxodHRwczovL2RldmVsb3Blci5udmlkaWEuY29tL2Jsb2cvaW50cm9kdWNpbmctbmVtb3Ryb24tMy1zdXBlci1hbi1vcGVuLWh5YnJpZC1tYW1iYS10cmFuc2Zvcm1lci1tb2UtZm9yLWFnZW50aWMtcmVhc29uaW5nLywsRGlzY3JldGlvbmFyeSwsMTIwMDAwMDAwMDAwLjAsIiIiVGhlIG5ldyBTdXBlciBtb2RlbCBpcyBhIDEyMEIgdG90YWwsIDEyQiBhY3RpdmUtcGFyYW1ldGVyIiIiLCwsLCwsLCwsTGlrZWx5LCwsLCxVbml0ZWQgU3RhdGVzIG9mIEFtZXJpY2EsLCwsLCwyMDI2LTA0LTEwIDIwOjI0OjE3KzAwOjAwLCwsLCwsSW5kdXN0cnksLCwsLCwsLCwsTlZGUDQsLCwsLCwsLApHUFQtNS40LCJNdWx0aW1vZGFsLExhbmd1YWdlLFZpc2lvbiIsIkxhbmd1YWdlIG1vZGVsaW5nL2dlbmVyYXRpb24sUXVlc3Rpb24gYW5zd2VyaW5nIixPcGVuQUksLDIwMjYtMDMtMDUsSW50cm9kdWNpbmcgR1BU4oCRNS40LGh0dHBzOi8vb3BlbmFpLmNvbS9pbmRleC9pbnRyb2R1Y2luZy1ncHQtNS00LywsU2lnbmlmaWNhbnQgdXNlLERlZmF1bHQgbW9kZWwgaW4gQ2hhdEdQVDsgbGFyZ2UgdXNlciBiYXNlIGFzc3VtZWQsLCwsLCwsLCwsLExpa2VseSwsLCxBUEkgYWNjZXNzLFVuaXRlZCBTdGF0ZXMgb2YgQW1lcmljYSwsLCwsLDIwMjYtMDQtMjQgMTk6MzI6MTgrMDA6MDAsLCwsLCxJbmR1c3RyeSwsLCwsVW5yZWxlYXNlZCwsVHJ1ZSwsLCwsLCwsLCwsTm8KR1BULTUuNCBQcm8sIk11bHRpbW9kYWwsTGFuZ3VhZ2UsVmlzaW9uIiwiTGFuZ3VhZ2UgbW9kZWxpbmcvZ2VuZXJhdGlvbixRdWVzdGlvbiBhbnN3ZXJpbmciLE9wZW5BSSwsMjAyNi0wMy0wNSxJbnRyb2R1Y2luZyBHUFTigJE1LjQsaHR0cHM6Ly9vcGVuYWkuY29tL2luZGV4L2ludHJvZHVjaW5nLWdwdC01LTQvLCxEaXNjcmV0aW9uYXJ5LE9wZW5BSSdzIG1vc3QgcG93ZXJmdWwgcHVibGljIG1vZGVsIGF0IHJlbGVhc2UsLCwsLCwsLCwsLExpa2VseSwsLCxBUEkgYWNjZXNzLFVuaXRlZCBTdGF0ZXMgb2YgQW1lcmljYSwsLCwsLDIwMjYtMDQtMjQgMTk6MzI6MjArMDA6MDAsLCwsLCxJbmR1c3RyeSwsLCwsVW5yZWxlYXNlZCwsVHJ1ZSwsLCwsLCwsLCwsTm8KR2VtaW5pIDMuMSBGbGFzaC1MaXRlLCJMYW5ndWFnZSxNdWx0aW1vZGFsIiwiTGFuZ3VhZ2UgbW9kZWxpbmcvZ2VuZXJhdGlvbixDb2RlIGdlbmVyYXRpb24iLEdvb2dsZSwsMjAyNi0wMy0wMyxHZW1pbmkgMy4xIEZsYXNoLUxpdGU6IEJ1aWx0IGZvciBpbnRlbGxpZ2VuY2UgYXQgc2NhbGUsaHR0cHM6Ly9ibG9nLmdvb2dsZS9pbm5vdmF0aW9uLWFuZC1haS9tb2RlbHMtYW5kLXJlc2VhcmNoL2dlbWluaS1tb2RlbHMvZ2VtaW5pLTMtMS1mbGFzaC1saXRlLywsLCwsLCwsLCwsLCwsTGlrZWx5LCwsLEFQSSBhY2Nlc3MsVW5pdGVkIFN0YXRlcyBvZiBBbWVyaWNhLCwsLCwsMjAyNi0wNC0yNCAxOToyNjozMiswMDowMCwsLCwsLEluZHVzdHJ5LCwsLCxVbnJlbGVhc2VkLCwsLCwsLCwsLCwsLE5vCkdlbWluaSAzLjAgRmxhc2gtbGl0ZSxMYW5ndWFnZSxMYW5ndWFnZSBtb2RlbGluZy9nZW5lcmF0aW9uLEdvb2dsZSBEZWVwTWluZCwsMjAyNi0wMy0wMyxHZW1pbmkgMy4xIEZsYXNoLUxpdGU6IEJ1aWx0IGZvciBpbnRlbGxpZ2VuY2UgYXQgc2NhbGUsaHR0cHM6Ly9ibG9nLmdvb2dsZS9pbm5vdmF0aW9uLWFuZC1haS9tb2RlbHMtYW5kLXJlc2VhcmNoL2dlbWluaS1tb2RlbHMvZ2VtaW5pLTMtMS1mbGFzaC1saXRlLywsU2lnbmlmaWNhbnQgdXNlLCwsLCwsLCwsLCwsTGlrZWx5LCJUb2RheSwgd2UncmUgaW50cm9kdWNpbmcgR2VtaW5pIDMuMSBGbGFzaC1MaXRlLCBvdXIgZmFzdGVzdCBhbmQgbW9zdCBjb3N0LWVmZmljaWVudCBHZW1pbmkgMyBzZXJpZXMgbW9kZWwuIEJ1aWx0IGZvciBoaWdoLXZvbHVtZSBkZXZlbG9wZXIgd29ya2xvYWRzIGF0IHNjYWxlLCAzLjEgRmxhc2gtTGl0ZSBkZWxpdmVycyBoaWdoIHF1YWxpdHkgZm9yIGl0cyBwcmljZSBhbmQgbW9kZWwgdGllci4iLCwsQVBJIGFjY2VzcyxVbml0ZWQgU3RhdGVzIG9mIEFtZXJpY2EsLCwsLCwyMDI2LTA0LTA4IDAyOjE0OjUzKzAwOjAwLCwsLCwsSW5kdXN0cnksLCwsLCwsLCwsLCwsLCwsLCxObwpTV0UgMS42LExhbmd1YWdlLCJDb2RpbmcsQWdlbnRpYyB0YXNrcyIsQ29nbml0aW9uLCJDYXJsbyBCYXJvbmlvLCBCZW4gUGFuLCBTYW0gTGVlLCBFcmljIEx1LCBTdGV2ZW4gQ2FvLCBSb2hhbiBDaG91ZGh1cnksIEFkYW0gWndlaWdlciwgUmF5IFdhbmcsIEdhcnkgQ2hhbmcsIFNpbGFzIEFsYmVydGkiLDIwMjYtMDMtMDEsQW4gRWFybHkgUHJldmlldyBvZiBTV0UtMS42IGFuZCBSZXNlYXJjaCBVcGRhdGUsaHR0cHM6Ly9jb2duaXRpb24uYWkvYmxvZy9zd2UtMS02LXByZXZpZXcsLERpc2NyZXRpb25hcnksLCwiRnJvbSBTV0UgMS41IGJsb2cgcG9zdDoKCiIiSXQgaXMgYSBmcm9udGllci1zaXplIG1vZGVsIHdpdGggaHVuZHJlZHMgb2YgYmlsbGlvbnMgb2YgcGFyYW1ldGVycy4iIiIsLCIyMDAwIEdCMjAwIGNoaXBzIGlzIGFuIGVzdGltYXRlIGJhc2VkIG9uIHRoZWlyIGRpc2Nsb3N1cmUgb2YgIiJ0aG91c2FuZHMiIi4gQWN0dWFsIG51bWJlciBpcyBub3QgZGlzY2xvc2VkLgoKIiJTaW5jZSB0cmFpbmluZyBTV0UgMS41LCB3ZSBoYXZlIHJlZmluZWQgb3VyIFJMIHJlY2lwZSBhbmQgc2NhbGVkIG91ciBpbmZyYXN0cnVjdHVyZSB0byB1bmxvY2sgdHdvIG9yZGVycyBvZiBtYWduaXR1ZGUgbW9yZSBjb21wdXRlLiBPdXIgbmV4dCBtb2RlbCBTV0UtMS42IGlzIHBvc3QtdHJhaW5lZCBvbiB0aGUgc2FtZSBwcmUtdHJhaW5lZCBtb2RlbCBhcyBTV0UtMS41IGFuZCBydW5zIGVxdWFsbHkgYXMgZmFzdCBhdCA5NTAgdG9rL3MuIiIKLi4uCiIiU1dFLTEuNiB3YXMgdHJhaW5lZCBvbiB0aG91c2FuZHMgb2YgR0IyMDAgTlZMNzIgY2hpcHMsIHJlcXVpcmluZyBhdHRlbnRpb24gdG8gc3RhYmxlIG5ldHdvcmtpbmcuLi4iIgoKU1dFLTEuNiBpcyBiYXNlZCBvbiBhIGJhc2UgbW9kZWwgZnJvbSBhbm90aGVyIGxhYiwgdGhvdWdoIENvZ25pdGlvbiBkb2VzIG5vdCBzcGVjaWZ5IHdoaWNoIG9uZS4gSXQgaXMgcG9zdC10cmFpbmVkIHZpYSByZWluZm9yY2VtZW50IGxlYXJuaW5nLCBhcyBkZXNjcmliZWQgaW4gdGhlIGJsb2cgcG9zdC4iLCwsLCxOVklESUEgR0IyMDAsLExpa2VseSwiV2UgYXJlIHNoYXJpbmcgYW4gZWFybHkgcHJldmlldyBvZiBvdXIgb25nb2luZyBTV0UtMS42IHRyYWluaW5nIHJ1bi4gU2luY2UgdHJhaW5pbmcgU1dFIDEuNSwgd2UgaGF2ZSByZWZpbmVkIG91ciBSTCByZWNpcGUgYW5kIHNjYWxlZCBvdXIgaW5mcmFzdHJ1Y3R1cmUgdG8gdW5sb2NrIHR3byBvcmRlcnMgb2YgbWFnbml0dWRlIG1vcmUgY29tcHV0ZS4gT3VyIG5leHQgbW9kZWwgU1dFLTEuNiBpcyBwb3N0LXRyYWluZWQgb24gdGhlIHNhbWUgcHJlLXRyYWluZWQgbW9kZWwgYXMgU1dFLTEuNSBhbmQgcnVucyBlcXVhbGx5IGFzIGZhc3QgYXQgOTUwIHRvay9zLiBUaGUgY3VycmVudCBjaGVja3BvaW50IGFjaGlldmVzIGFuIDExJSBoaWdoZXIgc2NvcmUgdGhhbiBTV0UtMS41IG9uIFNXRS1CZW5jaCBQcm8uIiwsLEhvc3RlZCBhY2Nlc3MgKG5vIEFQSSksVW5pdGVkIFN0YXRlcyBvZiBBbWVyaWNhLCwsLDIwMDAuMCwsMjAyNi0wNC0wOCAwMjoxNDo1OSswMDowMCwsLCwsLEluZHVzdHJ5LCwsLCwsQWNjZXNzaWJsZSB0aHJvdWdoIERldmluICYgV2luZHN1cmYgYnV0IG5vdCBkaXJlY3RseSB0aHJvdWdoIGFuIEFQSS4gRGV2aW4gZG9lcyBoYXZlIGFuIEFQSS4sLCwsLCw0NjcyNjkwLjMwNjk3NTMzNSwsLCwsLE5vClF3ZW4gMy41IEZsYXNoIChob3N0ZWQgMzVCLUEzQiksLCxBbGliYWJhLCwyMDI2LTAyLTI1LCwsLCwsLCwsLCwsLCwsLExpa2VseSwsLCwsQ2hpbmEsLCwsLCwyMDI2LTA0LTA4IDAyOjE1OjE4KzAwOjAwLCwsLCwsSW5kdXN0cnksLCwsLCwsLCwsLCwsLCwsLCwKUXdlbjMuNS0xMjJCLUExMEIsTGFuZ3VhZ2UsTGFuZ3VhZ2UgbW9kZWxpbmcvZ2VuZXJhdGlvbixBbGliYWJhLCwyMDI2LTAyLTI0LFF3ZW4zLjU6IFRvd2FyZHMgTmF0aXZlIE11bHRpbW9kYWwgQWdlbnRzLGh0dHBzOi8vZ2l0aHViLmNvbS9Rd2VuTE0vUXdlbjMuNT90YWI9cmVhZG1lLW92LWZpbGUgLCxEaXNjcmV0aW9uYXJ5LCwxMjIwMDAwMDAwMDAuMCwsLCwsLCwsLCxMaWtlbHk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QtMDggMDI6MTQ6NTQrMDA6MDAsLCwsLCxJbmR1c3RyeSwsLCwsLE1vZGlmaWVkIEFwYWNoZSAyLjAgbGljZW5zZSBvbiBodHRwczovL2h1Z2dpbmdmYWNlLmNvL1F3ZW4vUXdlbjMuNS0xMjJCLUExMEIvYmxvYi9tYWluL0xJQ0VOU0UgLCwsLCwsLCxRd2VuLCwsLFllcwpRd2VuMy41LTI3QixMYW5ndWFnZSxMYW5ndWFnZSBtb2RlbGluZy9nZW5lcmF0aW9uLEFsaWJhYmEsLDIwMjYtMDItMjQsUXdlbjMuNTogVG93YXJkcyBOYXRpdmUgTXVsdGltb2RhbCBBZ2VudHMsaHR0cHM6Ly9naXRodWIuY29tL1F3ZW5MTS9Rd2VuMy41P3RhYj1yZWFkbWUtb3YtZmlsZSAsLCwsMjcwMDAwMDAwMDAuMCwsLCwsLCwsLCxDb25maWRlbnQ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YtMTkgMjA6NTg6MjMrMDA6MDAsLCwsLCxJbmR1c3RyeSwsLCwsLE1vZGlmaWVkIEFwYWNoZSAyLjAgbGljZW5zZSBvbiBodHRwczovL2h1Z2dpbmdmYWNlLmNvL1F3ZW4vUXdlbjMuNS0xMjJCLUExMEIvYmxvYi9tYWluL0xJQ0VOU0UgLCwsLCwsLCxRd2VuLCwsLFllcwpRd2VuMy41LTlCLExhbmd1YWdlLExhbmd1YWdlIG1vZGVsaW5nL2dlbmVyYXRpb24sQWxpYmFiYSwsMjAyNi0wMi0yNCxRd2VuMy41OiBUb3dhcmRzIE5hdGl2ZSBNdWx0aW1vZGFsIEFnZW50cyxodHRwczovL2dpdGh1Yi5jb20vUXdlbkxNL1F3ZW4zLjU/dGFiPXJlYWRtZS1vdi1maWxlICwsLCw5MDAwMDAwMDAwLjAsLCwsLCwsLCwsQ29uZmlkZW50LCJPdmVyIHJlY2VudCBtb250aHMsIHdlIGhhdmUgaW50ZW5zaWZpZWQgb3VyIGZvY3VzIG9uIGRldmVsb3BpbmcgZm91bmRhdGlvbiBtb2RlbHMgdGhhdCBkZWxpdmVyIGV4Y2VwdGlvbmFsIHV0aWxpdHkgYW5kIHBlcmZvcm1hbmNlLiBRd2VuMy41IHJlcHJlc2VudHMgYSBzaWduaWZpY2FudCBsZWFwIGZvcndhcmQsIGludGVncmF0aW5nIGJyZWFrdGhyb3VnaHMgaW4gbXVsdGltb2RhbCBsZWFybmluZywgYXJjaGl0ZWN0dXJhbCBlZmZpY2llbmN5LCByZWluZm9yY2VtZW50IGxlYXJuaW5nIHNjYWxlLCBhbmQgZ2xvYmFsIGFjY2Vzc2liaWxpdHkgdG8gZW1wb3dlciBkZXZlbG9wZXJzIGFuZCBlbnRlcnByaXNlcyB3aXRoIHVucHJlY2VkZW50ZWQgY2FwYWJpbGl0eSBhbmQgZWZmaWNpZW5jeS4iLCwsT3BlbiB3ZWlnaHRzIChyZXN0cmljdGVkIHVzZSksQ2hpbmEsLCwsLCwyMDI2LTA2LTE5IDIwOjQzOjQwKzAwOjAwLCwsLCwsSW5kdXN0cnksLCwsLCxNb2RpZmllZCBBcGFjaGUgMi4wIGxpY2Vuc2Ugb24gaHR0cHM6Ly9odWdnaW5nZmFjZS5jby9Rd2VuL1F3ZW4zLjUtMTIyQi1BMTBCL2Jsb2IvbWFpbi9MSUNFTlNFICwsLCwsLCwsUXdlbiwsLCxZZXMKUXdlbjMuNS00QixMYW5ndWFnZSxMYW5ndWFnZSBtb2RlbGluZy9nZW5lcmF0aW9uLEFsaWJhYmEsLDIwMjYtMDItMjQsUXdlbjMuNTogVG93YXJkcyBOYXRpdmUgTXVsdGltb2RhbCBBZ2VudHMsaHR0cHM6Ly9naXRodWIuY29tL1F3ZW5MTS9Rd2VuMy41P3RhYj1yZWFkbWUtb3YtZmlsZSAsLCwsNDAwMDAwMDAwMC4wLCwsLCwsLCwsLENvbmZpZGVudCwiT3ZlciByZWNlbnQgbW9udGhzLCB3ZSBoYXZlIGludGVuc2lmaWVkIG91ciBmb2N1cyBvbiBkZXZlbG9waW5nIGZvdW5kYXRpb24gbW9kZWxzIHRoYXQgZGVsaXZlciBleGNlcHRpb25hbCB1dGlsaXR5IGFuZCBwZXJmb3JtYW5jZS4gUXdlbjMuNSByZXByZXNlbnRzIGEgc2lnbmlmaWNhbnQgbGVhcCBmb3J3YXJkLCBpbnRlZ3JhdGluZyBicmVha3Rocm91Z2hzIGluIG11bHRpbW9kYWwgbGVhcm5pbmcsIGFyY2hpdGVjdHVyYWwgZWZmaWNpZW5jeSwgcmVpbmZvcmNlbWVudCBsZWFybmluZyBzY2FsZSwgYW5kIGdsb2JhbCBhY2Nlc3NpYmlsaXR5IHRvIGVtcG93ZXIgZGV2ZWxvcGVycyBhbmQgZW50ZXJwcmlzZXMgd2l0aCB1bnByZWNlZGVudGVkIGNhcGFiaWxpdHkgYW5kIGVmZmljaWVuY3kuIiwsLE9wZW4gd2VpZ2h0cyAocmVzdHJpY3RlZCB1c2UpLENoaW5hLCwsLCwsMjAyNi0wNS0yNiAyMDozNToxOSswMDowMCwsLCwsLEluZHVzdHJ5LCwsLCwsTW9kaWZpZWQgQXBhY2hlIDIuMCBsaWNlbnNlIG9uIGh0dHBzOi8vaHVnZ2luZ2ZhY2UuY28vUXdlbi9Rd2VuMy41LTEyMkItQTEwQi9ibG9iL21haW4vTElDRU5TRSAsLCwsLCwsLFF3ZW4sLCwsWWVzClF3ZW4zLjUtMkIsTGFuZ3VhZ2UsTGFuZ3VhZ2UgbW9kZWxpbmcvZ2VuZXJhdGlvbixBbGliYWJhLCwyMDI2LTAyLTI0LFF3ZW4zLjU6IFRvd2FyZHMgTmF0aXZlIE11bHRpbW9kYWwgQWdlbnRzLGh0dHBzOi8vZ2l0aHViLmNvbS9Rd2VuTE0vUXdlbjMuNT90YWI9cmVhZG1lLW92LWZpbGUgLCwsLDIwMDAwMDAwMDAuMCwsLCwsLCwsLCxDb25maWRlbnQsIk92ZXIgcmVjZW50IG1vbnRocywgd2UgaGF2ZSBpbnRlbnNpZmllZCBvdXIgZm9jdXMgb24gZGV2ZWxvcGluZyBmb3VuZGF0aW9uIG1vZGVscyB0aGF0IGRlbGl2ZXIgZXhjZXB0aW9uYWwgdXRpbGl0eSBhbmQgcGVyZm9ybWFuY2UuIFF3ZW4zLjUgcmVwcmVzZW50cyBhIHNpZ25pZmljYW50IGxlYXAgZm9yd2FyZCwgaW50ZWdyYXRpbmcgYnJlYWt0aHJvdWdocyBpbiBtdWx0aW1vZGFsIGxlYXJuaW5nLCBhcmNoaXRlY3R1cmFsIGVmZmljaWVuY3ksIHJlaW5mb3JjZW1lbnQgbGVhcm5pbmcgc2NhbGUsIGFuZCBnbG9iYWwgYWNjZXNzaWJpbGl0eSB0byBlbXBvd2VyIGRldmVsb3BlcnMgYW5kIGVudGVycHJpc2VzIHdpdGggdW5wcmVjZWRlbnRlZCBjYXBhYmlsaXR5IGFuZCBlZmZpY2llbmN5LiIsLCxPcGVuIHdlaWdodHMgKHJlc3RyaWN0ZWQgdXNlKSxDaGluYSwsLCwsLDIwMjYtMDUtMjYgMjA6MzU6MTkrMDA6MDAsLCwsLCxJbmR1c3RyeSwsLCwsLE1vZGlmaWVkIEFwYWNoZSAyLjAgbGljZW5zZSBvbiBodHRwczovL2h1Z2dpbmdmYWNlLmNvL1F3ZW4vUXdlbjMuNS0xMjJCLUExMEIvYmxvYi9tYWluL0xJQ0VOU0UgLCwsLCwsLCxRd2VuLCwsLFllcwpRd2VuMy41LTAuOEIsTGFuZ3VhZ2UsTGFuZ3VhZ2UgbW9kZWxpbmcvZ2VuZXJhdGlvbixBbGliYWJhLCwyMDI2LTAyLTI0LFF3ZW4zLjU6IFRvd2FyZHMgTmF0aXZlIE11bHRpbW9kYWwgQWdlbnRzLGh0dHBzOi8vZ2l0aHViLmNvbS9Rd2VuTE0vUXdlbjMuNT90YWI9cmVhZG1lLW92LWZpbGUg</x:v>
      </x:c>
    </x:row>
    <x:row r="9" ht="18" customHeight="1">
      <x:c r="A9" s="17" t="n">
        <x:v>4</x:v>
      </x:c>
      <x:c r="B9" s="17" t="n">
        <x:v>309</x:v>
      </x:c>
      <x:c r="C9" s="94" t="str">
        <x:v>LCwsLDgwMDAwMDAwMC4wLCwsLCwsLCwsLENvbmZpZGVudCwiT3ZlciByZWNlbnQgbW9udGhzLCB3ZSBoYXZlIGludGVuc2lmaWVkIG91ciBmb2N1cyBvbiBkZXZlbG9waW5nIGZvdW5kYXRpb24gbW9kZWxzIHRoYXQgZGVsaXZlciBleGNlcHRpb25hbCB1dGlsaXR5IGFuZCBwZXJmb3JtYW5jZS4gUXdlbjMuNSByZXByZXNlbnRzIGEgc2lnbmlmaWNhbnQgbGVhcCBmb3J3YXJkLCBpbnRlZ3JhdGluZyBicmVha3Rocm91Z2hzIGluIG11bHRpbW9kYWwgbGVhcm5pbmcsIGFyY2hpdGVjdHVyYWwgZWZmaWNpZW5jeSwgcmVpbmZvcmNlbWVudCBsZWFybmluZyBzY2FsZSwgYW5kIGdsb2JhbCBhY2Nlc3NpYmlsaXR5IHRvIGVtcG93ZXIgZGV2ZWxvcGVycyBhbmQgZW50ZXJwcmlzZXMgd2l0aCB1bnByZWNlZGVudGVkIGNhcGFiaWxpdHkgYW5kIGVmZmljaWVuY3kuIiwsLE9wZW4gd2VpZ2h0cyAocmVzdHJpY3RlZCB1c2UpLENoaW5hLCwsLCwsMjAyNi0wNS0yNiAyMDozNToxOSswMDowMCwsLCwsLEluZHVzdHJ5LCwsLCwsTW9kaWZpZWQgQXBhY2hlIDIuMCBsaWNlbnNlIG9uIGh0dHBzOi8vaHVnZ2luZ2ZhY2UuY28vUXdlbi9Rd2VuMy41LTEyMkItQTEwQi9ibG9iL21haW4vTElDRU5TRSAsLCwsLCwsLFF3ZW4sLCwsWWVzCkdlbWluaSAzLjEgUHJvLCJNdWx0aW1vZGFsLExhbmd1YWdlLFZpc2lvbiIsTGFuZ3VhZ2UgbW9kZWxpbmcvZ2VuZXJhdGlvbixHb29nbGUgRGVlcE1pbmQsLDIwMjYtMDItMTksR2VtaW5pIDMuMSBQcm86IEEgc21hcnRlciBtb2RlbCBmb3IgeW91ciBtb3N0IGNvbXBsZXggdGFza3MsaHR0cHM6Ly9ibG9nLmdvb2dsZS9pbm5vdmF0aW9uLWFuZC1haS9tb2RlbHMtYW5kLXJlc2VhcmNoL2dlbWluaS1tb2RlbHMvZ2VtaW5pLTMtMS1wcm8vLCwsLCwsLCwsLCwsLCxMaWtlbHksLCwsQVBJIGFjY2VzcyxVbml0ZWQgU3RhdGVzIG9mIEFtZXJpY2EsLCwsLCwyMDI2LTA0LTI0IDE5OjMyOjE0KzAwOjAwLCwsLCwsSW5kdXN0cnksLCwsLFVucmVsZWFzZWQsLFRydWUsLCwsLCwsLCwsLE5vCkdlbWluaSAzLjEgUHJvLCJMYW5ndWFnZSxWaXNpb24iLExhbmd1YWdlIG1vZGVsaW5nL2dlbmVyYXRpb24sR29vZ2xlIERlZXBNaW5kLCwyMDI2LTAyLTE5LEdlbWluaSAzLjEgUHJvOiBBIHNtYXJ0ZXIgbW9kZWwgZm9yIHlvdXIgbW9zdCBjb21wbGV4IHRhc2tzLGh0dHBzOi8vYmxvZy5nb29nbGUvaW5ub3ZhdGlvbi1hbmQtYWkvbW9kZWxzLWFuZC1yZXNlYXJjaC9nZW1pbmktbW9kZWxzL2dlbWluaS0zLTEtcHJvLywsU2lnbmlmaWNhbnQgdXNlLEdlbWluaSBoYXMgYWJvdmUgNzUwIG1pbGxpb24gbW9udGhseSBhY3RpdmUgdXNlcnMgLSBodHRwczovL3RlY2hjcnVuY2guY29tLzIwMjYvMDIvMDQvZ29vZ2xlcy1nZW1pbmktYXBwLWhhcy1zdXJwYXNzZWQtNzUwbS1tb250aGx5LWFjdGl2ZS11c2Vycy8sLCwsLCwsLCwsLExpa2VseSwiTGFzdCB3ZWVrLCB3ZSByZWxlYXNlZCBhIG1ham9yIHVwZGF0ZSB0byBHZW1pbmkgMyBEZWVwIFRoaW5rIHRvIHNvbHZlIG1vZGVybiBjaGFsbGVuZ2VzIGFjcm9zcyBzY2llbmNlLCByZXNlYXJjaCBhbmQgZW5naW5lZXJpbmcuIFRvZGF5LCB3ZeKAmXJlIHJlbGVhc2luZyB0aGUgdXBncmFkZWQgY29yZSBpbnRlbGxpZ2VuY2UgdGhhdCBtYWtlcyB0aG9zZSBicmVha3Rocm91Z2hzIHBvc3NpYmxlOiBHZW1pbmkgMy4xIFByby4gV2UgYXJlIHNoaXBwaW5nIDMuMSBQcm8gYWNyb3NzIG91ciBjb25zdW1lciBhbmQgZGV2ZWxvcGVyIHByb2R1Y3RzIHRvIGJyaW5nIHRoaXMgcHJvZ3Jlc3MgaW4gaW50ZWxsaWdlbmNlIHRvIHlvdXIgZXZlcnlkYXkgYXBwbGljYXRpb25zLiIsLCxBUEkgYWNjZXNzLFVuaXRlZCBTdGF0ZXMgb2YgQW1lcmljYSwsLCwsLDIwMjYtMDQtMjQgMTk6MzE6NDIrMDA6MDAsLCwsLCxJbmR1c3RyeSwsLCwsLCxUcnVlLCwsLCwsLCwsLCxObwpBcmNlZSBUcmluaXR5IExhcmdlLExhbmd1YWdlLExhbmd1YWdlIG1vZGVsaW5nL2dlbmVyYXRpb24sIlByaW1lIEludGVsbGVjdCxBcmNlZSBBSSIsIlZhcnVuIFNpbmdoLCBMdWNhcyBLcmF1c3MsIFNhbWkgSmFnaG91YXIsIE1hdGVqIFNpcm92YXRrYSwgQ2hhcmxlcyBHb2RkYXJkLCBGYXJlcyBPYmllZCwgSmFjayBNaW4gT25nLCBKYW5uaWsgU3RyYXViZSwgRmVybiwgQXJpYSBIYXJsZXksIENvbm5lciBTdGV3YXJ0LCBDb2xpbiBLZWFsdHksIE1heml5YXIgUGFuYWhpLCBTaW1vbiBLaXJzdGVuLCBBbnVzaGthIERlc2hwYW5kZSwgQW5uZWtldGggVmlqLCBBcnRodXIgQnJlc251LCBQcmFuYXYgVmVsZHVydGhpLCBSYWdoYXYgUmF2aXNoYW5rYXIsIEhhcmRpayBCaXNobm9pLCBEYXRvbG9neUFJIFRlYW0sIEFyY2VlIEFJIFRlYW0sIFByaW1lIEludGVsbGVjdCBUZWFtLCBNYXJrIE1jUXVhZGUsIEpvaGFubmVzIEhhZ2VtYW5uLCBMdWNhcyBBdGtpbnMiLDIwMjYtMDItMTksQXJjZWUgVHJpbml0eSBMYXJnZSBUZWNobmljYWwgUmVwb3J0LGh0dHBzOi8vYXJ4aXYub3JnL2Ficy8yNjAyLjE3MDA0LCwsLDM5ODAwMDAwMDAwMC4wLCIiIldlIHByZXNlbnQgdGhlIHRlY2huaWNhbCByZXBvcnQgZm9yIEFyY2VlIFRyaW5pdHkgTGFyZ2UsIGEgc3BhcnNlIE1peHR1cmUtb2YtRXhwZXJ0cyBtb2RlbCB3aXRoIDQwMEIgdG90YWwgcGFyYW1ldGVycyBhbmQgMTNCIGFjdGl2YXRlZCBwZXIgdG9rZW4iIiIsMS4zMjZlKzI0LDEzZTkgYWN0aXZlIHBhcmFtZXRlcnMgKiAxN2UxMiB0b2tlbnMgKiA2ID0gMS4zMjZlMjQgRkxPUHMgZXN0aW1hdGVkLCwsLCxOVklESUEgQjMwMCAoQmxhY2t3ZWxsIFVsdHJhKSwsTGlrZWx5LCJXZSBwcmVzZW50IHRoZSB0ZWNobmljYWwgcmVwb3J0IGZvciBBcmNlZSBUcmluaXR5IExhcmdlLCBhIHNwYXJzZSBNaXh0dXJlLW9mLUV4cGVydHMgbW9kZWwgd2l0aCA0MDBCIHRvdGFsIHBhcmFtZXRlcnMgYW5kIDEzQiBhY3RpdmF0ZWQgcGVyIHRva2VuLiBBZGRpdGlvbmFsbHksIHdlIHJlcG9ydCBvbiBUcmluaXR5IE5hbm8gYW5kIFRyaW5pdHkgTWluaSwgd2l0aCBUcmluaXR5IE5hbm8gaGF2aW5nIDZCIHRvdGFsIHBhcmFtZXRlcnMgd2l0aCAxQiBhY3RpdmF0ZWQgcGVyIHRva2VuLCBUcmluaXR5IE1pbmkgaGF2aW5nIDI2QiB0b3RhbCBwYXJhbWV0ZXJzIHdpdGggM0IgYWN0aXZhdGVkIHBlciB0b2tlbi4gVGhlIG1vZGVscycgbW9kZXJuIGFyY2hpdGVjdHVyZSBpbmNsdWRlcyBpbnRlcmxlYXZlZCBsb2NhbCBhbmQgZ2xvYmFsIGF0dGVudGlvbiwgZ2F0ZWQgYXR0ZW50aW9uLCBkZXB0aC1zY2FsZWQgc2FuZHdpY2ggbm9ybSwgYW5kIHNpZ21vaWQgcm91dGluZyBmb3IgTWl4dHVyZS1vZi1FeHBlcnRzLiBGb3IgVHJpbml0eSBMYXJnZSwgd2UgYWxzbyBpbnRyb2R1Y2UgYSBuZXcgTW9FIGxvYWQgYmFsYW5jaW5nIHN0cmF0ZWd5IHRpdGxlZCBTb2Z0LWNsYW1wZWQgTW9tZW50dW0gRXhwZXJ0IEJpYXMgVXBkYXRlcyAoU01FQlUpLiBXZSB0cmFpbiB0aGUgbW9kZWxzIHVzaW5nIHRoZSBNdW9uIG9wdGltaXplci4gQWxsIHRocmVlIG1vZGVscyBjb21wbGV0ZWQgdHJhaW5pbmcgd2l0aCB6ZXJvIGxvc3Mgc3Bpa2VzLiBUcmluaXR5IE5hbm8gYW5kIFRyaW5pdHkgTWluaSB3ZXJlIHByZS10cmFpbmVkIG9uIDEwIHRyaWxsaW9uIHRva2VucywgYW5kIFRyaW5pdHkgTGFyZ2Ugd2FzIHByZS10cmFpbmVkIG9uIDE3IHRyaWxsaW9uIHRva2Vucy4gVGhlIG1vZGVsIGNoZWNrcG9pbnRzIGFyZSBhdmFpbGFibGUgYXQgdGhpcyBodHRwcyBVUkwuIiwsLE9wZW4gd2VpZ2h0cyAocmVzdHJpY3RlZCB1c2UpLCJVbml0ZWQgU3RhdGVzIG9mIEFtZXJpY2EsVW5pdGVkIFN0YXRlcyBvZiBBbWVyaWNhIiwsLCwsLDIwMjYtMDQtMDggMDI6MTQ6NTgrMDA6MDAsLCwsLCwiSW5kdXN0cnksSW5kdXN0cnkiLCwsLCwsTW9kaWZpZWQgQXBhY2hlIDIuMCBsaWNlbnNlIGF0IGh0dHBzOi8vaHVnZ2luZ2ZhY2UuY28vZGF0YXNldHMvY2hvb3NlYWxpY2Vuc2UvbGljZW5zZXMvYmxvYi9tYWluL21hcmtkb3duL2FwYWNoZS0yLjAubWQgLCwsLCwsLCxhcmNlZS1haSwsLCxZZXMKQ2xhdWRlIFNvbm5ldCA0LjY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YtMDItMTcsSW50cm9kdWNpbmcgQ2xhdWRlIFNvbm5ldCA0LjYsaHR0cHM6Ly93d3cuYW50aHJvcGljLmNvbS9uZXdzL2NsYXVkZS1zb25uZXQtNC02LCwsLCwsLCwsLCwsLCxMaWtlbHksLCwsQVBJIGFjY2VzcyxVbml0ZWQgU3RhdGVzIG9mIEFtZXJpY2EsLCwsLCwyMDI2LTA1LTI4IDE2OjE3OjA1KzAwOjAwLCwsLCwsSW5kdXN0cnksLCwsLFVucmVsZWFzZWQsLFRydWUsLCwsLCwsLCwsLE5vCkdMTS01LExhbmd1YWdlLExhbmd1YWdlIG1vZGVsaW5nL2dlbmVyYXRpb24sWi5haSAoWmhpcHUgQUkpLCJBb2hhbiBaZW5nLCBYaW4gTHYsIFpoZW55dSBIb3UsIFpoZW5neGlhbyBEdSwgUWlua2FpIFpoZW5nLCBCaW4gQ2hlbiwgRGEgWWluLCBDaGVuZGkgR2UsIENoZW5naHVhIEh1YW5nLCBDaGVuZ3hpbmcgWGllLCBDaGVuemhlbmcgWmh1LCBDb25nZmVuZyBZaW4sIEN1bnhpYW5nIFdhbmcsIEdlbmd6aGVuZyBQYW4sIEhhbyBaZW5nLCBIYW9rZSBaaGFuZywgSGFvcmFuIFdhbmcsIEh1aWxvbmcgQ2hlbiwgSmlhamllIFpoYW5nLCBKaWFuIEppYW8sIEppYXFpIEd1bywgSmluZ3NlbiBXYW5nLCBKaW5nemhhbyBEdSwgSmluemh1IFd1LCBLZWRvbmcgV2FuZywgTGVpIExpLCBMaW4gRmFuLCBMdWNlbiBaaG9uZywgTWluZ2RhbyBMaXUsIE1pbmdtaW5nIFpoYW8sIFBlbmdmYW4gRHUsIFFpYW4gRG9uZywgUnVpIEx1LCBTaHVhbmctTGksIFNodWxpbiBDYW8sIFNvbmcgTGl1LCBUaW5nIEppYW5nLCBYaWFvZG9uZyBDaGVuLCBYaWFvaGFuIFpoYW5nLCBYdWFuY2hlbmcgSHVhbmcsIFh1ZXpoZW4gRG9uZywgWWFibyBYdSwgWWFvIFdlaSwgWWlmYW4gQW4sIFlpbGluIE5pdSwgWWl0b25nIFpodSwgWXVhbmhhbyBXZW4sIFl1a3VvIENlbiwgWXVzaGkgQmFpLCBaaG9uZ3BlaSBRaWFvLCBaaWhhbiBXYW5nLCBaaWthbmcgV2FuZywgWmlsaW4gWmh1LCBaaXFpYW5nIExpdSwgWml4dWFuIExpLCBCb2ppZSBXYW5nLCBCb3NpIFdlbiwgQ2FuIEh1YW5nLCBDaGFuZ3BlbmcgQ2FpLCBDaGFvIFl1LCBDaGVuIExpLCBDaGVuZ3dlaSBIdSwgQ2hlbmh1aSBaaGFuZywgRGFuIFpoYW5nLCBEYW95YW4gTGluLCBEYXlvbmcgWWFuZywgRGkgV2FuZywgRGluZyBBaSwgRXJsZSBaaHUsIEZhbmd6aG91IFlpLCBGZWl5dSBDaGVuLCBHdW9ob25nIFdlbiwgSGFpbG9uZyBTdW4sIEhhaXNoYSBaaGFvLCBIYWl5aSBIdSwgSGFuY2hlbiBaaGFuZywgSGFucnVpIExpdSwgSGFueXUgWmhhbmcsIEhhbyBQZW5nLCBIYW8gVGFpLCBIYW9ibyBaaGFuZywgSGUgTGl1LCBIb25nd2VpIFdhbmcsIEhvbmd4aSBZYW4sIEhvbmd5dSBHZSwgSHVhbiBMaXUsIEh1YW5wZW5nIENodSwgSmlhJ25pIFpoYW8sIEppYWNoZW4gV2FuZywgSmlhamluZyBaaGFvLCBKaWFtaW4gUmVuLCBKaWFwZW5nIFdhbmcsIEppYXhpbiBaaGFuZywgSmlheWkgR3VpLCBKaWF5dWUgWmhhbywgSmlqaWUgTGksIEppbmcgQW4sIEppbmcgTGksIEppbmd3ZWkgWXVhbiAsIEppbmh1YSBEdSwgSmlueGluIExpdSwgSnVua2FpIFpoaSwgSnVud2VuIER1YW4sIEthaXl1ZSBaaG91LCBLYW5namlhbiBXZWksIEtlIFdhbmcsIEtleXVuIEx1bywgTGFpcWlhbmcgWmhhbmcsIExlaWdhbmcgU2hhLCBMaWFuZyBYdSwgTGluZG9uZyBXdSwgTGludGFvIERpbmcsIEx1IENoZW4sIE1pbmdoYW8gTGksIE5pYW55aSBMaW4sIFBhbiBUYSwgUWlhbmcgWm91LCBSb25nanVuIFNvbmcsIFJ1aXFpIFlhbmcsIFNoYW5ncWluZyBUdSwgU2hhbmd0b25nIFlhbmcsIFNoYW94aWFuZyBXdSwgU2hlbmd5YW4gWmhhbmcsIFNoaWppZSBMaSwgU2h1YW5nIExpLCBTaHV5aSBGYW4sIFdlaSBRaW4sIFdlaSBUaWFuLCBXZWluaW5nIFpoYW5nLCBXZW5ibyBZdSwgV2VuamllIExpYW5nLCBYaWFuZyBLdWFuZywgWGlhbmdtZW5nIENoZW5nLCBYaWFuZ3lhbmcgTGksIFhpYW9xdWFuIFlhbiwgWGlhb3dlaSBIdSwgWGlhb3lpbmcgTGluZywgWGluZyBGYW4sIFhpbmd5ZSBYaWEsIFhpbnl1YW4gWmhhbmcsIFhpbnplIFpoYW5nLCBYaXJ1aSBQYW4sIFh1IFpvdSwgWHVua2FpIFpoYW5nLCBZYWRpIExpdSwgWWFuZG9uZyBXdSwgWWFuZnUgTGksIFlpZG9uZyBXYW5nLCBZaWZhbiBaaHUsIFlpanVuIFRhbiwgWWlsaW4gWmhvdSwgWWltaW5nIFBhbiwgWWluZyBaaGFuZywgWWlucGVpIFN1LCBZaXBlbmcgR2VuZywgWW9uZyBZYW4sIFlvbmdsaW4gVGFuLCBZdWVhbiBCaSwgWXVoYW4gU2hlbiwgWXVoYW8gWWFuZywgWXVqaWFuZyBMaSwgWXVuYW4gTGl1LCBZdW5xaW5nIFdhbmcsIFl1bnRhbyBMaSwgWXVyb25nIFd1LCBZdXRhbyBaaGFuZywgWXV4aSBEdWFuLCBZdXh1YW4gWmhhbmcsIFplemhlbiBMaXUsIFpoZW5ndGFvIEppYW5nLCBaaGVuaGUgWWFuLCBaaGV5dSBaaGFuZywgWmhpeGlhbmcgV2VpLCBaaHVvIENoZW4sIFpodW9lciBGZW5nLCBaaWp1biBZYW8sIFppd2VpIENoYWksIFppeXVhbiBXYW5nLCBadXpob3UgWmhhbmcsIEJpbiBYdSwgTWlubGllIEh1YW5nLCBIb25nbmluZyBXYW5nLCBKdWFuemkgTGksIFl1eGlhbyBEb25nLCBKaWUgVGFuZyIsMjAyNi0wMi0xNyxHTE0tNTogZnJvbSBWaWJlIENvZGluZyB0byBBZ2VudGljIEVuZ2luZWVyaW5nLGh0dHBzOi8vYXJ4aXYub3JnL3BkZi8yNjAyLjE1NzYzLCxEaXNjcmV0aW9uYXJ5LCw3NDQwMDAwMDAwMDAuMCwiIiJHTE0tNSBzY2FsZXMgdG8gMjU2IGV4cGVydHMgYW5kIHJlZHVjZXMgaXRzIGxheWVyIGNvdW50IHRvIDgwIHRvIG1pbmltaXplIGV4cGVydCBwYXJhbGxlbGlzbSBjb21tdW5pY2F0aW9uIG92ZXJoZWFkLiBUaGlzIHJlc3VsdHMgaW4gYSA3NDRCIHBhcmFtZXRlciBtb2RlbCIiIiw2Ljg0ZSsyNCw2ICogNDBCIHBhcmFtZXRlcnMgKiAyOC41ZTEyIHRva2VucyA9IDYuODRlMjQgRkxPUCBlc3RpbWF0ZWQsLCwsLEh1YXdlaSBBc2NlbmQgOTEwQywsTGlrZWx5LCJXZSBwcmVzZW50IEdMTS01LCBhIG5leHQtZ2VuZXJhdGlvbiBmb3VuZGF0aW9uIG1vZGVsIGRlc2lnbmVkIHRvIHRyYW5zaXRpb24gdGhlIHBhcmFkaWdtIG9mIHZpYmUgY29kaW5nIHRvIGFnZW50aWMgZW5naW5lZXJpbmcuIEJ1aWxkaW5nIHVwb24gdGhlIGFnZW50aWMsIHJlYXNvbmluZywgYW5kIGNvZGluZyAoQVJDKSBjYXBhYmlsaXRpZXMgb2YgaXRzIHByZWRlY2Vzc29yLCBHTE0tNSBhZG9wdHMgRFNBIHRvIHNpZ25pZmljYW50bHkgcmVkdWNlIHRyYWluaW5nIGFuZCBpbmZlcmVuY2UgY29zdHMgd2hpbGUgbWFpbnRhaW5pbmcgbG9uZy1jb250ZXh0IGZpZGVsaXR5LiBUbyBhZHZhbmNlIG1vZGVsIGFsaWdubWVudCBhbmQgYXV0b25vbXksIHdlIGltcGxlbWVudCBhIG5ldyBhc3luY2hyb25vdXMgcmVpbmZvcmNlbWVudCBsZWFybmluZyBpbmZyYXN0cnVjdHVyZSB0aGF0IGRyYXN0aWNhbGx5IGltcHJvdmVzIHBvc3QtdHJhaW5pbmcgZWZmaWNpZW5jeSBieSBkZWNvdXBsaW5nIGdlbmVyYXRpb24gZnJvbSB0cmFpbmluZy4gRnVydGhlcm1vcmUsIHdlIHByb3Bvc2Ugbm92ZWwgYXN5bmNocm9ub3VzIGFnZW50IFJMIGFsZ29yaXRobXMgdGhhdCBmdXJ0aGVyIGltcHJvdmUgUkwgcXVhbGl0eSwgZW5hYmxpbmcgdGhlIG1vZGVsIHRvIGxlYXJuIGZyb20gY29tcGxleCwgbG9uZy1ob3Jpem9uIGludGVyYWN0aW9ucyBtb3JlIGVmZmVjdGl2ZWx5LiBUaHJvdWdoIHRoZXNlIGlubm92YXRpb25zLCBHTE0tNSBhY2hpZXZlcyBzdGF0ZS1vZi10aGUtYXJ0IHBlcmZvcm1hbmNlIG9uIG1ham9yIG9wZW4gYmVuY2htYXJrcy4gTW9zdCBjcml0aWNhbGx5LCBHTE0tNSBkZW1vbnN0cmF0ZXMgdW5wcmVjZWRlbnRlZCBjYXBhYmlsaXR5IGluIHJlYWwtd29ybGQgY29kaW5nIHRhc2tzLCBzdXJwYXNzaW5nIHByZXZpb3VzIGJhc2VsaW5lcyBpbiBoYW5kbGluZyBlbmQtdG8tZW5kIHNvZnR3YXJlIGVuZ2luZWVyaW5nIGNoYWxsZW5nZXMuIENvZGUsIG1vZGVscywgYW5kIG1vcmUgaW5mb3JtYXRpb24gYXJlIGF2YWlsYWJsZSBhdCB0aGlzIGh0dHBzIFVSTC4iLCwsT3BlbiB3ZWlnaHRzICh1bnJlc3RyaWN0ZWQpLENoaW5hLCwsLCwsMjAyNi0wNC0wOCAwMjoxNDo1MSswMDowMCwsLCwsLEluZHVzdHJ5LCwsLCwsTUlUIGxpY2Vuc2UgbGlzdGVkIG9uIGh0dHBzOi8vaHVnZ2luZ2ZhY2UuY28vemFpLW9yZy9HTE0tNSB3aGVyZSB3ZWlnaHRzIGFyZSBhdmFpbGFibGUsLCwsLCwsLHphaS1vcmcsLCwsWWVzCkdyb2sgNC4yMCxMYW5ndWFnZSxMYW5ndWFnZSBtb2RlbGluZy9nZW5lcmF0aW9uLHhBSSwsMjAyNi0wMi0xNywsaHR0cHM6Ly9kb2NzLnguYWkvZGV2ZWxvcGVycy9tb2RlbHMsLERpc2NyZXRpb25hcnksLDUwMDAwMDAwMDAwMC4wLCIiIlRoaXMgaXMganVzdCBvdXIgVjggc21hbGwgZm91bmRhdGlvbiBtb2RlbCwgc28gNTAwQiBwYXJhbXMiIiBmcm9tIEVsb24gTXVzayBvbiBYIChodHRwczovL3guY29tL2Vsb25tdXNrL3N0YXR1cy8yMDIzODQwOTM1Mjg1NzYwMTQyP3M9MjApCgpMaWtlbHkgc3BhcnNlIiwsLCwsLCwsLExpa2VseSwsLCxBUEkgYWNjZXNzLFVuaXRlZCBTdGF0ZXMgb2YgQW1lcmljYSwsLCwsLDIwMjYtMDctMTMgMTc6MTg6MzMrMDA6MDAsLCwsLCxJbmR1c3RyeSwsLCwsLCJBcHBsaWNhdGlvbnMgYXJlIG9wZW4gZm9yIGVhcmx5IHJlbGVhc2UgLSAiIkdyb2sgNC4yMCBhbmQgR3JvayA0LjIwIE11bHRpLUFnZW50IGFyZSBjb21pbmcgc29vbiB0byB0aGUgQVBJLiBSZXF1ZXN0IGVhcmx5IGFjY2VzcyBiZWxvdy4iIiAoaHR0cHM6Ly9kb2NzLnguYWkvZGV2ZWxvcGVycy9tb2RlbHMpLiBJdCdzIGF2YWlsYWJsZSBmb3IgcGFpZCBHcm9rIG9yIFggdXNlcnMgb24gdGhlIHdlYiBpbnRlcmZhY2UuIiwsLCwsLCwsLCwsLE5vCkRyZWFtWmVybyxSb2JvdGljcyxSb2JvdGljIG1hbmlwdWxhdGlvbixOVklESUEsIlNlb25naHllb24gWWUsIFl1bmhhbyBHZSwgS2FpeXVhbiBaaGVuZywgU2hlbnl1YW4gR2FvLCBTaWh5dW4gWXUsIEdlb3JnZSBLdXJpYW4sIFN1bmVlbCBJbmR1cHVydSwgWW91IExpYW5nIFRhbiwgQ2h1bmluZyBaaHUsIEppYW5uYW4gWGlhbmcsIEF5YWFuIE1hbGlrLCBLeXVuZ21pbiBMZWUsIFdpbGxpYW0gTGlhbmcsIE5hZHVuIFJhbmF3YWthLCBKaWFzaGVuZyBHdSwgWWluemhlbiBYdSwgR3VhbnpoaSBXYW5nLCBGZW5neXVhbiBIdSwgQXZuaXNoIE5hcmF5YW4sIEpvaGFuIEJqb3JjaywgSmluZyBXYW5nLCBHd2FuZ2h5dW4gS2ltLCBEYW50b25nIE5pdSwgUnVpamllIFpoZW5nLCBZdXFpIFhpZSwgSmltbXkgV3UsIFFpIFdhbmcsIFJ5YW4gSnVsaWFuLCBEYW5mZWkgWHUsIFlpbHVuIER1LCBZZXZnZW4gQ2hlYm90YXIsIFNjb3R0IFJlZWQsIEphbiBLYXV0eiwgWXVrZSBaaHUsIExpbnhpICIiSmltIiIgRmFuLCBKb2VsIEphbmciLDIwMjYtMDItMTcsV29ybGQgQWN0aW9uIE1vZGVscyBhcmUgWmVyby1zaG90IFBvbGljaWVzLGh0dHBzOi8vYXJ4aXYub3JnL2Ficy8yNjAyLjE1OTIyLCwsLDE0MDAwMDAwMDAwLjAsIiIiSW4gdGhpcyBwYXBlciwgd2UgcHJlc2VudCBEcmVhbVplcm8sIGEgMTRCIHJvYm90IGZvdW5kYXRpb24gbW9kZWwiIiIsLCwsLCwsLCxMaWtlbHksIlN0YXRlLW9mLXRoZS1hcnQgVmlzaW9uLUxhbmd1YWdlLUFjdGlvbiAoVkxBKSBtb2RlbHMgZXhjZWwgYXQgc2VtYW50aWMgZ2VuZXJhbGl6YXRpb24gYnV0IHN0cnVnZ2xlIHRvIGdlbmVyYWxpemUgdG8gdW5zZWVuIHBoeXNpY2FsIG1vdGlvbnMgaW4gbm92ZWwgZW52aXJvbm1lbnRzLiBXZSBpbnRyb2R1Y2UgRHJlYW1aZXJvLCBhIFdvcmxkIEFjdGlvbiBNb2RlbCAoV0FNKSBidWlsdCB1cG9uIGEgcHJldHJhaW5lZCB2aWRlbyBkaWZmdXNpb24gYmFja2JvbmUuIFVubGlrZSBWTEFzLCBXQU1zIGxlYXJuIHBoeXNpY2FsIGR5bmFtaWNzIGJ5IHByZWRpY3RpbmcgZnV0dXJlIHdvcmxkIHN0YXRlcyBhbmQgYWN0aW9ucywgdXNpbmcgdmlkZW8gYXMgYSBkZW5zZSByZXByZXNlbnRhdGlvbiBvZiBob3cgdGhlIHdvcmxkIGV2b2x2ZXMuIEJ5IGpvaW50bHkgbW9kZWxpbmcgdmlkZW8gYW5kIGFjdGlvbiwgRHJlYW1aZXJvIGxlYXJucyBkaXZlcnNlIHNraWxscyBlZmZlY3RpdmVseSBmcm9tIGhldGVyb2dlbmVvdXMgcm9ib3QgZGF0YSB3aXRob3V0IHJlbHlpbmcgb24gcmVwZXRpdGl2ZSBkZW1vbnN0cmF0aW9ucy4gVGhpcyByZXN1bHRzIGluIG92ZXIgMsOXaW1wcm92ZW1lbnQgaW4gZ2VuZXJhbGl6YXRpb24gdG8gbmV3IHRhc2tzIGFuZCBlbnZpcm9ubWVudHMgY29tcGFyZWQgdG8gc3RhdGUtb2YtdGhlLWFydCBWTEFzIGluIHJlYWxyb2JvdCBleHBlcmltZW50cy4gQ3J1Y2lhbGx5LCB0aHJvdWdoIG1vZGVsIGFuZCBzeXN0ZW0gb3B0aW1pemF0aW9ucywgd2UgZW5hYmxlIGEgMTRCIGF1dG9yZWdyZXNzaXZlIHZpZGVvIGRpZmZ1c2lvbiBtb2RlbCB0byBwZXJmb3JtIHJlYWwtdGltZSBjbG9zZWQtbG9vcCBjb250cm9sIGF0IDdIei4gRmluYWxseSwgd2UgZGVtb25zdHJhdGUgdHdvIGZvcm1zIG9mIGNyb3NzLWVtYm9kaW1lbnQgdHJhbnNmZXI6IHZpZGVvLW9ubHkgZGVtb25zdHJhdGlvbnMgZnJvbSBvdGhlciByb2JvdHMgb3IgaHVtYW5zIHlpZWxkIGEgcmVsYXRpdmUgaW1wcm92ZW1lbnQgb2Ygb3ZlciA0MiUgb24gdW5zZWVuIHRhc2sgcGVyZm9ybWFuY2Ugd2l0aCBqdXN0IDEw4oCTMjAgbWludXRlcyBvZiBkYXRhLiBNb3JlIHN1cnByaXNpbmdseSwgRHJlYW1aZXJvIGVuYWJsZXMgZmV3LXNob3QgZW1ib2RpbWVudCBhZGFwdGF0aW9uLCB0cmFuc2ZlcnJpbmcgdG8gYSBuZXcgZW1ib2RpbWVudCB3aXRoIG9ubHkgMzAgbWludXRlcyBvZiBwbGF5IGRhdGEgd2hpbGUgcmV0YWluaW5nIHplcm8tc2hvdCBnZW5lcmFsaXphdGlvbi4iLCwsT3BlbiB3ZWlnaHRzIChyZXN0cmljdGVkIHVzZSksVW5pdGVkIFN0YXRlcyBvZiBBbWVyaWNhLFdhbiAyLjEgMTRCIEkyViwsLCwsMjAyNi0wNC0wOCAwMjoxNDo1OSswMDowMCwsLCwsLEluZHVzdHJ5LCwsLCwsQXBhY2hlIDIuMCBMaWNlbnNlLCwsLCwsLCwsLCwsWWVzClF3ZW4gMy41IFBsdXMgKGhvc3RlZCAzOTdCLUExN0IpLCwsQWxpYmFiYSwsMjAyNi0wMi0xNiwsLCwsLCwsLCwsLCwsLCxMaWtlbHksLCwsLENoaW5hLCwsLCwsMjAyNi0wNC0wOCAwMjoxNToxOCswMDowMCwsLCwsLEluZHVzdHJ5LCwsLCwsLCwsLCwsLCwsLCwsClF3ZW4zLjUgMzk3Qi1BMTdCLCJMYW5ndWFnZSxWaXNpb24iLCJMYW5ndWFnZSBtb2RlbGluZy9nZW5lcmF0aW9uLFZpc2lvbi1sYW5ndWFnZSBnZW5lcmF0aW9uIixBbGliYWJhLCwyMDI2LTAyLTEzLFF3ZW4zLjU6IFRvd2FyZHMgTmF0aXZlIE11bHRpbW9kYWwgQWdlbnRzLGh0dHBzOi8vcXdlbi5haS9ibG9nP2lkPXF3ZW4zLjUsLERpc2NyZXRpb25hcnksLDM5NzAwMDAwMDAwMC4wLCIiIml0IGNvbXByaXNlcyAzOTcgYmlsbGlvbiB0b3RhbCBwYXJhbWV0ZXJzIiIiLCwsLCwsLCwsTGlrZWx5LCJXZSBhcmUgZGVsaWdodGVkIHRvIGFubm91bmNlIHRoZSBvZmZpY2lhbCByZWxlYXNlIG9mIFF3ZW4zLjUsIGludHJvZHVjaW5nIHRoZSBvcGVuLXdlaWdodCBvZiB0aGUgZmlyc3QgbW9kZWwgaW4gdGhlIFF3ZW4zLjUgc2VyaWVzLCBuYW1lbHkgUXdlbjMuNS0zOTdCLUExN0IuIEFzIGEgbmF0aXZlIHZpc2lvbi1sYW5ndWFnZSBtb2RlbCwgUXdlbjMuNS0zOTdCLUExN0IgZGVtb25zdHJhdGVzIG91dHN0YW5kaW5nIHJlc3VsdHMgYWNyb3NzIGEgZnVsbCByYW5nZSBvZiBiZW5jaG1hcmsgZXZhbHVhdGlvbnMsIGluY2x1ZGluZyByZWFzb25pbmcsIGNvZGluZywgYWdlbnQgY2FwYWJpbGl0aWVzLCBhbmQgbXVsdGltb2RhbCB1bmRlcnN0YW5kaW5nLCBlbXBvd2VyaW5nIGRldmVsb3BlcnMgYW5kIGVudGVycHJpc2VzIHRvIGFjaGlldmUgc2lnbmlmaWNhbnRseSBncmVhdGVyIHByb2R1Y3Rpdml0eS4gQnVpbHQgb24gYW4gaW5ub3ZhdGl2ZSBoeWJyaWQgYXJjaGl0ZWN0dXJlIHRoYXQgZnVzZXMgbGluZWFyIGF0dGVudGlvbiAodmlhIEdhdGVkIERlbHRhIE5ldHdvcmtzKSB3aXRoIGEgc3BhcnNlIG1peHR1cmUtb2YtZXhwZXJ0cywgdGhlIG1vZGVsIGF0dGFpbnMgcmVtYXJrYWJsZSBpbmZlcmVuY2UgZWZmaWNpZW5jeTogYWx0aG91Z2ggaXQgY29tcHJpc2VzIDM5NyBiaWxsaW9uIHRvdGFsIHBhcmFtZXRlcnMsIGp1c3QgMTcgYmlsbGlvbiBhcmUgYWN0aXZhdGVkIHBlciBmb3J3YXJkIHBhc3MsIG9wdGltaXppbmcgYm90aCBzcGVlZCBhbmQgY29zdCB3aXRob3V0IHNhY3JpZmljaW5nIGNhcGFiaWxpdHkuIFdlIGhhdmUgYWxzbyBleHBhbmRlZCBvdXIgbGFuZ3VhZ2UgYW5kIGRpYWxlY3Qgc3VwcG9ydCBmcm9tIDExOSB0byAyMDEsIHByb3ZpZGluZyBicm9hZGVyIGFjY2Vzc2liaWxpdHkgYW5kIGVuaGFuY2VkIHN1cHBvcnQgdG8gdXNlcnMgYXJvdW5kIHRoZSB3b3JsZC4iLCwsT3BlbiB3ZWlnaHRzICh1bnJlc3RyaWN0ZWQpLENoaW5hLCwsLCwsMjAyNi0wNC0wOCAwMjoxNDo1MiswMDowMCwsLCwsLEluZHVzdHJ5LCwsLCwsTW9kaWZpZWQgQXBhY2hlIDIuMCBsaWNlbnNlIG9uIGh0dHBzOi8vaHVnZ2luZ2ZhY2UuY28vUXdlbi9Rd2VuMy41LTM5N0ItQTE3Qi9ibG9iL21haW4vTElDRU5TRSAsLCwsLCwsLFF3ZW4sLCwsWWVzCk1pbmlNYXgtTTIuNSxMYW5ndWFnZSwiQ29kZSBnZW5lcmF0aW9uLFN5c3RlbSBjb250cm9sLFNlYXJjaCxMYW5ndWFnZSBtb2RlbGluZy9nZW5lcmF0aW9uLFF1ZXN0aW9uIGFuc3dlcmluZyIsTWluaU1heCwsMjAyNi0wMi0xMixNaW5pTWF4IE0yLjU6IEJ1aWx0IGZvciBSZWFsLVdvcmxkIFByb2R1Y3Rpdml0eS4saHR0cHM6Ly93d3cubWluaW1heC5pby9uZXdzL21pbmltYXgtbTI1LCwsLDIyOTAwMDAwMDAwMC4wLCJIRiBsaXN0cyAyMjlCIHBhcmFtcwoxMEIgYWN0aXZlIHBhcmFtZXRlcnMiLCwsLCwsLCwsTGlrZWx5LCwsLE9wZW4gd2VpZ2h0cyAodW5yZXN0cmljdGVkKSxDaGluYSwsLCwsLDIwMjYtMDQtMDggMDI6MTQ6NTErMDA6MDAsLCwsLCxJbmR1c3RyeSwsLCwsVW5yZWxlYXNlZCwiTGljZW5zZSBpcyBtb2RpZmllZCBNSVQ6ICIiT3VyIG9ubHkgbW9kaWZpY2F0aW9uIGlzIHRoYXQsIGlmIHRoZSBTb2Z0d2FyZSAob3IgYW55IGRlcml2YXRpdmUgd29ya3MgdGhlcmVvZikgaXMgdXNlZCBmb3IgYW55IG9mIHlvdXIgY29tbWVyY2lhbCBwcm9kdWN0cyBvciBzZXJ2aWNlcywgeW91IHNoYWxsIHByb21pbmVudGx5IGRpc3BsYXkg4oCcTWluaU1heCBNMi414oCdIG9uIHRoZSB1c2VyIGludGVyZmFjZSBvZiBzdWNoIHByb2R1Y3Qgb3Igc2VydmljZS4iIgoKQ2F0ZWdvcml6aW5nIGFzIHVucmVzdHJpY3RlZCwgc2luY2UgdGhpcyBpcyBwcmV0dHkgbWluaW1hbC4iLCwsLCwsLCwsLCwsWWVzClNlZWRhbmNlIDIuMCwiSW1hZ2UgZ2VuZXJhdGlvbixWaWRlbyxBdWRpbyIsIlZpZGVvIGdlbmVyYXRpb24sQXVkaW8gZ2VuZXJhdGlvbiIsQnl0ZURhbmNlLCwyMDI2LTAyLTEyLFNlZWRhbmNlIDIuMCxodHRwczovL3NlZWQuYnl0ZWRhbmNlLmNvbS9lbi9zZWVkYW5jZTJfMCwsRGlzY3JldGlvbmFyeSwsLCwsLCwsLCwsLExpa2VseSwiU2VlZGFuY2UgMi4wIGFkb3B0cyBhIHVuaWZpZWQgbXVsdGltb2RhbCBhdWRpby12aWRlbyBqb2ludCBnZW5lcmF0aW9uIGFyY2hpdGVjdHVyZSB0aGF0IHN1cHBvcnRzIHRleHQsIGltYWdlLCBhdWRpbywgYW5kIHZpZGVvIGlucHV0cywgbGVhZGluZyB0byB0aGUgbW9zdCBjb21wcmVoZW5zaXZlIG11bHRpbW9kYWwgY29udGVudCByZWZlcmVuY2UgYW5kIGVkaXRpbmcgY2FwYWJpbGl0aWVzIGluIHRoZSBpbmR1c3RyeS4iLCwsSG9zdGVkIGFjY2VzcyAobm8gQVBJKSxDaGluYSwsLCwsLDIwMjYtMDQtMDggMDI6MTQ6NTUrMDA6MDAsLCwsLCxJbmR1c3RyeSwsLCwsLEF2YWlsYWJsZSBmb3IgQ2hpbmVzZSB1c2VycyB0aHJvdWdoIHZhcmlvdXMgd2ViIGludGVyZmFjZXMsLCwsLCwsLCwsLCxObwpHTE0tNSxMYW5ndWFnZSwiTGFuZ3VhZ2UgbW9kZWxpbmcvZ2VuZXJhdGlvbixDb2RlIGdlbmVyYXRpb24iLFouYWkgKFpoaXB1IEFJKSwsMjAyNi0wMi0xMSxHTE0tNTogRnJvbSBWaWJlIENvZGluZyB0byBBZ2VudGljIEVuZ2luZWVyaW5nLGh0dHBzOi8vei5haS9ibG9nL2dsbS01LCwsLCwsLCwsLCwsLCxMaWtlbHksLCwsT3BlbiB3ZWlnaHRzICh1bnJlc3RyaWN0ZWQpLENoaW5hLCwsLCwsMjAyNi0wNC0wOCAwMjoxNDo0NSswMDowMCwsLCwsLEluZHVzdHJ5LCwsLCwsLCwsLCwsLCwsLCwsWWVzCkNvbXBvc2VyIDEuNSxMYW5ndWFnZSwiQ29kaW5nLEFnZW50aWMgdGFza3MiLEN1cnNvciwsMjAyNi0wMi0wOSxJbnRyb2R1Y2luZyBDb21wb3NlciAxLjUsaHR0cHM6Ly9jdXJzb3IuY29tL2Jsb2cvY29tcG9zZXItMS01LCwsLCwsLCwsLCwsLCxMaWtlbHksIk91ciBuZXcgcmVsZWFzZSwgQ29tcG9zZXIgMS41LCBzdHJpa2VzIGEgc3Ryb25nIGJhbGFuY2UgYmV0d2VlbiBzcGVlZCBhbmQgaW50ZWxsaWdlbmNlIGZvciBkYWlseSB1c2UuIENvbXBvc2VyIDEuNSB3YXMgYnVpbHQgYnkgc2NhbGluZyByZWluZm9yY2VtZW50IGxlYXJuaW5nIDIweCBmdXJ0aGVyIG9uIHRoZSBzYW1lIHByZXRyYWluZWQgbW9kZWwuIFRoZSBjb21wdXRlIHVzZWQgaW4gb3VyIHBvc3QtdHJhaW5pbmcgb2YgQ29tcG9zZXIgMS41IGV2ZW4gc3VycGFzc2VzIHRoZSBhbW91bnQgdXNlZCB0byBwcmV0cmFpbiB0aGUgYmFzZSBtb2RlbC4KCldlIHNlZSBjb250aW51ZWQgaW1wcm92ZW1lbnRzIG9uIGNvZGluZyBhYmlsaXR5IGFzIHdlIHNjYWxlLiBNZWFzdXJlZCBieSBvdXIgaW50ZXJuYWwgYmVuY2htYXJrIG9mIHJlYWwtd29ybGQgY29kaW5nIHByb2JsZW1zLCB3ZSBmaW5kIHRoYXQgdGhlIG1vZGVsIHF1aWNrbHkgc3VycGFzc2VzIENvbXBvc2VyIDEgYW5kIGNvbnRpbnVlcyB0byBjbGltYiBpbiBwZXJmb3JtYW5jZS4gVGhlIGltcHJvdmVtZW50cyBhcmUgbW9zdCBzaWduaWZpY2FudCBvbiBjaGFsbGVuZ2luZyB0YXNrcy4iLCwsQVBJIGFjY2VzcyxVbml0ZWQgU3RhdGVzIG9mIEFtZXJpY2EsLCwsLCwyMDI2LTA0LTA4IDAyOjE0OjU5KzAwOjAwLCwsLCwsSW5kdXN0cnksLCwsLCxUaGV5IGhhdmUgYW4gQVBJIGFuZCB0aGUgbW9kZWwgaXMgYWNjZXNzaWJsZSB0aHJvdWdoIEN1cnNvciAsLCwsLCwsLCwsLCxObwpDbGF1ZGUgT3B1cyA0LjY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YtMDItMDUsSW50cm9kdWNpbmcgQ2xhdWRlIE9wdXMgNC42LGh0dHBzOi8vd3d3LmFudGhyb3BpYy5jb20vbmV3cy9jbGF1ZGUtb3B1cy00LTYsLCwsLCwsLCwsLCwsLExpa2VseSwsLCxBUEkgYWNjZXNzLFVuaXRlZCBTdGF0ZXMgb2YgQW1lcmljYSwsLCwsLDIwMjYtMDQtMjcgMTk6NDM6MzcrMDA6MDAsLCwsLCxJbmR1c3RyeSwsLCwsVW5yZWxlYXNlZCwsVHJ1ZSwsLCwsLCwsLCwsTm8KR1BULTUuMyBDb2RleCxMYW5ndWFnZSxMYW5ndWFnZSBtb2RlbGluZy9nZW5lcmF0aW9uLE9wZW5BSSwsMjAyNi0wMi0wNSxJbnRyb2R1Y2luZyBHUFQtNS4zIENvZGV4LGh0dHBzOi8vb3BlbmFpLmNvbS9pbmRleC9pbnRyb2R1Y2luZy1ncHQtNS0zLWNvZGV4LywsU2lnbmlmaWNhbnQgdXNlLCwsLCwsLCwsLCwsTGlrZWx5LCwsLEFQSSBhY2Nlc3MsVW5pdGVkIFN0YXRlcyBvZiBBbWVyaWNhLCwsLCwsMjAyNi0wNC0yOSAxMjowNzozNSswMDowMCwsLCwsLEluZHVzdHJ5LCwsLCxVbnJlbGVhc2VkLCxUcnVlLCwsLCwsLCwsLCxObwpTdGVwIDMuNSBGbGFzaCxMYW5ndWFnZSwiTGFuZ3VhZ2UgbW9kZWxpbmcvZ2VuZXJhdGlvbixRdWVzdGlvbiBhbnN3ZXJpbmciLFN0ZXBGdW4sLDIwMjYtMDItMDIsU3RlcCAzLjUgRmxhc2gsaHR0cHM6Ly9zdGF0aWMuc3RlcGZ1bi5jb20vYmxvZy9zdGVwLTMuNS1mbGFzaC8sLCwsLCwsLCwsLCwsLExpa2VseSwsLCxPcGVuIHdlaWdodHMgKHVucmVzdHJpY3RlZCksQ2hpbmEsLCwsLCwyMDI2LTA0LTA4IDAyOjE0OjUwKzAwOjAwLCwsLCwsSW5kdXN0cnksLCwsLCwsLCwsLCwsLCwsLCxZZXMKS2ltaSBLMi41LExhbmd1YWdlLExhbmd1YWdlIG1vZGVsaW5nL2dlbmVyYXRpb24sTW9vbnNob3QsIlRvbmd0b25nIEJhaSwgWWlmYW4gQmFpLCBZaXBpbmcgQmFvLCBTLkguIENhaSwgWXVhbiBDYW8sIFkuIENoYXJsZXMsIEguUy4gQ2hlLCBDaGVuZyBDaGVuLCBHdWFuZHVvIENoZW4sIEh1YXJvbmcgQ2hlbiwgSmlhIENoZW4sIEppYWhhbyBDaGVuLCBKaWFubG9uZyBDaGVuLCBKdW4gQ2hlbiwgS2VmYW4gQ2hlbiwgTGlhbmcgQ2hlbiwgUnVpanVlIENoZW4sIFhpbmhhbyBDaGVuLCBZYW5ydSBDaGVuLCBZYW54dSBDaGVuLCBZaWN1biBDaGVuLCBZaW1pbiBDaGVuLCBZaW5namlhbmcgQ2hlbiwgWXVhbmt1biBDaGVuLCBZdWppZSBDaGVuLCBZdXRpYW4gQ2hlbiwgWmhpcm9uZyBDaGVuLCBaaXdlaSBDaGVuLCBEYXpoaSBDaGVuZywgTWluZ2hhbiBDaHUsIEppYWxlaSBDdWksIEppYXFpIERlbmcsIE11eGkgRGlhbywgSGFvIERpbmcsIE1lbmdmYW4gRG9uZywgTWVuZ25hbiBEb25nLCBZdXhpbiBEb25nLCBZdWhhbyBEb25nLCBBbmdhbmcgRHUsIENoZW56aHVhbmcgRHUsIERpa2FuZyBEdSwgTGluZ3hpYW8gRHUsIFl1bHVuIER1LCBZdSBGYW4sIFNoZW5nanVuIEZhbmcsIFFpdWxpbiBGZW5nLCBZaWNoZW4gRmVuZywgR2FyaW11Z2FpIEZ1LCBLZWxpbiBGdSwgSG9uZ2NoZW5nIEdhbywgVG9uZyBHYW8sIFl1eWFvIEdlLCBTaGFuZ3lpIEdlbmcsIENoZW5neWFuZyBHb25nLCBYaWFvY2hlbiBHb25nLCBaaHVvbWEgR29uZ3F1ZSwgUWl6aGVuZyBHdSwgWGlucmFuIEd1LCBZaWNoZW5nIEd1LCBMb25neXUgR3VhbiwgWXVhbnlpbmcgR3VvLCBYaWFvcnUgSGFvLCBXZWlyYW4gSGUsIFdlbnlhbmcgSGUsIFl1bmppYSBIZSwgQ2hhbyBIb25nLCBIYW8gSHUsIEppYXhpIEh1LCBZYW5neWFuZyBIdSwgWmhlbnhpbmcgSHUsIEtlIEh1YW5nLCBSdWl5dWFuIEh1YW5nLCBXZWl4aWFvIEh1YW5nLCBaaGlxaSBIdWFuZywgVGFvIEppYW5nLCBaaGVqdW4gSmlhbmcsIFhpbnlpIEppbiwgWXUgSmluZywgR3Vva3VuIExhaSwgQWlkaSBMaSwgQy4gTGksIENoZW5nIExpLCBGYW5nIExpLCBHdWFuZ2hlIExpLCBHdWFueXUgTGksIEhhaXRhbyBMaSwgSGFveWFuZyBMaSwgSmlhIExpLCBKaW5nd2VpIExpLCBKdW54aW9uZyBMaSwgTGluY2FuIExpLCBNbyBMaSwgV2VpaG9uZyBMaSwgV2VudGFvIExpLCBYaW5oYW5nIExpLCBYaW5oYW8gTGksIFlhbmcgTGksIFlhbmhhbyBMaSwgWWl3ZWkgTGkgLCBZdXhpYW8gTGksIFpoYW93ZWkgTGksIFpoZW1pbmcgTGksIFdlaWxvbmcgTGlhbywgSmlhd2VpIExpbiwgWGlhb2hhbiBMaW4sIFpoaXNoYW4gTGluLCBaaWNoYW8gTGluLCBDaGVuZyBMaXUsIENoZW55dSBMaXUsIEhvbmd6aGFuZyBMaXUsIExpYW5nIExpdSwgU2hhb3dlaSBMaXUsIFNodWRvbmcgTGl1LCBTaHVyYW4gTGl1LCBUaWFud2VpIExpdSwgVGlhbnl1IExpdSwgV2VpemhvdSBMaXUsIFhpYW5neWFuIExpdSwgWWFuZ3lhbmcgTGl1LCBZYW5taW5nIExpdSwgWWlibyBMaXUsIFl1YW54aW4gTGl1LCBZdWUgTGl1LCBaaGVuZ3lpbmcgTGl1LCBaaG9uZ251byBMaXUsIEVuemhlIEx1LCBIYW95dSBMdSwgWmhpeXVhbiBMdSwgSnVueXUgTHVvLCBUb25neHUgTHVvLCBZYXNodW8gTHVvLCBMb25nIE1hLCBZaW5nd2VpIE1hLCBTaGFvZ3VhbmcgTWFvLCBZdWFuIE1laSwgWGluIE1lbiwgRmFucWluZyBNZW5nLCBaaGl5b25nIE1lbmcsIFlpYm8gTWlhbywgTWlucWluZyBOaSwgS3VuIE91eWFuZywgU2l5dWFuIFBhbiwgQm8gUGFuZywgWXVjaGFvIFFpYW4sIFJ1b3l1IFFpbiwgWmV5dSBRaW4sIEppZXpob25nIFFpdSwgQm93ZW4gUXUsIFpleXUgU2hhbmcsIFlvdWJvIFNoYW8sIFRpYW54aWFvIFNoZW4sIFpoZW5uYW4gU2hlbiwgSnVhbmZlbmcgU2hpLCBMaWRvbmcgU2hpLCBTaGVuZ3l1YW4gU2hpLCBGZWlmYW4gU29uZywgUGVuZ3dlaSBTb25nLCBUaWFuaHVpIFNvbmcsIFhpYW94aSBTb25nLCBIb25namluIFN1LCBKaWFubGluIFN1LCBaaGFvY2hlbiBTdSwgTGluIFN1aSwgSmluc29uZyBTdW4sIEp1bnlhbyBTdW4sIFRvbmd5dSBTdW4sIEZsb29kIFN1bmcsIFl1bnBlbmcgVGFpLCBDaHVuaW5nIFRhbmcsIEhleWkgVGFuZywgWGlhb2p1YW4gVGFuZywgWmhlbmd5YW5nIFRhbmcsIEppYXdlbiBUYW8sIFNoaXl1YW4gVGVuZywgQ2hhb3JhbiBUaWFuLCBQZW5nZmVpIFRpYW4sIEFvIFdhbmcsIEJvd2VuIFdhbmcsIENoZW5zaSBXYW5nLCBDaHVhbmcgV2FuZywgQ29uZ2NvbmcgV2FuZywgRGluZ2t1biBXYW5nLCBEaW5nbHUgV2FuZywgRG9uZ2xpYW5nIFdhbmcsIEZlbmcgV2FuZywgSGFpbG9uZyBXYW5nLCBIYWltaW5nIFdhbmcsIEhlbmd6aGkgV2FuZywgSHVhcWluZyBXYW5nLCBIdWkgV2FuZywgSmlhaGFvIFdhbmcsIEppbmhvbmcgV2FuZywgSml1emhlbmcgV2FuZywgS2FpeGluIFdhbmcsIExpbmlhbiBXYW5nLCBRaWJpbiBXYW5nLCBTaGVuZ2ppZSBXYW5nLCBTaHV5aSBXYW5nLCBTaSBXYW5nLCBXZWkgV2FuZywgWGlhb2NoZW4gV2FuZywgWGlueXVhbiBXYW5nLCBZYW8gV2FuZywgWWVqaWUgV2FuZywgWWlwdSBXYW5nLCBZaXFpbiBXYW5nLCBZdWNoZW5nIFdhbmcsIFl1emhpIFdhbmcsIFpoYW9qaSBXYW5nLCBaaGFvd2VpIFdhbmcsIFpoZW5ndGFvIFdhbmcsIFpoZXh1IFdhbmcsIFppaGFuIFdhbmcsIFppemhlIFdhbmcsIENodSBXZWksIE1pbmcgV2VpLCBDaHVhbiBXZW4sIFppY2hlbiBXZW4sIENoZW5namllIFd1LCBIYW9uaW5nIFd1LCBKdW55YW4gV3UsIFJ1Y29uZyBXdSwgV2VuaGFvIFd1LCBZdWVmZW5nIFd1LCBZdWhhbyBXdSwgWXV4aW4gV3UsIFppamlhbiBXdSwgQ2hlbmp1biBYaWFvLCBKaW4gWGllLCBYaWFvdG9uZyBYaWUsIFl1Y2hvbmcgWGllLCBZaWZlaSBYaW4sIEJvd2VpIFhpbmcsIEJveXUgWHUsIEppYW5mYW4gWHUsIEppbmcgWHUsIEppbmppbmcgWHUsIEwuSC4gWHUsIExpbiBYdSwgU3V0aW5nIFh1LCBXZWl4aW4gWHUsIFhpbmJvIFh1LCBYaW5yYW4gWHUsIFlhbmdjaHVhbiBYdSwgWWljaGFuZyBYdSwgWXVlbWVuZyBYdSwgWmVsYWkgWHUsIFppeWFvIFh1LCBKdW5qaWUgWWFuLCBZdXppIFlhbiwgR3Vhbmd5YW8gWWFuZywgSGFvIFlhbmcsIEp1bndlaSBZYW5nLCBLYWkgWWFuZywgTmluZ3l1YW4gWWFuZywgUnVpaGFuIFlhbmcsIFhpYW9mZWkgWWFuZywgWGlubG9uZyBZYW5nLCBZaW5nIFlhbmcsIFlpIFlhbmcsIFlpIFlhbmcsIFpoZW4gWWFuZywgWmhpbGluIFlhbmcsIFpvbmdoYW4gWWFuZywgSGFvdGlhbiBZYW8sIERhbiBZZSwgV2VuamllIFllLCBaaHVvcnVpIFllLCBCb2hvbmcgWWluLCBDaGVuZ3poZW4gWXUsIExvbmdodWkgWXUsIFRhbyBZdSwgVGlhbnhpYW5nIFl1LCBFbm1pbmcgWXVhbiwgTWVuZ2ppZSBZdWFuLCBYaWFva3VuIFl1YW4sIFlhbmcgWXVlLCBXZWloYW8gWmVuZywgRHVueXVhbiBaaGEsIEhhb2JpbmcgWmhhbiwgRGVoYW8gWmhhbmcsIEhhbyBaaGFuZywgSmluIFpoYW5nLCBQdXFpIFpoYW5nLCBRaWFvIFpoYW5nLCBSdWkgWmhhbmcsIFhpYW9iaW4gWmhhbmcsIFkuIFpoYW5nLCBZYWRvbmcgWmhhbmcsIFlhbmdrdW4gWmhhbmcsIFlpY2hpIFpoYW5nLCBZaXpoaSBaaGFuZywgWW9uZ3RpbmcgWmhhbmcsIFl1IFpoYW5nLCBZdXNodW4gWmhhbmcsIFl1dGFvIFpoYW5nLCBZdXRvbmcgWmhhbmcsIFpoZW5nIFpoYW5nLCBDaGVuZ3VhbmcgWmhhbywgRmVpZmFuIFpoYW8sIEppbnhpYW5nIFpoYW8sIFNodWFpIFpoYW8sIFhpYW5neXUgWmhhbywgWWlrYWkgWmhhbywgWmlqaWEgWmhhbywgSHVhYmluIFpoZW5nLCBSdWloYW4gWmhlbmcsIFNoYW9qaWUgWmhlbmcsIFRlbmd5YW5nIFpoZW5nLCBKdW5mZW5nIFpob25nLCBMb25nZ3VhbmcgWmhvbmcsIFdlaW1pbmcgWmhvbmcsIE0uIFpob3UsIFJ1bmppZSBaaG91LCBYaW55dSBaaG91LCBaYWlkYSBaaG91LCBKaW5ndW8gWmh1LCBMaXlhIFpodSwgWGluaGFvIFpodSwgWXV4dWFuIFpodSwgWmhlbiBaaHUsIEppbmd6ZSBaaHVhbmcsIFdlaXl1IFpodWFuZywgWWluZyBab3UsIFhpbnhpbmcgWnUiLDIwMjYtMDItMDIsS2ltaSBLMi41OiBWaXN1YWwgQWdlbnRpYyBJbnRlbGxpZ2VuY2UsaHR0cHM6Ly9hcnhpdi5vcmcvYWJzLzI2MDIuMDIyNzYsLERpc2NyZXRpb25hcnksQ29zdC1jb21wZXRpdGl2ZSBhbmQgd2lkZWx5IHVzZWQgaW4gdGhlIG9wZW4td2VpZ2h0IEFJIGluZHVzdHJ5LDEwNDAwMDAwMDAwMDAuMCwiIiJUaGUgbW9kZWwgY29tcHJpc2VzIDEuMDQgdHJpbGxpb24gdG90YWwgcGFyYW1ldGVycyIiIiw1LjhlKzI0LCJQZXIgc2VjdGlvbiAzLjIsICIiVGhlIGpvaW50IHByZS10cmFpbmluZyBzdGFnZSBjb250aW51ZXMgZnJvbSBhIG5lYXItZW5kIEtpbWkgSzIgY2hlY2twb2ludCBvdmVyIGFkZGl0aW9uYWwgMTVUIHZpc2lvbi10ZXh0IHRva2VucyBhdCA0SyBzZXF1ZW5jZSBsZW5ndGgiIgoKS2ltaSBLMiB3YXMgcHJldHJhaW5lZCBvbiAxNVQgdG9rZW5zLiBBIG5lYXItZW5kIGNoZWNrcG9pbnQgb2YgSzIgd2FzIHRyYWluZWQgaW50byBLMi41IG92ZXIgYW5vdGhlciAxNVQgdG9rZW5zIChvciAxNS4yIHRvIDE1LjVUIHRva2VucykuIFRoaXMgbWFrZXMgZm9yIGEgdG90YWwgb2YgfjMwVC4KClRoZXJlIGFyZSBhbiBhZGRpdGlvbmFsIDFUIHRva2VucyBpbiAiIlN0YWdlIDEiIiB1c2VkIHRvIHRyYWluIHRoZSBWaVQgZW5jb2Rlciwgd2hpY2ggaXMgbGlrZWx5IG11Y2ggc21hbGxlciB0aGFuIHRoZSBmdWxsIExMTSwgc28gd2Ugb21pdCB0aG9zZSB0b2tlbnMgdG8gY2FsY3VsYXRlIHRyYWluaW5nIGNvbXB1dGUuCgozMGUxMiB0b2tlbnMgKiAzMkIgcGFyYW1ldGVycyAqIDYgPSA1Ljc2ZTI0IEZMT1AKClBlciBLaW1pIHRhbGsgKHRpbWVzdGFtcCAyNjowMCksIHRoZSAxNSB0cmlsbGlvbiB0b2tlbnMgb2YgSzIuNSB3ZXJlIGFkZGl0aXZlLCBmb3IgMzBUIHRyYWluaW5nIHRva2VucyBvdmVyYWxsOiBodHRwczovL3guY29tL0tpbWlfTW9vbnNob3Qvc3RhdHVzLzIwMzUwMTE1NDIxMTUzOTM5NzM/cz0yMCIsLCwsLE5WSURJQSBIODAwIFNYTTUsLExpa2VseSwiV2UgaW50cm9kdWNlIEtp</x:v>
      </x:c>
    </x:row>
    <x:row r="10" ht="18" customHeight="1">
      <x:c r="A10" s="17" t="n">
        <x:v>5</x:v>
      </x:c>
      <x:c r="B10" s="17" t="n">
        <x:v>309</x:v>
      </x:c>
      <x:c r="C10" s="94" t="str">
        <x:v>bWkgSzIuNSwgYW4gb3Blbi1zb3VyY2UgbXVsdGltb2RhbCBhZ2VudGljIG1vZGVsIGRlc2lnbmVkIHRvIGFkdmFuY2UgZ2VuZXJhbCBhZ2VudGljIGludGVsbGlnZW5jZS4gSzIuNSBlbXBoYXNpemVzIHRoZSBqb2ludCBvcHRpbWl6YXRpb24gb2YgdGV4dCBhbmQgdmlzaW9uIHNvIHRoYXQgdHdvIG1vZGFsaXRpZXMgZW5oYW5jZSBlYWNoIG90aGVyLiBUaGlzIGluY2x1ZGVzIGEgc2VyaWVzIG9mIHRlY2huaXF1ZXMgc3VjaCBhcyBqb2ludCB0ZXh0LXZpc2lvbiBwcmUtdHJhaW5pbmcsIHplcm8tdmlzaW9uIFNGVCwgYW5kIGpvaW50IHRleHQtdmlzaW9uIHJlaW5mb3JjZW1lbnQgbGVhcm5pbmcuIEJ1aWxkaW5nIG9uIHRoaXMgbXVsdGltb2RhbCBmb3VuZGF0aW9uLCBLMi41IGludHJvZHVjZXMgQWdlbnQgU3dhcm0sIGEgc2VsZi1kaXJlY3RlZCBwYXJhbGxlbCBhZ2VudCBvcmNoZXN0cmF0aW9uIGZyYW1ld29yayB0aGF0IGR5bmFtaWNhbGx5IGRlY29tcG9zZXMgY29tcGxleCB0YXNrcyBpbnRvIGhldGVyb2dlbmVvdXMgc3ViLXByb2JsZW1zIGFuZCBleGVjdXRlcyB0aGVtIGNvbmN1cnJlbnRseS4gRXh0ZW5zaXZlIGV2YWx1YXRpb25zIHNob3cgdGhhdCBLaW1pIEsyLjUgYWNoaWV2ZXMgc3RhdGUtb2YtdGhlLWFydCByZXN1bHRzIGFjcm9zcyB2YXJpb3VzIGRvbWFpbnMgaW5jbHVkaW5nIGNvZGluZywgdmlzaW9uLCByZWFzb25pbmcsIGFuZCBhZ2VudGljIHRhc2tzLiBBZ2VudCBTd2FybSBhbHNvIHJlZHVjZXMgbGF0ZW5jeSBieSB1cCB0byA0LjXDlyBvdmVyIHNpbmdsZS1hZ2VudCBiYXNlbGluZXMuIFdlIHJlbGVhc2UgdGhlIHBvc3QtdHJhaW5lZCBLaW1pIEsyLjUgbW9kZWwgY2hlY2twb2ludCB0byBmYWNpbGl0YXRlIGZ1dHVyZSByZXNlYXJjaCBhbmQgcmVhbC13b3JsZCBhcHBsaWNhdGlvbnMgb2YgYWdlbnRpYyBpbnRlbGxpZ2VuY2UuIiwsLE9wZW4gd2VpZ2h0cyAodW5yZXN0cmljdGVkKSxDaGluYSwsLCwsLDIwMjYtMDUtMjggMTY6MzM6MjMrMDA6MDAsLCwsLCxJbmR1c3RyeSwsLCwsLE1vZGlmaWVkIE1JVCBsaWNlbnNlIGh0dHBzOi8vZ2l0aHViLmNvbS9Nb29uc2hvdEFJL0tpbWktSzIuNS9ibG9iL21hc3Rlci9MSUNFTlNFLCwsLCwsLCxtb29uc2hvdGFpLCwsLFllcwpRd2VuMy1Db2Rlci1OZXh0LExhbmd1YWdlLCJMYW5ndWFnZSBtb2RlbGluZy9nZW5lcmF0aW9uLENvZGluZyIsQWxpYmFiYSwsMjAyNi0wMi0wMixRd2VuMy1Db2Rlci1OZXh0OiBQdXNoaW5nIFNtYWxsIEh5YnJpZCBNb2RlbHMgb24gQWdlbnRpYyBDb2RpbmcsaHR0cHM6Ly9xd2VuLmFpL2Jsb2c/aWQ9cXdlbjMtY29kZXItbmV4dCwsRGlzY3JldGlvbmFyeSwsODAwMDAwMDAwMDAuMCwiRmluZXR1bmUgb2YgUXdlbjMtTmV4dC04MEItQTNCLCB3aGljaCBoYXMgODAgYmlsbGlvbiBwYXJhbWV0ZXJzIiwsLCwsLCwsLExpa2VseSwiVG9kYXksIHdlJ3JlIGFubm91bmNpbmcgUXdlbjMtQ29kZXItTmV4dCwgYW4gb3Blbi13ZWlnaHQgbGFuZ3VhZ2UgbW9kZWwgZGVzaWduZWQgc3BlY2lmaWNhbGx5IGZvciBjb2RpbmcgYWdlbnRzIGFuZCBsb2NhbCBkZXZlbG9wbWVudC4gSXQgZmVhdHVyZXMgdGhlIGZvbGxvd2luZyBrZXkgZW5oYW5jZW1lbnRzOgoKU3VwZXIgRWZmaWNpZW50IHdpdGggU2lnbmlmaWNhbnQgUGVyZm9ybWFuY2U6IFdpdGggb25seSAzQiBhY3RpdmF0ZWQgcGFyYW1ldGVycyAoODBCIHRvdGFsIHBhcmFtZXRlcnMpLCBpdCBhY2hpZXZlcyBwZXJmb3JtYW5jZSBjb21wYXJhYmxlIHRvIG1vZGVscyB3aXRoIDEw4oCTMjB4IG1vcmUgYWN0aXZlIHBhcmFtZXRlcnMsIG1ha2luZyBpdCBoaWdobHkgY29zdC1lZmZlY3RpdmUgZm9yIGFnZW50IGRlcGxveW1lbnQuCkFkdmFuY2VkIEFnZW50aWMgQ2FwYWJpbGl0aWVzOiBUaHJvdWdoIGFuIGVsYWJvcmF0ZSB0cmFpbmluZyByZWNpcGUsIGl0IGV4Y2VscyBhdCBsb25nLWhvcml6b24gcmVhc29uaW5nLCBjb21wbGV4IHRvb2wgdXNhZ2UsIGFuZCByZWNvdmVyeSBmcm9tIGV4ZWN1dGlvbiBmYWlsdXJlcywgZW5zdXJpbmcgcm9idXN0IHBlcmZvcm1hbmNlIGluIGR5bmFtaWMgY29kaW5nIHRhc2tzLgpWZXJzYXRpbGUgSW50ZWdyYXRpb24gd2l0aCBSZWFsLVdvcmxkIElERTogSXRzIDI1NmsgY29udGV4dCBsZW5ndGgsIGNvbWJpbmVkIHdpdGggYWRhcHRhYmlsaXR5IHRvIHZhcmlvdXMgc2NhZmZvbGQgdGVtcGxhdGVzLCBlbmFibGVzIHNlYW1sZXNzIGludGVncmF0aW9uIHdpdGggZGlmZmVyZW50IENMSS9JREUgcGxhdGZvcm1zIChlLmcuLCBDbGF1ZGUgQ29kZSwgUXdlbiBDb2RlLCBRb2RlciwgS2lsbywgVHJhZSwgQ2xpbmUsIGV0Yy4pLCBzdXBwb3J0aW5nIGRpdmVyc2UgZGV2ZWxvcG1lbnQgZW52aXJvbm1lbnRzLiIsLCxPcGVuIHdlaWdodHMgKHVucmVzdHJpY3RlZCksQ2hpbmEsUXdlbjMtTmV4dC04MEItQTNCLCwsLCwyMDI2LTA0LTA4IDAyOjE0OjU1KzAwOjAwLCwsLCwsSW5kdXN0cnksLCwsLCxObyBjdXJyZW50bHkgYWNjZXNzaWJsZSBMSUNFTlNFIGZpbGUgYnV0IGl0cyBsaXN0ZWQgb24gaHR0cHM6Ly9odWdnaW5nZmFjZS5jby9Rd2VuL1F3ZW4zLUNvZGVyLU5leHQgYXMgQXBhY2hlIDIuMCwsLCwsLCwsUXdlbiwsLCxZZXMKSGVsaXggMDIsUm9ib3RpY3MsUm9ib3RpYyBtYW5pcHVsYXRpb24sRmlndXJlIEFJLCwyMDI2LTAxLTI3LEludHJvZHVjaW5nIEhlbGl4IDAyOiBGdWxsLUJvZHkgQXV0b25vbXksaHR0cHM6Ly93d3cuZmlndXJlLmFpL25ld3MvaGVsaXgtMDIsLCwsLCJUaGV5IGxpc3QgYSBwYXJhbWV0ZXIgY291bnQgb2YgMTAgbWlsbGlvbiBmb3IgIiJTeXN0ZW0gMCIiLCB0aGUgcG9ydGlvbiBvZiB0aGUgbW9kZWwgcmVzcG9uc2libGUgZm9yIGxlYXJuaW5nIGh1bWFuLWxpa2UgbW90aW9uLiAiLCwsLCwsLCwsTGlrZWx5LCJMYXN0IHllYXIsIEhlbGl4IHNob3dlZCB0aGF0IGEgc2luZ2xlIG5ldXJhbCBuZXR3b3JrIGNvdWxkIGNvbnRyb2wgYSBodW1hbm9pZOKAmXMgdXBwZXIgYm9keSBmcm9tIHBpeGVscy4gVG9kYXksIEhlbGl4IDAyIGV4dGVuZHMgdGhhdCBjb250cm9sIHRvIHRoZSBlbnRpcmUgcm9ib3QgLSB3YWxraW5nLCBtYW5pcHVsYXRpbmcsIGFuZCBiYWxhbmNpbmcgYXMgb25lIGNvbnRpbnVvdXMgc3lzdGVtLgoKSGVsaXggMDIgaXMgRmlndXJl4oCZcyBtb3N0IGNhcGFibGUgaHVtYW5vaWQgbW9kZWwgeWV0OiBBIHNpbmdsZSBuZXVyYWwgc3lzdGVtIHRoYXQgY29udHJvbHMgdGhlIGZ1bGwgYm9keSBkaXJlY3RseSBmcm9tIHBpeGVscywgZW5hYmxpbmcgZGV4dGVyb3VzLCBsb25nIGhvcml6b24gYXV0b25vbXkgYWNyb3NzIGFuIGVudGlyZSByb29tLiBIZWxpeCAwMiByZXByZXNlbnRzIHNldmVyYWwgYnJlYWt0aHJvdWdoczoKCkF1dG9ub21vdXMsIGxvbmfigJFob3Jpem9uIGxvY28tbWFuaXB1bGF0aW9uOiBIZWxpeCAwMiB1bmxvYWRzIGFuZCByZWxvYWRzIGEgZGlzaHdhc2hlciBhY3Jvc3MgYSBmdWxsLXNpemVkIGtpdGNoZW4gLSBhIGZvdXItbWludXRlLCBlbmQtdG8tZW5kIGF1dG9ub21vdXMgdGFzayB0aGF0IGludGVncmF0ZXMgd2Fsa2luZywgbWFuaXB1bGF0aW9uLCBhbmQgYmFsYW5jZSB3aXRoIG5vIHJlc2V0cyBhbmQgbm8gaHVtYW4gaW50ZXJ2ZW50aW9uLiBXZSBiZWxpZXZlIHRoaXMgaXMgdGhlIGxvbmdlc3QgaG9yaXpvbiwgbW9zdCBjb21wbGV4IHRhc2sgY29tcGxldGVkIGF1dG9ub21vdXNseSBieSBhIGh1bWFub2lkIHJvYm90IHRvIGRhdGUuCgpBbGwgc2Vuc29ycyBpbi4gQWxsIGFjdHVhdG9ycyBvdXQ6IEhlbGl4IDAyIGNvbm5lY3RzIGV2ZXJ5IG9uYm9hcmQgc2Vuc29yIC0gdmlzaW9uLCB0b3VjaCwgYW5kIHByb3ByaW9jZXB0aW9uIC0gZGlyZWN0bHkgdG8gZXZlcnkgYWN0dWF0b3IgdGhyb3VnaCBhIHNpbmdsZSB1bmlmaWVkIHZpc3VvbW90b3IgbmV1cmFsIG5ldHdvcmsuCgpIdW1hbi1saWtlIHdob2xlIGJvZHkgY29udHJvbCBmcm9tIGh1bWFuIGRhdGE6IEFsbCByZXN1bHRzIGFyZSBlbmFibGVkIGJ5IFN5c3RlbSAwLCBhIGxlYXJuZWQgd2hvbGXigJFib2R5IGNvbnRyb2xsZXIgdHJhaW5lZCBvbiBvdmVyIDEsMDAwIGhvdXJzIG9mIGh1bWFuIG1vdGlvbiBkYXRhIGFuZCBzaW3igJF0b+KAkXJlYWwgcmVpbmZvcmNlbWVudCBsZWFybmluZy4gU3lzdGVtIDAgcmVwbGFjZXMgMTA5LDUwNCBsaW5lcyBvZiBoYW5k4oCRZW5naW5lZXJlZCBDKysgd2l0aCBhIHNpbmdsZSBuZXVyYWwgcHJpb3IgZm9yIHN0YWJsZSwgbmF0dXJhbCBtb3Rpb24uCgpOZXcgY2xhc3NlcyBvZiBkZXh0ZXJpdHk6IFdpdGggRmlndXJlIDAz4oCZcyBlbWJlZGRlZCB0YWN0aWxlIHNlbnNpbmcgYW5kIHBhbG0gY2FtZXJhcywgSGVsaXggMDIgcGVyZm9ybXMgbWFuaXB1bGF0aW9uIHRoYXQgd2FzIHByZXZpb3VzbHkgb3V0IG9mIHJlYWNoOiBleHRyYWN0aW5nIGluZGl2aWR1YWwgcGlsbHMsIGRpc3BlbnNpbmcgcHJlY2lzZSBzeXJpbmdlIHZvbHVtZXMsIGFuZCBzaW5ndWxhdGluZyBzbWFsbCwgaXJyZWd1bGFyIG9iamVjdHMgZnJvbSBjbHV0dGVyIGRlc3BpdGUgc2VsZuKAkW9jY2x1c2lvbi4iLCwsVW5yZWxlYXNlZCxVbml0ZWQgU3RhdGVzIG9mIEFtZXJpY2EsLCwsLCwyMDI2LTA0LTA4IDAyOjE1OjEyKzAwOjAwLCwsLCwsSW5kdXN0cnksLCwsLCwsLCwsLCwsLCwsLCxObwpRd2VuMy1NYXgtVGhpbmtpbmcsTGFuZ3VhZ2UsTGFuZ3VhZ2UgbW9kZWxpbmcvZ2VuZXJhdGlvbixBbGliYWJhLCwyMDI2LTAxLTI1LFB1c2hpbmcgUXdlbjMtTWF4LVRoaW5raW5nIEJleW9uZCBpdHMgTGltaXRzLGh0dHBzOi8vcXdlbi5haS9ibG9nP2lkPXF3ZW4zLW1heC10aGlua2luZywsRGlzY3JldGlvbmFyeSwsLFVua25vd24sLFVua25vd24sLCwsLCwsTGlrZWx5LCJXZSBwcmVzZW50IFF3ZW4zLU1heC1UaGlua2luZywgb3VyIGxhdGVzdCBmbGFnc2hpcCByZWFzb25pbmcgbW9kZWwuIEJ5IHNjYWxpbmcgdXAgbW9kZWwgcGFyYW1ldGVycyBhbmQgbGV2ZXJhZ2luZyBzdWJzdGFudGlhbCBjb21wdXRhdGlvbmFsIHJlc291cmNlcyBmb3IgcmVpbmZvcmNlbWVudCBsZWFybmluZywgUXdlbjMtTWF4LVRoaW5raW5nIGFjaGlldmVzIHNpZ25pZmljYW50IHBlcmZvcm1hbmNlIGltcHJvdmVtZW50cyBhY3Jvc3MgbXVsdGlwbGUgZGltZW5zaW9ucywgaW5jbHVkaW5nIGZhY3R1YWwga25vd2xlZGdlLCBjb21wbGV4IHJlYXNvbmluZywgaW5zdHJ1Y3Rpb24gZm9sbG93aW5nLCBhbGlnbm1lbnQgd2l0aCBodW1hbiBwcmVmZXJlbmNlcywgYW5kIGFnZW50IGNhcGFiaWxpdGllcy4gT24gMTkgZXN0YWJsaXNoZWQgYmVuY2htYXJrcywgaXQgZGVtb25zdHJhdGVzIHBlcmZvcm1hbmNlIGNvbXBhcmFibGUgdG8gbGVhZGluZyBtb2RlbHMgc3VjaCBhcyBHUFQtNS4yLVRoaW5raW5nLCBDbGF1ZGUtT3B1cy00LjUsIGFuZCBHZW1pbmkgMyBQcm8uCgpXZSBmdXJ0aGVyIGVuaGFuY2UgUXdlbjMtTWF4LVRoaW5raW5nIHdpdGggdHdvIGtleSBpbm5vdmF0aW9uczogKDEpIGFkYXB0aXZlIHRvb2wtdXNlIGNhcGFiaWxpdGllcyB0aGF0IGVuYWJsZSBvbi1kZW1hbmQgcmV0cmlldmFsIGFuZCBjb2RlIGludGVycHJldGVyIGludm9jYXRpb24sIG5vdyBhdmFpbGFibGUgYXQgY2hhdC5xd2VuLmFpOyBhbmQgKDIpIGFkdmFuY2VkIHRlc3QtdGltZSBzY2FsaW5nIHRlY2huaXF1ZXMgdGhhdCBzaWduaWZpY2FudGx5IGJvb3N0IHJlYXNvbmluZyBwZXJmb3JtYW5jZSwgc3VycGFzc2luZyBHZW1pbmkgMyBQcm8gb24ga2V5IHJlYXNvbmluZyBiZW5jaG1hcmtzLiIsLCxBUEkgYWNjZXNzLENoaW5hLCwsLCwsMjAyNi0wNC0wOCAwMjoxNDo1MiswMDowMCwsLCwsLEluZHVzdHJ5LCwsLCwsQVBJIG1lbnRpb25lZCBpbiByZWxlYXNlIHBvc3QgLSBodHRwczovL3F3ZW4uYWkvYmxvZz9pZD1xd2VuMy1tYXgtdGhpbmtpbmcgUHVzaGluZyBRd2VuMy1NYXgtVGhpbmtpbmcgQmV5b25kIGl0cyBMaW1pdHMsLCwsLCwsLFF3ZW4sLCwsTm8KIlNvbGFyIE9wZW4gMTAwQgoiLExhbmd1YWdlLCJMYW5ndWFnZSBtb2RlbGluZy9nZW5lcmF0aW9uLENoYXQiLFVwc3RhZ2UsIlVwc3RhZ2UgQUkKIiwyMDI1LTEyLTMxLFVwc3RhZ2UncyBmbGFnc2hpcCAxMDJCLXBhcmFtZXRlciBsYXJnZSBsYW5ndWFnZSBtb2RlbCxodHRwczovL2h1Z2dpbmdmYWNlLmNvL3Vwc3RhZ2UvU29sYXItT3Blbi0xMDBCLCxUcmFpbmluZyBjb3N0LCwxMDIwMDAwMDAwMDAuMCwiMTAyQiwgb2Ygd2hpY2ggMTJCIGFjdGl2ZQoiLCwiSW4gZGlyZWN0IGNvcnJlc3BvbmRlbmNlIHdpdGggRXBvY2ggQUksIFVwc3RhZ2UgY29uZmlybWVkIHRoYXQgdGhlIHRyYWluaW5nIGNvc3Qgb2YgU29sYXIgT3BlbiAxMDBCIHdhcyB+JDguNCBtaWxsaW9uLiIsMTk3MDAwMDAwMDAwMDAsLDE1NzIuMCwiIiJBcHByb3guIDY1LjUgZGF5cyAoTmV0IHRyYWluaW5nIHRpbWUgZXhjbHVkaW5nIGRvd250aW1lKSIiIHBlciBlbWFpbAoiLCwsQ29uZmlkZW50LCJTb2xhciBPcGVuIGlzIFVwc3RhZ2UncyBmbGFnc2hpcCAxMDJCLXBhcmFtZXRlciBsYXJnZSBsYW5ndWFnZSBtb2RlbCwgdHJhaW5lZCBlbnRpcmVseSBmcm9tIHNjcmF0Y2ggYW5kIHJlbGVhc2VkIHVuZGVyIHRoZSBTb2xhci1BcGFjaGUgTGljZW5zZSAyLjAgKHNlZSBMSUNFTlNFKS4gQXMgYSBNaXh0dXJlLW9mLUV4cGVydHMgKE1vRSkgYXJjaGl0ZWN0dXJlLCBpdCBkZWxpdmVycyBlbnRlcnByaXNlLWdyYWRlIHBlcmZvcm1hbmNlIGluIHJlYXNvbmluZywgaW5zdHJ1Y3Rpb24tZm9sbG93aW5nLCBhbmQgYWdlbnRpYyBjYXBhYmlsaXRpZXPigJRhbGwgd2hpbGUgcHJpb3JpdGl6aW5nIHRyYW5zcGFyZW5jeSBhbmQgY3VzdG9taXphdGlvbiBmb3IgdGhlIG9wZW4tc291cmNlIGNvbW11bml0eS4iLCwsQVBJIGFjY2VzcyxLb3JlYSAoUmVwdWJsaWMgb2YpLCwsLCwsMjAyNi0wNi0xNiAxODozMDo0MCswMDowMCwsLCwsLEluZHVzdHJ5LCwsLCwsLCwsLCwsLCwsLCwsTm8KSy1FWEFPTkUsTGFuZ3VhZ2UsIkxhbmd1YWdlIG1vZGVsaW5nL2dlbmVyYXRpb24sQ2hhdCxRdWVzdGlvbiBhbnN3ZXJpbmcsQ29kZSBnZW5lcmF0aW9uLE1hdGhlbWF0aWNhbCByZWFzb25pbmcsSW5zdHJ1Y3Rpb24gaW50ZXJwcmV0YXRpb24iLExHIEFJIFJlc2VhcmNoLCJFdW5iaSBDaG9pLCBLaWJvbmcgQ2hvaSwgU2Vva2hlZSBIb25nLCBKdW53b24gSHdhbmcsIEh5b2ppbiBKZW9uLCBIeXVuamlrIEpvLCBKb29ua2VlIEtpbSwgU2Vvbmdod2FuIEtpbSwgU295ZW9uIEtpbSwgU3Vua3lvdW5nIEtpbSwgWWlyZXVuIEtpbSwgWW9uZ2lsIEtpbSwgSGFlanUgTGVlLCBKaW5zaWsgTGVlLCBLeXVuZ21pbiBMZWUsIFNhbmdoYSBQYXJrLCBIZXVpeWVlbiBZZWVuIiwyMDI1LTEyLTMxLEstRVhBT05FIFRlY2huaWNhbCBSZXBvcnQsaHR0cHM6Ly9odWdnaW5nZmFjZS5jby9MR0FJLUVYQU9ORSwsVHJhaW5pbmcgY29zdCwsMjM2MDAwMDAwMDAwLjAsMjM2QiwxLjUyZSsyNCwsMTEwMDAwMDAwMDAwMDAsMTFUIHRva2VucywzMjQwLjAsIkstRVhBT05FIHdhcyB0cmFpbmVkIHVzaW5nIGEgY2xvdWQtYmFzZWQgR1BVIGVudmlyb25tZW50LiBUaGUgdG90YWwgdHJhaW5pbmcgZHVyYXRpb24gd2FzIDEzNSBkYXlzLCB1dGlsaXppbmcgNTEyIEIyMDAgR1BVcy4gVGhpcyBjb3JyZXNwb25kcyB0byBhIHRvdGFsIG9mIDEsNjU4LDg4MCBHUFUgaG91cnMsIGNhbGN1bGF0ZWQgYXMgZm9sbG93czoKNTEyIEdQVXMgw5cgMTM1IGRheXMgw5cgMjQgaG91cnMgPSAxLDY1OCw4ODAgR1BVIGhvdXJzIixOVklESUEgQjIwMCBHUFVzLCxDb25maWRlbnQsIkstRVhBT05FIGlzIGEgbGFyZ2Utc2NhbGUgbXVsdGlsaW5ndWFsIGxhbmd1YWdlIG1vZGVsIGRldmVsb3BlZCBieSBMRyBBSSBSZXNlYXJjaC4gSy1FWEFPTkUgaXMgYnVpbHQgb24gYSBNaXh0dXJlLW9mLUV4cGVydHMgYXJjaGl0ZWN0dXJlIHdpdGggMjM2QiB0b3RhbCBwYXJhbWV0ZXJzLCBhY3RpdmF0aW5nIDIzQiBwYXJhbWV0ZXJzIGR1cmluZyBpbmZlcmVuY2UuIEl0IHN1cHBvcnRzIGEgMjU2Sy10b2tlbiBjb250ZXh0IHdpbmRvdyBhbmQgY292ZXJzIHNpeCBsYW5ndWFnZXM6IEtvcmVhbiwgRW5nbGlzaCwgU3BhbmlzaCwgR2VybWFuLCBKYXBhbmVzZSwgYW5kIFZpZXRuYW1lc2UuIFdlIGV2YWx1YXRlIEstRVhBT05FIG9uIGEgY29tcHJlaGVuc2l2ZSBiZW5jaG1hcmsgc3VpdGUgc3Bhbm5pbmcgcmVhc29uaW5nLCBhZ2VudGljLCBnZW5lcmFsLCBLb3JlYW4sIGFuZCBtdWx0aWxpbmd1YWwgYWJpbGl0aWVzLiBBY3Jvc3MgdGhlc2UgZXZhbHVhdGlvbnMsIEstRVhBT05FIGRlbW9uc3RyYXRlcyBwZXJmb3JtYW5jZSBjb21wYXJhYmxlIHRvIG9wZW4td2VpZ2h0IG1vZGVscyBvZiBzaW1pbGFyIHNpemUuIEstRVhBT05FLCBkZXNpZ25lZCB0byBhZHZhbmNlIEFJIGZvciBhIGJldHRlciBsaWZlLCBpcyBwb3NpdGlvbmVkIGFzIGEgcG93ZXJmdWwgcHJvcHJpZXRhcnkgQUkgZm91bmRhdGlvbiBtb2RlbCBmb3IgYSB3aWRlIHJhbmdlIG9mIGluZHVzdHJpYWwgYW5kIHJlc2VhcmNoIGFwcGxpY2F0aW9ucy4iLDEuMCwsQVBJIGFjY2VzcyxLb3JlYSAoUmVwdWJsaWMgb2YpLCwsLDUxMi4wLCwyMDI2LTAxLTEzIDAyOjA5OjIwKzAwOjAwLCwsLCwsSW5kdXN0cnksLCwsLFVucmVsZWFzZWQsLCwsLCwsLCwsLCwsTm8KIlZBRVRLSQoiLExhbmd1YWdlLExhbmd1YWdlIG1vZGVsaW5nL2dlbmVyYXRpb24sTkMgQUksLDIwMjUtMTItMzAsLGh0dHBzOi8vaHVnZ2luZ2ZhY2UuY28vTkMtQUktY29uc29ydGl1bS1WQUVUS0kvVkFFVEtJLCxUcmFpbmluZyBjb3N0LCwxMDAwMDAwMDAwMDAuMCwiVG90YWwgcGFyYW1ldGVyczogMTAwQiAoU3BhcnNlKSwgQWN0aXZlIHBhcmFtZXRlcnM6IDEwQiBwZXIgdG9rZW4uIEl0IHVzZXMgYSBNaXh0dXJlLW9mLUV4cGVydHMgYXJjaGl0ZWN0dXJlIHdpdGggMSBzaGFyZWQgZXhwZXJ0IGFuZCAxMjggdG90YWwgZXhwZXJ0cyh0b3AtOCByb3V0aW5nKSIsLEEgY29tYmluYXRpb24gb2Ygb3Blbi1zb3VyY2UgZGF0YXNldHMgKHByaW1hcmlseSBOZW1vdHJvbi1QcmUtVHJhaW5pbmctRGF0YXNldHMpIGFuZCBjdXN0b20gd2ViLWNyYXdsZWQgZGF0YSBwcmUtcHJvY2Vzc2VkIGZyb20gdmFyaW91cyBwdWJsaWMgc291cmNlcy4sLCwzMjM4LjAsIlRyYWluZWQgb24gMSwwMTYgSDEwMCBHUFVzIGZvciA0LjUgbW9udGhzIixOdmlkaWEgSDEwMCA4MEcsLENvbmZpZGVudCwsMS4wLCxPcGVuIHdlaWdodHMgKHVucmVzdHJpY3RlZCksS29yZWEgKFJlcHVibGljIG9mKSwsLCwxMDE2LjAsLDIwMjYtMDEtMDMgMDU6NDY6MjIrMDA6MDAsLCwsODAwMC4wLCJNdWx0aS1zdGFnZSB0cmFpbmluZyBzdHJhdGVneToKICAgIFByZS10cmFpbmluZyBTdGFnZSAxIChNYWluKTogODAwMAogICAgUHJlLXRyYWluaW5nIFN0YWdlcyAyLTMgLyBQb3N0IFRyYWluaW5nIChBbm5lYWxpbmcvUmVmaW5lbWVudCk6IDIwMDAiLEluZHVzdHJ5LCwsLCwsLCwsLEJGMTYsLCwsLCwsLFllcwpBLlggSzEsTGFuZ3VhZ2UsIkNvZGUgZ2VuZXJhdGlvbixMYW5ndWFnZSBtb2RlbGluZy9nZW5lcmF0aW9uLFRyYW5zbGF0aW9uLEluc3RydWN0aW9uIGludGVycHJldGF0aW9uLE1hdGhlbWF0aWNhbCByZWFzb25pbmcsQ2hhdCxMYW5ndWFnZSBtb2RlbGluZyxMYW5ndWFnZSBnZW5lcmF0aW9uLFRleHQgYXV0b2NvbXBsZXRpb24iLFNLIFRlbGVjb20sLDIwMjUtMTItMzAsQS5YIEsxLGh0dHBzOi8vaHVnZ2luZ2ZhY2UuY28vc2t0LCxUcmFpbmluZyBjb3N0LCw1MTkwMDAwMDAwMDAuMCwiTW9FIEFyY2hpdGVjdHVyZSwgVG90YWwgcGFyYW1ldGVycyA1MTlCLCBBY3RpdmUgcGFyYW1ldGVycyAzM0IiLCwsLCwxNTM2LjAsIkdQVSBob3VycyAoMSw1MzYgR1BVcykiLE5WSURJQSBIMjAwLCxDb25maWRlbnQsLCwsLEtvcmVhIChSZXB1YmxpYyBvZiksLCwsMTUzNi4wLDAuMjgzLDIwMjUtMTItMzEgMTA6MDg6MTUrMDA6MDAsLCwsMTg0MzIuMCwicmFtcCB1cCBmcm9tIDIsMDQ4LCBzdGVwIHNpemUgMSwwMjQiLEluZHVzdHJ5LCwsLCwsLCw5NjQyOTQ3LjAsLEJGMTYsLCwsLCwsMC45MjcsCkh5cGVyQ0xPVkEgWCBTRUVEIDMyQiBUaGluaywiTXVsdGltb2RhbCxMYW5ndWFnZSxWaXNpb24iLCJMYW5ndWFnZSBtb2RlbGluZy9nZW5lcmF0aW9uLChWaXN1YWwpIFF1ZXN0aW9uIGFuc3dlcmluZyxJbWFnZSBVbmRlcnN0YW5kaW5nIixOQVZFUiwsMjAyNS0xMi0yOSwsaHR0cHM6Ly9odWdnaW5nZmFjZS5jby9uYXZlci1oeXBlcmNsb3ZheC9IeXBlckNMT1ZBWC1TRUVELVRoaW5rLTMyQiwsU2lnbmlmaWNhbnQgdXNlLCwzMjAwMDAwMDAwMC4wLDMyQiwsLCwsLCwsLENvbmZpZGVudCwiRGV2ZWxvcGVkIGJ5IE5hdmVyLCBTb3V0aCBLb3JlYeKAmXMgbGVhZGluZyBBSSByZXNlYXJjaCBsYWIsIHRoaXMgY3V0dGluZy1lZGdlIGxhbmd1YWdlIG1vZGVsIHN1cHBvcnRzIG11bHRpbW9kYWwgaW5wdXRzIGFuZCBhZHZhbmNlZCByZWFzb25pbmcuIiwsLCxLb3JlYSAoUmVwdWJsaWMgb2YpLCwsLCwsMjAyNS0xMi0zMSAxMDowODoxMSswMDowMCwsLCwsLEluZHVzdHJ5LCwsLCwsLCwsLCwsLCwsLCwsCk1pbmlNYXgtTTIuMSxMYW5ndWFnZSwiQ2hhdCxMYW5ndWFnZSBtb2RlbGluZy9nZW5lcmF0aW9uLENvZGUgZ2VuZXJhdGlvbixUb29sIHVzZSxBZ2VudGljIHdvcmtmbG93cyIsTWluaU1heCwsMjAyNS0xMi0yMyxNZWV0IE1pbmlNYXgtTTIuMSxodHRwczovL2h1Z2dpbmdmYWNlLmNvL01pbmlNYXhBSS9NaW5pTWF4LU0yLjEsLERpc2NyZXRpb25hcnksUGxhdXNpYmx5IG9uIHRoZSBwYXJldG8gZnJvbnRpZXIgb2YgY29zdCBhbmQgcGVyZm9ybWFuY2UgZm9yIG9wZW4gbW9kZWxzLiBGbGFnc2hpcCBmcm9tIE1pbmlNYXgsMjI5MDAwMDAwMDAwLjAsIkhGIGxpc3RzIDIyOUIgcGFyYW1zCjEwQiBhY3RpdmUgcGFyYW1ldGVycyIsLCwsLCwsLCxDb25maWRlbnQsLCwsT3BlbiB3ZWlnaHRzIChyZXN0cmljdGVkIHVzZSksQ2hpbmEsLCwsLCwyMDI2LTAyLTExIDAyOjEwOjM3KzAwOjAwLCwsLCwsSW5kdXN0cnksLCwsLFVucmVsZWFzZWQsIldlaWdodHMgYXZhaWxhYmxlIG9uIEh1Z2dpbmcgRmFjZSwgbGljZW5zZSBzaG93biBhcyBtb2RpZmllZC1taXQuIEFQSSBhbHNvIGF2YWlsYWJsZSB2aWEgTWluaU1heCBPcGVuIFBsYXRmb3JtLiIsLCwsLCwsLCwsLCxZZXMKR0xNLTQuNyxMYW5ndWFnZSwiTGFuZ3VhZ2UgbW9kZWxpbmcvZ2VuZXJhdGlvbixDb2RlIGdlbmVyYXRpb24iLFouYWkgKFpoaXB1IEFJKSwsMjAyNS0xMi0yMiwsaHR0cHM6Ly96LmFpL2Jsb2cvZ2xtLTQuNywsRGlzY3JldGlvbmFyeSxuZWFyLWZyb250aWVyIGZvciBvcGVuIG1vZGVscyBhbmQgbW9kZWxzIGZyb20gQ2hpbmVzZSBkZXZlbG9wZXJzLDM1ODAwMDAwMDAwMC4wLCJtaXh0dXJlIG9mIGV4cGVydHMgKE1vRSkgd2l0aCAzNThCIHRvdGFsLCAzMkIgYWN0aXZlIiw0LjQyZSsyNCwiVHJhaW5pbmcgdG9rZW5zIG5vdCBkaXNjbG9zZWQuCgpQcmVzdW1pbmcgdGhpcyBpcyBhIHBvc3QtdHJhaW5pbmcgdXBkYXRlIGZyb20gR0xNLTQuNSAoMjNUIHRva2Vucykgd2l0aCBtaW5vciBhZGRpdGlvbmFsIGNvbXB1dGUsIHRyYWluaW5nIGNvbXB1dGUgaXMgYXQgbGVhc3Q6Cgo2IEZMT1AvcGFyYW1ldGVyL3Rva2VuICogMzJCIGFjdGl2ZSBwYXJhbWV0ZXJzICogMjNUIHRva2VucyA9IDQuNDJlMjQgRkxPUCIsLCwsLCwsTGlrZWx5LCJHTE0tNC43LCB5b3VyIG5ldyBjb2RpbmcgcGFydG5lciwgaXMgY29taW5nIHdpdGggdGhlIGZvbGxvd2luZyBmZWF0dXJlczoKCkNvcmUgQ29kaW5nOiBHTE0tNC43IGJyaW5ncyBjbGVhciBnYWlucywgY29tcGFyZWQgdG8gaXRzIHByZWRlY2Vzc29yIEdMTS00LjYsIGluIG11bHRpbGluZ3VhbCBhZ2VudGljIGNvZGluZyBhbmQgdGVybWluYWwtYmFzZWQgdGFza3MsIGluY2x1ZGluZyAoNzMuOCUsICs1LjglKSBvbiBTV0UtYmVuY2gsICg2Ni43JSwgKzEyLjklKSBvbiBTV0UtYmVuY2ggTXVsdGlsaW5ndWFsLCBhbmQgKDQxJSwgKzE2LjUlKSBvbiBUZXJtaW5hbCBCZW5jaCAyLjAuIEdMTS00LjcgYWxzbyBzdXBwb3J0cyB0aGlua2luZyBiZWZvcmUgYWN0aW5nLCB3aXRoIHNpZ25pZmljYW50IGltcHJvdmVtZW50cyBvbiBjb21wbGV4IHRhc2tzIGluIG1haW5zdHJlYW0gYWdlbnQgZnJhbWV3b3JrcyBzdWNoIGFzIENsYXVkZSBDb2RlLCBLaWxvIENvZGUsIENsaW5lLCBhbmQgUm9vIENvZGUuClZpYmUgQ29kaW5nOiBHTE0tNC43IHRha2VzIGEgbWFqb3Igc3RlcCBmb3J3YXJkIGluIFVJIHF1YWxpdHkuIEl0IHByb2R1Y2VzIGNsZWFuZXIsIG1vcmUgbW9kZXJuIHdlYnBhZ2VzIGFuZCBnZW5lcmF0ZXMgYmV0dGVyLWxvb2tpbmcgc2xpZGVzIHdpdGggbW9yZSBhY2N1cmF0ZSBsYXlvdXQgYW5kIHNpemluZy4KVG9vbCBVc2luZzogR0xNLTQuNyBhY2hpZXZlcyBzaWduaWZpY2FudGx5IGltcHJvdmVtZW50cyBpbiBUb29sIHVzaW5nLiBTaWduaWZpY2FudCBiZXR0ZXIgcGVyZm9ybWFuY2VzIGNhbiBiZSBzZWVuIG9uIGJlbmNobWFya3Mgc3VjaCBhcyDPhF4yLUJlbmNoIGFuZCBvbiB3ZWIgYnJvd3NpbmcgdmlhIEJyb3dzZUNvbXAuCkNvbXBsZXggUmVhc29uaW5nOiBHTE0tNC43IGRlbGl2ZXJzIGEgc3Vic3RhbnRpYWwgYm9vc3QgaW4gbWF0aGVtYXRpY2FsIGFuZCByZWFzb25pbmcgY2FwYWJpbGl0aWVzLCBhY2hpZXZpbmcgKDQyLjglLCArMTIuNCUpIG9uIHRoZSBITEUgKEh1bWFuaXR54oCZcyBMYXN0IEV4YW0pIGJlbmNobWFyayBjb21wYXJlZCB0byBHTE0tNC42LgpZb3UgY2FuIGFsc28gc2VlIHNpZ25pZmljYW50IGltcHJvdmVtZW50cyBpbiBtYW55IG90aGVyIHNjZW5hcmlvcyBzdWNoIGFzIGNoYXQsIGNyZWF0aXZlIHdyaXRpbmcsIGFuZCByb2xlLXBsYXkgc2NlbmFyaW8uIiwsLE9wZW4gd2VpZ2h0cyAodW5yZXN0cmljdGVkKSxDaGluYSxHTE0tNC41LCwsLCwyMDI2LTAxLTI5IDAzOjU0OjE0KzAwOjAwLCwsLCwsSW5kdXN0cnksLCwsLFVucmVsZWFzZWQsTUlUIGxpY2Vuc2UsLCwsLCwsLHphaS1vcmcsLCwsWWVzCkdMTSA0LjcgRmxhc2gsTGFuZ3VhZ2UsIkNvZGluZyxMYW5ndWFnZSBtb2RlbGluZy9nZW5lcmF0aW9uIixaLmFpIChaaGlwdSBBSSksLDIwMjUtMTItMjIsR0xNLTQuNzogQWR2YW5jaW5nIHRoZSBDb2RpbmcgQ2FwYWJpbGl0eSxodHRwczovL3ouYWkvYmxvZy9nbG0tNC43LCwsLDMwMDAwMDAwMDAwLjAsIiIiR0xNLTQuNy1GbGFzaCBpcyBhIDMwQi1BM0IgTW9FIG1vZGVsLiIiIiwsLCwsLCwsLExpa2VseSwiR0xNLTQuNywgeW91ciBuZXcgY29kaW5nIHBhcnRuZXIsIGlzIGNvbWluZyB3aXRoIHRoZSBmb2xsb3dpbmcgZmVhdHVyZXM6CgpDb3JlIENvZGluZzogR0xNLTQuNyBicmluZ3MgY2xlYXIgZ2FpbnMsIGNvbXBhcmVkIHRvIGl0cyBwcmVkZWNlc3NvciBHTE0tNC42LCBpbiBtdWx0aWxpbmd1YWwgYWdlbnRpYyBjb2RpbmcgYW5kIHRlcm1pbmFsLWJhc2VkIHRhc2tzLCBpbmNsdWRpbmcgKDczLjglLCArNS44JSkgb24gU1dFLWJlbmNoLCAoNjYuNyUsICsxMi45JSkgb24gU1dFLWJlbmNoIE11bHRpbGluZ3VhbCwgYW5kICg0MSUsICsxNi41JSkgb24gVGVybWluYWwgQmVuY2ggMi4wLiBHTE0tNC43IGFsc28gc3VwcG9ydHMgdGhpbmtpbmcgYmVmb3JlIGFjdGluZywgd2l0aCBzaWduaWZpY2FudCBpbXByb3ZlbWVudHMgb24gY29tcGxleCB0YXNrcyBpbiBtYWluc3RyZWFtIGFnZW50IGZyYW1ld29ya3Mgc3VjaCBhcyBDbGF1ZGUgQ29kZSwgS2lsbyBDb2RlLCBDbGluZSwgYW5kIFJvbyBDb2RlLgpWaWJlIENvZGluZzogR0xNLTQuNyB0YWtlcyBhIG1ham9yIHN0ZXAgZm9yd2FyZCBpbiBVSSBxdWFsaXR5LiBJdCBwcm9kdWNlcyBjbGVhbmVyLCBtb3JlIG1vZGVybiB3ZWJwYWdlcyBhbmQgZ2VuZXJhdGVzIGJldHRlci1sb29raW5nIHNsaWRlcyB3aXRoIG1vcmUgYWNjdXJhdGUgbGF5b3V0IGFuZCBzaXppbmcuClRvb2wgVXNpbmc6IEdMTS00LjcgYWNoaWV2ZXMgc2lnbmlmaWNhbnRseSBpbXByb3ZlbWVudHMgaW4gVG9vbCB1c2luZy4gU2lnbmlmaWNhbnQgYmV0dGVyIHBlcmZvcm1hbmNlcyBjYW4gYmUgc2VlbiBvbiBiZW5jaG1hcmtzIHN1Y2ggYXMgz4TCsi1CZW5jaCBhbmQgb24gd2ViIGJyb3dzaW5nIHZpYSBCcm93c2VDb21wLgpDb21wbGV4IFJlYXNvbmluZzogR0xNLTQuNyBkZWxpdmVycyBhIHN1YnN0YW50aWFsIGJvb3N0IGluIG1hdGhlbWF0aWNhbCBhbmQgcmVhc29uaW5nIGNhcGFiaWxpdGllcywgYWNoaWV2aW5nICg0Mi44JSwgKzEyLjQlKSBvbiB0aGUgSExFIChIdW1hbml0eeKAmXMgTGFzdCBFeGFtKSBiZW5jaG1hcmsgY29tcGFyZWQgdG8gR0xNLTQuNi4KWW91IGNhbiBhbHNvIHNlZSBzaWduaWZpY2FudCBpbXByb3ZlbWVudHMgaW4gbWFueSBvdGhlciBzY2VuYXJpb3Mgc3VjaCBhcyBjaGF0LCBjcmVhdGl2ZSB3cml0aW5nLCBhbmQgcm9sZS1wbGF5IHNjZW5hcmlvLiIsLCxPcGVuIHdlaWdodHMgKHVucmVzdHJpY3RlZCksQ2hpbmEsLCwsLCwyMDI2LTA0LTA4IDAyOjE1OjEyKzAwOjAwLCwsLCwsSW5kdXN0cnksLCwsLCxNSVQgbGljZW5zZSwsLCwsLCwsemFpLW9yZywsLCxZZXMKR1BULTUuMiBDb2RleCxMYW5ndWFnZSxMYW5ndWFnZSBtb2RlbGluZy9nZW5lcmF0aW9uLE9wZW5BSSwsMjAyNS0xMi0xOCxJbnRyb2R1Y2luZyBHUFQtNS4yIENvZGV4LGh0dHBzOi8vb3BlbmFpLmNvbS9pbmRleC9pbnRyb2R1Y2luZy1ncHQtNS0yLWNvZGV4LywsU2lnbmlmaWNhbnQgdXNlLCwsLCwsLCwsLCwsTGlrZWx5LCwsLEFQSSBhY2Nlc3MsVW5pdGVkIFN0YXRlcyBvZiBBbWVyaWNhLCwsLCwsMjAyNi0wNC0yNCAxOTozMTozNSswMDowMCwsLCwsLEluZHVzdHJ5LCwsLCxVbnJlbGVhc2VkLCxUcnVlLCwsLCwsLCwsLCxObwpHZW1pbmkgMyBGbGFzaCwsLEdvb2dsZSBEZWVwTWluZCwsMjAyNS0xMi0xNywsLCwsLCwsLCwsLCwsLCxVbmtub3duLCwsLEFQSSBhY2Nlc3MsVW5pdGVkIFN0YXRlcyBvZiBBbWVyaWNhLCwsLCwsMjAyNi0wNC0wOCAwMjozNjowNiswMDowMCwsLCwsLEluZHVzdHJ5LCwsLCwsLCwsLCwsLCwsLCwsTm8KTWlNby1WMi1GbGFzaCxMYW5ndWFnZSxMYW5ndWFnZSBtb2RlbGluZy9nZW5lcmF0aW9uLFhpYW9taSBDb3JwLCwyMDI1LTEyLTE2LE1pTW8tVjItRmxhc2ggVGVjaG5pY2FsIFJlcG9ydCxodHRwczovL2dpdGh1Yi5jb20vWGlhb21pTWlNby9NaU1vLVYyLUZsYXNoL2Jsb2IvbWFpbi9wYXBlci5wZGYsLCwsMzA5MDAwMDAwMDAwLjAsIiIiV2UgcHJlc2VudCBNaU1vLVYyLUZsYXNoLCBhIE1peHR1cmUtb2YtRXhwZXJ0cyAoTW9FKSBtb2RlbCB3aXRoIDMwOUIgdG90YWwgcGFyYW1ldGVycyBhbmQgMTVCIGFjdGl2ZSBwYXJhbWV0ZXJzIiIiLDIuNDNlKzI0LDYgKiAxNWU5IGFjdGl2ZSBwYXJhbWV0ZXJzICogMjdlMTIgdG9rZW5zID0gMi40M2UrMjQsLCwsLCwsTGlrZWx5LCJXZSBwcmVzZW50IE1pTW8tVjItRmxhc2gsIGEgTWl4dHVyZS1vZi1FeHBlcnRzIChNb0UpIG1vZGVsIHdpdGggMzA5QiB0b3RhbCBwYXJhbWV0ZXJzIGFuZCAxNUIgYWN0aXZlIHBhcmFtZXRlcnMsIGRlc2lnbmVkIGZvciBmYXN0LCBzdHJvbmcgcmVhc29uaW5nIGFuZCBhZ2VudGljIGNhcGFiaWxpdGllcy4gTWlNby1WMi0gRmxhc2ggYWRvcHRzIGEgaHlicmlkIGF0dGVudGlvbiBhcmNoaXRlY3R1cmUgdGhhdCBpbnRlcmxlYXZlcyBTbGlkaW5nIFdpbmRvdyBBdHRlbnRpb24gKFNXQSkgd2l0aCBnbG9iYWwgYXR0ZW50aW9uLCB3aXRoIGEgMTI4LXRva2VuIHNsaWRpbmcgd2luZG93IHVuZGVyIGEgNToxIGh5YnJpZCByYXRpby4gVGhlIG1vZGVsIGlzIHByZS10cmFpbmVkIG9uIDI3IHRyaWxsaW9uIHRva2VucyB3aXRoIE11bHRpLVRva2VuIFByZWRpY3Rpb24gKE1UUCksIGVtcGxveWluZyBhIG5hdGl2ZSAzMmsgY29udGV4dCBsZW5ndGggYW5kIHN1YnNlcXVlbnRseSBleHRlbmRlZCB0byAyNTZrLiBUbyBlZmZpY2llbnRseSBzY2FsZSBwb3N0LXRyYWluaW5nIGNvbXB1dGUsIE1pTW8tVjItRmxhc2ggaW50cm9kdWNlcyBhIG5vdmVsIE11bHRpLVRlYWNoZXIgT24tUG9saWN5IERpc3RpbGxhdGlvbiAoTU9QRCkgcGFyYWRpZ20uIEluIHRoaXMgZnJhbWV3b3JrLCBkb21haW4tc3BlY2lhbGl6ZWQgdGVhY2hlcnMgKGUuZy4sIHRyYWluZWQgdmlhIGxhcmdlLXNjYWxlIHJlaW5mb3JjZW1lbnQgbGVhcm5pbmcpIHByb3ZpZGUgZGVuc2UgYW5kIHRva2VuLWxldmVsIHJld2FyZCwgZW5hYmxpbmcgdGhlIHN0dWRlbnQgbW9kZWwgdG8gcGVyZmVjdGx5IG1hc3RlciB0ZWFjaGVyIGV4cGVydGlzZS4gTWlNby1WMi1GbGFzaCByaXZhbHMgdG9wLXRpZXIgb3Blbi13ZWlnaHQgbW9kZWxzIHN1Y2ggYXMgRGVlcFNlZWstVjMuMiBhbmQgS2ltaS1LMiwgZGVzcGl0ZSB1c2luZyBvbmx5IDEvMiBhbmQgMS8zIG9mIHRoZWlyIHRvdGFsIHBhcmFtZXRlcnMsIHJlc3BlY3RpdmVseS4gRHVyaW5nIGluZmVyZW5jZSwgYnkgcmVwdXJwb3NpbmcgTVRQIGFzIGEgZHJhZnQgbW9kZWwgZm9yIHNwZWN1bGF0aXZlIGRlY29kaW5nLCBNaU1vLVYyLUZsYXNoIGFjaGlldmVzIHVwIHRvIDMuNiBhY2NlcHRhbmNlIGxlbmd0aCBhbmQgMi42w5cgZGVjb2Rpbmcgc3BlZWR1cCB3aXRoIHRocmVlIE1UUCBsYXllcnMuIFdlIG9wZW4tc291cmNlIGJvdGggdGhlIG1vZGVsIHdlaWdodHMgYW5kIHRoZSB0aHJlZS1sYXllciBNVFAgd2VpZ2h0cyB0byBmb3N0ZXIgb3BlbiByZXNlYXJjaCBhbmQgY29tbXVuaXR5IGNvbGxhYm9yYXRpb24uIiwsLE9wZW4gd2VpZ2h0cyAodW5yZXN0cmljdGVkKSxDaGluYSwsLCwsLDIwMjYtMDYtMTkgMjE6NTY6NTQrMDA6MDAsLCwsLCxJbmR1c3RyeSwsLCwsLE1JVCBsaWNlbnNlLCwsLCwsLCxYaWFvbWlNaU1vLCwsLFllcwpOZW1vdHJvbiAzLU5hbm8tMzBCLUEzQixMYW5ndWFnZSxMYW5ndWFnZSBtb2RlbGluZy9nZW5lcmF0aW9uLE5WSURJQSwiQWJoaW5hdiBLaGF0dGFyLCBBbGVrc2FuZGVyIEZpY2VrLCBBbGlzYSBMaXUsIEFyaGFtIE1laHRhLCBBc2lmIEFoYW1lZCwgQXl1c2ggRGF0dGFndXB0YSwgQmVuZWRpa3QgU2NoaWZmZXJlciwgQnJhbmRvbiBOb3JpY2ssIEJyYW5pc2xhdiBLaXNhY2FuaW4sIERhbiBTdSwgRGFuZSBDb3JuZWlsLCBEYXJpYSBHaXRtYW4sIERocnV2IE5hdGhhd2FuaSwgRGltYSBSZWtlc2gsIERpdnlhbnNodSBLYWt3YW5pLCBFZGdhciBNaW5hc3lhbiwgRWlsZWVuIExvbmcsIEVsbGllIEV2YW5zLCBFcmljIFRyYW1lbCwgRXZlbGluYSBCYWtodHVyaW5hLCBGZWxpcGUgU29hcmVzLCBGZW5nIENoZW4sIEdhbnRhdnlhIEJoYXR0LCBHZW9yZ2UgQXJtc3Ryb25nLCBJZ29yIEdpdG1hbiwgSXZhbiBNb3Noa292LCBKYW5lIFBvbGFrIFNjb3djcm9mdCwgSm9obiBLYW1hbHUsIEpvaG5ueSBHcmVjbywgSm9zZXBoIEplbm5pbmdzLCBKdXBpbmRlciBQYXJtYXIsIEtlemhpIEtvbmcsIE1hcmt1cyBLbGllZ2wsIE1hYXJ0ZW4gVmFuIFNlZ2Jyb2VjaywgTWF0dmVpIE5vdmlrb3YsIE1laHJ6YWQgU2FtYWRpLCBNaWd1ZWwgTWFydGluZXosIE1vaGFtbWFkIFNob2V5YmksIE1vc3RvZmEgUGF0d2FyeSwgTmFiaW4gTXVsZXBhdGksIE9sZWtzaWkgSHJpbmNodWssIFJhYmVlaCBLYXJpbWkgTWFoYWJhZGksIFJpbWEgU2hhaGJhenlhbiwgUml5YWQgSXNsYW0sIFJvZ2VyIFdhbGVmZmUsIFJvaGl0IFdhdHZlLCBTYWRlZ2ggTWFoZGF2aSwgU2FuamVldiBTYXRoZWVzaCwgU2VhbiBOYXJlbnRoYXJlbiwgU2hyaW1haSBQcmFiaHVtb3llLCBTaHViaGFtIFBhY2hvcmksIFNodWJoYW0gVG9zaG5pd2FsLCBTaHVveWFuZyBEaW5nLCBTb21zaHVicmEgTWFqdW1kYXIsIFN0ZXBoZW4gR2UsIFN1bWVldCBLdW1hciBCYXJ1YSwgU3VzZWVsbGEgUGFuZ3VsdXJpLCBTeWVkYSBOYWhpZGEgQWt0ZXIsIFZhaGlkIE5vb3JvemksIFZpdGFseSBLdXJpbiwgVml0YWx5IExhdnJ1a2hpbiwgV2FzaSBVZGRpbiBBaG1hZCwgV2VpIER1LCBXZWkgUGluZywgWWVqaW4gQ2hvaSwgWWV2IE1leWVyLCBZaW5nIExpbiwgWmloYW4gTGl1LCBBYmhpbmF2IEtoYXR0YXIsIEJpdGEgRGFydmlzaCBSb3VoYW5pLCBEZWVwYWsgTmFyYXlhbmFuLCBJbHlhIExvc2hjaGlsb3YsIEphdGluIE1pdHJhLCBKb2V5IEd1bWFuLCBNb2hhbW1hZCBTaG9leWJpLCBNb3N0b2ZhIFBhdHdhcnksIEtlemhpIEtvbmcsIEtyaXNobmEgQy4gUHV2dmFkYSwgTWFvciBBc2hrZW5hemksIE5pZGhpIEJoYXRpYSwgUGF2bG8gTW9sY2hhbm92LCBSYWJlZWggS2FyaW1pIE1haGFiYWRpLCBSYXNvdWwgU2hhZmlwb3VyLCBSaXRpa2EgQm9ya2FyLCBSb2dlciBXYWxlZmZlLCBSeWFuIFByZW5nZXIsIFNhbmplZXYgU2F0aGVlc2gsIFZlbm11Z2lsIEVsYW5nbywgWW9uZ2dhbiBGdSwgQWFydGkgQmFzYW50LCBBc2h3YXRoIEFpdGhhbCwgQWJoaW5hdiBLaGF0dGFyLCBEZWVwYWsgTmFyYXlhbmFuLCBEdW5jYW4gUmlhY2gsIEVyaWMgSGFycGVyLCBIZXhpbiBXYW5nLCBKYXJlZCBDYXNwZXIsIEppbW15IFpoYW5nLCBLZXpoaSBLb25nLCBNaWtlIENocnphbm93c2tpLCBOaW1hIFRhamJha2hzaCwgUHJhbmF2IFByYXNoYW50IFRob21icmUsIFJvZ2VyIFdhbGVmZmUsIFJ1c3NlbGwgSi4gSGV3ZXR0LCBTZW9ubXllb25nIEJhaywgU2hpcWluZyBGYW4sIFZpamF5IEtvcnRoaWthbnRpLCBYaWFvd2VpIFJlbiwgWWFzaGFzd2kgS2FybmF0aSwgWmlqaWUgWWFuLCBBYmhpbmF2IEtoYXR0YXIsIEJyYW5kb24gTm9yaWNrLCBEYW4gU3UsIEVyaWMgVHJhbWVsLCBEZWVwYWsgTmFyYXlhbmFuLCBKb2huIEthbWFsdSwgSm9zZXBoIEplbm5pbmdzLCBKdXBpbmRlciBQYXJtYXIsIE1hcmt1cyBLbGllZ2wsIE1pZ3VlbCBNYXJ0aW5leiwgTW9oYW1tYWQgU2hvZXliaSwgTW9zdG9mYSBQYXR3YXJ5LCBLZXpoaSBLb25nLCBLZXZpbiBTaGloLCBSYWJlZWggS2FyaW1pIE1haGFiYWRpLCBSb2dlciBXYWxlZmZlLCBSeWFuIFByZW5nZXIsIFNocmltYWkgUHJhYmh1bW95ZSwgU2FuamVldiBTYXRoZWVzaCwgU3llZGEgTmFoaWRhIEFrdGVyLCBZaW5nIExpbiwgQWJoaW5hdiBLaGF0dGFyLCBBZGl0eWEgVmF2cmUsIEFuanVsaWUgQWdydXNhLCBBbmt1ciBWZXJtYSwgQXNpdCBNaXNocmEsIEFzbWEgS3VyaXBhcmFtYmlsIFRoZWtrdW1wYXRlLCBCZW4gTGFuaXIsIEJpdGEgRGFydmlzaCBSb3VoYW5pLCBCcnlhbiBDYXRhbnphcm8sIENhcmxvIGRlbCBNdW5kbywgQ3lyaWwgTWV1cmlsbG9uLCBEYW5pZWwgTG8sIERhcmlhIExldnksIERhcmtvIFN0b3NpYywgRGVlcGFrIE5hcmF5YW5hbiwgRHVzYW4gU3Rvc2ljLCBFcmljIENodW5nLCBFcmljIFRyYW1lbCwgRXZnZW55IFRzeWt1bm92LCBGcmFuayBTdW4sIEhlcmJlcnQgSHVtLCBKaW1teSBaaGFuZywgSmluaGFuZyBDaG9pLCBKaW5pbmcgSHVhbmcsIEtlaXRoIFd5c3MsIEtpcnRoaSBTaGFua2FyLCBMaXp6aWUgV2VpLCBNYWhkaSBOYXplbWksIE1hdHQgS3Vsa2EsIE1pY2hhZWwgQW5kZXJzY2gsIE1pa2FpbCBLaG9uYSwgTWlrZSBDaHJ6YW5vd3NraSwgTWluc2VvayBMZWUsIE1vaGFtbWFkIFNob2V5YmksIE1vc3RvZmEgUGF0d2FyeSwgTmltYSBUYWpiYWtoc2gsIE5pc2hhbnQgU2hhcm1hLCBQYXNoYSBTaGFtaXMsIFBhdWwgR2liYm9ucywgUHJ6ZW1layBUcmVkYWssIFFpeXUgV2FuLCBSYWJlZWggS2FyaW1pIE1haGFiYWRpLCBSYWNoaXQgR2FyZywgUm9iZXJ0IEhlc3NlLCBSb2dlciBXYWxlZmZlLCBSdXNzZWxsIEhld2V0dCwgU2FuZ2t1ZyBMaW0sIFNhbmplZXYgU2F0aGVlc2gsIFN0YXMgU2VyZ2llbmtvLCBUaW0gTW9vbiwgVmljdG9yIEN1aSwgVmluYXkgUmFvLCBYaWFvd2VpIFJlbiwgWWlnb25nIFFpbiwgWmhvbmdibyBaaHUsIEJvcmlzIEdpbnNidXJnLCBDaGVuZy1QaW5nIEhzaWVoLCBEYW4gU3UsIERpbWEgUmVrZXNoLCBGYWlzYWwgTGFkaGFrLCBGZWkgSmlhLCBKb2huIEthbWFsdSwgS2V6aGkgS29uZywgS3Jpc2huYSBDLiBQdXZ2YWRhLCBNYXJrdXMgS2xpZWdsLCBNb3N0b2ZhIFBhdHdhcnksIFJvZ2VyIFdhbGVmZmUsIFNhbXVlbCBLcmltYW4sIFNhbmplZXYgU2F0aGVlc2gsIFNoYW50YW51IEFjaGFyeWEsIFNpbWVuZyBTdW4sIFVzaG5pc2ggRGUsIEFkaSBSZW5kdWNoaW50YWxhLCBBbGV4YW5kZXIgQnVraGFyaW4sIEFsaSBUYWdoaWJha2hzaGksIEJhbmdodWEgWmh1LCBCcmlhbiBZdSwgRHVuY2FuIFJpYWNoLCBGcmFua2llIFNpaW5vLCBHZXJhbGQgU2hlbiwgSmlhcWkgWmVuZywgS2V6aGkgS29uZywgTGkgRGluZywgTHVpcyBWZWdhLCBNYWFudSBHcm92ZXIsIE1hcmMgUm9tZWlqbiwgUGFydGggQ2hhZGhhLCBQZXRlciBKaW4sIFNvdW15ZSBTaW5naGFsLCBUZXJyeSBLb25nLCBUdWdydWwgS29udWssIFlpLUZ1IFd1LCBZdWJvIEdhbywgQWJoaWJoYSBHdXB0YSwgQWRpIFJlbmR1Y2hpbnRhbGEsIEFrYW5rc2hhIFNodWtsYSwgQWxla3NhbmRlciBGaWNlaywgQWxleGFuZGVyIEJ1a2hhcmluLCBBbWV5YSBTdW5pbCBNYWhhYmFsZXNod2Fya2FyLCBCYW5naHVhIFpodSwgQmVzbWlyYSBOdXNoaSwgQnJhbmlzbGF2IEtpc2FjYW5pbiwgQ2hlbmctUGluZyBIc2llaCwgQ2hhcmxlcyBXYW5nLCBEYW1vbiBNb3NrLUFveWFtYSwgRGFyaWEgR2l0bWFuLCBEaHJ1diBOYXRoYXdhbmksIERpbWEgUmVrZXNoLCBFZGdhciBNaW5hc3lhbiwgRWR3YXJkIExpbiwgRXZlbGluYSBCYWtodHVyaW5hLCBGZWkgSmlhLCBGZWxpcGUgU29hcmVzLCBGZW5nIENoZW4sIEdlb3JnZSBBcm1zdHJvbmcsIEdyaWdvciBOYWxiYW5keWFuLCBIYWlmZW5nIFFpYW4sIEhheWxleSBSb3NzLCBJZ29yIEdpdG1hbiwgSXZhbiBNb3Noa292LCBKZWZmcmV5IEdsaWNrLCBKaWFxaSBaZW5nLCBKaWFuIFpoYW5nLCBKaWUgTG91LCBKdWxpZW4gVmVyb24gVmlhbGFyZCwgSnVua2V1biBZaSwgS2F0aGVyaW5lIEx1bmEsIEtodXNoaSBCaGFyZHdhaiwgS3Jpc2huYSBDLiBQdXZ2YWRhLCBMdWlzIFZlZ2EsIE1ha2VzaCBOYXJzaW1oYW4gU3JlZWRoYXIsIE1hdHZlaSBOb3Zpa292LCBNZWhyemFkIFNhbWFkaSwgTWVuZ3J1IFdhbmcsIE1pY2hhZWwgRXZhbnMsIE5pa29sYWkgTHVkd2lnLCBPbGVrc2lpIEhyaW5jaHVrLCBPbGVrc2lpIEt1Y2hhaWV2LCBPbGl2aWVyIERlbGFsbGVhdSwgT3V5ZSBYaWUsIFBldGVyIEppbiwgUHJpdGFtIEd1bmRlY2hhLCBQcmFzb29uIFZhcnNobmV5LCBSaW1hIFNoYWhiYXp5YW4sIFJpdHUgR2FsYSwgU2FkZWdoIE1haGRhdmksIFNhaGlsIE1vZGksIFNhbmpheSBLYXJpeWFwcGEsIFNlYW4gTmFyZW50aGlyYW4sIFNoYW50YW51IEFjaGFyeWEsIFNodWJoYW0gVG9zaG5pd2FsLCBTaHVveWFuZyBEaW5nLCBTb21zaHVicmEgTWFqdW1kYXIsIFNvdW15ZSBTaW5naGFsLCBTdGVwaGVuIEdlLCBTdWdhbSBEaXBhayBEZXZhcmUsIFN1c2VlbGxhIFBhbmd1bHVyaSwgVHVncnVsIEtvbnVrLCBWYWhpZCBOb3Jvb3ppLCBWZW5rYXQgU3Jpbml2YXNhbiwgVml0YWx5IExhdnJ1a2hpbiwgV2FzaSBVZGRpbiBBaG1hZCwgV2VpIER1LCBZZXYgTWV5ZXIsIFlpYW4gWmhhbmcsIFlvc2hpIFN1aGFyYSwgQWFyb24gR3JhdHRhZmlvcmksIEJhcm5hYnkgU2lta2luLCBCZXNtaXJhIE51c2hpLCBCaWxhbCBLYXJ0YWwsIENocmlzdG9waGVyIFBhcmlzaWVuLCBEYW5pZWwgUm9ocmVyLCBEYXZpZCBNb3NhbGxhbmV6aGFkLCBFaWxlZW4gUGV0ZXJzIExvbmcsIEVyaWNrIEdhbGlua2luLCBGYXkgV2FuZywgRmVyZW5jIEdhbGtvLCBHb3JrZW0gQmF0bWF6LCBKYW5lIFBvbGFrIFNjb3djcm9mdCwgS2F0aGVyaW5lIEx1bmEsIEtodXNoaSBCaGFyZHdhaiwgTGVvbiBEZXJjenluc2tpLCBNaWNoYWVsIEJvb25lLCBNaWNoYWVsIEV2</x:v>
      </x:c>
    </x:row>
    <x:row r="11" ht="18" customHeight="1">
      <x:c r="A11" s="17" t="n">
        <x:v>6</x:v>
      </x:c>
      <x:c r="B11" s="17" t="n">
        <x:v>309</x:v>
      </x:c>
      <x:c r="C11" s="94" t="str">
        <x:v>YW5zLCBQaW90ciBKYW51c3pld3NraSwgUmljaCBIYXJhbmcsIFJpc2hhYmggR2FyZywgUml5YWQgSXNsYW0sIFNhbmpheSBLYXJpeWFwcGEsIFNhbmplZXYgU2F0aGVlc2gsIFNoYW9uYSBHaG9zaCwgV29qY2llY2ggUHJhenVjaCwgWW9zaGkgU3ViYXJhLCBaaGVuIERvbmcsIFppamlhIENoZW4sIEFhcm9uIEJsYWtlbWFuLCBBbnViaGF2IE1hbmRhcndhbCwgQWxleCBLb25kcmF0ZW5rbywgQWxla3NhbmRyIFNoYXBvc2huaWtvdiwgQXNod2luIFBvb2phcnksIEJyYW5kb24gU291YmFzaXMsIENvbGxpbiBOZWFsZSwgRG9uZyBBaG4sIEV2YW4gQnJpb25lcywgR2FyZ2kgUHJhc2FkLCBIYXJzaCBTaGFybWEsIEhlcm1hbiBTYWhvdGEsIEhpbWFuc2h1IFNvbmksIEppbmluZyBIdWFuZywgS3VtYXIgQW5paywgTWFlciBSb2RyaWd1ZXMgZGUgTWVsbywgTmlraGlsIEp1a2FyLCBQYXNoYSBTaGFtaXMsIFJpY2sgSXp6bywgUnVveGkgWmhhbmcsIFNhdGlzaCBQYXN1bWFydGhpLCBTZXJnZXkgS2FzaGlyc2t5LCBTaGVsYnkgVGhvbWFzLCBTdGVmYW5pYSBBbGJvcmdoZXR0aSwgQWRpdHlhIFZhdnJlLCBBa2hpYWQgQmVyY292aWNoLCBBbWV5YSBTdW5pbCBNYWhhYmFsZXNod2Fya2FyLCBBbW5vbiBHZWlmbWFuLCBBc21hIEt1cmlwYXJhbWJpbCBUaGVra3VtcGF0ZSwgQmVuIExhbmlyLCBCaWxhbCBLYXJ0YWwsIENoZW5oYW4gWXUsIERhbmllbCBBZnJpbWksIERhcmtvIFN0b3NpYywgRHVzYW4gU3Rvc2ljLCBHYW5lc2ggQWpqYW5hZ2FkZGUsIEh1aXppIE1hbywgSWRvIFNoYWhhZiwgSmVubnkgQ2hlbiwgS2FpIFh1LCBOYXZlIEFzc2FmLCBPbWVyIFVsbG1hbiBBcmdvdiwgUmFuIFppbGJlcnN0ZWluLCBTaGFyYXRoIFR1cnV2ZWtlcmUgU3JlZW5pdmFzLCBTd2V0YSBQcml5YWRhcnNoaSwgVGlqbWVuIEJsYW5rZXZvb3J0LCBUb21lciBBc2lkYSwgWW9zaGkgU3VoYXJhLCBaYWNoIE1vc2hlLCBaaWppYSBDaGVuLCBBbWlyIEtsZWluLCBBbWl0IFp1a2VyLCBDaGVuZ2hhbyBaaGFuZywgRGFuaWVsIEFmcmltaSwgRGFuaWVsIFNlcmVicmVuaWssIEdhbCBIdWJhcmEgQWdhbSwgSGVsZW4gTmdvLCBKb3lqaXQgRGF3LCBLYW4gWmh1LCBLZXNoYXYgU2FudGhhbmFtLCBMYXdyZW5jZSBNY0FmZWUsIEx1Y2FzIExpZWJlbndlaW4sIEx1aXMgVmVnYSwgTmF2ZSBBc3NhZiwgTmV0YSBabW9yYSwgTmV0YW5lbCBIYWJlciwgT21lciBVbGxtYW4gQXJnb3YsIFBldGVyIER5a2FzLCBQcmFuYXYgUHJhc2hhbnQgVGhvbWJyZSwgUmFuIFppbGJlcnN0ZWluLCBSb2kgS29yZW4sIFNoYWhhciBNb3IsIFNoYW5tdWdhbSBSYW1hc2FteSwgU2lkZGhhcnRoIFNpbmdoLCBTdXlvZyBHdXB0YSwgVGVvZG9yLUR1bWl0cnUgRW5lLCBUb21lciBBc2lkYSwgVG9tZXIgQmFyIE5hdGFuLCBWaWpheSBLb3J0aGlrYW50aSwgV2FubGkgSmlhbmcsIFdpbGxpYW0gWmhhbmcsIFlhc2hhc3dpIEthcm5hdGksIEFraGlhZCBCZXJjb3ZpY2gsIEFsaSBUYWdoaWJha2hzaGksIEFtbm9uIEdlaWZtYW4sIEVsYWQgU2VnYWwsIElkbyBHYWxpbCwgSWRvIFNoYWhhZiwgSXRhbWFyIFNjaGVuLCBJdGF5IExldnksIEl6aWsgR29sYW4sIE1hcmNpbiBDaG9jaG93c2tpLCBNb2hhbW1hZCBEYWJiYWgsIE1vc3RvZmEgUGF0d2FyeSwgTmFqZWViIE5hYndhbmksIE5hdmUgQXNzYWYsIE5pciBBaWxvbiwgT21yaSBQdW55LCBPcmVuIFRyb3BwLCBQYXZsbyBNb2xjaGFub3YsIFJhbiBFbC1ZYW5pdiwgUmFuIFppbGJlcnN0ZWluLCBTYXVyYXYgTXVyYWxpZGhhcmFuLCBTaGFyYXRoIFR1cnV2ZWtlcmUgU3JlZW5pdmFzLCBUb21lciBBc2lkYSwgVG9tZXIgUm9uZW4sIFZsYWRpbWlyIEFuaXNpbW92LCBZb25hdGFuIEdlaWZtYW4sIFphY2ggTW9zaGUsIEFsZXhhbmRyZSBNaWxlc2ksIEFuYWhpdGEgQmhpd2FuZGl3YWxsYSwgSHV5IEMgTmd1eWVuLCBIdXkgUSBOZ3V5ZW4sIEl6enkgUHV0dGVybWFuLCBNYW5vaiBLaWxhcnUsIE1hcnlhbSBNb29zYWVpLCBQYXdlbCBNb3JraXN6LCBUYW4gQnVpLCBUaGFuaCBEbywgQmFybmFieSBTaW1raW4sIENoYW50YWwgSHdhbmcsIENoZXRhbiBNdW5nZWthciwgRGluYSBZYXJlZCwgSGlyZW4gVXBhZGh5YXksIElhaW4gQ3VubmluZ2hhbSwgS2F0aGVyaW5lIENoZXVuZywgTGF5YSBTbGVpbWFuLCBNZXJlZGl0aCBQcmljZSwgTWljaGFlbCBCb29uZSwgTmlra2kgUG9wZSwgU2FvcmkgS2FqaSwgQW1lbGlhIEJhcnRvbiwgQ2hpbnRhbiBQYXRlbCwgRXJpayBQb3VuZHMsIE1hcmsgQ2FpLCBOYXRhbGllIEhlcmV0aCwgTmljb2xhIFNlc3Npb25zLCBOaXJtYWwgSnVsdXJ1LCBTaHJleWEgR29wYWwsIFdpbGwgSmVubmluZ3MsIEFteSBTaGVuLCBBbm4gR3VhbiwgQmFyZGl5YSBTYWRlZ2hpLCBEYXJpYSBMZXZ5LCBFbGVuYSBMYW50eiwgRWxsaW90dCBOaW5nLCBLcnp5c3p0b2YgUGF3ZWxlYywgTWVsaXNzYSBDb3JwdXosIE5lZ2FyIEhhYmliaSwgUGlua3kgWHUsIFFpbmcgTWlhbywgUnlhbiBUaW1icm9vaywgU2V0aCBQb3Vsb3MsIFNtaXRhIEl0aGFwZSwgVHdpbmtsZSBWYXNoaXNodGgsIENocmlzIEFsZXhpdWssIEVsbGllIEV2YW5zLCBKYW5lIFBvbGFrIFNjb3djcm9mdCwgSmVzc2UgT2xpdmVyLCBKb2V5IENvbndheSwgVG9tIEJhbG91Z2gsIFVkaSBLYXJwYXMsIFdlbmZlaSBaaG91LCBBbmRyZXcgVGFvLCBCaXRhIERhcnZpc2ggUm91aGFuaSwgQm9yaXMgR2luc2J1cmcsIEJyeWFuIENhdGFuemFybywgQ2FybG8gZGVsIE11bmRvLCBFaWxlZW4gTG9uZywgRXJpYyBDaHVuZywgSmFuZSBQb2xhayBTY293Y3JvZnQsIEphbiBLYXV0eiwgSmlhbiBaaGFuZywgSm9leSBDb253YXksIEpvbmF0aGFuIENvaGVuLCBLYXJpIEJyaXNraSwgTW9oYW1tYWQgU2hvZXliaSwgTW9zdG9mYSBQYXR3YXJ5LCBPbGVrc2lpIEt1Y2hhaWV2LCBPbHV3YXRvYmkgT2xhYml5aSwgUGF2bG8gTW9sY2hhbm92LCBSYW4gRWwtWWFuaXYsIFJhbiBaaWxiZXJzdGVpbiwgWW9uYXRhbiBHZWlmbWFuLCBZZWppbiBDaG9pIiwyMDI1LTEyLTE1LE5WSURJQSBOZW1vdHJvbiAzIEZhbWlseSBvZiBNb2RlbHMsaHR0cHM6Ly9yZXNlYXJjaC5udmlkaWEuY29tL2xhYnMvbmVtb3Ryb24vZmlsZXMvTlZJRElBLU5lbW90cm9uLTMtTmFuby1UZWNobmljYWwtUmVwb3J0LnBkZiwsRGlzY3JldGlvbmFyeSwsMzE2MDAwMDAwMDAuMCwiIiJOYW5vIDMwQi1BM0IgQmFzZSBjb250YWlucyAzMS42QiB0b3RhbCBwYXJhbWV0ZXJzIG91dCBvZiB3aGljaCAzLjJCIGFyZSBhY3RpdiIiIiw0LjhlKzIzLDMuMmU5IGFjdGl2ZSBwYXJhbWV0ZXJzICogMjVlMTIgdG9rZW5zICogNiA9IDQuOGUyMyBGTE9QLCwsLCxOVklESUEgSDEwMCBTWE01IDgwR0IsLExpa2VseSwiV2UgcHJlc2VudCBOZW1vdHJvbiAzIE5hbm8gMzBCLUEzQiwgYSBNaXh0dXJlLW9mLUV4cGVydHMgaHlicmlkIE1hbWJhVHJhbnNmb3JtZXIgbGFuZ3VhZ2UgbW9kZWwuIE5lbW90cm9uIDMgTmFubyB3YXMgcHJldHJhaW5lZCBvbiAyNSB0cmlsbGlvbiB0ZXh0IHRva2VucywgaW5jbHVkaW5nIG1vcmUgdGhhbiAzIHRyaWxsaW9uIG5ldyB1bmlxdWUgdG9rZW5zIG92ZXIgTmVtb3Ryb24gMiwgZm9sbG93ZWQgYnkgc3VwZXJ2aXNlZCBmaW5lIHR1bmluZyBhbmQgbGFyZ2Utc2NhbGUgUkwgb24gZGl2ZXJzZSBlbnZpcm9ubWVudHMuIE5lbW90cm9uIDMgTmFubyBhY2hpZXZlcyBiZXR0ZXIgYWNjdXJhY3kgdGhhbiBvdXIgcHJldmlvdXMgZ2VuZXJhdGlvbiBOZW1vdHJvbiAyIE5hbm8gd2hpbGUgYWN0aXZhdGluZyBsZXNzIHRoYW4gaGFsZiBvZiB0aGUgcGFyYW1ldGVycyBwZXIgZm9yd2FyZCBwYXNzLiBJdCBhY2hpZXZlcyB1cCB0byAzLjPDlyBoaWdoZXIgaW5mZXJlbmNlIHRocm91Z2hwdXQgdGhhbiBzaW1pbGFybHktc2l6ZWQgb3BlbiBtb2RlbHMgbGlrZSBHUFQtT1NTMjBCIGFuZCBRd2VuMy0zMEItQTNCLVRoaW5raW5nLTI1MDcsIHdoaWxlIGFsc28gYmVpbmcgbW9yZSBhY2N1cmF0ZSBvbiBwb3B1bGFyIGJlbmNobWFya3MuIE5lbW90cm9uIDMgTmFubyBkZW1vbnN0cmF0ZXMgZW5oYW5jZWQgYWdlbnRpYywgcmVhc29uaW5nLCBhbmQgY2hhdCBhYmlsaXRpZXMgYW5kIHN1cHBvcnRzIGNvbnRleHQgbGVuZ3RocyB1cCB0byAxTSB0b2tlbnMuIFdlIHJlbGVhc2UgYm90aCBvdXIgcHJldHJhaW5lZCBOZW1vdHJvbiAzIE5hbm8gMzBCLUEzQiBCYXNlIGFuZCBwb3N0LXRyYWluZWQgTmVtb3Ryb24gMyBOYW5vIDMwQi1BM0IgY2hlY2twb2ludHMgb24gSHVnZ2luZyBGYWNlLiIsLCxPcGVuIHdlaWdodHMgKHJlc3RyaWN0ZWQgdXNlKSxVbml0ZWQgU3RhdGVzIG9mIEFtZXJpY2EsLCwsLCwyMDI2LTA0LTA4IDAyOjE0OjU1KzAwOjAwLCwsLCwsSW5kdXN0cnksLCwsLCxHb3Zlcm5lZCBieSB0aGUgZ2VuZXJhbCBOdmlkaWEgTmVtb3Ryb24gbGljZW5zZSAtIGh0dHBzOi8vd3d3Lm52aWRpYS5jb20vZW4tdXMvYWdyZWVtZW50cy9lbnRlcnByaXNlLXNvZnR3YXJlL252aWRpYS1uZW1vdHJvbi1vcGVuLW1vZGVsLWxpY2Vuc2UvIC0gLCwsLCwsLCxudmlkaWEsLCwsWWVzCkdQVC01LjIsLCJMYW5ndWFnZSBtb2RlbGluZy9nZW5lcmF0aW9uLFF1ZXN0aW9uIGFuc3dlcmluZyIsT3BlbkFJLCwyMDI1LTEyLTExLCwsLFNpZ25pZmljYW50IHVzZSwsLCwsLCwsLCwsLFVua25vd24sLCwsQVBJIGFjY2VzcyxVbml0ZWQgU3RhdGVzIG9mIEFtZXJpY2EsLCwsLCwyMDI2LTA0LTI0IDE5OjQ0OjQyKzAwOjAwLCwsLCwsSW5kdXN0cnksLCwsLFVucmVsZWFzZWQsLFRydWUsLCwsLCwsLCwsLE5vCkdQVC01LjIgUHJvLCJNdWx0aW1vZGFsLExhbmd1YWdlLFZpc2lvbiIsIkxhbmd1YWdlIG1vZGVsaW5nL2dlbmVyYXRpb24sUXVlc3Rpb24gYW5zd2VyaW5nIixPcGVuQUksLDIwMjUtMTItMTEsLGh0dHBzOi8vb3BlbmFpLmNvbS9pbmRleC9pbnRyb2R1Y2luZy1ncHQtNS0yLywsRGlzY3JldGlvbmFyeSxPcGVuQUkncyBtb3N0IHBvd2VyZnVsIHB1YmxpYyBtb2RlbCBhdCByZWxlYXNlLCwsLCwsLCwsLCxMaWtlbHksLCwsQVBJIGFjY2VzcyxVbml0ZWQgU3RhdGVzIG9mIEFtZXJpY2EsLCwsLCwyMDI2LTA0LTI0IDE5OjMxOjMyKzAwOjAwLCwsLCwsSW5kdXN0cnksLCwsLFVucmVsZWFzZWQsLFRydWUsLCwsLCwsLCwsLE5vCk5vbW9zIDEsTGFuZ3VhZ2UsIk1hdGhlbWF0aWNhbCBwcm9ibGVtIHNvbHZpbmcsUHJvb2Ygd3JpdGluZyxSZWFzb25pbmciLE5vdXMgUmVzZWFyY2gsTm91cyBSZXNlYXJjaCwyMDI1LTEyLTExLE5vbW9zIDEsaHR0cHM6Ly9odWdnaW5nZmFjZS5jby9Ob3VzUmVzZWFyY2gvbm9tb3MtMSwsLCwzMDAwMDAwMDAwMC4wLCJNb0Ugc3BlY2lhbGl6YXRpb24gb2YgUXdlbjMtMzBCLUEzQi1UaGlua2luZy0yNTA3LCByZXBvcnRlZCB+M0IgYWN0aXZlIHBhcmFtZXRlcnMuIERlc2lnbmVkIHRvIGJlIHVzZWQgd2l0aCB0aGUgb3Blbi1zb3VyY2UgTm9tb3MgcmVhc29uaW5nIGhhcm5lc3MuIiwsLCwsLCwsLENvbmZpZGVudCwsLCxPcGVuIHdlaWdodHMgKHVucmVzdHJpY3RlZCksVW5pdGVkIFN0YXRlcyBvZiBBbWVyaWNhLFF3ZW4vUXdlbjMtMzBCLUEzQi1UaGlua2luZy0yNTA3LCwsLCwyMDI2LTAxLTE1IDA1OjAwOjUyKzAwOjAwLCwsLCwsSW5kdXN0cnksLCwsLFVucmVsZWFzZWQsV2VpZ2h0czogaHR0cHM6Ly9odWdnaW5nZmFjZS5jby9Ob3VzUmVzZWFyY2gvbm9tb3MtMSAoQXBhY2hlLTIuMCkuIEhhcm5lc3MvcnVuYm9va3M6IGh0dHBzOi8vZ2l0aHViLmNvbS9Ob3VzUmVzZWFyY2gvbm9tb3MuLCwsLCwsLCwsLCwsWWVzCkRldnN0cmFsIDIgKDEyM0IpLExhbmd1YWdlLCJMYW5ndWFnZSBtb2RlbGluZy9nZW5lcmF0aW9uLENvZGluZyIsTWlzdHJhbCBBSSwsMjAyNS0xMi0wOSxJbnRyb2R1Y2luZzogRGV2c3RyYWwgMiBhbmQgTWlzdHJhbCBWaWJlIENMSS4saHR0cHM6Ly9taXN0cmFsLmFpL25ld3MvZGV2c3RyYWwtMi12aWJlLWNsaSwsLCwxMjMwMDAwMDAwMDAuMCwsLCwsLCwsLCxMaWtlbHksIlRvZGF5LCB3ZSdyZSByZWxlYXNpbmcgRGV2c3RyYWwgMuKAlG91ciBuZXh0LWdlbmVyYXRpb24gY29kaW5nIG1vZGVsIGZhbWlseSBhdmFpbGFibGUgaW4gdHdvIHNpemVzOiBEZXZzdHJhbCAyICgxMjNCKSBhbmQgRGV2c3RyYWwgU21hbGwgMiAoMjRCKS4gRGV2c3RyYWwgMiBzaGlwcyB1bmRlciBhIG1vZGlmaWVkIE1JVCBsaWNlbnNlLCB3aGlsZSBEZXZzdHJhbCBTbWFsbCAyIHVzZXMgQXBhY2hlIDIuMC4gQm90aCBhcmUgb3Blbi1zb3VyY2UgYW5kIHBlcm1pc3NpdmVseSBsaWNlbnNlZCB0byBhY2NlbGVyYXRlIGRpc3RyaWJ1dGVkIGludGVsbGlnZW5jZS4KCkRldnN0cmFsIDIgaXMgY3VycmVudGx5IGZyZWUgdG8gdXNlIHZpYSBvdXIgQVBJLiIsLCxPcGVuIHdlaWdodHMgKHJlc3RyaWN0ZWQgdXNlKSxGcmFuY2UsLCwsLCwyMDI2LTA0LTA4IDAyOjE1OjA2KzAwOjAwLCwsLCwsSW5kdXN0cnksLCwsLCxNb2RpZmllZCBNSVQgbGljZW5zZSBhdmFpbGFibGUgKGh0dHBzOi8vaHVnZ2luZ2ZhY2UuY28vbWlzdHJhbGFpL0RldnN0cmFsLTItMTIzQi1JbnN0cnVjdC0yNTEyL2Jsb2IvbWFpbi9MSUNFTlNFKS4gU3RhdGVzIHRoYXQgbGFyZ2UgY29tcGFuaWVzICg+JDIwbSByZXZlbnVlIGluIHByZXZpb3VzIG1vbnRoKSBhbmQgdGhlaXIgZW1wbG95ZWVzIG11c3QgZ2V0IGEgY29tbWVyY2lhbCBsaWNlbnNlIHRvIHVzZSBpdC4gLCwsLCwsLCxtaXN0cmFsYWksLCwsWWVzCkRldnN0cmFsIDIgKDI0QiksTGFuZ3VhZ2UsIkxhbmd1YWdlIG1vZGVsaW5nL2dlbmVyYXRpb24sQ29kaW5nIixNaXN0cmFsIEFJLCwyMDI1LTEyLTA5LEludHJvZHVjaW5nOiBEZXZzdHJhbCAyIGFuZCBNaXN0cmFsIFZpYmUgQ0xJLixodHRwczovL21pc3RyYWwuYWkvbmV3cy9kZXZzdHJhbC0yLXZpYmUtY2xpLCwsLDI0MDAwMDAwMDAwLjAsLCwsLCwsLCwsTGlrZWx5LCJUb2RheSwgd2UncmUgcmVsZWFzaW5nIERldnN0cmFsIDLigJRvdXIgbmV4dC1nZW5lcmF0aW9uIGNvZGluZyBtb2RlbCBmYW1pbHkgYXZhaWxhYmxlIGluIHR3byBzaXplczogRGV2c3RyYWwgMiAoMTIzQikgYW5kIERldnN0cmFsIFNtYWxsIDIgKDI0QikuIERldnN0cmFsIDIgc2hpcHMgdW5kZXIgYSBtb2RpZmllZCBNSVQgbGljZW5zZSwgd2hpbGUgRGV2c3RyYWwgU21hbGwgMiB1c2VzIEFwYWNoZSAyLjAuIEJvdGggYXJlIG9wZW4tc291cmNlIGFuZCBwZXJtaXNzaXZlbHkgbGljZW5zZWQgdG8gYWNjZWxlcmF0ZSBkaXN0cmlidXRlZCBpbnRlbGxpZ2VuY2UuCgpEZXZzdHJhbCAyIGlzIGN1cnJlbnRseSBmcmVlIHRvIHVzZSB2aWEgb3VyIEFQSS4iLCwsT3BlbiB3ZWlnaHRzIChyZXN0cmljdGVkIHVzZSksRnJhbmNlLCwsLCwsMjAyNi0wNC0wOCAwMjoxNToxMCswMDowMCwsLCwsLEluZHVzdHJ5LCwsLCwsTW9kaWZpZWQgQXBhY2hlIDIuMCBsaWNlbnNlIGh0dHBzOi8vaHVnZ2luZ2ZhY2UuY28vZGF0YXNldHMvY2hvb3NlYWxpY2Vuc2UvbGljZW5zZXMvYmxvYi9tYWluL21hcmtkb3duL2FwYWNoZS0yLjAubWQsLCwsLCwsLG1pc3RyYWxhaSwsLCxZZXMKU0lNQSAyLDNEIG1vZGVsaW5nLCxHb29nbGUgRGVlcE1pbmQsIkFkcmlhbiBCb2x0b24sIEFsZXhhbmRlciBMZXJjaG5lciwgQWxleGFuZHJhIENvcmRlbGwsIEFsZXhhbmRyZSBNb3VmYXJlaywgQW5kcmV3IEJvbHQsIEFuZHJldyBMYW1waW5lbiwgQW5uYSBNaXRlbmtvdmEsIEFybmUgT2xhdiBIYWxsaW5nc3RhZCwgQm9qYW4gVnVqYXRvdmljLCBCb25uaWUgTGksIENvbmcgTHUsIERhYW4gV2llcnN0cmEsIERhbmllbCBQLiBTYXd5ZXIsIERhbmllbCBTbGF0ZXIsIERhdmlkIFJlaWNoZXJ0LCBEYXZpZGUgVmVyY2VsbGksIERlbWlzIEhhc3NhYmlzLCBEcmV3IEEuIEh1ZHNvbiwgRHVuY2FuIFdpbGxpYW1zLCBFZCBIaXJzdCwgRmFiaW8gUGFyZG8sIEZlbGl4IEhpbGwsIEZyZWRlcmljIEJlc3NlLCBIYW5uYWggT3BlbnNoYXcsIEhhcnJpcyBDaGFuLCBIdWJlcnQgU295ZXIsIEphbmUgWC4gV2FuZywgSmVmZiBDbHVuZSwgSm9obiBBZ2FwaW91LCBKb2huIFJlaWQsIEpvc2VwaCBNYXJpbm8sIEp1bmt5dW5nIEtpbSwgS2Fyb2wgR3JlZ29yLCBLYXVzdHViaCBTcmlkaGFyLCBLYXkgTWNLaW5uZXksIExhdXJhIEthbXBpcywgTGVpIE0uIFpoYW5nLCBMb2ljIE1hdHRoZXksIEx1eXUgV2FuZywgTWFyaWEgQWJpIFJhYWQsIE1hcmlhIExva3MtVGhvbXBzb24sIE1hcnRpbiBFbmdlbGNrZSwgTWF0aWphIEtlY21hbiwgTWF0dGhldyBKYWNrc29uLCBNYXhpbWUgR2F6ZWF1LCBPbGxpZSBQdXJraXNzLCBPc2NhciBLbmFnZywgUGV0ZXIgU3R5cywgUGllcm1hcmlhIE1lbmRvbGljY2hpbywgUmFpYSBIYWRzZWxsLCBSb3NlbWFyeSBLZSwgUnlhbiBGYXVsa25lciwgU2FyYWggQ2hha2VyYSwgU2F0aW5kZXIgU2luZ2ggQmF2ZWphLCBTaGFuZSBMZWdnLCBTaGVsZWVtIEthc2hlbSwgVGF5ZnVuIFRlcnppLCBUaG9tYXMgS2VjaywgVGltIEhhcmxleSwgVGltIFNjaG9sdGVzLCBUeXNvbiBSb2JlcnRzLCBWb2xvZHlteXIgTW5paCwgWXVsYW4gTGl1LCBaaGVuZ2RvbmcgV2FuZywgWm91YmluIEdoYWhyYW1hbmkiLDIwMjUtMTItMDQsU0lNQSAyOiBBIEdlbmVyYWxpc3QgRW1ib2RpZWQgQWdlbnQgZm9yIFZpcnR1YWwgV29ybGRzLGh0dHBzOi8vYXJ4aXYub3JnL2Ficy8yNTEyLjA0Nzk3djEsLERpc2NyZXRpb25hcnksLCwsLCwsLCwsLCxMaWtlbHksIldlIGludHJvZHVjZSBTSU1BIDIsIGEgZ2VuZXJhbGlzdCBlbWJvZGllZCBhZ2VudCB0aGF0IHVuZGVyc3RhbmRzIGFuZCBhY3RzIGluIGEgd2lkZSB2YXJpZXR5IG9mIDNEIHZpcnR1YWwgd29ybGRzLiBCdWlsdCB1cG9uIGEgR2VtaW5pIGZvdW5kYXRpb24gbW9kZWwsIFNJTUEgMiByZXByZXNlbnRzIGEgc2lnbmlmaWNhbnQgc3RlcCB0b3dhcmQgYWN0aXZlLCBnb2FsLWRpcmVjdGVkIGludGVyYWN0aW9uIHdpdGhpbiBhbiBlbWJvZGllZCBlbnZpcm9ubWVudC4gVW5saWtlIHByaW9yIHdvcmsgKGUuZy4sIFNJTUEgMSkgbGltaXRlZCB0byBzaW1wbGUgbGFuZ3VhZ2UgY29tbWFuZHMsIFNJTUEgMiBhY3RzIGFzIGFuIGludGVyYWN0aXZlIHBhcnRuZXIsIGNhcGFibGUgb2YgcmVhc29uaW5nIGFib3V0IGhpZ2gtbGV2ZWwgZ29hbHMsIGNvbnZlcnNpbmcgd2l0aCB0aGUgdXNlciwgYW5kIGhhbmRsaW5nIGNvbXBsZXggaW5zdHJ1Y3Rpb25zIGdpdmVuIHRocm91Z2ggbGFuZ3VhZ2UgYW5kIGltYWdlcy4gQWNyb3NzIGEgZGl2ZXJzZSBwb3J0Zm9saW8gb2YgZ2FtZXMsIFNJTUEgMiBzdWJzdGFudGlhbGx5IGNsb3NlcyB0aGUgZ2FwIHdpdGggaHVtYW4gcGVyZm9ybWFuY2UgYW5kIGRlbW9uc3RyYXRlcyByb2J1c3QgZ2VuZXJhbGl6YXRpb24gdG8gcHJldmlvdXNseSB1bnNlZW4gZW52aXJvbm1lbnRzLCBhbGwgd2hpbGUgcmV0YWluaW5nIHRoZSBiYXNlIG1vZGVsJ3MgY29yZSByZWFzb25pbmcgY2FwYWJpbGl0aWVzLiBGdXJ0aGVybW9yZSwgd2UgZGVtb25zdHJhdGUgYSBjYXBhY2l0eSBmb3Igb3Blbi1lbmRlZCBzZWxmLWltcHJvdmVtZW50OiBieSBsZXZlcmFnaW5nIEdlbWluaSB0byBnZW5lcmF0ZSB0YXNrcyBhbmQgcHJvdmlkZSByZXdhcmRzLCBTSU1BIDIgY2FuIGF1dG9ub21vdXNseSBsZWFybiBuZXcgc2tpbGxzIGZyb20gc2NyYXRjaCBpbiBhIG5ldyBlbnZpcm9ubWVudC4gVGhpcyB3b3JrIHZhbGlkYXRlcyBhIHBhdGggdG93YXJkIGNyZWF0aW5nIHZlcnNhdGlsZSBhbmQgY29udGludW91c2x5IGxlYXJuaW5nIGFnZW50cyBmb3IgYm90aCB2aXJ0dWFsIGFuZCwgZXZlbnR1YWxseSwgcGh5c2ljYWwgd29ybGRzLiIsLCxVbnJlbGVhc2VkLFVuaXRlZCBTdGF0ZXMgb2YgQW1lcmljYSxHZW1pbmkgMi41IEZsYXNoLUxpdGUsLCwsLDIwMjYtMDQtMDggMDI6MTQ6NTYrMDA6MDAsLCwsLCxJbmR1c3RyeSwsLCwsLCIiIkFzIHdlIGNvbnRpbnVlIHRvIGV4cGxvcmUgdGhlIHBvdGVudGlhbCBhcHBsaWNhdGlvbnMsIHdlIGFyZSBhbm5vdW5jaW5nIFNJTUEgMiBhcyBhIGxpbWl0ZWQgcmVzZWFyY2ggcHJldmlldyBhbmQgcHJvdmlkaW5nIGVhcmx5IGFjY2VzcyB0byBhIHNtYWxsIGNvaG9ydCBvZiBhY2FkZW1pY3MgYW5kIGdhbWUgZGV2ZWxvcGVycy4iIiIsLCwsLCwsLCwsLCxObwpOb3ZhIDIsIkxhbmd1YWdlLFZpc2lvbixNdWx0aW1vZGFsIiwiQ2hhdCxSZWFzb25pbmcsTXVsdGltb2RhbCB1bmRlcnN0YW5kaW5nLENvZGUgZ2VuZXJhdGlvbixBZ2VudGljIHRhc2tzLFNwZWVjaCIsQW1hem9uIFdlYiBTZXJ2aWNlcyAoQVdTKSwsMjAyNS0xMi0wMixBbm5vdW5jaW5nIEFtYXpvbiBOb3ZhIDIgZm91bmRhdGlvbiBtb2RlbHMgbm93IGF2YWlsYWJsZSBpbiBBbWF6b24gQmVkcm9jayxodHRwczovL2F3cy5hbWF6b24uY29tL2Fib3V0LWF3cy93aGF0cy1uZXcvMjAyNS8xMi9ub3ZhLTItZm91bmRhdGlvbi1tb2RlbHMtYW1hem9uLWJlZHJvY2svLCwsLCwsLCwsLCwsLCxDb25maWRlbnQsLCwsQVBJIGFjY2VzcywsLCwsLCwyMDI2LTAxLTE1IDA0OjM4OjA4KzAwOjAwLCwsLCwsLCwsLCxVbnJlbGVhc2VkLCJBdmFpbGFibGUgdmlhIEFtYXpvbiBCZWRyb2NrLCBOb3ZhIDIgUHJvIG5vdGVkIGFzIFByZXZpZXcvRWFybHkgYWNjZXNzIGluIEFXUyBhbm5vdW5jZW1lbnRzLiIsLCwsLCwsLCwsLCxObwpOb3ZhIDIgUHJvIChQcmV2aWV3KSxMYW5ndWFnZSxMYW5ndWFnZSBtb2RlbGluZy9nZW5lcmF0aW9uLEFtYXpvbiwsMjAyNS0xMi0wMixBbm5vdW5jaW5nIEFtYXpvbiBOb3ZhIDIgZm91bmRhdGlvbiBtb2RlbHMgbm93IGF2YWlsYWJsZSBpbiBBbWF6b24gQmVkcm9jayxodHRwczovL2F3cy5hbWF6b24uY29tL2Fib3V0LWF3cy93aGF0cy1uZXcvMjAyNS8xMi9ub3ZhLTItZm91bmRhdGlvbi1tb2RlbHMtYW1hem9uLWJlZHJvY2svLCwsLCwsLCwsLCwsLCxMaWtlbHksIlRvZGF5IEFXUyBhbm5vdW5jZXMgQW1hem9uIE5vdmEgMiwgb3VyIG5leHQgZ2VuZXJhdGlvbiBvZiBnZW5lcmFsIG1vZGVscyB0aGF0IGRlbGl2ZXIgcmVhc29uaW5nIGNhcGFiaWxpdGllcyB3aXRoIGluZHVzdHJ5LWxlYWRpbmcgcHJpY2UgcGVyZm9ybWFuY2UuIFRoZSBuZXcgbW9kZWxzIGF2YWlsYWJsZSB0b2RheSBpbiBBbWF6b24gQmVkcm9jayBhcmU6CuKAoiBBbWF6b24gTm92YSAyIExpdGUsIGEgZmFzdCwgY29zdC1lZmZlY3RpdmUgcmVhc29uaW5nIG1vZGVsIGZvciBldmVyeWRheSB3b3JrbG9hZHMuCuKAoiBBbWF6b24gTm92YSAyIFBybyAoUHJldmlldyksIG91ciBtb3N0IGludGVsbGlnZW50IG1vZGVsIGZvciBoaWdobHkgY29tcGxleCwgbXVsdGlzdGVwIHRhc2tzLiIsLCxPcGVuIHdlaWdodHMgKHVucmVzdHJpY3RlZCksVW5pdGVkIFN0YXRlcyBvZiBBbWVyaWNhLCwsLCwsMjAyNi0wNC0wOCAwMjoxNTowNCswMDowMCwsLCwsLEluZHVzdHJ5LCwsLCwsLCwsLCwsLCwsLCwsWWVzCk1pc3RyYWwgMyBMYXJnZSxMYW5ndWFnZSxMYW5ndWFnZSBtb2RlbGluZy9nZW5lcmF0aW9uLE1pc3RyYWwgQUksLDIwMjUtMTItMDIsSW50cm9kdWNpbmcgTWlzdHJhbCAzLGh0dHBzOi8vbWlzdHJhbC5haS9uZXdzL21pc3RyYWwtMywsLCw2NzUwMDAwMDAwMDAuMCwiIiJNaXN0cmFsIExhcmdlIDMg4oCTIG91ciBtb3N0IGNhcGFibGUgbW9kZWwgdG8gZGF0ZSDigJMgYSBzcGFyc2UgbWl4dHVyZS1vZi1leHBlcnRzIHRyYWluZWQgd2l0aCA0MUIgYWN0aXZlIGFuZCA2NzVCIHRvdGFsIHBhcmFtZXRlcnMuIiIiLCwsLCwsLE5WSURJQSBIMjAw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CswMDowMCwsLCwsLEluZHVzdHJ5LCwsLCwsUmVsZWFzZWQgdW5kZXIgQXBhY2hlIDIuMCwsLCwsLCwsbWlzdHJhbGFpLCwsLFllcwpNaW5pc3RyYWwgMyAxNEIsTGFuZ3VhZ2UsTGFuZ3VhZ2UgbW9kZWxpbmcvZ2VuZXJhdGlvbixNaXN0cmFsIEFJLCwyMDI1LTEyLTAyLEludHJvZHVjaW5nIE1pc3RyYWwgMyxodHRwczovL21pc3RyYWwuYWkvbmV3cy9taXN0cmFsLTMsLCwsMTQwMDAwMDAwMDAuMCwsLCwsLCws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SswMDowMCwsLCwsLEluZHVzdHJ5LCwsLCwsQXBhY2hlIDIuMCBsaWNlbnNlLCwsLCwsLCxtaXN0cmFsYWksLCwsWWVzCk1pbmlzdHJhbCAzIDhCLExhbmd1YWdlLExhbmd1YWdlIG1vZGVsaW5nL2dlbmVyYXRpb24sTWlzdHJhbCBBSSwsMjAyNS0xMi0wMixJbnRyb2R1Y2luZyBNaXN0cmFsIDMsaHR0cHM6Ly9taXN0cmFsLmFpL25ld3MvbWlzdHJhbC0zLCwsLDgwMDAwMDAwMDAuMCwsLCwsLCws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SswMDowMCwsLCwsLEluZHVzdHJ5LCwsLCwsQXBhY2hlIDIuMCBsaWNlbnNlLCwsLCwsLCxtaXN0cmFsYWksLCwsWWVzCk1pbmlzdHJhbCAzIDNCLExhbmd1YWdlLExhbmd1YWdlIG1vZGVsaW5nL2dlbmVyYXRpb24sTWlzdHJhbCBBSSwsMjAyNS0xMi0wMixJbnRyb2R1Y2luZyBNaXN0cmFsIDMsaHR0cHM6Ly9taXN0cmFsLmFpL25ld3MvbWlzdHJhbC0zLCwsLDMwMDAwMDAwMDAuMCwsLCwsLCwsLCxMaWtlbHksIlRvZGF5LCB3ZSBhbm5vdW5jZSBNaXN0cmFsIDMsIHRoZSBuZXh0IGdlbmVyYXRpb24gb2YgTWlzdHJhbCBtb2RlbHMuIE1pc3RyYWwgMyBpbmNsdWRlcyB0aHJlZSBzdGF0ZS1vZi10aGUtYXJ0IHNtYWxsLCBkZW5zZSBtb2RlbHMgKDE0QiwgOEIsIGFuZCAzQikgYW5kIE1pc3RyYWwgTGFyZ2UgMyDigJMgb3VyIG1vc3QgY2FwYWJsZSBtb2RlbCB0byBkYXRlIOKAkyBhIHNwYXJzZSBtaXh0dXJlLW9mLWV4cGVydHMgdHJhaW5lZCB3aXRoIDQxQiBhY3RpdmUgYW5kIDY3NUIgdG90YWwgcGFyYW1ldGVycy4gQWxsIG1vZGVscyBhcmUgcmVsZWFzZWQgdW5kZXIgdGhlIEFwYWNoZSAyLjAgbGljZW5zZS4gT3Blbi1zb3VyY2luZyBvdXIgbW9kZWxzIGluIGEgdmFyaWV0eSBvZiBjb21wcmVzc2VkIGZvcm1hdHMgZW1wb3dlcnMgdGhlIGRldmVsb3BlciBjb21tdW5pdHkgYW5kIHB1dHMgQUkgaW4gcGVvcGxl4oCZcyBoYW5kcyB0aHJvdWdoIGRpc3RyaWJ1dGVkIGludGVsbGlnZW5jZS4iLCwsT3BlbiB3ZWlnaHRzIChyZXN0cmljdGVkIHVzZSksRnJhbmNlLCwsLCwsMjAyNi0wNC0wOCAwMjoxNTowNiswMDowMCwsLCwsLEluZHVzdHJ5LCwsLCwsQXBhY2hlIDIuMCBsaWNlbnNlLCwsLCwsLCxtaXN0cmFsYWksLCwsWWVzCkRlZXBTZWVrLVYzLjIsLCxEZWVwU2VlaywsMjAyNS0xMi0wMSwsaHR0cHM6Ly9hcGktZG9jcy5kZWVwc2Vlay5jb20vbmV3cy9uZXdzMjUxMjAxLCwsLCwsNC4yZSsyNCwiUHJlLXRyYWluZWQgYmFzZSB3YXMgRGVlcFNlZWstVjMuMS1UZXJtaW51cwozLjU5NDA1OGUrMjQgRkxPUCBbYmFzZSBtb2RlbF0gKyAyLjA5NTAxNGUrMjMgRkxPUCA9IDMuODAzNTU5NGUrMjQgRkxPUCBmb3IgcHJlLXRyYWluaW5nIHBsdXMgY29udGludWVkIHByZS10cmFpbmluZwoKVGhlbiwgIiJ0aGlzIGZyYW1ld29yayBhbGxvY2F0ZXMgYQpwb3N0LXRyYWluaW5nIGNvbXB1dGF0aW9uYWwgYnVkZ2V0IGV4Y2VlZGluZyAxMCUgb2YgdGhlIHByZS10cmFpbmluZyBjb3N0IiIsIHNvIDQuMThlMjQiLCwsLCwsLExpa2VseSwsLCxPcGVuIHdlaWdodHMgKHVucmVzdHJpY3RlZCksQ2hpbmEsLCwsLCwyMDI2LTA0LTA4IDAyOjQ1OjE3KzAwOjAwLCwsLCwsSW5kdXN0cnksLCwsLCwsLCwsLCwsLCwsLCxZZXMKUnVud2F5IEdlbi00LjUsVmlkZW8sVmlkZW8gZ2VuZXJhdGlvbixSdW53YXksLDIwMjUtMTItMDEsIkludHJvZHVjaW5nIFJ1bndheSBHZW4tNC41OgpBIG5ldyBmcm9udGllciBmb3IgdmlkZW8gZ2VuZXJhdGlvbi4iLGh0dHBzOi8vcnVud2F5bWwuY29tL3Jlc2VhcmNoL2ludHJvZHVjaW5nLXJ1bndheS1nZW4tNC41LCwsLCwsLCwsLCwsLCxMaWtlbHksIlJ1bndheSBHZW4tNC41IGlzIHRoZSB3b3JsZCdzIHRvcC1yYXRlZCB2aWRlbyBtb2RlbCwgb2ZmZXJpbmcgdW5wcmVjZWRlbnRlZCB2aXN1YWwgZmlkZWxpdHkgYW5kIGNyZWF0aXZlIGNvbnRyb2wuIEl0IHByb2R1Y2VzIGNpbmVtYXRpYyBhbmQgaGlnaGx5IHJlYWxpc3RpYyBvdXRwdXRzIHdoaWxlIHByb3ZpZGluZyBsaW1pdGxlc3MgY3JlYXRpdmUgZnJlZWRvbSBhbmQgcHJlY2lzZSBjb250cm9sIG92ZXIgZXZlcnkgYXNwZWN0IG9mIGdlbmVyYXRpb24uIiwsLEhvc3RlZCBhY2Nlc3MgKG5vIEFQSSksVW5pdGVkIFN0YXRlcyBvZiBBbWVyaWNhLCwsLCwsMjAyNi0wNC0wOCAwMjoxNToxMyswMDowMCwsLCwsLEluZHVzdHJ5LCwsLCwsIiIiR2VuLTQuNSBpcyBhdmFpbGFibGUgYWNyb3NzIGFsbCBwYWlkIFJ1bndheSBwbGFucy4iIiBmcm9tIGh0dHBzOi8vcnVud2F5bWwuY29tL3Jlc2VhcmNoL2ludHJvZHVjaW5nLXJ1bndheS1nZW4tNC41I2ZlYXR1cmVzLXNlY3Rpb24gIiwsLCwsLCwsLCwsLE5vCkRlZXBTZWVrTWF0aC1WMixMYW5ndWFnZSwiTWF0aGVtYXRpY2FsIHJlYXNvbmluZyxUaGVvcmVtIHByb3ZpbmcsUHJvb2YgZ2VuZXJhdGlvbixQcm9vZiB2ZXJpZmljYXRpb24iLERlZXBTZWVrLCJaaGlob25nIFNoYW8sIFl1eGlhbmcgTHVvLCBDaGVuZ2RhIEx1LCBaLiBaLiBSZW4sIEppZXdlbiBIdSwgVGlhbiBZZSwgWmhpYmluIEdvdSwgU2hpcm9uZyBNYSwgWGlhb2thbmcgWmhhbmciLDIwMjUtMTEtMjcsRGVlcFNlZWtNYXRoLVYyOiBUb3dhcmRzIFNlbGYtVmVyaWZpYWJsZSBNYXRoZW1hdGljYWwgUmVhc29uaW5nLGh0dHBzOi8vYXJ4aXYub3JnL2Ficy8yNTExLjIyNTcwLCxTT1RBIGltcHJvdmVtZW50LFJlcG9ydGVkIGdvbGQtbGV2ZWwgcGVyZm9ybWFuY2Ugb24gSU1PIDIwMjUvQ01PIDIwMjQgYW5kIH4xMTgvMTIwIG9uIFB1dG5hbSAyMDI0IHdpdGggc2NhbGVkIHRlc3QtdGltZSBjb21wdXRlLiw2ODUwMDAwMDAwMDAuMCxIRiBsaXN0cyA2ODVCIHBhcmFtcy4gQnVpbHQgb24gdG9wIG9mIERlZXBTZWVrLVYzLjItRXhwLUJhc2UsLCwsLCwsLCxDb25maWRlbnQsLCwsT3BlbiB3ZWlnaHRzICh1bnJlc3RyaWN0ZWQpLENoaW5hLERlZXBTZWVrLVYzLjItRXhwLUJhc2UsLCwsLDIwMjYtMDEtMTUgMDQ6NDE6NTArMDA6MDAsLCwsLCxJbmR1c3RyeSwsLCwsVW5yZWxlYXNlZCxXZWlnaHRzICsgbW9kZWwgY2FyZDogaHR0cHM6Ly9odWdnaW5nZmFjZS5jby9kZWVwc2Vlay1haS9EZWVwU2Vlay1NYXRoLVYyIChBcGFjaGUtMi4wKS4gSW5mZXJlbmNlIHN1cHBvcnQgcmVmZXJlbmNlZCB0byBodHRwczovL2dpdGh1Yi5jb20vZGVlcHNlZWstYWkvRGVlcFNlZWstVjMuMi1FeHAuLCwsLEZQOCwsLCwsLCwsWWVzCklOVEVMTEVDVC0zLExhbmd1YWdlLExhbmd1YWdlIG1vZGVsaW5nL2dlbmVyYXRpb24sUHJpbWUgSW50ZWxsZWN0LCJNaWthIFNlbmdoYWFzLCBGYXJlcyBPYmVpZCwgU2FtaSBKYWdob3VhciwgV2lsbGlhbSBCcm93biwgSmFjayBNaW4gT25nLCBEYW5pZWwgQXVyYXMsIE1hdGVqIFNpcm92YXRrYSwgSmFubmlrIFN0cmF1YmUsIEFuZHJldyBCYWtlciwgU2ViYXN0aWFuIE3DvGxsZXIsIEp1c3R1cyBNYXR0ZXJuLCBNYW52ZWVyIEJhc3JhLCBBaW1hbiBJc21haWwsIERvbWluaWsgU2NoZXJtLCBDb29wZXIgTWlsbGVyLCBBbWVlbiBQYXRlbCwgU2ltb24gS2lyc3RlbiwgTWFyaW8gU2llZywgQ2hyaXN0aWFuIFJlZXR6LCBLZW1hbCBFcmRlbSwgVmluY2VudCBXZWlzc2VyLCBKb2hhbm5lcyBIYWdlbWFubiIsMjAyNS0xMS0yNixJTlRFTExFQ1QtMzogVGVjaG5pY2FsIFJlcG9ydCxodHRwczovL3N0b3JhZ2UuZ29vZ2xlYXBpcy5jb20vaW50ZWxsZWN0LTMtcGFwZXIvSU5URUxMRUNUXzNfVGVjaG5pY2FsX1JlcG9ydC5wZGYsLCwsMTA2MDAwMDAwMDAwLjAsIiIiV2UgcHJlc2VudCBJTlRFTExFQ1QtMywgYSAxMDZCLXBhcmFtZXRlciBNaXh0dXJlLW9mLUV4cGVydHMgbW9kZWwgKDEyQiBhY3RpdmUpIiIiLCwiVG90YWwgdG9rZW5zIGZyb20gU0ZUID0gMjIwLjMgYmlsbGlvbiB0b2tlbnMuIAoKNiAqIDEyZTkgKGFjdGl2ZSBwYXJhbWV0ZXJzKSAqIDIyMC4zZTkgPSAxNTg2MTYwMDAwMDAwMDAwMDAwMDAwMCIsLCwxNDQwLjAsIiIiQm90aCBzdGFnZXMsIGluY2x1ZGluZyBtdWx0aXBsZSBhYmxhdGlvbnMsIHdlcmUgY2FycmllZCBvdXQgb24gYSA1MTIgSDIwMCBjbHVzdGVyIG92ZXIgdGhlIGNvdXJzZSBvZiB0d28gbW9udGhzLiIiIDIgKiAzMCAqIDI0ID0gMTQ0MCIsTlZJRElBIEgyMDAsLExpa2VseSwiV2UgcHJlc2VudCBJTlRFTExFQ1QtMywgYSAxMDZCLXBhcmFtZXRlciBNaXh0dXJlLW9mLUV4cGVydHMgbW9kZWwgKDEyQiBhY3RpdmUpIHRyYWluZWQgd2l0aCBsYXJnZS1zY2FsZSByZWluZm9yY2VtZW50IGxlYXJuaW5nIG9uIG91ciBlbmQtdG8tZW5kIFJMIGluZnJhc3RydWN0dXJlIHN0YWNrLiBJTlRFTExFQ1QtMyBhY2hpZXZlcyBzdGF0ZSBvZiB0aGUgYXJ0IHBlcmZvcm1hbmNlIGZvciBpdHMgc2l6ZSBhY3Jvc3MgbWF0aCwgY29kZSwgc2NpZW5jZSBhbmQgcmVhc29uaW5nIGJlbmNobWFya3MsIG91dHBlcmZvcm1pbmcgbWFueSBsYXJnZXIgZnJvbnRpZXIgbW9kZWxzLiBXZSBvcGVuLXNvdXJjZSB0aGUgbW9kZWwgdG9nZXRoZXIgd2l0aCB0aGUgZnVsbCBpbmZyYXN0cnVjdHVyZSBzdGFjayB1c2VkIHRvIGNyZWF0ZSBpdCwgaW5jbHVkaW5nIFJMIGZyYW1ld29ya3MsIGNvbXBsZXRlIHJlY2lwZSwgYW5kIGEgd2lkZSBjb2xsZWN0aW9uIG9mIGVudmlyb25tZW50cywgYnVpbHQgd2l0aCB0aGUgdmVyaWZpZXJzIGxpYnJhcnksIGZvciB0cmFpbmluZyBhbmQgZXZhbHVhdGlvbiBmcm9tIG91ciBFbnZpcm9ubWVudHMgSHViIGNvbW11bml0eSBwbGF0Zm9ybS4gQnVpbHQgZm9yIHRoaXMgZWZmb3J0LCB3ZSBpbnRyb2R1Y2UgcHJpbWUtcmwsIGFuIG9wZW4gZnJhbWV3b3JrIGZvciBsYXJnZS1zY2FsZSBhc3luY2hyb25vdXMgcmVpbmZvcmNlbWVudCBsZWFybmluZywgd2hpY2ggc2NhbGVzIHNlYW1sZXNzbHkgZnJvbSBhIHNpbmdsZSBub2RlIHRvIHRob3VzYW5kcyBvZiBHUFVzLCBhbmQgaXMgdGFpbG9yZWQgZm9yIGFnZW50aWMgUkwgd2l0aCBmaXJzdC1jbGFzcyBzdXBwb3J0IGZvciBtdWx0aS10dXJuIGludGVyYWN0aW9ucyBhbmQgdG9vbCB1c2UuIFVzaW5nIHRoaXMgc3RhY2ssIHdlIHJ1biBib3RoIFNGVCBhbmQgUkwgdHJhaW5pbmcgb24gdG9wIG9mIHRoZSBHTE0tNC41QWlyLUJhc2UgbW9kZWwsIHNjYWxpbmcgUkwgdHJhaW5pbmcgdXAgdG8gNTEyIEgyMDBzIHdpdGggaGlnaCB0cmFpbmluZyBlZmZpY2llbmN5LiIsLCxPcGVuIHdlaWdodHMgKHVucmVzdHJpY3RlZCksVW5pdGVkIFN0YXRlcyBvZiBBbWVyaWNhLEdMTS00LjUtQWlyLCwsLCwyMDI2LTA0LTA4IDAyOjE1OjAzKzAwOjAwLCwsLCwsSW5kdXN0cnksLCwsLCxNSVQgbGljZW5zZSBodHRwczovL2h1Z2dpbmdmYWNlLmNvL2RhdGFzZXRzL2Nob29zZWFsaWNlbnNlL2xpY2Vuc2VzL2Jsb2IvbWFpbi9tYXJrZG93bi9taXQubWQsLCwsLCwsLFByaW1lSW50ZWxsZWN0LCwsLFllcwpGTFVYLjIsSW1hZ2UgZ2VuZXJhdGlvbixJbWFnZSBnZW5lcmF0aW9uLEJsYWNrIEZvcmVzdCBMYWJzLCwyMDI1LTExLTI1LEZMVVguMjogRnJvbnRpZXIgVmlzdWFsIEludGVsbGlnZW5jZSwiaHR0cHM6Ly9iZmwuYWkvYmxvZy9mbHV4LTIsIGh0dHBzOi8vZ2l0aHViLmNvbS9ibGFjay1mb3Jlc3QtbGFicy9mbHV4MiIsLCwsMzIwMDAwMDAwMDAuMCwiIiIzMkIgcGFyYW1ldGVyIGZsb3cgbWF0Y2hpbmcgdHJhbnNmb3JtZXIiIiAoaHR0cHM6Ly9naXRodWIuY29tL2JsYWNrLWZvcmVzdC1sYWJzL2ZsdXgyLCBSRUFETUU7IGh0dHBzOi8vYmZsLmFpL2Jsb2cvZmx1eC0yKSIsLCwsLCwsLCxMaWtlbHksIkZMVVguMiBidWlsZHMgb24gYSBsYXRlbnQgZmxvdyBtYXRjaGluZyBhcmNoaXRlY3R1cmUsIGFuZCBjb21iaW5lcyBpbWFnZSBnZW5lcmF0aW9uIGFuZCBlZGl0aW5nIGluIGEgc2luZ2xlIGFyY2hpdGVjdHVyZS4gVGhlIG1vZGVsIGNvdXBsZXMgdGhlIE1pc3RyYWwtMyAyNEIgcGFyYW1ldGVyIHZpc2lvbi1sYW5ndWFnZSBtb2RlbCB3aXRoIGEgcmVjdGlmaWVkIGZsb3cgdHJhbnNmb3JtZXIuIEZMVVguMiBwcm92aWRlcyBtdWx0aS1yZWZlcmVuY2Ugc3VwcG9ydCwgd2l0aCB0aGUgYWJpbGl0eSB0byBjb21iaW5lIHVwIHRvIDEwIGltYWdlcyBpbnRvIGEgbm92ZWwgb3V0cHV0LCBhbiBvdXRwdXQgcmVzb2x1dGlvbiBvZiB1cCB0byA0TVAsIHN1YnN0YW50aWFsbHkgYmV0dGVyIHByb21wdCBhZGhlcmVuY2UgYW5kIHdvcmxkIGtub3dsZWRnZSwgYW5kIHNpZ25pZmljYW50bHkgaW1wcm92ZWQgdHlwb2dyYXBoeS4iLCwsT3BlbiB3ZWlnaHRzIChub24tY29tbWVyY2lhbCksR2VybWFueSwsLCwsLDIwMjYtMDQtMDggMDI6MTU6MTkrMDA6MDAsLCwsLCxJbmR1c3RyeSwsLCwsLEZMVVguMiBbZGV2XSByZWxlYXNlZCB1bmRlciBub24tY29tbWVyY2lhbCBsaWNlbnNlIG9uIEh1Z2dpbmdGYWNlLiBGTFVYLjIgW2tsZWluXSBtb2RlbHMgcmVsZWFzZWQgdW5kZXIgbm9uLWNvbW1lcmNpYWwgbGljZW5zZS4gRkxVWC4yIFtwcm9dIGFuZCBbZmxleF0gYXJlIEFQSS1vbmx5IHByb3ByaWV0YXJ5LiBDb21tZXJjaWFsIHNlbGYtaG9zdGVkIGxpY2Vuc2UgYXZhaWxhYmxlIGZyb20gQkZMLiwsLCwsLCwsLCwsLFllcwpDbGF1ZGUgT3B1cyA0LjU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UtMTEtMjQsSW50cm9kdWNpbmcgQ2xhdWRlIE9wdXMgNC41LGh0dHBzOi8vd3d3LmFudGhyb3BpYy5jb20vbmV3cy9jbGF1ZGUtb3B1cy00LTUsLFNPVEEgaW1wcm92ZW1lbnQsU09UQSBvbiBTV0UtYmVuY2gsLCwsRmxhZ3NoaXAgbW9kZWwgZnJvbSBhIGxlYWRpbmcgZGV2ZWxvcGVyIGluIG1pZC0yMDI1OyB2ZXJ5IGxpa2VseSBpdCB1c2VkID4xZTI1IEZMT1AuLCwsLCwsLFVua25vd24sIk91ciBuZXdlc3QgbW9kZWwsIENsYXVkZSBPcHVzIDQuNSwgaXMgYXZhaWxhYmxlIHRvZGF5LiBJdOKAmXMgaW50ZWxsaWdlbnQsIGVmZmljaWVudCwgYW5kIHRoZSBiZXN0IG1vZGVsIGluIHRoZSB3b3JsZCBmb3IgY29kaW5nLCBhZ2VudHMsIGFuZCBjb21wdXRlciB1c2UuIEl04oCZcyBhbHNvIG1lYW5pbmdmdWxseSBiZXR0ZXIgYXQgZXZlcnlkYXkgdGFza3MgbGlrZSBkZWVwIHJlc2VhcmNoIGFuZCB3b3JraW5nIHdpdGggc2xpZGVzIGFuZCBzcHJlYWRzaGVldHMuIE9wdXMgNC41IGlzIGEgc3RlcCBmb3J3YXJkIGluIHdoYXQgQUkgc3lzdGVtcyBjYW4gZG8sIGFuZCBhIHByZXZpZXcgb2YgbGFyZ2VyIGNoYW5nZXMgdG8gaG93IHdvcmsgZ2V0cyBkb25lLiIsLCxBUEkgYWNjZXNzLFVuaXRlZCBTdGF0ZXMgb2YgQW1lcmljYSwsLCwsLDIwMjYtMDQtMjQgMTk6MzI6NDUrMDA6MDAsLCwsLCxJbmR1c3RyeSwsLCwsVW5yZWxlYXNlZCwsVHJ1ZSwsLCwsLCwsLCwsTm8KT2xtbyAzLExhbmd1YWdlLCJMYW5ndWFnZSBtb2RlbGluZy9nZW5lcmF0aW9uLENoYXQsUmVhc29uaW5nLENvZGUgZ2VuZXJhdGlvbiIsQWxsZW4gSW5zdGl0dXRlIGZvciBBSS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x:v>
      </x:c>
    </x:row>
    <x:row r="12" ht="18" customHeight="1">
      <x:c r="A12" s="17" t="n">
        <x:v>7</x:v>
      </x:c>
      <x:c r="B12" s="17" t="n">
        <x:v>309</x:v>
      </x:c>
      <x:c r="C12" s="94" t="str">
        <x:v>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aHR0cHM6Ly9hcnhpdi5vcmcvYWJzLzI1MTIuMTM5NjEsLFNPVEEgaW1wcm92ZW1lbnQsUGFwZXIvdGVjaG5pY2FsIHJlcG9ydCBkZXNjcmliZXMgT2xtbyAzIFRoaW5rIDMyQiBhcyB0aGUgc3Ryb25nZXN0IGZ1bGx5LW9wZW4gdGhpbmtpbmcgbW9kZWwgcmVsZWFzZWQgdG8gZGF0ZS4sMzIwMDAwMDAwMDAuMCwzMkIgd2l0aCBCYXNlL0luc3RydWN0L1RoaW5rIHZhcmlhbnRzLiBCYXNlIGhlcmUsMS4xZSsyNCw2KjMuMmUxMCo1LjVlMTI9MS4xZTI0LDU1MDAwMDAwMDAwMDAsTW9kZWwgY2FyZCBsaXN0cyA1LjUwVCB0cmFpbmluZyB0b2tlbnMgZm9yIE9MTW8gMyAzMkIgKGFuZCA1LjkzVCBmb3IgN0IpLiwxMzQ0LjAsIkluIHRvdGFsLCBhcHByb3hpbWF0ZWx5IDU2IGRheXMgZWxhcHNlZCBmcm9tIHRoZSBzdGFydCBvZiB0cmFpbmluZyB0byB0aGUgZXZhbHVhdGlvbiBvZiB0aGUgT2xtbyAzIFRoaW5rIDMyQiBjaGVja3BvaW50LCBvbiBhIGNsdXN0ZXIgd2l0aCAxMDI0IEgxMDAgR1BVcyBkZWRpY2F0ZWQgdG8gT2xtbyAzIixOVklESUEgSDEwMCBTWE01IDgwR0IsLENvbmZpZGVudCwiQSBmdWxseS1vcGVuIHN1aXRlIG9mIDdCLzMyQiBsYW5ndWFnZSBtb2RlbHMsIHJlbGVhc2luZyB0aGUgZW50aXJlIOKAnG1vZGVsIGZsb3figJ0gKGRhdGEsIGNvZGUsIGFuZCBjaGVja3BvaW50cykgYW5kIHRhcmdldGluZyBsb25nLWNvbnRleHQgcmVhc29uaW5nLCB0b29sIHVzZSwgY29kaW5nLCBhbmQgY2hhdC4iLDEuMCwsT3BlbiB3ZWlnaHRzICh1bnJlc3RyaWN0ZWQpLFVuaXRlZCBTdGF0ZXMgb2YgQW1lcmljYSwsLCwxMDI0LjAsLDIwMjYtMDMtMzEgMDE6MDQ6NTErMDA6MDAsLCwsLCxSZXNlYXJjaCBjb2xsZWN0aXZlLCwsLCxPcGVuIHNvdXJjZSwiTW9kZWwgY2FyZCArIGFydGlmYWN0czogaHR0cHM6Ly9hbGxlbmFpLm9yZy9vbG1vIGFuZCBodHRwczovL2h1Z2dpbmdmYWNlLmNvL2FsbGVuYWkvT2xtby0zLTExMjUtMzJCIChBcGFjaGUtMi4wKQoiLCwsLCwsMTM5ODcxOS4zMTE1NTUxNTg2LCwsLCwsWWVzCkdlbWluaSAzIFBybyBJbWFnZSAoTmFubyBCYW5hbmEgUHJvKSxJbWFnZSBnZW5lcmF0aW9uLEltYWdlIGdlbmVyYXRpb24sR29vZ2xlIERlZXBNaW5kLCwyMDI1LTExLTIwLEludHJvZHVjaW5nIE5hbm8gQmFuYW5hIFBybyxodHRwczovL2Jsb2cuZ29vZ2xlL2lubm92YXRpb24tYW5kLWFpL3Byb2R1Y3RzL25hbm8tYmFuYW5hLXByby8sLFNpZ25pZmljYW50IHVzZSwiIiJVcGRhdGU6IEluIHRoZSBsYXN0IDQgZGF5cywgCkBHZW1pbmlBcHAKIGhhcyBhZGRlZDoKKyAxM00gbW9yZSBmaXJzdC10aW1lIHVzZXJzICgyM00rIHRvdGFsIG5vdykKKyAzMDBNIG1vcmUgaW1hZ2VzICg1MDBNKyB0b3RhbCBub3cpIiIgZnJvbSBKb3NoIFdvb2R3YXJkIG9uIFggKGh0dHBzOi8veC5jb20vam9zaHdvb2R3YXJkL3N0YXR1cy8xOTY1MTc1MTk5NDExOTI1MDYwKSIsLCwsLCwsLCwsLExpa2VseSwiVG9kYXksIHdl4oCZcmUgaW50cm9kdWNpbmcgTmFubyBCYW5hbmEgUHJvIChHZW1pbmkgMyBQcm8gSW1hZ2UpLCBvdXIgbmV3IHN0YXRlLW9mLXRoZSBhcnQgaW1hZ2UgZ2VuZXJhdGlvbiBhbmQgZWRpdGluZyBtb2RlbC4gQnVpbHQgb24gR2VtaW5pIDMgUHJvLCBOYW5vIEJhbmFuYSBQcm8gdXNlcyBHZW1pbmnigJlzIHN0YXRlLW9mLXRoZS1hcnQgcmVhc29uaW5nIGFuZCByZWFsLXdvcmxkIGtub3dsZWRnZSB0byB2aXN1YWxpemUgaW5mb3JtYXRpb24gYmV0dGVyIHRoYW4gZXZlciBiZWZvcmUuIiwsLEFQSSBhY2Nlc3MsVW5pdGVkIFN0YXRlcyBvZiBBbWVyaWNhLCwsLCwsMjAyNi0wNC0wOCAwMjoxNDo1NiswMDowMCwsLCwsLEluZHVzdHJ5LCwsLCwsIkF2YWlsYWJsZSBpbiBHZW1pbmkncyBtb2JpbGUgYXBwLCB3ZWIgaW50ZXJmYWNlIGFuZCBieSBBUEkiLCwsLCwsLCwsLCwsTm8KU0FNIDMsVmlzaW9uLEltYWdlIHNlZ21lbnRhdGlvbixNZXRhIEFJLCJOaWNvbGFzIENhcmlvbiwgTGF1cmEgR3VzdGFmc29uLCBZdWFuLVRpbmcgSHUsIFNob3ViaGlrIERlYm5hdGgsIFJvbmdoYW5nIEh1LCBEaWRhYyBTdXJpcywgQ2hhaXRhbnlhIFJ5YWxpLCBLYWx5YW4gVmFzdWRldiBBbHdhbGEsIEhhaXRoYW0gS2hlZHIsIEFuZHJldyBIdWFuZywgSmllIExlaSwgVGVuZ3l1IE1hLCBCYWlzaGFuIEd1bywgQXJwaXQgS2FsbGEsIE1hcmt1cyBNYXJrcywgSm9zZXBoIEdyZWVyLCBNZW5nIFdhbmcsIFBlaXplIFN1biwgUm9tYW4gUsOkZGxlLCBUcmlhbnRhZnlsbG9zIEFmb3VyYXMsIEVmZnJvc3luaSBNYXZyb3VkaSwgS2F0aGVyaW5lIFh1LCBUc3VuZy1IYW4gV3UsIFl1IFpob3UsIExpbGlhbmUgTW9tZW5pLCBSaXNoaSBIYXpyYSwgU2h1YW5ncnVpIERpbmcsIFNhZ2FyIFZhemUsIEZyYW5jb2lzIFBvcmNoZXIsIEZlbmcgTGksIFNpeXVhbiBMaSwgQWlzaHdhcnlhIEthbWF0aCwgSG8gS2VpIENoZW5nLCBQaW90ciBEb2xsw6FyLCBOaWtoaWxhIFJhdmksIEthdGUgU2FlbmtvLCBQZW5nY2h1YW4gWmhhbmcsIENocmlzdG9waCBGZWljaHRlbmhvZmVyIiwyMDI1LTExLTIwLFNBTSAzOiBTZWdtZW50IEFueXRoaW5nIHdpdGggQ29uY2VwdHMsaHR0cHM6Ly9hcnhpdi5vcmcvYWJzLzI1MTEuMTY3MTksLCwsODUwMDAwMDAwLjAsIiIiU0FNIDMgaGFzIOKIvDg1ME0gcGFyYW1ldGVycywgZGlzdHJpYnV0ZWQgYXMgZm9sbG93czog4oi8NDUwTSBhbmQg4oi8MzAwTSBmb3IgdGhlIHZpc2lvbiBhbmQgdGV4dCBlbmNvZGVycyAoQm9seWEgZXQgYWwuLCAyMDI1KSwgYW5kIOKIvDEwME0gZm9yIHRoZSBkZXRlY3RvciBhbmQgdHJhY2tlciBjb21wb25lbnRzIiIiLDEuOTk4MTU4NGUrMjMsIiIiVGhlIHJlbGVhc2VkIFNBTSAzIHdhcyB0cmFpbmVkIG9uIDE3MmsgQTEwMCBHUFUgaG91cnMgYW5kIDg2ayBIMjAwIEdQVSBob3Vycy4iIiAKCkExMDAgY29udHJpYnV0aW9uID0gMTcyMDAwIGhvdXJzICogMzYwMCBzZWNvbmRzL2hvdXIgKiAzMTIsMDAwLDAwMCwwMDAsMDAwIFRGMTYgKGFzc3VtZWQgcHJlY2lzaW9uKSBGTE9QUyAgKiAwLjQgKGVzdGltYXRlZCB1dGlsaXphdGlvbikgPSA3NzI3NjE2MDAwMDAwMDAwMDAwMDAwMCBGTE9QLgoKSDIwMCBjb250cmlidXRpb24gPSA4NjAwMCBob3VycyAqIDM2MDAgc2Vjb25kcy9ob3VyICogOTg5LDUwMCwwMDAsMDAwLDAwMCBURjE2IChhc3N1bWVkIHByZWNpc2lvbikgRkxPUFMgKiAwLjQgKGVzdGltYXRlZCB1dGlsaXphdGlvbikgPSAxMjI1Mzk2ODAwMDAwMDAwMDAwMDAwMDAgRkxPUAoKVG90YWwgPSAyLjk5ODE1ODRlKzIzIEZMT1AiLCwsLCwsLExpa2VseSwiV2UgcHJlc2VudCBTZWdtZW50IEFueXRoaW5nIE1vZGVsIChTQU0pIDMsIGEgdW5pZmllZCBtb2RlbCB0aGF0IGRldGVjdHMsIHNlZ21lbnRzLCBhbmQgdHJhY2tzIG9iamVjdHMgaW4gaW1hZ2VzIGFuZCB2aWRlb3MgYmFzZWQgb24gY29uY2VwdCBwcm9tcHRzLCB3aGljaCB3ZSBkZWZpbmUgYXMgZWl0aGVyIHNob3J0IG5vdW4gcGhyYXNlcyAoZS5nLiwgIiJ5ZWxsb3cgc2Nob29sIGJ1cyIiKSwgaW1hZ2UgZXhlbXBsYXJzLCBvciBhIGNvbWJpbmF0aW9uIG9mIGJvdGguIFByb21wdGFibGUgQ29uY2VwdCBTZWdtZW50YXRpb24gKFBDUykgdGFrZXMgc3VjaCBwcm9tcHRzIGFuZCByZXR1cm5zIHNlZ21lbnRhdGlvbiBtYXNrcyBhbmQgdW5pcXVlIGlkZW50aXRpZXMgZm9yIGFsbCBtYXRjaGluZyBvYmplY3QgaW5zdGFuY2VzLiBUbyBhZHZhbmNlIFBDUywgd2UgYnVpbGQgYSBzY2FsYWJsZSBkYXRhIGVuZ2luZSB0aGF0IHByb2R1Y2VzIGEgaGlnaC1xdWFsaXR5IGRhdGFzZXQgd2l0aCA0TSB1bmlxdWUgY29uY2VwdCBsYWJlbHMsIGluY2x1ZGluZyBoYXJkIG5lZ2F0aXZlcywgYWNyb3NzIGltYWdlcyBhbmQgdmlkZW9zLiBPdXIgbW9kZWwgY29uc2lzdHMgb2YgYW4gaW1hZ2UtbGV2ZWwgZGV0ZWN0b3IgYW5kIGEgbWVtb3J5LWJhc2VkIHZpZGVvIHRyYWNrZXIgdGhhdCBzaGFyZSBhIHNpbmdsZSBiYWNrYm9uZS4gUmVjb2duaXRpb24gYW5kIGxvY2FsaXphdGlvbiBhcmUgZGVjb3VwbGVkIHdpdGggYSBwcmVzZW5jZSBoZWFkLCB3aGljaCBib29zdHMgZGV0ZWN0aW9uIGFjY3VyYWN5LiBTQU0gMyBkb3VibGVzIHRoZSBhY2N1cmFjeSBvZiBleGlzdGluZyBzeXN0ZW1zIGluIGJvdGggaW1hZ2UgYW5kIHZpZGVvIFBDUywgYW5kIGltcHJvdmVzIHByZXZpb3VzIFNBTSBjYXBhYmlsaXRpZXMgb24gdmlzdWFsIHNlZ21lbnRhdGlvbiB0YXNrcy4gV2Ugb3BlbiBzb3VyY2UgU0FNIDMgYWxvbmcgd2l0aCBvdXIgbmV3IFNlZ21lbnQgQW55dGhpbmcgd2l0aCBDb25jZXB0cyAoU0EtQ28pIGJlbmNobWFyayBmb3IgcHJvbXB0YWJsZSBjb25jZXB0IHNlZ21lbnRhdGlvbi4iLCwsT3BlbiB3ZWlnaHRzIChyZXN0cmljdGVkIHVzZSksVW5pdGVkIFN0YXRlcyBvZiBBbWVyaWNhLCwsLCwsMjAyNi0wNC0wOCAwMjoxNToxNCswMDowMCwsLCwsLEluZHVzdHJ5LCwsLCwsaHR0cHM6Ly9naXRodWIuY29tL2ZhY2Vib29rcmVzZWFyY2gvc2FtMz90YWI9TGljZW5zZS0xLW92LWZpbGUgbGlzdHMgc3BlY2lmaWMgcmVzdHJpY3Rpb25zLCwsLCwsLCwsLCwsWWVzClNBTSAzLCJWaXNpb24sVmlkZW8iLFNlbWFudGljIHNlZ21lbnRhdGlvbiwsLDIwMjUtMTEtMjAsU0FNIDM6IFNlZ21lbnQgQW55dGhpbmcgd2l0aCBDb25jZXB0cywiaHR0cHM6Ly9hcnhpdi5vcmcvYWJzLzI1MTEuMTY3MTksIGh0dHBzOi8vZ2l0aHViLmNvbS9mYWNlYm9va3Jlc2VhcmNoL3NhbTMiLCwsLDg0ODAwMDAwMC4wLCIiIlRoZSBTQU0gMyBtb2RlbCBoYXMgODQ4TSBwYXJhbWV0ZXJzIiIgKGh0dHBzOi8vd3d3Lm1hcmt0ZWNocG9zdC5jb20vMjAyNS8xMS8yMC9tZXRhLWFpLXJlbGVhc2VzLXNlZ21lbnQtYW55dGhpbmctbW9kZWwtMy1zYW0tMy1mb3ItcHJvbXB0YWJsZS1jb25jZXB0LXNlZ21lbnRhdGlvbi1pbi1pbWFnZXMtYW5kLXZpZGVvcy8pLiBVc2VzIFBlcmNlcHRpb24gRW5jb2RlciAoUEUpIHZpc2lvbiBiYWNrYm9uZSBzaGFyZWQgYmV0d2VlbiBkZXRlY3RvciBhbmQgdHJhY2tlci4iLCwsLCwsLCwsTGlrZWx5LCJXZSBwcmVzZW50IFNlZ21lbnQgQW55dGhpbmcgTW9kZWwgKFNBTSkgMywgYSB1bmlmaWVkIG1vZGVsIHRoYXQgZGV0ZWN0cywgc2VnbWVudHMsIGFuZCB0cmFja3Mgb2JqZWN0cyBpbiBpbWFnZXMgYW5kIHZpZGVvcyBiYXNlZCBvbiBjb25jZXB0IHByb21wdHMsIHdoaWNoIHdlIGRlZmluZSBhcyBlaXRoZXIgc2hvcnQgbm91biBwaHJhc2VzIChlLmcuLCAneWVsbG93IHNjaG9vbCBidXMnKSwgaW1hZ2UgZXhlbXBsYXJzLCBvciBhIGNvbWJpbmF0aW9uIG9mIGJvdGguIFByb21wdGFibGUgQ29uY2VwdCBTZWdtZW50YXRpb24gKFBDUykgdGFrZXMgc3VjaCBwcm9tcHRzIGFuZCByZXR1cm5zIHNlZ21lbnRhdGlvbiBtYXNrcyBhbmQgdW5pcXVlIGlkZW50aXRpZXMgZm9yIGFsbCBtYXRjaGluZyBvYmplY3QgaW5zdGFuY2VzLiBUbyBhZHZhbmNlIFBDUywgd2UgYnVpbGQgYSBzY2FsYWJsZSBkYXRhIGVuZ2luZSB0aGF0IHByb2R1Y2VzIGEgaGlnaC1xdWFsaXR5IGRhdGFzZXQgd2l0aCA0TSB1bmlxdWUgY29uY2VwdCBsYWJlbHMsIGluY2x1ZGluZyBoYXJkIG5lZ2F0aXZlcywgYWNyb3NzIGltYWdlcyBhbmQgdmlkZW9zLiBPdXIgbW9kZWwgY29uc2lzdHMgb2YgYW4gaW1hZ2UtbGV2ZWwgZGV0ZWN0b3IgYW5kIGEgbWVtb3J5LWJhc2VkIHZpZGVvIHRyYWNrZXIgdGhhdCBzaGFyZSBhIHNpbmdsZSBiYWNrYm9uZS4gUmVjb2duaXRpb24gYW5kIGxvY2FsaXphdGlvbiBhcmUgZGVjb3VwbGVkIHdpdGggYSBwcmVzZW5jZSBoZWFkLCB3aGljaCBib29zdHMgZGV0ZWN0aW9uIGFjY3VyYWN5LiBTQU0gMyBkb3VibGVzIHRoZSBhY2N1cmFjeSBvZiBleGlzdGluZyBzeXN0ZW1zIGluIGJvdGggaW1hZ2UgYW5kIHZpZGVvIFBDUywgYW5kIGltcHJvdmVzIHByZXZpb3VzIFNBTSBjYXBhYmlsaXRpZXMgb24gdmlzdWFsIHNlZ21lbnRhdGlvbiB0YXNrcy4iLCwsT3BlbiB3ZWlnaHRzIChyZXN0cmljdGVkIHVzZSksLCwsLCwsMjAyNi0wNC0wOCAwMjoxNToyNiswMDowMCwsLCwsLCwsLCwsLCJSZWxlYXNlZCB1bmRlciBTQU0gTGljZW5zZS4gQ29kZSwgY2hlY2twb2ludHMsIGFuZCBTQS1DbyBiZW5jaG1hcmsgcmVsZWFzZWQgb24gR2l0SHViLiBSZXF1aXJlcyBhY2Nlc3MgcmVxdWVzdCBvbiBIdWdnaW5nRmFjZS4iLCwsLCwsLCwsLCwsWWVzCk9sbW8gMyAzMkIgSW5zdHJ1Y3QsTGFuZ3VhZ2UsIkxhbmd1YWdlIG1vZGVsaW5nL2dlbmVyYXRpb24sQ2hhdCxDb2RlIGdlbmVyYXRpb24sTWF0aGVtYXRpY2FsIHJlYXNvbmluZyxUb29sIHVzZSIsIkFsbGVuIEluc3RpdHV0ZSBmb3IgQUksVW5pdmVyc2l0eSBvZiBXYXNoaW5ndG9uLENhcm5lZ2llIE1lbGxvbiBVbml2ZXJzaXR5IChDTVUpLFN0YW5mb3JkIFVuaXZlcnNpdHksTWlsYSAtIFF1ZWJlYyBBSSAob3JpZ2luYWxseSBNb250cmVhbCBJbnN0aXR1dGUgZm9yIExlYXJuaW5nIEFsZ29yaXRobXMpLFVuaXZlcnNpdHkgb2YgTW9udHJlYWwgLyBVbml2ZXJzaXTDqSBkZSBNb250csOpYWwsUHJpbmNldG9uIFVuaXZlcnNpdHksTWFzc2FjaHVzZXR0cyBJbnN0aXR1dGUgb2YgVGVjaG5vbG9neSAoTUlUKSxVbml2ZXJzaXR5IG9mIE1hcnlsYW5kIi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Imh0dHBzOi8vYXJ4aXYub3JnL2Ficy8yNTEyLjEzOTYxLCBodHRwczovL2FsbGVuYWkub3JnL2Jsb2cvb2xtbzMsIGh0dHBzOi8vaHVnZ2luZ2ZhY2UuY28vYWxsZW5haS9PbG1vLTMtMTEyNS0zMkIiLCwsLDMyMDAwMDAwMDAwLjAsN0IgYW5kIDMyQiB2YXJpYW50cy4gRGVuc2UgdHJhbnNmb3JtZXIgYXJjaGl0ZWN0dXJlLiAoaHR0cHM6Ly9hcnhpdi5vcmcvYWJzLzI1MTIuMTM5NjEpLCwsLCwsLE5WSURJQSBIMTAwIFNYTTUgODBHQiwsTGlrZWx5LCJXZSBpbnRyb2R1Y2UgT2xtbyAzLCBhIGZhbWlseSBvZiBzdGF0ZS1vZi10aGUtYXJ0LCBmdWxseS1vcGVuIGxhbmd1YWdlIG1vZGVscyBhdCB0aGUgN0IgYW5kIDMyQiBwYXJhbWV0ZXIgc2NhbGVzLiBPbG1vIDMgbW9kZWwgY29uc3RydWN0aW9uIHRhcmdldHMgbG9uZy1jb250ZXh0IHJlYXNvbmluZywgZnVuY3Rpb24gY2FsbGluZywgY29kaW5nLCBpbnN0cnVjdGlvbiBmb2xsb3dpbmcsIGdlbmVyYWwgY2hhdCwgYW5kIGtub3dsZWRnZSByZWNhbGwuIFRoaXMgcmVsZWFzZSBpbmNsdWRlcyB0aGUgZW50aXJlIG1vZGVsIGZsb3csIGkuZS4sIHRoZSBmdWxsIGxpZmVjeWNsZSBvZiB0aGUgZmFtaWx5IG9mIG1vZGVscywgaW5jbHVkaW5nIGV2ZXJ5IHN0YWdlLCBjaGVja3BvaW50LCBkYXRhIHBvaW50LCBhbmQgZGVwZW5kZW5jeSB1c2VkIHRvIGJ1aWxkIGl0LiBPdXIgZmxhZ3NoaXAgbW9kZWwsIE9sbW8gMyBUaGluayAzMkIsIGlzIHRoZSBzdHJvbmdlc3QgZnVsbHktb3BlbiB0aGlua2luZyBtb2RlbCByZWxlYXNlZCB0by1kYXRlLiIsLCxPcGVuIHdlaWdodHMgKHVucmVzdHJpY3RlZCksIlVuaXRlZCBTdGF0ZXMgb2YgQW1lcmljYSxVbml0ZWQgU3RhdGVzIG9mIEFtZXJpY2EsVW5pdGVkIFN0YXRlcyBvZiBBbWVyaWNhLFVuaXRlZCBTdGF0ZXMgb2YgQW1lcmljYSxDYW5hZGEsQ2FuYWRhLFVuaXRlZCBTdGF0ZXMgb2YgQW1lcmljYSxVbml0ZWQgU3RhdGVzIG9mIEFtZXJpY2EsVW5pdGVkIFN0YXRlcyBvZiBBbWVyaWNhIiwsLCwxMDI0LjAsLDIwMjYtMDQtMDggMDI6MTU6MjgrMDA6MDAsLCwsLCwiUmVzZWFyY2ggY29sbGVjdGl2ZSxBY2FkZW1pYSxBY2FkZW1pYSxBY2FkZW1pYSxBY2FkZW1pYSxBY2FkZW1pYSxBY2FkZW1pYSxBY2FkZW1pYSxBY2FkZW1pYSIsLCwsLCwiQXBhY2hlIDIuMCBsaWNlbnNlLiBGdWxsIG1vZGVsIGZsb3cgcmVsZWFzZWQ6IGFsbCBjb2RlLCBjaGVja3BvaW50cywgdHJhaW5pbmcgZGF0YSwgbG9ncy4gKGh0dHBzOi8vaHVnZ2luZ2ZhY2UuY28vYWxsZW5haS9PbG1vLTMtMTEyNS0zMkIpIiwsLCwsLDEzOTg3MTkuMzExNTU1MTU4NiwsLCwsLFllcwpPbG1vIDMgN0IgVGhpbmssTGFuZ3VhZ2UsIkxhbmd1YWdlIG1vZGVsaW5nL2dlbmVyYXRpb24sQ2hhdCxDb2RlIGdlbmVyYXRpb24sTWF0aGVtYXRpY2FsIHJlYXNvbmluZyxUb29sIHVzZSIsIkFsbGVuIEluc3RpdHV0ZSBmb3IgQUksVW5pdmVyc2l0eSBvZiBXYXNoaW5ndG9uLENhcm5lZ2llIE1lbGxvbiBVbml2ZXJzaXR5IChDTVUpLFN0YW5mb3JkIFVuaXZlcnNpdHksTWlsYSAtIFF1ZWJlYyBBSSAob3JpZ2luYWxseSBNb250cmVhbCBJbnN0aXR1dGUgZm9yIExlYXJuaW5nIEFsZ29yaXRobXMpLFVuaXZlcnNpdHkgb2YgTW9udHJlYWwgLyBVbml2ZXJzaXTDqSBkZSBNb250csOpYWwsUHJpbmNldG9uIFVuaXZlcnNpdHksTWFzc2FjaHVzZXR0cyBJbnN0aXR1dGUgb2YgVGVjaG5vbG9neSAoTUlUKSxVbml2ZXJzaXR5IG9mIE1hcnlsYW5kIiwiQWxseXNvbiBFdHRpbmdlciwgQW1hbmRhIEJlcnRzY2gsIEJhaWxleSBLdWVobCwgRGF2aWQgR3JhaGFtLCBEYXZpZCBIZWluZW1hbiwgRGlyayBHcm9lbmV2ZWxkLCBGYWV6ZSBCcmFobWFuLCBGaW5iYXJyIFRpbWJlcnMsIEhhbWlzaCBJdmlzb24sIEphY29iIE1vcnJpc29uLCBKYWtlIFBvem5hbnNraSwgS3lsZSBMbywgTHVjYSBTb2xkYWluaSwgTWF0dCBKb3JkYW4sIE1heWVlIENoZW4sIE1pY2hhZWwgTm91a2hvdml0Y2gsIE5hdGhhbiBMYW1iZXJ0LCBQZXRlIFdhbHNoLCBQcmFkZWVwIERhc2lnaSwgUm9iZXJ0IEJlcnJ5LCBTYXVteWEgTWFsaWssIFNhdXJhYmggU2hhaCwgU2NvdHQgR2VuZywgU2hhbmUgQXJvcmEsIFNoYXNoYW5rIEd1cHRhLCBUYWlyYSBBbmRlcnNvbiwgVGVuZyBYaWFvLCBUeWxlciBNdXJyYXksIFR5bGVyIFJvbWVybywgVmljdG9yaWEgR3JhZiwgQWthcmkgQXNhaSwgQWtzaGl0YSBCaGFnaWEsIEFsZXhhbmRlciBXZXR0aWcsIEFsaXNhIExpdSwgQW1hbiBSYW5nYXB1ciwgQ2hsb2UgQW5hc3Rhc2lhZGVzLCBDb3N0YSBIdWFuZywgRHVzdGluIFNjaHdlbmssIEhhcnNoIFRyaXZlZGksIElhbiBNYWdudXNzb24sIEphcm9uIExvY2huZXIsIEppYWNoZW5nIExpdSwgTGVzdGVyIEphbWVzIFYuIE1pcmFuZGEsIE1hYXJ0ZW4gU2FwLCBNYWxpYSBNb3JnYW4sIE1pY2hhZWwgU2NobWl0eiwgTWljaGFsIEd1ZXJxdWluLCBNaWNoYWVsIFdpbHNvbiwgUmVnYW4gSHVmZiwgUm9uYW4gTGUgQnJhcywgUnVpIFhpbiwgUnVsaW4gU2hhbywgU2FtIFNram9uc2JlcmcsIFNoYW5ub24gWmVqaWFuZyBTaGVuLCBTaHV5dWUgU3RlbGxhIExpLCBUdWNrZXIgV2lsZGUsIFZhbGVudGluYSBQeWF0a2luLCBXaWxsIE1lcnJpbGwsIFlhcGVpIENoYW5nLCBZdWxpbmcgR3UsIFpoaXl1YW4gWmVuZywgQXNoaXNoIFNhYmhhcndhbCwgTHVrZSBaZXR0bGVtb3llciwgUGFuZyBXZWkgS29oLCBBbGkgRmFyaGFkaSwgTm9haCBBLiBTbWl0aCwgSGFubmFuZWggSGFqaXNoaXJ6aSIsMjAyNS0xMS0yMCxPbG1vIDMsImh0dHBzOi8vYXJ4aXYub3JnL2Ficy8yNTEyLjEzOTYxLCBodHRwczovL2FsbGVuYWkub3JnL2Jsb2cvb2xtbzMsIGh0dHBzOi8vaHVnZ2luZ2ZhY2UuY28vYWxsZW5haS9PbG1vLTMtMTEyNS0zMkIiLCwsLDcwMDAwMDAwMDAuMCw3QiBhbmQgMzJCIHZhcmlhbnRzLiBEZW5zZSB0cmFuc2Zvcm1lciBhcmNoaXRlY3R1cmUuIChodHRwczovL2FyeGl2Lm9yZy9hYnMvMjUxMi4xMzk2MSksLCwsLCwsTlZJRElBIEgxMDAgU1hNNSA4MEdCLCxMaWtlbHksIldlIGludHJvZHVjZSBPbG1vIDMsIGEgZmFtaWx5IG9mIHN0YXRlLW9mLXRoZS1hcnQsIGZ1bGx5LW9wZW4gbGFuZ3VhZ2UgbW9kZWxzIGF0IHRoZSA3QiBhbmQgMzJCIHBhcmFtZXRlciBzY2FsZXMuIE9sbW8gMyBtb2RlbCBjb25zdHJ1Y3Rpb24gdGFyZ2V0cyBsb25nLWNvbnRleHQgcmVhc29uaW5nLCBmdW5jdGlvbiBjYWxsaW5nLCBjb2RpbmcsIGluc3RydWN0aW9uIGZvbGxvd2luZywgZ2VuZXJhbCBjaGF0LCBhbmQga25vd2xlZGdlIHJlY2FsbC4gVGhpcyByZWxlYXNlIGluY2x1ZGVzIHRoZSBlbnRpcmUgbW9kZWwgZmxvdywgaS5lLiwgdGhlIGZ1bGwgbGlmZWN5Y2xlIG9mIHRoZSBmYW1pbHkgb2YgbW9kZWxzLCBpbmNsdWRpbmcgZXZlcnkgc3RhZ2UsIGNoZWNrcG9pbnQsIGRhdGEgcG9pbnQsIGFuZCBkZXBlbmRlbmN5IHVzZWQgdG8gYnVpbGQgaXQuIE91ciBmbGFnc2hpcCBtb2RlbCwgT2xtbyAzIFRoaW5rIDMyQiwgaXMgdGhlIHN0cm9uZ2VzdCBmdWxseS1vcGVuIHRoaW5raW5nIG1vZGVsIHJlbGVhc2VkIHRvLWRhdGUuIiwsLE9wZW4gd2VpZ2h0cyAodW5yZXN0cmljdGVkKSwiVW5pdGVkIFN0YXRlcyBvZiBBbWVyaWNhLFVuaXRlZCBTdGF0ZXMgb2YgQW1lcmljYSxVbml0ZWQgU3RhdGVzIG9mIEFtZXJpY2EsVW5pdGVkIFN0YXRlcyBvZiBBbWVyaWNhLENhbmFkYSxDYW5hZGEsVW5pdGVkIFN0YXRlcyBvZiBBbWVyaWNhLFVuaXRlZCBTdGF0ZXMgb2YgQW1lcmljYSxVbml0ZWQgU3RhdGVzIG9mIEFtZXJpY2EiLCwsLDEwMjQuMCwsMjAyNi0wNC0wOCAwMjoxNToyOCswMDowMCwsLCwsLCJSZXNlYXJjaCBjb2xsZWN0aXZlLEFjYWRlbWlhLEFjYWRlbWlhLEFjYWRlbWlhLEFjYWRlbWlhLEFjYWRlbWlhLEFjYWRlbWlhLEFjYWRlbWlhLEFjYWRlbWlhIiwsLCwsLCJBcGFjaGUgMi4wIGxpY2Vuc2UuIEZ1bGwgbW9kZWwgZmxvdyByZWxlYXNlZDogYWxsIGNvZGUsIGNoZWNrcG9pbnRzLCB0cmFpbmluZyBkYXRhLCBsb2dzLiAoaHR0cHM6Ly9odWdnaW5nZmFjZS5jby9hbGxlbmFpL09sbW8tMy0xMTI1LTMyQikiLCwsLCwsMTM5ODcxOS4zMTE1NTUxNTg2LCwsLCwsWWVzCk9sbW8gMy4xIDMyQiBUaGluayxMYW5ndWFnZSwiTGFuZ3VhZ2UgbW9kZWxpbmcvZ2VuZXJhdGlvbixDaGF0LENvZGUgZ2VuZXJhdGlvbixNYXRoZW1hdGljYWwgcmVhc29uaW5nLFRvb2wgdXNlIiwiQWxsZW4gSW5zdGl0dXRlIGZvciBBSSxVbml2ZXJzaXR5IG9mIFdhc2hpbmd0b24sQ2FybmVnaWUgTWVsbG9uIFVuaXZlcnNpdHkgKENNVSksU3RhbmZvcmQgVW5pdmVyc2l0eSxNaWxhIC0gUXVlYmVjIEFJIChvcmlnaW5hbGx5IE1vbnRyZWFsIEluc3RpdHV0ZSBmb3IgTGVhcm5pbmcgQWxnb3JpdGhtcyksVW5pdmVyc2l0eSBvZiBNb250cmVhbCAvIFVuaXZlcnNpdMOpIGRlIE1vbnRyw6lhbCxQcmluY2V0b24gVW5pdmVyc2l0eSxNYXNzYWNodXNldHRzIEluc3RpdHV0ZSBvZiBUZWNobm9sb2d5IChNSVQpLFVuaXZlcnNpdHkgb2YgTWFyeWxhbmQiLCJBbGx5c29uIEV0dGluZ2VyLCBBbWFuZGEgQmVydHNjaCwgQmFpbGV5IEt1ZWhsLCBEYXZpZCBHcmFoYW0sIERhdmlkIEhlaW5lbWFuLCBEaXJrIEdyb2VuZXZlbGQsIEZhZXplIEJyYWhtYW4sIEZpbmJhcnIgVGltYmVycywgSGFtaXNoIEl2aXNvbiwgSmFjb2IgTW9ycmlzb24sIEpha2UgUG96bmFuc2tpLCBLeWxlIExvLCBMdWNhIFNvbGRhaW5pLCBNYXR0IEpvcmRhbiwgTWF5ZWUgQ2hlbiwgTWljaGFlbCBOb3VraG92aXRjaCwgTmF0aGFuIExhbWJlcnQsIFBldGUgV2Fsc2gsIFByYWRlZXAgRGFzaWdpLCBSb2JlcnQgQmVycnksIFNhdW15YSBNYWxpaywgU2F1cmFiaCBTaGFoLCBTY290dCBHZW5nLCBTaGFuZSBBcm9yYSwgU2hhc2hhbmsgR3VwdGEsIFRhaXJhIEFuZGVyc29uLCBUZW5nIFhpYW8sIFR5bGVyIE11cnJheSwgVHlsZXIgUm9tZXJvLCBWaWN0b3JpYSBHcmFmLCBBa2FyaSBBc2FpLCBBa3NoaXRhIEJoYWdpYSwgQWxleGFuZGVyIFdldHRpZywgQWxpc2EgTGl1LCBBbWFuIFJhbmdhcHVyLCBDaGxvZSBBbmFzdGFzaWFkZXMsIENvc3RhIEh1YW5nLCBEdXN0aW4gU2Nod2VuaywgSGFyc2ggVHJpdmVkaSwgSWFuIE1hZ251c3NvbiwgSmFyb24gTG9jaG5lciwgSmlhY2hlbmcgTGl1LCBMZXN0ZXIgSmFtZXMgVi4gTWlyYW5kYSwgTWFhcnRlbiBTYXAsIE1hbGlhIE1vcmdhbiwgTWljaGFlbCBTY2htaXR6LCBNaWNoYWwgR3VlcnF1aW4sIE1pY2hhZWwgV2lsc29uLCBSZWdhbiBIdWZmLCBSb25hbiBMZSBCcmFzLCBSdWkgWGluLCBSdWxpbiBTaGFvLCBTYW0gU2tqb25zYmVyZywgU2hhbm5vbiBaZWppYW5nIFNoZW4sIFNodXl1ZSBTdGVsbGEgTGksIFR1Y2tlciBXaWxkZSwgVmFsZW50aW5hIFB5YXRraW4sIFdpbGwgTWVycmlsbCwgWWFwZWkgQ2hhbmcsIFl1bGluZyBHdSwgWmhpeXVhbiBaZW5nLCBBc2hpc2ggU2FiaGFyd2FsLCBMdWtlIFpldHRsZW1veWVyLCBQYW5nIFdlaSBLb2gsIEFsaSBGYXJoYWRpLCBOb2FoIEEuIFNtaXRoLCBIYW5uYW5laCBIYWppc2hpcnppIiwyMDI1LTExLTIwLE9sbW8gMywiaHR0cHM6Ly9hcnhpdi5vcmcvYWJzLzI1MTIuMTM5NjEsIGh0dHBzOi8vYWxsZW5haS5vcmcvYmxvZy9vbG1vMywgaHR0cHM6Ly9odWdnaW5nZmFjZS5jby9hbGxlbmFpL09sbW8tMy0xMTI1LTMyQiIsLCwsMzIwMDAwMDAwMDAuMCw3QiBhbmQgMzJCIHZhcmlhbnRzLiBEZW5zZSB0cmFuc2Zvcm1lciBhcmNoaXRlY3R1cmUuIChodHRwczovL2FyeGl2Lm9yZy9hYnMvMjUxMi4xMzk2MSksLCwsLCwsTlZJRElBIEgxMDAgU1hNNSA4MEdCLCxMaWtlbHksIldlIGludHJvZHVjZSBPbG1vIDMsIGEgZmFtaWx5IG9mIHN0YXRlLW9mLXRoZS1hcnQsIGZ1bGx5LW9wZW4gbGFuZ3VhZ2UgbW9kZWxzIGF0IHRoZSA3QiBhbmQgMzJCIHBhcmFtZXRlciBzY2FsZXMuIE9sbW8gMyBtb2RlbCBjb25zdHJ1Y3Rpb24gdGFyZ2V0cyBsb25nLWNvbnRleHQgcmVhc29uaW5nLCBmdW5jdGlvbiBjYWxsaW5nLCBjb2RpbmcsIGluc3RydWN0aW9uIGZvbGxvd2luZywgZ2VuZXJhbCBjaGF0LCBhbmQga25vd2xlZGdlIHJlY2FsbC4gVGhpcyByZWxlYXNlIGluY2x1ZGVzIHRoZSBlbnRpcmUgbW9kZWwgZmxvdywgaS5lLiwgdGhlIGZ1bGwgbGlmZWN5Y2xlIG9mIHRoZSBmYW1pbHkgb2YgbW9kZWxzLCBpbmNsdWRpbmcgZXZlcnkgc3RhZ2UsIGNoZWNrcG9pbnQsIGRhdGEgcG9pbnQsIGFuZCBkZXBlbmRlbmN5IHVzZWQgdG8gYnVpbGQgaXQuIE91ciBmbGFnc2hpcCBtb2RlbCwgT2xtbyAzIFRoaW5rIDMyQiwgaXMgdGhlIHN0cm9uZ2VzdCBmdWxseS1vcGVuIHRoaW5raW5nIG1vZGVsIHJlbGVhc2VkIHRvLWRhdGUuIiwsLE9wZW4gd2VpZ2h0cyAodW5yZXN0cmljdGVkKSwiVW5pdGVkIFN0YXRlcyBvZiBBbWVyaWNhLFVuaXRlZCBTdGF0ZXMgb2YgQW1lcmljYSxVbml0ZWQgU3RhdGVzIG9mIEFtZXJpY2EsVW5pdGVkIFN0YXRlcyBvZiBBbWVyaWNhLENhbmFkYSxDYW5hZGEsVW5pdGVkIFN0YXRlcyBvZiBBbWVyaWNhLFVuaXRlZCBTdGF0ZXMgb2YgQW1lcmljYSxVbml0ZWQgU3RhdGVzIG9mIEFtZXJpY2EiLCwsLDEwMjQuMCwsMjAyNi0wNC0wOCAwMjoxNToyOSswMDowMCwsLCwsLCJSZXNlYXJjaCBjb2xsZWN0aXZlLEFjYWRlbWlhLEFjYWRlbWlhLEFjYWRlbWlhLEFjYWRlbWlhLEFjYWRlbWlhLEFjYWRlbWlhLEFjYWRlbWlhLEFjYWRlbWlhIiwsLCwsLCJBcGFjaGUgMi4wIGxpY2Vuc2UuIEZ1bGwgbW9kZWwgZmxvdyByZWxlYXNlZDogYWxsIGNvZGUsIGNoZWNrcG9pbnRzLCB0cmFpbmluZyBkYXRhLCBsb2dzLiAoaHR0cHM6Ly9odWdnaW5nZmFjZS5jby9hbGxlbmFpL09sbW8tMy0xMTI1LTMyQikiLCwsLCwsMTM5ODcxOS4zMTE1NTUxNTg2LCwsLCwsWWVzCkdyb2sgNC4xIEZhc3QsTGFuZ3VhZ2UsIkxhbmd1YWdlIG1vZGVsaW5nL2dlbmVyYXRpb24sUXVlc3Rpb24gYW5zd2VyaW5nLE1hdGhlbWF0aWNhbCByZWFzb25pbmcsUXVhbnRpdGF0aXZlIHJlYXNvbmluZyxDb2RlIGdlbmVyYXRpb24iLHhBSSwsMjAyNS0xMS0xOSxHcm9rIDQuMSBGYXN0IGFuZCBBZ2VudCBUb29scyBBUEksaHR0cHM6Ly94LmFpL25ld3MvZ3Jvay00LTEtZmFzdCwsU09UQSBpbXByb3ZlbWVudCxCcmllZmx5IFNPVEEgb24gdGF1LWJlbmNoLCwsLCwsLCwsLCxVbmtub3duLCJUb2RheSwgd2XigJlyZSBleGNpdGVkIHRvIGxhdW5jaCB0d28gcG93ZXJmdWwgbmV3IGFkZGl0aW9ucyB0byB0aGUgeEFJIEFQSToKCkdyb2sgNC4xIEZhc3QsIG91ciBiZXN0IHRvb2wtY2FsbGluZyBtb2RlbCB3aXRoIGEgMk0gY29udGV4dCB3aW5kb3cuIEl0IHJlYXNvbnMgYW5kIGNvbXBsZXRlcyBhZ2VudGljIHRhc2tzIGFjY3VyYXRlbHkgYW5kIHJhcGlkbHksIGV4Y2VsbGluZyBhdCBjb21wbGV4IHJlYWwtd29ybGQgdXNlIGNhc2VzIHN1Y2ggYXMgY3VzdG9tZXIgc3VwcG9ydCBhbmQgZmluYW5jZS4iLCwsQVBJIGFjY2VzcyxVbml0ZWQgU3RhdGVzIG9mIEFtZXJpY2EsLCwsLCwyMDI2LTA0LTI0IDE5OjI2OjE3KzAwOjAwLCwsLCwsSW5kdXN0cnksLCwsLFVucmVsZWFzZWQsLCwsLCwsLCwsLCwsTm8KR1BULTUuMS1Db2RleC1NYXgsTGFuZ3VhZ2UsTGFuZ3VhZ2UgbW9kZWxpbmcvZ2VuZXJhdGlvbixPcGVuQUksLDIwMjUtMTEtMTksQnVpbGRpbmcgbW9yZSB3aXRoIEdQVC01LjEtQ29kZXgtTWF4LGh0dHBzOi8vb3BlbmFpLmNvbS9pbmRleC9ncHQtNS0xLWNvZGV4LW1heC8sLFNpZ25pZmljYW50IHVzZSwsLCwsLCwsLCwsLFVua25vd24sLCwsQVBJIGFjY2VzcyxVbml0ZWQgU3RhdGVzIG9mIEFtZXJpY2EsLCwsLCwyMDI2LTA0LTI0IDE5OjM1OjA4KzAwOjAwLCwsLCwsSW5kdXN0cnksLCwsLFVucmVsZWFzZWQsLCwsLCwsLCwsLCwsTm8KR2VtaW5pIDMgUHJvLCJNdWx0aW1vZGFsLExhbmd1YWdlLFZpc2lvbiIsTGFuZ3VhZ2UgbW9kZWxpbmcvZ2VuZXJhdGlvbixHb29nbGUgRGVlcE1pbmQsLDIwMjUtMTEtMTgsQSBuZXcgZXJhIG9mIGludGVsbGlnZW5jZSB3aXRoIEdlbWluaSAzLGh0dHBzOi8vYmxvZy5nb29nbGUvcHJvZHVjdHMvZ2VtaW5pL2dlbWluaS0zLywsU2lnbmlmaWNhbnQgdXNlLCwsLCxBbG1vc3QgY2VydGFpbmx5ID4xZTI1LCwsLCxHb29nbGUgVFBVIHY3IElyb253b29kLCxVbmtub3duLCJHZW1pbmkgMyBQcm8gaXMgdGhlIG5leHQgZ2VuZXJhdGlvbiBpbiB0aGUgR2VtaW5pIHNlcmllcyBvZiBtb2RlbHMsIGEgc3VpdGUgb2YKaGlnaGx5LWNhcGFibGUsIG5hdGl2ZWx5IG11bHRpbW9kYWwsIHJlYXNvbmluZyBtb2RlbHMuIEdlbWluaSAzIFBybyBpcyBub3cgR29vZ2xl4oCZcyBtb3N0IGFkdmFuY2VkCm1vZGVsIGZvciBjb21wbGV4IHRhc2tzLCBhbmQgY2FuIGNvbXByZWhlbmQgdmFzdCBkYXRhc2V0cywgY2hhbGxlbmdpbmcgcHJvYmxlbXMgZnJvbSBkaWZmZXJlbnQKaW5mb3JtYXRpb24gc291cmNlcywgaW5jbHVkaW5nIHRleHQsIGF1ZGlvLCBpbWFnZXMsIHZpZGVvLCBhbmQgZW50aXJlIGNvZGUgcmVwb3NpdG9yaWVzLiIsLCxBUEkgYWNjZXNzLFVuaXRlZCBTdGF0ZXMgb2YgQW1lcmljYSwsLCwsLDIwMjYtMDQtMjQgMTk6Mjk6MDErMDA6MDAsLCwsLCxJbmR1c3RyeSwsLCwsVW5yZWxlYXNlZCwsVHJ1ZSwsLCwsLCwsLCwsTm8KR3JvayA0LjEsTGFuZ3VhZ2UsIkxhbmd1YWdlIG1vZGVsaW5nL2dlbmVyYXRpb24sUXVlc3Rpb24gYW5zd2VyaW5nLE1hdGhlbWF0aWNhbCByZWFzb25pbmcsUXVhbnRpdGF0aXZlIHJlYXNvbmluZyxDb2RlIGdlbmVyYXRpb24iLHhBSSwsMjAyNS0xMS0xNyxHcm9rIDQuMSxodHRwczovL3guYWkvbmV3cy9ncm9rLTQtMSwsU09UQSBpbXByb3ZlbWVudCxCcmllZmx5IFNPVEEgb24gTE1hcmVuYSwsLCwsLCwsLCwsVW5rbm93biwiR3JvayA0LjEgaXMgYSBuZXcgbW9kZWwgZmVhdHVyaW5nIG1vcmUgbmF0dXJhbCwgZmx1aWQgZGlhbG9ndWUgd2hpbGUgbWFpbnRhaW5pbmcgc3Ryb25nIGNvcmUKcmVhc29uaW5nIGNhcGFiaWxpdGllcy4gSXQgaXMgcHVibGljbHkgYXZhaWxhYmxlIHRocm91Z2ggb3VyIHdlYiBhbmQgbW9iaWxlIGNvbnN1bWVyIGFwcHMuCkFzIGFuIHVwZGF0ZSB0byBHcm9rIDQgYW5kIEdyb2sgMywgd2UgZW5nYWdlIGluIHByZS1kZXBsb3ltZW50IHNhZmV0eSB0ZXN0aW5nIGxhcmdlbHkgc2ltaWxhciB0bwp0aGF0IGRlc2NyaWJlZCBpbiB0aGUgR3JvayA0IG1vZGVsIGNhcmQuIEluIGxpbmUgd2l0aCBvdXIgUmlzayBNYW5hZ2VtZW50IEZyYW1ld29yayAoUk1GKSwgd2UKbWVhc3VyZSBzYWZldHktcmVsZXZhbnQgYmVoYXZpb3JzIGFjcm9zcyB0aHJlZSBjYXRlZ29yaWVzOiBhYnVzZSBwb3RlbnRpYWwsIGNvbmNlcm5pbmcgcHJvcGVuc2l0aWVzLAphbmQgZHVhbC11c2UgY2FwYWJpbGl0aWVzLiBUaGlzIHJlcG9ydCBkZXNjcmliZXMgb3VyIGV2YWx1YXRpb24gbWV0aG9kb2xvZ3ksIHJlc3VsdHMsIGFuZCBtaXRpZ2F0aW9ucwpmb3IgdGhlc2UgYmVoYXZpb3JzLgpHcm9rIDQuMSBpcyBhdmFpbGFibGUgaW4gdHdvIGNvbmZpZ3VyYXRpb25zOiBHcm9rIDQuMSBOb24tVGhpbmtpbmcgKEdyb2sgNC4xIE5UKSwgd2hpY2gKcmVzcG9uZHMgZGlyZWN0bHksIGFuZCBHcm9rIDQuMSBUaGlua2luZyAoR3JvayA0LjEgVCksIHdoaWNoIHJlYXNvbnMgYmVmb3JlIHJlc3BvbmRpbmcuIFdlCmV2YWx1YXRlIGJvdGggY29uZmlndXJhdGlvbnMgd2l0aCBvdXIgcHJvZHVjdGlvbiBzeXN0ZW0gcHJvbXB0LiBXZSBhbHNvIGRlcGxveSB0aGVzZSBtb2RlbHMgd2l0aApzYWZlZ3VhcmRzIHdoaWNoIHdlIGRlc2NyaWJlIGFuZCBldmFsdWF0ZSBpbiB0aGlzIHJlcG9ydCwgaW5jbHVkaW5nIGEgbmV3IGFuZCBtb3JlIHJvYnVzdCBpbnB1dApmaWx0ZXIgbW9kZWwuIEZpbmFsbHksIHdlIGRpc2N1c3Mgb3VyIGR1YWwtdXNlIGNhcGFiaWxpdHkgZXZhbHVhdGlvbnMuCiIsLCxBUEkgYWNjZXNzLFVuaXRlZCBTdGF0ZXMgb2YgQW1lcmljYSwsLCwsLDIwMjYtMDQtMjQgMTk6MjY6MTkrMDA6MDAsLCwsLCxJbmR1c3RyeSwsLCwsVW5yZWxlYXNlZCwsLCwsLCwsLCwsLCxObwrPgDAuNiAocGktMC42KSwiUm9ib3RpY3MsVmlzaW9uIixSb2JvdGljIG1hbmlwdWxhdGlvbixQaHlzaWNhbCBJbnRlbGxpZ2VuY2UsIkFsaSBBbWluLCBSYWljaGVsbGUgQW5pY2V0bywgQXNod2luIEJhbGFrcmlzaG5hLCBLZXZpbiBCbGFjaywgS2VuIENvbmxleSwgR3JhY2UgQ29ubm9ycywgSmFtZXMgRGFycGluaWFuLCBLYXJhbiBEaGFiYWxpYSwgSmFyZWQgRGlDYXJsbywKRGFubnkgRHJpZXNzLCBNaWNoYWVsIEVxdWksIEFkbmFuIEVzbWFpbCwgWXVuaGFvIEZhbmcsIENoZWxzZWEgRmlubiwgQ2F0aGVyaW5lIEdsb3Nzb3AsIFRob21hcyBHb2RkZW4sIEl2YW4gR29yeWFjaGV2LCBMYWNoeSBHcm9vbSwKSHVudGVyIEhhbmNvY2ssIEthcm9sIEhhdXNtYW4sIEdhc2hvbiBIdXNzZWluLCBCcmlhbiBJY2h0ZXIsIFN6eW1vbiBKYWt1YmN6YWssIFJvd2FuIEplbiwgVGltIEpvbmVzLCBCZW4gS2F0eiwgTGl5aW1pbmcgS2UsCkNoYW5kcmEgS3VjaGksIE1hcmluZGEgTGFtYiwgRGV2aW4gTGVCbGFuYywgU2VyZ2V5IExldmluZSwgQWRyaWFuIExpLUJlbGwsIFlhbyBMdSwgVmlzaG51IE1hbm8sIE1vaGl0aCBNb3RodWt1cmksIFN1cmFqIE5haXIsIEthcmwgUGVydHNjaCwKQWxsZW4gWi4gUmVuLCBDaGFydmkgU2hhcm1hLCBMdWN5IFhpYW95YW5nIFNoaSwgTGF1cmEgU21pdGgsIEpvc3QgVG9iaWFzIFNwcmluZ2VuYmVyZywgS3lsZSBTdGFjaG93aWN6LCBXaWxsIFN0b2Vja2xlLCBBbGV4IFN3ZXJkbG93LApKYW1lcyBUYW5uZXIsIE1hcmNlbCBUb3JuZSwgUXVhbiBWdW9uZywgQW5uYSBXYWxsaW5nLCBIYW9odWFuIFdhbmcsIEJsYWtlIFdpbGxpYW1zLCBTdWt3b24gWW9vLCBMaWxpIFl1LCBVcnkgWmhpbGluc2t5LCBaaGl5dWFuIFpob3UiLDIwMjUtMTEtMTcsz4DiiJcwLjY6IGEgVkxBIFRoYXQgTGVhcm5zIEZyb20gRXhwZXJpZW5jZSxodHRwczovL3d3dy5waS53ZWJzaXRlL2Rvd25sb2FkL3Bpc3RhcjA2LnBkZiwsRGlzY3JldGlvbmFyeSwsNTI2MDAwMDAwMC4wLCIiIihpaSkgVGhlIGJhc2UgVkxNIGlzIEdlbW1hIDMgWzc4XSA0QiBtb2RlbC4gKGlpaSkgVGhlIHNpemUgb2YgdGhlIGFjdGlvbiBleHBlcnQgaXMgaW5jcmVhc2VkIHRvIDg2ME0gcGFyYW1ldGVycy4iIiBNb2RlbCBjYXJkIChodHRwczovL3dlYnNpdGUucGktYXNzZXQuY29tL3BpMDZzdGFyL1BJMDZfbW9kZWxfY2FyZC5wZGYpIG5vdGVzIGluIEZpZ3VyZSAxIHRoYXQgdGhlIFZMTSBhbHNvIGluY2x1ZGVzIFNpZ0xJUCAoNDAwTSkuICIsLCwsLCwsLCxDb25maWRlbnQsIldlIHN0dWR5IGhvdyB2aXNpb24tbGFuZ3VhZ2UtYWN0aW9uIChWTEEpIG1vZGVscyBjYW4gaW1wcm92ZSB0aHJvdWdoIHJlYWwtd29ybGQgZGVwbG95bWVudHMgdmlhIHJlaW5mb3JjZW1lbnQgbGVhcm5pbmcgKFJMKS4gV2UgcHJlc2VudCBhIGdlbmVyYWwtcHVycG9zZSBtZXRob2QsIFJMIHdpdGggRXhwZXJpZW5jZSBhbmQgQ29ycmVjdGlvbnMgdmlhIEFkdmFudGFnZS1jb25kaXRpb25lZCBQb2xpY2llcyAoUkVDQVApLCB0aGF0IHByb3ZpZGVzIGZvciBSTCB0cmFpbmluZyBvZiBWTEFzIHZpYSBhZHZhbnRhZ2UgY29uZGl0aW9uaW5nLiBPdXIgbWV0aG9kIGluY29ycG9yYXRlcyBoZXRlcm9nZW5lb3VzIGRhdGEgaW50byB0aGUgc2VsZi1pbXByb3ZlbWVudCBwcm9jZXNzLCBpbmNsdWRpbmcgZGVtb25zdHJhdGlvbnMsIGRhdGEgZnJvbSBvbi1wb2xpY3kgY29sbGVjdGlvbiwgYW5kIGV4cGVydCB0ZWxlb3BlcmF0ZWQgaW50ZXJ2ZW50aW9ucyBwcm92aWRlZCBkdXJpbmcgYXV0b25vbW91cyBleGVjdXRpb24uIFJFQ0FQIHN0YXJ0cyBieSBwcmV0cmFpbmluZyBhIGdlbmVyYWxpc3QgVkxBIHdpdGggb2ZmbGluZSBSTCwgd2hpY2ggd2UgY2FsbCDPgOKIlzAuNiwgdGhhdCBjYW4gdGhlbiBiZSBzcGVjaWFsaXplZCB0byBhdHRhaW4gaGlnaCBwZXJmb3JtYW5jZSBvbiBkb3duc3RyZWFtIHRhc2tzIHRocm91Z2ggb24tcm9ib3QgZGF0YSBjb2xsZWN0aW9uLiBXZSBzaG93IHRoYXQgdGhlIM+A4oiXMC42IG1vZGVsIHRyYWluZWQgd2l0aCB0aGUgZnVsbCBSRUNBUCBtZXRob2QgY2FuIGZvbGQgbGF1bmRyeSBpbiByZWFsIGhvbWVzLCByZWxpYWJseSBhc3NlbWJsZSBib3hlcywgYW5kIG1ha2UgZXNwcmVzc28gZHJpbmtzIHVzaW5nIGEgcHJvZmVzc2lvbmFsIGVzcHJlc3NvIG1hY2hpbmUuIE9uIHNvbWUgb2YgdGhlIGhhcmRlc3QgdGFza3MsIFJFQ0FQIG1vcmUgdGhhbiBkb3VibGVzIHRhc2sgdGhyb3VnaHB1dCBhbmQgcm91Z2hseSBoYWx2ZXMgdGhlIHRhc2sgZmFpbHVyZSByYXRlLiIsLCxVbnJlbGVhc2VkLFVuaXRlZCBTdGF0ZXMgb2YgQW1lcmljYSxHZW1tYSAzIDRCLCwsLCwyMDI2LTA1LTA3IDEzOjE0OjI1KzAwOjAwLCwsLCwsSW5kdXN0cnksLCwsLCwsLCwsLCwsLCwsLCxObwpQMS0yMzVCLUEyMkIsTGFuZ3VhZ2UsUXVlc3Rpb24gYW5zd2VyaW5nLFNoYW5naGFpIEFJIExhYiwiSmlhY2hlbmcgQ2hlbiwgUWlhbmppYSBDaGVuZywgRmFuZ2NoZW4gWXUsIEhhaXl1YW4gV2FuLCBZdWNoZW4gWmhhbmcsIFNoZW5naGUgWmhlbmcsIEp1bmNoaSBZYW8sIFFpbmd5YW5nIFpoYW5nLCBIYW9uYW4gSGUsIFl1biBMdW8sIFl1ZmVuZyBaaGFvLCBGdXRpbmcgV2FuZywgTGkgU2hlbmcsIENoZW5neGluZyBYaWUsIFl1eGluIFp1bywgWWl6aHVvIExpLCBXZW54YXVhbiBaZW5nLCBZdWx1biBXdSwgUnVpIEh1YW5nLCBEb25nemhhbiBaaG91LCBLYWkgQ2hlbiwgWXUgUWlhbywgTGVpIEJhaSwgWXUgQ2hlbmcsIE5pbmcgRGluZywgQm93ZW4gWmhvdSwgUGVuZyBZZSwgR2FucXUgQ3VpIiwyMDI1LTExLTE3LFAxOiBNYXN0ZXJpbmcgUGh5c2ljcyBPbHltcGlhZHMgd2l0aCBSZWluZm9yY2VtZW50IExlYXJuaW5nLCJodHRwczovL2FyeGl2Lm9yZy9hYnMvMjUxMS4xMzYxMiwgaHR0cHM6Ly9naXRodWIuY29tL1BSSU1FLVJML1AxIiwsRGlzY3JldGlvbmFyeSwsMjM1MDAwMDAwMDAwLjAsIk1vRTogUDEtMjM1Qi1BMjJCIGhhcyAyMzVCIHRvdGFsLCAyMkIgYWN0aXZlIHBhcmFtZXRlcnMuIExpZ2h0d2VpZ2h0IHZhcmlhbnQgUDEtMzBCLUEzQiBoYXMgMzBCIHRvdGFsLCAzQiBhY3RpdmUuIChodHRwczovL2FyeGl2Lm9yZy9hYnMvMjUxMS4xMzYxMikiLCwsLCwsLCwsTGlrZWx5LCJSZWNlbnQgcHJvZ3Jlc3MgaW4gbGFyZ2UgbGFuZ3VhZ2UgbW9kZWxzIChMTE1zKSBoYXMgbW92ZWQgdGhlIGZyb250aWVyIGZyb20gcHV6emxlLXNvbHZpbmcgdG8gc2NpZW5jZS1ncmFkZSByZWFzb25pbmctdGhlIGtpbmQgbmVlZGVkIHRvIHRhY2tsZSBwcm9ibGVtcyB3aG9zZSBhbnN3ZXJzIG11c3Qgc3RhbmQgYWdhaW5zdCBuYXR1cmUsIG5vdCBtZXJlbHkgZml0IGEgcnVicmljLiBQaHlzaWNzIGlzIHRoZSBzaGFycGVzdCB0ZXN0IG9mIHRoaXMgc2hpZnQsIHdoaWNoIGJpbmRzIHN5bWJvbHMgdG8gcmVhbGl0eSBpbiBhIGZ1bmRhbWVudGFsIHdheSwgc2Vydmlu</x:v>
      </x:c>
    </x:row>
    <x:row r="13" ht="18" customHeight="1">
      <x:c r="A13" s="17" t="n">
        <x:v>8</x:v>
      </x:c>
      <x:c r="B13" s="17" t="n">
        <x:v>309</x:v>
      </x:c>
      <x:c r="C13" s="94" t="str">
        <x:v>ZyBhcyB0aGUgY29ybmVyc3RvbmUgb2YgbW9zdCBtb2Rlcm4gdGVjaG5vbG9naWVzLiBJbiB0aGlzIHdvcmssIHdlIG1hbmFnZSB0byBhZHZhbmNlIHBoeXNpY3MgcmVzZWFyY2ggYnkgZGV2ZWxvcGluZyBsYXJnZSBsYW5ndWFnZSBtb2RlbHMgd2l0aCBleGNlcHRpb25hbCBwaHlzaWNzIHJlYXNvbmluZyBjYXBhYmlsaXRpZXMsIGVzcGVjaWFsbHkgZXhjZWwgYXQgc29sdmluZyBPbHltcGlhZC1sZXZlbCBwaHlzaWNzIHByb2JsZW1zLiBXZSBpbnRyb2R1Y2UgUDEsIGEgZmFtaWx5IG9mIG9wZW4tc291cmNlIHBoeXNpY3MgcmVhc29uaW5nIG1vZGVscyB0cmFpbmVkIGVudGlyZWx5IHRocm91Z2ggcmVpbmZvcmNlbWVudCBsZWFybmluZyAoUkwpLiBBbW9uZyB0aGVtLCBQMS0yMzVCLUEyMkIgaXMgdGhlIGZpcnN0IG9wZW4tc291cmNlIG1vZGVsIHdpdGggR29sZC1tZWRhbCBwZXJmb3JtYW5jZSBhdCB0aGUgbGF0ZXN0IEludGVybmF0aW9uYWwgUGh5c2ljcyBPbHltcGlhZCAoSVBoTyAyMDI1KSwgYW5kIHdpbnMgMTIgZ29sZCBtZWRhbHMgb3V0IG9mIDEzIGludGVybmF0aW9uYWwvcmVnaW9uYWwgcGh5c2ljcyBjb21wZXRpdGlvbnMgaW4gMjAyNC8yMDI1LiBQMS0zMEItQTNCIGFsc28gc3VycGFzc2VzIGFsbW9zdCBhbGwgb3RoZXIgb3Blbi1zb3VyY2UgbW9kZWxzIG9uIElQaE8gMjAyNSwgZ2V0dGluZyBhIHNpbHZlciBtZWRhbC4gRnVydGhlciBlcXVpcHBlZCB3aXRoIGFuIGFnZW50aWMgZnJhbWV3b3JrIFBoeXNpY3NNaW5pb25zLCBQMS0yMzVCLUEyMkIrUGh5c2ljc01pbmlvbnMgYWNoaWV2ZXMgb3ZlcmFsbCBOby4xIG9uIElQaE8gMjAyNSwgYW5kIG9idGFpbnMgdGhlIGhpZ2hlc3QgYXZlcmFnZSBzY29yZSBvdmVyIHRoZSAxMyBwaHlzaWNzIGNvbXBldGl0aW9ucy4gQmVzaWRlcyBwaHlzaWNzLCBQMSBtb2RlbHMgYWxzbyBwcmVzZW50IGdyZWF0IHBlcmZvcm1hbmNlIG9uIG90aGVyIHJlYXNvbmluZyB0YXNrcyBsaWtlIG1hdGggYW5kIGNvZGluZywgc2hvd2luZyB0aGUgZ3JlYXQgZ2VuZXJhbGliaWxpdHkgb2YgUDEgc2VyaWVzLiIsLCxPcGVuIHdlaWdodHMgKHVucmVzdHJpY3RlZCksQ2hpbmEsUXdlbjMtMjM1Qi1BMjJCLCwsLCwyMDI2LTA0LTA4IDAyOjE1OjIxKzAwOjAwLCwsLCwsQWNhZGVtaWEsLCwsLCwiT3Blbi1zb3VyY2UgcmVsZWFzZSBpbmNsdWRpbmcgbW9kZWxzLCB0cmFpbmluZyBhbGdvcml0aG1zLCBIaVBoTyBiZW5jaG1hcmssIGFuZCBQaHlzaWNzTWluaW9ucyBhZ2VudCBmcmFtZXdvcmsuIChodHRwczovL2dpdGh1Yi5jb20vUFJJTUUtUkwvUDEpIiwsLCwsLCwsLCwsLFllcwpEZXB0aCBBbnl0aGluZyAzLCJWaXNpb24sM0QgbW9kZWxpbmciLDNEIHJlY29uc3RydWN0aW9uLCwsMjAyNS0xMS0xNCxEZXB0aCBBbnl0aGluZyAzOiBSZWNvdmVyaW5nIHRoZSBWaXN1YWwgU3BhY2UgZnJvbSBBbnkgVmlld3MsImh0dHBzOi8vYXJ4aXYub3JnL2Ficy8yNTExLjEwNjQ3LCBodHRwczovL2dpdGh1Yi5jb20vQnl0ZURhbmNlLVNlZWQvRGVwdGgtQW55dGhpbmctMywgaHR0cHM6Ly9kZXB0aC1hbnl0aGluZy0zLmdpdGh1Yi5pby8iLCwsLCwiTm90IGV4cGxpY2l0bHkgcmVwb3J0ZWQuIFVzZXMgRElOT3YyIGVuY29kZXIgYXMgYmFja2JvbmU7IG1vZGVscyByZWxlYXNlZCBpbiBCYXNlLCBMYXJnZSwgYW5kIEdpYW50IHZhcmlhbnRzLiIsLCwsLCwsLCxMaWtlbHksIldlIHByZXNlbnQgRGVwdGggQW55dGhpbmcgMyAoREEzKSwgYSBtb2RlbCB0aGF0IHByZWRpY3RzIHNwYXRpYWxseSBjb25zaXN0ZW50IGdlb21ldHJ5IGZyb20gYW4gYXJiaXRyYXJ5IG51bWJlciBvZiB2aXN1YWwgaW5wdXRzLCB3aXRoIG9yIHdpdGhvdXQga25vd24gY2FtZXJhIHBvc2VzLiBJbiBwdXJzdWl0IG9mIG1pbmltYWwgbW9kZWxpbmcsIERBMyB5aWVsZHMgdHdvIGtleSBpbnNpZ2h0czogYSBzaW5nbGUgcGxhaW4gdHJhbnNmb3JtZXIgKGUuZy4sIHZhbmlsbGEgRElOT3YyIGVuY29kZXIpIGlzIHN1ZmZpY2llbnQgYXMgYSBiYWNrYm9uZSB3aXRob3V0IGFyY2hpdGVjdHVyYWwgc3BlY2lhbGl6YXRpb24sIGFuZCBhIHNpbmd1bGFyIGRlcHRoLXJheSBwcmVkaWN0aW9uIHRhcmdldCBvYnZpYXRlcyB0aGUgbmVlZCBmb3IgY29tcGxleCBtdWx0aS10YXNrIGxlYXJuaW5nLiBUaHJvdWdoIG91ciB0ZWFjaGVyLXN0dWRlbnQgdHJhaW5pbmcgcGFyYWRpZ20sIHRoZSBtb2RlbCBhY2hpZXZlcyBhIGxldmVsIG9mIGRldGFpbCBhbmQgZ2VuZXJhbGl6YXRpb24gb24gcGFyIHdpdGggRGVwdGggQW55dGhpbmcgMiAoREEyKS4gV2UgZXN0YWJsaXNoIGEgbmV3IHZpc3VhbCBnZW9tZXRyeSBiZW5jaG1hcmsgY292ZXJpbmcgY2FtZXJhIHBvc2UgZXN0aW1hdGlvbiwgYW55LXZpZXcgZ2VvbWV0cnkgYW5kIHZpc3VhbCByZW5kZXJpbmcuIE9uIHRoaXMgYmVuY2htYXJrLCBEQTMgc2V0cyBhIG5ldyBzdGF0ZS1vZi10aGUtYXJ0IGFjcm9zcyBhbGwgdGFza3MuIiwsLE9wZW4gd2VpZ2h0cyAodW5yZXN0cmljdGVkKSwsLCwsLCwyMDI2LTA0LTA4IDAyOjE1OjI0KzAwOjAwLCwsLCwsLCwsLCwsQ29kZSBhbmQgbW9kZWwgd2VpZ2h0cyByZWxlYXNlZCBvbiBHaXRIdWIgYW5kIEh1Z2dpbmdGYWNlLiBMaWNlbnNlIG5vdCBleHBsaWNpdGx5IHNwZWNpZmllZCBpbiBzZWFyY2hlZCBzb3VyY2VzLiwsLCwsLCwsLCwsLFllcwpHUFQtNS4xLCJNdWx0aW1vZGFsLExhbmd1YWdlLFZpc2lvbiIsIkxhbmd1YWdlIG1vZGVsaW5nL2dlbmVyYXRpb24sUXVlc3Rpb24gYW5zd2VyaW5nIixPcGVuQUksLDIwMjUtMTEtMTMsIkdQVC01LjE6IEEgc21hcnRlciwgbW9yZSBjb252ZXJzYXRpb25hbCBDaGF0R1BUIixodHRwczovL29wZW5haS5jb20vaW5kZXgvZ3B0LTUtMS8sLFNpZ25pZmljYW50IHVzZSwsLCwsIkFsbW9zdCBjZXJ0YWlubHkgPiAxZTI1CiIsLCwsLCwsVW5rbm93biwiIiJUb2RheSB3ZeKAmXJlIHVwZ3JhZGluZyB0aGUgR1BU4oCRNSBzZXJpZXMgd2l0aCB0aGUgcmVsZWFzZSBvZjoKCkdQVOKAkTUuMSBJbnN0YW50OiBvdXIgbW9zdC11c2VkIG1vZGVsLCBub3cgd2FybWVyLCBtb3JlIGludGVsbGlnZW50LCBhbmQgYmV0dGVyIGF0IGZvbGxvd2luZyB5b3VyIGluc3RydWN0aW9ucy4KR1BU4oCRNS4xIFRoaW5raW5nOiBvdXIgYWR2YW5jZWQgcmVhc29uaW5nIG1vZGVsLCBub3cgZWFzaWVyIHRvIHVuZGVyc3RhbmQgYW5kIGZhc3RlciBvbiBzaW1wbGUgdGFza3MsIG1vcmUgcGVyc2lzdGVudCBvbiBjb21wbGV4IG9uZXMuCldlIGhlYXJkIGNsZWFybHkgZnJvbSB1c2VycyB0aGF0IGdyZWF0IEFJIHNob3VsZCBub3Qgb25seSBiZSBzbWFydCwgYnV0IGFsc28gZW5qb3lhYmxlIHRvIHRhbGsgdG8uIEdQVOKAkTUuMSBpbXByb3ZlcyBtZWFuaW5nZnVsbHkgb24gYm90aCBpbnRlbGxpZ2VuY2UgYW5kIGNvbW11bmljYXRpb24gc3R5bGUuCgpXZeKAmXJlIGFsc28gbWFraW5nIGl0IGVhc2llciBmb3IgeW91IHRvIHNoYXBlIENoYXRHUFTigJlzIHRvbmUuIFByZWZlcmVuY2VzIG9uIGNoYXQgc3R5bGUgdmFyeeKAlGZyb20gcGVyc29uIHRvIHBlcnNvbiBhbmQgZXZlbiBmcm9tIGNvbnZlcnNhdGlvbiB0byBjb252ZXJzYXRpb27igJRzbyB3ZeKAmXJlIGludHJvZHVjaW5nIG1vcmUgaW50dWl0aXZlIGFuZCBlZmZlY3RpdmUgY29udHJvbHMgc28gQ2hhdEdQVCBjYW4gYmV0dGVyIG1hdGNoIHRoZSB0b25lIHlvdSB3YW50IGluIHJlc3BvbnNlcy4iIiIsLCxBUEkgYWNjZXNzLFVuaXRlZCBTdGF0ZXMgb2YgQW1lcmljYSwsLCIKIiwsLDIwMjYtMDQtMjQgMTk6MzU6MDgrMDA6MDAsLCwsLCxJbmR1c3RyeSwsLCwsVW5yZWxlYXNlZCwsLCwsLCwsLCwsLCxObwpHUFQtNS4xIEluc3RhbnQsIk11bHRpbW9kYWwsTGFuZ3VhZ2UsVmlzaW9uIiwiTGFuZ3VhZ2UgbW9kZWxpbmcvZ2VuZXJhdGlvbixRdWVzdGlvbiBhbnN3ZXJpbmciLE9wZW5BSSwsMjAyNS0xMS0xMywiR1BULTUuMTogQSBzbWFydGVyLCBtb3JlIGNvbnZlcnNhdGlvbmFsIENoYXRHUFQiLGh0dHBzOi8vb3BlbmFpLmNvbS9pbmRleC9ncHQtNS0xLywsU2lnbmlmaWNhbnQgdXNlLCwsLCwiQWxtb3N0IGNlcnRhaW5seSA+IDFlMjUKIiwsLCwsLCxVbmtub3duLCIiIlRvZGF5IHdl4oCZcmUgdXBncmFkaW5nIHRoZSBHUFTigJE1IHNlcmllcyB3aXRoIHRoZSByZWxlYXNlIG9mOgoKR1BU4oCRNS4xIEluc3RhbnQ6IG91ciBtb3N0LXVzZWQgbW9kZWwsIG5vdyB3YXJtZXIsIG1vcmUgaW50ZWxsaWdlbnQsIGFuZCBiZXR0ZXIgYXQgZm9sbG93aW5nIHlvdXIgaW5zdHJ1Y3Rpb25zLgpHUFTigJE1LjEgVGhpbmtpbmc6IG91ciBhZHZhbmNlZCByZWFzb25pbmcgbW9kZWwsIG5vdyBlYXNpZXIgdG8gdW5kZXJzdGFuZCBhbmQgZmFzdGVyIG9uIHNpbXBsZSB0YXNrcywgbW9yZSBwZXJzaXN0ZW50IG9uIGNvbXBsZXggb25lcy4KV2UgaGVhcmQgY2xlYXJseSBmcm9tIHVzZXJzIHRoYXQgZ3JlYXQgQUkgc2hvdWxkIG5vdCBvbmx5IGJlIHNtYXJ0LCBidXQgYWxzbyBlbmpveWFibGUgdG8gdGFsayB0by4gR1BU4oCRNS4xIGltcHJvdmVzIG1lYW5pbmdmdWxseSBvbiBib3RoIGludGVsbGlnZW5jZSBhbmQgY29tbXVuaWNhdGlvbiBzdHlsZS4KCldl4oCZcmUgYWxzbyBtYWtpbmcgaXQgZWFzaWVyIGZvciB5b3UgdG8gc2hhcGUgQ2hhdEdQVOKAmXMgdG9uZS4gUHJlZmVyZW5jZXMgb24gY2hhdCBzdHlsZSB2YXJ54oCUZnJvbSBwZXJzb24gdG8gcGVyc29uIGFuZCBldmVuIGZyb20gY29udmVyc2F0aW9uIHRvIGNvbnZlcnNhdGlvbuKAlHNvIHdl4oCZcmUgaW50cm9kdWNpbmcgbW9yZSBpbnR1aXRpdmUgYW5kIGVmZmVjdGl2ZSBjb250cm9scyBzbyBDaGF0R1BUIGNhbiBiZXR0ZXIgbWF0Y2ggdGhlIHRvbmUgeW91IHdhbnQgaW4gcmVzcG9uc2VzLiIiIiwsLEFQSSBhY2Nlc3MsVW5pdGVkIFN0YXRlcyBvZiBBbWVyaWNhLCwsIgoiLCwsMjAyNi0wNC0yNCAxOTozNTowOCswMDowMCwsLCwsLEluZHVzdHJ5LCwsLCxVbnJlbGVhc2VkLCwsLCwsLCwsLCwsLE5vCkdQVC01LjEtQ29kZXgtbWluaSwiTGFuZ3VhZ2UsTXVsdGltb2RhbCIsTGFuZ3VhZ2UgbW9kZWxpbmcvZ2VuZXJhdGlvbixPcGVuQUksLDIwMjUtMTEtMTIsLCwsLCwsLCwsLCwsLCwsVW5rbm93biwsLCxBUEkgYWNjZXNzLFVuaXRlZCBTdGF0ZXMgb2YgQW1lcmljYSwsLCwsLDIwMjYtMDQtMjQgMTk6NDQ6MzgrMDA6MDAsLCwsLCxJbmR1c3RyeSwsLCwsVW5yZWxlYXNlZCwsLCwsLCwsLCwsLCxObwpHUFQtNS4xLUNvZGV4LExhbmd1YWdlLExhbmd1YWdlIG1vZGVsaW5nL2dlbmVyYXRpb24sT3BlbkFJLCwyMDI1LTExLTEyLCwsLFNpZ25pZmljYW50IHVzZSwsLCwsLCwsLCwsLFVua25vd24sLCwsQVBJIGFjY2VzcyxVbml0ZWQgU3RhdGVzIG9mIEFtZXJpY2EsLCwsLCwyMDI2LTA0LTI0IDE5OjM1OjA4KzAwOjAwLCwsLCwsSW5kdXN0cnksLCwsLFVucmVsZWFzZWQsLFRydWUsLCwsLCwsLCwsLE5vCk1ldGEncyBHZW5lcmF0aXZlIEFkcyBNb2RlbCAoR0VNKSxSZWNvbW1lbmRhdGlvbixSZWNvbW1lbmRlciBzeXN0ZW0sTWV0YSBBSSwiIEh1YXl1IExpLCBYaWFveWkgTGl1LCBKYWRlIE5pZSwgRWxsaWUgV2VuLCBDaHVuemhpIFlhbmcsIEppeWFuIFlhbmcsIE5hbmN5IFl1LCBIYWJpeWEgQmVnLCBHaWwgQXJkaXRpLCBOZWVyYWogQmhhdGlhCiIsMjAyNS0xMS0xMCxNZXRh4oCZcyBHZW5lcmF0aXZlIEFkcyBNb2RlbCAoR0VNKTogVGhlIENlbnRyYWwgQnJhaW4gQWNjZWxlcmF0aW5nIEFkcyBSZWNvbW1lbmRhdGlvbiBBSSBJbm5vdmF0aW9uLGh0dHBzOi8vZW5naW5lZXJpbmcuZmIuY29tLzIwMjUvMTEvMTAvbWwtYXBwbGljYXRpb25zL21ldGFzLWdlbmVyYXRpdmUtYWRzLW1vZGVsLWdlbS10aGUtY2VudHJhbC1icmFpbi1hY2NlbGVyYXRpbmctYWRzLXJlY29tbWVuZGF0aW9uLWFpLWlubm92YXRpb24vLCxTaWduaWZpY2FudCB1c2UsIkZyb20gLSBodHRwczovL3d3dy5mYWNlYm9vay5jb20vYnVzaW5lc3MvbmV3cy9haS1pbm5vdmF0aW9uLWluLW1ldGFzLWFkcy1yYW5raW5nLWRyaXZpbmctYWR2ZXJ0aXNlci1wZXJmb3JtYW5jZSAtIEdFTSBpcyBpbiB1c2UsIGFuZCBNZXRhJ3MgcGxhdGZvcm1zIGhhdmUgbWFueSBtaWxsaW9ucyBvciBiaWxsaW9ucyBvZiBtb250aGx5IGFjdGl2ZSB1c2Vycy4gIiwsLCwsLCwsLCwsTGlrZWx5LCJXZeKAmXJlIHNoYXJpbmcgZGV0YWlscyBhYm91dCBNZXRh4oCZcyBHZW5lcmF0aXZlIEFkcyBSZWNvbW1lbmRhdGlvbiBNb2RlbCAoR0VNKSwgYSBuZXcgZm91bmRhdGlvbiBtb2RlbCB0aGF0IGRlbGl2ZXJzIGluY3JlYXNlZCBhZCBwZXJmb3JtYW5jZSBhbmQgYWR2ZXJ0aXNlciBST0kgYnkgZW5oYW5jaW5nIG90aGVyIGFkcyByZWNvbW1lbmRhdGlvbiBtb2RlbHPigJkgYWJpbGl0eSB0byBzZXJ2ZSByZWxldmFudCBhZHMuCkdFTeKAmXMgbm92ZWwgYXJjaGl0ZWN0dXJlIGFsbG93cyBpdCB0byBzY2FsZSB3aXRoIGFuIGluY3JlYXNpbmcgbnVtYmVyIG9mIHBhcmFtZXRlcnMgd2hpbGUgY29uc2lzdGVudGx5IGdlbmVyYXRpbmcgbW9yZSBwcmVjaXNlIHByZWRpY3Rpb25zIGVmZmljaWVudGx5LgpHRU0gcHJvcGFnYXRlcyBpdHMgbGVhcm5pbmdzLCBsZXZlcmFnaW5nIGEgc3VpdGUgb2YgcG9zdC10cmFpbmluZyB0ZWNobmlxdWVzIGFjcm9zcyB0aGUgZW50aXJlIGFkcyBtb2RlbCBmbGVldCwgZW5hYmxpbmcgYSBwYXJhZGlnbSBzaGlmdCBpbiBNZXRh4oCZcyBBZHMgUmVjb21tZW5kYXRpb24gc3lzdGVtLgpHRU0gbGV2ZXJhZ2VzIGVuaGFuY2VkIHRyYWluaW5nIHNjYWxhYmlsaXR5IHRoYXQgZWZmaWNpZW50bHkgdXRpbGl6ZXMgdGhvdXNhbmRzIG9mIEdQVXMgZm9yIGJ1aWxkaW5nIGFuZCBpdGVyYXRpbmcgYW4gTExNLXNjYWxlIGFkcyBmb3VuZGF0aW9uIG1vZGVsLgpHRU0gaXMgYWxyZWFkeSBkcml2aW5nIHNpZ25pZmljYW50IGluY3JlYXNlcyBpbiBhZCBjb252ZXJzaW9ucyBhY3Jvc3MgSW5zdGFncmFtIGFuZCBGYWNlYm9vay4iLCwsVW5yZWxlYXNlZCxVbml0ZWQgU3RhdGVzIG9mIEFtZXJpY2EsLCwsLCwyMDI2LTA0LTA4IDAyOjE0OjU4KzAwOjAwLCwsLCwsSW5kdXN0cnksLCwsLCxJdCdzIG5vdCB1c2VkIHB1YmxpY2FsbHkgYnV0IGl0IGRvZXMgaW5mbHVlbmNlIHRoZSBhZHMgdGhhdCB1c2VycyBvZiBzb21lIG9mIE1ldGEncyBzZXJ2aWNlcyBzZWUuICwsLCwsLCwsLCwsLE5vCktpbWkgSzIgVGhpbmtpbmcsTGFuZ3VhZ2UsIkxhbmd1YWdlIG1vZGVsaW5nL2dlbmVyYXRpb24sUXVlc3Rpb24gYW5zd2VyaW5nLFNlYXJjaCxRdWFudGl0YXRpdmUgcmVhc29uaW5nLENvZGUgZ2VuZXJhdGlvbiIsTW9vbnNob3QsLDIwMjUtMTEtMDYsSW50cm9kdWNpbmcgS2ltaSBLMiBUaGlua2luZyxodHRwczovL21vb25zaG90YWkuZ2l0aHViLmlvL0tpbWktSzIvdGhpbmtpbmcsLFNPVEEgaW1wcm92ZW1lbnQsIktpbWkgSzIgVGhpbmtpbmcgc2V0cyBuZXcgcmVjb3JkcyBhY3Jvc3MgYmVuY2htYXJrcyB0aGF0IGFzc2VzcyByZWFzb25pbmcsIGNvZGluZywgYW5kIGFnZW50IGNhcGFiaWxpdGllcy4gSzIgVGhpbmtpbmcgYWNoaWV2ZXMgNDQuOSUgb24gSExFIHdpdGggdG9vbHMsIDYwLjIlIG9uIEJyb3dzZUNvbXAsIGFuZCA3MS4zJSBvbiBTV0UtQmVuY2ggVmVyaWZpZWQsIGRlbW9uc3RyYXRpbmcgc3Ryb25nIGdlbmVyYWxpemF0aW9uIGFzIGEgc3RhdGUtb2YtdGhlLWFydCB0aGlua2luZyBhZ2VudCBtb2RlbC4iLDEwMDAwMDAwMDAwMDAuMCwiVG90YWwgUGFyYW1ldGVycwkxVApBY3RpdmF0ZWQgUGFyYW1ldGVycwkzMkIiLDQuMmUrMjQsIkFzc3VtaW5nIHRoZSBhZGRpdGlvbmFsIHBvc3QtdHJhaW5pbmcgY29udHJpYnV0ZWQgYmV0d2VlbiAxJSBhbmQgMTAwJSBvZiBLaW1pIEsyJ3MgdHJhaW5pbmcgY29tcHV0ZSAod2hpY2ggd2UgY29uZmlkZW50bHkgZXN0aW1hdGUgYXQgMi45NzZlKzI0KSwgd2UgZ2V0IGEgcmFuZ2Ugb2YgMy4wZTI0IHRvIDYuMGUyNCwgYW5kIGEgZ2VvbWV0cmljIG1lYW4gb2YgNC4yZTI0LiIsLCIiIktpbWkgSzIgd2FzIHByZS10cmFpbmVkIG9uIDE1LjVUIHRva2VucyIiIApUcmFpbmluZyBkYXRhc2V0IHNpemUgZm9yIEtpbWkgSzIgVGhpbmtpbmcgaXMgbm90IHJlcG9ydGVkIiwsLCwsTGlrZWx5LCJUb2RheSwgd2UgYXJlIGludHJvZHVjaW5nIEtpbWkgSzIgVGhpbmtpbmcsIG91ciBiZXN0IG9wZW4tc291cmNlIHRoaW5raW5nIG1vZGVsLgpCdWlsdCBhcyBhIHRoaW5raW5nIGFnZW50LCBpdCByZWFzb25zIHN0ZXAgYnkgc3RlcCB3aGlsZSB1c2luZyB0b29scywgYWNoaWV2aW5nIHN0YXRlLW9mLXRoZS1hcnQgcGVyZm9ybWFuY2Ugb24gSHVtYW5pdHkncyBMYXN0IEV4YW0gKEhMRSksIEJyb3dzZUNvbXAsIGFuZCBvdGhlciBiZW5jaG1hcmtzLCB3aXRoIG1ham9yIGdhaW5zIGluIHJlYXNvbmluZywgYWdlbnRpYyBzZWFyY2gsIGNvZGluZywgd3JpdGluZywgYW5kIGdlbmVyYWwgY2FwYWJpbGl0aWVzLgpLaW1pIEsyIFRoaW5raW5nIGNhbiBleGVjdXRlIHVwIHRvIDIwMCDigJMgMzAwIHNlcXVlbnRpYWwgdG9vbCBjYWxscyB3aXRob3V0IGh1bWFuIGludGVyZmVyZW5jZSwgcmVhc29uaW5nIGNvaGVyZW50bHkgYWNyb3NzIGh1bmRyZWRzIG9mIHN0ZXBzIHRvIHNvbHZlIGNvbXBsZXggcHJvYmxlbXMuCkl0IG1hcmtzIG91ciBsYXRlc3QgZWZmb3J0cyBpbiB0ZXN0LXRpbWUgc2NhbGluZywgYnkgc2NhbGluZyBib3RoIHRoaW5raW5nIHRva2VucyBhbmQgdG9vbCBjYWxsaW5nIHN0ZXBzLgpLMiBUaGlua2luZyBpcyBub3cgbGl2ZSBvbiBraW1pLmNvbSB1bmRlciB0aGUgY2hhdCBtb2RlIFsxXSwgd2l0aCBpdHMgZnVsbCBhZ2VudGljIG1vZGUgYXZhaWxhYmxlIHNvb24uIEl0IGlzIGFsc28gYWNjZXNzaWJsZSB0aHJvdWdoIHRoZSBLaW1pIEsyIFRoaW5raW5nIEFQSS4iLCwsT3BlbiB3ZWlnaHRzIChyZXN0cmljdGVkIHVzZSksQ2hpbmEsS2ltaSBLMiwsLCwsMjAyNS0xMi0wMyAxNTo1ODoyMiswMDowMCwsLCwsLEluZHVzdHJ5LCwsLCxVbnJlbGVhc2VkLCJtb2RpZmllZCBNSVQgbGljZW5zZSAoY2FwcGVkIGJ5IDEwME0gTUFVIG9yICQyME0gbW9udGhseSByZXZlbnVlKQpodHRwczovL2h1Z2dpbmdmYWNlLmNvL21vb25zaG90YWkvS2ltaS1LMi1UaGlua2luZyIsLCwsLCwsQ29tcGFyaXNvbiB3aXRoIG90aGVyIG1vZGVscyxtb29uc2hvdGFpLCwsLFllcwpHZW4tMCxSb2JvdGljcyxSb2JvdGljIG1hbmlwdWxhdGlvbixHZW5lcmFsaXN0LCwyMDI1LTExLTA0LEdFTi0wIC8gRW1ib2RpZWQgRm91bmRhdGlvbiBNb2RlbHMgVGhhdCBTY2FsZSB3aXRoIFBoeXNpY2FsIEludGVyYWN0aW9uLGh0dHBzOi8vZ2VuZXJhbGlzdGFpLmNvbS9ibG9nL25vdi0wNC0yMDI1LUdFTi0wLCwsLDEwMDAwMDAwMDAwLjAsIiIiV2XigJl2ZSBzaW5jZSBzY2FsZWQgR0VOLTAgdG8gMTBCKyBtb2RlbCBzaXplcyIiIiwsLCwsLCwsLExpa2VseSwiSW50cm9kdWNpbmcgR0VOLTAsIG91ciBsYXRlc3QgMTBCKyBmb3VuZGF0aW9uIG1vZGVsIGZvciByb2JvdHMKMS4gYnVpbHQgb24gSGFybW9uaWMgUmVhc29uaW5nLCBuZXcgYXJjaGl0ZWN0dXJlIHRoYXQgY2FuIHRoaW5rICYgYWN0IHNlYW1sZXNzbHkKMi4gc3Ryb25nIHNjYWxpbmcgbGF3czogbW9yZSBwcmV0cmFpbmluZyAmIG1vZGVsIHNpemUgPSBiZXR0ZXIKMy4gdW5wcmVjZWRlbnRlZCBjb3JwdXMgb2YgMjcwLDAwMCsgaHJzIG9mIGRleHRlcm91cyBkYXRhIiwsLFVucmVsZWFzZWQsVW5pdGVkIFN0YXRlcyBvZiBBbWVyaWNhLCwsLCwsMjAyNS0xMS0yOCAxMTo1MTo0NiswMDowMCwsLCwsLEluZHVzdHJ5LCwsLCxVbnJlbGVhc2VkLCwsLCwsLCwsLCwsLE5vCkdFTi0wLFJvYm90aWNzLCJTeXN0ZW0gY29udHJvbCxJbnN0cnVjdGlvbiBpbnRlcnByZXRhdGlvbiIsLCwyMDI1LTExLTA0LEdFTi0wOiBFbWJvZGllZCBGb3VuZGF0aW9uIE1vZGVscyBUaGF0IFNjYWxlIHdpdGggUGh5c2ljYWwgSW50ZXJhY3Rpb24saHR0cHM6Ly9nZW5lcmFsaXN0YWkuY29tL2Jsb2cvbm92LTA0LTIwMjUtR0VOLTAsLCwsMTAwMDAwMDAwMDAuMCwiIiIxMEIrIGZvdW5kYXRpb24gbW9kZWwgZm9yIHJvYm90cyIiIChodHRwczovL2dlbmVyYWxpc3RhaS5jb20vYmxvZy9ub3YtMDQtMjAyNS1HRU4tMCkuIEV4cGVyaW1lbnRzIHNob3dlZCA3QisgcGFyYW1ldGVyIHRocmVzaG9sZCBmb3IgZWZmZWN0aXZlIGxlYXJuaW5nLiIsLCwsLCwsLCxMaWtlbHksIkdFTi0wIGlzIGFuIGVtYm9kaWVkIGZvdW5kYXRpb24gbW9kZWwgdHJhaW5lZCBvbiBoaWdoLWZpZGVsaXR5IHJhdyBwaHlzaWNhbCBpbnRlcmFjdGlvbiBkYXRhLiBUaGUgY29tcGFueSBjbGFpbXMgdG8gaGF2ZSBlc3RhYmxpc2hlZCBwcmVkaWN0YWJsZSBzY2FsaW5nIGxhd3MgZm9yIHJvYm90aWNzIHNpbWlsYXIgdG8gdGhvc2Ugc2VlbiBpbiBMTE1zLCBhbmQgcmVwb3J0cyBkaXNjb3ZlcmluZyBhbiBpbnRlbGxpZ2VuY2UgdGhyZXNob2xkIGF0IHRoZSA3LWJpbGxpb24gcGFyYW1ldGVyIG1hcmsuIEdFTi0wIHVzZXMgYSBIYXJtb25pYyBSZWFzb25pbmcgYXJjaGl0ZWN0dXJlIHRoYXQgY3JlYXRlcyBpbnRlcnBsYXkgYmV0d2VlbiBjb250aW51b3VzIHNlbnNpbmcgYW5kIGFjdGluZyBzdHJlYW1zLiIsLCxVbnJlbGVhc2VkLCwsLCwsLDIwMjYtMDQtMDggMDI6MTU6MjArMDA6MDAsLCwsLCwsLCwsLCwsLCwsLCwsLCwsLCxObwpFbXUzLjUsIlZpZGVvLE11bHRpbW9kYWwsSW1hZ2UgZ2VuZXJhdGlvbixWaXNpb24sTGFuZ3VhZ2UsU3BlZWNoIiwiVGV4dC10by12aWRlbyxJbWFnZS10by12aWRlbyxJbWFnZSBnZW5lcmF0aW9uLFRleHQtdG8taW1hZ2UsVmlzdWFsIHF1ZXN0aW9uIGFuc3dlcmluZyxMYW5ndWFnZSBtb2RlbGluZy9nZW5lcmF0aW9uLFF1ZXN0aW9uIGFuc3dlcmluZyxTcGVlY2ggcmVjb2duaXRpb24gKEFTUiksVmlkZW8gZGVzY3JpcHRpb24iLEJlaWppbmcgQWNhZGVteSBvZiBBcnRpZmljaWFsIEludGVsbGlnZW5jZSAvIEJBQUksLDIwMjUtMTAtMzAsRW11My41OiBOYXRpdmUgTXVsdGltb2RhbCBNb2RlbHMgYXJlIFdvcmxkIExlYXJuZXJzLGh0dHBzOi8vZW11LndvcmxkL0VtdTM1X3RlY2hfcmVwb3J0LnBkZiwsLCwzNDEwMDAwMDAwMC4wLCIiIk92ZXJhbGwsIHRoZSBtb2RlbCBjb250YWlucyAzNC4xIGJpbGxpb24oQikgcGFyYW1ldGVycywgaW5jbHVkaW5nIDMxLjIgQiBpbiB0aGUgdHJhbnNmb3JtZXIgbGF5ZXJzIGFuZCAyLjkgQiBpbiB0aGUgZW1iZWRkaW5nIGxheWVycy4gIiIiLDkuODY3MzZlKzI0LDcuMDg0Nzk5OTk5OTk5OTk5ZSsyNCBGTE9QIFtiYXNlIG1vZGVsIGNvbXB1dGVdICsgMi43ODI1NmUrMjQgRkxPUCA9IDkuODY3MzZlKzI0IEZMT1AsMTM2MDAwMDAwMDAwMDAsLCwsLCxDb25maWRlbnQsIldlIGludHJvZHVjZSBFbXUzLjUsIGEgbGFyZ2Utc2NhbGUgbXVsdGltb2RhbCB3b3JsZCBtb2RlbCB0aGF0IG5hdGl2ZWx5IHByZWRpY3RzIHRoZSBuZXh0IHN0YXRlIGFjcm9zcyB2aXNpb24gYW5kIGxhbmd1YWdlLiBFbXUzLjUgaXMgcHJlLXRyYWluZWQgZW5kLXRvLWVuZCB3aXRoIGEgdW5pZmllZCBuZXh0LXRva2VuIHByZWRpY3Rpb24gb2JqZWN0aXZlIG9uIGEgY29ycHVzIG9mIHZpc2lvbi1sYW5ndWFnZSBpbnRlcmxlYXZlZCBkYXRhIGNvbnRhaW5pbmcgb3ZlciAxMCB0cmlsbGlvbiB0b2tlbnMsIHByaW1hcmlseSBkZXJpdmVkIGZyb20gc2VxdWVudGlhbCBmcmFtZXMgYW5kIHRyYW5zY3JpcHRzIG9mIGludGVybmV0IHZpZGVvcy4gVGhlIG1vZGVsIG5hdHVyYWxseSBhY2NlcHRzIGludGVybGVhdmVkIHZpc2lvbi1sYW5ndWFnZSBpbnB1dHMgYW5kIGdlbmVyYXRlcyBpbnRlcmxlYXZlZCB2aXNpb24tbGFuZ3VhZ2Ugb3V0cHV0cy4gRW11My41IGlzIGZ1cnRoZXIgcG9zdC10cmFpbmVkIHdpdGggbGFyZ2Utc2NhbGUgcmVpbmZvcmNlbWVudCBsZWFybmluZyB0byBlbmhhbmNlIG11bHRpbW9kYWwgcmVhc29uaW5nIGFuZCBnZW5lcmF0aW9uLiBUbyBpbXByb3ZlIGluZmVyZW5jZSBlZmZpY2llbmN5LCB3ZSBwcm9wb3NlIERpc2NyZXRlIERpZmZ1c2lvbiBBZGFwdGF0aW9uIChEaURBKSwgd2hpY2ggY29udmVydHMgdG9rZW4tYnktdG9rZW4gZGVjb2RpbmcgaW50byBiaWRpcmVjdGlvbmFsIHBhcmFsbGVsIHByZWRpY3Rpb24sIGFjY2VsZXJhdGluZyBwZXItaW1hZ2UgaW5mZXJlbmNlIGJ5IGFib3V0IDIww5cgd2l0aG91dCBzYWNyaWZpY2luZyBwZXJmb3JtYW5jZS4gRW11My41IGV4aGliaXRzIHN0cm9uZyBuYXRpdmUgbXVsdGltb2RhbCBjYXBhYmlsaXRpZXMsIGluY2x1ZGluZyBsb25nLWhvcml6b24gdmlzaW9uLWxhbmd1YWdlIGdlbmVyYXRpb24sIGFueS10by1pbWFnZSAoWDJJKSBnZW5lcmF0aW9uLCBhbmQgY29tcGxleCB0ZXh0LXJpY2ggaW1hZ2UgZ2VuZXJhdGlvbi4gSXQgYWxzbyBleGhpYml0cyBnZW5lcmFsaXphYmxlIHdvcmxkLW1vZGVsaW5nIGFiaWxpdGllcywgZW5hYmxpbmcgc3BhdGlvdGVtcG9yYWxseSBjb25zaXN0ZW50IHdvcmxkIGV4cGxvcmF0aW9uCmFuZCBvcGVuLXdvcmxkIGVtYm9kaWVkIG1hbmlwdWxhdGlvbiBhY3Jvc3MgZGl2ZXJzZSBzY2VuYXJpb3MgYW5kIHRhc2tzLiBGb3IgY29tcGFyaXNvbiwgRW11My41IGFjaGlldmVzIHBlcmZvcm1hbmNlIGNvbXBhcmFibGUgdG8gR2VtaW5pIDIuNSBGbGFzaCBJbWFnZSAoTmFubyBCYW5hbmEpIG9uIGltYWdlCmdlbmVyYXRpb24gYW5kIGVkaXRpbmcgdGFza3MgYW5kIGRlbW9uc3RyYXRlcyBzdXBlcmlvciByZXN1bHRzIG9uIGEgc3VpdGUgb2YgaW50ZXJsZWF2ZWQgZ2VuZXJhdGlvbiB0YXNrcy4gV2Ugb3Blbi1zb3VyY2UgRW11My41IGF0IGh0dHBzOi8vZ2l0aHViLmNvbS9iYWFpdmlzaW9uL0VtdTMuNSB0byBzdXBwb3J0CmNvbW11bml0eSByZXNlYXJjaC4iLCwsT3BlbiB3ZWlnaHRzICh1bnJlc3RyaWN0ZWQpLENoaW5hLCJXaGlzcGVyIHYyLFF3ZW4zLTMyQiIsMi43ODI1NmUrMjQsNiBGTE9QL3BhcmFtZXRlci90b2tlbiAqIDM0MTAwMDAwMDAwIHBhcmFtZXRlcnMgKiAxMzYwMDAwMDAwMDAwMCB0b2tlbnMgPSAyLjc4MjU2ZSsyNCBGTE9QLCwsMjAyNS0xMS0yOCAxMTo1MTo0NiswMDowMCwsLCwsLEFjYWRlbWlhLCwsLCxVbnJlbGVhc2VkLCJBcGFjaGUgMi4wCmh0dHBzOi8vZ2l0aHViLmNvbS9iYWFpdmlzaW9uL0VtdTMuNQoKQXBhY2hlIDIuMApodHRwczovL2h1Z2dpbmdmYWNlLmNvL2NvbGxlY3Rpb25zL0JBQUkvZW11MzUiLCwsLCwsLE9wZXJhdGlvbiBjb3VudGluZyxCQUFJLCwsLFllcwpLaW1pIExpbmVhcixMYW5ndWFnZSwiTGFuZ3VhZ2UgbW9kZWxpbmcvZ2VuZXJhdGlvbixRdWVzdGlvbiBhbnN3ZXJpbmcsTWF0aGVtYXRpY2FsIHJlYXNvbmluZyIsTW9vbnNob3QsLDIwMjUtMTAtMzAsIktJTUkgTElORUFSOgpBTiBFWFBSRVNTSVZFLCBFRkZJQ0lFTlQgQVRURU5USU9OIEFSQ0hJVEVDVFVSRSIsaHR0cHM6Ly9naXRodWIuY29tL01vb25zaG90QUkvS2ltaS1MaW5lYXIvYmxvYi9tYXN0ZXIvdGVjaF9yZXBvcnQucGRmLCwsLDQ4MDAwMDAwMDAwLjAsM0IgYWN0aXZhdGVkIHBhcmFtZXRlcnMgYW5kIDQ4QiB0b3RhbCBwYXJhbWV0ZXJzLDEuMDI2ZSsyMyw2IEZMT1AvcGFyYW1ldGVyL3Rva2VuICogMzAwMDAwMDAwMCBhY3RpdmF0ZWQgcGFyYW1ldGVycyAqIDU3MDAwMDAwMDAwMDAgdG9rZW5zID0gMS4wMjZlKzIzIEZMT1AsNTcwMDAwMDAwMDAwMCwiIiJPdXIgZmluYWwgcmVsZWFzZWQgS2ltaSBMaW5lYXIgY2hlY2twb2ludCBpcyBwcmV0cmFpbmVkIHVzaW5nIHRoZSBzYW1lIHByb2NlZHVyZSwgYnV0IHdpdGggYW4gZXhwYW5kZWQgdG90YWwgb2YgNS43IHRyaWxsaW9uIHRva2VucyB0byBtYXRjaCB0aGUgcHJldHJhaW5pbmcgdG9rZW5zIG9mIE1vb25saWdodC4gSW4gYWRkaXRpb24sIHRoZSBmaW5hbCBjaGVja3BvaW50IHN1cHBvcnRzIGEgY29udGV4dCBsZW5ndGggb2YgdXAgdG8gMSBtaWxsaW9uIHRva2VucyIiIiwsLCwsQ29uZmlkZW50LCJXZSBpbnRyb2R1Y2UgS2ltaSBMaW5lYXIsIGEgaHlicmlkIGxpbmVhciBhdHRlbnRpb24gYXJjaGl0ZWN0dXJlIHRoYXQsIGZvciB0aGUgZmlyc3QgdGltZSwgb3V0cGVyZm9ybXMgZnVsbCBhdHRlbnRpb24gdW5kZXIgZmFpciBjb21wYXJpc29ucyBhY3Jvc3MgdmFyaW91cyBzY2VuYXJpb3PigJRpbmNsdWRpbmcgc2hvcnQtY29udGV4dCwgbG9uZy1jb250ZXh0LCBhbmQgcmVpbmZvcmNlbWVudCBsZWFybmluZyAoUkwpIHNjYWxpbmcgcmVnaW1lcy4gQXQgaXRzIGNvcmUgbGllcyBLaW1pIERlbHRhIEF0dGVudGlvbiAoS0RBKSwgYW4gZXhwcmVzc2l2ZSBsaW5lYXIgYXR0ZW50aW9uIG1vZHVsZSB0aGF0IGV4dGVuZHMgR2F0ZWQgRGVsdGFOZXQgd2l0aCBhIGZpbmVyLWdyYWluZWQgZ2F0aW5nIG1lY2hhbmlzbSwgZW5hYmxpbmcgbW9yZSBlZmZlY3RpdmUgdXNlIG9mIGxpbWl0ZWQgZmluaXRlLXN0YXRlIFJOTiBtZW1vcnkuIE91ciBiZXNwb2tlIGNodW5rd2lzZSBhbGdvcml0aG0gYWNoaWV2ZXMgaGlnaCBoYXJkd2FyZSBlZmZpY2llbmN5IHRocm91Z2ggYSBzcGVjaWFsaXplZCB2YXJpYW50IG9mIHRoZSBEaWFnb25hbC1QbHVzLUxvd1JhbmsgKERQTFIpIHRyYW5zaXRpb24gbWF0cmljZXMsIHdoaWNoIHN1YnN0YW50aWFsbHkgcmVkdWNlcyBjb21wdXRhdGlvbiBjb21wYXJlZCB0byB0aGUgZ2VuZXJhbApEUExSIGZvcm11bGF0aW9uIHdoaWxlIHJlbWFpbmluZyBtb3JlIGNvbnNpc3RlbnQgd2l0aCB0aGUgY2xhc3NpY2FsIGRlbHRhIHJ1bGUuCldlIHByZXRyYWluIGEgS2ltaSBMaW5lYXIgbW9kZWwgd2l0aCAzQiBhY3RpdmF0ZWQgcGFyYW1ldGVycyBhbmQgNDhCIHRvdGFsIHBhcmFtZXRlcnMsIGJhc2VkIG9uIGEgbGF5ZXJ3aXNlIGh5YnJpZCBvZiBLREEgYW5kIE11bHRpLUhlYWQgTGF0ZW50IEF0dGVudGlvbiAoTUxBKS4gT3VyIGV4cGVyaW1lbnRzIHNob3cKdGhhdCB3aXRoIGFuIGlkZW50aWNhbCB0cmFpbmluZyByZWNpcGUsIEtpbWkgTGluZWFyIG91dHBlcmZvcm1zIGZ1bGwgTUxBIHdpdGggYSBzaXplYWJsZSBtYXJnaW4gYWNyb3NzIGFsbCBldmFsdWF0ZWQgdGFza3MsIHdoaWxlIHJlZHVjaW5nIEtWIGNhY2hlIHVzYWdlIGJ5IHVwIHRvIDc1JSBhbmQgYWNoaWV2aW5nIHVwIHRvIDbDlwpkZWNvZGluZyB0aHJvdWdocHV0IGZvciBhIDFNIGNvbnRleHQuIFRoZXNlIHJlc3VsdHMgZGVtb25zdHJhdGUgdGhhdCBLaW1pIExpbmVhciBjYW4gYmUgYSBkcm9wLWluIHJlcGxhY2VtZW50IGZvciBmdWxsIGF0dGVudGlvbiBhcmNoaXRlY3R1cmVzIHdpdGggc3VwZXJpb3IgcGVyZm9ybWFuY2UgYW5kIGVmZmljaWVuY3ksIGluY2x1ZGluZyB0YXNrcyB3aXRoIGxvbmdlciBpbnB1dCBhbmQgb3V0cHV0IGxlbmd0aHMuClRvIHN1cHBvcnQgZnVydGhlciByZXNlYXJjaCwgd2Ugb3Blbi1zb3VyY2UgdGhlIEtEQSBrZXJuZWwgYW5kIHZMTE0gaW1wbGVtZW50YXRpb25zLCBhbmQgcmVsZWFzZSB0aGUgcHJlLXRyYWluZWQgYW5kIGluc3RydWN0aW9uLXR1bmVkIG1vZGVsIGNoZWNrcG9pbnRzLiAiLCwsT3BlbiB3ZWlnaHRzICh1bnJlc3RyaWN0ZWQpLENoaW5hLCwsLCwsMjAyNS0xMS0yOCAxMTo1MTo0NiswMDowMCwsLCwsLEluZHVzdHJ5LCwsLCxVbnJlbGVhc2VkLCJNSVQgbGljZW5zZQpodHRwczovL2h1Z2dpbmdmYWNlLmNvL21vb25zaG90YWkvS2ltaS1MaW5lYXItNDhCLUEzQi1JbnN0cnVjdApodHRwczovL2dpdGh1Yi5jb20vTW9vbnNob3RBSS9LaW1pLUxpbmVhci90cmVlL21hc3RlciIsLCwsLCwsT3BlcmF0aW9uIGNvdW50aW5nLG1vb25zaG90YWksLCwsWWVzCkNvbXBvc2VyLExhbmd1YWdlLCJDb2RlIGdlbmVyYXRpb24sU3lzdGVtIGNvbnRyb2wiLEN1cnNvciwsMjAyNS0xMC0yOSxDb21wb3NlcjogQnVpbGRpbmcgYSBmYXN0IGZyb250aWVyIG1vZGVsIHdpdGggUkwsaHR0cHM6Ly9jdXJzb3IuY29tL2Jsb2cvY29tcG9zZXIsLCwsLCwsLCwsLCIiInRob3VzYW5kcyBvZiBOVklESUEgR1BVcyB3aXRoIG1pbmltYWwgY29tbXVuaWNhdGlvbiBjb3N0LiBBZGRpdGlvbmFsbHksIHRyYWluaW5nIHdpdGggTVhGUDggYWxsb3dzIHVzIHRvIGRlbGl2ZXIgZmFzdGVyIGluZmVyZW5jZSBzcGVlZHMgd2l0aG91dCByZXF1aXJpbmcgcG9zdC10cmFpbmluZyBxdWFudGl6YXRpb24uIiIiLCwsVW5rbm93biwiQ29tcG9zZXIgaXMgb3VyIG5ldyBhZ2VudCBtb2RlbCBkZXNpZ25lZCBmb3Igc29mdHdhcmUgZW5naW5lZXJpbmcgaW50ZWxsaWdlbmNlIGFuZCBzcGVlZC4gT24gb3VyIGJlbmNobWFya3MsIHRoZSBtb2RlbCBhY2hpZXZlcyBmcm9udGllciBjb2RpbmcgcmVzdWx0cyB3aXRoIGdlbmVyYXRpb24gc3BlZWQgZm91ciB0aW1lcyBmYXN0ZXIgdGhhbiBzaW1pbGFyIG1vZGVscy4KV2UgYWNoaWV2ZSB0aGVzZSByZXN1bHRzIGJ5IHRyYWluaW5nIHRoZSBtb2RlbCB0byBjb21wbGV0ZSByZWFsLXdvcmxkIHNvZnR3YXJlIGVuZ2luZWVyaW5nIGNoYWxsZW5nZXMgaW4gbGFyZ2UgY29kZWJhc2VzLiBEdXJpbmcgdHJhaW5pbmcsIENvbXBvc2VyIGlzIGdpdmVuIGFjY2VzcyB0byBhIHNldCBvZiBwcm9kdWN0aW9uIHNlYXJjaCBhbmQgZWRpdGluZyB0b29scyBhbmQgdGFza2VkIHdpdGggZWZmaWNpZW50bHkgc29sdmluZyBhIGRpdmVyc2UgcmFuZ2Ugb2YgZGlmZmljdWx0IHByb2JsZW1zLiBUaGUgZmluYWwgcmVzdWx0IGlzIGEgbGFyZ2Utc2NhbGUgbW9kZWwgb3B0aW1pemVkIGZvciBoaWdoLXNwZWVkIHVzZSBhcyBhbiBhZ2VudCBpbiBDdXJzb3IuIiwsLEhvc3RlZCBhY2Nlc3MgKG5vIEFQSSksVW5pdGVkIFN0YXRlcyBvZiBBbWVyaWNhLCwsLCwsMjAyNS0xMS0yOCAxMTo1MTo0NiswMDowMCwsLCwsLEluZHVzdHJ5LCwsLCxVbnJlbGVhc2VkLCIiIlRoZSBmaW5hbCByZXN1bHQgaXMgYSBsYXJnZS1zY2FsZSBtb2RlbCBvcHRpbWl6ZWQgZm9yIGhpZ2gtc3BlZWQgdXNlIGFzIGFuIGFnZW50IGluIEN1cnNvci4iIiIsLCwsRlA4LCwsLCwsLCxObwpTV0UtMS41LExhbmd1YWdlLENvZGUgZ2VuZXJhdGlvbixDb2duaXRpb24sIkphY29iIFRlbywgTmlraGlsIEpoYSwgQ29ubm9yIEZvZ2FydHksIEdhcnkgQ2hhbmcsIFRoZW9kb3IgTWFyY3UsIEVkaXNvbiBaaGFuZywgQWxiZXJ0IFRhbSwgU2VhbiBTdWxsaXZhbiwgU3d5eCwgU2lsYXMgQWxiZXJ0aSIsMjAyNS0xMC0yOSxJbnRyb2R1Y2luZyBTV0UtMS41OiBPdXIgRmFzdCBBZ2VudCBNb2RlbCxodHRwczovL2NvZ25pdGlvbi5haS9ibG9nL3N3ZS0xLTUsLCwsMzAwMDAwMDAwMDAwLjAsIiIiaHVuZHJlZHMgb2YgYmlsbGlvbnMgb2YgcGFyYW1ldGVycyIiCkFzc3VtaW5nIH4zMDBCIHdpdGggIiJMaWtlbHkiIiBjb25maWRlbmNlIiwsLCwsLCIiIlNXRS0xLjUgaXMgdHJhaW5lZCBvbiBvdXIgc3RhdGUtb2YtdGhlLWFydCBjbHVzdGVyIG9mIHRob3VzYW5kcyBvZiBHQjIwMCBOVkw3MiBjaGlwcy4gV2UgYmVsaWV2ZSBTV0UtMS41IG1heSBiZSB0aGUgZmlyc3QgcHVibGljIHByb2R1Y3Rpb24gbW9kZWwgdHJhaW5lZCBvbiB0aGUgbmV3IEdCMjAwIGdlbmVyYXRpb24uIiIiLE5WSURJQSBHQjIwMCwsTGlrZWx5LCJUb2RheSB3ZeKAmXJlIHJlbGVhc2luZyBTV0UtMS41LCB0aGUgbGF0ZXN0IGluIG91ciBmYW1pbHkgb2YgbW9kZWxzIG9wdGltaXplZCBmb3Igc29mdHdhcmUgZW5naW5lZXJpbmcuIEl0IGlzIGEgZnJvbnRpZXItc2l6ZSBtb2RlbCB3aXRoIGh1bmRyZWRzIG9mIGJpbGxpb25zIG9mIHBhcmFtZXRlcnMgdGhhdCBhY2hpZXZlcyBuZWFyLVNPVEEgY29kaW5nIHBlcmZvcm1hbmNlLiBJdCBhbHNvIHNldHMgYSBuZXcgc3RhbmRhcmQgZm9yIHNwZWVkOiB3ZSBwYXJ0bmVyZWQgd2l0aCBDZXJlYnJhcyB0byBzZXJ2ZSBpdCBhdCB1cCB0byA5NTAgdG9rL3Mg4oCTIDZ4IGZhc3RlciB0aGFuIEhhaWt1IDQuNSBhbmQgMTN4IGZhc3RlciB0aGFuIFNvbm5ldCA0LjUuIFNXRS0xLjUgaXMgbm93IGF2YWlsYWJsZSBpbiBXaW5kc3VyZiEiLCwsSG9zdGVkIGFjY2VzcyAobm8gQVBJKSxVbml0ZWQgU3RhdGVzIG9mIEFtZXJpY2EsLCwsLCwyMDI1LTExLTI4IDExOjUxOjQ2KzAwOjAwLCwsLCwsSW5kdXN0cnksLCwsLFVucmVsZWFzZWQsLCwsLCwsLCwsLCwsTm8KVG9uZ3lpIERlZXBSZXNlYXJjaCxMYW5ndWFnZSwiTGFuZ3VhZ2UgbW9kZWxpbmcvZ2VuZXJhdGlvbixRdWVzdGlvbiBhbnN3ZXJpbmcsUXVhbnRpdGF0aXZlIHJlYXNvbmluZyxTZWFyY2gsU3lzdGVtIGNvbnRyb2wiLEFsaWJhYmEsIkJhaXh1YW4gTGksIEJvIFpoYW5nLCBEaW5nY2h1IFpoYW5nLCBGZWkgSHVhbmcsIEd1YW5neXUgTGksIEd1b3hpbiBDaGVuLCBIdWlmZW5nIFlpbiwgSmlhbG9uZyBXdSwgSmluZ3JlbiBaaG91LCBLdWFuIExpLCBMaWFuZ2NhaSBTdSwgTGl0dSBPdSwgTGl3ZW4gWmhhbmcsIFBlbmdqdW4gWGllLCBSdWkgWWUsIFdlbmJpYW8gWWluLCBYaW5taWFvIFl1LCBYaW55dSBXYW5nLCBYaXhpIFd1LCBYdWFuemhvbmcgQ2hlbiwgWWlkYSBaaGFvLCBaaGVuIFpoYW5nLCBaaGVuZ3dlaSBUYW8sIFpob25nd2FuZyBaaGFuZywgWmlsZSBRaWFvLCBDaGVueGkgV2FuZywgRG9uZ2xlaSBZdSwgR2FuZyBGdSwgSGFpeWFuZyBTaGVuLCBKaWF5aW4gWWFuZywgSnVuIExpbiwgSnVua2FpIFpoYW5nLCBLdWkgWmVuZywgTGkgWWFuZywgSGFpbG9uZyBZaW4sIE1hb2ppYSBTb25nLCBNaW5nIFlhbiwgUGVuZyBYaWEsIFFpYW4gWGlhbywgUnVpIE1pbiwgUnVpeHVlIERpbmcsIFJ1bm5hbiBGYW5nLCBTaGFvd2VpIENoZW4sIFNoZW4gSHVhbmcsIFNoaWhhbmcgV2FuZywgU2hpaGFvIENhaSwgV2VpemhvdSBTaGVuLCBYaWFvYmluIFdhbmcsIFhpbiBHdWFuLCBYaW55dSBHZW5nLCBZaW5nY2hlbmcgU2hpLCBZdW5pbmcgV3UsIFpodW8gQ2hlbiwgWmlqaWFuIExpLCBZb25nIEppYW5nIiwyMDI1LTEwLTI4LFRvbmd5aSBEZWVwUmVzZWFyY2ggVGVjaG5pY2FsIFJlcG9ydCxodHRwczovL2FyeGl2Lm9yZy9hYnMvMjUxMC4yNDcwMSwsU09UQSBpbXByb3ZlbWVudCwiIiIgYWNoaWV2ZXMgc3RhdGUtb2YtdGhlLWFydCBwZXJmb3JtYW5jZSBhY3Jvc3MgYSByYW5nZSBvZiBhZ2VudGljIGRlZXAgcmVzZWFyY2ggYmVuY2htYXJrcywgaW5jbHVkaW5nIEh1bWFuaXR54oCZcyBMYXN0CkV4YW0sIEJyb3dzZUNvbXAsIEJyb3dzZUNvbXAtWkgsIFdlYldhbGtlclFBLCB4YmVuY2gtRGVlcFNlYXJjaCwgRlJBTUVTIGFuZCB4YmVuY2gtRGVlcFNlYXJjaC0yNTEwIiIiLDMwNTAwMDAwMDAwLjAsIjMwLjUgYmlsbGlvbiB0b3RhbCBwYXJhbWV0ZXJzLAp3aXRoIG9ubHkgMy4zIGJpbGxpb24gYWN0aXZhdGVkIHBlciB0b2tlbiIsLCwsLCwsLCxDb25maWRlbnQsIldlIHByZXNlbnQgVG9uZ3lpIERlZXBSZXNlYXJjaCwgYW4gYWdlbnRpYyBsYXJnZSBsYW5ndWFnZSBtb2RlbCwgd2hpY2ggaXMgc3BlY2lmaWNhbGx5IGRlc2lnbmVkIGZvciBsb25nLWhvcml6b24sIGRlZXAgaW5mb3JtYXRpb24tc2Vla2luZyByZXNlYXJjaCB0YXNrcy4gVG8gaW5jZW50aXZpemUgYXV0b25vbW91cyBkZWVwIHJlc2VhcmNoIGFnZW5jeSwgVG9uZ3lpIERlZXBSZXNlYXJjaCBpcyBkZXZlbG9wZWQgdGhyb3VnaCBhbiBlbmQtdG8tZW5kIHRyYWluaW5nIGZyYW1ld29yayB0aGF0IGNvbWJpbmVzIGFnZW50aWMgbWlkLXRyYWluaW5nIGFuZCBhZ2VudGljIHBvc3QtdHJhaW5pbmcsIGVuYWJsaW5nIHNjYWxhYmxlIHJlYXNvbmluZyBhbmQgaW5mb3JtYXRpb24gc2Vla2luZyBhY3Jvc3MgY29tcGxleCB0YXNrcy4gV2UgZGVzaWduIGEgaGlnaGx5IHNjYWxhYmxlIGRhdGEgc3ludGhlc2lzIHBpcGVsaW5lIHRoYXQgaXMgZnVsbHkgYXV0b21hdGljLCB3aXRob3V0IHJlbHlpbmcgb24gY29zdGx5IGh1bWFuIGFubm90YXRpb24sIGFuZCBlbXBvd2VycyBhbGwgdHJhaW5pbmcgc3RhZ2VzLiBCeSBjb25zdHJ1Y3RpbmcgY3VzdG9taXplZCBlbnZpcm9ubWVudHMgZm9yIGVhY2ggc3RhZ2UsIG91ciBzeXN0ZW0gZW5hYmxlcyBzdGFibGUgYW5kIGNvbnNpc3RlbnQgaW50ZXJhY3Rpb25zIHRocm91Z2hvdXQuIFRvbmd5aSBEZWVwUmVzZWFyY2gsIGZlYXR1cmluZyAzMC41IGJpbGxpb24gdG90YWwgcGFyYW1ldGVycywgd2l0aCBvbmx5IDMuMyBiaWxsaW9uIGFjdGl2YXRlZCBwZXIgdG9rZW4sIGFjaGlldmVzIHN0YXRlLW9mLXRoZS1hcnQgcGVyZm9ybWFuY2UgYWNyb3NzIGEgcmFuZ2Ugb2YgYWdlbnRpYyBkZWVwIHJlc2VhcmNoIGJlbmNobWFya3MsIGluY2x1ZGluZyBIdW1hbml0eSdzIExhc3QgRXhhbSwgQnJvd3NlQ29tcCwgQnJvd3NlQ29tcC1aSCwgV2ViV2Fsa2VyUUEsIHhiZW5jaC1EZWVwU2VhcmNoLCBGUkFNRVMgYW5kIHhiZW5jaC1EZWVwU2VhcmNoLTI1MTAuIFdlIG9wZW4tc291cmNlIHRoZSBtb2RlbCwgZnJhbWV3b3JrLCBhbmQgY29tcGxldGUgc29sdXRpb25zIHRvIGVtcG93ZXIgdGhlIGNvbW11bml0eS4iLCwsT3BlbiB3ZWlnaHRzICh1bnJlc3RyaWN0ZWQpLENoaW5hLFF3ZW4zLTMwQi1BM0IsLCwsLDIwMjUtMTEtMjggMTE6NTE6NDYrMDA6MDAsLCwsLCxJbmR1c3RyeSwsLCwsVW5yZWxlYXNlZCwiQXBhY2hlIDIuMApodHRwczovL2h1Z2dpbmdmYWNlLmNvL0FsaWJhYmEtTkxQL1Rvbmd5aS1EZWVwUmVzZWFyY2gtMzBCLUEzQgpodHRwczovL2dpdGh1Yi5jb20vQWxpYmFiYS1OTFAvRGVlcFJlc2VhcmNoIiwsLCwsLCwsQWxpYmFiYS1OTFAsLCwsWWVzCk1pbmlNYXgtTTIsTGFuZ3VhZ2UsIkNvZGUgZ2VuZXJhdGlvbixTeXN0ZW0gY29udHJvbCxTZWFyY2gsTGFuZ3VhZ2UgbW9kZWxpbmcvZ2VuZXJhdGlvbixRdWVzdGlvbiBhbnN3ZXJpbmciLE1pbmlNYXgsLDIwMjUtMTAtMjcsTWluaU1heCBNMiAmIEFnZW50OiBJbmdlbmlvdXMgaW4gU2ltcGxpY2l0eSxodHRwczovL3d3dy5taW5pbWF4LmlvL25ld3MvbWluaW1heC1tMiwsRGlzY3JldGlvbmFyeSwgaGlnaCBwZXJmb3JtaW5nIG9wZW4gc291cmNlIG1vZGVsLDIyOTAwMDAwMDAwMC4wLCIiIm1haW50YWluaW5nIGFjdGl2YXRpb25zIGFyb3VuZCAxMEIiIgpzYWZldGVuc29yczogMjI5QiBwYXJhbXMiLCwsLCwsLCwsQ29uZmlkZW50LCJUb2RheSwgd2UgYXJlIG9mZmljaWFsbHkgb3Blbi1zb3VyY2luZyBhbmQgbGF1bmNoaW5nIE1pbmlNYXggTTIsIGEgbW9kZWwgYm9ybiBmb3IgQWdlbnRzIGFuZCBjb2RlLiBBdCBvbmx5IDglIG9mIHRoZSBwcmljZSBvZiBDbGF1ZGUgU29ubmV0IGFuZCB0d2ljZSB0aGUgc3BlZWQsIGl0J3MgYXZhaWxhYmxlIGZvciBmcmVlIGZvciBhIGxpbWl0ZWQgdGltZSEKVG9wLXRpZXIgQ29kaW5nIENhcGFiaWxpdGllczogQnVpbHQgZm9yIGVuZC10by1lbmQgZGV2ZWxvcG1lbnQgd29ya2Zsb3dzLCBpdCBleGNlbHMgaW4gdmFyaW91cyBhcHBsaWNhdGlvbnMgc3VjaCBhcyBDbGF1ZGUgQ29kZSwgQ3Vyc29yLCBDbGluZSwgS2lsbyBDb2RlLCBhbmQgRHJvaWQuClBvd2VyZnVsIEFnZW50aWMgUGVyZm9ybWFuY2U6IEl0IGRlbW9uc3RyYXRlcyBvdXRzdGFuZGluZyBwbGFubmluZyBhbmQgc3RhYmxlIGV4ZWN1dGlvbiBvZiBjb21wbGV4LCBsb25nLWNoYWluIHRvb2wtY2FsbGluZyB0YXNrcywgY29vcmRpbmF0aW5nIGNhbGxzIHRvIHRoZSBTaGVsbCwgQnJvd3NlciwgUHl0aG9uIGNvZGUgaW50ZXJwcmV0ZXIsIGFuZCB2YXJpb3VzIE1DUCB0b29scy4KVWx0aW1hdGUgQ29zdC1FZmZlY3RpdmVuZXNzICYgU3BlZWQ6IFRocm91Z2ggZWZmaWNpZW50IGRlc2lnbiBvZiBhY3RpdmF0ZWQgcGFyYW1ldGVycywgd2UgaGF2ZSBhY2hpZXZlZCB0aGUgb3B0aW1hbCBiYWxhbmNlIG9mIGludGVsbGlnZW5jZSwgc3BlZWQsIGFuZCBjb3N0LiIsLCxPcGVuIHdlaWdodHMgKHVucmVzdHJpY3RlZCksQ2hpbmEsLCws</x:v>
      </x:c>
    </x:row>
    <x:row r="14" ht="18" customHeight="1">
      <x:c r="A14" s="17" t="n">
        <x:v>9</x:v>
      </x:c>
      <x:c r="B14" s="17" t="n">
        <x:v>309</x:v>
      </x:c>
      <x:c r="C14" s="94" t="str">
        <x:v>LCwyMDI2LTAyLTExIDAyOjEwOjE2KzAwOjAwLCwsLCwsSW5kdXN0cnksLCwsLFVucmVsZWFzZWQsIk1JVCBsaWNlbnNlCmh0dHBzOi8vaHVnZ2luZ2ZhY2UuY28vTWluaU1heEFJL01pbmlNYXgtTTIiLCwsLCwsLCxNaW5pTWF4QUksLCwsWWVzCkxvb25nUkwgN0IsTGFuZ3VhZ2UsIkxhbmd1YWdlIG1vZGVsaW5nL2dlbmVyYXRpb24sUXVlc3Rpb24gYW5zd2VyaW5nLFF1YW50aXRhdGl2ZSByZWFzb25pbmciLCJNaWNyb3NvZnQgUmVzZWFyY2ggQXNpYSxTaGFuZ2hhaSBKaWFvIFRvbmcgVW5pdmVyc2l0eSxDYXJuZWdpZSBNZWxsb24gVW5pdmVyc2l0eSAoQ01VKSIsIlNpeXVhbiBXYW5nLCBHYW9rYWkgWmhhbmcsIExpIEx5bmEgWmhhbmcsIE5pbmcgU2hhbmcsIEZhbiBZYW5nLCBEb25neWFvIENoZW4sIE1hbyBZYW5nIiwyMDI1LTEwLTI3LExvb25nUkw6IFJlaW5mb3JjZW1lbnQgTGVhcm5pbmcgZm9yIEFkdmFuY2VkIFJlYXNvbmluZyBvdmVyIExvbmcgQ29udGV4dHMsaHR0cHM6Ly9hcnhpdi5vcmcvYWJzLzI1MTAuMTkzNjMsLCwsNzAwMDAwMDAwMC4wLDdCLCwsLCIiIkJhdGNoIHNpemVzIGFyZSBzZXQgdG8gNTEyIGZvciA3QiBtb2RlbCIiCiIiYSBtYXhpbXVtIG91dHB1dCBsZW5ndGggb2YgNCwwOTYgdG9rZW5zIGFuZCBsb25nY29udGV4dCBpbnB1dHMgb2Yg4oi8IDE2SyIiCiIiNDIgc3RlcHMgaW4gd2FybS11cCwgMTY4IGluIFN0YWdlIEkgYW5kIDExOCBpbiBTdGFnZSBJSSIiCiIiQWZ0ZXIgU3RhZ2UgSSwgd2UgZ2VuZXJhdGUgZWlnaHQgcm9sbG91dHMgcGVyIGV4YW1wbGUgdXNpbmcgdGhlIGJlc3QgY2hlY2twb2ludCIiIiwsIiIiIEZvciB0aGUgN0IgbW9kZWwsIHdlIHRyYWluIG9uCjE2w5dBMTAwIEdQVXMiIiIsTlZJRElBIEExMDAsLENvbmZpZGVudCwiUmVhc29uaW5nIG92ZXIgbG9uZyBjb250ZXh0cyBpcyBlc3NlbnRpYWwgZm9yIGxhcmdlIGxhbmd1YWdlIG1vZGVscy4gV2hpbGUgcmVpbmZvcmNlbWVudCBsZWFybmluZyAoUkwpIGVuaGFuY2VzIHNob3J0LWNvbnRleHQgcmVhc29uaW5nIGJ5IGluZHVjaW5nICIiQWhhIiIgbW9tZW50cyBpbiBjaGFpbi1vZi10aG91Z2h0LCB0aGUgYWR2YW5jZWQgdGhpbmtpbmcgcGF0dGVybnMgcmVxdWlyZWQgZm9yIGxvbmctY29udGV4dCByZWFzb25pbmcgcmVtYWluIGxhcmdlbHkgdW5leHBsb3JlZCwgYW5kIGhpZ2gtZGlmZmljdWx0eSBSTCBkYXRhIGFyZSBzY2FyY2UuIEluIHRoaXMgcGFwZXIsIHdlIGludHJvZHVjZSBMb29uZ1JMLCBhIGRhdGEtZHJpdmVuIFJMIG1ldGhvZCBmb3IgYWR2YW5jZWQgbG9uZy1jb250ZXh0IHJlYXNvbmluZy4gQ2VudHJhbCB0byBMb29uZ1JMIGlzIEtleUNoYWluLCBhIHN5bnRoZXNpcyBhcHByb2FjaCB0aGF0IHRyYW5zZm9ybXMgc2hvcnQgbXVsdGktaG9wIFFBIGludG8gaGlnaC1kaWZmaWN1bHR5IGxvbmctY29udGV4dCB0YXNrcyBieSBpbnNlcnRpbmcgVVVJRCBjaGFpbnMgdGhhdCBoaWRlIHRoZSB0cnVlIHF1ZXN0aW9uIGFtb25nIGxhcmdlIGNvbGxlY3Rpb25zIG9mIGRpc3RyYWN0aW5nIGRvY3VtZW50cy4gU29sdmluZyB0aGVzZSB0YXNrcyByZXF1aXJlcyB0aGUgbW9kZWwgdG8gdHJhY2UgdGhlIGNvcnJlY3QgY2hhaW4gc3RlcC1ieS1zdGVwLCBpZGVudGlmeSB0aGUgdHJ1ZSBxdWVzdGlvbiwgcmV0cmlldmUgcmVsZXZhbnQgZmFjdHMgYW5kIHJlYXNvbiBvdmVyIHRoZW0gdG8gYW5zd2VyIGNvcnJlY3RseS4gUkwgdHJhaW5pbmcgb24gS2V5Q2hhaW4gZGF0YSBpbmR1Y2VzIGFuIGVtZXJnZW50IHBsYW4tcmV0cmlldmUtcmVhc29uLXJlY2hlY2sgcmVhc29uaW5nIHBhdHRlcm4gdGhhdCBnZW5lcmFsaXplcyBmYXIgYmV5b25kIHRyYWluaW5nIGxlbmd0aC4gTW9kZWxzIHRyYWluZWQgYXQgMTZLIGVmZmVjdGl2ZWx5IHNvbHZlIDEyOEsgdGFza3Mgd2l0aG91dCBwcm9oaWJpdGl2ZSBmdWxsLWxlbmd0aCBSTCByb2xsb3V0IGNvc3RzLiBPbiBRd2VuMi41LTdCIGFuZCAxNEIsIExvb25nUkwgc3Vic3RhbnRpYWxseSBpbXByb3ZlcyBsb25nLWNvbnRleHQgbXVsdGktaG9wIFFBIGFjY3VyYWN5IGJ5ICsyMy41JSBhbmQgKzIxLjElIGFic29sdXRlIGdhaW5zLiBUaGUgcmVzdWx0aW5nIExvb25nUkwtMTRCIHJlYWNoZXMgYSBzY29yZSBvZiA3NC4yLCByaXZhbGluZyBtdWNoIGxhcmdlciBmcm9udGllciBtb2RlbHMgc3VjaCBhcyBvMy1taW5pICg3NC41KSBhbmQgRGVlcFNlZWstUjEgKDc0LjkpLiBJdCBhbHNvIGltcHJvdmVzIGxvbmctY29udGV4dCByZXRyaWV2YWwsIHBhc3NlcyBhbGwgMTI4SyBuZWVkbGUtaW4tYS1oYXlzdGFjayBzdHJlc3MgdGVzdHMsIGFuZCBwcmVzZXJ2ZXMgc2hvcnQtY29udGV4dCByZWFzb25pbmcgY2FwYWJpbGl0aWVzLiIsLCxVbnJlbGVhc2VkLCJDaGluYSxDaGluYSxVbml0ZWQgU3RhdGVzIG9mIEFtZXJpY2EiLFF3ZW4yLjUgSW5zdHJ1Y3QgKDdCKSwsLDE2LjAsLDIwMjUtMTEtMjggMTE6NTE6NDYrMDA6MDAsLCwsLCwiSW5kdXN0cnksQWNhZGVtaWEsQWNhZGVtaWEiLCwsLCxPcGVuIChub24tY29tbWVyY2lhbCksIiIiV2UgaGF2ZSBtYWRlIGV4dGVuc2l2ZSBlZmZvcnRzIHRvIGVuc3VyZSB0aGUgcmVwcm9kdWNpYmlsaXR5IG9mIG91ciB3b3JrLiBEZXRhaWxzIG9mIHRoZSBHUlBPIGFsZ29yaXRobSBhbmQgaHlwZXJwYXJhbWV0ZXJzIGFyZSBwcm92aWRlZCBpbiBTZWN0aW9uIDMuMi4xIGFuZCBTZWN0aW9uIDQuMS4gV2UgcHJvdmlkZSBvdXIgdHJhaW5pbmcKcHJvbXB0IHRlbXBsYXRlIGluIEFwcGVuZGl4IEEuMi4gVGhlIGRhdGFzZXRzIHVzZWQgaW4gb3VyIGV4cGVyaW1lbnRzIGFyZSBkZXNjcmliZWQgaW4gVGFibGUgMS4KVG8gZnVydGhlciBmYWNpbGl0YXRlIHJlcHJvZHVjaWJpbGl0eSwgdGhlIHN1cHBsZW1lbnRhcnkgbWF0ZXJpYWxzIGluY2x1ZGUgKGkpIG91ciBSTCB0cmFpbmluZyBjb2RlLAooaWkpIHRoZSBjb2RlIGZvciBzeW50aGVzaXppbmcgS2V5Q2hhaW4gZGF0YSwgYW5kIChpaWkpIHNldmVyYWwgcmVwcmVzZW50YXRpdmUgc2FtcGxlcyBvZiB0aGUgc3ludGhlc2l6ZWQgS2V5Q2hhaW4gZGF0YSIiIiwsLCwsLDEyNDk1LjI0MTc2NTY4MzY5MywsLCwsLE5vCkxvb25nUkwgMTRCLExhbmd1YWdlLCJMYW5ndWFnZSBtb2RlbGluZy9nZW5lcmF0aW9uLFF1ZXN0aW9uIGFuc3dlcmluZyxRdWFudGl0YXRpdmUgcmVhc29uaW5nIiwiTWljcm9zb2Z0IFJlc2VhcmNoIEFzaWEsU2hhbmdoYWkgSmlhbyBUb25nIFVuaXZlcnNpdHksQ2FybmVnaWUgTWVsbG9uIFVuaXZlcnNpdHkgKENNVSkiLCJTaXl1YW4gV2FuZywgR2Fva2FpIFpoYW5nLCBMaSBMeW5hIFpoYW5nLCBOaW5nIFNoYW5nLCBGYW4gWWFuZywgRG9uZ3lhbyBDaGVuLCBNYW8gWWFuZyIsMjAyNS0xMC0yNyxMb29uZ1JMOiBSZWluZm9yY2VtZW50IExlYXJuaW5nIGZvciBBZHZhbmNlZCBSZWFzb25pbmcgb3ZlciBMb25nIENvbnRleHRzLGh0dHBzOi8vYXJ4aXYub3JnL2Ficy8yNTEwLjE5MzYzLCwsLDE0MDAwMDAwMDAwLjAsMTRCLCwsLCIiIkJhdGNoIHNpemVzIGFyZSBzZXQgdG8gNTEyIGZvciA3QiBtb2RlbCBhbmQgMjU2IGZvciAxNEIgbW9kZWwiIgoiImEgbWF4aW11bSBvdXRwdXQgbGVuZ3RoIG9mIDQsMDk2IHRva2VucyBhbmQgbG9uZ2NvbnRleHQgaW5wdXRzIG9mIOKIvCAxNksiIgoiIldlIHRyYWluIGZvciAxNjggc3RlcHMgaW4gU3RhZ2UgSSBhbmQgMTUwIHN0ZXBzIGluIFN0YWdlIElJIiIKIiJBZnRlciBTdGFnZSBJLCB3ZSBnZW5lcmF0ZSBlaWdodCByb2xsb3V0cyBwZXIgZXhhbXBsZSB1c2luZyB0aGUgYmVzdCBjaGVja3BvaW50IiIiLCwiIiJ0aGUgMTRCIG1vZGVsIGlzIHRyYWluZWQgb24gOMOXTUkzMDBYIEdQVXMuIiIiLEFNRCBJbnN0aW5jdCBNSTMwMFgsLENvbmZpZGVudCwiUmVhc29uaW5nIG92ZXIgbG9uZyBjb250ZXh0cyBpcyBlc3NlbnRpYWwgZm9yIGxhcmdlIGxhbmd1YWdlIG1vZGVscy4gV2hpbGUgcmVpbmZvcmNlbWVudCBsZWFybmluZyAoUkwpIGVuaGFuY2VzIHNob3J0LWNvbnRleHQgcmVhc29uaW5nIGJ5IGluZHVjaW5nICIiQWhhIiIgbW9tZW50cyBpbiBjaGFpbi1vZi10aG91Z2h0LCB0aGUgYWR2YW5jZWQgdGhpbmtpbmcgcGF0dGVybnMgcmVxdWlyZWQgZm9yIGxvbmctY29udGV4dCByZWFzb25pbmcgcmVtYWluIGxhcmdlbHkgdW5leHBsb3JlZCwgYW5kIGhpZ2gtZGlmZmljdWx0eSBSTCBkYXRhIGFyZSBzY2FyY2UuIEluIHRoaXMgcGFwZXIsIHdlIGludHJvZHVjZSBMb29uZ1JMLCBhIGRhdGEtZHJpdmVuIFJMIG1ldGhvZCBmb3IgYWR2YW5jZWQgbG9uZy1jb250ZXh0IHJlYXNvbmluZy4gQ2VudHJhbCB0byBMb29uZ1JMIGlzIEtleUNoYWluLCBhIHN5bnRoZXNpcyBhcHByb2FjaCB0aGF0IHRyYW5zZm9ybXMgc2hvcnQgbXVsdGktaG9wIFFBIGludG8gaGlnaC1kaWZmaWN1bHR5IGxvbmctY29udGV4dCB0YXNrcyBieSBpbnNlcnRpbmcgVVVJRCBjaGFpbnMgdGhhdCBoaWRlIHRoZSB0cnVlIHF1ZXN0aW9uIGFtb25nIGxhcmdlIGNvbGxlY3Rpb25zIG9mIGRpc3RyYWN0aW5nIGRvY3VtZW50cy4gU29sdmluZyB0aGVzZSB0YXNrcyByZXF1aXJlcyB0aGUgbW9kZWwgdG8gdHJhY2UgdGhlIGNvcnJlY3QgY2hhaW4gc3RlcC1ieS1zdGVwLCBpZGVudGlmeSB0aGUgdHJ1ZSBxdWVzdGlvbiwgcmV0cmlldmUgcmVsZXZhbnQgZmFjdHMgYW5kIHJlYXNvbiBvdmVyIHRoZW0gdG8gYW5zd2VyIGNvcnJlY3RseS4gUkwgdHJhaW5pbmcgb24gS2V5Q2hhaW4gZGF0YSBpbmR1Y2VzIGFuIGVtZXJnZW50IHBsYW4tcmV0cmlldmUtcmVhc29uLXJlY2hlY2sgcmVhc29uaW5nIHBhdHRlcm4gdGhhdCBnZW5lcmFsaXplcyBmYXIgYmV5b25kIHRyYWluaW5nIGxlbmd0aC4gTW9kZWxzIHRyYWluZWQgYXQgMTZLIGVmZmVjdGl2ZWx5IHNvbHZlIDEyOEsgdGFza3Mgd2l0aG91dCBwcm9oaWJpdGl2ZSBmdWxsLWxlbmd0aCBSTCByb2xsb3V0IGNvc3RzLiBPbiBRd2VuMi41LTdCIGFuZCAxNEIsIExvb25nUkwgc3Vic3RhbnRpYWxseSBpbXByb3ZlcyBsb25nLWNvbnRleHQgbXVsdGktaG9wIFFBIGFjY3VyYWN5IGJ5ICsyMy41JSBhbmQgKzIxLjElIGFic29sdXRlIGdhaW5zLiBUaGUgcmVzdWx0aW5nIExvb25nUkwtMTRCIHJlYWNoZXMgYSBzY29yZSBvZiA3NC4yLCByaXZhbGluZyBtdWNoIGxhcmdlciBmcm9udGllciBtb2RlbHMgc3VjaCBhcyBvMy1taW5pICg3NC41KSBhbmQgRGVlcFNlZWstUjEgKDc0LjkpLiBJdCBhbHNvIGltcHJvdmVzIGxvbmctY29udGV4dCByZXRyaWV2YWwsIHBhc3NlcyBhbGwgMTI4SyBuZWVkbGUtaW4tYS1oYXlzdGFjayBzdHJlc3MgdGVzdHMsIGFuZCBwcmVzZXJ2ZXMgc2hvcnQtY29udGV4dCByZWFzb25pbmcgY2FwYWJpbGl0aWVzLiIsLCxVbnJlbGVhc2VkLCJDaGluYSxDaGluYSxVbml0ZWQgU3RhdGVzIG9mIEFtZXJpY2EiLFF3ZW4yLjUtMTRCLCwsOC4wLCwyMDI1LTExLTI4IDExOjUxOjQ2KzAwOjAwLCwsLCwsIkluZHVzdHJ5LEFjYWRlbWlhLEFjYWRlbWlhIiwsLCwsT3BlbiAobm9uLWNvbW1lcmNpYWwpLCIiIldlIGhhdmUgbWFkZSBleHRlbnNpdmUgZWZmb3J0cyB0byBlbnN1cmUgdGhlIHJlcHJvZHVjaWJpbGl0eSBvZiBvdXIgd29yay4gRGV0YWlscyBvZiB0aGUgR1JQTyBhbGdvcml0aG0gYW5kIGh5cGVycGFyYW1ldGVycyBhcmUgcHJvdmlkZWQgaW4gU2VjdGlvbiAzLjIuMSBhbmQgU2VjdGlvbiA0LjEuIFdlIHByb3ZpZGUgb3VyIHRyYWluaW5nCnByb21wdCB0ZW1wbGF0ZSBpbiBBcHBlbmRpeCBBLjIuIFRoZSBkYXRhc2V0cyB1c2VkIGluIG91ciBleHBlcmltZW50cyBhcmUgZGVzY3JpYmVkIGluIFRhYmxlIDEuClRvIGZ1cnRoZXIgZmFjaWxpdGF0ZSByZXByb2R1Y2liaWxpdHksIHRoZSBzdXBwbGVtZW50YXJ5IG1hdGVyaWFscyBpbmNsdWRlIChpKSBvdXIgUkwgdHJhaW5pbmcgY29kZSwKKGlpKSB0aGUgY29kZSBmb3Igc3ludGhlc2l6aW5nIEtleUNoYWluIGRhdGEsIGFuZCAoaWlpKSBzZXZlcmFsIHJlcHJlc2VudGF0aXZlIHNhbXBsZXMgb2YgdGhlIHN5bnRoZXNpemVkIEtleUNoYWluIGRhdGEiIiIsLCwsLCwxMTcxNC4yODkxNTUzMjg0NjMsLCwsLCxObwoiTGFwYSBMTE0KCiIsIkxhbmd1YWdlLE11bHRpbW9kYWwiLExhbmd1YWdlIG1vZGVsaW5nL2dlbmVyYXRpb24sIlVrcmFpbmlhbiBDYXRob2xpYyBVbml2ZXJzaXR5LElnb3IgU2lrb3Jza3kgS3lpdiBQb2x5dGVjaG5pYyBJbnN0aXR1dGUsQUdIIFVuaXZlcnNpdHkgb2YgS3Jha293LEx2aXYgUG9seXRlY2huaWMiLCwyMDI1LTEwLTI1LGEgY3V0dGluZy1lZGdlIG9wZW4gbGFyZ2UgbGFuZ3VhZ2UgbW9kZWwgYmFzZWQgb24gR2VtbWEtMy0xMkIgd2l0aCBhIGZvY3VzIG9uIFVrcmFpbmlhbiBsYW5ndWFnZSBwcm9jZXNzaW5nLGh0dHBzOi8vaHVnZ2luZ2ZhY2UuY28vc3BhY2VzL2xhcGEtbGxtL2xhcGEsLCwsMTIwMDAwMDAwMDAuMCwxMkIsOC42NGUrMjMsIk5vdCBpbmNsdWRpbmcgZmluZXR1bmluZyBjb21wdXRlCiIsLGF0IGxlYXN0IDEyVCB0b2tlbnMsLCwsLExpa2VseSwiVG9kYXksIHdlIHByb3VkbHkgcHJlc2VudCBMYXBhIExMTSDigJQgYSBjdXR0aW5nLWVkZ2Ugb3BlbiBsYXJnZSBsYW5ndWFnZSBtb2RlbCBiYXNlZCBvbiBHZW1tYS0zLTEyQiB3aXRoIGEgZm9jdXMgb24gVWtyYWluaWFuIGxhbmd1YWdlIHByb2Nlc3NpbmcuIFRoZSBwcm9qZWN0IGlzIHRoZSByZXN1bHQgb2YgbWFueSBtb250aHMgb2Ygd29yayBieSBhIHRlYW0gb2YgVWtyYWluaWFuIHJlc2VhcmNoZXJzIGluIGFydGlmaWNpYWwgaW50ZWxsaWdlbmNlIGZyb20gdGhlIFVrcmFpbmlhbiBDYXRob2xpYyBVbml2ZXJzaXR5LCBBR0ggVW5pdmVyc2l0eSBvZiBLcmFrb3csIElnb3IgU2lrb3Jza3kgS3lpdiBQb2x5dGVjaG5pYyBJbnN0aXR1dGUsIGFuZCBMdml2IFBvbHl0ZWNobmljLCB3aG8gdW5pdGVkIHRvIGNyZWF0ZSB0aGUgYmVzdCBtb2RlbCBmb3IgVWtyYWluaWFuIGxhbmd1YWdlIHByb2Nlc3NpbmcuIiwsLE9wZW4gd2VpZ2h0cyAodW5yZXN0cmljdGVkKSwiVWtyYWluZSxVa3JhaW5lLFBvbGFuZCxVa3JhaW5lIiwsLCwsLDIwMjYtMDQtMDggMDI6MTg6MzgrMDA6MDAsLCwsLCxBY2FkZW1pYSwsLCwsVW5yZWxlYXNlZCwsLCwsLCwsLCwsLCxZZXMKUmluZy1taW5pLWxpbmVhci0yLjAsTGFuZ3VhZ2UsIkxhbmd1YWdlIG1vZGVsaW5nL2dlbmVyYXRpb24sUXVlc3Rpb24gYW5zd2VyaW5nLFF1YW50aXRhdGl2ZSByZWFzb25pbmcsQ29kZSBnZW5lcmF0aW9uLE1hdGhlbWF0aWNhbCByZWFzb25pbmciLEFudCBHcm91cCwiQmluIEhhbiwgQ2FpemhpIFRhbmcsIENoZW4gTGlhbmcsIERvbmdoYW8gWmhhbmcsIEZhbiBZdWFuLCBGZW5nIFpodSwgSmllIEdhbywgSmluZ3l1IEh1LCBMb25nZmVpIExpLCBNZW5nIExpLCBNaW5neWFuZyBaaGFuZywgUGVpamllIEppYW5nLCBQZW5nIEppYW8sIFFpYW4gWmhhbywgUWluZ3l1YW4gWWFuZywgV2VuYm8gU2hlbiwgWGlueGluZyBZYW5nLCBZYWxpbiBaaGFuZywgWWFua3VuIFJlbiwgWWFvIFpoYW8sIFlpYm8gQ2FvLCBZaXh1YW4gU3VuLCBZdWUgWmhhbmcsIFl1Y2hlbiBGYW5nLCBaaWJpbiBMaW4sIFppeHVhbiBDaGVuZywgSnVuIFpob3UiLDIwMjUtMTAtMjMsRXZlcnkgQXR0ZW50aW9uIE1hdHRlcnM6IEFuIEVmZmljaWVudCBIeWJyaWQgQXJjaGl0ZWN0dXJlIGZvciBMb25nLUNvbnRleHQgUmVhc29uaW5nLGh0dHBzOi8vYXJ4aXYub3JnL2Ficy8yNTEwLjE5MzM4LCwsLDE2NDAwMDAwMDAwLjAsUmluZy1taW5pLWxpbmVhci0yLjAgY29tcHJpc2VzIDE2QiBwYXJhbWV0ZXJzIGFuZCA5NTdNIGFjdGl2YXRpb25zLDEuNzE0NDUyZSsyMywxLjY4ZSsyMyBGTE9QIFtiYXNlIG1vZGVsIGNvbXB1dGVdICsgMy40NDUyZSsyMSBGTE9QID0gMS43MTQ0NTJlKzIzIEZMT1AsNjAwMDAwMDAwMDAwLENvbnRpbnVlZCB0cmFpbmluZyBTdGFnZTogNjAwQiB0b2tlbnMsLCxOVklESUEgSDgwMCBTWE01LCxDb25maWRlbnQsIkluIHRoaXMgdGVjaG5pY2FsIHJlcG9ydCwgd2UgcHJlc2VudCB0aGUgUmluZy1saW5lYXIgbW9kZWwgc2VyaWVzLCBzcGVjaWZpY2FsbHkgaW5jbHVkaW5nIFJpbmctbWluaS1saW5lYXItMi4wIGFuZCBSaW5nLWZsYXNoLWxpbmVhci0yLjAuIFJpbmctbWluaS1saW5lYXItMi4wIGNvbXByaXNlcyAxNkIgcGFyYW1ldGVycyBhbmQgOTU3TSBhY3RpdmF0aW9ucywgd2hpbGUgUmluZy1mbGFzaC1saW5lYXItMi4wIGNvbnRhaW5zIDEwNEIgcGFyYW1ldGVycyBhbmQgNi4xQiBhY3RpdmF0aW9ucy4gQm90aCBtb2RlbHMgYWRvcHQgYSBoeWJyaWQgYXJjaGl0ZWN0dXJlIHRoYXQgZWZmZWN0aXZlbHkgaW50ZWdyYXRlcyBsaW5lYXIgYXR0ZW50aW9uIGFuZCBzb2Z0bWF4IGF0dGVudGlvbiwgc2lnbmlmaWNhbnRseSByZWR1Y2luZyBJL08gYW5kIGNvbXB1dGF0aW9uYWwgb3ZlcmhlYWQgaW4gbG9uZy1jb250ZXh0IGluZmVyZW5jZSBzY2VuYXJpb3MuIENvbXBhcmVkIHRvIGEgMzIgYmlsbGlvbiBwYXJhbWV0ZXIgZGVuc2UgbW9kZWwsIHRoaXMgc2VyaWVzIHJlZHVjZXMgaW5mZXJlbmNlIGNvc3QgdG8gMS8xMCwgYW5kIGNvbXBhcmVkIHRvIHRoZSBvcmlnaW5hbCBSaW5nIHNlcmllcywgdGhlIGNvc3QgaXMgYWxzbyByZWR1Y2VkIGJ5IG92ZXIgNTAlLiBGdXJ0aGVybW9yZSwgdGhyb3VnaCBzeXN0ZW1hdGljIGV4cGxvcmF0aW9uIG9mIHRoZSByYXRpbyBiZXR3ZWVuIGRpZmZlcmVudCBhdHRlbnRpb24gbWVjaGFuaXNtcyBpbiB0aGUgaHlicmlkIGFyY2hpdGVjdHVyZSwgd2UgaGF2ZSBpZGVudGlmaWVkIHRoZSBjdXJyZW50bHkgb3B0aW1hbCBtb2RlbCBzdHJ1Y3R1cmUuIEFkZGl0aW9uYWxseSwgYnkgbGV2ZXJhZ2luZyBvdXIgc2VsZi1kZXZlbG9wZWQgaGlnaC1wZXJmb3JtYW5jZSBGUDggb3BlcmF0b3IgbGlicmFyeS1saW5naGUsIG92ZXJhbGwgdHJhaW5pbmcgZWZmaWNpZW5jeSBoYXMgYmVlbiBpbXByb3ZlZCBieSA1MCUuIEJlbmVmaXRpbmcgZnJvbSB0aGUgaGlnaCBhbGlnbm1lbnQgYmV0d2VlbiB0aGUgdHJhaW5pbmcgYW5kIGluZmVyZW5jZSBlbmdpbmUgb3BlcmF0b3JzLCB0aGUgbW9kZWxzIGNhbiB1bmRlcmdvIGxvbmctdGVybSwgc3RhYmxlLCBhbmQgaGlnaGx5IGVmZmljaWVudCBvcHRpbWl6YXRpb24gZHVyaW5nIHRoZSByZWluZm9yY2VtZW50IGxlYXJuaW5nIHBoYXNlLCBjb25zaXN0ZW50bHkgbWFpbnRhaW5pbmcgU09UQSBwZXJmb3JtYW5jZSBhY3Jvc3MgbXVsdGlwbGUgY2hhbGxlbmdpbmcgY29tcGxleCByZWFzb25pbmcgYmVuY2htYXJrcy4iLCwsT3BlbiB3ZWlnaHRzICh1bnJlc3RyaWN0ZWQpLENoaW5hLExpbmctbWluaS1iYXNlLTIuMC0yMFQsMy40NDUyZSsyMSw2IEZMT1AgLyBwYXJhbWV0ZXIgLyB0b2tlbiAqIDk1NyAqIDEwXjYgYWN0aXZlIHBhcmFtZXRlcnMgKiA2MDAgKiAxMF45IHRva2VucyA9IDMuNDQ1MmUrMjEgRkxPUCwyODguMCwsMjAyNS0xMS0yOCAxMTo1MjoxMyswMDowMCwsLCwsLEluZHVzdHJ5LCwsLCxVbnJlbGVhc2VkLCJNSVQgbGljZW5zZQpodHRwczovL2h1Z2dpbmdmYWNlLmNvL2luY2x1c2lvbkFJL1JpbmctbWluaS1saW5lYXItMi4wIiwsLCxGUDgsLDM5MzYzNS4xNzgwODkwODY1LE9wZXJhdGlvbiBjb3VudGluZyxpbmNsdXNpb25BSSwsLCxZZXMKUmluZy1mbGFzaC1saW5lYXItMi4wLExhbmd1YWdlLCJMYW5ndWFnZSBtb2RlbGluZy9nZW5lcmF0aW9uLFF1ZXN0aW9uIGFuc3dlcmluZyxRdWFudGl0YXRpdmUgcmVhc29uaW5nLENvZGUgZ2VuZXJhdGlvbixNYXRoZW1hdGljYWwgcmVhc29uaW5nIixBbnQgR3JvdXAsIkJpbiBIYW4sIENhaXpoaSBUYW5nLCBDaGVuIExpYW5nLCBEb25naGFvIFpoYW5nLCBGYW4gWXVhbiwgRmVuZyBaaHUsIEppZSBHYW8sIEppbmd5dSBIdSwgTG9uZ2ZlaSBMaSwgTWVuZyBMaSwgTWluZ3lhbmcgWmhhbmcsIFBlaWppZSBKaWFuZywgUGVuZyBKaWFvLCBRaWFuIFpoYW8sIFFpbmd5dWFuIFlhbmcsIFdlbmJvIFNoZW4sIFhpbnhpbmcgWWFuZywgWWFsaW4gWmhhbmcsIFlhbmt1biBSZW4sIFlhbyBaaGFvLCBZaWJvIENhbywgWWl4dWFuIFN1biwgWXVlIFpoYW5nLCBZdWNoZW4gRmFuZywgWmliaW4gTGluLCBaaXh1YW4gQ2hlbmcsIEp1biBaaG91IiwyMDI1LTEwLTIzLEV2ZXJ5IEF0dGVudGlvbiBNYXR0ZXJzOiBBbiBFZmZpY2llbnQgSHlicmlkIEFyY2hpdGVjdHVyZSBmb3IgTG9uZy1Db250ZXh0IFJlYXNvbmluZyxodHRwczovL2FyeGl2Lm9yZy9hYnMvMjUxMC4xOTMzOCwsLCwxMDQyMDAwMDAwMDAuMCwgUmluZy1mbGFzaC1saW5lYXItMi4wIGNvbnRhaW5zIDEwNEIgcGFyYW1ldGVycyBhbmQgNi4xQiBhY3RpdmF0aW9ucyw3LjY4NmUrMjMsNy4zMmUrMjMgRkxPUCBbYmFzZSBtb2RlbCBjb21wdXRlXSArIDMuNjZlKzIyIEZMT1AgPSA3LjY4NmUrMjMgRkxPUCwxMDAwMDAwMDAwMDAwLENvbnRpbnVlZCB0cmFpbmluZyBTdGFnZTogMVQgdG9rZW5zLiwsLE5WSURJQSBIODAwIFNYTTUsLENvbmZpZGVudCwiSW4gdGhpcyB0ZWNobmljYWwgcmVwb3J0LCB3ZSBwcmVzZW50IHRoZSBSaW5nLWxpbmVhciBtb2RlbCBzZXJpZXMsIHNwZWNpZmljYWxseSBpbmNsdWRpbmcgUmluZy1taW5pLWxpbmVhci0yLjAgYW5kIFJpbmctZmxhc2gtbGluZWFyLTIuMC4gUmluZy1taW5pLWxpbmVhci0yLjAgY29tcHJpc2VzIDE2QiBwYXJhbWV0ZXJzIGFuZCA5NTdNIGFjdGl2YXRpb25zLCB3aGlsZSBSaW5nLWZsYXNoLWxpbmVhci0yLjAgY29udGFpbnMgMTA0QiBwYXJhbWV0ZXJzIGFuZCA2LjFCIGFjdGl2YXRpb25zLiBCb3RoIG1vZGVscyBhZG9wdCBhIGh5YnJpZCBhcmNoaXRlY3R1cmUgdGhhdCBlZmZlY3RpdmVseSBpbnRlZ3JhdGVzIGxpbmVhciBhdHRlbnRpb24gYW5kIHNvZnRtYXggYXR0ZW50aW9uLCBzaWduaWZpY2FudGx5IHJlZHVjaW5nIEkvTyBhbmQgY29tcHV0YXRpb25hbCBvdmVyaGVhZCBpbiBsb25nLWNvbnRleHQgaW5mZXJlbmNlIHNjZW5hcmlvcy4gQ29tcGFyZWQgdG8gYSAzMiBiaWxsaW9uIHBhcmFtZXRlciBkZW5zZSBtb2RlbCwgdGhpcyBzZXJpZXMgcmVkdWNlcyBpbmZlcmVuY2UgY29zdCB0byAxLzEwLCBhbmQgY29tcGFyZWQgdG8gdGhlIG9yaWdpbmFsIFJpbmcgc2VyaWVzLCB0aGUgY29zdCBpcyBhbHNvIHJlZHVjZWQgYnkgb3ZlciA1MCUuIEZ1cnRoZXJtb3JlLCB0aHJvdWdoIHN5c3RlbWF0aWMgZXhwbG9yYXRpb24gb2YgdGhlIHJhdGlvIGJldHdlZW4gZGlmZmVyZW50IGF0dGVudGlvbiBtZWNoYW5pc21zIGluIHRoZSBoeWJyaWQgYXJjaGl0ZWN0dXJlLCB3ZSBoYXZlIGlkZW50aWZpZWQgdGhlIGN1cnJlbnRseSBvcHRpbWFsIG1vZGVsIHN0cnVjdHVyZS4gQWRkaXRpb25hbGx5LCBieSBsZXZlcmFnaW5nIG91ciBzZWxmLWRldmVsb3BlZCBoaWdoLXBlcmZvcm1hbmNlIEZQOCBvcGVyYXRvciBsaWJyYXJ5LWxpbmdoZSwgb3ZlcmFsbCB0cmFpbmluZyBlZmZpY2llbmN5IGhhcyBiZWVuIGltcHJvdmVkIGJ5IDUwJS4gQmVuZWZpdGluZyBmcm9tIHRoZSBoaWdoIGFsaWdubWVudCBiZXR3ZWVuIHRoZSB0cmFpbmluZyBhbmQgaW5mZXJlbmNlIGVuZ2luZSBvcGVyYXRvcnMsIHRoZSBtb2RlbHMgY2FuIHVuZGVyZ28gbG9uZy10ZXJtLCBzdGFibGUsIGFuZCBoaWdobHkgZWZmaWNpZW50IG9wdGltaXphdGlvbiBkdXJpbmcgdGhlIHJlaW5mb3JjZW1lbnQgbGVhcm5pbmcgcGhhc2UsIGNvbnNpc3RlbnRseSBtYWludGFpbmluZyBTT1RBIHBlcmZvcm1hbmNlIGFjcm9zcyBtdWx0aXBsZSBjaGFsbGVuZ2luZyBjb21wbGV4IHJlYXNvbmluZyBiZW5jaG1hcmtzLiIsLCxPcGVuIHdlaWdodHMgKHVucmVzdHJpY3RlZCksQ2hpbmEsTGluZy1mbGFzaC1iYXNlLTIuMC0yMFQsMy42NmUrMjIsNiBGTE9QIC8gcGFyYW1ldGVyIC8gdG9rZW4gKiA2LjEgKiAxMF45IGFjdGl2ZSBwYXJhbWV0ZXJzICogMTBeMTIgdG9rZW5zID0gMy42NmUrMjIgRkxPUCwzMi4wLCwyMDI1LTExLTI4IDExOjUyOjEzKzAwOjAwLCwsLCwsSW5kdXN0cnksLCwsLFVucmVsZWFzZWQsIk1JVCBsaWNlbnNlCmh0dHBzOi8vaHVnZ2luZ2ZhY2UuY28vaW5jbHVzaW9uQUkvUmluZy1mbGFzaC1saW5lYXItMi4wIiwsLCxGUDgsLDQzNzM3LjI0MjAwOTg5ODUsT3BlcmF0aW9uIGNvdW50aW5nLGluY2x1c2lvbkFJLCwsLFllcwpEZWVwc2VlayBPQ1IsIlZpc2lvbixMYW5ndWFnZSIsIkNoYXJhY3RlciByZWNvZ25pdGlvbiAoT0NSKSxWaXN1YWwgcXVlc3Rpb24gYW5zd2VyaW5nIixEZWVwU2VlaywiSGFvcmFuIFdlaSwgWWFvZmVuZyBTdW4sIFl1a3VuIExpIiwyMDI1LTEwLTIxLERlZXBTZWVrLU9DUjogQ29udGV4dHMgT3B0aWNhbCBDb21wcmVzc2lvbixodHRwczovL2FyeGl2Lm9yZy9hYnMvMjUxMC4xODIzNHYxLCwsLDMwMDAwMDAwMDAuMCwiIiJEZWVwRW5jb2RlciBpcyBhcHByb3hpbWF0ZWx5IDM4ME0gaW4gcGFyYW1ldGVycywgbWFpbmx5IGNvbXBvc2VkIG9mIGFuIDgwTSBTQU0tYmFzZSBbMTddIGFuZCBhIDMwME0gQ0xJUC1sYXJnZSBbMjldIGNvbm5lY3RlZCBpbiBzZXJpZXMuIFRoZSBkZWNvZGVyIGFkb3B0cyBhIDNCIE1vRSBbMTksIDIwXSBhcmNoaXRlY3R1cmUgd2l0aCA1NzBNIGFjdGl2YXRlZCBwYXJhbWV0ZXJzLiIiIiwsLCwsLCIiIldlIHVzZSAyMCBub2RlcyAoZWFjaCB3aXRoIDggQTEwMC00MEcgR1BVcykgZm9yIHRyYWluaW5nIiIiLE5WSURJQSBBMTAwIFNYTTQgNDAgR0IsLENvbmZpZGVudCwiV2UgcHJlc2VudCBEZWVwU2Vlay1PQ1IgYXMgYW4gaW5pdGlhbCBpbnZlc3RpZ2F0aW9uIGludG8gdGhlIGZlYXNpYmlsaXR5IG9mIGNvbXByZXNzaW5nIGxvbmcgY29udGV4dHMgdmlhIG9wdGljYWwgMkQgbWFwcGluZy4gRGVlcFNlZWstT0NSIGNvbnNpc3RzIG9mIHR3byBjb21wb25lbnRzOiBEZWVwRW5jb2RlciBhbmQgRGVlcFNlZWszQi1Nb0UtQTU3ME0gYXMgdGhlIGRlY29kZXIuIFNwZWNpZmljYWxseSwgRGVlcEVuY29kZXIgc2VydmVzIGFzIHRoZSBjb3JlIGVuZ2luZSwgZGVzaWduZWQgdG8gbWFpbnRhaW4gbG93IGFjdGl2YXRpb25zIHVuZGVyIGhpZ2gtcmVzb2x1dGlvbiBpbnB1dCB3aGlsZSBhY2hpZXZpbmcgaGlnaCBjb21wcmVzc2lvbiByYXRpb3MgdG8gZW5zdXJlIGFuIG9wdGltYWwgYW5kIG1hbmFnZWFibGUgbnVtYmVyIG9mIHZpc2lvbiB0b2tlbnMuIEV4cGVyaW1lbnRzIHNob3cgdGhhdCB3aGVuIHRoZSBudW1iZXIgb2YgdGV4dCB0b2tlbnMgaXMgd2l0aGluIDEwIHRpbWVzIHRoYXQgb2YgdmlzaW9uIHRva2VucyAoaS5lLiwgYSBjb21wcmVzc2lvbiByYXRpbyA8IDEweCksIHRoZSBtb2RlbCBjYW4gYWNoaWV2ZSBkZWNvZGluZyAoT0NSKSBwcmVjaXNpb24gb2YgOTclLiBFdmVuIGF0IGEgY29tcHJlc3Npb24gcmF0aW8gb2YgMjB4LCB0aGUgT0NSIGFjY3VyYWN5IHN0aWxsIHJlbWFpbnMgYXQgYWJvdXQgNjAlLiBUaGlzIHNob3dzIGNvbnNpZGVyYWJsZSBwcm9taXNlIGZvciByZXNlYXJjaCBhcmVhcyBzdWNoIGFzIGhpc3RvcmljYWwgbG9uZy1jb250ZXh0IGNvbXByZXNzaW9uIGFuZCBtZW1vcnkgZm9yZ2V0dGluZyBtZWNoYW5pc21zIGluIExMTXMuIEJleW9uZCB0aGlzLCBEZWVwU2Vlay1PQ1IgYWxzbyBkZW1vbnN0cmF0ZXMgaGlnaCBwcmFjdGljYWwgdmFsdWUuIE9uIE9tbmlEb2NCZW5jaCwgaXQgc3VycGFzc2VzIEdPVC1PQ1IyLjAgKDI1NiB0b2tlbnMvcGFnZSkgdXNpbmcgb25seSAxMDAgdmlzaW9uIHRva2VucywgYW5kIG91dHBlcmZvcm1zIE1pbmVyVTIuMCAoNjAwMCsgdG9rZW5zIHBlciBwYWdlIG9uIGF2ZXJhZ2UpIHdoaWxlIHV0aWxpemluZyBmZXdlciB0aGFuIDgwMCB2aXNpb24gdG9rZW5zLiBJbiBwcm9kdWN0aW9uLCBEZWVwU2Vlay1PQ1IgY2FuIGdlbmVyYXRlIHRyYWluaW5nIGRhdGEgZm9yIExMTXMvVkxNcyBhdCBhIHNjYWxlIG9mIDIwMGsrIHBhZ2VzIHBlciBkYXkgKGEgc2luZ2xlIEExMDAtNDBHKS4gQ29kZXMgYW5kIG1vZGVsIHdlaWdodHMgYXJlIHB1YmxpY2x5IGFjY2Vzc2libGUgYXQgdGhpcyBodHRwIFVSTC4iLCwsT3BlbiB3ZWlnaHRzICh1bnJlc3RyaWN0ZWQpLENoaW5hLCJTZWdtZW50IEFueXRoaW5nIE1vZGVsLENMSVAgKFZpVCBMLzE0QDMzNnB4KSIsLCwxNjAuMCwsMjAyNS0xMS0yOCAxMTo1MjoxMyswMDowMCwsLCwsLEluZHVzdHJ5LCwsLCxVbnJlbGVhc2VkLCJNSVQgbGljZW5zZQpodHRwczovL2dpdGh1Yi5jb20vZGVlcHNlZWstYWkvRGVlcFNlZWstT0NSCmh0dHBzOi8vaHVnZ2luZ2ZhY2UuY28vZGVlcHNlZWstYWkvRGVlcFNlZWstT0NSIiwsLCwsLDEyNDk2OS4xMTQ0NDI5NzYyNCwsZGVlcHNlZWstYWksLCwsWWVzCkJBUE8gMzJCLExhbmd1YWdlLCJMYW5ndWFnZSBtb2RlbGluZy9nZW5lcmF0aW9uLFF1ZXN0aW9uIGFuc3dlcmluZyIsIkZ1ZGFuIFVuaXZlcnNpdHksU2hhbmdoYWkgUWlqaSBaaGlmZW5nIiwiWmhpaGVuZyBYaSwgWGluIEd1bywgWWFuZyBOYW4sIEVueXUgWmhvdSwgSnVucnVpIFNoZW4sIFdlbnhpYW5nIENoZW4sIEppYXFpIExpdSwgSml4dWFuIEh1YW5nLCBaaGloYW8gWmhhbmcsIEhvbmdsaW4gR3VvLCBYdW4gRGVuZywgWmhpa2FpIExlaSwgTWlhbyBaaGVuZywgR3VvdGVuZyBXYW5nLCBTaHVvIFpoYW5nLCBQZW5nIFN1biwgUnVpIFpoZW5nLCBIYW5nIFlhbiwgVGFvIEd1aSwgUWkgWmhhbmcsIFh1YW5qaW5nIEh1YW5nIiwyMDI1LTEwLTIxLEJBUE86IFN0YWJpbGl6aW5nIE9mZi1Qb2xpY3kgUmVpbmZvcmNlbWVudCBMZWFybmluZyBmb3IgTExNcyB2aWEgQmFsYW5jZWQgUG9saWN5IE9wdGltaXphdGlvbiB3aXRoIEFkYXB0aXZlIENsaXBwaW5nLGh0dHBzOi8vYXJ4aXYub3JnL2Ficy8yNTEwLjE4OTI3LCwsLDMyMDAwMDAwMDAwLjAsMzJCLCwsLCwsLCwsQ29uZmlkZW50LCJSZWluZm9yY2VtZW50IGxlYXJuaW5nIChSTCkgaGFzIHJlY2VudGx5IGJlY29tZSB0aGUgY29yZSBwYXJhZGlnbSBmb3IgYWxpZ25pbmcgYW5kIHN0cmVuZ3RoZW5pbmcgbGFyZ2UgbGFuZ3VhZ2UgbW9kZWxzIChMTE1zKS4gWWV0LCBhcHBseWluZyBSTCBpbiBvZmYtcG9saWN5IHNldHRpbmdzLS13aGVyZSBzdGFsZSBkYXRhIGZyb20gcGFzdCBwb2xpY2llcyBhcmUgdXNlZCBmb3IgdHJhaW5pbmctLWltcHJvdmVzIHNhbXBsZSBlZmZpY2llbmN5LCBidXQgcmVtYWlucyBjaGFsbGVuZ2luZzogcG9saWN5IGVudHJvcHkgZGVjbGluZXMgc2hhcnBseSwgb3B0aW1pemF0aW9uIG9mdGVuIGJlY29tZXMgdW5zdGFibGUgYW5kIG1heSBldmVuIGNvbGxhcHNlLiBUaHJvdWdoIHRoZW9yZXRpY2FsIGFuZCBlbXBpcmljYWwgYW5hbHlzaXMsIHdlIGlkZW50aWZ5IHR3byBrZXkgaW5zaWdodHM6IChpKSBhbiBpbWJhbGFuY2UgaW4gb3B0aW1pemF0aW9uLCB3aGVyZSBuZWdhdGl2ZS1hZHZhbnRhZ2Ugc2FtcGxlcyBkb21pbmF0ZSB0aGUgcG9saWN5IGdyYWRpZW50LCBzdXBwcmVzc2luZyB1c2VmdWwgYmVoYXZpb3JzIGFuZCByaXNraW5nIGdyYWRpZW50IGV4cGxvc2lvbnM7IGFuZCAoaWkpIHRoZSBkZXJpdmVkIEVudHJvcHktQ2xpcCBSdWxlLCB3aGljaCByZXZlYWxzIHRoYXQgdGhlIGZpeGVkIGNsaXBwaW5nIG1lY2hhbmlzbSBpbiBQUE8tbGlrZSBvYmplY3RpdmVzIHN5c3RlbWF0aWNhbGx5IGJsb2NrcyBlbnRyb3B5LWluY3JlYXNpbmcgdXBkYXRlcywgdGhlcmVieSBkcml2aW5nIHRoZSBwb2xpY3kgdG93YXJkIG92ZXItZXhwbG9pdGF0aW9uIGF0IHRoZSBleHBlbnNlIG9mIGV4cGxvcmF0aW9uLiBCdWlsZGluZyBvbiB0aGVzZSBpbnNpZ2h0cywgd2UgcHJvcG9zZSBCQWxhbmNlZCBQb2xpY3kgT3B0aW1pemF0aW9uIHdpdGggQWRhcHRpdmUgQ2xpcHBpbmcgKEJBUE8pLCBhIHNpbXBsZSB5ZXQgZWZmZWN0aXZlIG1ldGhvZCB0aGF0IGR5bmFtaWNhbGx5IGFkanVzdHMgY2xpcHBpbmcgYm91bmRzIHRvIGFkYXB0aXZlbHkgcmUtYmFsYW5jZSBwb3NpdGl2ZSBhbmQgbmVnYXRpdmUgY29udHJpYnV0aW9ucywgcHJlc2VydmUgZW50cm9weSwgYW5kIHN0YWJpbGl6ZSBSTCBvcHRpbWl6YXRpb24uIEFjcm9zcyBkaXZlcnNlIG9mZi1wb2xpY3kgc2NlbmFyaW9zLS1pbmNsdWRpbmcgc2FtcGxlIHJlcGxheSBhbmQgcGFydGlhbCByb2xsb3V0LS1CQVBPIGFjaGlldmVzIGZhc3QsIHN0YWJsZSwgYW5kIGRhdGEtZWZmaWNpZW50IHRyYWluaW5nLiBPbiBBSU1FIDIwMjQgYW5kIEFJTUUgMjAyNSBiZW5jaG1hcmtzLCBvdXIgN0IgQkFQTyBtb2RlbCBzdXJwYXNzZXMgb3Blbi1zb3VyY2UgY291bnRlcnBhcnRzIHN1Y2ggYXMgU2t5V29yay1PUjEtN0IsIHdoaWxlIG91ciAzMkIgQkFQTyBtb2RlbCBub3Qgb25seSBhY2hpZXZlcyBzdGF0ZS1vZi10aGUtYXJ0IHJlc3VsdHMgYW1vbmcgbW9kZWxzIG9mIHRoZSBzYW1lIHNjYWxlIGJ1dCBhbHNvIG91dHBlcmZvcm1zIGxlYWRpbmcgcHJvcHJpZXRhcnkgc3lzdGVtcyBsaWtlIG8zLW1pbmkgYW5kIEdlbWluaS0yLjUtRmxhc2gtVGhpbmtpbmcuIiwsLFVucmVsZWFzZWQsIkNoaW5hLENoaW5hIixRd2VuMi41LTMyQiwsLCwsMjAyNS0xMS0yOCAxMTo1MjoxMyswMDowMCwsLCwsLCJBY2FkZW1pYSxJbmR1c3RyeSIsLCwsLE9wZW4gKG5vbi1jb21tZXJjaWFsKSwibm8gY2xlYXIgbGljZW5zZQpodHRwczovL2dpdGh1Yi5jb20vV29vb29EeXkvQkFQTyIsLCwsLCwsLCwsLCxObwpPZHlzc2V5IDEwMkIsQmlvbG9neSwiUHJvdGVpbiBvciBudWNsZW90aWRlIGxhbmd1YWdlIG1vZGVsIChwTE0vbkxNKSxQcm90ZWluIGdlbmVyYXRpb24iLEFudGhyb2dlbiwiQW5raXQgU2luZ2hhbCwgU2h5YW0gVmVua2F0YXN1YnJhbWFuaWFuLCBTZWFuIE1vdXNoZWdpYW4sIFN0ZXZlbiBTdHJ1dHQsIE1pY2hhZWwgTGluLCBDb25ub3IgTGVlIiwyMDI1LTEwLTE4LE9keXNzZXk6IHJlY29uc3RydWN0aW5nIGV2b2x1dGlvbiB0aHJvdWdoIGVtZXJnZW50IGNvbnNlbnN1cyBpbiB0aGUgZ2xvYmFsIHByb3Rlb21lLGh0dHBzOi8vd3d3LmJpb3J4aXYub3JnL2NvbnRlbnQvMTAuMTEwMS8yMDI1LjEwLjE1LjY4MjY3N3YxLCwsLDEwMjAwMDAwMDAwMC4wLDEwMkIsMS4xZSsyMywiIiJ0cmFpbmVkIG92ZXIgMS4xIMOXIDEwXjIzIEZMT1BzIiIgZnJvbSB0aGUgYWJzdHJhY3QiLCwiVGFibGUgMgozLjY2MkIgcHJvdGVpbnMiLCwsLCxDb25maWRlbnQsIldlIHByZXNlbnQgT2R5c3NleSwgYSBmYW1pbHkgb2YgbXVsdGltb2RhbCBwcm90ZWluIGxhbmd1YWdlIG1vZGVscyBmb3Igc2VxdWVuY2UgYW5kIHN0cnVjdHVyZSBnZW5lcmF0aW9uLCBwcm90ZWluIGVkaXRpbmcgYW5kIGRlc2lnbi4gV2Ugc2NhbGUgT2R5c3NleSB0byBtb3JlIHRoYW4gMTAyIGJpbGxpb24gcGFyYW1ldGVycywgdHJhaW5lZCBvdmVyIDEuMSDDlyAxMDIzIEZMT1BzLiBUaGUgT2R5c3NleSBhcmNoaXRlY3R1cmUgdXNlcyBjb250ZXh0IG1vZGFsaXRpZXMsIGNhdGVnb3JpemVkIGFzIHN0cnVjdHVyYWwgY3Vlcywgc2VtYW50aWMgZGVzY3JpcHRpb25zLCBhbmQgb3J0aG9sb2dvdXMgZ3JvdXAgbWV0YWRhdGEsIGFuZCBjb21wcmlzZXMgdHdvIG1haW4gY29tcG9uZW50czogYSBmaW5pdGUgc2NhbGFyIHF1YW50aXplciBmb3IgdG9rZW5pemluZyBjb250aW51b3VzIGF0b21pYyBjb29yZGluYXRlcywgYW5kIGEgdHJhbnNmb3JtZXIgc3RhY2sgZm9yIG11bHRpbW9kYWwgcmVwcmVzZW50YXRpb24gbGVhcm5pbmcuIE9keXNzZXkgaXMgdHJhaW5lZCB2aWEgZGlzY3JldGUgZGlmZnVzaW9uLCBhbmQgY2hhcmFjdGVyaXplcyB0aGUgZ2VuZXJhdGl2ZSBwcm9jZXNzIGFzIGEgdGltZS1kZXBlbmRlbnQgdW5tYXNraW5nIHByb2NlZHVyZS4gVGhlIGZpbml0ZSBzY2FsYXIgcXVhbnRpemVyIGFuZCB0cmFuc2Zvcm1lciBzdGFjayBsZXZlcmFnZSB0aGUgY29uc2Vuc3VzIG1lY2hhbmlzbSwgYSByZXBsYWNlbWVudCBmb3IgYXR0ZW50aW9uIHRoYXQgdXNlcyBhbiBpdGVyYXRpdmUgcHJvcGFnYXRpb24gc2NoZW1lIGluZm9ybWVkIGJ5IGxvY2FsIGFncmVlbWVudHMgYmV0d2VlbiByZXNpZHVlcy4gQWNyb3NzIHZhcmlvdXMgYmVuY2htYXJrcywgT2R5c3NleSBhY2hpZXZlcyBsYW5kbWFyayBwZXJmb3JtYW5jZSBmb3IgcHJvdGVpbiBnZW5lcmF0aW9uIGFuZCBwcm90ZWluIHN0cnVjdHVyZSBkaXNjcmV0aXphdGlvbi4gT3VyIGVtcGlyaWNhbCBmaW5kaW5ncyBhcmUgc3VwcG9ydGVkIGJ5IHRoZW9yZXRpY2FsIGFuYWx5c2lzLiIsLCxVbnJlbGVhc2VkLFVuaXRlZCBTdGF0ZXMgb2YgQW1lcmljYSwsLCwsLDIwMjUtMTEtMjggMTE6NTI6MTMrMDA6MDAsLCwsLCxJbmR1c3RyeSwsLCwsVW5yZWxlYXNlZCwsLCwsLCwsUmVwb3J0ZWQsLCwsLE5vCk9keXNzZXkgMTJCLEJpb2xvZ3ksIlByb3RlaW4gb3IgbnVjbGVvdGlkZSBsYW5ndWFnZSBtb2RlbCAocExNL25MTSksUHJvdGVpbiBnZW5lcmF0aW9uIixBbnRocm9nZW4sIkFua2l0IFNpbmdoYWwsIFNoeWFtIFZlbmthdGFzdWJyYW1hbmlhbiwgU2VhbiBNb3VzaGVnaWFuLCBTdGV2ZW4gU3RydXR0LCBNaWNoYWVsIExpbiwgQ29ubm9yIExlZSIsMjAyNS0xMC0xOCxPZHlzc2V5OiByZWNvbnN0cnVjdGluZyBldm9sdXRpb24gdGhyb3VnaCBlbWVyZ2VudCBjb25zZW5zdXMgaW4gdGhlIGdsb2JhbCBwcm90ZW9tZSxodHRwczovL3d3dy5iaW9yeGl2Lm9yZy9jb250ZW50LzEwLjExMDEvMjAyNS4xMC4xNS42ODI2Nzd2MSwsLCwxMjAwMDAwMDAwMC4wLDEyQiwsLCwiVGFibGUgMgozLjY2MkIgcHJvdGVpbnMiLCwsLCxDb25maWRlbnQsIldlIHByZXNlbnQgT2R5c3NleSwgYSBmYW1pbHkgb2YgbXVsdGltb2RhbCBwcm90ZWluIGxhbmd1YWdlIG1vZGVscyBmb3Igc2VxdWVuY2UgYW5kIHN0cnVjdHVyZSBnZW5lcmF0aW9uLCBwcm90ZWluIGVkaXRpbmcgYW5kIGRlc2lnbi4gV2Ugc2NhbGUgT2R5c3NleSB0byBtb3JlIHRoYW4gMTAyIGJpbGxpb24gcGFyYW1ldGVycywgdHJhaW5lZCBvdmVyIDEuMSDDlyAxMDIzIEZMT1BzLiBUaGUgT2R5c3NleSBhcmNoaXRlY3R1cmUgdXNlcyBjb250ZXh0IG1vZGFsaXRpZXMsIGNhdGVnb3JpemVkIGFzIHN0cnVjdHVyYWwgY3Vlcywgc2VtYW50aWMgZGVzY3JpcHRpb25zLCBhbmQgb3J0aG9sb2dvdXMgZ3JvdXAgbWV0YWRhdGEsIGFuZCBjb21wcmlzZXMgdHdvIG1haW4gY29tcG9uZW50czogYSBmaW5pdGUgc2NhbGFyIHF1YW50aXplciBmb3IgdG9rZW5pemluZyBjb250aW51b3VzIGF0b21pYyBjb29yZGluYXRlcywgYW5kIGEgdHJhbnNmb3JtZXIgc3RhY2sgZm9yIG11bHRpbW9kYWwgcmVwcmVzZW50YXRpb24gbGVhcm5pbmcuIE9keXNzZXkgaXMgdHJhaW5lZCB2aWEgZGlzY3JldGUgZGlmZnVzaW9uLCBhbmQgY2hhcmFjdGVyaXplcyB0aGUgZ2VuZXJhdGl2ZSBwcm9jZXNzIGFzIGEgdGltZS1kZXBlbmRlbnQgdW5tYXNraW5nIHByb2NlZHVyZS4gVGhlIGZpbml0ZSBzY2FsYXIgcXVhbnRpemVyIGFuZCB0cmFuc2Zvcm1lciBzdGFjayBsZXZlcmFnZSB0aGUgY29uc2Vuc3VzIG1lY2hhbmlzbSwgYSByZXBsYWNlbWVudCBmb3IgYXR0ZW50aW9uIHRoYXQgdXNlcyBhbiBpdGVyYXRpdmUgcHJvcGFnYXRpb24gc2NoZW1lIGluZm9ybWVkIGJ5IGxvY2FsIGFncmVlbWVudHMgYmV0d2VlbiByZXNpZHVlcy4gQWNyb3NzIHZhcmlvdXMgYmVuY2htYXJrcywgT2R5c3NleSBhY2hpZXZlcyBsYW5kbWFyayBwZXJmb3JtYW5jZSBmb3IgcHJvdGVpbiBnZW5lcmF0aW9uIGFuZCBwcm90ZWluIHN0cnVjdHVyZSBkaXNjcmV0aXphdGlvbi4gT3VyIGVtcGlyaWNhbCBmaW5kaW5ncyBhcmUgc3VwcG9ydGVkIGJ5IHRoZW9yZXRpY2FsIGFuYWx5c2lzLiIsLCxVbnJlbGVhc2VkLFVuaXRlZCBTdGF0ZXMgb2YgQW1lcmljYSwsLCwsLDIwMjUtMTEtMjggMTE6NTI6MTMrMDA6MDAsLCwsLCxJbmR1c3RyeSwsLCwsVW5yZWxlYXNlZCwsLCwsLCwsUmVwb3J0ZWQsLCwsLE5vCk9keXNzZXkgMS4yQixCaW9sb2d5LCJQcm90ZWluIG9yIG51Y2xlb3RpZGUgbGFuZ3VhZ2UgbW9kZWwgKHBMTS9uTE0pLFByb3RlaW4gZ2VuZXJhdGlvbiIsQW50aHJvZ2VuLCJBbmtpdCBTaW5naGFsLCBTaHlhbSBWZW5rYXRhc3VicmFtYW5pYW4sIFNlYW4gTW91c2hlZ2lhbiwgU3RldmVuIFN0cnV0dCwgTWljaGFlbCBMaW4sIENvbm5vciBMZWUiLDIwMjUtMTAtMTgsT2R5c3NleTogcmVjb25zdHJ1Y3RpbmcgZXZvbHV0aW9uIHRocm91Z2ggZW1lcmdlbnQgY29uc2Vuc3VzIGluIHRoZSBnbG9iYWwgcHJvdGVvbWUsaHR0cHM6Ly93d3cuYmlvcnhpdi5vcmcvY29udGVudC8xMC4xMTAxLzIwMjUuMTAuMTUuNjgyNjc3djEsLCwsMTIwMDAwMDAwMC4wLDEuMkIsLCwsIlRhYmxlIDIKMy42NjJCIHByb3RlaW5zIiwsLCwsQ29uZmlkZW50LCJXZSBwcmVzZW50IE9keXNzZXksIGEgZmFtaWx5IG9mIG11bHRpbW9kYWwgcHJvdGVpbiBsYW5ndWFnZSBtb2RlbHMgZm9yIHNlcXVlbmNlIGFuZCBzdHJ1Y3R1cmUgZ2VuZXJhdGlvbiwgcHJvdGVpbiBlZGl0aW5nIGFuZCBkZXNpZ24uIFdlIHNjYWxlIE9keXNzZXkgdG8gbW9yZSB0aGFuIDEwMiBiaWxsaW9uIHBhcmFtZXRlcnMsIHRyYWluZWQgb3ZlciAxLjEgw5cgMTAyMyBGTE9Qcy4gVGhlIE9keXNzZXkgYXJjaGl0ZWN0dXJlIHVzZXMgY29udGV4dCBtb2RhbGl0aWVzLCBjYXRlZ29yaXplZCBhcyBzdHJ1Y3R1cmFsIGN1ZXMsIHNlbWFudGljIGRlc2NyaXB0aW9ucywgYW5kIG9ydGhvbG9nb3VzIGdyb3VwIG1ldGFkYXRhLCBhbmQgY29tcHJpc2VzIHR3byBtYWluIGNvbXBvbmVudHM6IGEgZmluaXRlIHNjYWxhciBxdWFudGl6ZXIgZm9yIHRva2VuaXppbmcgY29udGludW91cyBhdG9taWMgY29vcmRpbmF0ZXMsIGFuZCBhIHRyYW5zZm9ybWVyIHN0YWNrIGZvciBtdWx0aW1vZGFsIHJlcHJlc2VudGF0aW9uIGxlYXJuaW5nLiBPZHlzc2V5IGlzIHRyYWluZWQgdmlhIGRpc2NyZXRlIGRpZmZ1c2lvbiwgYW5kIGNoYXJhY3Rlcml6ZXMgdGhlIGdlbmVyYXRpdmUgcHJvY2VzcyBhcyBhIHRpbWUtZGVwZW5kZW50IHVubWFza2luZyBwcm9jZWR1cmUuIFRoZSBmaW5pdGUgc2NhbGFyIHF1YW50aXplciBhbmQgdHJhbnNmb3JtZXIgc3RhY2sgbGV2ZXJhZ2UgdGhlIGNvbnNlbnN1cyBtZWNoYW5pc20sIGEgcmVwbGFjZW1lbnQgZm9yIGF0dGVudGlvbiB0aGF0IHVzZXMgYW4gaXRlcmF0aXZlIHByb3BhZ2F0aW9uIHNjaGVtZSBpbmZvcm1lZCBieSBsb2NhbCBhZ3JlZW1lbnRzIGJldHdlZW4gcmVzaWR1ZXMuIEFjcm9zcyB2YXJpb3VzIGJlbmNobWFya3MsIE9keXNzZXkgYWNoaWV2ZXMgbGFuZG1hcmsgcGVyZm9ybWFuY2UgZm9yIHByb3RlaW4gZ2VuZXJhdGlvbiBhbmQgcHJvdGVpbiBzdHJ1Y3R1cmUgZGlzY3JldGl6YXRpb24uIE91ciBlbXBpcmljYWwgZmluZGluZ3MgYXJlIHN1cHBvcnRlZCBieSB0aGVvcmV0aWNhbCBhbmFseXNpcy4iLCwsVW5yZWxlYXNlZCxVbml0ZWQgU3RhdGVzIG9mIEFtZXJpY2EsLCwsLCwyMDI1LTExLTI4IDExOjUyOjEzKzAwOjAwLCwsLCwsSW5kdXN0cnksLCwsLFVucmVsZWFzZWQsLCwsLCwsLFJlcG9ydGVkLCwsLCxObwpDbGF1ZGUgSGFpa3UgNC41LExhbmd1YWdlLCJDaGF0LENvZGUgZ2VuZXJhdGlvbixMYW5ndWFnZSBtb2RlbGluZy9nZW5lcmF0aW9uLFF1ZXN0aW9uIGFuc3dlcmluZyIsQW50aHJvcGljLCwyMDI1LTEwLTE1LEludHJvZHVjaW5nIENsYXVkZSBIYWlrdSA0LjUsaHR0cHM6Ly93d3cuYW50aHJvcGljLmNvbS9uZXdzL2NsYXVkZS1oYWlrdS00LTUsLFNpZ25pZmljYW50IHVzZSxMaWtlbHkgc2lnbmlmaWNhbnQgdXNlIGFzIG9uZSBvZiBBbnRocm9waWMncyBmbGFnc2hpcCBtb2RlbHMsLCwsLCwsLCwsLFVua25vd24sIkNsYXVkZSBIYWlrdSA0LjUsIG91ciBsYXRlc3Qgc21hbGwgbW9kZWwsIGlzIGF2YWlsYWJsZSB0b2RheSB0byBhbGwgdXNlcnMuCgpXaGF0IHdhcyBy</x:v>
      </x:c>
    </x:row>
    <x:row r="15" ht="18" customHeight="1">
      <x:c r="A15" s="17" t="n">
        <x:v>10</x:v>
      </x:c>
      <x:c r="B15" s="17" t="n">
        <x:v>309</x:v>
      </x:c>
      <x:c r="C15" s="94" t="str">
        <x:v>ZWNlbnRseSBhdCB0aGUgZnJvbnRpZXIgaXMgbm93IGNoZWFwZXIgYW5kIGZhc3Rlci4gRml2ZSBtb250aHMgYWdvLCBDbGF1ZGUgU29ubmV0IDQgd2FzIGEgc3RhdGUtb2YtdGhlLWFydCBtb2RlbC4gVG9kYXksIENsYXVkZSBIYWlrdSA0LjUgZ2l2ZXMgeW91IHNpbWlsYXIgbGV2ZWxzIG9mIGNvZGluZyBwZXJmb3JtYW5jZSBidXQgYXQgb25lLXRoaXJkIHRoZSBjb3N0IGFuZCBtb3JlIHRoYW4gdHdpY2UgdGhlIHNwZWVkLiIsLCxBUEkgYWNjZXNzLFVuaXRlZCBTdGF0ZXMgb2YgQW1lcmljYSwsLCwsLDIwMjYtMDQtMjQgMTk6MzI6NDUrMDA6MDAsLCwsLCxJbmR1c3RyeSwsLCwsVW5yZWxlYXNlZCwsLCwsLCwsLCwsLCxObwpWZW8gMy4xLCJWaWRlbyxWaXNpb24iLCJJbWFnZS10by12aWRlbyxWaWRlbyBnZW5lcmF0aW9uLFRleHQtdG8tdmlkZW8sQXVkaW8gZ2VuZXJhdGlvbiIsR29vZ2xlIERlZXBNaW5kLCwyMDI1LTEwLTE1LEludHJvZHVjaW5nIFZlbyAzLjEgYW5kIGFkdmFuY2VkIGNhcGFiaWxpdGllcyBpbiBGbG93LGh0dHBzOi8vYmxvZy5nb29nbGUvdGVjaG5vbG9neS9haS92ZW8tdXBkYXRlcy1mbG93LywsU09UQSBpbXByb3ZlbWVudCwiIiJWZW8gMy4xIGhhcyBhY2hpZXZlZCBzdGF0ZSBvZiB0aGUgYXJ0IHJlc3VsdHMgaW4gaGVhZC10by1oZWFkIGNvbXBhcmlzb25zIG9mIG91dHB1dHMgYnkgaHVtYW4gcmF0ZXJzIG92ZXIgdG9wIHZpZGVvIGdlbmVyYXRpb24gbW9kZWxzLiIiCmh0dHBzOi8vZGVlcG1pbmQuZ29vZ2xlL21vZGVscy92ZW8vZXZhbHMvIiwsLCwsLCwsLCwsVW5rbm93biwiV2XigJlyZSBhbHNvIGludHJvZHVjaW5nIFZlbyAzLjEsIHdoaWNoIGJyaW5ncyByaWNoZXIgYXVkaW8sIG1vcmUgbmFycmF0aXZlIGNvbnRyb2wsIGFuZCBlbmhhbmNlZCByZWFsaXNtIHRoYXQgY2FwdHVyZXMgdHJ1ZS10by1saWZlIHRleHR1cmVzLiBWZW8gMy4xIGlzIHN0YXRlLW9mLXRoZS1hcnQgYW5kIGJ1aWxkcyBvbiBWZW8gMywgd2l0aCBzdHJvbmdlciBwcm9tcHQgYWRoZXJlbmNlIGFuZCBpbXByb3ZlZCBhdWRpb3Zpc3VhbCBxdWFsaXR5IHdoZW4gdHVybmluZyBpbWFnZXMgaW50byB2aWRlb3MuIiwsLEFQSSBhY2Nlc3MsVW5pdGVkIFN0YXRlcyBvZiBBbWVyaWNhLCwsLCwsMjAyNS0xMS0yOCAxMTo1MjoxMyswMDowMCwsLCwsLEluZHVzdHJ5LCwsLCxVbnJlbGVhc2VkLCJ3ZSdyZSBvcGVuaW5nIHVwIG5ldyBwb3NzaWJpbGl0aWVzIGZvciByaWNoZXIsIG1vcmUgcG93ZXJmdWwgdmlkZW8gc3Rvcnl0ZWxsaW5nIHJpZ2h0IGluc2lkZSBGbG93LgoKVGhlIFZlbyAzLjEgbW9kZWwgaXMgYWxzbyBhdmFpbGFibGUgdmlhIHRoZSBHZW1pbmkgQVBJIGZvciBkZXZlbG9wZXJzLCBWZXJ0ZXggQUkgZm9yIGVudGVycHJpc2UgY3VzdG9tZXJzLCBhbmQgdGhlIEdlbWluaSBhcHAuIE5ldyBjYXBhYmlsaXRpZXMgYXJlIGF2YWlsYWJsZSBpbiBib3RoIEdlbWluaSBBUEkgMiBhbmQgVmVydGV4IEFJIDMKCiIsLCwsLCwsLCwsLCxObwpMbGFtYSA0IFNjb3V0ICsgU2NhbGVSTCxMYW5ndWFnZSwiTGFuZ3VhZ2UgbW9kZWxpbmcvZ2VuZXJhdGlvbixRdWVzdGlvbiBhbnN3ZXJpbmcsQ29kZSBnZW5lcmF0aW9uIixNZXRhIEFJLCJEZXZ2cml0IEtoYXRyaSwgTG92aXNoIE1hZGFhbiwgUmlzaGFiaCBUaXdhcmksIFJhY2hpdCBCYW5zYWwsIFNhaSBTdXJ5YSBEdXZ2dXJpLCBNYW56aWwgWmFoZWVyLCBJbmRlcmppdCBTLiBEaGlsbG9uLCBEYXZpZCBCcmFuZGZvbmJyZW5lciwgUmlzaGFiaCBBZ2Fyd2FsIiwyMDI1LTEwLTE1LFRoZSBBcnQgb2YgU2NhbGluZyBSZWluZm9yY2VtZW50IExlYXJuaW5nIENvbXB1dGUgZm9yIExMTXMsaHR0cHM6Ly9hcnhpdi5vcmcvYWJzLzI1MTAuMTM3ODYsLCwsMTA5MDAwMDAwMDAwLjAsIjE3QngxNiBNb0UgKFNjb3V0KQoxMDlCIHRvdGFsIHBhcmFtZXRlcnMiLCwsLCIiIjcxMDAgc3RlcHMgZm9yIFNjb3V0IiIKClNGVC4gIiJXZSBydW4gU0ZUIHVzaW5nIGEgYmF0Y2ggc2l6ZSBvZiAyTSB0b2tlbnMsIG1heCBzZXF1ZW5jZSBsZW5ndGggb2YgMTIyODggPC4uPiBvbiAzMiBIMTAwIEdQVSBub2RlcyBmb3IgYXBwcm94aW1hdGVseSA0IGVwb2NocyBhbmQgMzJCIHRva2VucyBpbiB0b3RhbC4iIgoKUkwuICIiV2UgYWxsb2NhdGUgMTRrIGdlbmVyYXRpb24gYnVkZ2V0IGR1cmluZyBSTCB0cmFpbmluZywgd2hlcmUgMTJrIHRva2VucyBhcmUgYWxsb2NhdGVkIHRvIHRoZSBpbnRlcm1lZGlhdGUgcmVhc29uaW5nICjigJx0aGlua2luZ+KAnSksIGZvbGxvd2VkIGJ5IDJrIHRva2VucyBmb3IgdGhlIGZpbmFsIHNvbHV0aW9uIGFuZCBhbnN3ZXIuIFdlIHNhbXBsZSA0OCBwcm9tcHRzIGluIGVhY2ggYmF0Y2gsIGVhY2ggd2l0aCAxNiBnZW5lcmF0aW9ucyBwZXIgcHJvbXB0LiBUaHVzLCB3ZSBnZXQgdGhlIHRvdGFsIGJhdGNoIHNpemUgYXMgNzY4IGNvbXBsZXRpb25zIHBlciBncmFkaWVudCB1cGRhdGUgc3RlcCA8Li4+IFdlIHVzZWQgODAgTnZpZGlhIEdCMjAwIEdQVSBmb3IgYSBzaW5nbGUgcnVuLCB3aXRoIGEgY29tcHV0ZSBidWRnZXQgPC4uPiAzMGstMTAwSyBHUFUgaG91cnMgZm9yIG91ciBsYXJnZXIgc2NhbGUgcnVucyAoU2VjdGlvbiA1KS4gIiIiLCwiIiI1MGsgR1BVIGhvdXJzIG9uIGEgMTdCeDE2IE1vRSAoU2NvdXQpIiIiLE5WSURJQSBHQjIwMCwsQ29uZmlkZW50LCJSZWluZm9yY2VtZW50IGxlYXJuaW5nIChSTCkgaGFzIGJlY29tZSBjZW50cmFsIHRvIHRyYWluaW5nIGxhcmdlIGxhbmd1YWdlIG1vZGVscyAoTExNcyksIHlldCB0aGUgZmllbGQgbGFja3MgcHJlZGljdGl2ZSBzY2FsaW5nIG1ldGhvZG9sb2dpZXMgY29tcGFyYWJsZSB0byB0aG9zZSBlc3RhYmxpc2hlZCBmb3IgcHJlLXRyYWluaW5nLiBEZXNwaXRlIHJhcGlkbHkgcmlzaW5nIGNvbXB1dGUgYnVkZ2V0cywgdGhlcmUgaXMgbm8gcHJpbmNpcGxlZCB1bmRlcnN0YW5kaW5nIG9mIGhvdyB0byBldmFsdWF0ZSBhbGdvcml0aG1pYyBpbXByb3ZlbWVudHMgZm9yIHNjYWxpbmcgUkwgY29tcHV0ZS4gV2UgcHJlc2VudCB0aGUgZmlyc3QgbGFyZ2Utc2NhbGUgc3lzdGVtYXRpYyBzdHVkeSwgYW1vdW50aW5nIHRvIG1vcmUgdGhhbiA0MDAsMDAwIEdQVS1ob3VycywgdGhhdCBkZWZpbmVzIGEgcHJpbmNpcGxlZCBmcmFtZXdvcmsgZm9yIGFuYWx5emluZyBhbmQgcHJlZGljdGluZyBSTCBzY2FsaW5nIGluIExMTXMuIFdlIGZpdCBzaWdtb2lkYWwgY29tcHV0ZS1wZXJmb3JtYW5jZSBjdXJ2ZXMgZm9yIFJMIHRyYWluaW5nIGFuZCBhYmxhdGUgYSB3aWRlIHJhbmdlIG9mIGNvbW1vbiBkZXNpZ24gY2hvaWNlcyB0byBhbmFseXplIHRoZWlyIGVmZmVjdHMgb24gYXN5bXB0b3RpYyBwZXJmb3JtYW5jZSBhbmQgY29tcHV0ZSBlZmZpY2llbmN5LiBXZSBvYnNlcnZlOiAoMSkgTm90IGFsbCByZWNpcGVzIHlpZWxkIHNpbWlsYXIgYXN5bXB0b3RpYyBwZXJmb3JtYW5jZSwgKDIpIERldGFpbHMgc3VjaCBhcyBsb3NzIGFnZ3JlZ2F0aW9uLCBub3JtYWxpemF0aW9uLCBjdXJyaWN1bHVtLCBhbmQgb2ZmLXBvbGljeSBhbGdvcml0aG0gcHJpbWFyaWx5IG1vZHVsYXRlIGNvbXB1dGUgZWZmaWNpZW5jeSB3aXRob3V0IG1hdGVyaWFsbHkgc2hpZnRpbmcgdGhlIGFzeW1wdG90ZSwgYW5kICgzKSBTdGFibGUsIHNjYWxhYmxlIHJlY2lwZXMgZm9sbG93IHByZWRpY3RhYmxlIHNjYWxpbmcgdHJhamVjdG9yaWVzLCBlbmFibGluZyBleHRyYXBvbGF0aW9uIGZyb20gc21hbGxlci1zY2FsZSBydW5zLiBDb21iaW5pbmcgdGhlc2UgaW5zaWdodHMsIHdlIHByb3Bvc2UgYSBiZXN0LXByYWN0aWNlIHJlY2lwZSwgU2NhbGVSTCwgYW5kIGRlbW9uc3RyYXRlIGl0cyBlZmZlY3RpdmVuZXNzIGJ5IHN1Y2Nlc3NmdWxseSBzY2FsaW5nIGFuZCBwcmVkaWN0aW5nIHZhbGlkYXRpb24gcGVyZm9ybWFuY2Ugb24gYSBzaW5nbGUgUkwgcnVuIHNjYWxlZCB1cCB0byAxMDAsMDAwIEdQVS1ob3Vycy4gT3VyIHdvcmsgcHJvdmlkZXMgYm90aCBhIHNjaWVudGlmaWMgZnJhbWV3b3JrIGZvciBhbmFseXppbmcgc2NhbGluZyBpbiBSTCBhbmQgYSBwcmFjdGljYWwgcmVjaXBlIHRoYXQgYnJpbmdzIFJMIHRyYWluaW5nIGNsb3NlciB0byB0aGUgcHJlZGljdGFiaWxpdHkgbG9uZyBhY2hpZXZlZCBpbiBwcmUtdHJhaW5pbmcuIiwsLFVucmVsZWFzZWQsVW5pdGVkIFN0YXRlcyBvZiBBbWVyaWNhLExsYW1hIDQgU2NvdXQsMS4zNWUrMjMsMjUwMDAwMDAwMDAwMDAwMCBGTE9QL0dQVS9zZWMgW0dCMjAwIHJlcG9ydGVkXSAqIDUwMDAwIEdQVS1ob3VycyAqIDM2MDAgc2VjIC8gaG91ciAqIDAuMyBbYXNzdW1lZCB1dGlsaXphdGlvbl0gPSAxLjM1ZSsyMyBGTE9QLDgwLjAsLDIwMjUtMTEtMjggMTE6NTI6MTMrMDA6MDAsLCwsLCxJbmR1c3RyeSwsLCw1MDAwMC4wLFVucmVsZWFzZWQsLCwsLCwsMTg3NDc4LjcyMDE5MDMzOTIsSGFyZHdhcmUsLCwsLE5vCk1BSS1JbWFnZS0xLEltYWdlIGdlbmVyYXRpb24sIkltYWdlIGdlbmVyYXRpb24sVGV4dC10by1pbWFnZSIsTWljcm9zb2Z0LCwyMDI1LTEwLTEzLCJJbnRyb2R1Y2luZyBNQUktSW1hZ2UtMSwgZGVidXRpbmcgaW4KdGhlIHRvcCAxMCBvbiBMTUFyZW5hIixodHRwczovL21pY3Jvc29mdC5haS9uZXdzL2ludHJvZHVjaW5nLW1haS1pbWFnZS0xLWRlYnV0aW5nLWluLXRoZS10b3AtMTAtb24tbG1hcmVuYS8sLCwsLCwsLCwsLCxOVklESUEgR0IyMDAsLFVua25vd24sIlRvZGF5LCB3ZeKAmXJlIGFubm91bmNpbmcgTUFJLUltYWdlLTEsIG91ciBmaXJzdCBpbWFnZSBnZW5lcmF0aW9uIG1vZGVsIGRldmVsb3BlZCBlbnRpcmVseSBpbi1ob3VzZSwgZGVidXRpbmcgaW4gdGhlIHRvcCAxMCB0ZXh0LXRvLWltYWdlIG1vZGVscyBvbiBMTUFyZW5hLiAgCgpBdCBNaWNyb3NvZnQgQUksIHdl4oCZcmUgY3JlYXRpbmcgQUkgZm9yIGV2ZXJ5b25lIOKAkyBhIHN1cHBvcnRpdmUsIGhlbHBmdWwgcHJlc2VuY2UgYWx3YXlzIGluIHRoZSBzZXJ2aWNlIG9mIGh1bWFuaXR5LiBXZeKAmXZlIHNoYXJlZCBob3cgcHVycG9zZS1idWlsdCBtb2RlbHMgYXJlIGVzc2VudGlhbCBmb3IgdGhpcyBtaXNzaW9uLCBhbmQgd2UgYW5ub3VuY2VkIG91ciBmaXJzdCB0d28gaW4taG91c2UgbW9kZWxzIGluIEF1Z3VzdC4gTUFJLUltYWdlLTEgbWFya3MgdGhlIG5leHQgc3RlcCBvbiBvdXIgam91cm5leSBhbmQgcGF2ZXMgdGhlIHdheSBmb3IgbW9yZSBpbW1lcnNpdmUsIGNyZWF0aXZlIGFuZCBkeW5hbWljIGV4cGVyaWVuY2VzIGluc2lkZSBvdXIgcHJvZHVjdHMuICAKCldlIHRyYWluZWQgdGhpcyBtb2RlbCB3aXRoIHRoZSBnb2FsIG9mIGRlbGl2ZXJpbmcgZ2VudWluZSB2YWx1ZSBmb3IgY3JlYXRvcnMsIGFuZCB3ZSBwdXQgYSBsb3Qgb2YgY2FyZSBpbnRvIGF2b2lkaW5nIHJlcGV0aXRpdmUgb3IgZ2VuZXJpY2FsbHktc3R5bGl6ZWQgb3V0cHV0cy4gRm9yIGV4YW1wbGUsIHdlIHByaW9yaXRpemVkIHJpZ29yb3VzIGRhdGEgc2VsZWN0aW9uIGFuZCBudWFuY2VkIGV2YWx1YXRpb24gZm9jdXNlZCBvbiB0YXNrcyB0aGF0IGNsb3NlbHkgbWlycm9yIHJlYWwtd29ybGQgY3JlYXRpdmUgdXNlIGNhc2VzIOKAkyB0YWtpbmcgaW50byBhY2NvdW50IGZlZWRiYWNrIGZyb20gcHJvZmVzc2lvbmFscyBpbiB0aGUgY3JlYXRpdmUgaW5kdXN0cmllcy4gVGhpcyBtb2RlbCBpcyBkZXNpZ25lZCB0byBkZWxpdmVyIHJlYWwgZmxleGliaWxpdHksIHZpc3VhbCBkaXZlcnNpdHkgYW5kIHByYWN0aWNhbCB2YWx1ZS4KCk1BSS1JbWFnZS0xIGV4Y2VscyBhdCBnZW5lcmF0aW5nIHBob3RvcmVhbGlzdGljIGltYWdlcnksIGxpa2UgbGlnaHRpbmcgKGUuZy4sIGJvdW5jZSBsaWdodCwgcmVmbGVjdGlvbnMpLCBsYW5kc2NhcGVzLCBhbmQgbXVjaCBtb3JlLiBUaGlzIGlzIHBhcnRpY3VsYXJseSBzbyB3aGVuIGNvbXBhcmVkIHRvIG1hbnkgbGFyZ2VyLCBzbG93ZXIgbW9kZWxzLiBJdHMgY29tYmluYXRpb24gb2Ygc3BlZWQgYW5kIHF1YWxpdHkgbWVhbnMgdXNlcnMgY2FuIGdldCB0aGVpciBpZGVhcyBvbiBzY3JlZW4gZmFzdGVyLCBpdGVyYXRlIHRocm91Z2ggdGhlbSBxdWlja2x5LCBhbmQgdGhlbiB0cmFuc2ZlciB0aGVpciB3b3JrIHRvIG90aGVyIHRvb2xzIHRvIGNvbnRpbnVlIHJlZmluaW5nLiIsLCxIb3N0ZWQgYWNjZXNzIChubyBBUEkpLFVuaXRlZCBTdGF0ZXMgb2YgQW1lcmljYSwsLCwsLDIwMjUtMTEtMjggMTE6NTI6MTMrMDA6MDAsLCwsLCxJbmR1c3RyeSwsLCwsVW5yZWxlYXNlZCwiTWljcm9zb2Z0IGlzIG5vdyB0ZXN0aW5nIGl0cyBvd24gaW4taG91c2UgQUkgaW1hZ2UgZ2VuZXJhdGlvbiBtb2RlbC4KWW91IGNhbiB0ZXN0IHRoZSBuZXcgbW9kZWwgYXQgdGhlIExNQXJlbmEgbGVhZGVyYm9hcmQgc2l0ZS4KVGhlIG5ldyBtb2RlbCB3aWxsIHNvb24gYmUgYXZhaWxhYmxlIGluIENvcGlsb3QgYW5kIEJpbmcgSW1hZ2UgQ3JlYXRvci4iLCwsLCwsLCwsLCwsTm8KQzJTLVNjYWxlLCJMYW5ndWFnZSxCaW9sb2d5IiwiQ2VsbCBCaW9sb2d5LFJOQSBzZXF1ZW5jZSBnZW5lcmF0aW9uLExhbmd1YWdlIG1vZGVsaW5nL2dlbmVyYXRpb24sUXVlc3Rpb24gYW5zd2VyaW5nIiwiR29vZ2xlIFJlc2VhcmNoLFlhbGUgVW5pdmVyc2l0eSxHb29nbGUgRGVlcE1pbmQsQnJvd24gVW5pdmVyc2l0eSxVbml2ZXJzaXR5IG9mIFNvdXRoZXJuIENhbGlmb3JuaWEiLCJTeWVkIEFzYWQgUml6dmksIERhbmllbCBMZXZpbmUsIEFha2FzaCBQYXRlbCwgU2hpeWFuZyBaaGFuZywgRXJpYyBXYW5nLCBDdXJ0aXMgSmFtaXNvbiBQZXJyeSwgTmljb2xlIE1heWVybGkgQ29uc3RhbnRlLCBTaXpodWFuZyBIZSwgRGF2aWQgWmhhbmcsIENlcmlzZSBUYW5nLCBaaHVveWFuZyBMeXUsIFJheXlhbiBEYXJqaSwgQ2hhbmcgTGksIEVtaWx5IFN1biwgRGF2aWQgSmVvbmcsIExhd3JlbmNlIFpoYW8sIEplbm5pZmVyIEt3YW4sIERhdmlkIEJyYXVuLCBCcmlhbiBIYWZsZXIsIEhhdHRpZSBDaHVuZywgUmFodWwgTS4gRGhvZGFwa2FyLCBCcnlhbiBQZXJvenppLCBKZWZmcmV5IElzaGl6dWthLCBTaGVrb29mZWggQXppemksIERhdmlkIHZhbiBEaWprIiwyMDI1LTEwLTExLFNjYWxpbmcgTGFyZ2UgTGFuZ3VhZ2UgTW9kZWxzIGZvciBOZXh0LUdlbmVyYXRpb24gU2luZ2xlLUNlbGwgQW5hbHlzaXMsaHR0cHM6Ly93d3cuYmlvcnhpdi5vcmcvY29udGVudC8xMC4xMTAxLzIwMjUuMDQuMTQuNjQ4ODUwdjIsLCwsMjcwMDAwMDAwMDAuMCwyN0IsLCwxMDAwMDAwMDAwLCIiIlRyYWluZWQgb24gYSBtYXNzaXZlIGRhdGFzZXQgb2Ygb3ZlciA1NyBtaWxsaW9uIGNlbGxzIiIKCiIiIGEgY29ycHVzIGNvbXByaXNpbmcgb3ZlciBvbmUgYmlsbGlvbiB0b2tlbnMgb2YgdHJhbnNjcmlwdG9taWMgZGF0YSwgYmlvbG9naWNhbCB0ZXh0LCBhbmQgbWV0YWRhdGEiIiIsLCxHb29nbGUgVFBVIHY0LCxMaWtlbHksIlNpbmdsZS1jZWxsIFJOQSBzZXF1ZW5jaW5nIGhhcyB0cmFuc2Zvcm1lZCBvdXIgdW5kZXJzdGFuZGluZyBvZiBjZWxsdWxhciBkaXZlcnNpdHksIHlldCBjdXJyZW50IHNpbmdsZWNlbGwgZm91bmRhdGlvbiBtb2RlbHMgKHNjRk1zKSByZW1haW4gbGltaXRlZCBpbiB0aGVpciBzY2FsYWJpbGl0eSwgZmxleGliaWxpdHkgYWNyb3NzIGRpdmVyc2UgdGFza3MsIGFuZCBhYmlsaXR5IHRvIG5hdGl2ZWx5IGludGVncmF0ZSB0ZXh0dWFsIGluZm9ybWF0aW9uLiBJbiB0aGlzIHdvcmssIHdlIGJ1aWxkIHVwb24gdGhlIENlbGwyU2VudGVuY2UgKEMyUykgZnJhbWV3b3JrLCB3aGljaCByZXByZXNlbnRzIHNjUk5BLXNlcSBwcm9maWxlcyBhcyB0ZXh0dWFsIOKAnGNlbGwgc2VudGVuY2VzLOKAnSB0byB0cmFpbiBMYXJnZSBMYW5ndWFnZSBNb2RlbHMgKExMTXMpIG9uIGEgY29ycHVzIGNvbXByaXNpbmcgb3ZlciBvbmUgYmlsbGlvbiB0b2tlbnMgb2YgdHJhbnNjcmlwdG9taWMgZGF0YSwgYmlvbG9naWNhbCB0ZXh0LCBhbmQgbWV0YWRhdGEuIFNjYWxpbmcgdGhlIG1vZGVsIHRvIDI3IGJpbGxpb24gcGFyYW1ldGVycyB5aWVsZHMgY29uc2lzdGVudCBpbXByb3ZlbWVudHMgaW4gcHJlZGljdGl2ZSBhbmQgZ2VuZXJhdGl2ZSBjYXBhYmlsaXRpZXMgYW5kIHN1cHBvcnRzIGFkdmFuY2VkIGRvd25zdHJlYW0gdGFza3MgdGhhdCByZXF1aXJlIHN5bnRoZXNpcyBvZiBpbmZvcm1hdGlvbiBhY3Jvc3MgbXVsdGktY2VsbHVsYXIgY29udGV4dHMuIFRhcmdldGVkIGZpbmUtdHVuaW5nIHdpdGggbW9kZXJuIHJlaW5mb3JjZW1lbnQgbGVhcm5pbmcgdGVjaG5pcXVlcyBwcm9kdWNlcyBzdHJvbmcgcGVyZm9ybWFuY2UgaW4gcGVydHVyYmF0aW9uIHJlc3BvbnNlIHByZWRpY3Rpb24sIG5hdHVyYWwgbGFuZ3VhZ2UgaW50ZXJwcmV0YXRpb24sIGFuZCBjb21wbGV4IGJpb2xvZ2ljYWwgcmVhc29uaW5nLiBUaGlzIHByZWRpY3RpdmUgc3RyZW5ndGggZGlyZWN0bHkgZW5hYmxlZCBhIGR1YWxjb250ZXh0IHZpcnR1YWwgc2NyZWVuIHRoYXQgdW5jb3ZlcmVkIGEgc3RyaWtpbmcgY29udGV4dCBzcGxpdCBmb3IgdGhlIGtpbmFzZSBpbmhpYml0b3Igc2lsbWl0YXNlcnRpYiAoQ1gtNDk0NSksIHN1Z2dlc3RpbmcgaXRzIHBvdGVudGlhbCBhcyBhIHN5bmVyZ2lzdGljLCBpbnRlcmZlcm9uLWNvbmRpdGlvbmFsIGFtcGxpZmllciBvZiBhbnRpZ2VuIHByZXNlbnRhdGlvbi4gRXhwZXJpbWVudGFsIHZhbGlkYXRpb24gaW4gaHVtYW4gY2VsbCBtb2RlbHMgdW5zZWVuIGR1cmluZyB0cmFpbmluZyBjb25maXJtZWQgdGhpcyBoeXBvdGhlc2lzLCBkZW1vbnN0cmF0aW5nIHRoYXQgQzJTLVNjYWxlIGNhbiBnZW5lcmF0ZSBiaW9sb2dpY2FsbHkgZ3JvdW5kZWQsIHRlc3RhYmxlIGRpc2NvdmVyaWVzIG9mIGNvbnRleHQtY29uZGl0aW9uZWQgYmlvbG9neS4gQzJTLVNjYWxlIHVuaWZpZXMgdHJhbnNjcmlwdG9taWMgYW5kIHRleHR1YWwgZGF0YSBhdCB1bnByZWNlZGVudGVkIHNjYWxlcywgc3VycGFzc2luZyBib3RoIHNwZWNpYWxpemVkIHNpbmdsZS1jZWxsIG1vZGVscyBhbmQgZ2VuZXJhbC1wdXJwb3NlIExMTXMgdG8gcHJvdmlkZSBhIHBsYXRmb3JtIGZvciBuZXh0LWdlbmVyYXRpb24gc2luZ2xlLWNlbGwgYW5hbHlzaXMgYW5kIHRoZSBkZXZlbG9wbWVudCBvZiDigJx2aXJ0dWFsIGNlbGxzLuKAnSIsLCxPcGVuIHdlaWdodHMgKHVucmVzdHJpY3RlZCksIlVuaXRlZCBTdGF0ZXMgb2YgQW1lcmljYSxVbml0ZWQgU3RhdGVzIG9mIEFtZXJpY2EsVW5pdGVkIFN0YXRlcyBvZiBBbWVyaWNhLFVuaXRlZCBTdGF0ZXMgb2YgQW1lcmljYSxVbml0ZWQgU3RhdGVzIG9mIEFtZXJpY2EiLEdlbW1hIDIgMjdCLDEuNjJlKzIwLCI2IEZMT1AvcGFyYW1ldGVyL3Rva2VuICogMjcwMDAwMDAwMDAgcGFyYW1ldGVycyAqIDEwMDAwMDAwMDAgdG9rZW5zID0gMS42MmUyMCBGTE9QCgoiIkxpa2VseSIiIGNvbmZpZGVuY2UgYmVjYXVzZSBudW1iZXIgb2YgZXBvY2hzIGlzIHVua25vd24iLDI1Ni4wLCwyMDI1LTExLTI4IDExOjUyOjEzKzAwOjAwLCwsLCwsIkluZHVzdHJ5LEFjYWRlbWlhLEluZHVzdHJ5LEFjYWRlbWlhLEFjYWRlbWlhIiwsLCwsVW5yZWxlYXNlZCwiY2MtYnktNC4wCmh0dHBzOi8vaHVnZ2luZ2ZhY2UuY28vdmFuZGlqa2xhYi9DMlMtU2NhbGUtR2VtbWEtMi0yN0IKCkF0dHJpYnV0aW9uLU5vbkNvbW1lcmNpYWwtTm9EZXJpdmF0aXZlcyA0LjAgSW50ZXJuYXRpb25hbApodHRwczovL2dpdGh1Yi5jb20vdmFuZGlqa2xhYi9jZWxsMnNlbnRlbmNlIiwsLCwsLDE2OTk5NS44NDg0MzQxNDI0MixPcGVyYXRpb24gY291bnRpbmcsdmFuZGlqa2xhYiwsLCxZZXMKUmluZy0xVCxMYW5ndWFnZSwiTGFuZ3VhZ2UgbW9kZWxpbmcvZ2VuZXJhdGlvbixRdWVzdGlvbiBhbnN3ZXJpbmcsUXVhbnRpdGF0aXZlIHJlYXNvbmluZyxDb2RlIGdlbmVyYXRpb24iLEFudCBHcm91cCwsMjAyNS0xMC0xMCwiUmluZy0xVCwgZmxvdyBzdGF0ZSBsZWFkcyB0byBzdWRkZW4gZW5saWdodGVubWVudCIsaHR0cHM6Ly9odWdnaW5nZmFjZS5jby9pbmNsdXNpb25BSS9SaW5nLTFULCwsLDEwMDAwMDAwMDAwMDAuMCwxIHRyaWxsaW9uIHRvdGFsIHBhcmFtZXRlcnMgd2l0aCA1MCBiaWxsaW9uIGFjdGl2YXRlZCBwYXJhbWV0ZXJzLCwsLCwsLCwsQ29uZmlkZW50LCJUb2RheSwgd2Ugb2ZmaWNpYWxseSBsYXVuY2ggdGhlIHRyaWxsaW9uLXBhcmFtZXRlciB0aGlua2luZyBtb2RlbCwgUmluZy0xVC4gSXQgaXMgb3Blbi1zb3VyY2UgdXBvbiByZWxlYXNl4oCUZGV2ZWxvcGVycyBjYW4gZG93bmxvYWQgdGhlIG1vZGVsIHdlaWdodHMgZnJvbSBIdWdnaW5nIEZhY2UgYW5kIE1vZGVsU2NvcGUsIG9yIGV4cGVyaWVuY2UgZGlyZWN0IGNoYXQgaW50ZXJhY3Rpb25zIGFuZCBBUEkgY2FsbHMgdmlhIHRoZSBMaW5nIENoYXQgcGFnZSBhbmQgWmVuTXV4IChsaW5rcyBwcm92aWRlZCBhdCB0aGUgZW5kIG9mIHRoZSBhcnRpY2xlKS4KCkJ1aWxkaW5nIHVwb24gdGhlIHByZXZpZXcgdmVyc2lvbiByZWxlYXNlZCBhdCB0aGUgZW5kIG9mIGxhc3QgbW9udGgsIFJpbmctMVQgaGFzIHVuZGVyZ29uZSBjb250aW51ZWQgc2NhbGluZyB3aXRoIGxhcmdlLXNjYWxlIHZlcmlmaWFibGUgcmV3YXJkIHJlaW5mb3JjZW1lbnQgbGVhcm5pbmcgKFJMVlIpIHRyYWluaW5nLCBmdXJ0aGVyIHVubG9ja2luZyB0aGUgbmF0dXJhbCBsYW5ndWFnZSByZWFzb25pbmcgY2FwYWJpbGl0aWVzIG9mIHRoZSB0cmlsbGlvbi1wYXJhbWV0ZXIgZm91bmRhdGlvbiBtb2RlbC4gVGhyb3VnaCBSTEhGIHRyYWluaW5nLCB0aGUgbW9kZWwncyBnZW5lcmFsIGFiaWxpdGllcyBoYXZlIGFsc28gYmVlbiByZWZpbmVkLCBtYWtpbmcgdGhpcyByZWxlYXNlIG9mIFJpbmctMVQgbW9yZSBiYWxhbmNlZCBpbiBwZXJmb3JtYW5jZSBhY3Jvc3MgdmFyaW91cyB0YXNrcy4KClJpbmctMVQgYWRvcHRzIHRoZSBMaW5nIDIuMCBhcmNoaXRlY3R1cmUgYW5kIGlzIHRyYWluZWQgb24gdGhlIExpbmctMVQtYmFzZSBmb3VuZGF0aW9uIG1vZGVsLCB3aGljaCBjb250YWlucyAxIHRyaWxsaW9uIHRvdGFsIHBhcmFtZXRlcnMgd2l0aCA1MCBiaWxsaW9uIGFjdGl2YXRlZCBwYXJhbWV0ZXJzLCBzdXBwb3J0aW5nIGEgY29udGV4dCB3aW5kb3cgb2YgdXAgdG8gMTI4SyB0b2tlbnMuIExldmVyYWdpbmcgb3VyIHNlbGYtZGV2ZWxvcGVkIGljZXBvcCByZWluZm9yY2VtZW50IGxlYXJuaW5nIHN0YWJpbGl6YXRpb24gbWV0aG9kIGFuZCB0aGUgZWZmaWNpZW50IHJlaW5mb3JjZW1lbnQgbGVhcm5pbmcgc3lzdGVtIEFTeXN0ZW0gKHdob3NlIEFSZWFMIGZyYW1ld29yayBpcyBhbHJlYWR5IG9wZW4tc291cmNlKSwgd2UgaGF2ZSBhY2hpZXZlZCBzbW9vdGggc2NhbGluZyBvZiBNb0UgYXJjaGl0ZWN0dXJlIHJlaW5mb3JjZW1lbnQgbGVhcm5pbmfigJRmcm9tIHRlbnMgb2YgYmlsbGlvbnMgKFJpbmctbWluaS0yLjApIHRvIGh1bmRyZWRzIG9mIGJpbGxpb25zIChSaW5nLWZsYXNoLTIuMCkgdG8gdHJpbGxpb25zIChSaW5nLTFUKSBvZiBwYXJhbWV0ZXJz4oCUc2lnbmlmaWNhbnRseSBlbmhhbmNpbmcgdGhlIG1vZGVsJ3MgZGVlcCByZWFzb25pbmcgYW5kIG5hdHVyYWwgbGFuZ3VhZ2UgaW5mZXJlbmNlIGNhcGFiaWxpdGllcy4iLCwsT3BlbiB3ZWlnaHRzICh1bnJlc3RyaWN0ZWQpLENoaW5hLExpbmctMVQsLCwsLDIwMjUtMTEtMjggMTE6NTI6MTMrMDA6MDAsLCwsLCxJbmR1c3RyeSwsLCwsVW5yZWxlYXNlZCwiTUlUIGxpY2Vuc2UKaHR0cHM6Ly9odWdnaW5nZmFjZS5jby9pbmNsdXNpb25BSS9SaW5nLTFUIiwsLCwsLCwsaW5jbHVzaW9uQUksLCwsWWVzCkxpbmctMVQsTGFuZ3VhZ2UsIkxhbmd1YWdlIG1vZGVsaW5nL2dlbmVyYXRpb24sUXVlc3Rpb24gYW5zd2VyaW5nLFF1YW50aXRhdGl2ZSByZWFzb25pbmcsQ29kZSBnZW5lcmF0aW9uLE1hdGhlbWF0aWNhbCByZWFzb25pbmciLEFudCBHcm91cCwsMjAyNS0xMC0xMCxMaW5nLTFULCJodHRwczovL2h1Z2dpbmdmYWNlLmNvL2luY2x1c2lvbkFJL0xpbmctMVQKaHR0cHM6Ly9hcnhpdi5vcmcvcGRmLzI1MTAuMjIxMTUiLCxTT1RBIGltcHJvdmVtZW50LCIiIldlIGNvbXByZWhlbnNpdmVseSBldmFsdWF0ZWQgTGluZy0xVCBhZ2FpbnN0IGxlYWRpbmcgZmxhZ3NoaXAgbW9kZWxzLCBpbmNsdWRpbmcgYm90aCBvcGVuLXNvdXJjZSBnaWFudHMgKGUuZy4sIERlZXBTZWVrLVYzLjEtVGVybWludXMsIEtpbWktSzItSW5zdHJ1Y3QtMDkwNSkgYW5kIGNsb3NlZC1zb3VyY2UgQVBJcyAoR1BULTUtbWFpbiwgR2VtaW5pLTIuNS1Qcm8pLiBBY3Jvc3MgY29kZSBnZW5lcmF0aW9uLCBzb2Z0d2FyZSBkZXZlbG9wbWVudCwgY29tcGV0aXRpb24tbGV2ZWwgbWF0aGVtYXRpY3MsIHByb2Zlc3Npb25hbCBtYXRoLCBhbmQgbG9naWNhbCByZWFzb25pbmcsIExpbmctMVQgY29uc2lzdGVudGx5IGRlbW9uc3RyYXRlcyBzdXBlcmlvciBjb21wbGV4IHJlYXNvbmluZyBhYmlsaXR5IGFuZCBvdmVyYWxsIGFkdmFudGFnZS4iIiIsMTAwMDAwMDAwMDAwMC4wLDEgdHJpbGxpb24gdG90YWwgcGFyYW1ldGVycyB3aXRoIDUwIGJpbGxpb24gYWN0aXZhdGVkIHBhcmFtZXRlcnMsNi4wMDAwMDFlKzI0LDYgRkxPUC9wYXJhbWV0ZXIvdG9rZW4gKiA1MDAwMDAwMDAwMCBhY3RpdmUgcGFyYW1ldGVycyAqIDIwMDAwMDAwMDAwMDAwIHRva2VucyA9IDZlKzI0IEZMT1AsMjAwMDAwMDAwMDAwMDAsIiIiUHJlLXRyYWluZWQgb24gMjAgdHJpbGxpb24rIGhpZ2gtcXVhbGl0eSwgcmVhc29uaW5nLWRlbnNlIHRva2VucyIiIiwsLCwsQ29uZmlkZW50LCJMaW5nLTFUIGlzIHRoZSBmaXJzdCBmbGFnc2hpcCBub24tdGhpbmtpbmcgbW9kZWwgaW4gdGhlIExpbmcgMi4wIHNlcmllcywgZmVhdHVyaW5nIDEgdHJpbGxpb24gdG90YWwgcGFyYW1ldGVycyB3aXRoIOKJiCA1MCBiaWxsaW9uIGFjdGl2ZSBwYXJhbWV0ZXJzIHBlciB0b2tlbi4gQnVpbHQgb24gdGhlIExpbmcgMi4wIGFyY2hpdGVjdHVyZSwgTGluZy0xVCBpcyBkZXNpZ25lZCB0byBwdXNoIHRoZSBsaW1pdHMgb2YgZWZmaWNpZW50IHJlYXNvbmluZyBhbmQgc2NhbGFibGUgY29nbml0aW9uLgoKUHJlLXRyYWluZWQgb24gMjAgdHJpbGxpb24rIGhpZ2gtcXVhbGl0eSwgcmVhc29uaW5nLWRlbnNlIHRva2VucywgTGluZy0xVC1iYXNlIHN1cHBvcnRzIHVwIHRvIDEyOEsgY29udGV4dCBsZW5ndGggYW5kIGFkb3B0cyBhbiBldm9sdXRpb25hcnkgY2hhaW4tb2YtdGhvdWdodCAoRXZvLUNvVCkgcHJvY2VzcyBhY3Jvc3MgbWlkLXRyYWluaW5nIGFuZCBwb3N0LXRyYWluaW5nLiBUaGlzIGN1cnJpY3VsdW0gZ3JlYXRseSBlbmhhbmNlcyB0aGUgbW9kZWzigJlzIGVmZmljaWVuY3kgYW5kIHJlYXNvbmluZyBkZXB0aCwgYWxsb3dpbmcgTGluZy0xVCB0byBhY2hpZXZlIHN0YXRlLW9mLXRoZS1hcnQgcGVyZm9ybWFuY2Ugb24gbXVsdGlwbGUgY29tcGxleCByZWFzb25pbmcgYmVuY2htYXJrc+KAlGJhbGFuY2luZyBhY2N1cmFjeSBhbmQgZWZmaWNpZW5jeS4iLCwsT3BlbiB3ZWlnaHRzICh1bnJlc3RyaWN0ZWQpLENoaW5hLCwsLCwsMjAyNS0xMi0xOCAwNTowNjozNiswMDowMCwsLCw3NDMxNzgyNC4wLDE4MTQ0ICogNDA5NixJbmR1c3RyeSwsLCwsVW5yZWxlYXNlZCwiTUlUIGxpY2Vuc2UKaHR0cHM6Ly9odWdnaW5nZmFjZS5jby9pbmNsdXNpb25BSS9MaW5nLTFUIiwsLCxGUDgsLCxPcGVyYXRpb24gY291bnRpbmcsaW5jbHVzaW9uQUksLCwsWWVzCkdyb2sgSW1hZ2luZSwiSW1hZ2UgZ2VuZXJhdGlvbixWaWRlbyIsIkltYWdlIGdlbmVyYXRpb24sVmlkZW8gZ2VuZXJhdGlvbixUZXh0LXRvLWltYWdlLFRleHQtdG8tdmlkZW8sSW1hZ2UtdG8taW1hZ2UsSW1hZ2UtdG8tdmlkZW8iLHhBSSwsMjAyNS0xMC0wOCxUdXJuIHdpbGQgaWRlYXMgaW50byB2aXJhbCBjb250ZW50IHdpdGggR3JvayBJbWFnaW5lLGh0dHBzOi8vZ3Jva2ltYWdpbmUuYWkvLCwsLCwsLCwsIiIidHJhaW5lZCBvbiBiaWxsaW9ucyBvZiBleGFtcGxlcyIiIiwsLCwsVW5rbm93biwiVGhlIEFJIHBsYXRmb3JtIHRoYXQgdHVybnMgeW91ciB3aWxkZXN0IGlkZWFzIGludG8gdHJlbmRpbmcgY29udGVudC4gV2hpbGUgb3RoZXJzIGxlYXJuIFBob3Rvc2hvcCwgeW91J3JlIGFscmVhZHkgZ29pbmcgdmlyYWwgd2l0aCBHcm9rIEltYWdpbmUuIEV4cGVyaWVuY2UgR3JvayBTcGljeSBmb3IgYWR2YW5jZWQgdmlkZW8gYW5kIGltYWdlIGdlbmVyYXRpb24uCkFkdmFuY2VkIEFJIEltYWdlICYgVmlkZW8gR2VuZXJhdGlvbgpHcm9rIEltYWdpbmUgcmV2b2x1dGlvbml6ZXMgY29udGVudCBjcmVhdGlvbiB3aXRoIGFkdmFuY2VkIEFJIHRlY2hub2xvZ3kuIEV4cGVyaWVuY2UgR3JvayBJbWFnaW5lJ3MgYWJpbGl0eSB0byBkZWxpdmVyIGhpZ2gtcXVhbGl0eSBpbWFnZXMgYWNyb3NzIG11bHRpcGxlIGRvbWFpbnMgYW5kIHZpZGVvcyBvZiB2YXJpb3VzIGxlbmd0aHMgd2l0aCBzb3VuZCwgbWFraW5nIEdyb2sgSW1hZ2luZSB0aGUgdWx0aW1hdGUgY3JlYXRpdmUgcGxhdGZvcm0uClRleHQtdG8tSW1hZ2UgR2VuZXJhdGlvbgpDcmVhdGUgcGhvdG9yZWFsaXN0aWMgaW1hZ2VzIGZyb20gdGV4dCBwcm9tcHRzIHdpdGggQXVyb3JhIGVuZ2luZS4gR2VuZXJhdGUgaGlnaC1xdWFsaXR5IHBvcnRyYWl0cywgbG9nb3MsIGFydHdvcmssIGFuZCB2aXN1YWwgY29udGVudCBhY3Jvc3MgbXVsdGlwbGUgZG9tYWlucyB3aXRoIHByZWNpc2UgZGV0YWlsIHJlbmRlcmluZy4KQUkgVmlkZW8gQ3JlYXRpb24KVHJhbnNmb3JtIHRleHQgZGVzY3JpcHRpb25zIGludG8gZHluYW1pYyB2aWRlb3Mgb2YgdmFyaW91cyBsZW5ndGhzIHdpdGggc3luY2hyb25pemVkIGF1ZGlvLiBQZXJmZWN0IGZvciBzb2NpYWwgbWVkaWEgY29udGVudCBhbmQgbG9uZ2VyLWZvcm0gdmlkZW8gY3JlYXRpb24gd2l0aCBBSS1wb3dlcmVkIGdlbmVyYXRpb24uCk11bHRpLURvbWFpbiBJbWFnZSBRdWFsaXR5CkdlbmVyYXRlIGhpZ2gtcmVzb2x1dGlvbiBpbWFnZXMgdXAgdG8gMTAyNMOXMTAyNCBwaXhlbHMgYWNyb3NzIHZhcmlvdXMgZG9tYWlucyB3aGVyZSBvdGhlciBtb2RlbHMgc3RydWdnbGUuIENyZWF0ZSByZWFsaXN0aWMgcG9ydHJhaXRzLCBkZXRhaWxlZCBsb2dvcywgYnJhbmRlZCBjb250ZW50LCBhbmQgYXJ0aXN0aWMgc3R5bGVzLgpQaG90b3JlYWxpc3RpYyBSZW5kZXJpbmcKRXhwZXJpZW5jZSBBdXJvcmEgZW5naW5lJ3MgYXV0b3JlZ3Jlc3NpdmUgYXBwcm9hY2ggZm9yIHByZWNpc2UgdmlzdWFsIGRldGFpbCBjb250cm9sLiBHZW5lcmF0ZSBjb2hlcmVudCwgaGlnaC1xdWFsaXR5IGltYWdlcyB3aXRoIGFjY3VyYXRlIHRleHQgcmVuZGVyaW5nLCBsb2dvcywgYW5kIHJlYWxpc3RpYyBodW1hbiBwb3J0cmFpdHMuCkF1cm9yYSBFbmdpbmUgVGVjaG5vbG9neQpHcm9rIEltYWdpbmUgbGV2ZXJhZ2VzIGN1dHRpbmctZWRnZSBBdXJvcmEgdGVjaG5vbG9neSB0cmFpbmVkIG9uIGJpbGxpb25zIG9mIGV4YW1wbGVzLiBEaXNjb3ZlciB3aHkgR3JvayBJbWFnaW5lIGRlbGl2ZXJzIHRoZSBtb3N0IHByZWNpc2UgdGV4dC10by1pbWFnZSBnZW5lcmF0aW9uIHdpdGggbXVsdGltb2RhbCBpbnB1dCBzdXBwb3J0IHRoYXQgc2V0cyBHcm9rIEltYWdpbmUgYXBhcnQgZnJvbSBjb21wZXRpdG9ycy4iLCwsSG9zdGVkIGFjY2VzcyAobm8gQVBJKSxVbml0ZWQgU3RhdGVzIG9mIEFtZXJpY2EsLCwsLCwyMDI1LTExLTI4IDExOjUyOjEzKzAwOjAwLCwsLCwsSW5kdXN0cnksLCwsLFVucmVsZWFzZWQsLCwsLCwsLCwsLCwsTm8KR1BULTUgUHJvLCJNdWx0aW1vZGFsLExhbmd1YWdlLFZpc2lvbiIsIkxhbmd1YWdlIG1vZGVsaW5nL2dlbmVyYXRpb24sUXVlc3Rpb24gYW5zd2VyaW5nIixPcGVuQUksLDIwMjUtMTAtMDcsR1BULTUgU3lzdGVtIENhcmQsaHR0cHM6Ly9jZG4ub3BlbmFpLmNvbS9ncHQtNS1zeXN0ZW0tY2FyZC5wZGYsLCJTaWduaWZpY2FudCB1c2UsSGlzdG9yaWNhbCBzaWduaWZpY2FuY2UiLCwsLCwsLCwsLCwsVW5rbm93biwsLCxBUEkgYWNjZXNzLFVuaXRlZCBTdGF0ZXMgb2YgQW1lcmljYSwsLCwsLDIwMjYtMDYtMDkgMDA6MDI6MzkrMDA6MDAsLCwsLCxJbmR1c3RyeSwsLCwsVW5yZWxlYXNlZCwsVHJ1ZSwsLCwsLCwsLCwsTm8KR2VtaW5pIDIuNSBDb21wdXRlciBVc2U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sU3lzdGVtIGNvbnRyb2wsU2VhcmNoIixHb29nbGUsLDIwMjUtMTAtMDcsSW50cm9kdWNpbmcgdGhlIEdlbWluaSAyLjUgQ29tcHV0ZXIgVXNlIG1vZGVsLGh0dHBzOi8vYmxvZy5nb29nbGUvdGVjaG5vbG9neS9nb29nbGUtZGVlcG1pbmQvZ2VtaW5pLWNvbXB1dGVyLXVzZS1tb2RlbC8sLCwsLCwsLCwsLCwsLFVua25vd24sIlRvZGF5LCB3ZSBhcmUgcmVsZWFzaW5nIHRoZSBHZW1pbmkgMi41IENvbXB1dGVyIFVzZSBtb2RlbCwgb3VyIG5ldyBzcGVjaWFsaXplZCBtb2RlbCBidWlsdCBvbiBHZW1pbmkgMi41IFByb+KAmXMgdmlzdWFsIHVuZGVyc3RhbmRpbmcgYW5kIHJlYXNvbmluZyBjYXBhYmlsaXRpZXMgdGhhdCBwb3dlcnMgYWdlbnRzIGNhcGFibGUgb2YgaW50ZXJhY3Rpbmcgd2l0aCB1c2VyIGludGVyZmFjZXMgKFVJcykuIEl0IG91dHBlcmZvcm1zIGxlYWRpbmcgYWx0ZXJuYXRpdmVzIG9uIG11bHRpcGxlIHdlYiBhbmQgbW9iaWxlIGNvbnRyb2wgYmVuY2htYXJrcywgYWxsIHdpdGggbG93ZXIgbGF0ZW5jeS4gRGV2ZWxvcGVycyBjYW4gYWNjZXNzIHRoZXNlIGNhcGFiaWxpdGllcyB2aWEgdGhlIEdlbWluaSBBUEkgaW4gR29vZ2xlIEFJIFN0dWRpbyBhbmQgVmVydGV4IEFJLiIsLCxBUEkgYWNjZXNzLFVuaXRlZCBTdGF0ZXMgb2YgQW1lcmljYSxHZW1pbmkgMi41IFBybyAoTWFyIDIwMjUpLCwsLCwyMDI1LTExLTI4IDExOjUyOjEzKzAwOjAwLCwsLCwsSW5kdXN0cnksLCwsLFVucmVsZWFzZWQsIkdvb2dsZSBBSSBTdHVkaW8KR2VtaW5pIEFQSQpWZXJ0ZXggQUkiLCwsLCwsLCwsLCwsTm8KVGlueSBSZWN1cnNpdmUgTW9kZWwgKFRSTS1BdHQpLCJMYW5ndWFnZSxWaXNpb24sTXVsdGltb2RhbCIsIkxhbmd1YWdlIG1vZGVsaW5nL2dlbmVyYXRpb24sUXVlc3Rpb24gYW5zd2VyaW5nLFZpc3VhbCBwdXp6bGVzIixTYW1zdW5nIFNBSVQgQUkgTGFiLEFsZXhpYSBKb2xpY29ldXItTWFydGluZWF1LDIwMjUtMTAtMDYsTGVzcyBpcyBNb3JlOiBSZWN1cnNpdmUgUmVhc29uaW5nIHdpdGggVGlueSBOZXR3b3JrcyxodHRwczovL2FyeGl2Lm9yZy9hYnMvMjUxMC4wNDg3MSwsLCw3MDAwMDAwLjAsN00sMy4wNzc0Mjk3NmUrMjAsOTg5NDAwMDAwMDAwMDAwIEZMT1AvR1BVL3NlYyAqIDcyIGhvdXJzICogMzYwMCBzZWMgLyBob3VyICogNCBHUFVzICogMC4zIFthc3N1bWVkIHV0aWxpemF0aW9uXSA9IDMuMDc3NDI5NzZlMjAgRkxPUCwsLDcyLjAsIiIiRXhwZXJpbWVudHMgb24gQVJDLUFHSSB3ZXJlIHJhbiBmb3IgYXJvdW5kIDMgZGF5cyB3aXRoIDQgSDEwMCB3aXRoIDgwR2Igb2YgUkFNLiIiIixOVklESUEgSDEwMCBTWE01IDgwR0IsLENvbmZpZGVudCwiSGllcmFyY2hpY2FsIFJlYXNvbmluZyBNb2RlbCAoSFJNKSBpcyBhIG5vdmVsIGFwcHJvYWNoIHVzaW5nIHR3byBzbWFsbCBuZXVyYWwgbmV0d29ya3MgcmVjdXJzaW5nIGF0IGRpZmZlcmVudCBmcmVxdWVuY2llcy4gVGhpcyBiaW9sb2dpY2FsbHkgaW5zcGlyZWQgbWV0aG9kIGJlYXRzIExhcmdlIExhbmd1YWdlIG1vZGVscyAoTExNcykgb24gaGFyZCBwdXp6bGUgdGFza3Mgc3VjaCBhcyBTdWRva3UsIE1hemUsIGFuZCBBUkMtQUdJIHdoaWxlIHRyYWluZWQgd2l0aCBzbWFsbCBtb2RlbHMgKDI3TSBwYXJhbWV0ZXJzKSBvbiBzbWFsbCBkYXRhIChhcm91bmQgMTAwMCBleGFtcGxlcykuIEhSTSBob2xkcyBncmVhdCBwcm9taXNlIGZvciBzb2x2aW5nIGhhcmQgcHJvYmxlbXMgd2l0aCBzbWFsbCBuZXR3b3JrcywgYnV0IGl0IGlzIG5vdCB5ZXQgd2VsbCB1bmRlcnN0b29kIGFuZCBtYXkgYmUgc3Vib3B0aW1hbC4gV2UgcHJvcG9zZSBUaW55IFJlY3Vyc2l2ZSBNb2RlbCAoVFJNKSwgYSBtdWNoIHNpbXBsZXIgcmVjdXJzaXZlIHJlYXNvbmluZyBhcHByb2FjaCB0aGF0IGFjaGlldmVzIHNpZ25pZmljYW50bHkgaGlnaGVyIGdlbmVyYWxpemF0aW9uIHRoYW4gSFJNLCB3aGlsZSB1c2luZyBhIHNpbmdsZSB0aW55IG5ldHdvcmsgd2l0aCBvbmx5IDIgbGF5ZXJzLiBXaXRoIG9ubHkgN00gcGFyYW1ldGVycywgVFJNIG9idGFpbnMgNDUlIHRlc3QtYWNjdXJhY3kgb24gQVJDLUFHSS0xIGFuZCA4JSBvbiBBUkMtQUdJLTIsIGhpZ2hlciB0aGFuIG1vc3QgTExNcyAoZS5nLiwgRGVlcHNlZWsgUjEsIG8zLW1pbmksIEdlbWluaSAyLjUgUHJvKSB3aXRoIGxlc3MgdGhhbiAwLjAxJSBvZiB0aGUgcGFyYW1ldGVycy4iLCwsVW5yZWxlYXNlZCxLb3JlYSAoUmVwdWJsaWMgb2YpLCwsLDQuMCwsMjAyNi0wMi0xMSAxOToyNjoyNyswMDowMCwsLCwsLEluZHVzdHJ5LCwsLCxPcGVuIHNvdXJjZSwiTUlUIGxpY2Vuc2UKaHR0cHM6Ly9naXRodWIuY29tL1NhbXN1bmdTQUlMTW9udHJlYWwvVGlueVJlY3Vyc2l2ZU1vZGVscyIsLCwsLCw1NDY5LjIyNTM5NDk0MTI0NSxIYXJkd2FyZSwsLCwsTm8KR3Jhbml0ZS00LjAtSC1UaW55LExhbmd1YWdlLCJMYW5ndWFnZSBtb2RlbGluZy9nZW5lcmF0aW9uLFF1ZXN0aW9uIGFuc3dlcmluZyxUZXh0IHN1bW1hcml6YXRpb24sVGV4dCBjbGFzc2lmaWNhdGlvbixSZXRyaWV2YWwtYXVnbWVudGVkIGdlbmVyYXRpb24sQ29kZSBnZW5lcmF0aW9uIixJQk0sLDIwMjUtMTAtMDIsIklCTSBHcmFuaXRlIDQuMDogaHlwZXItZWZmaWNpZW50LCBoaWdoIHBlcmZvcm1hbmNlIGh5YnJpZCBtb2RlbHMgZm9yIGVudGVycHJpc2UiLCJodHRwczovL3d3dy5pYm0uY29tL25ldy9hbm5vdW5jZW1lbnRzL2libS1ncmFuaXRlLTQtMC1oeXBlci1lZmZpY2llbnQtaGlnaC1wZXJmb3JtYW5jZS1oeWJyaWQtbW9kZWxzIzp+OnRleHQ9V2UncmUlMjBsYXVuY2hpbmclMjBHcmFuaXRlJTIwNCxjb3N0cyUyMGNvbXBhcmVkJTIwdG8lMjBjb252ZW50aW9uYWwlMjBMTE1zLiIsLCwsNzAwMDAwMDAwMC4wLGEgaHlicmlkIE1vRSB3aXRoIDdCIHRvdGFsIHBhcmFtZXRlcnMgKDFCIGFjdGl2ZSksMS4zNWUrMjMsNiBGTE9QL3BhcmFtZXRlci90b2tlbiAqIDEwMDAwMDAwMDAgYWN0aXZlIHBhcmFtZXRlcnMgKiAyMjUwMDAwMDAwMDAwMCB0b2tlbnMgPSAxLjM1ZSsyMyBGTE9QLCwiIiJhbGwgR3Jhbml0ZSA0LjAgbW9kZWxzIGFyZSB0cmFpbmVkIG9uIHNhbXBsZXMgZHJhd24gZnJvbSB0aGUgc2FtZSBjYXJlZnVsbHkgY29tcGlsZWQgMjJULXRva2VuIGNvcnB1cyBvZiBlbnRlcnByaXNlLWZvY3VzZWQgdHJhaW5pbmcgZGF0YSwgYXMgd2VsbCB0aGUgc2FtZSBpbXByb3ZlZCBwcmUtdHJhaW5pbmcgbWV0aG9kb2xvZ2llcywgcG9zdC10cmFpbmluZyByZWdpbWVuIGFuZCBjaGF0IHRlbXBsYXRlLiIiCgo0IHRyYWluaW5nIHN0YWdlczogMTVUKzVUKzJUKzAuNVQgPSAyMi41VCIsLCxOVklESUEgR0IyMDAsLENvbmZpZGVudCwiV2XigJlyZSBsYXVuY2hpbmcgR3Jhbml0ZSA0LCB0aGUgbmV4dCBnZW5lcmF0aW9uIG9mIElCTSBsYW5ndWFnZSBtb2RlbHMuIEdyYW5pdGUgNC4wIGZlYXR1cmVzIGEgbmV3IGh5YnJpZCBNYW1iYS90cmFuc2Zvcm1lciBhcmNoaXRlY3R1cmUgdGhhdCBncmVhdGx5IHJlZHVjZXMgbWVtb3J5IHJlcXVpcmVtZW50cyB3aXRob3V0IHNhY3JpZmljaW5nIHBlcmZvcm1hbmNlLiBUaGV5IGNhbiBiZSBydW4gb24gc2lnbmlmaWNhbnRseSBjaGVhcGVyIEdQVXMgYW5kIGF0IHNpZ25pZmljYW50bHkgcmVkdWNlZCBjb3N0cyBjb21wYXJlZCB0byBjb252ZW50aW9uYWwgTExNcy4KVGhlc2UgbmV3IEdyYW5pdGUgNC4wIG9mZmVyaW5ncywgb3BlbiBzb3VyY2VkIHVuZGVyIGEgc3RhbmRhcmQgQXBhY2hlIDIuMCBsaWNlbnNlLCBhcmUgdGhlIHdvcmxk4oCZcyBmaXJzdCBvcGVuIG1vZGVscyB0byByZWNlaXZlIElTTyA0MjAwMSBjZXJ0aWZpY2F0aW9uIGFuZCBhcmUgY3J5cHRvZ3JhcGhpY2FsbHkgc2lnbmVkLCBjb25maXJtaW5nIHRoZWlyIGFkaGVyZW5jZSB0byBpbnRlcm5hdGlvbmFsbHkgcmVjb2duaXplZCBiZXN0IHByYWN0aWNlcyBmb3Igc2VjdXJpdHksIGdvdmVybmFuY2UgYW5kIHRyYW5zcGFyZW5jeS4KR3Jhbml0ZSA0LjAgbW9kZWxzIGFyZSBhdmFpbGFibGUgb24gSUJNIHdhdHNvbnguYWksIGFzIHdlbGwgYXMgdGhyb3VnaCBwbGF0Zm9ybSBwYXJ0bmVycyBpbmNsdWRpbmcgKGluIGFscGhhYmV0aWNhbCBvcmRlcikgRGVsbCBUZWNobm9sb2dpZXMgb24gRGVsbCBQcm8gQUkgU3R1ZGlvIGFuZCBEZWxsIEVudGVycHJpc2UgSHViLCBEb2NrZXIgSHViLCBIdWdnaW5nIEZhY2UsIEthZ2dsZSwgTE0gU3R1ZGlvLCBOVklESUEgTklNLCBPbGxhbWEsIE9QQVFVRSBhbmQgUmVwbGljYXRlLiBBY2Nlc3MgdGhyb3VnaCBBbWF6b24gU2FnZU1ha2VyIEp1bXBTdGFydCBhbmQgTWljcm9zb2Z0IEF6dXJlIEFJIEZvdW5kcnkgaXMgY29taW5nIHNvb24uIiwsLE9wZW4gd2VpZ2h0cyAodW5yZXN0cmljdGVkKSxVbml0ZWQgU3RhdGVzIG9mIEFtZXJpY2EsLCwsLCwyMDI1LTExLTI4IDExOjUyOjEzKzAwOjAwLCwsLCwsSW5kdXN0cnksLCwsLFVucmVsZWFzZWQsIkFwYWNoZSAyLjAKaHR0cHM6Ly9odWdnaW5nZmFjZS5jby9pYm0tZ3Jhbml0ZS9ncmFuaXRlLTQuMC1oLXRpbnkiLCwsLCwsLE9wZXJhdGlvbiBjb3VudGluZyxpYm0tZ3Jhbml0ZSwsLCxZZXMKR3Jhbml0ZS00LjAtSC1NaWNybyxMYW5ndWFnZSwiTGFuZ3VhZ2UgbW9kZWxpbmcvZ2VuZXJhdGlvbixRdWVzdGlvbiBhbnN3ZXJpbmcsVGV4dCBzdW1tYXJpemF0aW9uLFRleHQgY2xhc3NpZmljYXRpb24sUmV0cmlldmFsLWF1Z21lbnRlZCBnZW5lcmF0aW9uLENvZGUgZ2VuZXJhdGlvbiIsSUJNLCwyMDI1LTEwLTAyLCJJQk0gR3Jhbml0ZSA0LjA6IGh5cGVyLWVmZmljaWVudCwgaGlnaCBwZXJmb3JtYW5jZSBoeWJyaWQgbW9kZWxzIGZvciBlbnRlcnByaXNlIiwiaHR0cHM6Ly93d3cuaWJtLmNvbS9uZXcvYW5ub3VuY2VtZW50cy9pYm0tZ3Jhbml0ZS00LTAtaHlwZXItZWZmaWNpZW50LWhpZ2gtcGVyZm9ybWFuY2UtaHlicmlkLW1vZGVscyM6fjp0ZXh0PVdlJ3JlJTIwbGF1bmNoaW5nJTIwR3Jhbml0ZSUyMDQsY29zdHMlMjBjb21wYXJlZCUyMHRvJTIwY29udmVudGlvbmFsJTIwTExNcy4iLCwsLDMwMDAwMDAwMDAuMCwgZGVuc2UgaHlicmlkIG1vZGVsIHdpdGggM0IgcGFyYW1ldGVycy4sMy4xNWUrMjMsNiBGTE9QL3BhcmFtZXRlci90b2tlbiAqIDMwMDAwMDAwMDAgcGFyYW1ldGVycyAqIDE3NTAwMDAwMDAwMDAwIHRva2VucyA9IDMuMTVlKzIzIEZMT1AsLCIiImFsbCBHcmFuaXRlIDQuMCBtb2RlbHMgYXJlIHRyYWluZWQgb24gc2FtcGxlcyBkcmF3biBmcm9tIHRoZSBzYW1lIGNhcmVmdWxseSBjb21waWxlZCAyMlQtdG9rZW4gY29ycHVzIG9mIGVudGVycHJpc2UtZm9jdXNlZCB0cmFpbmluZyBkYXRhLCBhcyB3ZWxsIHRoZSBzYW1lIGltcHJvdmVkIHByZS10cmFpbmluZyBtZXRob2RvbG9naWVzLCBwb3N0LXRyYWluaW5nIHJlZ2ltZW4gYW5kIGNoYXQgdGVtcGxhdGUuIiIKCjQgdHJhaW5pbmcgc3RhZ2VzOiAxMFQrNVQrMlQrMC41VCA9IDE3LjVUIiwsLE5WSURJQSBHQjIwMCwsQ29uZmlkZW50LCJXZeKAmXJlIGxhdW5jaGluZyBHcmFuaXRlIDQsIHRo</x:v>
      </x:c>
    </x:row>
    <x:row r="16" ht="18" customHeight="1">
      <x:c r="A16" s="17" t="n">
        <x:v>11</x:v>
      </x:c>
      <x:c r="B16" s="17" t="n">
        <x:v>309</x:v>
      </x:c>
      <x:c r="C16" s="94" t="str">
        <x:v>ZSBuZXh0IGdlbmVyYXRpb24gb2YgSUJNIGxhbmd1YWdlIG1vZGVscy4gR3Jhbml0ZSA0LjAgZmVhdHVyZXMgYSBuZXcgaHlicmlkIE1hbWJhL3RyYW5zZm9ybWVyIGFyY2hpdGVjdHVyZSB0aGF0IGdyZWF0bHkgcmVkdWNlcyBtZW1vcnkgcmVxdWlyZW1lbnRzIHdpdGhvdXQgc2FjcmlmaWNpbmcgcGVyZm9ybWFuY2UuIFRoZXkgY2FuIGJlIHJ1biBvbiBzaWduaWZpY2FudGx5IGNoZWFwZXIgR1BVcyBhbmQgYXQgc2lnbmlmaWNhbnRseSByZWR1Y2VkIGNvc3RzIGNvbXBhcmVkIHRvIGNvbnZlbnRpb25hbCBMTE1zLgpUaGVzZSBuZXcgR3Jhbml0ZSA0LjAgb2ZmZXJpbmdzLCBvcGVuIHNvdXJjZWQgdW5kZXIgYSBzdGFuZGFyZCBBcGFjaGUgMi4wIGxpY2Vuc2UsIGFyZSB0aGUgd29ybGTigJlzIGZpcnN0IG9wZW4gbW9kZWxzIHRvIHJlY2VpdmUgSVNPIDQyMDAxIGNlcnRpZmljYXRpb24gYW5kIGFyZSBjcnlwdG9ncmFwaGljYWxseSBzaWduZWQsIGNvbmZpcm1pbmcgdGhlaXIgYWRoZXJlbmNlIHRvIGludGVybmF0aW9uYWxseSByZWNvZ25pemVkIGJlc3QgcHJhY3RpY2VzIGZvciBzZWN1cml0eSwgZ292ZXJuYW5jZSBhbmQgdHJhbnNwYXJlbmN5LgpHcmFuaXRlIDQuMCBtb2RlbHMgYXJlIGF2YWlsYWJsZSBvbiBJQk0gd2F0c29ueC5haSwgYXMgd2VsbCBhcyB0aHJvdWdoIHBsYXRmb3JtIHBhcnRuZXJzIGluY2x1ZGluZyAoaW4gYWxwaGFiZXRpY2FsIG9yZGVyKSBEZWxsIFRlY2hub2xvZ2llcyBvbiBEZWxsIFBybyBBSSBTdHVkaW8gYW5kIERlbGwgRW50ZXJwcmlzZSBIdWIsIERvY2tlciBIdWIsIEh1Z2dpbmcgRmFjZSwgS2FnZ2xlLCBMTSBTdHVkaW8sIE5WSURJQSBOSU0sIE9sbGFtYSwgT1BBUVVFIGFuZCBSZXBsaWNhdGUuIEFjY2VzcyB0aHJvdWdoIEFtYXpvbiBTYWdlTWFrZXIgSnVtcFN0YXJ0IGFuZCBNaWNyb3NvZnQgQXp1cmUgQUkgRm91bmRyeSBpcyBjb21pbmcgc29vbi4iLCwsT3BlbiB3ZWlnaHRzICh1bnJlc3RyaWN0ZWQpLFVuaXRlZCBTdGF0ZXMgb2YgQW1lcmljYSwsLCwsLDIwMjUtMTEtMjggMTE6NTI6MTMrMDA6MDAsLCwsLCxJbmR1c3RyeSwsLCwsVW5yZWxlYXNlZCwiQXBhY2hlIDIuMApodHRwczovL2h1Z2dpbmdmYWNlLmNvL2libS1ncmFuaXRlL2dyYW5pdGUtNC4wLWgtbWljcm8iLCwsLCwsLE9wZXJhdGlvbiBjb3VudGluZyxpYm0tZ3Jhbml0ZSwsLCxZZXMKR3Jhbml0ZS00LjAtSC1TbWFsbCxMYW5ndWFnZSwiTGFuZ3VhZ2UgbW9kZWxpbmcvZ2VuZXJhdGlvbixRdWVzdGlvbiBhbnN3ZXJpbmcsVGV4dCBzdW1tYXJpemF0aW9uLFRleHQgY2xhc3NpZmljYXRpb24sUmV0cmlldmFsLWF1Z21lbnRlZCBnZW5lcmF0aW9uLENvZGUgZ2VuZXJhdGlvbiIsSUJNLCwyMDI1LTEwLTAyLCJJQk0gR3Jhbml0ZSA0LjA6IGh5cGVyLWVmZmljaWVudCwgaGlnaCBwZXJmb3JtYW5jZSBoeWJyaWQgbW9kZWxzIGZvciBlbnRlcnByaXNlIiwiaHR0cHM6Ly93d3cuaWJtLmNvbS9uZXcvYW5ub3VuY2VtZW50cy9pYm0tZ3Jhbml0ZS00LTAtaHlwZXItZWZmaWNpZW50LWhpZ2gtcGVyZm9ybWFuY2UtaHlicmlkLW1vZGVscyM6fjp0ZXh0PVdlJ3JlJTIwbGF1bmNoaW5nJTIwR3Jhbml0ZSUyMDQsY29zdHMlMjBjb21wYXJlZCUyMHRvJTIwY29udmVudGlvbmFsJTIwTExNcy4iLCwsLDMyMDAwMDAwMDAwLjAsYSBoeWJyaWQgbWl4dHVyZSBvZiBleHBlcnRzIChNb0UpIG1vZGVsIHdpdGggMzJCIHRvdGFsIHBhcmFtZXRlcnMgKDlCIGFjdGl2ZSksMS4yMTVlKzI0LDYgRkxPUC9wYXJhbWV0ZXIvdG9rZW4gKiA5MDAwMDAwMDAwIGFjdGl2ZSBwYXJhbWV0ZXJzICogMjI1MDAwMDAwMDAwMDAgdG9rZW5zID0gMS4yMTVlKzI0IEZMT1AsLCIiImFsbCBHcmFuaXRlIDQuMCBtb2RlbHMgYXJlIHRyYWluZWQgb24gc2FtcGxlcyBkcmF3biBmcm9tIHRoZSBzYW1lIGNhcmVmdWxseSBjb21waWxlZCAyMlQtdG9rZW4gY29ycHVzIG9mIGVudGVycHJpc2UtZm9jdXNlZCB0cmFpbmluZyBkYXRhLCBhcyB3ZWxsIHRoZSBzYW1lIGltcHJvdmVkIHByZS10cmFpbmluZyBtZXRob2RvbG9naWVzLCBwb3N0LXRyYWluaW5nIHJlZ2ltZW4gYW5kIGNoYXQgdGVtcGxhdGUuIiIKCjQgdHJhaW5pbmcgc3RhZ2VzOiAxNVQrNVQrMlQrMC41VCA9IDIyLjVUIiwsLE5WSURJQSBHQjIwMCwsQ29uZmlkZW50LCJXZeKAmXJlIGxhdW5jaGluZyBHcmFuaXRlIDQsIHRoZSBuZXh0IGdlbmVyYXRpb24gb2YgSUJNIGxhbmd1YWdlIG1vZGVscy4gR3Jhbml0ZSA0LjAgZmVhdHVyZXMgYSBuZXcgaHlicmlkIE1hbWJhL3RyYW5zZm9ybWVyIGFyY2hpdGVjdHVyZSB0aGF0IGdyZWF0bHkgcmVkdWNlcyBtZW1vcnkgcmVxdWlyZW1lbnRzIHdpdGhvdXQgc2FjcmlmaWNpbmcgcGVyZm9ybWFuY2UuIFRoZXkgY2FuIGJlIHJ1biBvbiBzaWduaWZpY2FudGx5IGNoZWFwZXIgR1BVcyBhbmQgYXQgc2lnbmlmaWNhbnRseSByZWR1Y2VkIGNvc3RzIGNvbXBhcmVkIHRvIGNvbnZlbnRpb25hbCBMTE1zLgpUaGVzZSBuZXcgR3Jhbml0ZSA0LjAgb2ZmZXJpbmdzLCBvcGVuIHNvdXJjZWQgdW5kZXIgYSBzdGFuZGFyZCBBcGFjaGUgMi4wIGxpY2Vuc2UsIGFyZSB0aGUgd29ybGTigJlzIGZpcnN0IG9wZW4gbW9kZWxzIHRvIHJlY2VpdmUgSVNPIDQyMDAxIGNlcnRpZmljYXRpb24gYW5kIGFyZSBjcnlwdG9ncmFwaGljYWxseSBzaWduZWQsIGNvbmZpcm1pbmcgdGhlaXIgYWRoZXJlbmNlIHRvIGludGVybmF0aW9uYWxseSByZWNvZ25pemVkIGJlc3QgcHJhY3RpY2VzIGZvciBzZWN1cml0eSwgZ292ZXJuYW5jZSBhbmQgdHJhbnNwYXJlbmN5LgpHcmFuaXRlIDQuMCBtb2RlbHMgYXJlIGF2YWlsYWJsZSBvbiBJQk0gd2F0c29ueC5haSwgYXMgd2VsbCBhcyB0aHJvdWdoIHBsYXRmb3JtIHBhcnRuZXJzIGluY2x1ZGluZyAoaW4gYWxwaGFiZXRpY2FsIG9yZGVyKSBEZWxsIFRlY2hub2xvZ2llcyBvbiBEZWxsIFBybyBBSSBTdHVkaW8gYW5kIERlbGwgRW50ZXJwcmlzZSBIdWIsIERvY2tlciBIdWIsIEh1Z2dpbmcgRmFjZSwgS2FnZ2xlLCBMTSBTdHVkaW8sIE5WSURJQSBOSU0sIE9sbGFtYSwgT1BBUVVFIGFuZCBSZXBsaWNhdGUuIEFjY2VzcyB0aHJvdWdoIEFtYXpvbiBTYWdlTWFrZXIgSnVtcFN0YXJ0IGFuZCBNaWNyb3NvZnQgQXp1cmUgQUkgRm91bmRyeSBpcyBjb21pbmcgc29vbi4iLCwsT3BlbiB3ZWlnaHRzICh1bnJlc3RyaWN0ZWQpLFVuaXRlZCBTdGF0ZXMgb2YgQW1lcmljYSwsLCwsLDIwMjUtMTEtMjggMTE6NTI6MTMrMDA6MDAsLCwsLCxJbmR1c3RyeSwsLCwsVW5yZWxlYXNlZCwiQXBhY2hlIDIuMApodHRwczovL2h1Z2dpbmdmYWNlLmNvL2libS1ncmFuaXRlL2dyYW5pdGUtNC4wLWgtc21hbGwiLCwsLCwsLE9wZXJhdGlvbiBjb3VudGluZyxpYm0tZ3Jhbml0ZSwsLCxZZXMKT2N0YXZlIDIsU3BlZWNoLCJTcGVlY2ggc3ludGhlc2lzLFRleHQtdG8tc3BlZWNoIChUVFMpIixIdW1lLCwyMDI1LTEwLTAxLE9jdGF2ZSAyOiBuZXh0LWdlbmVyYXRpb24gbXVsdGlsaW5ndWFsIHZvaWNlIEFJLGh0dHBzOi8vd3d3Lmh1bWUuYWkvYmxvZy9vY3RhdmUtMi1sYXVuY2gsLCwsLCwsLCwsLCwsLFVua25vd24sIlRvZGF5IHdl4oCZcmUgbGF1bmNoaW5nIE9jdGF2ZSAoT21uaSBjYXBhYmxlIHRleHQgYW5kIHZvaWNlIGVuZ2luZSkgMiwgdGhlIHNlY29uZCBnZW5lcmF0aW9uIG9mIG91ciBmcm9udGllciB2b2ljZSBBSSBtb2RlbCBmb3IgdGV4dC10by1zcGVlY2guIFdlIGp1c3QgbWFkZSBhIHByZXZpZXcgb2YgT2N0YXZlIDIgYXZhaWxhYmxlIG9uIG91ciBwbGF0Zm9ybSBhbmQgdGhyb3VnaCBvdXIgQVBJLgoKT2N0YXZlIDI6IApNb3JlIGRlZXBseSB1bmRlcnN0YW5kcyB0aGUgZW1vdGlvbmFsIHRvbmUgb2Ygc3BlZWNoLgoKRXh0ZW5kcyBvdXIgdGV4dC10by1zcGVlY2ggc3lzdGVtIHRvIDExIGxhbmd1YWdlcy4KCklzIDQwJSBmYXN0ZXIgYW5kIG1vcmUgZWZmaWNpZW50LCBnZW5lcmF0aW5nIGF1ZGlvIGluIHVuZGVyIDIwMG1zLiAKCk9mZmVycyBuZXcgZmlyc3Qtb2YtdGhlaXIta2luZCBmZWF0dXJlcyBmb3IgYSBzcGVlY2gtbGFuZ3VhZ2UgbW9kZWwsIGluY2x1ZGluZyB2b2ljZSBjb252ZXJzaW9uIGFuZCBkaXJlY3QgcGhvbmVtZSBlZGl0aW5nLgoKUHJvbm91bmNlcyB1bmNvbW1vbiB3b3JkcywgcmVwZWF0ZWQgd29yZHMsIG51bWJlcnMsIGFuZCBzeW1ib2xzIG1vcmUgcmVsaWFibHkuCgpJcyBoYWxmIHRoZSBwcmljZSBvZiBPY3RhdmUgMS4iLCwsQVBJIGFjY2VzcyxVbml0ZWQgU3RhdGVzIG9mIEFtZXJpY2EsLCwsLCwyMDI1LTExLTI4IDExOjUyOjEzKzAwOjAwLCwsLCwsSW5kdXN0cnksLCwsLFVucmVsZWFzZWQsLCwsLCwsLCwsLCwsTm8KRVZJIDQgbWluaSxTcGVlY2gsIlNwZWVjaC10by1zcGVlY2gsQXVkaW8gcXVlc3Rpb24gYW5zd2VyaW5nIixIdW1lLCwyMDI1LTEwLTAxLExpZ2h0d2VpZ2h0IG1vZGVsIHR1bmVkIGZvciBlbW90aXZlIG11bHRpbGluZ3VhbCBleHBlcmllbmNlcyxodHRwczovL3d3dy5odW1lLmFpL2Jsb2cvb2N0YXZlLTItbGF1bmNoLCwsLCwsLCwsLCwsLCxVbmtub3duLCJGaW5hbGx5LCB3ZSdyZSBsYXVuY2hpbmcgRVZJIDQgbWluaSwgd2hpY2ggYnJpbmdzIGFsbCBvZiB0aGUgY2FwYWJpbGl0aWVzIG9mIE9jdGF2ZSAyIHRvIG91ciBzcGVlY2gtdG8tc3BlZWNoIEFQSS4gTm93LCB5b3UgY2FuIGJ1aWxkIGZhc3Rlciwgc21vb3RoZXIgaW50ZXJhY3RpdmUgZXhwZXJpZW5jZXMgaW4gMTEgbGFuZ3VhZ2VzLiBGb3IgZXhhbXBsZSwgd2UgYnVpbHQgYSB0cmFuc2xhdG9yIGFwcCB1c2luZyBFVkkgNCBtaW5pIHdpdGgganVzdCBhIGZldyB2b2ljZSBzYW1wbGVzIGFuZCBhIHByb21wdC4KCkVWSSA0IG1pbmkgZG9lc24ndCB5ZXQgZ2VuZXJhdGUgaXRzIG93biBsYW5ndWFnZSBuYXRpdmVseSwgc28geW91J2xsIG5lZWQgdG8gcGFpciBpdCB3aXRoIGFuIGV4dGVybmFsIExMTSB0aHJvdWdoIG91ciBBUEkgdW50aWwgd2UgbGF1bmNoIHRoZSBmdWxsIHZlcnNpb24uCgpBY2Nlc3MgT2N0YXZlIDIgYW5kIEVWSSA0IG1pbmkKVG9kYXksIHdlJ3JlIHJvbGxpbmcgb3V0IGFjY2VzcyB0byBPY3RhdmUgMiBvbiBvdXIgdGV4dC10by1zcGVlY2ggcGxheWdyb3VuZCBhbmQgQVBJLCBhbmQgdG8gRVZJIDQgbWluaSBvbiBvdXIgc3BlZWNoLXRvLXNwZWVjaCBwbGF5Z3JvdW5kIGFuZCBBUEkuIiwsLEFQSSBhY2Nlc3MsVW5pdGVkIFN0YXRlcyBvZiBBbWVyaWNhLCwsLCwsMjAyNS0xMS0yOCAxMTo1MjoxMyswMDowMCwsLCwsLEluZHVzdHJ5LCwsLCxVbnJlbGVhc2VkLCwsLCwsLCwsLCwsLE5vCkdMTS00LjYsTGFuZ3VhZ2UsIkxhbmd1YWdlIG1vZGVsaW5nL2dlbmVyYXRpb24sUXVlc3Rpb24gYW5zd2VyaW5nLENvZGUgZ2VuZXJhdGlvbixRdWFudGl0YXRpdmUgcmVhc29uaW5nLFN5c3RlbSBjb250cm9sIiwiWi5haSAoWmhpcHUgQUkpLFRzaW5naHVhIFVuaXZlcnNpdHkiLCwyMDI1LTA5LTMwLCJHTE0tNC42OiBBZHZhbmNlZCBBZ2VudGljLCBSZWFzb25pbmcgYW5kIENvZGluZyBDYXBhYmlsaXRpZXMiLGh0dHBzOi8vei5haS9ibG9nL2dsbS00LjYsLERpc2NyZXRpb25hcnksIiIiV2UgZXZhbHVhdGVkIEdMTS00LjYgYWNyb3NzIGVpZ2h0IHB1YmxpYyBiZW5jaG1hcmtzIGNvdmVyaW5nIGFnZW50cywgcmVhc29uaW5nLCBhbmQgY29kaW5nLiBSZXN1bHRzIHNob3cgY2xlYXIgZ2FpbnMgb3ZlciBHTE0tNC41LCB3aXRoIEdMTS00LjYgYWxzbyBob2xkaW5nIGNvbXBldGl0aXZlIGFkdmFudGFnZXMgb3ZlciBsZWFkaW5nIGRvbWVzdGljIGFuZCBpbnRlcm5hdGlvbmFsIG1vZGVscyBzdWNoIGFzIERlZXBTZWVrLVYzLjEtVGVybWludXMgYW5kIENsYXVkZSBTb25uZXQgNC4iIiIsMzU3MDAwMDAwMDAwLjAsU2ltaWxhcmx5IHRvIEdMTSA0LjU6IDM1NSBiaWxsaW9uIHRvdGFsIHBhcmFtZXRlcnMgKHJlcG9ydGVkKSB3aXRoIDMyIGJpbGxpb24gYWN0aXZlIHBhcmFtZXRlcnMgKGFzc3VtZWQpLDQuNDJlKzI0LDYgRkxPUC9wYXJhbWV0ZXIvdG9rZW4gKiAzMjAwMDAwMDAwMCBhY3RpdmUgcGFyYW1ldGVycyBbdmVyeSBsaWtlbHkgYXNzdW1wdGlvbiAtIGV2ZXJ5dGhpbmcgZWxzZSBpcyByZXBvcnRlZCB0byBiZSBzYW1lIGFzIGF0IEdMTSA0LjVdICogMjMwMDAwMDAwMDAwMDAgdG9rZW5zID0gNC40MmUyNCBGTE9QLDIzMDAwMDAwMDAwMDAwLDIzVCB0b2tlbnMgKGZyb20gSmFpbWUncyBjb3JyZXNwb25kZW5jZSB3aXRoIHRoZSBHTE0gdGVhbSksMjg4MC4wLCI0IG1vbnRocyAoZnJvbSBKYWltZSdzIGNvcnJlc3BvbmRlbmNlIHdpdGggdGhlIEdMTSB0ZWFtKQoKNCBtb250aHMgKiAzMCBkYXlzICogMjQgaG91cnMgPSAyODgwIGhvdXJzIiwsLExpa2VseSwiVG9kYXksIHdlIGFyZSByZWxlYXNpbmcgdGhlIGxhdGVzdCB2ZXJzaW9uIG9mIG91ciBmbGFnc2hpcCBtb2RlbDogR0xNLTQuNi4gQ29tcGFyZWQgd2l0aCBHTE0tNC41LCB0aGlzIGdlbmVyYXRpb24gYnJpbmdzIHNldmVyYWwga2V5IGltcHJvdmVtZW50czoKCkxvbmdlciBjb250ZXh0IHdpbmRvdzogVGhlIGNvbnRleHQgd2luZG93IGhhcyBiZWVuIGV4cGFuZGVkIGZyb20gMTI4SyB0byAyMDBLIHRva2VucywgZW5hYmxpbmcgdGhlIG1vZGVsIHRvIGhhbmRsZSBtb3JlIGNvbXBsZXggYWdlbnRpYyB0YXNrcy4KU3VwZXJpb3IgY29kaW5nIHBlcmZvcm1hbmNlOiBUaGUgbW9kZWwgYWNoaWV2ZXMgaGlnaGVyIHNjb3JlcyBvbiBjb2RlIGJlbmNobWFya3MgYW5kIGRlbW9uc3RyYXRlcyBiZXR0ZXIgcmVhbC13b3JsZCBwZXJmb3JtYW5jZSBpbiBhcHBsaWNhdGlvbnMgc3VjaCBhcyBDbGF1ZGUgQ29kZeOAgUNsaW5l44CBUm9vIENvZGUgYW5kIEtpbG8gQ29kZSwgaW5jbHVkaW5nIGltcHJvdmVtZW50cyBpbiBnZW5lcmF0aW5nIHZpc3VhbGx5IHBvbGlzaGVkIGZyb250LWVuZCBwYWdlcy4KQWR2YW5jZWQgcmVhc29uaW5nOiBHTE0tNC42IHNob3dzIGEgY2xlYXIgaW1wcm92ZW1lbnQgaW4gcmVhc29uaW5nIHBlcmZvcm1hbmNlIGFuZCBzdXBwb3J0cyB0b29sIHVzZSBkdXJpbmcgaW5mZXJlbmNlLCBsZWFkaW5nIHRvIHN0cm9uZ2VyIG92ZXJhbGwgY2FwYWJpbGl0eS4KTW9yZSBjYXBhYmxlIGFnZW50czogR0xNLTQuNiBleGhpYml0cyBzdHJvbmdlciBwZXJmb3JtYW5jZSBpbiB0b29sIHVzaW5nIGFuZCBzZWFyY2gtYmFzZWQgYWdlbnRzLCBhbmQgaW50ZWdyYXRlcyBtb3JlIGVmZmVjdGl2ZWx5IHdpdGhpbiBhZ2VudCBmcmFtZXdvcmtzLgpSZWZpbmVkIHdyaXRpbmc6IEJldHRlciBhbGlnbnMgd2l0aCBodW1hbiBwcmVmZXJlbmNlcyBpbiBzdHlsZSBhbmQgcmVhZGFiaWxpdHksIGFuZCBwZXJmb3JtcyBtb3JlIG5hdHVyYWxseSBpbiByb2xlLXBsYXlpbmcgc2NlbmFyaW9zLgpXZSBldmFsdWF0ZWQgR0xNLTQuNiBhY3Jvc3MgZWlnaHQgcHVibGljIGJlbmNobWFya3MgY292ZXJpbmcgYWdlbnRzLCByZWFzb25pbmcsIGFuZCBjb2RpbmcuIFJlc3VsdHMgc2hvdyBjbGVhciBnYWlucyBvdmVyIEdMTS00LjUsIHdpdGggR0xNLTQuNiBhbHNvIGhvbGRpbmcgY29tcGV0aXRpdmUgYWR2YW50YWdlcyBvdmVyIGxlYWRpbmcgZG9tZXN0aWMgYW5kIGludGVybmF0aW9uYWwgbW9kZWxzIHN1Y2ggYXMgRGVlcFNlZWstVjMuMi1FeHAgYW5kIENsYXVkZSBTb25uZXQgNCwgYnV0IHN0aWxsIGxhZ3MgYmVoaW5kIENsYXVkZSBTb25uZXQgNC41IGluIGNvZGluZyBhYmlsaXR5LiIsLCxPcGVuIHdlaWdodHMgKHVucmVzdHJpY3RlZCksIkNoaW5hLENoaW5hIiwsLCwsLDIwMjUtMTItMzAgMTg6Mzg6NDArMDA6MDAsLCwsLE5vdCBsaXN0ZWQsIkluZHVzdHJ5LEFjYWRlbWlhIiwsLCwsVW5yZWxlYXNlZCwiTUlUIGxpY2Vuc2UKaHR0cHM6Ly9odWdnaW5nZmFjZS5jby96YWktb3JnL0dMTS00LjYiLCwsLCwsLE9wZXJhdGlvbiBjb3VudGluZyx6YWktb3JnLCwsLFllcwpTb3JhIDIuMCxWaWRlbywiVmlkZW8gZ2VuZXJhdGlvbixUZXh0LXRvLXZpZGVvIixPcGVuQUksLDIwMjUtMDktMzAsU29yYSAyIGlzIGhlcmUsaHR0cHM6Ly9vcGVuYWkuY29tL2luZGV4L3NvcmEtMi8sLFNpZ25pZmljYW50IHVzZSwsLCwsLCwsLCwsLFVua25vd24sIk91ciBsYXRlc3QgdmlkZW8gZ2VuZXJhdGlvbiBtb2RlbCBpcyBtb3JlIHBoeXNpY2FsbHkgYWNjdXJhdGUsIHJlYWxpc3RpYywgYW5kIG1vcmUgY29udHJvbGxhYmxlIHRoYW4gcHJpb3Igc3lzdGVtcy4gSXQgYWxzbyBmZWF0dXJlcyBzeW5jaHJvbml6ZWQgZGlhbG9ndWUgYW5kIHNvdW5kIGVmZmVjdHMuIENyZWF0ZSB3aXRoIGl0IGluIHRoZSBuZXcgU29yYSBhcHAuCgpUb2RheSB3ZeKAmXJlIHJlbGVhc2luZyBTb3JhIDIsIG91ciBmbGFnc2hpcCB2aWRlbyBhbmQgYXVkaW8gZ2VuZXJhdGlvbiBtb2RlbC4KClRoZSBvcmlnaW5hbCBTb3JhIG1vZGVs4oGgIGZyb20gRmVicnVhcnkgMjAyNCB3YXMgaW4gbWFueSB3YXlzIHRoZSBHUFTigJExIG1vbWVudCBmb3IgdmlkZW/igJR0aGUgZmlyc3QgdGltZSB2aWRlbyBnZW5lcmF0aW9uIHN0YXJ0ZWQgdG8gc2VlbSBsaWtlIGl0IHdhcyB3b3JraW5nLCBhbmQgc2ltcGxlIGJlaGF2aW9ycyBsaWtlIG9iamVjdCBwZXJtYW5lbmNlIGVtZXJnZWQgZnJvbSBzY2FsaW5nIHVwIHByZS10cmFpbmluZyBjb21wdXRlLiBTaW5jZSB0aGVuLCB0aGUgU29yYSB0ZWFtIGhhcyBiZWVuIGZvY3VzZWQgb24gdHJhaW5pbmcgbW9kZWxzIHdpdGggbW9yZSBhZHZhbmNlZCB3b3JsZCBzaW11bGF0aW9uIGNhcGFiaWxpdGllcy4gV2UgYmVsaWV2ZSBzdWNoIHN5c3RlbXMgd2lsbCBiZSBjcml0aWNhbCBmb3IgdHJhaW5pbmcgQUkgbW9kZWxzIHRoYXQgZGVlcGx5IHVuZGVyc3RhbmQgdGhlIHBoeXNpY2FsIHdvcmxkLiBBIG1ham9yIG1pbGVzdG9uZSBmb3IgdGhpcyBpcyBtYXN0ZXJpbmcgcHJlLXRyYWluaW5nIGFuZCBwb3N0LXRyYWluaW5nIG9uIGxhcmdlLXNjYWxlIHZpZGVvIGRhdGEsIHdoaWNoIGFyZSBpbiB0aGVpciBpbmZhbmN5IGNvbXBhcmVkIHRvIGxhbmd1YWdlLiIsLCxIb3N0ZWQgYWNjZXNzIChubyBBUEkpLFVuaXRlZCBTdGF0ZXMgb2YgQW1lcmljYSwsLCwsLDIwMjUtMTEtMjggMTE6NTI6MTMrMDA6MDAsLCwsLCxJbmR1c3RyeSwsLCwsVW5yZWxlYXNlZCwsLCwsLCwsLCwsLCxObwpLYW5kaW5za3kgNS4wIFZpZGVvIExpdGUsVmlkZW8sIlZpZGVvIGdlbmVyYXRpb24sVGV4dC10by12aWRlbyIsU2JlciwiUHJvamVjdCBMZWFkZXI6IERlbmlzIERpbWl0cm92CgpUZWFtIExlYWRzOiBWbGFkaW1pciBBcmtoaXBraW4sIFZsYWRpbWlyIEtvcnZpYWtvdiwgTmlrb2xhaSBHZXJhc2ltZW5rbywgRGVuaXMgUGFya2hvbWVua28KCkNvcmUgQ29udHJpYnV0b3JzOiBBbGV4ZXkgTGV0dW5vdnNraXksIE1hcmlhIEtvdmFsZXZhLCBJdmFuIEtpcmlsbG92LCBMZXYgTm92aXRza2l5LCBEZW5pcyBLb3Bvc292LCBEbWl0cmlpIE1pa2hhaWxvdiwgQW5uYSBBdmVyY2hlbmtvdmEsIEFuZHJleSBTaHV0a2luLCBKdWxpYSBBZ2Fmb25vdmEsIE9sZ2EgS2ltLCBBbmFzdGFzaWlhIEthcmdhcG9sdHNldmEsIE5pa2l0YSBLaXNlbGV2CgpDb250cmlidXRvcnM6IEFubmEgRG1pdHJpZW5rbywgQW5hc3Rhc2lhIE1hbHRzZXZhLCBLaXJpbGwgQ2hlcm55c2hldiwgSWxpYSBWYXNpbGlldiwgVmlhY2hlc2xhdiBWYXNpbGV2LCBWbGFkaW1pciBQb2xvdm5pa292LCBZdXJ5IEtvbGFidXNoaW4sIEFsZXhhbmRlciBCZWx5a2gsIE1pa2hhaWwgTWFtYWV2LCBBbmFzdGFzaWEgQWxpYXNraW5hLCBUYXRpYW5hIE5pa3VsaW5hLCBQb2xpbmEgR2F2cmlsb3ZhIiwyMDI1LTA5LTMwLEthbmRpbnNreSA1LjAgVmlkZW8gTGl0ZSBpcyB0aGUgYmVzdCBvcGVuLXNvdXJjZSBoaWdoLXF1YWxpdHkgdmlkZW8gZ2VuZXJhdG9yIGluIHRoZSBsaWdodHdlaWdodCBjbGFzcy4saHR0cHM6Ly9oYWJyLmNvbS9ydS9jb21wYW5pZXMvc2JlcmJhbmsvYXJ0aWNsZXMvOTUxODAwLywsLCwyMDAwMDAwMDAwLjAsMkIsLCwsIlRvIGNyZWF0ZSB0aGUgcHJldHJhaW4gZGF0YXNldCwgd2UgY29sbGVjdGVkIGEgbWFzc2l2ZSBkYXRhc2V0IG9mIDYgYmlsbGlvbiBpbWFnZXMgYW5kIDM1IG1pbGxpb24gdmlkZW9zLCB3aGljaCB3ZSB0aGVuIHNsaWNlZCDigIvigIsodXNpbmcgdGhlIHB5c2NlbmVkZXRlY3Qgc2NlbmUgY2hhbmdlIGRldGVjdG9yKSBpbnRvIDEuNSBiaWxsaW9uIHNob3J0IHNjZW5lcyByYW5naW5nIGZyb20gMiB0byA2MCBzZWNvbmRzLiBXZSB0aGVuIGZpbHRlcmVkIG91dCBzYW1wbGVzIHRoYXQ6Cgp3ZXJlIHRvbyBsb3ctcmVzb2x1dGlvbjogdXAgdG8gMjU2IHBpeGVscyBvbiB0aGUgc2hvcnRlc3Qgc2lkZTsKCndlcmUgZHVwbGljYXRlcyBhbmQgdmVyeSBzaW1pbGFyOwoKd2VyZSB3YXRlcm1hcmtlZDsKCndlcmUgb3ZlcmxvYWRlZCB3aXRoIHRleHQgKGRvY3VtZW50IHBob3RvcywgZXRjLik7Cgp3ZXJlIG5vdCBkeW5hbWljIGVub3VnaC4KCkZyb20gdGhlIHJlbWFpbmluZyBkYXRhLCB3ZSBzZWxlY3RlZCAxMjQgbWlsbGlvbiBzY2VuZXMgYW5kIDUyMCBtaWxsaW9uIGltYWdlcyB0aGF0IHdlcmUgdGhlIG1vc3QgYWVzdGhldGljYWxseSBwbGVhc2luZyBhbmQgdGVjaG5pY2FsbHkgc291bmQuIiwsLCwsQ29uZmlkZW50LCJXZSBhcmUgcmVsZWFzaW5nIEthbmRpbnNreSA1LjAgVmlkZW8gTGl0ZSwgdGhlIGZpcnN0IG1vZGVsIGluIHRoZSBuZXcgS2FuZGluc2t5IDUgc2VyaWVzLiBUaGUgbW9kZWwgcnVucyBhdCA3Njh4NTEyIHJlc29sdXRpb24gYW5kLCBkZXNwaXRlIGl0cyBjb21wYWN0IHNpemUgb2YganVzdCAyIGJpbGxpb24gcGFyYW1ldGVycywgZGVtb25zdHJhdGVzIHF1YWxpdHkgc3VwZXJpb3IgdG8gcHJldmlvdXMgdmVyc2lvbnMgb2YgS2FuZGluc2t5IGFuZCBtb3N0IGN1cnJlbnQgb3Blbi1zb3VyY2Ugc3RhdGUtb2YtdGhlLWFydCBzb2x1dGlvbnMuIEEga2V5IGZvY3VzIGlzIGVmZmljaWVuY3k6IHRoZSBtb2RlbCBpcyBjb21wYWN0LCByZXF1aXJlcyBmZXdlciByZXNvdXJjZXMsIGFuZCBnZW5lcmF0ZXMgZmFzdGVyLiBUaGlzIHJlc3VsdCB3YXMgYWNoaWV2ZWQgdGhyb3VnaCBhIGNvbXByZWhlbnNpdmUgYXBwcm9hY2jigJRmcm9tIGRhdGEgY29sbGVjdGlvbiBhbmQgcHJlcGFyYXRpb24gdG8gcHJldHJhaW5pbmcgYW5kIGZpbmUtdHVuaW5nLiBXZSBleHBsb3JlZCBtb2Rlcm4gYXJjaGl0ZWN0dXJlIG9wdGltaXphdGlvbiBtZXRob2RzIGFuZCBhcHBsaWVkIG91ciBvd24gZGV2ZWxvcG1lbnRzIHRvIGJhbGFuY2UgcXVhbGl0eSBhbmQgc3BlZWQuIiwsLE9wZW4gd2VpZ2h0cyAodW5yZXN0cmljdGVkKSxSdXNzaWEsLCwsLCwyMDI1LTExLTI4IDExOjUyOjEzKzAwOjAwLCwsLCwsIkluZHVzdHJ5LEdvdmVybm1lbnQiLCwsLCxVbnJlbGVhc2VkLCJBcGFjaGUgMi4wCmh0dHBzOi8vZ2l0aHViLmNvbS9haS1mb3JldmVyL0thbmRpbnNreS01CgpodHRwczovL2h1Z2dpbmdmYWNlLmNvL2FpLWZvcmV2ZXIvS2FuZGluc2t5LTUuMC1UMlYtTGl0ZS1wcmV0cmFpbi01cyIsLCwsLCwsLGFpLWZvcmV2ZXIsLCwsWWVzCkNsYXVkZSBTb25uZXQgNC41LCJMYW5ndWFnZSxWaXNpb24sTXVsdGltb2RhbCIsIkxhbmd1YWdlIG1vZGVsaW5nL2dlbmVyYXRpb24sQ29kZSBnZW5lcmF0aW9uLFN5c3RlbSBjb250cm9sLFF1ZXN0aW9uIGFuc3dlcmluZyxRdWFudGl0YXRpdmUgcmVhc29uaW5nLE1hdGhlbWF0aWNhbCByZWFzb25pbmcsVmlzdWFsIHF1ZXN0aW9uIGFuc3dlcmluZyIsQW50aHJvcGljLCwyMDI1LTA5LTI5LEludHJvZHVjaW5nIENsYXVkZSBTb25uZXQgNC41LGh0dHBzOi8vd3d3LmFudGhyb3BpYy5jb20vbmV3cy9jbGF1ZGUtc29ubmV0LTQtNSwsU09UQSBpbXByb3ZlbWVudCwiIiJDbGF1ZGUgU29ubmV0IDQuNSBpcyB0aGUgYmVzdCBjb2RpbmcgbW9kZWwgaW4gdGhlIHdvcmxkIiIKCiIiQ2xhdWRlIFNvbm5ldCA0LjUgaXMgc3RhdGUtb2YtdGhlLWFydCBvbiB0aGUgU1dFLWJlbmNoIFZlcmlmaWVkIGV2YWx1YXRpb24iIiIsLCwsLCwsLCwsLFVua25vd24sIkNsYXVkZSBTb25uZXQgNC41IGlzIHRoZSBiZXN0IGNvZGluZyBtb2RlbCBpbiB0aGUgd29ybGQuIEl0J3MgdGhlIHN0cm9uZ2VzdCBtb2RlbCBmb3IgYnVpbGRpbmcgY29tcGxleCBhZ2VudHMuIEl04oCZcyB0aGUgYmVzdCBtb2RlbCBhdCB1c2luZyBjb21wdXRlcnMuIEFuZCBpdCBzaG93cyBzdWJzdGFudGlhbCBnYWlucyBpbiByZWFzb25pbmcgYW5kIG1hdGguCkNvZGUgaXMgZXZlcnl3aGVyZS4gSXQgcnVucyBldmVyeSBhcHBsaWNhdGlvbiwgc3ByZWFkc2hlZXQsIGFuZCBzb2Z0d2FyZSB0b29sIHlvdSB1c2UuIEJlaW5nIGFibGUgdG8gdXNlIHRob3NlIHRvb2xzIGFuZCByZWFzb24gdGhyb3VnaCBoYXJkIHByb2JsZW1zIGlzIGhvdyBtb2Rlcm4gd29yayBnZXRzIGRvbmUuCkNsYXVkZSBTb25uZXQgNC41IG1ha2VzIHRoaXMgcG9zc2libGUuIFdlJ3JlIHJlbGVhc2luZyBpdCBhbG9uZyB3aXRoIGEgc2V0IG9mIG1ham9yIHVwZ3JhZGVzIHRvIG91ciBwcm9kdWN0cy4gSW4gQ2xhdWRlIENvZGUsIHdlJ3ZlIGFkZGVkIGNoZWNrcG9pbnRz4oCUb25lIG9mIG91ciBtb3N0IHJlcXVlc3RlZCBmZWF0dXJlc+KAlHRoYXQgc2F2ZSB5b3VyIHByb2dyZXNzIGFuZCBhbGxvdyB5b3UgdG8gcm9sbCBiYWNrIGluc3RhbnRseSB0byBhIHByZXZpb3VzIHN0YXRlLiBXZSd2ZSByZWZyZXNoZWQgdGhlIHRlcm1pbmFsIGludGVyZmFjZSBhbmQgc2hpcHBlZCBhIG5hdGl2ZSBWUyBDb2RlIGV4dGVuc2lvbi4gV2UndmUgYWRkZWQgYSBuZXcgY29udGV4dCBlZGl0aW5nIGZlYXR1cmUgYW5kIG1lbW9yeSB0b29sIHRvIHRoZSBDbGF1ZGUgQVBJIHRoYXQgbGV0cyBhZ2VudHMgcnVuIGV2ZW4gbG9uZ2VyIGFuZCBoYW5kbGUgZXZlbiBncmVhdGVyIGNvbXBsZXhpdHkuIEluIHRoZSBDbGF1ZGUgYXBwcywgd2UndmUgYnJvdWdodCBjb2RlIGV4ZWN1dGlvbiBhbmQgZmlsZSBjcmVhdGlvbiAoc3ByZWFkc2hlZXRzLCBzbGlkZXMsIGFuZCBkb2N1bWVudHMpIGRpcmVjdGx5IGludG8gdGhlIGNvbnZlcnNhdGlvbi4gQW5kIHdlJ3ZlIG1hZGUgdGhlIENsYXVkZSBmb3IgQ2hyb21lIGV4dGVuc2lvbiBhdmFpbGFibGUgdG8gTWF4IHVzZXJzIHdobyBqb2luZWQgdGhlIHdhaXRsaXN0IGxhc3QgbW9udGguIiwsLEFQSSBhY2Nlc3MsVW5pdGVkIFN0YXRlcyBvZiBBbWVyaWNhLCwsLCwsMjAyNi0wNC0yNCAxOTozMjo1MCswMDowMCwsLCwsLEluZHVzdHJ5LCwsLCxVbnJlbGVhc2VkLCwsLCwsLCwsLCwsLE5vCk5WSURJQSBJc2FhYyBHUjAwVCBOMS42LCJSb2JvdGljcyxWaXNpb24sTGFuZ3VhZ2UiLCJSb2JvdGljIG1hbmlwdWxhdGlvbixBbmltYWwgKGh1bWFuL25vbi1odW1hbikgaW1pdGF0aW9uLEluc3RydWN0aW9uIGludGVycHJldGF0aW9uIixOVklESUEsLDIwMjUtMDktMjksTlZJRElBIEFjY2VsZXJhdGVzIFJvYm90aWNzIFJlc2VhcmNoIGFuZCBEZXZlbG9wbWVudCBXaXRoIE5ldyBPcGVuIE1vZGVscyBhbmQgU2ltdWxhdGlvbiBMaWJyYXJpZXMsaHR0cHM6Ly9udmlkaWFuZXdzLm52aWRpYS5jb20vbmV3cy9udmlkaWEtYWNjZWxlcmF0ZXMtcm9ib3RpY3MtcmVzZWFyY2gtYW5kLWRldmVsb3BtZW50LXdpdGgtbmV3LW9wZW4tbW9kZWxzLWFuZC1zaW11bGF0aW9uLWxpYnJhcmllcywsLCwsLCwsLCwsLCwsVW5rbm93biwiSXNhYWMgR1IwMFQgZmVhdHVyZXMgcm9ib3QgZm91bmRhdGlvbiBtb2RlbHMgZm9yIGNvZ25pdGlvbiBhbmQgY29udHJvbCwgc2ltdWxhdGlvbiBmcmFtZXdvcmtzIGJ1aWx0IG9uIE5WSURJQSBPbW5pdmVyc2XihKIgYW5kIENvc21vc+KEoiwgZGF0YSBwaXBlbGluZXMgZm9yIGdlbmVyYXRpbmcgc3ludGhldGljIGRhdGEgYW5kIGVudmlyb25tZW50cywgYW5kIGEgY29tcHV0ZXIgaW4gdGhlIHJvYm904oCUSmV0c29uIEFHWCBUaG9y4oSi4oCUdG8gcnVuIHRoZSBlbnRpcmUgcm9ib3Qgc3RhY2suIiwsLFVucmVsZWFzZWQsVW5pdGVkIFN0YXRlcyBvZiBBbWVyaWNhLCwsLCwsMjAyNS0xMS0yOCAxMTo1MjoxMyswMDowMCwsLCwsLEluZHVzdHJ5LCwsLCxVbnJlbGVhc2VkLCIiImF2YWlsYWJsZSBzb29uIG9uIEh1Z2dpbmcgRmFjZSIiIiwsLCwsLCwsLCwsLE5vCkNvc21vcy1UcmFuc2ZlcjIuNS0yQiwiVmlkZW8sSW1hZ2UgZ2VuZXJhdGlvbiIsIlZpZGVvIGdlbmVyYXRpb24sVGV4dC10by12aWRlbyxJbWFnZS10by12aWRlbyxJbWFnZSBnZW5lcmF0aW9uLFRleHQtdG8taW1hZ2UsVmlkZW8tdG8tdmlkZW8iLE5WSURJQSwsMjAyNS0wOS0yOSxXb3JsZCBHZW5lcmF0aW9uIHdpdGggQWRhcHRpdmUgTXVsdGltb2RhbCBDb250cm9sLCJodHRwczovL3Jlc2VhcmNoLm52aWRpYS5jb20vbGFicy9kaXIvY29zbW9zLXRyYW5zZmVyMi41LwoKaHR0cHM6Ly9yZXNlYXJjaC5udmlkaWEuY29tL3B1YmxpY2F0aW9uLzIwMjUtMDlfd29ybGQtc2ltdWxhdGlvbi12aWRlby1mb3VuZGF0aW9uLW1vZGVscy1waHlzaWNhbC1haSIsLCwsMjAwMDAwMDAwMC4wLCwsLCwsLCwsLENvbmZpZGVudCwiV2UgaW50cm9kdWNlIFtDb3Ntb3MtUHJlZGljdDIuNV0sIHRoZSBsYXRlc3QgZ2VuZXJhdGlvbiBvZiB0aGUgQ29zbW9zIFdvcmxkIEZvdW5kYXRpb24gTW9kZWxzIGZvciBQaHlzaWNhbCBBSS4gQnVpbHQgb24gYSBmbG93LWJhc2VkIGFyY2hpdGVjdHVyZSwgW0Nvc21vcy1QcmVkaWN0Mi41XSB1bmlmaWVzIFRleHQyV29ybGQsIEltYWdlMldvcmxkLCBhbmQgVmlkZW8yV29ybGQgZ2VuZXJhdGlvbiBpbiBhIHNpbmdsZSBtb2RlbCBhbmQgbGV2ZXJhZ2VzIFtDb3Ntb3MtUmVhc29uMV0sIGEgUGh5c2ljYWwgQUkgdmlzaW9ubGFuZ3VhZ2UgbW9kZWwsIHRvIHByb3ZpZGUgcmljaGVyIHRleHQgZ3JvdW5kaW5nIGFuZCBmaW5lciBjb250cm9sIG9mIHdvcmxkIHNpbXVsYXRpb24uIFRyYWluZWQgb24gMjAwTSBjdXJhdGVkIHZpZGVvIGNsaXBzIGFuZCByZWZpbmVkIHdpdGggcmVpbmZvcmNlbWVudCBsZWFybmluZ+KAk2Jhc2VkIHBvc3QtdHJhaW5pbmcsIFtDb3Ntb3MtUHJlZGljdDIuNV0gYWNoaWV2ZXMgc3Vic3RhbnRpYWwgaW1wcm92ZW1lbnRzIG92ZXIgW0Nvc21vcy1QcmVkaWN0MV0gaW4gdmlkZW8gcXVhbGl0eSBhbmQgaW5zdHJ1Y3Rpb24gYWxpZ25tZW50LCB3aXRoIG1vZGVscyByZWxlYXNlZCBhdCAyQiBhbmQgMTRCIHNjYWxlcy4gVGhlc2UgY2FwYWJpbGl0aWVzIGVuYWJsZSBtb3JlIHJlbGlhYmxlIHN5bnRoZXRpYyBkYXRhIGdlbmVyYXRpb24sIHBvbGljeSBldmFsdWF0aW9uLCBhbmQgY2xvc2VkLWxvb3Agc2ltdWxhdGlvbiBmb3Igcm9ib3RpY3MgYW5kIGF1dG9ub21vdXMgc3lzdGVtcy4gV2UgZnVydGhlciBleHRlbmQgdGhlIGZhbWlseSB3aXRoIFtDb3Ntb3MtVHJhbnNmZXIyLjVdLCBhIGNvbnRyb2wtbmV0IHN0eWxlIGZyYW1ld29yayBmb3IgU2ltMlJlYWwgYW5kIFJlYWwyUmVhbCB3b3JsZCB0cmFuc2xhdGlvbi4gRGVzcGl0ZSBiZWluZyAzLjXDlyBzbWFsbGVyIHRoYW4gW0Nvc21vcy1UcmFuc2ZlcjFdLCBpdCBkZWxpdmVycyBoaWdoZXIKZmlkZWxpdHkgYW5kIHJvYnVzdCBsb25nLWhvcml6b24gdmlkZW8gZ2VuZXJhdGlvbi4gVG9nZXRoZXIsIHRoZXNlIGFkdmFuY2VzIGVzdGFibGlzaCBbQ29zbW9zLVByZWRpY3QyLjVdIGFuZCBbQ29zbW9zLVRyYW5zZmVyMi41XSBhcyB2ZXJzYXRpbGUgdG9vbHMgZm9yIHNjYWxpbmcgZW1ib2RpZWQgaW50ZWxsaWdlbmNlLiBUbyBhY2NlbGVyYXRlIHJlc2VhcmNoIGFuZCBkZXBsb3ltZW50IGluIFBoeXNpY2FsIEFJLCB3ZSByZWxlYXNlIHNvdXJjZSBjb2RlLCBwcmV0cmFpbmVkIGNoZWNrcG9pbnRzLCBhbmQgY3VyYXRlZCBiZW5jaG1hcmtzCnVuZGVyIHRoZSBOVklESUEgT3BlbiBNb2RlbCBMaWNlbnNlIGF0IGh0dHBzOi8vZ2l0aHViLmNvbS9udmlkaWEtY29zbW9zL2Nvc21vcy1wcmVkaWN0Mi41IGFuZApodHRwczovL2dpdGh1Yi5jb20vbnZpZGlhLWNvc21vcy9jb3Ntb3MtdHJhbnNmZXIyLjUuIFdlIGhvcGUgdGhlc2Ugb3BlbiByZXNvdXJjZXMgbG93ZXIgdGhlIGJhcnJpZXIgdG8gYWRvcHRpb24gYW5kIGZvc3RlciBpbm5vdmF0aW9uIGluIGJ1aWxkaW5nIHRoZSBuZXh0IGdlbmVyYXRpb24gb2YgZW1ib2RpZWQgaW50ZWxsaWdlbmNlLgoiLCwsT3BlbiB3ZWlnaHRzIChyZXN0cmljdGVkIHVzZSksVW5pdGVkIFN0YXRlcyBvZiBBbWVyaWNhLENvc21vcy1QcmVkaWN0Mi41IDJCLCwsLCwyMDI1LTExLTI4IDExOjUyOjEzKzAwOjAwLCwsLCwsSW5kdXN0cnksLCwsLFVucmVsZWFzZWQsIk52aWRpYSBvcGVuIG1vZGVsIGxpY2Vuc2UKaHR0cHM6Ly9odWdnaW5nZmFjZS5jby9udmlkaWEvQ29zbW9zLVRyYW5zZmVyMi41LTJCIiwsLCwsLCwsbnZpZGlhLCwsLFllcwpDb3Ntb3MtUHJlZGljdDIuNS0xNEIsVmlkZW8sIlZpZGVvIGdlbmVyYXRpb24sVGV4dC10by12aWRlbyxJbWFnZS10by12aWRlbyxWaWRlby10by12aWRlbyIsTlZJRElBLCwyMDI1LTA5LTI5LFdvcmxkIFNpbXVsYXRpb24gd2l0aCBWaWRlbyBGb3VuZGF0aW9uIE1vZGVscyBmb3IgUGh5c2ljYWwgQUksaHR0cHM6Ly9yZXNlYXJjaC5udmlkaWEuY29tL3B1YmxpY2F0aW9uLzIwMjUtMDlfd29ybGQtc2ltdWxhdGlvbi12aWRlby1mb3VuZGF0aW9uLW1vZGVscy1waHlzaWNhbC1haSwsLCwxNDAwMDAwMDAwMC4wLCwsLCwiIiJUcmFpbmVkIG9uIDIwME0gY3VyYXRlZCB2aWRlbyBjbGlwcyBhbmQgcmVmaW5lZCB3aXRoIHJlaW5mb3JjZW1lbnQgbGVhcm5pbmfigJNiYXNlZCBwb3N0LXRyYWluaW5nIiIKCiIid2UgYXBwbHkgdGhlIHNhbWUgMSDDlyAyIMOXIDIgcGF0Y2hpZmljYXRpb24gc3RyYXRlZ3kgdG8gY29tcHJlc3MgbGF0ZW50IGZlYXR1cmVzIGZ1cnRoZXIuIFdlIHRyYWluIG91ciBtb2RlbCB0byBnZW5lcmF0ZSA5MyBmcmFtZXMsIHdoaWNoIGNvcnJlc3BvbmRzIHRvIDI0IGxhdGVudCBmcmFtZXMsIGF0IGEgdGltZSB1c2luZyAxNiBmcHMgdmlkZW9zLiBFYWNoIG9mIHRoZSBnZW5lcmF0ZWQgdmlkZW9zIGlzIGFib3V0IDUuOCBzZWNvbmRzIGxvbmcuIiIKCjIwMCoxMF42ICogNS44IC8gMzYwMCA9IDMyMjIyMiBob3VycyBvZiB2aWRlbyIsLCxOVklESUEgSDEwMCBTWE01IDgwR0IsLENvbmZpZGVudCwiV2UgaW50cm9kdWNlIFtDb3Ntb3MtUHJlZGljdDIuNV0sIHRoZSBsYXRlc3QgZ2VuZXJhdGlvbiBvZiB0aGUgQ29zbW9zIFdvcmxkIEZvdW5kYXRpb24gTW9kZWxzIGZvciBQaHlzaWNhbCBBSS4gQnVpbHQgb24gYSBmbG93LWJhc2VkIGFyY2hpdGVjdHVyZSwgW0Nvc21vcy1QcmVkaWN0Mi41XSB1bmlmaWVzIFRleHQyV29ybGQsIEltYWdlMldvcmxkLCBhbmQgVmlkZW8yV29ybGQgZ2VuZXJhdGlvbiBpbiBhIHNpbmdsZSBtb2RlbCBhbmQgbGV2ZXJhZ2VzIFtDb3Ntb3MtUmVhc29uMV0sIGEgUGh5c2ljYWwgQUkgdmlzaW9ubGFuZ3VhZ2UgbW9kZWwsIHRvIHByb3ZpZGUgcmljaGVyIHRleHQgZ3JvdW5kaW5nIGFuZCBmaW5lciBjb250cm9sIG9mIHdvcmxkIHNpbXVsYXRpb24uIFRyYWluZWQgb24gMjAwTSBjdXJhdGVkIHZpZGVvIGNsaXBzIGFuZCByZWZpbmVkIHdpdGggcmVpbmZvcmNlbWVudCBsZWFybmluZ+KAk2Jhc2VkIHBvc3QtdHJhaW5pbmcsIFtDb3Ntb3MtUHJlZGljdDIuNV0KYWNoaWV2ZXMgc3Vic3RhbnRpYWwgaW1wcm92ZW1lbnRzIG92ZXIgW0Nvc21vcy1QcmVkaWN0MV0gaW4gdmlkZW8gcXVhbGl0eSBhbmQgaW5zdHJ1Y3Rpb24gYWxpZ25tZW50LCB3aXRoIG1vZGVscyByZWxlYXNlZCBhdCAyQiBhbmQgMTRCIHNjYWxlcy4gVGhlc2UgY2FwYWJpbGl0aWVzIGVuYWJsZSBtb3JlIHJlbGlhYmxlIHN5bnRoZXRpYyBkYXRhIGdlbmVyYXRpb24sIHBvbGljeSBldmFsdWF0aW9uLCBhbmQgY2xvc2VkLWxvb3Agc2ltdWxhdGlvbiBmb3Igcm9ib3RpY3MgYW5kIGF1dG9ub21vdXMgc3lzdGVtcy4gV2UgZnVydGhlciBleHRlbmQgdGhlIGZhbWlseSB3aXRoIFtDb3Ntb3MtVHJhbnNmZXIyLjVdLCBhIGNvbnRyb2wtbmV0IHN0eWxlIGZyYW1ld29yayBmb3IgU2ltMlJlYWwgYW5kIFJlYWwyUmVhbCB3b3JsZCB0cmFuc2xhdGlvbi4gRGVzcGl0ZSBiZWluZyAzLjXDlyBzbWFsbGVyIHRoYW4gW0Nvc21vcy1UcmFuc2ZlcjFdLCBpdCBkZWxpdmVycyBoaWdoZXIKZmlkZWxpdHkgYW5kIHJvYnVzdCBsb25nLWhvcml6b24gdmlkZW8gZ2VuZXJhdGlvbi4gVG9nZXRoZXIsIHRoZXNlIGFkdmFuY2VzIGVzdGFibGlzaCBbQ29zbW9zLVByZWRpY3QyLjVdIGFuZCBbQ29zbW9zLVRyYW5zZmVyMi41XSBhcyB2ZXJzYXRpbGUgdG9vbHMgZm9yIHNjYWxpbmcgZW1ib2RpZWQgaW50ZWxsaWdlbmNlLiBUbyBhY2NlbGVyYXRlIHJlc2VhcmNoIGFuZCBkZXBsb3ltZW50IGluIFBoeXNpY2FsIEFJLCB3ZSByZWxlYXNlIHNvdXJjZSBjb2RlLCBwcmV0cmFpbmVkIGNoZWNrcG9pbnRzLCBhbmQgY3VyYXRlZCBiZW5jaG1hcmtzCnVuZGVyIHRoZSBOVklESUEgT3BlbiBNb2RlbCBMaWNlbnNlIGF0IGh0dHBzOi8vZ2l0aHViLmNvbS9udmlkaWEtY29zbW9zL2Nvc21vcy1wcmVkaWN0Mi41IGFuZApodHRwczovL2dpdGh1Yi5jb20vbnZpZGlhLWNvc21vcy9jb3Ntb3MtdHJhbnNmZXIyLjUuIFdlIGhvcGUgdGhlc2Ugb3BlbiByZXNvdXJjZXMgbG93ZXIgdGhlIGJhcnJpZXIgdG8gYWRvcHRpb24gYW5kIGZvc3RlciBpbm5vdmF0aW9uIGluIGJ1aWxkaW5nIHRoZSBuZXh0IGdlbmVyYXRpb24gb2YgZW1ib2RpZWQgaW50ZWxsaWdlbmNlLgoiLCwsVW5yZWxlYXNlZCxVbml0ZWQgU3RhdGVzIG9mIEFtZXJpY2EsLCwsNDA5Ni4wLDAuMzMwOCwyMDI1LTExLTI4IDExOjUyOjEzKzAwOjAwLCwsLCwsSW5kdXN0cnksLCwsLFVucmVsZWFzZWQsLCwsLCwsNTYwMTM1OS45MDc3MDk5NzcsLCwsLCxObwpDb3Ntb3MtUHJlZGljdDIuNSAyQixWaWRlbywiVmlkZW8gZ2VuZXJhdGlvbixUZXh0LXRvLXZpZGVvLEltYWdlLXRvLXZpZGVvLFZpZGVvLXRvLXZpZGVvIixOVklESUEsLDIwMjUtMDktMjksV29ybGQgU2ltdWxhdGlvbiB3aXRoIFZpZGVvIEZvdW5kYXRpb24gTW9kZWxzIGZvciBQaHlzaWNhbCBBSSxodHRwczovL3Jlc2VhcmNoLm52aWRpYS5jb20vcHVibGljYXRpb24vMjAyNS0wOV93b3JsZC1zaW11bGF0aW9uLXZpZGVvLWZvdW5kYXRpb24tbW9kZWxzLXBoeXNpY2FsLWFpLCwsLDIwMDAwMDAwMDAuMCwsLCwsIiIiVHJhaW5lZCBvbiAyMDBNIGN1cmF0ZWQgdmlkZW8gY2xpcHMgYW5kIHJlZmluZWQgd2l0aCByZWluZm9yY2VtZW50IGxlYXJuaW5n4oCTYmFzZWQgcG9zdC10cmFpbmluZyIiCgoiIndlIGFwcGx5IHRoZSBzYW1lIDEgw5cgMiDDlyAyIHBhdGNoaWZpY2F0aW9uIHN0cmF0ZWd5IHRvIGNvbXByZXNzIGxhdGVudCBmZWF0dXJlcyBmdXJ0aGVyLiBXZSB0cmFpbiBvdXIgbW9kZWwgdG8gZ2VuZXJhdGUgOTMgZnJhbWVzLCB3aGljaCBjb3JyZXNwb25kcyB0byAyNCBsYXRlbnQgZnJhbWVzLCBhdCBhIHRpbWUgdXNpbmcgMTYgZnBzIHZpZGVvcy4gRWFjaCBvZiB0aGUgZ2VuZXJhdGVkIHZpZGVvcyBpcyBhYm91dCA1Ljggc2Vjb25kcyBsb25nLiIiCgoyMDAqMTBeNiAqIDUuOCAvIDM2MDAgPSAzMjIyMjIgaG91cnMgb2YgdmlkZW8iLCwsTlZJRElBIEgxMDAgU1hNNSA4MEdCLCxDb25maWRlbnQsIldlIGludHJvZHVjZSBbQ29zbW9zLVByZWRpY3QyLjVdLCB0aGUgbGF0ZXN0IGdlbmVyYXRpb24gb2YgdGhlIENvc21vcyBXb3JsZCBGb3VuZGF0aW9uIE1vZGVscyBmb3IgUGh5c2ljYWwgQUkuIEJ1aWx0IG9uIGEgZmxvdy1iYXNlZCBhcmNoaXRlY3R1cmUsIFtDb3Ntb3MtUHJlZGljdDIuNV0gdW5pZmllcyBUZXh0MldvcmxkLCBJbWFnZTJXb3JsZCwgYW5kIFZpZGVvMldvcmxkIGdlbmVyYXRpb24gaW4gYSBzaW5nbGUgbW9kZWwgYW5kIGxldmVyYWdlcyBbQ29zbW9zLVJlYXNvbjFdLCBhIFBoeXNpY2FsIEFJIHZpc2lvbmxhbmd1YWdlIG1vZGVsLCB0byBwcm92aWRlIHJpY2hlciB0ZXh0IGdyb3VuZGluZyBhbmQgZmluZXIgY29udHJvbCBvZiB3b3JsZCBzaW11bGF0aW9uLiBUcmFpbmVkIG9uIDIwME0gY3VyYXRlZCB2aWRlbyBjbGlwcyBhbmQgcmVmaW5lZCB3aXRoIHJlaW5mb3JjZW1lbnQgbGVhcm5pbmfigJNiYXNlZCBwb3N0LXRyYWluaW5nLCBbQ29zbW9zLVByZWRpY3QyLjVdCmFjaGlldmVzIHN1YnN0YW50aWFsIGltcHJvdmVtZW50cyBvdmVyIFtDb3Ntb3MtUHJlZGljdDFdIGluIHZpZGVvIHF1YWxpdHkgYW5kIGluc3RydWN0aW9uIGFsaWdubWVudCwgd2l0aCBtb2RlbHMgcmVsZWFzZWQgYXQgMkIgYW5kIDE0QiBzY2FsZXMuIFRoZXNlIGNhcGFiaWxpdGllcyBlbmFibGUgbW9yZSByZWxpYWJsZSBzeW50aGV0aWMgZGF0YSBnZW5lcmF0aW9uLCBwb2xpY3kgZXZhbHVhdGlvbiwgYW5kIGNsb3NlZC1sb29wIHNpbXVsYXRpb24gZm9yIHJvYm90aWNzIGFuZCBhdXRvbm9tb3VzIHN5c3RlbXMuIFdlIGZ1cnRoZXIgZXh0ZW5kIHRoZSBmYW1pbHkgd2l0aCBbQ29zbW9zLVRyYW5zZmVyMi41XSwgYSBjb250cm9sLW5ldCBzdHlsZSBmcmFtZXdvcmsgZm9yIFNpbTJSZWFsIGFuZCBSZWFsMlJlYWwgd29ybGQgdHJhbnNsYXRpb24uIERlc3BpdGUgYmVpbmcgMy41w5cgc21hbGxlciB0aGFuIFtDb3Ntb3MtVHJhbnNmZXIxXSwgaXQgZGVsaXZlcnMgaGlnaGVyCmZpZGVsaXR5IGFuZCByb2J1c3QgbG9uZy1ob3Jpem9uIHZpZGVvIGdlbmVyYXRpb24uIFRvZ2V0aGVyLCB0aGVzZSBhZHZhbmNlcyBlc3RhYmxpc2ggW0Nvc21vcy1QcmVkaWN0Mi41XSBhbmQgW0Nvc21vcy1UcmFuc2ZlcjIuNV0gYXMgdmVyc2F0aWxlIHRvb2xzIGZvciBzY2FsaW5nIGVtYm9kaWVkIGludGVsbGlnZW5jZS4gVG8gYWNjZWxlcmF0ZSByZXNlYXJjaCBhbmQgZGVwbG95bWVudCBpbiBQaHlzaWNhbCBBSSwgd2UgcmVsZWFzZSBzb3VyY2UgY29kZSwgcHJldHJhaW5lZCBjaGVja3BvaW50cywgYW5kIGN1cmF0ZWQgYmVuY2htYXJrcwp1bmRlciB0aGUgTlZJRElBIE9wZW4gTW9kZWwgTGljZW5zZSBhdCBodHRwczovL2dpdGh1Yi5jb20vbnZpZGlhLWNvc21vcy9jb3Ntb3MtcHJlZGljdDIuNSBhbmQKaHR0cHM6Ly9naXRodWIuY29tL252aWRpYS1jb3Ntb3MvY29zbW9zLXRyYW5zZmVyMi41LiBXZSBob3BlIHRoZXNlIG9wZW4gcmVzb3VyY2VzIGxvd2VyIHRoZSBiYXJyaWVyIHRvIGFkb3B0aW9uIGFuZCBmb3N0ZXIgaW5ub3ZhdGlvbiBpbiBidWlsZGluZyB0aGUgbmV4dCBnZW5lcmF0aW9uIG9mIGVtYm9kaWVkIGludGVsbGlnZW5jZS4KIiwsLE9wZW4gd2VpZ2h0cyAocmVzdHJpY3RlZCB1c2UpLFVuaXRlZCBTdGF0ZXMgb2YgQW1lcmljYSwsLCw0MDk2LjAsMC4zNjQ5LDIwMjUtMTEtMjggMTE6NTI6MTMrMDA6MDAsLCwsLCxJbmR1c3RyeSwsLCwsVW5yZWxlYXNlZCwiTnZpZGlhIG9wZW4gbGljZW5zZQpodHRwczovL2h1Z2dpbmdmYWNlLmNvL252aWRpYS9Db3Ntb3MtUHJlZGljdDIuNS0yQiIsLCwsLCw1NjAxMzU5LjkwNzcwOTk3NywsbnZpZGlhLCwsLFllcwpEZWVwU2Vlay1WMy4yLUV4cCxMYW5ndWFnZSwiTGFuZ3VhZ2UgbW9kZWxpbmcvZ2VuZXJhdGlvbixDb2RlIGdlbmVyYXRpb24sUXVhbnRpdGF0aXZlIHJlYXNvbmluZyxRdWVzdGlvbiBhbnN3ZXJpbmcsU2VhcmNoLFN5c3RlbSBjb250cm9sLEluc3RydWN0aW9uIGludGVycHJldGF0aW9uIixEZWVwU2VlaywsMjAyNS0wOS0yOSxJbnRyb2R1Y2luZyBEZWVwU2Vlay1WMy4yLUV4cCxodHRwczovL2dpdGh1Yi5jb20vZGVlcHNlZWstYWkvRGVlcFNlZWstVjMuMi1FeHAvYmxvYi9tYWluL0RlZXBTZWVrX1YzXzIucGRmLCwsLDY3MTAwMDAwMDAwMC4wLCI2NzFCIHRvdGFsLCAzN0IgYWN0aXZlIChhc3N1bWluZyBzYW1lIGFzIGluIHRoZSBiYXNlIG1vZGVsKSIsNC4xOGUrMjQsIjMuNTk0MDU4ZSsyNCBGTE9QIFtiYXNlIG1vZGVs</x:v>
      </x:c>
    </x:row>
    <x:row r="17" ht="18" customHeight="1">
      <x:c r="A17" s="17" t="n">
        <x:v>12</x:v>
      </x:c>
      <x:c r="B17" s="17" t="n">
        <x:v>309</x:v>
      </x:c>
      <x:c r="C17" s="94" t="str">
        <x:v>XSArIDIuMDk1MDE0ZSsyMyBGTE9QID0gMy44MDM1NTk0ZSsyNCBGTE9QIGZvciBwcmUtdHJhaW5pbmcgcGx1cyBjb250aW51ZWQgcHJlLXRyYWluaW5nCgpUaGVuLCAiInRoaXMgZnJhbWV3b3JrIGFsbG9jYXRlcyBhCnBvc3QtdHJhaW5pbmcgY29tcHV0YXRpb25hbCBidWRnZXQgZXhjZWVkaW5nIDEwJSBvZiB0aGUgcHJlLXRyYWluaW5nIGNvc3QiIiwgc28gNC4xOGUyNCIsOTQzNzAwMDAwMDAwLCIiIldlIHRyYWluIGJvdGggdGhlIG1haW4gbW9kZWwgYW5kIHRoZSBpbmRleGVyIGZvciAxNTAwMCBzdGVwcywgd2l0aCBlYWNoIHN0ZXAgY29uc2lzdGluZyBvZiA0ODAgc2VxdWVuY2VzIG9mIDEyOEsgdG9rZW5zLCByZXN1bHRpbmcgaW4gYSB0b3RhbCBvZiA5NDMuN0IgdG9rZW5zLiIiIiwsLCwsQ29uZmlkZW50LCJXZSBhcmUgZXhjaXRlZCB0byBhbm5vdW5jZSB0aGUgb2ZmaWNpYWwgcmVsZWFzZSBvZiBEZWVwU2Vlay1WMy4yLUV4cCwgYW4gZXhwZXJpbWVudGFsIHZlcnNpb24gb2Ygb3VyIG1vZGVsLiBBcyBhbiBpbnRlcm1lZGlhdGUgc3RlcCB0b3dhcmQgb3VyIG5leHQtZ2VuZXJhdGlvbiBhcmNoaXRlY3R1cmUsIFYzLjItRXhwIGJ1aWxkcyB1cG9uIFYzLjEtVGVybWludXMgYnkgaW50cm9kdWNpbmcgRGVlcFNlZWsgU3BhcnNlIEF0dGVudGlvbuKAlGEgc3BhcnNlIGF0dGVudGlvbiBtZWNoYW5pc20gZGVzaWduZWQgdG8gZXhwbG9yZSBhbmQgdmFsaWRhdGUgb3B0aW1pemF0aW9ucyBmb3IgdHJhaW5pbmcgYW5kIGluZmVyZW5jZSBlZmZpY2llbmN5IGluIGxvbmctY29udGV4dCBzY2VuYXJpb3MuCgpUaGlzIGV4cGVyaW1lbnRhbCByZWxlYXNlIHJlcHJlc2VudHMgb3VyIG9uZ29pbmcgcmVzZWFyY2ggaW50byBtb3JlIGVmZmljaWVudCB0cmFuc2Zvcm1lciBhcmNoaXRlY3R1cmVzLCBwYXJ0aWN1bGFybHkgZm9jdXNpbmcgb24gaW1wcm92aW5nIGNvbXB1dGF0aW9uYWwgZWZmaWNpZW5jeSB3aGVuIHByb2Nlc3NpbmcgZXh0ZW5kZWQgdGV4dCBzZXF1ZW5jZXMuIiwsLE9wZW4gd2VpZ2h0cyAodW5yZXN0cmljdGVkKSxDaGluYSxEZWVwU2Vlay1WMy4xLVRlcm1pbnVzLDUuOWUrMjMsIkNvbnRpbnVlZCBwcmV0cmFpbmluZyBjb21wdXRlOiA2ICogMzdCICogOTQzLjdCID0gMi4wOTVlMjMgRkxPUC4gSW4gYWRkaXRpb24sIFYzLjIgc3RhdGVzIHBvc3QtdHJhaW5pbmcgY29tcHV0ZSBidWRnZXQgZXhjZWVkcyAxMCUgb2YgdG90YWwgcHJldHJhaW5pbmcgY29zdCwgaW1wbHlpbmcgYWRkaXRpb25hbCBwb3N0LXRyYWluaW5nIEZMT1BzID4gMy44ZTIzIChzbyBmaW5ldHVuZSB0b3RhbCBiZXlvbmQgVjMuMS1UZXJtaW51cyBpcyA+NS45ZTIzIEZMT1ApLiIsLCwyMDI2LTAyLTE5IDE4OjM3OjI0KzAwOjAwLCwsLCwsSW5kdXN0cnksLCwsLFVucmVsZWFzZWQsIk1JVCBsaWNlbnNlCmh0dHBzOi8vaHVnZ2luZ2ZhY2UuY28vZGVlcHNlZWstYWkvRGVlcFNlZWstVjMuMi1FeHAiLCwsLCwsLE9wZXJhdGlvbiBjb3VudGluZyxkZWVwc2Vlay1haSwsLCxZZXMKTWluZXJVMi41LCJMYW5ndWFnZSxWaXNpb24sTXVsdGltb2RhbCIsIlZpc3VhbCBxdWVzdGlvbiBhbnN3ZXJpbmcsQ2hhcmFjdGVyIHJlY29nbml0aW9uIChPQ1IpIiwiU2hhbmdoYWkgQUkgTGFiLFBla2luZyBVbml2ZXJzaXR5LFNoYW5naGFpIEppYW8gVG9uZyBVbml2ZXJzaXR5IiwiSnVuYm8gTml1LCBaaGVuZyBMaXUsIFpodWFuZ2NoZW5nIEd1LCBCaW4gV2FuZywgTGlua2UgT3V5YW5nLCBaaGl5dWFuIFpoYW8sIFRhbyBDaHUsIFRpYW55YW8gSGUsIEZhbiBXdSwgUWludG9uZyBaaGFuZywgWmhlbmppYW5nIEppbiwgR3VhbmcgTGlhbmcsIFJ1aSBaaGFuZywgV2VuemhlbmcgWmhhbmcsIFl1YW4gUXUsIFpoaWZlaSBSZW4sIFl1ZWZlbmcgU3VuLCBZdWFuaG9uZyBaaGVuZywgRG9uZ3NoZW5nIE1hLCBaaXJ1aSBUYW5nLCBCb3l1IE5pdSwgWml5YW5nIE1pYW8sIEhlanVuIERvbmcsIFNpeWkgUWlhbiwgSnVueXVhbiBaaGFuZywgSmluZ3pob3UgQ2hlbiwgRmFuZ2RvbmcgV2FuZywgWGlhb21lbmcgWmhhbywgTGlxdW4gV2VpLCBXZWkgTGksIFNoYXNoYSBXYW5nLCBSdWlsaWFuZyBYdSwgWXVhbnl1YW4gQ2FvLCBMdSBDaGVuLCBRaWFucWlhbiBXdSwgSHVhaXl1IEd1LCBMaW5kb25nIEx1LCBLZW1pbmcgV2FuZywgRGVjaGVuIExpbiwgR3VhbmxpbiBTaGVuLCBYdWFuaGUgWmhvdSwgTGluZmVuZyBaaGFuZywgWXVoYW5nIFphbmcsIFhpYW95aSBEb25nLCBKaWFxaSBXYW5nLCBCbyBaaGFuZywgTGVpIEJhaSwgUGVpIENodSwgV2VpamlhIExpLCBKaWFuZyBXdSwgTGlqdW4gV3UsIFpoZW54aWFuZyBMaSwgR3Vhbmd5dSBXYW5nLCBaaG9uZ3lpbmcgVHUsIENoYW8gWHUsIEthaSBDaGVuLCBZdSBRaWFvLCBCb3dlbiBaaG91LCBEYWh1YSBMaW4sIFdlbnRhbyBaaGFuZywgQ29uZ2h1aSBIZSIsMjAyNS0wOS0yOSxNaW5lclUyLjU6IEEgRGVjb3VwbGVkIFZpc2lvbi1MYW5ndWFnZSBNb2RlbCBmb3IgRWZmaWNpZW50IEhpZ2gtUmVzb2x1dGlvbiBEb2N1bWVudCBQYXJzaW5nLGh0dHBzOi8vYXJ4aXYub3JnL2Ficy8yNTA5LjIyMTg2LCwsIiIiU09UQSBQZXJmb3JtYW5jZSB3aXRoIEV4dHJlbWUgRWZmaWNpZW5jeTogQXMgYSAxLjJCIG1vZGVsLCBpdCBhY2hpZXZlcyBTdGF0ZS1vZi10aGUtQXJ0IChTT1RBKSByZXN1bHRzIHRoYXQgZXhjZWVkIG1vZGVscyBpbiB0aGUgMTBCIGFuZCAxMDBCKyBjbGFzc2VzLCByZWRlZmluaW5nIHRoZSBwZXJmb3JtYW5jZS1wZXItcGFyYW1ldGVyIHN0YW5kYXJkIGluIGRvY3VtZW50IEFJLiIiIiwxMjAwMDAwMDAwLjAsLCwsLDU1OEsgNjY1SyA2LjlNIDYzMEsgLSBhbW91bnQgb2Ygc2FtcGxlcyBvbiBlYWNoIHN0YWdlLCwsLCxDb25maWRlbnQsIldlIGludHJvZHVjZSBNaW5lclUyLjUsIGEgMS4yQi1wYXJhbWV0ZXIgZG9jdW1lbnQgcGFyc2luZyB2aXNpb24tbGFuZ3VhZ2UgbW9kZWwgdGhhdCBhY2hpZXZlcyBzdGF0ZS1vZi10aGUtYXJ0IHJlY29nbml0aW9uIGFjY3VyYWN5IHdoaWxlIG1haW50YWluaW5nIGV4Y2VwdGlvbmFsIGNvbXB1dGF0aW9uYWwgZWZmaWNpZW5jeS4gT3VyIGFwcHJvYWNoIGVtcGxveXMgYSBjb2Fyc2UtdG8tZmluZSwgdHdvLXN0YWdlIHBhcnNpbmcgc3RyYXRlZ3kgdGhhdCBkZWNvdXBsZXMgZ2xvYmFsIGxheW91dCBhbmFseXNpcyBmcm9tIGxvY2FsIGNvbnRlbnQgcmVjb2duaXRpb24uIEluIHRoZSBmaXJzdCBzdGFnZSwgdGhlIG1vZGVsIHBlcmZvcm1zIGVmZmljaWVudCBsYXlvdXQgYW5hbHlzaXMgb24gZG93bnNhbXBsZWQgaW1hZ2VzIHRvIGlkZW50aWZ5IHN0cnVjdHVyYWwgZWxlbWVudHMsIGNpcmN1bXZlbnRpbmcgdGhlIGNvbXB1dGF0aW9uYWwgb3ZlcmhlYWQgb2YgcHJvY2Vzc2luZyBoaWdoLXJlc29sdXRpb24gaW5wdXRzLiBJbiB0aGUgc2Vjb25kIHN0YWdlLCBndWlkZWQgYnkgdGhlIGdsb2JhbCBsYXlvdXQsIGl0IHBlcmZvcm1zIHRhcmdldGVkIGNvbnRlbnQgcmVjb2duaXRpb24gb24gbmF0aXZlLXJlc29sdXRpb24gY3JvcHMgZXh0cmFjdGVkIGZyb20gdGhlIG9yaWdpbmFsIGltYWdlLCBwcmVzZXJ2aW5nIGZpbmUtZ3JhaW5lZCBkZXRhaWxzIGluIGRlbnNlIHRleHQsIGNvbXBsZXggZm9ybXVsYXMsIGFuZCB0YWJsZXMuIFRvIHN1cHBvcnQgdGhpcyBzdHJhdGVneSwgd2UgZGV2ZWxvcGVkIGEgY29tcHJlaGVuc2l2ZSBkYXRhIGVuZ2luZSB0aGF0IGdlbmVyYXRlcyBkaXZlcnNlLCBsYXJnZS1zY2FsZSB0cmFpbmluZyBjb3Jwb3JhIGZvciBib3RoIHByZXRyYWluaW5nIGFuZCBmaW5lLXR1bmluZy4gVWx0aW1hdGVseSwgTWluZXJVMi41IGRlbW9uc3RyYXRlcyBzdHJvbmcgZG9jdW1lbnQgcGFyc2luZyBhYmlsaXR5LCBhY2hpZXZpbmcgc3RhdGUtb2YtdGhlLWFydCBwZXJmb3JtYW5jZSBvbiBtdWx0aXBsZSBiZW5jaG1hcmtzLCBzdXJwYXNzaW5nIGJvdGggZ2VuZXJhbC1wdXJwb3NlIGFuZCBkb21haW4tc3BlY2lmaWMgbW9kZWxzIGFjcm9zcyB2YXJpb3VzIHJlY29nbml0aW9uIHRhc2tzLCB3aGlsZSBtYWludGFpbmluZyBzaWduaWZpY2FudGx5IGxvd2VyIGNvbXB1dGF0aW9uYWwgb3ZlcmhlYWQuIiwsLE9wZW4gd2VpZ2h0cyAodW5yZXN0cmljdGVkKSwiQ2hpbmEsQ2hpbmEsQ2hpbmEiLCJRd2VuMi1WTC0yQixRd2VuMi0wLjVCIiwsLCwsMjAyNS0xMS0yOCAxMTo1MjoxMyswMDowMCwsLCwsLCJBY2FkZW1pYSxBY2FkZW1pYSxBY2FkZW1pYSIsLCwsLFVucmVsZWFzZWQsImFncGwtMy4wCmh0dHBzOi8vaHVnZ2luZ2ZhY2UuY28vb3BlbmRhdGFsYWIvTWluZXJVMi41LTI1MDktMS4yQgpodHRwczovL2dpdGh1Yi5jb20vb3BlbmRhdGFsYWIvTWluZXJVIiwsLCwsLCwsb3BlbmRhdGFsYWIsLCwsWWVzCldhbiAyLjUsIlZpZGVvLFZpc2lvbiIsIlZpZGVvIGdlbmVyYXRpb24sQXVkaW8gZ2VuZXJhdGlvbixUZXh0LXRvLXZpZGVvLEltYWdlLXRvLXZpZGVvIixBbGliYWJhLCwyMDI1LTA5LTI5LFdhbiAyLjUgQUkgVmlkZW8gR2VuZXJhdG9yIHdpdGggQXVkaW8gU3luYyxodHRwczovL3d3dy53YW4tYWkuY28vd2FuLTItNSwsLCwsLCwsLCwsLCwsVW5rbm93biwiV2FuIDIuNSBpcyBhIHN0YXRlLW9mLXRoZS1hcnQgQUkgdmlkZW8gZ2VuZXJhdGlvbiBtb2RlbCBieSBBbGliYWJhLCBhdmFpbGFibGUgb24gRGFzaFNjb3BlLiBJdCB0cmFuc2Zvcm1zIHRleHQgb3IgaW1hZ2VzIGludG8gaGlnaC1xdWFsaXR5IDQ4MHAvNzIwcC8xMDgwcCB2aWRlb3Mgd2l0aCBwZXJmZWN0bHkgc3luY2hyb25pemVkIGF1ZGlvLgoKQ3JlYXRlIHByb2Zlc3Npb25hbCwgYXVkaW8tc3luY2VkIHZpZGVvcyBmcm9tIGEgc2luZ2xlIHByb21wdC4gV2FuIDIuNSBnZW5lcmF0ZXMgdm9pY2UsIG11c2ljLCBhbmQgcGVyZmVjdGx5IG1hdGNoZWQgbGlwLXN5bmMgaW4gb25lIHBhc3MuCgp3YW4gMi41IHR1cm5zIGEgY2xlYXIsIHdlbGwtc3RydWN0dXJlZCBwcm9tcHQgaW50byBhIGNvbXBsZXRlIHRhbGtpbmcgdmlkZW/igJR2b2ljZW92ZXIsIG11c2ljLCBhbmQgcHJlY2lzZSBsaXAtc3luYyBpbmNsdWRlZC4gV2l0aCB3YW4gMi41LCB0aGVyZSdzIG5vIHNlcGFyYXRlIHZvaWNlIHJlY29yZGluZywgbm8gbWFudWFsIHRpbWVsaW5lIG51ZGdpbmcsIGFuZCBubyB0aGlyZC1wYXJ0eSB0b29scy4gT25lIHBhc3MsIG9uZSBmaWxlLCBkb25lLiBUZWFtcyB1c2luZyB3YW4gMi41IG1vdmUgZmFzdGVyIGFuZCBwdWJsaXNoIG1vcmUgY29uc2lzdGVudGx5LgoKV2hldGhlciBpdCdzIHN1YnRsZSBmYWNpYWwgbWljcm8tZXhwcmVzc2lvbnMgb3IgbGFyZ2UsIGR5bmFtaWMgZ2VzdHVyZXMsIHdhbiAyLjUga2VlcHMgbW90aW9uIG5hdHVyYWwgYW5kIHN0ZWFkeS4gQSB3aWRlIGR5bmFtaWMgcmFuZ2UgaGVscHMgd2FuIDIuNSBhdm9pZCBqaXR0ZXIsIHN0dXR0ZXIsIGFuZCB1bmNhbm55IGFydGlmYWN0cywgc28gZm9vdGFnZSBsb29rcyBwb2xpc2hlZCBlbmQtdG8tZW5kLiBMb25nZXIgY2xpcHMgcmVtYWluIHN0YWJsZSB0b2/igJR3YW4gMi41IGlzIGJ1aWx0IGZvciByZWxpYWJpbGl0eS4KClByb21wdHMgaW4gQ2hpbmVzZSBvciBvdGhlciBtaW5vciBsYW5ndWFnZXMgc3RheSBBL1Ytc3luY2hyb25pemVkIHdpdGggd2FuIDIuNS4gV2hlcmUgVmVvIDMgbWF5IHN1cmZhY2UgIiJ1bmtub3duIGxhbmd1YWdlIiIgb24gbWl4ZWQtbGFuZ3VhZ2UgaW5wdXRzLCB3YW4gMi41IG1haW50YWlucyBjbGVhciBhbGlnbm1lbnQgYW5kIHByb251bmNpYXRpb24uIEZvciBjcm9zcy1ib3JkZXIgY2FtcGFpZ25zIGFuZCBnbG9iYWwgY2xhc3Nyb29tcywgd2FuIDIuNSBtYWtlcyBtdWx0aWxpbmd1YWwgcHJvZHVjdGlvbiBwcmFjdGljYWwuIiwsLFVucmVsZWFzZWQsQ2hpbmEsLCwsLCwyMDI1LTExLTI4IDExOjUyOjEzKzAwOjAwLCwsLCwsSW5kdXN0cnksLCwsLFVucmVsZWFzZWQsIldhbiAyLjUgaXMgYXZhaWxhYmxlIGFzIGFuIG9wZW4tc291cmNlIG1vZGVsLCBhbmQgaXTigJlzIGFsc28gYWNjZXNzaWJsZSB2aWEgQWxpYmFiYSBDbG91ZOKAmXMgRGFzaFNjb3BlIHBsYXRmb3JtIGZvciBlbnRlcnByaXNlIHVzZS4KClsxMC8xNi8yNSAtIG5vdCB5ZXQgcmVsZWFzZWRdIiwsLCwsLCwsLCwsLE5vClNlZWRyZWFtIDQuMCxJbWFnZSBnZW5lcmF0aW9uLCJJbWFnZSBnZW5lcmF0aW9uLFRleHQtdG8taW1hZ2UiLEJ5dGVEYW5jZSwiWXVucGVuZyBDaGVuLCBZdSBHYW8sIExpeHVlIEdvbmcsIE1lbmcgR3VvLCBRaXVzaGFuIEd1bywgWmhpeWFvIEd1bywgWGlhb3hpYSBIb3UsIFdlaWxpbiBIdWFuZywgWWl4dWFuIEh1YW5nLCBYaWFvd2VuIEppYW4sIEh1YWZlbmcgS3VhbmcsIFpoaWNoYW8gTGFpLCBGYW5zaGkgTGksIExpYW5nIExpLCBYaWFvY2hlbiBMaWFuLCBDaGFvIExpYW8sIExpeWFuZyBMaXUsIFdlaSBMaXUsIFlhbnp1byBMdSwgWmhlbmd4aW9uZyBMdW8sIFRvbmd0b25nIE91LCBHdWFuZyBTaGksIFlpY2h1biBTaGksIFNoaXFpIFN1biwgWXUgVGlhbiwgWmhpIFRpYW4sIFBlbmcgV2FuZywgUnVpIFdhbmcsIFh1biBXYW5nLCBZZSBXYW5nLCBHdW9mZW5nIFd1LCBKaWUgV3UsIFdlbnh1IFd1LCBZb25naHVpIFd1LCBYaW4gWGlhLCBYdWVmZW5nIFhpYW8sIFNodWFuZyBYdSwgWGluIFlhbiwgQ2V5dWFuIFlhbmcsIEppYW5jaGFvIFlhbmcsIFpob25naHVhIFpoYWksIENoZW5saW4gWmhhbmcsIEhlbmcgWmhhbmcsIFFpIFpoYW5nLCBYaW55dSBaaGFuZywgWXV3ZWkgWmhhbmcsIFNoaWppYSBaaGFvLCBXZW5saWFuZyBaaGFvLCBXZW5qaWEgWmh1IiwyMDI1LTA5LTI4LFNlZWRyZWFtIDQuMDogVG93YXJkIE5leHQtZ2VuZXJhdGlvbiBNdWx0aW1vZGFsIEltYWdlIEdlbmVyYXRpb24saHR0cHM6Ly9hcnhpdi5vcmcvYWJzLzI1MDkuMjA0MjcsLCwsLCwsLCwsLCwsLFVua25vd24sIldlIGludHJvZHVjZSBTZWVkcmVhbSA0LjAsIGFuIGVmZmljaWVudCBhbmQgaGlnaC1wZXJmb3JtYW5jZSBtdWx0aW1vZGFsIGltYWdlIGdlbmVyYXRpb24gc3lzdGVtIHRoYXQgdW5pZmllcyB0ZXh0LXRvLWltYWdlIChUMkkpIHN5bnRoZXNpcywgaW1hZ2UgZWRpdGluZywgYW5kIG11bHRpLWltYWdlIGNvbXBvc2l0aW9uIHdpdGhpbiBhIHNpbmdsZSBmcmFtZXdvcmsuIFdlIGRldmVsb3AgYSBoaWdobHkgZWZmaWNpZW50IGRpZmZ1c2lvbiB0cmFuc2Zvcm1lciB3aXRoIGEgcG93ZXJmdWwgVkFFIHdoaWNoIGFsc28gY2FuIHJlZHVjZSB0aGUgbnVtYmVyIG9mIGltYWdlIHRva2VucyBjb25zaWRlcmFibHkuIFRoaXMgYWxsb3dzIGZvciBlZmZpY2llbnQgdHJhaW5pbmcgb2Ygb3VyIG1vZGVsLCBhbmQgZW5hYmxlcyBpdCB0byBmYXN0IGdlbmVyYXRlIG5hdGl2ZSBoaWdoLXJlc29sdXRpb24gaW1hZ2VzIChlLmcuLCAxSy00SykuIFNlZWRyZWFtIDQuMCBpcyBwcmV0cmFpbmVkIG9uIGJpbGxpb25zIG9mIHRleHQtaW1hZ2UgcGFpcnMgc3Bhbm5pbmcgZGl2ZXJzZSB0YXhvbm9taWVzIGFuZCBrbm93bGVkZ2UtY2VudHJpYyBjb25jZXB0cy4gQ29tcHJlaGVuc2l2ZSBkYXRhIGNvbGxlY3Rpb24gYWNyb3NzIGh1bmRyZWRzIG9mIHZlcnRpY2FsIHNjZW5hcmlvcywgY291cGxlZCB3aXRoIG9wdGltaXplZCBzdHJhdGVnaWVzLCBlbnN1cmVzIHN0YWJsZSBhbmQgbGFyZ2Utc2NhbGUgdHJhaW5pbmcsIHdpdGggc3Ryb25nIGdlbmVyYWxpemF0aW9uLiBCeSBpbmNvcnBvcmF0aW5nIGEgY2FyZWZ1bGx5IGZpbmUtdHVuZWQgVkxNIG1vZGVsLCB3ZSBwZXJmb3JtIG11bHRpLW1vZGFsIHBvc3QtdHJhaW5pbmcgZm9yIHRyYWluaW5nIGJvdGggVDJJIGFuZCBpbWFnZSBlZGl0aW5nIHRhc2tzIGpvaW50bHkuIEZvciBpbmZlcmVuY2UgYWNjZWxlcmF0aW9uLCB3ZSBpbnRlZ3JhdGUgYWR2ZXJzYXJpYWwgZGlzdGlsbGF0aW9uLCBkaXN0cmlidXRpb24gbWF0Y2hpbmcsIGFuZCBxdWFudGl6YXRpb24sIGFzIHdlbGwgYXMgc3BlY3VsYXRpdmUgZGVjb2RpbmcuIEl0IGFjaGlldmVzIGFuIGluZmVyZW5jZSB0aW1lIG9mIHVwIHRvIDEuOCBzZWNvbmRzIGZvciBnZW5lcmF0aW5nIGEgMksgaW1hZ2UgKHdpdGhvdXQgYSBMTE0vVkxNIGFzIFBFIG1vZGVsKS4gQ29tcHJlaGVuc2l2ZSBldmFsdWF0aW9ucyByZXZlYWwgdGhhdCBTZWVkcmVhbSA0LjAgY2FuIGFjaGlldmUgc3RhdGUtb2YtdGhlLWFydCByZXN1bHRzIG9uIGJvdGggVDJJIGFuZCBtdWx0aW1vZGFsIGltYWdlIGVkaXRpbmcuIEluIHBhcnRpY3VsYXIsIGl0IGRlbW9uc3RyYXRlcyBleGNlcHRpb25hbCBtdWx0aW1vZGFsIGNhcGFiaWxpdGllcyBpbiBjb21wbGV4IHRhc2tzLCBpbmNsdWRpbmcgcHJlY2lzZSBpbWFnZSBlZGl0aW5nIGFuZCBpbi1jb250ZXh0IHJlYXNvbmluZywgYW5kIGFsc28gYWxsb3dzIGZvciBtdWx0aS1pbWFnZSByZWZlcmVuY2UsIGFuZCBjYW4gZ2VuZXJhdGUgbXVsdGlwbGUgb3V0cHV0IGltYWdlcy4gVGhpcyBleHRlbmRzIHRyYWRpdGlvbmFsIFQySSBzeXN0ZW1zIGludG8gYW4gbW9yZSBpbnRlcmFjdGl2ZSBhbmQgbXVsdGlkaW1lbnNpb25hbCBjcmVhdGl2ZSB0b29sLCBwdXNoaW5nIHRoZSBib3VuZGFyeSBvZiBnZW5lcmF0aXZlIEFJIGZvciBib3RoIGNyZWF0aXZpdHkgYW5kIHByb2Zlc3Npb25hbCBhcHBsaWNhdGlvbnMuIFNlZWRyZWFtIDQuMCBpcyBub3cgYWNjZXNzaWJsZSBvbiB0aGlzIGh0dHBzIFVSTC4iLCwsQVBJIGFjY2VzcyxDaGluYSwsLCwsLDIwMjUtMTEtMjggMTE6NTI6MTMrMDA6MDAsLCwsLCxJbmR1c3RyeSwsLCwsVW5yZWxlYXNlZCwsLCwsLCwsLCwsLCxObwpLbGluZyAyLjUgVHVyYm8sIlZpZGVvLFZpc2lvbiIsIkltYWdlLXRvLXZpZGVvLFZpZGVvIGdlbmVyYXRpb24iLEt1YWlzaG91IFRlY2hub2xvZ3ksLDIwMjUtMDktMjYsIktsaW5nIEFJIExhdW5jaGVzIDIuNSBUdXJibyBWaWRlbyBNb2RlbDogSW5kdXN0cnktTGVhZGluZyBQZXJmb3JtYW5jZSwgTm93IE1vcmUgQWZmb3JkYWJsZSIsaHR0cHM6Ly9pci5rdWFpc2hvdS5jb20vbmV3cy1yZWxlYXNlcy9uZXdzLXJlbGVhc2UtZGV0YWlscy9rbGluZy1haS1sYXVuY2hlcy0yNS10dXJiby12aWRlby1tb2RlbC1pbmR1c3RyeS1sZWFkaW5nLCwsLCwsLCwsLCwsLCxVbmtub3duLCJIT05HIEtPTkcsIFNlcHRlbWJlciAyNiwgMjAyNSAoR0xPQkUgTkVXU1dJUkUpIC0tIEt1YWlzaG91IFRlY2hub2xvZ3kgKOKAnEt1YWlzaG914oCdIG9yIHRoZSDigJxDb21wYW554oCdOyBIS0QgQ291bnRlciBTdG9jayBDb2RlOiAwMTAyNCAvIFJNQiBDb3VudGVyIFN0b2NrIENvZGU6IDgxMDI0KSwgYSBsZWFkaW5nIGNvbnRlbnQgY29tbXVuaXR5IGFuZCBzb2NpYWwgcGxhdGZvcm0sIGFubm91bmNlZCB0aGUgbGF1bmNoIG9mIGl0cyBLbGluZyBBSSAyLjUgVHVyYm8gVmlkZW8gTW9kZWwgb24gU2VwdGVtYmVyIDIzLiBUaGUgbGF0ZXN0IG1vZGVsIGZlYXR1cmVzIG1ham9yIHVwZ3JhZGVzIHRvIGl0cyB0ZXh0LXRvLXZpZGVvIGFuZCBpbWFnZS10by12aWRlbyBjYXBhYmlsaXRpZXMsIHNpZ25pZmljYW50bHkgZW5oYW5jaW5nIGdlbmVyYXRpb24gcXVhbGl0eSB3aXRoIGluZHVzdHJ5LWxlYWRpbmcgcGVyZm9ybWFuY2UsIHdoaWxlIGZ1cnRoZXIgcmVkdWNpbmcgdXRpbGl6YXRpb24gY29zdHMgZm9yIGdyZWF0ZXIgYWZmb3JkYWJpbGl0eS4KCkluZHVzdHJ5LUxlYWRpbmcgRXZhbHVhdGlvbiBSZXN1bHRzCgpJbiBhIGJsaW5kIHRlc3Qgd2l0aCBwcm9mZXNzaW9uYWxzIGV2YWx1YXRpbmcgbW9kZWwgcGVyZm9ybWFuY2UsIEtsaW5nIEFJ4oCZcyAyLjUgVHVyYm8gVmlkZW8gTW9kZWwgb3V0cGVyZm9ybWVkIGNvbXBldGl0b3JzIGFjcm9zcyBib3RoIHRleHQtdG8tdmlkZW8gYW5kIGltYWdlLXRvLXZpZGVvIHRhc2tzLiAgIEluIHRleHQtdG8tdmlkZW8sIGl0IGFjaGlldmVkIHdpbi1sb3NzIHJhdGlvcyBvZiAyODUlLCAyMTIlIGFuZCAxNjAlIGNvbXBhcmVkIHdpdGggU2VlZGFuY2UgMS4wIG1pbmksIFZlbzMtZmFzdCBhbmQgU2VlZGFuY2UgMS4wLCByZXNwZWN0aXZlbHkuIEluIGltYWdlLXRvLXZpZGVvLCB0aGUgbW9kZWwgc2VjdXJlZCB3aW4tbG9zcyByYXRpb3Mgb2YgMjA4JSwgMjg5JSBhbmQgMTY0JSBhZ2FpbnN0IHRoZSBzYW1lIHJlc3BlY3RpdmUgYmVuY2htYXJrcy4iLCwsQVBJIGFjY2VzcyxDaGluYSwsLCwsLDIwMjUtMTEtMjggMTE6NTI6MTMrMDA6MDAsLCwsLCxJbmR1c3RyeSwsLCwsVW5yZWxlYXNlZCwsLCwsLCwsLCwsLCxObwpTdW5vIHY1LEF1ZGlvLEF1ZGlvIGdlbmVyYXRpb24sU3VubywsMjAyNS0wOS0yNSxJbnRyb2R1Y2luZyB2NSxodHRwczovL2hlbHAuc3Vuby5jb20vZW4vYXJ0aWNsZXMvODEwNTE1MywsLCwsLCwsLCwsLCwsVW5rbm93biwidjUgaXMgb2ZmaWNpYWxseSBoZXJlIGFuZCBhdmFpbGFibGUgdG8gb3VyIFBybyBhbmQgUHJlbWllciB1c2Vycy4gU3VubyB2NSByZXByZXNlbnRzIG91ciBtb3N0IHNpZ25pZmljYW50IHRlY2hub2xvZ2ljYWwgbGVhcCB5ZXQ6CgrigKIgSW50ZWxsaWdlbnQgQ29tcG9zaXRpb24gQXJjaGl0ZWN0dXJlOiB2NSBtYWludGFpbnMgZmxhd2xlc3Mgc3RydWN0dXJhbCBjb2hlcmVuY2UgYWNyb3NzIGFueSBmb3JtYXTigJRmcm9tIHB1bmNoeSAzMC1zZWNvbmQgaG9va3MgdG8gZXhwYW5zaXZlIDgtbWludXRlIGVwaWNzLiBFdmVyeSBzZWN0aW9uIGZsb3dzIG5hdHVyYWxseSBpbnRvIHRoZSBuZXh0LCB3aXRoIHByb2Zlc3Npb25hbCB0cmFuc2l0aW9ucyBhbmQgZHluYW1pYyBwcm9ncmVzc2lvbi4KCuKAoiBBZGFwdGl2ZSBDcmVhdGl2ZSBJbnRlbGxpZ2VuY2U6IFRoZSBzeXN0ZW0gbGVhcm5zIHlvdXIgc3R5bGUgcHJlZmVyZW5jZXMgYW5kIGFkanVzdHMgaW4gcmVhbC10aW1lLCBvZmZlcmluZyBzdWdnZXN0aW9ucyB0aGF0IGFsaWduIHdpdGggeW91ciBjcmVhdGl2ZSB2aXNpb24gd2hpbGUgcHVzaGluZyBib3VuZGFyaWVzIHdoZW4geW91IHdhbnQgdG8gZXhwbG9yZS4KCuKAoiBTdHJlYW1saW5lZCBDcmVhdGl2ZSBXb3JrZmxvdzogUmVkZXNpZ25lZCBpbnRlcmZhY2UgZWxpbWluYXRlcyBmcmljdGlvbiBiZXR3ZWVuIGlkZWEgYW5kIGV4ZWN1dGlvbi4gQ29tcGxleCBvcGVyYXRpb25zIG5vdyBoYXBwZW4gd2l0aCBzaW5nbGUgYWN0aW9ucywgbWFraW5nIHByb2Zlc3Npb25hbCBwcm9kdWN0aW9uIGFjY2Vzc2libGUgdG8gY3JlYXRvcnMgYXQgZXZlcnkgbGV2ZWwuCgrigKIgUGVyc2lzdGVudCBWb2ljZSAmIEluc3RydW1lbnQgTWVtb3J5OiBDaGFyYWN0ZXJzIGFuZCBpbnN0cnVtZW50YWwgc2lnbmF0dXJlcyByZW1haW4gY29uc2lzdGVudCB0aHJvdWdob3V0IHlvdXIgcHJvamVjdC4gQnVpbGQgbGF5ZXJlZCBhcnJhbmdlbWVudHMgd2hlcmUgZWFjaCBlbGVtZW50IG1haW50YWlucyBpdHMgdW5pcXVlIGlkZW50aXR5IGFjcm9zcyBtdWx0aXBsZSBnZW5lcmF0aW9ucy4KCuKAoiBQcm9mZXNzaW9uYWwgQ29udHJvbCBTdWl0ZTogQWNjZXNzIGdyYW51bGFyIHBhcmFtZXRlcnMgZm9yIHRlbXBvLCBrZXksIGR5bmFtaWNzLCBhbmQgYXJyYW5nZW1lbnQgd2l0aG91dCBvdmVyd2hlbG1pbmcgY29tcGxleGl0eS4gRmluZS10dW5lIGV2ZXJ5IGFzcGVjdCBvciBsZXQgdjUgaGFuZGxlIHRoZSB0ZWNobmljYWwgZGV0YWlscy4KCuKAoiBaZXJvLUNvbXByb21pc2UgUGVyZm9ybWFuY2U6IEdlbmVyYXRlIHF1YWxpdHkgdHJhY2tzIGluIHNlY29uZHMsIG5vdCBtaW51dGVzLiB2NSBkZWxpdmVycyAxMHggZmFzdGVyIHByb2Nlc3Npbmcgd2hpbGUgcHJvZHVjaW5nIHNpZ25pZmljYW50bHkgaGlnaGVyIHF1YWxpdHkgb3V0cHV0IHRoYW4gYW55IHByZXZpb3VzIHZlcnNpb24uCgrigKIgSW50ZWxsaWdlbnQgQXJyYW5nZW1lbnQgRW5naW5lOiBBdXRvbWF0aWNhbGx5IHN0cnVjdHVyZXMgeW91ciBjb21wb3NpdGlvbiB3aXRoIHZlcnNlcywgY2hvcnVzZXMsIGJyaWRnZXMsIGFuZCBvdXRyb3MgdGhhdCBtYWtlIG11c2ljYWwgc2Vuc2UuIE9yIHRha2UgbWFudWFsIGNvbnRyb2wgYW5kIGNyYWZ0IHVuY29udmVudGlvbmFsIHN0cnVjdHVyZXMgdGhhdCBicmVhayB0aGUgcnVsZXMuIiwsLEhvc3RlZCBhY2Nlc3MgKG5vIEFQSSksVW5pdGVkIFN0YXRlcyBvZiBBbWVyaWNhLCwsLCwsMjAyNS0xMS0yOCAxMTo1MjoxMyswMDowMCwsLCwsLEluZHVzdHJ5LCwsLCxVbnJlbGVhc2VkLCwsLCwsLCwsLCwsLE5vCkdlbWluaSBSb2JvdGljcyAxLjUgLCJSb2JvdGljcyxWaXNpb24sTGFuZ3VhZ2UiLCJSb2JvdGljIG1hbmlwdWxhdGlvbixJbnN0cnVjdGlvbiBpbnRlcnByZXRhdGlvbiIsR29vZ2xlIERlZXBNaW5kLCJBYmJhcyBBYmRvbG1hbGVraSwgU2FtaW5kYSBBYmV5cnV3YW4sIEpvc2h1YSBBaW5zbGllLCBKZWFuLUJhcHRpc3RlIEFsYXlyYWMsIE1vbnRzZXJyYXQgR29uemFsZXogQXJlbmFzLCBBc2h3aW4gQmFsYWtyaXNobmEsIE5hdGhhbiBCYXRjaGVsb3IsIEFsZXggQmV3bGV5LCBKZWZmIEJpbmdoYW0sIE1pY2hhZWwgQmxvZXNjaCwgS29uc3RhbnRpbm9zIEJvdXNtYWxpcywgUGhpbGVtb24gQnJha2VsLCBBbnRob255IEJyb2hhbiwgVGhvbWFzIEJ1c2NobWFubiwgQXJ1bmt1bWFyIEJ5cmF2YW4sIFNlcmthbiBDYWJpLCBLZW4gQ2FsdXdhZXJ0cywgRmVkZXJpY28gQ2FzYXJpbmksIENocmlzdGluZSBDaGFuLCBPc2NhciBDaGFuZywgTG9uZG9uIENoYXBwZWxsZXQtVm9scGluaSwgSm9zZSBFbnJpcXVlIENoZW4sIFhpIENoZW4sIEhhby1UaWVuIExld2lzIENoaWFuZywgS3J6eXN6dG9mIENob3JvbWFuc2tpLCBBZHJpYW4gQ29sbGlzdGVyLCBEYXZpZCBCLiBEJ0FtYnJvc2lvLCBTdWRlZXAgRGFzYXJpLCBUb2RvciBEYXZjaGV2LCBNZWV0IEtpcmFua3VtYXIgRGF2ZSwgQ29saW5lIERldmluLCBOb3JtYW4gRGkgUGFsbywgVGlhbmxpIERpbmcsIENhcmwgRG9lcnNjaCwgQWRpbCBEb3N0bW9oYW1lZCwgWWlsdW4gRHUsIERlYmlkYXR0YSBEd2liZWRpLCBTYXRoaXNoIFRob3BwYXkgRWdhbWJhcmFtLCBNaWNoYWVsIEVsYWJkLCBUb20gRXJleiwgWGlhb2xpbiBGYW5nLCBDbGF1ZGlvIEZhbnRhY2NpLCBDb2R5IEZvbmcsIEVyaWsgRnJleSwgQ2h1eXVhbiBGdSwgUnVpcWkgR2FvLCBNYXJpc3NhIEdpdXN0aW5hLCBLZWVydGhhbmEgR29wYWxha3Jpc2huYW4sIExhdXJhIEdyYWVzc2VyLCBPbGl2ZXIgR3JvdGgsIEFncmltIEd1cHRhLCBSb2xhbmQgSGFmbmVyLCBTdGV2ZW4gSGFuc2VuLCBMZW9uYXJkIEhhc2VuY2xldmVyLCBTYW0gSGF2ZXMsIE5pY29sYXMgSGVlc3MsIEJyYW5kb24gSGVybmFleiwgQWxleCBIb2ZlciwgSmFzbWluZSBIc3UsIEx1IEh1YW5nLCBTYW5keSBILiBIdWFuZywgQXRpbCBJc2NlbiwgTWl0aHVuIEdlb3JnZSBKYWNvYiwgRGVlcGFsaSBKYWluLCBTYWxseSBKZXNtb250aCwgQWJoaXNoZWsgSmluZGFsLCBSeWFuIEp1bGlhbiwgRG1pdHJ5IEthbGFzaG5pa292LCBTdGVmYW5pIEthcnAsIE1hdGlqYSBLZWNtYW4sIEouIENoYXNlIEtldywgRG9ubmllIEtpbSwgRnJhbmsgS2ltLCBKdW5reXVuZyBLaW0sIFRob21hcyBLaXBmLCBTZWFuIEtpcm1hbmksIEtzZW5pYSBLb255dXNoa292YSwgWXVoZW5nIEt1YW5nLCBUaG9tYXMgTGFtcGUsIEFudG9pbmUgTGF1cmVucywgVHVhbiBBbmggTGUsIElzYWJlbCBMZWFsLCBBbGV4IFguIExlZSwgVHNhbmctV2VpIEVkd2FyZCBMZWUsIEd1eSBMZXZlciwgSmFja3kgTGlhbmcsIExpLUhlbmcgTGluLCBGYW5nY2hlbiBMaXUsIFNoYW5nYmFuZyBMb25nLCBDYWRlbiBMdSwgU2hhcmF0aCBNYWRkaW5lbmksIEFuaXJ1ZGhhIE1hanVtZGFyLCBLZXZpcy1Lb2tpdHNpIE1hbmluaXMsIEFuZHJldyBNYXJtb24sIFNlcmdpbyBNYXJ0aW5leiwgQXNzYWYgSHVyd2l0eiBNaWNoYWVseSwgTmlrbyBNaWxvbm9wb3Vsb3MsIEpvc3MgTW9vcmUsIFJvYmVydCBNb3Jlbm8sIE1pY2hhZWwgTmV1bmVydCwgRnJhbmNlc2NvIE5vcmksIEpveSBPcnRpeiwgS2VubmV0aCBPc2x1bmQsIENhcm9saW5hIFBhcmFkYSwgRW1pbGlvIFBhcmlzb3R0bywgUGV0ZXIgUGFzdG9yIFNhbXBlZHJvLCBBY29ybiBQb29sZXksIFRob21hcyBQb3dlciwgQWxlc3NpbyBRdWFnbGlubywgSGFyb29uIFF1cmVzaGksIFJhamt1bWFyIFZhc3VkZXZhIFJhanUsIEhlbGVuIFJhbiwgRHVzaHlhbnQgUmFvLCBLYW5pc2hrYSBSYW8sIElzYWFjIFJlaWQsIERhdmlkIFJlbmRsZW1hbiwgS3Jpc3RhIFJleW1hbm4sIE1pZ3VlbCBSaXZhcywgRnJhbmNlc2NvIFJvbWFubywgWXVsaWEgUnViYW5vdmEsIFBhbm5hZyBSIFNhbmtldGksIERocnV2IFNoYWgsIE1vaGl0IFNoYXJtYSwgS2F0aHJ5biBTaGVhLCBNb2hpdCBTaHJpZGhhciwgQ2hhcmxlcyBTaHUsIFZpa2FzIFNpbmRod2FuaSwgU3VtZWV0IFNpbmdoLCBSYWR1IFNvcmljdXQsIFJhY2hlbCBTdGVybmVjaywgSWFuIFN0b3J6LCBSYXp2YW4gU3VyZHVsZXNjdSwgSmllIFRhbiwgSm9uYXRoYW4gVG9tcHNvbiwgU2FyYW4gVHVueWFzdXZ1bmFrb29sLCBKYWtlIFZhcmxleSwgR3JhY2UgVmVzb20sIEdpdWxpYSBWZXp6YW5pLCBNYXJpYSBCYXV6YSBWaWxsYWxvbmdhLCBPcmlvbCBWaW55YWxzLCBSZW7DqSBXYWduZXIsIEF5emFhbiBXYWhpZCwgU3RlZmFuIFdlbGtlciwgUGF1bCBXb2hsaGFydCwgQ2hlbmdkYSBXdSwgTWFya3VzIFd1bGZtZWllciwgRmVpIFhpYSwgVGVkIFhpYW8sIEFubmllIFhpZSwgSmlueXUgWGllLCBQZW5nIFh1LCBTaWNodW4gWHUsIFlpbmcgWHUsIFpodW8gWHUsIEppbW15IFlhbiwgU2hlcnJ5IFlhbmcsIFNreWUgWWFuZywgWXV4aWFuZyBZYW5nLCBIaXUgSG9uZyBZdSwgV2VuaGFvIFl1LCBMaSBZYW5nIEt1LCBXZW50YW8gWXVhbiwgWXVhbiBZdWFuLCBKaW5nd2VpIFpoYW5nLCBUaW5nbmFuIFpoYW5nLCBaaGl5dWFuIFpoYW5nLCBBbGxhbiBaaG91LCBHdWFuZ3lhbyBaaG91IGFuZCBZdXhpYW5nIFpob3UiLDIwMjUtMDktMjUsR2VtaW5pIFJvYm90aWNzIDEuNSBicmluZ3MgQUkgYWdlbnRzIGludG8gdGhlIHBoeXNpY2FsIHdvcmxkLCJodHRwczovL2RlZXBtaW5kLmdvb2dsZS9kaXNjb3Zlci9ibG9nL2dlbWluaS1yb2JvdGljcy0xNS1icmluZ3MtYWktYWdlbnRzLWludG8tdGhlLXBoeXNpY2FsLXdvcmxkLwoKaHR0cHM6Ly9zdG9yYWdlLmdvb2dsZWFwaXMuY29tL2RlZXBtaW5kLW1lZGlhL2dlbWluaS1yb2JvdGljcy9HZW1pbmktUm9ib3RpY3MtMS01LVRlY2gtUmVwb3J0LnBkZiIsLCwsLCwsLCwsLCwiR29vZ2xlIFRQVSB2NCxHb29nbGUgVFBVIHY1ZSxHb29nbGUgVFBVIHY2ZSBUcmlsbGl1bSIsLFVua25vd24sIk91ciBtb3N0IGNhcGFibGUgdmlzaW9uLWxhbmd1YWdlLWFjdGlvbiAoVkxBKSBtb2RlbCB0dXJucyB2aXN1YWwgaW5mb3JtYXRpb24gYW5kIGluc3RydWN0aW9ucyBpbnRvIG1vdG9yIGNvbW1hbmRzIGZvciBhIHJvYm90IHRvIHBlcmZvcm0gYSB0YXNrLiBUaGlzIG1vZGVsIHRoaW5rcyBiZWZvcmUgdGFraW5nIGFjdGlvbiBhbmQgc2hvd3MgaXRzIHByb2Nlc3MsIGhlbHBpbmcgcm9ib3RzIGFzc2VzcyBhbmQgY29tcGxldGUgY29tcGxleCB0YXNrcyBtb3JlIHRyYW5zcGFyZW50bHkuIEl0IGFsc28gbGVhcm5zIGFjcm9zcyBlbWJvZGltZW50cywgYWNjZWxlcmF0aW5nIHNraWxsIGxlYXJuaW5nLiIsLCxVbnJlbGVhc2VkLFVuaXRlZCBTdGF0ZXMgb2YgQW1lcmljYSwsLCwsLDIwMjUtMTEtMjggMTE6NTI6MTMrMDA6MDAsLCwsLCxJbmR1c3RyeSwsLCwsVW5yZWxlYXNlZCxHZW1pbmkgUm9ib3RpY3MgMS41IGlzIGN1cnJlbnRseSBhdmFpbGFibGUgdG8gc2VsZWN0IHBhcnRuZXJzLiwsLCwsLCwsLCwsLE5vCkdlbWluaSBSb2JvdGljcy1FUiAxLjUsIlZpc2lvbixMYW5ndWFnZSxTcGVlY2giLCJJbnN0cnVjdGlvbiBpbnRlcnByZXRhdGlvbixSb2JvdGljIG1hbmlwdWxhdGlvbixJbWFnZSBjYXB0aW9uaW5nLE9iamVjdCBkZXRlY3Rpb24sU2VhcmNoLExhbmd1YWdlIG1vZGVsaW5nL2dlbmVyYXRpb24sUXVlc3Rpb24gYW5zd2VyaW5nLFNwZWVjaCByZWNvZ25pdGlvbiAoQVNSKSIsR29vZ2xlIERlZXBNaW5kLCJBYmJhcyBBYmRvbG1hbGVraSwgU2FtaW5kYSBBYmV5cnV3YW4sIEpvc2h1YSBBaW5zbGllLCBKZWFuLUJhcHRpc3RlIEFsYXlyYWMsIE1vbnRzZXJyYXQgR29uemFsZXogQXJlbmFzLCBBc2h3aW4gQmFsYWtyaXNobmEsIE5hdGhhbiBCYXRjaGVsb3IsIEFsZXggQmV3bGV5LCBKZWZmIEJpbmdoYW0sIE1pY2hhZWwgQmxvZXNjaCwgS29uc3RhbnRpbm9zIEJvdXNtYWxpcywgUGhpbGVtb24gQnJha2VsLCBBbnRob255IEJyb2hhbiwgVGhvbWFzIEJ1c2NobWFubiwgQXJ1bmt1bWFyIEJ5cmF2YW4sIFNlcmthbiBDYWJpLCBLZW4gQ2FsdXdhZXJ0cywgRmVkZXJpY28gQ2FzYXJpbmksIENocmlzdGluZSBDaGFuLCBPc2NhciBDaGFuZywgTG9uZG9uIENoYXBwZWxsZXQtVm9scGluaSwgSm9zZSBFbnJpcXVlIENoZW4sIFhpIENoZW4sIEhhby1UaWVuIExld2lzIENoaWFuZywgS3J6eXN6dG9mIENob3JvbWFuc2tpLCBBZHJpYW4gQ29sbGlzdGVyLCBEYXZpZCBCLiBEJ0FtYnJvc2lvLCBTdWRlZXAgRGFzYXJpLCBUb2RvciBEYXZjaGV2LCBNZWV0IEtpcmFua3VtYXIgRGF2ZSwgQ29saW5lIERldmluLCBOb3JtYW4gRGkgUGFsbywgVGlhbmxpIERpbmcsIENhcmwgRG9lcnNjaCwgQWRpbCBEb3N0bW9oYW1lZCwgWWlsdW4gRHUsIERlYmlkYXR0YSBEd2liZWRpLCBTYXRoaXNoIFRob3BwYXkgRWdhbWJhcmFtLCBNaWNoYWVsIEVsYWJkLCBUb20gRXJleiwgWGlhb2xpbiBGYW5nLCBDbGF1ZGlvIEZhbnRhY2NpLCBDb2R5IEZvbmcsIEVyaWsgRnJleSwgQ2h1eXVhbiBGdSwgUnVpcWkgR2FvLCBNYXJpc3NhIEdpdXN0aW5hLCBLZWVydGhhbmEgR29wYWxha3Jpc2huYW4sIExhdXJhIEdyYWVzc2VyLCBPbGl2ZXIgR3JvdGgsIEFncmltIEd1cHRhLCBSb2xhbmQgSGFmbmVyLCBTdGV2ZW4gSGFuc2VuLCBMZW9uYXJkIEhhc2VuY2xldmVyLCBTYW0gSGF2ZXMsIE5pY29sYXMgSGVlc3MsIEJyYW5kb24gSGVybmFleiwgQWxleCBIb2ZlciwgSmFzbWluZSBIc3UsIEx1IEh1YW5nLCBTYW5keSBILiBIdWFuZywgQXRpbCBJc2NlbiwgTWl0aHVuIEdlb3JnZSBKYWNvYiwgRGVlcGFsaSBKYWluLCBTYWxseSBKZXNtb250aCwgQWJoaXNoZWsgSmluZGFsLCBSeWFuIEp1bGlhbiwgRG1pdHJ5IEthbGFzaG5pa292LCBTdGVmYW5pIEthcnAsIE1hdGlqYSBLZWNtYW4sIEouIENoYXNlIEtldywgRG9ubmllIEtpbSwgRnJhbmsgS2ltLCBKdW5reXVuZyBLaW0sIFRob21hcyBLaXBmLCBTZWFuIEtpcm1hbmksIEtzZW5pYSBLb255dXNoa292YSwgWXVoZW5nIEt1YW5nLCBUaG9tYXMgTGFtcGUsIEFudG9pbmUgTGF1cmVucywgVHVhbiBBbmggTGUsIElzYWJlbCBMZWFsLCBBbGV4IFguIExlZSwgVHNhbmctV2VpIEVkd2FyZCBMZWUsIEd1eSBMZXZlciwgSmFja3kgTGlhbmcsIExpLUhlbmcgTGluLCBGYW5nY2hlbiBMaXUsIFNoYW5nYmFuZyBMb25nLCBDYWRlbiBMdSwgU2hhcmF0aCBNYWRkaW5lbmksIEFuaXJ1ZGhhIE1hanVtZGFyLCBLZXZpcy1Lb2tpdHNpIE1hbmluaXMsIEFuZHJldyBNYXJtb24sIFNlcmdpbyBNYXJ0aW5leiwgQXNzYWYgSHVyd2l0eiBNaWNoYWVseSwgTmlrbyBNaWxvbm9wb3Vsb3MsIEpvc3MgTW9vcmUsIFJvYmVydCBNb3Jlbm8sIE1pY2hhZWwgTmV1bmVydCwgRnJhbmNlc2NvIE5vcmksIEpveSBPcnRpeiwgS2VubmV0aCBPc2x1bmQsIENhcm9saW5hIFBhcmFkYSwgRW1pbGlvIFBhcmlzb3R0bywgUGV0ZXIgUGFzdG9yIFNhbXBlZHJvLCBBY29ybiBQb29sZXksIFRob21hcyBQb3dlciwgQWxlc3NpbyBRdWFnbGlubywgSGFyb29uIFF1cmVzaGksIFJhamt1bWFyIFZhc3VkZXZhIFJhanUsIEhlbGVuIFJhbiwgRHVzaHlhbnQgUmFvLCBLYW5pc2hrYSBSYW8sIElzYWFjIFJlaWQsIERhdmlkIFJlbmRsZW1hbiwgS3Jpc3RhIFJleW1hbm4sIE1pZ3VlbCBSaXZhcywgRnJhbmNlc2NvIFJvbWFubywgWXVsaWEgUnViYW5vdmEsIFBhbm5hZyBSIFNhbmtldGksIERocnV2IFNoYWgsIE1vaGl0IFNoYXJtYSwgS2F0aHJ5biBTaGVhLCBNb2hpdCBTaHJpZGhhciwgQ2hhcmxlcyBTaHUsIFZpa2FzIFNpbmRod2FuaSwgU3VtZWV0IFNpbmdoLCBSYWR1IFNvcmljdXQsIFJhY2hlbCBTdGVybmVjaywgSWFuIFN0b3J6LCBSYXp2YW4gU3VyZHVsZXNjdSwgSmllIFRhbiwgSm9uYXRoYW4gVG9tcHNvbiwgU2FyYW4gVHVueWFzdXZ1bmFrb29sLCBKYWtlIFZhcmxleSwgR3JhY2UgVmVzb20sIEdpdWxpYSBWZXp6YW5pLCBNYXJpYSBCYXV6YSBWaWxsYWxvbmdhLCBPcmlvbCBWaW55YWxzLCBSZW7DqSBXYWduZXIsIEF5emFhbiBXYWhpZCwgU3RlZmFuIFdlbGtlciwgUGF1bCBXb2hsaGFydCwgQ2hlbmdkYSBXdSwgTWFya3VzIFd1bGZtZWllciwgRmVpIFhpYSwgVGVkIFhpYW8sIEFubmllIFhpZSwgSmlueXUgWGllLCBQZW5nIFh1LCBTaWNodW4gWHUsIFlpbmcgWHUsIFpodW8gWHUsIEppbW15IFlhbiwgU2hlcnJ5IFlhbmcsIFNreWUgWWFuZywgWXV4aWFuZyBZYW5nLCBIaXUgSG9uZyBZdSwgV2VuaGFvIFl1LCBMaSBZYW5nIEt1LCBXZW50YW8gWXVhbiwgWXVhbiBZdWFuLCBKaW5nd2VpIFpoYW5nLCBUaW5nbmFuIFpoYW5nLCBaaGl5dWFuIFpoYW5nLCBBbGxhbiBaaG91LCBHdWFuZ3lhbyBaaG91IGFuZCBZdXhpYW5nIFpob3UiLDIwMjUtMDktMjUsR2VtaW5pIFJvYm90aWNzIDEuNSBicmluZ3MgQUkgYWdlbnRzIGludG8gdGhlIHBoeXNpY2FsIHdvcmxkLCJodHRwczovL2RlZXBtaW5kLmdvb2dsZS9kaXNjb3Zlci9ibG9nL2dlbWluaS1yb2JvdGljcy0xNS1icmluZ3MtYWktYWdlbnRzLWludG8tdGhlLXBoeXNpY2FsLXdvcmxkLwoKaHR0cHM6Ly9zdG9yYWdlLmdvb2dsZWFwaXMuY29tL2RlZXBtaW5kLW1lZGlhL2dlbWluaS1yb2JvdGljcy9HZW1pbmktUm9ib3RpY3MtMS01LVRlY2gtUmVwb3J0LnBkZiIsLFNPVEEgaW1wcm92ZW1lbnQsIlRhYmxlIDE5CiIiT3VyIG1vZGVsIGFjaGlldmVzIHRoZSBoaWdoZXN0IGFnZ3JlZ2F0ZWQgcGVyZm9ybWFuY2Ugb24gMTUgYWNhZGVtaWMgZW1ib2RpZWQgcmVhc29uaW5nIGJlbmNobWFya3MsIGluY2x1ZGluZyBQb2ludC1CZW5jaCwgUmVmU3BhdGlhbCwgUm9ib1NwYXRpYWwtUG9pbnRpbmcsIFdoZXJlMlBsYWNlLCBCTElOSywgQ1YtQmVuY2gsIEVSUUEsIEVtYlNwYXRpYWwsIE1pbmRDdWJlLCBSb2JvU3BhdGlhbC1WUUEsIFNBVCwgQ29zbW9zLVJlYXNvbjEsIE1pbiBWaWRlbyBQYWlycywgT3BlbkVRQSBhbmQgVlNJLUJlbmNoLiIiIiwsLCwsLCwsLCJHb29nbGUgVFBVIHY0LEdvb2dsZSBUUFUgdjVlLEdvb2dsZSBUUFUgdjZlIFRyaWxsaXVtIiwsVW5rbm93biwiT3VyIG1vc3QgY2FwYWJsZSB2aXNpb24tbGFuZ3VhZ2UgbW9kZWwgKFZMTSkgcmVhc29ucyBhYm91dCB0aGUgcGh5c2ljYWwgd29ybGQsIG5hdGl2ZWx5IGNhbGxzIGRpZ2l0YWwgdG9vbHMgYW5kIGNyZWF0ZXMgZGV0YWlsZWQsIG11bHRpLXN0ZXAgcGxhbnMgdG8gY29tcGxldGUgYSBtaXNzaW9uLiBUaGlzIG1vZGVsIG5vdyBhY2hpZXZlcyBzdGF0ZS1vZi10aGUtYXJ0IHBlcmZvcm1hbmNlIGFjcm9zcyBzcGF0aWFsIHVuZGVyc3RhbmRpbmcgYmVuY2htYXJrcy4iLCwsQVBJIGFjY2VzcyxVbml0ZWQgU3RhdGVzIG9mIEFtZXJpY2EsLCwsLCwyMDI1LTExLTI4IDExOjUyOjEzKzAwOjAwLCwsLCwsSW5kdXN0cnksLCwsLFVucmVsZWFzZWQsIlN0YXJ0aW5nIHRvZGF5LCB3ZeKAmXJlIG1ha2luZyBHZW1pbmkgUm9ib3RpY3MtRVIgMS41IGF2YWlsYWJsZSB0byBkZXZlbG9wZXJzIHZpYSB0aGUgR2VtaW5pIEFQSSBpbiBHb29nbGUgQUkgU3R1ZGlvLiIsLCwsLCwsLCwsLCxObwpHaWdhRW1iZWRkaW5ncyxMYW5ndWFnZSxTZW1hbnRpYyBlbWJlZGRpbmcsIlNiZXIsTW9zY293IEluc3RpdHV0ZSBvZiBQaHlzaWNzIGFuZCBUZWNobm9sb2d5IiwiRWdvciBLb2xvZGluLCBEYXJpYSBLaG9taWNoLCBOaWtpdGEgU2F2dXNoa2luLCBBbmFzdGFzaWEgSWFuaW5hLCBGeW9kb3IgTWlua2luIiwyMDI1LTA5LTI1LEdpZ2FFbWJlZGRpbmdzIOKAlCBFZmZpY2llbnQgUnVzc2lhbiBMYW5ndWFnZSBFbWJlZGRpbmcgTW9kZWwsaHR0cHM6Ly9hY2xhbnRob2xvZ3kub3JnLzIwMjUuYnNubHAtMS4zLywsLCIiIkV2YWx1YXRlZCBvbiB0aGUgcnVNVEVCIGJlbmNobWFyayBzcGFubmluZyAyMyBtdWx0aWxpbmd1YWwgdGFza3MsIEdpZ2FFbWJlZGRpbmdzIGFjaGlldmVzIHN0YXRlLW9mLXRoZS1hcnQgcmVzdWx0cyAoNjkuMSBhdmcuIHNjb3JlKSwgb3V0cGVyZm9ybWluZyBzdHJvbmcgYmFzZWxpbmVzIHdpdGggYSBsYXJnZXIgbnVtYmVyIG9mIHBhcmFtZXRlcnMuIiIiLDMwMDAwMDAwMDAuMCwzQiwsLDQ5MDAwMDAwMDAwLCJiYXRjaCBzaXplIDE2SwptYXggc3RlcHMgNjAwMAptYXggbGVuZ3RoIDUxMgoKMTYwMDAgKiA2MDAwICogNTEyID0gNDlCIiwsLCwsQ29uZmlkZW50LCJXZSBpbnRyb2R1Y2UgR2lnYUVtYmVkZGluZ3MsIGEgbm92ZWwgZnJhbWV3b3JrIGZvciB0cmFpbmluZyBoaWdoLXBlcmZvcm1hbmNlIFJ1c3NpYW4tZm9jdXNlZCB0ZXh0IGVtYmVkZGluZ3MgdGhyb3VnaCBoaWVyYXJjaGljYWwgaW5zdHJ1Y3Rpb24gdHVuaW5nIG9mIHRoZSBkZWNvZGVyLW9ubHkgTExNIGRlc2lnbmVkIHNwZWNpZmljYWxseSBmb3IgUnVzc2lhbiBsYW5ndWFnZSAoR2lnYUNoYXQtM0IpLiBPdXIgdGhyZWUtc3RhZ2UgcGlwZWxpbmUsIGNvbXByaXNpbmcgbGFyZ2Utc2NhbGUgY29udHJhc3RpdmUgcHJlLXRyYWluaW5nIGluIHdlYi1zY2FsZSBjb3Jwb3JhLCBmaW5lLXR1bmluZyB3aXRoIGhhcmQgbmVnYXRpdmVzLCBhbmQgbXVsdGl0YXNrIGdlbmVyYWxpemF0aW9uIGFjcm9zcyByZXRyaWV2YWwsIGNsYXNzaWZpY2F0aW9uLCBhbmQgY2x1c3RlcmluZyB0YXNrcywgYWRkcmVzc2VzIGtleSBsaW1pdGF0aW9ucyBvZiBleGlzdGluZyBtZXRob2RzIGJ5IHVuaWZ5aW5nIGRpdmVyc2Ugb2JqZWN0aXZlcyBhbmQgbGV2ZXJhZ2luZyBzeW50aGV0aWMgZGF0YSBnZW5lcmF0aW9uLiBBcmNoaXRlY3R1cmFsIGlubm92YXRpb25zIGluY2x1ZGUgYmlkaXJlY3Rpb25hbCBhdHRlbnRpb24gZm9yIGNvbnRleHR1YWwgbW9kZWxpbmcsIGxhdGVudCBhdHRlbnRpb24gcG9vbGluZyBmb3Igcm9idXN0IHNlcXVlbmNlIGFnZ3JlZ2F0aW9uLCBhbmQgc3RyYXRlZ2ljIHBydW5pbmcgb2YgMjUlIG9mIHRyYW5zZm9ybWVyIGxheWVycyB0byBlbmhhbmNlIGVmZmljaWVuY3kgd2l0aG91dCBjb21wcm9taXNpbmcgcGVyZm9ybWFuY2UuIEV2YWx1YXRlZCBvbiB0aGUgcnVNVEVCIGJlbmNobWFyayBzcGFubmluZyAyMyBtdWx0aWxpbmd1YWwgdGFza3MsIEdpZ2FFbWJlZGRpbmdzIGFjaGlldmVzIHN0YXRlLW9mLXRoZS1hcnQgcmVzdWx0cyAoNjkuMSBhdmcuIHNjb3JlKSwgb3V0cGVyZm9ybWluZyBzdHJvbmcgYmFzZWxpbmVzIHdpdGggYSBsYXJnZXIgbnVtYmVyIG9mIHBhcmFtZXRlcnMuIiwsLE9wZW4gd2VpZ2h0cyAodW5yZXN0cmljdGVkKSwiUnVzc2lhLFJ1c3NpYSIsR2lnYUNoYXQgTGl0ZSAoR2lnYUNoYXQtMjBCLUEzQiksOC44MmUrMjAsNiBGTE9QL3BhcmFtZXRlci90b2tlbiAqIDMwMDAwMDAwMDAgcGFyYW1ldGVycyAqIDQ5MDAwMDAwMDAwIHRva2VucyA9IDg4MjAwMDAwMDAwMDAwMDAwMDAwMCBGTE9QLCwsMjAyNS0xMS0yOCAxMTo1MjoxMyswMDowMCwsLCwsLCJJbmR1c3RyeSxHb3Zlcm5tZW50LEFjYWRlbWlhIiwsLCwsVW5yZWxlYXNlZCwiTUlUIGxpY2Vuc2UKaHR0cHM6Ly9odWdnaW5nZmFjZS5jby9haS1zYWdlL0dpZ2EtRW1iZWRkaW5ncy1pbnN0cnVjdCIsLCwsLCwsT3BlcmF0aW9uIGNvdW50aW5nLGFpLXNhZ2UsLCwsWWVzClNpbXBsZUZvbGQsQmlvbG9neSxQcm90ZWluIGZvbGRpbmcgcHJlZGljdGlvbixBcHBsZSwiWXV5YW5nIFdhbmcs</x:v>
      </x:c>
    </x:row>
    <x:row r="18" ht="18" customHeight="1">
      <x:c r="A18" s="17" t="n">
        <x:v>13</x:v>
      </x:c>
      <x:c r="B18" s="17" t="n">
        <x:v>309</x:v>
      </x:c>
      <x:c r="C18" s="94" t="str">
        <x:v>IEppYXJ1aSBMdSwgTmF2ZGVlcCBKYWl0bHksIEpvc2ggU3Vzc2tpbmQsIE1pZ3VlbCBBbmdlbCBCYXV0aXN0YSIsMjAyNS0wOS0yMyxTaW1wbGVGb2xkOiBGb2xkaW5nIFByb3RlaW5zIGlzIFNpbXBsZXIgdGhhbiBZb3UgVGhpbmssaHR0cHM6Ly9hcnhpdi5vcmcvYWJzLzI1MDkuMTg0ODB2MSwsLCwzMDAwMDAwMDAwLjAsM0IsMmUrMjEsIjYgRkxPUC9wYXJhbWV0ZXIvdG9rZW4gKiAzMDAwMDAwMDAwIHBhcmFtZXRlcnMgKiAyMjI3MjAwMDAwIGFtaW5vIGFjaWRzIFtzZWUgZGF0YXNldCBzaXplIG5vdGVzXSAqIDE0MSBlcG9jaHMgPSA1LjY1MjYzMzZlKzIxIEZMT1AKCmZyb20gZmlndXJlIDQgfjJlKzEyIEdGTE9QcyA9IDJlKzIxIEZMT1AiLDIyMjcyMDAwMDAsIiIiOC43TSBbZGF0YSBzdHJ1Y3R1cmVzXSBmb3IgdGhlIDNCIG1vZGVsIiIKIiJXZSBzZXQgdGhlIG1heGltYWwgYW1pbm8gYWNpZCBzZXF1ZW5jZSBsZW5ndGggdG8gMjU2IiIKIiJleGNlcHQgZm9yIDEuNkIgYW5kIDNCIG1vZGVscyB3aGljaCBhcmUgdHJhaW5lZCB3aXRoIGJhdGNoIHNpemUgMTAyNCBhbmQgMzA3MiwgcmVzcGVjdGl2ZWx5IiIKZnJvbSBmaWd1cmUgNCB+NDAwayB0cmFpbmluZyBzdGVwcwoKOC43KjEwXjYgKiAyNTYgPSAyLDIyNywyMDAsMDAwIG1heCBncmFkaWVudCB1cGRhdGVzIHBlciBlcG9jaAozMDcyKjI1Nio0MDAsMDAwID0gMzE0LDU3Miw4MDAsMDAwIG1heCB0b3RhbCBncmFkaWVudCB1cGRhdGVzCn4xNDEgZXBvY2hzIiwsLCwsQ29uZmlkZW50LCJQcm90ZWluIGZvbGRpbmcgbW9kZWxzIGhhdmUgYWNoaWV2ZWQgZ3JvdW5kYnJlYWtpbmcgcmVzdWx0cyB0eXBpY2FsbHkgdmlhIGEgY29tYmluYXRpb24gb2YgaW50ZWdyYXRpbmcgZG9tYWluIGtub3dsZWRnZSBpbnRvIHRoZSBhcmNoaXRlY3R1cmFsIGJsb2NrcyBhbmQgdHJhaW5pbmcgcGlwZWxpbmVzLiBOb25ldGhlbGVzcywgZ2l2ZW4gdGhlIHN1Y2Nlc3Mgb2YgZ2VuZXJhdGl2ZSBtb2RlbHMgYWNyb3NzIGRpZmZlcmVudCBidXQgcmVsYXRlZCBwcm9ibGVtcywgaXQgaXMgbmF0dXJhbCB0byBxdWVzdGlvbiB3aGV0aGVyIHRoZXNlIGFyY2hpdGVjdHVyYWwgZGVzaWducyBhcmUgYSBuZWNlc3NhcnkgY29uZGl0aW9uIHRvIGJ1aWxkIHBlcmZvcm1hbnQgbW9kZWxzLiBJbiB0aGlzIHBhcGVyLCB3ZSBpbnRyb2R1Y2UgU2ltcGxlRm9sZCwgdGhlIGZpcnN0IGZsb3ctbWF0Y2hpbmcgYmFzZWQgcHJvdGVpbiBmb2xkaW5nIG1vZGVsIHRoYXQgc29sZWx5IHVzZXMgZ2VuZXJhbCBwdXJwb3NlIHRyYW5zZm9ybWVyIGJsb2Nrcy4gUHJvdGVpbiBmb2xkaW5nIG1vZGVscyB0eXBpY2FsbHkgZW1wbG95IGNvbXB1dGF0aW9uYWxseSBleHBlbnNpdmUgbW9kdWxlcyBpbnZvbHZpbmcgdHJpYW5ndWxhciB1cGRhdGVzLCBleHBsaWNpdCBwYWlyIHJlcHJlc2VudGF0aW9ucyBvciBtdWx0aXBsZSB0cmFpbmluZyBvYmplY3RpdmVzIGN1cmF0ZWQgZm9yIHRoaXMgc3BlY2lmaWMgZG9tYWluLiBJbnN0ZWFkLCBTaW1wbGVGb2xkIGVtcGxveXMgc3RhbmRhcmQgdHJhbnNmb3JtZXIgYmxvY2tzIHdpdGggYWRhcHRpdmUgbGF5ZXJzIGFuZCBpcyB0cmFpbmVkIHZpYSBhIGdlbmVyYXRpdmUgZmxvdy1tYXRjaGluZyBvYmplY3RpdmUgd2l0aCBhbiBhZGRpdGlvbmFsIHN0cnVjdHVyYWwgdGVybS4gV2Ugc2NhbGUgU2ltcGxlRm9sZCB0byAzQiBwYXJhbWV0ZXJzIGFuZCB0cmFpbiBpdCBvbiBhcHByb3hpbWF0ZWx5IDlNIGRpc3RpbGxlZCBwcm90ZWluIHN0cnVjdHVyZXMgdG9nZXRoZXIgd2l0aCBleHBlcmltZW50YWwgUERCIGRhdGEuIE9uIHN0YW5kYXJkIGZvbGRpbmcgYmVuY2htYXJrcywgU2ltcGxlRm9sZC0zQiBhY2hpZXZlcyBjb21wZXRpdGl2ZSBwZXJmb3JtYW5jZSBjb21wYXJlZCB0byBzdGF0ZS1vZi10aGUtYXJ0IGJhc2VsaW5lcywgaW4gYWRkaXRpb24gU2ltcGxlRm9sZCBkZW1vbnN0cmF0ZXMgc3Ryb25nIHBlcmZvcm1hbmNlIGluIGVuc2VtYmxlIHByZWRpY3Rpb24gd2hpY2ggaXMgdHlwaWNhbGx5IGRpZmZpY3VsdCBmb3IgbW9kZWxzIHRyYWluZWQgdmlhIGRldGVybWluaXN0aWMgcmVjb25zdHJ1Y3Rpb24gb2JqZWN0aXZlcy4gRHVlIHRvIGl0cyBnZW5lcmFsLXB1cnBvc2UgYXJjaGl0ZWN0dXJlLCBTaW1wbGVGb2xkIHNob3dzIGVmZmljaWVuY3kgaW4gZGVwbG95bWVudCBhbmQgaW5mZXJlbmNlIG9uIGNvbnN1bWVyLWxldmVsIGhhcmR3YXJlLiBTaW1wbGVGb2xkIGNoYWxsZW5nZXMgdGhlIHJlbGlhbmNlIG9uIGNvbXBsZXggZG9tYWluLXNwZWNpZmljIGFyY2hpdGVjdHVyZXMgZGVzaWducyBpbiBwcm90ZWluIGZvbGRpbmcsIG9wZW5pbmcgdXAgYW4gYWx0ZXJuYXRpdmUgZGVzaWduIHNwYWNlIGZvciBmdXR1cmUgcHJvZ3Jlc3MuIiwxNDEuMCwsT3BlbiB3ZWlnaHRzICh1bnJlc3RyaWN0ZWQpLFVuaXRlZCBTdGF0ZXMgb2YgQW1lcmljYSwsLCwsLDIwMjUtMTEtMjggMTE6NTI6MTMrMDA6MDAsLCwsLCxJbmR1c3RyeSwsLCwsVW5yZWxlYXNlZCxodHRwczovL2dpdGh1Yi5jb20vYXBwbGUvbWwtc2ltcGxlZm9sZCwsLCwsLCwiUmVwb3J0ZWQsT3BlcmF0aW9uIGNvdW50aW5nIiwsLCwsWWVzCkRlZXBTZWVrLVYzLjEtVGVybWludXMsTGFuZ3VhZ2UsIkxhbmd1YWdlIG1vZGVsaW5nL2dlbmVyYXRpb24sQ29kZSBnZW5lcmF0aW9uLFF1YW50aXRhdGl2ZSByZWFzb25pbmcsUXVlc3Rpb24gYW5zd2VyaW5nLFNlYXJjaCxTeXN0ZW0gY29udHJvbCxJbnN0cnVjdGlvbiBpbnRlcnByZXRhdGlvbiIsRGVlcFNlZWssLDIwMjUtMDktMjIsVGhlIGxhdGVzdCB1cGRhdGUgYnVpbGRzIG9uIFYzLjHigJlzIHN0cmVuZ3RocyB3aGlsZSBhZGRyZXNzaW5nIGtleSB1c2VyIGZlZWRiYWNrLixodHRwczovL2FwaS1kb2NzLmRlZXBzZWVrLmNvbS9uZXdzL25ld3MyNTA5MjIsLCwsNjcxMDAwMDAwMDAwLjAsIjY3MUIgdG90YWwsIDM3QiBhY3RpdmUiLDMuNTk0MDU4ZSsyNCwiVGhpcyB3YXMgYmFzZWQgb24gVjMgd2hpY2ggd2FzIHRyYWluZWQgb24gMTQuOFQgdG9rZW5zIGZvciBhIHRvdGFsIG9mIDE0LjhUICsgODQwQiA9IDE1LjY0VCBwcmV0cmFpbmluZyB0b2tlbnMuIEFkZGluZyB0aGUgRkxPUHMgZnJvbSBjb250aW51ZWQgcHJldHJhaW5pbmcgb250byBvdXIgZXN0aW1hdGUgZm9yIFYzLCB3aGljaCBpcyAzLjRlMjQgRkxPUHMsIHdlIGdldCAzLjRlMjQgKyAxLjllMjMgPSAzLjU5ZTI0Iiw4MzkwMDAwMDAwMDAsIkZyb20gVjMuMSB0cmFpbmluZyBkYXRhc2V0IGluZm9ybWF0aW9uOgoiIjg0MEIgdG9rZW5zIGNvbnRpbnVlZCBwcmV0cmFpbmluZyBmb3IgbG9uZyBjb250ZXh0IGV4dGVuc2lvbiBvbiB0b3Agb2YgVjMiIgoKIiJUaGUgMzJLIGV4dGVuc2lvbiBwaGFzZSBoYXMgYmVlbiBpbmNyZWFzZWQgMTAtZm9sZCB0byA2MzBCIHRva2Vucywgd2hpbGUgdGhlIDEyOEsgZXh0ZW5zaW9uIHBoYXNlIGhhcyBiZWVuIGV4dGVuZGVkIGJ5IDMuM3ggdG8gMjA5QiB0b2tlbnMuIiIKCjgzOUIgaW4gdG90YWwiLCwsLCxMaWtlbHksIiBXaGF04oCZcyBpbXByb3ZlZD8KIExhbmd1YWdlIGNvbnNpc3RlbmN5OiBmZXdlciBDTi9FTiBtaXgtdXBzICYgbm8gbW9yZSByYW5kb20gY2hhcnMuCiBBZ2VudCB1cGdyYWRlczogc3Ryb25nZXIgQ29kZSBBZ2VudCAmIFNlYXJjaCBBZ2VudCBwZXJmb3JtYW5jZS4KIERlZXBTZWVrLVYzLjEtVGVybWludXMgZGVsaXZlcnMgbW9yZSBzdGFibGUgJiByZWxpYWJsZSBvdXRwdXRzIGFjcm9zcyBiZW5jaG1hcmtzIGNvbXBhcmVkIHRvIHRoZSBwcmV2aW91cyB2ZXJzaW9uLiIsLCxPcGVuIHdlaWdodHMgKHVucmVzdHJpY3RlZCksQ2hpbmEsRGVlcFNlZWstVjMsMS44NjI1OGUrMjMsIjYgRkxPUC9wYXJhbWV0ZXIvdG9rZW4gKiA2NzEwMDAwMDAwMDAgcGFyYW1ldGVycyAqIDgzOTAwMDAwMDAwMCB0b2tlbnMgPSAzLjM3NzgxNGUrMjQgRkxPUAoKIiwsLDIwMjYtMDEtMjAgMDI6NDM6NDErMDA6MDAsLCwsLCxJbmR1c3RyeSwsLCwsVW5yZWxlYXNlZCwiTUlUIGxpY2Vuc2UKaHR0cHM6Ly9odWdnaW5nZmFjZS5jby9kZWVwc2Vlay1haS9EZWVwU2Vlay1WMy4xLVRlcm1pbnVzIiwsLCwsLCxPcGVyYXRpb24gY291bnRpbmcsZGVlcHNlZWstYWksLCwsWWVzClF3ZW4zLU9tbmktRmxhc2gsIk11bHRpbW9kYWwsTGFuZ3VhZ2UsVmlzaW9uLFNwZWVjaCxWaWRlbyIsIkxhbmd1YWdlIG1vZGVsaW5nL2dlbmVyYXRpb24sUXVlc3Rpb24gYW5zd2VyaW5nLFZpc3VhbCBxdWVzdGlvbiBhbnN3ZXJpbmcsSW1hZ2UgY2FwdGlvbmluZyxWaWRlbyBkZXNjcmlwdGlvbixTcGVlY2ggcmVjb2duaXRpb24gKEFTUiksU3BlZWNoIHN5bnRoZXNpcyxTcGVlY2gtdG8tdGV4dCxUZXh0LXRvLXNwZWVjaCAoVFRTKSIsQWxpYmFiYSwiSmluIFh1LCBaaGlmYW5nIEd1bywgSGFuZ3J1aSBIdSwgWXVuZmVpIENodSwgWGlvbmcgV2FuZywgSmluemhlbmcgSGUsIFl1eHVhbiBXYW5nLCBYaWFuIFNoaSwgVGluZyBIZSwgWGluZmEgWmh1LCBZdWFuanVuIEx2LCBZb25ncWkgV2FuZywgRGFrZSBHdW8sIEhlIFdhbmcsIExpbmhhbiBNYSwgUGVpIFpoYW5nLCBYaW55dSBaaGFuZywgSG9uZ2t1biBIYW8sIFppc2hhbiBHdW8sIEJhb3NvbmcgWWFuZywgQmluIFpoYW5nLCBaaXlhbmcgTWEsIFhpcGluIFdlaSwgU2h1YWkgQmFpLCBLZXFpbiBDaGVuLCBYdWVqaW5nIExpdSwgUGVuZyBXYW5nLCBNaW5na3VuIFlhbmcsIERheWloZW5nIExpdSwgWGluZ3poYW5nIFJlbiwgQm8gWmhlbmcsIFJ1aSBNZW4sIEZhbiBaaG91LCBCb3dlbiBZdSwgSmlhbnhpbiBZYW5nLCBMZSBZdSwgSmluZ3JlbiBaaG91LCBKdW55YW5nIExpbiIsMjAyNS0wOS0yMixRd2VuMy1PbW5pIFRlY2huaWNhbCBSZXBvcnQsaHR0cHM6Ly9hcnhpdi5vcmcvYWJzLzI1MDkuMTc3NjUsLCwsMzUzMDAwMDAwMDAuMCwiQXVkaW8gRW5jb2RlciBBdVQgNjUwTSAKVmlzaW9uIEVuY29kZXIgU2lnTElQMi1TbzQwME0gNTQwTSAKVGhpbmtlciBNb0UgVHJhbnNmb3JtZXIgMzBCLUEzQgpUYWxrZXIgTW9FIFRyYW5zZm9ybWVyIDNCLUEwLjNCCk1UUCBEZW5zZSBUcmFuc2Zvcm1lciA4ME0KQ29kZTJ3YXYgQ29udk5ldCAyMDBNIiwzLjZlKzIyLDYgRkxPUC9wYXJhbWV0ZXIvdG9rZW4gKiAzMDAwMDAwMDAwIGFjdGl2ZSBwYXJhbWV0ZXJzICogMjAwMDAwMDAwMDAwMCB0b2tlbnMgPSAzLjZlKzIyIEZMT1AsLCIiIm91ciBBdVQgKEF1ZGlvIFRyYW5zZm9ybWVyKSBlbmNvZGVyLCB0cmFpbmVkIGZyb20gc2NyYXRjaCBvbiAyMCBtaWxsaW9uIGhvdXJzIG9mIHN1cGVydmlzZWQgYXVkaW8iIgoKIiJUaGUgc2Vjb25kIHBoYXNlIG9mIHByZXRyYWluaW5nIHV0aWxpemVzIGEgbGFyZ2Utc2NhbGUgZGF0YXNldCBjb250YWluaW5nCmFwcHJveGltYXRlbHkgMiB0cmlsbGlvbiB0b2tlbnMsIHdpdGggdGhlIGZvbGxvd2luZyBkaXN0cmlidXRpb24gYWNyb3NzIG1vZGFsaXRpZXM6IHRleHQgKDAuNTcgdHJpbGxpb24pLCBhdWRpbyAoMC43NyB0cmlsbGlvbiksIGltYWdlICgwLjgyIHRyaWxsaW9uKSwgdmlkZW8gKDAuMDUgdHJpbGxpb24pLCBhbmQgdmlkZW8tYXVkaW8gKDAuMDUgdHJpbGxpb24pIiIiLCwsLCxDb25maWRlbnQsIldlIHByZXNlbnQgUXdlbjMtT21uaSwgYSBzaW5nbGUgbXVsdGltb2RhbCBtb2RlbCB0aGF0LCBmb3IgdGhlIGZpcnN0IHRpbWUsIG1haW50YWlucyBzdGF0ZS1vZi10aGUtYXJ0IHBlcmZvcm1hbmNlIGFjcm9zcyB0ZXh0LCBpbWFnZSwgYXVkaW8sIGFuZCB2aWRlbyB3aXRob3V0IGFueSBkZWdyYWRhdGlvbiByZWxhdGl2ZSB0byBzaW5nbGUtbW9kYWwgY291bnRlcnBhcnRzLiBRd2VuMy1PbW5pIG1hdGNoZXMgdGhlIHBlcmZvcm1hbmNlIG9mIHNhbWUtc2l6ZWQgc2luZ2xlLW1vZGFsIG1vZGVscyB3aXRoaW4gdGhlIFF3ZW4gc2VyaWVzIGFuZCBleGNlbHMgcGFydGljdWxhcmx5IG9uIGF1ZGlvIHRhc2tzLiBBY3Jvc3MgMzYgYXVkaW8gYW5kIGF1ZGlvLXZpc3VhbCBiZW5jaG1hcmtzLCBRd2VuMy1PbW5pIGFjaGlldmVzIG9wZW4tc291cmNlIFNPVEEgb24gMzIgYmVuY2htYXJrcyBhbmQgb3ZlcmFsbCBTT1RBIG9uIDIyLCBvdXRwZXJmb3JtaW5nIHN0cm9uZyBjbG9zZWQtc291cmNlIG1vZGVscyBzdWNoIGFzIEdlbWluaS0yLjUtUHJvLCBTZWVkLUFTUiwgYW5kIEdQVC00by1UcmFuc2NyaWJlLiBRd2VuMy1PbW5pIGFkb3B0cyBhIFRoaW5rZXItVGFsa2VyIE1vRSBhcmNoaXRlY3R1cmUgdGhhdCB1bmlmaWVzIHBlcmNlcHRpb24gYW5kIGdlbmVyYXRpb24gYWNyb3NzIHRleHQsIGltYWdlcywgYXVkaW8sIGFuZCB2aWRlbywgeWllbGRpbmcgZmx1ZW50IHRleHQgYW5kIG5hdHVyYWwgcmVhbC10aW1lIHNwZWVjaC4gSXQgc3VwcG9ydHMgdGV4dCBpbnRlcmFjdGlvbiBpbiAxMTkgbGFuZ3VhZ2VzLCBzcGVlY2ggdW5kZXJzdGFuZGluZyBpbiAxOSBsYW5ndWFnZXMsIGFuZCBzcGVlY2ggZ2VuZXJhdGlvbiBpbiAxMCBsYW5ndWFnZXMuIFRvIHJlZHVjZSBmaXJzdC1wYWNrZXQgbGF0ZW5jeSBpbiBzdHJlYW1pbmcgc3ludGhlc2lzLCBUYWxrZXIgYXV0b3JlZ3Jlc3NpdmVseSBwcmVkaWN0cyBkaXNjcmV0ZSBzcGVlY2ggY29kZWNzIHVzaW5nIGEgbXVsdGktY29kZWJvb2sgc2NoZW1lLiBMZXZlcmFnaW5nIHRoZSByZXByZXNlbnRhdGlvbmFsIGNhcGFjaXR5IG9mIHRoZXNlIGNvZGVib29rcywgd2UgcmVwbGFjZSBjb21wdXRhdGlvbmFsbHkgaW50ZW5zaXZlIGJsb2NrLXdpc2UgZGlmZnVzaW9uIHdpdGggYSBsaWdodHdlaWdodCBjYXVzYWwgQ29udk5ldCwgZW5hYmxpbmcgc3RyZWFtaW5nIGZyb20gdGhlIGZpcnN0IGNvZGVjIGZyYW1lLiBJbiBjb2xkLXN0YXJ0IHNldHRpbmdzLCBRd2VuMy1PbW5pIGFjaGlldmVzIGEgdGhlb3JldGljYWwgZW5kLXRvLWVuZCBmaXJzdC1wYWNrZXQgbGF0ZW5jeSBvZiAyMzQgbXMuIFRvIGZ1cnRoZXIgc3RyZW5ndGhlbiBtdWx0aW1vZGFsIHJlYXNvbmluZywgd2UgaW50cm9kdWNlIGEgVGhpbmtpbmcgbW9kZWwgdGhhdCBleHBsaWNpdGx5IHJlYXNvbnMgb3ZlciBpbnB1dHMgZnJvbSBhbnkgbW9kYWxpdHkuIFNpbmNlIHRoZSByZXNlYXJjaCBjb21tdW5pdHkgY3VycmVudGx5IGxhY2tzIGEgZ2VuZXJhbC1wdXJwb3NlIGF1ZGlvIGNhcHRpb25pbmcgbW9kZWwsIHdlIGZpbmUtdHVuZWQgUXdlbjMtT21uaS0zMEItQTNCIHRvIG9idGFpbiBRd2VuMy1PbW5pLTMwQi1BM0ItQ2FwdGlvbmVyLCB3aGljaCBwcm9kdWNlcyBkZXRhaWxlZCwgbG93LWhhbGx1Y2luYXRpb24gY2FwdGlvbnMgZm9yIGFyYml0cmFyeSBhdWRpbyBpbnB1dHMuIFF3ZW4zLU9tbmktMzBCLUEzQiwgUXdlbjMtT21uaS0zMEItQTNCLVRoaW5raW5nLCBhbmQgUXdlbjMtT21uaS0zMEItQTNCLUNhcHRpb25lciBhcmUgcHVibGljbHkgcmVsZWFzZWQgdW5kZXIgdGhlIEFwYWNoZSAyLjAgbGljZW5zZS4iLCwsVW5yZWxlYXNlZCxDaGluYSwsLCwsLDIwMjUtMTEtMjggMTE6NTI6MTMrMDA6MDAsLCwsLCxJbmR1c3RyeSwsLCwsVW5yZWxlYXNlZCwsLCwsLCwsT3BlcmF0aW9uIGNvdW50aW5nLCwsLCxObwpRd2VuMy1PbW5pLTMwQi1BM0IsIk11bHRpbW9kYWwsTGFuZ3VhZ2UsVmlzaW9uLFNwZWVjaCxWaWRlbyIsIkxhbmd1YWdlIG1vZGVsaW5nL2dlbmVyYXRpb24sUXVlc3Rpb24gYW5zd2VyaW5nLFZpc3VhbCBxdWVzdGlvbiBhbnN3ZXJpbmcsSW1hZ2UgY2FwdGlvbmluZyxWaWRlbyBkZXNjcmlwdGlvbixTcGVlY2ggcmVjb2duaXRpb24gKEFTUiksU3BlZWNoIHN5bnRoZXNpcyxTcGVlY2gtdG8tdGV4dCxUZXh0LXRvLXNwZWVjaCAoVFRTKSIsQWxpYmFiYSwiSmluIFh1LCBaaGlmYW5nIEd1bywgSGFuZ3J1aSBIdSwgWXVuZmVpIENodSwgWGlvbmcgV2FuZywgSmluemhlbmcgSGUsIFl1eHVhbiBXYW5nLCBYaWFuIFNoaSwgVGluZyBIZSwgWGluZmEgWmh1LCBZdWFuanVuIEx2LCBZb25ncWkgV2FuZywgRGFrZSBHdW8sIEhlIFdhbmcsIExpbmhhbiBNYSwgUGVpIFpoYW5nLCBYaW55dSBaaGFuZywgSG9uZ2t1biBIYW8sIFppc2hhbiBHdW8sIEJhb3NvbmcgWWFuZywgQmluIFpoYW5nLCBaaXlhbmcgTWEsIFhpcGluIFdlaSwgU2h1YWkgQmFpLCBLZXFpbiBDaGVuLCBYdWVqaW5nIExpdSwgUGVuZyBXYW5nLCBNaW5na3VuIFlhbmcsIERheWloZW5nIExpdSwgWGluZ3poYW5nIFJlbiwgQm8gWmhlbmcsIFJ1aSBNZW4sIEZhbiBaaG91LCBCb3dlbiBZdSwgSmlhbnhpbiBZYW5nLCBMZSBZdSwgSmluZ3JlbiBaaG91LCBKdW55YW5nIExpbiIsMjAyNS0wOS0yMixRd2VuMy1PbW5pIFRlY2huaWNhbCBSZXBvcnQsaHR0cHM6Ly9hcnhpdi5vcmcvYWJzLzI1MDkuMTc3NjUsLFNPVEEgaW1wcm92ZW1lbnQsIiIiUXdlbjMtT21uaSBhY2hpZXZlcyBTT1RBIG9uIDMyIGJlbmNobWFya3MgYW5kIG92ZXJhbGwgU09UQSBvbiAyMiBhY3Jvc3MgMzYgYXVkaW8gYW5kIGF1ZGlvLXZpc3VhbCBiZW5jaG1hcmtzLCBvdXRwZXJmb3JtaW5nIHN0cm9uZyBjbG9zZWQtc291cmNlIG1vZGVscyBzdWNoIGFzIEdlbWluaS0yLjUtUHJvLCBTZWVkLUFTUiwgYW5kIEdQVC00by1UcmFuc2NyaWJlLiIiIiwzNTMwMDAwMDAwMC4wLCJBdWRpbyBFbmNvZGVyIEF1VCA2NTBNIApWaXNpb24gRW5jb2RlciBTaWdMSVAyLVNvNDAwTSA1NDBNIApUaGlua2VyIE1vRSBUcmFuc2Zvcm1lciAzMEItQTNCClRhbGtlciBNb0UgVHJhbnNmb3JtZXIgM0ItQTAuM0IKTVRQIERlbnNlIFRyYW5zZm9ybWVyIDgwTQpDb2RlMndhdiBDb252TmV0IDIwME0iLDMuNmUrMjIsNiBGTE9QL3BhcmFtZXRlci90b2tlbiAqIDMwMDAwMDAwMDAgYWN0aXZlIHBhcmFtZXRlcnMgKiAyMDAwMDAwMDAwMDAwIHRva2VucyA9IDMuNmUrMjIgRkxPUCwyMDAwMDAwMDAwMDAwLCIiIm91ciBBdVQgKEF1ZGlvIFRyYW5zZm9ybWVyKSBlbmNvZGVyLCB0cmFpbmVkIGZyb20gc2NyYXRjaCBvbiAyMCBtaWxsaW9uIGhvdXJzIG9mIHN1cGVydmlzZWQgYXVkaW8iIgoKIiJUaGUgc2Vjb25kIHBoYXNlIG9mIHByZXRyYWluaW5nIHV0aWxpemVzIGEgbGFyZ2Utc2NhbGUgZGF0YXNldCBjb250YWluaW5nCmFwcHJveGltYXRlbHkgMiB0cmlsbGlvbiB0b2tlbnMsIHdpdGggdGhlIGZvbGxvd2luZyBkaXN0cmlidXRpb24gYWNyb3NzIG1vZGFsaXRpZXM6IHRleHQgKDAuNTcgdHJpbGxpb24pLCBhdWRpbyAoMC43NyB0cmlsbGlvbiksIGltYWdlICgwLjgyIHRyaWxsaW9uKSwgdmlkZW8gKDAuMDUgdHJpbGxpb24pLCBhbmQgdmlkZW8tYXVkaW8gKDAuMDUgdHJpbGxpb24pIiIiLCwsLCxDb25maWRlbnQsIldlIHByZXNlbnQgUXdlbjMtT21uaSwgYSBzaW5nbGUgbXVsdGltb2RhbCBtb2RlbCB0aGF0LCBmb3IgdGhlIGZpcnN0IHRpbWUsIG1haW50YWlucyBzdGF0ZS1vZi10aGUtYXJ0IHBlcmZvcm1hbmNlIGFjcm9zcyB0ZXh0LCBpbWFnZSwgYXVkaW8sIGFuZCB2aWRlbyB3aXRob3V0IGFueSBkZWdyYWRhdGlvbiByZWxhdGl2ZSB0byBzaW5nbGUtbW9kYWwgY291bnRlcnBhcnRzLiBRd2VuMy1PbW5pIG1hdGNoZXMgdGhlIHBlcmZvcm1hbmNlIG9mIHNhbWUtc2l6ZWQgc2luZ2xlLW1vZGFsIG1vZGVscyB3aXRoaW4gdGhlIFF3ZW4gc2VyaWVzIGFuZCBleGNlbHMgcGFydGljdWxhcmx5IG9uIGF1ZGlvIHRhc2tzLiBBY3Jvc3MgMzYgYXVkaW8gYW5kIGF1ZGlvLXZpc3VhbCBiZW5jaG1hcmtzLCBRd2VuMy1PbW5pIGFjaGlldmVzIG9wZW4tc291cmNlIFNPVEEgb24gMzIgYmVuY2htYXJrcyBhbmQgb3ZlcmFsbCBTT1RBIG9uIDIyLCBvdXRwZXJmb3JtaW5nIHN0cm9uZyBjbG9zZWQtc291cmNlIG1vZGVscyBzdWNoIGFzIEdlbWluaS0yLjUtUHJvLCBTZWVkLUFTUiwgYW5kIEdQVC00by1UcmFuc2NyaWJlLiBRd2VuMy1PbW5pIGFkb3B0cyBhIFRoaW5rZXItVGFsa2VyIE1vRSBhcmNoaXRlY3R1cmUgdGhhdCB1bmlmaWVzIHBlcmNlcHRpb24gYW5kIGdlbmVyYXRpb24gYWNyb3NzIHRleHQsIGltYWdlcywgYXVkaW8sIGFuZCB2aWRlbywgeWllbGRpbmcgZmx1ZW50IHRleHQgYW5kIG5hdHVyYWwgcmVhbC10aW1lIHNwZWVjaC4gSXQgc3VwcG9ydHMgdGV4dCBpbnRlcmFjdGlvbiBpbiAxMTkgbGFuZ3VhZ2VzLCBzcGVlY2ggdW5kZXJzdGFuZGluZyBpbiAxOSBsYW5ndWFnZXMsIGFuZCBzcGVlY2ggZ2VuZXJhdGlvbiBpbiAxMCBsYW5ndWFnZXMuIFRvIHJlZHVjZSBmaXJzdC1wYWNrZXQgbGF0ZW5jeSBpbiBzdHJlYW1pbmcgc3ludGhlc2lzLCBUYWxrZXIgYXV0b3JlZ3Jlc3NpdmVseSBwcmVkaWN0cyBkaXNjcmV0ZSBzcGVlY2ggY29kZWNzIHVzaW5nIGEgbXVsdGktY29kZWJvb2sgc2NoZW1lLiBMZXZlcmFnaW5nIHRoZSByZXByZXNlbnRhdGlvbmFsIGNhcGFjaXR5IG9mIHRoZXNlIGNvZGVib29rcywgd2UgcmVwbGFjZSBjb21wdXRhdGlvbmFsbHkgaW50ZW5zaXZlIGJsb2NrLXdpc2UgZGlmZnVzaW9uIHdpdGggYSBsaWdodHdlaWdodCBjYXVzYWwgQ29udk5ldCwgZW5hYmxpbmcgc3RyZWFtaW5nIGZyb20gdGhlIGZpcnN0IGNvZGVjIGZyYW1lLiBJbiBjb2xkLXN0YXJ0IHNldHRpbmdzLCBRd2VuMy1PbW5pIGFjaGlldmVzIGEgdGhlb3JldGljYWwgZW5kLXRvLWVuZCBmaXJzdC1wYWNrZXQgbGF0ZW5jeSBvZiAyMzQgbXMuIFRvIGZ1cnRoZXIgc3RyZW5ndGhlbiBtdWx0aW1vZGFsIHJlYXNvbmluZywgd2UgaW50cm9kdWNlIGEgVGhpbmtpbmcgbW9kZWwgdGhhdCBleHBsaWNpdGx5IHJlYXNvbnMgb3ZlciBpbnB1dHMgZnJvbSBhbnkgbW9kYWxpdHkuIFNpbmNlIHRoZSByZXNlYXJjaCBjb21tdW5pdHkgY3VycmVudGx5IGxhY2tzIGEgZ2VuZXJhbC1wdXJwb3NlIGF1ZGlvIGNhcHRpb25pbmcgbW9kZWwsIHdlIGZpbmUtdHVuZWQgUXdlbjMtT21uaS0zMEItQTNCIHRvIG9idGFpbiBRd2VuMy1PbW5pLTMwQi1BM0ItQ2FwdGlvbmVyLCB3aGljaCBwcm9kdWNlcyBkZXRhaWxlZCwgbG93LWhhbGx1Y2luYXRpb24gY2FwdGlvbnMgZm9yIGFyYml0cmFyeSBhdWRpbyBpbnB1dHMuIFF3ZW4zLU9tbmktMzBCLUEzQiwgUXdlbjMtT21uaS0zMEItQTNCLVRoaW5raW5nLCBhbmQgUXdlbjMtT21uaS0zMEItQTNCLUNhcHRpb25lciBhcmUgcHVibGljbHkgcmVsZWFzZWQgdW5kZXIgdGhlIEFwYWNoZSAyLjAgbGljZW5zZS4iLCwsT3BlbiB3ZWlnaHRzICh1bnJlc3RyaWN0ZWQpLENoaW5hLCwsLCwsMjAyNS0xMi0xOCAwNTo0NToxNCswMDowMCwsLCwsbm90IGxpc3RlZCxJbmR1c3RyeSwsLCwsVW5yZWxlYXNlZCwiQXBhY2hlIDIuMApodHRwczovL2h1Z2dpbmdmYWNlLmNvL1F3ZW4vUXdlbjMtT21uaS0zMEItQTNCLUluc3RydWN0IiwsLCwsLCxPcGVyYXRpb24gY291bnRpbmcsUXdlbiwsLCxZZXMKR3JvayA0IEZhc3QsTGFuZ3VhZ2UsIkxhbmd1YWdlIG1vZGVsaW5nL2dlbmVyYXRpb24sUXVlc3Rpb24gYW5zd2VyaW5nLFF1YW50aXRhdGl2ZSByZWFzb25pbmcsU2VhcmNoLENvZGUgZ2VuZXJhdGlvbixNYXRoZW1hdGljYWwgcmVhc29uaW5nIix4QUksLDIwMjUtMDktMTksUHVzaGluZyB0aGUgRnJvbnRpZXIgb2YgQ29zdC1FZmZpY2llbnQgSW50ZWxsaWdlbmNlLGh0dHBzOi8veC5haS9uZXdzL2dyb2stNC1mYXN0LCwsLCwsLCwsLCwsLCxVbmtub3duLCJXZSdyZSB0aHJpbGxlZCB0byBwcmVzZW50IEdyb2sgNCBGYXN0LCBvdXIgbGF0ZXN0IGFkdmFuY2VtZW50IGluIGNvc3QtZWZmaWNpZW50IHJlYXNvbmluZyBtb2RlbHMuIEJ1aWx0IG9uIHhBSeKAmXMgbGVhcm5pbmdzIGZyb20gR3JvayA0LCBHcm9rIDQgRmFzdCBkZWxpdmVycyBmcm9udGllci1sZXZlbCBwZXJmb3JtYW5jZSBhY3Jvc3MgRW50ZXJwcmlzZSBhbmQgQ29uc3VtZXIgZG9tYWluc+KAlHdpdGggZXhjZXB0aW9uYWwgdG9rZW4gZWZmaWNpZW5jeS4gVGhpcyBtb2RlbCBwdXNoZXMgdGhlIGJvdW5kYXJpZXMgZm9yIHNtYWxsZXIgYW5kIGZhc3RlciBBSSwgbWFraW5nIGhpZ2gtcXVhbGl0eSByZWFzb25pbmcgYWNjZXNzaWJsZSB0byBtb3JlIHVzZXJzIGFuZCBkZXZlbG9wZXJzLiBHcm9rIDQgRmFzdCBmZWF0dXJlcyBzdGF0ZS1vZi10aGUtYXJ0IChTT1RBKSBjb3N0LWVmZmljaWVuY3ksIGN1dHRpbmctZWRnZSB3ZWIgYW5kIFggc2VhcmNoIGNhcGFiaWxpdGllcywgYSAyTSB0b2tlbiBjb250ZXh0IHdpbmRvdywgYW5kIGEgdW5pZmllZCBhcmNoaXRlY3R1cmUgdGhhdCBibGVuZHMgcmVhc29uaW5nIGFuZCBub24tcmVhc29uaW5nIG1vZGVzIGluIG9uZSBtb2RlbC4iLCwsQVBJIGFjY2VzcyxVbml0ZWQgU3RhdGVzIG9mIEFtZXJpY2EsLCwsLCwyMDI1LTEyLTE4IDAyOjQzOjUxKzAwOjAwLCwsLCwsSW5kdXN0cnksLCwsLFVucmVsZWFzZWQsLCwsLCwsLCwsLCwsTm8KTWFnaXN0cmFsIFNtYWxsIDEuMiwiTGFuZ3VhZ2UsVmlzaW9uLE11bHRpbW9kYWwiLCJMYW5ndWFnZSBtb2RlbGluZy9nZW5lcmF0aW9uLFF1ZXN0aW9uIGFuc3dlcmluZyxRdWFudGl0YXRpdmUgcmVhc29uaW5nLENvZGUgZ2VuZXJhdGlvbixUcmFuc2xhdGlvbixWaXN1YWwgcXVlc3Rpb24gYW5zd2VyaW5nLEltYWdlIGNhcHRpb25pbmciLE1pc3RyYWwgQUksLDIwMjUtMDktMTgsIkludHJvZHVjaW5nIE1hZ2lzdHJhbCBTbWFsbCAxLjIgJiBNYWdpc3RyYWwgTWVkaXVtIDEuMiwgbWlub3IgdXBkYXRlcyB0byBvdXIgTWFnaXN0cmFsIDEuMSBtb2RlbHMhIixodHRwczovL2h1Z2dpbmdmYWNlLmNvL21pc3RyYWxhaS9NYWdpc3RyYWwtU21hbGwtMjUwOSwsLCwyNDAwMDAwMDAwMC4wLDI0QiwsLCwsLCwsLENvbmZpZGVudCwiSW50cm9kdWNpbmcgTWFnaXN0cmFsIFNtYWxsIDEuMiAmIE1hZ2lzdHJhbCBNZWRpdW0gMS4yLCBtaW5vciB1cGRhdGVzIHRvIG91ciBNYWdpc3RyYWwgMS4xIG1vZGVscyEKCi0gTXVsdGltb2RhbGl0eTogTm93IGVxdWlwcGVkIHdpdGggYSB2aXNpb24gZW5jb2RlciwgdGhlc2UgbW9kZWxzIGhhbmRsZSBib3RoIHRleHQgYW5kIGltYWdlcyBzZWFtbGVzc2x5LgotIFBlcmZvcm1hbmNlIEJvb3N0OiAxNSUgaW1wcm92ZW1lbnRzIG9uIG1hdGggYW5kIGNvZGluZyBiZW5jaG1hcmtzIHN1Y2ggYXMgQUlNRSAyNC8yNSBhbmQgTGl2ZUNvZGVCZW5jaCB2NS92Ni4KLSBTbWFydGVyIFRvb2wgVXNlOiBCZXR0ZXIgdG9vbCB1c2FnZSB3aXRoIHdlYiBzZWFyY2gsIGNvZGUgaW50ZXJwcmV0ZXIsIGFuZCBpbWFnZSBnZW5lcmF0aW9uLgotIEJldHRlciBUb25lICYgUGVyc29uYTogUmVzcG9uc2VzIGFyZSBjbGVhcmVyLCBtb3JlIG5hdHVyYWwsIGFuZCBiZXR0ZXIgZm9ybWF0dGVkIGZvciB5b3UuCiIsLCxPcGVuIHdlaWdodHMgKHVucmVzdHJpY3RlZCksRnJhbmNlLE1pc3RyYWwgU21hbGwgMy4yLCwsLCwyMDI1LTExLTI4IDExOjUyOjEzKzAwOjAwLCwsLCwsSW5kdXN0cnksLCwsLFVucmVsZWFzZWQsIkFwYWNoZSAyLjAKaHR0cHM6Ly9odWdnaW5nZmFjZS5jby9taXN0cmFsYWkvTWFnaXN0cmFsLVNtYWxsLTI1MDkiLCwsLCwsLCxtaXN0cmFsYWksLCwsWWVzCk1hZ2lzdHJhbCBNZWRpdW0gMS4yLExhbmd1YWdlLCJMYW5ndWFnZSBtb2RlbGluZy9nZW5lcmF0aW9uLFF1ZXN0aW9uIGFuc3dlcmluZyxRdWFudGl0YXRpdmUgcmVhc29uaW5nLENvZGUgZ2VuZXJhdGlvbixUcmFuc2xhdGlvbiIsTWlzdHJhbCBBSSwsMjAyNS0wOS0xOCwiSW50cm9kdWNpbmcgTWFnaXN0cmFsIFNtYWxsIDEuMiAmIE1hZ2lzdHJhbCBNZWRpdW0gMS4yLCBtaW5vciB1cGRhdGVzIHRvIG91ciBNYWdpc3RyYWwgMS4xIG1vZGVscyEiLCwsLCwsLCwsLCwsLCwsVW5rbm93biwiSW50cm9kdWNpbmcgTWFnaXN0cmFsIFNtYWxsIDEuMiAmIE1hZ2lzdHJhbCBNZWRpdW0gMS4yLCBtaW5vciB1cGRhdGVzIHRvIG91ciBNYWdpc3RyYWwgMS4xIG1vZGVscyEKCi0gTXVsdGltb2RhbGl0eTogTm93IGVxdWlwcGVkIHdpdGggYSB2aXNpb24gZW5jb2RlciwgdGhlc2UgbW9kZWxzIGhhbmRsZSBib3RoIHRleHQgYW5kIGltYWdlcyBzZWFtbGVzc2x5LgotIFBlcmZvcm1hbmNlIEJvb3N0OiAxNSUgaW1wcm92ZW1lbnRzIG9uIG1hdGggYW5kIGNvZGluZyBiZW5jaG1hcmtzIHN1Y2ggYXMgQUlNRSAyNC8yNSBhbmQgTGl2ZUNvZGVCZW5jaCB2NS92Ni4KLSBTbWFydGVyIFRvb2wgVXNlOiBCZXR0ZXIgdG9vbCB1c2FnZSB3aXRoIHdlYiBzZWFyY2gsIGNvZGUgaW50ZXJwcmV0ZXIsIGFuZCBpbWFnZSBnZW5lcmF0aW9uLgotIEJldHRlciBUb25lICYgUGVyc29uYTogUmVzcG9uc2VzIGFyZSBjbGVhcmVyLCBtb3JlIG5hdHVyYWwsIGFuZCBiZXR0ZXIgZm9ybWF0dGVkIGZvciB5b3UuCiIsLCxBUEkgYWNjZXNzLEZyYW5jZSwsLCwsLDIwMjUtMTEtMjggMTE6NTI6MTMrMDA6MDAsLCwsLCxJbmR1c3RyeSwsLCwsVW5yZWxlYXNlZCwsLCwsLCwsLCwsLCxObwpHcmFuaXRlLURvY2xpbmcsIlZpc2lvbixNdWx0aW1vZGFsLExhbmd1YWdlIiwiVmlzdWFsIHF1ZXN0aW9uIGFuc3dlcmluZyxDaGFyYWN0ZXIgcmVjb2duaXRpb24gKE9DUiksUmV0cmlldmFsLWF1Z21lbnRlZCBnZW5lcmF0aW9uIixJQk0sLDIwMjUtMDktMTcsSUJNIEdyYW5pdGUtRG9jbGluZzogRW5kLXRvLWVuZCBkb2N1bWVudCB1bmRlcnN0YW5kaW5nIHdpdGggb25lIHRpbnkgbW9kZWwsaHR0cHM6Ly93d3cuaWJtLmNvbS9uZXcvYW5ub3VuY2VtZW50cy9ncmFuaXRlLWRvY2xpbmctZW5kLXRvLWVuZC1kb2N1bWVudC1jb252ZXJzaW9uLCwsLDI1ODAwMDAwMC4wLDI1OE0sLCwsLCwiIiJXZSB0cmFpbiBncmFuaXRlLWRvY2xpbmctMjU4bSB1c2luZyBJQk0ncyBzdXBlciBjb21wdXRpbmcgY2x1c3RlciwgQmx1ZSBWZWxhLCB3aGljaCBpcyBvdXRmaXR0ZWQgd2l0aCBOVklESUEgSDEwMCBHUFVzLiBUaGlzIGNsdXN0ZXIgcHJvdmlkZXMgYSBzY2FsYWJsZSBhbmQgZWZmaWNpZW50IGluZnJhc3RydWN0dXJlIGZvciB0cmFpbmluZyBvdXIgbW9kZWxzIG92ZXIgdGhvdXNhbmRzIG9mIEdQVXMuIiIiLE5WSURJQSBIMTAwIFNYTTUgODBHQiwsQ29uZmlkZW50LCJUb2RheSwgSUJNIGlzIHJlbGVhc2luZyBHcmFuaXRlLURvY2xpbmctMjU4TSwgYW4gdWx0cmEtY29tcGFjdCBhbmQgY3V0dGluZy1lZGdlIG9wZW4tc291cmNlIHZpc2lvbi1sYW5ndWFnZSBtb2RlbCAoVkxNKSBmb3IgY29udmVydGluZyBkb2N1bWVudHMgdG8gbWFjaGluZS1yZWFkYWJsZSBmb3JtYXRzIHdoaWxlIGZ1bGx5IHByZXNlcnZpbmcgdGhlaXIgbGF5b3V0LCB0YWJsZXMsIGVxdWF0aW9ucywgbGlzdHMgYW5kIG1vcmUuIEl04oCZcyBub3cgYXZhaWxhYmxlIG9uIEh1Z2dpbmcgRmFjZSB0aHJvdWdoIGEgc3RhbmRhcmQgQXBhY2hlIDIuMCBsaWNlbnNlLgoKR3Jhbml0ZS1Eb2NsaW5nIGlzIHB1cnBvc2UtYnVpbHQgZm9yIGFjY3VyYXRlIGFuZCBlZmZpY2llbnQgZG9jdW1lbnQgY29udmVyc2lvbiwgdW5saWtlIG1vc3QgVkxNLWJhc2VkIGFwcHJvYWNoZXMgdG8gb3B0aWNhbCBjaGFyYWN0ZXIgcmVjb2duaXRpb24gKE9DUikgdGhhdCBhaW0gdG8gYWRhcHQgbGFyZ2UsIGdlbmVyYWwtcHVycG9zZSBtb2RlbHMgdG8gdGhlIHRhc2suIEV2ZW4gYXQgYW4gdWx0cmEtY29tcGFjdCAyNThNIHBhcmFtZXRlcnMsIEdyYW5pdGUtRG9jbGluZ+KAmXMgY2FwYWJpbGl0aWVzIHJpdmFsIHRob3NlIG9mIHN5c3RlbXMgc2V2ZXJhbCB0aW1lcyBpdHMgc2l6ZSwgbWFraW5nIGl0IGV4dHJlbWVseSBjb3N0LWVmZmVjdGl2ZS4gVGhlIG1vZGVsIGdvZXMgd2VsbCBiZXlvbmQgbWVyZSB0ZXh0IGV4dHJhY3Rpb246IGl0IGhhbmRsZXMgYm90aCBpbmxpbmUgYW5kIGZsb2F0aW5nIG1hdGggYW5kIGNvZGUsIGV4Y2VscyBhdCByZWNvZ25pemluZyB0YWJsZSBzdHJ1Y3R1cmUgYW5kIHByZXNlcnZlcyB0aGUgbGF5b3V0IGFuZCBzdHJ1Y3R1cmUgb2YgdGhlIG9yaWdpbmFsIGRvY3VtZW50LiBXaGVyZWFzIGNvbnZlbnRpb25hbCBPQ1IgbW9kZWxzIGNvbnZlcnQgZG9jdW1lbnRzIGRpcmVjdGx5IHRvIE1hcmtkb3duIGFuZCBsb3NlIGNvbm5lY3Rpb24gdG8gdGhlIHNvdXJjZSBjb250ZW50LCBHcmFuaXRlLURvY2xpbmfigJlzIHVuaXF1ZSBtZXRob2Qgb2YgZmFpdGhmdWxseSB0cmFuc2xhdGluZyBjb21wbGV4IHN0cnVjdHVyYWwgZWxlbWVudHMgbWFrZXMgaXRzIG91dHB1dCBpZGVhbCBmb3IgZG93bnN0cmVhbSBSQUcgYXBwbGljYXRpb25zLiIsLCxPcGVuIHdlaWdodHMgKHVucmVzdHJpY3RlZCksVW5pdGVkIFN0YXRlcyBvZiBBbWVyaWNhLFNpZ0xJUCAyLCwsLCwyMDI1LTExLTI4IDExOjUyOjEzKzAwOjAwLElCTSwiIiJXZSB0cmFpbiBncmFuaXRlLWRvY2xpbmctMjU4bSB1c2luZyBJQk0ncyBzdXBlciBjb21wdXRpbmcgY2x1c3RlciwgQmx1ZSBWZWxhLCB3aGljaCBpcyBvdXRmaXR0ZWQgd2l0aCBOVklESUEgSDEwMCBHUFVzLiBUaGlzIGNsdXN0ZXIgcHJvdmlkZXMgYSBzY2FsYWJsZSBhbmQgZWZmaWNpZW50IGluZnJhc3RydWN0dXJlIGZvciB0cmFpbmluZyBvdXIgbW9kZWxzIG92ZXIgdGhvdXNhbmRzIG9mIEdQVXMuIiIiLCwsLEluZHVzdHJ5LCwsLCxVbnJlbGVhc2VkLCJBcGFjaGUgMi4wCmh0dHBzOi8vaHVnZ2luZ2ZhY2UuY28vaWJtLWdyYW5pdGUvZ3Jhbml0ZS1kb2NsaW5nLTI1OE0iLCwsLCwsLCxpYm0tZ3Jhbml0ZSwsLCxZZXMKQWdlbnRGb3VuZGVyLTMwQixMYW5ndWFnZSwiTGFuZ3VhZ2UgbW9kZWxpbmcvZ2VuZXJhdGlvbixRdWVzdGlvbiBhbnN3ZXJpbmcsU3lzdGVtIGNvbnRyb2wsUXVhbnRpdGF0aXZlIHJlYXNvbmluZyxNYXRoZW1hdGljYWwgcmVhc29uaW5nLENvZGUgZ2VuZXJhdGlvbixTZWFyY2giLEFsaWJhYmEsIkxpYW5nY2FpIFN1LCBaaGVuIFpoYW5nLCBHdWFuZ3l1IExpLCBaaHVvIENoZW4sIENoZW54aSBXYW5nLCBNYW9qaWEgU29uZywgWGlueXUgV2FuZywgS3VhbiBMaSwgSmlhbG9uZyBXdSwgWHVhbnpob25nIENoZW4sIFppbGUgUWlhbywgWmhvbmd3YW5nIFpoYW5nLCBIdWlmZW5nIFlpbiwgU2hpaGFvIENhaSwgUnVubmFuIEZhbmcsIFpoZW5nd2VpIFRhbywgV2VuYmlhbyBZaW4sIENoZW54aW9uZyBRaWFuLCBZb25nIEppYW5nLCBQZW5nanVuIFhpZSwgRmVpIEh1YW5nLCBKaW5ncmVuIFpob3UiLDIwMjUtMDktMTYsU2NhbGluZyBBZ2VudHMgdmlhIENvbnRpbnVhbCBQcmUtdHJhaW5pbmcsaHR0cHM6Ly9hcnhpdi5vcmcvYWJzLzI1MDkuMTMzMTAsLFNPVEEgaW1wcm92ZW1lbnQsIiIiV2UgZXZhbHVhdGUgb3VyIEFnZW50Rm91bmRlci0zMEIgb24gMTAgYmVuY2htYXJrcyBhbmQgYWNoaWV2ZSBzdGF0ZS1vZi10aGUtYXJ0IHBlcmZvcm1hbmNlIHdoaWxlIHJldGFpbnMgc3Ryb25nIHRvb2wtdXNlIGFiaWxpdHksIG5vdGFibHkgMzkuOSUgb24gQnJvd3NlQ29tcC1lbiwgNDMuMyUgb24gQnJvd3NlQ29tcC16aCwgYW5kIDMxLjUlIFBhc3NAMSBvbiBITEUuIiIiLDMwMDAwMDAwMDAwLjAsMzBCLUEzQiw2LjUzNjdlKzIzLDYuNDhlKzIzIEZMT1AgW2Jhc2UgbW9kZWwgY29tcHV0ZV0gKyA1LjY3ZSsyMSBGTE9QID0gNi41MzY3ZSsyMyBGTE9QLDMxNTAwMDAwMDAwMCwiV2UgdHJhaW4gQWdlbnRGb3VuZGVyIG1vZGVscyB3aXRoIGRhdGEgdm9sdW1lcyByYW5naW5nIGZyb20gMEIgdG8gMzE1QiB0b2tlbnMKCkFnZW50aWMgQ1BUIFN0YWdlIDE6IFdlIHByb2Nlc3MgYXBwcm94aW1hdGVseSAyMDBCIHRva2VucwpBZ2VudGljIENQVCBTdGFnZSAyOiBXZSBmdXJ0aGVyIHJlZmluZSB0aGVzZSBjYXBhYmlsaXRpZXMgdXNpbmcgMTAwQiB0b2tlbnMiLCwsLCxDb25maWRlbnQsIkxhcmdlIGxhbmd1YWdlIG1vZGVscyAoTExNcykgaGF2ZSBldm9sdmVkIGludG8gYWdlbnRpYyBzeXN0ZW1zIGNhcGFibGUgb2YgYXV0b25vbW91cyB0b29sIHVzZSBhbmQgbXVsdGktc3RlcCByZWFzb25pbmcgZm9yIGNvbXBsZXggcHJvYmxlbS1zb2x2aW5nLiBIb3dldmVyLCBwb3N0LXRyYWluaW5nIGFwcHJvYWNoZXMgYnVpbGRpbmcgdXBvbiBnZW5lcmFsLXB1cnBvc2UgZm91bmRhdGlvbiBtb2RlbHMgY29uc2lzdGVudGx5IHVuZGVycGVyZm9ybSBpbiBhZ2VudGljIHRhc2tzLCBwYXJ0aWN1bGFybHkgaW4gb3Blbi1zb3VyY2UgaW1wbGVtZW50YXRpb25zLiBXZSBpZGVudGlmeSB0aGUgcm9vdCBjYXVzZTogdGhlIGFic2VuY2Ugb2Ygcm9idXN0IGFnZW50aWMgZm91bmRhdGlvbiBtb2RlbHMgZm9yY2VzIG1vZGVscyBkdXJpbmcgcG9zdC10cmFpbmluZyB0byBzaW11bHRhbmVvdXNseSBsZWFybiBkaXZlcnNlIGFnZW50aWMgYmVoYXZpb3JzIHdoaWxlIGFsaWduaW5nIHRoZW0gdG8gZXhwZXJ0IGRlbW9uc3RyYXRpb25zLCB0aGVyZWJ5IGNyZWF0aW5nIGZ1bmRhbWVudGFsIG9wdGltaXphdGlvbiB0ZW5zaW9ucy4gVG8gdGhpcyBlbmQsIHdlIGFyZSB0aGUgZmlyc3QgdG8gcHJvcG9zZSBpbmNvcnBvcmF0aW5nIEFnZW50aWMgQ29udGludWFsIFByZS10cmFpbmluZyAoQWdlbnRpYyBDUFQpIGludG8gdGhlIGRlZXAgcmVzZWFyY2ggYWdlbnRzIHRyYWluaW5nIHBpcGVsaW5lIHRvIGJ1aWxkIHBvd2VyZnVsIGFnZW50aWMgZm91bmRhdGlvbmFsIG1vZGVscy4gQmFzZWQgb24gdGhpcyBhcHByb2FjaCwgd2UgZGV2ZWxvcCBhIGRlZXAgcmVzZWFyY2ggYWdlbnQgbW9kZWwgbmFtZWQgQWdlbnRGb3VuZGVyLiBXZSBldmFsdWF0ZSBvdXIgQWdlbnRGb3VuZGVyLTMwQiBvbiAxMCBiZW5jaG1hcmtzIGFuZCBhY2hpZXZlIHN0YXRlLW9mLXRoZS1hcnQgcGVyZm9ybWFuY2Ugd2hpbGUgcmV0YWlucyBzdHJvbmcgdG9vbC11c2UgYWJpbGl0eSwgbm90YWJseSAzOS45JSBvbiBCcm93c2VDb21wLWVuLCA0My4zJSBvbiBCcm93c2VDb21wLXpoLCBhbmQgMzEuNSUgUGFzc0AxIG9uIEhMRS4iLCwsT3BlbiB3ZWlnaHRzICh1bnJlc3RyaWN0ZWQpLENoaW5hLFF3ZW4zLTMwQi1BM0IsNS42N2UrMjEsNiBGTE9QL3BhcmFtZXRlci90b2tlbiAqIDMwMDAwMDAwMDAgYWN0aXZlIHBhcmFtZXRlcnMgKiAzMTUwMDAwMDAwMDAgdG9rZW5zID0gNS42N2UrMjEgRkxPUCwsLDIwMjUtMTItMTggMDM6Mzc6MDQrMDA6MDAsLCwsLEJhdGNoIHNpemUgbm90IHN0YXRlZCxJbmR1c3RyeSwsLCwsVW5yZWxlYXNlZCwiQXBhY2hlIDIuMApodHRwczovL2h1Z2dpbmdmYWNlLmNvL0FsaWJhYmEtTkxQL1Rvbmd5aS1EZWVwUmVzZWFyY2gtMzBCLUEzQgoKaHR0cHM6Ly9naXRodWIuY29tL0FsaWJhYmEtTkxQL0RlZXBSZXNlYXJjaCIsLCwsLCwsT3BlcmF0aW9uIGNvdW50aW5nLEFsaWJhYmEtTkxQLCwsLFllcwpGYWJyaWMgMS4wLFZpZGVvLCJWaWRlbyBnZW5lcmF0aW9uLEltYWdlLXRvLXZpZGVvIixWZWVkLCwyMDI1LTA5LTE1LCJWRUVEIEZhYnJpYyAxLjAKTUFLRSBBTll0aGluZyBUQUxLIiwiaHR0cHM6Ly93d3cudmVlZC5pby9haS9mYWJyaWMtMS0wCgpodHRwczovL3d3dy52ZWVkLmlvL2Jsb2cvZmFicmljLXVzZS1jYXNlcyIsLCwsLCwsLCwsLCwsLFVua25vd24sIkZvcmdldCB0aGUgY2FtZXJhLCBmb3JnZXQgdGhlIHN0dWRpby4gVkVFRCBGYWJyaWMgMS4wIHNwaW5zIGFueSBpbWFnZSBpbnRvIHN0dWRpby1ncmFkZSB0YWxraW5nIHZpZGVvIHF1aWNrZXIgdGhhbiB5b3UgY2FuIHNheSDigJhjdXTigJkuCgpjcmVhdGUgQU5ZIHZpZGVvCndpdGggVkVFRCBGYWJyaWMgMS4wCkZyb20gcG9kY2FzdHMgdG8gcHJvZHVjdCBkZW1vcywgVkVFRCBGYWJyaWMgMS4wIHR1cm5zIOKAqG9uZSBpbWFnZSBpbnRvIGFueSB2aWRlbyB5b3UgbmVlZC4iLCwsQVBJIGFjY2VzcyxVbml0ZWQgS2luZ2RvbSBvZiBHcmVhdCBCcml0YWluIGFuZCBOb3J0aGVybiBJcmVsYW5kLCwsLCwsMjAyNS0xMS0yOCAxMTo1MjoxMyswMDowMCwsLCwsLEluZHVzdHJ5LCwsLCxVbnJlbGVhc2VkLCwsLCwsLCwsLCwsLE5vCkdQVOKAkTUtQ29kZXgsTGFuZ3VhZ2UsIkNvZGUgZ2VuZXJhdGlvbixTeXN0ZW0gY29udHJvbCIsT3BlbkFJLCwyMDI1LTA5LTE1LEludHJvZHVjaW5nIHVwZ3JhZGVzIHRvIENvZGV4LGh0dHBzOi8vb3BlbmFpLmNvbS9pbmRleC9pbnRyb2R1Y2luZy11cGdyYWRlcy10by1jb2RleC8sLCwsLCwsIk9wZW5BSSBzYXlzIHRoaXMgaXMgYSB2ZXJzaW9uIG9mIEdQVC01LiBUaGUgbWVhbmluZyBvZiB0aGlzIGlzIG5vdCBjb21wbGV0ZWx5IGNsZWFyLCBidXQgbGlrZWx5IG1lYW5zIGEgc2hhcmVkIGJhc2UgbW9kZWwgYW5kIGEgc2ltaWxhci9vdmVybGFwcGluZyBwb3N0LXRyYWluaW5nIGhpc3RvcnkuIEJ1dCBpdCBpcyBub3QgY2xlYXIgd2hldGhlciA1LWNvZGV4IHdhcyBwcm9kdWNlZCB2aWEgYWRkaXRpb25hbCBmaW5lLXR1bmluZyBvZiBhIHB1Ymxpc2hlZCBHUFQtNSBjaGVja3BvaW50LiIsLCwsLCwsVW5rbm93biwiVG9kYXksIHdl4oCZcmUgcmVsZWFzaW5nIEdQVOKAkTUtQ29kZXjigJRhIHZlcnNpb24gb2YgR1BU4oCRNSBmdXJ0aGVyIG9wdGltaXplZCBmb3IgYWdlbnRpYyBjb2RpbmcgaW4gQ29kZXguIEdQVOKAkTUtQ29kZXggd2FzIHRyYWluZWQgd2l0aCBhIGZvY3VzIG9uIHJlYWwtd29ybGQgc29mdHdhcmUgZW5naW5lZXJpbmcgd29yazsgaXTigJlzIGVxdWFsbHkgcHJvZmljaWVudCBhdCBxdWljaywgaW50ZXJhY3RpdmUgc2Vzc2lvbnMgYW5kIGF0IGluZGVwZW5kZW50bHkgcG93ZXJpbmcgdGhyb3VnaCBsb25nLCBjb21wbGV4IHRhc2tzLiBJdHMgY29kZSByZXZpZXcgY2FwYWJpbGl0eSBjYW4gY2F0Y2ggY3JpdGljYWwgYnVncyBiZWZvcmUgdGhleSBzaGlwLiBHUFTigJE1LUNvZGV4IGlzIGF2YWlsYWJsZSBldmVyeXdoZXJlIHlvdSB1c2UgQ29kZXjigJRpdOKAmXMgdGhlIGRlZmF1bHQgZm9yIGNsb3VkIHRhc2tzIGFuZCBjb2RlIHJldmlldywgYW5kIGRldmVsb3BlcnMgY2FuIGNob29zZSB0byB1c2UgaXQgZm9yIGxvY2FsIHRhc2tzIHZpYSBDb2RleCBDTEkgYW5kIHRoZSBJREUgZXh0ZW5zaW9uLgoKU2luY2Ugd2UgZmlyc3QgbGF1bmNoZWQgQ29kZXggQ0xJ4oGgKG9wZW5zIGluIGEgbmV3IHdpbmRvdykgaW4gQXByaWwgYW5kIENvZGV44oGgIHdlYiBpbiBNYXksIENvZGV4IGhhcyBzdGVhZGlseSBldm9sdmVkIGludG8gYSBtb3JlIGVmZmVjdGl2ZSBjb2RpbmcgY29sbGFib3JhdG9yLiBUd28gd2Vla3MgYWdvLCB3ZSB1bmlmaWVkIENvZGV4IGludG8gYSBzaW5nbGUgcHJvZHVjdCBleHBlcmllbmNlIGNvbm5lY3RlZCBieSB5b3VyIENoYXRHUFQgYWNjb3VudCwgZW5hYmxpbmcgeW91IHRvIG1vdmUgd29yayBzZWFtbGVzc2x5IGJldHdlZW4geW91ciBsb2NhbCBlbnZpcm9ubWVudCBhbmQgdGhlIGNsb3VkIHdpdGhvdXQgbG9zaW5nIGNvbnRleHQuIENvZGV4IG5vdyB3b3JrcyB3aGVyZSB5b3UgZGV2ZWxvcOKAlGluIHlvdXIgdGVybWluYWwgb3IgSURFLCBvbiB0aGUgd2ViLCBpbiBHaXRIdWIsIGFuZCBldmVuIGluIHRoZSBDaGF0R1BUIGlPUyBhcHAuIENvZGV4IGlzIGluY2x1ZGVkIHdpdGggQ2hhdEdQVCBQbHVzLCBQcm8sIEJ1c2luZXNzLCBFZHUsIGFuZCBFbnRlcnByaXNlIHBsYW5zLgoKV2l0aCB0aGVzZSB1cGRhdGVzLCBDb2RleCBtb3ZlcyBjbG9zZXIgdG8gd2hhdCB3ZeKAmXZlIGJlZW4gYnVpbGRpbmcgdG93YXJkIGFsbCBhbG9uZ+KAlGEgdGVhbW1hdGUgdGhhdCB1bmRlcnN0YW5kcyB5b3VyIGNvbnRleHQsIHdvcmtzIGFsb25nc2lkZSB5b3UsIGFuZCByZWxpYWJseSB0YWtlcyBvbiB3b3JrIGZvciB5b3VyIHRlYW0uIiwsLEFQSSBhY2Nlc3MsVW5pdGVkIFN0YXRlcyBvZiBBbWVyaWNhLEdQVC01LCwsLCwyMDI2LTAzLTA2IDE5OjI3OjQ1KzAwOjAwLCwsLCwsSW5kdXN0cnksLCwsLFVucmVsZWFzZWQsLCwsLCwsLCwsLCwsTm8KUXdlbjMtTmV4dC04MEItQTNCLExhbmd1YWdlLCJMYW5ndWFnZSBtb2RlbGluZy9nZW5lcmF0aW9uLFF1ZXN0aW9uIGFuc3dlcmluZyxTeXN0ZW0gY29udHJvbCxDb2RlIGdlbmVyYXRpb24iLEFsaWJhYmEsLDIwMjUtMDktMTAsUXdlbjMtTmV4dDogVG93YXJkcyBVbHRpbWF0ZSBUcmFpbmluZyAmIEluZmVyZW5jZSBFZmZpY2llbmN5LGh0dHBz</x:v>
      </x:c>
    </x:row>
    <x:row r="19" ht="18" customHeight="1">
      <x:c r="A19" s="17" t="n">
        <x:v>14</x:v>
      </x:c>
      <x:c r="B19" s="17" t="n">
        <x:v>309</x:v>
      </x:c>
      <x:c r="C19" s="94" t="str">
        <x:v>Oi8vcXdlbi5haS9ibG9nP2lkPTQwNzRjY2E4MDM5MzE1MGMyNDhlNTA4YWE2Mjk4M2Y5Y2I3ZDI3Y2QmZnJvbT1yZXNlYXJjaC5sYXRlc3QtYWR2YW5jZW1lbnRzLWxpc3QsLCwsODAwMDAwMDAwMDAuMCw4MEIgLSBBM0IsMi43ZSsyMywiNiBGTE9QIC8gcGFyYW1ldGVyIC8gdG9rZW4gKiAzICogMTBeOSBhY3RpdmUgcGFyYW1ldGVycyAqIDE1ICogMTBeMTIgcHJlLXRyYWluaW5nIHRva2VucyA9IDIuN2UrMjMgRkxPUAoKIiJJdCB1c2VzIGxlc3MgdGhhbiA4MCUgb2YgdGhlIEdQVSBob3VycyBuZWVkZWQgYnkgUXdlbjMtMzBBLTNCLCBhbmQgb25seSA5LjMlIG9mIHRoZSBjb21wdXRlIGNvc3Qgb2YgUXdlbjMtMzJCIOKAlCB3aGlsZSBhY2hpZXZpbmcgYmV0dGVyIHBlcmZvcm1hbmNlLiIiCgooUXdlbjMtMzBBLTNCIGNvbXB1dGUgZXN0aW1hdGlvbjogNi40OGUrMjMgRkxPUCwgUXdlbjMtMzJCIC0gNy4wODQ4ZSsyNCBGTE9QKSIsMTUwMDAwMDAwMDAwMDAsIlRyYWluaW5nIFN0YWdlOiBQcmV0cmFpbmluZyAoMTVUIHRva2VucykgJiBQb3N0LXRyYWluaW5nCgoiIlF3ZW4zLU5leHQgaXMgdHJhaW5lZCBvbiBhIHVuaWZvcm1seSBzYW1wbGVkIHN1YnNldCAoMTVUIHRva2Vucykgb2YgUXdlbjPigJlzIDM2VC10b2tlbiBwcmV0cmFpbmluZyBjb3JwdXMiIiIsLCwsLENvbmZpZGVudCwiV2UgYmVsaWV2ZSB0aGF0IENvbnRleHQgTGVuZ3RoIFNjYWxpbmcgYW5kIFRvdGFsIFBhcmFtZXRlciBTY2FsaW5nIGFyZSB0d28gbWFqb3IgdHJlbmRzIGluIHRoZSBmdXR1cmUgb2YgbGFyZ2UgbW9kZWxzLiBUbyBmdXJ0aGVyIGltcHJvdmUgdHJhaW5pbmcgYW5kIGluZmVyZW5jZSBlZmZpY2llbmN5IHVuZGVyIGxvbmctY29udGV4dCBhbmQgbGFyZ2UtcGFyYW1ldGVyIHNldHRpbmdzLCB3ZSBkZXNpZ24gYSBicmFuZC1uZXcgbW9kZWwgYXJjaGl0ZWN0dXJlIGNhbGxlZCBRd2VuMy1OZXh0LkNvbXBhcmVkIHRvIHRoZSBNb0Ugc3RydWN0dXJlIG9mIFF3ZW4zLCBRd2VuMy1OZXh0IGludHJvZHVjZXMgc2V2ZXJhbCBrZXkgaW1wcm92ZW1lbnRzOiBhIGh5YnJpZCBhdHRlbnRpb24gbWVjaGFuaXNtLCBhIGhpZ2hseSBzcGFyc2UgTWl4dHVyZS1vZi1FeHBlcnRzIChNb0UpIHN0cnVjdHVyZSwgdHJhaW5pbmctc3RhYmlsaXR5LWZyaWVuZGx5IG9wdGltaXphdGlvbnMsIGFuZCBhIG11bHRpLXRva2VuIHByZWRpY3Rpb24gbWVjaGFuaXNtIGZvciBmYXN0ZXIgaW5mZXJlbmNlLgpCYXNlZCBvbiB0aGlzIG5ldyBhcmNoaXRlY3R1cmUsIHdlIHRyYWluIHRoZSBRd2VuMy1OZXh0LTgwQi1BM0ItQmFzZSBtb2RlbCDigJQgYW4gODAtYmlsbGlvbi1wYXJhbWV0ZXIgbW9kZWwgdGhhdCBhY3RpdmF0ZXMgb25seSAzIGJpbGxpb24gcGFyYW1ldGVycyBkdXJpbmcgaW5mZXJlbmNlLiBUaGlzIGJhc2UgbW9kZWwgYWNoaWV2ZXMgcGVyZm9ybWFuY2UgY29tcGFyYWJsZSB0byAob3IgZXZlbiBzbGlnaHRseSBiZXR0ZXIgdGhhbikgdGhlIGRlbnNlIFF3ZW4zLTMyQiBtb2RlbCwgd2hpbGUgdXNpbmcgbGVzcyB0aGFuIDEwJSBvZiBpdHMgdHJhaW5pbmcgY29zdCAoR1BVIGhvdXJzKS4gSW4gaW5mZXJlbmNlLCBlc3BlY2lhbGx5IHdpdGggY29udGV4dCBsZW5ndGhzIG92ZXIgMzJLIHRva2VucywgaXQgZGVsaXZlcnMgbW9yZSB0aGFuIDEweCBoaWdoZXIgdGhyb3VnaHB1dCDigJQgYWNoaWV2aW5nIGV4dHJlbWUgZWZmaWNpZW5jeSBpbiBib3RoIHRyYWluaW5nIGFuZCBpbmZlcmVuY2UuCldlIGRldmVsb3AgYW5kIHJlbGVhc2UgdHdvIHBvc3QtdHJhaW5lZCB2ZXJzaW9ucyBiYXNlZCBvbiBRd2VuMy1OZXh0LTgwQi1BM0ItQmFzZTogUXdlbjMtTmV4dC04MEItQTNCLUluc3RydWN0IGFuZCBRd2VuMy1OZXh0LTgwQi1BM0ItVGhpbmtpbmcuIFdlIHNvbHZlIHRoZSBsb25nLXN0YW5kaW5nIHN0YWJpbGl0eSBhbmQgZWZmaWNpZW5jeSBpc3N1ZXMgaW4gcmVpbmZvcmNlbWVudCBsZWFybmluZyAoUkwpIHRyYWluaW5nIGNhdXNlZCBieSB0aGUgaHlicmlkIGF0dGVudGlvbiArIGhpZ2gtc3BhcnNpdHkgTW9FIGFyY2hpdGVjdHVyZS4gVGhpcyBsZWQgdG8gaW1wcm92ZW1lbnRzIGluIGJvdGggUkwgdHJhaW5pbmcgc3BlZWQgYW5kIGZpbmFsIHBlcmZvcm1hbmNlLiIsLCxPcGVuIHdlaWdodHMgKHVucmVzdHJpY3RlZCksQ2hpbmEsLCwsLCwyMDI1LTExLTI4IDExOjUyOjEzKzAwOjAwLCwsLCwsSW5kdXN0cnksLCwsLFVucmVsZWFzZWQsIkFwYWNoZSAyLjAKaHR0cHM6Ly9odWdnaW5nZmFjZS5jby9Rd2VuL1F3ZW4zLU5leHQtODBCLUEzQi1JbnN0cnVjdCIsLCwsLCwsT3BlcmF0aW9uIGNvdW50aW5nLFF3ZW4sLCwsWWVzCkx1Y2lkIE9yaWdpbixWaWRlbywiVmlkZW8gZ2VuZXJhdGlvbixUZXh0LXRvLXZpZGVvIixMZW9uYXJkbyBBSSwsMjAyNS0wOS0xMCwiRmVhdHVyZSBSZWxlYXNlOiBMdWNpZCBPcmlnaW4sIGEgbmV3IG1vZGVsIGJ1aWx0IGJ5IExlb25hcmRvLkFpLiIsaHR0cHM6Ly9pbnRlcmNvbS5oZWxwL2xlb25hcmRvLWFpL2VuL2FydGljbGVzLzExODkwMjM4LWx1Y2lkLW9yaWdpbiwsLCwsLCwsLCwsLCwsVW5rbm93biwiRGV2ZWxvcGVkIGJ5IGEgdGVhbSBvZiByZXNlYXJjaGVycyB3aXRoIGJhY2tncm91bmRzIGluIGJvdGggbWFjaGluZSBsZWFybmluZyBhbmQgdGhlIHZpc3VhbCBhcnRzLCB0aGUgbW9kZWwgYmxlbmRzIHRlY2huaWNhbCByaWdvciB3aXRoIGh1bWFuIGp1ZGdtZW50IGFuZCB0YXN0ZSB0byBjb25zaXN0ZW50bHkgcHJvZHVjZSBpbWFnZXMgdGhhdCBhcmUgYWVzdGhldGljYWxseSByZWZpbmVkLCBkaXZlcnNlLCBhbmQgdmVyc2F0aWxlLgrigIsKTHVjaWQgT3JpZ2luIGlzIHRoZSBnby10byBtb2RlbCBmb3IgY3JlYXRvcnMgc2Vla2luZyBwb3dlciBhbmQgcHJlY2lzaW9uLCB0aGFua3MgdG86CgpJbmNyZWFzZWQgVmlicmFuY3k6IEx1Y2lkIE9yaWdpbiBkZWxpdmVycyBpbWFnZXJ5IHNhdHVyYXRlZCB3aXRoIGNvbG9yLCBzdHJpa2luZyB2aXN1YWwgZGVwdGgsIGFuZCBhIHNlbnNlIG9mIGVuZXJneSB0aGF0IGZlZWxzIHRydWx5IGFsaXZlLiBFdmVyeSBmcmFtZSBpcyBib2xkLCBleHByZXNzaXZlLCBhbmQgc3RhbmRzIG91dC4KCkluY3JlYXNlZCBEaXZlcnNpdHk6IFVubG9jayBhIHdpZGVyIHNwZWN0cnVtIG9mIGNyZWF0aXZlIHBvc3NpYmlsaXRpZXMuIEdlbmVyYXRlIGNoYXJhY3RlcnMsIGN1bHR1cmVzLCBhbmQgcGVyc3BlY3RpdmVzIHdpdGggYXV0aGVudGljaXR5IGFuZCBpbmNsdXNpdml0eSB0byB0ZWxsIHJpY2hlciBzdG9yaWVzLgoKSGlnaCBEZWZpbml0aW9uOiBFeHBlcmllbmNlIHN0dW5uaW5nIEZ1bGwgSEQgbmF0aXZlIG91dHB1dCwgd2l0aCBjcnlzdGFsLWNsZWFyIGRldGFpbHMgLSBwZXJmZWN0IGZvciBwcm9mZXNzaW9uYWwtZ3JhZGUgY29udGVudC4KClN0eWxlcyAmIEFlc3RoZXRpY3M6IFdoZXRoZXIgeW91IHdhbnQgaHlwZXItcmVhbGlzbSwgaGFuZC1kcmF3biBjaGFybSwgb3IgYW55dGhpbmcgaW4gYmV0d2VlbiwgTHVjaWQgT3JpZ2luIGFjaGlldmVzIHN0eWxlcyB0byBmaXQgYW55IG1vb2QsIGdlbnJlLCBvciBjcmVhdGl2ZSB2aXNpb24uCgpUZXh0IFJlbmRlcmluZyAmIEdyYXBoaWMgRGVzaWduOiBDbGVhbiB0ZXh0LCBzaGFycCBsYXlvdXRzLCBhbmQgcG9saXNoZWQgZ3JhcGhpYyBkZXNpZ24gZWxlbWVudHMgY29tZSBuYXR1cmFsbHkuIElkZWFsIGZvciBicmFuZGVkIGNvbnRlbnQsIHByb21vcywgYW5kIHZpc3VhbGx5IGRyaXZlbiBzdG9yeXRlbGxpbmcuCgpQcm9tcHQgQWRoZXJlbnQ6IFdoYXQgeW91IGFzayBmb3IgaXMgd2hhdCB5b3UgZ2V0LiBMdWNpZCBPcmlnaW4gcmVzcG9uZHMgcHJlY2lzZWx5IHRvIHlvdXIgcHJvbXB0cywgZGVsaXZlcmluZyBpbnRlbnRpb25hbCBhbmQgcmVsaWFibGUgcmVzdWx0cyB3aXRoIG1pbmltYWwgZ3Vlc3N3b3JrLiIsLCxBUEkgYWNjZXNzLEF1c3RyYWxpYSwsLCwsLDIwMjUtMTEtMjggMTE6NTI6MTMrMDA6MDAsLCwsLCxJbmR1c3RyeSwsLCwsVW5yZWxlYXNlZCwsLCwsLCwsLCwsLCxObwpMaW5nLW1pbmktYmFzZS0yLjAtMjBULExhbmd1YWdlLCJMYW5ndWFnZSBtb2RlbGluZy9nZW5lcmF0aW9uLFF1ZXN0aW9uIGFuc3dlcmluZyIsQW50IEdyb3VwLCJUb2RheSwgd2UgYXJlIGV4Y2l0ZWQgdG8gYW5ub3VuY2UgdGhlIG9wZW4tc291cmNpbmcgb2YgTGluZyAyLjAg4oCUIGEgZmFtaWx5IG9mIE1vRS1iYXNlZCBsYXJnZSBsYW5ndWFnZSBtb2RlbHMgdGhhdCBjb21iaW5lIFNPVEEgcGVyZm9ybWFuY2Ugd2l0aCBoaWdoIGVmZmljaWVuY3kuIFRoZSBmaXJzdCByZWxlYXNlZCB2ZXJzaW9uLCBMaW5nLW1pbmktMi4wLCBpcyBjb21wYWN0IHlldCBwb3dlcmZ1bC4gSXQgaGFzIDE2QiB0b3RhbCBwYXJhbWV0ZXJzLCBidXQgb25seSAxLjRCIGFyZSBhY3RpdmF0ZWQgcGVyIGlucHV0IHRva2VuIChub24tZW1iZWRkaW5nIDc4OU0pLiBUcmFpbmVkIG9uIG1vcmUgdGhhbiAyMFQgdG9rZW5zIG9mIGhpZ2gtcXVhbGl0eSBkYXRhIGFuZCBlbmhhbmNlZCB0aHJvdWdoIG11bHRpLXN0YWdlIHN1cGVydmlzZWQgZmluZS10dW5pbmcgYW5kIHJlaW5mb3JjZW1lbnQgbGVhcm5pbmcsIExpbmctbWluaS0yLjAgYWNoaWV2ZXMgcmVtYXJrYWJsZSBpbXByb3ZlbWVudHMgaW4gY29tcGxleCByZWFzb25pbmcgYW5kIGluc3RydWN0aW9uIGZvbGxvd2luZy4gV2l0aCBqdXN0IDEuNEIgYWN0aXZhdGVkIHBhcmFtZXRlcnMsIGl0IHN0aWxsIHJlYWNoZXMgdGhlIHRvcC10aWVyIGxldmVsIG9mIHN1Yi0xMEIgZGVuc2UgTExNcyBhbmQgZXZlbiBtYXRjaGVzIG9yIHN1cnBhc3NlcyBtdWNoIGxhcmdlciBNb0UgbW9kZWxzLiIsMjAyNS0wOS0xMCxMaW5nLW1pbmktYmFzZS0yLjAtMjBULGh0dHBzOi8vaHVnZ2luZ2ZhY2UuY28vaW5jbHVzaW9uQUkvTGluZy1taW5pLWJhc2UtMi4wLTIwVCwsLCwxNjAwMDAwMDAwMC4wLCJJdCBoYXMgMTZCIHRvdGFsIHBhcmFtZXRlcnMsIGJ1dCBvbmx5IDEuNEIgYXJlIGFjdGl2YXRlZCBwZXIgaW5wdXQgdG9rZW4gKG5vbi1lbWJlZGRpbmcgNzg5TSkuIiwxLjY4ZSsyMywiNiBGTE9QL3BhcmFtZXRlci90b2tlbiAqIDE0MDAwMDAwMDAgYWN0aXZlIHBhcmFtZXRlcnMgKiAyMDAwMDAwMDAwMDAwMCB0b2tlbnMgPSAxLjY4ZSsyMyBGTE9QCgoiLDIwMDAwMDAwMDAwMDAwLFRyYWluZWQgb24gbW9yZSB0aGFuIDIwVCB0b2tlbnMgb2YgaGlnaC1xdWFsaXR5IGRhdGEgYW5kIGVuaGFuY2VkIHRocm91Z2ggbXVsdGktc3RhZ2Ugc3VwZXJ2aXNlZCBmaW5lLXR1bmluZyBhbmQgcmVpbmZvcmNlbWVudCBsZWFybmluZywsLCwsQ29uZmlkZW50LCJUb2RheSwgd2UgYXJlIGV4Y2l0ZWQgdG8gYW5ub3VuY2UgdGhlIG9wZW4tc291cmNpbmcgb2YgTGluZyAyLjAg4oCUIGEgZmFtaWx5IG9mIE1vRS1iYXNlZCBsYXJnZSBsYW5ndWFnZSBtb2RlbHMgdGhhdCBjb21iaW5lIFNPVEEgcGVyZm9ybWFuY2Ugd2l0aCBoaWdoIGVmZmljaWVuY3kuIFRoZSBmaXJzdCByZWxlYXNlZCB2ZXJzaW9uLCBMaW5nLW1pbmktMi4wLCBpcyBjb21wYWN0IHlldCBwb3dlcmZ1bC4gSXQgaGFzIDE2QiB0b3RhbCBwYXJhbWV0ZXJzLCBidXQgb25seSAxLjRCIGFyZSBhY3RpdmF0ZWQgcGVyIGlucHV0IHRva2VuIChub24tZW1iZWRkaW5nIDc4OU0pLiBUcmFpbmVkIG9uIG1vcmUgdGhhbiAyMFQgdG9rZW5zIG9mIGhpZ2gtcXVhbGl0eSBkYXRhIGFuZCBlbmhhbmNlZCB0aHJvdWdoIG11bHRpLXN0YWdlIHN1cGVydmlzZWQgZmluZS10dW5pbmcgYW5kIHJlaW5mb3JjZW1lbnQgbGVhcm5pbmcsIExpbmctbWluaS0yLjAgYWNoaWV2ZXMgcmVtYXJrYWJsZSBpbXByb3ZlbWVudHMgaW4gY29tcGxleCByZWFzb25pbmcgYW5kIGluc3RydWN0aW9uIGZvbGxvd2luZy4gV2l0aCBqdXN0IDEuNEIgYWN0aXZhdGVkIHBhcmFtZXRlcnMsIGl0IHN0aWxsIHJlYWNoZXMgdGhlIHRvcC10aWVyIGxldmVsIG9mIHN1Yi0xMEIgZGVuc2UgTExNcyBhbmQgZXZlbiBtYXRjaGVzIG9yIHN1cnBhc3NlcyBtdWNoIGxhcmdlciBNb0UgbW9kZWxzLgoKIiwsLE9wZW4gd2VpZ2h0cyAodW5yZXN0cmljdGVkKSxDaGluYSwsLCwsLDIwMjUtMTEtMjggMTE6NTI6MTMrMDA6MDAsLCwsLCxJbmR1c3RyeSwsLCwsVW5yZWxlYXNlZCwiTUlUIGxpY2Vuc2UKaHR0cHM6Ly9odWdnaW5nZmFjZS5jby9pbmNsdXNpb25BSS9MaW5nLW1pbmktYmFzZS0yLjAtMjBUIiwsLCxGUDgsLCxPcGVyYXRpb24gY291bnRpbmcsaW5jbHVzaW9uQUksLCwsWWVzCkxpbmctZmxhc2gtYmFzZS0yLjAtMjBULExhbmd1YWdlLCJMYW5ndWFnZSBtb2RlbGluZy9nZW5lcmF0aW9uLFF1ZXN0aW9uIGFuc3dlcmluZyIsQW50IEdyb3VwLCJUb2RheSwgTGluZy1mbGFzaC0yLjAgaXMgb2ZmaWNpYWxseSBvcGVuLXNvdXJjZWQhIPCfmoAgRm9sbG93aW5nIHRoZSByZWxlYXNlIG9mIHRoZSBsYW5ndWFnZSBtb2RlbCBMaW5nLW1pbmktMi4wIGFuZCB0aGUgdGhpbmtpbmcgbW9kZWwgUmluZy1taW5pLTIuMCwgd2UgYXJlIG5vdyBvcGVuLXNvdXJjaW5nIHRoZSB0aGlyZCBNb0UgTExNIHVuZGVyIHRoZSBMaW5nIDIuMCBhcmNoaXRlY3R1cmU6IExpbmctZmxhc2gtMi4wLCBhIGxhbmd1YWdlIG1vZGVsIHdpdGggMTAwQiB0b3RhbCBwYXJhbWV0ZXJzIGFuZCA2LjFCIGFjdGl2YXRlZCBwYXJhbWV0ZXJzICg0LjhCIG5vbi1lbWJlZGRpbmcpLiBUcmFpbmVkIG9uIDIwVCsgdG9rZW5zIG9mIGhpZ2gtcXVhbGl0eSBkYXRhLCB0b2dldGhlciB3aXRoIHN1cGVydmlzZWQgZmluZS10dW5pbmcgYW5kIG11bHRpLXN0YWdlIHJlaW5mb3JjZW1lbnQgbGVhcm5pbmcsIExpbmctZmxhc2gtMi4wIGFjaGlldmVzIFNPVEEgcGVyZm9ybWFuY2UgYW1vbmcgZGVuc2UgbW9kZWxzIHVuZGVyIDQwQiBwYXJhbWV0ZXJzLCBkZXNwaXRlIGFjdGl2YXRpbmcgb25seSB+NkIgcGFyYW1ldGVycy4gQ29tcGFyZWQgdG8gTW9FIG1vZGVscyB3aXRoIGxhcmdlciBhY3RpdmF0aW9uL3RvdGFsIHBhcmFtZXRlcnMsIGl0IGFsc28gZGVtb25zdHJhdGVzIHN0cm9uZyBjb21wZXRpdGl2ZW5lc3MuIE5vdGFibHksIGl0IGRlbGl2ZXJzIG91dHN0YW5kaW5nIHBlcmZvcm1hbmNlIGluIGNvbXBsZXggcmVhc29uaW5nLCBjb2RlIGdlbmVyYXRpb24sIGFuZCBmcm9udGVuZCBkZXZlbG9wbWVudC4iLDIwMjUtMDktMTAsTGluZy1mbGFzaC1iYXNlLTIuMC0yMFQsaHR0cHM6Ly9odWdnaW5nZmFjZS5jby9pbmNsdXNpb25BSS9MaW5nLWZsYXNoLWJhc2UtMi4wLCwsLDEwMDAwMDAwMDAwMC4wLDEwMEIgdG90YWwgcGFyYW1ldGVycyBhbmQgNi4xQiBhY3RpdmF0ZWQgcGFyYW1ldGVycyAoNC44QiBub24tZW1iZWRkaW5nKS4gLDcuMzJlKzIzLCI2IEZMT1AvcGFyYW1ldGVyL3Rva2VuICogNjEwMDAwMDAwMCBhY3RpdmUgcGFyYW1ldGVycyAqIDIwMDAwMDAwMDAwMDAwIHRva2VucyA9IDcuMzJlKzIzIEZMT1AKCiIsMjAwMDAwMDAwMDAwMDAsIlRyYWluZWQgb24gMjBUKyB0b2tlbnMgb2YgaGlnaC1xdWFsaXR5IGRhdGEsIHRvZ2V0aGVyIHdpdGggc3VwZXJ2aXNlZCBmaW5lLXR1bmluZyBhbmQgbXVsdGktc3RhZ2UgcmVpbmZvcmNlbWVudCBsZWFybmluZyIsLCwsLENvbmZpZGVudCwiVG9kYXksIExpbmctZmxhc2gtMi4wIGlzIG9mZmljaWFsbHkgb3Blbi1zb3VyY2VkISDwn5qAIEZvbGxvd2luZyB0aGUgcmVsZWFzZSBvZiB0aGUgbGFuZ3VhZ2UgbW9kZWwgTGluZy1taW5pLTIuMCBhbmQgdGhlIHRoaW5raW5nIG1vZGVsIFJpbmctbWluaS0yLjAsIHdlIGFyZSBub3cgb3Blbi1zb3VyY2luZyB0aGUgdGhpcmQgTW9FIExMTSB1bmRlciB0aGUgTGluZyAyLjAgYXJjaGl0ZWN0dXJlOiBMaW5nLWZsYXNoLTIuMCwgYSBsYW5ndWFnZSBtb2RlbCB3aXRoIDEwMEIgdG90YWwgcGFyYW1ldGVycyBhbmQgNi4xQiBhY3RpdmF0ZWQgcGFyYW1ldGVycyAoNC44QiBub24tZW1iZWRkaW5nKS4gVHJhaW5lZCBvbiAyMFQrIHRva2VucyBvZiBoaWdoLXF1YWxpdHkgZGF0YSwgdG9nZXRoZXIgd2l0aCBzdXBlcnZpc2VkIGZpbmUtdHVuaW5nIGFuZCBtdWx0aS1zdGFnZSByZWluZm9yY2VtZW50IGxlYXJuaW5nLCBMaW5nLWZsYXNoLTIuMCBhY2hpZXZlcyBTT1RBIHBlcmZvcm1hbmNlIGFtb25nIGRlbnNlIG1vZGVscyB1bmRlciA0MEIgcGFyYW1ldGVycywgZGVzcGl0ZSBhY3RpdmF0aW5nIG9ubHkgfjZCIHBhcmFtZXRlcnMuIENvbXBhcmVkIHRvIE1vRSBtb2RlbHMgd2l0aCBsYXJnZXIgYWN0aXZhdGlvbi90b3RhbCBwYXJhbWV0ZXJzLCBpdCBhbHNvIGRlbW9uc3RyYXRlcyBzdHJvbmcgY29tcGV0aXRpdmVuZXNzLiBOb3RhYmx5LCBpdCBkZWxpdmVycyBvdXRzdGFuZGluZyBwZXJmb3JtYW5jZSBpbiBjb21wbGV4IHJlYXNvbmluZywgY29kZSBnZW5lcmF0aW9uLCBhbmQgZnJvbnRlbmQgZGV2ZWxvcG1lbnQuIiwsLE9wZW4gd2VpZ2h0cyAodW5yZXN0cmljdGVkKSxDaGluYSwsLCwsLDIwMjUtMTEtMjggMTE6NTI6MTMrMDA6MDAsLCwsLCxJbmR1c3RyeSwsLCwsVW5yZWxlYXNlZCwiTUlUIGxpY2Vuc2UKaHR0cHM6Ly9odWdnaW5nZmFjZS5jby9pbmNsdXNpb25BSS9MaW5nLWZsYXNoLWJhc2UtMi4wIiwsLCxGUDgsLCxPcGVyYXRpb24gY291bnRpbmcsaW5jbHVzaW9uQUksLCwsWWVzCksyIFRoaW5rLExhbmd1YWdlLCJMYW5ndWFnZSBtb2RlbGluZy9nZW5lcmF0aW9uLFF1ZXN0aW9uIGFuc3dlcmluZyxRdWFudGl0YXRpdmUgcmVhc29uaW5nLENvZGUgZ2VuZXJhdGlvbiIsIk1vaGFtZWQgYmluIFpheWVkIFVuaXZlcnNpdHkgb2YgQXJ0aWZpY2lhbCBJbnRlbGxpZ2VuY2UgKE1CWlVBSSksRzQyIiwiWmhvdWp1biBDaGVuZywgUmljaGFyZCBGYW4sIFNoaWJvIEhhbywgVGF5bG9yIFcuIEtpbGxpYW4sIEhhb25hbiBMaSwgU3VxaSBTdW4sIEhlY3RvciBSZW4sIEFsZXhhbmRlciBNb3Jlbm8sIERhcWlhbiBaaGFuZywgVGlhbmp1biBaaG9uZywgWXV4aW4gWGlvbmcsIFl1YW56aGUgSHUsIFl1dGFvIFhpZSwgWHVkb25nIEhhbiwgWXVxaSBXYW5nLCBWYXJhZCBQaW1wYWxraHV0ZSwgWW9uZ2hhbyBaaHVhbmcsIEFhcnlhbW9udmlrcmFtIFNpbmdoLCBYdWV6aGkgTGlhbmcsIEFuemUgWGllLCBKaWFuc2h1IFNoZSwgRGVzYWkgRmFuLCBDaGVuZ3FpYW4gR2FvLCBMaXF1biBNYSwgTWlraGFpbCBZdXJvY2hraW4sIEpvaG4gTWFnZ3MsIFh1ZXpoZSBNYSwgR3Vvd2VpIEhlLCBaaGl0aW5nIEh1LCBaaGVuZ3pob25nIExpdSwgRXJpYyBQLiBYaW5nIiwyMDI1LTA5LTA5LEsyLVRoaW5rOiBBIFBhcmFtZXRlci1FZmZpY2llbnQgUmVhc29uaW5nIFN5c3RlbSxodHRwczovL2FyeGl2Lm9yZy9hYnMvMjUwOS4wNzYwNCwsLCwzMjAwMDAwMDAwMC4wLDMyQiwsLCwsLCwsLENvbmZpZGVudCwiSzItVGhpbmsgaXMgYSByZWFzb25pbmcgc3lzdGVtIHRoYXQgYWNoaWV2ZXMgc3RhdGUtb2YtdGhlLWFydCBwZXJmb3JtYW5jZSB3aXRoIGEgMzJCIHBhcmFtZXRlciBtb2RlbCwgbWF0Y2hpbmcgb3Igc3VycGFzc2luZyBtdWNoIGxhcmdlciBtb2RlbHMgbGlrZSBHUFQtT1NTIDEyMEIgYW5kIERlZXBTZWVrIHYzLjEuIEJ1aWx0IG9uIHRoZSBRd2VuMi41IGJhc2UgbW9kZWwsIG91ciBzeXN0ZW0gc2hvd3MgdGhhdCBzbWFsbGVyIG1vZGVscyBjYW4gY29tcGV0ZSBhdCB0aGUgaGlnaGVzdCBsZXZlbHMgYnkgY29tYmluaW5nIGFkdmFuY2VkIHBvc3QtdHJhaW5pbmcgYW5kIHRlc3QtdGltZSBjb21wdXRhdGlvbiB0ZWNobmlxdWVzLiBUaGUgYXBwcm9hY2ggaXMgYmFzZWQgb24gc2l4IGtleSB0ZWNobmljYWwgcGlsbGFyczogTG9uZyBDaGFpbi1vZi10aG91Z2h0IFN1cGVydmlzZWQgRmluZXR1bmluZywgUmVpbmZvcmNlbWVudCBMZWFybmluZyB3aXRoIFZlcmlmaWFibGUgUmV3YXJkcyAoUkxWUiksIEFnZW50aWMgcGxhbm5pbmcgcHJpb3IgdG8gcmVhc29uaW5nLCBUZXN0LXRpbWUgU2NhbGluZywgU3BlY3VsYXRpdmUgRGVjb2RpbmcsIGFuZCBJbmZlcmVuY2Utb3B0aW1pemVkIEhhcmR3YXJlLCBhbGwgdXNpbmcgcHVibGljbHkgYXZhaWxhYmxlIG9wZW4tc291cmNlIGRhdGFzZXRzLiBLMi1UaGluayBleGNlbHMgaW4gbWF0aGVtYXRpY2FsIHJlYXNvbmluZywgYWNoaWV2aW5nIHN0YXRlLW9mLXRoZS1hcnQgc2NvcmVzIG9uIHB1YmxpYyBiZW5jaG1hcmtzIGZvciBvcGVuLXNvdXJjZSBtb2RlbHMsIHdoaWxlIGFsc28gcGVyZm9ybWluZyBzdHJvbmdseSBpbiBvdGhlciBhcmVhcyBzdWNoIGFzIENvZGUgYW5kIFNjaWVuY2UuIE91ciByZXN1bHRzIGNvbmZpcm0gdGhhdCBhIG1vcmUgcGFyYW1ldGVyLWVmZmljaWVudCBtb2RlbCBsaWtlIEsyLVRoaW5rIDMyQiBjYW4gY29tcGV0ZSB3aXRoIHN0YXRlLW9mLXRoZS1hcnQgc3lzdGVtcyB0aHJvdWdoIGFuIGludGVncmF0ZWQgcG9zdC10cmFpbmluZyByZWNpcGUgdGhhdCBpbmNsdWRlcyBsb25nIGNoYWluLW9mLXRob3VnaHQgdHJhaW5pbmcgYW5kIHN0cmF0ZWdpYyBpbmZlcmVuY2UtdGltZSBlbmhhbmNlbWVudHMsIG1ha2luZyBvcGVuLXNvdXJjZSByZWFzb25pbmcgc3lzdGVtcyBtb3JlIGFjY2Vzc2libGUgYW5kIGFmZm9yZGFibGUuIEsyLVRoaW5rIGlzIGZyZWVseSBhdmFpbGFibGUgYXQgdGhpcyBodHRwIFVSTCwgb2ZmZXJpbmcgYmVzdC1pbi1jbGFzcyBpbmZlcmVuY2Ugc3BlZWRzIG9mIG92ZXIgMiwwMDAgdG9rZW5zIHBlciBzZWNvbmQgcGVyIHJlcXVlc3QgdmlhIHRoZSBDZXJlYnJhcyBXYWZlci1TY2FsZSBFbmdpbmUuIiwsLE9wZW4gd2VpZ2h0cyAodW5yZXN0cmljdGVkKSwiVW5pdGVkIEFyYWIgRW1pcmF0ZXMsVW5pdGVkIEFyYWIgRW1pcmF0ZXMiLFF3ZW4yLjUtMzJCLCwsLCwyMDI1LTExLTI4IDExOjUyOjEzKzAwOjAwLCwsLCwsIkFjYWRlbWlhLEluZHVzdHJ5IiwsLCwsVW5yZWxlYXNlZCwiQXBhY2hlIDIuMApodHRwczovL2h1Z2dpbmdmYWNlLmNvL0xMTTM2MC9LMi1UaGluawpodHRwczovL2dpdGh1Yi5jb20vTUJaVUFJLUlGTS9LMi1UaGluay1TRlQiLCwsLCwsLCxMTE0zNjAsLCwsWWVzClNpZ25hbCBQcm9jZXNzaW5nIFRyYW5zZm9ybWVyLE90aGVyLFNpZ25hbCBwcm9jZXNzaW5nLFNvZnRiYW5rLCJZdXRvIEthd2FpLCBSYWplZXYgS29vZGxpIiwyMDI1LTA5LTA5LEEgVW5pZmllZCBUcmFuc2Zvcm1lciBBcmNoaXRlY3R1cmUgZm9yIExvdy1MYXRlbmN5IGFuZCBTY2FsYWJsZSBXaXJlbGVzcyBTaWduYWwgUHJvY2Vzc2luZyxodHRwczovL2FyeGl2Lm9yZy9hYnMvMjUwOC4xNzk2MCwsLCwsTGlrZWx5IHRvIGJlIHZlcnkgc21hbGwsLCwsIlRyYWluaW5nIFNhbXBsZXMgMjIwawoiLCwsLCxVbmtub3duLCJXZSBwcm9wb3NlIGEgdW5pZmllZCBUcmFuc2Zvcm1lci1iYXNlZCBhcmNoaXRlY3R1cmUgZm9yIHdpcmVsZXNzIHNpZ25hbCBwcm9jZXNzaW5nIHRhc2tzLCBvZmZlcmluZyBhIGxvdy1sYXRlbmN5LCB0YXNrLWFkYXB0aXZlIGFsdGVybmF0aXZlIHRvIGNvbnZlbnRpb25hbCByZWNlaXZlciBwaXBlbGluZXMuIFVubGlrZSB0cmFkaXRpb25hbCBtb2R1bGFyIGRlc2lnbnMsIG91ciBtb2RlbCBpbnRlZ3JhdGVzIGNoYW5uZWwgZXN0aW1hdGlvbiwgaW50ZXJwb2xhdGlvbiwgYW5kIGRlbWFwcGluZyBpbnRvIGEgc2luZ2xlLCBjb21wYWN0IGF0dGVudGlvbi1kcml2ZW4gYXJjaGl0ZWN0dXJlIGRlc2lnbmVkIGZvciByZWFsLXRpbWUgZGVwbG95bWVudC4gVGhlIG1vZGVsJ3Mgc3RydWN0dXJlIGFsbG93cyBkeW5hbWljIGFkYXB0YXRpb24gdG8gZGl2ZXJzZSBvdXRwdXQgZm9ybWF0cyBieSBzaW1wbHkgbW9kaWZ5aW5nIHRoZSBmaW5hbCBwcm9qZWN0aW9uIGxheWVyLCBlbmFibGluZyBjb25zaXN0ZW50IHJldXNlIGFjcm9zcyByZWNlaXZlciBzdWJzeXN0ZW1zLiBFeHBlcmltZW50YWwgcmVzdWx0cyBkZW1vbnN0cmF0ZSBzdHJvbmcgZ2VuZXJhbGl6YXRpb24gdG8gdmFyeWluZyB1c2VyIGNvdW50cywgbW9kdWxhdGlvbiBzY2hlbWVzLCBhbmQgcGlsb3QgY29uZmlndXJhdGlvbnMsIHdoaWxlIHNhdGlzZnlpbmcgbGF0ZW5jeSBjb25zdHJhaW50cyBpbXBvc2VkIGJ5IHByYWN0aWNhbCBzeXN0ZW1zLiBUaGUgYXJjaGl0ZWN0dXJlIGlzIGV2YWx1YXRlZCBhY3Jvc3MgdGhyZWUgY29yZSB1c2UgY2FzZXM6ICgxKSBhbiBFbmQtdG8tRW5kIFJlY2VpdmVyLCB3aGljaCByZXBsYWNlcyB0aGUgZW50aXJlIGJhc2ViYW5kIHByb2Nlc3NpbmcgcGlwZWxpbmUgZnJvbSBwaWxvdCBzeW1ib2xzIHRvIGJpdC1sZXZlbCBkZWNpc2lvbnM7ICgyKSBDaGFubmVsIEZyZXF1ZW5jeSBJbnRlcnBvbGF0aW9uLCBpbXBsZW1lbnRlZCBhbmQgdGVzdGVkIHdpdGhpbiBhIDNHUFAtY29tcGxpYW50IE9BSStBZXJpYWwgc3lzdGVtOyBhbmQgKDMpIENoYW5uZWwgRXN0aW1hdGlvbiwgd2hlcmUgdGhlIG1vZGVsIGluZmVycyBmdWxsLWJhbmQgY2hhbm5lbCByZXNwb25zZXMgZnJvbSBzcGFyc2UgcGlsb3Qgb2JzZXJ2YXRpb25zLiBJbiBhbGwgY2FzZXMsIG91ciBhcHByb2FjaCBvdXRwZXJmb3JtcyBjbGFzc2ljYWwgYmFzZWxpbmVzIGluIHRlcm1zIG9mIGFjY3VyYWN5LCByb2J1c3RuZXNzLCBhbmQgY29tcHV0YXRpb25hbCBlZmZpY2llbmN5LiBUaGlzIHdvcmsgcHJlc2VudHMgYSBkZXBsb3lhYmxlLCBkYXRhLWRyaXZlbiBhbHRlcm5hdGl2ZSB0byBoYW5kLWVuZ2luZWVyZWQgUEhZLWxheWVyIGJsb2NrcywgYW5kIGxheXMgdGhlIGZvdW5kYXRpb24gZm9yIGludGVsbGlnZW50LCBzb2Z0d2FyZS1kZWZpbmVkIHNpZ25hbCBwcm9jZXNzaW5nIGluIG5leHQtZ2VuZXJhdGlvbiB3aXJlbGVzcyBjb21tdW5pY2F0aW9uIHN5c3RlbXMuIiwsLFVucmVsZWFzZWQsSmFwYW4sLCwsLCwyMDI1LTExLTI4IDExOjUyOjEzKzAwOjAwLCwsLCwsSW5kdXN0cnksLCwsLFVucmVsZWFzZWQsLCwsLCwsLCwsLCwsTm8KUXdlbjMtTWF4LExhbmd1YWdlLCJMYW5ndWFnZSBtb2RlbGluZy9nZW5lcmF0aW9uLFF1ZXN0aW9uIGFuc3dlcmluZyxNYXRoZW1hdGljYWwgcmVhc29uaW5nLENvZGUgZ2VuZXJhdGlvbixRdWFudGl0YXRpdmUgcmVhc29uaW5nLFJldHJpZXZhbC1hdWdtZW50ZWQgZ2VuZXJhdGlvbixUcmFuc2xhdGlvbiIsQWxpYmFiYSwsMjAyNS0wOS0wNSwiSW50cm9kdWNpbmcgUXdlbjMtTWF4LVByZXZpZXcgKEluc3RydWN0KSDigJQgb3VyIGJpZ2dlc3QgbW9kZWwgeWV0LCB3aXRoIG92ZXIgMSB0cmlsbGlvbiBwYXJhbWV0ZXJzISAiLCJodHRwczovL21vZGVsc3R1ZGlvLmNvbnNvbGUuYWxpYmFiYWNsb3VkLmNvbS8/dGFiPWRvYyMvZG9jLz90eXBlPW1vZGVsJnVybD0yODQwOTE0XzImbW9kZWxJZD1xd2VuMy1tYXgtcHJldmlldwoKaHR0cHM6Ly9xd2VuLmFpL2Jsb2c/aWQ9ODdkYzkzZmM4YTU5MGRjNzE4Yzc3ZTFmNmU4NGMwN2I0NzRmNmM1YSZmcm9tPWhvbWUubGF0ZXN0LXJlc2VhcmNoLWxpc3QiLCxEaXNjcmV0aW9uYXJ5LCwxMDAwMDAwMDAwMDAwLjAsTW9FIGFyY2hpdGVjdHVyZSwxLjUxMmUrMjUsIjZORCB3aXRoOgozNlQgdG9rZW5zIGlzIHRha2VuIGZyb20gdGhlIHF3ZW4zIHRlY2huaWNhbCByZXBvcnQKNzBCIGFjdGl2ZSBwYXJhbXMgaXMgYmFzZWQgb24gaXQgaGF2aW5nID4xVCBwYXJhbXMsIGFuZCB0aGUgYXJjaGl0ZWN0dXJlcyBvZiBRd2VuMy0yMzVCLUEyMkIgYW5kIFF3ZW4zLUNvZGVyLTQ4MEItQTM1QiIsMzYwMDAwMDAwMDAwMDAsIiIid2FzIHByZXRyYWluZWQgb24gMzYgdHJpbGxpb24gdG9rZW5zIiIiLCwsLCxTcGVjdWxhdGl2ZSwiRm9sbG93aW5nIHRoZSByZWxlYXNlIG9mIHRoZSBRd2VuMy0yNTA3IHNlcmllcywgd2UgYXJlIHRocmlsbGVkIHRvIGludHJvZHVjZSBRd2VuMy1NYXgg4oCUIG91ciBsYXJnZXN0IGFuZCBtb3N0IGNhcGFibGUgbW9kZWwgdG8gZGF0ZS4gVGhlIHByZXZpZXcgdmVyc2lvbiBvZiBRd2VuMy1NYXgtSW5zdHJ1Y3QgY3VycmVudGx5IHJhbmtzIHRoaXJkIG9uIHRoZSBUZXh0IEFyZW5hIGxlYWRlcmJvYXJkLCBzdXJwYXNzaW5nIEdQVC01LUNoYXQuIFRoZSBvZmZpY2lhbCByZWxlYXNlIGZ1cnRoZXIgZW5oYW5jZXMgcGVyZm9ybWFuY2UgaW4gY29kaW5nIGFuZCBhZ2VudCBjYXBhYmlsaXRpZXMsIGFjaGlldmluZyBzdGF0ZS1vZi10aGUtYXJ0IHJlc3VsdHMgYWNyb3NzIGEgY29tcHJlaGVuc2l2ZSBzdWl0ZSBvZiBiZW5jaG1hcmtzIOKAlCBpbmNsdWRpbmcga25vd2xlZGdlLCByZWFzb25pbmcsIGNvZGluZywgaW5zdHJ1Y3Rpb24gZm9sbG93aW5nLCBodW1hbiBwcmVmZXJlbmNlIGFsaWdubWVudCwgYWdlbnQgdGFza3MsIGFuZCBtdWx0aWxpbmd1YWwgdW5kZXJzdGFuZGluZy4gV2UgaW52aXRlIHlvdSB0byB0cnkgUXdlbjMtTWF4LUluc3RydWN0IHZpYSBpdHMgQVBJIG9uIEFsaWJhYmEgQ2xvdWQgb3IgZXhwbG9yZSBpdCBkaXJlY3RseSBvbiBRd2VuIENoYXQuIE1lYW53aGlsZSwgUXdlbjMtTWF4LVRoaW5raW5nIOKAlCBzdGlsbCB1bmRlciBhY3RpdmUgdHJhaW5pbmcg4oCUIGlzIGFscmVhZHkgZGVtb25zdHJhdGluZyByZW1hcmthYmxlIHBvdGVudGlhbC4gV2hlbiBhdWdtZW50ZWQgd2l0aCB0b29sIHVzYWdlIGFuZCBzY2FsZWQgdGVzdC10aW1lIGNvbXB1dGUsIHRoZSBUaGlua2luZyB2YXJpYW50IGhhcyBhY2hpZXZlZCAxMDAlIG9uIGNoYWxsZW5naW5nIHJlYXNvbmluZyBiZW5jaG1hcmtzIHN1Y2ggYXMgQUlNRSAyNSBhbmQgSE1NVC4gV2UgbG9vayBmb3J3YXJkIHRvIHJlbGVhc2luZyBpdCBwdWJsaWNseSBpbiB0aGUgbmVhciBmdXR1cmUuIiwsLEFQSSBhY2Nlc3MsQ2hpbmEsLCwsLCwyMDI1LTEyLTE4IDA1OjQ1OjE0KzAwOjAwLCwsLCxub3QgbGlzdGVkLEluZHVzdHJ5LCwsLCxVbnJlbGVhc2VkLCxUcnVlLCwsLCwsT3BlcmF0aW9uIGNvdW50aW5nLCwsLCxObwpFbWJlZGRpbmdHZW1tYSxMYW5ndWFnZSxTZW1hbnRpYyBlbWJlZGRpbmcsR29vZ2xlIERlZXBNaW5kLCwyMDI1LTA5LTA1LEVtYmVkZGluZ0dlbW1hIGlzIGEgMzAwTSBwYXJhbWV0ZXIgZW1iZWRkaW5nIG1vZGVsIGZyb20gR29vZ2xlLixodHRwczovL29sbGFtYS5jb20vbGlicmFyeS9lbWJlZGRpbmdnZW1tYSwsLCwzMDgwMDAwMDAuMCwzMDBNLCwsMzIwMDAwMDAwMDAwLCIiIlRoaXMgbW9kZWwgd2FzIHRyYWluZWQgb24gYSBkYXRhc2V0IG9mIHRleHQgZGF0YSB0aGF0IGluY2x1ZGVzIGEgd2lkZSB2YXJpZXR5IG9mIHNvdXJjZXMgdG90YWxpbmcgYXBwcm94aW1hdGVseSAzMjAgYmlsbGlvbiB0b2tlbnMuIiIiLCwsR29vZ2xlIFRQVSB2NWUsLENvbmZpZGVudCwiRW1iZWRkaW5nR2VtbWEgaXMgYSAzMDBNIHBhcmFtZXRlciwgc3RhdGUtb2YtdGhlLWFydCBmb3IgaXRzIHNpemUsIG9wZW4gZW1iZWRkaW5nIG1vZGVsIGZyb20gR29vZ2xlLCBidWlsdCBmcm9tIEdlbW1hIDMgKHdpdGggVDVHZW1tYSBpbml0aWFsaXphdGlvbikgYW5kIHRoZSBzYW1lIHJlc2VhcmNoIGFuZCB0ZWNobm9sb2d5IHVzZWQgdG8gY3JlYXRlIEdlbWluaSBtb2RlbHMuIEVtYmVkZGluZ0dlbW1hIHByb2R1Y2VzIHZlY3RvciByZXByZXNlbnRhdGlvbnMgb2YgdGV4dCwgbWFraW5nIGl0IHdlbGwtc3VpdGVkIGZvciBzZWFyY2ggYW5kIHJldHJpZXZhbCB0YXNrcywgaW5jbHVkaW5nIGNsYXNzaWZpY2F0aW9uLCBjbHVzdGVyaW5nLCBhbmQgc2VtYW50aWMgc2ltaWxhcml0eSBzZWFyY2guIFRoaXMgbW9kZWwgd2FzIHRyYWluZWQgd2l0aCBkYXRhIGluIDEwMCsgc3Bva2VuIGxhbmd1YWdlcy4KClRoZSBzbWFsbCBzaXplIGFuZCBvbi1kZXZpY2UgZm9jdXMgbWFrZXMgaXQgcG9zc2libGUgdG8gZGVwbG95IGluIGVudmlyb25tZW50cyB3aXRoIGxpbWl0ZWQgcmVzb3VyY2VzIHN1Y2ggYXMgbW9iaWxlIHBob25lcywgbGFwdG9wcywgb3IgZGVza3RvcHMsIGRlbW9jcmF0aXppbmcgYWNjZXNzIHRvIHN0YXRlIG9mIHRoZSBhcnQgQUkgbW9kZWxzIGFuZCBoZWxwaW5nIGZvc3RlciBpbm5vdmF0aW9uIGZvciBldmVyeW9uZS4iLCwsT3BlbiB3ZWlnaHRzIChyZXN0cmljdGVkIHVzZSksVW5pdGVkIFN0YXRlcyBvZiBBbWVyaWNhLEdlbW1hIDMgMjcwTSw1LjkxMzZlKzIwLDYgRkxPUC9wYXJhbWV0ZXIvdG9rZW4gKiAzMDgwMDAwMDAgcGFyYW1ldGVycyAqIDMyMDAwMDAwMDAwMCB0b2tlbnMgPSA1OTEzNjAwMDAwMDAwMDAwMDAwMDAgRkxPUCwsLDIwMjUtMTEtMjggMTE6NTI6MTMrMDA6MDAsLCwsLCxJbmR1c3RyeSwsLCwsVW5yZWxlYXNlZCwiaHR0cHM6Ly9haS5nb29nbGUuZGV2L2dlbW1hL2RvY3MvZW1iZWRkaW5nZ2VtbWEKCkdlbW1hIGxpY2Vuc2UKaHR0cHM6Ly9odWdnaW5nZmFjZS5jby9nb29nbGUvZW1iZWRkaW5nZ2VtbWEtMzAwbSIsLCwsLCwsLGdvb2dsZSwsLCxZZXMKQ2hhdHRlcmJveCBNdWx0aWxpbmd1YWwsU3BlZWNoLCJUZXh0LXRvLXNwZWVjaCAoVFRTKSxTcGVlY2ggc3ludGhlc2lzIixSZXNlbWJsZSBBSSwsMjAyNS0wOS0wNCxJbnRyb2R1Y2luZyBDaGF0dGVyYm94IE11bHRpbGluZ3VhbDogT3BlbiBTb3VyY2UgVFRTIGZvciAyMyBMYW5ndWFnZXMsImh0dHBzOi8vd3d3LnJlc2VtYmxlLmFpL2ludHJvZHVjaW5nLWNoYXR0ZXJib3gtbXVsdGlsaW5ndWFsLW9wZW4tc291cmNlLXR0cy1mb3ItMjMtbGFuZ3VhZ2VzLwoKaHR0cHM6Ly9naXRodWIuY29tL3Jlc2VtYmxlLWFpL2NoYXR0ZXJib3giLCwsIiIiU29UQSB6ZXJvc2hvdCBFbmdsaXNoIFRUUyIiIiwsIiIiMC41QiBMbGFtYSBiYWNrYm9uZSIiIiwsLCwiIiJUcmFpbmVkIG9uIDAuNU0gaG91cnMgb2YgY2xlYW5lZCBkYXRhIiIiLCwsLCxVbmtub3duLCJEZW1hbmQgZm9yIG11bHRpbGluZ3VhbCBUVFMgaXMgc2t5cm9ja2V0aW5nLiBCcmFuZHMsIGVkdWNhdG9ycywgYW5kIGRldmVsb3BlcnMgYXJlIG5vIGxvbmdlciBsaW1pdGVkIHRvIEVuZ2xpc2gtb25seSB2b2ljZSBBSS4gVXNlcnMgZXhwZWN0IGFwcHMgYW5kIGFnZW50cyB0byBzb3VuZCBodW1hbiwgc3BlYWsgaW4gdGhlaXIgbmF0aXZlIGxhbmd1YWdlLCBhbmQgZGVsaXZlciBjb250ZW50IHdpdGggYXV0aGVudGljIHRvbmUgYW5kIGVtb3Rpb24uCgpDaGF0dGVyYm94IE11bHRpbGluZ3VhbCB3YXMgYnVpbHQgdG8gbWVldCB0aGF0IGRlbWFuZC4gSXQgY29tYmluZXM6CgpCcmVhZHRoIG9mIGxhbmd1YWdlczogMjMgc3VwcG9ydGVkIGxhbmd1YWdlcyBmcm9tIGxhdW5jaC4KRXhwcmVzc2l2ZSBjb250cm9sOiBGaW5lLXR1bmUgZGVsaXZlcnkgd2l0aCBlbW90aW9uIGFuZCBpbnRlbnNpdHkgc2V0dGluZ3MuCkVudGVycHJpc2UgcmVsaWFiaWxpdHk6IFVsdHJhLXN0YWJsZSBpbmZlcmVuY2UgYW5kIGJ1aWx0LWluIHdhdGVybWFya2luZy4KV2hldGhlciB5b3XigJlyZSBkZXNpZ25pbmcgYSB2b2ljZSBBSSBhZ2VudCBmb3IgY3VzdG9tZXIgc3VwcG9ydCwgYSBsYW5ndWFnZS1sZWFybmluZyBhcHAsIG9yIGEgZ2xvYmFsIGdhbWluZyBleHBlcmllbmNlLCBDaGF0dGVyYm94IE11bHRpbGluZ3VhbCBnaXZlcyB5b3UgdGhlIHRvb2xzIHRvIGJ1aWxkIHZvaWNlcyB0aGF0IHJlc29uYXRlIGV2ZXJ5d2hlcmUuIiwsLE9wZW4gd2VpZ2h0cyAodW5yZXN0cmljdGVkKSxVbml0ZWQgU3RhdGVzIG9mIEFtZXJpY2EsLCwsLCwyMDI1LTExLTI4IDExOjUyOjEzKzAwOjAwLCwsLCwsSW5kdXN0cnksLCwsLFVucmVsZWFzZWQsIk1JVCBsaWNlbnNlCmh0dHBzOi8vaHVnZ2luZ2ZhY2UuY28vUmVzZW1ibGVBSS9jaGF0dGVyYm94IiwsLCwsLCwsUmVzZW1ibGVBSSwsLCxZZXMKQXBlcnR1cyA4QixMYW5ndWFnZSwiTGFuZ3VhZ2UgbW9kZWxpbmcvZ2VuZXJhdGlvbixRdWVzdGlvbiBhbnN3ZXJpbmcsQ29kZSBnZW5lcmF0aW9uLFRyYW5zbGF0aW9uIiwiRVRIIFp1cmljaCxFY29sZSBQb2x5dGVjaG5pcXVlIEbCtGVkwrRlcmFsZSBkZSBMYXVzYW5uZSAoRVBGTCksU3dpc3MgTmF0aW9uYWwgU3VwZXJjb21wdXRpbmcgQ2VudHJlIChDU0NTKSxTd2lzc2NvbSIsLDIwMjUtMDktMDIsIkFwZXJ0dXM6IGEgZnVsbHkgb3BlbiwgdHJhbnNwYXJlbnQsIG11bHRpbGluZ3VhbCBsYW5ndWFnZSBtb2RlbCIsImh0dHBzOi8vZXRoei5jaC9lbi9uZXdzLWFuZC1ldmVudHMvZXRoLW5ld3MvbmV3cy8yMDI1LzA5L3ByZXNzLXJlbGVhc2UtYXBlcnR1cy1hLWZ1bGx5LW9wZW4tdHJhbnNwYXJlbnQtbXVsdGlsaW5ndWFsLWxhbmd1YWdlLW1vZGVsLmh0bWwKCmh0dHBzOi8vZ2l0aHViLmNvbS9zd2lzcy1haS9hcGVydHVzLXRlY2gtcmVwb3J0L2Jsb2IvbWFpbi9BcGVydHVzX1RlY2hfUmVwb3J0LnBkZiIsLCwsODAwMDAwMDAwMC4wLDhCLCw2IEZMT1AgLyBwYXJhbWV0ZXIgLyB0b2tlbiAqIDggKiAxMF45IHBhcmFtZXRlcnMgKiAxNSAqIDEwXjEyIHRva2VucyA9IDcuMmUrMjMgRkxPUCwsIiIiVHJhaW5lZCBvbiAxNSB0cmlsbGlvbiB0b2tlbnMgYWNyb3NzIG1vcmUgdGhhbiAxLDAwMCBsYW5ndWFnZXMg4oCTIDQwJSBvZiB0aGUgZGF0YSBpcyBub24tRW5nbGlzaCIiIiwsLE5WSURJQSBHSDIwMCwsQ29uZmlkZW50LCJSZXNlYXJjaGVycyBhdCBFUEZMLCBFVEggWnVyaWNoIGFuZCBDU0NTIGhhdmUgZGV2ZWxvcGVkIEFwZXJ0dXMsIGEgZnVsbHkgb3BlbiBMYXJnZSBMYW5ndWFnZSBNb2RlbCAoTExNKSDigJMgb25lIG9mIHRoZSBsYXJnZXN0IG9mIGl0cyBraW5kLgpBcyBhIGZvdW5kYXRpb25hbCB0ZWNobm9sb2d5LCBBcGVydHVzIGVuYWJsZXMgaW5ub3ZhdGlvbiBhbmQgc3RyZW5ndGhlbnMgQUkgZXhwZXJ0aXNlIGFjcm9zcyByZXNlYXJjaCwgc29jaWV0eSBhbmQgaW5kdXN0cnkgYnkgYWxsb3dpbmcgb3RoZXJzIHRvIGJ1aWxkIHVwb24gaXQuCkFwZXJ0dXMgaXMgY3VycmVudGx5IGF2YWlsYWJsZSB0aHJvdWdoIHN0cmF0ZWdpYyBwYXJ0bmVyIFN3aXNzY29tLCB0aGUgQUkgcGxhdGZvcm0gSHVnZ2luZyBGYWNlLCBhbmQgdGhlIFB1YmxpYyBBSSBuZXR3b3JrLiIsLCxPcGVuIHdlaWdodHMgKHVucmVzdHJpY3RlZCksIlN3aXR6ZXJsYW5kLFN3aXR6ZXJsYW5kLFN3aXR6ZXJsYW5kLFN3aXR6ZXJsYW5kIiwsLCw0MDk2LjAsLDIwMjUtMTEtMjggMTE6NTI6MTMrMDA6MDAsLCwsLCwiQWNhZGVtaWEsQWNhZGVtaWEsQWNhZGVtaWEsSW5kdXN0cnkiLCwsLCxPcGVuIHNvdXJjZSwiQXBhY2hlIDIuMApodHRwczovL2h1Z2dpbmdmYWNlLmNvL3N3aXNzLWFpL0FwZXJ0dXMtNzBCLUluc3RydWN0LTI1MDkKCkFwYWNoZSAyLjAgCmh0dHBzOi8vZ2l0aHViLmNvbS9zd2lzcy1haS9wcmV0cmFpbi1jb2RlIiwsLCxCRjE2LCw1NjA0NzI4Ljg2NzA1MzMyMjUsT3BlcmF0aW9uIGNvdW50aW5nLHN3aXNzLWFpLCwsLFllcwpBcGVydHVzIDcwQixMYW5ndWFnZSwiTGFuZ3VhZ2UgbW9kZWxpbmcvZ2VuZXJhdGlvbixRdWVzdGlvbiBhbnN3ZXJpbmcsQ29kZSBnZW5lcmF0aW9uLFRyYW5zbGF0aW9uIiwiRVRIIFp1cmljaCxFY29sZSBQb2x5dGVjaG5pcXVlIEbCtGVkwrRlcmFsZSBkZSBMYXVzYW5uZSAoRVBGTCksU3dpc3MgTmF0aW9uYWwgU3VwZXJjb21wdXRpbmcgQ2VudHJlIChDU0NTKSxTd2lzc2NvbSIsLDIwMjUtMDktMDIsIkFwZXJ0dXM6IGEgZnVsbHkgb3BlbiwgdHJhbnNwYXJlbnQsIG11bHRpbGluZ3VhbCBsYW5ndWFnZSBtb2RlbCIsImh0dHBzOi8vZXRoei5jaC9lbi9uZXdzLWFuZC1ldmVudHMvZXRoLW5ld3MvbmV3cy8yMDI1LzA5L3ByZXNzLXJlbGVhc2UtYXBlcnR1cy1hLWZ1bGx5LW9wZW4tdHJhbnNwYXJlbnQtbXVsdGlsaW5ndWFsLWxhbmd1YWdlLW1vZGVsLmh0bWwKCmh0dHBzOi8vZ2l0aHViLmNvbS9zd2lzcy1haS9hcGVydHVzLXRlY2gtcmVwb3J0L2Jsb2IvbWFpbi9BcGVydHVzX1RlY2hfUmVwb3J0LnBkZiIsLCwsNzAwMDAwMDAwMDAuMCw3MEIsNi43NGUrMjQsIjYuNzQgwrcgMTBeMjQgRkxPUHMgLSByZXBvcnRlZAoKNiBGTE9QIC8gcGFyYW1ldGVyIC8gdG9rZW4gKiA3MCAqIDEwXjkgcGFyYW1ldGVycyAqIDE1ICogMTBeMTIgdG9rZW5zID0gNi4zZSsyNCBGTE9QIAoKOTg5NTAwMDAwMDAwMDAwIEZMT1AgLyBHUFUgLyBzZWMgW0dIMjAwLCBiZjE2IHJlcG9ydGVkXSAqIDYqMTBeNiBHUFUtaG91cnMgKiAzNjAwIHNlYyAvIGhvdXIgKiAwLjMgW2Fzc3VtZWQgdXRpbGl6YXRpb25dID0gNi40MTE5NmUrMjQgRkxPUCIsMTUwMDAwMDAwMDAwMDAsIiIiVHJhaW5lZCBvbiAxNSB0cmlsbGlvbiB0b2tlbnMgYWNyb3NzIG1vcmUgdGhhbiAxLDAwMCBsYW5ndWFnZXMg4oCTIDQwJSBvZiB0aGUgZGF0YSBpcyBub24tRW5nbGlzaCIiIiwsIiIiNiBtaWxsaW9uIEdQVSBob3VycyIiIixOVklESUEgR0gyMDAsLENvbmZpZGVudCwiUmVzZWFyY2hlcnMgYXQgRVBGTCwgRVRIIFp1cmljaCBhbmQgQ1NDUyBoYXZlIGRldmVsb3BlZCBBcGVydHVzLCBhIGZ1bGx5IG9wZW4gTGFyZ2UgTGFuZ3VhZ2UgTW9kZWwgKExMTSkg4oCTIG9uZSBvZiB0aGUgbGFyZ2VzdCBvZiBpdHMga2luZC4KQXMgYSBmb3VuZGF0aW9uYWwgdGVjaG5vbG9neSwgQXBlcnR1cyBlbmFibGVzIGlubm92YXRpb24gYW5kIHN0cmVuZ3RoZW5zIEFJIGV4cGVydGlzZSBhY3Jvc3MgcmVzZWFyY2gsIHNvY2lldHkgYW5kIGluZHVzdHJ5IGJ5IGFsbG93aW5nIG90aGVycyB0byBidWlsZCB1cG9uIGl0LgpBcGVydHVzIGlzIGN1cnJlbnRseSBhdmFpbGFibGUgdGhyb3VnaCBzdHJhdGVnaWMgcGFydG5lciBTd2lzc2NvbSwgdGhlIEFJIHBsYXRmb3JtIEh1Z2dpbmcgRmFjZSwgYW5kIHRoZSBQdWJsaWMgQUkgbmV0d29yay4iLCwsT3BlbiB3ZWlnaHRzICh1bnJlc3RyaWN0ZWQpLCJTd2l0emVybGFuZCxTd2l0emVybGFuZCxTd2l0emVybGFuZCxTd2l0emVybGFuZCIsLCwsNDA5Ni4wLCwyMDI1LTExLTI4IDExOjUyOjEzKzAwOjAwLCwsLCwsIkFjYWRlbWlhLEFjYWRlbWlhLEFjYWRlbWlhLEluZHVzdHJ5IiwsLCw2MDAwMDAwLjAsT3BlbiBzb3VyY2UsIkFwYWNoZSAyLjAKaHR0cHM6Ly9odWdnaW5nZmFjZS5jby9zd2lzcy1haS9BcGVydHVzLThCLUluc3RydWN0LTI1MDkKCkFwYWNoZSAyLjAgCmh0dHBzOi8vZ2l0aHViLmNvbS9zd2lzcy1haS9wcmV0cmFpbi1jb2RlIiwsLCxCRjE2LCw1NjA0NzI4Ljg2NzA1MzMyMjUsIlJlcG9ydGVkLE9wZXJhdGlvbiBjb3VudGluZyxIYXJkd2FyZSIsc3dpc3MtYWksLCwsWWVzCkxvbmdDYXQtRmxhc2gsTGFuZ3VhZ2UsIkxhbmd1YWdlIG1vZGVsaW5nL2dlbmVyYXRpb24sUXVlc3Rpb24gYW5zd2VyaW5nLENoYXQsQ29kZSBnZW5lcmF0aW9uLFF1YW50aXRhdGl2ZSByZWFzb25pbmcsSW5zdHJ1Y3Rpb24gaW50ZXJwcmV0YXRpb24iLE1laXR1YW4gSW5jLCJNZWl0dWFuIExvbmdDYXQgVGVhbSwgQmF5YW4sIEJlaSBMaSwgQmluZ3llIExlaSwgQm8gV2FuZywgQm9saW4gUm9uZywgQ2hhbyBXYW5nLCBDaGFvIFpoYW5nLCBDaGVuIEdhbywgQ2hlbiBaaGFuZywgQ2hlbmcgU3VuLCBDaGVuZ2NoZW5nIEhhbiwgQ2hlbmd1YW5nIFhpLCBDaGkgWmhhbmcsIENob25nIFBlbmcsIENodWFuIFFpbiwgQ2h1eXUgWmhhbmcsIENvbmcgQ2hlbiwgQ29uZ2t1aSBXYW5nLCBEYW4gTWEsIERhb3J1IFBhbiwgRGVmZWkgQnUsIERlbmdjaGFuZyBaaGFvLCBEZXlhbmcgS29uZywgRGlzaGFuIExpdSwgRmVpeWUgSHVvLCBGZW5nY3VuIExpLCBGdWJhbyBaaGFuZywgR2FuIERvbmcsIEdhbmcgTGl1LCBHYW5nIFh1LCBHZSBMaSwgR3VvcWlhbmcgVGFuLCBHdW95dWFuIExpbiwgSGFpaGFuZyBKaW5nLCBIYW9taW4gRnUsIEhhb25hbiBZYW4sIEhhb3hpbmcgV2VuLCBIYW96aGUgWmhhbywgSG9uZyBMaXUsIEhvbmdtZWkgU2hpLCBIb25neWFuIEhhbywgSG9uZ3lpbiBUYW5nLCBIdWFudGlhbiBMdiwgSHVpIFN1LCBKaWFjaGVuZyBMaSwgSmlhaGFvIExpdSwgSmlhaHVhbiBMaSwgSmlhanVuIFlhbmcsIEppYW1pbmcgV2FuZywgSmlhbiBZYW5nLCBKaWFuY2hhbyBUYW4sIEppYXFpIFN1biwgSmlhcWkgWmhhbmcsIEppYXdlaSBGdSwgSmlhd2VpIFlhbmcsIEppYXhpIEh1</x:v>
      </x:c>
    </x:row>
    <x:row r="20" ht="18" customHeight="1">
      <x:c r="A20" s="17" t="n">
        <x:v>15</x:v>
      </x:c>
      <x:c r="B20" s="17" t="n">
        <x:v>309</x:v>
      </x:c>
      <x:c r="C20" s="94" t="str">
        <x:v>LCBKaWF5dSBRaW4sIEppbmdhbmcgV2FuZywgSml5dWFuIEhlLCBKdW4gS3VhbmcsIEp1bmh1aSBNZWksIEthaSBMaWFuZywgS2UgSGUsIEtlZmVuZyBaaGFuZywgS2VoZW5nIFdhbmcsIEtlcWluZyBIZSwgTGlhbmcgR2FvLCBMaWFuZyBTaGksIExpYW5odWkgTWEsIExpbiBRaXUsIExpbmdiaW4gS29uZywgTGluZ3RvbmcgU2ksIExpbmt1biBMeXUsIExpbnNlbiBHdW8sIExpcWkgWWFuZywgTGl6aGkgWWFuLCBNYWkgWGlhLCBNYW4gR2FvLCBNYW55dWFuIFpoYW5nLCBNZW5nIFpob3UsIE1lbmd4aWEgU2hlbiwgTWluZ3hpYW5nIFR1bywgTWluZ3lhbmcgWmh1LCBQZWlndWFuZyBMaSwgUGVuZyBQZWksIFBlbmcgWmhhbywgUGVuZ2NoZW5nIEppYSwgUGluZ3dlaSBTdW4sIFFpIEd1LCBRaWFueXVuIExpLCBRaW5neXVhbiBMaSwgUWlvbmcgSHVhbmcsIFFpeXVhbiBEdWFuLCBSYW4gTWVuZywgUm9uZ3hpYW5nIFdlbmcsIFJ1aWNoZW4gU2hhbywgUnVtZWkgTGksIFNoaXpoZSBXdSwgU2h1YWkgTGlhbmcgZXQgYWwuICg4MiBhZGRpdGlvbmFsIGF1dGhvcnMgbm90IHNob3duKSIsMjAyNS0wOS0wMSxMb25nQ2F0LUZsYXNoIFRlY2huaWNhbCBSZXBvcnQsaHR0cHM6Ly9hcnhpdi5vcmcvYWJzLzI1MDkuMDEzMjIsLFNPVEEgaW1wcm92ZW1lbnQsIlRhYmxlIDMKIiJMb25nQ2F0LUZsYXNoIEJhc2UgbW9kZWwgYWNoaWV2ZXMgcGVyZm9ybWFuY2Ugb24gcGFyIHdpdGggc3RhdGUtb2YtdGhlLWFydCBiYXNlIG1vZGVscyBkZXNwaXRlIGl0cyBjb21wYWN0IGFjdGl2ZS90b3RhbCBwYXJhbWV0ZXIgc2l6ZS4gQWx0aG91Z2ggTGxhbWEtNC1NYXZlcmljayBoYXMgZmV3ZXIgYWN0aXZhdGVkIGFuZCB0b3RhbCBwYXJhbWV0ZXJzLCBMb25nQ2F0LUZsYXNoIEJhc2Ugc3VycGFzc2VzIGJvdGggb24gbmVhcmx5IGFsbCBiZW5jaG1hcmtzLiIiCgoiIkl0IGFjaGlldmVzIHRoZQpoaWdoZXN0IHNjb3JlIG9mIDg5LjY1IG9uIElGRXZhbCwgb3V0cGVyZm9ybWluZyBhbGwgb3RoZXIgbW9kZWxzIGFuZCBkZW1vbnN0cmF0aW5nIHN1cGVyaW9yIHJlbGlhYmlsaXR5IGluIGFkaGVyaW5nIHRvCmNvbXBsZXggYW5kIG51YW5jZWQgZGlyZWN0aXZlcy4gRnVydGhlcm1vcmUsIGl0IHNlY3VyZXMgdGhlIGJlc3Qgc2NvcmUgb24gQ09MTElFICg1Ny4xMCkgYW5kIE1lZXNlZWtzLXpoICg0My4wMyksIiIKCiIiTG9uZ0NhdC1GbGFzaCBkZW1vbnN0cmF0ZXMgYSBjbGVhciBhZHZhbnRhZ2UgaW4gdXNpbmcgYWdlbnRpYyB0b29sIHVzZSBkb21haW4sIG5vdGFibHkgb3V0cGVyZm9ybWluZyBvdGhlciBtb2RlbHMgb24gz4QKMgotQmVuY2ggZXZlbiB3aGVuIGNvbXBhcmVkIHRvIG1vZGVscyB3aXRoIG1vcmUgcGFyYW1ldGVycy4iIiIsNTYwMDAwMDAwMDAwLjAsIiIiNTYwIGJpbGxpb24gdG90YWwgcGFyYW1ldGVycywgZmVhdHVyaW5nIGFuIGlubm92YXRpdmUgTWl4dHVyZS1vZi1FeHBlcnRzIChNb0UpIGFyY2hpdGVjdHVyZS4gVGhlIG1vZGVsIGluY29ycG9yYXRlcyBhIGR5bmFtaWMgY29tcHV0YXRpb24gbWVjaGFuaXNtIHRoYXQgYWN0aXZhdGVzIDE4LjZC4oi8MzEuM0IgcGFyYW1ldGVycyAoYXZlcmFnaW5n4oi8MjdCKSIiIiwzLjcyNmUrMjQsIjYgRkxPUC9wYXJhbWV0ZXIvdG9rZW4gKiAyNzAwMDAwMDAwMCBhY3RpdmUgcGFyYW1ldGVycyAqIDIzMDAwMDAwMDAwMDAwIHRva2VucyBbIiJMaWtlbHkiIiBjb25maWRlbmNlLCBzZWUgZGF0YXNldCBzaXplIG5vdGVzXSA9IDMuNzI2ZSsyNCBGTE9QIiwyMzAwMDAwMDAwMDAwMCwiIiIoMSkgV2UgdHJhaW4gdGhlIG1vZGVsIG9uIGFwcHJveGltYXRlbHkgMjAgdHJpbGxpb24gdG9rZW5zIHdpdGggODE5MiBzZXF1ZW5jZSBsZW5ndGggdG8gZXN0YWJsaXNoIGEgcm9idXN0IGJhc2UgbW9kZWwuIAooMikgUmVhc29uaW5nIGFuZCBjb2RpbmcgY2FwYWJpbGl0aWVzIGFyZSBmdXJ0aGVyIGVuaGFuY2VkIHVzaW5nIHRyaWxsaW9ucyBvZiBkYXRhLiAKKDMpIFRoZSBjb250ZXh0IGxlbmd0aCBpcyBleHRlbmRlZCB0byAxMjhrIHRocm91Z2ggdHJhaW5pbmcgb24gbG9uZyBjb250ZXh0IGNvcnBvcmEuIiIKCldpdGggIiJMaWtlbHkiIiBjb25maWRlbmNlIHdlIG1heSBhc3N1bWUgdGhleXRyYWluZWQgb24gdG90YWwgb2YgMjNUIHRva2VucyIsNzIwLjAsIiIiY29tcGxldGluZyB0cmFpbmluZyB3aXRoaW4gMzAgZGF5cyIiICg9NzIwIGhvdXJzKSIsLCxMaWtlbHksIldlIGludHJvZHVjZSBMb25nQ2F0LUZsYXNoLCBhIDU2MC1iaWxsaW9uLXBhcmFtZXRlciBNaXh0dXJlLW9mLUV4cGVydHMgKE1vRSkgbGFuZ3VhZ2UgbW9kZWwgZGVzaWduZWQgZm9yIGJvdGggY29tcHV0YXRpb25hbCBlZmZpY2llbmN5IGFuZCBhZHZhbmNlZCBhZ2VudGljIGNhcGFiaWxpdGllcy4gU3RlbW1pbmcgZnJvbSB0aGUgbmVlZCBmb3Igc2NhbGFibGUgZWZmaWNpZW5jeSwgTG9uZ0NhdC1GbGFzaCBhZG9wdHMgdHdvIG5vdmVsIGRlc2lnbnM6IChhKSBaZXJvLWNvbXB1dGF0aW9uIEV4cGVydHMsIHdoaWNoIGVuYWJsZXMgZHluYW1pYyBjb21wdXRhdGlvbmFsIGJ1ZGdldCBhbGxvY2F0aW9uIGFuZCBhY3RpdmF0ZXMgMTguNkItMzEuM0IgKDI3QiBvbiBhdmVyYWdlKSBwZXIgdG9rZW4gZGVwZW5kaW5nIG9uIGNvbnRleHR1YWwgZGVtYW5kcywgb3B0aW1pemluZyByZXNvdXJjZSB1c2FnZS4gKGIpIFNob3J0Y3V0LWNvbm5lY3RlZCBNb0UsIHdoaWNoIGVubGFyZ2VzIHRoZSBjb21wdXRhdGlvbi1jb21tdW5pY2F0aW9uIG92ZXJsYXAgd2luZG93LCBkZW1vbnN0cmF0aW5nIG5vdGFibGUgZ2FpbnMgaW4gaW5mZXJlbmNlIGVmZmljaWVuY3kgYW5kIHRocm91Z2hwdXQgY29tcGFyZWQgdG8gbW9kZWxzIG9mIGEgY29tcGFyYWJsZSBzY2FsZS4gV2UgZGV2ZWxvcCBhIGNvbXByZWhlbnNpdmUgc2NhbGluZyBmcmFtZXdvcmsgZm9yIGxhcmdlIG1vZGVscyB0aGF0IGNvbWJpbmVzIGh5cGVycGFyYW1ldGVyIHRyYW5zZmVyLCBtb2RlbC1ncm93dGggaW5pdGlhbGl6YXRpb24sIGEgbXVsdGktcHJvbmdlZCBzdGFiaWxpdHkgc3VpdGUsIGFuZCBkZXRlcm1pbmlzdGljIGNvbXB1dGF0aW9uIHRvIGFjaGlldmUgc3RhYmxlIGFuZCByZXByb2R1Y2libGUgdHJhaW5pbmcuIE5vdGFibHksIGxldmVyYWdpbmcgdGhlIHN5bmVyZ3kgYW1vbmcgc2NhbGFibGUgYXJjaGl0ZWN0dXJhbCBkZXNpZ24gYW5kIGluZnJhc3RydWN0dXJlIGVmZm9ydHMsIHdlIGNvbXBsZXRlIG1vZGVsIHRyYWluaW5nIG9uIG1vcmUgdGhhbiAyMCB0cmlsbGlvbiB0b2tlbnMgd2l0aGluIDMwIGRheXMsIHdoaWxlIGFjaGlldmluZyBvdmVyIDEwMCB0b2tlbnMgcGVyIHNlY29uZCAoVFBTKSBmb3IgaW5mZXJlbmNlIGF0IGEgY29zdCBvZiAkMC43MCBwZXIgbWlsbGlvbiBvdXRwdXQgdG9rZW5zLiBUbyBjdWx0aXZhdGUgTG9uZ0NhdC1GbGFzaCB0b3dhcmRzIGFnZW50aWMgaW50ZWxsaWdlbmNlLCB3ZSBjb25kdWN0IGEgbGFyZ2Utc2NhbGUgcHJlLXRyYWluaW5nIG9uIG9wdGltaXplZCBtaXh0dXJlcywgZm9sbG93ZWQgYnkgdGFyZ2V0ZWQgbWlkLSBhbmQgcG9zdC10cmFpbmluZyBvbiByZWFzb25pbmcsIGNvZGUsIGFuZCBpbnN0cnVjdGlvbnMsIHdpdGggZnVydGhlciBhdWdtZW50YXRpb24gZnJvbSBzeW50aGV0aWMgZGF0YSBhbmQgdG9vbCB1c2UgdGFza3MuIENvbXByZWhlbnNpdmUgZXZhbHVhdGlvbnMgZGVtb25zdHJhdGUgdGhhdCwgYXMgYSBub24tdGhpbmtpbmcgZm91bmRhdGlvbiBtb2RlbCwgTG9uZ0NhdC1GbGFzaCBkZWxpdmVycyBoaWdobHkgY29tcGV0aXRpdmUgcGVyZm9ybWFuY2UgYW1vbmcgb3RoZXIgbGVhZGluZyBtb2RlbHMsIHdpdGggZXhjZXB0aW9uYWwgc3RyZW5ndGhzIGluIGFnZW50aWMgdGFza3MuIFRoZSBtb2RlbCBjaGVja3BvaW50IG9mIExvbmdDYXQtRmxhc2ggaXMgb3Blbi1zb3VyY2VkIHRvIGZvc3RlciBjb21tdW5pdHkgcmVzZWFyY2guIiwsLE9wZW4gd2VpZ2h0cyAodW5yZXN0cmljdGVkKSxDaGluYSwsLCwsLDIwMjUtMTEtMjggMTE6NTI6MTMrMDA6MDAsLCwsLCxJbmR1c3RyeSwsLCwsVW5yZWxlYXNlZCwiTUlUIGxpY2Vuc2UKaHR0cHM6Ly9odWdnaW5nZmFjZS5jby9tZWl0dWFuLWxvbmdjYXQvTG9uZ0NhdC1GbGFzaC1DaGF0IiwsLCwsLCxPcGVyYXRpb24gY291bnRpbmcsbWVpdHVhbi1sb25nY2F0LCwsLFllcwpNdWx0aXZlclNlZywiVmlzaW9uLEJpb2xvZ3ksTWVkaWNpbmUiLEltYWdlIHNlZ21lbnRhdGlvbiwiTWFzc2FjaHVzZXR0cyBJbnN0aXR1dGUgb2YgVGVjaG5vbG9neSAoTUlUKSxEYXRhYnJpY2tzIiwiSGFsbGVlIEUuIFdvbmcsIEpvc2UgSmF2aWVyIEdvbnphbGV6IE9ydGl6LCBKb2huIEd1dHRhZywgQWRyaWFuIFYuIERhbGNhIiwyMDI1LTA4LTMxLE11bHRpdmVyU2VnOiBTY2FsYWJsZSBJbnRlcmFjdGl2ZSBTZWdtZW50YXRpb24gb2YgQmlvbWVkaWNhbCBJbWFnaW5nIERhdGFzZXRzIHdpdGggSW4tQ29udGV4dCBHdWlkYW5jZSxodHRwczovL2FyeGl2Lm9yZy9hYnMvMjQxMi4xNTA1OCwsLCwsLCwsLCwsLCwsVW5rbm93biwiTWVkaWNhbCByZXNlYXJjaGVycyBhbmQgY2xpbmljaWFucyBvZnRlbiBuZWVkIHRvIHBlcmZvcm0gbm92ZWwgc2VnbWVudGF0aW9uIHRhc2tzIG9uIGEgc2V0IG9mIHJlbGF0ZWQgaW1hZ2VzLiBFeGlzdGluZyBtZXRob2RzIGZvciBzZWdtZW50aW5nIGEgbmV3IGRhdGFzZXQgYXJlIGVpdGhlciBpbnRlcmFjdGl2ZSwgcmVxdWlyaW5nIHN1YnN0YW50aWFsIGh1bWFuIGVmZm9ydCBmb3IgZWFjaCBpbWFnZSwgb3IgcmVxdWlyZSBhbiBleGlzdGluZyBzZXQgb2YgcHJldmlvdXNseSBsYWJlbGVkIGltYWdlcy4gV2UgaW50cm9kdWNlIGEgc3lzdGVtLCBNdWx0aXZlclNlZywgdGhhdCBlbmFibGVzIHByYWN0aXRpb25lcnMgdG8gcmFwaWRseSBzZWdtZW50IGFuIGVudGlyZSBuZXcgZGF0YXNldCB3aXRob3V0IHJlcXVpcmluZyBhY2Nlc3MgdG8gYW55IGV4aXN0aW5nIGxhYmVsZWQgZGF0YSBmcm9tIHRoYXQgdGFzayBvciBkb21haW4uIEFsb25nIHdpdGggdGhlIGltYWdlIHRvIHNlZ21lbnQsIHRoZSBtb2RlbCB0YWtlcyB1c2VyIGludGVyYWN0aW9ucyBzdWNoIGFzIGNsaWNrcywgYm91bmRpbmcgYm94ZXMgb3Igc2NyaWJibGVzIGFzIGlucHV0LCBhbmQgcHJlZGljdHMgYSBzZWdtZW50YXRpb24uIEFzIHRoZSB1c2VyIHNlZ21lbnRzIG1vcmUgaW1hZ2VzLCB0aG9zZSBpbWFnZXMgYW5kIHNlZ21lbnRhdGlvbnMgYmVjb21lIGFkZGl0aW9uYWwgaW5wdXRzIHRvIHRoZSBtb2RlbCwgcHJvdmlkaW5nIGNvbnRleHQuIEFzIHRoZSBjb250ZXh0IHNldCBvZiBsYWJlbGVkIGltYWdlcyBncm93cywgdGhlIG51bWJlciBvZiBpbnRlcmFjdGlvbnMgcmVxdWlyZWQgdG8gc2VnbWVudCBlYWNoIG5ldyBpbWFnZSBkZWNyZWFzZXMuIFdlIGRlbW9uc3RyYXRlIHRoYXQgTXVsdGl2ZXJTZWcgZW5hYmxlcyB1c2VycyB0byBpbnRlcmFjdGl2ZWx5IHNlZ21lbnQgbmV3IGRhdGFzZXRzIGVmZmljaWVudGx5LCBieSBhbW9ydGl6aW5nIHRoZSBudW1iZXIgb2YgaW50ZXJhY3Rpb25zIHBlciBpbWFnZSB0byBhY2hpZXZlIGFuIGFjY3VyYXRlIHNlZ21lbnRhdGlvbi4gQ29tcGFyZWQgdG8gdXNpbmcgYSBzdGF0ZS1vZi10aGUtYXJ0IGludGVyYWN0aXZlIHNlZ21lbnRhdGlvbiBtZXRob2QsIE11bHRpdmVyU2VnIHJlZHVjZWQgdGhlIHRvdGFsIG51bWJlciBvZiBjbGlja3MgYnkgMzYlIGFuZCBzY3JpYmJsZSBzdGVwcyBieSAyNSUgdG8gYWNoaWV2ZSA5MCUgRGljZSBvbiBzZXRzIG9mIGltYWdlcyBmcm9tIHVuc2VlbiB0YXNrcy4gV2UgcmVsZWFzZSBjb2RlIGFuZCBtb2RlbCB3ZWlnaHRzIGF0IHRoaXMgaHR0cHMgVVJMIiwsLE9wZW4gd2VpZ2h0cyAodW5yZXN0cmljdGVkKSwiVW5pdGVkIFN0YXRlcyBvZiBBbWVyaWNhLFVuaXRlZCBTdGF0ZXMgb2YgQW1lcmljYSIsLCwsLCwyMDI1LTExLTI4IDExOjUyOjEzKzAwOjAwLCwsLCwsIkFjYWRlbWlhLEluZHVzdHJ5IiwsLCwsVW5yZWxlYXNlZCwiQXBhY2hlIDIuMApodHRwczovL2dpdGh1Yi5jb20vaGFsbGVld29uZy9NdWx0aXZlclNlZyIsLCwsLCwsLCwsLCxZZXMKZ3B0LXJlYWx0aW1lLCJTcGVlY2gsVmlzaW9uLExhbmd1YWdlIiwiU3BlZWNoIHJlY29nbml0aW9uIChBU1IpLFNwZWVjaCBzeW50aGVzaXMsVmlzdWFsIHF1ZXN0aW9uIGFuc3dlcmluZyxTcGVlY2gtdG8tc3BlZWNoLEF1ZGlvIHF1ZXN0aW9uIGFuc3dlcmluZyIsT3BlbkFJLCwyMDI1LTA4LTI4LEludHJvZHVjaW5nIGdwdC1yZWFsdGltZSBhbmQgUmVhbHRpbWUgQVBJIHVwZGF0ZXMgZm9yIHByb2R1Y3Rpb24gdm9pY2UgYWdlbnRzLGh0dHBzOi8vb3BlbmFpLmNvbS9pbmRleC9pbnRyb2R1Y2luZy1ncHQtcmVhbHRpbWUvLCwsLCwsLCwsLCwsLCxVbmtub3duLCJXZeKAmXJlIGFsc28gcmVsZWFzaW5nIG91ciBtb3N0IGFkdmFuY2VkIHNwZWVjaC10by1zcGVlY2ggbW9kZWwgeWV04oCUZ3B0LXJlYWx0aW1lLiBUaGUgbmV3IG1vZGVsIHNob3dzIGltcHJvdmVtZW50cyBpbiBmb2xsb3dpbmcgY29tcGxleCBpbnN0cnVjdGlvbnMsIGNhbGxpbmcgdG9vbHMgd2l0aCBwcmVjaXNpb24sIGFuZCBwcm9kdWNpbmcgc3BlZWNoIHRoYXQgc291bmRzIG1vcmUgbmF0dXJhbCBhbmQgZXhwcmVzc2l2ZS4gSXTigJlzIGJldHRlciBhdCBpbnRlcnByZXRpbmcgc3lzdGVtIG1lc3NhZ2VzIGFuZCBkZXZlbG9wZXIgcHJvbXB0c+KAlHdoZXRoZXIgdGhhdOKAmXMgcmVhZGluZyBkaXNjbGFpbWVyIHNjcmlwdHMgd29yZC1mb3Itd29yZCBvbiBhIHN1cHBvcnQgY2FsbCwgcmVwZWF0aW5nIGJhY2sgYWxwaGFudW1lcmljcywgb3Igc3dpdGNoaW5nIHNlYW1sZXNzbHkgYmV0d2VlbiBsYW5ndWFnZXMgbWlkLXNlbnRlbmNlLiBXZeKAmXJlIGFsc28gcmVsZWFzaW5nIHR3byBuZXcgdm9pY2VzLCBDZWRhciBhbmQgTWFyaW4sIHdoaWNoIGFyZSBhdmFpbGFibGUgZXhjbHVzaXZlbHkgaW4gdGhlIFJlYWx0aW1lIEFQSSBzdGFydGluZyB0b2RheS4iLCwsQVBJIGFjY2VzcyxVbml0ZWQgU3RhdGVzIG9mIEFtZXJpY2EsLCwsLCwyMDI1LTExLTI4IDExOjUyOjEzKzAwOjAwLCwsLCwsSW5kdXN0cnksLCwsLFVucmVsZWFzZWQsLCwsLCwsLCwsLCwsTm8KTUFJLVZvaWNlLTEsU3BlZWNoLCJUZXh0LXRvLXNwZWVjaCAoVFRTKSxTcGVlY2ggc3ludGhlc2lzIixNaWNyb3NvZnQsLDIwMjUtMDgtMjgsVHdvIGluLWhvdXNlIG1vZGVscyBpbiBzdXBwb3J0IG9mIG91ciBtaXNzaW9uLGh0dHBzOi8vbWljcm9zb2Z0LmFpL25ld3MvdHdvLW5ldy1pbi1ob3VzZS1tb2RlbHMvLCwsLCwsLCwsLCwsLCxVbmtub3duLCJ3ZeKAmXJlIHJlbGVhc2luZyBNQUktVm9pY2UtMSwgb3VyIGZpcnN0IGhpZ2hseSBleHByZXNzaXZlIGFuZCBuYXR1cmFsIHNwZWVjaCBnZW5lcmF0aW9uIG1vZGVsLCB3aGljaCBpcyBhdmFpbGFibGUgaW4gQ29waWxvdCBEYWlseSBhbmQgUG9kY2FzdHMsIGFuZCBhcyBhIGJyYW5kIG5ldyBDb3BpbG90IExhYnMgZXhwZXJpZW5jZSB0byB0cnkgb3V0IGhlcmUuIFZvaWNlIGlzIHRoZSBpbnRlcmZhY2Ugb2YgdGhlIGZ1dHVyZSBmb3IgQUkgY29tcGFuaW9ucyBhbmQgTUFJLVZvaWNlLTEgZGVsaXZlcnMgaGlnaC1maWRlbGl0eSwgZXhwcmVzc2l2ZSBhdWRpbyBhY3Jvc3MgYm90aCBzaW5nbGUgYW5kIG11bHRpLXNwZWFrZXIgc2NlbmFyaW9zLgoKTUFJLVZvaWNlLTEgaXMgYSBsaWdodG5pbmctZmFzdCBzcGVlY2ggZ2VuZXJhdGlvbiBtb2RlbCwgd2l0aCBhbiBhYmlsaXR5IHRvIGdlbmVyYXRlIGEgZnVsbCBtaW51dGUgb2YgYXVkaW8gaW4gdW5kZXIgYSBzZWNvbmQgb24gYSBzaW5nbGUgR1BVLCBtYWtpbmcgaXQgb25lIG9mIHRoZSBtb3N0IGVmZmljaWVudCBzcGVlY2ggc3lzdGVtcyBhdmFpbGFibGUgdG9kYXkuCgpNQUktVm9pY2UtMSBpcyBhbHJlYWR5IHBvd2VyaW5nIG91ciBDb3BpbG90IERhaWx5IGFuZCBQb2RjYXN0cyBmZWF0dXJlcy4gV2UgYXJlIGFsc28gbGF1bmNoaW5nIGl0IGluIENvcGlsb3QgTGFicyB3aGVyZSB5b3UgY2FuIHRyeSBvdXIgZXhwcmVzc2l2ZSBzcGVlY2ggYW5kIHN0b3J5dGVsbGluZyBkZW1vcy4gSW1hZ2luZSBjcmVhdGluZyBhIOKAnGNob29zZSB5b3VyIG93biBhZHZlbnR1cmXigJ0gc3Rvcnkgd2l0aCBqdXN0IGEgc2ltcGxlIHByb21wdCwgb3IgY3JhZnRpbmcgYSBiZXNwb2tlIGd1aWRlZCBtZWRpdGF0aW9uIHRvIGhlbHAgeW91IHNsZWVwLiBHaXZlIGl0IGEgdHJ5ISIsLCxIb3N0ZWQgYWNjZXNzIChubyBBUEkpLFVuaXRlZCBTdGF0ZXMgb2YgQW1lcmljYSwsLCwsLDIwMjUtMTEtMjggMTE6NTI6MTMrMDA6MDAsLCwsLCxJbmR1c3RyeSwsLCwsVW5yZWxlYXNlZCwsLCwsLCwsLCwsLCxObwpHcm9rIENvZGUgRmFzdCAxLExhbmd1YWdlLCJMYW5ndWFnZSBtb2RlbGluZy9nZW5lcmF0aW9uLENvZGUgZ2VuZXJhdGlvbixDb2RlIGF1dG9jb21wbGV0aW9uIix4QUksLDIwMjUtMDgtMjgsR3JvayBDb2RlIEZhc3QgMSBNb2RlbCBDYXJkLGh0dHBzOi8vZGF0YS54LmFpLzIwMjUtMDgtMjYtZ3Jvay1jb2RlLWZhc3QtMS1tb2RlbC1jYXJkLnBkZiwsLCwsLCwsLCwsLCwsVW5rbm93biwiV2UgYnVpbHQgZ3Jvay1jb2RlLWZhc3QtMSBmcm9tIHNjcmF0Y2gsIHN0YXJ0aW5nIHdpdGggYSBicmFuZC1uZXcgbW9kZWwgYXJjaGl0ZWN0dXJlLiBUbyBsYXkgYSByb2J1c3QgZm91bmRhdGlvbiwgd2UgY2FyZWZ1bGx5IGFzc2VtYmxlZCBhIHByZS10cmFpbmluZyBjb3JwdXMgcmljaCB3aXRoIHByb2dyYW1taW5nLXJlbGF0ZWQgY29udGVudC4gRm9yIHBvc3QtdHJhaW5pbmcsIHdlIGN1cmF0ZWQgaGlnaC1xdWFsaXR5IGRhdGFzZXRzIHRoYXQgcmVmbGVjdCByZWFsLXdvcmxkIHB1bGwgcmVxdWVzdHMgYW5kIGNvZGluZyB0YXNrcy4KClRocm91Z2hvdXQgdGhlIHRyYWluaW5nIHByb2Nlc3MsIHdlIGNvbGxhYm9yYXRlZCBjbG9zZWx5IHdpdGggb3VyIGxhdW5jaCBwYXJ0bmVycyB0byByZWZpbmUgYW5kIHNoYXJwZW4gdGhlIG1vZGVs4oCZcyBiZWhhdmlvciBpbnNpZGUgdGhlaXIgYWdlbnRpYyBwbGF0Zm9ybXMuIGdyb2stY29kZS1mYXN0LTEgaGFzIG1hc3RlcmVkIHRoZSB1c2Ugb2YgY29tbW9uIHRvb2xzIGxpa2UgZ3JlcCwgdGVybWluYWwsIGFuZCBmaWxlIGVkaXRpbmcsIGFuZCB0aHVzIHNob3VsZCBmZWVsIHJpZ2h0IGF0IGhvbWUgaW4geW91ciBmYXZvcml0ZSBJREUuCgpXZSd2ZSB0ZWFtZWQgdXAgd2l0aCBzZWxlY3QgbGF1bmNoIHBhcnRuZXJzIHRvIG9mZmVyIGdyb2stY29kZS1mYXN0LTEgZm9yIGZyZWUgZm9yIGEgbGltaXRlZCB0aW1lLCBpbmNsdWRpbmcgR2l0SHViIENvcGlsb3QsIEN1cnNvciwgQ2xpbmUsIFJvbyBDb2RlLCBLaWxvIENvZGUsIG9wZW5jb2RlLCBhbmQgV2luZHN1cmYuIiwsLEFQSSBhY2Nlc3MsVW5pdGVkIFN0YXRlcyBvZiBBbWVyaWNhLCwsLCwsMjAyNS0xMS0yOCAxMTo1MjoxMyswMDowMCwsLCwsLEluZHVzdHJ5LCwsLCxVbnJlbGVhc2VkLCIiImF2YWlsYWJsZSB0byBlbmQgdXNlcnMgdmlhIHRoaXJkLXBhcnR5IHBhcnRuZXJzIGFuZCB0aHJvdWdoIHRoZSBlbnRlcnByaXNlLWZvY3VzZWQgeEFJIEFQSSIiIiwsLCwsLCwsLCwsLE5vCldhbiAyLjIgMTRCIFMyViwiVmlkZW8sU3BlZWNoIiwiU3BlZWNoIHJlY29nbml0aW9uIChBU1IpLFZpZGVvIGdlbmVyYXRpb24iLEFsaWJhYmEsLDIwMjUtMDgtMjYsV0FOLVMyVjogQVVESU8tRFJJVkVOIENJTkVNQVRJQyBWSURFTyBHRU5FUkFUSU9OLGh0dHA6Ly9odW1hbmFpZ2MuZ2l0aHViLmlvL3dhbi1zMnYtd2VicGFnZS9jb250ZW50L3dhbi1zMnYucGRmLCwsIiIiV2UgY29tcGFyZWQgV2FuMi4yIHdpdGggbGVhZGluZyBjbG9zZWQtc291cmNlIGNvbW1lcmNpYWwgbW9kZWxzIG9uIG91ciBuZXcgV2FuLUJlbmNoIDIuMCwgZXZhbHVhdGluZyBwZXJmb3JtYW5jZSBhY3Jvc3MgbXVsdGlwbGUgY3J1Y2lhbCBkaW1lbnNpb25zLiBUaGUgcmVzdWx0cyBkZW1vbnN0cmF0ZSB0aGF0IFdhbjIuMiBhY2hpZXZlcyBzdXBlcmlvciBwZXJmb3JtYW5jZSBjb21wYXJlZCB0byB0aGVzZSBsZWFkaW5nIG1vZGVscy4iIiIsMjcwMDAwMDAwMDAuMCwiRWFjaCBleHBlcnQgbW9kZWwgaGFzIGFib3V0IDE0QiBwYXJhbWV0ZXJzLCByZXN1bHRpbmcgaW4gYSB0b3RhbCBvZiAyN0IgcGFyYW1ldGVycyBidXQgb25seSAxNEIgYWN0aXZlIHBhcmFtZXRlcnMgcGVyIHN0ZXAiLCwsLCwsLCwsQ29uZmlkZW50LCJDdXJyZW50IHN0YXRlLW9mLXRoZS1hcnQgKFNPVEEpIG1ldGhvZHMgZm9yIGF1ZGlvLWRyaXZlbiBjaGFyYWN0ZXIgYW5pbWF0aW9uIGRlbW9uc3RyYXRlIHByb21pc2luZyBwZXJmb3JtYW5jZSBmb3Igc2NlbmFyaW9zIHByaW1hcmlseSBpbnZvbHZpbmcgc3BlZWNoIGFuZCBzaW5naW5nLiBIb3dldmVyLCB0aGV5IG9mdGVuIGZhbGwgc2hvcnQgaW4gbW9yZSBjb21wbGV4IGZpbG0gYW5kIHRlbGV2aXNpb24gcHJvZHVjdGlvbnMsIHdoaWNoIGRlbWFuZCBzb3BoaXN0aWNhdGVkIGVsZW1lbnRzIHN1Y2ggYXMgbnVhbmNlZCBjaGFyYWN0ZXIgaW50ZXJhY3Rpb25zLCByZWFsaXN0aWMgYm9keSBtb3ZlbWVudHMsIGFuZCBkeW5hbWljIGNhbWVyYSB3b3JrLiBUbyBhZGRyZXNzIHRoaXMgbG9uZy1zdGFuZGluZyBjaGFsbGVuZ2Ugb2YgYWNoaWV2aW5nIGZpbG0tbGV2ZWwgY2hhcmFjdGVyIGFuaW1hdGlvbiwgd2UgcHJvcG9zZSBhbiBhdWRpby1kcml2ZW4gbW9kZWwsIHdoaWNoIHdlIHJlZmVyZSB0byBhcyBXYW4tUzJWLCBidWlsdCB1cG9uIFdhbi4gT3VyIG1vZGVsIGFjaGlldmVzIHNpZ25pZmljYW50bHkgZW5oYW5jZWQgZXhwcmVzc2l2ZW5lc3MgYW5kIGZpZGVsaXR5IGluIGNpbmVtYXRpYyBjb250ZXh0cyBjb21wYXJlZCB0byBleGlzdGluZyBhcHByb2FjaGVzLiBXZSBjb25kdWN0ZWQgZXh0ZW5zaXZlIGV4cGVyaW1lbnRzLCBiZW5jaG1hcmtpbmcgb3VyIG1ldGhvZCBhZ2FpbnN0IGN1dHRpbmctZWRnZSBtb2RlbHMgc3VjaCBhcyBIdW55dWFuLUF2YXRhciBhbmQgT21uaWh1bWFuLiBUaGUgZXhwZXJpbWVudGFsIHJlc3VsdHMgY29uc2lzdGVudGx5IGRlbW9uc3RyYXRlIHRoYXQgb3VyIGFwcHJvYWNoIHNpZ25pZmljYW50bHkgb3V0cGVyZm9ybXMgdGhlc2UgZXhpc3Rpbmcgc29sdXRpb25zLiBBZGRpdGlvbmFsbHksIHdlIGV4cGxvcmUgdGhlIHZlcnNhdGlsaXR5IG9mIG91ciBtZXRob2QgdGhyb3VnaCBpdHMgYXBwbGljYXRpb25zIGluIGxvbmctZm9ybSB2aWRlbyBnZW5lcmF0aW9uIGFuZCBwcmVjaXNlIHZpZGVvIGxpcC1zeW5jIGVkaXRpbmcuIiwsLE9wZW4gd2VpZ2h0cyAodW5yZXN0cmljdGVkKSxDaGluYSxXYW4gMi4yIDE0QiBUMlYsLCwsLDIwMjUtMTEtMjggMTE6NTI6MTMrMDA6MDAsLCwsLCxJbmR1c3RyeSwsLCwsVW5yZWxlYXNlZCwiQXBhY2hlIDIuMApodHRwczovL2h1Z2dpbmdmYWNlLmNvL1dhbi1BSS9XYW4yLjItUzJWLTE0QgoKSW5mZXJlbmNlIGNvZGU6Cmh0dHBzOi8vZ2l0aHViLmNvbS9XYW4tVmlkZW8vV2FuMi4yIiwsLCwsLCwsV2FuLUFJLCwsLFllcwpHZW1pbmkgMi41IEZsYXNoIEltYWdlIChOYW5vIEJhbmFuYSksSW1hZ2UgZ2VuZXJhdGlvbiwiSW1hZ2UgZ2VuZXJhdGlvbixUZXh0LXRvLWltYWdlLEltYWdlLXRvLWltYWdlIixHb29nbGUsLDIwMjUtMDgtMjYsIk5hbm8gQmFuYW5hCkltYWdlIGVkaXRpbmcgaW4gR2VtaW5pIGp1c3QgZ290IGEgbWFqb3IgdXBncmFkZSIsImh0dHBzOi8vZ2VtaW5pLmdvb2dsZS9vdmVydmlldy9pbWFnZS1nZW5lcmF0aW9uLwoKaHR0cHM6Ly9haXN0dWRpby5nb29nbGUuY29tL21vZGVscy9nZW1pbmktMi01LWZsYXNoLWltYWdlIiwsRGlzY3JldGlvbmFyeSwsLCwsLCwiTGlrZWx5IHZlcnkgd2lkZWx5IHVzZWQsIHF1YWxpdGF0aXZlbHkgU09UQSBpbiBpbWFnZSBnZW5lcmF0aW9uIGFuZCBlZGl0aW5nIGFzIG9mIGxhdGUgMjAyNSIsLCwsLFVua25vd24sIlRleHQtdG8tSW1hZ2U6IEdlbmVyYXRlIGhpZ2gtcXVhbGl0eSBpbWFnZXMgZnJvbSBzaW1wbGUgb3IgY29tcGxleCB0ZXh0IGRlc2NyaXB0aW9ucy4KSW1hZ2UgKyBUZXh0LXRvLUltYWdlIChFZGl0aW5nKTogUHJvdmlkZSBhbiBpbWFnZSBhbmQgdXNlIHRleHQgcHJvbXB0cyB0byBhZGQsIHJlbW92ZSwgb3IgbW9kaWZ5IGVsZW1lbnRzLCBjaGFuZ2UgdGhlIHN0eWxlLCBvciBhZGp1c3QgdGhlIGNvbG9yIGdyYWRpbmcuCk11bHRpLUltYWdlIHRvIEltYWdlIChDb21wb3NpdGlvbiAmIFN0eWxlIFRyYW5zZmVyKTogVXNlIG11bHRpcGxlIGlucHV0IGltYWdlcyB0byBjb21wb3NlIGEgbmV3IHNjZW5lIG9yIHRyYW5zZmVyIHRoZSBzdHlsZSBmcm9tIG9uZSBpbWFnZSB0byBhbm90aGVyLgpJdGVyYXRpdmUgUmVmaW5lbWVudDogRW5nYWdlIGluIGEgY29udmVyc2F0aW9uIHRvIHByb2dyZXNzaXZlbHkgcmVmaW5lIHlvdXIgaW1hZ2Ugb3ZlciBtdWx0aXBsZSB0dXJucywgbWFraW5nIHNtYWxsIGFkanVzdG1lbnRzIHVudGlsIGl0J3MgcGVyZmVjdC4KSGlnaC1GaWRlbGl0eSBUZXh0IFJlbmRlcmluZzogQWNjdXJhdGVseSBnZW5lcmF0ZSBpbWFnZXMgdGhhdCBjb250YWluIGxlZ2libGUgYW5kIHdlbGwtcGxhY2VkIHRleHQsIGlkZWFsIGZvciBsb2dvcywgZGlhZ3JhbXMsIGFuZCBwb3N0ZXJzLiIsLCxBUEkgYWNjZXNzLFVuaXRlZCBTdGF0ZXMgb2YgQW1lcmljYSxHZW1pbmkgMi41IEZsYXNoLCwsLCwyMDI2LTAyLTExIDE5OjI2OjI3KzAwOjAwLCwsLCwsSW5kdXN0cnksLCwsLFVucmVsZWFzZWQsLCwsLCwsLCwsLCwsTm8KWWFuZGV4R1BUIDUuMSBQcm8sTGFuZ3VhZ2UsIkxhbmd1YWdlIG1vZGVsaW5nL2dlbmVyYXRpb24sUXVlc3Rpb24gYW5zd2VyaW5nLENvZGUgZ2VuZXJhdGlvbixNYXRoZW1hdGljYWwgcmVhc29uaW5nLFJldHJpZXZhbC1hdWdtZW50ZWQgZ2VuZXJhdGlvbiIsWWFuZGV4LCwyMDI1LTA4LTI1LCJUaGUgdXBkYXRlZCB2ZXJzaW9uIG9mIFlhbmRleCdzIG1vc3QgcG93ZXJmdWwgdGV4dCBtb2RlbCBoYW5kbGVzIHRhc2tzIGJldHRlciwgd29ya3Mgd2l0aCB0aGUgc3lzdGVtIHByb21wdCwgYW5kIGF2b2lkcyBlcnJvcnMuIixodHRwczovL3lhLnJ1L2FpL2dwdCwsLCwsLCwsLCwsLCwsVW5rbm93biwiVGhlIHVwZGF0ZWQgWWFuZGV4R1BUIDUuMSBQcm8gaXMgdGhlIGJlc3QgWWFuZGV4IG1vZGVsIGZvciB3b3JkIHByb2Nlc3NpbmcuIE9uIGEgc3RyZWFtIHRoYXQgY29tYmluZXMgdXNlciBxdWVzdGlvbnMgYW5kIGNvbXBsZXggYnVzaW5lc3MgdGFza3MsIGl0IG91dHBlcmZvcm1zIHRoZSBwcmV2aW91cyBtb2RlbCBhbmQgcmVhY2hlcyBPcGVuQUkncyBHUFQtNC4xIGxldmVsLiBZYW5kZXhHUFQgNS4xIFBybyBhbHNvIHdvcmtzIG1vcmUgZWZmaWNpZW50bHkgd2l0aCB0aGUgc3lzdGVtIHByb21wdCBhbmQgZ2l2ZXMgZmljdGl0aW91cyBhbnN3ZXJzIGFsbW9zdCBoYWxmIGFzIG9mdGVuIGFzIHRoZSBwcmV2aW91cyB2ZXJzaW9uLiBUaGUgbmV3IG1vZGVsIGlzIGF2YWlsYWJsZSB0byB1c2VycyBpbiBhIGNoYXQgd2l0aCBBbGljZSwgYW5kIHRvIGNvbXBhbmllcyBpbiBZYW5kZXggQ2xvdWQgQUkgU3R1ZGlvLiIsLCxBUEkgYWNjZXNzLFJ1c3NpYSwsLCwsLDIwMjUtMTEtMjggMTE6NTI6MTMrMDA6MDAsLCwsLCxJbmR1c3RyeSwsLCwsVW5yZWxlYXNlZCwsLCwsLCwsLCwsLCxObwpEZWVwU2Vlay1WMy4xLExhbmd1YWdlLCJMYW5ndWFnZSBtb2RlbGluZy9nZW5lcmF0aW9uLENvZGUgZ2VuZXJhdGlvbixRdWFudGl0YXRpdmUgcmVhc29uaW5nLFF1ZXN0aW9uIGFuc3dlcmluZyxTZWFyY2gsU3lzdGVtIGNvbnRyb2wsSW5zdHJ1Y3Rpb24gaW50ZXJwcmV0YXRpb24iLERlZXBTZWVrLCwyMDI1LTA4LTIxLEludHJvZHVjaW5nIERlZXBTZWVrLVYzLjE6IG91ciBmaXJzdCBzdGVwIHRvd2FyZCB0aGUgYWdlbnQgZXJhISwiaHR0cHM6Ly9hcGktZG9jcy5kZWVwc2Vlay5jb20vbmV3cy9uZXdzMjUwODIxCgpodHRwczovL2h1Z2dpbmdmYWNlLmNvL2RlZXBzZWVrLWFpL0RlZXBTZWVrLVYzLjEiLCwsLDY3MTAwMDAwMDAwMC4wLCI2NzFCIHRvdGFsLCAzN0IgYWN0aXZlIiwzLjU5NDA1OGUrMjQsIlRoaXMgd2FzIGJhc2VkIG9uIFYzIHdoaWNoIHdhcyB0cmFpbmVkIG9uIDE0LjhUIHRva2VucyBmb3IgYSB0b3RhbCBvZiAxNC44VCArIDg0MEIgPSAxNS42NFQgcHJldHJhaW5pbmcgdG9rZW5zLiBBZGRpbmcgdGhlIEZMT1BzIGZyb20gY29udGludWVkIHByZXRyYWluaW5nIG9udG8gb3VyIGVzdGltYXRlIGZvciBWMywgd2hpY2ggaXMgMy40ZTI0IEZMT1BzLCB3ZSBnZXQgMy40ZTI0ICsgMS45ZTIzID0gMy41OWUyNCIsODQwMDAwMDAwMDAwLCIiIjg0MEIgdG9rZW5zIGNvbnRpbnVlZCBwcmV0cmFpbmluZyBmb3IgbG9uZyBjb250ZXh0IGV4dGVuc2lvbiBvbiB0b3Agb2YgVjMiIgoKIiJUaGUgMzJLIGV4dGVuc2lvbiBwaGFzZSBoYXMgYmVlbiBpbmNyZWFzZWQgMTAtZm9sZCB0byA2MzBCIHRva2Vucywgd2hpbGUgdGhlIDEyOEsgZXh0ZW5zaW9uIHBoYXNlIGhhcyBiZWVuIGV4dGVuZGVkIGJ5IDMuM3ggdG8gMjA5QiB0b2tlbnMuIiIKCjgzOUIgaW4gdG90YWwiLCwsLCxDb25maWRlbnQsIkRlZXBTZWVrLVYzLjEgaXMgYSBoeWJyaWQgbW9kZWwgdGhhdCBzdXBwb3J0cyBib3RoIHRoaW5raW5nIG1vZGUgYW5kIG5vbi10aGlua2luZyBtb2RlLiBDb21wYXJlZCB0byB0aGUgcHJldmlvdXMgdmVyc2lvbiwgdGhpcyB1cGdyYWRlIGJyaW5ncyBpbXByb3ZlbWVudHMgaW4gbXVsdGlwbGUgYXNwZWN0czoKCkh5YnJpZCB0aGlua2luZyBtb2RlOiBPbmUgbW9kZWwgc3VwcG9ydHMgYm90aCB0aGlua2luZyBtb2RlIGFuZCBub24tdGhpbmtpbmcgbW9kZSBieSBjaGFuZ2luZyB0aGUgY2hhdCB0ZW1wbGF0ZS4KClNtYXJ0ZXIgdG9vbCBjYWxsaW5nOiBUaHJvdWdoIHBvc3QtdHJhaW5pbmcgb3B0aW1pemF0aW9uLCB0aGUgbW9kZWwncyBwZXJmb3JtYW5jZSBpbiB0b29sIHVzYWdlIGFuZCBhZ2VudCB0YXNrcyBoYXMgc2lnbmlmaWNhbnRseSBpbXByb3ZlZC4KCkhpZ2hlciB0aGlua2luZyBlZmZpY2llbmN5OiBEZWVwU2Vlay1WMy4xLVRoaW5rIGFjaGlldmVzIGNvbXBhcmFibGUgYW5zd2VyIHF1YWxpdHkgdG8gRGVlcFNlZWstUjEtMDUyOCwgd2hpbGUgcmVzcG9uZGluZyBtb3JlIHF1aWNrbHkuCgpEZWVwU2Vlay1WMy4xIGlzIHBvc3QtdHJhaW5lZCBvbiB0aGUgdG9wIG9mIERlZXBTZWVrLVYzLjEtQmFzZSwgd2hpY2ggaXMgYnVpbHQgdXBvbiB0aGUgb3JpZ2luYWwgVjMgYmFzZSBjaGVja3BvaW50IHRocm91Z2ggYSB0d28tcGhhc2UgbG9uZyBjb250ZXh0IGV4dGVuc2lvbiBhcHByb2FjaCwgZm9sbG93aW5nIHRoZSBtZXRob2RvbG9neSBvdXRsaW5lZCBpbiB0aGUgb3JpZ2luYWwgRGVlcFNlZWstVjMgcmVwb3J0LiBXZSBoYXZlIGV4cGFuZGVkIG91ciBkYXRhc2V0IGJ5IGNvbGxlY3RpbmcgYWRkaXRpb25hbCBsb25nIGRvY3VtZW50cyBhbmQgc3Vic3RhbnRpYWxseSBleHRlbmRpbmcgYm90aCB0cmFpbmluZyBwaGFzZXMuIFRoZSAzMksgZXh0ZW5zaW9uIHBoYXNlIGhhcyBiZWVuIGluY3JlYXNlZCAxMC1mb2xkIHRvIDYzMEIgdG9rZW5zLCB3aGlsZSB0aGUgMTI4SyBleHRlbnNpb24gcGhhc2UgaGFzIGJlZW4gZXh0ZW5kZWQgYnkgMy4zeCB0byAyMDlCIHRva2Vucy4iLCwsT3BlbiB3ZWlnaHRzICh1bnJlc3RyaWN0ZWQpLENoaW5hLERlZXBTZWVrLVYzLDEuODYyNThlKzIzLDYgRkxPUCAvIHBhcmFtZXRlciAvIHRva2VuICogMzcqIDEwXjkgYWN0aXZlIHBhcmFtZXRlcnMgKiA4MzkgKiAxMF45IHRva2VucyA9IDEuODYyNThlKzIzIEZMT1AsLCwyMDI2LTAxLTIwIDAyOjQzOjQwKzAwOjAwLCwsLCwsSW5kdXN0cnksLCwsLFVucmVsZWFzZWQsIk1JVCBsaWNlbnNlCmh0dHBzOi8vaHVnZ2luZ2ZhY2UuY28vZGVlcHNlZWstYWkvRGVlcFNlZWstVjMuMSIsLCwsLCwsT3BlcmF0aW9uIGNvdW50aW5nLGRlZXBzZWVrLWFpLCwsLFllcwpTZWVkLU9TUy0zNkItQmFzZSxMYW5ndWFnZSwiTGFuZ3VhZ2UgbW9kZWxpbmcvZ2VuZXJhdGlvbixRdWVzdGlvbiBhbnN3ZXJpbmcsU3lzdGVtIGNvbnRyb2wsQ29kZSBnZW5lcmF0aW9uLE1hdGhlbWF0aWNhbCByZWFzb25pbmciLEJ5dGVEYW5jZSwsMjAyNS0wOC0yMSxTZWVkLU9TUyBPcGVuLVNvdXJjZSBNb2RlbHMgUmVsZWFzZSxodHRwczovL3NlZWQuYnl0ZWRhbmNlLmNvbS9lbi9ibG9nL3NlZWQtb3NzLW9wZW4tc291cmNlLW1vZGVscy1yZWxlYXNlLCwsLCwsMi41OTJlKzI0LDYgRkxPUCAvIHBhcmFtZXRlciAvIHRva2VuICogMzYgKiAxMF45IHBhcmFtZXRlcnMgKiAxMiAqIDEwXjEyIHRva2VucyA9IDIuNTkyZSsyNCBGTE9QLDEyMDAwMDAwMDAwMDAwLCIiIlRyYWluZWQgd2l0aCAxMlQgdG9rZW5zIiIiLCwsLCxDb25maWRlbnQsIlNlZWQtT1NTIGlzIGEgc2VyaWVzIG9mIG9wZW4tc291cmNlIGxhbmd1YWdlIG1vZGVscyBkZXZlbG9wZWQgYnkgQnl0ZURhbmNlJ3MgU2VlZCBUZWFtLCBkZXNpZ25lZCBmb3IgcG93ZXJmdWwgbG9uZy1jb250ZXh0LCByZWFzb25pbmcsIGFnZW50IGFuZCBnZW5lcmFsIGNhcGFiaWxpdGllcywgYW5kIHZlcnNhdGlsZSBkZXZlbG9wZXItZnJpZW5kbHkgZmVhdHVyZXMuCgpXZSBoYXZlIHJlbGVhc2VkIFNlZWQtT1NTLTM2QiB0byB0aGUgb3Blbi1zb3VyY2UgY29tbXVuaXR5IHVuZGVyIHRoZSBBcGFjaGUtMi4wIGxpY2Vuc2UuIFRyYWluZWQgd2l0aCAxMlQgdG9rZW5zLCBTZWVkLU9TUy0zNkIgaGFzIGFjaGlldmVkIGltcHJlc3NpdmUgcmVzdWx0cyBvbiBtYWluc3RyZWFtIGJlbmNobWFya3Mgd2hpbGUgbWFpbnRhaW5pbmcgZ29vZCBwcmFjdGljYWwgcGVyZm9ybWFuY2UgYXQgYSBsb3cgY29zdC4KCktleSBGZWF0dXJlcwpOYXRpdmUgTG9uZyBDb250ZXh0OiBUcmFpbmVkIHdpdGggdXAtdG8tNTEySyBsb25nIGNvbnRleHQgbmF0aXZlbHkuCgpGbGV4aWJsZSBDb250cm9sIG9mIFRoaW5raW5nIEJ1ZGdldDogQWxsb3dpbmcgdXNlcnMgdG8gZmxleGlibHkgYWRqdXN0IHRoZSByZWFzb25pbmcgbGVuZ3RoIGFzIG5lZWRlZC4gVGhpcyBjYXBhYmlsaXR5IG9mIGR5bmFtaWNhbGx5IGNvbnRyb2xsaW5nIHRoZSByZWFzb25pbmcgbGVuZ3RoIGVuaGFuY2VzIGluZmVyZW5jZSBlZmZpY2llbmN5IGluIHByYWN0aWNhbCBhcHBsaWNhdGlvbiBzY2VuYXJpb3MuCgpFbmhhbmNlZCBSZWFzb25pbmcgQ2FwYWJpbGl0eTogU3BlY2lmaWNhbGx5IG9wdGltaXplZCBmb3IgcmVhc29uaW5nIHRhc2tzIHdoaWxlIG1haW50YWluaW5nIGJhbGFuY2VkIGFuZCBleGNlbGxlbnQgZ2VuZXJhbCBjYXBhYmlsaXRpZXMuCgpBZ2VudGljIEludGVsbGlnZW5jZTogUGVyZm9ybXMgd2VsbCBpbiBhZ2VudGljIHRhc2tzIHN1Y2ggYXMgdG9vbC11c2luZyBhbmQgaXNzdWUgcmVzb2x2aW5nLgoKUmVzZWFyY2gtRnJpZW5kbHk6IEdpdmVuIHRoYXQgdGhlIGluY2x1c2lvbiBvZiBzeW50aGV0aWMgaW5zdHJ1Y3Rpb24gZGF0YSBpbiBwcmUtdHJhaW5pbmcgbWF5IGFmZmVjdCB0aGUgcG9zdC10cmFpbmluZyByZXNlYXJjaCwgd2UgcmVsZWFzZWQgcHJlLXRyYWluZWQgbW9kZWxzIGJvdGggd2l0aCBhbmQgd2l0aG91dCBpbnN0cnVjdGlvbiBkYXRhLCBwcm92aWRpbmcgdGhlIHJlc2VhcmNoIGNvbW11bml0eSB3aXRoIG1vcmUgZGl2ZXJzZSBvcHRpb25zLiIsLCxPcGVuIHdlaWdodHMgKHVucmVzdHJpY3RlZCksQ2hpbmEsLCwsLCwyMDI1LTExLTI4IDExOjUyOjEzKzAwOjAwLCwsLCwsSW5kdXN0cnksLCwsLFVucmVsZWFzZWQsIkFwYWNoZSAyLjAKaHR0cHM6Ly9odWdnaW5nZmFjZS5jby9CeXRlRGFuY2UtU2VlZC9TZWVkLU9TUy0zNkItQmFzZSIsLCwsLCwsT3BlcmF0aW9uIGNvdW50aW5nLEJ5dGVEYW5jZS1TZWVkLCwsLFllcwpDb2hlcmUgQ29tbWFuZCBBIFJlYXNvbmluZyxMYW5ndWFnZSwiTGFuZ3VhZ2UgbW9kZWxpbmcvZ2VuZXJhdGlvbixRdWVzdGlvbiBhbnN3ZXJpbmcsUXVhbnRpdGF0aXZlIHJlYXNvbmluZyIsQ29oZXJlLCwyMDI1LTA4LTIxLENvbW1hbmQgQSBSZWFzb25pbmc6IEVudGVycHJpc2UtZ3JhZGUgY29udHJvbCBmb3IgQUkgYWdlbnRzLGh0dHBzOi8vY29oZXJlLmNvbS9ibG9nL2NvbW1hbmQtYS1yZWFzb25pbmcsLCwsMTExMDAwMDAwMDAwLjAsLCwsLCwsLCwsQ29uZmlkZW50LCJUb2RheSwgd2XigJlyZSBpbnRyb2R1Y2luZyBDb21tYW5kIEEgUmVhc29uaW5nLCBvdXIgbW9zdCBhZHZhbmNlZCBtb2RlbCBmb3IgZW50ZXJwcmlzZSByZWFzb25pbmcgdGFza3MuIEZyb20gYWdlbnRpYyB3b3JrZmxvd3MgdG8gZW5kLXRvLWVuZCBzeXN0ZW1zLCBpdCBvdXRwZXJmb3JtcyBsZWFkaW5nIHByaXZhdGVseSBkZXBsb3lhYmxlIG1vZGVscyBpbiBpdHMgY2xhc3MsIGluY2x1ZGluZyBncHQtb3NzLTEyMGIsIERlZXBTZWVrLVIxIDA1MjgsIGFuZCBNaXN0cmFsIE1hZ2lzdHJhbCBNZWRpdW0uCgpDb21tYW5kIEEgUmVhc29uaW5nIGlzIHB1cnBvc2UtYnVpbHQgZm9yIGVudGVycHJpc2UgbmVlZHMsIG9mZmVyaW5nIGhpZ2hseSBzZWN1cmUsIGVmZmljaWVudCwgYW5kIHNjYWxhYmxlIGRlcGxveW1lbnQgb3B0aW9ucy4gRm9yIGxvdyBmb290cHJpbnQgZGVwbG95bWVudHMsIGl0IGNhbiBydW4gb24gYSBzaW5nbGUgSDEwMCBvciBBMTAwIHdpdGggYSBjb250ZXh0IGxlbmd0aCBvZiAxMjhrLiBGb3IgbGF0ZW5jeSBvcHRpbWl6ZWQgZGVwbG95bWVudHMgb24gdHdvIG9yIG1vcmUgR1BVcyB0aGUgY29udGV4dCBsZW5ndGggc2NhbGVzIHRvIDI1NmsuIFRoaXMgY29uZmlndXJhYmlsaXR5IGVuc3VyZXMgb3JnYW5pemF0aW9ucyBjYW4gbWFrZSB0aGUgbW9zdCBvZiB0aGUgaGFyZHdhcmUgYXZhaWxhYmxlIHRvIHRoZW0uIFRoZSBtb2RlbCdzIGxvbmcgY29udGV4dCBsZW5ndGggbWFrZXMgaXQgaWRlYWwgZm9yIGRvY3VtZW50LWhlYXZ5IHdvcmtmbG93cyBhbmQgY29tcGxleCBtdWx0aS1zdGVwIGFnZW50aWMgdXNlIGNhc2VzLiIsLCxPcGVuIHdlaWdodHMgKG5vbi1jb21tZXJjaWFsKSxDYW5hZGEsLCwsLCwyMDI1LTExLTI4IDExOjUyOjEzKzAwOjAwLCwsLCwsSW5kdXN0cnksLCwsLFVucmVsZWFzZWQsImNjLWJ5LW5jLTQuMCAKaHR0cHM6Ly9odWdnaW5nZmFjZS5jby9Db2hlcmVMYWJzL2NvbW1hbmQtYS1yZWFzb25pbmctMDgtMjAyNT9yZWY9Y29oZXJlLWFpLmdob3N0LmlvIiwsLCwsLCwsQ29oZXJlTGFicywsLCxZZXMKVGV1a2VuIDdCLExhbmd1YWdlLCJMYW5ndWFnZSBtb2RlbGluZy9nZW5lcmF0aW9uLFF1ZXN0aW9uIGFuc3dlcmluZyIsIk9wZW5HUFQtWCxGcmF1bmhvZmVyIEluc3RpdHV0ZSBmb3IgQWxnb3JpdGhtcyBhbmQgU2NpZW50aWZpYyBDb21wdXRpbmcsRm9yc2NodW5nc3plbnRydW0gSnVsaWNoLFRlY2huaXNjaGUgVW5pdmVyc2l0w6R0IERyZXNkZW4iLCJNZWhkaSBBbGksIE1pY2hhZWwgRnJvbW0sIEtsYXVkaWEgVGhlbGxtYW5uLCBKYW4gRWJlcnQsIEFsZXhhbmRlciBBcm5vIFdlYmVyLCBSaWNoYXJkIFJ1dG1hbm4sIENoYXJ2aSBKYWluLCBNYXggTMO8YmJlcmluZywgRGFuaWVsIFN0ZWluaWdlbiwgSm9oYW5uZXMgTGV2ZWxpbmcsIEthdHJpbiBLbHVnLCBKYXNwZXIgU2NodWx6ZSBCdXNjaGhvZmYsIExlbmEgSnVya3NjaGF0LCBIYW1tYW0gQWJkZWx3YWhhYiwgQmVubnkgSsO2cmcgU3RlaW4sIEthcmwtSGVpbnogU3lsbGEsIFBhdmVsIERlbmlzb3YsIE5pY29sbycgQnJhbmRpenppLCBRYXNpZCBTYWxlZW0sIEFuaXJiYW4gQmhvd21pY2ssIExlbm5hcmQgSGVsbWVyLCBDaGVsc2VhIEpvaG4sIFBlZHJvIE9ydGl6IFN1YXJleiwgTWFsdGUgT3N0ZW5kb3JmZiwgQWxleCBKdWRlLCBMYWxpdGggTWFuanVuYXRoLCBTYW11ZWwgV2VpbmJhY2gsIENhcm9saW4gUGVua2UsIE9sZWcgRmlsYXRvdiwgRmFiaW8gQmFydGgsIFBhcmFtaXRhIE1pcnphLCBMdWNhcyBXZWJlciwgSW5lcyBXZW5kbGVyLCBSYWZldCBTaWZhLCBGYWJpYW4gS8O8Y2gsIEFuZHJlYXMgSGVydGVuLCBSZW7DqSBKw6RrZWwsIEdlb3JnIFJlaG0sIFN0ZWZhbiBLZXNzZWxoZWltLCBKb2FjaGltIEvDtmhsZXIsIE5pY29sYXMgRmxvcmVzLUhlcnIiLDIwMjUtMDgtMjEsVGV1a2VuLTdCLUJhc2UgJiBUZXVrZW4tN0ItSW5zdHJ1Y3Q6IFRvd2FyZHMgRXVyb3BlYW4gTExNcyxodHRwczovL2FyeGl2Lm9yZy9hYnMvMjQxMC4wMzczMCwsLCw3MDAwMDAwMDAwLjAsN0IsMi4xNDQ0MDkyZSsyMywiNiBGTE9QL3BhcmFtZXRlci90b2tlbiAqIDcwMDAwMDAwMDAgcGFyYW1ldGVycyAqIDQwMDAwMDAwMDAwMDAgdG9rZW5zID0gMS42OGUrMjMgRkxPUAoKMzEyMDAwMDAwMDAwMDAwIEZMT1AvR1BVL3NlYyAqIDgxMjMyMSBHUFUtaG91cnMgKiAzNjAwIHNlYyAvIGhvdXIgKiAwLjMgW2Fzc3VtZWQgdXRpbGl6YXRpb25dID0gMi43MzcxOTY4NDE1OTk5OTk3ZSsyMyBGTE9QCgpzcXJ0KDEuNjhlKzIzICogMi43MzcxOTY4NDE1OTk5OTk3ZSsyMykgPSAyLjE0NDQwOTJlKzIzIEZMT1AiLDQwMDAwMDAwMDAwMDAscHJlLXRyYWluZWQgd2l0aCA0VCB0b2tlbnMsLCIiIldlIHRyYWluZWQgb3VyIG1vZGVscyBmb3IgODEyLjMyMSBHUFUgaG91cnMgb24gYSBzdXBlcmNvbXB1dGVyLCB3aGljaCBjb21wcmlzZXMgOTM2IGNvbXB1dGUgbm9kZXMsIGVhY2ggY29udGFpbmluZyA0w5cgTlZJRElBIEExMDAgKDQwIEdCKSBHUFVzIGNvbm5lY3RlZCB2aWEgTlZMaW5rMyBpbnRyYS1ub2RlIGFuZCB0aHJvdWdoIE1lbGxhbm94IEhEUjIwMCBJbmZpbmlCYW5kIChJQikgaW50ZXItbm9kZS4iIiIsTlZJRElBIEExMDAgU1hNNCA0MCBHQiwsQ29uZmlkZW50LCJXZSBwcmVzZW50IHR3byBtdWx0aWxpbmd1YWwgTExNcywgVGV1a2VuIDdCLWJhc2UgYW5kIFRldWtlbiA3Qi1pbnN0cnVjdCwgZGVzaWduZWQgdG8gZW1icmFjZSBFdXJvcGUncyBsaW5ndWlzdGljIGRpdmVyc2l0eSBieSBzdXBwb3J0aW5nIGFsbCAyNCBvZmZpY2lhbCBsYW5ndWFnZXMgb2YgdGhlIEV1cm9wZWFuIFVuaW9uLiBUcmFpbmVkIG9uIGEgZGF0YXNldCBjb21wcmlzaW5nIGFyb3VuZCA2MCUgbm9uLUVuZ2xpc2ggZGF0YSBhbmQgdXRpbGl6aW5nIGEgY3VzdG9tIG11bHRpbGluZ3VhbCB0b2tlbml6ZXIsIG91ciBtb2RlbHMgYWRkcmVzcyB0aGUgbGltaXRhdGlvbnMgb2YgZXhpc3RpbmcgTExNcyB0aGF0IHByZWRvbWluYW50bHkgZm9jdXMgb24gRW5nbGlzaCBvciBhIGZldyBoaWdoLXJlc291cmNlIGxhbmd1YWdlcy4gV2UgZGV0YWlsIHRoZSBtb2RlbHMnIGRldmVsb3BtZW50IHByaW5jaXBsZXMsIGkuZS4sIGRhdGEgY29tcG9zaXRpb24sIHRva2VuaXplciBvcHRpbWl6YXRpb24sIGFuZCB0cmFpbmluZyBtZXRob2RvbG9naWVzLiBUaGUgbW9kZWxzIGRlbW9uc3RyYXRlIHN0cm9uZyBwZXJmb3JtYW5jZSBhY3Jvc3MgbXVsdGlsaW5ndWFsIGJlbmNobWFya3MsIGFzIGV2aWRlbmNlZCBieSB0aGVpciBwZXJmb3JtYW5jZSBvbiBFdXJvcGVhbiB2ZXJzaW9ucyBvZiBBUkMsIEhlbGxhU3dhZywgYW5kIFRydXRoZnVsUUEuIiwsLE9wZW4gd2VpZ2h0cyAobm9uLWNvbW1lcmNpYWwpLCJHZXJtYW55LEdlcm1hbnksR2VybWFueSxHZXJtYW55IiwsLCw1MTIuMCwsMjAyNS0xMS0yOCAxMTo1MjoxMyswMDowMCwsLCwsLCJHb3Zlcm5tZW50LEFjYWRlbWlhLEdvdmVybm1lbnQsQWNhZGVtaWEiLCwsLDgxMjMyMS4wLFVucmVsZWFzZWQsaHR0cHM6Ly9odWdnaW5nZmFjZS5jby9vcGVuR1BULVgvVGV1a2VuLTdCLWluc3RydWN0LXJlc2VhcmNoLXYwLjQsLCwsQkYxNiwsNDAwNDQ0Ljc3Mzc2MDk1NTcsIk9wZXJhdGlvbiBjb3VudGluZyxIYXJkd2FyZSIsb3BlbkdQVC1YLCwsLFllcwpTdXJ5YSxFYXJ0aCBzY2llbmNlLCJIZWxpb3BoeXNpY3MsV2VhdGhlciBmb3Jl</x:v>
      </x:c>
    </x:row>
    <x:row r="21" ht="18" customHeight="1">
      <x:c r="A21" s="17" t="n">
        <x:v>16</x:v>
      </x:c>
      <x:c r="B21" s="17" t="n">
        <x:v>309</x:v>
      </x:c>
      <x:c r="C21" s="94" t="str">
        <x:v>Y2FzdGluZyIsIk5BU0EsVW5pdmVyc2l0eSBvZiBBbGFiYW1hLElCTSBSZXNlYXJjaCIsIlN1aml0IFJveSwgSm9oYW5uZXMgU2NobXVkZSwgUm9oaXQgTGFsLCBWaXNoYWwgR2F1ciwgTWFyY3VzIEZyZWl0YWcsIEp1bGlhbiBLdWVobmVydCwgVGhlb2RvcmUgdmFuIEtlc3NlbCwgRGluZXNoYSBWLiBIZWdkZSwgQW5kcsOpcyBNdcOxb3otSmFyYW1pbGxvLCBKb2hhbm5lcyBKYWt1YmlrLCBFdGllbm5lIFZvcywgS3NoaXRpeiBNYW5kYWwsIEF0YSBBa2JhcmkgQXNhbmphbiwgSm9hbyBMdWNhcyBkZSBTb3VzYSBBbG1laWRhLCBBbXkgTGluLCBUYWx3aW5kZXIgU2luZ2gsIEthbmcgWWFuZywgQ2hldHJhaiBQYW5kZXksIEppbnN1IEhvbmcsIEJlcmtheSBBeWRpbiwgVGhvcnN0ZW4gS3VydGgsIFJ5YW4gTWNHcmFuYWdoYW4sIFNwaXJpZG9uIEthc2FwaXMsIFZpc2hhbCBVcGVuZHJhbiwgU2hhaCBCYWhhdWRkaW4sIERhbmllbCBkYSBTaWx2YSwgTmlrb2xhaSBWLiBQb2dvcmVsb3YsIEFubmUgU3BhbGRpbmcsIENhbXBiZWxsIFdhdHNvbiwgTWFuaWwgTWFza2V5LCBNYWRodWxpa2EgR3VoYXRoYWt1cnRhLCBKdWFuIEJlcm5hYmUtTW9yZW5vLCBSYWh1bCBSYW1hY2hhbmRyYW4iLDIwMjUtMDgtMjAsU3VyeWE6IEZvdW5kYXRpb24gTW9kZWwgZm9yIEhlbGlvcGh5c2ljcyxodHRwczovL2FyeGl2Lm9yZy9hYnMvMjUwOC4xNDExMiwsLCwzNjYwMDAwMDAuMCwzNjZNLDIuOTQ3NDIxNGUrMjEsNiBGTE9QIC8gcGFyYW1ldGVyIC8gdG9rZW4gKiAzNjYgKiAxMF42IHBhcmFtZXRlcnMgKiAxMzQyMTc3MzAwMDAwIHRva2VucyBbc2VlIGRhdGFzZXQgc2l6ZSBub3Rlc10gPSAyLjk0NzQyMTRlKzIxIEZMT1AsLCIiIkluIHBoYXNlIG9uZSwgd2UgdHJhaW5lZCBTdXJ5YSBmb3IgMTYwLDAwMCBncmFkaWVudCBkZXNjZW50IHN0ZXBzIG9uIDEyOCBOVklESUEgQTEwMCBHUFVzLiBUaGUgbW9kZWwKaXMgdHJhaW5lZCB3aXRoIGJhdGNoIHNpemUgMSAocGVyIEdQVSksIG1ha2luZyBhbiBlZmZlY3RpdmUgYmF0Y2ggc2l6ZSBvZiAxMjguIiIKCiIiIEdpdmVuIGEgcGF0Y2ggc2l6ZSBvZiAxNiDDlyAxNiwgd2UgZW5kIHVwIHdpdGggTiA9IDY1LCA1MzYgdG9rZW5zIiIKCjY1NTM2ICogMTI4ICogMTYwMDAwID0gMS4zNDIxNzczZSsxMiB0b2tlbnMgIiwsLE5WSURJQSBBMTAwLCxDb25maWRlbnQsIkhlbGlvcGh5c2ljcyBpcyBjZW50cmFsIHRvIHVuZGVyc3RhbmRpbmcgYW5kIGZvcmVjYXN0aW5nIHNwYWNlIHdlYXRoZXIgZXZlbnRzIGFuZCBzb2xhciBhY3Rpdml0eS4gRGVzcGl0ZSBkZWNhZGVzIG9mIGhpZ2gtcmVzb2x1dGlvbiBvYnNlcnZhdGlvbnMgZnJvbSB0aGUgU29sYXIgRHluYW1pY3MgT2JzZXJ2YXRvcnkgKFNETyksIG1vc3QgbW9kZWxzIHJlbWFpbiB0YXNrLXNwZWNpZmljIGFuZCBjb25zdHJhaW5lZCBieSBzY2FyY2UgbGFiZWxlZCBkYXRhLCBsaW1pdGluZyB0aGVpciBjYXBhY2l0eSB0byBnZW5lcmFsaXplIGFjcm9zcyBzb2xhciBwaGVub21lbmEuIFdlIGludHJvZHVjZSBTdXJ5YSwgYSAzNjZNIHBhcmFtZXRlciBmb3VuZGF0aW9uIG1vZGVsIGZvciBoZWxpb3BoeXNpY3MgZGVzaWduZWQgdG8gbGVhcm4gZ2VuZXJhbC1wdXJwb3NlIHNvbGFyIHJlcHJlc2VudGF0aW9ucyBmcm9tIG11bHRpLWluc3RydW1lbnQgU0RPIG9ic2VydmF0aW9ucywgaW5jbHVkaW5nIGVpZ2h0IEF0bW9zcGhlcmljIEltYWdpbmcgQXNzZW1ibHkgKEFJQSkgY2hhbm5lbHMgYW5kIGZpdmUgSGVsaW9zZWlzbWljIGFuZCBNYWduZXRpYyBJbWFnZXIgKEhNSSkgcHJvZHVjdHMuIFN1cnlhIGVtcGxveXMgYSBzcGF0aW90ZW1wb3JhbCB0cmFuc2Zvcm1lciBhcmNoaXRlY3R1cmUgd2l0aCBzcGVjdHJhbCBnYXRpbmcgYW5kIGxvbmctLXNob3J0IHJhbmdlIGF0dGVudGlvbiwgcHJldHJhaW5lZCBvbiBoaWdoLXJlc29sdXRpb24gc29sYXIgaW1hZ2UgZm9yZWNhc3RpbmcgdGFza3MgYW5kIGZ1cnRoZXIgb3B0aW1pemVkIHRocm91Z2ggYXV0b3JlZ3Jlc3NpdmUgcm9sbG91dCB0dW5pbmcuIFplcm8tc2hvdCBldmFsdWF0aW9ucyBkZW1vbnN0cmF0ZSBpdHMgYWJpbGl0eSB0byBmb3JlY2FzdCBzb2xhciBkeW5hbWljcyBhbmQgZmxhcmUgZXZlbnRzLCB3aGlsZSBkb3duc3RyZWFtIGZpbmUtdHVuaW5nIHdpdGggcGFyYW1ldGVyLWVmZmljaWVudCBMb3ctUmFuayBBZGFwdGF0aW9uIChMb1JBKSBzaG93cyBzdHJvbmcgcGVyZm9ybWFuY2Ugb24gc29sYXIgd2luZCBmb3JlY2FzdGluZywgYWN0aXZlIHJlZ2lvbiBzZWdtZW50YXRpb24sIHNvbGFyIGZsYXJlIGZvcmVjYXN0aW5nLCBhbmQgRVVWIHNwZWN0cmEuIFN1cnlhIGlzIHRoZSBmaXJzdCBmb3VuZGF0aW9uIG1vZGVsIGluIGhlbGlvcGh5c2ljcyB0aGF0IHVzZXMgdGltZSBhZHZhbmNlbWVudCBhcyBhIHByZXRleHQgdGFzayBvbiBmdWxsLXJlc29sdXRpb24gU0RPIGRhdGEuIEl0cyBub3ZlbCBhcmNoaXRlY3R1cmUgYW5kIHBlcmZvcm1hbmNlIHN1Z2dlc3QgdGhhdCB0aGUgbW9kZWwgaXMgYWJsZSB0byBsZWFybiB0aGUgdW5kZXJseWluZyBwaHlzaWNzIGJlaGluZCBzb2xhciBldm9sdXRpb24uIiwsLE9wZW4gd2VpZ2h0cyAodW5yZXN0cmljdGVkKSwiVW5pdGVkIFN0YXRlcyBvZiBBbWVyaWNhLFVuaXRlZCBTdGF0ZXMgb2YgQW1lcmljYSxVbml0ZWQgU3RhdGVzIG9mIEFtZXJpY2EiLCwsLDEyOC4wLCwyMDI1LTExLTI4IDExOjUyOjEzKzAwOjAwLCwsLCwsIkdvdmVybm1lbnQsQWNhZGVtaWEsSW5kdXN0cnkiLCwsLCxPcGVuIHNvdXJjZSwiQXBhY2hlIDIuMApodHRwczovL2h1Z2dpbmdmYWNlLmNvL25hc2EtaWJtLWFpNHNjaWVuY2UvU3VyeWEtMS4wCgpBcGFjaGUgMi4wCmh0dHBzOi8vZ2l0aHViLmNvbS9OQVNBLUlNUEFDVC9TdXJ5YSIsLCwsLCwxMDAxMTMuNDIyODc4Mzk4NDYsT3BlcmF0aW9uIGNvdW50aW5nLG5hc2EtaWJtLWFpNHNjaWVuY2UsLCwsWWVzCkdlbW1hLVNFQS1MSU9OLXY0LTI3Qi1JVCwiTXVsdGltb2RhbCxMYW5ndWFnZSxWaXNpb24iLCJMYW5ndWFnZSBtb2RlbGluZy9nZW5lcmF0aW9uLFF1ZXN0aW9uIGFuc3dlcmluZyxWaXN1YWwgcXVlc3Rpb24gYW5zd2VyaW5nIixBSSBTaW5nYXBvcmUsIkFudG9ueXJleCBTYWplYmFuLCBDaGFuIEhvayBUZW5nIEFkd2luLCBDaGVuZyBaaSBZaSBOaWNob2xhcywgQ2hvYSBIc3VlaCBNZWkgRXN0aGVyLCBIZW5nIEpvbmF0aGFuLCBIdWFuZyBZdWxpLCBIdWxhZ2FkcmkgQWRpdGh5YSBWZW5rYXRhZHJpLCBKYW5uIFJhaWxleSBFc3RyYWRhIE1vbnRhbGFuLCBLYW5nIFNpb3cgV2VpIEJyeWFuLCBMYXUgV2F5bmUsIExlZSBDaHdhbiBSZW4sIExlb25nIFdhaSBZaSwgTGVvbmcgV2VpIFFpLCBMaW1rb25jaG90aXdhdCBQZWVyYXQsIE11aGFtbWFkIFJpZHp1YW4gQmluIE1va2h0YXIsIE5hZ2FyYWphbiBLYXJ0aGlrLCBOZyBCb29uIENoZW9uZyBSYXltb25kLCBOZ2VlIENoaWEgVGFpLCBOZ3VpIEppYW4gR2FuZywgTmd1eWVuIFRoYW5oIE5nYW4sIE9uZyBKaW4gSmllIEJyYW5kb24sIE9uZyBUYXQtV2VlIERhdmlkLCBPbmcgWmhpIEhhbywgUGVyZWlyYSBNYXJrLCBSZW5nYXJhamFuIEhhbXNhd2FyZGhpbmksIFN1c2FudG8gWW9zZXBoaW5lLCBTdXRhdmVlcGhhbW9jaGFub24gQW5vY2hhLCBUYW4gQ2hvb24gTWVuZywgVGFuIENob3IgUGhpbiBFdmVseW4sIFRhbiBTaWFvIFdlaSBKZXNzaWNhLCBUZW5nIEtvayBXYWkgV2FsdGVyLCBUZW8gRW5nIFNpcHAgTGVzbGllLCBUamhpIFdpbGxpYW0sIFllbyBZZW93IFRvbmcsIFlvbmcgWGlhbmJpbiwgTGlldyBSYWNoZWwsIExpdSBCaW5nIEppZSBEYXJpdXMsIFRlbyBXZWkgWWksIFpob3UgTGluIChOQ1MpLCBHb3BhbGFrcmlzaG5hbiBSb3NoYW4gKE5DUyksIEFuZGEgQ3VhaHRlbW9jIChOQ1MpLCBTcmkgRGV2aSBXaWpheWEgKE5DUyksIE5hbmRpIFBhcnRoYSAoTkNTKSwgRWxsaW90dCBDaHJpcyAoR29vZ2xlKSwgTW9oc2VuaSBNb2hhbW1hZHJlemEgKEdvb2dsZSksIFNoYXJhbiBNYXlhbmsgKEdvb2dsZSksIFdlaSBGYW5ueSAoR29vZ2xlKSwgVGFuZyBKaXVxaWFuZyAoR29vZ2xlKSwgWHUgWGlhbmcgKEdvb2dsZSksIFl1IFRpbmcgKEdvb2dsZSksIExvaCBNaWNoZWxsZSAoR29vZ2xlKSwgTWFuZ2FsIFNhdXJhYmggKEdvb2dsZSksIE11a2hlcmplZSBQcmF0eXVzaGEgKEdvb2dsZSksIFNpbSBTdGVwaGFuaWUgKEdvb2dsZSkiLDIwMjUtMDgtMjAsU0VBLUxJT04gdjQsaHR0cHM6Ly9zZWEtbGlvbi5haS9vdXItbW9kZWxzLyNzZWFsaW9udjQsLCwiIiJTRUEtTElPTiB2NCByYW5rcyAjNSBvdXQgb2YgNTUgaW5zdHJ1Y3QgbW9kZWxzIG9uIG91ciBTRUEtSEVMTSBiZW5jaG1hcmsg4oCTIGFuZCAjMSBhbW9uZyBvcGVuIG1vZGVscyB1bmRlciAyMDBCIHBhcmFtZXRlcnMg4oCTIG91dHBlcmZvcm1pbmcgbXVjaCBsYXJnZXIgc3lzdGVtcyB3aGlsZSBydW5uaW5nIG9uIGEgbGFwdG9wIHdpdGggMzJHQiBSQU0uIiIiLDI3MDAwMDAwMDAwLjAsLDIuMzQ5ZSsyNCwyLjI2OGUrMjQgRkxPUCBbYmFzZSBtb2RlbF0gKyA4LjFlKzIyIEZMT1AgPSAyLjM0OWUrMjQgRkxPUCw1MDAwMDAwMDAwMDAsIiIiVGhlIHRyYWluaW5nIGNvcnB1cyBmb3IgU0VBLUxJT04gdjQgYW1vdW50cyB0byA1MDAgYmlsbGlvbiB0b2tlbnMiIiIsLCxOVklESUEgSDIwMCBTWE0sLENvbmZpZGVudCwiV2l0aCBTRUEtTElPTiB2NCwgd2UgaW50cm9kdWNlIG91ciBmaXJzdCBtdWx0aW1vZGFsIG1vZGVsLCBidWlsdCBvbiBHZW1tYSAzICgyN0IpLiBJdCBpcyBvdXIgbW9zdCBwb3dlcmZ1bCBhbmQgZWZmaWNpZW50LCBtdWx0aW1vZGFsICYgbXVsdGlsaW5ndWFsIG1vZGVsIHlldCwgZGVzaWduZWQgdG8gcnVuIGV2ZW4gb24gYSBsYXB0b3AuIFRoaXMgcmVsZWFzZSBleHRlbmRzIFNFQS1MSU9OIGJleW9uZCB0ZXh0IHRvIHN1cHBvcnQgaW1hZ2UgKyB0ZXh0IGlucHV0cywgb3BlbmluZyBuZXcgdXNlIGNhc2VzIHdoZXJlIG11bHRpbW9kYWwgcmVhc29uaW5nIGlzIGNyaXRpY2FsLiIsLCxPcGVuIHdlaWdodHMgKHJlc3RyaWN0ZWQgdXNlKSxTaW5nYXBvcmUsR2VtbWEgMyAyN0IsOC4xZSsyMiw2IEZMT1AvcGFyYW1ldGVyL3Rva2VuICogMjcwMDAwMDAwMDAgcGFyYW1ldGVycyAqIDUwMDAwMDAwMDAwMCB0b2tlbnMgPSA4LjFlKzIyIEZMT1AsLCwyMDI1LTExLTI4IDExOjUyOjEzKzAwOjAwLCxDbG91ZCBQcm92aWRlcjogU01DIEgyMDAsLCwsR292ZXJubWVudCwsLCwsT3BlbiBzb3VyY2UsIkxpY2Vuc2U6IEdlbW1hIFRlcm1zIG9mIFVzZQpodHRwczovL2h1Z2dpbmdmYWNlLmNvL2Fpc2luZ2Fwb3JlL0dlbW1hLVNFQS1MSU9OLXY0LTI3QiIsLCwsQkYxNiwsLE9wZXJhdGlvbiBjb3VudGluZyxhaXNpbmdhcG9yZSwsLCxZZXMKRmxvd0VSLE1hdGVyaWFscyBzY2llbmNlLCxNYXNzYWNodXNldHRzIEluc3RpdHV0ZSBvZiBUZWNobm9sb2d5IChNSVQpLCJKb29ueW91bmcgRi4gSm91bmcsIE11biBIb25nIEZvbmcsIE5pY2hvbGFzIENhc2V0dGksIEpvcmRhbiBQLiBMaWxlcywgTmUgUy4gRGFzc2FuYXlha2UsIENvbm5vciBXLiBDb2xleSIsMjAyNS0wOC0yMCxFbGVjdHJvbiBmbG93IG1hdGNoaW5nIGZvciBnZW5lcmF0aXZlIHJlYWN0aW9uIG1lY2hhbmlzbSBwcmVkaWN0aW9uLGh0dHBzOi8vd3d3Lm5hdHVyZS5jb20vYXJ0aWNsZXMvczQxNTg2LTAyNS0wOTQyNi05LCwsLDcwMDAwMDAwMDAuMCw3TSw1Ljg4ZSsxNiw2IEZMT1AvcGFyYW1ldGVyL3Rva2VuICogNzAwMDAwMDAwMCBwYXJhbWV0ZXJzICogMTQwMDAwMCB0b2tlbnMgPSA1ODgwMDAwMDAwMDAwMDAwMCBGTE9QLDE0MDAwMDAsIiIiVG8gdHJhaW4gRmxvd0VSLCB3ZSBpbXB1dGUgbWVjaGFuaXN0aWMgcGF0aHdheXMgZm9yIGEgc3Vic2V0IG9mIHRoZSBVU1BUTy1mdWxsIGRhdGFzZXQzNiBjb250YWluaW5nIGFwcHJveGltYXRlbHkgMS4xIG1pbGxpb24gZXhwZXJpbWVudGFsbHkgZGVtb25zdHJhdGVkIHJlYWN0aW9ucyBpbiBwYXRlbnRzIGZyb20gdGhlIFVuaXRlZCBTdGF0ZXMgUGF0ZW50IGFuZCBUcmFkZW1hcmsgT2ZmaWNlLiAxLDIyMCBleHBlcnQtY3VyYXRlZCByZWFjdGlvbiB0ZW1wbGF0ZXMgd2VyZSBjb25zdHJ1Y3RlZCBmb3IgMjUyIHdlbGwtZGVzY3JpYmVkIHJlYWN0aW9uIGNsYXNzZXMsIGxlYWRpbmcgdG8gYSB0b3RhbCBvZiAxLjQgbWlsbGlvbiBlbGVtZW50YXJ5IHJlYWN0aW9uIHN0ZXBzLiIiIiwsLCwsQ29uZmlkZW50LCJDZW50cmFsIHRvIG91ciB1bmRlcnN0YW5kaW5nIG9mIGNoZW1pY2FsIHJlYWN0aXZpdHkgaXMgdGhlIHByaW5jaXBsZSBvZiBtYXNzIGNvbnNlcnZhdGlvbjEsIHdoaWNoIGlzIGZ1bmRhbWVudGFsIGZvciBlbnN1cmluZyBwaHlzaWNhbCBjb25zaXN0ZW5jeSwgYmFsYW5jaW5nIGVxdWF0aW9ucyBhbmQgZ3VpZGluZyByZWFjdGlvbiBkZXNpZ24uIEhvd2V2ZXIsIGRhdGEtZHJpdmVuIGNvbXB1dGF0aW9uYWwgbW9kZWxzIGZvciB0YXNrcyBzdWNoIGFzIHJlYWN0aW9uIHByb2R1Y3QgcHJlZGljdGlvbiByYXJlbHkgYWJpZGUgYnkgdGhpcyBtb3N0IGJhc2ljIGNvbnN0cmFpbnQuIEhlcmUgd2UgcmVjYXN0IHRoZSBwcm9ibGVtIG9mIHJlYWN0aW9uIHByZWRpY3Rpb24gYXMgYSBwcm9ibGVtIG9mIGVsZWN0cm9uIHJlZGlzdHJpYnV0aW9uIHVzaW5nIHRoZSBtb2Rlcm4gZGVlcCBnZW5lcmF0aXZlIGZyYW1ld29yayBvZiBmbG93IG1hdGNoaW5nLCBleHBsaWNpdGx5IGNvbnNlcnZpbmcgYm90aCBtYXNzIGFuZCBlbGVjdHJvbnMgdGhyb3VnaCB0aGUgYm9uZC1lbGVjdHJvbiAoQkUpIG1hdHJpeCByZXByZXNlbnRhdGlvbjE3LDE4LiBPdXIgbW9kZWwsIEZsb3dFUiwgb3ZlcmNvbWVzIGxpbWl0YXRpb25zIGluaGVyZW50IGluIHByZXZpb3VzIGFwcHJvYWNoZXMgYnkgZW5mb3JjaW5nIGV4YWN0IG1hc3MgY29uc2VydmF0aW9uLCByZXNvbHZpbmcgaGFsbHVjaW5hdG9yeSBmYWlsdXJlIG1vZGVzLCByZWNvdmVyaW5nIG1lY2hhbmlzdGljIHJlYWN0aW9uIHNlcXVlbmNlcyBmb3IgdW5zZWVuIHN1YnN0cmF0ZSBzY2FmZm9sZHMgYW5kIGdlbmVyYWxpemluZyBlZmZlY3RpdmVseSB0byBvdXQtb2YtZG9tYWluIHJlYWN0aW9uIGNsYXNzZXMgd2l0aCBleHRyZW1lbHkgZGF0YS1lZmZpY2llbnQgZmluZS10dW5pbmcuIEZsb3dFUiBhbHNvIGVuYWJsZXMgZG93bnN0cmVhbSBlc3RpbWF0aW9uIG9mIHRoZXJtb2R5bmFtaWMgb3Iga2luZXRpYyBmZWFzaWJpbGl0eSBhbmQgbWFuaWZlc3RzIGEgZGVncmVlIG9mIGNoZW1pY2FsIGludHVpdGlvbiBpbiByZWFjdGlvbiBwcmVkaWN0aW9uIHRhc2tzLiBUaGlzIGluaGVyZW50bHkgaW50ZXJwcmV0YWJsZSBmcmFtZXdvcmsgcmVwcmVzZW50cyBhbiBpbXBvcnRhbnQgc3RlcCBpbiBicmlkZ2luZyB0aGUgZ2FwIGJldHdlZW4gcHJlZGljdGl2ZSBhY2N1cmFjeSBhbmQgbWVjaGFuaXN0aWMgdW5kZXJzdGFuZGluZyBpbiBkYXRhLWRyaXZlbiByZWFjdGlvbiBvdXRjb21lIHByZWRpY3Rpb24uIiwsLE9wZW4gd2VpZ2h0cyAodW5yZXN0cmljdGVkKSxVbml0ZWQgU3RhdGVzIG9mIEFtZXJpY2EsLCwsLCwyMDI1LTExLTI4IDExOjUyOjEzKzAwOjAwLCwsLCwsQWNhZGVtaWEsLCwsLE9wZW4gc291cmNlLCJNSVQgbGljZW5zZQoKRGF0YSBhdmFpbGFiaWxpdHkKVGhlIGRhdGEgdXNlZCBpbiB0aGlzIG1hbnVzY3JpcHQgYW5kIGFsbCBvZiB0aGUgcHJldHJhaW5lZCBzaW5nbGUtc3RlcCBtb2RlbHMgYXJlIGF2YWlsYWJsZSBvbiBGaWdzaGFyZSBhdCBodHRwczovL2RvaS5vcmcvMTAuNjA4NC9tOS5maWdzaGFyZS4yODM1OTQwNy52MyAocmVmLuKAiTYyKS4gVGhlIGZ1bGwgdHJhaW5pbmcsIHZhbGlkYXRpb24gYW5kIHRlc3Qgc2V0cyBmb3IgdGhlIDEyIG91dC1vZi1kaXN0cmlidXRpb24gcmVhY3Rpb24gdHlwZXMgdXNlZCBpbiB0aGUgc2VjdGlvbiDigJhGbG93RVIgZXhoaWJpdHMgc2FtcGxlLWVmZmljaWVudCB0dW5pbmfigJkgYXJlIGF2YWlsYWJsZSBvbiByZXF1ZXN0IHRvIHRoZSBhdXRob3JzIG93aW5nIHRvIGxpY2Vuc2UgY29uc2lkZXJhdGlvbnMgb2YgTmFtZVJ4biBmcm9tIE5leHRNb3ZlIFNvZnR3YXJlLiBTb3VyY2UgZGF0YSBhcmUgcHJvdmlkZWQgd2l0aCB0aGlzIHBhcGVyLgoKQ29kZSBhdmFpbGFiaWxpdHkKU291cmNlIGNvZGUgZm9yIEZsb3dFUiBjYW4gYmUgZm91bmQgYXQgaHR0cHM6Ly9kb2kub3JnLzEwLjUyODEvemVub2RvLjE1Nzc2MDg2IChyZWYu4oCJNjMpLiBTb3VyY2UgY29kZSBmb3IgRmxvd0VSLWxhcmdlIGNhbiBiZSBmb3VuZCBhdCBodHRwczovL2RvaS5vcmcvMTAuNTI4MS96ZW5vZG8uMTU3ODYxMDcgKHJlZi7igIk2NCkuIFRhZ2dlZCByZWxlYXNlcyBhbmQgbGF0ZXN0IHZlcnNpb25zIGFyZSBob3N0ZWQgYXQgdGhlIGZvbGxvd2luZyBHaXRIdWIgcmVwb3NpdG9yeTogaHR0cHM6Ly9naXRodWIuY29tL0ZvbmdNdW5Ib25nL0Zsb3dFUi4gU291cmNlIGNvZGUgZm9yIGN1cmF0aW5nIHRoZSBkYXRhc2V0IGNhbiBiZSBmb3VuZCBpbiB0aGUgZm9sbG93aW5nIEdpdEh1YiByZXBvc2l0b3J5OiBodHRwczovL2dpdGh1Yi5jb20vamZqb3VuZy9NZWNoYW5pc3RpY19kYXRhc2V0LiBUaGVzZSByZXBvc2l0b3JpZXMgaW5jbHVkZSBhIGRldGFpbGVkIFJFQURNRSB3aXRoIGluc3RydWN0aW9ucyBvbiBob3cgdG8gcmVwcm9kdWNlIHRoZSByZXN1bHRzIGluIHRoaXMgbWFudXNjcmlwdC4iLCwsLCwsLE9wZXJhdGlvbiBjb3VudGluZywsLCwsWWVzCk1vbG1vQWN0LTdCLUQsUm9ib3RpY3MsUm9ib3RpYyBtYW5pcHVsYXRpb24sIkFsbGVuIEluc3RpdHV0ZSBmb3IgQUksVW5pdmVyc2l0eSBvZiBXYXNoaW5ndG9uIiwiSmFzb24gTGVlLCBKaWFmZWkgRHVhbiwgSGFvcXVhbiBGYW5nLCBZdXF1YW4gRGVuZywgU2h1byBMaXUsIEJveWFuZyBMaSwgQm9oYW4gRmFuZywgSmlleXUgWmhhbmcsIFlpIFJ1IFdhbmcsIFNhbmdobyBMZWUsIFdpbnNvbiBIYW4sIFdpbGJlcnQgUHVtYWNheSwgQW5nZWxpY2EgV3UsIFJvc2UgSGVuZHJpeCwgS2FyZW4gRmFybGV5LCBFbGkgVmFuZGVyQmlsdCwgQWxpIEZhcmhhZGksIERpZXRlciBGb3gsIFJhbmpheSBLcmlzaG5hIiwyMDI1LTA4LTE5LE1vbG1vQWN0OiBBY3Rpb24gUmVhc29uaW5nIE1vZGVscyB0aGF0IGNhbiBSZWFzb24gaW4gU3BhY2UsaHR0cHM6Ly9hcnhpdi5vcmcvYWJzLzI1MDguMDc5MTcsLCwsNzAwMDAwMDAwMC4wLDdCLCw4LjIxODhlKzIzIEZMT1AgW2Jhc2UgbW9kZWwgZXN0aW1hdGVkIGNvbXB1dGVdICsgOC45MjMyNDA5ZSsyMSBGTE9QID0gOC4zMDgwMzI0ZSsyMyBGTE9QLCwiIiJUaGUgd2hvbGUgZGF0YSBtaXh0dXJlIHVzZWQgZm9yIHByZS10cmFpbmluZyBNb2xtb0FjdCB0b3RhbHMgdXAgdG8gMjYuM00gc2FtcGxlcyIiCgoiIldlIGNhcCB0aGUgc2VxdWVuY2UgbGVuZ3RoIGF0IDIzMDQgdG9rZW5zIGZvciBib3RoIHByZS10cmFpbmluZyBhbmQgZmluZS10dW5pbmciIgpwcmUtdHJhaW5pbmc6IFN0ZXBzIDEwMGssIEdsb2JhbCBCYXRjaCBTaXplIDUxMgptaWQtdHJhaW5pbmc6IFN0ZXBzIDUwaywgR2xvYmFsIEJhdGNoIFNpemUgMjU2Cgp0b3RhbCBudW1iZXIgb2YgZ3JhZGllbnQgdXBkYXRlczogCgoyMzA0ICogKDEwMDAwMCAqIDUxMiArIDUwMDAwICogMjU2KSA9IDE0NzQ1NjAwMDAwMCB+MTQ3QiIsLCIiIlRvIHByZS10cmFpbiBNb2xtb0FjdCB3aXRoIHRoZSBkYXRhIG1peHR1cmUgbWVudGlvbmVkIGFib3ZlLCB3ZSB1c2UgMjU2IEgxMDBzIHRvIHRyYWluIHRoZSBtb2RlbCB3aXRoIDEwMGsgZ3JhZGllbnQgc3RlcHMgdXNpbmcgYSBiYXRjaCBzaXplIG9mIDUxMiwgd2hpY2ggdGFrZXMgYXJvdW5kIDksNzI4IEdQVSBob3Vycy4iIgoKbWlkLXRyYWluaW5nOiAiIldlIHRyYWluIHRoZSBtb2RlbCBvbiB0aGlzIG1vZGlmaWVkIGRhdGFzZXQgZm9yIDUwawpncmFkaWVudCBzdGVwcyB3aXRoIGEgYmF0Y2ggc2l6ZSBvZiAxMjgsIHVzaW5nIDEyOCBIMTAwIEdQVXMgb3ZlciBhcm91bmQgMiwzMDQgR1BVIGhvdXJzLiIiCgp0b3RhbDogMTIwMzIgR1BVLWhvdXJzCgoiLE5WSURJQSBIMTAwIFNYTTUgODBHQiwsQ29uZmlkZW50LCJSZWFzb25pbmcgaXMgY2VudHJhbCB0byBwdXJwb3NlZnVsIGFjdGlvbiwgeWV0IG1vc3Qgcm9ib3RpYyBmb3VuZGF0aW9uIG1vZGVscyBtYXAgcGVyY2VwdGlvbiBhbmQgaW5zdHJ1Y3Rpb25zIGRpcmVjdGx5IHRvIGNvbnRyb2wsIHdoaWNoIGxpbWl0cyBhZGFwdGFiaWxpdHksIGdlbmVyYWxpemF0aW9uLCBhbmQgc2VtYW50aWMgZ3JvdW5kaW5nLiBXZSBpbnRyb2R1Y2UgQWN0aW9uIFJlYXNvbmluZyBNb2RlbHMgKEFSTXMpLCBhIGNsYXNzIG9mIHJvYm90aWMgZm91bmRhdGlvbiBtb2RlbHMgdGhhdCBpbnRlZ3JhdGUgcGVyY2VwdGlvbiwgcGxhbm5pbmcsIGFuZCBjb250cm9sIHRocm91Z2ggYSBzdHJ1Y3R1cmVkIHRocmVlLXN0YWdlIHBpcGVsaW5lLiBPdXIgbW9kZWwsIE1vbG1vQWN0LCBlbmNvZGVzIG9ic2VydmF0aW9ucyBhbmQgaW5zdHJ1Y3Rpb25zIGludG8gZGVwdGgtYXdhcmUgcGVyY2VwdGlvbiB0b2tlbnMsIGdlbmVyYXRlcyBtaWQtbGV2ZWwgc3BhdGlhbCBwbGFucyBhcyBlZGl0YWJsZSB0cmFqZWN0b3J5IHRyYWNlcywgYW5kIHByZWRpY3RzIHByZWNpc2UgbG93LWxldmVsIGFjdGlvbnMsIGVuYWJsaW5nIGV4cGxhaW5hYmxlIGFuZCBzdGVlcmFibGUgYmVoYXZpb3IuIE1vbG1vQWN0LTdCLUQgYWNoaWV2ZXMgc3Ryb25nIHBlcmZvcm1hbmNlIGFjcm9zcyBzaW11bGF0aW9uIGFuZCByZWFsLXdvcmxkIHNldHRpbmdzOiA3MC41JSB6ZXJvLXNob3QgYWNjdXJhY3kgb24gU2ltcGxlckVudiBWaXN1YWwgTWF0Y2hpbmcgdGFza3MsIHN1cnBhc3NpbmcgY2xvc2VkLXNvdXJjZSBQaS0wIGFuZCBHUjAwVCBOMTsgODYuNiUgYXZlcmFnZSBzdWNjZXNzIG9uIExJQkVSTywgaW5jbHVkaW5nIGFuIGFkZGl0aW9uYWwgNi4zJSBnYWluIG92ZXIgVGhpbmtBY3Qgb24gbG9uZy1ob3Jpem9uIHRhc2tzOyBhbmQgaW4gcmVhbC13b3JsZCBmaW5lLXR1bmluZywgYW4gYWRkaXRpb25hbCAxMCUgKHNpbmdsZS1hcm0pIGFuZCBhbiBhZGRpdGlvbmFsIDIyLjclIChiaW1hbnVhbCkgdGFzayBwcm9ncmVzc2lvbiBvdmVyIFBpLTAtRkFTVC4gSXQgYWxzbyBvdXRwZXJmb3JtcyBiYXNlbGluZXMgYnkgYW4gYWRkaXRpb25hbCAyMy4zJSBvbiBvdXQtb2YtZGlzdHJpYnV0aW9uIGdlbmVyYWxpemF0aW9uIGFuZCBhY2hpZXZlcyB0b3AgaHVtYW4tcHJlZmVyZW5jZSBzY29yZXMgZm9yIG9wZW4tZW5kZWQgaW5zdHJ1Y3Rpb24gZm9sbG93aW5nIGFuZCB0cmFqZWN0b3J5IHN0ZWVyaW5nLiBGdXJ0aGVybW9yZSwgd2UgcmVsZWFzZSwgZm9yIHRoZSBmaXJzdCB0aW1lLCB0aGUgTW9sbW9BY3QgRGF0YXNldCAtLSBhIG1pZC10cmFpbmluZyByb2JvdCBkYXRhc2V0IGNvbXByaXNpbmcgb3ZlciAxMCwwMDAgaGlnaCBxdWFsaXR5IHJvYm90IHRyYWplY3RvcmllcyBhY3Jvc3MgZGl2ZXJzZSBzY2VuYXJpb3MgYW5kIHRhc2tzLiBUcmFpbmluZyB3aXRoIHRoaXMgZGF0YXNldCB5aWVsZHMgYW4gYXZlcmFnZSA1LjUlIGltcHJvdmVtZW50IGluIGdlbmVyYWwgcGVyZm9ybWFuY2Ugb3ZlciB0aGUgYmFzZSBtb2RlbC4gV2UgcmVsZWFzZSBhbGwgbW9kZWwgd2VpZ2h0cywgdHJhaW5pbmcgY29kZSwgb3VyIGNvbGxlY3RlZCBkYXRhc2V0LCBhbmQgb3VyIGFjdGlvbiByZWFzb25pbmcgZGF0YXNldCwgZXN0YWJsaXNoaW5nIE1vbG1vQWN0IGFzIGJvdGggYSBzdGF0ZS1vZi10aGUtYXJ0IHJvYm90aWNzIGZvdW5kYXRpb24gbW9kZWwgYW5kIGFuIG9wZW4gYmx1ZXByaW50IGZvciBidWlsZGluZyBBUk1zIHRoYXQgdHJhbnNmb3JtIHBlcmNlcHRpb24gaW50byBwdXJwb3NlZnVsIGFjdGlvbiB0aHJvdWdoIHN0cnVjdHVyZWQgcmVhc29uaW5nLiBCbG9ncG9zdDogdGhpcyBodHRwcyBVUkwiLCwsT3BlbiB3ZWlnaHRzICh1bnJlc3RyaWN0ZWQpLCJVbml0ZWQgU3RhdGVzIG9mIEFtZXJpY2EsVW5pdGVkIFN0YXRlcyBvZiBBbWVyaWNhIiwiUXdlbjIuNS03QixTaWdMSVAgNDAwTSIsOC45MjMyNDA5ZSsyMSwiOTg5NDAwMDAwMDAwMDAwIEZMT1AgLyBHUFUgLyBzZWMgKiAxMjAzMiBHUFUtaG91cnMgW3NlZSB0cmFpbmluZyB0aW1lIG5vdGVzXSAqIDM2MDAgc2VjIC8gaG91ciAqIDAuMyBbYXNzdW1lZCB1dGlsaXNhdGlvbl0gPSAxLjI4NTY4MThlKzIyIEZMT1AKCjYgRkxPUCAvIHBhcmFtZXRlciAvIHRva2VuICogNyAqIDEwXjkgcGFyYW1ldGVycyAqIDE0NzQ1NjAwMDAwMCB0b2tlbnMgW3NlZSBkYXRhc2V0IHNpemUgbm90ZXNdID0gNi4xOTMxNTJlKzIxIEZMT1AKCnNxcnQoMS4yODU2ODE4ZSsyMio2LjE5MzE1MmUrMjEpID0gOC45MjMyNDA5ZSsyMSAiLCwsMjAyNS0xMS0yOCAxMTo1MjoxMyswMDowMCwsLCwsLCJSZXNlYXJjaCBjb2xsZWN0aXZlLEFjYWRlbWlhIiwsLCwxMjAzMi4wLE9wZW4gc291cmNlLCJBcGFjaGUgMi4wCmh0dHBzOi8vaHVnZ2luZ2ZhY2UuY28vYWxsZW5haS9Nb2xtb0FjdC03Qi1ELTA4MTIKCkFwYWNoZSAyLjAKaHR0cHM6Ly9naXRodWIuY29tL2FsbGVuYWkvTW9sbW9BY3QiLCwsLCwsLCJIYXJkd2FyZSxPcGVyYXRpb24gY291bnRpbmciLGFsbGVuYWksLCwsWWVzCk5WSURJQS1OZW1vdHJvbi1OYW5vLTlCLXYyLExhbmd1YWdlLCJMYW5ndWFnZSBtb2RlbGluZy9nZW5lcmF0aW9uLFF1ZXN0aW9uIGFuc3dlcmluZyIsTlZJRElBLCwyMDI1LTA4LTE4LE5WSURJQS1OZW1vdHJvbi1OYW5vLTlCLXYyIE92ZXJ2aWV3LGh0dHBzOi8vYnVpbGQubnZpZGlhLmNvbS9udmlkaWEvbnZpZGlhLW5lbW90cm9uLW5hbm8tOWItdjIvbW9kZWxjYXJkLCwsLDkwMDAwMDAwMDAuMCw5QiwxLjUzZSsyNCwiQ3VtdWxhdGl2ZSBjb21wdXRlIDogMS41M0UrMjQgRkxPUFMgW3JlcG9ydGVkXQoKNiBGTE9QL3BhcmFtZXRlci90b2tlbiAqIDkwMDAwMDAwMDAgcGFyYW1ldGVycyAqIDIxMTAwMDAwMDAwMDAwIHRva2VucyA9IDEuMTM5NGUrMjQgRkxPUCIsMjExMDAwMDAwMDAwMDAsMjEuMVQsLCwsLENvbmZpZGVudCwiTlZJRElBLU5lbW90cm9uLU5hbm8tOUItdjIgaXMgYSBsYXJnZSBsYW5ndWFnZSBtb2RlbCAoTExNKSB0cmFpbmVkIGZyb20gc2NyYXRjaCBieSBOVklESUEsIGFuZCBkZXNpZ25lZCBhcyBhIHVuaWZpZWQgbW9kZWwgZm9yIGJvdGggcmVhc29uaW5nIGFuZCBub24tcmVhc29uaW5nIHRhc2tzLiBJdCByZXNwb25kcyB0byB1c2VyIHF1ZXJpZXMgYW5kIHRhc2tzIGJ5IGZpcnN0IGdlbmVyYXRpbmcgYSByZWFzb25pbmcgdHJhY2UgYW5kIHRoZW4gY29uY2x1ZGluZyB3aXRoIGEgZmluYWwgcmVzcG9uc2UuIFRoZSBtb2RlbCdzIHJlYXNvbmluZyBjYXBhYmlsaXRpZXMgY2FuIGJlIGNvbnRyb2xsZWQgdmlhIGEgc3lzdGVtIHByb21wdC4gSWYgdGhlIHVzZXIgcHJlZmVycyB0aGUgbW9kZWwgdG8gcHJvdmlkZSBpdHMgZmluYWwgYW5zd2VyIHdpdGhvdXQgaW50ZXJtZWRpYXRlIHJlYXNvbmluZyB0cmFjZXMsIGl0IGNhbiBiZSBjb25maWd1cmVkIHRvIGRvIHNvLCBhbGJlaXQgd2l0aCBhIHNsaWdodCBkZWNyZWFzZSBpbiBhY2N1cmFjeSBmb3IgaGFyZGVyIHByb21wdHMgdGhhdCByZXF1aXJlIHJlYXNvbmluZy4gQ29udmVyc2VseSwgYWxsb3dpbmcgdGhlIG1vZGVsIHRvIGdlbmVyYXRlIHJlYXNvbmluZyB0cmFjZXMgZmlyc3QgZ2VuZXJhbGx5IHJlc3VsdHMgaW4gaGlnaGVyLXF1YWxpdHkgZmluYWwgc29sdXRpb25zIHRvIHF1ZXJpZXMgYW5kIHRhc2tzLgoKVGhlIG1vZGVsIHVzZXMgYSBoeWJyaWQgYXJjaGl0ZWN0dXJlIGNvbnNpc3RpbmcgcHJpbWFyaWx5IG9mIE1hbWJhLTIgYW5kIE1MUCBsYXllcnMgY29tYmluZWQgd2l0aCBqdXN0IGZvdXIgQXR0ZW50aW9uIGxheWVycy4gRm9yIHRoZSBhcmNoaXRlY3R1cmUsIHBsZWFzZSByZWZlciB0byB0aGUgTmVtb3Ryb24tSCB0ZWNoIHJlcG9ydC4KClRoZSBzdXBwb3J0ZWQgbGFuZ3VhZ2VzIGluY2x1ZGU6IEVuZ2xpc2gsIEdlcm1hbiwgU3BhbmlzaCwgRnJlbmNoLCBJdGFsaWFuLCBhbmQgSmFwYW5lc2UuIEltcHJvdmVkIHVzaW5nIFF3ZW4uCgpUaGlzIG1vZGVsIGlzIHJlYWR5IGZvciBjb21tZXJjaWFsIHVzZS4iLCwsT3BlbiB3ZWlnaHRzIChyZXN0cmljdGVkIHVzZSksVW5pdGVkIFN0YXRlcyBvZiBBbWVyaWNhLCwsLCwsMjAyNS0xMS0yOCAxMTo1MjoxMyswMDowMCwsLCwsLEluZHVzdHJ5LCwsLCxVbnJlbGVhc2VkLCJHT1ZFUk5JTkcgVEVSTVM6IFlvdXIgdXNlIG9mIHRoaXMgbW9kZWwgaXMgZ292ZXJuZWQgYnkgdGhlIE5WSURJQSBPcGVuIE1vZGVsIExpY2Vuc2UuIEFkZGl0aW9uYWwgSW5mb3JtYXRpb246IExsYW1hIDMuMSBDb21tdW5pdHkgTGljZW5zZSBBZ3JlZW1lbnQuIEJ1aWx0IHdpdGggTGxhbWEuCgoiIk1vZGVscyBhcmUgY29tbWVyY2lhbGx5IHVzYWJsZSIiCgpodHRwczovL2h1Z2dpbmdmYWNlLmNvL252aWRpYS9OVklESUEtTmVtb3Ryb24tTmFuby05Qi12MiIsLCwsLCwsIlJlcG9ydGVkLE9wZXJhdGlvbiBjb3VudGluZyIsbnZpZGlhLCwsLFllcwpOVklESUEtTmVtb3Ryb24tTmFuby0xMkItdjIsTGFuZ3VhZ2UsIkxhbmd1YWdlIG1vZGVsaW5nL2dlbmVyYXRpb24sUXVlc3Rpb24gYW5zd2VyaW5nIixOVklESUEsLDIwMjUtMDgtMTgsTlZJRElBLU5lbW90cm9uLU5hbm8tMTJCLXYyLGh0dHBzOi8vaHVnZ2luZ2ZhY2UuY28vbnZpZGlhL05WSURJQS1OZW1vdHJvbi1OYW5vLTEyQi12MiwsLCwxMjAwMDAwMDAwMC4wLDEyQiwxLjUxOTJlKzI0LDYgRkxPUC9wYXJhbWV0ZXIvdG9rZW4gKiAxMjAwMDAwMDAwMCBwYXJhbWV0ZXJzICogMjExMDAwMDAwMDAwMDAgdG9rZW5zID0gMS41MTkyZSsyNCBGTE9QLDIxMTAwMDAwMDAwMDAwLDIxLjFULCwsLCxDb25maWRlbnQsIk5WSURJQS1OZW1vdHJvbi1OYW5vLTEyQi12MiBpcyBhIGxhcmdlIGxhbmd1YWdlIG1vZGVsIChMTE0pIHRyYWluZWQgZnJvbSBzY3JhdGNoIGJ5IE5WSURJQSwgYW5kIGRlc2lnbmVkIGFzIGEgdW5pZmllZCBtb2RlbCBmb3IgYm90aCByZWFzb25pbmcgYW5kIG5vbi1yZWFzb25pbmcgdGFza3MuIEl0IHJlc3BvbmRzIHRvIHVzZXIgcXVlcmllcyBhbmQgdGFza3MgYnkgZmlyc3QgZ2VuZXJhdGluZyBhIHJlYXNvbmluZyB0cmFjZSBhbmQgdGhlbiBjb25jbHVkaW5nIHdpdGggYSBmaW5hbCByZXNwb25zZS4gVGhlIG1vZGVsJ3MgcmVhc29uaW5nIGNhcGFiaWxpdGllcyBjYW4gYmUgY29udHJvbGxlZCB2aWEgYSBzeXN0ZW0gcHJvbXB0LiBJZiB0aGUgdXNlciBwcmVmZXJzIHRoZSBtb2RlbCB0byBwcm92aWRlIGl0cyBmaW5hbCBhbnN3ZXIgd2l0aG91dCBpbnRlcm1lZGlhdGUgcmVhc29uaW5nIHRyYWNlcywgaXQgY2FuIGJlIGNvbmZpZ3VyZWQgdG8gZG8gc28sIGFsYmVpdCB3aXRoIGEgc2xpZ2h0IGRlY3JlYXNlIGluIGFjY3VyYWN5IGZvciBoYXJkZXIgcHJvbXB0cyB0aGF0IHJlcXVpcmUgcmVhc29uaW5nLiBDb252ZXJzZWx5LCBhbGxvd2luZyB0aGUgbW9kZWwgdG8gZ2VuZXJhdGUgcmVhc29uaW5nIHRyYWNlcyBmaXJzdCBnZW5lcmFsbHkgcmVzdWx0cyBpbiBoaWdoZXItcXVhbGl0eSBmaW5hbCBzb2x1dGlvbnMgdG8gcXVlcmllcyBhbmQgdGFza3MuIFRoZSBtb2RlbCB3YXMgZmluZS10dW5lZCBmcm9tIE5WSURJQS1OZW1vdHJvbi1OYW5vLTEyQi12Mi1CYXNlIHdhcyBmdXJ0aGVyIGNvbXByZXNzZWQgaW50byBOVklESUEtTmVtb3Ryb24tTmFuby05Qi12Mi4KClRoZSBtb2RlbCB1c2VzIGEgaHlicmlkIGFyY2hpdGVjdHVyZSBjb25zaXN0aW5nIHByaW1hcmlseSBvZiBNYW1iYS0yIGFuZCBNTFAgbGF5ZXJzIGNvbWJpbmVkIHdpdGgganVzdCBzaXggQXR0ZW50aW9uIGxheWVycy4gRm9yIHRoZSBhcmNoaXRlY3R1cmUsIHBsZWFzZSByZWZlciB0byB0aGUgTmVtb3Ryb24tSCB0ZWNoIHJlcG9ydC4gVGhlIG1vZGVsIHdhcyB0cmFpbmVkIHVzaW5nIE1lZ2F0cm9uLUxNIGFuZCBOZU1vLVJMLgoKVGhlIHN1cHBvcnRlZCBsYW5ndWFnZXMgaW5jbHVkZTogRW5nbGlzaCwgR2VybWFuLCBTcGFuaXNoLCBGcmVuY2gsIEl0YWxpYW4sIGFuZCBKYXBhbmVzZS4gSW1wcm92ZWQgdXNpbmcgUXdlbi4KClRoaXMgbW9kZWwgaXMgcmVhZHkgZm9yIGNvbW1lcmNpYWwgdXNlLiIsLCxPcGVuIHdlaWdodHMgKHJlc3RyaWN0ZWQgdXNlKSxVbml0ZWQgU3RhdGVzIG9mIEFtZXJpY2EsLCwsLCwyMDI1LTExLTI4IDExOjUyOjEzKzAwOjAwLCwsLCwsSW5kdXN0cnksLCwsLFVucmVsZWFzZWQsIkdPVkVSTklORyBURVJNUzogWW91ciB1c2Ugb2YgdGhpcyBtb2RlbCBpcyBnb3Zlcm5lZCBieSB0aGUgTlZJRElBIE9wZW4gTW9kZWwgTGljZW5zZS4gQWRkaXRpb25hbCBJbmZvcm1hdGlvbjogTGxhbWEgMy4xIENvbW11bml0eSBMaWNlbnNlIEFncmVlbWVudC4gQnVpbHQgd2l0aCBMbGFtYS4KCiIiTW9kZWxzIGFyZSBjb21tZXJjaWFsbHkgdXNhYmxlIiIKCmh0dHBzOi8vaHVnZ2luZ2ZhY2UuY28vbnZpZGlhL05WSURJQS1OZW1vdHJvbi1OYW5vLTEyQi12MiIsLCwsLCwsT3BlcmF0aW9uIGNvdW50aW5nLG52aWRpYSwsLCxZZXMKUXdlbiBJbWFnZSBFZGl0LEltYWdlIGdlbmVyYXRpb24sSW1hZ2UtdG8taW1hZ2UsQWxpYmFiYSwsMjAyNS0wOC0xOCxRd2VuLUltYWdlLUVkaXQ6IEltYWdlIEVkaXRpbmcgd2l0aCBIaWdoZXIgUXVhbGl0eSBhbmQgRWZmaWNpZW5jeSxodHRwczovL3F3ZW4uYWkvYmxvZz9pZD1hNmY0ODM3NzcxNDQ2ODVkMzNjZDNkMmFmOTUxMzZmY2JlYjU3NjUyJmZyb209cmVzZWFyY2gucmVzZWFyY2gtbGlzdCwsLCwyNzAwMDAwMDAwMC4wLCIiIkJ1aWx0IHVwb24gb3VyIDIwQiBRd2VuLUltYWdlIG1vZGVsIiIKUXdlbiBJbWFnZSBoYXMgMjdCIHBhcmFtZXRlcnMgdGhvdWdoLiAgMjBCIGlzIGp1c3QgdGhlIHNpemUgb2YgdGhlIG1haW4gbW9kdWxlIChNTURpVCkiLCwsLCwsLCwsQ29uZmlkZW50LCJXZSBhcmUgZXhjaXRlZCB0byBpbnRyb2R1Y2UgUXdlbi1JbWFnZS1FZGl0LCB0aGUgaW1hZ2UgZWRpdGluZyB2ZXJzaW9uIG9mIFF3ZW4tSW1hZ2UuIEJ1aWx0IHVwb24gb3VyIDIwQiBRd2VuLUltYWdlIG1vZGVsLCBRd2VuLUltYWdlLUVkaXQgc3VjY2Vzc2Z1bGx5IGV4dGVuZHMgUXdlbi1JbWFnZSdzIHVuaXF1ZSB0ZXh0IHJlbmRlcmluZyBjYXBhYmlsaXRpZXMgdG8gaW1hZ2UgZWRpdGluZyB0YXNrcywgZW5hYmxpbmcgcHJlY2lzZSB0ZXh0IGVkaXRpbmcuIEZ1cnRoZXJtb3JlLCBRd2VuLUltYWdlLUVkaXQgc2ltdWx0YW5lb3VzbHkgZmVlZHMgdGhlIGlucHV0IGltYWdlIGludG8gUXdlbjIuNS1WTCAoZm9yIHZpc3VhbCBzZW1hbnRpYyBjb250cm9sKSBhbmQgdGhlIFZBRSBFbmNvZGVyIChmb3IgdmlzdWFsIGFwcGVhcmFuY2UgY29udHJvbCksIGFjaGlldmluZyBjYXBhYmlsaXRpZXMgaW4gYm90aCBzZW1hbnRpYyBhbmQgYXBwZWFyYW5jZSBlZGl0aW5nLiBUbyBleHBlcmllbmNlIHRoZSBsYXRlc3QgbW9kZWwsIHZpc2l0IFF3ZW4gQ2hhdCBhbmQgc2VsZWN0IHRoZSAiIkltYWdlIEVkaXRpbmciIiBmZWF0dXJlLgpLZXkgRmVhdHVyZXM6ClNlbWFudGljIGFuZCBBcHBlYXJhbmNlIEVkaXRpbmc6IFF3ZW4tSW1hZ2UtRWRpdCBzdXBwb3J0cyBib3RoIGxvdy1sZXZlbCB2aXN1YWwgYXBwZWFyYW5jZSBlZGl0aW5nIChzdWNoIGFzIGFkZGluZywgcmVtb3ZpbmcsIG9yIG1vZGlmeWluZyBlbGVtZW50cywgcmVxdWlyaW5nIGFsbCBvdGhlciByZWdpb25zIG9mIHRoZSBpbWFnZSB0byByZW1haW4gY29tcGxldGVseSB1bmNoYW5nZWQpIGFuZCBoaWdoLWxldmVsIHZpc3VhbCBzZW1hbnRpYyBlZGl0aW5nIChzdWNoIGFzIElQIGNyZWF0aW9uLCBvYmplY3Qgcm90YXRpb24sIGFuZCBzdHlsZSB0cmFuc2ZlciwgYWxsb3dpbmcgb3ZlcmFsbCBwaXhlbCBjaGFuZ2VzIHdoaWxlIG1haW50YWluaW5nIHNlbWFudGljIGNvbnNpc3RlbmN5KS4KUHJlY2lzZSBUZXh0IEVkaXRpbmc6IFF3ZW4tSW1hZ2UtRWRpdCBzdXBwb3J0cyBiaWxpbmd1YWwgKENoaW5lc2UgYW5kIEVuZ2xpc2gpIHRleHQgZWRpdGluZywgYWxsb3dpbmcgZGlyZWN0IGFkZGl0aW9uLCBkZWxldGlvbiwgYW5kIG1vZGlmaWNhdGlvbiBvZiB0ZXh0IGluIGltYWdlcyB3aGlsZSBwcmVzZXJ2aW5nIHRoZSBvcmlnaW5hbCBmb250LCBzaXplLCBhbmQgc3R5bGUuClN0cm9uZyBCZW5jaG1hcmsgUGVyZm9ybWFuY2U6IEV2YWx1YXRpb25zIG9uIG11bHRpcGxlIHB1YmxpYyBiZW5jaG1hcmtzIGRlbW9uc3RyYXRlIHRoYXQgUXdlbi1JbWFnZS1FZGl0IGFjaGlldmVzIHN0YXRlLW9mLXRoZS1hcnQgKFNPVEEpIHBlcmZvcm1hbmNlIGluIGltYWdlIGVkaXRpbmcgdGFza3MsIGVzdGFibGlzaGluZyBpdCBhcyBhIHBvd2VyZnVsIGZvdW5kYXRpb24gbW9kZWwgZm9yIGltYWdlIGVkaXRpbmcuIiwsLE9wZW4gd2VpZ2h0cyAodW5yZXN0cmljdGVkKSxDaGluYSxRd2VuIEltYWdlLCwsLCwyMDI1LTExLTI4IDExOjUyOjEzKzAwOjAwLCwsLCwsSW5kdXN0cnksLCwsLFVucmVsZWFzZWQsIkFwYWNoZSAyLjAKaHR0cHM6Ly9odWdnaW5nZmFjZS5jby9Rd2VuL1F3ZW4tSW1hZ2UtRWRpdCIsLCwsLCwsLFF3ZW4sLCwsWWVzCk92aXMyLjUgOUIsIk11bHRpbW9kYWwsTGFuZ3VhZ2UsVmlzaW9uLFZpZGVvIiwiTGFuZ3VhZ2UgbW9kZWxpbmcvZ2VuZXJhdGlvbixWaXN1YWwgcXVlc3Rpb24gYW5zd2VyaW5nLFF1ZXN0aW9uIGFuc3dlcmluZyxDaGFyYWN0ZXIgcmVjb2duaXRpb24gKE9DUiksSW1hZ2UgY2FwdGlvbmluZyxRdWFudGl0YXRpdmUgcmVhc29uaW5nLE1hdGhlbWF0aWNhbCByZWFzb25pbmcsVmlkZW8gZGVzY3JpcHRpb24iLEFsaWJhYmEsIlNoaXlpbiBMdSwgWWFuZyBMaSwgWXUgWGlhLCBZdXdlaSBIdSwgU2hhbnNoYW4gWmhhbywgWWFucWluZyBNYSwgWmhpY2hhbyBXZWksIFlpbmdsdW4gTGksIEx1bmhhbyBEdWFuLCBKaWFuc2hhbiBaaGFvLCBZdXh1YW4gSGFuLCBIYWlqdW4gTGksIFdhbnlpbmcgQ2hlbiwgSnVua2UgVGFuZywgQ2hlbmdrdW4gSG91LCBaaGl4aW5nIER1LCBUaWFubGkgWmhvdSwgV2VuamllIFpoYW5nLCBIdXBpbmcgRGluZywgSmlhaGUgTGksIFdlbiBMaSwgR3VpIEh1LCBZaWxpYW5nIEd1LCBTaXJhbiBZYW5nLCBKaWFtYW5nIFdhbmcsIEhhaWxvbmcgU3VuLCBZaWJvIFdhbmcsIEh1aSBTdW4sIEppbmxvbmcgSHVhbmcsIFl1cGluZyBIZSwgU2hlbmd6ZSBTaGksIFdlaWhvbmcgWmhhbmcsIEd1b2RvbmcgWmhlbmcsIEp1bnBlbmcgSmlhbmcsIFNlbnNlbiBHYW8sIFlpLUZlbmcgV3UsIFNpamlhIENoZW4sIFl1aHVpIENoZW4sIFFpbmctR3VvIENoZW4sIFpoYW8gWHUsIFdlaWh1YSBMdW8sIEthaWZ1IFpoYW5nIiwyMDI1LTA4LTE1LCJPdmlzMi41IFRlY2huaWNhbCBSZXBvcnQKIixodHRwczovL2FyeGl2Lm9yZy9hYnMvMjUwOC4xMTczNywsLCw5MDAwMDAwMDAwLjAsOUIsLCwsLCwsLCxDb25maWRlbnQsIldlIHByZXNlbnQgT3ZpczIuNSwgYSBzdWNjZXNzb3IgdG8gT3ZpczIgZGVzaWduZWQgZm9yIG5hdGl2ZS1yZXNvbHV0aW9uIHZpc3VhbCBwZXJjZXB0aW9uIGFuZCBzdHJvbmcgbXVsdGltb2RhbCByZWFzb25pbmcuIE92aXMyLjUgaW50ZWdyYXRlcyBhIG5hdGl2ZS1yZXNvbHV0aW9uIHZpc2lvbiB0cmFuc2Zvcm1lciB0aGF0IHByb2Nlc3NlcyBpbWFnZXMgYXQgdGhlaXIgbmF0aXZlLCB2YXJpYWJsZSByZXNvbHV0aW9ucywgYXZvaWRpbmcgdGhlIGRlZ3JhZGF0aW9uIGZyb20gZml4ZWQtcmVzb2x1dGlvbiB0aWxpbmcgYW5kIHByZXNlcnZpbmcgYm90aCBmaW5lIGRldGFpbCBhbmQgZ2xvYmFsIGxheW91dCAtLSBjcnVjaWFsIGZvciB2aXN1YWxseSBkZW5zZSBjb250ZW50IGxpa2UgY29tcGxleCBjaGFydHMuIFRvIHN0cmVuZ3RoZW4gcmVhc29uaW5nLCB3ZSB0cmFpbiB0aGUgbW9kZWwgdG8gbW92ZSBiZXlvbmQgbGluZWFyIGNoYWluLW9mLXRob3VnaHQgYW5kIHBlcmZvcm0gcmVmbGVjdGlvbiAtLSBpbmNsdWRpbmcgc2VsZi1jaGVja2luZyBhbmQgcmV2aXNpb24uIFRoaXMgYWR2YW5jZWQgY2FwYWJpbGl0eSBpcyBleHBvc2VkIGFzIGFuIG9wdGlvbmFsICIidGhpbmtpbmcgbW9kZSIiIGF0IGluZmVyZW5jZSB0aW1lLCBhbGxvd2luZyB1c2VycyB0byB0cmFkZSBsYXRlbmN5IGZvciBlbmhhbmNlZCBhY2N1cmFjeSBvbiBkaWZmaWN1bHQgaW5wdXRzLiBUaGUgbW9kZWwgaXMgdHJhaW5lZCB2aWEgYSBjb21wcmVoZW5zaXZlIGZpdmUtcGhhc2UgY3VycmljdWx1bSB0aGF0IHByb2dyZXNzaXZlbHkgYnVpbGRzIGl0cyBza2lsbHMuIFRoZSBwcm9jZXNzIGJlZ2lucyB3aXRoIGZvdW5kYXRpb25hbCB2aXN1YWwgYW5kIG11bHRpbW9kYWwgcHJldHJhaW5pbmcsIGFkdmFuY2VzIHRocm91Z2ggbGFyZ2Utc2NhbGUgaW5zdHJ1Y3Rpb24gdHVuaW5nLCBhbmQgY3VsbWluYXRlcyBpbiBhbGlnbm1lbnQgYW5kIHJlYXNvbmluZyBlbmhhbmNlbWVudCB1c2luZyBEUE8gYW5kIEdSUE8uIFRvIHNjYWxlIHRoZXNlIHVwZ3JhZGVzIGVmZmljaWVudGx5LCB3ZSBlbXBsb3kgbXVsdGltb2RhbCBkYXRhIHBhY2tpbmcgYW5kIGh5YnJpZCBwYXJhbGxlbGlzbSwgeWllbGRpbmcgYSBzaWduaWZpY2FudCBlbmQtdG8tZW5kIHNwZWVkdXAuIFdlIHJlbGVhc2UgdHdvIG9wZW4tc291cmNlIG1vZGVsczogT3ZpczIuNS05QiBhbmQgT3ZpczIuNS0yQi4gVGhlIGxhdHRlciBjb250aW51ZXMgdGhlICIic21hbGwgbW9kZWwsIGJpZyBwZXJmb3JtYW5jZSIiIHBoaWxvc29waHkgb2YgT3ZpczIsIG1ha2luZyBpdCBpZGVhbCBmb3IgcmVzb3VyY2UtY29uc3RyYWluZWQsIG9uLWRldmljZSBzY2VuYXJpb3MuIE9uIHRoZSBPcGVuQ29tcGFzcyBtdWx0aW1vZGFsIGxlYWRlcmJvYXJkLCBPdmlzMi41LTlCIGF2ZXJhZ2VzIDc4LjMsIG1hcmtpbmcgYSBzdWJzdGFudGlhbCBpbXByb3ZlbWVudCBvdmVyIGl0cyBwcmVkZWNlc3NvciwgT3ZpczItOEIsIGFuZCBhY2hpZXZpbmcgc3RhdGUtb2YtdGhlLWFydCByZXN1bHRzIGFtb25nIG9wZW4tc291cmNlIE1MTE1zIGluIHRoZSBzdWItNDBCIHBhcmFtZXRlciByYW5nZTsgT3ZpczIuNS0yQiBzY29yZXMgNzMuOSwgZXN0YWJsaXNoaW5nIFNPVEEgZm9yIGl0cyBzaXplLiBCZXlvbmQgYWdncmVnYXRlIHNjb3JlcywgT3ZpczIuNSBhY2hpZXZlcyBsZWFkaW5nIHJlc3VsdHMgb24gU1RFTSBiZW5jaG1hcmtzLCBleGhpYml0cyBzdHJvbmcgY2FwYWJpbGl0aWVzIG9uIGdyb3VuZGluZyBhbmQgdmlkZW8gdGFza3MsIGFuZCBhY2hpZXZlcyBvcGVuLXNvdXJjZSBTT1RBIGF0IGl0cyBzY2FsZSBmb3IgY29tcGxleCBjaGFydCBhbmFseXNpcy4KIiwsLE9wZW4gd2VpZ2h0cyAodW5yZXN0cmljdGVkKSxDaGluYSxRd2VuMy04QiwsLCwsMjAyNS0xMS0yOCAxMTo1MjoxMyswMDowMCwsLCwsLEluZHVzdHJ5LCwsLCxVbnJlbGVhc2VkLCJBcGFjaGUgMi4wCmh0dHBzOi8vaHVnZ2luZ2ZhY2UuY28vQUlEQy1BSS9PdmlzMi41LTlCCgpodHRwczovL2dpdGh1Yi5jb20vQUlEQy1BSS9PdmlzIiwsLCwsLCwsQUlEQy1BSSwsLCxZZXMKT3ZpczIuNSAyQiwiTXVsdGltb2RhbCxMYW5ndWFnZSxWaXNpb24sVmlkZW8iLCJMYW5ndWFnZSBtb2RlbGluZy9nZW5lcmF0aW9uLFZpc3VhbCBxdWVzdGlvbiBhbnN3ZXJpbmcsUXVlc3Rpb24gYW5zd2VyaW5nLENoYXJhY3RlciByZWNvZ25pdGlvbiAoT0NSKSxJbWFnZSBjYXB0aW9uaW5nLFF1YW50aXRhdGl2ZSByZWFzb25pbmcsTWF0aGVtYXRpY2FsIHJlYXNvbmluZyxWaWRlbyBkZXNjcmlwdGlvbiIsQWxpYmFiYSwiU2hpeWluIEx1LCBZYW5nIExpLCBZdSBYaWEsIFl1d2VpIEh1LCBTaGFuc2hhbiBaaGFvLCBZYW5xaW5nIE1hLCBaaGljaGFvIFdlaSwgWWluZ2x1biBMaSwgTHVuaGFv</x:v>
      </x:c>
    </x:row>
    <x:row r="22" ht="18" customHeight="1">
      <x:c r="A22" s="17" t="n">
        <x:v>17</x:v>
      </x:c>
      <x:c r="B22" s="17" t="n">
        <x:v>309</x:v>
      </x:c>
      <x:c r="C22" s="94" t="str">
        <x:v>IER1YW4sIEppYW5zaGFuIFpoYW8sIFl1eHVhbiBIYW4sIEhhaWp1biBMaSwgV2FueWluZyBDaGVuLCBKdW5rZSBUYW5nLCBDaGVuZ2t1biBIb3UsIFpoaXhpbmcgRHUsIFRpYW5saSBaaG91LCBXZW5qaWUgWmhhbmcsIEh1cGluZyBEaW5nLCBKaWFoZSBMaSwgV2VuIExpLCBHdWkgSHUsIFlpbGlhbmcgR3UsIFNpcmFuIFlhbmcsIEppYW1hbmcgV2FuZywgSGFpbG9uZyBTdW4sIFlpYm8gV2FuZywgSHVpIFN1biwgSmlubG9uZyBIdWFuZywgWXVwaW5nIEhlLCBTaGVuZ3plIFNoaSwgV2VpaG9uZyBaaGFuZywgR3VvZG9uZyBaaGVuZywgSnVucGVuZyBKaWFuZywgU2Vuc2VuIEdhbywgWWktRmVuZyBXdSwgU2lqaWEgQ2hlbiwgWXVodWkgQ2hlbiwgUWluZy1HdW8gQ2hlbiwgWmhhbyBYdSwgV2VpaHVhIEx1bywgS2FpZnUgWmhhbmciLDIwMjUtMDgtMTUsIk92aXMyLjUgVGVjaG5pY2FsIFJlcG9ydAoiLGh0dHBzOi8vYXJ4aXYub3JnL2Ficy8yNTA4LjExNzM3LCwsIiIiT24gdGhlIE9wZW5Db21wYXNzIG11bHRpbW9kYWwgbGVhZGVyYm9hcmQgPC4uPiBPdmlzMi41LTJCIHNjb3JlcyA3My45LCBlc3RhYmxpc2hpbmcgU09UQSBmb3IgaXRzIHNpemUiIiIsMjAwMDAwMDAwMC4wLDJCLCwsLCwsLCwsQ29uZmlkZW50LCJXZSBwcmVzZW50IE92aXMyLjUsIGEgc3VjY2Vzc29yIHRvIE92aXMyIGRlc2lnbmVkIGZvciBuYXRpdmUtcmVzb2x1dGlvbiB2aXN1YWwgcGVyY2VwdGlvbiBhbmQgc3Ryb25nIG11bHRpbW9kYWwgcmVhc29uaW5nLiBPdmlzMi41IGludGVncmF0ZXMgYSBuYXRpdmUtcmVzb2x1dGlvbiB2aXNpb24gdHJhbnNmb3JtZXIgdGhhdCBwcm9jZXNzZXMgaW1hZ2VzIGF0IHRoZWlyIG5hdGl2ZSwgdmFyaWFibGUgcmVzb2x1dGlvbnMsIGF2b2lkaW5nIHRoZSBkZWdyYWRhdGlvbiBmcm9tIGZpeGVkLXJlc29sdXRpb24gdGlsaW5nIGFuZCBwcmVzZXJ2aW5nIGJvdGggZmluZSBkZXRhaWwgYW5kIGdsb2JhbCBsYXlvdXQgLS0gY3J1Y2lhbCBmb3IgdmlzdWFsbHkgZGVuc2UgY29udGVudCBsaWtlIGNvbXBsZXggY2hhcnRzLiBUbyBzdHJlbmd0aGVuIHJlYXNvbmluZywgd2UgdHJhaW4gdGhlIG1vZGVsIHRvIG1vdmUgYmV5b25kIGxpbmVhciBjaGFpbi1vZi10aG91Z2h0IGFuZCBwZXJmb3JtIHJlZmxlY3Rpb24gLS0gaW5jbHVkaW5nIHNlbGYtY2hlY2tpbmcgYW5kIHJldmlzaW9uLiBUaGlzIGFkdmFuY2VkIGNhcGFiaWxpdHkgaXMgZXhwb3NlZCBhcyBhbiBvcHRpb25hbCAiInRoaW5raW5nIG1vZGUiIiBhdCBpbmZlcmVuY2UgdGltZSwgYWxsb3dpbmcgdXNlcnMgdG8gdHJhZGUgbGF0ZW5jeSBmb3IgZW5oYW5jZWQgYWNjdXJhY3kgb24gZGlmZmljdWx0IGlucHV0cy4gVGhlIG1vZGVsIGlzIHRyYWluZWQgdmlhIGEgY29tcHJlaGVuc2l2ZSBmaXZlLXBoYXNlIGN1cnJpY3VsdW0gdGhhdCBwcm9ncmVzc2l2ZWx5IGJ1aWxkcyBpdHMgc2tpbGxzLiBUaGUgcHJvY2VzcyBiZWdpbnMgd2l0aCBmb3VuZGF0aW9uYWwgdmlzdWFsIGFuZCBtdWx0aW1vZGFsIHByZXRyYWluaW5nLCBhZHZhbmNlcyB0aHJvdWdoIGxhcmdlLXNjYWxlIGluc3RydWN0aW9uIHR1bmluZywgYW5kIGN1bG1pbmF0ZXMgaW4gYWxpZ25tZW50IGFuZCByZWFzb25pbmcgZW5oYW5jZW1lbnQgdXNpbmcgRFBPIGFuZCBHUlBPLiBUbyBzY2FsZSB0aGVzZSB1cGdyYWRlcyBlZmZpY2llbnRseSwgd2UgZW1wbG95IG11bHRpbW9kYWwgZGF0YSBwYWNraW5nIGFuZCBoeWJyaWQgcGFyYWxsZWxpc20sIHlpZWxkaW5nIGEgc2lnbmlmaWNhbnQgZW5kLXRvLWVuZCBzcGVlZHVwLiBXZSByZWxlYXNlIHR3byBvcGVuLXNvdXJjZSBtb2RlbHM6IE92aXMyLjUtOUIgYW5kIE92aXMyLjUtMkIuIFRoZSBsYXR0ZXIgY29udGludWVzIHRoZSAiInNtYWxsIG1vZGVsLCBiaWcgcGVyZm9ybWFuY2UiIiBwaGlsb3NvcGh5IG9mIE92aXMyLCBtYWtpbmcgaXQgaWRlYWwgZm9yIHJlc291cmNlLWNvbnN0cmFpbmVkLCBvbi1kZXZpY2Ugc2NlbmFyaW9zLiBPbiB0aGUgT3BlbkNvbXBhc3MgbXVsdGltb2RhbCBsZWFkZXJib2FyZCwgT3ZpczIuNS05QiBhdmVyYWdlcyA3OC4zLCBtYXJraW5nIGEgc3Vic3RhbnRpYWwgaW1wcm92ZW1lbnQgb3ZlciBpdHMgcHJlZGVjZXNzb3IsIE92aXMyLThCLCBhbmQgYWNoaWV2aW5nIHN0YXRlLW9mLXRoZS1hcnQgcmVzdWx0cyBhbW9uZyBvcGVuLXNvdXJjZSBNTExNcyBpbiB0aGUgc3ViLTQwQiBwYXJhbWV0ZXIgcmFuZ2U7IE92aXMyLjUtMkIgc2NvcmVzIDczLjksIGVzdGFibGlzaGluZyBTT1RBIGZvciBpdHMgc2l6ZS4gQmV5b25kIGFnZ3JlZ2F0ZSBzY29yZXMsIE92aXMyLjUgYWNoaWV2ZXMgbGVhZGluZyByZXN1bHRzIG9uIFNURU0gYmVuY2htYXJrcywgZXhoaWJpdHMgc3Ryb25nIGNhcGFiaWxpdGllcyBvbiBncm91bmRpbmcgYW5kIHZpZGVvIHRhc2tzLCBhbmQgYWNoaWV2ZXMgb3Blbi1zb3VyY2UgU09UQSBhdCBpdHMgc2NhbGUgZm9yIGNvbXBsZXggY2hhcnQgYW5hbHlzaXMuCiIsLCxPcGVuIHdlaWdodHMgKHVucmVzdHJpY3RlZCksQ2hpbmEsUXdlbjMtMS43QiwsLCwsMjAyNS0xMS0yOCAxMTo1MjoxMyswMDowMCwsLCwsLEluZHVzdHJ5LCwsLCxVbnJlbGVhc2VkLCJBcGFjaGUgMi4wCmh0dHBzOi8vaHVnZ2luZ2ZhY2UuY28vQUlEQy1BSS9PdmlzMi41LTJCCgpodHRwczovL2dpdGh1Yi5jb20vQUlEQy1BSS9PdmlzIiwsLCwsLCwsQUlEQy1BSSwsLCxZZXMKR0xNLTQuNVYsIk11bHRpbW9kYWwsVmlzaW9uLExhbmd1YWdlLFZpZGVvIiwiTGFuZ3VhZ2UgbW9kZWxpbmcvZ2VuZXJhdGlvbixRdWVzdGlvbiBhbnN3ZXJpbmcsVmlzdWFsIHF1ZXN0aW9uIGFuc3dlcmluZyxJbWFnZSBjYXB0aW9uaW5nLFZpZGVvIGRlc2NyaXB0aW9uLFRhYmxlIHRhc2tzLENoYXJhY3RlciByZWNvZ25pdGlvbiAoT0NSKSIsIlouYWkgKFpoaXB1IEFJKSxUc2luZ2h1YSBVbml2ZXJzaXR5IiwiR0xNLVYgVGVhbTogV2VueWkgSG9uZywgV2VubWVuZyBZdSwgWGlhb3RhbyBHdSwgR3VvIFdhbmcsIEd1b2JpbmcgR2FuLCBIYW9taWFvIFRhbmcsIEppYWxlIENoZW5nLCBKaSBRaSwgSnVuaHVpIEppLCBMaWhhbmcgUGFuLCBTaHVhaXFpIER1YW4sIFdlaWhhbiBXYW5nLCBZYW4gV2FuZywgWWVhbiBDaGVuZywgWmVoYWkgSGUsIFpoZSBTdSwgWmhlbiBZYW5nLCBaaXlhbmcgUGFuLCBBb2hhbiBaZW5nLCBCYW94dSBXYW5nLCBCaW4gQ2hlbiwgQm95YW4gU2hpLCBDaGFuZ3l1IFBhbmcsIENoZW5odWkgWmhhbmcsIERhIFlpbiwgRmFuIFlhbmcsIEd1b3FpbmcgQ2hlbiwgSmlhemhlbmcgWHUsIEppYWxlIFpodSwgSmlhbGkgQ2hlbiwgSmluZyBDaGVuLCBKaW5oYW8gQ2hlbiwgSmluZ2hhbyBMaW4sIEppbmppYW5nIFdhbmcsIEp1bmppZSBDaGVuLCBMZXFpIExlaSwgTGV0aWFuIEdvbmcsIExleWkgUGFuLCBNaW5nZGFvIExpdSwgTWluZ2RlIFh1LCBNaW5nemhpIFpoYW5nLCBRaW5rYWkgWmhlbmcsIFNoZW5nIFlhbmcsIFNoaSBaaG9uZywgU2hpeXUgSHVhbmcsIFNodXl1YW4gWmhhbywgU2l5YW4gWHVlLCBTaGFuZ3FpbiBUdSwgU2hlbmdiaWFvIE1lbmcsIFRpYW5zaHUgWmhhbmcsIFRpYW53ZWkgTHVvLCBUaWFueGlhbmcgSGFvLCBUaWFueXUgVG9uZywgV2Vua2FpIExpLCBXZWkgSmlhLCBYaWFvIExpdSwgWGlhb2hhbiBaaGFuZywgWGluIEx5dSwgWGlueXVlIEZhbiwgWHVhbmNoZW5nIEh1YW5nLCBZYW5saW5nIFdhbmcsIFlhZG9uZyBYdWUsIFlhbmZlbmcgV2FuZywgWWFuemkgV2FuZywgWWlmYW4gQW4sIFlpZmFuIER1LCBZaW1pbmcgU2hpLCBZaWhlbmcgSHVhbmcsIFlpbGluIE5pdSwgWXVhbiBXYW5nLCBZdWFuY2hhbmcgWXVlLCBZdWNoZW4gTGksIFl1dGFvIFpoYW5nLCBZdXRpbmcgV2FuZywgWXUgV2FuZywgWXV4dWFuIFpoYW5nLCBaaGFvIFh1ZSwgWmhlbnl1IEhvdSwgWmhlbmd4aWFvIER1LCBaaWhhbiBXYW5nLCBQZW5nIFpoYW5nLCBEZWJpbmcgTGl1LCBCaW4gWHUsIEp1YW56aSBMaSwgTWlubGllIEh1YW5nLCBZdXhpYW8gRG9uZywgSmllIFRhbmciLDIwMjUtMDgtMTUsR0xNLTQuNVYgYW5kIEdMTS00LjFWLVRoaW5raW5nOiBUb3dhcmRzIFZlcnNhdGlsZSBNdWx0aW1vZGFsIFJlYXNvbmluZyB3aXRoIFNjYWxhYmxlIFJlaW5mb3JjZW1lbnQgTGVhcm5pbmcsaHR0cHM6Ly9hcnhpdi5vcmcvYWJzLzI1MDcuMDEwMDYsLCwiIiIuIEluIGEgY29tcHJlaGVuc2l2ZSBldmFsdWF0aW9uIGFjcm9zcyA0MiBwdWJsaWMgYmVuY2htYXJrcywgR0xNLTQuNVYgYWNoaWV2ZXMgc3RhdGVvZi10aGUtYXJ0IHBlcmZvcm1hbmNlIG9uIG5lYXJseSBhbGwgdGFza3MgYW1vbmcgb3Blbi1zb3VyY2UgbW9kZWxzIG9mIHNpbWlsYXIgc2l6ZSwgYW5kIGRlbW9uc3RyYXRlcyBjb21wZXRpdGl2ZSBvciBldmVuIHN1cGVyaW9yIHJlc3VsdHMgY29tcGFyZWQgdG8gY2xvc2Vkc291cmNlIG1vZGVscyBzdWNoIGFzIEdlbWluaS0yLjUtRmxhc2ggb24gY2hhbGxlbmdpbmcgdGFza3MgaW5jbHVkaW5nIENvZGluZyBhbmQgR1VJIEFnZW50cy4gIiIiLDEwODAwMDAwMDAwMC4wLCIxMDggdG90YWwsIDEyIEIgYWN0aXZlIiwxLjhlKzI0LDEuNjU2MDAwMDAwMDAwMDAwNGUrMjQgRkxPUCBbYmFja2JvbmUgbW9kZWwgY29tcHV0ZV0gKyAxLjQ0ZSsyMyBGTE9QID0gMS44ZSsyNCBGTE9QLDIwMTMyNjU5MDAwMDAsIlByZS10cmFpbmluZzogIiJUaGUgdHJhaW5pbmcgdXRpbGl6ZXMgYSBzZXF1ZW5jZSBsZW5ndGggb2YgOCwxOTIgYW5kIGEgZ2xvYmFsIGJhdGNoIHNpemUgb2YgMSw1MzYgZm9yIGEgdG90YWwgb2YgMTIwLDAwMCBzdGVwcy4iIgoKQ29udGludWFsIHRyYWluaW5nOiAiIlRvIGFjY29tbW9kYXRlIHRoZXNlIGxvbmdlciBpbnB1dHMsIHdlIGluY3JlYXNlIHRoZSBzZXF1ZW5jZSBsZW5ndGggdG8gMzIsNzY4IGFuZCBlbmhhbmNlIG91ciBwYXJhbGxlbGlzbSBzdHJhdGVneSBieSBzZXR0aW5nIHRoZSBjb250ZXh0IHBhcmFsbGVsIHNpemUgdG8gNCBpbiBhZGRpdGlvbiB0byB0aGUgYmFzZSBwYXJhbGxlbCBjb25maWd1cmF0aW9uLiBUaGlzIHN0YWdlIGlzIHJ1biBmb3IgYW4gYWRkaXRpb25hbCAxMCwwMDAgc3RlcHMsIHdoaWxlIG1haW50YWluaW5nIHRoZSBnbG9iYWwgYmF0Y2ggc2l6ZSBvZiAxLDUzNi4iIgoKODE5MioxNTM2KjEyMDAwMCArIDMyNzY4KjE1MzYqMTAwMDAgPSAyLjAxMzI2NTllKzEyIGdyYWRpZW50IHVwZGF0ZXMiLCwsLCxDb25maWRlbnQsIldlIHByZXNlbnQgR0xNLTQuMVYtVGhpbmtpbmcgYW5kIEdMTS00LjVWLCBhIGZhbWlseSBvZiB2aXNpb24tbGFuZ3VhZ2UgbW9kZWxzIChWTE1zKSBkZXNpZ25lZCB0byBhZHZhbmNlIGdlbmVyYWwtcHVycG9zZSBtdWx0aW1vZGFsIHVuZGVyc3RhbmRpbmcgYW5kIHJlYXNvbmluZy4gSW4gdGhpcyByZXBvcnQsIHdlIHNoYXJlIG91ciBrZXkgZmluZGluZ3MgaW4gdGhlIGRldmVsb3BtZW50IG9mIHRoZSByZWFzb25pbmctY2VudHJpYyB0cmFpbmluZyBmcmFtZXdvcmsuIFdlIGZpcnN0IGRldmVsb3AgYSBjYXBhYmxlIHZpc2lvbiBmb3VuZGF0aW9uIG1vZGVsIHdpdGggc2lnbmlmaWNhbnQgcG90ZW50aWFsIHRocm91Z2ggbGFyZ2Utc2NhbGUgcHJlLXRyYWluaW5nLCB3aGljaCBhcmd1YWJseSBzZXRzIHRoZSB1cHBlciBib3VuZCBmb3IgdGhlIGZpbmFsIHBlcmZvcm1hbmNlLiBXZSB0aGVuIHByb3Bvc2UgUmVpbmZvcmNlbWVudCBMZWFybmluZyB3aXRoIEN1cnJpY3VsdW0gU2FtcGxpbmcgKFJMQ1MpIHRvIHVubG9jayB0aGUgZnVsbCBwb3RlbnRpYWwgb2YgdGhlIG1vZGVsLCBsZWFkaW5nIHRvIGNvbXByZWhlbnNpdmUgY2FwYWJpbGl0eSBlbmhhbmNlbWVudCBhY3Jvc3MgYSBkaXZlcnNlIHJhbmdlIG9mIHRhc2tzLCBpbmNsdWRpbmcgU1RFTSBwcm9ibGVtIHNvbHZpbmcsIHZpZGVvIHVuZGVyc3RhbmRpbmcsIGNvbnRlbnQgcmVjb2duaXRpb24sIGNvZGluZywgZ3JvdW5kaW5nLCBHVUktYmFzZWQgYWdlbnRzLCBhbmQgbG9uZyBkb2N1bWVudCBpbnRlcnByZXRhdGlvbi4gSW4gYSBjb21wcmVoZW5zaXZlIGV2YWx1YXRpb24gYWNyb3NzIDQyIHB1YmxpYyBiZW5jaG1hcmtzLCBHTE0tNC41ViBhY2hpZXZlcyBzdGF0ZS1vZi10aGUtYXJ0IHBlcmZvcm1hbmNlIG9uIG5lYXJseSBhbGwgdGFza3MgYW1vbmcgb3Blbi1zb3VyY2UgbW9kZWxzIG9mIHNpbWlsYXIgc2l6ZSwgYW5kIGRlbW9uc3RyYXRlcyBjb21wZXRpdGl2ZSBvciBldmVuIHN1cGVyaW9yIHJlc3VsdHMgY29tcGFyZWQgdG8gY2xvc2VkLXNvdXJjZSBtb2RlbHMgc3VjaCBhcyBHZW1pbmktMi41LUZsYXNoIG9uIGNoYWxsZW5naW5nIHRhc2tzIGluY2x1ZGluZyBDb2RpbmcgYW5kIEdVSSBBZ2VudHMuIE1lYW53aGlsZSwgdGhlIHNtYWxsZXIgR0xNLTQuMVYtOUItVGhpbmtpbmcgcmVtYWlucyBoaWdobHkgY29tcGV0aXRpdmUtYWNoaWV2aW5nIHN1cGVyaW9yIHJlc3VsdHMgdG8gdGhlIG11Y2ggbGFyZ2VyIFF3ZW4yLjUtVkwtNzJCIG9uIDI5IGJlbmNobWFya3MuIFdlIG9wZW4tc291cmNlIGJvdGggR0xNLTQuMVYtOUItVGhpbmtpbmcgYW5kIEdMTS00LjVWLiBDb2RlLCBtb2RlbHMgYW5kIG1vcmUgaW5mb3JtYXRpb24gYXJlIHJlbGVhc2VkIGF0IHRoaXMgaHR0cHMgVVJMLiIsLCxPcGVuIHdlaWdodHMgKHVucmVzdHJpY3RlZCksIkNoaW5hLENoaW5hIixHTE0tNC41LUFpciwxLjQ0ZSsyMyw2IEZMT1AgLyB0b2tlbiAvIHBhcmFtZXRlciAqIDEyICogMTBeOSBhY3RpdmUgcGFyYW1ldGVycyAqIDIgKjEwXjEyIHRva2VucyBbc2VlIGRhdGFzZXQgc2l6ZSBub3Rlc10gPSAxLjQ0ZSsyMyBGTE9QLCwsMjAyNS0xMS0yOCAxMTo1MjoxMyswMDowMCwsLCwsLCJJbmR1c3RyeSxBY2FkZW1pYSIsLCwsLFVucmVsZWFzZWQsIk1JVCBsaWNlbnNlCmh0dHBzOi8vaHVnZ2luZ2ZhY2UuY28vemFpLW9yZy9HTE0tNC41VgoKQXBhY2hlIDIuMApodHRwczovL2dpdGh1Yi5jb20vemFpLW9yZy9HTE0tViIsLCwsLCwsT3BlcmF0aW9uIGNvdW50aW5nLHphaS1vcmcsLCwsWWVzCkdMTS00LjFWLVRoaW5raW5nLCJNdWx0aW1vZGFsLFZpc2lvbixMYW5ndWFnZSIsIkxhbmd1YWdlIG1vZGVsaW5nL2dlbmVyYXRpb24sUXVlc3Rpb24gYW5zd2VyaW5nLFZpc3VhbCBxdWVzdGlvbiBhbnN3ZXJpbmcsSW1hZ2UgY2FwdGlvbmluZyIsIlouYWkgKFpoaXB1IEFJKSxUc2luZ2h1YSBVbml2ZXJzaXR5IiwiR0xNLVYgVGVhbTogV2VueWkgSG9uZywgV2VubWVuZyBZdSwgWGlhb3RhbyBHdSwgR3VvIFdhbmcsIEd1b2JpbmcgR2FuLCBIYW9taWFvIFRhbmcsIEppYWxlIENoZW5nLCBKaSBRaSwgSnVuaHVpIEppLCBMaWhhbmcgUGFuLCBTaHVhaXFpIER1YW4sIFdlaWhhbiBXYW5nLCBZYW4gV2FuZywgWWVhbiBDaGVuZywgWmVoYWkgSGUsIFpoZSBTdSwgWmhlbiBZYW5nLCBaaXlhbmcgUGFuLCBBb2hhbiBaZW5nLCBCYW94dSBXYW5nLCBCaW4gQ2hlbiwgQm95YW4gU2hpLCBDaGFuZ3l1IFBhbmcsIENoZW5odWkgWmhhbmcsIERhIFlpbiwgRmFuIFlhbmcsIEd1b3FpbmcgQ2hlbiwgSmlhemhlbmcgWHUsIEppYWxlIFpodSwgSmlhbGkgQ2hlbiwgSmluZyBDaGVuLCBKaW5oYW8gQ2hlbiwgSmluZ2hhbyBMaW4sIEppbmppYW5nIFdhbmcsIEp1bmppZSBDaGVuLCBMZXFpIExlaSwgTGV0aWFuIEdvbmcsIExleWkgUGFuLCBNaW5nZGFvIExpdSwgTWluZ2RlIFh1LCBNaW5nemhpIFpoYW5nLCBRaW5rYWkgWmhlbmcsIFNoZW5nIFlhbmcsIFNoaSBaaG9uZywgU2hpeXUgSHVhbmcsIFNodXl1YW4gWmhhbywgU2l5YW4gWHVlLCBTaGFuZ3FpbiBUdSwgU2hlbmdiaWFvIE1lbmcsIFRpYW5zaHUgWmhhbmcsIFRpYW53ZWkgTHVvLCBUaWFueGlhbmcgSGFvLCBUaWFueXUgVG9uZywgV2Vua2FpIExpLCBXZWkgSmlhLCBYaWFvIExpdSwgWGlhb2hhbiBaaGFuZywgWGluIEx5dSwgWGlueXVlIEZhbiwgWHVhbmNoZW5nIEh1YW5nLCBZYW5saW5nIFdhbmcsIFlhZG9uZyBYdWUsIFlhbmZlbmcgV2FuZywgWWFuemkgV2FuZywgWWlmYW4gQW4sIFlpZmFuIER1LCBZaW1pbmcgU2hpLCBZaWhlbmcgSHVhbmcsIFlpbGluIE5pdSwgWXVhbiBXYW5nLCBZdWFuY2hhbmcgWXVlLCBZdWNoZW4gTGksIFl1dGFvIFpoYW5nLCBZdXRpbmcgV2FuZywgWXUgV2FuZywgWXV4dWFuIFpoYW5nLCBaaGFvIFh1ZSwgWmhlbnl1IEhvdSwgWmhlbmd4aWFvIER1LCBaaWhhbiBXYW5nLCBQZW5nIFpoYW5nLCBEZWJpbmcgTGl1LCBCaW4gWHUsIEp1YW56aSBMaSwgTWlubGllIEh1YW5nLCBZdXhpYW8gRG9uZywgSmllIFRhbmciLDIwMjUtMDgtMTUsR0xNLTQuNVYgYW5kIEdMTS00LjFWLVRoaW5raW5nOiBUb3dhcmRzIFZlcnNhdGlsZSBNdWx0aW1vZGFsIFJlYXNvbmluZyB3aXRoIFNjYWxhYmxlIFJlaW5mb3JjZW1lbnQgTGVhcm5pbmcsaHR0cHM6Ly9hcnhpdi5vcmcvYWJzLzI1MDcuMDEwMDYsLCwsOTAwMDAwMDAwMC4wLDlCLDkuMThlKzIzLCI4LjFlKzIzIEZMT1AgW2JhY2tib25lIG1vZGVsIGNvbXB1dGUsICIiTGlrZWx5IiIgY29uZmlkZW5jZV0gKyAxLjA4ZSsyMyBGTE9QIFsiIkNvbmZpZGVudCIiXSA9IDkuMThlKzIzIEZMT1AiLCwiUHJlLXRyYWluaW5nOiAiIlRoZSB0cmFpbmluZyB1dGlsaXplcyBhIHNlcXVlbmNlIGxlbmd0aCBvZiA4LDE5MiBhbmQgYSBnbG9iYWwgYmF0Y2ggc2l6ZSBvZiAxLDUzNiBmb3IgYSB0b3RhbCBvZiAxMjAsMDAwIHN0ZXBzLiIiCgpDb250aW51YWwgdHJhaW5pbmc6ICIiVG8gYWNjb21tb2RhdGUgdGhlc2UgbG9uZ2VyIGlucHV0cywgd2UgaW5jcmVhc2UgdGhlIHNlcXVlbmNlIGxlbmd0aCB0byAzMiw3NjggYW5kIGVuaGFuY2Ugb3VyIHBhcmFsbGVsaXNtIHN0cmF0ZWd5IGJ5IHNldHRpbmcgdGhlIGNvbnRleHQgcGFyYWxsZWwgc2l6ZSB0byA0IGluIGFkZGl0aW9uIHRvIHRoZSBiYXNlIHBhcmFsbGVsIGNvbmZpZ3VyYXRpb24uIFRoaXMgc3RhZ2UgaXMgcnVuIGZvciBhbiBhZGRpdGlvbmFsIDEwLDAwMCBzdGVwcywgd2hpbGUgbWFpbnRhaW5pbmcgdGhlIGdsb2JhbCBiYXRjaCBzaXplIG9mIDEsNTM2LiIiCgo4MTkyKjE1MzYqMTIwMDAwICsgMzI3NjgqMTUzNioxMDAwMCA9IDIuMDEzMjY1OWUrMTIgZ3JhZGllbnQgdXBkYXRlcyIsLCwsLExpa2VseSwiV2UgcHJlc2VudCBHTE0tNC4xVi1UaGlua2luZyBhbmQgR0xNLTQuNVYsIGEgZmFtaWx5IG9mIHZpc2lvbi1sYW5ndWFnZSBtb2RlbHMgKFZMTXMpIGRlc2lnbmVkIHRvIGFkdmFuY2UgZ2VuZXJhbC1wdXJwb3NlIG11bHRpbW9kYWwgdW5kZXJzdGFuZGluZyBhbmQgcmVhc29uaW5nLiBJbiB0aGlzIHJlcG9ydCwgd2Ugc2hhcmUgb3VyIGtleSBmaW5kaW5ncyBpbiB0aGUgZGV2ZWxvcG1lbnQgb2YgdGhlIHJlYXNvbmluZy1jZW50cmljIHRyYWluaW5nIGZyYW1ld29yay4gV2UgZmlyc3QgZGV2ZWxvcCBhIGNhcGFibGUgdmlzaW9uIGZvdW5kYXRpb24gbW9kZWwgd2l0aCBzaWduaWZpY2FudCBwb3RlbnRpYWwgdGhyb3VnaCBsYXJnZS1zY2FsZSBwcmUtdHJhaW5pbmcsIHdoaWNoIGFyZ3VhYmx5IHNldHMgdGhlIHVwcGVyIGJvdW5kIGZvciB0aGUgZmluYWwgcGVyZm9ybWFuY2UuIFdlIHRoZW4gcHJvcG9zZSBSZWluZm9yY2VtZW50IExlYXJuaW5nIHdpdGggQ3VycmljdWx1bSBTYW1wbGluZyAoUkxDUykgdG8gdW5sb2NrIHRoZSBmdWxsIHBvdGVudGlhbCBvZiB0aGUgbW9kZWwsIGxlYWRpbmcgdG8gY29tcHJlaGVuc2l2ZSBjYXBhYmlsaXR5IGVuaGFuY2VtZW50IGFjcm9zcyBhIGRpdmVyc2UgcmFuZ2Ugb2YgdGFza3MsIGluY2x1ZGluZyBTVEVNIHByb2JsZW0gc29sdmluZywgdmlkZW8gdW5kZXJzdGFuZGluZywgY29udGVudCByZWNvZ25pdGlvbiwgY29kaW5nLCBncm91bmRpbmcsIEdVSS1iYXNlZCBhZ2VudHMsIGFuZCBsb25nIGRvY3VtZW50IGludGVycHJldGF0aW9uLiBJbiBhIGNvbXByZWhlbnNpdmUgZXZhbHVhdGlvbiBhY3Jvc3MgNDIgcHVibGljIGJlbmNobWFya3MsIEdMTS00LjVWIGFjaGlldmVzIHN0YXRlLW9mLXRoZS1hcnQgcGVyZm9ybWFuY2Ugb24gbmVhcmx5IGFsbCB0YXNrcyBhbW9uZyBvcGVuLXNvdXJjZSBtb2RlbHMgb2Ygc2ltaWxhciBzaXplLCBhbmQgZGVtb25zdHJhdGVzIGNvbXBldGl0aXZlIG9yIGV2ZW4gc3VwZXJpb3IgcmVzdWx0cyBjb21wYXJlZCB0byBjbG9zZWQtc291cmNlIG1vZGVscyBzdWNoIGFzIEdlbWluaS0yLjUtRmxhc2ggb24gY2hhbGxlbmdpbmcgdGFza3MgaW5jbHVkaW5nIENvZGluZyBhbmQgR1VJIEFnZW50cy4gTWVhbndoaWxlLCB0aGUgc21hbGxlciBHTE0tNC4xVi05Qi1UaGlua2luZyByZW1haW5zIGhpZ2hseSBjb21wZXRpdGl2ZS1hY2hpZXZpbmcgc3VwZXJpb3IgcmVzdWx0cyB0byB0aGUgbXVjaCBsYXJnZXIgUXdlbjIuNS1WTC03MkIgb24gMjkgYmVuY2htYXJrcy4gV2Ugb3Blbi1zb3VyY2UgYm90aCBHTE0tNC4xVi05Qi1UaGlua2luZyBhbmQgR0xNLTQuNVYuIENvZGUsIG1vZGVscyBhbmQgbW9yZSBpbmZvcm1hdGlvbiBhcmUgcmVsZWFzZWQgYXQgdGhpcyBodHRwcyBVUkwuIiwsLE9wZW4gd2VpZ2h0cyAodW5yZXN0cmljdGVkKSwiQ2hpbmEsQ2hpbmEiLEdMTS00LTlCLTA0MTQsMS4wOGUrMjMsNiBGTE9QIC8gdG9rZW4gLyBwYXJhbWV0ZXIgKiA5ICogMTBeOSBwYXJhbWV0ZXJzICogMiAqMTBeMTIgdG9rZW5zIFtzZWUgZGF0YXNldCBzaXplIG5vdGVzXSA9IDEuMDhlKzIzIEZMT1AsLCwyMDI1LTExLTI4IDExOjUyOjEzKzAwOjAwLCwsLCwsIkluZHVzdHJ5LEFjYWRlbWlhIiwsLCwsVW5yZWxlYXNlZCwiTUlUIGxpY2Vuc2UKaHR0cHM6Ly9odWdnaW5nZmFjZS5jby96YWktb3JnL0dMTS00LjFWLTlCLVRoaW5raW5nCgpBcGFjaGUgMi4wCmh0dHBzOi8vZ2l0aHViLmNvbS96YWktb3JnL0dMTS1WIiwsLCwsLCxPcGVyYXRpb24gY291bnRpbmcsemFpLW9yZywsLCxZZXMKaW1hZ2VuIDQgZmFzdCxJbWFnZSBnZW5lcmF0aW9uLCJJbWFnZSBnZW5lcmF0aW9uLFRleHQtdG8taW1hZ2UiLEdvb2dsZSwsMjAyNS0wOC0xNSxBbm5vdW5jaW5nIEltYWdlbiA0IEZhc3QgYW5kIHRoZSBnZW5lcmFsIGF2YWlsYWJpbGl0eSBvZiB0aGUgSW1hZ2VuIDQgZmFtaWx5IGluIHRoZSBHZW1pbmkgQVBJLGh0dHBzOi8vZGV2ZWxvcGVycy5nb29nbGVibG9nLmNvbS9lbi9hbm5vdW5jaW5nLWltYWdlbi00LWZhc3QtYW5kLWltYWdlbi00LWZhbWlseS1nZW5lcmFsbHktYXZhaWxhYmxlLWluLXRoZS1nZW1pbmktYXBpLywsLCwsLCwsLCwsLCwsVW5rbm93biwiSW1hZ2VuIDQgRmFzdDogSWRlYWwgZm9yIHJhcGlkIGltYWdlIGdlbmVyYXRpb24gYW5kIGhpZ2gtdm9sdW1lIHRhc2tzLCB0aGlzIG1vZGVsIG9mZmVycyBpbmNyZWRpYmxlIHNwZWVkIGF0IGFuIGFjY2Vzc2libGUgcHJpY2UgcG9pbnQgb2YgJDAuMDIgcGVyIG91dHB1dCBpbWFnZS4iLCwsQVBJIGFjY2VzcyxVbml0ZWQgU3RhdGVzIG9mIEFtZXJpY2EsLCwsLCwyMDI1LTExLTI4IDExOjUyOjEzKzAwOjAwLCwsLCwsSW5kdXN0cnksLCwsLFVucmVsZWFzZWQsLCwsLCwsLCwsLCwsTm8KQ2FuYXJ5IDFCIHYyLFNwZWVjaCwiU3BlZWNoIHJlY29nbml0aW9uIChBU1IpLFRyYW5zbGF0aW9uLFNwZWVjaC10by10ZXh0IixOVklESUEsIk1vbmljYSBTZWtveWFuLCBOaXRoaW4gUmFvIEtvbHVndXJpLCBOdW5lIFRhZGV2b3N5YW4sIFBpb3RyIFplbGFza28sIFRyYXZpcyBCYXJ0bGV5LCBOaWtvbGF5IEthcnBvdiwgSmFnYWRlZXNoIEJhbGFtLCBCb3JpcyBHaW5zYnVyZyIsMjAyNS0wOC0xNCxDYW5hcnktMUItdjIgJiBQYXJha2VldC1URFQtMC42Qi12MzogRWZmaWNpZW50IGFuZCBIaWdoLVBlcmZvcm1hbmNlIE1vZGVscyBmb3IgTXVsdGlsaW5ndWFsIEFTUiBhbmQgQVNULGh0dHBzOi8vYXJ4aXYub3JnL2Ficy8yNTA5LjE0MTI4LCwsLDEwMDAwMDAwMDAuMCwxQiwsLCwiVG90YWwgdHJhaW5pbmcgaG91cnM6IDEuN00KCkFTUjogNjYwLDAwMCBocnMKWOKGkkVuOiAzNjAsMDAwIGhycwpFbuKGklg6IDY5MCwwMDAgaHJzCk5vbi1zcGVlY2g6IDM2LDAwMCBocnMKCiIiSW4gdGhlIGZpcnN0IHN0YWdlLCB0aGUgQ2FuYXJ5IG1vZGVsIHdhcyB0cmFpbmVkIG9uIFjihpJFbiAoMzYwLDAwMCBob3VycyksIEVuZ2xpc2ggQVNSICgyODUsMDAwIGhvdXJzKSwgYW5kIG5vbi1zcGVlY2ggZGF0YSAoMSwyMDAgaG91cnMpIGZvciAxNTAsMDAwIHN0ZXBzIiIKCiIiQWZ0ZXIgY29tcGxldGluZyB0aGUgZmlyc3Qgc3RhZ2UsIHRyYWluaW5nIGNvbnRpbnVlZCBmcm9tIHRoZSByZXN1bHRpbmcgY2hlY2twb2ludCBvbiB0aGUgZnVsbCBibGVuZCBvZiBkYXRhIChBU1IsIFjihpJFbiwgYW5kIEVu4oaSWCksIGNvbXByaXNpbmcgcm91Z2hseSAxLjcgbWlsbGlvbiBob3VycywgZm9yIGFuIGFkZGl0aW9uYWwgMTAwLDAwMCBzdGVwcy4iIiIsLCxOVklESUEgQTEwMCwsQ29uZmlkZW50LCJUaGlzIHJlcG9ydCBpbnRyb2R1Y2VzIENhbmFyeS0xQi12MiwgYSBmYXN0LCByb2J1c3QgbXVsdGlsaW5ndWFsIG1vZGVsIGZvciBBdXRvbWF0aWMgU3BlZWNoIFJlY29nbml0aW9uIChBU1IpIGFuZCBTcGVlY2gtdG8tVGV4dCBUcmFuc2xhdGlvbiAoQVNUKS4gQnVpbHQgd2l0aCBhIEZhc3RDb25mb3JtZXIgZW5jb2RlciBhbmQgVHJhbnNmb3JtZXIgZGVjb2RlciwgaXQgc3VwcG9ydHMgMjUgbGFuZ3VhZ2VzIHByaW1hcmlseSBFdXJvcGVhbi4gVGhlIG1vZGVsIHdhcyB0cmFpbmVkIG9uIDEuN00gaG91cnMgb2YgdG90YWwgZGF0YSBzYW1wbGVzLCBpbmNsdWRpbmcgR3JhbmFyeSBhbmQgTmVNbyBBU1IgU2V0IDMuMCwgd2l0aCBub24tc3BlZWNoIGF1ZGlvIGFkZGVkIHRvIHJlZHVjZSBoYWxsdWNpbmF0aW9ucyBmb3IgQVNSIGFuZCBBU1QuIFdlIGRlc2NyaWJlIGl0cyB0d28tc3RhZ2UgcHJlLXRyYWluaW5nIGFuZCBmaW5lLXR1bmluZyBwcm9jZXNzIHdpdGggZHluYW1pYyBkYXRhIGJhbGFuY2luZywgYXMgd2VsbCBhcyBleHBlcmltZW50cyB3aXRoIGFuIG5HUFQgZW5jb2Rlci4gUmVzdWx0cyBzaG93IG5HUFQgc2NhbGVzIHdlbGwgd2l0aCBtYXNzaXZlIGRhdGEsIHdoaWxlIEZhc3RDb25mb3JtZXIgZXhjZWxzIGFmdGVyIGZpbmUtdHVuaW5nLiBGb3IgdGltZXN0YW1wcywgQ2FuYXJ5LTFCLXYyIHVzZXMgdGhlIE5lTW8gRm9yY2VkIEFsaWduZXIgKE5GQSkgd2l0aCBhbiBhdXhpbGlhcnkgQ1RDIG1vZGVsLCBwcm92aWRpbmcgcmVsaWFibGUgc2VnbWVudC1sZXZlbCB0aW1lc3RhbXBzIGZvciBBU1IgYW5kIEFTVC4gRXZhbHVhdGlvbnMgc2hvdyBDYW5hcnktMUItdjIgb3V0cGVyZm9ybXMgV2hpc3Blci1sYXJnZS12MyBvbiBFbmdsaXNoIEFTUiB3aGlsZSBiZWluZyAxMHggZmFzdGVyLCBhbmQgZGVsaXZlcnMgY29tcGV0aXRpdmUgbXVsdGlsaW5ndWFsIEFTUiBhbmQgQVNUIHBlcmZvcm1hbmNlIGFnYWluc3QgbGFyZ2VyIG1vZGVscyBsaWtlIFNlYW1sZXNzLU00VC12Mi1sYXJnZSBhbmQgTExNLWJhc2VkIHN5c3RlbXMuIFdlIGFsc28gcmVsZWFzZSBQYXJha2VldC1URFQtMC42Qi12MywgYSBzdWNjZXNzb3IgdG8gdjIsIG9mZmVyaW5nIG11bHRpbGluZ3VhbCBBU1IgYWNyb3NzIHRoZSBzYW1lIDI1IGxhbmd1YWdlcyB3aXRoIGp1c3QgNjAwTSBwYXJhbWV0ZXJzLiIsLCxPcGVuIHdlaWdodHMgKHVucmVzdHJpY3RlZCksVW5pdGVkIFN0YXRlcyBvZiBBbWVyaWNhLCwsLDY0LjAsLDIwMjUtMTEtMjggMTE6NTI6MTMrMDA6MDAsLCwsLCxJbmR1c3RyeSwsLCwsVW5yZWxlYXNlZCwiY2MtYnktNC4wCmh0dHBzOi8vaHVnZ2luZ2ZhY2UuY28vbnZpZGlhL2NhbmFyeS0xYi12MiIsLCwsLCw1MDA2My40MDAyNzUwMDg5NywsbnZpZGlhLCwsLFllcwpQYXJha2VldC10ZHQtMC42Yi12MyxTcGVlY2gsIlNwZWVjaC10by10ZXh0LFNwZWVjaCByZWNvZ25pdGlvbiAoQVNSKSIsTlZJRElBLCJNb25pY2EgU2Vrb3lhbiwgTml0aGluIFJhbyBLb2x1Z3VyaSwgTnVuZSBUYWRldm9zeWFuLCBQaW90ciBaZWxhc2tvLCBUcmF2aXMgQmFydGxleSwgTmlrb2xheSBLYXJwb3YsIEphZ2FkZWVzaCBCYWxhbSwgQm9yaXMgR2luc2J1cmciLDIwMjUtMDgtMTQsQ2FuYXJ5LTFCLXYyICYgUGFyYWtlZXQtVERULTAuNkItdjM6IEVmZmljaWVudCBhbmQgSGlnaC1QZXJmb3JtYW5jZSBNb2RlbHMgZm9yIE11bHRpbGluZ3VhbCBBU1IgYW5kIEFTVCxodHRwczovL2FyeGl2Lm9yZy9hYnMvMjUwOS4xNDEyOCwsLCw2MDAwMDAuMCwwLjZCLCwsLCJUaGUgbW9kZWwgd2FzIHRyYWluZWQgb24gdGhlIGNvbWJpbmF0aW9uIG9mIEdyYW5hcnkgZGF0YXNldCdzIEFTUiBzdWJzZXQgYW5kIGluLWhvdXNlIGRhdGFzZXQgTmVNbyBBU1IgU2V0IDMuMDoKCjEwLDAwMCBob3VycyBmcm9tIGh1bWFuLXRyYW5zY3JpYmVkIE5lTW8gQVNSIFNldCAzLjAsIGluY2x1ZGluZzoKCkxpYnJpU3BlZWNoICg5NjAgaG91cnMpCkZpc2hlciBDb3JwdXMKTmF0aW9uYWwgU3BlZWNoIENvcnB1cyBQYXJ0IDEKVkNUSwpFdXJvcGFybC1BU1IKTXVsdGlsaW5ndWFsIExpYnJpU3BlZWNoCk1vemlsbGEgQ29tbW9uIFZvaWNlICh2Ny4wKQpBTUkKCjY2MCwwMDAgaG91cnMgb2YgcHNldWRvLWxhYmVsZWQgZGF0YSBmcm9tIEdyYW5hcnkgWzFdIFsyXSwgaW5jbHVkaW5nOgoKWVRDIFs3XQpNT1NFTCBbOF0KWU9EQVMgWzldIiwsLE5WSURJQSBBMTAwLCxDb25maWRlbnQsInBhcmFrZWV0LXRkdC0wLjZiLXYzIGlzIGEgNjAwLW1pbGxpb24tcGFyYW1ldGVyIG11bHRpbGluZ3VhbCBhdXRvbWF0aWMgc3BlZWNoIHJlY29nbml0aW9uIChBU1IpIG1vZGVsIGRlc2lnbmVkIGZvciBoaWdoLXRocm91Z2hwdXQgc3BlZWNoLXRvLXRleHQgdHJhbnNjcmlwdGlvbi4gSXQgZXh0ZW5kcyB0aGUgcGFyYWtlZXQtdGR0LTAuNmItdjIgbW9kZWwgYnkgZXhwYW5kaW5nIGxhbmd1YWdlIHN1cHBvcnQgZnJvbSBFbmdsaXNoIHRvIDI1IEV1cm9wZWFuIGxhbmd1YWdlcy4gVGhlIG1vZGVsIGF1dG9tYXRpY2FsbHkgZGV0ZWN0cyB0aGUgbGFuZ3VhZ2Ugb2YgdGhlIGF1ZGlvIGFuZCB0cmFuc2NyaWJlcyBpdCB3aXRob3V0IHJlcXVpcmluZyBhZGRpdGlvbmFsIHByb21wdGluZy4gSXQgaXMgcGFydCBvZiBhIHNlcmllcyBvZiBtb2RlbHMgdGhhdCBsZXZlcmFnZSB0aGUgR3JhbmFyeSBbMSwgMl0gbXVsdGlsaW5ndWFsIGNvcnB1cyBhcyB0aGVpciBwcmltYXJ5IHRyYWluaW5nIGRhdGFzZXQuCgoiLCwsT3BlbiB3ZWlnaHRzICh1bnJlc3RyaWN0ZWQpLFVuaXRlZCBTdGF0ZXMgb2YgQW1lcmljYSwsLCwxMjguMCwsMjAyNS0xMS0yOCAxMTo1MjoxMyswMDowMCwsLCwsLEluZHVzdHJ5LCwsLCxVbnJlbGVhc2VkLCJjYy1ieS00LjAKaHR0cHM6Ly9odWdnaW5nZmFjZS5jby9udmlkaWEvcGFyYWtlZXQtdGR0LTAuNmItdjMiLCwsLCwsMTAwMTI2LjgwMDU1MDAxNzk0LCxudmlkaWEsLCwsWWVzCkdlbW1hIDMgMjcwTSxMYW5ndWFnZSwiTGFuZ3VhZ2UgbW9kZWxpbmcvZ2VuZXJhdGlvbixRdWVzdGlvbiBhbnN3ZXJpbmciLEdvb2dsZSBEZWVwTWluZCwsMjAyNS0wOC0xNCxJbnRyb2R1Y2luZyBHZW1tYSAzIDI3ME06IFRoZSBjb21wYWN0IG1vZGVsIGZvciBoeXBlci1lZmZpY2llbnQgQUksaHR0cHM6Ly9kZXZlbG9wZXJzLmdvb2dsZWJsb2cuY29tL2VuL2ludHJvZHVjaW5nLWdlbW1hLTMtMjcwbS8sLCwsMjcwMDAwMDAwLjAsIjI3ME0KQ29tcGFjdCBhbmQgY2FwYWJsZSBhcmNoaXRlY3R1cmU6IE91ciBuZXcgbW9kZWwgaGFzIGEgdG90YWwgb2YgMjcwIG1pbGxpb24gcGFyYW1ldGVyczogMTcwIG1pbGxpb24gZW1iZWRkaW5nIHBhcmFtZXRlcnMgZHVlIHRvIGEgbGFyZ2Ugdm9jYWJ1bGFyeSBzaXplIGFuZCAxMDAgbWlsbGlvbiBmb3Igb3VyIHRyYW5zZm9ybWVyIGJsb2Nrcy4iLDkuNzJlKzIxLDYgRkxPUCAvIHBhcmFtZXRlciAvIHRva2VuICogMjcwICogMTBeOSBwYXJhbWV0ZXJzICogNiAqIDEwXjEyIHRva2VucyA9IDkuNzJlKzIxIEZMT1AsNjAwMDAwMDAwMDAwMCwiIiJ0aGUgMjcwTSB3aXRoIDYgdHJpbGxpb24gdG9rZW5zIiIiLCwsLCxDb25maWRlbnQsIlRvZGF5LCB3ZSdyZSBhZGRpbmcgYSBuZXcsIGhpZ2hseSBzcGVjaWFsaXplZCB0b29sIHRvIHRoZSBHZW1tYSAzIHRvb2xraXQ6IEdlbW1hIDMgMjcwTSwgYSBjb21wYWN0LCAyNzAtbWlsbGlvbiBwYXJhbWV0ZXIgbW9kZWwgZGVzaWduZWQgZnJvbSB0aGUgZ3JvdW5kIHVwIGZvciB0YXNrLXNwZWNpZmljIGZpbmUtdHVuaW5nIHdpdGggc3Ryb25nIGluc3RydWN0aW9uLWZvbGxvd2luZyBhbmQgdGV4dCBzdHJ1Y3R1cmluZyBjYXBhYmlsaXRpZXMgYWxyZWFkeSB0cmFpbmVkIGluLgpDb21wYWN0IGFuZCBjYXBhYmxlIGFyY2hpdGVjdHVyZTogT3VyIG5ldyBtb2RlbCBoYXMgYSB0b3RhbCBvZiAyNzAgbWlsbGlvbiBwYXJhbWV0ZXJzOiAxNzAgbWlsbGlvbiBlbWJlZGRpbmcgcGFyYW1ldGVycyBkdWUgdG8gYSBsYXJnZSB2b2NhYnVsYXJ5IHNpemUgYW5kIDEwMCBtaWxsaW9uIGZvciBvdXIgdHJhbnNmb3JtZXIgYmxvY2tzLiBUaGFua3MgdG8gdGhlIGxhcmdlIHZvY2FidWxhcnkgb2YgMjU2ayB0b2tlbnMsIHRoZSBtb2RlbCBjYW4gaGFuZGxlIHNwZWNpZmljIGFuZCByYXJlIHRva2VucywgbWFraW5nIGl0IGEgc3Ryb25nIGJhc2UgbW9kZWwgdG8gYmUgZnVydGhlciBmaW5lLXR1bmVkIGluIHNwZWNpZmljIGRvbWFpbnMgYW5kIGxhbmd1YWdlcy4KRXh0cmVtZSBlbmVyZ3kgZWZmaWNpZW5jeTogQSBrZXkgYWR2YW50YWdlIG9mIEdlbW1hIDMgMjcwTSBpcyBpdHMgbG93IHBvd2VyIGNvbnN1bXB0aW9uLiBJbnRlcm5hbCB0ZXN0cyBvbiBhIFBpeGVsIDkgUHJvIFNvQyBzaG93IHRoZSBJTlQ0LXF1YW50aXplZCBtb2RlbCB1c2VkIGp1c3QgMC43NSUgb2YgdGhlIGJhdHRlcnkgZm9yIDI1IGNvbnZlcnNhdGlvbnMsIG1ha2luZyBpdCBvdXIgbW9zdCBwb3dlci1lZmZpY2llbnQgR2VtbWEgbW9kZWwuCkluc3RydWN0aW9uIGZvbGxvd2luZzogQW4gaW5zdHJ1Y3Rpb24tdHVuZWQgbW9kZWwgaXMgcmVsZWFzZWQgYWxvbmdzaWRlIGEgcHJlLXRyYWluZWQgY2hlY2twb2ludC4gV2hpbGUgdGhpcyBtb2RlbCBpcyBub3QgZGVzaWduZWQgZm9yIGNvbXBsZXggY29udmVyc2F0aW9uYWwgdXNlIGNhc2VzLCBpdOKAmXMgYSBzdHJvbmcgbW9kZWwgdGhhdCBmb2xsb3dzIGdlbmVyYWwgaW5zdHJ1Y3Rpb25zIHJpZ2h0IG91dCBvZiB0aGUgYm94LgpQcm9kdWN0aW9uLXJlYWR5IHF1YW50aXphdGlvbjogUXVhbnRpemF0aW9uLUF3YXJlIFRyYWluZWQgKFFBVCkgY2hlY2twb2ludHMgYXJlIGF2YWlsYWJsZSwgZW5hYmxpbmcgeW91IHRvIHJ1biB0aGUgbW9kZWxzIGF0IElOVDQgcHJlY2lzaW9uIHdpdGggbWluaW1hbCBwZXJmb3JtYW5jZSBkZWdyYWRhdGlvbiwgd2hpY2ggaXMgZXNzZW50aWFsIGZvciBkZXBsb3lpbmcgb24gcmVzb3VyY2UtY29uc3RyYWluZWQgZGV2aWNlcy4iLCwsT3BlbiB3ZWlnaHRzIChyZXN0cmljdGVkIHVzZSksVW5pdGVkIFN0YXRlcyBvZiBBbWVyaWNhLCwsLCwsMjAyNS0xMS0yOCAxMTo1MjoxMyswMDowMCwsLCwsLEluZHVzdHJ5LCwsLCxVbnJlbGVhc2VkLCJHZW1tYSBsaWNlbnNlCmh0dHBzOi8vaHVnZ2luZ2ZhY2UuY28vZ29vZ2xlL2dlbW1hLTMtMjcwbSIsLCwsLCwsT3BlcmF0aW9uIGNvdW50aW5nLGdvb2dsZSwsLCxZZXMKTWFyZXkgUmVhbGlzbSB2MS41LFZpZGVvLCJUZXh0LXRvLXZpZGVvLFZpZGVvIGdlbmVyYXRpb24iLE1vb252YWxsZXksLDIwMjUtMDgtMTQsTWFyZXkgUmVhbGlzbSB2MS41LGh0dHBzOi8vYmxvZy5mYWwuYWkvbW9vbnZhbGxleXMtbWFyZXktcmVhbGlzbS12MS01LWlzLW5vdy1vbi1mYWwtdGhlLW1vc3QtYWR2YW5jZWQtZ2VuZXJhdGl2ZS1maWxtbWFraW5nLXlldC8sLCwsLCwsLCwsLCwsLFVua25vd24sIuKGkiAxMDgwcCwgZnVsbHkgbGljZW5zZWQgb3V0cHV0cyB5b3UgY2FuIHB1Ymxpc2ggYW55d2hlcmUK4oaSIE1vdGlvbiArIHBoeXNpY3MgdGhhdCBhY3R1YWxseSBmZWVsIHJlYWwK4oaSIFN0dWRpby1ncmFkZSBsaWdodGluZyB0aGF0IHNoYXBlcyBldmVyeSBzY2VuZQrihpIgTGF5ZXIgY29udHJvbCB0byBkaXJlY3QgZm9yZWdyb3VuZCwgYmFja2dyb3VuZCwgYW5kIGV2ZXJ5dGhpbmcgaW4gYmV0d2VlbgoKTWFyZXkgUmVhbGlzbSB2MS41IGlzIHRyYWluZWQgZXhjbHVzaXZlbHkgb24gZnVsbHkgbGljZW5zZWQsIGhpZ2gtZGVmaW5pdGlvbiBjb250ZW50LiBUaGlzIGJyZWFrdGhyb3VnaCB0ZWNobm9sb2d5IGVtcG93ZXJzIGZpbG1tYWtlcnMgYW5kIHZpc3VhbCBjcmVhdG9ycyB0byBwcm9kdWNlIHByb2Zlc3Npb25hbC1ncmFkZSB2aWRlbyBjb250ZW50IHdpdGggdW5wcmVjZWRlbnRlZCBjb250cm9sIGFuZCBjb21tZXJjaWFsIGZyZWVkb20uIiwsLEFQSSBhY2Nlc3MsQ2FuYWRhLCwsLCwsMjAyNS0xMS0yOCAxMTo1MjoxMyswMDowMCwsLCwsLEluZHVzdHJ5LCwsLCxVbnJlbGVhc2VkLGh0dHBzOi8vZmFsLmFpL21vZGVscy9tb29udmFsbGV5L21hcmV5L3Qydj9yZWY9YmxvZy5mYWwuYWksLCwsLCwsLCwsLCxObwpESU5PdjMsVmlzaW9uLCJJbWFnZSBjbGFzc2lmaWNhdGlvbixPYmplY3QgZGV0ZWN0aW9uLFNlbWFudGljIHNlZ21lbnRhdGlvbiIsTWV0YSBBSSwsMjAyNS0wOC0xMyxESU5PdjMsImh0dHBzOi8vYXJ4aXYub3JnL2Ficy8yNTA4LjEwMTA0LCBodHRwczovL2FpLm1ldGEuY29tL2Rpbm92My8sIGh0dHBzOi8vZ2l0aHViLmNvbS9mYWNlYm9va3Jlc2VhcmNoL2Rpbm92MyIsLCwsNzAwMDAwMDAwMC4wLCIiIndlIHN1Y2Nlc3NmdWxseSB0cmFpbiBhIERJTk8gbW9kZWwgd2l0aCA3QiBwYXJhbWV0ZXJzIiIgKGh0dHBzOi8vYXJ4aXYub3JnL2Ficy8yNTA4LjEwMTA0LCBTZWN0aW9uIDEpLiBGYW1pbHkgaW5jbHVkZXMgZGlzdGlsbGVkIFZpVC1TL0IvTC9IKyBhbmQgQ29udk5lWHQgdmFyaWFudHMuIiwsLCwsLCwsLExpa2VseSwiU2VsZi1zdXBlcnZpc2VkIGxlYXJuaW5nIGhvbGRzIHRoZSBwcm9taXNlIG9mIGVsaW1pbmF0aW5nIHRoZSBuZWVkIGZvciBtYW51YWwgZGF0YSBhbm5vdGF0aW9uLCBlbmFibGluZyBtb2RlbHMgdG8gc2NhbGUgZWZmb3J0bGVzc2x5IHRvIG1hc3NpdmUgZGF0YXNldHMgYW5kIGxhcmdlciBhcmNoaXRlY3R1cmVzLiBUaGlzIHRlY2huaWNhbCByZXBvcnQgaW50cm9kdWNlcyBESU5PdjMsIGEgbWFqb3IgbWlsZXN0b25lIHRvd2FyZCByZWFsaXppbmcgdGhpcyB2aXNpb24gYnkgbGV2ZXJhZ2luZyBzaW1wbGUgeWV0IGVmZmVjdGl2ZSBzdHJhdGVnaWVzLiBGaXJzdCwgd2UgbGV2ZXJhZ2UgdGhlIGJlbmVmaXQgb2Ygc2NhbGluZyBib3RoIGRhdGFzZXQgYW5kIG1vZGVsIHNpemUgYnkgY2FyZWZ1bCBkYXRhIHByZXBhcmF0aW9uLCBkZXNpZ24sIGFuZCBvcHRpbWl6YXRpb24uIFNlY29uZCwgd2UgaW50cm9kdWNlIGEgbmV3IG1ldGhvZCBjYWxsZWQgR3JhbSBhbmNob3JpbmcsIHdoaWNoIGVmZmVjdGl2ZWx5IGFkZHJlc3NlcyB0aGUga25vd24geWV0IHVuc29sdmVkIGlzc3VlIG9mIGRlbnNlIGZlYXR1cmUgbWFwcyBkZWdyYWRpbmcgZHVyaW5nIGxvbmcgdHJhaW5pbmcgc2NoZWR1bGVzLiBGaW5hbGx5LCB3ZSBhcHBseSBwb3N0LWhvYyBzdHJhdGVnaWVzIHRoYXQgZnVydGhlciBlbmhhbmNlIG91ciBtb2RlbHMnIGZsZXhpYmlsaXR5IHdpdGggcmVzcGVjdCB0byByZXNvbHV0aW9uLCBtb2RlbCBzaXplLCBhbmQgYWxpZ25tZW50IHdpdGggdGV4dC4iLCwsT3BlbiB3ZWlnaHRzICh1bnJlc3RyaWN0ZWQpLFVuaXRlZCBTdGF0ZXMgb2YgQW1lcmljYSwsLCwsLDIwMjYtMDUtMTMgMTQ6MzY6MjgrMDA6MDAsLCwsLCxJbmR1c3RyeSwsLCwsLFJlbGVhc2VkIHVuZGVyIGNvbW1lcmNpYWwgbGljZW5zZSB3aXRoIHRyYWluaW5nIGNvZGUgYW5kIHByZS10cmFpbmVkIGJhY2tib25lcyAoaHR0cHM6Ly9haS5tZXRhLmNvbS9ibG9nL2Rpbm92My1zZWxmLXN1cGVydmlzZWQtdmlzaW9uLW1vZGVsLykuLCwsLCwsLCwsLCwsWWVzCk1pc3RyYWwgTWVkaXVtIDMuMSxMYW5ndWFnZSwiTGFuZ3VhZ2UgbW9kZWxpbmcvZ2VuZXJhdGlvbixRdWVzdGlvbiBhbnN3ZXJpbmciLE1pc3RyYWwgQUksLDIwMjUtMDgtMTIsLGh0dHBzOi8veC5jb20vTWlzdHJhbEFJL3N0YXR1cy8xOTU1MzE2NzE1NDE3MzgyOTc5P2xhbmc9ZW4sLCwsLCJJbnRyb2R1Y2luZyBNaXN0cmFsIE1lZGl1bSAzLjEuCgpPdmVyYWxsIHBlcmZvcm1hbmNlIGJvb3N0LCB0b25lIGltcHJvdmVtZW50LCBzbWFydGVyIHdlYiBzZWFyY2hlcy4KClRyeSBpdCBub3cgaW4gTGUgQ2hhdCAoZGVmYXVsdCBtb2RlbCkgb3IgdmlhIG91ciBBUEkgKGBtaXN0cmFsLW1lZGl1bS0yNTA4YCkuIiwsLCwsLCwsLENvbmZpZGVudCwiSW50cm9kdWNpbmcgTWlzdHJhbCBNZWRpdW0gMy4xLgoKT3ZlcmFsbCBwZXJmb3JtYW5jZSBib29zdCwgdG9uZSBpbXByb3ZlbWVudCwgc21hcnRlciB3ZWIgc2VhcmNoZXMuCgpUcnkgaXQgbm93IGluIExlIENoYXQgKGRlZmF1bHQgbW9kZWwpIG9yIHZpYSBvdXIgQVBJIChgbWlzdHJhbC1tZWRpdW0tMjUwOGApLiIsLCxBUEkgYWNjZXNzLEZyYW5jZSwsLCwsLDIwMjYtMDYtMjIgMTk6MDc6MjcrMDA6MDAsLCwsLCxJbmR1c3RyeSwsLCwsLCwsLCwsLCwsLCwsLE5vCkdQVC01LCJNdWx0aW1vZGFsLExhbmd1YWdlLFZpc2lvbiIsIkxhbmd1YWdlIG1vZGVsaW5nL2dlbmVyYXRpb24sUXVlc3Rpb24gYW5zd2VyaW5nIixPcGVuQUksLDIwMjUtMDgtMDcsR1BULTUgU3lzdGVtIENhcmQsImh0dHBzOi8vY2RuLm9wZW5haS5jb20vZ3B0LTUtc3lzdGVtLWNhcmQucGRmCmh0dHBzOi8vb3BlbmFpLmNvbS9pbmRleC9pbnRyb2R1Y2luZy1ncHQtNS8gIiwsIlNpZ25pZmljYW50IHVzZSxIaXN0b3JpY2FsIHNpZ25pZmljYW5jZSIsIkZsYWdzaGlwIE9wZW5BSSBtb2RlbCBzdGFydGluZyBBdWd1c3QgMjAyNSwgd2l0aCBwcmVzdW1hYmx5IGh1bmRyZWRzIG9mIG1pbGxpb25zIG9mIGFjdGl2ZSB1c2VycyIsLCw2LjZlKzI1LCJMaWtlbHkgYXJvdW5kIDZlMjUgW0NJOiAyZTI1IHRvIDJlMjZdIEZMT1AuIFNlZSBkb2N1bWVudCBiZWxvdyBmb3IgZGV0YWlscwoKaHR0cHM6Ly9kb2NzLmdvb2dsZS5jb20vZG9jdW1lbnQvZC8xVjJqSWszNjVMbmhINFdEb0N3NWRZSmpacjFIdHc4SUhhSzFub01mNVk0OC9lZGl0P3RhYj10Lno4NzFpbWZ0a3VzIiwsLCwsLCxTcGVjdWxhdGl2ZSwiIiJXZSBhcmUgaW50cm9kdWNpbmcgR1BU4oCRNSwgb3VyIGJlc3QgQUkgc3lzdGVtIHlldC4gR1BU4oCRNSBpcyBhIHNpZ25pZmljYW50IGxlYXAgaW4gaW50ZWxsaWdlbmNlIG92ZXIgYWxsIG91ciBwcmV2aW91cyBtb2RlbHMsIGZlYXR1cmluZyBzdGF0ZS1vZi10aGUtYXJ0IHBlcmZvcm1hbmNlIGFjcm9zcyBjb2RpbmcsIG1hdGgsIHdyaXRpbmcsIGhlYWx0aCwgdmlzdWFsIHBlcmNlcHRpb24sIGFuZCBtb3JlLiBJdCBpcyBhIHVuaWZpZWQgc3lzdGVtIHRoYXQga25vd3Mgd2hlbiB0byByZXNwb25kIHF1aWNrbHkgYW5kIHdoZW4gdG8gdGhpbmsgbG9uZ2VyIHRvIHByb3ZpZGUgZXhwZXJ0LWxldmVsIHJlc3BvbnNlcy4gR1BU4oCRNSBpcyBhdmFpbGFibGUgdG8gYWxsIHVzZXJzLCB3aXRoIFBsdXMgc3Vic2NyaWJlcnMgZ2V0dGluZyBtb3JlIHVzYWdlLCBhbmQgUHJvIHN1YnNjcmliZXJzIGdldHRpbmcgYWNjZXNzIHRvIEdQVOKAkTUgcHJvLCBhIHZlcnNpb24gd2l0aCBleHRlbmRlZCByZWFzb25pbmcgZm9yIGV2ZW4gbW9yZSBjb21wcmVoZW5zaXZlIGFuZCBhY2N1cmF0ZSBhbnN3ZXJzLiIiIiwsLEFQSSBhY2Nlc3MsVW5pdGVkIFN0YXRlcyBvZiBBbWVyaWNhLCwsLCwsMjAyNi0wNC0yNCAxOTo0NDoyOCswMDowMCwsLCwsLEluZHVzdHJ5LCwsLCxVbnJlbGVhc2VkLCwsLCwsLCwsLCwsLE5vCkdQVC01IG1pbmksIk11bHRpbW9kYWwsTGFuZ3VhZ2UsVmlzaW9uIiwiTGFuZ3VhZ2UgbW9kZWxpbmcvZ2VuZXJhdGlv</x:v>
      </x:c>
    </x:row>
    <x:row r="23" ht="18" customHeight="1">
      <x:c r="A23" s="17" t="n">
        <x:v>18</x:v>
      </x:c>
      <x:c r="B23" s="17" t="n">
        <x:v>309</x:v>
      </x:c>
      <x:c r="C23" s="94" t="str">
        <x:v>bixRdWVzdGlvbiBhbnN3ZXJpbmciLE9wZW5BSSwsMjAyNS0wOC0wNyxHUFQtNSBTeXN0ZW0gQ2FyZCxodHRwczovL2Nkbi5vcGVuYWkuY29tL2dwdC01LXN5c3RlbS1jYXJkLnBkZiwsU2lnbmlmaWNhbnQgdXNlLCwsLCwsLCwsLCwsVW5rbm93biwsLCxBUEkgYWNjZXNzLFVuaXRlZCBTdGF0ZXMgb2YgQW1lcmljYSwsLCwsLDIwMjYtMDQtMjQgMTk6NDQ6MjgrMDA6MDAsLCwsLCxJbmR1c3RyeSwsLCwsVW5yZWxlYXNlZCwsLCwsLCwsLCwsLCxObwpHUFQtNSBuYW5vLCJNdWx0aW1vZGFsLExhbmd1YWdlLFZpc2lvbiIsIkxhbmd1YWdlIG1vZGVsaW5nL2dlbmVyYXRpb24sUXVlc3Rpb24gYW5zd2VyaW5nIixPcGVuQUksLDIwMjUtMDgtMDcsR1BULTUgU3lzdGVtIENhcmQsaHR0cHM6Ly9jZG4ub3BlbmFpLmNvbS9ncHQtNS1zeXN0ZW0tY2FyZC5wZGYsLFNpZ25pZmljYW50IHVzZSwsLCwsLCwsLCwsLFVua25vd24sLCwsQVBJIGFjY2VzcyxVbml0ZWQgU3RhdGVzIG9mIEFtZXJpY2EsLCwsLCwyMDI2LTA0LTI0IDE5OjQ0OjI4KzAwOjAwLCwsLCwsSW5kdXN0cnksLCwsLFVucmVsZWFzZWQsLCwsLCwsLCwsLCwsTm8KSWRlb2dyYW0gQ2hhcmFjdGVyLEltYWdlIGdlbmVyYXRpb24sIkltYWdlLXRvLWltYWdlLEltYWdlIGdlbmVyYXRpb24iLElkZW9ncmFtLCwyMDI1LTA4LTA3LFRoZSBiZXN0IGNoYXJhY3RlciBjb25zaXN0ZW5jeSAgd2l0aCBqdXN0IG9uZSByZWZlcmVuY2UgaW1hZ2UsaHR0cHM6Ly9pZGVvZ3JhbS5haS9mZWF0dXJlcy9jaGFyYWN0ZXIsLCwsLCwsLCwsLCwsLFVua25vd24sIlVubG9jayBwZXJmZWN0IEFJIGNvbnNpc3RlbmN5IHdpdGggSWRlb2dyYW0gQ2hhcmFjdGVyIOKAlCBmcmVlIGZvciBhIGxpbWl0ZWQgdGltZQpXaXRoIGEgc2luZ2xlIGlucHV0IHBob3RvLCB5b3UgY2FuIHJlbmRlciBpbmZpbml0ZSB2YXJpYXRpb25zIG9mIHlvdXIgY2hhcmFjdGVycyB3aXRoIHN0cmlraW5nIHZpc3VhbCBmaWRlbGl0eS4gVXNlIGN1cmF0ZWQgdGVtcGxhdGVzIG9yIGNyYWZ0IHlvdXIgb3duIHByb21wdHMgdG8gcGxhY2UgeW91ciBjaGFyYWN0ZXJzIGluIHZpdmlkIG5ldyB3b3JsZHMuCgpJZGVvZ3JhbSBDaGFyYWN0ZXIgaW50cm9kdWNlcyBzZXZlcmFsIHBvd2VyZnVsIGZlYXR1cmVzOgpDb25zaXN0ZW50LCBwaG90b3JlYWxpc3RpYyBjaGFyYWN0ZXIgZ2VuZXJhdGlvbgpTaW5nbGUtaW1hZ2UgY2hhcmFjdGVyIHJlZmVyZW5jZSBmb3IgbXVsdGlwbGUgdmFyaWF0aW9ucwpJbnR1aXRpdmUgaW50ZWdyYXRpb24gd2l0aCBNYWdpYyBGaWxsIGZvciBzZWFtbGVzcyBmYWNlIHN3YXBwaW5nIGFuZCBzY2VuZSBwbGFjZW1lbnQKRmxleGliaWxpdHkgdG8gZWRpdCBtYXNrcyBmb3IgcHJlY2lzZSBjb250cm9sIG92ZXIgZmFjaWFsIGRldGFpbHMsIGhhaXIsIGNsb3RoaW5nLCBhbmQgbW9yZSIsLCxBUEkgYWNjZXNzLENhbmFkYSwsLCwsLDIwMjUtMTEtMjggMTE6NTI6MTMrMDA6MDAsLCwsLCxJbmR1c3RyeSwsLCwsVW5yZWxlYXNlZCxodHRwczovL2ZhbC5haS9tb2RlbHMvZmFsLWFpL2lkZW9ncmFtL2NoYXJhY3Rlci9wbGF5Z3JvdW5kLCwsLCwsLCwsLCwsTm8KQ2xhdWRlIE9wdXMgNC4xLCJMYW5ndWFnZSxNdWx0aW1vZGFsLFZpc2lvbiIsIkxhbmd1YWdlIG1vZGVsaW5nL2dlbmVyYXRpb24sUXVlc3Rpb24gYW5zd2VyaW5nLFN5c3RlbSBjb250cm9sLENvZGUgZ2VuZXJhdGlvbixTZWFyY2gsUXVhbnRpdGF0aXZlIHJlYXNvbmluZyxNYXRoZW1hdGljYWwgcmVhc29uaW5nLFZpc3VhbCBxdWVzdGlvbiBhbnN3ZXJpbmciLEFudGhyb3BpYywsMjAyNS0wOC0wNSxDbGF1ZGUgT3B1cyA0LjEsaHR0cHM6Ly93d3cuYW50aHJvcGljLmNvbS9uZXdzL2NsYXVkZS1vcHVzLTQtMSwsVHJhaW5pbmcgY29zdCwsLCwsLCwsLCwsLFVua25vd24sIlRvZGF5IHdlJ3JlIHJlbGVhc2luZyBDbGF1ZGUgT3B1cyA0LjEsIGFuIHVwZ3JhZGUgdG8gQ2xhdWRlIE9wdXMgNCBvbiBhZ2VudGljIHRhc2tzLCByZWFsLXdvcmxkIGNvZGluZywgYW5kIHJlYXNvbmluZy4gV2UgcGxhbiB0byByZWxlYXNlIHN1YnN0YW50aWFsbHkgbGFyZ2VyIGltcHJvdmVtZW50cyB0byBvdXIgbW9kZWxzIGluIHRoZSBjb21pbmcgd2Vla3MuCgpPcHVzIDQuMSBpcyBub3cgYXZhaWxhYmxlIHRvIHBhaWQgQ2xhdWRlIHVzZXJzIGFuZCBpbiBDbGF1ZGUgQ29kZS4gSXQncyBhbHNvIG9uIG91ciBBUEksIEFtYXpvbiBCZWRyb2NrLCBhbmQgR29vZ2xlIENsb3VkJ3MgVmVydGV4IEFJLiBQcmljaW5nIGlzIHRoZSBzYW1lIGFzIE9wdXMgNC4KCk9wdXMgNC4xIGFkdmFuY2VzIG91ciBzdGF0ZS1vZi10aGUtYXJ0IGNvZGluZyBwZXJmb3JtYW5jZSB0byA3NC41JSBvbiBTV0UtYmVuY2ggVmVyaWZpZWQuIEl0IGFsc28gaW1wcm92ZXMgQ2xhdWRl4oCZcyBpbi1kZXB0aCByZXNlYXJjaCBhbmQgZGF0YSBhbmFseXNpcyBza2lsbHMsIGVzcGVjaWFsbHkgYXJvdW5kIGRldGFpbCB0cmFja2luZyBhbmQgYWdlbnRpYyBzZWFyY2guIiwsLEFQSSBhY2Nlc3MsVW5pdGVkIFN0YXRlcyBvZiBBbWVyaWNhLCwsLCwsMjAyNi0wMi0xMCAyMDowNDo0MSswMDowMCwsLCwsLEluZHVzdHJ5LCwsLCxVbnJlbGVhc2VkLCwsLCwsLCwsLCwsLE5vCmdwdC1vc3MtMTIwYixMYW5ndWFnZSwiTGFuZ3VhZ2UgbW9kZWxpbmcvZ2VuZXJhdGlvbixRdWVzdGlvbiBhbnN3ZXJpbmciLE9wZW5BSSwsMjAyNS0wOC0wNSxncHQtb3NzLTEyMGIgJiBncHQtb3NzLTIwYiBNb2RlbCBDYXJkLGh0dHBzOi8vY2RuLm9wZW5haS5jb20vcGRmLzQxOWI2OTA2LTlkYTYtNDA2Yy1hMTlkLTFiYjA3OGFjNzYzNy9vYWlfZ3B0LW9zc19tb2RlbF9jYXJkLnBkZiwsRGlzY3JldGlvbmFyeSwsMTE2ODMwMDAwMDAwLjAsVG90YWwgcGFyYW1ldGVyczogMTE2LjgzQiw0Ljk0ZSsyNCwiIiJUaGUgdHJhaW5pbmcgcnVuIGZvciBncHQtb3NzLTEyMGIgcmVxdWlyZWQgMi4xIG1pbGxpb24gSDEwMC1ob3VycyB0byBjb21wbGV0ZSIiCigyLjFlNiBob3VycykqKDEsOTc5IEgxMDAgRkxPUC9zKSooMzAlIHV0aWxpemF0aW9uKSooNjAqNjApID0gNC40OWUyNApUaGV5IGFsc28gZG8gcG9zdCB0cmFpbmluZyBzaW1pbGFyIHRvIG8zLCB3aGljaCB3ZSBhc3N1bWUgYWRkcyBhdCBsZWFzdCAxMCUgYXMgbXVjaCBjb21wdXRlLCBzbyB3ZSBtdWx0aXBseSB0aGlzIGVzdGltYXRlIGJ5IDEuMSB0byBnZXQgNC45NGUyNAoKIiwsKHByZXRyYWluaW5nIEZMT1BzKS8oNio1LjFCIGFjdGl2ZSBwYXJhbWV0ZXJzKSwsLE5WSURJQSBIMTAwIFNYTTUgODBHQiwsQ29uZmlkZW50LCwsLE9wZW4gd2VpZ2h0cyAodW5yZXN0cmljdGVkKSxVbml0ZWQgU3RhdGVzIG9mIEFtZXJpY2EsLCwsLCwyMDI2LTAyLTEwIDE5OjU5OjMwKzAwOjAwLCwsLCwsSW5kdXN0cnksLCwsLCwsVHJ1ZSwsLCwsLEhhcmR3YXJlLCwsLCxZZXMKZ3B0LW9zcy0yMGIsTGFuZ3VhZ2UsIkxhbmd1YWdlIG1vZGVsaW5nL2dlbmVyYXRpb24sUXVlc3Rpb24gYW5zd2VyaW5nIixPcGVuQUksLDIwMjUtMDgtMDUsZ3B0LW9zcy0xMjBiICYgZ3B0LW9zcy0yMGIgTW9kZWwgQ2FyZCxodHRwczovL2Nkbi5vcGVuYWkuY29tL3BkZi80MTliNjkwNi05ZGE2LTQwNmMtYTE5ZC0xYmIwNzhhYzc2Mzcvb2FpX2dwdC1vc3NfbW9kZWxfY2FyZC5wZGYsLERpc2NyZXRpb25hcnksLDIwOTEwMDAwMDAwLjAsVG90YWwgcGFyYW1ldGVyczogMjAuOTFCLDUuNDllKzIzLCIiIlRoZSB0cmFpbmluZyBydW4gZm9yIGdwdC1vc3MtMTIwYiByZXF1aXJlZCAyLjEKbWlsbGlvbiBIMTAwLWhvdXJzIHRvIGNvbXBsZXRlLCB3aXRoIGdwdC1vc3MtMjBiIG5lZWRpbmcgYWxtb3N0IDEweCBmZXdlciIiCmFzc3VtaW5nICIiYWxtb3N0IDEweCBmZXdlciIiIG1lYW5zIH45eCBmZXdlcjogNC45NGUyNC85ID0gNS40OWUyMyIsLChwcmV0cmFpbmluZyBGTE9QcykvKDYqMy42QiBhY3RpdmUgcGFyYW1ldGVycyksLCxOVklESUEgSDEwMCBTWE01IDgwR0IsLENvbmZpZGVudCwsLCxPcGVuIHdlaWdodHMgKHVucmVzdHJpY3RlZCksVW5pdGVkIFN0YXRlcyBvZiBBbWVyaWNhLCwsLCwsMjAyNi0wMi0xMCAxOTo1OTo0MCswMDowMCwsLCwsLEluZHVzdHJ5LCwsLCwsLFRydWUsLCwsLCxIYXJkd2FyZSwsLCwsWWVzCkdMTS00LjUsTGFuZ3VhZ2UsIkxhbmd1YWdlIG1vZGVsaW5nL2dlbmVyYXRpb24sUXVlc3Rpb24gYW5zd2VyaW5nLENvZGUgZ2VuZXJhdGlvbixRdWFudGl0YXRpdmUgcmVhc29uaW5nIiwiWi5haSAoWmhpcHUgQUkpLFRzaW5naHVhIFVuaXZlcnNpdHkiLCJCaW4gQ2hlbiwgQ2hlbmd4aW5nIFhpZSwgQ3VueGlhbmcgV2FuZywgRGEgWWluLCBIYW8gWmVuZywgSmlhamllIFpoYW5nLCBLZWRvbmcgV2FuZywgTHVjZW4KWmhvbmcsIE1pbmdkYW8gTGl1LCBSdWkgTHUsIFNodWxpbiBDYW8sIFhpYW9oYW4gWmhhbmcsIFh1YW5jaGVuZyBIdWFuZywgWWFvIFdlaSwgWWVhbiBDaGVuZywKWWlmYW4gQW4sIFlpbGluIE5pdSwgWXVhbmhhbyBXZW4sIFl1c2hpIEJhaSwgWmhlbmd4aWFvIER1LCBaaWhhbiBXYW5nICjmsarlrZDmtrUpLCBaaWxpbiBaaHUiLDIwMjUtMDgtMDUsIkdMTS00LjU6IEFnZW50aWMsIFJlYXNvbmluZywgYW5kIENvZGluZyAoQVJDKSBGb3VuZGF0aW9uIE1vZGVscyIsaHR0cHM6Ly9hcnhpdi5vcmcvYWJzLzI1MDguMDY0NzEsLERpc2NyZXRpb25hcnksLDM1NTAwMDAwMDAwMC4wLDM1NSBiaWxsaW9uIHRvdGFsIHBhcmFtZXRlcnMgd2l0aCAzMiBiaWxsaW9uIGFjdGl2ZSBwYXJhbWV0ZXJzLDQuNDJlKzI0LCg2IEZMT1AvdG9rZW4vcGFyYW1ldGVyKSAqICgyM1QgdG9rZW5zKSAqICgzMkIgYWN0aXZlIHBhcmFtZXRlcnMpID0gNC40MmUyNCBGTE9QLDIzMTAwMDAwMDAwMDAwLDIzVCB0b2tlbnMsLCwsLENvbmZpZGVudCwiV2UgcHJlc2VudCBHTE0tNC41LCBhbiBvcGVuLXNvdXJjZSBNaXh0dXJlLW9mLUV4cGVydHMgKE1vRSkgbGFyZ2UgbGFuZ3VhZ2UgbW9kZWwgd2l0aCAzNTVCIHRvdGFsIHBhcmFtZXRlcnMgYW5kIDMyQiBhY3RpdmF0ZWQgcGFyYW1ldGVycywgZmVhdHVyaW5nIGEgaHlicmlkIHJlYXNvbmluZyBtZXRob2QgdGhhdCBzdXBwb3J0cyBib3RoIHRoaW5raW5nIGFuZCBkaXJlY3QgcmVzcG9uc2UgbW9kZXMuClRocm91Z2ggbXVsdGktc3RhZ2UgdHJhaW5pbmcgb24gMjNUIHRva2VucyBhbmQgY29tcHJlaGVuc2l2ZSBwb3N0LXRyYWluaW5nIHdpdGggZXhwZXJ0IG1vZGVsIGl0ZXJhdGlvbiBhbmQgcmVpbmZvcmNlbWVudCBsZWFybmluZywgR0xNLTQuNSBhY2hpZXZlcyBzdHJvbmcgcGVyZm9ybWFuY2UgYWNyb3NzIGFnZW50aWMsIHJlYXNvbmluZywgYW5kIGNvZGluZyAoQVJDKSB0YXNrcywgc2NvcmluZyA3MC4xJSBvbgpUQVUtQmVuY2gsIDkxLjAlIG9uIEFJTUUgMjQsIGFuZCA2NC4yJSBvbiBTV0UtYmVuY2ggVmVyaWZpZWQuIFdpdGggbXVjaCBmZXdlciBwYXJhbWV0ZXJzIHRoYW4gc2V2ZXJhbCBjb21wZXRpdG9ycywgR0xNLTQuNSByYW5rcyAzcmQgb3ZlcmFsbCBhbW9uZyBhbGwgZXZhbHVhdGVkIG1vZGVscyBhbmQgMm5kIG9uIGFnZW50aWMgYmVuY2htYXJrcy4gV2UgcmVsZWFzZSBib3RoIEdMTS00LjUgKDM1NUIgcGFyYW1ldGVycykgYW5kIGEgY29tcGFjdCB2ZXJzaW9uLCBHTE0tNC41LUFpciAoMTA2QiBwYXJhbWV0ZXJzKSwgdG8gYWR2YW5jZSByZXNlYXJjaCBpbiByZWFzb25pbmcgYW5kIGFnZW50aWMgQUkgc3lzdGVtcy4gQ29kZSwgbW9kZWxzLCBhbmQgbW9yZSBpbmZvcm1hdGlvbiBhcmUgYXZhaWxhYmxlIGF0IGh0dHBzOi8vZ2l0aHViLmNvbS96YWktb3JnL0dMTS00LjUuIiwsLE9wZW4gd2VpZ2h0cyAodW5yZXN0cmljdGVkKSwiQ2hpbmEsQ2hpbmEiLCwsLCwsMjAyNS0xMi0zMCAxODozODo0OSswMDowMCwsLCw2NDAwMDAwMC4wLCIiIldlIHVzZWQgYSBiYXRjaCBzaXplIHdhcm11cCBzdHJhdGVneSwgd2hlcmUgdGhlIGJhdGNoIHNpemUgd2FzIGdyYWR1YWxseSBpbmNyZWFzZWQgZnJvbSAxNk0gdG9rZW5zIHRvIDY0TSB0b2tlbnMgaW4gdGhlIHRyYWluaW5nIG9mIHRoZSBmaXJzdCA1MDBCIHRva2VuIiIiLCJJbmR1c3RyeSxBY2FkZW1pYSIsLCwsLFVucmVsZWFzZWQsIk1JVCBsaWNlbnNlCmh0dHBzOi8vaHVnZ2luZ2ZhY2UuY28vemFpLW9yZy9HTE0tNC41CgpBcGFjaGUgMi4wIChJbmZlcmVuY2UgY29kZSkKaHR0cHM6Ly9naXRodWIuY29tL3phaS1vcmcvR0xNLTQuNT90YWI9cmVhZG1lLW92LWZpbGUiLCwsLCwsLE9wZXJhdGlvbiBjb3VudGluZyx6YWktb3JnLCwsLFllcwpHZW5pZSAzLCJHYW1lcyxWaWRlbywzRCBtb2RlbGluZyIsIlZpZGVvIGdlbmVyYXRpb24sVGV4dC10by12aWRlbyIsR29vZ2xlIERlZXBNaW5kLCJQaGlsIEJhbGwsIEpha29iIEJhdWVyLCBGcmFuayBCZWxsZXR0aSwgQmV0aGFuaWUgQnJvd25maWVsZCwgQXJpZWwgRXBocmF0LCBTaGxvbWkgRnJ1Y2h0ZXIsIEFncmltIEd1cHRhLCBLcmlzdGlhbiBIb2xzaGVpbWVyLCBBbGVrcyBIb2x5bnNraSwgSmlyaSBIcm9uLCBDaHJpc3RvcyBLYXBsYW5pcywgTWFyam9yaWUgTGltb250LCBNYXR0IE1jR2lsbCwgWWFua28gT2xpdmVpcmEsIEphY2sgUGFya2VyLUhvbGRlciwgRnJhbmsgUGVyYmV0LCBHdXkgU2N1bGx5LCBKZXJlbXkgU2hhciwgU3RlcGhlbiBTcGVuY2VyLCBPbWVyIFRvdiwgUnViZW4gVmlsbGVnYXMsIEVtbWEgV2FuZyBhbmQgSmVzc2ljYSBZdW5nIiwyMDI1LTA4LTA1LEdlbmllIDM6IEEgbmV3IGZyb250aWVyIGZvciB3b3JsZCBtb2RlbHMsaHR0cHM6Ly9kZWVwbWluZC5nb29nbGUvZGlzY292ZXIvYmxvZy9nZW5pZS0zLWEtbmV3LWZyb250aWVyLWZvci13b3JsZC1tb2RlbHMvLCwsLCwsLCwsLCwsLCxVbmtub3duLCJUb2RheSB3ZSBhcmUgYW5ub3VuY2luZyBHZW5pZSAzLCBhIGdlbmVyYWwgcHVycG9zZSB3b3JsZCBtb2RlbCB0aGF0IGNhbiBnZW5lcmF0ZSBhbiB1bnByZWNlZGVudGVkIGRpdmVyc2l0eSBvZiBpbnRlcmFjdGl2ZSBlbnZpcm9ubWVudHMuCgpHaXZlbiBhIHRleHQgcHJvbXB0LCBHZW5pZSAzIGNhbiBnZW5lcmF0ZSBkeW5hbWljIHdvcmxkcyB0aGF0IHlvdSBjYW4gbmF2aWdhdGUgaW4gcmVhbCB0aW1lIGF0IDI0IGZyYW1lcyBwZXIgc2Vjb25kLCByZXRhaW5pbmcgY29uc2lzdGVuY3kgZm9yIGEgZmV3IG1pbnV0ZXMgYXQgYSByZXNvbHV0aW9uIG9mIDcyMHAuIiwsLFVucmVsZWFzZWQsVW5pdGVkIFN0YXRlcyBvZiBBbWVyaWNhLCwsLCwsMjAyNS0xMS0yOCAxMTo1MjoxMyswMDowMCwsLCwsLEluZHVzdHJ5LCwsLCxVbnJlbGVhc2VkLCwsLCwsLCwsLCwsLE5vCkdMTS00LjUtQWlyLExhbmd1YWdlLCJMYW5ndWFnZSBtb2RlbGluZy9nZW5lcmF0aW9uLFF1ZXN0aW9uIGFuc3dlcmluZyxWaXN1YWwgcXVlc3Rpb24gYW5zd2VyaW5nLEltYWdlIGNhcHRpb25pbmcsVmlkZW8gZGVzY3JpcHRpb24sVGFibGUgdGFza3MsQ2hhcmFjdGVyIHJlY29nbml0aW9uIChPQ1IpIiwiWi5haSAoWmhpcHUgQUkpLFRzaW5naHVhIFVuaXZlcnNpdHkiLCJCaW4gQ2hlbiwgQ2hlbmd4aW5nIFhpZSwgQ3VueGlhbmcgV2FuZywgRGEgWWluLCBIYW8gWmVuZywgSmlhamllIFpoYW5nLCBLZWRvbmcgV2FuZywgTHVjZW4KWmhvbmcsIE1pbmdkYW8gTGl1LCBSdWkgTHUsIFNodWxpbiBDYW8sIFhpYW9oYW4gWmhhbmcsIFh1YW5jaGVuZyBIdWFuZywgWWFvIFdlaSwgWWVhbiBDaGVuZywKWWlmYW4gQW4sIFlpbGluIE5pdSwgWXVhbmhhbyBXZW4sIFl1c2hpIEJhaSwgWmhlbmd4aWFvIER1LCBaaWhhbiBXYW5nICjmsarlrZDmtrUpLCBaaWxpbiBaaHUiLDIwMjUtMDgtMDUsIkdMTS00LjU6IEFnZW50aWMsIFJlYXNvbmluZywgYW5kIENvZGluZyAoQVJDKSBGb3VuZGF0aW9uIE1vZGVscyIsaHR0cHM6Ly9hcnhpdi5vcmcvYWJzLzI1MDguMDY0NzEsLCwsMTA2MDAwMDAwMDAwLjAsIjEwNkIgcGFyYW1ldGVycywgMTJCIGFjdGl2ZSIsMS42NTZlKzI0LDYgRkxPUCAvIHBhcmFtZXRlciAvIHRva2VuICogMTIgKiAxMF45IGFjdGl2ZSBwYXJhbWV0ZXJzICogMjMgKiAxMF4xMiB0b2tlbnMgPSAxLjY1NmUrMjQgRkxPUCwsMjNUIHRva2VucywsLCwsQ29uZmlkZW50LCJXZSBwcmVzZW50IEdMTS00LjUsIGFuIG9wZW4tc291cmNlIE1peHR1cmUtb2YtRXhwZXJ0cyAoTW9FKSBsYXJnZSBsYW5ndWFnZSBtb2RlbCB3aXRoIDM1NUIgdG90YWwgcGFyYW1ldGVycyBhbmQgMzJCIGFjdGl2YXRlZCBwYXJhbWV0ZXJzLCBmZWF0dXJpbmcgYSBoeWJyaWQgcmVhc29uaW5nIG1ldGhvZCB0aGF0IHN1cHBvcnRzIGJvdGggdGhpbmtpbmcgYW5kIGRpcmVjdCByZXNwb25zZSBtb2Rlcy4KVGhyb3VnaCBtdWx0aS1zdGFnZSB0cmFpbmluZyBvbiAyM1QgdG9rZW5zIGFuZCBjb21wcmVoZW5zaXZlIHBvc3QtdHJhaW5pbmcgd2l0aCBleHBlcnQgbW9kZWwgaXRlcmF0aW9uIGFuZCByZWluZm9yY2VtZW50IGxlYXJuaW5nLCBHTE0tNC41IGFjaGlldmVzIHN0cm9uZyBwZXJmb3JtYW5jZSBhY3Jvc3MgYWdlbnRpYywgcmVhc29uaW5nLCBhbmQgY29kaW5nIChBUkMpIHRhc2tzLCBzY29yaW5nIDcwLjElIG9uClRBVS1CZW5jaCwgOTEuMCUgb24gQUlNRSAyNCwgYW5kIDY0LjIlIG9uIFNXRS1iZW5jaCBWZXJpZmllZC4gV2l0aCBtdWNoIGZld2VyIHBhcmFtZXRlcnMgdGhhbiBzZXZlcmFsIGNvbXBldGl0b3JzLCBHTE0tNC41IHJhbmtzIDNyZCBvdmVyYWxsIGFtb25nIGFsbCBldmFsdWF0ZWQgbW9kZWxzIGFuZCAybmQgb24gYWdlbnRpYyBiZW5jaG1hcmtzLiBXZSByZWxlYXNlIGJvdGggR0xNLTQuNSAoMzU1QiBwYXJhbWV0ZXJzKSBhbmQgYSBjb21wYWN0IHZlcnNpb24sIEdMTS00LjUtQWlyICgxMDZCIHBhcmFtZXRlcnMpLCB0byBhZHZhbmNlIHJlc2VhcmNoIGluIHJlYXNvbmluZyBhbmQgYWdlbnRpYyBBSSBzeXN0ZW1zLiBDb2RlLCBtb2RlbHMsIGFuZCBtb3JlIGluZm9ybWF0aW9uIGFyZSBhdmFpbGFibGUgYXQgaHR0cHM6Ly9naXRodWIuY29tL3phaS1vcmcvR0xNLTQuNS4iLCwsT3BlbiB3ZWlnaHRzICh1bnJlc3RyaWN0ZWQpLCJDaGluYSxDaGluYSIsLCwsLCwyMDI2LTAyLTA5IDIwOjQyOjI0KzAwOjAwLCwsLCwsIkluZHVzdHJ5LEFjYWRlbWlhIiwsLCwsVW5yZWxlYXNlZCwiTUlUIGxpY2Vuc2UKaHR0cHM6Ly9odWdnaW5nZmFjZS5jby96YWktb3JnL0dMTS00LjUtQWlyCgpBcGFjaGUgMi4wIChJbmZlcmVuY2UgY29kZSkKaHR0cHM6Ly9naXRodWIuY29tL3phaS1vcmcvR0xNLTQuNT90YWI9cmVhZG1lLW92LWZpbGUiLCwsLCwsLCx6YWktb3JnLCwsLFllcwpRd2VuIEltYWdlLCJJbWFnZSBnZW5lcmF0aW9uLFZpc2lvbiIsIkltYWdlIGdlbmVyYXRpb24sVGV4dC10by1pbWFnZSxJbWFnZS10by1pbWFnZSIsQWxpYmFiYSwiQ2hlbmZlaSBXdSwgSmlhaGFvIExpLCBKaW5ncmVuIFpob3UsIEp1bnlhbmcgTGluLCBLYWl5dWFuIEdhbywgS3VuIFlhbiwgU2hlbmdtaW5nIFlpbiwgU2h1YWkgQmFpLCBYaWFvIFh1LCBZaWxlaSBDaGVuLCBZdXhpYW5nIENoZW4sIFplY2hlbmcgVGFuZywgWmVrYWkgWmhhbmcsIFpoZW5neWkgV2FuZyIsMjAyNS0wOC0wNCxRd2VuLUltYWdlIFRlY2huaWNhbCBSZXBvcnQsaHR0cHM6Ly9xaWFud2VuLXJlcy5vc3MtY24tYmVpamluZy5hbGl5dW5jcy5jb20vUXdlbi1JbWFnZS9Rd2VuX0ltYWdlLnBkZiwsU09UQSBpbXByb3ZlbWVudCxUYWJsZXMgMy0xMiwyNzAwMDAwMDAwMC4wLFRhYmxlIDEsLCwsLCwsLCxDb25maWRlbnQsIldlIHByZXNlbnQgUXdlbi1JbWFnZSwgYW4gaW1hZ2UgZ2VuZXJhdGlvbiBmb3VuZGF0aW9uIG1vZGVsIGluIHRoZSBRd2VuIHNlcmllcyB0aGF0IGFjaGlldmVzIHNpZ25pZmljYW50IGFkdmFuY2VzIGluIGNvbXBsZXggdGV4dCByZW5kZXJpbmcgYW5kIHByZWNpc2UgaW1hZ2UgZWRpdGluZy4gVG8gYWRkcmVzcyB0aGUgY2hhbGxlbmdlcyBvZiBjb21wbGV4IHRleHQgcmVuZGVyaW5nLCB3ZSBkZXNpZ24gYSBjb21wcmVoZW5zaXZlIGRhdGEgcGlwZWxpbmUgdGhhdCBpbmNsdWRlcyBsYXJnZS1zY2FsZSBkYXRhIGNvbGxlY3Rpb24sIGZpbHRlcmluZywgYW5ub3RhdGlvbiwgc3ludGhlc2lzLCBhbmQgYmFsYW5jaW5nLiBNb3Jlb3Zlciwgd2UgYWRvcHQgYSBwcm9ncmVzc2l2ZSB0cmFpbmluZyBzdHJhdGVneSB0aGF0IHN0YXJ0cyB3aXRoIG5vbnRleHQtdG8tdGV4dCByZW5kZXJpbmcsIGV2b2x2ZXMgZnJvbSBzaW1wbGUgdG8gY29tcGxleCB0ZXh0dWFsIGlucHV0cywgYW5kIGdyYWR1YWxseSBzY2FsZXMgdXAgdG8gcGFyYWdyYXBoLWxldmVsIGRlc2NyaXB0aW9ucy4gVGhpcyBjdXJyaWN1bHVtIGxlYXJuaW5nIGFwcHJvYWNoIHN1YnN0YW50aWFsbHkgZW5oYW5jZXMgdGhlIG1vZGVs4oCZcyBuYXRpdmUgdGV4dCByZW5kZXJpbmcgY2FwYWJpbGl0aWVzLiBBcyBhIHJlc3VsdCwgUXdlbi1JbWFnZSBub3Qgb25seSBwZXJmb3JtcyBleGNlcHRpb25hbGx5IHdlbGwgaW4gYWxwaGFiZXRpYyBsYW5ndWFnZXMgc3VjaCBhcyBFbmdsaXNoLCBidXQgYWxzbyBhY2hpZXZlcyByZW1hcmthYmxlIHByb2dyZXNzIG9uIG1vcmUgY2hhbGxlbmdpbmcgbG9nb2dyYXBoaWMgbGFuZ3VhZ2VzIGxpa2UgQ2hpbmVzZS4gVG8gZW5oYW5jZSBpbWFnZSBlZGl0aW5nIGNvbnNpc3RlbmN5LCB3ZSBpbnRyb2R1Y2UgYW4gaW1wcm92ZWQgbXVsdGktdGFzayB0cmFpbmluZyBwYXJhZGlnbSB0aGF0IGluY29ycG9yYXRlcyBub3Qgb25seSB0cmFkaXRpb25hbCB0ZXh0LXRvLWltYWdlIChUMkkpIGFuZCB0ZXh0LWltYWdlLXRvaW1hZ2UgKFRJMkkpIHRhc2tzIGJ1dCBhbHNvIGltYWdlLXRvLWltYWdlIChJMkkpIHJlY29uc3RydWN0aW9uLCBlZmZlY3RpdmVseSBhbGlnbmluZyB0aGUgbGF0ZW50IHJlcHJlc2VudGF0aW9ucyBiZXR3ZWVuIFF3ZW4yLjUtVkwgYW5kIE1NRGlULiBGdXJ0aGVybW9yZSwgd2Ugc2VwYXJhdGVseSBmZWVkIHRoZSBvcmlnaW5hbCBpbWFnZSBpbnRvIFF3ZW4yLjUtVkwgYW5kIHRoZSBWQUUgZW5jb2RlciB0byBvYnRhaW4gc2VtYW50aWMgYW5kIHJlY29uc3RydWN0aXZlIHJlcHJlc2VudGF0aW9ucywgcmVzcGVjdGl2ZWx5LiBUaGlzIGR1YWwtZW5jb2RpbmcgbWVjaGFuaXNtIGVuYWJsZXMgdGhlIGVkaXRpbmcgbW9kdWxlIHRvIHN0cmlrZSBhIGJhbGFuY2UgYmV0d2VlbiAgcHJlc2VydmluZyBzZW1hbnRpYyBjb25zaXN0ZW5jeSBhbmQgbWFpbnRhaW5pbmcgdmlzdWFsIGZpZGVsaXR5LiBXZSBwcmVzZW50IGEgY29tcHJlaGVuc2l2ZSBldmFsdWF0aW9uIG9mIFF3ZW4tSW1hZ2UgYWNyb3NzIG11bHRpcGxlIHB1YmxpYyBiZW5jaG1hcmtzLCBpbmNsdWRpbmcgR2VuRXZhbCwgRFBHLCBhbmQgT25lSUctQmVuY2ggZm9yIGdlbmVyYWwgaW1hZ2UgZ2VuZXJhdGlvbiwgYXMgd2VsbCBhcyBHRWRpdCwgSW1nRWRpdCwgYW5kIEdTTyBmb3IgaW1hZ2UgZWRpdGluZy4gUXdlbkltYWdlIGFjaGlldmVzIHN0YXRlLW9mLXRoZS1hcnQgcGVyZm9ybWFuY2UsIGRlbW9uc3RyYXRpbmcgaXRzIHN0cm9uZyBjYXBhYmlsaXRpZXMgaW4gYm90aCBpbWFnZSBnZW5lcmF0aW9uIGFuZCBlZGl0aW5nLiBGdXJ0aGVybW9yZSwgcmVzdWx0cyBvbiBMb25nVGV4dC1CZW5jaCwgQ2hpbmVzZVdvcmQsIGFuZCBDVlRHLTJLIHNob3cgdGhhdCBpdCBleGNlbHMgaW4gdGV4dCByZW5kZXJpbmfigJRwYXJ0aWN1bGFybHkgaW4gQ2hpbmVzZSB0ZXh0IGdlbmVyYXRpb27igJRvdXRwZXJmb3JtaW5nIGV4aXN0aW5nIHN0YXRlLW9mLXRoZS1hcnQgbW9kZWxzIGJ5IGEgc2lnbmlmaWNhbnQgbWFyZ2luLiBUaGlzIGhpZ2hsaWdodHMgUXdlbi1JbWFnZeKAmXMgdW5pcXVlIHBvc2l0aW9uIGFzIGEgbGVhZGluZyBpbWFnZSBnZW5lcmF0aW9uIG1vZGVsIHRoYXQgY29tYmluZXMgYnJvYWQgZ2VuZXJhbCBjYXBhYmlsaXR5IHdpdGggZXhjZXB0aW9uYWwgdGV4dCByZW5kZXJpbmcgcHJlY2lzaW9uLgoiLCwsT3BlbiB3ZWlnaHRzICh1bnJlc3RyaWN0ZWQpLENoaW5hLFF3ZW4yLjUtVkwtN0IgLCwsLCwyMDI1LTExLTI4IDExOjUyOjEzKzAwOjAwLCwsLCwsSW5kdXN0cnksLCwsLFVucmVsZWFzZWQsIkFwYWNoZSAyLjAKaHR0cHM6Ly9odWdnaW5nZmFjZS5jby9Rd2VuL1F3ZW4tSW1hZ2UKaHR0cHM6Ly9naXRodWIuY29tL1F3ZW5MTS9Rd2VuLUltYWdlIiwsLCwsLCwsUXdlbiwsLCxZZXMKSGllcmFyY2hpY2FsIFJlYXNvbmluZyBNb2RlbCAoSFBNKSwiTGFuZ3VhZ2UsVmlzaW9uLE11bHRpbW9kYWwiLFZpc3VhbCBwdXp6bGVzLFNhcGllbnQgSW50ZWxsaWdlbmNlLCJHdWFuIFdhbmcsIEppbiBMaSwgWXVoYW8gU3VuLCBYaW5nIENoZW4sIENoYW5nbGluZyBMaXUsIFl1ZSBXdSwgTWVuZyBMdSwgU2VuIFNvbmcsIFlhc2luIEFiYmFzaSBZYWRrb3JpIiwyMDI1LTA4LTA0LEhpZXJhcmNoaWNhbCBSZWFzb25pbmcgTW9kZWwsaHR0cHM6Ly9hcnhpdi5vcmcvYWJzLzI1MDYuMjE3MzQsLFNPVEEgaW1wcm92ZW1lbnQsIiIiV2l0aCBvbmx5IGFib3V0IDEwMDAgdHJhaW5pbmcgZXhhbXBsZXMsIHRoZSBIUk0gKH4yN00gcGFyYW1ldGVycykgc3VycGFzc2VzIHN0YXRlLW9mLXRoZS1hcnQKQ29UIG1vZGVscyBvbiBpbmR1Y3RpdmUgYmVuY2htYXJrcyAoQVJDLUFHSSkgYW5kIGNoYWxsZW5naW5nIHN5bWJvbGljIHRyZWUtc2VhcmNoIHB1enpsZXMgKFN1ZG9rdS1FeHRyZW1lLCBNYXplLUhhcmQpIHdoZXJlIENvVCBtb2RlbHMgZmFpbGVkIGNvbXBsZXRlbHkuIiIiLDI3MDAwMDAwLjAsMjdNLCwsLDEwMDAgdHJhaW5pbmcgc2FtcGxlcywsLCwsQ29uZmlkZW50LCJSZWFzb25pbmcsIHRoZSBwcm9jZXNzIG9mIGRldmlzaW5nIGFuZCBleGVjdXRpbmcgY29tcGxleCBnb2FsLW9yaWVudGVkIGFjdGlvbiBzZXF1ZW5jZXMsIHJlbWFpbnMgYSBjcml0aWNhbCBjaGFsbGVuZ2UgaW4gQUkuIEN1cnJlbnQgbGFyZ2UgbGFuZ3VhZ2UgbW9kZWxzIChMTE1zKSBwcmltYXJpbHkgZW1wbG95IENoYWluLW9mLVRob3VnaHQgKENvVCkgdGVjaG5pcXVlcywgd2hpY2ggc3VmZmVyIGZyb20gYnJpdHRsZSB0YXNrIGRlY29tcG9zaXRpb24sIGV4dGVuc2l2ZSBkYXRhIHJlcXVpcmVtZW50cywgYW5kIGhpZ2ggbGF0ZW5jeS4gSW5zcGlyZWQgYnkgdGhlIGhpZXJhcmNoaWNhbCBhbmQgbXVsdGktdGltZXNjYWxlIHByb2Nlc3NpbmcgaW4gdGhlIGh1bWFuIGJyYWluLCB3ZSBwcm9wb3NlIHRoZSBIaWVyYXJjaGljYWwgUmVhc29uaW5nIE1vZGVsIChIUk0pLCBhIG5vdmVsIHJlY3VycmVudCBhcmNoaXRlY3R1cmUgdGhhdCBhdHRhaW5zIHNpZ25pZmljYW50IGNvbXB1dGF0aW9uYWwgZGVwdGggd2hpbGUgbWFpbnRhaW5pbmcgYm90aCB0cmFpbmluZyBzdGFiaWxpdHkgYW5kIGVmZmljaWVuY3kuIEhSTSBleGVjdXRlcyBzZXF1ZW50aWFsIHJlYXNvbmluZyB0YXNrcyBpbiBhIHNpbmdsZSBmb3J3YXJkIHBhc3Mgd2l0aG91dCBleHBsaWNpdCBzdXBlcnZpc2lvbiBvZiB0aGUgaW50ZXJtZWRpYXRlIHByb2Nlc3MsIHRocm91Z2ggdHdvIGludGVyZGVwZW5kZW50IHJlY3VycmVudCBtb2R1bGVzOiBhIGhpZ2gtbGV2ZWwgbW9kdWxlIHJlc3BvbnNpYmxlIGZvciBzbG93LCBhYnN0cmFjdCBwbGFubmluZywgYW5kIGEgbG93LWxldmVsIG1vZHVsZSBoYW5kbGluZyByYXBpZCwgZGV0YWlsZWQgY29tcHV0YXRpb25zLiBXaXRoIG9ubHkgMjcgbWlsbGlvbiBwYXJhbWV0ZXJzLCBIUk0gYWNoaWV2ZXMgZXhjZXB0aW9uYWwgcGVyZm9ybWFuY2Ugb24gY29tcGxleCByZWFzb25pbmcgdGFza3MgdXNpbmcgb25seSAxMDAwIHRyYWluaW5nIHNhbXBsZXMuIFRoZSBtb2RlbCBvcGVyYXRlcyB3aXRob3V0IHByZS10cmFpbmluZyBvciBDb1QgZGF0YSwgeWV0IGFjaGlldmVzIG5lYXJseSBwZXJmZWN0IHBlcmZvcm1hbmNlIG9uIGNoYWxsZW5naW5nIHRhc2tzIGluY2x1ZGluZyBjb21wbGV4IFN1ZG9rdSBwdXp6bGVzIGFuZCBvcHRpbWFsIHBhdGggZmluZGluZyBpbiBsYXJnZSBtYXplcy4gRnVydGhlcm1vcmUsIEhSTSBvdXRwZXJmb3JtcyBtdWNoIGxhcmdlciBtb2RlbHMgd2l0aCBzaWduaWZpY2FudGx5IGxvbmdlciBjb250ZXh0IHdpbmRvd3Mgb24gdGhlIEFic3RyYWN0aW9uIGFuZCBSZWFzb25pbmcgQ29ycHVzIChBUkMpLCBhIGtleSBiZW5jaG1hcmsgZm9yIG1lYXN1cmluZyBhcnRpZmljaWFsIGdlbmVyYWwgaW50ZWxsaWdlbmNlIGNhcGFiaWxpdGllcy4gVGhlc2UgcmVzdWx0cyB1bmRlcnNjb3JlIEhSTSdzIHBvdGVudGlhbCBhcyBhIHRyYW5zZm9ybWF0aXZlIGFkdmFuY2VtZW50IHRvd2FyZCB1bml2ZXJzYWwgY29tcHV0YXRpb24gYW5kIGdlbmVyYWwtcHVycG9zZSByZWFzb25pbmcgc3lzdGVtcy4iLCwsVW5yZWxlYXNlZCxTaW5nYXBvcmUsLCwsLCwyMDI2LTAyLTExIDE5OjI2OjI3KzAwOjAwLCwsLCwsLCwsLCxPcGVuIHNvdXJjZSwiQXBhY2hlIDIuMApodHRwczovL2dpdGh1Yi5jb20vc2FwaWVudGluYy9IUk0iLCwsLCwsLCwsLCwsTm8KclN0YXItTWF0aCAoUXdlbjIuNS1NYXRoLTdCIGJhc2UpLExhbmd1YWdlLCJMYW5ndWFnZSBtb2RlbGluZy9nZW5lcmF0aW9uLE1hdGhlbWF0aWNhbCByZWFzb25pbmciLCJNaWNyb3NvZnQgUmVzZWFyY2ggQXNpYSxQZWtpbmcgVW5pdmVyc2l0eSxUc2luZ2h1YSBVbml2ZXJzaXR5IiwiWGlueXUgR3VhbiwgTGkgTHluYSBaaGFuZywgWWlmZWkgTGl1LCBOaW5nIFNoYW5nLCBZb3VyYW4gU3VuLCBZaSBaaHUsIEZhbiBZYW5nLCBNYW8gWWFuZyIsMjAyNS0wOC0wMSxyU3Rhci1NYXRoOiBTbWFsbCBMTE1zIENhbiBNYXN0ZXIgTWF0aCBSZWFzb25pbmcgd2l0aCBTZWxmLUV2b2x2ZWQgRGVlcCBUaGlua2luZyxodHRwczovL2FyeGl2Lm9yZy9wZGYvMjUwMS4wNDUxOSwzMDguMCwsLDcwMDAwMDAwMDAuMCwsLCwsfjEuMzVNIHRyYWplY3RvcmllcyB3aXRoIDQwOTYgc2VxdWVuY2UgbGVuZ3RoOiA1NTMwTSwsIk1vc3QgY29tcHV0ZSB3YXMgdXNlZCBmb3IgZGF0YSBnZW5lcmF0aW9uLCBub3QgdHJhaW5pbmcgaXRzZWxmOyBhcHByb3hpbWF0ZWx5IDIgd2Vla3Mgb2YgaW5pdGlhbCBkYXRhIGdlbmVyYXRpb24sIDYgZGF5cyBmb3Igcm91bmRzIDIgYW5kIDMsIGFuZCAxIHdlZWsgZm9yIHJvdW5kIDQsIGZvciAzIHdlZWtzIGFuZCA2IGRheXMgdG90YWwuIixOVklESUEgSDEwMCBTWE01IDgwR0IsLENvbmZpZGVudCwiV2UgcHJlc2VudCByU3Rhci1NYXRoIHRvIGRlbW9uc3RyYXRlIHRoYXQgc21hbGwgbGFuZ3VhZ2UgbW9kZWxzIChTTE1zKSBjYW4gcml2YWwgb3IgZXZlbiBzdXJwYXNzIHRoZSBtYXRoIHJlYXNvbmluZyBjYXBhYmlsaXR5IG9mIE9wZW5BSSBvMSwgd2l0aG91dCBkaXN0aWxsYXRpb24gZnJvbSBzdXBlcmlvciBtb2RlbHMuIHJTdGFyLU1hdGggYWNoaWV2ZXMgdGhpcyBieSBleGVyY2lzaW5nICIiZGVlcCB0aGlua2luZyIiIHRocm91Z2ggTW9udGUgQ2FybG8gVHJlZSBTZWFyY2ggKE1DVFMpLCB3aGVyZSBhIG1hdGggcG9saWN5IFNMTSBwZXJmb3JtcyB0ZXN0LXRpbWUgc2VhcmNoIGd1aWRlZCBieSBhbiBTTE0tYmFzZWQgcHJvY2VzcyByZXdhcmQgbW9kZWwuIHJTdGFyLU1hdGggaW50cm9kdWNlcyB0aHJlZSBpbm5vdmF0aW9ucyB0byB0YWNrbGUgdGhlIGNoYWxsZW5nZXMgaW4gdHJhaW5pbmcgdGhlIHR3byBTTE1zOiAoMSkgYSBub3ZlbCBjb2RlLWF1Z21lbnRlZCBDb1QgZGF0YSBzeXRoZXNpcyBtZXRob2QsIHdoaWNoIHBlcmZvcm1zIGV4dGVuc2l2ZSBNQ1RTIHJvbGxvdXRzIHRvIGdlbmVyYXRlIHN0ZXAtYnktc3RlcCB2ZXJpZmllZCByZWFzb25pbmcgdHJhamVjdG9yaWVzIHVzZWQgdG8gdHJhaW4gdGhlIHBvbGljeSBTTE07ICgyKSBhIG5vdmVsIHByb2Nlc3MgcmV3YXJkIG1vZGVsIHRyYWluaW5nIG1ldGhvZCB0aGF0IGF2b2lkcyBuYcOvdmUgc3RlcC1sZXZlbCBzY29yZSBhbm5vdGF0aW9uLCB5aWVsZGluZyBhIG1vcmUgZWZmZWN0aXZlIHByb2Nlc3MgcHJlZmVyZW5jZSBtb2RlbCAoUFBNKTsgKDMpIGEgc2VsZi1ldm9sdXRpb24gcmVjaXBlIGluIHdoaWNoIHRoZSBwb2xpY3kgU0xNIGFuZCBQUE0gYXJlIGJ1aWx0IGZyb20gc2NyYXRjaCBhbmQgaXRlcmF0aXZlbHkgZXZvbHZlZCB0byBpbXByb3ZlIHJlYXNvbmluZyBjYXBhYmlsaXRpZXMuIFRocm91Z2ggNCByb3VuZHMgb2Ygc2VsZi1ldm9sdXRpb24gd2l0aCBtaWxsaW9ucyBvZiBzeW50aGVzaXplZCBzb2x1dGlvbnMgZm9yIDc0N2sgbWF0aCBwcm9ibGVtcywgclN0YXItTWF0aCBib29zdHMgU0xNcycgbWF0aCByZWFzb25pbmcgdG8gc3RhdGUtb2YtdGhlLWFydCBsZXZlbHMuIE9uIHRoZSBNQVRIIGJlbmNobWFyaywgaXQgaW1wcm92ZXMgUXdlbjIuNS1NYXRoLTdCIGZyb20gNTguOCUgdG8gOTAuMCUgYW5kIFBoaTMtbWluaS0zLjhCIGZyb20gNDEuNCUgdG8gODYuNCUsIHN1cnBhc3NpbmcgbzEtcHJldmlldyBieSArNC41JSBhbmQgKzAuOSUuIE9uIHRoZSBVU0EgTWF0aCBPbHltcGlhZCAoQUlNRSksIHJTdGFyLU1hdGggc29sdmVzIGFuIGF2ZXJhZ2Ugb2YgNTMuMyUgKDgvMTUpIG9mIHByb2JsZW1zLCByYW5raW5nIGFtb25nIHRoZSB0b3AgMjAlIHRoZSBicmlnaHRlc3QgaGlnaCBzY2hvb2wgbWF0aCBzdHVkZW50cy4gQ29kZSBhbmQgZGF0YSB3aWxsIGJlIGF2YWlsYWJsZSBhdCB0aGlzIGh0dHBzIFVSTC4iLDIuMCwsVW5yZWxlYXNlZCwiQ2hpbmEsQ2hpbmEsQ2hpbmEiLFF3ZW4yLjUtTWF0aC03Qi1CYXNlLDIuMzIzZSsyMCw1NTMwMDAwMDAwICogNzAwMDAwMDAwMCAqIDYgPSAyLjMyM2UyMCw4MC4wLCwyMDI2LTA1LTI1IDEyOjEwOjQ5KzAwOjAwLCwsLDEyOC4wLCwiSW5kdXN0cnksQWNhZGVtaWEsQWNhZGVtaWEiLCwsLCxPcGVuIHNvdXJjZSwiTUlUIGxpY2Vuc2UKaHR0cHM6Ly9naXRodWIuY29tL21pY3Jvc29mdC9yU3RhciIsLCwsLCwxMDk1NDUuMzk3MTA0MDA4NjIsT3BlcmF0aW9uIGNvdW50aW5nLCwsLCxObwpyU3Rhci1NYXRoIChRd2VuMi1NYXRoLTdCIGJhc2UpLExhbmd1YWdlLCJMYW5ndWFnZSBtb2RlbGluZy9nZW5lcmF0aW9uLE1hdGhlbWF0aWNhbCByZWFzb25pbmciLCJNaWNyb3NvZnQgUmVzZWFyY2ggQXNpYSxQZWtpbmcgVW5pdmVyc2l0eSxUc2luZ2h1YSBVbml2ZXJzaXR5IiwiWGlueXUgR3VhbiwgTGkgTHluYSBaaGFuZywgWWlmZWkgTGl1LCBOaW5nIFNoYW5nLCBZb3VyYW4gU3VuLCBZaSBaaHUsIEZhbiBZYW5nLCBNYW8gWWFuZyIsMjAyNS0wOC0wMSxyU3Rhci1NYXRoOiBTbWFsbCBMTE1zIENhbiBNYXN0ZXIgTWF0aCBSZWFzb25pbmcgd2l0aCBTZWxmLUV2b2x2ZWQgRGVlcCBUaGlua2luZyxodHRwczovL2FyeGl2Lm9yZy9hYnMvMjUwMS4wNDUxOSwzMDguMCwsLDcwMDAwMDAwMDAuMCwsLCwsfjEuMzVNIHRyYWplY3RvcmllcyB3aXRoIDQwOTYgc2VxdWVuY2UgbGVuZ3RoOiA1NTMwTSwsIk1vc3QgY29tcHV0ZSB3YXMgdXNlZCBmb3IgZGF0YSBnZW5lcmF0aW9uLCBub3QgdHJhaW5pbmcgaXRzZWxmOyBhcHByb3hpbWF0ZWx5IDIgd2Vla3Mgb2YgaW5pdGlhbCBkYXRhIGdlbmVyYXRpb24sIDYgZGF5cyBmb3Igcm91bmRzIDIgYW5kIDMsIGFuZCAxIHdlZWsgZm9yIHJvdW5kIDQsIGZvciAzIHdlZWtzIGFuZCA2IGRheXMgdG90YWwuIixOVklESUEgSDEwMCBTWE01IDgwR0IsLENvbmZpZGVudCwiV2UgcHJlc2VudCByU3Rhci1NYXRoIHRvIGRlbW9uc3RyYXRlIHRoYXQgc21hbGwgbGFuZ3VhZ2UgbW9kZWxzIChTTE1zKSBjYW4gcml2YWwgb3IgZXZlbiBzdXJwYXNzIHRoZSBtYXRoIHJlYXNvbmluZyBjYXBhYmlsaXR5IG9mIE9wZW5BSSBvMSwgd2l0aG91dCBkaXN0aWxsYXRpb24gZnJvbSBzdXBlcmlvciBtb2RlbHMuIHJTdGFyLU1hdGggYWNoaWV2ZXMgdGhpcyBieSBleGVyY2lzaW5nICIiZGVlcCB0aGlua2luZyIiIHRocm91Z2ggTW9udGUgQ2FybG8gVHJlZSBTZWFyY2ggKE1DVFMpLCB3aGVyZSBhIG1hdGggcG9saWN5IFNMTSBwZXJmb3JtcyB0ZXN0LXRpbWUgc2VhcmNoIGd1aWRlZCBieSBhbiBTTE0tYmFzZWQgcHJvY2VzcyByZXdhcmQgbW9kZWwuIHJTdGFyLU1hdGggaW50cm9kdWNlcyB0aHJlZSBpbm5vdmF0aW9ucyB0byB0YWNrbGUgdGhlIGNoYWxsZW5nZXMgaW4gdHJhaW5pbmcgdGhlIHR3byBTTE1zOiAoMSkgYSBub3ZlbCBjb2RlLWF1Z21lbnRlZCBDb1QgZGF0YSBzeXRoZXNpcyBtZXRob2QsIHdoaWNoIHBlcmZvcm1zIGV4dGVuc2l2ZSBNQ1RTIHJvbGxvdXRzIHRvIGdlbmVyYXRlIHN0ZXAtYnktc3RlcCB2ZXJpZmllZCByZWFzb25pbmcgdHJhamVjdG9yaWVzIHVzZWQgdG8gdHJhaW4gdGhlIHBvbGljeSBTTE07ICgyKSBhIG5vdmVsIHByb2Nlc3MgcmV3YXJkIG1vZGVsIHRyYWluaW5nIG1ldGhvZCB0aGF0IGF2b2lkcyBuYcOvdmUgc3RlcC1sZXZlbCBzY29yZSBhbm5vdGF0aW9uLCB5aWVsZGluZyBhIG1vcmUgZWZmZWN0aXZlIHByb2Nlc3MgcHJlZmVyZW5jZSBtb2RlbCAoUFBNKTsgKDMpIGEgc2VsZi1ldm9sdXRpb24gcmVjaXBlIGluIHdoaWNoIHRoZSBwb2xpY3kgU0xNIGFuZCBQUE0gYXJlIGJ1aWx0IGZyb20gc2NyYXRjaCBhbmQgaXRlcmF0aXZlbHkgZXZvbHZlZCB0byBpbXByb3ZlIHJlYXNvbmluZyBjYXBhYmlsaXRpZXMuIFRocm91Z2ggNCByb3VuZHMgb2Ygc2VsZi1ldm9sdXRpb24gd2l0aCBtaWxsaW9ucyBvZiBzeW50aGVzaXplZCBzb2x1dGlvbnMgZm9yIDc0N2sgbWF0aCBwcm9ibGVtcywgclN0YXItTWF0aCBib29zdHMgU0xNcycgbWF0aCByZWFzb25pbmcgdG8gc3RhdGUtb2YtdGhlLWFydCBsZXZlbHMuIE9uIHRoZSBNQVRIIGJlbmNobWFyaywgaXQgaW1wcm92ZXMgUXdlbjIuNS1NYXRoLTdCIGZyb20gNTguOCUgdG8gOTAuMCUgYW5kIFBoaTMtbWluaS0zLjhCIGZyb20gNDEuNCUgdG8gODYuNCUsIHN1cnBhc3NpbmcgbzEtcHJldmlldyBieSArNC41JSBhbmQgKzAuOSUuIE9uIHRoZSBVU0EgTWF0aCBPbHltcGlhZCAoQUlNRSksIHJTdGFyLU1hdGggc29sdmVzIGFuIGF2ZXJhZ2Ugb2YgNTMuMyUgKDgvMTUpIG9mIHByb2JsZW1zLCByYW5raW5nIGFtb25nIHRoZSB0b3AgMjAlIHRoZSBicmlnaHRlc3QgaGlnaCBzY2hvb2wgbWF0aCBzdHVkZW50cy4gQ29kZSBhbmQgZGF0YSB3aWxsIGJlIGF2YWlsYWJsZSBhdCB0aGlzIGh0dHBzIFVSTC4iLDIuMCwsVW5yZWxlYXNlZCwiQ2hpbmEsQ2hpbmEsQ2hpbmEiLFF3ZW4yLU1hdGgtN0IsMi4zMjNlKzIwLDU1MzAwMDAwMDAgKiA3MDAwMDAwMDAwICogNiA9IDIuMzIzZTIwLDgwLjAsLDIwMjYtMDUtMjUgMTI6MTA6NDkrMDA6MDAsLCwsMTI4LjAsLCJJbmR1c3RyeSxBY2FkZW1pYSxBY2FkZW1pYSIsLCwsLE9wZW4gc291cmNlLCJNSVQgbGljZW5zZQpodHRwczovL2dpdGh1Yi5jb20vbWljcm9zb2Z0L3JTdGFyIiwsLCwsLDEwOTU0NS4zOTcxMDQwMDg2MixPcGVyYXRpb24gY291bnRpbmcsLCwsLE5vCk1pbmRMaW5rLTcyQixMYW5ndWFnZSwiQ29kZSBnZW5lcmF0aW9uLE1hdGhlbWF0aWNhbCByZWFzb25pbmciLEt1bmx1biBJbmMuLCwyMDI1LTA4LTAxLE1pbmRMaW5rOiBBZGFwdGl2ZSBNdWx0aS1zdGVwIFBsYW5uaW5nIGZvciBMYXJnZSBMYW5ndWFnZSBNb2RlbHMsaHR0cHM6Ly9naXRodWIuY29tL1NreXdvcmtBSS9NaW5kTGluay9ibG9iL21haW4vbWluZGxpbmsucGRmLCxTT1RBIGltcHJvdmVtZW50LCJUYWJsZSA0Ck1pbmRMaW5rIGFjaGlldmVzIHN1cGVyaW9yIHBlcmZvcm1hbmNlIG92ZXJzIFNPVEEgbWV0aG9kcyBpbiB0ZXJtcyBvZiBNTUxVLVBybyBhbmQgdmFyaW91cyBtYXRoZW1hdGljcyBhbmQgcmVhc29uaW5nIGJlbmNobWFya3MgLSBiZXR0ZXIgcGVyZm9ybWFuY2UgdGhhbiBEZWVwU2VlayBSMSIsNzIwMDAwMDAwMDAuMCw3MkIsLCwsLCwsTlZJRElBIEE4MDAgUENJZSA4MCBHQiwsQ29uZmlkZW50LCJXZSBpbnRyb2R1Y2UgTWluZExpbmssIGEgbmV3IGZhbWlseSBvZiBsYXJnZSBsYW5ndWFnZSBtb2RlbHMgZGV2ZWxvcGVkIGJ5IEt1bmx1biBJbmMuIEJ1aWx0IG9uIFF3ZW4sIHRoZXNlIG1vZGVscyBpbmNvcnBvcmF0ZSBvdXIgbGF0ZXN0IGFkdmFuY2VzIGluIHBvc3QtdHJhaW5pbmcgdGVjaG5pcXVlcy4gTWluZExpbmsgZGVtb25zdHJhdGVzIHN0cm9uZyBwZXJmb3JtYW5jZSBhY3Jvc3MgdmFyaW91cyBjb21tb24gYmVuY2htYXJrcyBhbmQgaXMgd2lkZWx5IGFwcGxpY2FibGUgaW4gZGl2ZXJzZSBBSSBzY2VuYXJpb3MuIFdlIHdlbGNvbWUgZmVlZGJhY2sgdG8gaGVscCB1cyBjb250aW51b3VzbHkgb3B0aW1pemUgYW5kIGltcHJvdmUgb3VyIG1vZGVscy4KCiIsLCwsQ2hpbmEsUXdlbjIuNS03MkIsLCwsLDIwMjUtMTEtMjggMTE6NTI6MTMrMDA6MDAsLCwsLCxJbmR1c3RyeSwsLCwsLCwsLCwsLCwsLCwsLApNaW5kTGluay0zMkIsTGFuZ3VhZ2UsIkNvZGUgZ2VuZXJhdGlvbixNYXRoZW1hdGljYWwgcmVhc29uaW5nIixLdW5sdW4gSW5jLiwsMjAyNS0wOC0wMSxNaW5kTGluazogQWRhcHRpdmUgTXVsdGktc3RlcCBQbGFubmluZyBmb3IgTGFyZ2UgTGFuZ3VhZ2UgTW9kZWxzLGh0dHBzOi8vZ2l0aHViLmNvbS9Ta3l3b3JrQUkvTWluZExpbmsvYmxvYi9tYWluL21pbmRsaW5rLnBkZiwsLCwzMjAwMDAwMDAwMC4wLDMyQiwsLCwsLCxOVklESUEgQTgwMCBQQ0llIDgwIEdCLCxDb25maWRlbnQsIldlIGludHJvZHVjZSBNaW5kTGluaywgYSBuZXcgZmFtaWx5IG9mIGxhcmdlIGxhbmd1YWdlIG1vZGVscyBkZXZlbG9wZWQgYnkgS3VubHVuIEluYy4gQnVpbHQgb24gUXdlbiwgdGhlc2UgbW9kZWxzIGluY29ycG9yYXRlIG91ciBsYXRlc3QgYWR2YW5jZXMgaW4gcG9zdC10cmFpbmluZyB0ZWNobmlxdWVzLiBNaW5kTGluayBkZW1vbnN0cmF0ZXMgc3Ryb25nIHBlcmZvcm1hbmNlIGFjcm9zcyB2YXJpb3VzIGNvbW1vbiBiZW5jaG1hcmtzIGFuZCBpcyB3aWRlbHkgYXBwbGljYWJsZSBpbiBkaXZlcnNlIEFJIHNjZW5hcmlvcy4gV2Ugd2VsY29tZSBmZWVkYmFjayB0byBoZWxwIHVzIGNvbnRpbnVvdXNseSBvcHRpbWl6ZSBhbmQgaW1wcm92ZSBvdXIgbW9kZWxzLgoKIiwsLCxDaGluYSxRd2VuMy0zMkIsLCwsLDIwMjUtMTEtMjggMTE6NTI6MTMrMDA6MDAsLCwsLCxJbmR1c3RyeSwsLCwsLCwsLCwsLCwsLCwsLApHZW1pbmkgMi41IERlZXAgVGhpbmssIkxhbmd1YWdlLE11bHRpbW9kYWwsVmlzaW9uLFZpZGVvLEF1ZGlvLE1hdGhlbWF0aWNzIiwiTGFuZ3VhZ2UgbW9kZWxpbmcvZ2VuZXJhdGlvbixNYXRoZW1hdGljYWwgcmVhc29uaW5nLENvZGUgZ2VuZXJhdGlvbixWaXN1YWwgcXVlc3Rpb24gYW5zd2VyaW5nLFF1ZXN0aW9uIGFuc3dlcmluZyxWaXN1YWwgcHV6emxlcyxWaWRlbyBkZXNjcmlwdGlvbixTcGVlY2ggcmVjb2duaXRpb24gKEFTUiksU3BlZWNoLXRvLXRleHQiLCJHb29nbGUsR29vZ2xlIERlZXBNaW5kIiwsMjAyNS0wOC0wMSxHZW1pbmkgMi41IERlZXAgVGhpbmsgLSBNb2RlbCBDYXJkLCJodHRwczovL3N0b3JhZ2UuZ29vZ2xlYXBpcy5jb20vZGVlcG1pbmQtbWVkaWEvTW9kZWwtQ2FyZHMvR2VtaW5pLTItNS1EZWVwLVRoaW5rLU1vZGVsLUNhcmQucGRmCgpodHRwczovL3N0b3JhZ2UuZ29vZ2xlYXBpcy5jb20vZGVlcG1pbmQtbWVkaWEvZ2VtaW5pL2dlbWluaV92Ml81X3JlcG9ydC5wZGYiLCxTT1RBIGltcHJvdmVtZW50LHNlZSBwNCBvZiB0aGUgbW9kZWwgY2FyZCBodHRwczovL3N0b3JhZ2UuZ29vZ2xlYXBpcy5jb20vZGVlcG1pbmQtbWVkaWEvTW9kZWwtQ2FyZHMvR2VtaW5pLTItNS1EZWVwLVRoaW5rLU1vZGVsLUNhcmQucGRmLCwiVGhlIEdlbWluaSAyLjUgbW9kZWxzIGFyZSBzcGFyc2UgbWl4dHVyZS1vZi1leHBlcnRzIChNb0UpIHRyYW5zZm9ybWVycyB3aXRoIG5hdGl2ZSBtdWx0aW1vZGFsIHN1cHBvcnQgZm9yIHRleHQsIHZpc2lvbiwgYW5kIGF1ZGlvIGlucHV0cy4iLCwsLCwsLCwsVW5rbm93biwiVG8gYWR2YW5jZSBHZW1pbmnigJlzIGNhcGFiaWxpdGllcyB0b3dhcmRzIHNvbHZp</x:v>
      </x:c>
    </x:row>
    <x:row r="24" ht="18" customHeight="1">
      <x:c r="A24" s="17" t="n">
        <x:v>19</x:v>
      </x:c>
      <x:c r="B24" s="17" t="n">
        <x:v>309</x:v>
      </x:c>
      <x:c r="C24" s="94" t="str">
        <x:v>bmcgaGFyZCByZWFzb25pbmcgcHJvYmxlbXMsIHdlIGRldmVsb3BlZCBhIG5vdmVsIHJlYXNvbmluZyBhcHByb2FjaCwgY2FsbGVkIERlZXAgVGhpbmssIHRoYXQgbmF0dXJhbGx5IGJsZW5kcyBpbiBwYXJhbGxlbCB0aGlua2luZyB0ZWNobmlxdWVzIGR1cmluZyByZXNwb25zZSBnZW5lcmF0aW9uLiBEZWVwIFRoaW5rIGVuYWJsZXMgR2VtaW5pIHRvIGNyZWF0aXZlbHkgcHJvZHVjZSBtdWx0aXBsZSBoeXBvdGhlc2VzIGFuZCBjYXJlZnVsbHkgY3JpdGlxdWUgdGhlbSBiZWZvcmUgYXJyaXZpbmcgYXQgdGhlIGZpbmFsIGFuc3dlciwgYWNoaWV2aW5nIHN0YXRlLW9mLXRoZS1hcnQgcGVyZm9ybWFuY2VzIGluIGNoYWxsZW5naW5nIGJlbmNobWFya3Mgc3VjaCBhcyBPbHltcGlhZCBtYXRoIChVU0FNTyAyMDI1KSwgY29tcGV0aXRpdmUgY29kaW5nIChMaXZlQ29kZUJlbmNoKSwgYW5kIG11bHRpbW9kYWxpdHkgKE1NTVUpLCBzZWUgbW9yZSBkZXRhaWxzIGF0IChEb3NoaSwgMjAyNWIpLiBXZSBhbm5vdW5jZWQgR2VtaW5pIDIuNSBEZWVwIFRoaW5rIGF0IEdvb2dsZSBJL08gYW5kIGxhdW5jaGVkIGFuIGV4cGVyaW1lbnRhbCB2ZXJzaW9uIHRvIHRydXN0ZWQgdGVzdGVycyBhbmQgYWR2YW5jZWQgdXNlcnMgaW4gSnVuZSAyMDI1LgoiLCwsSG9zdGVkIGFjY2VzcyAobm8gQVBJKSwiVW5pdGVkIFN0YXRlcyBvZiBBbWVyaWNhLFVuaXRlZCBTdGF0ZXMgb2YgQW1lcmljYSIsLCwsLCwyMDI1LTExLTI4IDExOjUyOjEzKzAwOjAwLCwsLCwsIkluZHVzdHJ5LEluZHVzdHJ5IiwsLCwsVW5yZWxlYXNlZCwsLCwsLCwsLCwsLCxObwpUcmktMjFCLExhbmd1YWdlLCJMYW5ndWFnZSBtb2RlbGluZy9nZW5lcmF0aW9uLFF1ZXN0aW9uIGFuc3dlcmluZyxDb2RlIGdlbmVyYXRpb24sUXVhbnRpdGF0aXZlIHJlYXNvbmluZyIsVHJpbGxpb24gTGFicywsMjAyNS0wOC0wMSwsaHR0cHM6Ly9odWdnaW5nZmFjZS5jby90cmlsbGlvbmxhYnMvVHJpLTIxQiwsLCIiIlRyaS0yMUIgYWNoaWV2ZXMgc3VwZXJpb3IgcGVyZm9ybWFuY2UgcGVyIEZMT1AgY29tcGFyZWQgdG8gb3RoZXIgc3RhdGUtb2YtdGhlLWFydCBtb2RlbHMgb2Ygc2ltaWxhciBzY2FsZSIiIiwyMDczMDAwMDAwMC4wLCIyMC43M0IKIiwyLjk1ZSsyMywiMi45NUUrMjMgRkxPUHMgKHJlcG9ydGVkKQoKNiBGTE9QL3BhcmFtZXRlci90b2tlbiAqIDIwNzMwMDAwMDAwIHBhcmFtZXRlcnMgKiAyMzAwMDAwMDAwMDAwIHRva2VucyA9IDIuODYwNzRlKzIzIEZMT1AiLDIzMDAwMDAwMDAwMDAsMi4zVCB0cmFpbmluZyB0b2tlbnMsLCwsLENvbmZpZGVudCwiV2UgaW50cm9kdWNlIFRyaS0yMUIsIG91ciBmbGFnc2hpcCBsYXJnZSBsYW5ndWFnZSBtb2RlbCB0aGF0IHJlZGVmaW5lcyB0aGUgZWZmaWNpZW5jeSBmcm9udGllciBpbiBMTE0gdHJhaW5pbmcuIEJ5IGFjaGlldmluZyBzdGF0ZS1vZi10aGUtYXJ0IHBlcmZvcm1hbmNlIHdpdGggb25seSAyLjNUIHRyYWluaW5nIHRva2Vucywgd2UgZGVtb25zdHJhdGUgdGhhdCBleGNlcHRpb25hbCBjYXBhYmlsaXRpZXMgZG9uJ3QgcmVxdWlyZSBleGNlc3NpdmUgY29tcHV0YXRpb25hbCByZXNvdXJjZXMuIiwsLE9wZW4gd2VpZ2h0cyAocmVzdHJpY3RlZCB1c2UpLEtvcmVhIChSZXB1YmxpYyBvZiksLCwsLCwyMDI1LTExLTI4IDExOjUyOjEzKzAwOjAwLCwsLCwsSW5kdXN0cnksLCwsLFVucmVsZWFzZWQsIlRyaWxsaW9uIGxpY2Vuc2UgKE1BVSBhcmUgZmV3ZXIgdGhhbiAxIG1pbGxpb24gb3IgQVJSIGlzIGxlc3MgdGhhbiAkMTAgbWlsbGlvbiBVU0QpCmh0dHBzOi8vaHVnZ2luZ2ZhY2UuY28vdHJpbGxpb25sYWJzL1RyaS0yMUIiLCwsLCwsLCJSZXBvcnRlZCxPcGVyYXRpb24gY291bnRpbmciLHRyaWxsaW9ubGFicywsLCxZZXMKVmVvIDMgRmFzdCwiVmlkZW8sVmlzaW9uIiwiSW1hZ2UtdG8tdmlkZW8sVmlkZW8gZ2VuZXJhdGlvbixUZXh0LXRvLXZpZGVvIixHb29nbGUgRGVlcE1pbmQsLDIwMjUtMDctMzEsVmVvIDMgRmFzdCBhbmQgbmV3IGltYWdlLXRvLXZpZGVvIGNhcGFiaWxpdGllcyxodHRwczovL2RldmVsb3BlcnMuZ29vZ2xlYmxvZy5jb20vZW4vdmVvLTMtZmFzdC1pbWFnZS10by12aWRlby1jYXBhYmlsaXRpZXMtbm93LWF2YWlsYWJsZS1nZW1pbmktYXBpLywsLCwsLCwsLCwsLCwsVW5rbm93biwiQnVpbGRpbmcgb24gdGhlIHJlY2VudCBsYXVuY2ggb2YgVmVvIDMsIHdl4oCZcmUgbm93IGludHJvZHVjaW5nIFZlbyAzIEZhc3Qg4oCTIGEgbW9kZWwgb3B0aW1pemVkIGZvciBzcGVlZCBhbmQgcHJpY2UsIGFsbG93aW5nIGRldmVsb3BlcnMgdG8gaXRlcmF0ZSBmYXN0ZXIgd2hpbGUgcHJvZHVjaW5nIGhpZ2ggcXVhbGl0eSBvdXRwdXRzIGVmZmljaWVudGx5LgoKV2XigJlyZSBhbHNvIGJyaW5naW5nIGltYWdlLXRvLXZpZGVvIGNhcGFiaWxpdGllcyB0byBib3RoIFZlbyAzIGFuZCBWZW8gMyBGYXN0LCBtYWtpbmcgaXQgcG9zc2libGUgdG8gdHJhbnNmb3JtIHN0aWxsIGltYWdlcyBpbnRvIGNsaXBzIHRoYXQgbWFpbnRhaW4gY29uc2lzdGVuY3kuIEJvdGggbW9kZWxzLCB3aXRoIGltYWdlLXRvLXZpZGVvIGNhcGFiaWxpdGllcywgYXJlIGF2YWlsYWJsZSBpbiBwYWlkIHByZXZpZXcgdmlhIHRoZSBHZW1pbmkgQVBJLiIsLCxBUEkgYWNjZXNzLFVuaXRlZCBTdGF0ZXMgb2YgQW1lcmljYSwsLCwsLDIwMjUtMTEtMjggMTE6NTI6MTMrMDA6MDAsLCwsLCxJbmR1c3RyeSwsLCwsVW5yZWxlYXNlZCwsLCwsLCwsLCwsLCxObwpDb21tYW5kIEEgVmlzaW9uLCJWaXNpb24sTXVsdGltb2RhbCxMYW5ndWFnZSIsIlZpc3VhbCBxdWVzdGlvbiBhbnN3ZXJpbmcsQ2hhcmFjdGVyIHJlY29nbml0aW9uIChPQ1IpLExhbmd1YWdlIG1vZGVsaW5nL2dlbmVyYXRpb24sUXVlc3Rpb24gYW5zd2VyaW5nIixDb2hlcmUsLDIwMjUtMDctMzEsSW50cm9kdWNpbmcgQ29tbWFuZCBBIFZpc2lvbjogTXVsdGltb2RhbCBBSSBidWlsdCBmb3IgYnVzaW5lc3MsaHR0cHM6Ly9jb2hlcmUuY29tL2Jsb2cvY29tbWFuZC1hLXZpc2lvbiwsLCIiImEgbmV3IHN0YXRlLW9mLXRoZS1hcnQgZ2VuZXJhdGl2ZSBtb2RlbCAiIgoiIkl0IHN1cnBhc3NlcyBvdGhlciBtb2RlbHMgaW4gaXRzIGNsYXNzIGluY2x1ZGluZyBHUFQgNC4xLCBMbGFtYSA0IE1hdmVyaWNrLCBNaXN0cmFsIE1lZGl1bSAzIChhbmQgUGl4dHJhbCBMYXJnZSkgb24ga2V5IG11bHRpbW9kYWwgYmVuY2htYXJrcyIiIiwxMTIwMDAwMDAwMDAuMCwiMTEyQgpUaGlzIGlzIGEgdmlzaW9uLWxhbmd1YWdlIG1vZGVsIHRoYXQgdXNlcyBhIGxhbmd1YWdlIG1vZGVsIGJhc2VkIG9uIENvbW1hbmQgQSBwYWlyZWQgd2l0aCB0aGUgU2lnTElQMi1wYXRjaDE2LTUxMiB2aXNpb24gZW5jb2RlciB0aHJvdWdoIGEgbXVsdGltb2RhbCBhZGFwdGVyIGZvciB2aXNpb24tbGFuZ3VhZ2UgdW5kZXJzdGFuZGluZy4iLCwsLCwsLCwsQ29uZmlkZW50LCJUb2RheSwgd2UncmUgaW50cm9kdWNpbmcgQ29tbWFuZCBBIFZpc2lvbiwgYSBuZXcgc3RhdGUtb2YtdGhlLWFydCBnZW5lcmF0aXZlIG1vZGVsIHRoYXQgYnJpbmdzIGVudGVycHJpc2VzIGxlYWRpbmcgcGVyZm9ybWFuY2UgYWNyb3NzIG11bHRpbW9kYWwgdmlzaW9uIHRhc2tzIHdoaWxlIG1haW50YWluaW5nIHN0cm9uZyB0ZXh0IGNhcGFiaWxpdGllcy4gQ29tbWFuZCBBIFZpc2lvbiBsZXRzIGFnZW50cyBzZWUgaW5zaWRlIHRoZSBlbnRlcnByaXNlLCB1bmxvY2tpbmcgdGhlIGF1dG9tYXRpb24gb2YgdGVkaW91cyB0YXNrcyB0aGF0IHVzZSB2aXN1YWwgZGF0YSBsaWtlIHNsaWRlcywgZGlhZ3JhbXMsIFBERnMsIGFuZCBwaG90b3MuIFdoZXRoZXIgaXQncyBpbnRlcnByZXRpbmcgcHJvZHVjdCBtYW51YWxzIG9yIGFuYWx5emluZyByZWFsLXdvcmxkIHNjZW5lcyBmb3IgcmlzayBkZXRlY3Rpb24sIHRoZSBtb2RlbCBleGNlbHMgYXQgdGFja2xpbmcgdGhlIG1vc3QgZGVtYW5kaW5nIGVudGVycHJpc2UgdmlzaW9uIGNoYWxsZW5nZXMuIAoKSXQgc3VycGFzc2VzIG90aGVyIG1vZGVscyBpbiBpdHMgY2xhc3MgaW5jbHVkaW5nIEdQVCA0LjEsIExsYW1hIDQgTWF2ZXJpY2ssIE1pc3RyYWwgTWVkaXVtIDMgKGFuZCBQaXh0cmFsIExhcmdlKSBvbiBrZXkgbXVsdGltb2RhbCBiZW5jaG1hcmtzLiBDb21tYW5kIEEgVmlzaW9uIHByaW9yaXRpemVzIGVudGVycHJpc2UgbmVlZHMgd2l0aCBoaWdobHkgc2VjdXJlLCBlZmZpY2llbnQsIGFuZCBmbGV4aWJsZSBkZXBsb3ltZW50IG9wdGlvbnMuIEl0cyBsb3cgc2VydmluZyBmb290cHJpbnQgZW5hYmxlcyBzZWFtbGVzcyBvbi1wcmVtaXNlIG9yIHByaXZhdGUgZGVwbG95bWVudHMgd2l0aCB0d28gb3IgZmV3ZXIgR1BVcywgZW5zdXJpbmcgZW50ZXJwcmlzZS1yZWFkeSBzY2FsYWJpbGl0eS4gICIsLCxPcGVuIHdlaWdodHMgKG5vbi1jb21tZXJjaWFsKSxDYW5hZGEsIkNvaGVyZSBDb21tYW5kIEEsU2lnTElQIDIiLCwsLCwyMDI1LTExLTI4IDExOjUyOjEzKzAwOjAwLCwsLCwsSW5kdXN0cnksLCwsLFVucmVsZWFzZWQsImNjLWJ5LW5jLTQuMApodHRwczovL2h1Z2dpbmdmYWNlLmNvL0NvaGVyZUxhYnMvY29tbWFuZC1hLXZpc2lvbi0wNy0yMDI1IiwsLCwsLCwsQ29oZXJlTGFicywsLCxZZXMKQWxwaGFFYXJ0aCBGb3VuZGF0aW9ucyAoQUVGKSxFYXJ0aCBzY2llbmNlLCJFbnRpdHkgZW1iZWRkaW5nLENyb3AgTWFwcGluZyAvIFNlZ21lbnRhdGlvbiIsIkdvb2dsZSBEZWVwTWluZCxHb29nbGUiLCJDaHJpc3RvcGhlciBGLiBCcm93biwgTWljaGFsIFIuIEthem1pZXJza2ksIFZhbGVyaWUgSi4gUGFzcXVhcmVsbGEsIFdpbGxpYW0gSi4gUnVja2xpZGdlLCBNYXNoYSBTYW1zaWtvdmEsIENoZW5odWkgWmhhbmcsIEV2YW4gU2hlbGhhbWVyLCBFc3RlZmFuaWEgTGFoZXJhLCBPbGl2aWEgV2lsZXMsIFNpbW9uIElseXVzaGNoZW5rbywgTm9lbCBHb3JlbGljaywgTGlodWkgTHlkaWEgWmhhbmcsIFNvcGhpYSBBbGosIEVtaWx5IFNjaGVjaHRlciwgU2VhbiBBc2theSwgT2xpdmVyIEd1aW5hbiwgUmViZWNjYSBNb29yZSwgQWxleGlzIEJvdWtvdXZhbGFzLCBQdXNobWVldCBLb2hsaSIsMjAyNS0wNy0zMCxBbHBoYUVhcnRoIEZvdW5kYXRpb25zOiBBbiBlbWJlZGRpbmcgZmllbGQgbW9kZWwgZm9yIGFjY3VyYXRlIGFuZCBlZmZpY2llbnQgZ2xvYmFsIG1hcHBpbmcgZnJvbSBzcGFyc2UgbGFiZWwgZGF0YSxodHRwczovL2FyeGl2Lm9yZy9hYnMvMjUwNy4yMjI5MSwsLCw0ODAwMDAwMDAuMCwiIiJXZSB0cmFpbmVkIOKIvDFCIGFuZCDiiLw0ODBNIHBhcmFtZXRlciB2YXJpYW50cyBvZiBBRUYsIGFuZCB1bHRpbWF0ZWx5IHByb2NlZWRlZCB3aXRoIHRoZSBzbWFsbGVyIHZhcmlhbnQgZm9yIGltcHJvdmVkIGluZmVyZW5jZSBlZmZpY2llbmN5LiIiIiw4LjUxNTU4NGUrMjEsMjc1MDAwMDAwMDAwMDAwIEZMT1AgLyBzZWMgLyBUUFUgdjQgKiA1MTIgVFBVcyAqIDU2IGhvdXJzICogMzYwMCBzZWMgLyBob3VyICogMC4zIFthc3N1bWVkIHV0aWxpemF0aW9uXSA9IDguNTE1NTg0RTIxIEZMT1AsLCJbdmlkZW9mcmFtZXNdCiIiQUVGIHdhcyB0cmFpbmVkIG92ZXIgOCw0MTIsNTExIHZpZGVvIHNlcXVlbmNlcyBjb250YWluaW5nIGludGVybGVhdmVkLCB0aW1lLXN0YW1wZWQgZnJhbWVzIGZyb20gdGhlIHNvdXJjZXMgYW5kIG1ldGFkYXRhIGxpc3RlZCBpbiBzdXBwbGVtZW50YWwgbWF0ZXJpYWxzIFMxLiBFYWNoIGZyYW1lIGNvdmVyZWQgYSAxLjI4IGttIHggMS4yOCBrbSAoMTI4IHggMTI4IHBpeGVsKSBhcmVhIHByb2plY3RlZCBpbnRvIHRoZSBVVE0gem9uZSBvZiB0aGUgYXJlYeKAmXMgY2VudHJvaWQgYW5kIHdlcmUgbm90IGxpbWl0ZWQgaW4gbGVuZ3RoOiBhbGwgYXZhaWxhYmxlIGRhdGEgd2FzIHVzZWQgdG90YWxsaW5nIDMsMDQ3LDUyMCw1MTUgZnJhbWVzLiIiCgoiIkFFRiB3YXMgdHJhaW5lZCBmb3IgNTYgaG91cnMgb24gNTEyIFRQVSB2NCBkZXZpY2VzIG92ZXIgMTAwayBzdGVwcyBpbiBiYXRjaGVzIG9mIDI1NiB2aWRlbyBzZXF1ZW5jZXMuICIiIiw1Ni4wLCIiIkFFRiB3YXMgdHJhaW5lZCBmb3IgNTYgaG91cnMgb24gNTEyIFRQVSB2NApkZXZpY2VzIG92ZXIgMTAwayBzdGVwcyBpbiBiYXRjaGVzIG9mIDI1NiB2aWRlbwpzZXF1ZW5jZXMiIiIsR29vZ2xlIFRQVSB2NCwsQ29uZmlkZW50LCJVbnByZWNlZGVudGVkIHZvbHVtZXMgb2YgRWFydGggb2JzZXJ2YXRpb24gZGF0YSBhcmUgY29udGludWFsbHkgY29sbGVjdGVkIGFyb3VuZCB0aGUgd29ybGQsIGJ1dCBoaWdoLXF1YWxpdHkgbGFiZWxzIHJlbWFpbiBzY2FyY2UgZ2l2ZW4gdGhlIGVmZm9ydCByZXF1aXJlZCB0byBtYWtlIHBoeXNpY2FsIG1lYXN1cmVtZW50cyBhbmQgb2JzZXJ2YXRpb25zLiBUaGlzIGhhcyBsZWQgdG8gY29uc2lkZXJhYmxlIGludmVzdG1lbnQgaW4gYmVzcG9rZSBtb2RlbGluZyBlZmZvcnRzIHRyYW5zbGF0aW5nIHNwYXJzZSBsYWJlbHMgaW50byBtYXBzLiBIZXJlIHdlIGludHJvZHVjZSBBbHBoYUVhcnRoIEZvdW5kYXRpb25zLCBhbiBlbWJlZGRpbmcgZmllbGQgbW9kZWwgeWllbGRpbmcgYSBoaWdobHkgZ2VuZXJhbCwgZ2Vvc3BhdGlhbCByZXByZXNlbnRhdGlvbiB0aGF0IGFzc2ltaWxhdGVzIHNwYXRpYWwsIHRlbXBvcmFsLCBhbmQgbWVhc3VyZW1lbnQgY29udGV4dHMgYWNyb3NzIG11bHRpcGxlIHNvdXJjZXMsIGVuYWJsaW5nIGFjY3VyYXRlIGFuZCBlZmZpY2llbnQgcHJvZHVjdGlvbiBvZiBtYXBzIGFuZCBtb25pdG9yaW5nIHN5c3RlbXMgZnJvbSBsb2NhbCB0byBnbG9iYWwgc2NhbGVzLiBUaGUgZW1iZWRkaW5ncyBnZW5lcmF0ZWQgYnkgQWxwaGFFYXJ0aCBGb3VuZGF0aW9ucyBhcmUgdGhlIG9ubHkgdG8gY29uc2lzdGVudGx5IG91dHBlcmZvcm0gYSBzdWl0ZSBvZiBvdGhlciB3ZWxsLWtub3duL3dpZGVseSBhY2NlcHRlZCBmZWF0dXJpemF0aW9uIGFwcHJvYWNoZXMgdGVzdGVkIG9uIGEgZGl2ZXJzZSBzZXQgb2YgbWFwcGluZyBldmFsdWF0aW9ucyB3aXRob3V0IHJlLXRyYWluaW5nLiBXZSBoYXZlIHJlbGVhc2VkIGEgZGF0YXNldCBvZiBnbG9iYWwsIGFubnVhbCwgYW5hbHlzaXMtcmVhZHkgZW1iZWRkaW5nIGZpZWxkIGxheWVycyBmcm9tIDIwMTcgdGhyb3VnaCAyMDI0LiIsLCxIb3N0ZWQgYWNjZXNzIChubyBBUEkpLCJVbml0ZWQgU3RhdGVzIG9mIEFtZXJpY2EsVW5pdGVkIFN0YXRlcyBvZiBBbWVyaWNhIiwsLCw1MTIuMCwsMjAyNi0wNS0yOSAyMToxOToxMSswMDowMCwsLCwsLCJJbmR1c3RyeSxJbmR1c3RyeSIsLCwsLFVucmVsZWFzZWQsLCwsLCwsMzQwNTQ0Ljg1ODY3MTA1NTYsSGFyZHdhcmUsLCwsLE5vCkxsYW1hIE5lbW90cm9uIFN1cGVyIHYxLjUsTGFuZ3VhZ2UsIkxhbmd1YWdlIG1vZGVsaW5nL2dlbmVyYXRpb24sUXVlc3Rpb24gYW5zd2VyaW5nLENvZGUgZ2VuZXJhdGlvbixNYXRoZW1hdGljYWwgcmVhc29uaW5nLENoYXQsSW5zdHJ1Y3Rpb24gaW50ZXJwcmV0YXRpb24sUmV0cmlldmFsLWF1Z21lbnRlZCBnZW5lcmF0aW9uIixOVklESUEsLDIwMjUtMDctMjksQnVpbGQgTW9yZSBBY2N1cmF0ZSBhbmQgRWZmaWNpZW50IEFJIEFnZW50cyB3aXRoIHRoZSBOZXcgTlZJRElBIExsYW1hIE5lbW90cm9uIFN1cGVyIHYxLjUsaHR0cHM6Ly9kZXZlbG9wZXIubnZpZGlhLmNvbS9ibG9nL2J1aWxkLW1vcmUtYWNjdXJhdGUtYW5kLWVmZmljaWVudC1haS1hZ2VudHMtd2l0aC10aGUtbmV3LW52aWRpYS1sbGFtYS1uZW1vdHJvbi1zdXBlci12MS01LywsLCw0OTAwMDAwMDAwMC4wLCwsLCwiIiJUaGUgbW9kZWwgdGhlbiB1bmRlcmdvZXMga25vd2xlZGdlIGRpc3RpbGxhdGlvbiAoS0QpLCB3aXRoIGEgZm9jdXMgb24gRW5nbGlzaCBzaW5nbGUgYW5kIG11bHRpLXR1cm4gY2hhdCB1c2UtY2FzZXMuIFRoZSBLRCBzdGVwIGluY2x1ZGVkIDQwIGJpbGxpb24gdG9rZW5zIGNvbnNpc3Rpbmcgb2YgYSBtaXh0dXJlIG9mIDMgZGF0YXNldHMgLSBGaW5lV2ViLCBCdXp6LVYxLjIgYW5kIERvbG1hLiIiCgpTRlQ6ID8/IHRva2VucyIsLCwsLENvbmZpZGVudCwiQUkgYWdlbnRzIG5vdyBzb2x2ZSBtdWx0aS1zdGVwIHByb2JsZW1zLCB3cml0ZSBwcm9kdWN0aW9uLWxldmVsIGNvZGUsIGFuZCBhY3QgYXMgZ2VuZXJhbCBhc3Npc3RhbnRzIGFjcm9zcyBtdWx0aXBsZSBkb21haW5zLiBCdXQgdG8gcmVhY2ggdGhlaXIgZnVsbCBwb3RlbnRpYWwsIHRoZSBzeXN0ZW1zIG5lZWQgYWR2YW5jZWQgcmVhc29uaW5nIG1vZGVscyB3aXRob3V0IGJlaW5nIHByb2hpYml0aXZlbHkgZXhwZW5zaXZlLiAKCuKAi+KAi1RoZSBOVklESUEgTmVtb3Ryb24gZmFtaWx5IGJ1aWxkcyBvbiB0aGUgc3Ryb25nZXN0IG9wZW4gbW9kZWxzIGluIHRoZSBlY29zeXN0ZW0gYnkgZW5oYW5jaW5nIHRoZW0gd2l0aCBncmVhdGVyIGFjY3VyYWN5LCBlZmZpY2llbmN5LCBhbmQgdHJhbnNwYXJlbmN5IHVzaW5nIE5WSURJQSBvcGVuIHN5bnRoZXRpYyBkYXRhc2V0cywgYWR2YW5jZWQgdGVjaG5pcXVlcywgYW5kIHRvb2xzLiBUaGlzIGVuYWJsZXMgdGhlIGNyZWF0aW9uIG9mIHByYWN0aWNhbCwgcmlnaHQtc2l6ZWQsIGFuZCBoaWdoLXBlcmZvcm1pbmcgQUkgYWdlbnRzLiAKCkxsYW1hIE5lbW90cm9uIFN1cGVyIDQ5QiB2MS41LCB0aGUgbGF0ZXN0IHZlcnNpb24gcmVsZWFzZWQgRnJpZGF5LCBicmluZ3Mgc2lnbmlmaWNhbnQgaW1wcm92ZW1lbnRzIGFjcm9zcyBjb3JlIHJlYXNvbmluZyBhbmQgYWdlbnRpYyB0YXNrcyBsaWtlIG1hdGgsIHNjaWVuY2UsIGNvZGluZywgZnVuY3Rpb24gY2FsbGluZywgaW5zdHJ1Y3Rpb24gZm9sbG93aW5nLCBhbmQgY2hhdCwgd2hpbGUgbWFpbnRhaW5pbmcgc3Ryb25nIHRocm91Z2hwdXQgYW5kIGNvbXB1dGUgZWZmaWNpZW5jeS4KCkl0IGhhcyBub3cgdG9wcGVkIHRoZSBBcnRpZmljaWFsIEFuYWx5c2lzIEludGVsbGlnZW5jZSBJbmRleCBsZWFkZXJib2FyZC4iLCwsT3BlbiB3ZWlnaHRzIChyZXN0cmljdGVkIHVzZSksVW5pdGVkIFN0YXRlcyBvZiBBbWVyaWNhLExsYW1hIDMuMyA3MEIsLCwsLDIwMjUtMTEtMjggMTE6NTI6MTMrMDA6MDAsLCwsLCxJbmR1c3RyeSwsLCwsVW5yZWxlYXNlZCwiR09WRVJOSU5HIFRFUk1TOiBZb3VyIHVzZSBvZiB0aGlzIG1vZGVsIGlzIGdvdmVybmVkIGJ5IHRoZSBOVklESUEgT3BlbiBNb2RlbCBMaWNlbnNlLiBBZGRpdGlvbmFsIEluZm9ybWF0aW9uOiBMbGFtYSAzLjMgQ29tbXVuaXR5IExpY2Vuc2UgQWdyZWVtZW50LiBCdWlsdCB3aXRoIExsYW1hLgoKaHR0cHM6Ly9odWdnaW5nZmFjZS5jby9udmlkaWEvTGxhbWEtM18zLU5lbW90cm9uLVN1cGVyLTQ5Qi12MV81IiwsLCwsLCxPcGVyYXRpb24gY291bnRpbmcsbnZpZGlhLCwsLFllcwpXYW4gMi4yIDE0QiBUMlYsVmlkZW8sIlZpZGVvIGdlbmVyYXRpb24sVGV4dC10by12aWRlbyIsQWxpYmFiYSwsMjAyNS0wNy0yOCwiV2UgYXJlIGV4Y2l0ZWQgdG8gaW50cm9kdWNlIFdhbjIuMiwgYSBtYWpvciB1cGdyYWRlIHRvIG91ciBmb3VuZGF0aW9uYWwgdmlkZW8gbW9kZWxzLiIsaHR0cHM6Ly9odWdnaW5nZmFjZS5jby9XYW4tQUkvV2FuMi4yLVQyVi1BMTRCLCwsLDE0MDAwMDAwMDAwLjAsMTRCLDQuMmUrMjMsIjYgRkxPUCAvIHRva2VuIC8gcGFyYW1ldGVyICogMTQgKiAxMF45IGFjdGl2ZSBwYXJhbWV0ZXJzICogNSAqIDEwXjEyIHRva2VucyBbYXNzdW1lZCwgc2VlIGRhdGFzZXQgc2l6ZSBub3Rlc10gPSA0LjJlKzIzIEZMT1AiLDUwMDAwMDAwMDAwMDAsIiIiV2FuMi4yIGlzIHRyYWluZWQgb24gYSBzaWduaWZpY2FudGx5IGxhcmdlciBkYXRhLCB3aXRoICs2NS42JSBtb3JlIGltYWdlcyBhbmQgKzgzLjIlIG1vcmUgdmlkZW9zLiIiCgpmb3IgV2FuIDIuMSwgdGhleSBhcmUgcmVwb3J0aW5nICIiV2FuIGhhcyBzZWVuIGxhcmdlLXNjYWxlIGRhdGEgY29tcHJpc2luZyBiaWxsaW9ucyBvZiBpbWFnZXMgYW5kIHZpZGVvcywgYW1vdW50aW5nIHRvIE8oMSkgdHJpbGxpb25zIG9mIHRva2VucyBpbiB0b3RhbC4iIiAtLT4KdGhpcyBtb2RlbCB3YXMgdHJhaW5lZCBvbiB+NSB0cmlsbGlvbiB0b2tlbnMgKHdpdGggIiJMaWtlbHkiIiBjb25maWRlbmNlKSIsLCwsLExpa2VseSwiVGhpcyByZXBvc2l0b3J5IGNvbnRhaW5zIG91ciBUMlYtQTE0QiBtb2RlbCwgd2hpY2ggc3VwcG9ydHMgZ2VuZXJhdGluZyA1cyB2aWRlb3MgYXQgYm90aCA0ODBQIGFuZCA3MjBQIHJlc29sdXRpb25zLiBCdWlsdCB3aXRoIGEgTWl4dHVyZS1vZi1FeHBlcnRzIChNb0UpIGFyY2hpdGVjdHVyZSwgaXQgZGVsaXZlcnMgb3V0c3RhbmRpbmcgdmlkZW8gZ2VuZXJhdGlvbiBxdWFsaXR5LiBPbiBvdXIgbmV3IGJlbmNobWFyayBXYW4tQmVuY2ggMi4wLCB0aGUgbW9kZWwgc3VycGFzc2VzIGxlYWRpbmcgY29tbWVyY2lhbCBtb2RlbHMgYWNyb3NzIG1vc3Qga2V5IGV2YWx1YXRpb24gZGltZW5zaW9ucy4iLCwsT3BlbiB3ZWlnaHRzICh1bnJlc3RyaWN0ZWQpLENoaW5hLCwsLCwsMjAyNS0xMS0yOCAxMTo1MjoxMyswMDowMCwsLCwsLEluZHVzdHJ5LCwsLCxVbnJlbGVhc2VkLCJBcGFjaGUgMi4wCmh0dHBzOi8vaHVnZ2luZ2ZhY2UuY28vV2FuLUFJL1dhbjIuMi1UMlYtQTE0QgoKSU5mZXJlbmNlIGNvZGU6Cmh0dHBzOi8vZ2l0aHViLmNvbS9XYW4tVmlkZW8vV2FuMi4yIiwsLCwsLCxPcGVyYXRpb24gY291bnRpbmcsV2FuLUFJLCwsLFllcwpXYW4gMi4yIDE0QiBJMlYsIlZpZGVvLFZpc2lvbiIsIlZpZGVvIGdlbmVyYXRpb24sSW1hZ2UtdG8tdmlkZW8iLEFsaWJhYmEsLDIwMjUtMDctMjgsIldlIGFyZSBleGNpdGVkIHRvIGludHJvZHVjZSBXYW4yLjIsIGEgbWFqb3IgdXBncmFkZSB0byBvdXIgZm91bmRhdGlvbmFsIHZpZGVvIG1vZGVscy4iLGh0dHBzOi8vaHVnZ2luZ2ZhY2UuY28vV2FuLUFJL1dhbjIuMi1JMlYtQTE0QiwsLCwxNDAwMDAwMDAwMC4wLDE0QiwsLCwsLCwsLENvbmZpZGVudCwiVGhpcyByZXBvc2l0b3J5IGFsc28gaW5jbHVkZXMgb3VyIEkyVi1BMTRCIG1vZGVsLCBkZXNpZ25lZCBmb3IgaW1hZ2UtdG8tdmlkZW8gZ2VuZXJhdGlvbiwgc3VwcG9ydGluZyBib3RoIDQ4MFAgYW5kIDcyMFAgcmVzb2x1dGlvbnMuIEJ1aWx0IHdpdGggYSBNaXh0dXJlLW9mLUV4cGVydHMgKE1vRSkgYXJjaGl0ZWN0dXJlLCBpdCBhY2hpZXZlcyBtb3JlIHN0YWJsZSB2aWRlbyBzeW50aGVzaXMgd2l0aCByZWR1Y2VkIHVucmVhbGlzdGljIGNhbWVyYSBtb3ZlbWVudHMgYW5kIG9mZmVycyBlbmhhbmNlZCBzdXBwb3J0IGZvciBkaXZlcnNlIHN0eWxpemVkIHNjZW5lcy4iLCwsT3BlbiB3ZWlnaHRzICh1bnJlc3RyaWN0ZWQpLENoaW5hLCwsLCwsMjAyNS0xMS0yOCAxMTo1MjoxMyswMDowMCwsLCwsLEluZHVzdHJ5LCwsLCxVbnJlbGVhc2VkLCJBcGFjaGUgMi4wCmh0dHBzOi8vaHVnZ2luZ2ZhY2UuY28vV2FuLUFJL1dhbjIuMi1JMlYtQTE0QgoKSW5mZXJlbmNlIGNvZGU6Cmh0dHBzOi8vZ2l0aHViLmNvbS9XYW4tVmlkZW8vV2FuMi4yIiwsLCwsLCwsV2FuLUFJLCwsLFllcwpBZ2VudGFyLUZpbi1SMSAzMkIsTGFuZ3VhZ2UsIkZpbmFuY2lhbCBtYW5hZ2VtZW50LExhbmd1YWdlIG1vZGVsaW5nL2dlbmVyYXRpb24sUXVlc3Rpb24gYW5zd2VyaW5nIixBbnQgR3JvdXAsIllhbmp1biBaaGVuZywgWGl5YW5nIER1LCBMb25nZmVpIExpYW8sIFhpYW9rZSBaaGFvLCBaaGFvd2VuIFpob3UsIEppbmd6ZSBTb25nLCBCbyBaaGFuZywgSmlhd2VpIExpdSwgWGlhbmcgUWksIFpoZSBMaSwgWmhpcWlhbmcgWmhhbmcsIFdlaSBXYW5nLCBQZW5nIFpoYW5nIiwyMDI1LTA3LTI3LCJBZ2VudGFyLUZpbi1SMTogRW5oYW5jaW5nIEZpbmFuY2lhbCBJbnRlbGxpZ2VuY2UgdGhyb3VnaCBEb21haW4gRXhwZXJ0aXNlLCBUcmFpbmluZyBFZmZpY2llbmN5LCBhbmQgQWR2YW5jZWQgUmVhc29uaW5nIixodHRwczovL2FyeGl2Lm9yZy9hYnMvMjUwNy4xNjgwMiwsLCIiIiBFeHBlcmltZW50YWwgcmVzdWx0cyBkZW1vbnN0cmF0ZSB0aGF0IEFnZW50YXItRmluLVIxIG5vdCBvbmx5IGFjaGlldmVzIHN0YXRlLW9mLXRoZS1hcnQgcGVyZm9ybWFuY2Ugb24gZmluYW5jaWFsIHRhc2tzIGJ1dCBhbHNvIGV4aGliaXRzIGV4Y2VwdGlvbmFsIGdlbmVyYWwgcmVhc29uaW5nIGNhcGFiaWxpdGllcywgdmFsaWRhdGluZyBpdHMgZWZmZWN0aXZlbmVzcyBhcyBhIHRydXN0d29ydGh5IHNvbHV0aW9uIGZvciBoaWdoLXN0YWtlcyBmaW5hbmNpYWwgYXBwbGljYXRpb25zLiBUaGUgRmlub3ZhIGJlbmNoIGlzIGF2YWlsYWJsZSBhdCBodHRwczovL2dpdGh1Yi5jb20vYW50Z3JvdXAvRmlub3ZhIiIiLDMyMDAwMDAwMDAwLjAsLCwsLCwsIiIiMzJCIG1vZGVsIGlzIHRyYWluZWQgb24gNjQgTlZJRElBIEExMDAgR1BVcyIiIixOVklESUEgQTEwMCwsQ29uZmlkZW50LCJMYXJnZSBMYW5ndWFnZSBNb2RlbHMgKExMTXMpIGV4aGliaXQgY29uc2lkZXJhYmxlIHByb21pc2UgaW4gZmluYW5jaWFsIGFwcGxpY2F0aW9uczsgaG93ZXZlciwgcHJldmFpbGluZyBtb2RlbHMgZnJlcXVlbnRseSBkZW1vbnN0cmF0ZSBsaW1pdGF0aW9ucyB3aGVuIGNvbmZyb250ZWQgd2l0aCBzY2VuYXJpb3MgdGhhdCBuZWNlc3NpdGF0ZSBzb3BoaXN0aWNhdGVkIHJlYXNvbmluZyBjYXBhYmlsaXRpZXMsIHN0cmluZ2VudCB0cnVzdHdvcnRoaW5lc3MgY3JpdGVyaWEsIGFuZCBlZmZpY2llbnQgYWRhcHRhdGlvbiB0byBkb21haW4tc3BlY2lmaWMgcmVxdWlyZW1lbnRzLiBXZSBpbnRyb2R1Y2UgdGhlIEFnZW50YXItRmluLVIxIHNlcmllcyBvZiBmaW5hbmNpYWwgbGFyZ2UgbGFuZ3VhZ2UgbW9kZWxzICg4QiBhbmQgMzJCIHBhcmFtZXRlcnMpLCBzcGVjaWZpY2FsbHkgZW5naW5lZXJlZCBiYXNlZCBvbiB0aGUgUXdlbjMgZm91bmRhdGlvbiBtb2RlbCB0byBlbmhhbmNlIHJlYXNvbmluZyBjYXBhYmlsaXRpZXMsIHJlbGlhYmlsaXR5LCBhbmQgZG9tYWluIHNwZWNpYWxpemF0aW9uIGZvciBmaW5hbmNpYWwgYXBwbGljYXRpb25zLiBPdXIgb3B0aW1pemF0aW9uIGFwcHJvYWNoIGludGVncmF0ZXMgYSBoaWdoLXF1YWxpdHksIHN5c3RlbWF0aWMgZmluYW5jaWFsIHRhc2sgbGFiZWwgc3lzdGVtIHdpdGggYSBjb21wcmVoZW5zaXZlIG11bHRpLWxheWVyZWQgdHJ1c3R3b3J0aGluZXNzIGFzc3VyYW5jZSBmcmFtZXdvcmsuIFRoaXMgZnJhbWV3b3JrIGVuY29tcGFzc2VzIGhpZ2gtcXVhbGl0eSB0cnVzdHdvcnRoeSBrbm93bGVkZ2UgZW5naW5lZXJpbmcsIG11bHRpLWFnZW50IHRydXN0d29ydGh5IGRhdGEgc3ludGhlc2lzLCBhbmQgcmlnb3JvdXMgZGF0YSB2YWxpZGF0aW9uIGdvdmVybmFuY2UuIFRocm91Z2ggbGFiZWwtZ3VpZGVkIGF1dG9tYXRlZCBkaWZmaWN1bHR5LWF3YXJlIG9wdGltaXphdGlvbiwgdG93LXN0YWdlIHRyYWluaW5nIHBpcGVsaW5lLCBhbmQgZHluYW1pYyBhdHRyaWJ1dGlvbiBzeXN0ZW1zLCB3ZSBhY2hpZXZlIHN1YnN0YW50aWFsIGltcHJvdmVtZW50cyBpbiB0cmFpbmluZyBlZmZpY2llbmN5LiBPdXIgbW9kZWxzIHVuZGVyZ28gY29tcHJlaGVuc2l2ZSBldmFsdWF0aW9uIG9uIG1haW5zdHJlYW0gZmluYW5jaWFsIGJlbmNobWFya3MgaW5jbHVkaW5nIEZpbmV2YSwgRmluRXZhbCwgYW5kIEZpbmFuY2VJUSwgYXMgd2VsbCBhcyBnZW5lcmFsIHJlYXNvbmluZyBkYXRhc2V0cyBzdWNoIGFzIE1BVEgtNTAwIGFuZCBHUFFBLWRpYW1vbmQuIFRvIHRob3JvdWdobHkgYXNzZXNzIHJlYWwtd29ybGQgZGVwbG95bWVudCBjYXBhYmlsaXRpZXMsIHdlIGlubm92YXRpdmVseSBwcm9wb3NlIHRoZSBGaW5vdmEgZXZhbHVhdGlvbiBiZW5jaG1hcmssIHdoaWNoIGZvY3VzZXMgb24gYWdlbnQtbGV2ZWwgZmluYW5jaWFsIHJlYXNvbmluZyBhbmQgY29tcGxpYW5jZSB2ZXJpZmljYXRpb24uIEV4cGVyaW1lbnRhbCByZXN1bHRzIGRlbW9uc3RyYXRlIHRoYXQgQWdlbnRhci1GaW4tUjEgbm90IG9ubHkgYWNoaWV2ZXMgc3RhdGUtb2YtdGhlLWFydCBwZXJmb3JtYW5jZSBvbiBmaW5hbmNpYWwgdGFza3MgYnV0IGFsc28gZXhoaWJpdHMgZXhjZXB0aW9uYWwgZ2VuZXJhbCByZWFzb25pbmcgY2FwYWJpbGl0aWVzLCB2YWxpZGF0aW5nIGl0cyBlZmZlY3RpdmVuZXNzIGFzIGEgdHJ1c3R3b3J0aHkgc29sdXRpb24gZm9yIGhpZ2gtc3Rha2VzIGZpbmFuY2lhbCBhcHBsaWNhdGlvbnMuIFRoZSBGaW5vdmEgYmVuY2ggaXMgYXZhaWxhYmxlIGF0IHRoaXMgaHR0cHMgVVJMLiIsLCxVbnJlbGVhc2VkLENoaW5hLFF3ZW4zLTMyQiwsLDY0LjAsLDIwMjUtMTEtMjggMTE6NTI6MTMrMDA6MDAsLCwsLCxJbmR1c3RyeSwsLCwsVW5yZWxlYXNlZCwsLCwsQkYxNiwsNTAwODMuNDcyMTQ1Njk2MjUsLCwsLCxObwpBZ2VudGFyLUZpbi1SMSA4QixMYW5ndWFnZSwiRmluYW5jaWFsIG1hbmFnZW1lbnQsTGFuZ3VhZ2UgbW9kZWxpbmcvZ2VuZXJhdGlvbixRdWVzdGlvbiBhbnN3ZXJpbmciLEFudCBHcm91cCwiWWFuanVuIFpoZW5nLCBYaXlhbmcgRHUsIExvbmdmZWkgTGlhbywgWGlhb2tlIFpoYW8sIFpoYW93ZW4gWmhvdSwgSmluZ3plIFNvbmcsIEJvIFpoYW5nLCBKaWF3ZWkgTGl1LCBYaWFuZyBRaSwgWmhlIExpLCBaaGlxaWFuZyBaaGFuZywgV2VpIFdhbmcsIFBlbmcgWmhhbmciLDIwMjUtMDctMjcsIkFnZW50YXItRmluLVIxOiBFbmhhbmNpbmcgRmluYW5jaWFsIEludGVsbGlnZW5jZSB0aHJvdWdoIERvbWFpbiBFeHBlcnRpc2UsIFRyYWluaW5nIEVmZmljaWVuY3ksIGFuZCBBZHZhbmNlZCBSZWFzb25pbmciLGh0dHBzOi8vYXJ4aXYub3JnL2Ficy8yNTA3LjE2ODAyLCwsLDgwMDAwMDAwMDAuMCwsLCwsLCwiIiIgRm9yIHRoZSA4QiBtb2RlbCwgd2UgdXNlIDE2IE5WSURJQSBBMTAwIEdQVXMiIiIsTlZJRElBIEExMDAsLENvbmZpZGVudCwiTGFyZ2UgTGFuZ3VhZ2UgTW9kZWxzIChMTE1zKSBleGhpYml0IGNvbnNpZGVyYWJsZSBwcm9taXNlIGluIGZpbmFuY2lhbCBhcHBsaWNhdGlvbnM7IGhvd2V2ZXIsIHByZXZhaWxpbmcgbW9kZWxzIGZyZXF1ZW50bHkgZGVtb25zdHJhdGUgbGltaXRhdGlvbnMgd2hlbiBjb25mcm9udGVkIHdpdGggc2NlbmFyaW9zIHRoYXQgbmVjZXNzaXRhdGUgc29waGlzdGljYXRlZCByZWFzb25pbmcgY2FwYWJpbGl0aWVzLCBzdHJpbmdlbnQgdHJ1c3R3b3J0aGluZXNzIGNyaXRlcmlhLCBhbmQgZWZmaWNpZW50IGFkYXB0YXRpb24gdG8gZG9tYWluLXNwZWNpZmljIHJlcXVpcmVtZW50cy4gV2UgaW50cm9kdWNlIHRoZSBBZ2VudGFyLUZpbi1SMSBzZXJpZXMgb2YgZmluYW5jaWFsIGxhcmdlIGxhbmd1YWdlIG1vZGVscyAoOEIgYW5kIDMyQiBwYXJhbWV0ZXJzKSwgc3BlY2lmaWNhbGx5IGVuZ2luZWVyZWQgYmFzZWQgb24gdGhlIFF3ZW4zIGZvdW5kYXRpb24gbW9kZWwgdG8gZW5oYW5jZSByZWFzb25pbmcgY2FwYWJpbGl0aWVzLCByZWxpYWJpbGl0eSwgYW5kIGRvbWFpbiBzcGVjaWFsaXphdGlvbiBmb3IgZmluYW5jaWFsIGFwcGxpY2F0aW9ucy4gT3VyIG9wdGltaXphdGlvbiBhcHByb2FjaCBpbnRlZ3JhdGVzIGEgaGlnaC1xdWFsaXR5LCBzeXN0ZW1hdGljIGZpbmFuY2lhbCB0YXNrIGxhYmVsIHN5c3RlbSB3aXRoIGEgY29tcHJlaGVuc2l2ZSBtdWx0aS1sYXllcmVkIHRydXN0d29ydGhpbmVzcyBhc3N1cmFuY2UgZnJhbWV3b3JrLiBUaGlzIGZyYW1ld29yayBlbmNvbXBhc3NlcyBoaWdoLXF1YWxpdHkgdHJ1c3R3b3J0aHkga25vd2xlZGdlIGVuZ2luZWVyaW5nLCBtdWx0aS1hZ2VudCB0cnVzdHdvcnRoeSBkYXRhIHN5bnRoZXNpcywgYW5kIHJpZ29yb3VzIGRhdGEgdmFsaWRhdGlvbiBnb3Zlcm5hbmNlLiBUaHJvdWdoIGxhYmVsLWd1aWRlZCBhdXRvbWF0ZWQgZGlmZmljdWx0eS1hd2FyZSBvcHRpbWl6YXRpb24sIHRvdy1zdGFnZSB0cmFpbmluZyBwaXBlbGluZSwgYW5kIGR5bmFtaWMgYXR0cmlidXRpb24gc3lzdGVtcywgd2UgYWNoaWV2ZSBzdWJzdGFudGlhbCBpbXByb3ZlbWVudHMgaW4gdHJhaW5pbmcgZWZmaWNpZW5jeS4gT3VyIG1vZGVscyB1bmRlcmdvIGNvbXByZWhlbnNpdmUgZXZhbHVhdGlvbiBvbiBtYWluc3RyZWFtIGZpbmFuY2lhbCBiZW5jaG1hcmtzIGluY2x1ZGluZyBGaW5ldmEsIEZpbkV2YWwsIGFuZCBGaW5hbmNlSVEsIGFzIHdlbGwgYXMgZ2VuZXJhbCByZWFzb25pbmcgZGF0YXNldHMgc3VjaCBhcyBNQVRILTUwMCBhbmQgR1BRQS1kaWFtb25kLiBUbyB0aG9yb3VnaGx5IGFzc2VzcyByZWFsLXdvcmxkIGRlcGxveW1lbnQgY2FwYWJpbGl0aWVzLCB3ZSBpbm5vdmF0aXZlbHkgcHJvcG9zZSB0aGUgRmlub3ZhIGV2YWx1YXRpb24gYmVuY2htYXJrLCB3aGljaCBmb2N1c2VzIG9uIGFnZW50LWxldmVsIGZpbmFuY2lhbCByZWFzb25pbmcgYW5kIGNvbXBsaWFuY2UgdmVyaWZpY2F0aW9uLiBFeHBlcmltZW50YWwgcmVzdWx0cyBkZW1vbnN0cmF0ZSB0aGF0IEFnZW50YXItRmluLVIxIG5vdCBvbmx5IGFjaGlldmVzIHN0YXRlLW9mLXRoZS1hcnQgcGVyZm9ybWFuY2Ugb24gZmluYW5jaWFsIHRhc2tzIGJ1dCBhbHNvIGV4aGliaXRzIGV4Y2VwdGlvbmFsIGdlbmVyYWwgcmVhc29uaW5nIGNhcGFiaWxpdGllcywgdmFsaWRhdGluZyBpdHMgZWZmZWN0aXZlbmVzcyBhcyBhIHRydXN0d29ydGh5IHNvbHV0aW9uIGZvciBoaWdoLXN0YWtlcyBmaW5hbmNpYWwgYXBwbGljYXRpb25zLiBUaGUgRmlub3ZhIGJlbmNoIGlzIGF2YWlsYWJsZSBhdCB0aGlzIGh0dHBzIFVSTC4iLCwsVW5yZWxlYXNlZCxDaGluYSxRd2VuMy04QiwsLDE2LjAsLDIwMjUtMTEtMjggMTE6NTI6MTMrMDA6MDAsLCwsLCxJbmR1c3RyeSwsLCwsVW5yZWxlYXNlZCwsLCwsQkYxNiwsMTI1MjAuODY4MDM2NDI0MDYzLCwsLCwsTm8KUXdlbjMtMjM1Qi1BMjJCLVRoaW5raW5nIChKdWwgMjAyNSksTGFuZ3VhZ2UsIkxhbmd1YWdlIG1vZGVsaW5nL2dlbmVyYXRpb24sUXVlc3Rpb24gYW5zd2VyaW5nLE1hdGhlbWF0aWNhbCByZWFzb25pbmcsUXVhbnRpdGF0aXZlIHJlYXNvbmluZyxDb2RlIGdlbmVyYXRpb24sVHJhbnNsYXRpb24iLEFsaWJhYmEsLDIwMjUtMDctMjUsIlF3ZW4zOiBUaGluayBEZWVwZXIsIEFjdCBGYXN0ZXIiLGh0dHBzOi8vcXdlbmxtLmdpdGh1Yi5pby9ibG9nL3F3ZW4zLywsRGlzY3JldGlvbmFyeSxNYWpvciBBbGliYWJhIHJlbGVhc2UsMjM1MDAwMDAwMDAwLjAsIjIzNSBiaWxsaW9uIHRvdGFsIHBhcmFtZXRlcnMgYW5kIDIyIGJpbGxpb24gYWN0aXZhdGVkIHBhcmFtZXRlcnMKCk51bWJlciBvZiBMYXllcnM6IDk0Ck51bWJlciBvZiBBdHRlbnRpb24gSGVhZHMgKEdRQSk6IDY0IGZvciBRIGFuZCA0IGZvciBLVgpOdW1iZXIgb2YgRXhwZXJ0czogMTI4Ck51bWJlciBvZiBBY3RpdmF0ZWQgRXhwZXJ0czogOApDb250ZXh0IExlbmd0aDogMzIsNzY4IG5hdGl2ZWx5IGFuZCAxMzEsMDcyIHRva2VucyB3aXRoIFlhUk4uIiw0Ljc1MmUrMjQsNiBGTE9QIC8gcGFyYW1ldGVyIC8gdG9rZW4gKiAyMioxMF45IGFjdGl2ZSBwYXJhbWV0ZXJzICogMzYwMDAwMDAwMDAwMDAgdG9rZW5zID0gNC43NTJlKzI0IEZMT1AsMzYwMDAwMDAwMDAwMDAsMzZULCwsLCxMaWtlbHksIlRvZGF5LCB3ZSBhcmUgZXhjaXRlZCB0byBhbm5vdW5jZSB0aGUgcmVsZWFzZSBvZiBRd2VuMywgdGhlIGxhdGVzdCBhZGRpdGlvbiB0byB0aGUgUXdlbiBmYW1pbHkgb2YgbGFyZ2UgbGFuZ3VhZ2UgbW9kZWxzLiBPdXIgZmxhZ3NoaXAgbW9kZWwsIFF3ZW4zLTIzNUItQTIyQiwgYWNoaWV2ZXMgY29tcGV0aXRpdmUgcmVzdWx0cyBpbiBiZW5jaG1hcmsgZXZhbHVhdGlvbnMgb2YgY29kaW5nLCBtYXRoLCBnZW5lcmFsIGNhcGFiaWxpdGllcywgZXRjLiwgd2hlbiBjb21wYXJlZCB0byBvdGhlciB0b3AtdGllciBtb2RlbHMgc3VjaCBhcyBEZWVwU2Vlay1SMSwgbzEsIG8zLW1pbmksIEdyb2stMywgYW5kIEdlbWluaS0yLjUtUHJvLiBBZGRpdGlvbmFsbHksIHRoZSBzbWFsbCBNb0UgbW9kZWwsIFF3ZW4zLTMwQi1BM0IsIG91dGNvbXBldGVzIFF3US0zMkIgd2l0aCAxMCB0aW1lcyBvZiBhY3RpdmF0ZWQgcGFyYW1ldGVycywgYW5kIGV2ZW4gYSB0aW55IG1vZGVsIGxpa2UgUXdlbjMtNEIgY2FuIHJpdmFsIHRoZSBwZXJmb3JtYW5jZSBvZiBRd2VuMi41LTcyQi1JbnN0cnVjdC4iLDEuMCwsT3BlbiB3ZWlnaHRzICh1bnJlc3RyaWN0ZWQpLENoaW5hLCwsLCwsMjAyNi0wMi0xMiAwMTo0Njo1NyswMDowMCwsLCwsbm90IGxpc3RlZCxJbmR1c3RyeSwsLCwsVW5yZWxlYXNlZCwiQXBhY2hlIDIuMAoKaHR0cHM6Ly9odWdnaW5nZmFjZS5jby9Rd2VuL1F3ZW4zLTIzNUItQTIyQiIsVHJ1ZSwsLCwsLE9wZXJhdGlvbiBjb3VudGluZyxRd2VuLCwsLFllcwpRd2VuMy0yMzVCLUEyMkIgKEp1bCAyMDI1KSxMYW5ndWFnZSwiTGFuZ3VhZ2UgbW9kZWxpbmcvZ2VuZXJhdGlvbixRdWVzdGlvbiBhbnN3ZXJpbmcsTWF0aGVtYXRpY2FsIHJlYXNvbmluZyxRdWFudGl0YXRpdmUgcmVhc29uaW5nLENvZGUgZ2VuZXJhdGlvbixUcmFuc2xhdGlvbiIsQWxpYmFiYSwsMjAyNS0wNy0yNSwiUXdlbjM6IFRoaW5rIERlZXBlciwgQWN0IEZhc3RlciIsaHR0cHM6Ly9xd2VubG0uZ2l0aHViLmlvL2Jsb2cvcXdlbjMvLCxEaXNjcmV0aW9uYXJ5LE1ham9yIEFsaWJhYmEgcmVsZWFzZSwyMzUwMDAwMDAwMDAuMCwiMjM1IGJpbGxpb24gdG90YWwgcGFyYW1ldGVycyBhbmQgMjIgYmlsbGlvbiBhY3RpdmF0ZWQgcGFyYW1ldGVycwoKTnVtYmVyIG9mIExheWVyczogOTQKTnVtYmVyIG9mIEF0dGVudGlvbiBIZWFkcyAoR1FBKTogNjQgZm9yIFEgYW5kIDQgZm9yIEtWCk51bWJlciBvZiBFeHBlcnRzOiAxMjgKTnVtYmVyIG9mIEFjdGl2YXRlZCBFeHBlcnRzOiA4CkNvbnRleHQgTGVuZ3RoOiAzMiw3NjggbmF0aXZlbHkgYW5kIDEzMSwwNzIgdG9rZW5zIHdpdGggWWFSTi4iLDQuNzUyZSsyNCw2IEZMT1AgLyBwYXJhbWV0ZXIgLyB0b2tlbiAqIDIyKjEwXjkgYWN0aXZlIHBhcmFtZXRlcnMgKiAzNjAwMDAwMDAwMDAwMCB0b2tlbnMgPSA0Ljc1MmUrMjQgRkxPUCwzNjAwMDAwMDAwMDAwMCwzNlQsLCwsLExpa2VseSwiVG9kYXksIHdlIGFyZSBleGNpdGVkIHRvIGFubm91bmNlIHRoZSByZWxlYXNlIG9mIFF3ZW4zLCB0aGUgbGF0ZXN0IGFkZGl0aW9uIHRvIHRoZSBRd2VuIGZhbWlseSBvZiBsYXJnZSBsYW5ndWFnZSBtb2RlbHMuIE91ciBmbGFnc2hpcCBtb2RlbCwgUXdlbjMtMjM1Qi1BMjJCLCBhY2hpZXZlcyBjb21wZXRpdGl2ZSByZXN1bHRzIGluIGJlbmNobWFyayBldmFsdWF0aW9ucyBvZiBjb2RpbmcsIG1hdGgsIGdlbmVyYWwgY2FwYWJpbGl0aWVzLCBldGMuLCB3aGVuIGNvbXBhcmVkIHRvIG90aGVyIHRvcC10aWVyIG1vZGVscyBzdWNoIGFzIERlZXBTZWVrLVIxLCBvMSwgbzMtbWluaSwgR3Jvay0zLCBhbmQgR2VtaW5pLTIuNS1Qcm8uIEFkZGl0aW9uYWxseSwgdGhlIHNtYWxsIE1vRSBtb2RlbCwgUXdlbjMtMzBCLUEzQiwgb3V0Y29tcGV0ZXMgUXdRLTMyQiB3aXRoIDEwIHRpbWVzIG9mIGFjdGl2YXRlZCBwYXJhbWV0ZXJzLCBhbmQgZXZlbiBhIHRpbnkgbW9kZWwgbGlrZSBRd2VuMy00QiBjYW4gcml2YWwgdGhlIHBlcmZvcm1hbmNlIG9mIFF3ZW4yLjUtNzJCLUluc3RydWN0LiIsMS4wLCxPcGVuIHdlaWdodHMgKHVucmVzdHJpY3RlZCksQ2hpbmEsLCwsLCwyMDI2LTAyLTEyIDAxOjQ2OjU3KzAwOjAwLCwsLCxub3QgbGlzdGVkLEluZHVzdHJ5LCwsLCxVbnJlbGVhc2VkLCJBcGFjaGUgMi4wCgpodHRwczovL2h1Z2dpbmdmYWNlLmNvL1F3ZW4vUXdlbjMtMjM1Qi1BMjJCIixUcnVlLCwsLCwsT3BlcmF0aW9uIGNvdW50aW5nLFF3ZW4sLCwsWWVzClNlZWQgUHJvdmVyLExhbmd1YWdlLE1hdGhlbWF0aWNhbCByZWFzb25pbmcsQnl0ZURhbmNlLCwyMDI1LTA3LTIzLEJ5dGVEYW5jZSBTZWVkIFByb3ZlciBBY2hpZXZlcyBTaWx2ZXIgTWVkYWwgU2NvcmUgaW4gSU1PIDIwMjUsaHR0cHM6Ly9zZWVkLmJ5dGVkYW5jZS5jb20vZW4vYmxvZy9ieXRlZGFuY2Utc2VlZC1wcm92ZXItYWNoaWV2ZXMtc2lsdmVyLW1lZGFsLXNjb3JlLWluLWltby0yMDI1LCwsLCwsLCwsLCwsLCxVbmtub3duLCJCeSBvZmZpY2lhbCBpbnZpdGF0aW9uLCB0aGUgQnl0ZURhbmNlIFNlZWQgdGVhbSBwYXJ0aWNpcGF0ZWQgaW4gSU1PIChUaGUgSW50ZXJuYXRpb25hbCBNYXRoZW1hdGljYWwgT2x5bXBpYWQpIDIwMjUsIGRlcGxveWluZyBvdXIgc3BlY2lhbGl6ZWQgZm9ybWFsIG1hdGhlbWF0aWNhbCByZWFzb25pbmcgbW9kZWwsIFNlZWQgUHJvdmVyLiBBZnRlciB0aHJlZSBkYXlzIG9mIHN1c3RhaW5lZCBlZmZvcnQsIFNlZWQgUHJvdmVyIGZ1bGx5IHNvbHZlZCA0IG91dCBvZiA2IHByb2JsZW1zIGFuZCBwYXJ0aWFsbHkgc29sdmVkIDEsIHJlY2VpdmluZyBhbiBJTU8tY2VydGlmaWVkIHNjb3JlIG9mIDMwIHBvaW50cywgZXF1aXZhbGVudCB0byBhIHNpbHZlciBtZWRhbCBwZXJmb3JtYW5jZSAoc2NvcmVzIHBlciBwcm9ibGVtOiAyLzcvNy83LzcvMCkuIE91ciBzdWJzZXF1ZW50IGV4dGVuZGVkIHNlYXJjaCBlZmZvcnRzIHJlc3VsdGVkIGluIHRoZSBzdWNjZXNzZnVsIGNvbXBsZXRpb24gb2YgcHJvb2ZzIGZvciB0aGUgZmlyc3QgZml2ZSBwcm9ibGVtcy4KCgpTZWVkIFByb3ZlciBpcyBjb25zdHJ1Y3RlZCB1cG9uIHRoZSBMZWFuIHByb29mIGFzc2lzdGFudCBhbmQgdHJhaW5lZCB1c2luZyBtdWx0aS1zdGFnZSByZWluZm9yY2VtZW50IGxlYXJuaW5nLiBJdCBndWFyYW50ZWVzIHRoZSBhYnNvbHV0ZSByZWxpYWJpbGl0eSBvZiBtYXRoZW1hdGljYWwgcHJvb2ZzIGJ5IGZhY2lsaXRhdGluZyBpbnRlcmFjdGlvbiBiZXR3ZWVuIG5hdHVyYWwgbGFuZ3VhZ2UgcmVhc29uaW5nIGFuZCBmb3JtYWxseSB2ZXJpZmllZCBjb2RlLiBUaHJvdWdoIGV4dGVuZGVkIGNoYWluLW9mLXRob3VnaHQgcmVhc29uaW5nIGFuZCBjb21wdXRhdGlvbmFsIHNjYWxpbmcgdmlhIG11bHRpLWFnZW50IGludGVyYWN0aW9uLCBTZWVkIFByb3ZlciBpcyBjYXBhYmxlIG9mIGRlZXBseSBhbmFseXppbmcgaW5kaXZpZHVhbCBtYXRoZW1hdGljYWwgcHJvYmxlbXMgY29udGludW91c2x5IG92ZXIgc2V2ZXJhbCBkYXlzLgoKCkluIGFkZGl0aW9uIHRvIGl0cyBvdXRzdGFuZGluZyBwZXJmb3JtYW5jZSBhdCBJTU8sIFNlZWQgUHJvdmVyIGhhcyBhY2hpZXZlZCByZWNvcmQtYnJlYWtpbmcgb3V0Y29tZXMgb24gdmFyaW91cyBiZW5jaG1hcmsgdGVzdHMgZm9yIGZvcm1hbCBtYXRoZW1hdGljYWwgcmVhc29uaW5nLgoKIiwsLFVucmVsZWFzZWQsQ2hpbmEsLCwsLCwyMDI1LTExLTI4IDExOjUyOjEzKzAwOjAwLCwsLCwsSW5kdXN0cnksLCwsLFVucmVsZWFzZWQsLCwsLCwsLCwsLCwsTm8KQWVuZWFzLCJWaXNpb24sTXVsdGltb2RhbCxMYW5ndWFnZSIsIkNoYXJhY3RlciByZWNvZ25pdGlvbiAoT0NSKSxWaXN1YWwgcXVlc3Rpb24gYW5zd2VyaW5nIiwiR29vZ2xlIERlZXBNaW5kLFVuaXZlcnNpdHkgb2YgTm90dGluZ2hhbSxVbml2ZXJzaXR5IG9mIFdhcndpY2ssQXRoZW5zIFVuaXZlcnNpdHkgb2YgRWNvbm9taWNzIGFuZCBCdXNpbmVzcyxHb29nbGUsVW5pdmVyc2l0eSBvZiBPeGZvcmQiLCJZYW5uaXMgQXNzYWVsLCBUaGVhIFNvbW1lcnNjaGllbGQsIEFsaXNvbiBDb29sZXksIEJyZW5kYW4gU2hpbGxpbmdmb3JkLCBKb2huIFBhdmxvcG91bG9zLCBQcml5YW5rYSBTdXJlc2gsIEJhaWxleSBIZXJtcywgSnVzdGluIEdyYXlzdG9uLCBCZW5qYW1pbiBNYXluYXJkLCBOaWNob2xhcyBEaWV0cmljaCwgUm9iYmUgV3VsZ2FlcnQsIEpvbmF0aGFuIFByYWcsIEFsZXggTXVsbGVuLCBTaGFraXIgTW9oYW1lZCIsMjAyNS0wNy0yMyxDb250ZXh0dWFsaXppbmcgYW5jaWVudCB0ZXh0cyB3aXRoIGdlbmVyYXRpdmUgbmV1cmFsIG5ldHdvcmtzLGh0dHBzOi8vd3d3Lm5hdHVyZS5jb20vYXJ0aWNsZXMvczQxNTg2LTAyNS0wOTI5Mi01LCwsLCwsMi4yODc1OTU1</x:v>
      </x:c>
    </x:row>
    <x:row r="25" ht="18" customHeight="1">
      <x:c r="A25" s="17" t="n">
        <x:v>20</x:v>
      </x:c>
      <x:c r="B25" s="17" t="n">
        <x:v>309</x:v>
      </x:c>
      <x:c r="C25" s="94" t="str">
        <x:v>ZSsyMSwxOTcwMDAwMDAwMDAwMDAgRkxPUCAvIGNoaXAgLyBzZWMgKiA2NCBjaGlwcyAqIDE2OCBob3VycyAqIDM2MDAgc2VjIC8gaG91ciAqIDAuMyBbYXNzdW1lZCB1dGlsaXphdGlvbl0gPSAyLjI4NzU5NTVlKzIxIEZMT1AsLCIiImJhdGNoIHNpemUgb2YgMSwwMjQgdGV4dOKAk2ltYWdlIHBhaXJzLCB1c2luZyB0aGUgTEFNQjgxIG9wdGltaXplci4gVGhlIGxlYXJuaW5nIHJhdGUgZm9sbG93cyBhIHNjaGVkdWxlIHdpdGggYSBwZWFrIHZhbHVlIG9mIDMgw5cgMTDiiJIzLCBhIHdhcm0tdXAgcGhhc2Ugb2YgNCwwMDAgc3RlcHMgYW5kIGEgdG90YWwgb2YgMSBtaWxsaW9uIHN0ZXBzLiIiIC0+IH4xMF45IGltYWdlLXRleHQgcGFpcnMiLDE2OC4wLCIiIlRoZSBtb2RlbCB3YXMgdHJhaW5lZCBmb3Igb25lIHdlZWsgdXNpbmcgNjQgVGVuc29yIFByb2Nlc3NpbmcgVW5pdCB2NWUgY2hpcHMgb24gdGhlIEdvb2dsZSBDbG91ZCBwbGF0Zm9ybSIiIixHb29nbGUgVFBVIHY1ZSwsQ29uZmlkZW50LCJIdW1hbiBoaXN0b3J5IGlzIGJvcm4gaW4gd3JpdGluZy4gSW5zY3JpcHRpb25zIGFyZSBhbW9uZyB0aGUgZWFybGllc3Qgd3JpdHRlbiBmb3JtcywgYW5kIG9mZmVyIGRpcmVjdCBpbnNpZ2h0cyBpbnRvIHRoZSB0aG91Z2h0LCBsYW5ndWFnZSBhbmQgaGlzdG9yeSBvZiBhbmNpZW50IGNpdmlsaXphdGlvbnMuIEhpc3RvcmlhbnMgY2FwdHVyZSB0aGVzZSBpbnNpZ2h0cyBieSBpZGVudGlmeWluZyBwYXJhbGxlbHPigJRpbnNjcmlwdGlvbnMgd2l0aCBzaGFyZWQgcGhyYXNpbmcsIGZ1bmN0aW9uIG9yIGN1bHR1cmFsIHNldHRpbmfigJR0byBlbmFibGUgdGhlIGNvbnRleHR1YWxpemF0aW9uIG9mIHRleHRzIHdpdGhpbiBicm9hZGVyIGhpc3RvcmljYWwgZnJhbWV3b3JrcywgYW5kIHBlcmZvcm0ga2V5IHRhc2tzIHN1Y2ggYXMgcmVzdG9yYXRpb24gYW5kIGdlb2dyYXBoaWNhbCBvciBjaHJvbm9sb2dpY2FsIGF0dHJpYnV0aW9uMS4gSG93ZXZlciwgY3VycmVudCBkaWdpdGFsIG1ldGhvZHMgYXJlIHJlc3RyaWN0ZWQgdG8gbGl0ZXJhbCBtYXRjaGVzIGFuZCBuYXJyb3cgaGlzdG9yaWNhbCBzY29wZXMuIEhlcmUgd2UgaW50cm9kdWNlIEFlbmVhcywgYSBnZW5lcmF0aXZlIG5ldXJhbCBuZXR3b3JrIGZvciBjb250ZXh0dWFsaXppbmcgYW5jaWVudCB0ZXh0cy4gQWVuZWFzIHJldHJpZXZlcyB0ZXh0dWFsIGFuZCBjb250ZXh0dWFsIHBhcmFsbGVscywgbGV2ZXJhZ2VzIHZpc3VhbCBpbnB1dHMsIGhhbmRsZXMgYXJiaXRyYXJ5LWxlbmd0aCB0ZXh0IHJlc3RvcmF0aW9uLCBhbmQgYWR2YW5jZXMgdGhlIHN0YXRlIG9mIHRoZSBhcnQgaW4ga2V5IHRhc2tzLiBUbyBldmFsdWF0ZSBpdHMgaW1wYWN0LCB3ZSBjb25kdWN0IGEgbGFyZ2Ugc3R1ZHkgd2l0aCBoaXN0b3JpYW5zIHVzaW5nIG91dHB1dHMgZnJvbSBBZW5lYXMgYXMgcmVzZWFyY2ggc3RhcnRpbmcgcG9pbnRzLiBUaGUgaGlzdG9yaWFucyBmaW5kIHRoZSBwYXJhbGxlbHMgcmV0cmlldmVkIGJ5IEFlbmVhcyB0byBiZSB1c2VmdWwgcmVzZWFyY2ggc3RhcnRpbmcgcG9pbnRzIGluIDkwJSBvZiBjYXNlcywgaW1wcm92aW5nIHRoZWlyIGNvbmZpZGVuY2UgaW4ga2V5IHRhc2tzIGJ5IDQ0JS4gUmVzdG9yYXRpb24gYW5kIGdlb2dyYXBoaWNhbCBhdHRyaWJ1dGlvbiB0YXNrcyB5aWVsZGVkIHN1cGVyaW9yIHJlc3VsdHMgd2hlbiBoaXN0b3JpYW5zIHdlcmUgcGFpcmVkIHdpdGggQWVuZWFzLCBvdXRwZXJmb3JtaW5nIGJvdGggaHVtYW5zIGFuZCBhcnRpZmljaWFsIGludGVsbGlnZW5jZSBhbG9uZS4gRm9yIGRhdGluZywgQWVuZWFzIGFjaGlldmVkIGEgMTMteWVhciBkaXN0YW5jZSBmcm9tIGdyb3VuZC10cnV0aCByYW5nZXMuIFdlIGRlbW9uc3RyYXRlIEFlbmVhc+KAmSBjb250cmlidXRpb24gdG8gaGlzdG9yaWNhbCB3b3JrZmxvd3MgdGhyb3VnaCBhbmFseXNpcyBvZiBrZXkgdHJhaXRzIGluIHRoZSByZW5vd25lZCBSb21hbiBpbnNjcmlwdGlvbiBSZXMgR2VzdGFlIERpdmkgQXVndXN0aSwgc2hvd2luZyBob3cgaW50ZWdyYXRpbmcgc2NpZW5jZSBhbmQgaHVtYW5pdGllcyBjYW4gY3JlYXRlIHRyYW5zZm9ybWF0aXZlIHRvb2xzIHRvIGFzc2lzdCBoaXN0b3JpYW5zIGFuZCBhZHZhbmNlIG91ciB1bmRlcnN0YW5kaW5nIG9mIHRoZSBwYXN0LiIsLCxIb3N0ZWQgYWNjZXNzIChubyBBUEkpLCJVbml0ZWQgU3RhdGVzIG9mIEFtZXJpY2EsVW5pdGVkIEtpbmdkb20gb2YgR3JlYXQgQnJpdGFpbiBhbmQgTm9ydGhlcm4gSXJlbGFuZCxVbml0ZWQgS2luZ2RvbSBvZiBHcmVhdCBCcml0YWluIGFuZCBOb3J0aGVybiBJcmVsYW5kLEdyZWVjZSxVbml0ZWQgU3RhdGVzIG9mIEFtZXJpY2EsVW5pdGVkIEtpbmdkb20gb2YgR3JlYXQgQnJpdGFpbiBhbmQgTm9ydGhlcm4gSXJlbGFuZCIsLCwsNjQuMCwsMjAyNS0xMS0yOCAxMTo1MjoxMyswMDowMCxHb29nbGUgQ2xvdWQsLCwsLCJJbmR1c3RyeSxBY2FkZW1pYSxBY2FkZW1pYSxBY2FkZW1pYSxJbmR1c3RyeSxBY2FkZW1pYSIsLCwsLE9wZW4gc291cmNlLCJBcGFjaGUgMi4wCmh0dHBzOi8vZ2l0aHViLmNvbS9nb29nbGUtZGVlcG1pbmQvcHJlZGljdGluZ3RoZXBhc3QvdHJlZS9tYWluL3RyYWluIiwsLCwsLDI4MTc0LjQ2MjY4MDQ1Nzc4MixIYXJkd2FyZSwsLCwsTm8KUXdlbjMtQ29kZXItNDgwQi1BMzVCLExhbmd1YWdlLCJMYW5ndWFnZSBtb2RlbGluZy9nZW5lcmF0aW9uLFF1ZXN0aW9uIGFuc3dlcmluZyxDb2RlIGdlbmVyYXRpb24sU3lzdGVtIGNvbnRyb2wiLEFsaWJhYmEsLDIwMjUtMDctMjIsUXdlbjMtQ29kZXI6IEFnZW50aWMgQ29kaW5nIGluIHRoZSBXb3JsZCxodHRwczovL3F3ZW5sbS5naXRodWIuaW8vYmxvZy9xd2VuMy1jb2Rlci8sLERpc2NyZXRpb25hcnksTWFqb3IgQWxpYmFiYSByZWxlYXNlLDQ4MDAwMDAwMDAwMC4wLCIiImEgNDgwQi1wYXJhbWV0ZXIgTWl4dHVyZS1vZi1FeHBlcnRzIG1vZGVsIHdpdGggMzVCIGFjdGl2ZSBwYXJhbWV0ZXJzIHdoaWNoIHN1cHBvcnRzIHRoZSBjb250ZXh0IGxlbmd0aCBvZiAyNTZLIHRva2VucyBuYXRpdmVseSBhbmQgMU0gdG9rZW5zIHdpdGggZXh0cmFwb2xhdGlvbiBtZXRob2RzIiIiLDEuNTc1ZSsyNCw2IEZMT1AgLyBwYXJhbWV0ZXIgLyB0b2tlbiAqIDM1ICogMTBeOSBhY3RpdmUgcGFyYW1ldGVycyAqIDcuNSAqIDEwXjEyIHRva2VucyA9IDEuNTc1ZSsyNCBGTE9QYCw3NTAwMDAwMDAwMDAwLCIiIlNjYWxpbmcgVG9rZW5zOiA3LjVUIHRva2VucyAiIiIsLCwsLENvbmZpZGVudCwiVG9kYXksIHdlJ3JlIGFubm91bmNpbmcgUXdlbjMtQ29kZXIsIG91ciBtb3N0IGFnZW50aWMgY29kZSBtb2RlbCB0byBkYXRlLiBRd2VuMy1Db2RlciBpcyBhdmFpbGFibGUgaW4gbXVsdGlwbGUgc2l6ZXMsIGJ1dCB3ZSdyZSBleGNpdGVkIHRvIGludHJvZHVjZSBpdHMgbW9zdCBwb3dlcmZ1bCB2YXJpYW50IGZpcnN0OiBRd2VuMy1Db2Rlci00ODBCLUEzNUItSW5zdHJ1Y3QuIGZlYXR1cmluZyB0aGUgZm9sbG93aW5nIGtleSBlbmhhbmNlbWVudHM6CgpTaWduaWZpY2FudCBQZXJmb3JtYW5jZSBhbW9uZyBvcGVuIG1vZGVscyBvbiBBZ2VudGljIENvZGluZywgQWdlbnRpYyBCcm93c2VyLVVzZSwgYW5kIG90aGVyIGZvdW5kYXRpb25hbCBjb2RpbmcgdGFza3MsIGFjaGlldmluZyByZXN1bHRzIGNvbXBhcmFibGUgdG8gQ2xhdWRlIFNvbm5ldC4KTG9uZy1jb250ZXh0IENhcGFiaWxpdGllcyB3aXRoIG5hdGl2ZSBzdXBwb3J0IGZvciAyNTZLIHRva2VucywgZXh0ZW5kYWJsZSB1cCB0byAxTSB0b2tlbnMgdXNpbmcgWWFybiwgb3B0aW1pemVkIGZvciByZXBvc2l0b3J5LXNjYWxlIHVuZGVyc3RhbmRpbmcuCkFnZW50aWMgQ29kaW5nIHN1cHBvcnRpbmcgZm9yIG1vc3QgcGxhdGZvcm0gc3VjaCBhcyBRd2VuIENvZGUsIENMSU5FLCBmZWF0dXJpbmcgYSBzcGVjaWFsbHkgZGVzaWduZWQgZnVuY3Rpb24gY2FsbCBmb3JtYXQuIiwsLE9wZW4gd2VpZ2h0cyAodW5yZXN0cmljdGVkKSxDaGluYSwsLCwsLDIwMjUtMTItMTggMDU6NDU6MTMrMDA6MDAsLCwsLG5vdCBsaXN0ZWQsSW5kdXN0cnksLCwsLFVucmVsZWFzZWQsIkFwYWNoZSAyLjAKaHR0cHM6Ly9odWdnaW5nZmFjZS5jby9Rd2VuL1F3ZW4zLUNvZGVyLTQ4MEItQTM1Qi1JbnN0cnVjdCIsLCwsLCwsT3BlcmF0aW9uIGNvdW50aW5nLFF3ZW4sLCwsWWVzClQtUHJvIDIuMCxMYW5ndWFnZSwiTGFuZ3VhZ2UgbW9kZWxpbmcvZ2VuZXJhdGlvbixRdWVzdGlvbiBhbnN3ZXJpbmcsUXVhbnRpdGF0aXZlIHJlYXNvbmluZyIsVC1CYW5rLCwyMDI1LTA3LTE4LFQtcHJvLWl0LTIuMCBpcyBhIG1vZGVsIGJ1aWx0IHVwb24gdGhlIFF3ZW4gMyBtb2RlbCBmYW1pbHkgYW5kIGluY29ycG9yYXRlcyBib3RoIGNvbnRpbnVhbCBwcmUtdHJhaW5pbmcgYW5kIGFsaWdubWVudCB0ZWNobmlxdWVzLixodHRwczovL3d3dy50YmFuay5ydS9hYm91dC9uZXdzLzE4MDcyMDI1LXQtdGVjaG5vbG9naWVzLWdyb3VwLWhhcy1yZWxlYXNlZC1tb2RlbC13aXRoLWh5YnJpZC1yZWFzb25pbmctbW9kZS10LXByby0yLTAvLCwsLDMyMDAwMDAwMDAwLjAsMzJCLCwsNDAwMDAwMDAwMDAsIiIiSW5zdHJ1Y3Rpb24gUHJlLVRyYWluaW5nOiA0MEIgdG9rZW5zIG9mIGluc3RydWN0aW9uIGRhdGEsIHdpdGggb25lLXRoaXJkIGZvY3VzZWQgb24gcmVhc29uaW5nIHRhc2tzLgoKU3VwZXJ2aXNlZCBGaW5lLVR1bmluZyAoU0ZUKTogfjUwMEsgaGlnaC1xdWFsaXR5IGFuZCBkaXZlcnNlIGluc3RydWN0aW9ucyB3aXRoIGJhbGFuY2VkIGNvbXBsZXhpdHkuIFJlYXNvbmluZyB0YXNrcyBtYWtlIHVwIGFib3V0IDIwJSBvZiB0aGUgZGF0YXNldC4KClByZWZlcmVuY2UgVHVuaW5nOiB+MTAwSyBjYXJlZnVsbHkgc2VsZWN0ZWQgaW5zdHJ1Y3Rpb25zLCBmaWx0ZXJlZCBieSBsZW5ndGggYW5kIHR5cGUgZm9yIGdlbmVyYWwgdGFza3MgYW5kIHdpdGggZG9tYWluLWJhbGFuY2VkIHNlbGVjdGlvbiBmb3IgcmVhc29uaW5nIHRhc2tzLiIiIiwsLCwsQ29uZmlkZW50LCJULVRlY2hub2xvZ2llcyBHcm91cCBwcmVzZW50ZWQgVC1Qcm8gMi4wIOKAlCB0aGUgZmlyc3Qgb3duIGxhcmdlIGxhbmd1YWdlIG1vZGVsIHdpdGggYSBoeWJyaWQgcmVhc29uaW5nIG1vZGUsIHdoaWNoIGNvbWJpbmVzIGhpZ2hlciBxdWFsaXR5IG9mIGFuc3dlcnMgdG8gY29tcGxleCBxdWVyaWVzIHdpdGggMiB0aW1lcyBzYXZpbmcgb2YgY29tcHV0aW5nIHJlc291cmNlcyBmb3IgcXVlcmllcyBpbiBSdXNzaWFuIGNvbXBhcmVkIHRvIGFuYWxvZ3VlcyBRd2VuMyBhbmQgRGVlcFNlZWsgUjEtRGlzdGlsLiBIeWJyaWQgbW9kZWxzIGFsbG93IGNob29zaW5nIGJldHdlZW4gZmFzdCBzaW1wbGUgYW5zd2VycyBhbmQgZGVlcCBhbmFseXNpcywgd2hpY2ggaGVscHMgdG8gb3B0aW1pemUgY29tcHV0aW5nIGNvc3RzIHdoZW4gaW1wbGVtZW50aW5nIEFJLgoKVG90YWwgZGV2ZWxvcG1lbnQgY29zdHMsIGluY2x1ZGluZyBjb3N0cyBvZiBjb21wdXRpbmcgcG93ZXIgZm9yIFImRCBhbmQgZmluYWwgYWRkaXRpb25hbCB0cmFpbmluZywgYXMgd2VsbCBhcyBlbXBsb3llZSBzYWxhcmllcywgZG8gbm90IGV4Y2VlZCAxMjAgbWlsbGlvbiBydWJsZXMuIiwsLE9wZW4gd2VpZ2h0cyAodW5yZXN0cmljdGVkKSxSdXNzaWEsUXdlbjMtMzJCLDcuNjhlKzIxLDYgRkxPUCAvIHRva2VuIC8gcGFyYW1ldGVyICogMzIgKiAxMF45IHBhcmFtZXRlcnMgKiA0MCAqIDEwXjkgdG9rZW5zID0gNy42OGUrMjEgRkxPUCwsLDIwMjUtMTEtMjggMTE6NTI6MTMrMDA6MDAsLCwsLCxJbmR1c3RyeSwsLCwsVW5yZWxlYXNlZCwiQXBhY2hlIDIuMApodHRwczovL2h1Z2dpbmdmYWNlLmNvL3QtdGVjaC9ULXByby1pdC0yLjAiLCwsLCwsLE9wZXJhdGlvbiBjb3VudGluZyx0LXRlY2gsLCwsWWVzCkNoYXRHUFQgYWdlbnQsTGFuZ3VhZ2UsIkxhbmd1YWdlIG1vZGVsaW5nL2dlbmVyYXRpb24sUXVlc3Rpb24gYW5zd2VyaW5nLFF1YW50aXRhdGl2ZSByZWFzb25pbmcsU3lzdGVtIGNvbnRyb2wsVGFibGUgdGFza3MsQ29kZSBnZW5lcmF0aW9uLEluc3RydWN0aW9uIGludGVycHJldGF0aW9uLFRyYW5zbGF0aW9uLFNlYXJjaCIsT3BlbkFJLCwyMDI1LTA3LTE3LEludHJvZHVjaW5nIENoYXRHUFQgYWdlbnQ6IGJyaWRnaW5nIHJlc2VhcmNoIGFuZCBhY3Rpb24saHR0cHM6Ly9jZG4ub3BlbmFpLmNvbS9wZGYvNmJjY2NjYTYtM2I2NC00M2NiLWE2NmUtNDY0NzA3MzE0MmQ3L2NoYXRncHRfYWdlbnRfc3lzdGVtX2NhcmRfbGF1bmNoLnBkZiwsLCwsLCwsLCwsLCwsVW5rbm93biwiQ2hhdEdQVCBhZ2VudCBpcyBhIG5ldyBhZ2VudGljIG1vZGVsIGluIHRoZSBzYW1lIGZhbWlseSBhcyBPcGVuQUkgbzMgdGhhdCBjb21iaW5lcyB0aGUgc3RyZW5ndGhzIG9mIGRlZXAgcmVzZWFyY2ggYW5kIE9wZXJhdG9yLiBJdCBicmluZ3MgdG9nZXRoZXI6CuKAoiBEZWVwIHJlc2VhcmNo4oCZcyBhYmlsaXR5IHRvIGNvbmR1Y3QgbXVsdGktc3RlcCByZXNlYXJjaCBhbmQgZ2VuZXJhdGUgaGlnaC1xdWFsaXR5IHJlcG9ydHMK4oCiIE9wZXJhdG9y4oCZcyBjYXBhY2l0eSB0byBleGVjdXRlIHRhc2tzIHRocm91Z2ggYSByZW1vdGUgdmlzdWFsIGJyb3dzZXIgZW52aXJvbm1lbnQK4oCiIFRlcm1pbmFsIHRvb2wgd2l0aCBsaW1pdGVkIG5ldHdvcmsgYWNjZXNzIGZvciBleGVjdXRpbmcgY29kZSwgcGVyZm9ybWluZyBkYXRhIGFuYWx5c2lzLCBhbmQgZ2VuZXJhdGluZyBzbGlkZXMgb3Igc3ByZWFkc2hlZXRzCuKAoiBBY2Nlc3MgdG8gZXh0ZXJuYWwgZGF0YSBzb3VyY2VzIGFuZCBhcHBsaWNhdGlvbnMgKGUuZy4sIEdvb2dsZSBEcml2ZSkgdmlhIENvbm5lY3RvcnMiLCwsSG9zdGVkIGFjY2VzcyAobm8gQVBJKSxVbml0ZWQgU3RhdGVzIG9mIEFtZXJpY2EsR1BULTRvLCwsLCwyMDI1LTExLTI4IDExOjUyOjEzKzAwOjAwLCwsLCwsSW5kdXN0cnksLCwsLFVucmVsZWFzZWQsLCwsLCwsLCwsLCwsTm8KT3BlblJlYXNvbmluZy1OZW1vdHJvbi0zMkIsTGFuZ3VhZ2UsIkxhbmd1YWdlIG1vZGVsaW5nL2dlbmVyYXRpb24sUXVlc3Rpb24gYW5zd2VyaW5nLFF1YW50aXRhdGl2ZSByZWFzb25pbmcsQ29kZSBnZW5lcmF0aW9uLE1hdGhlbWF0aWNhbCByZWFzb25pbmciLE5WSURJQSwsMjAyNS0wNy0xNixPcGVuUmVhc29uaW5nLU5lbW90cm9uLTMyQiBPdmVydmlldyxodHRwczovL2h1Z2dpbmdmYWNlLmNvL252aWRpYS9PcGVuUmVhc29uaW5nLU5lbW90cm9uLTMyQiwsLCwzMjAwMDAwMDAwMC4wLDMyQiwsLCwsLCwsLENvbmZpZGVudCwiT3BlblJlYXNvbmluZy1OZW1vdHJvbi0zMkIgaXMgYSBsYXJnZSBsYW5ndWFnZSBtb2RlbCAoTExNKSB3aGljaCBpcyBhIGRlcml2YXRpdmUgb2YgUXdlbjIuNS0zMkItSW5zdHJ1Y3QgKEFLQSB0aGUgcmVmZXJlbmNlIG1vZGVsKS4gSXQgaXMgYSByZWFzb25pbmcgbW9kZWwgdGhhdCBpcyBwb3N0LXRyYWluZWQgZm9yIHJlYXNvbmluZyBhYm91dCBtYXRoLCBjb2RlIGFuZCBzY2llbmNlIHNvbHV0aW9uIGdlbmVyYXRpb24uIFdlIGV2YWx1YXRlZCB0aGlzIG1vZGVsIHdpdGggdXAgdG8gNjRLIG91dHB1dCB0b2tlbnMuIFRoZSBPcGVuUmVhc29uaW5nIG1vZGVsIGlzIGF2YWlsYWJsZSBpbiB0aGUgZm9sbG93aW5nIHNpemVzOiAxLjVCLCA3QiBhbmQgMTRCIGFuZCAzMkIuCgpUaGlzIG1vZGVsIGlzIHJlYWR5IGZvciBjb21tZXJjaWFsL25vbi1jb21tZXJjaWFsIHJlc2VhcmNoIHVzZS4iLCwsT3BlbiB3ZWlnaHRzICh1bnJlc3RyaWN0ZWQpLFVuaXRlZCBTdGF0ZXMgb2YgQW1lcmljYSxRd2VuMi41LTMyQiwsLCwsMjAyNS0xMS0yOCAxMTo1MjoxMyswMDowMCwsLCwsLEluZHVzdHJ5LCwsLCxVbnJlbGVhc2VkLCIgQ3JlYXRpdmUgQ29tbW9ucyBBdHRyaWJ1dGlvbiA0LjAgSW50ZXJuYXRpb25hbCBMaWNlbnNlIChDQy1CWS00LjApCmh0dHBzOi8vaHVnZ2luZ2ZhY2UuY28vbnZpZGlhL09wZW5SZWFzb25pbmctTmVtb3Ryb24tMzJCIiwsLCwsLCwsbnZpZGlhLCwsLFllcwpFWEFPTkUgNC4wICgzMkIpLExhbmd1YWdlLCJMYW5ndWFnZSBtb2RlbGluZy9nZW5lcmF0aW9uLFF1ZXN0aW9uIGFuc3dlcmluZyxDb2RlIGdlbmVyYXRpb24sUXVhbnRpdGF0aXZlIHJlYXNvbmluZyxUcmFuc2xhdGlvbiIsTEcgQUkgUmVzZWFyY2gsIkxHIEFJIFJlc2VhcmNoOiBLeXVuZ2hvb24gQmFlLCBFdW5iaSBDaG9pLCBLaWJvbmcgQ2hvaSwgU3RhbmxleSBKdW5na3l1IENob2ksIFllbXVrIENob2ksIEt5dWJlZW4gSGFuLCBTZW9raGVlIEhvbmcsIEp1bndvbiBId2FuZywgVGFld2FuIEh3YW5nLCBKb29ud29uIEphbmcsIEh5b2ppbiBKZW9uLCBLaWplb25nIEplb24sIEdlcnJhcmQgSmVvbmd3b24gSm8sIEh5dW5qaWsgSm8sIEppeWVvbiBKdW5nLCBFdWlzb29uIEtpbSwgSHlvc2FuZyBLaW0sIEppaG9vbiBLaW0sIEpvb25rZWUgS2ltLCBTZW9uZ2h3YW4gS2ltLCBTb3llb24gS2ltLCBTdW5reW91bmcgS2ltLCBZaXJldW4gS2ltLCBZb25naWwgS2ltLCBZb3VjaHVsIEtpbSwgRWR3YXJkIEh3YXlvdW5nIExlZSwgR3dhbmdobyBMZWUsIEhhZWp1IExlZSwgSG9uZ2xhayBMZWUsIEppbnNpayBMZWUsIEt5dW5nbWluIExlZSwgU2FuZ2hhIFBhcmssIFlvdW5nIE1pbiBQYWlrLCBZb25nbWluIFBhcmssIFlvdW5neW9uZyBQYXJrLCBTYW5naHl1biBTZW8sIFNpaG9vbiBZYW5nLCBIZXVpeWVlbiBZZWVuLCBTaWh5dWsgWWksIEh5ZW9uZ3UgWXVuIiwyMDI1LTA3LTE1LEVYQU9ORSA0LjA6IFVuaWZpZWQgTGFyZ2UgTGFuZ3VhZ2UgTW9kZWxzIEludGVncmF0aW5nIE5vbi1yZWFzb25pbmcgYW5kIFJlYXNvbmluZyBNb2RlcyxodHRwczovL2FyeGl2Lm9yZy9hYnMvMjUwNy4xMTQwNywsVHJhaW5pbmcgY29zdCwyZTI0IEZMT1BzIG9mIHRyYWluaW5nIGNvbXB1dGUsMzIwMDAwMDAwMDAuMCwzMkIsMi42OTAwMDAwMDAwMDAwMWUrMjQsIlJlcG9ydGVkIGluIFRhYmxlIDIuCgpmcm9tIGNvbW11bmljYXRpb24gd2l0aCB0aGUgYXV0aG9yczoKIiJFWEFPTkUgNC4wIDMyQjogTlZJRElBIEgyMDAgR1BVcyB4IDUxMiBFQSBmb3IgMTkgd2Vla3MgKEZQOCBtb2RlIHRyYWluaW5nKSIiIiwxNDAwMDAwMDAwMDAwMCwibWF4IHNlcXVlbmNlIGxlbmd0aCAxMzEsMDcyIChUYWJsZSAxKQoKc2l6ZSBvZiBwcmV0cmFpbmluZyBkYXRhOiAxNFQgKFRhYmxlIDIpIiwzMTkyLjAsImZyb20gY29tbXVuaWNhdGlvbiB3aXRoIHRoZSBhdXRob3JzOgoiIkVYQU9ORSA0LjAgMzJCOiBOVklESUEgSDIwMCBHUFVzIHggNTEyIEVBIGZvciAxOSB3ZWVrcyAoRlA4IG1vZGUgdHJhaW5pbmcpIiIKCjE5IHdlZWtzID0gMzE5MiBob3VycyIsTlZJRElBIEgyMDAgU1hNLCxDb25maWRlbnQsIlRoaXMgdGVjaG5pY2FsIHJlcG9ydCBpbnRyb2R1Y2VzIEVYQU9ORSA0LjAsIHdoaWNoIGludGVncmF0ZXMgYSBOb24tcmVhc29uaW5nIG1vZGUgYW5kIGEgUmVhc29uaW5nIG1vZGUgdG8gYWNoaWV2ZSBib3RoIHRoZSBleGNlbGxlbnQgdXNhYmlsaXR5IG9mIEVYQU9ORSAzLjUgYW5kIHRoZSBhZHZhbmNlZCByZWFzb25pbmcgYWJpbGl0aWVzIG9mIEVYQU9ORSBEZWVwLiBUbyBwYXZlIHRoZSB3YXkgZm9yIHRoZSBhZ2VudGljIEFJIGVyYSwgRVhBT05FIDQuMCBpbmNvcnBvcmF0ZXMgZXNzZW50aWFsIGZlYXR1cmVzIHN1Y2ggYXMgYWdlbnRpYyB0b29sIHVzZSwgYW5kIGl0cyBtdWx0aWxpbmd1YWwgY2FwYWJpbGl0aWVzIGFyZSBleHRlbmRlZCB0byBzdXBwb3J0IFNwYW5pc2ggaW4gYWRkaXRpb24gdG8gRW5nbGlzaCBhbmQgS29yZWFuLiBUaGUgRVhBT05FIDQuMCBtb2RlbCBzZXJpZXMgY29uc2lzdHMgb2YgdHdvIHNpemVzOiBhIG1pZC1zaXplIDMyQiBtb2RlbCBvcHRpbWl6ZWQgZm9yIGhpZ2ggcGVyZm9ybWFuY2UsIGFuZCBhIHNtYWxsLXNpemUgMS4yQiBtb2RlbCBkZXNpZ25lZCBmb3Igb24tZGV2aWNlIGFwcGxpY2F0aW9ucy4gVGhlIEVYQU9ORSA0LjAgZGVtb25zdHJhdGVzIHN1cGVyaW9yIHBlcmZvcm1hbmNlIGNvbXBhcmVkIHRvIG9wZW4td2VpZ2h0IG1vZGVscyBpbiBpdHMgY2xhc3MgYW5kIHJlbWFpbnMgY29tcGV0aXRpdmUgZXZlbiBhZ2FpbnN0IGZyb250aWVyLWNsYXNzIG1vZGVscy4gVGhlIG1vZGVscyBhcmUgcHVibGljbHkgYXZhaWxhYmxlIGZvciByZXNlYXJjaCBwdXJwb3NlcyBhbmQgY2FuIGJlIGVhc2lseSBkb3dubG9hZGVkIHZpYSB0aGlzIGh0dHBzIFVSTC4iLCwsT3BlbiB3ZWlnaHRzIChub24tY29tbWVyY2lhbCksS29yZWEgKFJlcHVibGljIG9mKSwsLCw1MTIuMCwsMjAyNi0wMi0xMSAxOToyNjoyNyswMDowMCwsLCwsLEluZHVzdHJ5LCwsLCxVbnJlbGVhc2VkLCJFeGFvbmUgbGljZW5zZSAocGVybWl0cyBvbmx5IGFjYWRlbWljLCByZXNlYXJjaCwgb3IgZWR1Y2F0aW9uYWwgdXNhZ2UpIApodHRwczovL2h1Z2dpbmdmYWNlLmNvL0xHQUktRVhBT05FL0VYQU9ORS00LjAtMzJCIiwsLCxGUDgsLDcwMTM1Ni4wMTAwODc1NjMyLFJlcG9ydGVkLExHQUktRVhBT05FLCwsLFllcwpFWEFPTkUgNC4wICgxLjJCKSxMYW5ndWFnZSwiTGFuZ3VhZ2UgbW9kZWxpbmcvZ2VuZXJhdGlvbixRdWVzdGlvbiBhbnN3ZXJpbmcsQ29kZSBnZW5lcmF0aW9uLFF1YW50aXRhdGl2ZSByZWFzb25pbmcsVHJhbnNsYXRpb24iLExHIEFJIFJlc2VhcmNoLCJMRyBBSSBSZXNlYXJjaDogS3l1bmdob29uIEJhZSwgRXVuYmkgQ2hvaSwgS2lib25nIENob2ksIFN0YW5sZXkgSnVuZ2t5dSBDaG9pLCBZZW11ayBDaG9pLCBLeXViZWVuIEhhbiwgU2Vva2hlZSBIb25nLCBKdW53b24gSHdhbmcsIFRhZXdhbiBId2FuZywgSm9vbndvbiBKYW5nLCBIeW9qaW4gSmVvbiwgS2lqZW9uZyBKZW9uLCBHZXJyYXJkIEplb25nd29uIEpvLCBIeXVuamlrIEpvLCBKaXllb24gSnVuZywgRXVpc29vbiBLaW0sIEh5b3NhbmcgS2ltLCBKaWhvb24gS2ltLCBKb29ua2VlIEtpbSwgU2Vvbmdod2FuIEtpbSwgU295ZW9uIEtpbSwgU3Vua3lvdW5nIEtpbSwgWWlyZXVuIEtpbSwgWW9uZ2lsIEtpbSwgWW91Y2h1bCBLaW0sIEVkd2FyZCBId2F5b3VuZyBMZWUsIEd3YW5naG8gTGVlLCBIYWVqdSBMZWUsIEhvbmdsYWsgTGVlLCBKaW5zaWsgTGVlLCBLeXVuZ21pbiBMZWUsIFNhbmdoYSBQYXJrLCBZb3VuZyBNaW4gUGFpaywgWW9uZ21pbiBQYXJrLCBZb3VuZ3lvbmcgUGFyaywgU2FuZ2h5dW4gU2VvLCBTaWhvb24gWWFuZywgSGV1aXllZW4gWWVlbiwgU2loeXVrIFlpLCBIeWVvbmd1IFl1biIsMjAyNS0wNy0xNSxFWEFPTkUgNC4wOiBVbmlmaWVkIExhcmdlIExhbmd1YWdlIE1vZGVscyBJbnRlZ3JhdGluZyBOb24tcmVhc29uaW5nIGFuZCBSZWFzb25pbmcgTW9kZXMsaHR0cHM6Ly9hcnhpdi5vcmcvYWJzLzI1MDcuMTE0MDcsLCwsMTIwMDAwMDAwMC4wLDEuMkIsOC42NWUrMjIsIlJlcG9ydGVkIGluIFRhYmxlIDIuCgpmcm9tIGNvbW11bmljYXRpb24gd2l0aCB0aGUgYXV0aG9yczoKIiJFWEFPTkUgNC4wIDEuMkI6IE5WSURJQSBIMjAwIEdQVXMgeCA1MTIgRUEgZm9yIDIgd2Vla3MgKEZQOCBtb2RlIHRyYWluaW5nKSIiIiwxMjAwMDAwMDAwMDAwMCwibWF4IHNlcXVlbmNlIGxlbmd0aCA2NSw1MzYgKFRhYmxlIDEpCgpzaXplIG9mIHByZXRyYWluaW5nIGRhdGE6IDEyVCAoVGFibGUgMikiLDMzNi4wLCJmcm9tIGNvbW11bmljYXRpb24gd2l0aCB0aGUgYXV0aG9yczoKIiJFWEFPTkUgNC4wIDEuMkI6IE5WSURJQSBIMjAwIEdQVXMgeCA1MTIgRUEgZm9yIDIgd2Vla3MgKEZQOCBtb2RlIHRyYWluaW5nKSIiCgoyIHdlZWtzID0gMzM2IGhvdXJzIixOVklESUEgSDIwMCBTWE0sLENvbmZpZGVudCwiVGhpcyB0ZWNobmljYWwgcmVwb3J0IGludHJvZHVjZXMgRVhBT05FIDQuMCwgd2hpY2ggaW50ZWdyYXRlcyBhIE5vbi1yZWFzb25pbmcgbW9kZSBhbmQgYSBSZWFzb25pbmcgbW9kZSB0byBhY2hpZXZlIGJvdGggdGhlIGV4Y2VsbGVudCB1c2FiaWxpdHkgb2YgRVhBT05FIDMuNSBhbmQgdGhlIGFkdmFuY2VkIHJlYXNvbmluZyBhYmlsaXRpZXMgb2YgRVhBT05FIERlZXAuIFRvIHBhdmUgdGhlIHdheSBmb3IgdGhlIGFnZW50aWMgQUkgZXJhLCBFWEFPTkUgNC4wIGluY29ycG9yYXRlcyBlc3NlbnRpYWwgZmVhdHVyZXMgc3VjaCBhcyBhZ2VudGljIHRvb2wgdXNlLCBhbmQgaXRzIG11bHRpbGluZ3VhbCBjYXBhYmlsaXRpZXMgYXJlIGV4dGVuZGVkIHRvIHN1cHBvcnQgU3BhbmlzaCBpbiBhZGRpdGlvbiB0byBFbmdsaXNoIGFuZCBLb3JlYW4uIFRoZSBFWEFPTkUgNC4wIG1vZGVsIHNlcmllcyBjb25zaXN0cyBvZiB0d28gc2l6ZXM6IGEgbWlkLXNpemUgMzJCIG1vZGVsIG9wdGltaXplZCBmb3IgaGlnaCBwZXJmb3JtYW5jZSwgYW5kIGEgc21hbGwtc2l6ZSAxLjJCIG1vZGVsIGRlc2lnbmVkIGZvciBvbi1kZXZpY2UgYXBwbGljYXRpb25zLiBUaGUgRVhBT05FIDQuMCBkZW1vbnN0cmF0ZXMgc3VwZXJpb3IgcGVyZm9ybWFuY2UgY29tcGFyZWQgdG8gb3Blbi13ZWlnaHQgbW9kZWxzIGluIGl0cyBjbGFzcyBhbmQgcmVtYWlucyBjb21wZXRpdGl2ZSBldmVuIGFnYWluc3QgZnJvbnRpZXItY2xhc3MgbW9kZWxzLiBUaGUgbW9kZWxzIGFyZSBwdWJsaWNseSBhdmFpbGFibGUgZm9yIHJlc2VhcmNoIHB1cnBvc2VzIGFuZCBjYW4gYmUgZWFzaWx5IGRvd25sb2FkZWQgdmlhIHRoaXMgaHR0cHMgVVJMLiIsLCxPcGVuIHdlaWdodHMgKG5vbi1jb21tZXJjaWFsKSxLb3JlYSAoUmVwdWJsaWMgb2YpLCwsLDUxMi4wLCwyMDI2LTAyLTExIDE5OjI2OjI3KzAwOjAwLCwsLCwsSW5kdXN0cnksLCwsLFVucmVsZWFzZWQsIkV4YW9uZSBsaWNlbnNlIChwZXJtaXRzIG9ubHkgYWNhZGVtaWMsIHJlc2VhcmNoLCBvciBlZHVjYXRpb25hbCB1c2FnZSkgCmh0dHBzOi8vaHVnZ2luZ2ZhY2UuY28vTEdBSS1FWEFPTkUvRVhBT05FLTQuMC0xLjJCIiwsLCxGUDgsLDcwMTM1Ni4wMTAwODc1NjMyLFJlcG9ydGVkLExHQUktRVhBT05FLCwsLFllcwpWb3h0cmFsIFNtYWxsLFNwZWVjaCwiQXVkaW8gcXVlc3Rpb24gYW5zd2VyaW5nLFNwZWVjaCByZWNvZ25pdGlvbiAoQVNSKSxTcGVlY2gtdG8tdGV4dCxMYW5ndWFnZSBtb2RlbGluZy9nZW5lcmF0aW9uLFF1ZXN0aW9uIGFuc3dlcmluZyIsTWlzdHJhbCBBSSwiQWxleGFuZGVyIEguIExpdSwgQW5keSBFaHJlbmJlcmcsIEFuZHkgTG8sIENsw6ltZW50IERlbm9peCwgQ29yZW50aW4gQmFycmVhdSwgR3VpbGxhdW1lIExhbXBsZSwgSmVhbi1NYWxvIERlbGlnbm9uLCBLaHlhdGhpIFJhZ2hhdmkgQ2hhbmR1LCBQYXRyaWNrIHZvbiBQbGF0ZW4sIFBhdmFua3VtYXIgUmVkZHkgTXVkZGlyZWRkeSwgU2FuY2hpdCBHYW5kaGksIFNvaGFtIEdob3NoLCBTcmlqYW4gTWlzaHJhLCBUaG9tYXMgRm91YmVydCwgQWJoaW5hdiBSYXN0b2dpLCBBZGFtIFlhbmcsIEFsYmVydCBRLiBKaWFuZywgQWxleGFuZHJlIFNhYmxheXJvbGxlcywgQW3DqWxpZSBIw6lsaW91LCBBbcOpbGllIE1hcnRpbiwgQW5tb2wgQWdhcndhbCwgQW50b2luZSBSb3V4LCBBcnRodXIgRGFyY2V0LCBBcnRodXIgTWVuc2NoLCBCYXB0aXN0ZSBCb3V0LCBCYXB0aXN0ZSBSb3ppw6hyZSwgQmF1ZG91aW4gRGUgTW9uaWNhdWx0LCBDaHJpcyBCYW1mb3JkLCBDaHJpc3RpYW4gV2FsbGVud2VpbiwgQ2hyaXN0b3BoZSBSZW5hdWRpbiwgQ2zDqW1lbmNlIExhbmZyYW5jaGksIERhcml1cyBEYWJlcnQsIERldmVuZHJhIFNpbmdoIENoYXBsb3QsIERldm9uIE1pemVsbGUsIERpZWdvIGRlIGxhcyBDYXNhcywgRWxsaW90IENoYW5lLVNhbmUsIEVtaWxpZW4gRnVnaWVyLCBFbW1hIEJvdSBIYW5uYSwgR2FicmllbGxlIEJlcnJhZGEsIEdhdXRoaWVyIERlbGVyY2UsIEdhdXRoaWVyIEd1aW5ldCwgR2VvcmdpaSBOb3Zpa292LCBHdWlsbGF1bWUgTWFydGluLCBIaW1hbnNodSBKYWp1LCBKYW4gTHVkemllamV3c2tpLCBKYXNvbiBSdXRlLCBKZWFuLUhhZHJpZW4gQ2hhYnJhbiwgSmVzc2ljYSBDaHVkbm92c2t5LCBKb2FjaGltIFN0dWRuaWEsIEpvZXAgQmFybWVudGxvLCBKb25hcyBBbWFyLCBKb3NzZWxpbiBTb21lcnZpbGxlIFJvYmVydHMsIEp1bGllbiBEZW5pemUsIEthcmFuIFNheGVuYSwgS2FybWVzaCBZYWRhdiwgS2FydGlrIEtoYW5kZWx3YWwsIEt1c2ggSmFpbiwgTMOpbGlvIFJlbmFyZCBMYXZhdWQsIEzDqW9uYXJkIEJsaWVyLCBMaW5neGlhbyBaaGFvLCBMb3VpcyBNYXJ0aW4sIEx1Y2lsZSBTYXVsbmllciwgTHV5dSBHYW8sIE1hcmllIFBlbGxhdCwgTWF0aGlsZGUgR3VpbGxhdW1pbiwgTWF0aGlzIEZlbGFyZG9zLCBNYXR0aGlldSBEaW5vdCwgTWF4aW1lIERhcnJpbiwgTWF4aW1pbGlhbiBBdWd1c3RpbiwgTWlja2HDq2wgU2V6bmVjLCBOZWhhIEd1cHRhLCBOaWtoaWwgUmFnaHVyYW1hbiwgT2xpdmllciBEdWNoZW5uZSwgUGF0cmljaWEgV2FuZywgUGF0cnlrIFNhZmZlciwgUGF1bCBKYWNvYiwgUGF1bCBXYW1iZXJndWUsIFBhdWxhIEt1cnlsb3dpY3osIFBoaWxvbcOobmUgQ2hhZ25pb3QsIFBpZXJyZSBTdG9jaywgUHJhdmVzaCBBZ3Jhd2FsLCBSw6ltaSBEZWxhY291cnQsIFJvbWFpbiBTYXV2ZXN0cmUsIFJvbWFuIFNvbGV0c2t5aSwgU2FnYXIgVmF6ZSwgU2FuZGVlcCBTdWJyYW1hbmlhbiwgU2F1cmFiaCBHYXJnLCBTaGFzaHdhdCBEYWxhbCwgU2lkZGhhcnRoIEdhbmRoaSwgU3VtdWtoIEFpdGhhbCwgU3p5bW9uIEFudG9uaWFrLCBUZXZlbiBMZSBTY2FvLCBUaGliYXVsdCBTY2h1ZWxsZXIsIFRoaWJhdXQgTGF2cmlsLCBUaG9tYXMgUm9iZXJ0LCBUaG9tYXMgV2FuZywgVGltb3Row6llIExhY3JvaXgsIFRvbSBCZXdsZXksIFZhbGVyaWlhIE5lbXljaG5pa292YSwgVmljdG9yIFBhbHR6IGV0IGFsLiAoNiBhZGRpdGlvbmFsIGF1dGhvcnMgbm90IHNob3duKSIsMjAyNS0wNy0xNSxJbnRyb2R1Y2luZyBmcm9udGllciBvcGVuIHNvdXJjZSBzcGVlY2ggdW5kZXJzdGFuZGluZyBtb2RlbHMuLGh0dHBzOi8vYXJ4aXYub3JnL2Ficy8yNTA3LjEzMjY0LCwsLDI0MzAwMDAwMDAwLjAsVGFibGUgMSwsLCwsLCwsLENvbmZpZGVudCwiV2UgcHJlc2VudCBWb3h0cmFsIE1pbmkgYW5kIFZveHRyYWwgU21hbGwsIHR3byBtdWx0aW1vZGFsIGF1ZGlvIGNoYXQgbW9kZWxzLiBWb3h0cmFsIGlzIHRyYWluZWQgdG8gY29tcHJlaGVuZCBib3RoIHNwb2tlbiBhdWRpbyBhbmQgdGV4dCBkb2N1bWVudHMsIGFjaGlldmluZyBzdGF0ZS1vZi10aGUtYXJ0IHBlcmZvcm1hbmNlIGFjcm9zcyBhIGRpdmVyc2UgcmFuZ2Ugb2YgYXVkaW8gYmVuY2htYXJrcywgd2hpbGUgcHJlc2VydmluZyBzdHJvbmcgdGV4dCBjYXBhYmlsaXRpZXMuIFZveHRyYWwgU21hbGwgb3V0cGVyZm9ybXMgYSBudW1iZXIgb2YgY2xvc2VkLXNvdXJjZSBtb2RlbHMsIHdoaWxlIGJlaW5nIHNtYWxsIGVub3VnaCB0byBydW4gbG9jYWxseS4gQSAzMksgY29udGV4dCB3aW5kb3cgZW5hYmxlcyB0aGUgbW9kZWwgdG8gaGFuZGxlIGF1ZGlvIGZpbGVzIHVwIHRvIDQwIG1pbnV0ZXMgaW4gZHVyYXRpb24gYW5kIGxvbmcgbXVsdGktdHVybiBjb252ZXJzYXRpb25zLiBXZSBhbHNvIGNvbnRyaWJ1dGUgdGhyZWUgYmVuY2htYXJrcyBmb3IgZXZhbHVhdGluZyBzcGVlY2ggdW5kZXJzdGFuZGluZyBtb2RlbHMgb24ga25vd2xlZGdlIGFuZCB0cml2aWEuIEJvdGggVm94dHJhbCBtb2RlbHMgYXJlIHJlbGVhc2VkIHVuZGVyIEFwYWNoZSAyLjAgbGljZW5zZS4iLCwsT3BlbiB3ZWlnaHRzICh1bnJlc3RyaWN0ZWQpLEZyYW5jZSxNaXN0cmFsIFNtYWxsIDMsLCwsLDIwMjUtMTEtMjggMTE6NTI6MTMrMDA6MDAsLCwsLCxJbmR1c3RyeSwsLCwsVW5yZWxlYXNlZCwiQXBhY2hlIDIuMApodHRwczovL2h1Z2dpbmdmYWNlLmNvL21pc3RyYWxhaS9Wb3h0cmFsLVNtYWxsLTI0Qi0yNTA3IiwsLCwsLCwsbWlzdHJhbGFpLCwsLFllcwpWb3h0cmFsIE1pbmksIlNwZWVjaCxMYW5ndWFnZSIsIkF1ZGlvIHF1ZXN0aW9uIGFuc3dlcmluZyxTcGVlY2ggcmVjb2duaXRpb24gKEFTUiksU3BlZWNoLXRvLXRleHQsTGFuZ3VhZ2UgbW9kZWxpbmcvZ2VuZXJhdGlvbixRdWVzdGlvbiBhbnN3ZXJpbmciLE1pc3RyYWwgQUksIkFsZXhhbmRlciBILiBMaXUsIEFuZHkgRWhyZW5iZXJnLCBBbmR5IExvLCBDbMOpbWVudCBEZW5vaXgsIENvcmVudGluIEJhcnJlYXUsIEd1aWxsYXVtZSBMYW1wbGUsIEplYW4tTWFsbyBEZWxpZ25vbiwgS2h5YXRoaSBSYWdoYXZpIENoYW5kdSwgUGF0cmljayB2b24gUGxhdGVuLCBQYXZhbmt1bWFyIFJlZGR5IE11ZGRpcmVkZHksIFNhbmNoaXQgR2FuZGhpLCBTb2hhbSBHaG9zaCwgU3JpamFuIE1pc2hyYSwgVGhvbWFzIEZvdWJlcnQsIEFiaGluYXYgUmFzdG9naSwgQWRhbSBZYW5nLCBBbGJlcnQgUS4gSmlhbmcsIEFsZXhhbmRyZSBTYWJsYXlyb2xsZXMsIEFtw6lsaWUgSMOpbGlvdSwgQW3DqWxpZSBNYXJ0aW4sIEFubW9sIEFnYXJ3YWwsIEFudG9pbmUgUm91eCwgQXJ0aHVyIERhcmNldCwgQXJ0aHVyIE1lbnNjaCwgQmFwdGlzdGUgQm91dCwgQmFwdGlzdGUgUm96acOocmUsIEJhdWRvdWluIERlIE1vbmljYXVsdCwgQ2hyaXMgQmFtZm9yZCwgQ2hyaXN0aWFuIFdhbGxlbndlaW4sIENocmlzdG9waGUgUmVuYXVkaW4sIENsw6ltZW5jZSBMYW5mcmFuY2hpLCBEYXJpdXMgRGFiZXJ0LCBEZXZlbmRyYSBTaW5naCBDaGFwbG90LCBEZXZvbiBNaXplbGxlLCBEaWVnbyBkZSBsYXMgQ2FzYXMsIEVsbGlvdCBDaGFuZS1TYW5lLCBFbWlsaWVuIEZ1Z2llciwgRW1tYSBCb3UgSGFubmEsIEdhYnJpZWxsZSBCZXJyYWRhLCBHYXV0aGllciBEZWxlcmNlLCBHYXV0aGllciBHdWluZXQsIEdlb3JnaWkgTm92aWtvdiwgR3VpbGxhdW1lIE1hcnRpbiwgSGltYW5zaHUgSmFqdSwgSmFuIEx1ZHppZWpld3NraSwgSmFzb24gUnV0ZSwgSmVhbi1IYWRyaWVuIENoYWJyYW4sIEplc3NpY2EgQ2h1ZG5vdnNreSwgSm9hY2hpbSBTdHVkbmlhLCBKb2VwIEJhcm1lbnRsbywgSm9uYXMgQW1hciwgSm9zc2VsaW4gU29tZXJ2aWxsZSBSb2JlcnRzLCBKdWxpZW4gRGVuaXplLCBLYXJhbiBTYXhlbmEsIEthcm1lc2ggWWFkYXYsIEthcnRpayBLaGFuZGVsd2FsLCBLdXNoIEphaW4sIEzDqWxpbyBSZW5hcmQgTGF2YXVkLCBMw6lvbmFyZCBCbGllciwgTGluZ3hpYW8gWmhhbywgTG91aXMgTWFydGluLCBMdWNpbGUgU2F1bG5pZXIsIEx1eXUgR2FvLCBNYXJpZSBQZWxsYXQsIE1hdGhpbGRlIEd1aWxsYXVtaW4sIE1hdGhpcyBGZWxhcmRvcywgTWF0dGhpZXUgRGlub3QsIE1heGltZSBEYXJyaW4sIE1heGltaWxpYW4gQXVndXN0aW4sIE1pY2thw6tsIFNlem5lYywgTmVoYSBHdXB0YSwgTmlraGlsIFJhZ2h1cmFtYW4sIE9saXZpZXIgRHVjaGVubmUsIFBhdHJpY2lhIFdhbmcsIFBhdHJ5ayBTYWZmZXIsIFBhdWwgSmFjb2IsIFBhdWwgV2FtYmVyZ3VlLCBQYXVsYSBLdXJ5bG93aWN6LCBQaGlsb23DqG5lIENoYWduaW90LCBQaWVycmUgU3RvY2ssIFByYXZlc2ggQWdyYXdhbCwgUsOpbWkgRGVsYWNvdXJ0LCBSb21haW4gU2F1dmVzdHJlLCBSb21hbiBTb2xldHNreWksIFNhZ2FyIFZhemUsIFNhbmRlZXAgU3VicmFtYW5pYW4sIFNhdXJhYmggR2FyZywgU2hhc2h3YXQgRGFsYWwsIFNpZGRoYXJ0aCBHYW5kaGksIFN1bXVraCBBaXRoYWwsIFN6eW1vbiBBbnRvbmlhaywgVGV2ZW4gTGUgU2NhbywgVGhpYmF1bHQgU2NodWVsbGVyLCBUaGliYXV0IExhdnJpbCwgVGhvbWFzIFJvYmVydCwgVGhvbWFzIFdhbmcsIFRpbW90aMOpZSBMYWNyb2l4LCBUb20gQmV3bGV5LCBWYWxlcmlpYSBOZW15Y2huaWtvdmEsIFZpY3RvciBQYWx0eiBldCBhbC4gKDYgYWRkaXRpb25hbCBhdXRob3JzIG5vdCBzaG93bikiLDIwMjUtMDctMTUsSW50cm9kdWNpbmcgZnJvbnRpZXIgb3BlbiBzb3VyY2Ugc3BlZWNoIHVuZGVyc3RhbmRpbmcgbW9kZWxzLixodHRwczovL2FyeGl2Lm9yZy9hYnMvMjUwNy4xMzI2NCwsLCIiIlZveHRyYWwgU21hbGwgYWNoaWV2ZXMgc3RhdGUtb2YtdGhlLWFydCB0cmFuc2NyaXB0aW9uIHJlc3VsdHMgb24gRW5nbGlzaCBTaG9ydC1Gb3JtIGFuZCBNQ1YsIGJlYXRpbmcgYWxsIG9wZW4gYW5kIGNsb3NlZC1zb3VyY2UgbW9kZWxzLiIiIiw0NzAwMDAwMDAwLjAsVGFibGUgMSwsLCwsLCwsLENvbmZpZGVudCwiV2UgcHJlc2VudCBWb3h0cmFsIE1pbmkgYW5kIFZveHRyYWwgU21hbGwsIHR3byBtdWx0aW1vZGFsIGF1ZGlvIGNoYXQgbW9kZWxzLiBWb3h0cmFsIGlzIHRyYWluZWQgdG8gY29tcHJlaGVuZCBib3RoIHNwb2tlbiBhdWRpbyBhbmQgdGV4dCBkb2N1bWVudHMsIGFjaGlldmluZyBzdGF0ZS1vZi10aGUtYXJ0IHBlcmZvcm1hbmNlIGFjcm9zcyBhIGRpdmVyc2UgcmFuZ2Ugb2YgYXVkaW8gYmVuY2htYXJrcywgd2hpbGUgcHJlc2VydmluZyBzdHJvbmcgdGV4dCBjYXBhYmlsaXRpZXMuIFZveHRyYWwgU21hbGwgb3V0cGVyZm9ybXMgYSBudW1iZXIgb2YgY2xvc2VkLXNvdXJjZSBtb2RlbHMsIHdoaWxlIGJlaW5nIHNtYWxsIGVub3VnaCB0byBydW4gbG9jYWxseS4gQSAzMksgY29udGV4dCB3aW5kb3cgZW5hYmxlcyB0aGUgbW9kZWwgdG8gaGFuZGxlIGF1ZGlvIGZpbGVzIHVwIHRvIDQwIG1pbnV0ZXMgaW4gZHVyYXRpb24gYW5kIGxvbmcgbXVsdGktdHVybiBjb252ZXJzYXRpb25zLiBXZSBhbHNvIGNvbnRyaWJ1dGUgdGhyZWUgYmVuY2htYXJrcyBmb3IgZXZhbHVhdGluZyBzcGVlY2ggdW5kZXJzdGFuZGluZyBtb2RlbHMgb24ga25vd2xlZGdlIGFuZCB0cml2aWEuIEJvdGggVm94dHJhbCBtb2RlbHMgYXJlIHJlbGVhc2VkIHVuZGVyIEFwYWNoZSAyLjAgbGljZW5zZS4iLCwsT3BlbiB3ZWlnaHRzICh1bnJlc3RyaWN0ZWQpLEZyYW5jZSxNaW5pc3RyYWwgM0IsLCwsLDIwMjUtMTEtMjggMTE6NTI6MTMrMDA6MDAsLCwsLCxJbmR1c3RyeSwsLCwsVW5yZWxlYXNlZCwiQXBhY2hlIDIuMApodHRwczovL2h1Z2dpbmdmYWNlLmNvL21pc3RyYWxhaS9Wb3h0cmFsLU1pbmktM0ItMjUwNyIsLCwsLCwsLG1pc3RyYWxhaSwsLCxZZXMKR2VtaW5pIEVtYmVkZGluZyxMYW5ndWFnZSxTZW1hbnRpYyBlbWJlZGRpbmcsR29vZ2xlIERlZXBNaW5kLCJKaW5oeXVrIExlZSwgRmVpeWFuZyBDaGVuLCBTYWhpbCBEdWEsIERhbmllbCBDZXIsIE1hZGh1cmkgU2hhbmJob2d1ZSwgSWZ0ZWtoYXIgTmFpbSwgR3VzdGF2byBIZXJuw6FuZGV6IMOBYnJlZ28sIFpoZSBMaSwgS2FpZmVuZyBDaGVuLCBIZW5yaXF1ZSBTY2hlY2h0ZXIgVmVyYSwgWGlhb3FpIFJlbiwgU2hhbmZlbmcgWmhhbmcsIERhbmllbCBTYWx6LCBNaWNoYWVsIEJvcmF0a28sIEpheSBIYW4sIEJsYWlyIENoZW4sIFNodW8gSHVhbmcsIFZpa3JhbSBSYW8sIFBhdWwgU3VnYW50aGFuLCBGZW5nIEhhbiwgQW5kcmVhcyBEb3VtYW5vZ2xvdSwgTml0aGkgR3VwdGEsIEZlZG9yIE1vaXNlZXYsIENhdGh5IFlpcCwgQWFzaGkgSmFpbiwgU2ltb24gQmF1bWdhcnRuZXIsIFNoYWhyb2toIFNoYWhpLCBGcmFuayBQYWxtYSBHb21leiwgU2FuZGVlcCBNYXJpc2VybGEsIE1pbiBDaG9pLCBQYXJhc2hhciBTaGFoLCBTb25hbSBHb2Vua2EsIEtlIENoZW4sIFllIFhpYSwgS29lcnQgQ2hlbiwgU2FpIE1laGVyIEthcnRoaWsgRHVkZHUsIFlpY2hhbmcgQ2hlbiwgVHJldm9yIFdhbGtlciwgV2VubGVpIFpob3UsIFJha2VzaCBHaGl5YSwgWmFjaCBHbGVpY2hlciwgS2FyYW4gR2lsbCwgWmhlIERvbmcsIE1vanRhYmEgU2V5ZWRob3NzZWluaSwgWXVuaHN1YW4gU3VuZywgUmFwaGFlbCBIb2ZmbWFubiwgVG9tIER1ZXJpZyIsMjAyNS0wNy0xNCxHZW1pbmkgRW1iZWRkaW5nOiBHZW5lcmFsaXphYmxlIEVtYmVkZGluZ3MgZnJvbSBHZW1pbmksaHR0cHM6Ly9hcnhpdi5vcmcvYWJzLzI1MDMuMDc4OTEsLFNPVEEgaW1wcm92ZW1lbnQsIlRhYmxlIDEKIiJUaGlzIGVtYmVkZGluZyBtb2RlbCBoYXMgY29uc2lzdGVudGx5IGhlbGQgYSB0b3Agc3BvdCBvbiB0aGUgTWFzc2l2ZSBUZXh0IEVtYmVkZGluZyBCZW5jaG1hcmsgKE1URUIpIE11bHRpbGluZ3VhbCBsZWFkZXJib2FyZCBzaW5jZSB0aGUgZXhwZXJpbWVudGFsIGxhdW5jaCBpbiBNYXJjaC4iIiIsLCwsLCwsLCwsLFVua25vd24sIkluIHRoaXMgcmVwb3J0LCB3ZSBpbnRyb2R1Y2UgR2VtaW5pIEVtYmVkZGluZywgYSBzdGF0ZS1vZi10aGUtYXJ0IGVtYmVkZGluZyBtb2RlbCBsZXZlcmFnaW5nIHRoZSBwb3dlciBvZiBHZW1pbmksIEdvb2dsZSdzIG1vc3QgY2FwYWJsZSBsYXJnZSBsYW5ndWFnZSBtb2RlbC4gQ2FwaXRhbGl6aW5nIG9uIEdlbWluaSdzIGluaGVyZW50IG11bHRpbGluZ3VhbCBhbmQgY29kZSB1bmRlcnN0YW5kaW5nIGNhcGFiaWxpdGllcywgR2VtaW5pIEVtYmVkZGluZyBwcm9kdWNlcyBoaWdobHkgZ2VuZXJhbGl6YWJsZSBlbWJlZGRpbmdzIGZvciB0ZXh0IHNwYW5uaW5nIG51bWVyb3VzIGxhbmd1YWdlcyBhbmQgdGV4dHVhbCBtb2RhbGl0aWVzLiBUaGUgcmVwcmVzZW50YXRpb25zIGdlbmVyYXRlZCBieSBHZW1pbmkgRW1iZWRkaW5nIGNhbiBiZSBwcmVjb21wdXRlZCBhbmQgYXBwbGllZCB0byBhIHZhcmlldHkgb2YgZG93bnN0cmVhbSB0YXNrcyBpbmNsdWRpbmcgY2xhc3NpZmljYXRpb24sIHNpbWlsYXJpdHksIGNsdXN0ZXJpbmcsIHJhbmtpbmcsIGFuZCByZXRyaWV2YWwuIEV2YWx1YXRlZCBvbiB0aGUgTWFzc2l2ZSBNdWx0aWxpbmd1YWwgVGV4dCBFbWJlZGRpbmcgQmVuY2htYXJrIChNTVRFQiksIHdoaWNoIGluY2x1ZGVzIG92ZXIgb25lIGh1bmRyZWQgdGFza3MgYWNyb3NzIDI1MCsgbGFuZ3VhZ2VzLCBHZW1pbmkgRW1iZWRkaW5nIHN1YnN0YW50aWFsbHkgb3V0cGVyZm9ybXMgcHJpb3Igc3RhdGUtb2YtdGhlLWFydCBtb2RlbHMsIGRlbW9uc3RyYXRpbmcgY29uc2lkZXJhYmxlIGltcHJvdmVtZW50cyBpbiBlbWJlZGRpbmcgcXVhbGl0eS4gQWNoaWV2aW5nIHN0YXRlLW9mLXRoZS1hcnQgcGVyZm9ybWFuY2UgYWNyb3NzIE1NVEVCJ3MgbXVsdGlsaW5ndWFsLCBFbmdsaXNoLCBhbmQgY29kZSBiZW5jaG1hcmtzLCBvdXIgdW5pZmllZCBtb2RlbCBkZW1vbnN0cmF0ZXMgc3Ryb25nIGNhcGFiaWxpdGllcyBhY3Jvc3MgYSBicm9hZCBzZWxlY3Rpb24gb2YgdGFza3MgYW5kIHN1cnBhc3NlcyBzcGVjaWFsaXplZCBkb21haW4tc3BlY2lmaWMgbW9kZWxzLiIsLCxBUEkgYWNjZXNzLFVuaXRlZCBTdGF0ZXMgb2YgQW1lcmljYSwsLCwsLDIwMjUtMTEtMjggMTE6NTI6MTMrMDA6MDAsLCwsLCxJbmR1c3RyeSwsLCwsVW5yZWxlYXNlZCxodHRwczovL2RldmVsb3BlcnMuZ29vZ2xlYmxvZy5jb20vZW4vZ2VtaW5pLWVtYmVkZGluZy1hdmFpbGFibGUtZ2VtaW5pLWFwaS8sLCwsLCwsLCwsLCxObwpLaW1pIEsyLExhbmd1YWdlLCJMYW5ndWFnZSBtb2RlbGluZy9nZW5lcmF0aW9uLENvZGUgZ2VuZXJhdGlvbixRdWVzdGlvbiBhbnN3ZXJpbmcsUXVhbnRpdGF0aXZlIHJlYXNvbmluZyxTZWFyY2gsVGFibGUgdGFza3MiLE1vb25zaG90LCwyMDI1LTA3LTExLEtpbWkgSzI6IE9wZW4gQWdlbnRpYyBJbnRlbGxpZ2VuY2UsaHR0cHM6Ly9tb29uc2hvdGFpLmdpdGh1Yi5pby9LaW1pLUsyLywsVHJhaW5pbmcgY29zdCwsMTAwMDAwMDAwMDAwMC4wLE1vRSB3aXRoIDFUIHRvdGFsIHBhcmFtZXRlcnMgYW5kIDMyQiBwYXJhbWV0ZXJzIGFjdGl2ZSBwZXIgZm9yd2FyZCBwYXNzLDIuOTc2ZSsyNCw2IEZMT1AgLyBwYXJhbWV0ZXIgLyB0b2tlbiAqIDMyICogMTBeOSBhY3RpdmF0ZWQgcGFyYW1ldGVycyAqIDE1LjUgKiAxMF4xMiB0b2tlbnMgPSAyLjk3NmUrMjQgRkxPUCwxNTUwMDAwMDAwMDAwMCwiIiJLaW1pIEsyIHdhcyBwcmUtdHJhaW5lZCBvbiAxNS41VCB0b2tlbnMiIiIsLCxOVklESUEgSDgwMCBTWE01LCxDb25maWRlbnQsIktpbWkgSzIgaXMgb3VyIGxhdGVzdCBNaXh0dXJlLW9mLUV4cGVydHMgbW9kZWwgd2l0aCAzMiBiaWxsaW9uIGFjdGl2YXRlZCBwYXJhbWV0</x:v>
      </x:c>
    </x:row>
    <x:row r="26" ht="18" customHeight="1">
      <x:c r="A26" s="17" t="n">
        <x:v>21</x:v>
      </x:c>
      <x:c r="B26" s="17" t="n">
        <x:v>309</x:v>
      </x:c>
      <x:c r="C26" s="94" t="str">
        <x:v>ZXJzIGFuZCAxIHRyaWxsaW9uIHRvdGFsIHBhcmFtZXRlcnMuIEl0IGFjaGlldmVzIHN0YXRlLW9mLXRoZS1hcnQgcGVyZm9ybWFuY2UgaW4gZnJvbnRpZXIga25vd2xlZGdlLCBtYXRoLCBhbmQgY29kaW5nIGFtb25nIG5vbi10aGlua2luZyBtb2RlbHMuIEJ1dCBpdCBnb2VzIGZ1cnRoZXIg4oCUIG1ldGljdWxvdXNseSBvcHRpbWl6ZWQgZm9yIGFnZW50aWMgdGFza3MsIEtpbWkgSzIgZG9lcyBub3QganVzdCBhbnN3ZXI7IGl0IGFjdHMuCkFuZCBub3csIGl0IGlzIHdpdGhpbiB5b3VyIHJlYWNoLiBUb2RheSwgd2UgYXJlIG9wZW4tc291cmNpbmc6CktpbWktSzItQmFzZTogVGhlIGZvdW5kYXRpb24gbW9kZWwsIGEgc3Ryb25nIHN0YXJ0IGZvciByZXNlYXJjaGVycyBhbmQgYnVpbGRlcnMgd2hvIHdhbnQgZnVsbCBjb250cm9sIGZvciBmaW5lLXR1bmluZyBhbmQgY3VzdG9tIHNvbHV0aW9ucy4KS2ltaS1LMi1JbnN0cnVjdDogVGhlIHBvc3QtdHJhaW5lZCBtb2RlbCBiZXN0IGZvciBkcm9wLWluLCBnZW5lcmFsLXB1cnBvc2UgY2hhdCBhbmQgYWdlbnRpYyBleHBlcmllbmNlcy4gSXQgaXMgYSByZWZsZXgtZ3JhZGUgbW9kZWwgd2l0aG91dCBsb25nIHRoaW5raW5nLgpXaXRoIEtpbWkgSzIsIGFkdmFuY2VkIGFnZW50aWMgaW50ZWxsaWdlbmNlIGlzIG1vcmUgb3BlbiBhbmQgYWNjZXNzaWJsZSB0aGFuIGV2ZXIuIFdlIGNhbid0IHdhaXQgdG8gc2VlIHdoYXQgeW91IGJ1aWxkLiIsLCxPcGVuIHdlaWdodHMgKHJlc3RyaWN0ZWQgdXNlKSxDaGluYSwsLCwsLDIwMjUtMTItMTggMDQ6NTk6NDYrMDA6MDAsLCwsNjcwMDAwMDAuMCwiIiJnbG9iYWwgYmF0Y2ggc2l6ZSB3YXMgaGVsZCBhdCA2N00gdG9rZW4iIiIsSW5kdXN0cnksLCwsLFVucmVsZWFzZWQsIk1vZGlmaWVkIE1JVCBsaWNlbnNlIChzZXBhcmFyZSBsaWNlbnNlIGlzIHJlcXVpcmVkIGZvciBlbnRpdGllcyB3aXRoIDEwME0rIE1BVSBvciAkMjBNKyBpbiBhbm51YWwgcmV2ZW51ZSkgZm9yIHdlaWdodHMgYW5kIGluZmVyZW5jZSBjb2RlOgpodHRwczovL2h1Z2dpbmdmYWNlLmNvL21vb25zaG90YWkvS2ltaS1LMi1JbnN0cnVjdApodHRwczovL2dpdGh1Yi5jb20vTW9vbnNob3RBSS9LaW1pLUsyP3RhYj1yZWFkbWUtb3YtZmlsZSM0LWRlcGxveW1lbnQKCkFQSToKaHR0cHM6Ly9wbGF0Zm9ybS5tb29uc2hvdC5jbi9kb2NzL3ByaWNpbmcvY2hhdCMlRTglQUUlQTElRTglQjQlQjklRTUlOUYlQkElRTYlOUMlQUMlRTYlQTYlODIlRTUlQkYlQjUiLCwsLCwsLE9wZXJhdGlvbiBjb3VudGluZyxtb29uc2hvdGFpLCwsLFllcwpHcm9rIDQgSGVhdnksTGFuZ3VhZ2UsIkxhbmd1YWdlIG1vZGVsaW5nL2dlbmVyYXRpb24sUXVlc3Rpb24gYW5zd2VyaW5nLE1hdGhlbWF0aWNhbCByZWFzb25pbmcsUXVhbnRpdGF0aXZlIHJlYXNvbmluZyxDb2RlIGdlbmVyYXRpb24iLHhBSSwsMjAyNS0wNy0xMCxHcm9rIDQgSGVhdnkgLSB0aGUgbW9zdCBwb3dlcmZ1bCB2ZXJzaW9uIG9mIEdyb2sgNCxodHRwczovL3guYWkvbmV3cy9ncm9rLTQsLFNPVEEgaW1wcm92ZW1lbnQsIiIiR3JvayA0IEhlYXZ5IGxlYWRzIFVTQU1PJzI1IHdpdGggNjEuOSUsIGFuZCBpcyB0aGUgZmlyc3QgdG8gc2NvcmUgNTAuNyUgb24gSHVtYW5pdHkncyBMYXN0IEV4YW0gKHRleHQtb25seSBzdWJzZXQpLCBkZW1vbnN0cmF0aW5nIHVucGFyYWxsZWxlZCBjYXBhYmlsaXRpZXMgaW4gY29tcGxleCByZWFzb25pbmcgdGhyb3VnaCBzY2FsZWQgcmVpbmZvcmNlbWVudCBsZWFybmluZyBhbmQgbmF0aXZlIHRvb2wgdXNlLiIiIiwsLCwsLCwsLCwsVW5rbm93biwiV2UgaGF2ZSBtYWRlIGZ1cnRoZXIgcHJvZ3Jlc3Mgb24gcGFyYWxsZWwgdGVzdC10aW1lIGNvbXB1dGUsIHdoaWNoIGFsbG93cyBHcm9rIHRvIGNvbnNpZGVyIG11bHRpcGxlIGh5cG90aGVzZXMgYXQgb25jZS4gV2UgY2FsbCB0aGlzIG1vZGVsIEdyb2sgNCBIZWF2eSwgYW5kIGl0IHNldHMgYSBuZXcgc3RhbmRhcmQgZm9yIHBlcmZvcm1hbmNlIGFuZCByZWxpYWJpbGl0eS4gR3JvayA0IEhlYXZ5IHNhdHVyYXRlcyBtb3N0IGFjYWRlbWljIGJlbmNobWFya3MgYW5kIGlzIHRoZSBmaXJzdCBtb2RlbCB0byBzY29yZSA1MCUgb24gSHVtYW5pdHkncyBMYXN0IEV4YW0sIGEgYmVuY2htYXJrICIiZGVzaWduZWQgdG8gYmUgdGhlIGZpbmFsIGNsb3NlZC1lbmRlZCBhY2FkZW1pYyBiZW5jaG1hcmsgb2YgaXRzIGtpbmQuIiIiLCwsVW5yZWxlYXNlZCxVbml0ZWQgU3RhdGVzIG9mIEFtZXJpY2EsLCwsLCwyMDI2LTAyLTE5IDE5OjM4OjExKzAwOjAwLCwsLCwsSW5kdXN0cnksLCwsLFVucmVsZWFzZWQsLCwsLCwsLCwsLCwsTm8KR3JvayA0LCJMYW5ndWFnZSxNdWx0aW1vZGFsLFZpc2lvbiIsIkxhbmd1YWdlIG1vZGVsaW5nL2dlbmVyYXRpb24sUXVlc3Rpb24gYW5zd2VyaW5nLFNlYXJjaCxWaXN1YWwgcXVlc3Rpb24gYW5zd2VyaW5nLENoYXJhY3RlciByZWNvZ25pdGlvbiAoT0NSKSxJbWFnZSBjYXB0aW9uaW5nLFF1YW50aXRhdGl2ZSByZWFzb25pbmciLHhBSSwsMjAyNS0wNy0wOSxHcm9rIDQsaHR0cHM6Ly94LmFpL25ld3MvZ3Jvay00LCxUcmFpbmluZyBjb3N0LCwzMDAwMDAwMDAwMDAwLjAsUnVtb3JlZCB0byBiZSAyLjRUIHBhcmFtcyAoaHR0cHM6Ly94LmNvbS9rYWxvbWF6ZS9zdGF0dXMvMTk0Mjk5NjU1NTA4ODEzNDU5MiksNS4wMDAwMDAwMDAwMDAxZSsyNiwiV2UgdGhpbmsgdGhhdCBSTCByZWxhdGl2ZSB0byBwcmUtY29tcHV0ZSBpcyBiZXR3ZWVuIG91ciBlc3RpbWF0ZSBmb3IgbzMgKDEwJSBvZiBwcmUtdHJhaW5pbmcpIGFuZCB0aGUgMTAwJSBpbXBsaWVkIGJ5IHRoaXMgc2xpZGUgaW4gdGhlIGxhdW5jaCAoIGh0dHBzOi8vYXJjaGl2ZS5pcy9mMHZKVSApLiBBc3N1bWluZyB0aGUgc2FtZSBwcmUtdHJhaW5pbmcgYXMgR3JvayAzIChhbHNvIGltcGxpZWQgYnkgdGhhdCBzbGlkZSwgYW5kIG11Y2ggbW9yZSBjb25zaXN0ZW50KSBhbmQgdGhhdCBHcm9rIDMgdXNlZCBhIHRlbnRoIGFzIG11Y2ggUkwsIHdlIGdldDoKCjIgKiAoZ3JvazMvMS4xKSBpbiB0aGUgaGlnaCBjYXNlIChybCBpcyAxMCUgb2YgZ3JvayAzLCBzbyBncm9rMy8xLjEgaXMgZ3JvazMgcHJlY29tcHV0ZSwgYW5kIGluIHRoaXMgY2FzZSB0d2ljZSB0aGF0IGlzIGdyb2sgNCkKMS4xICogKGdyb2szLzEuMDEpIGluIHRoZSBsb3cgY2FzZQpUaGUgZ2VvbWV0cmljIG1lYW4gaXMgKHJvdW5kZWQgdG8gb25lIHNpZyBmaWcpOiA1ZTI2CiIsLCwsLCwsU3BlY3VsYXRpdmUsIkdyb2sgNCBpcyB0aGUgbW9zdCBpbnRlbGxpZ2VudCBtb2RlbCBpbiB0aGUgd29ybGQuIEl0IGluY2x1ZGVzIG5hdGl2ZSB0b29sIHVzZSBhbmQgcmVhbC10aW1lIHNlYXJjaCBpbnRlZ3JhdGlvbiwgYW5kIGlzIGF2YWlsYWJsZSBub3cgdG8gU3VwZXJHcm9rIGFuZCBQcmVtaXVtKyBzdWJzY3JpYmVycywgYXMgd2VsbCBhcyB0aHJvdWdoIHRoZSB4QUkgQVBJLiBXZSBhcmUgYWxzbyBpbnRyb2R1Y2luZyBhIG5ldyBTdXBlckdyb2sgSGVhdnkgdGllciB3aXRoIGFjY2VzcyB0byBHcm9rIDQgSGVhdnkgLSB0aGUgbW9zdCBwb3dlcmZ1bCB2ZXJzaW9uIG9mIEdyb2sgNC4iLCwsQVBJIGFjY2VzcyxVbml0ZWQgU3RhdGVzIG9mIEFtZXJpY2EsLCwsMjAwMDAwLjAsLDIwMjYtMDItMTEgMTk6MjA6MzErMDA6MDAsLCIiIndlIHV0aWxpemVkIENvbG9zc3VzLCBvdXIgMjAwLDAwMCBHUFUgY2x1c3RlciwgdG8gcnVuIHJlaW5mb3JjZW1lbnQgbGVhcm5pbmcgdHJhaW5pbmcgdGhhdCByZWZpbmVzIEdyb2sncyByZWFzb25pbmcgYWJpbGl0aWVzIGF0IHByZXRyYWluaW5nIHNjYWxlIiIiLCwsLEluZHVzdHJ5LCwsLCxVbnJlbGVhc2VkLCxUcnVlLDM4Nzg0MjY3OC4wODYzNjE0NywsLFRydWUsLENvbXBhcmlzb24gd2l0aCBvdGhlciBtb2RlbHMsLCwsLE5vCkVYQU9ORSBQYXRoIDIuMCwiVmlzaW9uLE1lZGljaW5lIiwiQ2FuY2VyIGRpYWdub3NpcyxJbWFnZSBjbGFzc2lmaWNhdGlvbixNZWRpY2FsIGRpYWdub3NpcyIsTEcgQUkgUmVzZWFyY2gsIk15dW5namFuZyBQeWVvbiwgSmFuZ2h5ZW9uIExlZSwgTWluc29vIExlZSwgSnVzZXVuZyBZdW4sIEh3YW5pbCBDaG9pLCBKb25naHl1biBLaW0sIEppd29uIEtpbSwgWWkgSHUsIEpvbmdzZW9uZyBKYW5nLCBTb29ueW91bmcgTGVlIiwyMDI1LTA3LTA5LEVYQU9ORSBQYXRoIDIuMDogUGF0aG9sb2d5IEZvdW5kYXRpb24gTW9kZWwgd2l0aCBFbmQtdG8tRW5kIFN1cGVydmlzaW9uLGh0dHBzOi8vYXJ4aXYub3JnL2Ficy8yNTA3LjA2NjM5LCxTT1RBIGltcHJvdmVtZW50LCJBdXRob3IgY29ycmVzcG9uZGVuY2U6CiIiT3VyIHRlY2huaWNhbCByZXBvcnQgZm9yIHRoZSBFWEFPTkUgUGF0aCAyLjAgbW9kZWwgcHJlc2VudHMgcmVzdWx0cyBhY3Jvc3MgdGVuIGJlbmNobWFyayBkYXRhc2V0cy4KQW1vbmcgdGhlbSwgdGhlIGJlbmNobWFya3MgZW5kaW5nIGluICoqKi1VU0ExIGFuZCAqKiotS09SIGFyZSBwcml2YXRlIGRhdGFzZXRzIGNvbGxlY3RlZCBmcm9tIGhvc3BpdGFscywKd2hpbGUgdGhvc2UgZW5kaW5nIGluICoqKi1DUFRBQyBhcmUgYmFzZWQgb24gcHVibGljbHkgYXZhaWxhYmxlIGRhdGEgZnJvbSB0aGUgZm9sbG93aW5nIHBhcGVyOgoKTGksIFlpemUsIExhemFyLCBBbGV4YW5kZXIgSi4sIGV0IGFsLiwgIiJQcm90ZW9nZW5vbWljIGRhdGEgYW5kIHJlc291cmNlcyBmb3IgcGFuLWNhbmNlciBhbmFseXNpcyIiLCBDYW5jZXIgQ2VsbCwgVm9sdW1lIDQxLCBJc3N1ZSA4LCAxMzk34oCTMTQwNgpodHRwczovL3d3dy5jZWxsLmNvbS9jYW5jZXItY2VsbC9mdWxsdGV4dC9TMTUzNS02MTA4KDIzKTAwMjE5LTIKCkFjY29yZGluZyB0byBHb29nbGUgU2Nob2xhciwgdGhpcyBwYXBlciBoYXMgYmVlbiBjaXRlZCAxNDIgdGltZXMuIChsaW5rKQpUaGUgYmVuY2htYXJrIHRhYmxlIGJlbG93LCB3aGljaCBpbmNsdWRlcyBvbmx5IGRhdGEgZGVyaXZlZCBmcm9tIHRoaXMgcHVibGljYXRpb24sIHNob3dzIHRoZSBhdmVyYWdlIHBlcmZvcm1hbmNlIGNvbXBhcmlzb24gYWNyb3NzIGNvbXBldGluZyBtb2RlbHMuCkFzIHlvdSBjYW4gc2VlLCBFWEFPTkUgUGF0aCAyLjAgYWNoaWV2ZXMgdGhlIGhpZ2hlc3QgcGVyZm9ybWFuY2UgaW4gdGhpcyBldmFsdWF0aW9uLiIsMTc1MDAwMDAwLjAsfjE3NU0gcGFyYW1ldGVycyBiYXNlZCBvbiBGaWd1cmUgMSwsLDE0NDQ1MCwiIiJFWEFPTkUgUGF0aCAyLjAgaXMgdHJhaW5lZCBvbiAzNywxOTUgRm9ybWFsaW4tRml4ZWQsIFBhcmFmZmluLUVtYmVkZGVkIChGRlBFKSBIZW1hdG94eWxpbiBhbmQgRW9zaW4gKEgmRSkgc3RhaW5lZCBXU0lzLiBUaGVzZSBXU0lzIGdlbmVyYXRlIDE0NCw0NTAgaW1hZ2UtbGFiZWwgcGFpcnMgYWNyb3NzIDE2IHRyYWluaW5nIHRhc2tzLCB3aXRoIGVhY2ggV1NJIGNvbnRyaWJ1dGluZyBtdWx0aXBsZSBsYWJlbHMgY29ycmVzcG9uZGluZyB0byBkaWZmZXJlbnQgcHJlZGljdGlvbiBvYmplY3RpdmVzIGluY2x1ZGluZyBjYW5jZXIgc3VidHlwaW5nLCB0aXNzdWUgY2xhc3NpZmljYXRpb24sIGFuZCBiaW9tYXJrZXIgcHJlZGljdGlvbi4iIgoKIiJnaWdhcGl4ZWwgc2NhbGUiIgoKIiJJbiB0aGUgZmlyc3QgY3VycmljdWx1bSBzdGFnZSwgd2UgYXBwbHkgMjU2w5cyNTYgRElOTyBsb3NzIHRvIHRoZSBmaXJzdC1zdGFnZSBWaVQgYW5kIDEwMjTDlzEwMjQgRElOTyBsb3NzIHRvIHRoZSBzZWNvbmQtc3RhZ2UgVmlUIiIKCnVua25vd24gbnVtYmVyIG9mIGVwb2NocyBvciB0cmFpbmluZyBzdGVwcyIsLCwsLENvbmZpZGVudCwiSW4gZGlnaXRhbCBwYXRob2xvZ3ksIHdob2xlLXNsaWRlIGltYWdlcyAoV1NJcykgYXJlIG9mdGVuIGRpZmZpY3VsdCB0byBoYW5kbGUgZHVlIHRvIHRoZWlyIGdpZ2FwaXhlbCBzY2FsZSwgc28gbW9zdCBhcHByb2FjaGVzIHRyYWluIHBhdGNoIGVuY29kZXJzIHZpYSBzZWxmLXN1cGVydmlzZWQgbGVhcm5pbmcgKFNTTCkgYW5kIHRoZW4gYWdncmVnYXRlIHRoZSBwYXRjaC1sZXZlbCBlbWJlZGRpbmdzIHZpYSBtdWx0aXBsZSBpbnN0YW5jZSBsZWFybmluZyAoTUlMKSBvciBzbGlkZSBlbmNvZGVycyBmb3IgZG93bnN0cmVhbSB0YXNrcy4gSG93ZXZlciwgcGF0Y2gtbGV2ZWwgU1NMIG1heSBvdmVybG9vayBjb21wbGV4IGRvbWFpbi1zcGVjaWZpYyBmZWF0dXJlcyB0aGF0IGFyZSBlc3NlbnRpYWwgZm9yIGJpb21hcmtlciBwcmVkaWN0aW9uLCBzdWNoIGFzIG11dGF0aW9uIHN0YXR1cyBhbmQgbW9sZWN1bGFyIGNoYXJhY3RlcmlzdGljcywgYXMgU1NMIG1ldGhvZHMgcmVseSBvbmx5IG9uIGJhc2ljIGF1Z21lbnRhdGlvbnMgc2VsZWN0ZWQgZm9yIG5hdHVyYWwgaW1hZ2UgZG9tYWlucyBvbiBzbWFsbCBwYXRjaC1sZXZlbCBhcmVhLiBNb3Jlb3ZlciwgU1NMIG1ldGhvZHMgcmVtYWluIGxlc3MgZGF0YSBlZmZpY2llbnQgdGhhbiBmdWxseSBzdXBlcnZpc2VkIGFwcHJvYWNoZXMsIHJlcXVpcmluZyBleHRlbnNpdmUgY29tcHV0YXRpb25hbCByZXNvdXJjZXMgYW5kIGRhdGFzZXRzIHRvIGFjaGlldmUgY29tcGV0aXRpdmUgcGVyZm9ybWFuY2UuIFRvIGFkZHJlc3MgdGhlc2UgbGltaXRhdGlvbnMsIHdlIHByZXNlbnQgRVhBT05FIFBhdGggMi4wLCBhIHBhdGhvbG9neSBmb3VuZGF0aW9uIG1vZGVsIHRoYXQgbGVhcm5zIHBhdGNoLWxldmVsIHJlcHJlc2VudGF0aW9ucyB1bmRlciBkaXJlY3Qgc2xpZGUtbGV2ZWwgc3VwZXJ2aXNpb24uIFVzaW5nIG9ubHkgMzdrIFdTSXMgZm9yIHRyYWluaW5nLCBFWEFPTkUgUGF0aCAyLjAgYWNoaWV2ZXMgc3RhdGUtb2YtdGhlLWFydCBhdmVyYWdlIHBlcmZvcm1hbmNlIGFjcm9zcyAxMCBiaW9tYXJrZXIgcHJlZGljdGlvbiB0YXNrcywgZGVtb25zdHJhdGluZyByZW1hcmthYmxlIGRhdGEgZWZmaWNpZW5jeS4iLCwsT3BlbiB3ZWlnaHRzIChub24tY29tbWVyY2lhbCksS29yZWEgKFJlcHVibGljIG9mKSwsLCwsLDIwMjUtMTEtMjggMTE6NTI6MTMrMDA6MDAsLCwsLCxJbmR1c3RyeSwsLCwsVW5yZWxlYXNlZCwiRVhBT05FUGF0aCBBSSBNb2RlbCBMaWNlbnNlIEFncmVlbWVudCAxLjAgLSBOQwpodHRwczovL2h1Z2dpbmdmYWNlLmNvL0xHQUktRVhBT05FL0VYQU9ORS1QYXRoLTIuMCIsLCwsLCwsLExHQUktRVhBT05FLCwsLFllcwpNZWRTaWdMSVAsIlZpc2lvbixNZWRpY2luZSIsIkltYWdlIGVtYmVkZGluZyxJbWFnZSBzZWdtZW50YXRpb24sSW1hZ2UgY2xhc3NpZmljYXRpb24iLEdvb2dsZSwsMjAyNS0wNy0wOSxNZWRTaWdMSVAgbW9kZWwgY2FyZCxodHRwczovL2RldmVsb3BlcnMuZ29vZ2xlLmNvbS9oZWFsdGgtYWktZGV2ZWxvcGVyLWZvdW5kYXRpb25zL21lZHNpZ2xpcCwsLCw4MDAwMDAwMDAuMCwiIiJNZWRTaWdMSVAgY29udGFpbnMgYSA0MDBNIHBhcmFtZXRlciB2aXNpb24gZW5jb2RlciBhbmQgNDAwTSBwYXJhbWV0ZXIgdGV4dCBlbmNvZGVyLCIiIiwsLCwsLCwsLENvbmZpZGVudCwiTWVkU2lnTElQIGlzIGEgdmFyaWFudCBvZiBTaWdMSVAgKFNpZ21vaWQgTG9zcyBmb3IgTGFuZ3VhZ2UgSW1hZ2UgUHJlLXRyYWluaW5nKSB0aGF0IGlzIHRyYWluZWQgdG8gZW5jb2RlIG1lZGljYWwgaW1hZ2VzIGFuZCB0ZXh0IGludG8gYSBjb21tb24gZW1iZWRkaW5nIHNwYWNlLiBEZXZlbG9wZXJzIGNhbiB1c2UgTWVkU2lnTElQIHRvIGFjY2VsZXJhdGUgYnVpbGRpbmcgaGVhbHRoY2FyZS1iYXNlZCBBSSBhcHBsaWNhdGlvbnMuCgpNZWRTaWdMSVAgd2FzIHRyYWluZWQgb24gYSB2YXJpZXR5IG9mIGRlLWlkZW50aWZpZWQgbWVkaWNhbCBpbWFnZSBhbmQgdGV4dCBwYWlycywgaW5jbHVkaW5nIGNoZXN0IFgtcmF5cywgZGVybWF0b2xvZ3kgaW1hZ2VzLCBvcGh0aGFsbW9sb2d5IGltYWdlcywgaGlzdG9wYXRob2xvZ3kgc2xpZGVzLCBhbmQgc2xpY2VzIG9mIENUIGFuZCBNUkkgdm9sdW1lcywgYWxvbmcgd2l0aCBhc3NvY2lhdGVkIGRlc2NyaXB0aW9ucyBvciByZXBvcnRzLiBNZWRTaWdMSVAgY29udGFpbnMgYSA0MDBNIHBhcmFtZXRlciB2aXNpb24gZW5jb2RlciBhbmQgNDAwTSBwYXJhbWV0ZXIgdGV4dCBlbmNvZGVyLCBpdCBzdXBwb3J0cyA0NDh4NDQ4IGltYWdlIHJlc29sdXRpb24gd2l0aCB1cCB0byA2NCB0ZXh0IHRva2Vucy4KCk1lZFNpZ0xJUCBpcyByZWNvbW1lbmRlZCBmb3IgbWVkaWNhbCBpbWFnZSBpbnRlcnByZXRhdGlvbiBhcHBsaWNhdGlvbnMgd2l0aG91dCBhIG5lZWQgZm9yIHRleHQgZ2VuZXJhdGlvbiwgc3VjaCBhcyBkYXRhLWVmZmljaWVudCBjbGFzc2lmaWNhdGlvbiwgemVyby1zaG90IGNsYXNzaWZpY2F0aW9uLCBhbmQgc2VtYW50aWMgaW1hZ2UgcmV0cmlldmFsLiBGb3IgbWVkaWNhbCBhcHBsaWNhdGlvbnMgdGhhdCByZXF1aXJlIHRleHQgZ2VuZXJhdGlvbiwgTWVkR2VtbWEgaXMgcmVjb21tZW5kZWQuIiwsLE9wZW4gd2VpZ2h0cyAocmVzdHJpY3RlZCB1c2UpLFVuaXRlZCBTdGF0ZXMgb2YgQW1lcmljYSwsLCwsLDIwMjUtMTEtMjggMTE6NTI6MTMrMDA6MDAsLCwsLCxJbmR1c3RyeSwsLCwsVW5yZWxlYXNlZCwiVGhlIHVzZSBvZiBNZWRTaWdMSVAgaXMgZ292ZXJuZWQgYnkgdGhlIEhlYWx0aCBBSSBEZXZlbG9wZXIgRm91bmRhdGlvbnMgdGVybXMgb2YgdXNlCgpodHRwczovL2h1Z2dpbmdmYWNlLmNvL2dvb2dsZS9tZWRzaWdsaXAtNDQ4IiwsLCwsLCwsZ29vZ2xlLCwsLFllcwpkb3RzLmxsbTEsTGFuZ3VhZ2UsIkxhbmd1YWdlIG1vZGVsaW5nL2dlbmVyYXRpb24sUXVlc3Rpb24gYW5zd2VyaW5nIixSZWRub3RlLCJCaSBIdW8sIEJpbiBUdSwgQ2hlbmcgUWluLCBEYSBaaGVuZywgRGViaW5nIFpoYW5nLCBEb25namllIFpoYW5nLCBFbiBMaSwgRnUgR3VvLCBKaWFuIFlhbywgSmllIExvdSwgSnVuZmVuZyBUaWFuLCBMaSBIdSwgUmFuIFpodSwgU2hlbmdkb25nIENoZW4sIFNodW8gTGl1LCBTdSBHdWFuZywgVGUgV28sIFdlaWp1biBaaGFuZywgWGlhb21pbmcgU2hpLCBYaW54aW4gUGVuZywgWGluZyBXdSwgWWF3ZW4gTGl1LCBZdXFpdSBKaSwgWmUgV2VuLCBaaGVuaGFpIExpdSwgWmljaGFvIExpLCBaaWxvbmcgTGlhbyIsMjAyNS0wNy0wNixkb3RzLmxsbTEgVGVjaG5pY2FsIFJlcG9ydCxodHRwczovL3d3dy5hcnhpdi5vcmcvYWJzLzI1MDYuMDU3NjcsLCwiIiJPbiBDLUV2YWwsIGl0IGFjaGlldmVzIDkyLjIsIHN1cnBhc3NpbmcgYWxsIG1vZGVscyBpbmNsdWRpbmcgRGVlcFNlZWstVjMiIiIsMTQyMDAwMDAwMDAwLjAsImEgbGFyZ2Utc2NhbGUgTW9FIG1vZGVsIHRoYXQgYWN0aXZhdGVzIDE0CmJpbGxpb24gcGFyYW1ldGVycyBvdXQgb2YgYSB0b3RhbCBvZiAxNDIgYmlsbGlvbiBwYXJhbWV0ZXJzIiwxLjIxNjQ4NTZlKzI0LCI2IEZMT1AvcGFyYW1ldGVyL3Rva2VuICogMTQwMDAwMDAwMDAgYWN0aXZlIHBhcmFtZXRlcnMgKiAxMTMyODAwMDAwMDAwMCB0b2tlbnMgPSA5LjUxNTUyZSsyMyBGTE9QCgo5ODkwMDAwMDAwMDAwMDAgRkxPUC9HUFUvc2VjIFtIODAwIGFzc3VtZWRdICogMTQ1NjAwMCBHUFUtaG91cnMgKiAzNjAwIHNlYyAvIGhvdXIgKiAwLjMgW2Fzc3VtZWQgdXRpbGl6YXRpb25dID0gMS41NTUxODI3MmUrMjQgRkxPUAoKc3FydCg5LjUxNTUyZSsyMyoxLjU1NTE4MjcyZSsyNCkgPSAxLjIxNjQ4NTZlKzI0IiwxMTMyODAwMDAwMDAwMCwicHJlLXRyYWluaW5nOiAiIjExLjJUIGhpZ2gtcXVhbGl0eSB0b2tlbnMiIgpsb25nIGNvbnRleHQ6IDEyOEIgdG9rZW5zCgoxMS4zMjhUIHRva2VucyB0b3RhbCIsLCJUYWJsZSA0ClRvdGFsIEdQVSBIb3VyczogMSw0NTZLICIsTlZJRElBIEg4MDAgU1hNNSwsQ29uZmlkZW50LCJNaXh0dXJlIG9mIEV4cGVydHMgKE1vRSkgbW9kZWxzIGhhdmUgZW1lcmdlZCBhcyBhIHByb21pc2luZyBwYXJhZGlnbSBmb3Igc2NhbGluZyBsYW5ndWFnZSBtb2RlbHMgZWZmaWNpZW50bHkgYnkgYWN0aXZhdGluZyBvbmx5IGEgc3Vic2V0IG9mIHBhcmFtZXRlcnMgZm9yIGVhY2ggaW5wdXQgdG9rZW4uIEluIHRoaXMgcmVwb3J0LCB3ZSBwcmVzZW50IGRvdHMubGxtMSwgYSBsYXJnZS1zY2FsZSBNb0UgbW9kZWwgdGhhdCBhY3RpdmF0ZXMgMTRCIHBhcmFtZXRlcnMgb3V0IG9mIGEgdG90YWwgb2YgMTQyQiBwYXJhbWV0ZXJzLCBkZWxpdmVyaW5nIHBlcmZvcm1hbmNlIG9uIHBhciB3aXRoIHN0YXRlLW9mLXRoZS1hcnQgbW9kZWxzIHdoaWxlIHJlZHVjaW5nIHRyYWluaW5nIGFuZCBpbmZlcmVuY2UgY29zdHMuIExldmVyYWdpbmcgb3VyIG1ldGljdWxvdXNseSBjcmFmdGVkIGFuZCBlZmZpY2llbnQgZGF0YSBwcm9jZXNzaW5nIHBpcGVsaW5lLCBkb3RzLmxsbTEgYWNoaWV2ZXMgcGVyZm9ybWFuY2UgY29tcGFyYWJsZSB0byBRd2VuMi41LTcyQiBhZnRlciBwcmV0cmFpbmluZyBvbiAxMS4yVCBoaWdoLXF1YWxpdHkgdG9rZW5zIGFuZCBwb3N0LXRyYWluaW5nIHRvIGZ1bGx5IHVubG9jayBpdHMgY2FwYWJpbGl0aWVzLiBOb3RhYmx5LCBubyBzeW50aGV0aWMgZGF0YSBpcyB1c2VkIGR1cmluZyBwcmV0cmFpbmluZy4gVG8gZm9zdGVyIGZ1cnRoZXIgcmVzZWFyY2gsIHdlIG9wZW4tc291cmNlIGludGVybWVkaWF0ZSB0cmFpbmluZyBjaGVja3BvaW50cyBhdCBldmVyeSBvbmUgdHJpbGxpb24gdG9rZW5zLCBwcm92aWRpbmcgdmFsdWFibGUgaW5zaWdodHMgaW50byB0aGUgbGVhcm5pbmcgZHluYW1pY3Mgb2YgbGFyZ2UgbGFuZ3VhZ2UgbW9kZWxzLiIsLCxPcGVuIHdlaWdodHMgKHVucmVzdHJpY3RlZCksQ2hpbmEsLCwsLCwyMDI1LTEyLTE5IDAwOjEzOjA5KzAwOjAwLCwsLDEyODAwMDAwMC4wLCIiIldlIHByb2dyZXNzaXZlbHkgaW5jcmVhc2UgdGhlIGJhdGNoIHNpemUgZnJvbSA2NE0gdG9rZW5zIGluaXRpYWxseSB0byA5Nk0gdG9rZW5zIGF0IDZUIHRva2VucywgYW5kIGZpbmFsbHkgdG8gMTI4TSB0b2tlbnMgYXQgOC4zVCB0b2tlbnMuIiIiLEluZHVzdHJ5LCwsLDE0NTYwMDAuMCxVbnJlbGVhc2VkLCJNSVQgbGljZW5zZQpodHRwczovL2h1Z2dpbmdmYWNlLmNvL3JlZG5vdGUtaGlsYWIvZG90cy5sbG0xLmluc3QiLCwsLCwsLCJIYXJkd2FyZSxPcGVyYXRpb24gY291bnRpbmciLHJlZG5vdGUtaGlsYWIsLCwsWWVzCkZpbml4LVAxLTMyQiwsLEFudCBHcm91cCwsMjAyNS0wNy0wMSxGaW5peC1QMS0zMkIgKFRoaW5raW5nKSAsaHR0cHM6Ly9yYW5rLm9wZW5jb21wYXNzLm9yZy5jbi9tb2RlbC1kZXRhaWwtdjIvRmluaXgtUDEtMzJCJTIwKFRoaW5raW5nKSwsLCwzMjAwMDAwMDAwMC4wLDMyQiwsLCwsLCwsLENvbmZpZGVudCwsLCwsQ2hpbmEsLCwsLCwyMDI1LTExLTI4IDExOjUyOjEzKzAwOjAwLCwsLCwsSW5kdXN0cnksLCwsLCwsLCwsLCwsLCwsLCwKRVJOSUUtNC41LVZMLTI4Qi1BM0IsIk11bHRpbW9kYWwsTGFuZ3VhZ2UsVmlzaW9uLFZpZGVvIiwiTGFuZ3VhZ2UgbW9kZWxpbmcvZ2VuZXJhdGlvbixWaXN1YWwgcXVlc3Rpb24gYW5zd2VyaW5nLFZpZGVvIGRlc2NyaXB0aW9uLFNwZWVjaCByZWNvZ25pdGlvbiAoQVNSKSxRdWFudGl0YXRpdmUgcmVhc29uaW5nLENvZGUgZ2VuZXJhdGlvbixUcmFuc2xhdGlvbixRdWVzdGlvbiBhbnN3ZXJpbmcsQ2hhcmFjdGVyIHJlY29nbml0aW9uIChPQ1IpIixCYWlkdSwsMjAyNS0wNi0yOSxFUk5JRSA0LjUgVGVjaG5pY2FsIFJlcG9ydCxodHRwczovL3lpeWFuLmJhaWR1LmNvbS9ibG9nL3B1YmxpY2F0aW9uL0VSTklFX1RlY2huaWNhbF9SZXBvcnQucGRmLCwsLDI4MDAwMDAwMDAwLjAsIk1vRQp0b3RhbCBwYXJhbWV0ZXJzOiAyOEIKYWN0aXZlIHBhcmFtZXRlcnM6IDNCIiwsUGxhdXNpYmx5IG92ZXIgMWUyMyBGTE9QIGlmIHRyYWluZWQgb24gMTBUIHRva2Vucy4gLCwsLCwsLENvbmZpZGVudCwiSW4gdGhpcyByZXBvcnQsIHdlIGludHJvZHVjZSBFUk5JRSA0LjUsIGEgbmV3IGZhbWlseSBvZiBsYXJnZS1zY2FsZSBtdWx0aW1vZGFsIG1vZGVscyBjb21wcmlzaW5nIDEwIGRpc3RpbmN0IHZhcmlhbnRzLiBUaGUgbW9kZWwgZmFtaWx5IGNvbnNpc3Qgb2YgTWl4dHVyZS1vZi1FeHBlcnRzIChNb0UpIG1vZGVscyB3aXRoIDQ3QiBhbmQgM0IgYWN0aXZlIHBhcmFtZXRlcnMsIHdpdGggdGhlIGxhcmdlc3QgbW9kZWwgaGF2aW5nIDQyNEIgdG90YWwgcGFyYW1ldGVycywgYXMgd2VsbCBhcyBhIDAuM0IgZGVuc2UgbW9kZWwuIEZvciB0aGUgTW9FIGFyY2hpdGVjdHVyZSwgd2UgcHJvcG9zZSBhIG5vdmVsIGhldGVyb2dlbmVvdXMgbW9kYWxpdHkgc3RydWN0dXJlLCB3aGljaCBzdXBwb3J0cyBwYXJhbWV0ZXIgc2hhcmluZyBhY3Jvc3MgbW9kYWxpdGllcyB3aGlsZSBhbHNvIGFsbG93aW5nIGRlZGljYXRlZCBwYXJhbWV0ZXJzIGZvciBlYWNoIGluZGl2aWR1YWwgbW9kYWxpdHkuClRoaXMgTW9FIGFyY2hpdGVjdHVyZSBoYXMgdGhlIGFkdmFudGFnZSB0byBlbmhhbmNlIG11bHRpbW9kYWwgdW5kZXJzdGFuZGluZyB3aXRob3V0IGNvbXByb21pc2luZywgYW5kIGV2ZW4gaW1wcm92aW5nLCBwZXJmb3JtYW5jZSBvbiB0ZXh0LXJlbGF0ZWQgdGFza3MuIEFsbCBvZiBvdXIgbW9kZWxzIGFyZSB0cmFpbmVkIHdpdGggb3B0aW1hbCBlZmZpY2llbmN5IHVzaW5nIHRoZSBQYWRkbGVQYWRkbGUgZGVlcCBsZWFybmluZyBmcmFtZXdvcmssIHdoaWNoIGFsc28gZW5hYmxlcyBoaWdoLXBlcmZvcm1hbmNlIGluZmVyZW5jZSBhbmQgc3RyZWFtbGluZWQgZGVwbG95bWVudCBmb3IgdGhlbS4gV2UgYWNoaWV2ZSA0NyUgTW9kZWwgRkxPUHMgVXRpbGl6YXRpb24gKE1GVSkgaW4gb3VyIGxhcmdlc3QgRVJOSUUgNC41IGxhbmd1YWdlIG1vZGVsIHByZS10cmFpbmluZy4gRXhwZXJpbWVudGFsIHJlc3VsdHMgc2hvdyB0aGF0IG91ciBtb2RlbHMgYWNoaWV2ZSBzdGF0ZS1vZi10aGUtYXJ0IHBlcmZvcm1hbmNlIGFjcm9zcyBtdWx0aXBsZSB0ZXh0IGFuZCBtdWx0aW1vZGFsIGJlbmNobWFya3MsIGVzcGVjaWFsbHkgaW4gaW5zdHJ1Y3Rpb24gZm9sbG93aW5nLCB3b3JsZCBrbm93bGVkZ2UgbWVtb3JpemF0aW9uLCB2aXN1YWwgdW5kZXJzdGFuZGluZyBhbmQgbXVsdGltb2RhbCByZWFzb25pbmcuIEFsbCBtb2RlbHMgYXJlIHB1YmxpY2x5IGFjY2Vzc2libGUgdW5kZXIgQXBhY2hlIDIuMCB0byBzdXBwb3J0IGZ1dHVyZSByZXNlYXJjaCBhbmQgZGV2ZWxvcG1lbnQgaW4gdGhlIGZpZWxkLiBBZGRpdGlvbmFsbHksIHdlIG9wZW4gc291cmNlIHRoZSBkZXZlbG9wbWVudCB0b29sa2l0cyBmb3IgRVJOSUUgNC41LCBmZWF0dXJpbmcgaW5kdXN0cmlhbC1ncmFkZSBjYXBhYmlsaXRpZXMsIHJlc291cmNlZWZmaWNpZW50IHRyYWluaW5nIGFuZCBpbmZlcmVuY2Ugd29ya2Zsb3dzLCBhbmQgbXVsdGktaGFyZHdhcmUgY29tcGF0aWJpbGl0eS4iLCwsT3BlbiB3ZWlnaHRzICh1bnJlc3RyaWN0ZWQpLENoaW5hLEVSTklFLTQuNS0yMUItQTNCLCwsLCwyMDI1LTExLTI4IDExOjUyOjEzKzAwOjAwLCwsLCwsSW5kdXN0cnksLCwsLFVucmVsZWFzZWQsIkFwYWNoZSAyLjA6Cmh0dHBzOi8vaHVnZ2luZ2ZhY2UuY28vYmFpZHUvRVJOSUUtNC41LVZMLTI4Qi1BM0ItQmFzZS1QVAoKQXBhY2hlIDIuMCBmb3IgaW5mZXJlbmNlIGNvZGUKaHR0cHM6Ly9naXRodWIuY29tL1BhZGRsZVBhZGRsZS9FUk5JRSIsVHJ1ZSwsLEZQOCwsLCxiYWlkdSwsLCxZZXMKRVJOSUUtNC41LTMwMEItQTQ3QixMYW5ndWFnZSwiTGFuZ3VhZ2UgbW9kZWxpbmcvZ2VuZXJhdGlvbixRdWFudGl0YXRpdmUgcmVhc29uaW5nLENvZGUgZ2VuZXJhdGlvbixUcmFuc2xhdGlvbixRdWVzdGlvbiBhbnN3ZXJpbmciLEJhaWR1LCwyMDI1LTA2LTI5LEVSTklFIDQuNSBUZWNobmljYWwgUmVwb3J0LGh0dHBzOi8veWl5YW4uYmFpZHUuY29tL2Jsb2cvcHVibGljYXRpb24vRVJOSUVfVGVjaG5pY2FsX1JlcG9ydC5wZGYsLCwsMzAwMDAwMDAwMDAwLjAsIk1vRQp0b3RhbCBwYXJhbWV0ZXJzOiAzMDBCCmFjdGl2ZSBwYXJhbWV0ZXJzOiA0N0IiLDIuODJlKzI0LCJUaGV5IHNheSB0aGUgbW9kZWwgd2FzIHRyYWluZWQgb24gIiJ0cmlsbGlvbnMgb2YgdG9rZW5zIiIgClNwZWN1bGF0aXZlbHkgYXNzdW1pbmcgMTBUIHRva2VuczoKCjYgRkxPUCAvIHRva2VuIC8gcGFyYW1ldGVyICogNDcgKiAxMF45IGFjdGl2ZSBwYXJhbWV0ZXJzICogMTAgKiAxMF4xMiBhc3N1bWVkIHRyYWluaW5nIHRva2VucyA9IDIuODJlKzI0IEZMT1AiLCwiIiJXZSBjb21tZW5jZSB3aXRoIGxhcmdlLXNjYWxlIHByZS10cmFpbmluZyBvbiB0cmlsbGlvbnMgb2YgcHVyZS10ZXh0IHRva2Vucwpzb3VyY2VkIGZyb20gZGl2ZXJzZSBkb21haW5zLiIiIiwsLE5WSURJQSBIODAwIFNYTTUsLFNwZWN1bGF0aXZl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LCwsLDAuNDcsMjAyNS0xMS0yOCAxMTo1MjoxMyswMDowMCwsLCwsLEluZHVzdHJ5LCwsLCxVbnJlbGVhc2VkLCJBcGFjaGUgMi4wCmh0dHBzOi8vaHVnZ2luZ2ZhY2UuY28vYmFpZHUvRVJOSUUtNC41LTMwMEItQTQ3Qi1CYXNlLVBUCgpBcGFjaGUgMi4wIGZvciBpbmZlcmVuY2UgY29kZQpodHRwczovL2dpdGh1Yi5jb20vUGFkZGxlUGFkZGxlL0VSTklFIixUcnVlLCwiQWJzdHJhY3Qgc2F5czogIiJXZSBhY2hpZXZlIDQ3JSBNb2RlbCBGTE9QcyBVdGlsaXphdGlvbiAoTUZVKSBkdXJpbmcgdGhlIHByZS10cmFpbmluZyBvZiBvdXIgbGFyZ2VzdCBFUk5JRSA0LjUgbGFuZ3VhZ2UgbW9kZWwuIiIKClBhZ2UgNDogIiJXZSBlZmZpY2llbnRseSBwcmUtdHJhaW4gRVJOSUUgNC41IHVzaW5nIGEgaGV0ZXJvZ2VuZW91cyBoeWJyaWQgcGFyYWxsZWxpc20gYXBwcm9hY2ggYW5kIGEgaGllcmFyY2hpY2FsIGxvYWQgYmFsYW5jaW5nIHNvbHV0aW9uIHRhaWxvcmVkIHRvIG11bHRpbW9kYWwgbGFyZ2UgbW9kZWxzLiBUaHJvdWdoIG91ciBleHRyZW1lIG9wdGltaXphdGlvbnMsIGluY2x1ZGluZyBlZmZpY2llbnQgaW50cmEtbm9kZSBleHBlcnQgcGFyYWxsZWxpc20sIEZQOCBtaXhlZC1wcmVjaXNpb24gdHJhaW5pbmcsIGFuZCBmaW5lLWdyYWluZWQgcmVjb21wdXRhdGlvbiBtZXRob2RzLCB3ZSBhY2hpZXZlIDQ3JSBNb2RlbCBGTE9QcyBVdGlsaXphdGlvbiAoTUZVKSB3aGVuIHByZS10cmFpbmluZyBvdXIgbGFyZ2VzdCBFUk5JRSA0LjUgbGFuZ3VhZ2UgbW9kZWwgb24gMjAxNiBOVklESUEgSDgwMCBHUFVzLiBPdXIgdHJhaW5pbmcgYXBwcm9hY2ggZW5hYmxlcyBvcHRpbWFsIHRyYWluaW5nIHBlcmZvcm1hbmNlIHdpdGggbGltaXRlZCBjb21wdXRlIHJlc291cmNlcywgc3VjaCBhcyA5NiBHUFVzLiIiCgpQYWdlIDE5OiAiIk91ciBsYXJnZXN0IEVSTklFIDQuNSBsYW5ndWFnZSBtb2RlbCBlbXBsb3lzIGFuIDgtd2F5IGV4cGVydCBwYXJhbGxlbGlzbSAoRVApIChMZXBpa2hpbiBldCBhbC4sIDIwMjEpLCAxMi13YXkgcGlwZWxpbmUgcGFyYWxsZWxpc20gKFBQKSAoSHVhbmcgZXQgYWwuLCAyMDE5KSwgYW5kIFplUk8tMSBkYXRhIHBhcmFsbGVsaXNtIChEUCkgKFJhamJoYW5kYXJpIGV0IGFsLiwgMjAyMCkgY29uZmlndXJhdGlvbi4gVGhyb3VnaCB0aGVzZSBjb21wcmVoZW5zaXZlIG9wdGltaXphdGlvbnMgYWJvdmUsIHdlIGFjaGlldmUgNDclIE1vZGVsIEZMT1BzIFV0aWxpemF0aW9uIChNRlUpIGluIG91ciBsYXJnZXN0IEVSTklFIDQuNSBsYW5ndWFnZSBtb2RlbCwgb24gMjAxNiBOVklESUEgSDgwMCBHUFVzIGFuZCBSb0NFIGludGVyY29ubmVjdGlvbiB3aXRoIDQwOTYgc2VxdWVuY2UgbGVuZ3RoIGFuZCAxNTEyMCBnbG9iYWwgYmF0Y2ggc2l6ZS4iIgoKSW50ZXJlc3RpbmcgdGlkYml0OiAiIkVSTklFLTQuNS0zMDBCLUE0N0IgYWNoaWV2ZXMgYW4gaW5mZXJlbmNlCnBlcmZvcm1hbmNlIG9mIDU2ayBpbnB1dCBUUFMgYW5kIDE4ayBvdXRwdXQgVFBTIHBlciBIODAwIG5vZGUiIgpUaGlzIGlzIDUyNjQgVEZMT1BTIHBlciA4IEg4MDBzICh0b3RhbCBwZXJmb3JtYW5jZSA9IDgqOTg5IFRGTE9QUykgd2hpY2ggd291bGQgYmUgNjYuNSUgdXRpbGl6YXRpb24gZm9yIGluZmVyZW5jZS4iLEZQOCwsLCxiYWlkdSwsLCxZZXMKRVJOSUUtNC41LTIxQi1BM0IsTGFuZ3VhZ2UsIkxhbmd1YWdlIG1vZGVsaW5nL2dlbmVyYXRpb24sUXVhbnRpdGF0aXZlIHJlYXNvbmluZyxDb2RlIGdlbmVyYXRpb24sVHJhbnNsYXRpb24sUXVlc3Rpb24gYW5zd2VyaW5nIixCYWlkdSwsMjAyNS0wNi0yOSxFUk5JRSA0LjUgVGVjaG5pY2FsIFJlcG9ydCxodHRwczovL3lpeWFuLmJhaWR1LmNvbS9ibG9nL3B1YmxpY2F0aW9uL0VSTklFX1RlY2huaWNhbF9SZXBvcnQucGRmLCwsLDIxMDAwMDAwMDAwLjAsIk1vRQp0b3RhbCBwYXJhbWV0ZXJzOiAyMUIKYWN0aXZlIHBhcmFtZXRlcnM6IDNCIiwxLjhlKzIzLCJUaGV5IHNheSB0aGUgbW9kZWwgd2FzIHRyYWluZWQgb24gIiIiInRyaWxsaW9ucyBvZiB0b2tlbnMiIgpTcGVjdWxhdGl2ZWx5IGFzc3VtaW5nIDEwVCB0b2tlbnM6Cgo2IEZMT1AgLyB0b2tlbiAvIHBhcmFtZXRlciAqIDMgKiAxMF45IGFjdGl2ZSBwYXJhbWV0ZXJzICogMTAgKiAxMF4xMiBhc3N1bWVkIHRyYWluaW5nIHRva2VucyA9IDEuOGUrMjMgRkxPUCIsLCIiIldlIGNvbW1lbmNlIHdpdGggbGFyZ2Utc2NhbGUgcHJlLXRyYWluaW5nIG9uIHRyaWxsaW9ucyBvZiBwdXJlLXRleHQgdG9rZW5zCnNvdXJjZWQgZnJvbSBkaXZlcnNlIGRvbWFpbnMuIiIiLCwsLCxTcGVjdWxhdGl2ZSwiSW4gdGhpcyByZXBvcnQsIHdlIGludHJvZHVjZSBFUk5JRSA0LjUsIGEgbmV3IGZhbWlseSBvZiBsYXJnZS1zY2FsZSBtdWx0aW1vZGFsIG1vZGVscyBjb21wcmlzaW5nIDEwIGRpc3RpbmN0IHZhcmlhbnRzLiBUaGUgbW9kZWwgZmFtaWx5IGNvbnNpc3Qgb2YgTWl4dHVyZS1vZi1FeHBlcnRzIChNb0UpIG1vZGVscyB3aXRoIDQ3QiBhbmQgM0IgYWN0aXZlIHBhcmFtZXRlcnMsIHdpdGggdGhlIGxhcmdlc3QgbW9kZWwgaGF2aW5nIDQyNEIgdG90YWwgcGFyYW1ldGVycywgYXMgd2VsbCBhcyBhIDAuM0IgZGVuc2UgbW9kZWwuIEZvciB0aGUgTW9FIGFyY2hpdGVjdHVyZSwgd2UgcHJvcG9zZSBhIG5vdmVsIGhldGVyb2dlbmVvdXMgbW9kYWxpdHkgc3RydWN0dXJlLCB3aGljaCBzdXBwb3J0cyBwYXJhbWV0ZXIgc2hhcmluZyBhY3Jvc3MgbW9kYWxpdGllcyB3aGlsZSBhbHNvIGFsbG93aW5nIGRlZGljYXRlZCBwYXJhbWV0ZXJzIGZvciBlYWNoIGluZGl2aWR1YWwgbW9kYWxpdHkuClRoaXMgTW9FIGFyY2hpdGVjdHVyZSBoYXMgdGhlIGFkdmFudGFnZSB0byBlbmhhbmNlIG11bHRpbW9kYWwgdW5kZXJzdGFuZGluZyB3aXRob3V0IGNvbXByb21pc2luZywgYW5kIGV2ZW4gaW1wcm92aW5nLCBwZXJmb3JtYW5jZSBvbiB0ZXh0LXJlbGF0ZWQgdGFza3MuIEFsbCBvZiBvdXIgbW9kZWxzIGFyZSB0cmFpbmVkIHdpdGggb3B0aW1hbCBlZmZpY2llbmN5IHVzaW5nIHRoZSBQYWRkbGVQYWRkbGUgZGVlcCBsZWFybmluZyBmcmFtZXdvcmssIHdoaWNoIGFsc28gZW5hYmxlcyBoaWdoLXBlcmZvcm1hbmNlIGluZmVyZW5jZSBhbmQgc3RyZWFtbGluZWQgZGVwbG95bWVudCBmb3IgdGhlbS4gV2UgYWNoaWV2ZSA0NyUgTW9kZWwgRkxPUHMgVXRpbGl6YXRpb24gKE1GVSkgaW4gb3VyIGxhcmdlc3QgRVJOSUUgNC41IGxhbmd1YWdlIG1vZGVsIHByZS10cmFpbmluZy4gRXhwZXJpbWVudGFsIHJlc3VsdHMgc2hvdyB0aGF0IG91ciBtb2RlbHMgYWNoaWV2ZSBzdGF0ZS1vZi10aGUtYXJ0IHBlcmZvcm1hbmNlIGFjcm9zcyBtdWx0aXBsZSB0ZXh0IGFuZCBtdWx0aW1vZGFsIGJlbmNobWFya3MsIGVzcGVjaWFsbHkgaW4gaW5zdHJ1Y3Rpb24gZm9sbG93aW5nLCB3b3JsZCBrbm93bGVkZ2UgbWVtb3JpemF0aW9uLCB2aXN1YWwgdW5kZXJzdGFuZGluZyBhbmQgbXVsdGltb2RhbCByZWFzb25pbmcuIEFsbCBtb2RlbHMgYXJlIHB1YmxpY2x5IGFjY2Vzc2libGUgdW5kZXIgQXBhY2hlIDIuMCB0byBzdXBwb3J0IGZ1dHVyZSByZXNlYXJjaCBhbmQgZGV2ZWxvcG1lbnQgaW4gdGhlIGZpZWxkLiBBZGRpdGlvbmFsbHksIHdlIG9wZW4gc291cmNlIHRoZSBkZXZlbG9wbWVudCB0b29sa2l0cyBmb3IgRVJOSUUgNC41LCBmZWF0dXJpbmcgaW5kdXN0cmlhbC1ncmFkZSBjYXBhYmlsaXRpZXMsIHJlc291cmNlZWZmaWNpZW50IHRyYWluaW5nIGFuZCBpbmZlcmVuY2Ugd29ya2Zsb3dzLCBhbmQgbXVsdGktaGFyZHdhcmUgY29tcGF0aWJpbGl0eS4iLCwsT3BlbiB3ZWlnaHRzICh1bnJlc3RyaWN0ZWQpLENoaW5hLCwsLCwsMjAyNS0xMS0yOCAxMTo1MjoxMyswMDowMCwsLCwsLEluZHVzdHJ5LCwsLCxVbnJlbGVhc2VkLCJBcGFjaGUgMi4wCmh0dHBzOi8vaHVnZ2luZ2ZhY2UuY28vYmFpZHUvRVJOSUUtNC41LTIxQi1BM0ItQmFzZS1QVAoKQXBhY2hlIDIuMCBmb3IgaW5mZXJlbmNlIGNvZGUKaHR0cHM6Ly9naXRodWIuY29tL1BhZGRsZVBhZGRsZS9FUk5JRSIsVHJ1ZSwsLEZQOCwsLCxiYWlkdSwsLCxZZXMKRVJOSUUtNC41LTAuM0IsTGFuZ3VhZ2UsIkxhbmd1YWdlIG1vZGVsaW5nL2dlbmVyYXRpb24sUXVhbnRpdGF0aXZlIHJlYXNvbmluZyxDb2RlIGdlbmVyYXRpb24sVHJhbnNsYXRpb24sUXVlc3Rpb24gYW5zd2VyaW5nIixCYWlkdSwsMjAyNS0wNi0yOSxFUk5JRSA0LjUgVGVjaG5pY2FsIFJlcG9ydCxodHRwczovL3lpeWFuLmJhaWR1LmNvbS9ibG9nL3B1YmxpY2F0aW9uL0VSTklFX1RlY2huaWNhbF9SZXBvcnQucGRmLCwsLDM2MDAwMDAwMC4wLCIwLDM2QiBkZW5zZSIsLCJQcm9iYWJseSBub3QgdHJhaW5lZCB3aXRoIG92ZXIgMTBeMjMgRkxPUC4gRm9yIGV4YW1wbGU6CjYgRkxPUC90b2tlbi9wYXJhbSAqIDEwVCB0b2tlbnMgKiAzMDBNIHBhcmFtcyA9IDEuOGUyMiBGTE9QLiIsLCwsLCwsQ29uZmlkZW50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LCwsLCwyMDI1LTExLTI4IDExOjUyOjEzKzAwOjAwLCwsLDgwMDAwMDAuMCxUYWJsZSAyLEluZHVzdHJ5LCwsLCxVbnJl</x:v>
      </x:c>
    </x:row>
    <x:row r="27" ht="18" customHeight="1">
      <x:c r="A27" s="17" t="n">
        <x:v>22</x:v>
      </x:c>
      <x:c r="B27" s="17" t="n">
        <x:v>309</x:v>
      </x:c>
      <x:c r="C27" s="94" t="str">
        <x:v>bGVhc2VkLCJBcGFjaGUgMi4wCmh0dHBzOi8vaHVnZ2luZ2ZhY2UuY28vYmFpZHUvRVJOSUUtNC41LTAuM0ItQmFzZS1QVAoKQXBhY2hlIDIuMCBmb3IgaW5mZXJlbmNlIGNvZGUKaHR0cHM6Ly9naXRodWIuY29tL1BhZGRsZVBhZGRsZS9FUk5JRSIsLCwsRlA4LCwsLGJhaWR1LCwsLFllcwpEaUxvQ29YIChRd2VuMS41LTEwN0Igb24gV1QtMTAzKSxMYW5ndWFnZSwiTGFuZ3VhZ2UgbW9kZWxpbmcvZ2VuZXJhdGlvbixRdWVzdGlvbiBhbnN3ZXJpbmciLCJDaGluYSBNb2JpbGUsWmVybyBHcmF2aXR5IExhYnMgKDBnIEFJKSIsIkppIFFpLCBXZW5QZW5nIFpodSwgTGkgTGksIE1pbmcgV3UsIFlpbmdKdW4gV3UsIFd1IEhlLCBYdW4gR2FvLCBKYXNvbiBaZW5nLCBNaWNoYWVsIEhlaW5yaWNoIiwyMDI1LTA2LTI2LERpTG9Db1g6IEEgTG93LUNvbW11bmljYXRpb24gTGFyZ2UtU2NhbGUgVHJhaW5pbmcgRnJhbWV3b3JrIGZvciBEZWNlbnRyYWxpemVkIENsdXN0ZXIsaHR0cHM6Ly9hcnhpdi5vcmcvYWJzLzI1MDYuMjEyNjMsLCwsMTA3MDAwMDAwMDAwLjAsLCwsLCI0MDAwIHN0ZXBzCgp1bmtub3duIG51bWJlciBvZiBlcG9jaHMgb3Igc2VxdWVuY2UgbGVuZ3RoIiwsLE5WSURJQSBBODAwIFBDSWUgNDAgR0IsLENvbmZpZGVudCwiVGhlIGRpc3RyaWJ1dGVkIHRyYWluaW5nIG9mIGZvdW5kYXRpb24gbW9kZWxzLCBwYXJ0aWN1bGFybHkgbGFyZ2UgbGFuZ3VhZ2UgbW9kZWxzIChMTE1zKSwgZGVtYW5kcyBhIGhpZ2ggbGV2ZWwgb2YgY29tbXVuaWNhdGlvbi4gQ29uc2VxdWVudGx5LCBpdCBpcyBoaWdobHkgZGVwZW5kZW50IG9uIGEgY2VudHJhbGl6ZWQgY2x1c3RlciB3aXRoIGZhc3QgYW5kIHJlbGlhYmxlIGludGVyY29ubmVjdHMuIENhbiB3ZSBjb25kdWN0IHRyYWluaW5nIG9uIHNsb3cgbmV0d29ya3MgYW5kIHRoZXJlYnkgdW5sZWFzaCB0aGUgcG93ZXIgb2YgZGVjZW50cmFsaXplZCBjbHVzdGVycyB3aGVuIGRlYWxpbmcgd2l0aCBtb2RlbHMgZXhjZWVkaW5nIDEwMCBiaWxsaW9uIHBhcmFtZXRlcnM/IEluIHRoaXMgcGFwZXIsIHdlIHByb3Bvc2UgRGlMb0NvWCwgYSBsb3ctY29tbXVuaWNhdGlvbiBsYXJnZS1zY2FsZSBkZWNlbnRyYWxpemVkIGNsdXN0ZXIgdHJhaW5pbmcgZnJhbWV3b3JrLiBJdCBjb21iaW5lcyBQaXBlbGluZSBQYXJhbGxlbGlzbSB3aXRoIER1YWwgT3B0aW1pemVyIFBvbGljeSwgT25lLVN0ZXAtRGVsYXkgT3ZlcmxhcCBvZiBDb21tdW5pY2F0aW9uIGFuZCBMb2NhbCBUcmFpbmluZywgYW5kIGFuIEFkYXB0aXZlIEdyYWRpZW50IENvbXByZXNzaW9uIFNjaGVtZS4gVGhpcyBjb21iaW5hdGlvbiBzaWduaWZpY2FudGx5IGltcHJvdmVzIHRoZSBzY2FsZSBvZiBwYXJhbWV0ZXJzIGFuZCB0aGUgc3BlZWQgb2YgbW9kZWwgcHJlLXRyYWluaW5nLiBXZSBqdXN0aWZ5IHRoZSBiZW5lZml0cyBvZiBvbmUtc3RlcC1kZWxheSBvdmVybGFwIG9mIGNvbW11bmljYXRpb24gYW5kIGxvY2FsIHRyYWluaW5nLCBhcyB3ZWxsIGFzIHRoZSBhZGFwdGl2ZSBncmFkaWVudCBjb21wcmVzc2lvbiBzY2hlbWUsIHRocm91Z2ggYSB0aGVvcmV0aWNhbCBhbmFseXNpcyBvZiBjb252ZXJnZW5jZS4gRW1waXJpY2FsbHksIHdlIGRlbW9uc3RyYXRlIHRoYXQgRGlMb0NvWCBpcyBjYXBhYmxlIG9mIHByZS10cmFpbmluZyBhIDEwN0IgZm91bmRhdGlvbiBtb2RlbCBvdmVyIGEgMUdicHMgbmV0d29yay4gQ29tcGFyZWQgdG8gdmFuaWxsYSBBbGxSZWR1Y2UsIERpTG9Db1ggY2FuIGFjaGlldmUgYSAzNTd4IHNwZWVkdXAgaW4gZGlzdHJpYnV0ZWQgdHJhaW5pbmcgd2hpbGUgbWFpbnRhaW5pbmcgbmVnbGlnaWJsZSBkZWdyYWRhdGlvbiBpbiBtb2RlbCBjb252ZXJnZW5jZS4gVG8gdGhlIGJlc3Qgb2Ygb3VyIGtub3dsZWRnZSwgdGhpcyBpcyB0aGUgZmlyc3QgZGVjZW50cmFsaXplZCB0cmFpbmluZyBmcmFtZXdvcmsgc3VjY2Vzc2Z1bGx5IGFwcGxpZWQgdG8gbW9kZWxzIHdpdGggb3ZlciAxMDAgYmlsbGlvbiBwYXJhbWV0ZXJzLiIsLCxVbnJlbGVhc2VkLCJDaGluYSxVbml0ZWQgU3RhdGVzIG9mIEFtZXJpY2EiLCwsLDE2MC4wLCwyMDI2LTAyLTExIDE5OjI2OjI3KzAwOjAwLCwsLCwsIkluZHVzdHJ5LEluZHVzdHJ5IiwsLCwsVW5yZWxlYXNlZCwsLCwsLCw3ODMwOS40Njc1NTIyNTcxNiwsLCwsLE5vCkJsdWVPY2VhbiBMTE0gMi4wICjokKTnn7Pok53mtbcpLCJNdWx0aW1vZGFsLFZpc2lvbixWaWRlbyxTcGVlY2gsTGFuZ3VhZ2UiLCJPYmplY3QgZGV0ZWN0aW9uLE9iamVjdCByZWNvZ25pdGlvbixTcGVlY2ggcmVjb2duaXRpb24gKEFTUiksVmlkZW8gZGVzY3JpcHRpb24sU2VhcmNoLEF1ZGlvIGNsYXNzaWZpY2F0aW9uLEZhY2UgZGV0ZWN0aW9uLExhbmd1YWdlIG1vZGVsaW5nL2dlbmVyYXRpb24sUXVlc3Rpb24gYW5zd2VyaW5nIiwiSGFuZ3pob3UgRVpWSVogU29mdHdhcmUgQ28uLCBMdGQuIChIaWt2aXNpb24pIiwsMjAyNS0wNi0yNixCbHVlIE9jZWFuIEJpZyBNb2RlbCAyLjAsaHR0cHM6Ly93ZWIuYXJjaGl2ZS5vcmcvd2ViLzIwMjUwNzEwMTExNjM4L2h0dHBzOi8vd3d3LmFuZmFuZ25ld3MuY29tLzIwMjUvMDcwMy8xMjkwNS5zaHRtbCwsLCwsLCwsLCwsLCwsVW5rbm93biwiRm9jdXNpbmcgb24gdGhlIGFiaWxpdHkgdG8gdW5kZXJzdGFuZCwgRVpWSVogQmx1ZSBPY2VhbiBCaWcgTW9kZWwgMi4wIGNhbiBjb21wbGV0ZSBtdWx0aS1tb2RhbCBhbmQgbXVsdGktZGltZW5zaW9uYWwgY29udGVudCB1bmRlcnN0YW5kaW5nIGFuZCBhbmFseXNpcywgaW5jbHVkaW5nIHZpZGVvLWxldmVsIHVuZGVyc3RhbmRpbmcsIGF1ZGl0b3J5IHVuZGVyc3RhbmRpbmcsIGFuZCBtdWx0aS1tb2RhbCBtaXhlZCB1bmRlcnN0YW5kaW5nIGNhcGFiaWxpdGllcy4gU3BlY2lmaWNhbGx5LCBhdCB0aGUgdmlzdWFsIGxldmVsLCBFWlZJWiBCbHVlIE9jZWFuIEJpZyBNb2RlbCAyLjAgY2FuIHN1cHBvcnQgdGhlIHNpbXVsdGFuZW91cyB1bmRlcnN0YW5kaW5nIG9mIG11bHRpLWNoYW5uZWwgdmlkZW9zIHdpdGhpbiAyIG1pbnV0ZXMuIEF0IHByZXNlbnQsIEVaVklaIFFpbWluZyBBSSBGYWNlIFZpZGVvIExvY2sgU21hcnQgTG9jayBZNTAwMEZWWCBoYXMgYWNjZXNzIHRvIHRoaXMgY2FwYWJpbGl0eSwgYW5kIHdpdGggdGhpcyBjYXBhYmlsaXR5LCBpdCBjYW4gdW5kZXJzdGFuZCB0aGUgc2l0dWF0aW9uIG9mIHZhcmlvdXMgaG9tZSBldmVudHMgaW4gcmVhbCB0aW1lLCBoZWxwaW5nIHVzZXJzIHRvIHF1aWNrbHkgb2J0YWluIGVmZmVjdGl2ZSBpbmZvcm1hdGlvbi4gQXQgdGhlIGF1ZGl0b3J5IGxldmVsLCB0aGUgYmlnIG1vZGVsIGNhbiByZWFsaXplIHRoZSB1bmRlcnN0YW5kaW5nIG9mIG1vcmUgdGhhbiA1MCB0eXBlcyBvZiBzb3VuZCBldmVudHMsIHNvIGFzIHRvIGZpbGwgaW4gdGhlIGFibm9ybWFsIHNpdHVhdGlvbnMgb3V0c2lkZSB0aGUgYmxpbmQgc3BvdHMgb2YgaW1hZ2UgZGV0ZWN0aW9uIGluIHRoZSBmaXJzdCB0aW1lOyBhbmQgc3VwcG9ydHMgMTAgdHlwZXMgb2Ygc291bmQgZGltZW5zaW9ucyBvZiBwZXQgZW1vdGlvbiB1bmRlcnN0YW5kaW5nIHRvIGhlbHAgdXNlcnMgYmV0dGVyIHVuZGVyc3RhbmQgdGhlaXIgcGV0cy4iLCwsSG9zdGVkIGFjY2VzcyAobm8gQVBJKSxDaGluYSwsLCwsLDIwMjYtMDItMTEgMTk6MjY6MjcrMDA6MDAsLCwsLCxJbmR1c3RyeSwsLCwsVW5yZWxlYXNlZCwsLCwsLCwsLCwsLCxObwpBbHBoYUdlbm9tZSxCaW9sb2d5LCJHZW5lIGV4cHJlc3Npb24gZW5oYW5jZW1lbnQsR2VuZSBleHByZXNzaW9uIHByb2ZpbGUgZ2VuZXJhdGlvbixNb2xlY3VsYXIgcHJvcGVydHkgcHJlZGljdGlvbixNdXRhdGlvbiBwcmVkaWN0aW9uLFByb3RlaW4tRE5BIGJpbmRpbmcgcHJlZGljdGlvbixUcmFuc2NyaXB0b21pYyBwcmVkaWN0aW9uLFJOQSBzdHJ1Y3R1cmUgcHJlZGljdGlvbiIsR29vZ2xlIERlZXBNaW5kLCLFvWlnYSBBdnNlYywgTmF0YXNoYSBMYXR5c2hldmEsIEp1biBDaGVuZywgR3VpZG8gTm92YXRpLCBLeWxlIFIuIFRheWxvciwgVG9tIFdhcmQsIENsYXJlIEJ5Y3JvZnQsIExhdXJlbiBOaWNvbGFpc2VuLCBFaXJpbmkgQXJ2YW5pdGksIEpvc2h1YSBQYW4sIFJhaW5hIFRob21hcywgVmluY2VudCBEdXRvcmRvaXIsIE1hdHRlbyBQZXJpbm8sIFNvaGFtIERlLCBBbGV4YW5kZXIgS2Fyb2xsdXMsIEFkYW0gR2F5b3NvLCBUb2J5IFNhcmdlYW50LCBBbm5lIE1vdHRyYW0sIExhaSBIb25nIFdvbmcsIFBhdm9sIERyb3TDoXIsIEFkYW0gS29zaW9yZWssIEFuZHJldyBTZW5pb3IsIFJpY2hhcmQgVGFuYnVybiwgVGF5bG9yIEFwcGxlYmF1bSwgU291cmFkZWVwIEJhc3UsIERlbWlzIEhhc3NhYmlzLCBQdXNobWVldCBLb2hsaSIsMjAyNS0wNi0yNSxBbHBoYUdlbm9tZTogYWR2YW5jaW5nIHJlZ3VsYXRvcnkgdmFyaWFudCBlZmZlY3QgcHJlZGljdGlvbiB3aXRoIGEgdW5pZmllZCBETkEgc2VxdWVuY2UgbW9kZWwsaHR0cHM6Ly9zdG9yYWdlLmdvb2dsZWFwaXMuY29tL2RlZXBtaW5kLW1lZGlhL3BhcGVycy9hbHBoYWdlbm9tZS5wZGYsLCwsNDUwMDAwMDAwLjAsIiIiIEFscGhhR2Vub21lIGhhcyBhcHByb3hpbWF0ZWx5IDQ1MCBtaWxsaW9uIHRyYWluYWJsZSBwYXJhbWV0ZXJzICgyMCUgaW4gdGhlIGVuY29kZXIsIDI4JSBpbiB0aGUgc2VxdWVuY2UgdHJhbnNmb3JtZXIsIDE1JSBpbiB0aGUgcGFpcndpc2UgYmxvY2tzLCAyNSUgaW4gdGhlIGRlY29kZXIsIGFuZCAxMiUgaW4gdGhlIG91dHB1dCBlbWJlZGRpbmcgYW5kIHByZWRpY3Rpb24gaGVhZHMpIiIiLDEuMzYyOTY5ZSsyMiwiUHJlLXRyYWluaW5nOgoiIkVhY2ggZ3JhZGllbnQgc3RlcCBwcm9jZXNzZWQgYSBiYXRjaCBzaXplIG9mIDY0IHNhbXBsZXMgdXNpbmcKOC13YXkgc2VxdWVuY2UgcGFyYWxsZWxpc20sIHJlcXVpcmluZyA1MTIgVFBVdjMgY29yZXMsIHdpdGggcHJlLXRyYWluaW5nIHJ1bnMgdHlwaWNhbGx5IGNvbXBsZXRpbmcgaW4gYXBwcm94aW1hdGVseSA0IGhvdXJzLiIiCgoiIkRpc3RpbGxhdGlvbiB1c2luZyBtYW55IHRlYWNoZXIgbW9kZWxzIChlLmcuLCA2NDsgb3JhbmdlIGNyb3NzZXMpIiIKCjEyMzAwMDAwMDAwMDAwMCBGTE9QIC8gVFBVdjMgY2hpcCAvIHNlYyAqICg1MTIgVFBVdjMgY29yZXMgLyAyKSAqIDQgaG91cnMgKiAzNjAwIHNlYyAvIGhvdXIgKiAwLjMgW2Fzc3VtZWQgdXRpbGl6YXRpb25dICogNjQgdHJhaW5pbmcgcnVucyBbIiJMaWtlbHkiIiBjb25maWRlbmNlXSA9IDguNzA1ODAyMmUrMjEgRkxPUAoKRGlzdGlsbGF0aW9uOgoiIkRpc3RpbGxhdGlvbiB0cmFpbmluZyB3YXMgcGVyZm9ybWVkIHdpdGhvdXQgc2VxdWVuY2UgcGFyYWxsZWxpc20gYWNyb3NzIDY0IE5WSURJQSBIMTAwIEdQVXMsIHdpdGggYSBiYXRjaCBzaXplIG9mIDY0IChlZmZlY3RpdmVseSBvbmUgc2FtcGxlIHBlciBHUFUpLiBFYWNoIEdQVSBsb2FkZWQgYSBkaWZmZXJlbnQgZnJvemVuIHRlYWNoZXIgbW9kZWwgZnJvbSB0aGUgcG9vbCBvZiA2NCBwcmV0cmFpbmVkIGFsbC1mb2xkcyBtb2RlbHMuIDwuLj4gVGhlIGRpc3RpbGxhdGlvbiBwcm9jZXNzIHJhbiBmb3IgMjUwLDAwMCBzdGVwcywgdGFraW5nIGFwcHJveGltYXRlbHkgMyBkYXlzIiIKCjk4OTQwMDAwMDAwMDAwMCBGTE9QIC8gR1BVIC8gc2VjICogNjQgR1BVcyAqIDMgZGF5cyAqIDI0IGhvdXJzIC8gZGF5ICogMzYwMCBzZWMgLyBob3VyICogMC4zIFthc3N1bWVkIHV0aWxpemF0aW9uXSA9IDQuOTIzODg3NmUrMjEgRkxPUAoKOC43MDU4MDIyZSsyMSBGTE9QICsgNC45MjM4ODc2ZSsyMSBGTE9QID0gMS4zNjI5NjllKzIyIEZMT1AgCgoiIkxpa2VseSIiIGNvbmZpZGVuY2UsICBiZWNhdXNlIEkgYW0gbm90IHN1cmUgaG93IG1hbnkgcHJlLXRyYWluaW5nIHJ1bnMgd2VyZSB0aGVyZS4gIiwsLCwiUHJlLXRyYWluaW5nOgoiIkVhY2ggZ3JhZGllbnQgc3RlcCBwcm9jZXNzZWQgYSBiYXRjaCBzaXplIG9mIDY0IHNhbXBsZXMgdXNpbmcKOC13YXkgc2VxdWVuY2UgcGFyYWxsZWxpc20sIHJlcXVpcmluZyA1MTIgVFBVdjMgY29yZXMsIHdpdGggcHJlLXRyYWluaW5nIHJ1bnMgdHlwaWNhbGx5IGNvbXBsZXRpbmcgaW4gYXBwcm94aW1hdGVseSA0IGhvdXJzLiIiCgpEaXN0aWxsYXRpb246CiIiRGlzdGlsbGF0aW9uIHRyYWluaW5nIHdhcyBwZXJmb3JtZWQgd2l0aG91dCBzZXF1ZW5jZSBwYXJhbGxlbGlzbSBhY3Jvc3MgNjQgTlZJRElBIEgxMDAgR1BVcywgd2l0aCBhIGJhdGNoIHNpemUgb2YgNjQgKGVmZmVjdGl2ZWx5IG9uZSBzYW1wbGUgcGVyIEdQVSkuIEVhY2ggR1BVIGxvYWRlZCBhIGRpZmZlcmVudCBmcm96ZW4gdGVhY2hlciBtb2RlbCBmcm9tIHRoZSBwb29sIG9mIDY0IHByZXRyYWluZWQgYWxsLWZvbGRzIG1vZGVscy4gPC4uPiBUaGUgZGlzdGlsbGF0aW9uIHByb2Nlc3MgcmFuIGZvciAyNTAsMDAwIHN0ZXBzLCB0YWtpbmcgYXBwcm94aW1hdGVseSAzIGRheXMiIiIsIkdvb2dsZSBUUFUgdjMsTlZJRElBIEgxMDAgU1hNNSA4MEdCIiwsTGlrZWx5LCJEZWVwIGxlYXJuaW5nIG1vZGVscyB0aGF0IHByZWRpY3QgZnVuY3Rpb25hbCBnZW5vbWljIG1lYXN1cmVtZW50cyBmcm9tIEROQSBzZXF1ZW5jZSBhcmUgcG93ZXJmdWwgdG9vbHMgZm9yIGRlY2lwaGVyaW5nIHRoZSBnZW5ldGljIHJlZ3VsYXRvcnkgY29kZS4gRXhpc3RpbmcgbWV0aG9kcyB0cmFkZSBvZmYgYmV0d2VlbiBpbnB1dCBzZXF1ZW5jZSBsZW5ndGggYW5kIHByZWRpY3Rpb24gcmVzb2x1dGlvbiwgdGhlcmVieSBsaW1pdGluZyB0aGVpciBtb2RhbGl0eSBzY29wZSBhbmQgcGVyZm9ybWFuY2UuIFdlIHByZXNlbnQgQWxwaGFHZW5vbWUsIHdoaWNoIHRha2VzIGFzIGlucHV0IDEgbWVnYWJhc2Ugb2YgRE5BIHNlcXVlbmNlIGFuZCBwcmVkaWN0cyB0aG91c2FuZHMgb2YgZnVuY3Rpb25hbCBnZW5vbWljIHRyYWNrcyB1cCB0byBzaW5nbGUgYmFzZSBwYWlyIHJlc29sdXRpb24gYWNyb3NzIGRpdmVyc2UgbW9kYWxpdGllcyDigJMgaW5jbHVkaW5nIGdlbmUgZXhwcmVzc2lvbiwgdHJhbnNjcmlwdGlvbiBpbml0aWF0aW9uLCBjaHJvbWF0aW4gYWNjZXNzaWJpbGl0eSwgaGlzdG9uZSBtb2RpZmljYXRpb25zLCB0cmFuc2NyaXB0aW9uIGZhY3RvciBiaW5kaW5nLCBjaHJvLSBtYXRpbiBjb250YWN0IG1hcHMsIHNwbGljZSBzaXRlIHVzYWdlLCBhbmQgc3BsaWNlIGp1bmN0aW9uIGNvb3JkaW5hdGVzIGFuZCBzdHJlbmd0aC4gVHJhaW5lZCBvbiBodW1hbiBhbmQgbW91c2UgZ2Vub21lcywgQWxwaGFHZW5vbWUgbWF0Y2hlcyBvciBleGNlZWRzIHRoZSBzdHJvbmdlc3QgcmVzcGVjdGl2ZSBhdmFpbGFibGUgZXh0ZXJuYWwgbW9kZWxzIG9uIDI0IG91dCBvZiAyNiBldmFsdWF0aW9ucyBvbiB2YXJpYW50IGVmZmVjdCBwcmVkaWN0aW9uLiBBbHBoYUdlbm9tZeKAmXMgYWJpbGl0eSB0byBzaW11bHRhbmVvdXNseSBzY29yZSB2YXJpYW50IGVmZmVjdHMgYWNyb3NzIGFsbCBtb2RhbGl0aWVzIGFjY3VyYXRlbHkgcmVjYXBpdHVsYXRlcyB0aGUgbWVjaGFuaXNtcyBvZiBjbGluaWNhbGx5LXJlbGV2YW50IHZhcmlhbnRzIG5lYXIgdGhlIFRBTDEgb25jb2dlbmUuIFRvIGZhY2lsaXRhdGUgYnJvYWRlciB1c2UsIHdlIHByb3ZpZGUgdG9vbHMgZm9yIG1ha2luZyBnZW5vbWUgdHJhY2sgYW5kIHZhcmlhbnQgZWZmZWN0IHByZWRpY3Rpb25zIGZyb20gc2VxdWVuY2UuIiwsLEFQSSBhY2Nlc3MsVW5pdGVkIFN0YXRlcyBvZiBBbWVyaWNhLCwsLCwsMjAyNS0xMS0yOCAxMTo1MjoxMyswMDowMCwsLCwsLEluZHVzdHJ5LCwsLCxVbnJlbGVhc2VkLCIiIlRvIGFkdmFuY2Ugc2NpZW50aWZpYyByZXNlYXJjaCwgd2XigJlyZSBtYWtpbmcgQWxwaGFHZW5vbWUgYXZhaWxhYmxlIGluIHByZXZpZXcgdmlhIG91ciBBbHBoYUdlbm9tZSBBUEkgZm9yIG5vbi1jb21tZXJjaWFsIHJlc2VhcmNoLCBhbmQgcGxhbm5pbmcgdG8gcmVsZWFzZSB0aGUgbW9kZWwgaW4gdGhlIGZ1dHVyZS4iIiIsLCwsLCwsSGFyZHdhcmUsLCwsLE5vCktpbWktVkwsIk11bHRpbW9kYWwsVmlzaW9uLExhbmd1YWdlIiwiTGFuZ3VhZ2UgbW9kZWxpbmcvZ2VuZXJhdGlvbixPYmplY3QgcmVjb2duaXRpb24sTWF0aGVtYXRpY2FsIHJlYXNvbmluZyIsTW9vbnNob3QsS2ltaSBUZWFtLDIwMjUtMDYtMjMsS0lNSS1WTCBURUNITklDQUwgUkVQT1JULGh0dHBzOi8vYXJ4aXYub3JnL3BkZi8yNTA0LjA3NDkxLCwsLDE2MDAwMDAwMDAwLjAsIiBTdHJ1Y3R1cmFsbHksIEtpbWktVkwKY29uc2lzdHMgb2Ygb3VyIE1vb25saWdodCAoSi4gTGl1IGV0IGFsLiAyMDI1YSkgTW9FIGxhbmd1YWdlIG1vZGVsIHdpdGggb25seSAyLjhCIGFjdGl2YXRlZCAoMTZCIHRvdGFsKSBwYXJhbWV0ZXJzLApwYWlyZWQgd2l0aCBhIDQwME0gbmF0aXZlLXJlc29sdXRpb24gTW9vblZpVCB2aXNpb24gZW5jb2Rlci4iLCwsLCwsLCwsQ29uZmlkZW50LCJXZSBwcmVzZW50IEtpbWktVkwsIGFuIGVmZmljaWVudCBvcGVuLXNvdXJjZSBNaXh0dXJlLW9mLUV4cGVydHMgKE1vRSkgdmlzaW9uLWxhbmd1YWdlIG1vZGVsIChWTE0pIHRoYXQgb2ZmZXJzIGFkdmFuY2VkIG11bHRpbW9kYWwgcmVhc29uaW5nLCBsb25nLWNvbnRleHQgdW5kZXJzdGFuZGluZywgYW5kIHN0cm9uZyBhZ2VudCBjYXBhYmlsaXRpZXMgLSBhbGwgd2hpbGUgYWN0aXZhdGluZyBvbmx5IDIuOEIgcGFyYW1ldGVycyBpbiBpdHMgbGFuZ3VhZ2UgZGVjb2RlciAoS2ltaS1WTC1BM0IpLiBLaW1pLVZMIGRlbW9uc3RyYXRlcyBzdHJvbmcgcGVyZm9ybWFuY2UgYWNyb3NzIGNoYWxsZW5naW5nIGRvbWFpbnM6IGFzIGEgZ2VuZXJhbC1wdXJwb3NlIFZMTSwgS2ltaS1WTCBleGNlbHMgaW4gbXVsdGktdHVybiBhZ2VudCB0YXNrcyAoZS5nLiwgT1NXb3JsZCksIG1hdGNoaW5nIGZsYWdzaGlwIG1vZGVscy4gRnVydGhlcm1vcmUsIGl0IGV4aGliaXRzIHJlbWFya2FibGUgY2FwYWJpbGl0aWVzIGFjcm9zcyBkaXZlcnNlIGNoYWxsZW5naW5nIHZpc2lvbiBsYW5ndWFnZSB0YXNrcywgaW5jbHVkaW5nIGNvbGxlZ2UtbGV2ZWwgaW1hZ2UgYW5kIHZpZGVvIGNvbXByZWhlbnNpb24sIE9DUiwgbWF0aGVtYXRpY2FsIHJlYXNvbmluZywgYW5kIG11bHRpLWltYWdlIHVuZGVyc3RhbmRpbmcuIEluIGNvbXBhcmF0aXZlIGV2YWx1YXRpb25zLCBpdCBlZmZlY3RpdmVseSBjb21wZXRlcyB3aXRoIGN1dHRpbmctZWRnZSBlZmZpY2llbnQgVkxNcyBzdWNoIGFzIEdQVC00by1taW5pLCBRd2VuMi41LVZMLTdCLCBhbmQgR2VtbWEtMy0xMkItSVQsIHdoaWxlIHN1cnBhc3NpbmcgR1BULTRvIGluIHNldmVyYWwga2V5IGRvbWFpbnMuIEtpbWktVkwgYWxzbyBhZHZhbmNlcyBpbiBwcm9jZXNzaW5nIGxvbmcgY29udGV4dHMgYW5kIHBlcmNlaXZpbmcgY2xlYXJseS4gV2l0aCBhIDEyOEsgZXh0ZW5kZWQgY29udGV4dCB3aW5kb3csIEtpbWktVkwgY2FuIHByb2Nlc3MgZGl2ZXJzZSBsb25nIGlucHV0cywgYWNoaWV2aW5nIGltcHJlc3NpdmUgc2NvcmVzIG9mIDY0LjUgb24gTG9uZ1ZpZGVvQmVuY2ggYW5kIDM1LjEgb24gTU1Mb25nQmVuY2gtRG9jLiBJdHMgbmF0aXZlLXJlc29sdXRpb24gdmlzaW9uIGVuY29kZXIsIE1vb25WaVQsIGZ1cnRoZXIgYWxsb3dzIGl0IHRvIHNlZSBhbmQgdW5kZXJzdGFuZCB1bHRyYS1oaWdoLXJlc29sdXRpb24gdmlzdWFsIGlucHV0cywgYWNoaWV2aW5nIDgzLjIgb24gSW5mb1ZRQSBhbmQgMzQuNSBvbiBTY3JlZW5TcG90LVBybywgd2hpbGUgbWFpbnRhaW5pbmcgbG93ZXIgY29tcHV0YXRpb25hbCBjb3N0IGZvciBjb21tb24gdGFza3MuIEJ1aWxkaW5nIHVwb24gS2ltaS1WTCwgd2UgaW50cm9kdWNlIGFuIGFkdmFuY2VkIGxvbmctdGhpbmtpbmcgdmFyaWFudDogS2ltaS1WTC1UaGlua2luZy0yNTA2LiBEZXZlbG9wZWQgdGhyb3VnaCBsb25nIGNoYWluLW9mLXRob3VnaHQgKENvVCkgc3VwZXJ2aXNlZCBmaW5lLXR1bmluZyAoU0ZUKSBhbmQgcmVpbmZvcmNlbWVudCBsZWFybmluZyAoUkwpLCB0aGUgbGF0ZXN0IG1vZGVsIGV4aGliaXRzIHN0cm9uZyBsb25nLWhvcml6b24gcmVhc29uaW5nIGNhcGFiaWxpdGllcyAoNjQuMCBvbiBNTU1VLCA0Ni4zIG9uIE1NTVUtUHJvLCA1Ni45IG9uIE1hdGhWaXNpb24sIDgwLjEgb24gTWF0aFZpc3RhLCA2NS4yIG9uIFZpZGVvTU1NVSkgd2hpbGUgb2J0YWluaW5nIHJvYnVzdCBnZW5lcmFsIGFiaWxpdGllcy4gQ29kZSBhbmQgbW9kZWxzIGFyZSBwdWJsaWNseSBhY2Nlc3NpYmxlIGF0IHRoaXMgaHR0cHMgVVJMLgoiLCwsLENoaW5hLCwsLCwsMjAyNS0xMS0yOCAxMTo1MjoxMyswMDowMCwsLCwsLEluZHVzdHJ5LCwsLCwsLCwsLCwsLCwsLCwsCk1pbmltYXggSGFpbHVvIDAyLFZpZGVvLCJWaWRlbyBnZW5lcmF0aW9uLFRleHQtdG8tdmlkZW8sSW1hZ2UtdG8tdmlkZW8iLCJNaW5pTWF4LEhhaWx1byBBSSIsLDIwMjUtMDYtMTgsIk1pbmlNYXggSGFpbHVvIDAyLCBXb3JsZC1DbGFzcyBRdWFsaXR5LCBSZWNvcmQtQnJlYWtpbmcgQ29zdCBFZmZpY2llbmN5IixodHRwczovL3d3dy5taW5pbWF4LmlvL25ld3MvbWluaW1heC1oYWlsdW8tMDIsLCwsLCIiIldlIHVsdGltYXRlbHkgZXhwYW5kZWQgdGhlIG1vZGVsJ3MgdG90YWwgcGFyYW1ldGVyIGNvdW50IHRvIDMgdGltZXMgdGhhdCBvZiBpdHMgcHJlZGVjZXNzb3IuIiIiLCwiSGFyZCB0byBib3VuZCB0aGUgdHJhaW5pbmcgY29tcHV0ZS4gSXQgcGVyZm9ybXMgc2ltaWxhcmx5IHRvIFZlby0yLzMsIHNvIHBsYXVzaWJseSBoYXMgc2ltaWxhciB0cmFpbmluZyBidWRnZXQuIE1pbmltYXggcmFpc2VkICQ2MDBNIGluIGVhcmx5IDIwMjQsIHNvIHRoZXkgcGxhdXNpYmx5IGNvdWxkIGhhdmUgYWZmb3JkZWQgYSAxZTI1IEZMT1AgdHJhaW5pbmcgcnVuIChodHRwczovL3NpbGljb25hbmdsZS5jb20vMjAyNC8wMy8wNS9yZXBvcnQtY2hpbmVzZS1haS1zdGFydHVwLW1pbmltYXgtcmFpc2VzLTYwMG0tMi01Yi12YWx1YXRpb24tbGVkLWFsaWJhYmEvKS4iLCwsLCwsLFVua25vd24sIlRvZGF5LCB3ZSBhcmUgdGhyaWxsZWQgdG8gaW50cm9kdWNlIE1pbmlNYXggSGFpbHVvIDAyLCBvdXIgaGlnaGx5IGFudGljaXBhdGVkIG5ldyB2aWRlbyBnZW5lcmF0aW9uIG1vZGVsLgpUaGUgdmlkZW8gc2hvd2Nhc2VkIGFib3ZlIHdhcyBhIGNvbGxhYm9yYXRpdmUgZWZmb3J0IGJ5IHRocmVlIGFydGlzdHMgb3ZlciB0aGUgY291cnNlIG9mIDEuNSBkYXlzLiBUaGV5IHV0aWxpemVkIE1pbmlNYXggSGFpbHVvIDAyIHRvIGdlbmVyYXRlIG11bHRpcGxlIDYtMTAgc2Vjb25kIHZpZGVvIGNsaXBzLCB3aGljaCB3ZXJlIHRoZW4gc2tpbGxmdWxseSBlZGl0ZWQgaW50byBhIGZpbmFsIHZpZGVvLgoKS2V5IEhpZ2hsaWdodHMgb2YgSGFpbHVvIDAyOgoKLSBOYXRpdmUgMTA4MHAKLSBTT1RBIEluc3RydWN0aW9uIEZvbGxvd2luZwotIEV4dHJlbWUgUGh5c2ljcyBNYXN0ZXJ5IiwsLEFQSSBhY2Nlc3MsIkNoaW5hLFNpbmdhcG9yZSIsLCwsLCwyMDI1LTExLTI4IDExOjUyOjEzKzAwOjAwLCwsLCwsIkluZHVzdHJ5LEluZHVzdHJ5IiwsLCwsVW5yZWxlYXNlZCwsVHJ1ZSwsLCwsLCwsLCwsTm8KdmlkZW8tU0FMTU9OTiAyKyxNdWx0aW1vZGFsLCJJbWFnZSBjYXB0aW9uaW5nLFZpZGVvIGRlc2NyaXB0aW9uIixCeXRlRGFuY2UsLDIwMjUtMDYtMTgsLGh0dHBzOi8vZ2l0aHViLmNvbS9ieXRlZGFuY2UvdmlkZW8tU0FMTU9OTi0yLCwsLCwsLCwsLCwsLCxMaWtlbHksLCwsLENoaW5hLCwsLCwsMjAyNi0wNC0wOCAwMjoxNTowMCswMDowMCwsLCwsLEluZHVzdHJ5LCwsLCwsLCwsLCwsLCwsLCwsCk1lcmN1cnkgQ29kZXIgTWluaSxMYW5ndWFnZSwiTGFuZ3VhZ2UgbW9kZWxpbmcvZ2VuZXJhdGlvbixDb2RlIGdlbmVyYXRpb24iLEluY2VwdGlvbiBMYWJzLCJTYW1hciBLaGFubmEsIFNpZGRoYW50IEtoYXJiYW5kYSwgU2h1ZmFuIExpLCBIYXJzaGl0IFZhcm1hLCBFcmljIFdhbmcsIFNhd3llciBCaXJuYmF1bSwgWml5YW5nIEx1bywgWWFuaXMgTWlyYW91aSwgQWthc2ggUGFscmVjaGEsIFN0ZWZhbm8gRXJtb24sIEFkaXR5YSBHcm92ZXIsIFZvbG9keW15ciBLdWxlc2hvdiIsMjAyNS0wNi0xNyxNZXJjdXJ5OiBVbHRyYS1GYXN0IExhbmd1YWdlIE1vZGVscyBCYXNlZCBvbiBEaWZmdXNpb24saHR0cHM6Ly9hcnhpdi5vcmcvYWJzLzI1MDYuMTcyOTh2MSwsLCwsLCwsLCIiIlRoZSBvdmVyYWxsIG1vZGVsIGlzIHRyYWluZWQgb24gdGhlIG9yZGVyIG9mIHRyaWxsaW9ucyBvZiB0b2tlbnMuIiIiLCwsTlZJRElBIEgxMDAgU1hNNSA4MEdCLCxVbmtub3duLCJXZSBwcmVzZW50IE1lcmN1cnksIGEgbmV3IGdlbmVyYXRpb24gb2YgY29tbWVyY2lhbC1zY2FsZSBsYXJnZSBsYW5ndWFnZSBtb2RlbHMgKExMTXMpIGJhc2VkIG9uIGRpZmZ1c2lvbi4gVGhlc2UgbW9kZWxzIGFyZSBwYXJhbWV0ZXJpemVkIHZpYSB0aGUgVHJhbnNmb3JtZXIgYXJjaGl0ZWN0dXJlIGFuZCB0cmFpbmVkIHRvIHByZWRpY3QgbXVsdGlwbGUgdG9rZW5zIGluIHBhcmFsbGVsLiBJbiB0aGlzIHJlcG9ydCwgd2UgZGV0YWlsIE1lcmN1cnkgQ29kZXIsIG91ciBmaXJzdCBzZXQgb2YgZGlmZnVzaW9uIExMTXMgZGVzaWduZWQgZm9yIGNvZGluZyBhcHBsaWNhdGlvbnMuIEN1cnJlbnRseSwgTWVyY3VyeSBDb2RlciBjb21lcyBpbiB0d28gc2l6ZXM6IE1pbmkgYW5kIFNtYWxsLiBUaGVzZSBtb2RlbHMgc2V0IGEgbmV3IHN0YXRlLW9mLXRoZS1hcnQgb24gdGhlIHNwZWVkLXF1YWxpdHkgZnJvbnRpZXIuIEJhc2VkIG9uIGluZGVwZW5kZW50IGV2YWx1YXRpb25zIGNvbmR1Y3RlZCBieSBBcnRpZmljaWFsIEFuYWx5c2lzLCBNZXJjdXJ5IENvZGVyIE1pbmkgYW5kIE1lcmN1cnkgQ29kZXIgU21hbGwgYWNoaWV2ZSBzdGF0ZS1vZi10aGUtYXJ0IHRocm91Z2hwdXRzIG9mIDExMDkgdG9rZW5zL3NlYyBhbmQgNzM3IHRva2Vucy9zZWMsIHJlc3BlY3RpdmVseSwgb24gTlZJRElBIEgxMDAgR1BVcyBhbmQgb3V0cGVyZm9ybSBzcGVlZC1vcHRpbWl6ZWQgZnJvbnRpZXIgbW9kZWxzIGJ5IHVwIHRvIDEweCBvbiBhdmVyYWdlIHdoaWxlIG1haW50YWluaW5nIGNvbXBhcmFibGUgcXVhbGl0eS4gV2UgZGlzY3VzcyBhZGRpdGlvbmFsIHJlc3VsdHMgb24gYSB2YXJpZXR5IG9mIGNvZGUgYmVuY2htYXJrcyBzcGFubmluZyBtdWx0aXBsZSBsYW5ndWFnZXMgYW5kIHVzZS1jYXNlcyBhcyB3ZWxsIGFzIHJlYWwtd29ybGQgdmFsaWRhdGlvbiBieSBkZXZlbG9wZXJzIG9uIENvcGlsb3QgQXJlbmEsIHdoZXJlIHRoZSBtb2RlbCBjdXJyZW50bHkgcmFua3Mgc2Vjb25kIG9uIHF1YWxpdHkgYW5kIGlzIHRoZSBmYXN0ZXN0IG1vZGVsIG92ZXJhbGwuIFdlIGFsc28gcmVsZWFzZSBhIHB1YmxpYyBBUEkgYXQgdGhpcyBodHRwcyBVUkwgYW5kIGZyZWUgcGxheWdyb3VuZCBhdCB0aGlzIGh0dHBzIFVSTCIsLCxBUEkgYWNjZXNzLFVuaXRlZCBTdGF0ZXMgb2YgQW1lcmljYSwsLCwsLDIwMjUtMTEtMjggMTE6NTI6MTMrMDA6MDAsLCwsLCxJbmR1c3RyeSwsLCwsVW5yZWxlYXNlZCwsLCwsLCwsLCwsLCxObwpNZXJjdXJ5IENvZGVyIFNtYWxsLExhbmd1YWdlLCJMYW5ndWFnZSBtb2RlbGluZy9nZW5lcmF0aW9uLENvZGUgZ2VuZXJhdGlvbiIsSW5jZXB0aW9uIExhYnMsIlNhbWFyIEtoYW5uYSwgU2lkZGhhbnQgS2hhcmJhbmRhLCBTaHVmYW4gTGksIEhhcnNoaXQgVmFybWEsIEVyaWMgV2FuZywgU2F3eWVyIEJpcm5iYXVtLCBaaXlhbmcgTHVvLCBZYW5pcyBNaXJhb3VpLCBBa2FzaCBQYWxyZWNoYSwgU3RlZmFubyBFcm1vbiwgQWRpdHlhIEdyb3ZlciwgVm9sb2R5bXlyIEt1bGVzaG92IiwyMDI1LTA2LTE3LE1lcmN1cnk6IFVsdHJhLUZhc3QgTGFuZ3VhZ2UgTW9kZWxzIEJhc2VkIG9uIERpZmZ1c2lvbixodHRwczovL2FyeGl2Lm9yZy9hYnMvMjUwNi4xNzI5OHYxLCwsLCwsLCwsIiIiVGhlIG92ZXJhbGwgbW9kZWwgaXMgdHJhaW5lZCBvbiB0aGUgb3JkZXIgb2YgdHJpbGxpb25zIG9mIHRva2Vucy4iIiIsLCxOVklESUEgSDEwMCBTWE01IDgwR0IsLFVua25vd24sIldlIHByZXNlbnQgTWVyY3VyeSwgYSBuZXcgZ2VuZXJhdGlvbiBvZiBjb21tZXJjaWFsLXNjYWxlIGxhcmdlIGxhbmd1YWdlIG1vZGVscyAoTExNcykgYmFzZWQgb24gZGlmZnVzaW9uLiBUaGVzZSBtb2RlbHMgYXJlIHBhcmFtZXRlcml6ZWQgdmlhIHRoZSBUcmFuc2Zvcm1lciBhcmNoaXRlY3R1cmUgYW5kIHRyYWluZWQgdG8gcHJlZGljdCBtdWx0aXBsZSB0b2tlbnMgaW4gcGFyYWxsZWwuIEluIHRoaXMgcmVwb3J0LCB3ZSBkZXRhaWwgTWVyY3VyeSBDb2Rlciwgb3VyIGZpcnN0IHNldCBvZiBkaWZmdXNpb24gTExNcyBkZXNpZ25lZCBmb3IgY29kaW5nIGFwcGxpY2F0aW9ucy4gQ3VycmVudGx5LCBNZXJjdXJ5IENvZGVyIGNvbWVzIGluIHR3byBzaXplczogTWluaSBhbmQgU21hbGwuIFRoZXNlIG1vZGVscyBzZXQgYSBuZXcgc3RhdGUtb2YtdGhlLWFydCBvbiB0aGUgc3BlZWQtcXVhbGl0eSBmcm9udGllci4gQmFzZWQgb24gaW5kZXBlbmRlbnQgZXZhbHVhdGlvbnMgY29uZHVjdGVkIGJ5IEFydGlmaWNpYWwgQW5hbHlzaXMsIE1lcmN1cnkgQ29kZXIgTWluaSBhbmQgTWVyY3VyeSBDb2RlciBTbWFsbCBhY2hpZXZlIHN0YXRlLW9mLXRoZS1hcnQgdGhyb3VnaHB1dHMgb2YgMTEwOSB0b2tlbnMvc2VjIGFuZCA3MzcgdG9rZW5zL3NlYywgcmVzcGVjdGl2ZWx5LCBvbiBOVklESUEgSDEwMCBHUFVzIGFuZCBvdXRwZXJmb3JtIHNwZWVkLW9wdGltaXplZCBmcm9udGllciBtb2RlbHMgYnkgdXAgdG8gMTB4IG9uIGF2ZXJhZ2Ugd2hpbGUgbWFpbnRhaW5pbmcgY29tcGFyYWJsZSBxdWFsaXR5LiBXZSBkaXNjdXNzIGFkZGl0aW9uYWwgcmVzdWx0cyBvbiBhIHZhcmlldHkgb2YgY29kZSBiZW5jaG1hcmtzIHNwYW5uaW5nIG11bHRpcGxlIGxhbmd1YWdlcyBhbmQgdXNlLWNhc2VzIGFzIHdlbGwgYXMgcmVhbC13b3JsZCB2YWxpZGF0aW9uIGJ5IGRldmVsb3BlcnMgb24gQ29waWxvdCBBcmVuYSwgd2hlcmUgdGhlIG1vZGVsIGN1cnJlbnRseSByYW5rcyBzZWNvbmQgb24gcXVhbGl0eSBhbmQgaXMgdGhlIGZhc3Rlc3QgbW9kZWwgb3ZlcmFsbC4gV2UgYWxzbyByZWxlYXNlIGEgcHVibGljIEFQSSBhdCB0aGlzIGh0dHBzIFVSTCBhbmQgZnJlZSBwbGF5Z3JvdW5kIGF0IHRoaXMgaHR0cHMgVVJMIiwsLEFQSSBhY2Nlc3MsVW5pdGVkIFN0YXRlcyBvZiBBbWVyaWNhLCwsLCwsMjAyNS0xMS0yOCAxMTo1MjoxMyswMDowMCwsLCwsLEluZHVzdHJ5LCwsLCxVbnJlbGVhc2VkLCwsLCwsLCwsLCwsLE5vCktpbWkgRGV2IDcyYixMYW5ndWFnZSxDb2RlIGdlbmVyYXRpb24sTW9vbnNob3QsLDIwMjUtMDYtMTYsIkludHJvZHVjaW5nIEtpbWktRGV2OgpBIFN0cm9uZyBhbmQgT3Blbi1zb3VyY2UgQ29kaW5nIExMTSBmb3IgSXNzdWUgUmVzb2x1dGlvbiIsImh0dHBzOi8vbW9vbnNob3RhaS5naXRodWIuaW8vS2ltaS1EZXYvCiIsLCwsNzIwMDAwMDAwMDAuMCw3MkIsLCwsLCwsLCxDb25maWRlbnQsIjEuIEtpbWktRGV2LTcyQiBhY2hpZXZlcyA2MC40JSBwZXJmb3JtYW5jZSBvbiBTV0UtYmVuY2ggVmVyaWZpZWQuIEl0IHN1cnBhc3NlcyB0aGUgcnVubmVyLXVwLCBzZXR0aW5nIGEgbmV3IHN0YXRlLW9mLXRoZS1hcnQgcmVzdWx0IGFtb25nIG9wZW4tc291cmNlIG1vZGVscy4KMi4gS2ltaS1EZXYtNzJCIGlzIG9wdGltaXplZCB2aWEgbGFyZ2Utc2NhbGUgcmVpbmZvcmNlbWVudCBsZWFybmluZy4gSXQgYXV0b25vbW91c2x5IHBhdGNoZXMgcmVhbCByZXBvc2l0b3JpZXMgaW4gRG9ja2VyIGFuZCBnYWlucyByZXdhcmRzIG9ubHkgd2hlbiB0aGUgZW50aXJlIHRlc3Qgc3VpdGUgcGFzc2VzLiBUaGlzIGVuc3VyZXMgY29ycmVjdCBhbmQgcm9idXN0IHNvbHV0aW9ucywgYWxpZ25pbmcgd2l0aCByZWFsLXdvcmxkIGRldmVsb3BtZW50IHN0YW5kYXJkcy4KMy4gS2ltaS1EZXYtNzJCIGlzIGF2YWlsYWJsZSBmb3IgZG93bmxvYWQgYW5kIGRlcGxveW1lbnQgb24gSHVnZ2luZyBGYWNlIGFuZCBHaXRIdWIuIFdlIHdlbGNvbWUgZGV2ZWxvcGVycyBhbmQgcmVzZWFyY2hlcnMgdG8gZXhwbG9yZSBpdHMgY2FwYWJpbGl0aWVzIGFuZCBjb250cmlidXRlIHRvIGRldmVsb3BtZW50LiIsLCxPcGVuIHdlaWdodHMgKHVucmVzdHJpY3RlZCksQ2hpbmEsUXdlbjIuNS03MkIsLCwsLDIwMjUtMTEtMjggMTE6NTI6MTMrMDA6MDAsLCwsLCxJbmR1c3RyeSwsLCwsVW5yZWxlYXNlZCwiTUlUIGxpY2Vuc2U6Cmh0dHBzOi8vaHVnZ2luZ2ZhY2UuY28vbW9vbnNob3RhaS9LaW1pLURldi03MkIiLCwsLCwsLCxtb29uc2hvdGFpLCwsLFllcwpHZW1pbmkgMi41IEZsYXNoLUxpdGUsIkxhbmd1YWdlLFZpc2lvbixWaWRlbyxTcGVlY2gsTXVsdGltb2RhbCIsIkxhbmd1YWdlIG1vZGVsaW5nL2dlbmVyYXRpb24sUXVlc3Rpb24gYW5zd2VyaW5nLFRyYW5zbGF0aW9uLFRleHQgY2xhc3NpZmljYXRpb24sUXVhbnRpdGF0aXZlIHJlYXNvbmluZyxTZWFyY2gsQ29kZSBnZW5lcmF0aW9uLFZpc3VhbCBxdWVzdGlvbiBhbnN3ZXJpbmcsVmlkZW8gZGVzY3JpcHRpb24sU3BlZWNoIHJlY29nbml0aW9uIChBU1IpLENoYXJhY3RlciByZWNvZ25pdGlvbiAoT0NSKSxTeXN0ZW0gY29udHJvbCIsR29vZ2xlIERlZXBNaW5kLCwyMDI1LTA2LTE1LCJCZXN0IGZvciBoaWdoIHZvbHVtZSwgY29zdCBlZmZpY2llbnQgdGFza3MiLGh0dHBzOi8vZGVlcG1pbmQuZ29vZ2xlL21vZGVscy9nZW1pbmkvZmxhc2gtbGl0ZS8sLCwsLCwsLCwsLCwsLFVua25vd24sIkludHJvZHVjaW5nIDIuNSBGbGFzaC1MaXRlLCBhIHRoaW5raW5nIG1vZGVsIGZvciB0aG9zZSBsb29raW5nIGZvciBsb3cgY29zdCBhbmQgbGF0ZW5jeS4KClVwZ3JhZGUgdG8gR2VtaW5pIDIuNQoyLjUgRmxhc2gtTGl0ZSBleGNlbHMgYXQgaGlnaC12b2x1bWUsIGxhdGVuY3ktc2Vuc2l0aXZlIHRhc2tzIGxpa2UgdHJhbnNsYXRpb24gYW5kIGNsYXNzaWZpY2F0aW9uLgoKVGhpbmtpbmcsIGVuYWJsZWQKRXhwZXJpZW5jZSBpbXByb3ZlZCByZWFzb25pbmcgYW5kIG91dHB1dCBxdWFsaXR5IHdpdGggdGhpbmtpbmcgbW9kZSBhbmQgdGhpbmtpbmcgYnVkZ2V0cy4KClN1cGVyaW9yIGxhdGVuY3kKQmVuZWZpdCBmcm9tIGZhc3RlciByZXNwb25zZSB0aW1lcy4KClRvb2wgdXNlClV0aWxpemUga2V5IEdlbWluaSAyLjUgZmVhdHVyZXMgaW5jbHVkaW5nIHRvb2wgdXNlcyBsaWtlIFNlYXJjaCBhbmQgY29kZSBleGVjdXRpb24uCgpDb3N0LWVmZmljaWVudAoyLjUgRmxhc2gtTGl0ZSBpcyBvdXIgbW9zdCBjb3N0LWVmZmljaWVudCAyLjUgbW9kZWwgeWV0LiIsLCxBUEkgYWNjZXNzLFVuaXRlZCBTdGF0ZXMgb2YgQW1lcmljYSwsLCwsLDIwMjYtMDItMTEgMjI6MjI6MjYrMDA6MDAsLCwsLCxJbmR1c3RyeSwsLCwsVW5yZWxlYXNlZCwiR29vZ2xlIEFJIFN0dWRpbwpHZW1pbmkgQVBJClZlcnRleCBBSSIsLCwsLCwsLCwsLCxObwpNaXN0cmFsIFNtYWxsIDMuMiwiTGFuZ3VhZ2UsVmlzaW9uLE11bHRpbW9kYWwiLCJMYW5ndWFnZSBtb2RlbGluZy9nZW5lcmF0aW9uLFF1ZXN0aW9uIGFuc3dlcmluZyxRdWFudGl0YXRpdmUgcmVhc29uaW5nLENvZGUgZ2VuZXJhdGlvbixUcmFuc2xhdGlvbixWaXN1YWwgcXVlc3Rpb24gYW5zd2VyaW5nLENoYXJhY3RlciByZWNvZ25pdGlvbiAoT0NSKSIsTWlzdHJhbCBBSSwsMjAyNS0wNi0xNSxNaXN0cmFsLVNtYWxsLTMuMi0yNEItSW5zdHJ1Y3QtMjUwNiBpcyBhIG1pbm9yIHVwZGF0ZSBvZiBNaXN0cmFsLVNtYWxsLTMuMS0yNEItSW5zdHJ1Y3QtMjUwMy4saHR0cHM6Ly9odWdnaW5nZmFjZS5jby9taXN0cmFsYWkvTWlzdHJhbC1TbWFsbC0zLjItMjRCLUluc3RydWN0LTI1MDYsLCwsMjQwMDAwMDAwMDAuMCwyNEIsLCJMaWtlbHkgdG8gdXNlID4xZTIzIEZMT1AgYmVjYXVzZSBNaXN0cmFsIFNtYWxsIDMgdXNlZCBhYm91dCAxZTI0IEZMT1AuIEhvd2V2ZXIsIGlmIHRoaXMgd2FzIGNvbnRpbnVlZCBwcmV0cmFpbmluZyAob3IgbmV3IHBvc3QtdHJhaW5pbmcpLCB0aGVuIG5vdCBjbGVhciB3aGV0aGVyIGl0IHdvdWxkIGhhdmUgdXNlZCA+MWUyMyBGTE9QLiIsLCwsLCwsQ29uZmlkZW50LCJNaXN0cmFsLVNtYWxsLTMuMi0yNEItSW5zdHJ1Y3QtMjUwNiBpcyBhIG1pbm9yIHVwZGF0ZSBvZiBNaXN0cmFsLVNtYWxsLTMuMS0yNEItSW5zdHJ1Y3QtMjUwMy4KClNtYWxsLTMuMiBpbXByb3ZlcyBpbiB0aGUgZm9sbG93aW5nIGNhdGVnb3JpZXM6CgpJbnN0cnVjdGlvbiBmb2xsb3dpbmc6IFNtYWxsLTMuMiBpcyBiZXR0ZXIgYXQgZm9sbG93aW5nIHByZWNpc2UgaW5zdHJ1Y3Rpb25zClJlcGV0aXRpb24gZXJyb3JzOiBTbWFsbC0zLjIgcHJvZHVjZXMgbGVzcyBpbmZpbml0ZSBnZW5lcmF0aW9ucyBvciByZXBldGl0aXZlIGFuc3dlcnMKRnVuY3Rpb24gY2FsbGluZzogU21hbGwtMy4yJ3MgZnVuY3Rpb24gY2FsbGluZyB0ZW1wbGF0ZSBpcyBtb3JlIHJvYnVzdCAoc2VlIGhlcmUgYW5kIGV4YW1wbGVzKQpJbiBhbGwgb3RoZXIgY2F0ZWdvcmllcyBTbWFsbC0zLjIgc2hvdWxkIG1hdGNoIG9yIHNsaWdodGx5IGltcHJvdmUgY29tcGFyZWQgdG8gTWlzdHJhbC1TbWFsbC0zLjEtMjRCLUluc3RydWN0LTI1MDMuIiwsLE9wZW4gd2VpZ2h0cyAodW5yZXN0cmljdGVkKSxGcmFuY2UsTWlzdHJhbCBTbWFsbCAzLjEsLCwsLDIwMjUtMTEtMjggMTE6NTI6MTMrMDA6MDAsLCwsLCxJbmR1c3RyeSwsLCwsVW5yZWxlYXNlZCwiQXBhY2hlIDIuMAoKaHR0cHM6Ly9odWdnaW5nZmFjZS5jby9taXN0cmFsYWkvTWlzdHJhbC1TbWFsbC0zLjItMjRCLUluc3RydWN0LTI1MDYiLFRydWUsLCwsLCwsbWlzdHJhbGFpLCwsLFllcwpNaW5pTWF4LU0xLTgwayxMYW5ndWFnZSwiTGFuZ3VhZ2UgbW9kZWxpbmcvZ2VuZXJhdGlvbixRdWVzdGlvbiBhbnN3ZXJpbmcsQ29kZSBnZW5lcmF0aW9uLFF1YW50aXRhdGl2ZSByZWFzb25pbmciLE1pbmlNYXgsIk1pbmlNYXg6IEFpbGkgQ2hlbiwgQW9uaWFuIExpLCBCYW5nd2VpIEdvbmcsIEJpbnlhbmcgSmlhbmcsIEJvIEZlaSwgQm8gWWFuZywgQm9qaSBTaGFuLCBDaGFuZ3FpbmcgWXUsIENoYW8gV2FuZywgQ2hlbmcgWmh1LCBDaGVuZ2p1biBYaWFvLCBDaGVuZ3l1IER1LCBDaGkgWmhhbmcsIENodSBRaWFvLCBDaHVuaGFvIFpoYW5nLCBDaHVuaHVpIER1LCBDb25nY2hhbyBHdW8sIERhIENoZW4sIERlbWluZyBEaW5nLCBEaWFuanVuIFN1biwgRG9uZyBMaSwgRW53ZWkgSmlhbywgSGFpZ2FuZyBaaG91LCBIYWltbyBaaGFuZywgSGFuIERpbmcsIEhhb2hhaSBTdW4sIEhhb3l1IEZlbmcsIEh1YWlndWFuZyBDYWksIEhhaWNoYW8gWmh1LCBKaWFuIFN1biwgSmlhcWkgWmh1YW5nLCBKaWFyZW4gQ2FpLCBKaWF5dWFuIFNvbmcsIEppbiBaaHUsIEppbmd5YW5nIExpLCBKaW5oYW8gVGlhbiwgSmlubGkgTGl1LCBKdW5oYW8gWHUsIEp1bmppZSBZYW4sIEp1bnRlbmcgTGl1LCBKdW54aWFuIEhlLCBLYWl5aSBGZW5nLCBLZSBZYW5nLCBLZWNoZW5nIFhpYW8sIExlIEhhbiwgTGV5YW5nIFdhbmcsIExpYW5mZWkgWXUsIExpaGVuZyBGZW5nLCBMaW4gTGksIExpbiBaaGVuZywgTGluZ2UgRHUsIExpbmd5dSBZYW5nLCBMdW5iaW4gWmVuZywgTWluZ2h1aSBZdSwgTWluZ2xpYW5nIFRhbywgTWluZ3l1YW4gQ2hpLCBNb3poaSBaaGFuZywgTXVqaWUgTGluLCBOYW4gSHUsIE5vbmd5dSBEaSwgUGVuZyBHYW8sIFBlbmdmZWkgTGksIFBlbmd5dSBaaGFvLCBRaWJpbmcgUmVuLCBRaWRpIFh1LCBRaWxlIExpLCBRaW4gV2FuZywgUm9uZyBUaWFuLCBSdWl0YW8gTGVuZywgU2hhb3hpYW5nIENoZW4sIFNoYW95dSBDaGVuLCBTaGVuZ21pbiBTaGksIFNoaXRvbmcgV2VuZywgU2h1Y2hhbmcgR3VhbiwgU2h1cWkgWXUsIFNpY2hlbiBMaSwgU29uZ3F1YW4gWmh1LCBUZW5nZmVpIExpLCBUaWFuY2hpIENhaSwgVGlhbnJ1biBMaWFuZywgV2VpeXUgQ2hlbmcsIFdlaXplIEtvbmcsIFdlbmthaSBMaSwgWGlhbmNhaSBDaGVuLCBYaWFuZ2p1biBTb25nLCBYaWFvIEx1bywgWGlhbyBTdSwgWGlhb2JvIExpLCBYaWFvZG9uZyBIYW4sIFhpbnpodSBIb3UsIFh1YW4gTHUsIFh1biBab3UsIFh1eWFuZyBTaGVuLCBZYW4gR29uZywgWWFuIE1hLCBZYW5nIFdhbmcsIFlpcWkgU2hpLCBZaXJhbiBaaG9uZywgWW9uZ2hvbmcgRHVhbiBldCBhbC4gKDI3IGFkZGl0aW9uYWwgYXV0aG9ycyBub3Qgc2hvd24pIiwyMDI1LTA2LTEzLE1pbmlNYXgtTTE6IFNjYWxpbmcgVGVzdC1UaW1lIENvbXB1dGUgRWZmaWNpZW50bHkgd2l0aCBMaWdodG5pbmcgQXR0ZW50aW9uLGh0dHBzOi8vYXJ4aXYub3JnL2Ficy8yNTA2LjEzNTg1LCwsLDQ1NjAwMDAwMDAwMC4wLCJmcm9tIHRoZSBiYXNlIG1vZGVsOgpUb3RhbCBQYXJhbWV0ZXJzOiA0NTZCCkFjdGl2YXRlZCBQYXJhbWV0ZXJzIHBlciBUb2tlbjogNDUuOUIiLDQuMzI0MDA2MmUrMjQsMS45ODI4Nzk5OTk5OTk5OTk3ZSsyNCBGTE9QIFtiYXNlIG1vZGVsIGNvbXB1dGVdICsgMi4zNDExMjYyZSsyNCBGTE9QIFtzZWUgZmluZXR1bmUgY29tcHV0ZSBub3Rlc10gPSA0LjMyNDAwNjJlKzI0IEZMT1AsNzUwMDAwMDAwMDAwMCwiNy41VCB0b2tlbnMKCiIiVG8gZW5oYW5jZSB0aGUgcmVhc29uaW5nIGFuZCBsb25nIGNvbnRleHQgY2FwYWJpbGl0aWVzIG9mIHRoZSBmb3VuZGF0aW9uIG1vZGVsIHdoaWxlIGVuc3VyaW5nIGRpdmVyc2l0eSwgd2UgY29udGludWUgdHJhaW5pbmcgdGhlIE1pbmlNYXgtVGV4dC0wMSBtb2RlbCB3aXRoIGFkZGl0aW9uYWwgNy41VCB0b2tlbnMgd2l0aCBvcHRpbWl6ZWQKZGF0YSBxdWFsaXR5IGFuZCBtaXh0dXJlLiIiIiwsIkNvbnRpbnVhbCBwcmUtdHJhaW5pbmc6ID8/ClJMOiAiIlRoZXNlIGR1YWwgY29udHJpYnV0aW9ucyB5aWVsZCBhbiBlZmZpY2llbnQgYW5kIHNjYWxhYmxlIFJMIGZyYW1ld29yayBmb3IgdHJhaW5pbmcgTTEsIHdoZXJlIHRoZSBjb21wbGV0ZSB0cmFpbmluZyBjeWNsZSByZXF1aXJlcyAzIHdlZWtzIG9uIDUxMiBIODAwIEdQVXPigJRlcXVpdmFsZW50IHRvIGEgcmVudGFsIGNvc3Qgb2YgYXBwcm94aW1hdGVseSAkMC41M00gVVNELiIiIixOVklESUEgSDgwMCBTWE01LCxMaWtlbHksIldlIGludHJvZHVjZSBNaW5pTWF4LU0xLCB0aGUgd29ybGQncyBmaXJzdCBvcGVuLXdlaWdodCwgbGFyZ2Utc2NhbGUgaHlicmlkLWF0dGVudGlvbiByZWFzb25pbmcgbW9kZWwuIE1pbmlNYXgtTTEgaXMgcG93ZXJlZCBieSBhIGh5YnJpZCBNaXh0dXJlLW9mLUV4cGVydHMgKE1vRSkgYXJjaGl0ZWN0dXJlIGNvbWJpbmVkIHdpdGggYSBsaWdodG5pbmcgYXR0ZW50aW9uIG1lY2hhbmlzbS4gVGhlIG1vZGVsIGlzIGRldmVsb3BlZCBiYXNlZCBvbiBvdXIgcHJldmlvdXMgTWluaU1heC1UZXh0LTAxIG1vZGVsLCB3aGljaCBjb250YWlucyBhIHRvdGFsIG9mIDQ1NiBiaWxsaW9uIHBhcmFtZXRlcnMgd2l0aCA0NS45IGJpbGxpb24gcGFyYW1ldGVycyBhY3RpdmF0ZWQgcGVyIHRva2VuLiBUaGUgTTEgbW9kZWwgbmF0aXZlbHkgc3VwcG9ydHMgYSBjb250ZXh0IGxlbmd0aCBvZiAxIG1pbGxpb24gdG9rZW5zLCA4eCB0aGUgY29udGV4dCBzaXplIG9mIERlZXBTZWVrIFIxLiBGdXJ0aGVybW9yZSwgdGhlIGxpZ2h0bmluZyBhdHRlbnRpb24gbWVjaGFuaXNtIGluIE1pbmlNYXgtTTEgZW5hYmxlcyBlZmZpY2llbnQgc2NhbGluZyBvZiB0ZXN0LXRpbWUgY29tcHV0ZS4gVGhlc2UgcHJvcGVydGllcyBtYWtlIE0xIHBhcnRpY3VsYXJseSBzdWl0YWJsZSBmb3IgY29tcGxleCB0YXNrcyB0aGF0IHJlcXVpcmUgcHJvY2Vzc2luZyBsb25nIGlucHV0cyBhbmQgdGhpbmtpbmcgZXh0ZW5zaXZlbHkuIE1pbmlNYXgtTTEgaXMgdHJhaW5lZCB1c2luZyBsYXJnZS1zY2FsZSByZWluZm9yY2VtZW50IGxlYXJuaW5nIChSTCkgb24gZGl2ZXJzZSBw</x:v>
      </x:c>
    </x:row>
    <x:row r="28" ht="18" customHeight="1">
      <x:c r="A28" s="17" t="n">
        <x:v>23</x:v>
      </x:c>
      <x:c r="B28" s="17" t="n">
        <x:v>309</x:v>
      </x:c>
      <x:c r="C28" s="94" t="str">
        <x:v>cm9ibGVtcyBpbmNsdWRpbmcgc2FuZGJveC1iYXNlZCwgcmVhbC13b3JsZCBzb2Z0d2FyZSBlbmdpbmVlcmluZyBlbnZpcm9ubWVudHMuIEluIGFkZGl0aW9uIHRvIE0xJ3MgaW5oZXJlbnQgZWZmaWNpZW5jeSBhZHZhbnRhZ2UgZm9yIFJMIHRyYWluaW5nLCB3ZSBwcm9wb3NlIENJU1BPLCBhIG5vdmVsIFJMIGFsZ29yaXRobSB0byBmdXJ0aGVyIGVuaGFuY2UgUkwgZWZmaWNpZW5jeS4gQ0lTUE8gY2xpcHMgaW1wb3J0YW5jZSBzYW1wbGluZyB3ZWlnaHRzIHJhdGhlciB0aGFuIHRva2VuIHVwZGF0ZXMsIG91dHBlcmZvcm1pbmcgb3RoZXIgY29tcGV0aXRpdmUgUkwgdmFyaWFudHMuIENvbWJpbmluZyBoeWJyaWQtYXR0ZW50aW9uIGFuZCBDSVNQTyBlbmFibGVzIE1pbmlNYXgtTTEncyBmdWxsIFJMIHRyYWluaW5nIG9uIDUxMiBIODAwIEdQVXMgdG8gY29tcGxldGUgaW4gb25seSB0aHJlZSB3ZWVrcywgd2l0aCBhIHJlbnRhbCBjb3N0IG9mIGp1c3QgJDUzNCw3MDAuIFdlIHJlbGVhc2UgdHdvIHZlcnNpb25zIG9mIE1pbmlNYXgtTTEgbW9kZWxzIHdpdGggNDBLIGFuZCA4MEsgdGhpbmtpbmcgYnVkZ2V0cyByZXNwZWN0aXZlbHksIHdoZXJlIHRoZSA0MEsgbW9kZWwgcmVwcmVzZW50cyBhbiBpbnRlcm1lZGlhdGUgcGhhc2Ugb2YgdGhlIDgwSyB0cmFpbmluZy4gRXhwZXJpbWVudHMgb24gc3RhbmRhcmQgYmVuY2htYXJrcyBzaG93IHRoYXQgb3VyIG1vZGVscyBhcmUgY29tcGFyYWJsZSBvciBzdXBlcmlvciB0byBzdHJvbmcgb3Blbi13ZWlnaHQgbW9kZWxzIHN1Y2ggYXMgdGhlIG9yaWdpbmFsIERlZXBTZWVrLVIxIGFuZCBRd2VuMy0yMzVCLCB3aXRoIHBhcnRpY3VsYXIgc3RyZW5ndGhzIGluIGNvbXBsZXggc29mdHdhcmUgZW5naW5lZXJpbmcsIHRvb2wgdXRpbGl6YXRpb24sIGFuZCBsb25nLWNvbnRleHQgdGFza3MuIFdlIHB1YmxpY2x5IHJlbGVhc2UgTWluaU1heC1NMSBhdCB0aGlzIGh0dHBzIFVSTC4iLCwsT3BlbiB3ZWlnaHRzICh1bnJlc3RyaWN0ZWQpLENoaW5hLE1pbmlNYXgtVGV4dC0wMSwyLjM0MTEyNjJlKzI0LCIxLiBDb250aW51YWwgcHJlLXRyYWluaW5nIGZvciA3LjVUIHRva2VuczoKCjYgRkxPUCAvIHRva2VuIC8gYWN0aXZlIHBhcmFtZXRlciAqIDQ1LjkgKiAxMF45IGFjdGl2YXRlZCBwYXJhbWV0ZXJzICogNy41ICogMTBeMTIgdG9rZW5zID0gMi4wNjU1ZSsyNCBGTE9QCgoyLiBSTCAoMyB3ZWVrcyBvbiA1MTIgSDgwMCBHUFVzKToKCjk4OTAwMDAwMDAwMDAwMCBGTE9QIC8gR1BVIC8gc2VjIFtiZjE2IGFzc3VtZWRdICogNTEyIEdQVXMgKiAzIHdlZWtzICogMTY4IGhvdXJzIC8gd2VlayAqIDM2MDAgc2VjIC8gaG91ciAqIDAuMyBbYXNzaW1lZCB1dGlsaXphdGlvbl0gPSAyLjc1NjI2MjNlKzIzIEZMT1AKCjIuMDY1NWUrMjQgRkxPUCArIDIuNzU2MjYyM2UrMjMgRkxPUCA9IDIuMzQxMTI2MmUrMjQgRkxPUAoKKnRoZXJlIHdhcyBhbHNvIFNGVCBzdGFnZSB3aXRoIG5vIGRldGFpbHMgcHJvdmlkZWQsIEkgYXNzdW1lZCBpdHMgY29tcHV0ZSBpcyBuZWdsaWdpYmxlIiwsLDIwMjUtMTEtMjggMTE6NTI6MTMrMDA6MDAsLCwsLCxJbmR1c3RyeSwsLCwsVW5yZWxlYXNlZCwiQXBhY2hlIDIuMAoKaHR0cHM6Ly9odWdnaW5nZmFjZS5jby9NaW5pTWF4QUkvTWluaU1heC1NMS04MGsiLCwsLCwsLCxNaW5pTWF4QUksLCwsWWVzCk1pbmlNYXgtTTEtNDBrLExhbmd1YWdlLCJMYW5ndWFnZSBtb2RlbGluZy9nZW5lcmF0aW9uLFF1ZXN0aW9uIGFuc3dlcmluZyxDb2RlIGdlbmVyYXRpb24sUXVhbnRpdGF0aXZlIHJlYXNvbmluZyIsTWluaU1heCwiTWluaU1heDogQWlsaSBDaGVuLCBBb25pYW4gTGksIEJhbmd3ZWkgR29uZywgQmlueWFuZyBKaWFuZywgQm8gRmVpLCBCbyBZYW5nLCBCb2ppIFNoYW4sIENoYW5ncWluZyBZdSwgQ2hhbyBXYW5nLCBDaGVuZyBaaHUsIENoZW5nanVuIFhpYW8sIENoZW5neXUgRHUsIENoaSBaaGFuZywgQ2h1IFFpYW8sIENodW5oYW8gWmhhbmcsIENodW5odWkgRHUsIENvbmdjaGFvIEd1bywgRGEgQ2hlbiwgRGVtaW5nIERpbmcsIERpYW5qdW4gU3VuLCBEb25nIExpLCBFbndlaSBKaWFvLCBIYWlnYW5nIFpob3UsIEhhaW1vIFpoYW5nLCBIYW4gRGluZywgSGFvaGFpIFN1biwgSGFveXUgRmVuZywgSHVhaWd1YW5nIENhaSwgSGFpY2hhbyBaaHUsIEppYW4gU3VuLCBKaWFxaSBaaHVhbmcsIEppYXJlbiBDYWksIEppYXl1YW4gU29uZywgSmluIFpodSwgSmluZ3lhbmcgTGksIEppbmhhbyBUaWFuLCBKaW5saSBMaXUsIEp1bmhhbyBYdSwgSnVuamllIFlhbiwgSnVudGVuZyBMaXUsIEp1bnhpYW4gSGUsIEthaXlpIEZlbmcsIEtlIFlhbmcsIEtlY2hlbmcgWGlhbywgTGUgSGFuLCBMZXlhbmcgV2FuZywgTGlhbmZlaSBZdSwgTGloZW5nIEZlbmcsIExpbiBMaSwgTGluIFpoZW5nLCBMaW5nZSBEdSwgTGluZ3l1IFlhbmcsIEx1bmJpbiBaZW5nLCBNaW5naHVpIFl1LCBNaW5nbGlhbmcgVGFvLCBNaW5neXVhbiBDaGksIE1vemhpIFpoYW5nLCBNdWppZSBMaW4sIE5hbiBIdSwgTm9uZ3l1IERpLCBQZW5nIEdhbywgUGVuZ2ZlaSBMaSwgUGVuZ3l1IFpoYW8sIFFpYmluZyBSZW4sIFFpZGkgWHUsIFFpbGUgTGksIFFpbiBXYW5nLCBSb25nIFRpYW4sIFJ1aXRhbyBMZW5nLCBTaGFveGlhbmcgQ2hlbiwgU2hhb3l1IENoZW4sIFNoZW5nbWluIFNoaSwgU2hpdG9uZyBXZW5nLCBTaHVjaGFuZyBHdWFuLCBTaHVxaSBZdSwgU2ljaGVuIExpLCBTb25ncXVhbiBaaHUsIFRlbmdmZWkgTGksIFRpYW5jaGkgQ2FpLCBUaWFucnVuIExpYW5nLCBXZWl5dSBDaGVuZywgV2VpemUgS29uZywgV2Vua2FpIExpLCBYaWFuY2FpIENoZW4sIFhpYW5nanVuIFNvbmcsIFhpYW8gTHVvLCBYaWFvIFN1LCBYaWFvYm8gTGksIFhpYW9kb25nIEhhbiwgWGluemh1IEhvdSwgWHVhbiBMdSwgWHVuIFpvdSwgWHV5YW5nIFNoZW4sIFlhbiBHb25nLCBZYW4gTWEsIFlhbmcgV2FuZywgWWlxaSBTaGksIFlpcmFuIFpob25nLCBZb25naG9uZyBEdWFuIGV0IGFsLiAoMjcgYWRkaXRpb25hbCBhdXRob3JzIG5vdCBzaG93bikiLDIwMjUtMDYtMTMsTWluaU1heC1NMTogU2NhbGluZyBUZXN0LVRpbWUgQ29tcHV0ZSBFZmZpY2llbnRseSB3aXRoIExpZ2h0bmluZyBBdHRlbnRpb24saHR0cHM6Ly9hcnhpdi5vcmcvYWJzLzI1MDYuMTM1ODUsLCwsNDU2MDAwMDAwMDAwLjAsImZyb20gdGhlIGJhc2UgbW9kZWw6ClRvdGFsIFBhcmFtZXRlcnM6IDQ1NkIKQWN0aXZhdGVkIFBhcmFtZXRlcnMgcGVyIFRva2VuOiA0NS45QgoKKG1hdGNoZXMgc2FmZXRlbnNvcnMpIiw0LjE4NjE5MzFlKzI0LDEuOTgyODc5OTk5OTk5OTk5N2UrMjQgRkxPUCBbYmFzZSBtb2RlbCBjb21wdXRlXSArIDIuMjAzMzEzMWUrMjQgRkxPUCBbc2VlIGZpbmV0dW5lIGNvbXB1dGUgbm90ZXNdID0gNC4xODYxOTMxZSsyNCBGTE9QLDc1MDAwMDAwMDAwMDAsIjcuNVQgdG9rZW5zCgoiIlRvIGVuaGFuY2UgdGhlIHJlYXNvbmluZyBhbmQgbG9uZyBjb250ZXh0IGNhcGFiaWxpdGllcyBvZiB0aGUgZm91bmRhdGlvbiBtb2RlbCB3aGlsZSBlbnN1cmluZyBkaXZlcnNpdHksIHdlIGNvbnRpbnVlIHRyYWluaW5nIHRoZSBNaW5pTWF4LVRleHQtMDEgbW9kZWwgd2l0aCBhZGRpdGlvbmFsIDcuNVQgdG9rZW5zIHdpdGggb3B0aW1pemVkCmRhdGEgcXVhbGl0eSBhbmQgbWl4dHVyZS4iIiIsLCJDb250aW51YWwgcHJlLXRyYWluaW5nOiA/PwpSTDogIiJUaGVzZSBkdWFsIGNvbnRyaWJ1dGlvbnMgeWllbGQgYW4gZWZmaWNpZW50IGFuZCBzY2FsYWJsZSBSTCBmcmFtZXdvcmsgZm9yIHRyYWluaW5nIE0xLCB3aGVyZSB0aGUgY29tcGxldGUgdHJhaW5pbmcgY3ljbGUgcmVxdWlyZXMgMyB3ZWVrcyBvbiA1MTIgSDgwMCBHUFVz4oCUZXF1aXZhbGVudCB0byBhIHJlbnRhbCBjb3N0IG9mIGFwcHJveGltYXRlbHkgJDAuNTNNIFVTRC4iIgoKNDBrIHZlc2lvbiB0cmFpbmluZyB3YXMgc3RvcHBlZCBpbnRlcmVtZWRpYXRlbHkiLE5WSURJQSBIODAwIFNYTTUsLExpa2VseSwiV2UgaW50cm9kdWNlIE1pbmlNYXgtTTEsIHRoZSB3b3JsZCdzIGZpcnN0IG9wZW4td2VpZ2h0LCBsYXJnZS1zY2FsZSBoeWJyaWQtYXR0ZW50aW9uIHJlYXNvbmluZyBtb2RlbC4gTWluaU1heC1NMSBpcyBwb3dlcmVkIGJ5IGEgaHlicmlkIE1peHR1cmUtb2YtRXhwZXJ0cyAoTW9FKSBhcmNoaXRlY3R1cmUgY29tYmluZWQgd2l0aCBhIGxpZ2h0bmluZyBhdHRlbnRpb24gbWVjaGFuaXNtLiBUaGUgbW9kZWwgaXMgZGV2ZWxvcGVkIGJhc2VkIG9uIG91ciBwcmV2aW91cyBNaW5pTWF4LVRleHQtMDEgbW9kZWwsIHdoaWNoIGNvbnRhaW5zIGEgdG90YWwgb2YgNDU2IGJpbGxpb24gcGFyYW1ldGVycyB3aXRoIDQ1LjkgYmlsbGlvbiBwYXJhbWV0ZXJzIGFjdGl2YXRlZCBwZXIgdG9rZW4uIFRoZSBNMSBtb2RlbCBuYXRpdmVseSBzdXBwb3J0cyBhIGNvbnRleHQgbGVuZ3RoIG9mIDEgbWlsbGlvbiB0b2tlbnMsIDh4IHRoZSBjb250ZXh0IHNpemUgb2YgRGVlcFNlZWsgUjEuIEZ1cnRoZXJtb3JlLCB0aGUgbGlnaHRuaW5nIGF0dGVudGlvbiBtZWNoYW5pc20gaW4gTWluaU1heC1NMSBlbmFibGVzIGVmZmljaWVudCBzY2FsaW5nIG9mIHRlc3QtdGltZSBjb21wdXRlLiBUaGVzZSBwcm9wZXJ0aWVzIG1ha2UgTTEgcGFydGljdWxhcmx5IHN1aXRhYmxlIGZvciBjb21wbGV4IHRhc2tzIHRoYXQgcmVxdWlyZSBwcm9jZXNzaW5nIGxvbmcgaW5wdXRzIGFuZCB0aGlua2luZyBleHRlbnNpdmVseS4gTWluaU1heC1NMSBpcyB0cmFpbmVkIHVzaW5nIGxhcmdlLXNjYWxlIHJlaW5mb3JjZW1lbnQgbGVhcm5pbmcgKFJMKSBvbiBkaXZlcnNlIHByb2JsZW1zIGluY2x1ZGluZyBzYW5kYm94LWJhc2VkLCByZWFsLXdvcmxkIHNvZnR3YXJlIGVuZ2luZWVyaW5nIGVudmlyb25tZW50cy4gSW4gYWRkaXRpb24gdG8gTTEncyBpbmhlcmVudCBlZmZpY2llbmN5IGFkdmFudGFnZSBmb3IgUkwgdHJhaW5pbmcsIHdlIHByb3Bvc2UgQ0lTUE8sIGEgbm92ZWwgUkwgYWxnb3JpdGhtIHRvIGZ1cnRoZXIgZW5oYW5jZSBSTCBlZmZpY2llbmN5LiBDSVNQTyBjbGlwcyBpbXBvcnRhbmNlIHNhbXBsaW5nIHdlaWdodHMgcmF0aGVyIHRoYW4gdG9rZW4gdXBkYXRlcywgb3V0cGVyZm9ybWluZyBvdGhlciBjb21wZXRpdGl2ZSBSTCB2YXJpYW50cy4gQ29tYmluaW5nIGh5YnJpZC1hdHRlbnRpb24gYW5kIENJU1BPIGVuYWJsZXMgTWluaU1heC1NMSdzIGZ1bGwgUkwgdHJhaW5pbmcgb24gNTEyIEg4MDAgR1BVcyB0byBjb21wbGV0ZSBpbiBvbmx5IHRocmVlIHdlZWtzLCB3aXRoIGEgcmVudGFsIGNvc3Qgb2YganVzdCAkNTM0LDcwMC4gV2UgcmVsZWFzZSB0d28gdmVyc2lvbnMgb2YgTWluaU1heC1NMSBtb2RlbHMgd2l0aCA0MEsgYW5kIDgwSyB0aGlua2luZyBidWRnZXRzIHJlc3BlY3RpdmVseSwgd2hlcmUgdGhlIDQwSyBtb2RlbCByZXByZXNlbnRzIGFuIGludGVybWVkaWF0ZSBwaGFzZSBvZiB0aGUgODBLIHRyYWluaW5nLiBFeHBlcmltZW50cyBvbiBzdGFuZGFyZCBiZW5jaG1hcmtzIHNob3cgdGhhdCBvdXIgbW9kZWxzIGFyZSBjb21wYXJhYmxlIG9yIHN1cGVyaW9yIHRvIHN0cm9uZyBvcGVuLXdlaWdodCBtb2RlbHMgc3VjaCBhcyB0aGUgb3JpZ2luYWwgRGVlcFNlZWstUjEgYW5kIFF3ZW4zLTIzNUIsIHdpdGggcGFydGljdWxhciBzdHJlbmd0aHMgaW4gY29tcGxleCBzb2Z0d2FyZSBlbmdpbmVlcmluZywgdG9vbCB1dGlsaXphdGlvbiwgYW5kIGxvbmctY29udGV4dCB0YXNrcy4gV2UgcHVibGljbHkgcmVsZWFzZSBNaW5pTWF4LU0xIGF0IHRoaXMgaHR0cHMgVVJMLiIsLCxPcGVuIHdlaWdodHMgKHVucmVzdHJpY3RlZCksQ2hpbmEsTWluaU1heC1UZXh0LTAxLDIuMjAzMzEzMWUrMjQsIjEuIENvbnRpbnVhbCBwcmUtdHJhaW5pbmcgZm9yIDcuNVQgdG9rZW5zOgoKNiBGTE9QIC8gdG9rZW4gLyBhY3RpdmUgcGFyYW1ldGVyICogNDUuOSAqIDEwXjkgYWN0aXZhdGVkIHBhcmFtZXRlcnMgKiA3LjUgKiAxMF4xMiB0b2tlbnMgPSAyLjA2NTVlKzI0IEZMT1AKCjIuIFJMICgzIHdlZWtzIG9uIDUxMiBIODAwIEdQVXMgZm9yIGZ1bGwgdHJhaW5pbmcsIDQwayB2ZXJzaW9uIHdhcyBzdG9wcGVkIGluIHRoZSB+bWlkZGxlIG9mIGl0KToKCjk4OTAwMDAwMDAwMDAwMCBGTE9QIC8gR1BVIC8gc2VjIFtiZjE2IGFzc3VtZWRdICogNTEyIEdQVXMgKiAxLjUgd2Vla3MgKiAxNjggaG91cnMgLyB3ZWVrICogMzYwMCBzZWMgLyBob3VyICogMC4zIFthc3NpbWVkIHV0aWxpemF0aW9uXSA9IDEuMzc4MTMxMWUrMjMgRkxPUAoKMi4wNjU1ZSsyNCBGTE9QICsgMS4zNzgxMzExZSsyMyBGTE9QID0gMi4yMDMzMTMxZSsyNCBGTE9QCgoqdGhlcmUgd2FzIGFsc28gU0ZUIHN0YWdlIHdpdGggbm8gZGV0YWlscyBwcm92aWRlZCwgSSBhc3N1bWVkIGl0cyBjb21wdXRlIGlzIG5lZ2xpZ2libGUiLCwsMjAyNS0xMS0yOCAxMTo1MjoxMyswMDowMCwsLCwsLEluZHVzdHJ5LCwsLCxVbnJlbGVhc2VkLCJBcGFjaGUgMiwwCgpodHRwczovL2h1Z2dpbmdmYWNlLmNvL01pbmlNYXhBSS9NaW5pTWF4LU0xLTQwayIsLCwsLCwsLE1pbmlNYXhBSSwsLCxZZXMKRkdOLEVhcnRoIHNjaWVuY2UsV2VhdGhlciBmb3JlY2FzdGluZyxHb29nbGUgRGVlcE1pbmQsIkZlcnJhbiBBbGV0LCBJbGFuIFByaWNlLCBBbmRyZXcgRWwtS2FkaSwgRG9taW5pYyBNYXN0ZXJzLCBTdHJhdGlzIE1hcmtvdSwgVG9tIFIuIEFuZGVyc3NvbiwgSmFja2x5bm4gU3RvdHQsIFJlbWkgTGFtLCBNYXR0aGV3IFdpbGxzb24sIEFsdmFybyBTYW5jaGV6LUdvbnphbGV6LCBQZXRlciBCYXR0YWdsaWEiLDIwMjUtMDYtMTIsU2tpbGxmdWwgam9pbnQgcHJvYmFiaWxpc3RpYyB3ZWF0aGVyIGZvcmVjYXN0aW5nIGZyb20gbWFyZ2luYWxzLGh0dHBzOi8vYXJ4aXYub3JnL2Ficy8yNTA2LjEwNzcydjEsLFNPVEEgaW1wcm92ZW1lbnQsIiIiVGhpcyBwYXBlciBwcmVzZW50cyBGR04sIGEgc2ltcGxlLCBzY2FsYWJsZSBhbmQgZmxleGlibGUgbW9kZWxpbmcgYXBwcm9hY2ggd2hpY2ggc2lnbmlmaWNhbnRseSBvdXRwZXJmb3JtcyB0aGUgY3VycmVudCBzdGF0ZS1vZi10aGUtYXJ0IG1vZGVscyIiCgoiIkZHTiBhY2hpZXZlcyBzdGF0ZS1vZi10aGUtYXJ0IGN5Y2xvbmUgdHJhY2sgcHJlZGljdGlvbiIiCgoiIk91ciByZXN1bHRzIHNob3cgRkdOIG9mZmVycyBzdWJzdGFudGlhbCBpbXByb3ZlbWVudHMgb3ZlciBwcmV2aW91cyBNTC1iYXNlZCBwcm9iYWJpbGlzdGljIHdlYXRoZXIgbW9kZWxzLCBhbmQgc2V0cyBhIG5ldyBzdGF0ZS1vZi10aGUtYXJ0IGluIGVuc2VtYmxlIGZvcmVjYXN0aW5nLiBJdCBvdXRwZXJmb3JtcyBHZW5DYXN0IHdpdGggYm90aCB0aGUgc2tpbGwgb2YgaXRzIG1hcmdpbmFsIGZvcmVjYXN0cywgaW5jbHVkaW5nIG9uIGV4dHJlbWUgd2VhdGhlciwgYXMgd2VsbCBhcyBpdHMgc2tpbGwgaW4gZm9yZWNhc3RpbmcgcXVhbnRpdGllcyBkZXBlbmRlbnQgb24gdGhlIGRlcGVuZGVuY3kgc3RydWN0dXJlIG9mIHRoZSBqb2ludCBmb3JlY2FzdCBkaXN0cmlidXRpb24sIG5vdGFibHkgaW5jbHVkaW5nIHRyb3BpY2FsIGN5Y2xvbmUgdHJhY2tzLiIiIiw3MjAwMDAwMDAuMCwiIiJJbiB0aGlzIHdvcmsgd2UgdHJhaW4g8J2QvSA9IDQgbW9kZWxzLiBUbyBlbnNlbWJsZSB0aGVpciBwcmVkaWN0aW9ucywgd2UgZ2VuZXJhdGUgYW4gZXF1YWwgbnVtYmVyIG9mIGVuc2VtYmxlIG1lbWJlciB0cmFqZWN0b3JpZXMgZnJvbSBlYWNoIG1vZGVsIiIKIiJGR04gaXMgYSBsYXJnZXIgbW9kZWwsIHdpdGgg4oi8MTgwbSBwYXJhbWV0ZXJzIHBlciBtb2RlbCBzZWVkIiIKClRoZXkgdHJhaW4gYSA0IG1vZGVsIGVuc2VtYmxlIHdpdGggMTgwTSBwYXJhbWV0ZXJzIHBlciBtb2RlbC4gVG90YWwgcGFyYW1ldGVyczogNCoxODA9NzIwTSIsOS42MTg5NTA4ODAwMDAwMDFlKzIxLCJUUFUgdjUgRkxPUHM6IDQ1OTAwMDAwMDAwMDAwMApUUFUgdjYgRkxPUHM6IDkxODAwMDAwMDAwMDAwMAoKVGhleSB0cmFpbiBmb3IgNDkwIFRQVSBkYXlzLCB3aXRoIGFuIHVuc3BlY2lmaWVkIG1peCBvZiB2NSBhbmQgdjYuIEFzc3VtaW5nIHNhbWUgcHJvcG9ydGlvbiBvZiBib3RoIFRQVSBhbmQgYSB1dGlsaXphdGlvbiBvZiAwLjMzLiAKCk1lYW4gVFBVIEZMT1BzOiA2ODg1MDAwMDAwMDAwMDAKCkNvbXB1dGU6IDQ5MCoyNCo2MCo2MCo2ODg1MDAwMDAwMDAwMDAqMC4zMz05NjE4OTUwODgwMDAwMDAxMDAwMDAwIiwsLDcyLjAsIiIiVHJhaW5pbmcgRkdOIHRha2VzIGFwcHJveGltYXRlbHkgMyB3YWxsIGNsb2NrIGRheXMsIHVzaW5nIGEgY29tYmluZWQgdG90YWwgb2YgNDkwIFRQVXY1cCBhbmQgVFBVdjZlIGRheXMgb2YgY29tcHV0ZS4gIiIKCkl0J3MgdW5jbGVhciBpZiB0cmFpbmluZyBhIHNpbmdsZSBtb2RlbCBvciB0aGUgd2hvbGUgZW5zZW1ibGUgdGFrZXMgMyBkYXlzLiIsIkdvb2dsZSBUUFUgdjVwLEdvb2dsZSBUUFUgdjZlIFRyaWxsaXVtIiwsQ29uZmlkZW50LCJNYWNoaW5lIGxlYXJuaW5nIChNTCktYmFzZWQgd2VhdGhlciBtb2RlbHMgaGF2ZSByYXBpZGx5IHJpc2VuIHRvIHByb21pbmVuY2UgZHVlIHRvIHRoZWlyIGdyZWF0ZXIgYWNjdXJhY3kgYW5kIHNwZWVkIHRoYW4gdHJhZGl0aW9uYWwgZm9yZWNhc3RzIGJhc2VkIG9uIG51bWVyaWNhbCB3ZWF0aGVyIHByZWRpY3Rpb24gKE5XUCksIHJlY2VudGx5IG91dHBlcmZvcm1pbmcgdHJhZGl0aW9uYWwgZW5zZW1ibGVzIGluIGdsb2JhbCBwcm9iYWJpbGlzdGljIHdlYXRoZXIgZm9yZWNhc3RpbmcuIFRoaXMgcGFwZXIgcHJlc2VudHMgRkdOLCBhIHNpbXBsZSwgc2NhbGFibGUgYW5kIGZsZXhpYmxlIG1vZGVsaW5nIGFwcHJvYWNoIHdoaWNoIHNpZ25pZmljYW50bHkgb3V0cGVyZm9ybXMgdGhlIGN1cnJlbnQgc3RhdGUtb2YtdGhlLWFydCBtb2RlbHMuIEZHTiBnZW5lcmF0ZXMgZW5zZW1ibGVzIHZpYSBsZWFybmVkIG1vZGVsLXBlcnR1cmJhdGlvbnMgd2l0aCBhbiBlbnNlbWJsZSBvZiBhcHByb3ByaWF0ZWx5IGNvbnN0cmFpbmVkIG1vZGVscy4gSXQgaXMgdHJhaW5lZCBkaXJlY3RseSB0byBtaW5pbWl6ZSB0aGUgY29udGludW91cyByYW5rIHByb2JhYmlsaXR5IHNjb3JlIChDUlBTKSBvZiBwZXItbG9jYXRpb24gZm9yZWNhc3RzLiBJdCBwcm9kdWNlcyBzdGF0ZS1vZi10aGUtYXJ0IGVuc2VtYmxlIGZvcmVjYXN0cyBhcyBtZWFzdXJlZCBieSBhIHJhbmdlIG9mIGRldGVybWluaXN0aWMgYW5kIHByb2JhYmlsaXN0aWMgbWV0cmljcywgbWFrZXMgc2tpbGxmdWwgZW5zZW1ibGUgdHJvcGljYWwgY3ljbG9uZSB0cmFjayBwcmVkaWN0aW9ucywgYW5kIGNhcHR1cmVzIGpvaW50IHNwYXRpYWwgc3RydWN0dXJlIGRlc3BpdGUgYmVpbmcgdHJhaW5lZCBvbmx5IG9uIG1hcmdpbmFscy4iLCwsVW5yZWxlYXNlZCxVbml0ZWQgU3RhdGVzIG9mIEFtZXJpY2EsLCwsLCwyMDI1LTExLTI4IDExOjUyOjEzKzAwOjAwLCwsLCwsSW5kdXN0cnksLCwsLFVucmVsZWFzZWQsLCwsLCwsLEhhcmR3YXJlLCwsLCxObwpDb2xsYWJMTE0sTGFuZ3VhZ2UsIkxhbmd1YWdlIG1vZGVsaW5nL2dlbmVyYXRpb24sUXVlc3Rpb24gYW5zd2VyaW5nIiwiU3RhbmZvcmQgVW5pdmVyc2l0eSxNaWNyb3NvZnQsR2VvcmdpYSBJbnN0aXR1dGUgb2YgVGVjaG5vbG9neSIsIlNoaXJsZXkgV3UsIE1pY2hlbCBHYWxsZXksIEJhb2xpbiBQZW5nLCBIYW8gQ2hlbmcsIEdhdmluIExpLCBZYW8gRG91LCBXZWl4aW4gQ2FpLCBKYW1lcyBab3UsIEp1cmUgTGVza292ZWMsIEppYW5mZW5nIEdhbyIsMjAyNS0wNi0xMixDb2xsYWJMTE06IEZyb20gUGFzc2l2ZSBSZXNwb25kZXJzIHRvIEFjdGl2ZSBDb2xsYWJvcmF0b3JzLGh0dHBzOi8vYXJ4aXYub3JnL2Ficy8yNTAyLjAwNjQwLCwsLDgwMDAwMDAwMDAuMCxzYW1lIGFzIHRoZSBiYXNlIG1vZGVsLCwsLCwsLE5WSURJQSBBMTAwIFNYTTQgODAgR0IsLENvbmZpZGVudCwiTGFyZ2UgTGFuZ3VhZ2UgTW9kZWxzIGFyZSB0eXBpY2FsbHkgdHJhaW5lZCB3aXRoIG5leHQtdHVybiByZXdhcmRzLCBsaW1pdGluZyB0aGVpciBhYmlsaXR5IHRvIG9wdGltaXplIGZvciBsb25nLXRlcm0gaW50ZXJhY3Rpb24uIEFzIGEgcmVzdWx0LCB0aGV5IG9mdGVuIHJlc3BvbmQgcGFzc2l2ZWx5IHRvIGFtYmlndW91cyBvciBvcGVuLWVuZGVkIHVzZXIgcmVxdWVzdHMsIGZhaWxpbmcgdG8gaGVscCB1c2VycyByZWFjaCB0aGVpciB1bHRpbWF0ZSBpbnRlbnRzIGFuZCBsZWFkaW5nIHRvIGluZWZmaWNpZW50IGNvbnZlcnNhdGlvbnMuIFRvIGFkZHJlc3MgdGhlc2UgbGltaXRhdGlvbnMsIHdlIGludHJvZHVjZSBDb2xsYWJMTE0sIGEgbm92ZWwgYW5kIGdlbmVyYWwgdHJhaW5pbmcgZnJhbWV3b3JrIHRoYXQgZW5oYW5jZXMgbXVsdGl0dXJuIGh1bWFuLUxMTSBjb2xsYWJvcmF0aW9uLiBJdHMga2V5IGlubm92YXRpb24gaXMgYSBjb2xsYWJvcmF0aXZlIHNpbXVsYXRpb24gdGhhdCBlc3RpbWF0ZXMgdGhlIGxvbmctdGVybSBjb250cmlidXRpb24gb2YgcmVzcG9uc2VzIHVzaW5nIE11bHRpdHVybi1hd2FyZSBSZXdhcmRzLiBCeSByZWluZm9yY2VtZW50IGZpbmUtdHVuaW5nIHRoZXNlIHJld2FyZHMsIENvbGxhYkxMTSBnb2VzIGJleW9uZCByZXNwb25kaW5nIHRvIHVzZXIgcmVxdWVzdHMsIGFuZCBhY3RpdmVseSB1bmNvdmVycyB1c2VyIGludGVudCBhbmQgb2ZmZXJzIGluc2lnaHRmdWwgc3VnZ2VzdGlvbnMtYSBrZXkgc3RlcCB0b3dhcmRzIG1vcmUgaHVtYW4tY2VudGVyZWQgQUkuIFdlIGFsc28gZGV2aXNlIGEgbXVsdGl0dXJuIGludGVyYWN0aW9uIGJlbmNobWFyayB3aXRoIHRocmVlIGNoYWxsZW5naW5nIHRhc2tzIHN1Y2ggYXMgZG9jdW1lbnQgY3JlYXRpb24uIENvbGxhYkxMTSBzaWduaWZpY2FudGx5IG91dHBlcmZvcm1zIG91ciBiYXNlbGluZXMgd2l0aCBhdmVyYWdlcyBvZiAxOC41JSBoaWdoZXIgdGFzayBwZXJmb3JtYW5jZSBhbmQgNDYuMyUgaW1wcm92ZWQgaW50ZXJhY3Rpdml0eSBieSBMTE0ganVkZ2VzLiBGaW5hbGx5LCB3ZSBjb25kdWN0IGEgbGFyZ2UgdXNlciBzdHVkeSB3aXRoIDIwMSBqdWRnZXMsIHdoZXJlIENvbGxhYkxMTSBpbmNyZWFzZXMgdXNlciBzYXRpc2ZhY3Rpb24gYnkgMTcuNiUgYW5kIHJlZHVjZXMgdXNlciBzcGVudCB0aW1lIGJ5IDEwLjQlLiIsLCxPcGVuIHdlaWdodHMgKG5vbi1jb21tZXJjaWFsKSwiVW5pdGVkIFN0YXRlcyBvZiBBbWVyaWNhLFVuaXRlZCBTdGF0ZXMgb2YgQW1lcmljYSxVbml0ZWQgU3RhdGVzIG9mIEFtZXJpY2EiLExsYW1hIDMuMS04QiwsLCwsMjAyNS0xMS0yOCAxMTo1MjoxMyswMDowMCwsLCwsLCJBY2FkZW1pYSxJbmR1c3RyeSxBY2FkZW1pYSIsLCwsLE9wZW4gc291cmNlLCJNSVQgbGljZW5zZSBmb3IgaW5mZXJlbmNlIGFuZCB0cmFpbmluZyBjb2RlOgpodHRwczovL2dpdGh1Yi5jb20vV3V5eGluL2NvbGxhYmxsbQoKbm8gY2xlYXIgbGljZW5zZSBmb3IgbW9kZWwgd2VpZ2h0czoKaHR0cHM6Ly9odWdnaW5nZmFjZS5jby9jb2xsYWJsbG0vQ29sbGFiTExNLXdyaXRpbmctTGxhbWEtMy4xLThCLUluc3RydWN0IiwsLCwsLCwsY29sbGFibGxtLCwsLFllcwpWLUpFUEEgMiwiVmlzaW9uLFZpZGVvLFJvYm90aWNzIixSb2JvdGljIG1hbmlwdWxhdGlvbixGYWNlYm9vayBBSSBSZXNlYXJjaCwiTWlkbyBBc3NyYW4sIEFkcmllbiBCYXJkZXMsIERhdmlkIEZhbiwgUXVlbnRpbiBHYXJyaWRvLCBSdXNzZWxsIEhvd2VzLCBNb2p0YWJhLCBLb21laWxpLCBNYXR0aGV3IE11Y2tsZXksIEFtbWFyIFJpenZpLCBDbGFpcmUgUm9iZXJ0cywgS291c3R1diBTaW5oYSwgQXJ0ZW0gWmhvbHVzLCBTZXJnaW8gQXJuYXVkLCBBYmhhIEdlamppLCBBZGEgTWFydGluLCBGcmFuY29pcyBSb2JlcnQgSG9nYW4sIERhbmllbCBEdWdhcywgUGlvdHIgQm9qYW5vd3NraSwgVmFzaWwgS2hhbGlkb3YsIFBhdHJpY2sgTGFiYXR1dCwgRnJhbmNpc2NvIE1hc3NhLCBNYXJjIFN6YWZyYW5pZWMsIEthcGlsIEtyaXNobmFrdW1hciwgWW9uZyBMaSwgWGlhb2RvbmcgTWEsIFNhcmF0aCBDaGFuZGFyLCBGcmFuemlza2EgTWVpZXIsIFlhbm4gTGVDdW4sIE1pY2hhZWwgUmFiYmF0LCBOaWNvbGFzIEJhbGxhcyIsMjAyNS0wNi0xMSwiVi1KRVBBIDI6IFNlbGYtU3VwZXJ2aXNlZCBWaWRlbyBNb2RlbHMgRW5hYmxlIFVuZGVyc3RhbmRpbmcsIFByZWRpY3Rpb24gYW5kIFBsYW5uaW5nIixodHRwczovL2FyeGl2Lm9yZy9hYnMvMjUwNi4wOTk4NSwsLCIiIndlIGRlbW9uc3RyYXRlIHN0YXRlLW9mLXRoZS1hcnQgcGVyZm9ybWFuY2Ugb24gbXVsdGlwbGUgdmlkZW8gcXVlc3Rpb24tYW5zd2VyaW5nIHRhc2tzIGF0IHRoZSA4IGJpbGxpb24gcGFyYW1ldGVyIHNjYWxlIiIiLDEwMDAwMDAwMDAuMCxUYWJsZSA0LDkuMDU5Njk2NjRlKzIxLCJUaGUgbnVtYmVyIG9mIHRva2VucyBwZXIgdmlkZW8gc2VlbXMgdG8gYmUgfjIwNDg6IDE2eDE2IHBhdGNoZXMgb24gMjU2eDI1NiB2aWRlb3MgPSAyNTYgcGF0Y2hlcyBwZXIgZnJhbWUsIDIgdHViZWxldHMgYWNyb3NzIDE2IGZyYW1lcyA9IDggdGVtcG9yYWwgZGltZW5zaW9ucyAobm90IHN1cmUgYWJvdXQgdGhpcykuIFRvdGFsIHRva2VucyBwZXIgY2xpcDogOCoxNioxNj0yMDQ4CgpCYXRjaCBzaXplID0gMzA3MgpJdGVyYXRpb25zID0gMjQwayAoIiJPdXIgdHJhaW5pbmcgcHJvY2VzcyBiZWdpbnMgd2l0aCBhIHdhcm11cCBwaGFzZSB3aGVyZSB3ZSB0cmFpbiBvbiAxNi1mcmFtZSwgMjU2IMOXIDI1Ni1yZXNvbHV0aW9uIHZpZGVvcyB3aXRoIGxpbmVhciBsZWFybmluZyByYXRlIHdhcm11cCBvdmVyIDEySyBpdGVyYXRpb25zLCBmb2xsb3dlZCBieSBhIG1haW4gdHJhaW5pbmcgcGhhc2Ugd2l0aCBhIGNvbnN0YW50IGxlYXJuaW5nIHJhdGUgZm9yIDIyOEsgaXRlcmF0aW9ucy4iIikKClRvdGFsIHByZXRyYWluaW5nIGNvbXB1dGUgdXNpbmcgNk5EOiA2KjFlOSBwYXJhbWV0ZXJzICoyNDAwMDAgc3RlcHMgKiAzMDcyIGJhdGNoICogMjA0OCB0b2tlbnMgPSA5MDU5Njk2NjQwMDAwMDAwMDAwMDAwIiwsIiIiSW4gdGhlIGZpcnN0IHN0YWdl4oCUcHJlLXRyYWluaW5n4oCUd2UgdXNlIG1vcmUgdGhhbiAxIG1pbGxpb24gaG91cnMgb2YgdmlkZW8gYW5kIDEgbWlsbGlvbiBpbWFnZXMgZnJvbSBkaXZlcnNlIHNvdXJjZXMuICIiCgoiIlRoZSByZXN1bHRpbmcgZGF0YXNldCwgd2hpY2ggd2UgcmVmZXIgdG8gYXMgVmlkZW9NaXgyMk0gKG9yIFZNMjJNKSwgY29uc2lzdHMgb2YgMjIgbWlsbGlvbiBzYW1wbGVzLiBUYWJsZSAxIGxpc3RzIHRoZXNlIGRhdGEgc291cmNlcyBhbmQgdGhlaXIgd2VpZ2h0cyIiCgpbbmV4dCBzdGFnZV0gIiJvbmx5IDYyIGhvdXJzIG9mIHJvYm90IGRhdGEiIgoKIiJ3ZSBmaXJzdCBwYXRjaGlmeSBpdCBhcyBhIHNlcXVlbmNlIG9mIHR1YmVsZXRzIG9mIHNpemUgMiDDlyAxNiDDlyAxNiAiIgoiIjI1MiB0aG91c2FuZCBpdGVyYXRpb25zIiIKClRoZSBudW1iZXIgb2YgdG9rZW5zIHBlciB2aWRlbyBzZWVtcyB0byBiZSB+MjA0ODogMTZ4MTYgcGF0Y2hlcyBvbiAyNTZ4MjU2IHZpZGVvcyA9IDI1NiBwYXRjaGVzIHBlciBmcmFtZSwgMiB0dWJlbGV0cyBhY3Jvc3MgMTYgZnJhbWVzID0gOCB0ZW1wb3JhbCBkaW1lbnNpb25zIChub3Qgc3VyZSBhYm91dCB0aGlzKS4gVG90YWwgdG9rZW5zIHBlciBjbGlwOiA4KjE2KjE2PTIwNDgKCkJhdGNoIHNpemUgPSAzMDcyCkl0ZXJhdGlvbnMgPSAyNDBrICgiIk91ciB0cmFpbmluZyBwcm9jZXNzIGJlZ2lucyB3aXRoIGEgd2FybXVwIHBoYXNlIHdoZXJlIHdlIHRyYWluIG9uIDE2LWZyYW1lLCAyNTYgw5cgMjU2LXJlc29sdXRpb24gdmlkZW9zIHdpdGggbGluZWFyIGxlYXJuaW5nIHJhdGUgd2FybXVwIG92ZXIgMTJLIGl0ZXJhdGlvbnMsIGZvbGxvd2VkIGJ5IGEgbWFpbiB0cmFpbmluZyBwaGFzZSB3aXRoIGEgY29uc3RhbnQgbGVhcm5pbmcgcmF0ZSBmb3IgMjI4SyBpdGVyYXRpb25zLiIiKQoKMjQwMDAwICogMjA0OCAqIDMwNzIgPSAxLjUwOTk0OTRlKzEyIHZpZGVvIHRva2VucyIsLCwsLExpa2VseSwiQSBtYWpvciBjaGFsbGVuZ2UgZm9yIG1vZGVybiBBSSBpcyB0byBsZWFybiB0byB1bmRlcnN0YW5kIHRoZSB3b3JsZCBhbmQgbGVhcm4gdG8gYWN0IGxhcmdlbHkgYnkgb2JzZXJ2YXRpb24uIFRoaXMgcGFwZXIgZXhwbG9yZXMgYSBzZWxmLXN1cGVydmlzZWQgYXBwcm9hY2ggdGhhdCBjb21iaW5lcyBpbnRlcm5ldC1zY2FsZSB2aWRlbyBkYXRhIHdpdGggYSBzbWFsbCBhbW91bnQgb2YgaW50ZXJhY3Rpb24gZGF0YSAocm9ib3QgdHJhamVjdG9yaWVzKSwgdG8gZGV2ZWxvcCBtb2RlbHMgY2FwYWJsZSBvZiB1bmRlcnN0YW5kaW5nLCBwcmVkaWN0aW5nLCBhbmQgcGxhbm5pbmcgaW4gdGhlIHBoeXNpY2FsIHdvcmxkLiBXZSBmaXJzdCBwcmUtdHJhaW4gYW4gYWN0aW9uLWZyZWUgam9pbnQtZW1iZWRkaW5nLXByZWRpY3RpdmUgYXJjaGl0ZWN0dXJlLCBWLUpFUEEgMiwgb24gYSB2aWRlbyBhbmQgaW1hZ2UgZGF0YXNldCBjb21wcmlzaW5nIG92ZXIgMSBtaWxsaW9uIGhvdXJzIG9mIGludGVybmV0IHZpZGVvLiBWLUpFUEEgMiBhY2hpZXZlcyBzdHJvbmcgcGVyZm9ybWFuY2Ugb24gbW90aW9uIHVuZGVyc3RhbmRpbmcgKDc3LjMgdG9wLTEgYWNjdXJhY3kgb24gU29tZXRoaW5nLVNvbWV0aGluZyB2MikgYW5kIHN0YXRlLW9mLXRoZS1hcnQgcGVyZm9ybWFuY2Ugb24gaHVtYW4gYWN0aW9uIGFudGljaXBhdGlvbiAoMzkuNyByZWNhbGwtYXQtNSBvbiBFcGljLUtpdGNoZW5zLTEwMCkgc3VycGFzc2luZyBwcmV2aW91cyB0YXNrLXNwZWNpZmljIG1vZGVscy4gQWRkaXRpb25hbGx5LCBhZnRlciBhbGlnbmluZyBWLUpFUEEgMiB3aXRoIGEgbGFyZ2UgbGFuZ3VhZ2UgbW9kZWwsIHdlIGRlbW9uc3RyYXRlIHN0YXRlLW9mLXRoZS1hcnQgcGVyZm9ybWFuY2Ugb24gbXVsdGlwbGUgdmlkZW8gcXVlc3Rpb24tYW5zd2VyaW5nIHRhc2tzIGF0IHRoZSA4IGJpbGxpb24gcGFyYW1ldGVyIHNjYWxlIChlLmcuLCA4NC4wIG9uIFBlcmNlcHRpb25UZXN0LCA3Ni45IG9uIFRlbXBDb21wYXNzKS4gRmluYWxseSwgd2Ugc2hvdyBob3cgc2VsZi1zdXBlcnZpc2VkIGxlYXJuaW5nIGNhbiBiZSBhcHBsaWVkIHRvIHJvYm90aWMgcGxhbm5pbmcgdGFza3MgYnkgcG9zdC10cmFpbmluZyBhIGxhdGVudCBhY3Rpb24tY29uZGl0aW9uZWQgd29ybGQgbW9kZWwsIFYtSkVQQSAyLUFDLCB1c2luZyBsZXNzIHRoYW4gNjIgaG91cnMgb2YgdW5sYWJlbGVkIHJvYm90IHZpZGVvcyBmcm9tIHRoZSBEcm9pZCBkYXRhc2V0LiBXZSBkZXBsb3kgVi1KRVBBIDItQUMgemVyby1zaG90IG9uIEZyYW5rYSBhcm1zIGluIHR3byBkaWZmZXJlbnQgbGFicyBhbmQgZW5hYmxlIHBpY2tpbmcgYW5kIHBsYWNpbmcgb2Ygb2JqZWN0cyB1c2luZyBwbGFubmluZyB3aXRoIGltYWdlIGdvYWxzLiBOb3RhYmx5LCB0aGlzIGlzIGFjaGlldmVkIHdpdGhvdXQgY29sbGVjdGluZyBhbnkgZGF0YSBmcm9tIHRoZSByb2JvdHMgaW4gdGhlc2UgZW52aXJvbm1lbnRzLCBhbmQgd2l0aG91dCBhbnkgdGFzay1zcGVjaWZpYyB0cmFpbmluZyBvciByZXdhcmQuIFRoaXMgd29yayBkZW1vbnN0cmF0ZXMgaG93IHNlbGYtc3VwZXJ2aXNlZCBsZWFybmluZyBmcm9tIHdlYi1zY2FsZSBkYXRhIGFuZCBhIHNtYWxsIGFtb3VudCBvZiByb2JvdCBpbnRlcmFjdGlvbiBkYXRhIGNhbiB5aWVsZCBhIHdvcmxkIG1vZGVsIGNhcGFibGUgb2YgcGxhbm5pbmcgaW4gdGhlIHBoeXNpY2FsIHdvcmxkLiIsLCxPcGVuIHdlaWdodHMgKHVucmVzdHJpY3RlZCksIlVuaXRlZCBTdGF0ZXMgb2YgQW1lcmljYSxGcmFuY2UiLCwsLCwsMjAyNS0xMS0yOCAxMTo1MjoxMyswMDowMCwsLCwsLEluZHVzdHJ5LCwsLCxPcGVuIHNvdXJjZSwiTUlUL0FwYWNoZSAyLjAgbGljZW5zZQoKaHR0cHM6Ly9naXRodWIuY29tL2ZhY2Vib29rcmVzZWFyY2gvdmplcGEyCgpBcGFjaGUgMi4wCmh0dHBzOi8vaHVnZ2luZ2ZhY2UuY28vZmFjZWJvb2svdmplcGEyLXZpdGctZnBjNjQtMjU2IiwsLCwsLCxPcGVyYXRpb24gY291bnRpbmcsZmFjZWJvb2ssLCwsWWVzCkNvc21vcy1QcmVkaWN0Mi0yQi1UZXh0MkltYWdlICxJbWFnZSBnZW5lcmF0aW9uLCJUZXh0LXRvLWltYWdlLEltYWdlIGdlbmVyYXRpb24iLE5WSURJQSwsMjAyNS0wNi0xMSxOVklESUEgUmVsZWFzZXMgTmV3IEFJIE1vZGVscyBhbmQgRGV2ZWxvcGVyIFRvb2xzIHRvIEFkdmFuY2UgQXV0b25vbW91cyBWZWhpY2xlIEVjb3N5c3RlbSxodHRwczovL3Jlc2VhcmNoLm52aWRpYS5jb20vbGFicy9kaXIvY29zbW9zLXByZWRpY3QyLywsLCwyMDAwMDAwMDAwLjAsLCwiSGlnaCBxdWFsaXR5IChidXQgbm90IFNPVEEpIHRleHQtdG8taW1hZ2UgZ2VuZXJhdGlvbiwgcGxhdXNpYmx5IG92ZXIgMWUyMyBGTE9QLCB1bmxpa2VseSB0byBiZSBvdmVyIDFlMjUgRkxPUCBhdCB0aGlzIHNpemU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TW9kZWwgTGljZW5zZS4iLCwsT3BlbiB3ZWlnaHRzIChyZXN0cmljdGVkIHVzZSksVW5pdGVkIFN0YXRlcyBvZiBBbWVyaWNhLCwsLCwsMjAyNS0xMS0yOCAxMTo1MjoxMyswMDowMCwsLCwsLEluZHVzdHJ5LCwsLCxPcGVuIHNvdXJjZSwiTlZJRElBIGxpY2Vuc2UgKHRlcm1pbmF0aW9uIGNsYXVzZSArIGF0dHJpYnV0aW9uIHJlcXVpcmVtZW50cykgCmh0dHBzOi8vaHVnZ2luZ2ZhY2UuY28vbnZpZGlhL0Nvc21vcy1QcmVkaWN0Mi0yQi1UZXh0MkltYWdlCgpBcGFjaGUgMi4wIGZvciBjb2RlCmh0dHBzOi8vZ2l0aHViLmNvbS9udmlkaWEtY29zbW9zL2Nvc21vcy1wcmVkaWN0Mi90cmVlL21haW4iLFRydWUsLCwsLCwsbnZpZGlhLCwsLFllcwpDb3Ntb3MtUHJlZGljdDItMTRCLVRleHQySW1hZ2UsSW1hZ2UgZ2VuZXJhdGlvbiwiVGV4dC10by1pbWFnZSxJbWFnZSBnZW5lcmF0aW9uIixOVklESUEsLDIwMjUtMDYtMTEsTlZJRElBIFJlbGVhc2VzIE5ldyBBSSBNb2RlbHMgYW5kIERldmVsb3BlciBUb29scyB0byBBZHZhbmNlIEF1dG9ub21vdXMgVmVoaWNsZSBFY29zeXN0ZW0saHR0cHM6Ly9yZXNlYXJjaC5udmlkaWEuY29tL2xhYnMvZGlyL2Nvc21vcy1wcmVkaWN0Mi8sLCwsMTQwMDAwMDAwMDAuMCwsLCJIaWdoIHF1YWxpdHkgKGJ1dCBub3QgU09UQSkgdGV4dC10by1pbWFnZSBnZW5lcmF0aW9uLCBwbGF1c2libHkgb3ZlciAxZTIzIEZMT1AsIHVubGlrZWx5IHRvIGJlIG92ZXIgMWUyNSBGTE9QLiIsLCwsLCwsQ29uZmlkZW50LCJUcmFpbmluZyBQaHlzaWNhbCBBSSBzeXN0ZW1zIGluIGRpZ2l0YWwgZW52aXJvbm1lbnRzIHJlcXVpcmVzIGEgcGh5c2ljYWwgd29ybGQgc2ltdWxhdG9yLiBXZSBpbnRyb2R1Y2UgQ29zbW9zLVByZWRpY3QyLCB0aGUgbGF0ZXN0IHZlcnNpb24gb2YgdGhlIENvc21vcyB3b3JsZCBtb2RlbCwgZGVzaWduZWQgZm9yIHNpbXVsYXRpbmcgYW5kIHByZWRpY3RpbmcgdGhlIGZ1dHVyZSBzdGF0ZSBvZiB0aGUgd29ybGQgYXMgdmlkZW8uCgpDb3Ntb3MtUHJlZGljdDIgZmVhdHVyZXMgZm91ciBtb2RlbHM6IENvc21vcy1QcmVkaWN0Mi0yQi1UZXh0MkltYWdlIGFuZCBDb3Ntb3MtUHJlZGljdDItMTRCLVRleHQySW1hZ2UgZm9yIHRleHQtdG8taW1hZ2UgZ2VuZXJhdGlvbiBmb3IgY3JlYXRpbmcgaGlnaC1xdWFsaXR5IGltYWdlcyBmcm9tIHRleHQgZGVzY3JpcHRpb25zLCBhbmQgQ29zbW9zLVByZWRpY3QyLTJCLVZpZGVvMldvcmxkIGFuZCBDb3Ntb3MtUHJlZGljdDItMTRCLVZpZGVvMldvcmxkIGZvciB2aWRlby10by13b3JsZCBnZW5lcmF0aW9uIGZvciBwcm9kdWNpbmcgdmlzdWFsIHNpbXVsYXRpb25zIGZyb20gaW1hZ2Ugb3IgdmlkZW8gaW5wdXRzLiBUbyBhY2NlbGVyYXRlIHRoZSBkZXZlbG9wbWVudCBvZiB3b3JsZCBtb2RlbHMgZm9yIFBoeXNpY2FsIEFJLCB3ZSBtYWtlIG91ciBjb2RlLCBtb2RlbCB3ZWlnaHRzLCBhbmQgdGhlIGJlbmNobWFyayAoUEJlbmNoKSBhdmFpbGFibGUgdW5kZXIgdGhlIE5WSURJQSBPcGVuIE1vZGVsIExpY2Vuc2UuIiwsLE9wZW4gd2VpZ2h0cyAocmVzdHJpY3RlZCB1c2UpLFVuaXRlZCBTdGF0ZXMgb2YgQW1lcmljYSwsLCwsLDIwMjUtMTEtMjggMTE6NTI6MTMrMDA6MDAsLCwsLCxJbmR1c3RyeSwsLCwsT3BlbiBzb3VyY2UsIk5WSURJQSBsaWNlbnNlICh0ZXJtaW5hdGlvbiBjbGF1c2UgKyBhdHRyaWJ1dGlvbiByZXF1aXJlbWVudHMpIGh0dHBzOi8vaHVnZ2luZ2ZhY2UuY28vbnZpZGlhL0Nvc21vcy1QcmVkaWN0Mi0xNEItVGV4dDJJbWFnZQoKQXBhY2hlIDIuMCBmb3IgY29kZQpodHRwczovL2dpdGh1Yi5jb20vbnZpZGlhLWNvc21vcy9jb3Ntb3MtcHJlZGljdDIvdHJlZS9tYWluIixUcnVlLCwsLCwsLG52aWRpYSwsLCxZZXMKQ29zbW9zLVByZWRpY3QyLTJCLVZpZGVvMldvcmxkLCJWaWRlbyxWaXNpb24sUm9ib3RpY3MiLCJSb2JvdGljIG1hbmlwdWxhdGlvbixTeXN0ZW0gY29udHJvbCxWaWRlbyBnZW5lcmF0aW9uIixOVklESUEsLDIwMjUtMDYtMTEsTlZJRElBIFJlbGVhc2VzIE5ldyBBSSBNb2RlbHMgYW5kIERldmVsb3BlciBUb29scyB0byBBZHZhbmNlIEF1dG9ub21vdXMgVmVoaWNsZSBFY29zeXN0ZW0saHR0cHM6Ly9yZXNlYXJjaC5udmlkaWEuY29tL2xhYnMvZGlyL2Nvc21vcy1wcmVkaWN0Mi8sLCwsMjAwMDAwMDAwMC4wLCwsIkxpa2VseSB1bmRlciAxZTI1IEZMT1AgaW4gbGlnaHQgb2Ygc21hbGwgc2l6ZSwgbWF5YmUgb3ZlciAxZTIzIEZMT1AgY29tcGFyaW5nIHRvIHRoZSAxNEIgbW9kZWw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TW9kZWwgTGljZW5zZS4iLCwsT3BlbiB3ZWlnaHRzIChyZXN0cmljdGVkIHVzZSksVW5pdGVkIFN0YXRlcyBvZiBBbWVyaWNhLCwsLCwsMjAyNS0xMS0yOCAxMTo1MjoxMyswMDowMCwsLCwsLEluZHVzdHJ5LCwsLCxPcGVuIHNvdXJjZSwiTlZJRElBIGxpY2Vuc2UgKHRlcm1pbmF0aW9uIGNsYXVzZSArIGF0dHJpYnV0aW9uIHJlcXVpcmVtZW50cykgaHR0cHM6Ly9odWdnaW5nZmFjZS5jby9udmlkaWEvQ29zbW9zLVByZWRpY3QyLTJCLVZpZGVvMldvcmxkCgpBcGFjaGUgMi4wIGZvciBjb2RlCmh0dHBzOi8vZ2l0aHViLmNvbS9udmlkaWEtY29zbW9zL2Nvc21vcy1wcmVkaWN0Mi90cmVlL21haW4iLFRydWUsLCwsLCwsbnZpZGlhLCwsLFllcwpDb3Ntb3MtUHJlZGljdDItMTRCLVZpZGVvMldvcmxkLCJWaWRlbyxWaXNpb24sUm9ib3RpY3MiLCJSb2JvdGljIG1hbmlwdWxhdGlvbixTeXN0ZW0gY29udHJvbCxWaWRlbyBnZW5lcmF0aW9uIixOVklESUEsLDIwMjUtMDYtMTEsTlZJRElBIFJlbGVhc2VzIE5ldyBBSSBNb2RlbHMgYW5kIERldmVsb3BlciBUb29scyB0byBBZHZhbmNlIEF1dG9ub21vdXMgVmVoaWNsZSBFY29zeXN0ZW0saHR0cHM6Ly9yZXNlYXJjaC5udmlkaWEuY29tL2xhYnMvZGlyL2Nvc21vcy1wcmVkaWN0Mi8sLCwsMTQwMDAwMDAwMDAuMCwsLCJNYXliZSBvdmVyIDFlMjUgRkxPUCBhcyB0aGUgb3JpZ2luYWwgIiJDb3Ntb3MtMS4wLURpZmZ1c2lvbi0xNEItVmlkZW8yV29ybGQiIiB3YXMganVzdCB1bmRlciAxZTI1IEZMT1AsIGFuZCB0aGlzIGFwcGVhcnMgdG8gYmUgYW4gaW1wcm92ZWQgbW9kZWwuIEJ1dCBkZXRhaWxzIG5vdCB5ZXQgcmVsZWFzZWQuIiwsLCwsLCxDb25maWRlbnQsIlRyYWluaW5nIFBoeXNpY2FsIEFJIHN5c3RlbXMgaW4gZGlnaXRhbCBlbnZpcm9ubWVudHMgcmVxdWlyZXMgYSBwaHlzaWNhbCB3b3JsZCBzaW11bGF0b3IuIFdlIGludHJvZHVjZSBDb3Ntb3MtUHJlZGljdDIsIHRoZSBsYXRlc3QgdmVyc2lvbiBvZiB0aGUgQ29zbW9zIHdvcmxkIG1vZGVsLCBkZXNpZ25lZCBmb3Igc2ltdWxhdGluZyBhbmQgcHJlZGljdGluZyB0aGUgZnV0dXJlIHN0YXRlIG9mIHRoZSB3b3JsZCBhcyB2aWRlby4KCkNvc21vcy1QcmVkaWN0MiBmZWF0dXJlcyBmb3VyIG1vZGVsczogQ29zbW9zLVByZWRpY3QyLTJCLVRleHQySW1hZ2UgYW5kIENvc21vcy1QcmVkaWN0Mi0xNEItVGV4dDJJbWFnZSBmb3IgdGV4dC10by1pbWFnZSBnZW5lcmF0aW9uIGZvciBjcmVhdGluZyBoaWdoLXF1YWxpdHkgaW1hZ2VzIGZyb20gdGV4dCBkZXNjcmlwdGlvbnMsIGFuZCBDb3Ntb3MtUHJlZGljdDItMkItVmlkZW8yV29ybGQgYW5kIENvc21vcy1QcmVkaWN0Mi0xNEItVmlkZW8yV29ybGQgZm9yIHZpZGVvLXRvLXdvcmxkIGdlbmVyYXRpb24gZm9yIHByb2R1Y2luZyB2aXN1YWwgc2ltdWxhdGlvbnMgZnJvbSBpbWFnZSBvciB2aWRlbyBpbnB1dHMuIFRvIGFjY2VsZXJhdGUgdGhlIGRldmVsb3BtZW50IG9mIHdvcmxkIG1vZGVscyBmb3IgUGh5c2ljYWwgQUksIHdlIG1ha2Ugb3VyIGNvZGUsIG1vZGVsIHdlaWdodHMsIGFuZCB0aGUgYmVuY2htYXJrIChQQmVuY2gpIGF2YWlsYWJsZSB1bmRlciB0aGUgTlZJRElBIE9wZW4g</x:v>
      </x:c>
    </x:row>
    <x:row r="29" ht="18" customHeight="1">
      <x:c r="A29" s="17" t="n">
        <x:v>24</x:v>
      </x:c>
      <x:c r="B29" s="17" t="n">
        <x:v>309</x:v>
      </x:c>
      <x:c r="C29" s="94" t="str">
        <x:v>TW9kZWwgTGljZW5zZS4iLCwsT3BlbiB3ZWlnaHRzIChyZXN0cmljdGVkIHVzZSksVW5pdGVkIFN0YXRlcyBvZiBBbWVyaWNhLCwsLCwsMjAyNS0xMS0yOCAxMTo1MjoxMyswMDowMCwsLCwsLEluZHVzdHJ5LCwsLCxPcGVuIHNvdXJjZSwiTlZJRElBIGxpY2Vuc2UgKHRlcm1pbmF0aW9uIGNsYXVzZSArIGF0dHJpYnV0aW9uIHJlcXVpcmVtZW50cykgaHR0cHM6Ly9odWdnaW5nZmFjZS5jby9udmlkaWEvQ29zbW9zLVByZWRpY3QyLTE0Qi1WaWRlbzJXb3JsZAoKQXBhY2hlIDIuMCBmb3IgY29kZQpodHRwczovL2dpdGh1Yi5jb20vbnZpZGlhLWNvc21vcy9jb3Ntb3MtcHJlZGljdDIvdHJlZS9tYWluIixUcnVlLCwsLCwsLG52aWRpYSwsLCxZZXMKQ29zbW9zLVByZWRpY3QyLTJCLVRleHQySW1hZ2UsSW1hZ2UgZ2VuZXJhdGlvbiwiSW1hZ2UgZ2VuZXJhdGlvbixUZXh0LXRvLWltYWdlIixOVklESUEsLDIwMjUtMDYtMTEsIkNvc21vcy1QcmVkaWN0MjogQSBTdWl0ZSBvZiBEaWZmdXNpb24tYmFzZWQgV29ybGQgRm91bmRhdGlvbiBNb2RlbHMgQXZhaWxhYmxlIGluIDJCLCBhbmQgMTRCIixodHRwczovL2h1Z2dpbmdmYWNlLmNvL3NwYWNlcy9tdWx0aW1vZGFsYXJ0L0Nvc21vcy1QcmVkaWN0Mi0yQiwsLCwyMDAwMDAwMDAwLjAsLCwsLCwsLCwsQ29uZmlkZW50LCJDb3Ntb3MtUHJlZGljdDI6IEEgZmFtaWx5IG9mIGhpZ2hseSBwZXJmb3JtYW50IHByZS10cmFpbmVkIHdvcmxkIGZvdW5kYXRpb24gbW9kZWxzIHB1cnBvc2UtYnVpbHQgZm9yIGdlbmVyYXRpbmcgcGh5c2ljcy1hd2FyZSBpbWFnZXMsIHZpZGVvcyBhbmQgd29ybGQgc3RhdGVzIGZvciBwaHlzaWNhbCBBSSBkZXZlbG9wbWVudC4KCkNvc21vcy1QcmVkaWN0MiBkaWZmdXNpb24gbW9kZWxzIGFyZSBhIGNvbGxlY3Rpb24gb2YgZGlmZnVzaW9uIGJhc2VkIHdvcmxkIGZvdW5kYXRpb24gbW9kZWxzIHRoYXQgZ2VuZXJhdGUgZHluYW1pYywgaGlnaCBxdWFsaXR5IGltYWdlcyBhbmQgdmlkZW9zIGZyb20gdGV4dCwgaW1hZ2UsIG9yIHZpZGVvIGlucHV0cy4gSXQgY2FuIHNlcnZlIGFzIHRoZSBidWlsZGluZyBibG9jayBmb3IgdmFyaW91cyBhcHBsaWNhdGlvbnMgb3IgcmVzZWFyY2ggdGhhdCBhcmUgcmVsYXRlZCB0byB3b3JsZCBnZW5lcmF0aW9uLiBUaGUgbW9kZWxzIGFyZSByZWFkeSBmb3IgY29tbWVyY2lhbCB1c2UgdW5kZXIgTlZJRElBIE9wZW4gTW9kZWwgbGljZW5zZSBhZ3JlZW1lbnQuIiwsLE9wZW4gd2VpZ2h0cyAocmVzdHJpY3RlZCB1c2UpLFVuaXRlZCBTdGF0ZXMgb2YgQW1lcmljYSwsLCwsLDIwMjUtMTEtMjggMTE6NTI6MTMrMDA6MDAsLCwsLCxJbmR1c3RyeSwsLCwsT3BlbiBzb3VyY2UsIk5WSURJQSBsaWNlbnNlICh0ZXJtaW5hdGlvbiBjbGF1c2UgKyBhdHRyaWJ1dGlvbiByZXF1aXJlbWVudHMpIGh0dHBzOi8vaHVnZ2luZ2ZhY2UuY28vbnZpZGlhL0Nvc21vcy1QcmVkaWN0Mi0yQi1UZXh0MkltYWdlCgpBcGFjaGUgMi4wIGZvciBjb2RlCmh0dHBzOi8vZ2l0aHViLmNvbS9udmlkaWEtY29zbW9zL2Nvc21vcy1wcmVkaWN0Mi90cmVlL21haW4iLCwsLCwsLCxudmlkaWEsLCwsWWVzClNlZWQtMS42LVRoaW5raW5nLCJNdWx0aW1vZGFsLExhbmd1YWdlLFZpc2lvbiIsIkxhbmd1YWdlIG1vZGVsaW5nL2dlbmVyYXRpb24sVmlzaW9uLWxhbmd1YWdlIGdlbmVyYXRpb24iLEJ5dGVEYW5jZSwsMjAyNS0wNi0xMSwiSW50cm9kdWN0aW9uIHRvIFRlY2huaXF1ZXMgVXNlZCBpbiBTZWVkMS42CiIsaHR0cHM6Ly9zZWVkLmJ5dGVkYW5jZS5jb20vZW4vYmxvZy9pbnRyb2R1Y3Rpb24tdG8tdGVjaG5pcXVlcy11c2VkLWluLXNlZWQxLTYsLFNPVEEgaW1wcm92ZW1lbnQsQmVzdCBwZXJmb3JtaW5nIG1vZGVsIG9uIENvbXBhc3NCZW5jaCBMTE0gTGVhZGVyYm9hcmQgKE9wZW5Db21wYXNzKSBpbiB0ZXJtcyBvZiBMYW5ndWFnZSBodHRwczovL3Jhbmsub3BlbmNvbXBhc3Mub3JnLmNuL2xlYWRlcmJvYXJkLWxsbS8/bT0yNS0wNywyMzAwMDAwMDAwMDAuMCwiTW9kZWwgaGFzIDIzMEIgcGFyYW1ldGVycyB0b3RhbCwgd2l0aCAyM0IgYWN0aXZlIHBhcmFtZXRlcnMgKHNwYXJzZSBNb0Ugc2V0dGluZykuIiwsLCwsLCwsUmVpbmZvcmNlbWVudCBsZWFybmluZyxDb25maWRlbnQsIlNlZWQxLjYgaXMgdGhlIGxhdGVzdCBnZW5lcmFsLXB1cnBvc2UgbW9kZWwgc2VyaWVzIHVudmVpbGVkIGJ5IHRoZSBCeXRlRGFuY2UgU2VlZCB0ZWFtLiBJdCBpbmNvcnBvcmF0ZXMgbXVsdGltb2RhbCBjYXBhYmlsaXRpZXMsIHN1cHBvcnRpbmcgYWRhcHRpdmUgZGVlcCB0aGlua2luZywgbXVsdGltb2RhbCB1bmRlcnN0YW5kaW5nLCBHVUktYmFzZWQgaW50ZXJhY3Rpb24sIGFuZCBkZWVwIHJlYXNvbmluZyB3aXRoIGEgMjU2SyBjb250ZXh0IHdpbmRvdy4gU2VlZDEuNiBpcyBub3cgYXZhaWxhYmxlIHRocm91Z2ggdGhlIG9wZW4gQVBJIG9mIFZvbGNhbm8gRW5naW5lLiBZb3UgY2FuIHRyeSBpdCBvdXQgdmlhIHRoZSBsaW5rcyBwcm92aWRlZCBhdCB0aGUgZW5kIG9mIHRoaXMgYXJ0aWNsZS4KCgpJbiBTZWVkMS42LCB3ZSBpbnRyb2R1Y2VkIEFkYXB0aXZlIENoYWluLW9mLVRob3VnaHQgKEFkYUNvVCksIGEgbm92ZWwgdGVjaG5pcXVlIGZvciBpbml0aWF0aW5nIHRoaW5raW5nIHByb2Nlc3NlcyBhZGFwdGl2ZWx5IGJhc2VkIG9uIHF1ZXN0aW9uIGRpZmZpY3VsdHkuIFRoaXMgYWRhcHRpdmUgYXBwcm9hY2ggZW5hYmxlcyBhIGJldHRlciB0cmFkZS1vZmYgYmV0d2VlbiBtb2RlbCBlZmZlY3RpdmVuZXNzIGFuZCByZWFzb25pbmcgcGVyZm9ybWFuY2UuCgoKU2VlZDEuNiBtb2RlbHMgZGVtb25zdHJhdGVkIGNvbXBldGl0aXZlIHBlcmZvcm1hbmNlIGFjcm9zcyBkaXZlcnNlIGJlbmNobWFya3MuIFRoZXkgbWF0Y2hlZCBvciBldmVuIG91dHBlcmZvcm1lZCBTZWVkMS41LVZMIGluIG11bHRpcGxlIHZpc3VhbCB0YXNrcywgd2hpbGUgYWxzbyBhY2hpZXZpbmcgaGlnaCBzY29yZXMgaW4gZ2VuZXJhbGl6YXRpb24gdGVzdHMgc3VjaCBhcyBjb2xsZWdlIGVudHJhbmNlIGV4YW1zIGluIENoaW5hIGFuZCBhYnJvYWQuIiwsLEFQSSBhY2Nlc3MsQ2hpbmEsLCwsLCwyMDI1LTExLTI4IDExOjUyOjEzKzAwOjAwLCwsLCwsSW5kdXN0cnksLCwsLFVucmVsZWFzZWQsLFRydWUsLCwsLCwsLCwsLE5vClNlZWQgMS42LCJNdWx0aW1vZGFsLExhbmd1YWdlLFZpc2lvbixWaWRlbyIsIkxhbmd1YWdlIG1vZGVsaW5nL2dlbmVyYXRpb24sSW1hZ2UgY2FwdGlvbmluZyxWaWRlbyBnZW5lcmF0aW9uIixCeXRlRGFuY2UsLDIwMjUtMDYtMTEsIkJ5dGVEYW5jZSBVbnZlaWxzIERvdUJhbyAxLjYgYW5kIFNlZWRhbmNlIDEuMCB3aXRoIFNpZ25pZmljYW50bHkgUmVkdWNlZCBDb3N0cwoiLGh0dHBzOi8vd3d3LmFpYmFzZS5jb20vbmV3cy8xODgzMSwsLCwyMzAwMDAwMDAwMDAuMCxNb0UsLCwsLCwsLCxDb25maWRlbnQsLCwsQVBJIGFjY2VzcyxDaGluYSwsLCwsLDIwMjUtMTEtMjggMTE6NTI6MTMrMDA6MDAsLCwsLCxJbmR1c3RyeSwsLCwsVW5yZWxlYXNlZCwsVHJ1ZSwsLCwsLCwsLCwsTm8KTWFnaXN0cmFsIE1lZGl1bSAxLjEsTGFuZ3VhZ2UsIkxhbmd1YWdlIG1vZGVsaW5nL2dlbmVyYXRpb24sUXVlc3Rpb24gYW5zd2VyaW5nLFF1YW50aXRhdGl2ZSByZWFzb25pbmcsQ29kZSBnZW5lcmF0aW9uLFRyYW5zbGF0aW9uIixNaXN0cmFsIEFJLCJBYmhpbmF2IFJhc3RvZ2ksIEFsYmVydCBRLiBKaWFuZywgQW5keSBMbywgR2FicmllbGxlIEJlcnJhZGEsIEd1aWxsYXVtZSBMYW1wbGUsIEphc29uIFJ1dGUsIEpvZXAgQmFybWVudGxvLCBLYXJtZXNoIFlhZGF2LCBLYXJ0aWsgS2hhbmRlbHdhbCwgS2h5YXRoaSBSYWdoYXZpIENoYW5kdSwgTMOpb25hcmQgQmxpZXIsIEx1Y2lsZSBTYXVsbmllciwgTWF0dGhpZXUgRGlub3QsIE1heGltZSBEYXJyaW4sIE5laGEgR3VwdGEsIFJvbWFuIFNvbGV0c2t5aSwgU2FnYXIgVmF6ZSwgVGV2ZW4gTGVTY2FvLCBZaWhhbiBXYW5nIiwyMDI1LTA2LTEwLCJBbm5vdW5jaW5nIE1hZ2lzdHJhbCDigJQgdGhlIGZpcnN0IHJlYXNvbmluZyBtb2RlbCBieSBNaXN0cmFsIEFJIOKAlCBleGNlbGxpbmcgaW4gZG9tYWluLXNwZWNpZmljLCB0cmFuc3BhcmVudCwgYW5kIG11bHRpbGluZ3VhbCByZWFzb25pbmcuIixodHRwczovL21pc3RyYWwuYWkvbmV3cy9tYWdpc3RyYWwsLCwsLCwsLCwsLCwsLFVua25vd24sIldlIGludHJvZHVjZSBNYWdpc3RyYWwsIE1pc3RyYWzigJlzIGZpcnN0IHJlYXNvbmluZyBtb2RlbCBhbmQgb3VyIG93biBzY2FsYWJsZSByZWluZm9yY2VtZW50IGxlYXJuaW5nIChSTCkgcGlwZWxpbmUuIEluc3RlYWQgb2YgcmVseWluZyBvbiBleGlzdGluZyBpbXBsZW1lbnRhdGlvbnMgYW5kIFJMIHRyYWNlcyBkaXN0aWxsZWQgZnJvbSBwcmlvciBtb2RlbHMsIHdlIGZvbGxvdyBhIGdyb3VuZCB1cCBhcHByb2FjaCwgcmVseWluZyBzb2xlbHkgb24gb3VyIG93biBtb2RlbHMgYW5kIGluZnJhc3RydWN0dXJlLiBOb3RhYmx5LCB3ZSBkZW1vbnN0cmF0ZSBhIHN0YWNrIHRoYXQgZW5hYmxlZCB1cyB0byBleHBsb3JlIHRoZSBsaW1pdHMgb2YgcHVyZSBSTCB0cmFpbmluZyBvZiBMTE1zLCBwcmVzZW50IGEgc2ltcGxlIG1ldGhvZCB0byBmb3JjZSB0aGUgcmVhc29uaW5nIGxhbmd1YWdlIG9mIHRoZSBtb2RlbCwgYW5kIHNob3cgdGhhdCBSTCBvbiB0ZXh0IGRhdGEgYWxvbmUgbWFpbnRhaW5zIG1vc3Qgb2YgdGhlIGluaXRpYWwgY2hlY2twb2ludOKAmXMgY2FwYWJpbGl0aWVzLiBXZSBmaW5kIHRoYXQgUkwgb24gdGV4dCBtYWludGFpbnMgb3IgaW1wcm92ZXMgbXVsdGltb2RhbCB1bmRlcnN0YW5kaW5nLCBpbnN0cnVjdGlvbiBmb2xsb3dpbmcgYW5kIGZ1bmN0aW9uIGNhbGxpbmcuIFdlIHByZXNlbnQgTWFnaXN0cmFsIE1lZGl1bSwgdHJhaW5lZCBmb3IgcmVhc29uaW5nIG9uIHRvcCBvZiBNaXN0cmFsIE1lZGl1bSAzIHdpdGggUkwgYWxvbmUsIGFuZCB3ZSBvcGVuLXNvdXJjZSBNYWdpc3RyYWwgU21hbGwgKEFwYWNoZSAyLjApIHdoaWNoIGZ1cnRoZXIgaW5jbHVkZXMgY29sZC1zdGFydCBkYXRhIGZyb20gTWFnaXN0cmFsIE1lZGl1bS4iLCwsQVBJIGFjY2VzcyxGcmFuY2UsTWlzdHJhbCBNZWRpdW0gMywsLCwsMjAyNS0xMS0yOCAxMTo1MjoxMyswMDowMCwsLCwsLEluZHVzdHJ5LCwsLCxVbnJlbGVhc2VkLCJZb3UgY2FuIHRyeSBvdXQgYSBwcmV2aWV3IHZlcnNpb24gb2YgTWFnaXN0cmFsIE1lZGl1bSBpbiBMZSBDaGF0IG9yIHZpYSBBUEkgb24gTGEgUGxhdGVmb3JtZS4gCgpNYWdpc3RyYWwgTWVkaXVtIGlzIGFsc28gYXZhaWxhYmxlIG9uIEFtYXpvbiBTYWdlTWFrZXIsIGFuZCBzb29uIG9uIElCTSBXYXRzb25YLCBBenVyZSBBSSBhbmQgR29vZ2xlIENsb3VkIE1hcmtldHBsYWNlLiIsLCwsLCwsLCwsLCxObwpNYWdpc3RyYWwgU21hbGwgMS4xLExhbmd1YWdlLCJMYW5ndWFnZSBtb2RlbGluZy9nZW5lcmF0aW9uLFF1ZXN0aW9uIGFuc3dlcmluZyxRdWFudGl0YXRpdmUgcmVhc29uaW5nLENvZGUgZ2VuZXJhdGlvbixUcmFuc2xhdGlvbiIsTWlzdHJhbCBBSSwiQWJoaW5hdiBSYXN0b2dpLCBBbGJlcnQgUS4gSmlhbmcsIEFuZHkgTG8sIEdhYnJpZWxsZSBCZXJyYWRhLCBHdWlsbGF1bWUgTGFtcGxlLCBKYXNvbiBSdXRlLCBKb2VwIEJhcm1lbnRsbywgS2FybWVzaCBZYWRhdiwgS2FydGlrIEtoYW5kZWx3YWwsIEtoeWF0aGkgUmFnaGF2aSBDaGFuZHUsIEzDqW9uYXJkIEJsaWVyLCBMdWNpbGUgU2F1bG5pZXIsIE1hdHRoaWV1IERpbm90LCBNYXhpbWUgRGFycmluLCBOZWhhIEd1cHRhLCBSb21hbiBTb2xldHNreWksIFNhZ2FyIFZhemUsIFRldmVuIExlClNjYW8sIFlpaGFuIFdhbmciLDIwMjUtMDYtMTAsIkFubm91bmNpbmcgTWFnaXN0cmFsIOKAlCB0aGUgZmlyc3QgcmVhc29uaW5nIG1vZGVsIGJ5IE1pc3RyYWwgQUkg4oCUIGV4Y2VsbGluZyBpbiBkb21haW4tc3BlY2lmaWMsIHRyYW5zcGFyZW50LCBhbmQgbXVsdGlsaW5ndWFsIHJlYXNvbmluZy4iLGh0dHBzOi8vbWlzdHJhbC5haS9uZXdzL21hZ2lzdHJhbCwsLCwyNDAwMDAwMDAwMC4wLCIyNEIKCiIiV2UgZmluZXR1bmVkIE1pc3RyYWwgU21hbGwgMyBJbnN0cnVjdCAoYSAyNC1iaWxsaW9uIHBhcmFtZXRlciBtb2RlbCkgZm9yIDQgZXBvY2hzIiIiLCwsLCwsLCwsQ29uZmlkZW50LCJXZSBpbnRyb2R1Y2UgTWFnaXN0cmFsLCBNaXN0cmFs4oCZcyBmaXJzdCByZWFzb25pbmcgbW9kZWwgYW5kIG91ciBvd24gc2NhbGFibGUgcmVpbmZvcmNlbWVudCBsZWFybmluZyAoUkwpIHBpcGVsaW5lLiBJbnN0ZWFkIG9mIHJlbHlpbmcgb24gZXhpc3RpbmcgaW1wbGVtZW50YXRpb25zIGFuZCBSTCB0cmFjZXMgZGlzdGlsbGVkIGZyb20gcHJpb3IgbW9kZWxzLCB3ZSBmb2xsb3cgYSBncm91bmQgdXAgYXBwcm9hY2gsIHJlbHlpbmcgc29sZWx5IG9uIG91ciBvd24gbW9kZWxzIGFuZCBpbmZyYXN0cnVjdHVyZS4gTm90YWJseSwgd2UgZGVtb25zdHJhdGUgYSBzdGFjayB0aGF0IGVuYWJsZWQgdXMgdG8gZXhwbG9yZSB0aGUgbGltaXRzIG9mIHB1cmUgUkwgdHJhaW5pbmcgb2YgTExNcywgcHJlc2VudCBhIHNpbXBsZSBtZXRob2QgdG8gZm9yY2UgdGhlIHJlYXNvbmluZyBsYW5ndWFnZSBvZiB0aGUgbW9kZWwsIGFuZCBzaG93IHRoYXQgUkwgb24gdGV4dCBkYXRhIGFsb25lIG1haW50YWlucyBtb3N0IG9mIHRoZSBpbml0aWFsIGNoZWNrcG9pbnTigJlzIGNhcGFiaWxpdGllcy4gV2UgZmluZCB0aGF0IFJMIG9uIHRleHQgbWFpbnRhaW5zIG9yIGltcHJvdmVzIG11bHRpbW9kYWwgdW5kZXJzdGFuZGluZywgaW5zdHJ1Y3Rpb24gZm9sbG93aW5nIGFuZCBmdW5jdGlvbiBjYWxsaW5nLiBXZSBwcmVzZW50IE1hZ2lzdHJhbCBNZWRpdW0sIHRyYWluZWQgZm9yIHJlYXNvbmluZyBvbiB0b3Agb2YgTWlzdHJhbCBNZWRpdW0gMyB3aXRoIFJMIGFsb25lLCBhbmQgd2Ugb3Blbi1zb3VyY2UgTWFnaXN0cmFsIFNtYWxsIChBcGFjaGUgMi4wKSB3aGljaCBmdXJ0aGVyIGluY2x1ZGVzIGNvbGQtc3RhcnQgZGF0YSBmcm9tIE1hZ2lzdHJhbCBNZWRpdW0uIiw0LjAsLE9wZW4gd2VpZ2h0cyAodW5yZXN0cmljdGVkKSxGcmFuY2UsTWlzdHJhbCBTbWFsbCAzLjEsLCwsLDIwMjUtMTEtMjggMTE6NTI6MTMrMDA6MDAsLCwsLCxJbmR1c3RyeSwsLCwsVW5yZWxlYXNlZCwiQXBhY2hlIDIuMApodHRwczovL2h1Z2dpbmdmYWNlLmNvL21pc3RyYWxhaS9NYWdpc3RyYWwtU21hbGwtMjUwNiIsLCwsLCwsLG1pc3RyYWxhaSwsLCxZZXMKbzMtcHJvLCwsT3BlbkFJLCwyMDI1LTA2LTEwLCwsLCwsLCwsLCwsLCwsLFVua25vd24sLCwsLFVuaXRlZCBTdGF0ZXMgb2YgQW1lcmljYSwsLCwsLDIwMjYtMDItMTAgMTk6NTk6MTUrMDA6MDAsLCwsLCxJbmR1c3RyeSwsLCwsLCwsLCwsLCwsLCwsLApTZWVkYW5jZSAxLjAsVmlkZW8sIlZpZGVvIGdlbmVyYXRpb24sVGV4dC10by12aWRlbyxJbWFnZS10by12aWRlbyIsQnl0ZURhbmNlLCJZdSBHYW8sIEhhb3l1YW4gR3VvLCBUdXllbiBIb2FuZywgV2VpbGluIEh1YW5nLCBMdSBKaWFuZywgRmFuZ3l1YW4gS29uZywgSHVpeGlhIExpLCBKaWFzaGkgTGksIExpYW5nIExpLCBYaWFvamllIExpLCBYdW5zb25nIExpLCBZaWZ1IExpLCBTaGFuY2h1YW4gTGluLCBaaGlqaWUgTGluLCBKaWF3ZWkgTGl1LCBTaHUgTGl1LCBYaWFvbmFuIE5pZSwgWmhpd3UgUWluZywgWXV4aSBSZW4sIExpIFN1biwgWmhpIFRpYW4sIFJ1aSBXYW5nLCBTZW4gV2FuZywgR3VvcWlhbmcgV2VpLCBHdW9ob25nIFd1LCBKaWUgV3UsIFJ1aXFpIFhpYSwgRmVpIFhpYW8sIFh1ZWZlbmcgWGlhbywgSmlhbmdxaWFvIFlhbiwgQ2V5dWFuIFlhbmcsIEppYW5jaGFvIFlhbmcsIFJ1bmthaSBZYW5nLCBUYW8gWWFuZywgWWloYW5nIFlhbmcsIFppbHl1IFllLCBYdWVqaWFvIFplbmcsIFlhbiBaZW5nLCBIZW5nIFpoYW5nLCBZYW5nIFpoYW8sIFhpYW96aGVuZyBaaGVuZywgUGVpaGFvIFpodSwgSmlheGluIFpvdSwgRmVpbG9uZyBadW8iLDIwMjUtMDYtMTAsU2VlZGFuY2UgMS4wOiBFeHBsb3JpbmcgdGhlIEJvdW5kYXJpZXMgb2YgVmlkZW8gR2VuZXJhdGlvbiBNb2RlbHMsaHR0cHM6Ly9hcnhpdi5vcmcvYWJzLzI1MDYuMDkxMTMsLCwsLCwsIlVuc3VyZSBob3cgbXVjaCBjb21wdXRlIHdhcyB1c2VkLiBQbGF1c2libHkgb3ZlciAxZTI1IEZMT1AuIFBlcmZvcm1zIHNpbWlsYXJseSB0byBWZW8tMi8zLCBhbmQgQnl0ZWRhbmNlIGNvdWxkIGFmZm9yZCBhIDFlMjUgRkxPUCB0cmFpbmluZyBydW4uIiwsLCwsLCxVbmtub3duLCJOb3RhYmxlIGJyZWFrdGhyb3VnaHMgaW4gZGlmZnVzaW9uIG1vZGVsaW5nIGhhdmUgcHJvcGVsbGVkIHJhcGlkIGltcHJvdmVtZW50cyBpbiB2aWRlbyBnZW5lcmF0aW9uLCB5ZXQgY3VycmVudCBmb3VuZGF0aW9uYWwgbW9kZWwgc3RpbGwgZmFjZSBjcml0aWNhbCBjaGFsbGVuZ2VzIGluIHNpbXVsdGFuZW91c2x5IGJhbGFuY2luZyBwcm9tcHQgZm9sbG93aW5nLCBtb3Rpb24gcGxhdXNpYmlsaXR5LCBhbmQgdmlzdWFsIHF1YWxpdHkuIEluIHRoaXMgcmVwb3J0LCB3ZSBpbnRyb2R1Y2UgU2VlZGFuY2UgMS4wLCBhIGhpZ2gtcGVyZm9ybWFuY2UgYW5kIGluZmVyZW5jZS1lZmZpY2llbnQgdmlkZW8gZm91bmRhdGlvbiBnZW5lcmF0aW9uIG1vZGVsIHRoYXQgaW50ZWdyYXRlcyBzZXZlcmFsIGNvcmUgdGVjaG5pY2FsIGltcHJvdmVtZW50czogKGkpIG11bHRpLXNvdXJjZSBkYXRhIGN1cmF0aW9uIGF1Z21lbnRlZCB3aXRoIHByZWNpc2lvbiBhbmQgbWVhbmluZ2Z1bCB2aWRlbyBjYXB0aW9uaW5nLCBlbmFibGluZyBjb21wcmVoZW5zaXZlIGxlYXJuaW5nIGFjcm9zcyBkaXZlcnNlIHNjZW5hcmlvczsgKGlpKSBhbiBlZmZpY2llbnQgYXJjaGl0ZWN0dXJlIGRlc2lnbiB3aXRoIHByb3Bvc2VkIHRyYWluaW5nIHBhcmFkaWdtLCB3aGljaCBhbGxvd3MgZm9yIG5hdGl2ZWx5IHN1cHBvcnRpbmcgbXVsdGktc2hvdCBnZW5lcmF0aW9uIGFuZCBqb2ludGx5IGxlYXJuaW5nIG9mIGJvdGggdGV4dC10by12aWRlbyBhbmQgaW1hZ2UtdG8tdmlkZW8gdGFza3MuIChpaWkpIGNhcmVmdWxseS1vcHRpbWl6ZWQgcG9zdC10cmFpbmluZyBhcHByb2FjaGVzIGxldmVyYWdpbmcgZmluZS1ncmFpbmVkIHN1cGVydmlzZWQgZmluZS10dW5pbmcsIGFuZCB2aWRlby1zcGVjaWZpYyBSTEhGIHdpdGggbXVsdGktZGltZW5zaW9uYWwgcmV3YXJkIG1lY2hhbmlzbXMgZm9yIGNvbXByZWhlbnNpdmUgcGVyZm9ybWFuY2UgaW1wcm92ZW1lbnRzOyAoaXYpIGV4Y2VsbGVudCBtb2RlbCBhY2NlbGVyYXRpb24gYWNoaWV2aW5nIH4xMHggaW5mZXJlbmNlIHNwZWVkdXAgdGhyb3VnaCBtdWx0aS1zdGFnZSBkaXN0aWxsYXRpb24gc3RyYXRlZ2llcyBhbmQgc3lzdGVtLWxldmVsIG9wdGltaXphdGlvbnMuIFNlZWRhbmNlIDEuMCBjYW4gZ2VuZXJhdGUgYSA1LXNlY29uZCB2aWRlbyBhdCAxMDgwcCByZXNvbHV0aW9uIG9ubHkgd2l0aCA0MS40IHNlY29uZHMgKE5WSURJQS1MMjApLiBDb21wYXJlZCB0byBzdGF0ZS1vZi10aGUtYXJ0IHZpZGVvIGdlbmVyYXRpb24gbW9kZWxzLCBTZWVkYW5jZSAxLjAgc3RhbmRzIG91dCB3aXRoIGhpZ2gtcXVhbGl0eSBhbmQgZmFzdCB2aWRlbyBnZW5lcmF0aW9uIGhhdmluZyBzdXBlcmlvciBzcGF0aW90ZW1wb3JhbCBmbHVpZGl0eSB3aXRoIHN0cnVjdHVyYWwgc3RhYmlsaXR5LCBwcmVjaXNlIGluc3RydWN0aW9uIGFkaGVyZW5jZSBpbiBjb21wbGV4IG11bHRpLXN1YmplY3QgY29udGV4dHMsIG5hdGl2ZSBtdWx0aS1zaG90IG5hcnJhdGl2ZSBjb2hlcmVuY2Ugd2l0aCBjb25zaXN0ZW50IHN1YmplY3QgcmVwcmVzZW50YXRpb24uIiwsLEFQSSBhY2Nlc3MsQ2hpbmEsLCwsLCwyMDI1LTExLTI4IDExOjUyOjEzKzAwOjAwLCwsLCwsSW5kdXN0cnksLCwsLFVucmVsZWFzZWQsLFRydWUsLCwsLCwsLCwsLE5vClNreXdvcmstUjFWMyxWaXNpb24sVmlzdWFsIHF1ZXN0aW9uIGFuc3dlcmluZyxLdW5sdW4gSW5jLiwiV2VpIFNoZW4sIEppYW5nYm8gUGVpLCBZaSBQZW5nLCBYdWNoZW4gU29uZywgWWFuZyBMaXUsIEppYW4gUGVuZywgSGFvZmVuZyBTdW4sIFl1bnpodW8gSGFvLCBQZWl5dSBXYW5nLCBKaWFuaGFvIFpoYW5nLCBZYWh1aSBaaG91IiwyMDI1LTA2LTEwLCJTa3l3b3JrLVIxVjMgVGVjaG5pY2FsIFJlcG9ydAoiLGh0dHBzOi8vYXJ4aXYub3JnL2Ficy8yNTA3LjA2MTY3LCwsLDM4MDAwMDAwMDAwLjAsMzhCLCwsLCwsLCwsQ29uZmlkZW50LCJXZSBpbnRyb2R1Y2UgU2t5d29yay1SMVYzLCBhbiBhZHZhbmNlZCwgb3Blbi1zb3VyY2UgdmlzaW9uLWxhbmd1YWdlIG1vZGVsIChWTE0pIHRoYXQgcGlvbmVlcnMgYSBuZXcgYXBwcm9hY2ggdG8gdmlzdWFsIHJlYXNvbmluZy4gSXRzIGtleSBpbm5vdmF0aW9uIGxpZXMgaW4gZWZmZWN0aXZlbHkgdHJhbnNmZXJyaW5nIHJlYXNvbmluZyBza2lsbHMgZnJvbSB0ZXh0LW9ubHkgTGFyZ2UgTGFuZ3VhZ2UgTW9kZWxzIChMTE1zKSB0byB2aXN1YWwgdGFza3MuIFRoZSBzdHJvbmcgcGVyZm9ybWFuY2Ugb2YgU2t5d29yay1SMVYzIHByaW1hcmlseSBzdGVtcyBmcm9tIG91ciBlbGFib3JhdGUgcG9zdC10cmFpbmluZyBSTCBmcmFtZXdvcmssIHdoaWNoIGVmZmVjdGl2ZWx5IGFjdGl2YXRlcyBhbmQgZW5oYW5jZXMgdGhlIG1vZGVsJ3MgcmVhc29uaW5nIGFiaWxpdHksIHdpdGhvdXQgdGhlIG5lZWQgZm9yIGFkZGl0aW9uYWwgY29udGludWUgcHJlLXRyYWluaW5nLiBUaHJvdWdoIHRoaXMgZnJhbWV3b3JrLCB3ZSBmdXJ0aGVyIHVuY292ZXIgdGhlIGZ1bmRhbWVudGFsIHJvbGUgb2YgdGhlIGNvbm5lY3RvciBtb2R1bGUgaW4gYWNoaWV2aW5nIHJvYnVzdCBjcm9zcy1tb2RhbCBhbGlnbm1lbnQgZm9yIG11bHRpbW9kYWwgcmVhc29uaW5nIG1vZGVscy4gSW4gYWRkaXRpb24sIHdlIGludHJvZHVjZSBhIHVuaXF1ZSBpbmRpY2F0b3Igb2YgcmVhc29uaW5nIGNhcGFiaWxpdHksIHRoZSBlbnRyb3B5IG9mIGNyaXRpY2FsIHJlYXNvbmluZyB0b2tlbnMsIHdoaWNoIGhhcyBwcm92ZW4gaGlnaGx5IGVmZmVjdGl2ZSBmb3IgY2hlY2twb2ludCBzZWxlY3Rpb24gZHVyaW5nIFJMIHRyYWluaW5nLiBTa3l3b3JrLVIxVjMgYWNoaWV2ZXMgc3RhdGUtb2YtdGhlLWFydCByZXN1bHRzIG9uIE1NTVUsIHNpZ25pZmljYW50bHkgaW1wcm92aW5nIGZyb20gNjQuMyUgdG8gNzYuMCUuIFRoaXMgcGVyZm9ybWFuY2UgbWF0Y2hlcyBlbnRyeS1sZXZlbCBodW1hbiBjYXBhYmlsaXRpZXMuIFJlbWFya2FibHksIG91ciBSTC1wb3dlcmVkIHBvc3QtdHJhaW5pbmcgYXBwcm9hY2ggZW5hYmxlcyBldmVuIHRoZSAzOEIgcGFyYW1ldGVyIG1vZGVsIHRvIHJpdmFsIHRvcCBjbG9zZWQtc291cmNlIFZMTXMuIFRoZSBpbXBsZW1lbnRhdGlvbiBzdWNjZXNzZnVsbHkgdHJhbnNmZXJzIG1hdGhlbWF0aWNhbCByZWFzb25pbmcgdG8gb3RoZXIgc3ViamVjdC1yZWxhdGVkIHJlYXNvbmluZyB0YXNrcy4gV2UgYWxzbyBpbmNsdWRlIGFuIGFuYWx5c2lzIG9mIGN1cnJpY3VsdW0gbGVhcm5pbmcgYW5kIHJlaW5mb3JjZW1lbnQgZmluZXR1bmluZyBzdHJhdGVnaWVzLCBhbG9uZyB3aXRoIGEgYnJvYWRlciBkaXNjdXNzaW9uIG9uIG11bHRpbW9kYWwgcmVhc29uaW5nLiBTa3l3b3JrLVIxVjMgcmVwcmVzZW50cyBhIHNpZ25pZmljYW50IGxlYXAgaW4gbXVsdGltb2RhbCByZWFzb25pbmcsIHNob3djYXNpbmcgUkwgYXMgYSBwb3dlcmZ1bCBlbmdpbmUgZm9yIGFkdmFuY2luZyBvcGVuLXNvdXJjZSBWTE0gY2FwYWJpbGl0aWVzLgoiLCwsLENoaW5hLCwsLCwsMjAyNS0xMS0yOCAxMTo1MjoxMyswMDowMCwsLCwsLEluZHVzdHJ5LCwsLCwsLCwsLCwsLCwsLCwsCkRldnN0cmFsIE1lZGl1bSxMYW5ndWFnZSwiQ29kZSBnZW5lcmF0aW9uLExhbmd1YWdlIG1vZGVsaW5nL2dlbmVyYXRpb24sSW5zdHJ1Y3Rpb24gaW50ZXJwcmV0YXRpb24sU3lzdGVtIGNvbnRyb2wiLCJNaXN0cmFsIEFJLEFsbCBIYW5kcyBBSSIsLDIwMjUtMDYtMTAsVXBncmFkaW5nIGFnZW50aWMgY29kaW5nIGNhcGFiaWxpdGllcyB3aXRoIHRoZSBuZXcgRGV2c3RyYWwgbW9kZWxzLGh0dHBzOi8vbWlzdHJhbC5haS9uZXdzL2RldnN0cmFsLTI1MDcsLCwsLCwsLCwsLCwsLFVua25vd24sIkRldnN0cmFsIE1lZGl1bSBidWlsZHMgdXBvbiB0aGUgc3RyZW5ndGhzIG9mIERldnN0cmFsIFNtYWxsIGFuZCB0YWtlcyBwZXJmb3JtYW5jZSB0byB0aGUgbmV4dCBsZXZlbCB3aXRoIGEgc2NvcmUgb2YgNjEuNiUgb24gU1dFLUJlbmNoIFZlcmlmaWVkLiBEZXZzdHJhbCBNZWRpdW0gaXMgYXZhaWxhYmxlIHRocm91Z2ggb3VyIHB1YmxpYyBBUEksIGFuZCBvZmZlcnMgZXhjZXB0aW9uYWwgcGVyZm9ybWFuY2UgYXQgYSBjb21wZXRpdGl2ZSBwcmljZSBwb2ludCwgbWFraW5nIGl0IGFuIGlkZWFsIGNob2ljZSBmb3IgYnVzaW5lc3NlcyBhbmQgZGV2ZWxvcGVycyBsb29raW5nIGZvciBhIGhpZ2gtcXVhbGl0eSwgY29zdC1lZmZlY3RpdmUgbW9kZWwuCgpGb3IgdGhvc2Ugd2hvIHByZWZlciBvbi1wcmVtaXNlIHNvbHV0aW9ucywgRGV2c3RyYWwgTWVkaXVtIGNhbiBiZSBkaXJlY3RseSBkZXBsb3llZCBvbiBwcml2YXRlIGluZnJhc3RydWN0dXJlLCBvZmZlcmluZyBlbmhhbmNlZCBkYXRhIHByaXZhY3kgYW5kIGNvbnRyb2wuIFdlIGFsc28gc3VwcG9ydCBjdXN0b20gZmluZXR1bmluZyBmb3IgRGV2c3RyYWwgTWVkaXVtLCBhbGxvd2luZyBlbnRlcnByaXNlcyB0byBjdXN0b21pemUgdGhlIG1vZGVsIGZvciBzcGVjaWZpYyB1c2UgY2FzZXMsIGFuZCBhY2hpZXZlIG9wdGltYWwgcGVyZm9ybWFuY2UgdGFpbG9yZWQgdG8gdGhlaXIgc3BlY2lmaWMgcmVxdWlyZW1lbnRzLiAiLCwsQVBJIGFjY2VzcywiRnJhbmNlLFVuaXRlZCBTdGF0ZXMgb2YgQW1lcmljYSIsLCwsLCwyMDI1LTExLTI4IDExOjUyOjEzKzAwOjAwLCwsLCwsIkluZHVzdHJ5LEluZHVzdHJ5IiwsLCwsVW5yZWxlYXNlZCxEZXZzdHJhbCBNZWRpdW0gaXMgYXZhaWxhYmxlIHRocm91Z2ggb3VyIEFQSSwsLCwsLCwsLCwsLE5vCk1pbmlDUE0tNC04QixMYW5ndWFnZSwiTGFuZ3VhZ2UgbW9kZWxpbmcvZ2VuZXJhdGlvbixDb2RlIGdlbmVyYXRpb24sVHJhbnNsYXRpb24iLE9wZW5CTUIgKE9wZW4gTGFiIGZvciBCaWcgTW9kZWwgQmFzZSksIk1pbmlDUE0gVGVhbTogQ2hhb2p1biBYaWFvLCBZdXh1YW4gTGksIFh1IEhhbiwgWXV6aHVvIEJhaSwgSmllIENhaSwgSGFvdGlhbiBDaGVuLCBXZW50b25nIENoZW4sIFhpbiBDb25nLCBHYW5xdSBDdWksIE5pbmcgRGluZywgU2hlbmdkYW4gRmFuLCBZZXdlaSBGYW5nLCBaaXh1YW4gRnUsIFdlbnl1IEd1YW4sIFlpdG9uZyBHdWFuLCBKdW5zaGFvIEd1bywgWXVmZW5nIEhhbiwgQmluZ3hpYW5nIEhlLCBZdXhpYW5nIEh1YW5nLCBDdW5saWFuZyBLb25nLCBRaXV6dW8gTGksIFNpeXVhbiBMaSwgV2VuaGFvIExpLCBZYW5naGFvIExpLCBZaXNoYW4gTGksIFpoZW4gTGksIERhbiBMaXUsIEJpeXVhbiBMaW4sIFlhbmthaSBMaW4sIFhpYW5nIExvbmcsIFF1YW55dSBMdSwgWWF4aSBMdSwgUGVpeWFuIEx1bywgSG9uZ3lhIEx5dSwgTGl0dSBPdSwgWWlueHUgUGFuLCBaZWthaSBRdSwgUXVuZG9uZyBTaGksIFppanVuIFNvbmcsIEppYXl1YW4gU3UsIFpob3UgU3UsIEFvIFN1biwgWGlhbmdodWkgU3VuLCBQZWlqdW4gVGFuZywgRmFuZ3poZW5nIFdhbmcsIEZlbmcgV2FuZywgU2h1byBXYW5nLCBZdWRvbmcgV2FuZywgWWVzYWkgV3UsIFpoZW55dSBYaWFvLCBKaWUgWGllLCBaaWhhbyBYaWUsIFl1a3VuIFlhbiwgSmlhcnVpIFl1YW4sIEthaWh1byBaaGFuZywgTGVpIFpoYW5nLCBMaW55dWUgWmhhbmcsIFh1ZXJlbiBaaGFuZywgWXVkaSBaaGFuZywgSGVuZ3l1IFpoYW8sIFdlaWxpbiBaaGFvLCBXZWlsdW4gWmhhbywgWXVhbnFpYW4gWmhhbywgWmhpIFpoZW5nLCBHZSBaaG91LCBKaWUgWmhvdSwgV2VpIFpob3UsIFppaGFuIFpob3UsIFppeHVhbiBaaG91LCBaaGl5dWFuIExpdSwgR3VveWFuZyBaZW5nLCBDaGFvIEppYSwgRGFoYWkgTGksIE1hb3NvbmcgU3VuIiwyMDI1LTA2LTA5LE1pbmlDUE00OiBVbHRyYS1FZmZpY2llbnQgTExNcyBvbiBFbmQgRGV2aWNlcyxodHRwczovL2FyeGl2Lm9yZy9hYnMvMjUwNi4wNzkwMCwsLCw4MDAwMDAwMDAwLjAsOGIsLCwsLCwsTlZJRElBIEE4MDAgU1hNLCxDb25maWRlbnQsIlRoaXMgcGFwZXIgaW50cm9kdWNlcyBNaW5pQ1BNNCwgYSBoaWdobHkgZWZmaWNpZW50IGxhcmdlIGxhbmd1YWdlIG1vZGVsIChMTE0pIGRlc2lnbmVkIGV4cGxpY2l0bHkgZm9yIGVuZC1zaWRlIGRldmljZXMuIFdlIGFjaGlldmUgdGhpcyBlZmZpY2llbmN5IHRocm91Z2ggc3lzdGVtYXRpYyBpbm5vdmF0aW9uIGluIGZvdXIga2V5IGRpbWVuc2lvbnM6IG1vZGVsIGFyY2hpdGVjdHVyZSwgdHJhaW5pbmcgZGF0YSwgdHJhaW5pbmcgYWxnb3JpdGhtcywgYW5kIGluZmVyZW5jZSBzeXN0ZW1zLiBTcGVjaWZpY2FsbHksIGluIHRlcm1zIG9mIG1vZGVsIGFyY2hpdGVjdHVyZSwgd2UgcHJvcG9zZSBJbmZMTE0gdjIsIGEgdHJhaW5hYmxlIHNwYXJzZSBhdHRlbnRpb24gbWVjaGFuaXNtIHRoYXQgYWNjZWxlcmF0ZXMgYm90aCBwcmVmaWxsaW5nIGFuZCBkZWNvZGluZyBwaGFzZXMgZm9yIGxvbmctY29udGV4dCBwcm9jZXNzaW5nLiBSZWdhcmRpbmcgdHJhaW5pbmcgZGF0YSwgd2UgcHJvcG9zZSBVbHRyYUNsZWFuLCBhbiBlZmZpY2llbnQgYW5kIGFjY3VyYXRlIHByZS10cmFpbmluZyBkYXRhIGZpbHRlcmluZyBhbmQgZ2VuZXJhdGlvbiBzdHJhdGVneSwgYW5kIFVsdHJhQ2hhdCB2MiwgYSBjb21wcmVoZW5zaXZlIHN1cGVydmlzZWQgZmluZS10dW5pbmcgZGF0YXNldC4gVGhlc2UgZGF0YXNldHMgZW5hYmxlIHNhdGlzZmFjdG9yeSBtb2RlbCBwZXJmb3JtYW5jZSB0byBiZSBhY2hpZXZlZCB1c2luZyBqdXN0IDggdHJpbGxpb24gdHJhaW5pbmcgdG9rZW5zLiBSZWdhcmRpbmcgdHJhaW5pbmcgYWxnb3JpdGhtcywgd2UgcHJvcG9zZSBNb2RlbFR1bm5lbCB2MiBmb3IgZWZmaWNpZW50IHByZS10cmFpbmluZyBzdHJhdGVneSBzZWFyY2gsIGFuZCBpbXByb3ZlIGV4aXN0aW5nIHBvc3QtdHJhaW5pbmcgbWV0aG9kcyBieSBpbnRyb2R1Y2luZyBjaHVuay13aXNlIHJvbGxvdXQgZm9yIGxvYWQtYmFsYW5jZWQgcmVpbmZvcmNlbWVudCBsZWFybmluZyBhbmQgZGF0YS1lZmZpY2llbnQgdGVuYXJ5IExMTSwgQml0Q1BNLiBSZWdhcmRpbmcgaW5mZXJlbmNlIHN5c3RlbXMsIHdlIHByb3Bvc2UgdGhpcyBodHRwIFVSTCB0aGF0IGludGVncmF0ZXMgc3BhcnNlIGF0dGVudGlvbiwgbW9kZWwgcXVhbnRpemF0aW9uLCBhbmQgc3BlY3VsYXRpdmUgc2FtcGxpbmcgdG8gYWNoaWV2ZSBlZmZpY2llbnQgcHJlZmlsbGluZyBhbmQgZGVjb2RpbmcuIFRvIG1lZXQgZGl2ZXJzZSBvbi1kZXZpY2UgcmVxdWlyZW1lbnRzLCBNaW5pQ1BNNCBpcyBhdmFpbGFibGUgaW4gdHdvIHZlcnNpb25zLCB3aXRoIDAuNUIgYW5kIDhCIHBhcmFtZXRlcnMsIHJlc3BlY3RpdmVseS4gU3VmZmljaWVudCBldmFsdWF0aW9uIHJlc3VsdHMgc2hvdyB0aGF0IE1pbmlDUE00IG91dHBlcmZvcm1zIG9wZW4tc291cmNlIG1vZGVscyBvZiBzaW1pbGFyIHNpemUgYWNyb3NzIG11bHRpcGxlIGJlbmNobWFya3MsIGhpZ2hsaWdodGluZyBib3RoIGl0cyBlZmZpY2llbmN5IGFuZCBlZmZlY3RpdmVuZXNzLiBOb3RhYmx5LCBNaW5pQ1BNNC04QiBkZW1vbnN0cmF0ZXMgc2lnbmlmaWNhbnQgc3BlZWQgaW1wcm92ZW1lbnRzIG92ZXIgUXdlbjMtOEIgd2hlbiBwcm9jZXNzaW5nIGxvbmcgc2VxdWVuY2VzLiBUaHJvdWdoIGZ1cnRoZXIgYWRhcHRhdGlvbiwgTWluaUNQTTQgc3VjY2Vzc2Z1bGx5IHBvd2VycyBkaXZlcnNlIGFwcGxpY2F0aW9ucywgaW5jbHVkaW5nIHRydXN0d29ydGh5IHN1cnZleSBnZW5lcmF0aW9uIGFuZCB0b29sIHVzZSB3aXRoIG1vZGVsIGNvbnRleHQgcHJvdG9jb2wsIGNsZWFybHkgc2hvd2Nhc2luZyBpdHMgYnJvYWQgdXNhYmlsaXR5LgoiLCwsLENoaW5hLCwsLDY0LjAsLDIwMjUtMTEtMjggMTE6NTI6MTMrMDA6MDAsLCwsLCwsLCwsLCwsLCwsLCw1MDEzNy4wMzY0ODU3ODI5LCwsLCwsClJlZHdvb2QgQUksUm9ib3RpY3MsIlJvYm90aWMgbWFuaXB1bGF0aW9uLEFuaW1hbCAoaHVtYW4vbm9uLWh1bWFuKSBpbWl0YXRpb24iLDFYLCwyMDI1LTA2LTA5LFJlZHdvb2QgQUksaHR0cHM6Ly93d3cuMXgudGVjaC9kaXNjb3Zlci9yZWR3b29kLWFpLCwsLCwsLCwsLCwsLCxVbmtub3duLCJXZSBhcmUgZXhjaXRlZCB0byBpbnRyb2R1Y2UgUmVkd29vZCwgMVjigJlzIGJyZWFrdGhyb3VnaCBBSSBtb2RlbCB0aGF0IHdlIHdpbGwgYmUgZGVwbG95aW5nIHRvIGhvbWVzLiBSZWR3b29kIGlzIGEgdmlzaW9uLWxhbmd1YWdlIHRyYW5zZm9ybWVyIHRhaWxvcmVkIGZvciB0aGUgaHVtYW5vaWQgZm9ybSBmYWN0b3IgYW5kIGNhcGFibGUgb2YgcGVyZm9ybWluZyBlbmQtdG8tZW5kIG1vYmlsZSBtYW5pcHVsYXRpb24gdGFza3MgbGlrZSByZXRyaWV2aW5nIG9iamVjdHMgZm9yIHVzZXJzLCBvcGVuaW5nIGRvb3JzLCBhbmQgbmF2aWdhdGluZyBhcm91bmQgdGhlIGhvbWUuIFJlZHdvb2QgZW1wb3dlcnMgTkVPIEdhbW1hIHRvIGxlYXJuIGZyb20gcmVhbC13b3JsZCBleHBlcmllbmNlLCBvbiB0b3Agb2YgaGFyZHdhcmUgZGVzaWduZWQgZm9yIGNvbXBsaWFuY2UsIHNhZmV0eSwgYW5kIHJlc2lsaWVuY2UuCgoiLCwsVW5yZWxlYXNlZCxVbml0ZWQgU3RhdGVzIG9mIEFtZXJpY2EsLCwsLCwyMDI1LTExLTI4IDExOjUyOjEzKzAwOjAwLCwsLCwsSW5kdXN0cnksLCwsLFVucmVsZWFzZWQsLCwsLCwsLCwsLCwsTm8KQm9sdHotMixCaW9sb2d5LCJQcm90ZWluIGludGVyYWN0aW9uIHByZWRpY3Rpb24sUHJvdGVpbi1saWdhbmQgYmluZGluZyBhZmZpbml0eSBwcmVkaWN0aW9uIiwiTWFzc2FjaHVzZXR0cyBJbnN0aXR1dGUgb2YgVGVjaG5vbG9neSAoTUlUKSxSZWN1cnNpb24gUGhhcm1hY2V1dGljYWxzLEVUSCBadXJpY2gsVmFsZW5jZSBMYWJzIiwiU2FybyBQYXNzYXJvLCBHYWJyaWVsZSBDb3JzbywgSmVyZW15IFdvaGx3ZW5kLCBNYXRlbyBSZXZlaXosIFN0ZXBoYW4gVGhhbGVyLCBWaWduZXNoIFJhbSBTb21uYXRoLCBOb2FoIEdldHosIFRhbGx5IFBvcnRub2ksIEp1bGllbiBSb3ksIEhhbm5lcyBTdGFyaywgRGF2aWQgS3dhYmktQWRkbywgRG9taW5pcXVlIEJlYWluaSwgVG9tbWkgSmFha2tvbGEsIFJlZ2luYSBCYXJ6aWxheSIsMjAyNS0wNi0wNixCb2x0ei0yOiBUb3dhcmRzIEFjY3VyYXRlIGFuZCBFZmZpY2llbnQgQmluZGluZyBBZmZpbml0eSBQcmVkaWN0aW9uLGh0dHA6Ly9qZXJlbXl3b2hsd2VuZC5jb20vYXNzZXRzL2JvbHR6Mi5wZGYsMC4wLCwsLCwsLCxXaWRlIHJhbmdlIG9mIGRpZmZlcmVudCBkYXRhc2V0cyBhbmQgZGF0YSB0eXBlcyAtIEknbSB1bnN1cmUgaG93IG9uZSB3b3VsZCBnbyBhYm91dCBhZ2dyZWdhdGluZyB0aGVzZS4sLCIiIkluIG91ciBzcGVjaWZpYyBjYXNlLCB0aGlzIGNvbmRpdGlvbiB3YXMgbWV0IGFmdGVyIGFwcHJveGltYXRlbHkgNDAwLDAwMCBtb2xlY3VsZXMgd2VyZSBzYW1wbGVkIChjb3JyZXNwb25kaW5nIHRvIHJvdWdobHkgMTYgaG91cnMgb2YgcnVudGltZSksIHRvdGFsaW5nIG5lYXJseSAxLDAwMCBHUFUtaG91cnMgb2YgY29tcHV0YXRpb24gZm9yIHRoZSBnZW5lcmF0aXZlIHNjcmVlbi4iIiIsIk5WSURJQSBBMTAwLE5WSURJQSBIMTAwIE5WTCIsLFVua25vd24sIkJvbHR6LTIgaXMgYSBuZXcgYmlvbW9sZWN1bGFyIGZvdW5kYXRpb24gbW9kZWwgdGhhdCBnb2VzIGJleW9uZCBBbHBoYUZvbGQzIGFuZCBCb2x0ei0xIGJ5IGpvaW50bHkgbW9kZWxpbmcgY29tcGxleCBzdHJ1Y3R1cmVzIGFuZCBiaW5kaW5nIGFmZmluaXRpZXMsIGEgY3JpdGljYWwgY29tcG9uZW50IHRvd2FyZHMgYWNjdXJhdGUgbW9sZWN1bGFyIGRlc2lnbi4gQm9sdHotMiBpcyB0aGUgZmlyc3QgZGVlcCBsZWFybmluZyBtb2RlbCB0byBhcHByb2FjaCB0aGUgYWNjdXJhY3kgb2YgcGh5c2ljcy1iYXNlZCBmcmVlLWVuZXJneSBwZXJ0dXJiYXRpb24gKEZFUCkgbWV0aG9kcywgd2hpbGUgcnVubmluZyAxMDAweCBmYXN0ZXIg4oCUIG1ha2luZyBhY2N1cmF0ZSBpbiBzaWxpY28gc2NyZWVuaW5nIHByYWN0aWNhbCBmb3IgZWFybHktc3RhZ2UgZHJ1ZyBkaXNjb3ZlcnkuIiwsLE9wZW4gd2VpZ2h0cyAodW5yZXN0cmljdGVkKSwiVW5pdGVkIFN0YXRlcyBvZiBBbWVyaWNhLFVuaXRlZCBTdGF0ZXMgb2YgQW1lcmljYSxTd2l0emVybGFuZCxDYW5hZGEiLCwsLDE4OC4wLCwyMDI1LTExLTI4IDExOjUyOjEzKzAwOjAwLCwsLCwsIkFjYWRlbWlhLEluZHVzdHJ5LEFjYWRlbWlhLEluZHVzdHJ5IiwsLCwsLCwsLCwsLCwsLCwsLFllcwpNaU1vLTdCLUJhc2UsTGFuZ3VhZ2UsIkxhbmd1YWdlIG1vZGVsaW5nL2dlbmVyYXRpb24sUXVlc3Rpb24gYW5zd2VyaW5nLFF1YW50aXRhdGl2ZSByZWFzb25pbmcsQ29kZSBnZW5lcmF0aW9uIixYaWFvbWkgQ29ycCwiTExNLUNvcmUgWGlhb21pOiBCaW5ncXVhbiBYaWEsIEJvd2VuIFNoZW4sIENpY2ksIERhd2VpIFpodSwgRGkgWmhhbmcsIEdhbmcgV2FuZywgSGFpbGluIFpoYW5nLCBIdWFxaXUgTGl1LCBKaWViYW8gWGlhbywgSmluaGFvIERvbmcsIExpYW5nIFpoYW8sIFBlaWRpYW4gTGksIFBlbmcgV2FuZywgU2hpaHVhIFl1LCBTaGltYW8gQ2hlbiwgV2Vpa3VuIFdhbmcsIFdlbmhhbiBNYSwgWGlhbmd3ZWkgRGVuZywgWWkgSHVhbmcsIFlpZmFuIFNvbmcsIFppaGFuIEppYW5nLCBCb3dlbiBZZSwgQ2FuIENhaSwgQ2hlbmhvbmcgSGUsIERvbmcgWmhhbmcsIER1byBaaGFuZywgR3VvYW4gV2FuZywgSGFvIFRpYW4sIEhhb2NoZW4gWmhhbywgSGVuZyBRdSwgSG9uZ3NoZW4gWHUsIEp1biBTaGksIEthaW5hbiBCYW8sIEthaSBGYW5nLCBLYW5nIFpob3UsIEthbmd5YW5nIFpob3UsIExlaSBMaSwgTWVuZ2hhbmcgWmh1LCBOdW8gQ2hlbiwgUWlhbnRvbmcgV2FuZywgU2hhb2h1aSBMaXUsIFNoaWNoZW5nIExpLCBTaHVoYW8gR3UsIFNodWh1YWkgUmVuLCBTaHVvIExpdSwgU2lydWkgRGVuZywgV2VpamkgWmh1YW5nLCBXZWl3ZWkgTHYsIFdlbnl1IFlhbmcsIFhpbiBaaGFuZywgWGluZyBZb25nLCBYaW5nIFpoYW5nLCBYaW5nY2hlbiBTb25nLCBYaW56aGUgWHUsIFh1IFdhbmcsIFlpaGFuIFlhbiwgWXUgVHUsIFl1YW55dWFuIFRpYW4sIFl1ZG9uZyBXYW5nLCBZdWUgWXUsIFpoZW5ydSBMaW4sIFpoaWNoYW8gU29uZywgWmloYW8gWXVlIiwyMDI1LTA2LTA1LE1pTW86IFVubG9ja2luZyB0aGUgUmVhc29uaW5nIFBvdGVudGlhbCBvZiBMYW5ndWFnZSBNb2RlbCAtLSBGcm9tIFByZXRyYWluaW5nIHRvIFBvc3R0cmFpbmluZyxodHRwczovL2FyeGl2Lm9yZy9hYnMvMjUwNS4wNzYwOCwsLCw3MDAwMDAwMDAwLjAsIiIiV2Ugc2V0IHRoZSBudW1iZXIgb2YgVHJhbnNmb3JtZXIgbGF5ZXJzIHRvIDM2IGFuZCB0aGUgaGlkZGVuCmRpbWVuc2lvbiB0byA0LDA5Ni4gVGhlIGludGVybWVkaWF0ZSBoaWRkZW4gZGltZW5zaW9uIG9mIEZGTiBpcyBzZXQgdG8gMTEsMDA4LiBUaGUgbnVtYmVyIG9mIGF0dGVudGlvbiBoZWFkcyBpcyAzMiBhbmQgdGhlcmUgYXJlIDgga2V5LXZhbHVlIGdyb3VwcyIiIiwxLjA1ZSsyNCw2IEZMT1AgLyBwYXJhbWV0ZXIgLyB0b2tlbiAqIDcgKiAxMF45IHBhcmFtZXRlcnMgKiAyNSAqIDEwXjEyIHRva2VucyA9IDEuMDVlKzI0IEZMT1AsMjUwMDAwMDAwMDAwMDAsIiIiTWlNby03Qi1CYXNlIGlzIHByZS10cmFpbmVkIG9uIDI1IHRyaWxsaW9uIHRva2VucyIiIiwsLCwsQ29uZmlkZW50LCJXZSBwcmVzZW50IE1pTW8tN0IsIGEgbGFyZ2UgbGFuZ3VhZ2UgbW9kZWwgYm9ybiBmb3IgcmVhc29uaW5nIHRhc2tzLCB3aXRoIG9wdGltaXphdGlvbiBhY3Jvc3MgYm90aCBwcmUtdHJhaW5pbmcgYW5kIHBvc3QtdHJhaW5pbmcgc3RhZ2VzLiBEdXJpbmcgcHJlLXRyYWluaW5nLCB3ZSBlbmhhbmNlIHRoZSBkYXRhIHByZXByb2Nlc3NpbmcgcGlwZWxpbmUgYW5kIGVtcGxveSBhIHRocmVlLXN0YWdlIGRhdGEgbWl4aW5nIHN0cmF0ZWd5IHRvIHN0cmVuZ3RoZW4gdGhlIGJhc2UgbW9kZWwncyByZWFzb25pbmcgcG90ZW50aWFsLiBNaU1vLTdCLUJhc2UgaXMgcHJlLXRyYWluZWQgb24gMjUgdHJpbGxpb24gdG9rZW5zLCB3aXRoIGFkZGl0aW9uYWwgTXVsdGktVG9rZW4gUHJlZGljdGlvbiBvYmplY3RpdmUgZm9yIGVuaGFuY2VkIHBlcmZvcm1hbmNlIGFuZCBhY2NlbGVyYXRlZCBpbmZlcmVuY2Ugc3BlZWQuIER1cmluZyBwb3N0LXRyYWluaW5nLCB3ZSBjdXJhdGUgYSBkYXRhc2V0IG9mIDEzMEsgdmVyaWZpYWJsZSBtYXRoZW1hdGljcyBhbmQgcHJvZ3JhbW1pbmcgcHJvYmxlbXMgZm9yIHJlaW5mb3JjZW1lbnQgbGVhcm5pbmcsIGludGVncmF0aW5nIGEgdGVzdC1kaWZmaWN1bHR5LWRyaXZlbiBjb2RlLXJld2FyZCBzY2hlbWUgdG8gYWxsZXZpYXRlIHNwYXJzZS1yZXdhcmQgaXNzdWVzIGFuZCBlbXBsb3lpbmcgc3RyYXRlZ2ljIGRhdGEgcmVzYW1wbGluZyB0byBzdGFiaWxpemUgdHJhaW5pbmcuIEV4dGVuc2l2ZSBldmFsdWF0aW9ucyBzaG93IHRoYXQgTWlNby03Qi1CYXNlIHBvc3Nlc3NlcyBleGNlcHRpb25hbCByZWFzb25pbmcgcG90ZW50aWFsLCBvdXRwZXJmb3JtaW5nIGV2ZW4gbXVjaCBsYXJnZXIgMzJCIG1vZGVscy4gVGhlIGZpbmFsIFJMLXR1bmVkIG1vZGVsLCBNaU1vLTdCLVJMLCBhY2hpZXZlcyBzdXBlcmlvciBwZXJmb3JtYW5jZSBvbiBtYXRoZW1hdGljcywgY29kZSBhbmQgZ2VuZXJhbCByZWFzb25pbmcgdGFza3MsIHN1cnBhc3NpbmcgdGhlIHBlcmZvcm1hbmNlIG9mIE9wZW5BSSBvMS1taW5pLiBUaGUgbW9kZWwgY2hlY2twb2ludHMgYXJlIGF2YWlsYWJsZSBhdCB0aGlzIGh0dHBzIFVSTC4iLCwsT3BlbiB3ZWlnaHRzICh1bnJlc3RyaWN0ZWQpLENoaW5hLCwsLCwsMjAyNS0xMS0yOCAxMTo1MjoxMyswMDowMCwsLCwsLEluZHVzdHJ5LCwsLCxVbnJlbGVhc2VkLCJBcGFjaGUgMi4wCmh0dHBzOi8vZ2l0aHViLmNvbS94aWFvbWltaW1vL01pTW8KCk1JVCBsaWNlbnNlCmh0dHBzOi8vaHVnZ2luZ2ZhY2UuY28vWGlhb21pTWlNby9NaU1vLTdCLUJhc2UiLCwsLCwsLE9wZXJhdGlvbiBjb3VudGluZyxYaWFvbWlNaU1vLCwsLFllcwpRd2VuMyBFbWJlZGRpbmcsTGFuZ3VhZ2UsU2VtYW50aWMgZW1iZWRkaW5nLEFsaWJhYmEsIllhbnpoYW8gWmhhbmcsIE1pbmd4aW4gTGksIERpbmdrdW4gTG9uZywgWGluIFpoYW5nLCBIdWFuIExpbiwgQmFvc29uZyBZYW5nLCBQZW5nanVuIFhpZSwgQW4gWWFuZywgRGF5aWhlbmcgTGl1LCBKdW55YW5nIExpbiwgRmVpIEh1YW5nLCBKaW5ncmVuIFpob3UiLDIwMjUtMDYtMDUsUXdlbjMgRW1iZWRkaW5nOiBBZHZhbmNpbmcgVGV4dCBFbWJlZGRpbmcgYW5kIFJlcmFua2luZyBUaHJvdWdoIEZvdW5kYXRpb24gTW9kZWxzLGh0dHBzOi8vYXJ4aXYub3JnL2Ficy8yNTA2LjA1MTc2djEsLFNPVEEgaW1wcm92ZW1lbnQsIiIiRm9yIGV4YW1wbGUsIHRoZSBmbGFnc2hpcCBtb2RlbCBRd2VuMy04Qi1FbWJlZGRpbmcgYXR0YWlucyBhIHNjb3JlIG9mIDcwLjU4IG9uIHRoZSBNVEVCIE11bHRpbGluZ3VhbCBiZW5jaG1hcmsgKEVuZXZvbGRzZW4gZXQgYWwuLCAyMDI1KSBhbmQgODAuNjggb24gdGhlIE1URUIgQ29kZSBiZW5jaG1hcmsgKEVuZXZvbGRzZW4gZXQgYWwuLCAyMDI1KSwgc3VycGFzc2luZyB0aGUgcHJldmlvdXMgc3RhdGUtb2YtdGhlLWFydCBwcm9wcmlldGFyeQplbWJlZGRpbmcgbW9kZWwsIEdlbWluaS1FbWJlZGRpbmcgKExlZSBldCBhbC4sIDIwMjViKS4iIiIsODAwMDAwMDAwMC4wLDhCLCws</x:v>
      </x:c>
    </x:row>
    <x:row r="30" ht="18" customHeight="1">
      <x:c r="A30" s="17" t="n">
        <x:v>25</x:v>
      </x:c>
      <x:c r="B30" s="17" t="n">
        <x:v>309</x:v>
      </x:c>
      <x:c r="C30" s="94" t="str">
        <x:v>LCIiIkZpbmFsbHksIHdlIGNyZWF0ZSBhIHRvdGFsIG9mIGFwcHJveGltYXRlbHkgMTUwIG1pbGxpb24gcGFpcnMgb2YgbXVsdGktdGFzayB3ZWFrIHN1cGVydmlzaW9uIHRyYWluaW5nIGRhdGEuIDwuLj4gVWx0aW1hdGVseSwgYXBwcm94aW1hdGVseSAxMiBtaWxsaW9uIGhpZ2gtcXVhbGl0eSBzdXBlcnZpc2VkIHRyYWluaW5nIGRhdGEgcGFpcnMgYXJlIHNlbGVjdGVkIGZvciBmdXJ0aGVyIHRyYWluaW5nIiIiLCwsLCxDb25maWRlbnQsIkluIHRoaXMgd29yaywgd2UgaW50cm9kdWNlIHRoZSBRd2VuMyBFbWJlZGRpbmcgc2VyaWVzLCBhIHNpZ25pZmljYW50IGFkdmFuY2VtZW50IG92ZXIgaXRzIHByZWRlY2Vzc29yLCB0aGUgR1RFLVF3ZW4gc2VyaWVzLCBpbiB0ZXh0IGVtYmVkZGluZyBhbmQgcmVyYW5raW5nIGNhcGFiaWxpdGllcywgYnVpbHQgdXBvbiB0aGUgUXdlbjMgZm91bmRhdGlvbiBtb2RlbHMuIExldmVyYWdpbmcgdGhlIFF3ZW4zIExMTXMnIHJvYnVzdCBjYXBhYmlsaXRpZXMgaW4gbXVsdGlsaW5ndWFsIHRleHQgdW5kZXJzdGFuZGluZyBhbmQgZ2VuZXJhdGlvbiwgb3VyIGlubm92YXRpdmUgbXVsdGktc3RhZ2UgdHJhaW5pbmcgcGlwZWxpbmUgY29tYmluZXMgbGFyZ2Utc2NhbGUgdW5zdXBlcnZpc2VkIHByZS10cmFpbmluZyB3aXRoIHN1cGVydmlzZWQgZmluZS10dW5pbmcgb24gaGlnaC1xdWFsaXR5IGRhdGFzZXRzLiBFZmZlY3RpdmUgbW9kZWwgbWVyZ2luZyBzdHJhdGVnaWVzIGZ1cnRoZXIgZW5zdXJlIHRoZSByb2J1c3RuZXNzIGFuZCBhZGFwdGFiaWxpdHkgb2YgdGhlIFF3ZW4zIEVtYmVkZGluZyBzZXJpZXMuIER1cmluZyB0aGUgdHJhaW5pbmcgcHJvY2VzcywgdGhlIFF3ZW4zIExMTXMgc2VydmUgbm90IG9ubHkgYXMgYmFja2JvbmUgbW9kZWxzIGJ1dCBhbHNvIHBsYXkgYSBjcnVjaWFsIHJvbGUgaW4gc3ludGhlc2l6aW5nIGhpZ2gtcXVhbGl0eSwgcmljaCwgYW5kIGRpdmVyc2UgdHJhaW5pbmcgZGF0YSBhY3Jvc3MgbXVsdGlwbGUgZG9tYWlucyBhbmQgbGFuZ3VhZ2VzLCB0aHVzIGVuaGFuY2luZyB0aGUgdHJhaW5pbmcgcGlwZWxpbmUuIFRoZSBRd2VuMyBFbWJlZGRpbmcgc2VyaWVzIG9mZmVycyBhIHNwZWN0cnVtIG9mIG1vZGVsIHNpemVzICgwLjZCLCA0QiwgOEIpIGZvciBib3RoIGVtYmVkZGluZyBhbmQgcmVyYW5raW5nIHRhc2tzLCBhZGRyZXNzaW5nIGRpdmVyc2UgZGVwbG95bWVudCBzY2VuYXJpb3Mgd2hlcmUgdXNlcnMgY2FuIG9wdGltaXplIGZvciBlaXRoZXIgZWZmaWNpZW5jeSBvciBlZmZlY3RpdmVuZXNzLiBFbXBpcmljYWwgZXZhbHVhdGlvbnMgZGVtb25zdHJhdGUgdGhhdCB0aGUgUXdlbjMgRW1iZWRkaW5nIHNlcmllcyBhY2hpZXZlcyBzdGF0ZS1vZi10aGUtYXJ0IHJlc3VsdHMgYWNyb3NzIGRpdmVyc2UgYmVuY2htYXJrcy4gTm90YWJseSwgaXQgZXhjZWxzIG9uIHRoZSBtdWx0aWxpbmd1YWwgZXZhbHVhdGlvbiBiZW5jaG1hcmsgTVRFQiBmb3IgdGV4dCBlbWJlZGRpbmcsIGFzIHdlbGwgYXMgaW4gdmFyaW91cyByZXRyaWV2YWwgdGFza3MsIGluY2x1ZGluZyBjb2RlIHJldHJpZXZhbCwgY3Jvc3MtbGluZ3VhbCByZXRyaWV2YWwgYW5kIG11bHRpbGluZ3VhbCByZXRyaWV2YWwuIFRvIGZhY2lsaXRhdGUgcmVwcm9kdWNpYmlsaXR5IGFuZCBwcm9tb3RlIGNvbW11bml0eS1kcml2ZW4gcmVzZWFyY2ggYW5kIGRldmVsb3BtZW50LCB0aGUgUXdlbjMgRW1iZWRkaW5nIG1vZGVscyBhcmUgcHVibGljbHkgYXZhaWxhYmxlIHVuZGVyIHRoZSBBcGFjaGUgMi4wIGxpY2Vuc2UuIiwsLE9wZW4gd2VpZ2h0cyAodW5yZXN0cmljdGVkKSxDaGluYSxRd2VuMy04QiwsLCwsMjAyNS0xMS0yOCAxMTo1MjoxMyswMDowMCwsLCwsLEluZHVzdHJ5LCwsLCxVbnJlbGVhc2VkLCJBcGFjaGUgMi4wCmh0dHBzOi8vaHVnZ2luZ2ZhY2UuY28vUXdlbi9Rd2VuMy1FbWJlZGRpbmctOEIKCmh0dHBzOi8vZ2l0aHViLmNvbS9Rd2VuTE0vUXdlbjMtRW1iZWRkaW5nIiwsLCwsLCwsUXdlbiwsLCxZZXMKUXdlbjMgUmVyYW5rZXIsTGFuZ3VhZ2UsU2VtYW50aWMgZW1iZWRkaW5nLEFsaWJhYmEsIllhbnpoYW8gWmhhbmcsIE1pbmd4aW4gTGksIERpbmdrdW4gTG9uZywgWGluIFpoYW5nLCBIdWFuIExpbiwgQmFvc29uZyBZYW5nLCBQZW5nanVuIFhpZSwgQW4gWWFuZywgRGF5aWhlbmcgTGl1LCBKdW55YW5nIExpbiwgRmVpIEh1YW5nLCBKaW5ncmVuIFpob3UiLDIwMjUtMDYtMDUsUXdlbjMgRW1iZWRkaW5nOiBBZHZhbmNpbmcgVGV4dCBFbWJlZGRpbmcgYW5kIFJlcmFua2luZyBUaHJvdWdoIEZvdW5kYXRpb24gTW9kZWxzLGh0dHBzOi8vYXJ4aXYub3JnL2Ficy8yNTA2LjA1MTc2djEsLCwsODAwMDAwMDAwMC4wLDhCLCwsLCIiIkZpbmFsbHksIHdlIGNyZWF0ZSBhIHRvdGFsIG9mIGFwcHJveGltYXRlbHkgMTUwIG1pbGxpb24gcGFpcnMgb2YgbXVsdGktdGFzayB3ZWFrIHN1cGVydmlzaW9uIHRyYWluaW5nIGRhdGEuIDwuLj4gVWx0aW1hdGVseSwgYXBwcm94aW1hdGVseSAxMiBtaWxsaW9uIGhpZ2gtcXVhbGl0eSBzdXBlcnZpc2VkIHRyYWluaW5nIGRhdGEgcGFpcnMgYXJlIHNlbGVjdGVkIGZvciBmdXJ0aGVyIHRyYWluaW5nIiIiLCwsLCxDb25maWRlbnQsIkluIHRoaXMgd29yaywgd2UgaW50cm9kdWNlIHRoZSBRd2VuMyBFbWJlZGRpbmcgc2VyaWVzLCBhIHNpZ25pZmljYW50IGFkdmFuY2VtZW50IG92ZXIgaXRzIHByZWRlY2Vzc29yLCB0aGUgR1RFLVF3ZW4gc2VyaWVzLCBpbiB0ZXh0IGVtYmVkZGluZyBhbmQgcmVyYW5raW5nIGNhcGFiaWxpdGllcywgYnVpbHQgdXBvbiB0aGUgUXdlbjMgZm91bmRhdGlvbiBtb2RlbHMuIExldmVyYWdpbmcgdGhlIFF3ZW4zIExMTXMnIHJvYnVzdCBjYXBhYmlsaXRpZXMgaW4gbXVsdGlsaW5ndWFsIHRleHQgdW5kZXJzdGFuZGluZyBhbmQgZ2VuZXJhdGlvbiwgb3VyIGlubm92YXRpdmUgbXVsdGktc3RhZ2UgdHJhaW5pbmcgcGlwZWxpbmUgY29tYmluZXMgbGFyZ2Utc2NhbGUgdW5zdXBlcnZpc2VkIHByZS10cmFpbmluZyB3aXRoIHN1cGVydmlzZWQgZmluZS10dW5pbmcgb24gaGlnaC1xdWFsaXR5IGRhdGFzZXRzLiBFZmZlY3RpdmUgbW9kZWwgbWVyZ2luZyBzdHJhdGVnaWVzIGZ1cnRoZXIgZW5zdXJlIHRoZSByb2J1c3RuZXNzIGFuZCBhZGFwdGFiaWxpdHkgb2YgdGhlIFF3ZW4zIEVtYmVkZGluZyBzZXJpZXMuIER1cmluZyB0aGUgdHJhaW5pbmcgcHJvY2VzcywgdGhlIFF3ZW4zIExMTXMgc2VydmUgbm90IG9ubHkgYXMgYmFja2JvbmUgbW9kZWxzIGJ1dCBhbHNvIHBsYXkgYSBjcnVjaWFsIHJvbGUgaW4gc3ludGhlc2l6aW5nIGhpZ2gtcXVhbGl0eSwgcmljaCwgYW5kIGRpdmVyc2UgdHJhaW5pbmcgZGF0YSBhY3Jvc3MgbXVsdGlwbGUgZG9tYWlucyBhbmQgbGFuZ3VhZ2VzLCB0aHVzIGVuaGFuY2luZyB0aGUgdHJhaW5pbmcgcGlwZWxpbmUuIFRoZSBRd2VuMyBFbWJlZGRpbmcgc2VyaWVzIG9mZmVycyBhIHNwZWN0cnVtIG9mIG1vZGVsIHNpemVzICgwLjZCLCA0QiwgOEIpIGZvciBib3RoIGVtYmVkZGluZyBhbmQgcmVyYW5raW5nIHRhc2tzLCBhZGRyZXNzaW5nIGRpdmVyc2UgZGVwbG95bWVudCBzY2VuYXJpb3Mgd2hlcmUgdXNlcnMgY2FuIG9wdGltaXplIGZvciBlaXRoZXIgZWZmaWNpZW5jeSBvciBlZmZlY3RpdmVuZXNzLiBFbXBpcmljYWwgZXZhbHVhdGlvbnMgZGVtb25zdHJhdGUgdGhhdCB0aGUgUXdlbjMgRW1iZWRkaW5nIHNlcmllcyBhY2hpZXZlcyBzdGF0ZS1vZi10aGUtYXJ0IHJlc3VsdHMgYWNyb3NzIGRpdmVyc2UgYmVuY2htYXJrcy4gTm90YWJseSwgaXQgZXhjZWxzIG9uIHRoZSBtdWx0aWxpbmd1YWwgZXZhbHVhdGlvbiBiZW5jaG1hcmsgTVRFQiBmb3IgdGV4dCBlbWJlZGRpbmcsIGFzIHdlbGwgYXMgaW4gdmFyaW91cyByZXRyaWV2YWwgdGFza3MsIGluY2x1ZGluZyBjb2RlIHJldHJpZXZhbCwgY3Jvc3MtbGluZ3VhbCByZXRyaWV2YWwgYW5kIG11bHRpbGluZ3VhbCByZXRyaWV2YWwuIFRvIGZhY2lsaXRhdGUgcmVwcm9kdWNpYmlsaXR5IGFuZCBwcm9tb3RlIGNvbW11bml0eS1kcml2ZW4gcmVzZWFyY2ggYW5kIGRldmVsb3BtZW50LCB0aGUgUXdlbjMgRW1iZWRkaW5nIG1vZGVscyBhcmUgcHVibGljbHkgYXZhaWxhYmxlIHVuZGVyIHRoZSBBcGFjaGUgMi4wIGxpY2Vuc2UuIiwsLE9wZW4gd2VpZ2h0cyAodW5yZXN0cmljdGVkKSxDaGluYSxRd2VuMy04QiwsLCwsMjAyNS0xMS0yOCAxMTo1MjoxMyswMDowMCwsLCwsLEluZHVzdHJ5LCwsLCxVbnJlbGVhc2VkLCJBcGFjaGUgMi4wCmh0dHBzOi8vaHVnZ2luZ2ZhY2UuY28vUXdlbi9Rd2VuMy1SZXJhbmtlci04QgoKaHR0cHM6Ly9naXRodWIuY29tL1F3ZW5MTS9Rd2VuMy1FbWJlZGRpbmciLCwsLCwsLCxRd2VuLCwsLFllcwpldGhlcjAsIk1hdGVyaWFscyBzY2llbmNlLExhbmd1YWdlIiwiTGFuZ3VhZ2UgbW9kZWxpbmcvZ2VuZXJhdGlvbixNb2xlY3VsYXIgcHJvcGVydHkgcHJlZGljdGlvbiIsRnV0dXJlSG91c2UsIlNpZGRoYXJ0aCBOYXJheWFuYW4sIEphbWVzIEJyYXphLCBBbGJlcnQgQm91LCBHZWVtaSBXZWxsYXdhdHRlLCBNYXlrIENhbGRhcywgTHVkb3ZpY28gTWl0Y2hlbmVyLCBTYW0gUm9kcmlxdWVzLCBBbmRyZXcgV2hpdGUiLDIwMjUtMDYtMDUsZXRoZXIwOiBhIHNjaWVudGlmaWMgcmVhc29uaW5nIG1vZGVsIGZvciBjaGVtaXN0cnksaHR0cHM6Ly9hcnhpdi5vcmcvYWJzLzI1MDYuMTcyMzgsLCwsMjQwMDAwMDAwMDAuMCwyNEIsLCwsIlJlYXNvbmluZyBtb2RlbHMgYXJlIGxhcmdlIGxhbmd1YWdlIG1vZGVscyB0aGF0IGVtaXQgYSBsb25nIGNoYWluLW9mLXRob3VnaHQgYmVmb3JlIGFuc3dlcmluZywgcHJvdmlkaW5nIGJvdGggaGlnaGVyIGFjY3VyYWN5IGFuZCBleHBsaWNpdCByZWFzb25pbmcgZm9yIHRoZWlyIHJlc3BvbnNlLiBBIG1ham9yIHF1ZXN0aW9uIGhhcyBiZWVuIHdoZXRoZXIgbGFuZ3VhZ2UgbW9kZWwgcmVhc29uaW5nIGdlbmVyYWxpemVzIGJleW9uZCBtYXRoZW1hdGljcywgcHJvZ3JhbW1pbmcsIGFuZCBsb2dpYywgd2hlcmUgbW9zdCBwcmV2aW91cyB3b3JrIGhhcyBmb2N1c2VkLiBXZSBkZW1vbnN0cmF0ZSB0aGF0IHJlYXNvbmluZyBtb2RlbHMgY2FuIGJlIHBvc3QtdHJhaW5lZCBmb3IgY2hlbWlzdHJ5IHdpdGhvdXQgYWRkaXRpb25hbCBkb21haW4gcHJldHJhaW5pbmcsIGFuZCByZXF1aXJlIHN1YnN0YW50aWFsbHkgbGVzcyBkYXRhIGNvbXBhcmVkIHRvIGNvbnRlbXBvcmFyeSBkb21haW4tc3BlY2lmaWMgbW9kZWxzLiBXZSByZXBvcnQgZXRoZXIwLCBhIDI0QiBwYXJhbWV0ZXIgTExNIChiYXNlZCBvbiBNaXN0cmFsLVNtYWxsLTI0QikgdGhhdCBjYW4gcmVhc29uIGluIG5hdHVyYWwgbGFuZ3VhZ2UgYW5kIHJlc3BvbmQgd2l0aCBjaGVtaWNhbCBzdHJ1Y3R1cmVzLiBUaGlzIHJlYXNvbmluZyBtb2RlbCB3YXMgdHJhaW5lZCB3aXRoIHJlaW5mb3JjZW1lbnQgbGVhcm5pbmcgb24gNjQwLDczMCBleHBlcmltZW50YWxseS1ncm91bmRlZCBjaGVtaXN0cnkgcHJvYmxlbXMgYWNyb3NzIDM3NSB0YXNrcyByYW5naW5nIGZyb20gc3ludGhlc2l6YWJpbGl0eSwgdG8gYmxvb2QtYnJhaW4gYmFycmllciBwZXJtZWFiaWxpdHksIHRvIGh1bWFuIHJlY2VwdG9yIGFjdGl2aXR5LCB0byBzY2VudC4gT3VyIG1vZGVsIGV4Y2VlZHMgZ2VuZXJhbC1wdXJwb3NlIGNoZW1pc3RyeSBtb2RlbHMsIGZyb250aWVyIG1vZGVscywgYW5kIGh1bWFuIGV4cGVydHMgb24gbW9sZWN1bGFyIGRlc2lnbiB0YXNrcy4gSXQgaXMgYWxzbyBtb3JlIGRhdGEgZWZmaWNpZW50IHJlbGF0aXZlIHRvIHNwZWNpYWxpemVkIG1vZGVscy4gV2UgYW50aWNpcGF0ZSB0aGF0IHRoaXMgbWV0aG9kIGNhbiBiZSBhcHBsaWVkIHRvIHRyYWluIGRhdGEtZWZmaWNpZW50IGxhbmd1YWdlIG1vZGVscyBzcGVjaWFsaXplZCBmb3IgdGFza3MgYWNyb3NzIGEgd2lkZSB2YXJpZXR5IG9mIHNjaWVudGlmaWMgZG9tYWlucy4iLDk2LjAsIiIiVGhlIHNldmVuIHNwZWNpYWxpc3QgbW9kZWxzIHdlcmUgdHJhaW5lZCB1c2luZyAyNC03MiBOdmlkaWEgSDEwMCBHUFVzIGVhY2giIgoKIiJUaGUgZmluYWwgYWxsLXRhc2sgUkwgdHJhaW5pbmcgcGhhc2Ugd2FzIHBlcmZvcm1lZCB1c2luZyAzODQgSDEwMCBHUFVzLCBvdmVyIDQgZGF5cyIiCgo0IGRheXMgPSA5NiBob3VycyIsTlZJRElBIEgxMDAgU1hNNSA4MEdCLCxMaWtlbHksIlJlYXNvbmluZyBtb2RlbHMgYXJlIGxhcmdlIGxhbmd1YWdlIG1vZGVscyB0aGF0IGVtaXQgYSBsb25nIGNoYWluLW9mLXRob3VnaHQgYmVmb3JlIGFuc3dlcmluZywgcHJvdmlkaW5nIGJvdGggaGlnaGVyIGFjY3VyYWN5IGFuZCBleHBsaWNpdCByZWFzb25pbmcgZm9yIHRoZWlyIHJlc3BvbnNlLiBBIG1ham9yIHF1ZXN0aW9uIGhhcyBiZWVuIHdoZXRoZXIgbGFuZ3VhZ2UgbW9kZWwgcmVhc29uaW5nIGdlbmVyYWxpemVzIGJleW9uZCBtYXRoZW1hdGljcywgcHJvZ3JhbW1pbmcsIGFuZCBsb2dpYywgd2hlcmUgbW9zdCBwcmV2aW91cyB3b3JrIGhhcyBmb2N1c2VkLiBXZSBkZW1vbnN0cmF0ZSB0aGF0IHJlYXNvbmluZyBtb2RlbHMgY2FuIGJlIHBvc3QtdHJhaW5lZCBmb3IgY2hlbWlzdHJ5IHdpdGhvdXQgYWRkaXRpb25hbCBkb21haW4gcHJldHJhaW5pbmcsIGFuZCByZXF1aXJlIHN1YnN0YW50aWFsbHkgbGVzcyBkYXRhIGNvbXBhcmVkIHRvIGNvbnRlbXBvcmFyeSBkb21haW4tc3BlY2lmaWMgbW9kZWxzLiBXZSByZXBvcnQgZXRoZXIwLCBhIDI0QiBwYXJhbWV0ZXIgTExNIChiYXNlZCBvbiBNaXN0cmFsLVNtYWxsLTI0QikgdGhhdCBjYW4gcmVhc29uIGluIG5hdHVyYWwgbGFuZ3VhZ2UgYW5kIHJlc3BvbmQgd2l0aCBjaGVtaWNhbCBzdHJ1Y3R1cmVzLiBUaGlzIHJlYXNvbmluZyBtb2RlbCB3YXMgdHJhaW5lZCB3aXRoIHJlaW5mb3JjZW1lbnQgbGVhcm5pbmcgb24gNjQwLDczMCBleHBlcmltZW50YWxseS1ncm91bmRlZCBjaGVtaXN0cnkgcHJvYmxlbXMgYWNyb3NzIDM3NSB0YXNrcyByYW5naW5nIGZyb20gc3ludGhlc2l6YWJpbGl0eSwgdG8gYmxvb2QtYnJhaW4gYmFycmllciBwZXJtZWFiaWxpdHksIHRvIGh1bWFuIHJlY2VwdG9yIGFjdGl2aXR5LCB0byBzY2VudC4gT3VyIG1vZGVsIGV4Y2VlZHMgZ2VuZXJhbC1wdXJwb3NlIGNoZW1pc3RyeSBtb2RlbHMsIGZyb250aWVyIG1vZGVscywgYW5kIGh1bWFuIGV4cGVydHMgb24gbW9sZWN1bGFyIGRlc2lnbiB0YXNrcy4gSXQgaXMgYWxzbyBtb3JlIGRhdGEgZWZmaWNpZW50IHJlbGF0aXZlIHRvIHNwZWNpYWxpemVkIG1vZGVscy4gV2UgYW50aWNpcGF0ZSB0aGF0IHRoaXMgbWV0aG9kIGNhbiBiZSBhcHBsaWVkIHRvIHRyYWluIGRhdGEtZWZmaWNpZW50IGxhbmd1YWdlIG1vZGVscyBzcGVjaWFsaXplZCBmb3IgdGFza3MgYWNyb3NzIGEgd2lkZSB2YXJpZXR5IG9mIHNjaWVudGlmaWMgZG9tYWlucy4iLCwsT3BlbiB3ZWlnaHRzICh1bnJlc3RyaWN0ZWQpLFVuaXRlZCBTdGF0ZXMgb2YgQW1lcmljYSxNaXN0cmFsIFNtYWxsIDMsMy45MzkxMTAwOTI4ZSsyMiwiOTg5NDAwMDAwMDAwMDAwIEZMT1AvR1BVL3NlYyAqIDk2IGhvdXJzICogMzYwMCBzZWMgLyBob3VyICogMzg0IEdQVXMgKiAwLjMgW2Fzc3VtZWQgdXRpbGl6YXRpb25dID0gMy45MzkxMTAwOTI4ZSsyMiBGTE9QCgoiIkxpa2VseSIiIGNvbmZpZGVuY2UgYmVjYXVzZSBJIGRpZG4ndCBhY2NvdW50IGZvciBTRlQgdHJhaW5pbmcsIG9ubHkgUkwiLDM4NC4wLCwyMDI1LTExLTI4IDExOjUyOjEzKzAwOjAwLCwsLCwsLCwsLCxVbnJlbGVhc2VkLCJhcGFjaGUgMi4wCgpodHRwczovL2h1Z2dpbmdmYWNlLmNvL2Z1dHVyZWhvdXNlL2V0aGVyMCIsLCwsLCw1MjY0ODUuNzc5MDQxMTQxOSxIYXJkd2FyZSxmdXR1cmVob3VzZSwsLCxZZXMKQ2xhdWRlIEdvdixMYW5ndWFnZSwiTGFuZ3VhZ2UgbW9kZWxpbmcvZ2VuZXJhdGlvbixRdWVzdGlvbiBhbnN3ZXJpbmciLEFudGhyb3BpYywsMjAyNS0wNi0wNSxDbGF1ZGUgR292IG1vZGVscyBmb3IgVS5TLiBuYXRpb25hbCBzZWN1cml0eSBjdXN0b21lcnMsaHR0cHM6Ly93d3cuYW50aHJvcGljLmNvbS9uZXdzL2NsYXVkZS1nb3YtbW9kZWxzLWZvci11LXMtbmF0aW9uYWwtc2VjdXJpdHktY3VzdG9tZXJzLCwsLCwsLCwsLCwsLCxVbmtub3duLCJXZeKAmXJlIGludHJvZHVjaW5nIGEgY3VzdG9tIHNldCBvZiBDbGF1ZGUgR292IG1vZGVscyBidWlsdCBleGNsdXNpdmVseSBmb3IgVS5TLiBuYXRpb25hbCBzZWN1cml0eSBjdXN0b21lcnMuIFRoZSBtb2RlbHMgYXJlIGFscmVhZHkgZGVwbG95ZWQgYnkgYWdlbmNpZXMgYXQgdGhlIGhpZ2hlc3QgbGV2ZWwgb2YgVS5TLiBuYXRpb25hbCBzZWN1cml0eSwgYW5kIGFjY2VzcyB0byB0aGVzZSBtb2RlbHMgaXMgbGltaXRlZCB0byB0aG9zZSB3aG8gb3BlcmF0ZSBpbiBzdWNoIGNsYXNzaWZpZWQgZW52aXJvbm1lbnRzLgoKQ2xhdWRlIEdvdiBtb2RlbHMgd2VyZSBidWlsdCBiYXNlZCBvbiBkaXJlY3QgZmVlZGJhY2sgZnJvbSBvdXIgZ292ZXJubWVudCBjdXN0b21lcnMgdG8gYWRkcmVzcyByZWFsLXdvcmxkIG9wZXJhdGlvbmFsIG5lZWRzLCBhbmQgdW5kZXJ3ZW50IHRoZSBzYW1lIHJpZ29yb3VzIHNhZmV0eSB0ZXN0aW5nIGFzIGFsbCBvZiBvdXIgQ2xhdWRlIG1vZGVscy4gVGhlIHJlc3VsdCBpcyBhIHNldCBvZiBDbGF1ZGUgbW9kZWxzIHRoYXQgdW5kZXJzdGFuZHMgb3VyIGN1c3RvbWVyc+KAmSB1bmlxdWUgbmF0aW9uYWwgc2VjdXJpdHkgcmVxdWlyZW1lbnRzIHdoaWxlIG1haW50YWluaW5nIEFudGhyb3BpYydzIHVud2F2ZXJpbmcgY29tbWl0bWVudCB0byBzYWZldHkgYW5kIHJlc3BvbnNpYmxlIEFJIGRldmVsb3BtZW50LiIsLCxVbnJlbGVhc2VkLFVuaXRlZCBTdGF0ZXMgb2YgQW1lcmljYSwsLCwsLDIwMjUtMTEtMjggMTE6NTI6MTMrMDA6MDAsLCwsLCxJbmR1c3RyeSwsLCwsVW5yZWxlYXNlZCwsLCwsLCwsLCwsLCxObwpHZW1pbmkgMi41IFBybyAoSnVuIDIwMjUpLCJMYW5ndWFnZSxWaXNpb24sVmlkZW8sTXVsdGltb2RhbCxTcGVlY2giLCJMYW5ndWFnZSBtb2RlbGluZy9nZW5lcmF0aW9uLFF1ZXN0aW9uIGFuc3dlcmluZyxDb2RlIGdlbmVyYXRpb24sUXVhbnRpdGF0aXZlIHJlYXNvbmluZyxWaXN1YWwgcXVlc3Rpb24gYW5zd2VyaW5nLFRyYW5zbGF0aW9uLEltYWdlIGNhcHRpb25pbmcsVmlkZW8gZGVzY3JpcHRpb24sU3BlZWNoIHJlY29nbml0aW9uIChBU1IpIixHb29nbGUgRGVlcE1pbmQsLDIwMjUtMDYtMDUsR2VtaW5pIDIuNTogT3VyIG1vc3QgaW50ZWxsaWdlbnQgQUkgbW9kZWwsaHR0cHM6Ly9ibG9nLmdvb2dsZS90ZWNobm9sb2d5L2dvb2dsZS1kZWVwbWluZC9nZW1pbmktbW9kZWwtdGhpbmtpbmctdXBkYXRlcy1tYXJjaC0yMDI1LyNnZW1pbmktMi01LXRoaW5raW5nLCxTT1RBIGltcHJvdmVtZW50LCIiIkdlbWluaSBhbHNvIGNvbnRpbnVlcyB0byBzdGFuZCBvdXQgZm9yIGFjaGlldmluZyB0aGUgU29UQSBzY29yZSBvbiBib3RoIHRoZSBMT0ZUIGFuZCBNUkNSIGxvbmctY29udGV4dCB0YXNrcyBhdCAxMjhrIGNvbnRleHQsIGFuZCBpcyB0aGUgb25seSBvbmUsIGFtb25nc3QgdGhlIG1vZGVscyBleGFtaW5lZCBpbiB0aGUgYWJvdmUgdGFibGUsIHRvIHN1cHBvcnQgY29udGV4dCBsZW5ndGhzIG9mIDFNKyB0b2tlbnMuIiIKClRhYmxlIDQiLCwsLEZsYWdzaGlwIG1vZGVsIGZyb20gYSBsZWFkaW5nIGRldmVsb3BlciBpbiBtaWQtMjAyNTsgdmVyeSBsaWtlbHkgaXQgdXNlZCA+MWUyNSBGTE9QLiwsLCwsLCxVbmtub3duLCJHZW1pbmkgMi41IFBybyBFeHBlcmltZW50YWwgaXMgb3VyIG1vc3QgYWR2YW5jZWQgbW9kZWwgZm9yIGNvbXBsZXggdGFza3MuIEl0IHRvcHMgdGhlIExNQXJlbmEgbGVhZGVyYm9hcmQg4oCUIHdoaWNoIG1lYXN1cmVzIGh1bWFuIHByZWZlcmVuY2VzIOKAlCBieSBhIHNpZ25pZmljYW50IG1hcmdpbiwgaW5kaWNhdGluZyBhIGhpZ2hseSBjYXBhYmxlIG1vZGVsIGVxdWlwcGVkIHdpdGggaGlnaC1xdWFsaXR5IHN0eWxlLiAyLjUgUHJvIGFsc28gc2hvd3Mgc3Ryb25nIHJlYXNvbmluZyBhbmQgY29kZSBjYXBhYmlsaXRpZXMsIGxlYWRpbmcgb24gY29tbW9uIGNvZGluZywgbWF0aCBhbmQgc2NpZW5jZSBiZW5jaG1hcmtzLgoKR2VtaW5pIDIuNSBQcm8gaXMgYXZhaWxhYmxlIG5vdyBpbiBHb29nbGUgQUkgU3R1ZGlvIGFuZCBpbiB0aGUgR2VtaW5pIGFwcCBmb3IgR2VtaW5pIEFkdmFuY2VkIHVzZXJzLCBhbmQgd2lsbCBiZSBjb21pbmcgdG8gVmVydGV4IEFJIHNvb24uIFdl4oCZbGwgYWxzbyBpbnRyb2R1Y2UgcHJpY2luZyBpbiB0aGUgY29taW5nIHdlZWtzLCBlbmFibGluZyBwZW9wbGUgdG8gdXNlIDIuNSBQcm8gd2l0aCBoaWdoZXIgcmF0ZSBsaW1pdHMgZm9yIHNjYWxlZCBwcm9kdWN0aW9uIHVzZS4iLCwsQVBJIGFjY2VzcyxVbml0ZWQgU3RhdGVzIG9mIEFtZXJpY2EsLCwsLCwyMDI2LTAyLTExIDE5OjM1OjA1KzAwOjAwLCwsLCwsSW5kdXN0cnksLCwsLFVucmVsZWFzZWQsIkF2YWlsYWJpbGl0eQkKR29vZ2xlIEFJIFN0dWRpbwpHZW1pbmkgQVBJCkdlbWluaSBBcHAiLFRydWUsLCwsLCwsLCwsLE5vCkluayBXaGlzcGVyLFNwZWVjaCwiU3BlZWNoLXRvLXRleHQsU3BlZWNoIHJlY29nbml0aW9uIChBU1IpIixDYXJ0ZXNpYSwsMjAyNS0wNi0wNCxJbmstV2hpc3Blcjogc3RyZWFtaW5nIHNwZWVjaC10by10ZXh0LCJodHRwczovL2NhcnRlc2lhLmFpL2luawoKaHR0cHM6Ly9jYXJ0ZXNpYS5haS9ibG9nL2ludHJvZHVjaW5nLWluay1zcGVlY2gtdG8tdGV4dAoKaHR0cHM6Ly9kb2NzLmNhcnRlc2lhLmFpLzIwMjQtMTEtMTMvYnVpbGQtd2l0aC1jYXJ0ZXNpYS9tb2RlbHMvc3R0IiwsLCwsLCwsLCwsLCwsVW5rbm93biwiSW5rIFdoaXNwZXIgaXMgdGhlIGZhc3Rlc3QsIG1vc3QgYWZmb3JkYWJsZSBzcGVlY2gtdG8tdGV4dCBtb2RlbCDigJQgZW5naW5lZXJlZCBmb3IgZW50ZXJwcmlzZSBkZXBsb3ltZW50IGluIHByb2R1Y3Rpb24tZ3JhZGUgdm9pY2UgYWdlbnRzLiBJdCBkZWxpdmVycyBoaWdoZXIgYWNjdXJhY3kgdGhhbiBiYXNlbGluZSBXaGlzcGVyIGFuZCBpcyBvcHRpbWl6ZWQgZm9yIHJlYWwtdGltZSBwZXJmb3JtYW5jZSBpbiBhIHdpZGUgdmFyaWV0eSBvZiByZWFsLXdvcmxkIGNvbmRpdGlvbnMuCgpBZGRpdGlvbmFsIENhcGFiaWxpdGllczoKCkhhbmRsZXMgdmFyaWFibGUtbGVuZ3RoIGF1ZGlvIGNodW5rcyBhbmQgaW50ZXJydXB0aW9ucyBncmFjZWZ1bGx5IHVzaW5nIGR5bmFtaWMgY2h1bmtpbmcuClJlbGlhYmx5IHRyYW5zY3JpYmVzIHNwZWVjaCB3aXRoIGJhY2tncm91bmQgbm9pc2UuCkFjY3VyYXRlbHkgdHJhbnNjcmliZXMgYXVkaW8gd2l0aCB0ZWxlcGhvbnkgYXJ0aWZhY3RzLCBhY2NlbnRzLCBhbmQgZGlzZmx1ZW5jaWVzLgpFeGNlbHMgYXQgdHJhbnNjcmliaW5nIHByb3BlciBub3VucyBhbmQgZG9tYWluLXNwZWNpZmljIHRlcm1pbm9sb2d5LiIsLCxBUEkgYWNjZXNzLFVuaXRlZCBTdGF0ZXMgb2YgQW1lcmljYSwsLCwsLDIwMjUtMTEtMjggMTE6NTI6MTMrMDA6MDAsLCwsLCxJbmR1c3RyeSwsLCwsVW5yZWxlYXNlZCwsLCwsLCwsLCwsLCxObwpNaU1vLVZMLTdCLVNGVCwiVmlzaW9uLE11bHRpbW9kYWwsTGFuZ3VhZ2UsVmlkZW8iLCJDaGFyYWN0ZXIgcmVjb2duaXRpb24gKE9DUiksSW1hZ2UgY2FwdGlvbmluZyxMYW5ndWFnZSBtb2RlbGluZy9nZW5lcmF0aW9uLFF1ZXN0aW9uIGFuc3dlcmluZyxWaXN1YWwgcXVlc3Rpb24gYW5zd2VyaW5nLFZpZGVvLFZpZGVvIGRlc2NyaXB0aW9uIixYaWFvbWkgQ29ycCwiWGlhb21pIExMTS1Db3JlIFRlYW06IFppaGFvIFl1ZSwgWmhlbnJ1IExpbiwgWWlmYW4gU29uZywgV2Vpa3VuIFdhbmcsIFNodWh1YWkgUmVuLCBTaHVoYW8gR3UsIFNoaWNoZW5nIExpLCBQZWlkaWFuIExpLCBMaWFuZyBaaGFvLCBMZWkgTGksIEthaW5hbiBCYW8sIEhhbyBUaWFuLCBIYWlsaW4gWmhhbmcsIEdhbmcgV2FuZywgRGF3ZWkgWmh1LCBDaWNpLCBDaGVuaG9uZyBIZSwgQm93ZW4gWWUsIEJvd2VuIFNoZW4sIFppaGFuIFpoYW5nLCBaaWhhbiBKaWFuZywgWmhpeGlhbiBaaGVuZywgWmhpY2hhbyBTb25nLCBaaGVuYm8gTHVvLCBZdWUgWXUsIFl1ZG9uZyBXYW5nLCBZdWFueXVhbiBUaWFuLCBZdSBUdSwgWWloYW4gWWFuLCBZaSBIdWFuZywgWHUgV2FuZywgWGluemhlIFh1LCBYaW5nY2hlbiBTb25nLCBYaW5nIFpoYW5nLCBYaW5nIFlvbmcsIFhpbiBaaGFuZywgWGlhbmd3ZWkgRGVuZywgV2VueXUgWWFuZywgV2VuaGFuIE1hLCBXZWl3ZWkgTHYsIFdlaWppIFpodWFuZywgV2VpIExpdSwgU2lydWkgRGVuZywgU2h1byBMaXUsIFNoaW1hbyBDaGVuLCBTaGlodWEgWXUsIFNoYW9odWkgTGl1LCBTaGFuZGUgV2FuZywgUnVpIE1hLCBRaWFudG9uZyBXYW5nLCBQZW5nIFdhbmcsIE51byBDaGVuLCBNZW5naGFuZyBaaHUsIEthbmd5YW5nIFpob3UsIEthbmcgWmhvdSwgS2FpIEZhbmcsIEp1biBTaGksIEppbmhhbyBEb25nLCBKaWViYW8gWGlhbywgSmlhbWluZyBYdSwgSHVhcWl1IExpdSwgSG9uZ3NoZW4gWHUsIEhlbmcgUXUsIEhhb2NoZW4gWmhhbywgSGFuZ2xvbmcgTHYsIEd1b2FuIFdhbmcsIER1byBaaGFuZywgRG9uZyBaaGFuZywgRGkgWmhhbmcsIENob25nIE1hLCBDaGFuZyBMaXUsIENhbiBDYWksIEJpbmdxdWFuIFhpYSIsMjAyNS0wNi0wNCwiTWlNby1WTCBUZWNobmljYWwgUmVwb3J0CiIsaHR0cHM6Ly9hcnhpdi5vcmcvYWJzLzI1MDYuMDM1NjksLCwiIiJzdGF0ZS1vZi10aGUtYXJ0IG9wZW4tc291cmNlIHJlc3VsdHMiIiIsNzAwMDAwMDAwMC4wLCwxLjE1MDhlKzI0LDEuMDVlKzI0IEZMT1AgW2Jhc2UgbW9kZWwgY29tcHV0ZV0gKyAxLjAwOGUrMjMgRkxPUCBbZmluZXR1bmUgY29tcHV0ZV0gPSAxLjE1MDhlKzI0IEZMT1AsMjQwMDAwMDAwMDAwMCwiMi40IHRyaWxsaW9uIHRva2VucyBvZiBoaWdoLXF1YWxpdHksIGRpdmVyc2UgbXVsdGltb2RhbCBkYXRhIHNwYW5uaW5nIGltYWdlcywgdmlkZW9zLCBhbmQgdGV4dC4gVGhpcyBjb21wcmVoZW5zaXZlIGRhdGFzZXQgaW5jbHVkZXMgZ2VuZXJhbCBpbWFnZSBjYXB0aW9ucywgaW50ZXJsZWF2ZWQgZGF0YSwgT3B0aWNhbCBDaGFyYWN0ZXIgUmVjb2duaXRpb24gKE9DUikgZGF0YSwgZ3JvdW5kaW5nIGRhdGEsIHZpZGVvIGNvbnRlbnQsIEdVSSBpbnRlcmFjdGlvbnMsIHJlYXNvbmluZyBleGFtcGxlcywgYW5kIHRleHQtb25seSBzZXF1ZW5jZXMuIiwsLCxTdXBlcnZpc2VkIGZpbmUtdHVuaW5nIChTRlQpLENvbmZpZGVudCwiV2Ugb3Blbi1zb3VyY2UgTWlNby1WTC03Qi1TRlQgYW5kIE1pTW8tVkwtN0ItUkwsIHR3byBwb3dlcmZ1bCB2aXNpb24tbGFuZ3VhZ2UgbW9kZWxzIGRlbGl2ZXJpbmcgc3RhdGUtb2YtdGhlLWFydCBwZXJmb3JtYW5jZSBpbiBib3RoIGdlbmVyYWwgdmlzdWFsIHVuZGVyc3RhbmRpbmcgYW5kIG11bHRpbW9kYWwgcmVhc29uaW5nLiBNaU1vLVZMLTdCLVJMIG91dHBlcmZvcm1zIFF3ZW4yLjUtVkwtN0Igb24gMzUgb3V0IG9mIDQwIGV2YWx1YXRlZCB0YXNrcywgYW5kIHNjb3JlcyA1OS40IG9uIE9seW1waWFkQmVuY2gsIHN1cnBhc3NpbmcgbW9kZWxzIHdpdGggdXAgdG8gNzhCIHBhcmFtZXRlcnMuIEZvciBHVUkgZ3JvdW5kaW5nIGFwcGxpY2F0aW9ucywgaXQgc2V0cyBhIG5ldyBzdGFuZGFyZCB3aXRoIDU2LjEgb24gT1NXb3JsZC1HLCBldmVuIG91dHBlcmZvcm1pbmcgc3BlY2lhbGl6ZWQgbW9kZWxzIHN1Y2ggYXMgVUktVEFSUy4gT3VyIHRyYWluaW5nIGNvbWJpbmVzIGZvdXItc3RhZ2UgcHJlLXRyYWluaW5nICgyLjQgdHJpbGxpb24gdG9rZW5zKSB3aXRoIE1peGVkIE9uLXBvbGljeSBSZWluZm9yY2VtZW50IExlYXJuaW5nIChNT1JMKSBpbnRlZ3JhdGluZyBkaXZlcnNlIHJld2FyZCBzaWduYWxzLiBXZSBpZGVudGlmeSB0aGUgaW1wb3J0YW5jZSBvZiBpbmNvcnBvcmF0aW5nIGhpZ2gtcXVhbGl0eSByZWFzb25pbmcgZGF0YSB3aXRoIGxvbmcgQ2hhaW4tb2YtVGhvdWdodCBpbnRvIHByZS10cmFpbmluZyBzdGFnZXMsIGFuZCB0aGUgYmVuZWZpdHMgb2YgbWl4ZWQgUkwgZGVzcGl0ZSBjaGFsbGVuZ2VzIGluIHNpbXVsdGFuZW91cyBtdWx0aS1kb21haW4gb3B0aW1pemF0aW9uLiBXZSBhbHNvIGNvbnRyaWJ1dGUgYSBjb21wcmVoZW5zaXZlIGV2YWx1YXRpb24gc3VpdGUgY292ZXJpbmcgNTArIHRhc2tzIHRvIHByb21vdGUgcmVwcm9kdWNpYmlsaXR5IGFuZCBhZHZhbmNlIHRoZSBmaWVsZC4gVGhlIG1vZGVsIGNoZWNrcG9pbnRzIGFuZCBmdWxsIGV2YWx1YXRpb24gc3VpdGUgYXJlIGF2YWlsYWJsZSBhdCB0aGlzIGh0dHBzIFVSTC4KIiwsLE9wZW4gd2VpZ2h0cyAodW5yZXN0cmljdGVkKSxDaGluYSxNaU1vLTdCLUJhc2UsMS4wMDhlKzIzLDYgRkxPUCAvIHBhcmFtZXRlciAvIHRva2VuICogNyAqIDEwXjkgcGFyYW1ldGVycyAqIDIuNCAqIDEwXjEyIHRva2VucyA9IDEuMDA4ZSsyMyBGTE9QLCwsMjAyNS0xMS0yOCAxMTo1MjoxMyswMDowMCwsLCwsLEluZHVzdHJ5LCwsLCxVbnJlbGVhc2VkLCJBcGFjaGUgMi4wCmh0dHBzOi8vZ2l0aHViLmNvbS9YaWFvbWlNaU1vL01pTW8tVkwKCk1JVCBsaWNlbnNlCmh0dHBzOi8vaHVnZ2luZ2ZhY2UuY28vWGlhb21pTWlNby9NaU1vLVZMLTdCLVNGVCIsLCwsLCwsT3BlcmF0aW9uIGNvdW50aW5nLFhpYW9taU1pTW8sLCwsWWVzCk1pTW/igJFWTOKAkTdC4oCRUkwsIlZpc2lvbixNdWx0aW1vZGFsLExhbmd1YWdlLFZpZGVvIiwiQ2hhcmFjdGVyIHJlY29nbml0aW9uIChPQ1IpLEltYWdlIGNhcHRpb25pbmcsTGFuZ3VhZ2UgbW9kZWxpbmcvZ2VuZXJhdGlvbixRdWVzdGlvbiBhbnN3ZXJpbmcsVmlzdWFsIHF1ZXN0aW9uIGFuc3dlcmluZyxWaWRlbyxWaWRlbyBkZXNjcmlwdGlvbiIsWGlhb21pIENvcnAsIlhpYW9taSBMTE0tQ29yZSBUZWFtOiBaaWhhbyBZdWUsIFpoZW5ydSBMaW4sIFlpZmFuIFNvbmcsIFdlaWt1biBXYW5nLCBTaHVodWFpIFJlbiwgU2h1aGFvIEd1LCBTaGljaGVuZyBMaSwgUGVpZGlhbiBMaSwgTGlhbmcgWmhhbywgTGVpIExpLCBLYWluYW4gQmFvLCBIYW8gVGlhbiwgSGFpbGluIFpoYW5nLCBHYW5nIFdhbmcsIERhd2VpIFpodSwgQ2ljaSwgQ2hlbmhvbmcgSGUsIEJvd2VuIFllLCBCb3dlbiBTaGVuLCBaaWhhbiBaaGFuZywgWmloYW4gSmlhbmcsIFpoaXhpYW4gWmhlbmcsIFpoaWNoYW8gU29uZywgWmhlbmJvIEx1bywgWXVlIFl1LCBZdWRvbmcgV2FuZywgWXVhbnl1YW4gVGlhbiwgWXUgVHUsIFlpaGFuIFlhbiwgWWkgSHVhbmcsIFh1IFdhbmcsIFhpbnpoZSBYdSwgWGluZ2NoZW4gU29uZywgWGluZyBaaGFuZywgWGluZyBZb25nLCBYaW4gWmhhbmcsIFhpYW5nd2VpIERlbmcsIFdlbnl1IFlhbmcsIFdlbmhhbiBNYSwgV2Vpd2VpIEx2LCBXZWlqaSBaaHVhbmcsIFdlaSBMaXUsIFNpcnVpIERlbmcsIFNodW8gTGl1LCBTaGltYW8gQ2hlbiwgU2hpaHVhIFl1LCBTaGFvaHVpIExpdSwgU2hhbmRlIFdhbmcsIFJ1aSBNYSwgUWlhbnRvbmcgV2FuZywgUGVuZyBXYW5nLCBOdW8gQ2hlbiwgTWVuZ2hhbmcgWmh1LCBLYW5neWFuZyBaaG91LCBLYW5nIFpob3UsIEthaSBGYW5nLCBKdW4gU2hpLCBKaW5oYW8gRG9uZywgSmllYmFvIFhpYW8sIEppYW1pbmcgWHUsIEh1YXFpdSBMaXUsIEhvbmdzaGVuIFh1LCBIZW5nIFF1LCBIYW9jaGVuIFpoYW8sIEhhbmdsb25nIEx2LCBHdW9hbiBXYW5nLCBEdW8gWmhhbmcsIERvbmcgWmhhbmcsIERpIFpoYW5nLCBDaG9uZyBNYSwgQ2hhbmcgTGl1LCBDYW4gQ2FpLCBCaW5ncXVhbiBYaWEiLDIwMjUtMDYtMDQsIk1pTW8tVkwgVGVjaG5pY2FsIFJlcG9ydAoiLGh0dHBzOi8vYXJ4aXYub3JnL2Ficy8yNTA2LjAzNTY5LCwsIiIic3RhdGUtb2YtdGhlLWFydCBvcGVuLXNvdXJjZSByZXN1bHRzIiIiLDcwMDAwMDAwMDAuMCwsLCwsLCwsLFJlaW5mb3JjZW1lbnQgbGVhcm5pbmcsQ29uZmlkZW50LCJXZSBvcGVuLXNvdXJjZSBNaU1vLVZMLTdCLVNGVCBhbmQgTWlNby1WTC03Qi1STCwgdHdvIHBvd2VyZnVsIHZpc2lvbi1sYW5ndWFnZSBtb2RlbHMgZGVsaXZlcmluZyBzdGF0ZS1vZi10aGUtYXJ0IHBlcmZvcm1hbmNlIGluIGJvdGggZ2VuZXJhbCB2aXN1YWwgdW5kZXJzdGFuZGluZyBhbmQgbXVsdGltb2RhbCByZWFzb25pbmcuIE1pTW8tVkwtN0ItUkwgb3V0cGVyZm9ybXMgUXdlbjIuNS1WTC03QiBvbiAzNSBvdXQgb2YgNDAgZXZhbHVhdGVkIHRhc2tzLCBhbmQgc2NvcmVzIDU5LjQgb24gT2x5bXBpYWRCZW5jaCwgc3VycGFzc2luZyBtb2RlbHMgd2l0aCB1cCB0byA3OEIgcGFyYW1ldGVycy4gRm9yIEdVSSBncm91bmRpbmcgYXBwbGljYXRpb25zLCBpdCBzZXRzIGEgbmV3IHN0YW5kYXJkIHdpdGggNTYuMSBvbiBPU1dvcmxkLUcsIGV2ZW4gb3V0cGVyZm9ybWluZyBzcGVjaWFsaXplZCBtb2RlbHMgc3VjaCBhcyBVSS1UQVJTLiBPdXIgdHJhaW5pbmcgY29tYmluZXMgZm91ci1zdGFnZSBwcmUtdHJhaW5pbmcgKDIuNCB0cmlsbGlvbiB0b2tlbnMpIHdpdGggTWl4ZWQgT24tcG9saWN5IFJlaW5mb3JjZW1lbnQgTGVhcm5pbmcgKE1PUkwpIGludGVncmF0aW5nIGRpdmVyc2UgcmV3YXJkIHNpZ25hbHMuIFdlIGlkZW50aWZ5IHRoZSBpbXBvcnRhbmNlIG9mIGluY29ycG9yYXRpbmcgaGlnaC1xdWFsaXR5IHJlYXNvbmluZyBkYXRhIHdpdGggbG9uZyBDaGFpbi1vZi1UaG91Z2h0IGludG8gcHJlLXRyYWluaW5nIHN0YWdlcywgYW5kIHRoZSBiZW5lZml0cyBvZiBtaXhlZCBSTCBkZXNwaXRlIGNoYWxsZW5nZXMgaW4gc2ltdWx0YW5lb3VzIG11bHRpLWRvbWFpbiBvcHRpbWl6YXRpb24uIFdlIGFsc28gY29udHJpYnV0ZSBhIGNvbXByZWhlbnNpdmUgZXZhbHVhdGlvbiBzdWl0ZSBjb3ZlcmluZyA1MCsgdGFza3MgdG8gcHJvbW90ZSByZXByb2R1Y2liaWxpdHkgYW5kIGFkdmFuY2UgdGhlIGZpZWxkLiBUaGUgbW9kZWwgY2hlY2twb2ludHMgYW5kIGZ1bGwgZXZhbHVhdGlvbiBzdWl0ZSBhcmUgYXZhaWxhYmxlIGF0IHRoaXMgaHR0cHMgVVJMLgoiLCwsT3BlbiB3ZWlnaHRzICh1bnJlc3RyaWN0ZWQpLENoaW5hLE1pTW8tVkwtN0ItU0ZULCwsLCwyMDI1LTExLTI4IDExOjUyOjEzKzAwOjAwLCwsLCwsSW5kdXN0cnksLCwsLFVucmVsZWFzZWQsIkFwYWNoZSAyLjAKaHR0cHM6Ly9naXRodWIuY29tL1hpYW9taU1pTW8vTWlNby1WTAoKTUlUIGxpY2Vuc2UKaHR0cHM6Ly9odWdnaW5nZmFjZS5jby9YaWFvbWlNaU1vL01pTW8tVkwtN0ItUkwiLCwsLCwsLCxYaWFvbWlNaU1vLCwsLFllcwpFbGV2ZW4gdjMsU3BlZWNoLCJUZXh0LXRvLXNwZWVjaCAoVFRTKSxTcGVlY2ggc3ludGhlc2lzIixFbGV2ZW5MYWJzLCwyMDI1LTA2LTAzLE1lZXQgRWxldmVuIHYzLiBUaGUgbW9zdCBleHByZXNzaXZlIFRleHQgdG8gU3BlZWNoIG1vZGVsLixodHRwczovL2VsZXZlbmxhYnMuaW8vdjMsLCwsLCwsLCwsLCwsLFVua25vd24sIkVsZXZlbiB2MyBpcyBvdXIgbGF0ZXN0IGFuZCBtb3N0IGFkdmFuY2VkIHNwZWVjaCBzeW50aGVzaXMgbW9kZWwuIEl0IGlzIGEgc3RhdGUtb2YtdGhlLWFydCBtb2RlbCB0aGF0IHByb2R1Y2VzIG5hdHVyYWwsIGxpZmUtbGlrZSBzcGVlY2ggd2l0aCBoaWdoIGVtb3Rpb25hbCByYW5nZSBhbmQgY29udGV4dHVhbCB1bmRlcnN0YW5kaW5nIGFjcm9zcyBtdWx0aXBsZSBsYW5ndWFnZXMuCgpUaGlzIG1vZGVsIHdvcmtzIHdlbGwgaW4gdGhlIGZvbGxvd2luZyBzY2VuYXJpb3M6CgpDaGFyYWN0ZXIgRGlzY3Vzc2lvbnM6IEV4Y2VsbGVudCBmb3IgYXVkaW8gZXhwZXJpZW5jZXMgd2l0aCBtdWx0aXBsZSBjaGFyYWN0ZXJzIHRoYXQgaW50ZXJhY3Qgd2l0aCBlYWNoIG90aGVyLgpBdWRpb2Jvb2sgUHJvZHVjdGlvbjogUGVyZmVjdCBmb3IgbG9uZy1mb3JtIG5hcnJhdGlvbiB3aXRoIGNvbXBsZXggZW1vdGlvbmFsIGRlbGl2ZXJ5LgpFbW90aW9uYWwgRGlhbG9ndWU6IEdlbmVyYXRlIG5hdHVyYWwsIGxpZmVsaWtlIGRpYWxvZ3VlIHdpdGggaGlnaCBlbW90aW9uYWwgcmFuZ2UgYW5kIGNvbnRleHR1YWwgdW5kZXJzdGFuZGluZy4KV2l0aCBFbGV2ZW4gdjMgY29tZXMgYSBuZXcgVGV4dCB0byBEaWFsb2d1ZSBBUEksIHdoaWNoIGFsbG93cyB5b3UgdG8gZ2VuZXJhdGUgbmF0dXJhbCwgbGlmZWxpa2UgZGlhbG9ndWUgd2l0aCBoaWdoIGVtb3Rpb25hbCByYW5nZSBhbmQgY29udGV4dHVhbCB1bmRlcnN0YW5kaW5nIGFjcm9zcyBtdWx0aXBsZSBsYW5ndWFnZXMuIEVsZXZlbiB2MyBjYW4gYWxzbyBiZSB1c2VkIHdpdGggdGhlIFRleHQgdG8gU3BlZWNoIEFQSSB0byBnZW5lcmF0ZSBuYXR1cmFsLCBsaWZlbGlrZSBzcGVlY2ggd2l0aCBoaWdoIGVtb3Rpb25hbCByYW5nZSBhbmQgY29udGV4dHVhbCB1bmRlcnN0YW5kaW5nIGFjcm9zcyBtdWx0aXBsZSBsYW5ndWFnZXMuIiwsLEFQSSBhY2Nlc3MsVW5pdGVkIFN0YXRlcyBvZiBBbWVyaWNhLCwsLCwsMjAyNS0xMS0yOCAxMTo1MjoxMyswMDowMCwsLCwsLEluZHVzdHJ5LCwsLCxVbnJlbGVhc2VkLCxUcnVlLCwsLCwsLCwsLCxObwpPcGVuQXVkaW8tUzEsU3BlZWNoLCJTcGVlY2ggc3ludGhlc2lzLFRleHQtdG8tc3BlZWNoIChUVFMpIixGaXNoIEF1ZGlvLCwyMDI1LTA2LTAzLE91ciBjdXR0aW5nLWVkZ2UgdGV4dC10by1zcGVlY2ggbW9kZWwgdGhhdCBwZXJmb3JtcyBsaWtlIHZvaWNlIGFjdG9ycyxodHRwczovL29wZW5hdWRpby5jb20vYmxvZ3MvczEsLCwsNDAwMDAwMDAwMC4wLCIiInRoZSA0LWJpbGxpb24gcGFyYW1ldGVyIFMxIG1vZGVsIiIiLDMuMzZlKzIyLDYgRkxPUCAvIHBhcmFtZXRlciAvIHRva2VuICogNCAqIDEwXjkgIHBhcmFtZXRlcnMgKiAxNCAqIDEwXjExIHRva2VuIFtzZWUgdHJhaW5pbmcgZGF0YXNldCBzaXplIG5vdGVdID0gMy4zNmUrMjIgRkxPUCwxNDAwMDAwMDAwMDAwLCJbdG9rZW5zXSAKClRoZWlyIHByZXZpb3VzIG1vZGVsIHdhcyB0cmFpbmVkIG9uIDcyMDAwMCBob3VycyBvZiBhdWRpbyBkYXRhIHRoYXQgd2FzIGVxdWFsIHRvIDUqMTBeMTEgdG9rZW5zIC0+IDJNIGhvdXJzIH4gMTQqMTBeMTEgdG9rZW5zIAoKIiJUcmFpbmVkIG9uIDIgbWlsbGlvbiBob3VycyBvZiBhdWRpbywgT3BlbkF1ZGlvIFMxIGFjaGlldmVzIGJyZWFrdGhyb3VnaCBxdWFsaXR5IGFuZCBkaXZlcnNpdHkgaW4gdm9pY2UgZ2VuZXJhdGlvbi4gVGhpcyB2YXN0IGRhdGFzZXQgZW5hYmxlcyB0aGUgbW9kZWwgdG8gcHJvZHVjZSBzbW9vdGgsIHJlYWxpc3RpYyB2b2ljZXMgbmVhcmx5IGluZGlzdGluZ3Vpc2hhYmxlIGZyb20gaHVtYW4gdm9pY2VvdmVycy4iIiIsLCwsLExpa2VseSwiT3BlbkF1ZGlvIFMxIGlzIHRoZSBsYXRlc3QgZ2VuZXJhdGlvbiwgYWR2YW5jZWQgdGV4dC10by1zcGVlY2ggKFRUUykgbW9kZWwgb2ZmaWNpYWxseSBsYXVuY2hlZCBieSBGaXNoIEF1ZGlvLCBhIGxlYWRlciBpbiBBSSBzcGVlY2ggdGVjaG5vbG9naWVzLiBBcyBhIGJyYW5kLW5ldyB1cGdyYWRlIGJhc2VkIG9uIEZpc2ggQXVkaW8ncyAiIkZpc2ggU3BlZWNoIiIgc2VyaWVzLCBPcGVuQXVkaW8gUzEgcHJvbWlzZXMgdG8gcmVkZWZpbmUgdGhlIEFJIHZvaWNlIGdlbmVyYXRpb24gZXhwZXJpZW5jZS4KClRleHQtdG8tU3BlZWNoIChUVFMpOiBDb252ZXJ0cyB0ZXh0IGludG8gaGlnaGx5IG5hdHVyYWwgYW5kIGV4cHJlc3NpdmUgc3BlZWNoLgoKVm9pY2UgQ2xvbmluZzogU3VwcG9ydHMgemVyby1zaG90IGFuZCBmZXctc2hvdCB2b2ljZSBjbG9uaW5nLCBnZW5lcmF0aW5nIGhpZ2gtZmlkZWxpdHkgY2xvbmVkIHZvaWNlcyBmcm9tIGFzIGxpdHRsZSBhcyAxMC0zMCBzZWNvbmRzIG9mIGF1ZGlvIHNhbXBsZXMsIHdpdGggdGhlIHByb2Nlc3MgdGFraW5nIGxlc3MgdGhhbiBhIG1pbnV0ZS4iLCwsQVBJIGFjY2VzcyxVbml0ZWQgU3RhdGVzIG9mIEFtZXJpY2EsLCwsLCwyMDI1LTExLTI4IDExOjUyOjEzKzAwOjAwLCwsLCwsSW5kdXN0cnksLCwsLFVucmVsZWFzZWQsIkhlcmUgaXMgYSBjb2RlYmFzZSBmb3IgdGhlaXIgcHJldmlvdXMgbW9kZWwgKEZpc2gtU3BlZWNoLCBBcGFjaGUgTGljZW5zZSkgYnV0IG5vdCBoaXMgb25lCgpodHRwczovL2dpdGh1Yi5jb20vZmlzaGF1ZGlvL2Zpc2gtc3BlZWNoL3RyZWUvbWFpbi9maXNoX3NwZWVjaCIsLCwsLCwsT3BlcmF0aW9uIGNvdW50aW5nLCwsLCxObwpPcGVuQXVkaW8tUzEtbWluaSAsU3BlZWNoLCJTcGVlY2ggc3ludGhlc2lzLFRleHQtdG8tc3BlZWNoIChUVFMpIixGaXNoIEF1ZGlvLCwyMDI1LTA2LTAzLCJhIDAuNS1iaWxsaW9uIHBhcmFtZXRlciBkaXN0aWxsZWQsIGZ1bGx5IG9wZW4tc291cmNlIG1vZGVsIG9wdGltaXplZCBmb3IgZmFzdGVyIGluZmVyZW5jZSIsaHR0cHM6Ly9odWdnaW5nZmFjZS5jby9maXNoYXVkaW8vb3BlbmF1ZGlvLXMxLW1pbmksLCwsNTAwMDAwMDAwLjAsUzEtbWluaSAoMC41Qik6IEEgZGlzdGlsbGVkIHZlcnNpb24gb2YgUzEuLCwsLCwsLCwsQ29uZmlkZW50LCJTMS1taW5pOgpXRVIgKFdvcmQgRXJyb3IgUmF0ZSk6IDAuMDExCkNFUiAoQ2hhcmFjdGVyIEVycm9yIFJhdGUpOiAwLjAwNQpEaXN0YW5jZTogMC4zODAiLCwsT3BlbiB3ZWlnaHRzIChub24tY29tbWVyY2lhbCksVW5pdGVkIFN0YXRlcyBvZiBBbWVyaWNhLCwsLCwsMjAyNS0xMS0yOCAxMTo1MjoxMyswMDowMCwsLCwsLEluZHVzdHJ5LCwsLCxVbnJlbGVhc2VkLCJDQy1CWS1OQy1TQS00LjAgCmh0dHBzOi8vaHVnZ2luZ2ZhY2UuY28vZmlzaGF1ZGlvL29wZW5hdWRpby1zMS1taW5pCgpIZXJlIGlzIGEgY29kZWJhc2UgZm9yIHRoZWlyIHByZXZpb3VzIG1vZGVsIChGaXNoLVNwZWVjaCwgQXBhY2hlIExpY2Vuc2UpIGJ1dCBub3QgaGlzIG9uZQoKaHR0cHM6Ly9naXRodWIuY29tL2Zpc2hhdWRpby9maXNoLXNwZWVjaC90cmVlL21haW4vZmlzaF9zcGVlY2giLCwsLCwsLCxmaXNoYXVkaW8sLCwsWWVzCk9wZW5BdWRpby1TMS1taW5pLCwsRmlzaCBBdWRpbywsMjAyNS0wNi0wMywsaHR0cHM6Ly9odWdnaW5nZmFjZS5jby9maXNoYXVkaW8vb3BlbmF1ZGlvLXMxLW1pbmksLCwsNTAwMDAwMDAwLjAsIk9wZW5BdWRpbyBTMS1taW5pICgwLjVCIHBhcmFtZXRlcnMpOiBBIGRpc3RpbGxlZCB2ZXJzaW9uIHdpdGggY29yZSBjYXBhYmlsaXRpZXMsIGF2YWlsYWJsZSBvbiBIdWdnaW5nIEZhY2UgU3BhY2UsIG9wdGltaXplZCBmb3IgZmFzdGVyIGluZmVyZW5jZSB3aGlsZSBtYWludGFpbmluZyBleGNlbGxlbnQgcXVhbGl0eS4iLCwsLCwsLCwsQ29uZmlkZW50LCwsLCxVbml0ZWQgU3RhdGVzIG9mIEFtZXJpY2EsLCwsLCwyMDI1LTExLTI4IDExOjUyOjEzKzAwOjAwLCwsLCwsSW5kdXN0cnksLCwsLCwsLCwsLCwsLCwsLCwKR2VtaW5pIDIuNSBGbGFzaCBOYXRpdmUgQXVkaW8sU3BlZWNoLCJTcGVlY2gtdG8tc3BlZWNoLEF1ZGlvIHF1ZXN0aW9uIGFuc3dlcmluZyxUZXh0LXRvLXNwZWVjaCAoVFRTKSxTcGVlY2ggc3ludGhlc2lzIixHb29nbGUgRGVlcE1pbmQsLDIwMjUtMDYtMDMsQWR2YW5jZWQgYXVkaW8gZGlhbG9nIGFuZCBnZW5lcmF0aW9uIHdpdGggR2VtaW5pIDIuNSxodHRwczovL2Jsb2cuZ29vZ2xlL3RlY2hub2xvZ3kvZ29vZ2xlLWRlZXBtaW5kL2dlbWluaS0yLTUtbmF0aXZlLWF1ZGlvLywsLCwsLCwsLCwsLCwsVW5rbm93biwiTmF0dXJhbCBjb252ZXJzYXRpb246IFZvaWNlIGludGVyYWN0aW9ucyBvZiByZW1hcmthYmxlIHF1YWxpdHksIG1vcmUgYXBwcm9wcmlhdGUgZXhwcmVzc2l2aXR5LCBhbmQgcHJvc29keSAocGF0dGVybnMgb2Ygcmh5dGhtKSwgZGVsaXZlcmVkIHdpdGggdmVyeSBsb3cgbGF0ZW5jeSBzbyB5b3UgY2FuIGNvbnZlcnNlIGZsdWlkbHkuClN0eWxlIGNvbnRyb2w6IFVzaW5nIG5hdHVyYWwgbGFuZ3VhZ2UgcHJvbXB0cywgeW91IGNhbiBhZGFwdCB0aGUgZGVsaXZlcnkg</x:v>
      </x:c>
    </x:row>
    <x:row r="31" ht="18" customHeight="1">
      <x:c r="A31" s="17" t="n">
        <x:v>26</x:v>
      </x:c>
      <x:c r="B31" s="17" t="n">
        <x:v>309</x:v>
      </x:c>
      <x:c r="C31" s="94" t="str">
        <x:v>d2l0aGluIHRoZSBjb252ZXJzYXRpb24sIHN0ZWVyaW5nIGl0IHRvIGFkb3B0IHNwZWNpZmljIGFjY2VudHMsIHByb2R1Y2UgYSByYW5nZSBvZiB0b25lcyBhbmQgZXhwcmVzc2lvbnMgYW5kIGV2ZW4gd2hpc3Blci4KVG9vbCBpbnRlZ3JhdGlvbjogR2VtaW5pIDIuNSBjYW4gdXNlIHRvb2xzIGFuZCBmdW5jdGlvbiBjYWxsaW5nIGR1cmluZyBkaWFsb2cuIFRoaXMgYWxsb3dzIGl0IHRvIGluY29ycG9yYXRlIHJlYWwtdGltZSBpbmZvcm1hdGlvbiBmcm9tIHNvdXJjZXMgbGlrZSBHb29nbGUgU2VhcmNoIG9yIHVzZSBjdXN0b20gZGV2ZWxvcGVyLWJ1aWx0IHRvb2xzLCBtYWtpbmcgY29udmVyc2F0aW9ucyBtb3JlIHByYWN0aWNhbC4KQ29udmVyc2F0aW9uIGNvbnRleHQgYXdhcmVuZXNzIChwcm9hY3RpdmUgYXVkaW8pOiBPdXIgc3lzdGVtIGlzIHRyYWluZWQgdG8gZGlzY2VybiBhbmQgZGlzcmVnYXJkIGJhY2tncm91bmQgc3BlZWNoLCBhbWJpZW50IGNvbnZlcnNhdGlvbnMgYW5kIG90aGVyIGlycmVsZXZhbnQgYXVkaW8sIHJlc3BvbmRpbmcgd2hlbiBhcHByb3ByaWF0ZS4gQmFzaWNhbGx5LCBpdCB1bmRlcnN0YW5kcyB3aGVuIG5vdCB0byBzcGVhay4KQXVkaW8tdmlkZW8gdW5kZXJzdGFuZGluZzogV2l0aCBuYXRpdmUgc3VwcG9ydCBmcm9tIHN0cmVhbWluZyBhdWRpbyBhbmQgdmlkZW8sIEdlbWluaSAyLjUgY2FuIGNvbnZlcnNlIHdpdGggeW91IGFib3V0IHdoYXQgaXQgc2VlcyBpbiBhIHZpZGVvIGZlZWQgb3IgdGhyb3VnaCBzY3JlZW4gc2hhcmluZy4KTXVsdGlsaW5ndWFsaXR5OiBDb252ZXJzZSBpbiBhbnkgb2Ygb3VyIDI0KyBzdXBwb3J0ZWQgbGFuZ3VhZ2VzLCBvciBldmVuIGVhc2lseSBtaXggbGFuZ3VhZ2VzIHdpdGhpbiB0aGUgc2FtZSBwaHJhc2UuCkFmZmVjdGl2ZSBkaWFsb2c6IEdlbWluaSAyLjUgcmVzcG9uZHMgdG8gdGhlIHVzZXIncyB0b25lIG9mIHZvaWNlLCByZWNvZ25pemluZyB0aGF0IHRoZSBzYW1lIHdvcmRzIHNwb2tlbiBkaWZmZXJlbnRseSBjYW4gbGVhZCB0byB2ZXJ5IGRpZmZlcmVudCBjb252ZXJzYXRpb25zLgpBZHZhbmNlZCB0aGlua2luZyBkaWFsb2c6IEdlbWluaeKAmXMgcmVhc29uaW5nIGNhcGFiaWxpdGllcyBjYW4gZW5oYW5jZSBpdHMgY29udmVyc2F0aW9uLCBsZWFkaW5nIHRvIG92ZXJhbGwgYmV0dGVyIHBlcmZvcm1hbmNlIGFjcm9zcyBhbGwgZmVhdHVyZXMuIFRoaXMgbGVhZHMgdG8gbW9yZSBjb2hlcmVudCBhbmQgaW50ZWxsaWdlbnQgaW50ZXJhY3Rpb25zLCBwYXJ0aWN1bGFybHkgZm9yIGNvbXBsZXggcmVhc29uaW5nIHRhc2tzLiIsLCxBUEkgYWNjZXNzLFVuaXRlZCBTdGF0ZXMgb2YgQW1lcmljYSwsLCwsLDIwMjUtMTEtMjggMTE6NTI6MTMrMDA6MDAsLCwsLCxJbmR1c3RyeSwsLCwsVW5yZWxlYXNlZCwsLCwsLCwsLCwsLCxObwpLbGluZyAyLjEsIlZpZGVvLFZpc2lvbiIsIkltYWdlLXRvLXZpZGVvLFZpZGVvIGdlbmVyYXRpb24iLEt1YWlzaG91IFRlY2hub2xvZ3ksLDIwMjUtMDUtMjksIkdyZWF0bHkgaW1wcm92ZWQgZHluYW1pY3MsIGFlc3RoZXRpY3MsIGFuZCBwcm9tdCBhZGhlcmVuY2UiLGh0dHBzOi8vaXIua3VhaXNob3UuY29tL25ld3MtcmVsZWFzZXMvbmV3cy1yZWxlYXNlLWRldGFpbHMva2xpbmctYWktY2VsZWJyYXRlcy1maXJzdC1hbm5pdmVyc2FyeS1hY2hpZXZlcy1hbm51YWxpemVkLCwsLCwsLCJIYXJkIHRvIGJvdW5kIHRoZSB0cmFpbmluZyBjb21wdXRlLiBJdCBwZXJmb3JtcyBzaW1pbGFybHkgdG8gVmVvLTIvMywgc28gcGxhdXNpYmx5IGhhcyBzaW1pbGFyIHRyYWluaW5nIGJ1ZGdldC4gS3VhaXNob3UsIHRoZSBkZXZlbG9wZXIsIHNwZW50ICQxLjdCIG9uIFImRCBpbiAyMDI0LCBzbyBwbGF1c2libHkgY291bGQgaGF2ZSBhZmZvcmRlZCB0aGUgY29tcHV0ZSBmb3IgZS5nLiBhIDFlMjUgRkxPUCB0cmFpbmluZyBydW4gKGh0dHBzOi8va3ItYXNpYS5jb20va3VhaXNob3UtdHVybnMtdG8tYWktYW5kLWtsaW5nLXRvLXN0YXktc3RpY2t5LWluLWEtZmxhdGxpbmluZy1tYXJrZXQpLiIsLCwsLCwsVW5rbm93biwiS2xpbmcgQUkgdW52ZWlsZWQgaXRzIGxhdGVzdCAyLjEgQUkgdmlkZW8gbW9kZWwgaW4gTWF5IDIwMjUuIENvbXBhcmVkIHRvIEtsaW5nIDEuNiAmIEtsaW5nIDIuMCwgaXQgZW5oYW5jZWQgcHJvbXB0IGFkaGVyZW5jZSwgZnJhbWUgY29uc2lzdGVuY3ksIGFuZCBnZW5lcmF0aW9uIHNwZWVkLiBJdHMgTWFzdGVyIHRpZXIgYWxzbyBwcm92aWRlcyBuZXh0LWxldmVsIGNpbmVtYXRpY3Mgd2l0aCBzbW9vdGhlciBtb3Rpb24gZHluYW1pY3MgYW5kIGdyZWF0ZXIgcmVhbGlzbS4iLCwsQVBJIGFjY2VzcyxDaGluYSwsLCwsLDIwMjUtMTEtMjggMTE6NTI6MTMrMDA6MDAsLCwsLCxJbmR1c3RyeSwsLCwsVW5yZWxlYXNlZCwsVHJ1ZSwsLCwsLCwsLCwsTm8KRkxVWC4xIEtvbnRleHQgW3Byb10sIkltYWdlIGdlbmVyYXRpb24sVmlzaW9uIiwiSW1hZ2UgZ2VuZXJhdGlvbixUZXh0LXRvLWltYWdlLEltYWdlIGNhcHRpb25pbmciLEJsYWNrIEZvcmVzdCBMYWJzLCJTdGVwaGVuIEJhdGlmb2wsIEFuZHJlYXMgQmxhdHRtYW5uLCBGcmVkZXJpYyBCb2VzZWwsIFNha3NoYW0gQ29uc3VsLCBDeXJpbCBEaWFnbmUsIFRpbSBEb2NraG9ybiwgSmFjayBFbmdsaXNoLCBaaW9uIEVuZ2xpc2gsIFBhdHJpY2sgRXNzZXIsIFN1bWl0aCBLdWxhbCwgS3lsZSBMYWNleSwgWWFtIExldmksIENoZW5nIExpLCBEb21pbmlrIExvcmVueiwgSm9uYXMgTcO8bGxlciwgRHVzdGluIFBvZGVsbCwgUm9iaW4gUm9tYmFjaCwgSGFycnkgU2FpbmksIEF4ZWwgU2F1ZXIsIEx1a2UgU21pdGgiLDIwMjUtMDUtMjksRkxVWC4xIEtvbnRleHQ6IEZsb3cgTWF0Y2hpbmcgZm9yIEluLUNvbnRleHQgSW1hZ2UgR2VuZXJhdGlvbiBhbmQgRWRpdGluZyBpbiBMYXRlbnQgU3BhY2UsaHR0cHM6Ly9hcnhpdi5vcmcvYWJzLzI1MDYuMTU3NDIsLCwsLCwsLCwsLCwsLFVua25vd24sIldlIHByZXNlbnQgZXZhbHVhdGlvbiByZXN1bHRzIGZvciBGTFVYLjEgS29udGV4dCwgYSBnZW5lcmF0aXZlIGZsb3cgbWF0Y2hpbmcgbW9kZWwgdGhhdCB1bmlmaWVzIGltYWdlIGdlbmVyYXRpb24gYW5kIGVkaXRpbmcuIFRoZSBtb2RlbCBnZW5lcmF0ZXMgbm92ZWwgb3V0cHV0IHZpZXdzIGJ5IGluY29ycG9yYXRpbmcgc2VtYW50aWMgY29udGV4dCBmcm9tIHRleHQgYW5kIGltYWdlIGlucHV0cy4gVXNpbmcgYSBzaW1wbGUgc2VxdWVuY2UgY29uY2F0ZW5hdGlvbiBhcHByb2FjaCwgRkxVWC4xIEtvbnRleHQgaGFuZGxlcyBib3RoIGxvY2FsIGVkaXRpbmcgYW5kIGdlbmVyYXRpdmUgaW4tY29udGV4dCB0YXNrcyB3aXRoaW4gYSBzaW5nbGUgdW5pZmllZCBhcmNoaXRlY3R1cmUuIENvbXBhcmVkIHRvIGN1cnJlbnQgZWRpdGluZyBtb2RlbHMgdGhhdCBleGhpYml0IGRlZ3JhZGF0aW9uIGluIGNoYXJhY3RlciBjb25zaXN0ZW5jeSBhbmQgc3RhYmlsaXR5IGFjcm9zcyBtdWx0aXBsZSB0dXJucywgd2Ugb2JzZXJ2ZSB0aGF0IEZMVVguMSBLb250ZXh0IGltcHJvdmVkIHByZXNlcnZhdGlvbiBvZiBvYmplY3RzIGFuZCBjaGFyYWN0ZXJzLCBsZWFkaW5nIHRvIGdyZWF0ZXIgcm9idXN0bmVzcyBpbiBpdGVyYXRpdmUgd29ya2Zsb3dzLiBUaGUgbW9kZWwgYWNoaWV2ZXMgY29tcGV0aXRpdmUgcGVyZm9ybWFuY2Ugd2l0aCBjdXJyZW50IHN0YXRlLW9mLXRoZS1hcnQgc3lzdGVtcyB3aGlsZSBkZWxpdmVyaW5nIHNpZ25pZmljYW50bHkgZmFzdGVyIGdlbmVyYXRpb24gdGltZXMsIGVuYWJsaW5nIGludGVyYWN0aXZlIGFwcGxpY2F0aW9ucyBhbmQgcmFwaWQgcHJvdG90eXBpbmcgd29ya2Zsb3dzLiBUbyB2YWxpZGF0ZSB0aGVzZSBpbXByb3ZlbWVudHMsIHdlIGludHJvZHVjZSBLb250ZXh0QmVuY2gsIGEgY29tcHJlaGVuc2l2ZSBiZW5jaG1hcmsgd2l0aCAxMDI2IGltYWdlLXByb21wdCBwYWlycyBjb3ZlcmluZyBmaXZlIHRhc2sgY2F0ZWdvcmllczogbG9jYWwgZWRpdGluZywgZ2xvYmFsIGVkaXRpbmcsIGNoYXJhY3RlciByZWZlcmVuY2UsIHN0eWxlIHJlZmVyZW5jZSBhbmQgdGV4dCBlZGl0aW5nLiBEZXRhaWxlZCBldmFsdWF0aW9ucyBzaG93IHRoZSBzdXBlcmlvciBwZXJmb3JtYW5jZSBvZiBGTFVYLjEgS29udGV4dCBpbiB0ZXJtcyBvZiBib3RoIHNpbmdsZS10dXJuIHF1YWxpdHkgYW5kIG11bHRpLXR1cm4gY29uc2lzdGVuY3ksIHNldHRpbmcgbmV3IHN0YW5kYXJkcyBmb3IgdW5pZmllZCBpbWFnZSBwcm9jZXNzaW5nIG1vZGVscy4iLCwsQVBJIGFjY2VzcyxHZXJtYW55LCwsLCwsMjAyNS0xMS0yOCAxMTo1MjoxMyswMDowMCwsLCwsLEluZHVzdHJ5LCwsLCxVbnJlbGVhc2VkLCJGTFVYLjEgS29udGV4dCBbbWF4XSBhbmQgRkxVWC4xIEtvbnRleHQgW3Byb10gYXJlIGF2YWlsYWJsZSBhdCBLcmVhQUksIEZyZWVwaWssIExpZ2h0cmlja3MsIE9wZW5BcnQgYW5kIExlb25hcmRvQUkgYW5kIHZpYSBvdXIgaW5mcmFzdHJ1Y3R1cmUgcGFydG5lcnMgRkFMLCBSZXBsaWNhdGUsIFJ1bndhcmUsIERhdGFDcnVuY2gsIFRvZ2V0aGVyQUkgYW5kIENvbWZ5T3JnLiBXZSByZWNlaXZlZCBzdXBwb3J0IGZvciBwcmVmZXJlbmNlIGRhdGEgY29sbGVjdGlvbiBieSBPcGVuQXJ0IGFuZCBLcmVhQUkuIiwsLCwsLCwsLCwsLE5vCkZMVVguMSBLb250ZXh0IFttYXhdLCJJbWFnZSBnZW5lcmF0aW9uLFZpc2lvbiIsIkltYWdlIGdlbmVyYXRpb24sVGV4dC10by1pbWFnZSxJbWFnZSBjYXB0aW9uaW5nIixCbGFjayBGb3Jlc3QgTGFicywiU3RlcGhlbiBCYXRpZm9sLCBBbmRyZWFzIEJsYXR0bWFubiwgRnJlZGVyaWMgQm9lc2VsLCBTYWtzaGFtIENvbnN1bCwgQ3lyaWwgRGlhZ25lLCBUaW0gRG9ja2hvcm4sIEphY2sgRW5nbGlzaCwgWmlvbiBFbmdsaXNoLCBQYXRyaWNrIEVzc2VyLCBTdW1pdGggS3VsYWwsIEt5bGUgTGFjZXksIFlhbSBMZXZpLCBDaGVuZyBMaSwgRG9taW5payBMb3JlbnosIEpvbmFzIE3DvGxsZXIsIER1c3RpbiBQb2RlbGwsIFJvYmluIFJvbWJhY2gsIEhhcnJ5IFNhaW5pLCBBeGVsIFNhdWVyLCBMdWtlIFNtaXRoIiwyMDI1LTA1LTI5LEZMVVguMSBLb250ZXh0OiBGbG93IE1hdGNoaW5nIGZvciBJbi1Db250ZXh0IEltYWdlIEdlbmVyYXRpb24gYW5kIEVkaXRpbmcgaW4gTGF0ZW50IFNwYWNlLGh0dHBzOi8vYXJ4aXYub3JnL2Ficy8yNTA2LjE1NzQyLCwsLCwsLCwsLCwsLCxVbmtub3duLCJXZSBwcmVzZW50IGV2YWx1YXRpb24gcmVzdWx0cyBmb3IgRkxVWC4xIEtvbnRleHQsIGEgZ2VuZXJhdGl2ZSBmbG93IG1hdGNoaW5nIG1vZGVsIHRoYXQgdW5pZmllcyBpbWFnZSBnZW5lcmF0aW9uIGFuZCBlZGl0aW5nLiBUaGUgbW9kZWwgZ2VuZXJhdGVzIG5vdmVsIG91dHB1dCB2aWV3cyBieSBpbmNvcnBvcmF0aW5nIHNlbWFudGljIGNvbnRleHQgZnJvbSB0ZXh0IGFuZCBpbWFnZSBpbnB1dHMuIFVzaW5nIGEgc2ltcGxlIHNlcXVlbmNlIGNvbmNhdGVuYXRpb24gYXBwcm9hY2gsIEZMVVguMSBLb250ZXh0IGhhbmRsZXMgYm90aCBsb2NhbCBlZGl0aW5nIGFuZCBnZW5lcmF0aXZlIGluLWNvbnRleHQgdGFza3Mgd2l0aGluIGEgc2luZ2xlIHVuaWZpZWQgYXJjaGl0ZWN0dXJlLiBDb21wYXJlZCB0byBjdXJyZW50IGVkaXRpbmcgbW9kZWxzIHRoYXQgZXhoaWJpdCBkZWdyYWRhdGlvbiBpbiBjaGFyYWN0ZXIgY29uc2lzdGVuY3kgYW5kIHN0YWJpbGl0eSBhY3Jvc3MgbXVsdGlwbGUgdHVybnMsIHdlIG9ic2VydmUgdGhhdCBGTFVYLjEgS29udGV4dCBpbXByb3ZlZCBwcmVzZXJ2YXRpb24gb2Ygb2JqZWN0cyBhbmQgY2hhcmFjdGVycywgbGVhZGluZyB0byBncmVhdGVyIHJvYnVzdG5lc3MgaW4gaXRlcmF0aXZlIHdvcmtmbG93cy4gVGhlIG1vZGVsIGFjaGlldmVzIGNvbXBldGl0aXZlIHBlcmZvcm1hbmNlIHdpdGggY3VycmVudCBzdGF0ZS1vZi10aGUtYXJ0IHN5c3RlbXMgd2hpbGUgZGVsaXZlcmluZyBzaWduaWZpY2FudGx5IGZhc3RlciBnZW5lcmF0aW9uIHRpbWVzLCBlbmFibGluZyBpbnRlcmFjdGl2ZSBhcHBsaWNhdGlvbnMgYW5kIHJhcGlkIHByb3RvdHlwaW5nIHdvcmtmbG93cy4gVG8gdmFsaWRhdGUgdGhlc2UgaW1wcm92ZW1lbnRzLCB3ZSBpbnRyb2R1Y2UgS29udGV4dEJlbmNoLCBhIGNvbXByZWhlbnNpdmUgYmVuY2htYXJrIHdpdGggMTAyNiBpbWFnZS1wcm9tcHQgcGFpcnMgY292ZXJpbmcgZml2ZSB0YXNrIGNhdGVnb3JpZXM6IGxvY2FsIGVkaXRpbmcsIGdsb2JhbCBlZGl0aW5nLCBjaGFyYWN0ZXIgcmVmZXJlbmNlLCBzdHlsZSByZWZlcmVuY2UgYW5kIHRleHQgZWRpdGluZy4gRGV0YWlsZWQgZXZhbHVhdGlvbnMgc2hvdyB0aGUgc3VwZXJpb3IgcGVyZm9ybWFuY2Ugb2YgRkxVWC4xIEtvbnRleHQgaW4gdGVybXMgb2YgYm90aCBzaW5nbGUtdHVybiBxdWFsaXR5IGFuZCBtdWx0aS10dXJuIGNvbnNpc3RlbmN5LCBzZXR0aW5nIG5ldyBzdGFuZGFyZHMgZm9yIHVuaWZpZWQgaW1hZ2UgcHJvY2Vzc2luZyBtb2RlbHMuIiwsLEFQSSBhY2Nlc3MsR2VybWFueSwsLCwsLDIwMjUtMTEtMjggMTE6NTI6MTMrMDA6MDAsLCwsLCxJbmR1c3RyeSwsLCwsVW5yZWxlYXNlZCwiRkxVWC4xIEtvbnRleHQgW21heF0gYW5kIEZMVVguMSBLb250ZXh0IFtwcm9dIGFyZSBhdmFpbGFibGUgYXQgS3JlYUFJLCBGcmVlcGlrLCBMaWdodHJpY2tzLCBPcGVuQXJ0IGFuZCBMZW9uYXJkb0FJIGFuZCB2aWEgb3VyIGluZnJhc3RydWN0dXJlIHBhcnRuZXJzIEZBTCwgUmVwbGljYXRlLCBSdW53YXJlLCBEYXRhQ3J1bmNoLCBUb2dldGhlckFJIGFuZCBDb21meU9yZy4gV2UgcmVjZWl2ZWQgc3VwcG9ydCBmb3IgcHJlZmVyZW5jZSBkYXRhIGNvbGxlY3Rpb24gYnkgT3BlbkFydCBhbmQgS3JlYUFJLiIsLCwsLCwsLCwsLCxObwpGTFVYLjEgS29udGV4dCBbZGV2XSwiSW1hZ2UgZ2VuZXJhdGlvbixWaXNpb24iLCJJbWFnZSBnZW5lcmF0aW9uLFRleHQtdG8taW1hZ2UsSW1hZ2UgY2FwdGlvbmluZyIsQmxhY2sgRm9yZXN0IExhYnMsIlN0ZXBoZW4gQmF0aWZvbCwgQW5kcmVhcyBCbGF0dG1hbm4sIEZyZWRlcmljIEJvZXNlbCwgU2Frc2hhbSBDb25zdWwsIEN5cmlsIERpYWduZSwgVGltIERvY2tob3JuLCBKYWNrIEVuZ2xpc2gsIFppb24gRW5nbGlzaCwgUGF0cmljayBFc3NlciwgU3VtaXRoIEt1bGFsLCBLeWxlIExhY2V5LCBZYW0gTGV2aSwgQ2hlbmcgTGksIERvbWluaWsgTG9yZW56LCBKb25hcyBNw7xsbGVyLCBEdXN0aW4gUG9kZWxsLCBSb2JpbiBSb21iYWNoLCBIYXJyeSBTYWluaSwgQXhlbCBTYXVlciwgTHVrZSBTbWl0aCIsMjAyNS0wNS0yOSxJbnRyb2R1Y2luZyBGTFVYLjEgS29udGV4dCBhbmQgdGhlIEJGTCBQbGF5Z3JvdW5kLGh0dHBzOi8vYmZsLmFpL2Fubm91bmNlbWVudHMvZmx1eC0xLWtvbnRleHQsLCwsMTIwMDAwMDAwMDAuMCwxMkIsLCwsLCwsLCxDb25maWRlbnQsIlRvZGF5LCB3ZSBhcmUgZXhjaXRlZCB0byByZWxlYXNlIEZMVVguMSBLb250ZXh0LCBhIHN1aXRlIG9mIGdlbmVyYXRpdmUgZmxvdyBtYXRjaGluZyBtb2RlbHMgdGhhdCBhbGxvd3MgeW91IHRvIGdlbmVyYXRlIGFuZCBlZGl0IGltYWdlcy4gVW5saWtlIGV4aXN0aW5nIHRleHQtdG8taW1hZ2UgbW9kZWxzLCB0aGUgRkxVWC4xIEtvbnRleHQgZmFtaWx5IHBlcmZvcm1zIGluLWNvbnRleHQgaW1hZ2UgZ2VuZXJhdGlvbiwgYWxsb3dpbmcgeW91IHRvIHByb21wdCB3aXRoIGJvdGggdGV4dCBhbmQgaW1hZ2VzLCBhbmQgc2VhbWxlc3NseSBleHRyYWN0IGFuZCBtb2RpZnkgdmlzdWFsIGNvbmNlcHRzIHRvIHByb2R1Y2UgbmV3LCBjb2hlcmVudCByZW5kZXJpbmdzLiIsLCxVbnJlbGVhc2VkLEdlcm1hbnksRmx1eC4xIFtwcm9dLCwsLCwyMDI1LTExLTI4IDExOjUyOjEzKzAwOjAwLCwsLCwsSW5kdXN0cnksLCwsLFVucmVsZWFzZWQsIldlIG9wZW4gRkxVWC4xIEtvbnRleHQgW2Rldl0gaW4gYSBwcml2YXRlIGJldGEgcmVsZWFzZSwgZm9yIHJlc2VhcmNoIHVzYWdlIGFuZCBzYWZldHkgdGVzdGluZy4gUGxlYXNlIGNvbnRhY3QgdXMgYXQga29udGV4dC1kZXZAYmxhY2tmb3Jlc3RsYWJzLmFpIGlmIHlvdeKAmXJlIGludGVyZXN0ZWQuIiwsLCwsLCwsLCwsLE5vCkVWSSAzLFNwZWVjaCwiU3BlZWNoLXRvLXRleHQsU3BlZWNoIHJlY29nbml0aW9uIChBU1IpLFNwZWVjaCBzeW50aGVzaXMsVGV4dC10by1zcGVlY2ggKFRUUyksUmV0cmlldmFsLWF1Z21lbnRlZCBnZW5lcmF0aW9uLEF1ZGlvIHF1ZXN0aW9uIGFuc3dlcmluZyxTcGVlY2gtdG8tc3BlZWNoIixIdW1lLCwyMDI1LTA1LTI5LEludHJvZHVjaW5nIEVWSSAzOiB0aGUgd29ybGTigJlzIG1vc3QgcmVhbGlzdGljIGFuZCBpbnN0cnVjdGlibGUgc3BlZWNoLXRvLXNwZWVjaCBmb3VuZGF0aW9uIG1vZGVsLGh0dHBzOi8vd3d3Lmh1bWUuYWkvYmxvZy9pbnRyb2R1Y2luZy1ldmktMywsLCwsLCwsLCwsLCwsVW5rbm93biwiVG9kYXksIHdl4oCZcmUgZXhjaXRlZCB0byBpbnRyb2R1Y2UgSHVtZeKAmXMgdGhpcmQtZ2VuZXJhdGlvbiBzcGVlY2gtbGFuZ3VhZ2UgbW9kZWwsIEVWSSAzLiBBcyBhIHNwZWVjaC1sYW5ndWFnZSBtb2RlbCwgd2hlcmUgdGhlIHNhbWUgaW50ZWxsaWdlbmNlIGhhbmRsZXMgdHJhbnNjcmlwdGlvbiwgbGFuZ3VhZ2UsIGFuZCBzcGVlY2gsIEVWSSAzIGJyaW5ncyBtb3JlIGV4cHJlc3NpdmVuZXNzLCByZWFsaXNtLCBhbmQgZW1vdGlvbmFsIHVuZGVyc3RhbmRpbmcgdG8gdm9pY2UgQUkuIEFuZCBpbnN0ZWFkIG9mIGJlaW5nIGxpbWl0ZWQgdG8gYSBoYW5kZnVsIG9mIHNwZWFrZXJzLCBFVkkgMyBjYW4gc3BlYWsgd2l0aCBhbnkgdm9pY2UgYW5kIHBlcnNvbmFsaXR5IHlvdSBjcmVhdGUgd2l0aCBhIHByb21wdC4gCgpFVkkgMyBzdHJlYW1zIGluIHVzZXIgc3BlZWNoIGFuZCBmb3JtcyBuYXR1cmFsLCBleHByZXNzaXZlIHNwZWVjaCBhbmQgbGFuZ3VhZ2UgcmVzcG9uc2VzLiBBdCBjb252ZXJzYXRpb25hbCBsYXRlbmN5LCBpdCBwcm9kdWNlcyB0aGUgc2FtZSBxdWFsaXR5IG9mIHNwZWVjaCBhcyBvdXIgdGV4dC10by1zcGVlY2ggbW9kZWwsIE9jdGF2ZS4gU2ltdWx0YW5lb3VzbHksIGl0IHJlc3BvbmRzIHdpdGggdGhlIHNhbWUgaW50ZWxsaWdlbmNlIGFzIHRoZSBtb3N0IGFkdmFuY2VkIExMTXMgb2Ygc2ltaWxhciBsYXRlbmN5LiBJdCBhbHNvIGNvbW11bmljYXRlcyB3aXRoIHJlYXNvbmluZyBtb2RlbHMgYW5kIHdlYiBzZWFyY2ggc3lzdGVtcyBhcyBpdCBzcGVha3MsIOKAnHRoaW5raW5nIGZhc3QgYW5kIHNsb3figJ0gdG8gbWF0Y2ggdGhlIGludGVsbGlnZW5jZSBvZiBhbnkgZnJvbnRpZXIgQUkgc3lzdGVtLiAKCkluIGEgYmxpbmQgY29tcGFyaXNvbiB3aXRoIE9wZW5BSeKAmXMgR1BULTRvLCBFVkkgMyB3YXMgcmF0ZWQgaGlnaGVyLCBvbiBhdmVyYWdlLCBvbiBlbXBhdGh5LCBleHByZXNzaXZlbmVzcywgbmF0dXJhbG5lc3MsIGludGVycnVwdGlvbiBxdWFsaXR5LCByZXNwb25zZSBzcGVlZCwgYW5kIGF1ZGlvIHF1YWxpdHkuIiwsLEFQSSBhY2Nlc3MsVW5pdGVkIFN0YXRlcyBvZiBBbWVyaWNhLCwsLCwsMjAyNS0xMS0yOCAxMTo1MjoxMyswMDowMCwsLCwsLEluZHVzdHJ5LCwsLCxVbnJlbGVhc2VkLCIiIllvdSBjYW4gaW50ZXJhY3Qgd2l0aCBFVkkgMyB0b2RheSB0aHJvdWdoIG91ciBsaXZlIGRlbW8gYW5kIG91ciBpT1MgYXBwLiBXZSBwbGFuIHRvIHJlbGVhc2UgQVBJIGFjY2VzcyBpbiB0aGUgY29taW5nIHdlZWtzLiIiIiwsLCwsLCwsLCwsLE5vClNreXdvcmstT1IxLTMyQixMYW5ndWFnZSwiQ29kZSBnZW5lcmF0aW9uLExhbmd1YWdlIG1vZGVsaW5nL2dlbmVyYXRpb24iLEt1bmx1biBJbmMuLCJKdWppZSBIZSwgSmlhY2FpIExpdSwgQ2hyaXMgWXVoYW8gTGl1LCBSdWkgWWFuLCBDaGFvamllIFdhbmcsIFBlbmcgQ2hlbmcsIFhpYW95dSBaaGFuZywgRnV4aWFuZyBaaGFuZywgSmlhY2hlbmcgWHUsIFdlaSBTaGVuLCBTaXl1YW4gTGksIExpYW5nIFplbmcsIFRpYW53ZW4gV2VpLCBDaGVuZyBDaGVuZywgQm8gQW4sIFlhbmcgTGl1LCBZYWh1aSBaaG91IiwyMDI1LTA1LTI5LCJTa3l3b3JrIE9wZW4gUmVhc29uZXIgMSBUZWNobmljYWwgUmVwb3J0CiIsaHR0cHM6Ly9hcnhpdi5vcmcvYWJzLzI1MDUuMjIzMTIsLCwsMzIwMDAwMDAwMDAuMCwzMkIsLCwsLCwsTlZJRElBIEg4MDAgU1hNNSwsQ29uZmlkZW50LCJUaGUgc3VjY2VzcyBvZiBEZWVwU2Vlay1SMSB1bmRlcnNjb3JlcyB0aGUgc2lnbmlmaWNhbnQgcm9sZSBvZiByZWluZm9yY2VtZW50IGxlYXJuaW5nIChSTCkgaW4gZW5oYW5jaW5nCnRoZSByZWFzb25pbmcgY2FwYWJpbGl0aWVzIG9mIGxhcmdlIGxhbmd1YWdlIG1vZGVscyAoTExNcykuIEluIHRoaXMgd29yaywgd2UgcHJlc2VudCBTa3l3b3JrLU9SMSwgYW4KZWZmZWN0aXZlIGFuZCBzY2FsYWJsZSBSTCBpbXBsZW1lbnRhdGlvbiBmb3IgbG9uZyBDaGFpbi1vZi1UaG91Z2h0IChDb1QpIG1vZGVscy4gQnVpbGRpbmcgb24gdGhlCkRlZXBTZWVrLVIxLURpc3RpbGwgbW9kZWwgc2VyaWVzLCBvdXIgUkwgYXBwcm9hY2ggYWNoaWV2ZXMgbm90YWJsZSBwZXJmb3JtYW5jZSBnYWlucywgaW5jcmVhc2luZyBhdmVyYWdlCmFjY3VyYWN5IGFjcm9zcyBBSU1FMjQsIEFJTUUyNSwgYW5kIExpdmVDb2RlQmVuY2ggZnJvbSA1Ny44JSB0byA3Mi44JSAoKzE1LjAlKSBmb3IgdGhlIDMyQiBtb2RlbAphbmQgZnJvbSA0My42JSB0byA1Ny41JSAoKzEzLjklKSBmb3IgdGhlIDdCIG1vZGVsLiBPdXIgU2t5d29yay1PUjEtMzJCIG1vZGVsIHN1cnBhc3NlcyBib3RoCkRlZXBTZWVrLVIxIGFuZCBRd2VuMy0zMkIgb24gdGhlIEFJTUUyNCBhbmQgQUlNRTI1IGJlbmNobWFya3MsIHdoaWxlIGFjaGlldmluZyBjb21wYXJhYmxlCnJlc3VsdHMgb24gTGl2ZUNvZGVCZW5jaC4gVGhlIFNreXdvcmstT1IxLTdCIGFuZCBTa3l3b3JrLU9SMS1NYXRoLTdCIG1vZGVscyBkZW1vbnN0cmF0ZQpjb21wZXRpdGl2ZSByZWFzb25pbmcgY2FwYWJpbGl0aWVzIGFtb25nIG1vZGVscyBvZiBzaW1pbGFyIHNpemUuIFdlIHBlcmZvcm0gY29tcHJlaGVuc2l2ZSBhYmxhdGlvbgpzdHVkaWVzIG9uIHRoZSBjb3JlIGNvbXBvbmVudHMgb2Ygb3VyIHRyYWluaW5nIHBpcGVsaW5lIHRvIHZhbGlkYXRlIHRoZWlyIGVmZmVjdGl2ZW5lc3MuIEFkZGl0aW9uYWxseSwgd2UKdGhvcm91Z2hseSBpbnZlc3RpZ2F0ZSB0aGUgcGhlbm9tZW5vbiBvZiBlbnRyb3B5IGNvbGxhcHNlLCBpZGVudGlmeSBrZXkgZmFjdG9ycyBhZmZlY3RpbmcgZW50cm9weSBkeW5hbWljcywKYW5kIGRlbW9uc3RyYXRlIHRoYXQgbWl0aWdhdGluZyBwcmVtYXR1cmUgZW50cm9weSBjb2xsYXBzZSBpcyBjcml0aWNhbCBmb3IgaW1wcm92ZWQgdGVzdCBwZXJmb3JtYW5jZS4KVG8gc3VwcG9ydCBjb21tdW5pdHkgcmVzZWFyY2gsIHdlIGZ1bGx5IG9wZW4tc291cmNlIG91ciBtb2RlbCB3ZWlnaHRzLCB0cmFpbmluZyBjb2RlLCBhbmQgdHJhaW5pbmcKZGF0YXNldHMuCiIsLCxPcGVuIHdlaWdodHMgKHVucmVzdHJpY3RlZCksQ2hpbmEsRGVlcFNlZWstUjEtRGlzdGlsbC1Rd2VuLTMyQiwsLDMyLjAsLDIwMjUtMTEtMjggMTE6NTI6MTMrMDA6MDAsLCwsLCxJbmR1c3RyeSwsLCwsLCwsLCwsLDQzODgwLjY1NDc0OTExMjc4NiwsLCwsLFllcwpDb2Rlc3RyYWwgRW1iZWQsTGFuZ3VhZ2UsIkNvZGUgZ2VuZXJhdGlvbixDb2RlIGF1dG9jb21wbGV0aW9uLFJldHJpZXZhbC1hdWdtZW50ZWQgZ2VuZXJhdGlvbiIsTWlzdHJhbCBBSSwsMjAyNS0wNS0yOCxUaGUgbmV3IHN0YXRlLW9mLXRoZS1hcnQgZW1iZWRkaW5nIG1vZGVsIGZvciBjb2RlLixodHRwczovL21pc3RyYWwuYWkvbmV3cy9jb2Rlc3RyYWwtZW1iZWQsLCwsLCwsIlVubGlrZWx5IHRvIHVzZSA+MWUyNSBGTE9QIChsaWdodHdlaWdodCBlbWJlZGRpbmcgbW9kZWwpLiBNZWFud2hpbGUsID4xZTIzIEZMT1AgaXMgbGlrZWx5IGdpdmVuIGNvbXB1dGUgdXNlZCBmb3IgY29kZSBMTE1zIGdlbmVyYWxseS4iLCwsLCwsLFVua25vd24sIldlIGFyZSBleGNpdGVkIHRvIHJlbGVhc2UgQ29kZXN0cmFsIEVtYmVkLCBvdXIgZmlyc3QgZW1iZWRkaW5nIG1vZGVsIHNwZWNpYWxpemVkIGZvciBjb2RlLiBJdCBwZXJmb3JtcyBlc3BlY2lhbGx5IHdlbGwgZm9yIHJldHJpZXZhbCB1c2UgY2FzZXMgb24gcmVhbC13b3JsZCBjb2RlIGRhdGEuIAoKQ29kZXN0cmFsIEVtYmVkIHNpZ25pZmljYW50bHkgb3V0cGVyZm9ybXMgbGVhZGluZyBjb2RlIGVtYmVkZGVycyBpbiB0aGUgbWFya2V0IHRvZGF5OiBWb3lhZ2UgQ29kZSAzLCBDb2hlcmUgRW1iZWQgdjQuMCBhbmQgT3BlbkFJ4oCZcyBsYXJnZSBlbWJlZGRpbmcgbW9kZWwuCgpDb2Rlc3RyYWwgRW1iZWQgY2FuIG91dHB1dCBlbWJlZGRpbmdzIHdpdGggZGlmZmVyZW50IGRpbWVuc2lvbnMgYW5kIHByZWNpc2lvbnMsIGFuZCB0aGUgZmlndXJlIGJlbG93IGlsbHVzdHJhdGVzIHRoZSB0cmFkZS1vZmZzIGJldHdlZW4gcmV0cmlldmFsIHF1YWxpdHkgYW5kIHN0b3JhZ2UgY29zdHMuIENvZGVzdHJhbCBFbWJlZCB3aXRoIGRpbWVuc2lvbiAyNTYgYW5kIGludDggcHJlY2lzaW9uIHN0aWxsIHBlcmZvcm1zIGJldHRlciB0aGFuIGFueSBtb2RlbCBmcm9tIG91ciBjb21wZXRpdG9ycy4gVGhlIGRpbWVuc2lvbnMgb2Ygb3VyIGVtYmVkZGluZ3MgYXJlIG9yZGVyZWQgYnkgcmVsZXZhbmNlLiBGb3IgYW55IGludGVnZXIgdGFyZ2V0IGRpbWVuc2lvbiBuLCB5b3UgY2FuIGNob29zZSB0byBrZWVwIHRoZSBmaXJzdCBuIGRpbWVuc2lvbnMgZm9yIGEgc21vb3RoIHRyYWRlLW9mZiBiZXR3ZWVuIHF1YWxpdHkgYW5kIGNvc3QuIiwsLEFQSSBhY2Nlc3MsRnJhbmNlLCwsLCwsMjAyNS0xMS0yOCAxMTo1MjoxMyswMDowMCwsLCwsLEluZHVzdHJ5LCwsLCxVbnJlbGVhc2VkLCJDb2Rlc3RyYWwgRW1iZWQgaXMgYXZhaWxhYmxlIG9uIG91ciBBUEkgdW5kZXIgdGhlIG5hbWUgYGNvZGVzdHJhbC1lbWJlZC0yNTA1YCBhdCBhIHByaWNlIG9mICQwLjE1IHBlciBtaWxsaW9uIHRva2Vucy4gSXQgaXMgYWxzbyBhdmFpbGFibGUgb24gb3VyIGJhdGNoIEFQSSBhdCBhIDUwJSBkaXNjb3VudC4gRm9yIG9uLXByZW0gZGVwbG95bWVudHMsIHBsZWFzZSBjb250YWN0IHVzIHRvIGNvbm5lY3Qgd2l0aCBvdXIgYXBwbGllZCBBSSB0ZWFtLiAiLFRydWUsLCwsLCwsLCwsLE5vClBhbmd1IFBybyBNb0UsTGFuZ3VhZ2UsIkxhbmd1YWdlIG1vZGVsaW5nL2dlbmVyYXRpb24sUXVlc3Rpb24gYW5zd2VyaW5nLFF1YW50aXRhdGl2ZSByZWFzb25pbmcsTWF0aGVtYXRpY2FsIHJlYXNvbmluZyxDb2RlIGdlbmVyYXRpb24iLEh1YXdlaSwiWWVodWkgVGFuZywgWGlhb3NvbmcgTGksIEZhbmdjaGVuZyBMaXUsIFdlaSBHdW8sIEhhbmcgWmhvdSwgWWFveXVhbiBXYW5nLCBLYWkgSGFuLCBYaWFuemhpIFl1LCBKaW5wZW5nIExpLCBIdWkgWmFuZywgRmVpIE1pLCBYaWFvanVuIE1lbmcsIFpoaWNoZW5nIExpdSwgSGFudGluZyBDaGVuLCBCaW5mYW4gWmhlbmcsIENhbiBDaGVuLCBZb3VsaWFuZyBZYW4sIFJ1aW1pbmcgVGFuZywgUGVpZmVuZyBRaW4sIFhpbmdoYW8gQ2hlbiwgRGFjaGVuZyBUYW8sIFl1bmhlIFdhbmcgKGFuZCBPdGhlciBDb250cmlidXRvcnMpIiwyMDI1LTA1LTI4LFBhbmd1IFBybyBNb0U6IE1peHR1cmUgb2YgR3JvdXBlZCBFeHBlcnRzIGZvciBFZmZpY2llbnQgU3BhcnNpdHksaHR0cHM6Ly9hcnhpdi5vcmcvYWJzLzI1MDUuMjE0MTEsLCwsNzE5OTAwMDAwMDAuMCxhIHRvdGFsIG9mIDcxLjk5QiBwYXJhbWV0ZXJzIGFuZCAxNi41MCBiaWxsaW9uIGFjdGl2ZSBwYXJhbWV0ZXJzLDEuMjg3ZSsyNCw2IEZMT1AgLyB0b2tlbiAvIHBhcmFtZXRlciAqIDE2LjUgKiAxMF45IGFjdGl2ZSBwYXJhbWV0ZXJzICogMTMgKiAxMF4xMiB0b2tlbnMgPSAxLjI4N2UrMjQgRkxPUCwxMzAwMDAwMDAwMDAwMCwiIiJUaGUgcHJlLXRyYWluaW5nIGRhdGFzZXQgb2YgUGFuZ3UgUHJvIE1vRSBjb250YWlucyBhIHRvdGFsIG51bWJlciBvZiAxMyB0cmlsbGlvbiB0b2tlbnMgcHJvZHVjZWQgYnkgb3VyCnRva2VuaXplciB3aXRoIGEgdm9jYWJ1bGFyeSBzaXplIG9mIDE1MywzNzYgdG9rZW5zLiIiCgoiInRoZSBnZW5lcmFsIHBoYXNlICg5LjZUKSwgdGhlIHJlYXNvbmluZyBwaGFzZSAoM1QpLCBhbmQgdGhlIGFubmVhbGluZyBwaGFzZSAoMC40VCkiIiIsLCxIdWF3ZWkgQXNjZW5kIDgwMFQgQTIsLENvbmZpZGVudCwiVGhlIHN1cmdlbmNlIG9mIE1peHR1cmUgb2YgRXhwZXJ0cyAoTW9FKSBpbiBMYXJnZSBMYW5ndWFnZSBNb2RlbHMgcHJvbWlzZXMgYSBzbWFsbCBwcmljZSBvZiBleGVjdXRpb24gY29zdCBmb3IgYSBtdWNoIGxhcmdlciBtb2RlbCBwYXJhbWV0ZXIgY291bnQgYW5kIGxlYXJuaW5nIGNhcGFjaXR5LCBiZWNhdXNlIG9ubHkgYSBzbWFsbCBmcmFjdGlvbiBvZiBwYXJhbWV0ZXJzIGFyZSBhY3RpdmF0ZWQgZm9yIGVhY2ggaW5wdXQgdG9rZW4uIEhvd2V2ZXIsIGl0IGlzIGNvbW1vbmx5IG9ic2VydmVkIHRoYXQgc29tZSBleHBlcnRzIGFyZSBhY3RpdmF0ZWQgZmFyIG1vcmUgb2Z0ZW4gdGhhbiBvdGhlcnMsIGxlYWRpbmcgdG8gc3lzdGVtIGluZWZmaWNpZW5jeSB3aGVuIHJ1bm5pbmcgdGhlIGV4cGVydHMgb24gZGlmZmVyZW50IGRldmljZXMgaW4gcGFyYWxsZWwuIFRoZXJlZm9yZSwgd2UgaW50cm9kdWNlIE1peHR1cmUgb2YgR3JvdXBlZCBFeHBlcnRzIChNb0dFKSwgd2hpY2ggZ3JvdXBzIHRoZSBleHBlcnRzIGR1cmluZyBzZWxlY3Rpb24gYW5kIGJhbGFuY2VzIHRoZSBleHBlcnQgd29ya2xvYWQgYmV0dGVyIHRoYW4gTW9FIGluIG5hdHVyZS4gSXQgY29uc3RyYWlucyB0b2tlbnMgdG8gYWN0aXZhdGUgYW4gZXF1YWwgbnVtYmVyIG9mIGV4cGVydHMgd2l0aGluIGVhY2ggcHJlZGVmaW5lZCBleHBlcnQgZ3JvdXAuIFdoZW4gYSBtb2RlbCBleGVjdXRpb24gaXMgZGlzdHJpYnV0ZWQgb24gbXVsdGlwbGUgZGV2aWNlcywgdGhpcyBhcmNoaXRlY3R1cmFsIGRlc2lnbiBlbnN1cmVzIGEgYmFsYW5jZWQgY29tcHV0YXRpb25hbCBsb2FkIGFjcm9zcyBkZXZpY2VzLCBzaWduaWZpY2FudGx5IGVuaGFuY2luZyB0aHJvdWdocHV0LCBwYXJ0aWN1bGFybHkgZm9yIHRoZSBpbmZlcmVuY2UgcGhhc2UuIEZ1cnRoZXIsIHdlIGJ1aWxkIFBhbmd1IFBybyBNb0Ugb24gQXNjZW5kIE5QVXMsIGEgc3BhcnNlIG1vZGVsIGJhc2VkIG9uIE1vR0Ugd2l0aCA3MiBiaWxsaW9uIHRvdGFsIHBhcmFtZXRlcnMsIDE2IGJpbGxpb24gb2Ygd2hpY2ggYXJlIGFjdGl2YXRlZCBmb3IgZWFjaCB0b2tlbi4gVGhlIGNvbmZpZ3VyYXRpb24gb2YgUGFuZ3UgUHJvIE1vRSBpcyBvcHRpbWl6ZWQgZm9yIEFzY2VuZCAzMDBJIER1byBhbmQgODAwSSBBMiB0aHJvdWdoIGV4dGVuc2l2ZSBzeXN0ZW0gc2ltdWxhdGlvbiBzdHVkaWVzLiBPdXIgZXhwZXJpbWVudHMgaW5kaWNhdGUgdGhhdCBNb0dFIGluZGVlZCBsZWFkcyB0byBiZXR0ZXIgZXhwZXJ0IGxvYWQgYmFsYW5jaW5nIGFuZCBtb3JlIGVmZmljaWVudCBleGVjdXRpb24gZm9yIGJvdGggbW9kZWwgdHJhaW5pbmcgYW5kIGluZmVyZW5jZSBvbiBBc2NlbmQgTlBVcy4gVGhlIGluZmVyZW5jZSBwZXJmb3JtYW5jZSBvZiBQYW5ndSBQcm8gTW9FIGFjaGlldmVzIDExNDggdG9rZW5zL3MgcGVyIGNhcmQgYW5kIGNhbiBiZSBmdXJ0aGVyIGltcHJvdmVkIHRvIDE1MjggdG9rZW5zL3MgcGVyIGNhcmQgYnkgc3BlY3VsYXRpdmUgYWNjZWxlcmF0aW9uLCBvdXRwZXJmb3JtaW5nIGNvbXBhcmFibGUgMzJCIGFuZCA3MkIgRGVuc2UgbW9kZWxzLiBGdXJ0aGVybW9yZSwgd2UgYWNoaWV2ZSBhbiBleGNlbGxlbnQgY29zdC10by1wZXJmb3JtYW5jZSByYXRpbyBmb3IgbW9kZWwgaW5mZXJlbmNlIG9uIEFzY2VuZCAzMDBJIER1by4gT3VyIHN0dWRpZXMgc2hvdyB0aGF0IEFzY2VuZCBOUFVzIGFyZSBjYXBhYmxlIG9mIHRyYWluaW5nIFBhbmd1IFBybyBNb0Ugd2l0aCBtYXNzaXZlIHBhcmFsbGVsaXphdGlvbiB0byBtYWtlIGl0IGEgbGVhZGluZyBtb2RlbCB3aXRoaW4gdGhlIHN1Yi0xMDBCIHRvdGFsIHBhcmFtZXRlciBjbGFzcywgb3V0cGVyZm9ybWluZyBwcm9taW5lbnQgb3Blbi1zb3VyY2UgbW9kZWxzIGxpa2UgR0xNLVoxLTMyQiBhbmQgUXdlbjMtMzJCLiIsLCxPcGVuIHdlaWdodHMgKHVucmVzdHJpY3RlZCksQ2hpbmEsLCwsNDAwMC4wLCwyMDI1LTExLTI4IDExOjUyOjEzKzAwOjAwLCwsLCwsSW5kdXN0cnksLCwsLFVucmVsZWFzZWQsIkNDLUJZLTQuMApodHRwczovL2dpdGNvZGUuY29tL2FzY2VuZC10cmliZS9wYW5ndS1wcm8tbW9lIiwsLCwsLDI0MjkxNjEuNzY4OTE0NTg0LE9wZXJhdGlvbiBjb3VudGluZywsLCwsWWVzCkRlZXBTZWVrLVIxIChNYXkgMjAyNSksTGFuZ3VhZ2UsIkxhbmd1YWdlIG1vZGVsaW5nL2dlbmVyYXRpb24sQ29kZSBnZW5lcmF0aW9uLFF1YW50aXRhdGl2ZSByZWFzb25pbmcsUXVlc3Rpb24gYW5zd2VyaW5nIixEZWVwU2VlaywsMjAyNS0wNS0yOCxEZWVwU2Vlay1SMTogSW5jZW50aXZpemluZyBSZWFzb25pbmcgQ2FwYWJpbGl0eSBpbiBMTE1zIHZpYSBSZWluZm9yY2VtZW50IExlYXJuaW5nLGh0dHBzOi8vYXBpLWRvY3MuZGVlcHNlZWsuY29tL25ld3MvbmV3czI1MDEyMCwsIlRyYWluaW5nIGNvc3QsU09UQSBpbXByb3ZlbWVudCIsIkJlc3Qgc2NvcmUgb24gU3VwZXJDTFVFIE1hdGg2byBpbiBKYW4gMjAyNQpodHRwczovL3d3dy5zdXBlcmNsdWVhaS5jb20vIiw2NzEwMDAwMDAwMDAuMCwiNjcxQiB0b3RhbAozN0IgYWN0aXZhdGVkCmh0dHBzOi8vZ2l0aHViLmNvbS9kZWVwc2Vlay1haS9EZWVwU2Vlay1SMS90cmVlL21haW4iLDQuMDIwMDEwMDAwMDAwMDAxZSsyNCwiRXN0aW1hdGVzIGJ5IEVnZSBFcmRpbCBpbiBHcmFkaWVudCBVcGRhdGVzOgpodHRwczovL2Vwb2NoLmFpL2dyYWRpZW50LXVwZGF0ZXMvd2hhdC13ZW50LWludG8tdHJhaW5pbmctZGVlcHNlZWstcjEKIiJBIGRhdGFzZXQgc2l6ZSBvZiAxNC44IHRyaWxsaW9uIHRva2VucyBpcyByZWFzb25hYmxlIGFuZCBpbiBsaW5lIHdpdGggb3RoZXIgbW9kZWxzIG9mIHRoaXMgc2NhbGUuIEFzc3VtaW5nIHRoYXTigJlzIHZhbGlkLCB0aGUgcHJldHJhaW5pbmcgb2YgdGhpcyBtb2RlbCB3b3VsZCBoYXZlIHJlcXVpcmVkIDYgKiAoMzcgYmlsbGlvbikgKiAoMTQuOCB0cmlsbGlvbikgPSAzZTI0IEZMT1AuIElmIHdlIGFzc3VtZSBEZWVwU2Vla+KAmXMgdHJhaW5pbmcgY2x1c3RlciBjb25zaXN0cyBvZiBIODAwcyB3aXRoIHRoZSBQQ0llIGZvcm0gZmFjdG9yLCB0aGVuIGVhY2ggc2hvdWxkIGJlIGNhcGFibGUgb2YgMS41ZTE1IEZQOCBwZXIgc2Vjb25kLCBhbmQgdGhlIGltcGxpZWQgbW9kZWwgRkxPUCB1dGlsaXphdGlvbiAoTUZVKSBvZiBEZWVwU2VlayB2M+KAmXMgNTUgZGF5IHRyYWluaW5nIHJ1biBlbmRzIHVwIGJlaW5nIGFyb3VuZCAyMyUuIiIKCjYgRkxPUC90b2tlbi9wYXJhbSAqIDE0LjhUIHRva2VucyAqIDM3QiBhY3RpdmUgcGFyYW1zID0gMy4yOWUyNCBGTE9QIChwcmV0cmFpbmluZykKMS4yZTIzIEZMT1AgKHBvc3QtdHJhaW5pbmcpCjYuMWUyMyBGTE9QIChmaW5lLXR1bmluZykKClRvdGFsIGNvbXB1dGU6IDMuMjllMjQgKyAxLjJlMjMgKyA2LjFlMjMgPSA0LjAyZTI0IiwxNDgwMDAwMDAwMDAwMCwsLCwsLENvbmZpZGVudCwiV2UgaW50cm9kdWNlIG91ciBmaXJzdC1nZW5lcmF0aW9uIHJlYXNvbmluZyBtb2RlbHMsIERlZXBTZWVrLVIxLVplcm8gYW5kIERlZXBTZWVrLVIxLiBEZWVwU2Vlay1SMS1aZXJvLCBhIG1vZGVsIHRyYWluZWQgdmlhIGxhcmdlLXNjYWxlIHJlaW5mb3JjZW1lbnQgbGVhcm5pbmcgKFJMKSB3aXRob3V0IHN1cGVydmlzZWQgZmluZS10dW5pbmcgKFNGVCkgYXMgYSBwcmVsaW1pbmFyeSBzdGVwLCBkZW1vbnN0cmF0ZXMgcmVtYXJrYWJsZSByZWFzb25pbmcgY2FwYWJpbGl0aWVzLgpUaHJvdWdoIFJMLCBEZWVwU2Vlay1SMS1aZXJvIG5hdHVyYWxseSBlbWVyZ2VzIHdpdGggbnVtZXJvdXMgcG93ZXJmdWwgYW5kIGludHJpZ3VpbmcgcmVhc29uaW5nIGJlaGF2aW9ycy4gSG93ZXZlciwgaXQgZW5jb3VudGVycyBjaGFsbGVuZ2VzIHN1Y2ggYXMgcG9vciByZWFkYWJpbGl0eSwgYW5kIGxhbmd1YWdlIG1peGluZy4gVG8gYWRkcmVzcyB0aGVzZSBpc3N1ZXMgYW5kIGZ1cnRoZXIgZW5oYW5jZSByZWFzb25pbmcgcGVyZm9ybWFuY2UsIHdlIGludHJvZHVjZSBEZWVwU2Vlay1SMSwgd2hpY2ggaW5jb3Jwb3JhdGVzIG11bHRpLXN0YWdlIHRyYWluaW5nIGFuZCBjb2xkLXN0YXJ0IGRhdGEgYmVmb3JlIFJMLiBEZWVwU2Vlay1SMSBhY2hpZXZlcyBwZXJmb3JtYW5jZSBjb21wYXJhYmxlIHRvIE9wZW5BSS1vMS0xMjE3IG9uIHJlYXNvbmluZyB0YXNrcy4gVG8gc3VwcG9ydCB0aGUgcmVzZWFyY2ggY29tbXVuaXR5LCB3ZSBvcGVuLXNvdXJjZSBEZWVwU2Vlay1SMS1aZXJvLCBEZWVwU2Vlay1SMSwgYW5kIHNpeCBkZW5zZSBtb2RlbHMgKDEuNUIsIDdCLCA4QiwgMTRCLCAzMkIsIDcwQikgZGlzdGlsbGVkIGZyb20gRGVlcFNlZWstUjEgYmFzZWQgb24gUXdlbiBhbmQgTGxhbWEuIiwsLE9wZW4gd2VpZ2h0cyAodW5yZXN0cmljdGVkKSxDaGluYSxEZWVwU2Vlay1WMyw2LjFlKzIzLDYuMWUyMyBGTE9QIGZyb20gdGhlc2UgZXN0aW1hdGlvbnM6IGh0dHBzOi8vZXBvY2guYWkvZ3JhZGllbnQtdXBkYXRlcy93aGF0LXdlbnQtaW50by10cmFpbmluZy1kZWVwc2Vlay1yMSwsLDIwMjYtMDItMTEgMTk6MzU6MDUrMDA6MDAsLCwsLCxJbmR1c3RyeSwsLCwsVW5yZWxlYXNlZCwiTUlUIGxpY2Vuc2VkCmh0dHBzOi8vaHVnZ2luZ2ZhY2UuY28vZGVlcHNlZWstYWkvRGVlcFNlZWstUjEiLFRydWUsNjc3MDAwMC4wLCxGUDgsLCxPcGVyYXRpb24gY291bnRpbmcsZGVlcHNlZWstYWksLCwsWWVzClNpZ25HZW1tYSxMYW5ndWFnZSwsR29vZ2xlLE9mZmljZUNoYWkgVGVhbSwyMDI1LTA1LTI3LCJHb29nbGUgQW5ub3VuY2VzIFNpZ25HZW1tYSwgQSBNb2RlbCBUaGF0IFRyYW5zbGF0ZXMgU2lnbiBMYW5ndWFnZSIsaHR0cHM6Ly9vZmZpY2VjaGFpLmNvbS9haS9nb29nbGUtYW5ub3VuY2VzLXNpZ25nZW1tYS1hLW1vZGVsLXRoYXQtdHJhbnNsYXRlcy1zaWduLWxhbmd1YWdlLywsLCwsLCwsLCwsLCwsVW5rbm93biwiQUkgY2FuIGFscmVhZHkgd3JpdGUgdGV4dCBhbmQgY29kZSwgYW5kIGdlbmVyYXRlIGltYWdlcyBhbmQgdmlkZW8sIGJ1dCBpdOKAmXMgYmVpbmcgcHV0IHRvIGV2ZW4gbW9yZSB1bmNvbnZlbnRpb25hbCB1c2VzLiIsLCwsVW5pdGVkIFN0YXRlcyBvZiBBbWVyaWNhLCwsLCwsMjAyNS0xMS0yOCAxMTo1MjoxMyswMDowMCwsLCwsLEluZHVzdHJ5LCwsLCwsLCwsLCwsLCwsLCwsCkRNaW5kLTEsTGFuZ3VhZ2UsLCxETWluZEFJLDIwMjUtMDUtMjQsRE1pbmQtMSxodHRwczovL2h1Z2dpbmdmYWNlLmNvL0RNaW5kQUkvRE1pbmQtMSwsLCwsLCwsLCwsLCwsVW5rbm93biwiVGhlIHJhcGlkIGdyb3d0aCBvZiBXZWIzIHRlY2hub2xvZ2llc+KAlGJsb2NrY2hhaW4sIERlRmksIGFuZCBzbWFydCBjb250cmFjdHPigJRkZW1hbmRzIHNwZWNpYWxpemVkIEFJIGxhcmdlIGxhbmd1YWdlIG1vZGVscyAoTExNcykgd2l0aCBwcmVjaXNlIGRvbWFpbiBhbGlnbm1lbnQgYW5kIGFkdmFuY2VkIHJlYXNvbmluZyBjYXBhYmlsaXRpZXMuIEhvd2V2ZXIsIEdlbmVyYWwtcHVycG9zZSBMTE1zIG9mdGVuIGxhY2sgdGhlIGRvbWFpbi1zcGVjaWZpYyBhY2N1cmFjeSwgbnVhbmNlZCByZWFzb25pbmcsIGFuZCBpbnN0cnVjdGlvbi1mb2xsb3dpbmcgYWxpZ25lZCB3aXRoIGV4cGVydCBleHBlY3RhdGlvbnMuCgpUbyBhZGRyZXNzIHRoZXNlIGxpbWl0YXRpb25zLCB3ZSBpbnRyb2R1Y2UgRE1pbmQtMSwgYSBkb21haW4tc3BlY2lhbGl6ZWQgTExNIGZpbmUtdHVuZWQgZm9yIHRoZSBXZWIzIGVjb3N5c3RlbSB2aWEgc3VwZXJ2aXNlZCBpbnN0cnVjdGlvbiB0dW5pbmcgYW5kIHJlaW5mb3JjZW1lbnQgbGVhcm5pbmcgZnJvbSBodW1hbiBmZWVkYmFjayAoUkxIRikuIEJ1aWx0IG9uIGEgcG93ZXJmdWwgYmFzZSBtb2RlbCwgRE1pbmQtMSBhY2hpZXZlcyBzdHJvbmcgaW1wcm92ZW1lbnRzIGluIHRhc2sgYWNjdXJhY3ksIGNvbnRlbnQgc2FmZXR5LCBhbmQgZXhwZXJ0LWFsaWduZWQgaW50ZXJhY3Rpb24sIHNpZ25pZmljYW50bHkgc3VycGFzc2luZyBnZW5lcmFsLXB1cnBvc2UgbW9kZWxzLiBETWluZC0xIHJlcHJlc2VudHMgYSByb2J1c3QgZm91bmRhdGlvbiBmb3IgaW50ZWxsaWdlbnQgYWdlbnRzIGluIHRoZSBXZWIzIGVjb3N5c3RlbS4iLCwsT3BlbiB3ZWlnaHRzICh1bnJlc3RyaWN0ZWQpLCxRd2VuMy0zMkIsLCwsLDIwMjUtMTEtMjggMTE6NTI6MTMrMDA6MDAsLCwsLCwsLCwsLCwsLCwsLCwsLCwsLCxZZXMKT3Blbk9tbmksIk11bHRpbW9kYWwsTGFuZ3VhZ2UsVmlzaW9uLFNwZWVjaCIsIlNwZWVjaC10by10ZXh0LFNwZWVjaCByZWNvZ25pdGlvbiAoQVNSKSxJbWFnZSBjYXB0aW9uaW5nLFZpc3VhbCBxdWVzdGlvbiBhbnN3ZXJpbmcsTGFuZ3VhZ2UgbW9kZWxpbmcvZ2VuZXJhdGlvbixRdWVzdGlvbiBhbnN3ZXJpbmcsVGV4dC10by1zcGVlY2ggKFRUUyksU3BlZWNoIHN5bnRoZXNpcyIsIkNoaW5lc2UgQWNhZGVteSBvZiBTY2llbmNlcyxTaGVuemhlbiBJbnN0aXR1dGUgb2YgQWR2YW5jZWQgVGVjaG5vbG9neSxVbml2ZXJzaXR5IG9mIENoaW5lc2UgQWNhZGVteSBvZiBTY2llbmNlcyxOYXRpb25hbCBVbml2ZXJzaXR5IG9mIFNpbmdhcG9yZSxVbml2ZXJzaXR5IG9mIFNjaWVuY2UgYW5kIFRlY2hub2xvZ3kgb2YgQ2hpbmEgKFVTVEMpIiwiUnVuIEx1bywgVGluZy1FbiBMaW4sIEhhb25hbiBaaGFuZywgWXVjaHVhbiBXdSwgWGlvbmcgTGl1LCBNaW4gWWFuZywgWW9uZ2JpbiBMaSwgTG9uZ3plIENoZW4sIEppYW1pbmcgTGksIExlaSBaaGFuZywgWWFuZ3lpIENoZW4sIFhpYW9ibyBYaWEsIEhhbWlkIEFsaW5lamFkLVJva255LCBGZWkgSHVhbmciLDIwMjUtMDUtMjQsT3Blbk9tbmk6IEFkdmFuY2luZyBPcGVuLVNvdXJjZSBPbW5pbW9kYWwgTGFyZ2UgTGFuZ3VhZ2UgTW9kZWxzIHdpdGggUHJvZ3Jlc3NpdmUgTXVsdGltb2RhbCBBbGlnbm1lbnQgYW5kIFJlYWwtVGltZSBTZWxmLUF3YXJlIEVtb3Rpb25hbCBTcGVlY2ggU3ludGhlc2lzLGh0dHBzOi8vYXJ4aXYub3JnL2Ficy8yNTAxLjA0NTYxLCwsLDcwMDAwMDAwMDAuMCwiN0IKIiJXZSBkZXNpZ24gdGhlIGFyY2hpdGVjdHVyZSBmb2xsb3dpbmcgTExhVkEgc2VyaWVzIFsxNywgMThdLCB3aGVyZSB0aGUgb21uaW1vZGFsIGxhcmdlIGxhbmd1YWdlIG1vZGVsIGNvbnNpc3RzIG9mIGZvdXIga2V5IGNvbXBvbmVudHM6IGFuIExMTSAoUXdlbjIuNS03Qi1JbnN0cnVjdCBbMl0pIGZvciBuZXh0IHRva2VuIHByZWRpY3Rpb24sIGFuIGltYWdlIGVuY29kZXIgKENMSVAtVmlULUwgWzc0XSkgZm9yIGV4dHJhY3RpbmcgdmlzdWFsIGZlYXR1cmVzLCBhIHNwZWVjaCBlbmNvZGVyIChXaGlzcGVyLWxhcmdlLXYzIFs3NV0pIGZvciBleHRyYWN0aW5nIGF1ZGlvIGZlYXR1cmVzIGFuZCBhIHN0cmVhbWluZyBzcGVlY2ggZGVjb2RlciAoUXdlbjIuNS0wLjVCLUluc3RydWN0IFsyXSkgZm9yIGdlbmVyYXRpbmcgdml2aWQgc3BlZWNoIGluIHJlYWwtdGltZS4iIiIsLCwsIkNvbXBhcmVkIHRvIFZJVEEgWzI3XSwgdGhlIGxlYWRpbmcgZnVsbHkgb3Blbi1zb3VyY2UKT0xMTSwgd2hpY2ggZW1wbG95cyBhIDfDlzhCIGxhbmd1YWdlIG1vZGVsIHRyYWluZWQgb24gNU0gc2FtcGxlcywgT3Blbk9tbmkgYXR0YWlucyBzdXBlcmlvciByZXN1bHRzIHdpdGggYQpzbWFsbGVyIG1vZGVsIHNpemUgKDdCIHZzLiA3w5c4QikgYW5kIDPDlyBmZXdlciB0cmFpbmluZyBzYW1wbGVzICgxLjZNIHZzLiA1TSkg</x:v>
      </x:c>
    </x:row>
    <x:row r="32" ht="18" customHeight="1">
      <x:c r="A32" s="17" t="n">
        <x:v>27</x:v>
      </x:c>
      <x:c r="B32" s="17" t="n">
        <x:v>309</x:v>
      </x:c>
      <x:c r="C32" s="94" t="str">
        <x:v>IiwsIlRhYmxlIDk6CjQwICsgODAgKyA1MDAgKyAzNiArIDggPSA2NjQgR1BVLWhvdXJzIixOVklESUEgQTEwMCwsQ29uZmlkZW50LCJSZWNlbnQgYWR2YW5jZW1lbnRzIGluIG9tbmltb2RhbCBsZWFybmluZyBoYXZlIHNpZ25pZmljYW50bHkgaW1wcm92ZWQgdW5kZXJzdGFuZGluZyBhbmQgZ2VuZXJhdGlvbiBhY3Jvc3MgaW1hZ2VzLCB0ZXh0LCBhbmQgc3BlZWNoLCB5ZXQgdGhlc2UgZGV2ZWxvcG1lbnRzIHJlbWFpbiBwcmVkb21pbmFudGx5IGNvbmZpbmVkIHRvIHByb3ByaWV0YXJ5IG1vZGVscy4gVGhlIGxhY2sgb2YgaGlnaC1xdWFsaXR5IG9tbmltb2RhbCBkYXRhc2V0cyBhbmQgdGhlIGNoYWxsZW5nZXMgb2YgcmVhbC10aW1lIGVtb3Rpb25hbCBzcGVlY2ggc3ludGhlc2lzIGhhdmUgbm90YWJseSBoaW5kZXJlZCBwcm9ncmVzcyBpbiBvcGVuLXNvdXJjZSByZXNlYXJjaC4gVG8gYWRkcmVzcyB0aGVzZSBsaW1pdGF0aW9ucywgd2UgaW50cm9kdWNlIFxuYW1lLCBhIHR3by1zdGFnZSB0cmFpbmluZyBmcmFtZXdvcmsgdGhhdCBpbnRlZ3JhdGVzIG9tbmltb2RhbCBhbGlnbm1lbnQgYW5kIHNwZWVjaCBnZW5lcmF0aW9uIHRvIGRldmVsb3AgYSBzdGF0ZS1vZi10aGUtYXJ0IG9tbmltb2RhbCBsYXJnZSBsYW5ndWFnZSBtb2RlbC4gSW4gdGhlIGFsaWdubWVudCBwaGFzZSwgYSBwcmUtdHJhaW5lZCBzcGVlY2ggbW9kZWwgdW5kZXJnb2VzIGZ1cnRoZXIgdHJhaW5pbmcgb24gdGV4dC1pbWFnZSB0YXNrcywgZW5hYmxpbmcgKG5lYXIpIHplcm8tc2hvdCBnZW5lcmFsaXphdGlvbiBmcm9tIHZpc2lvbiB0byBzcGVlY2gsIG91dHBlcmZvcm1pbmcgbW9kZWxzIHRyYWluZWQgb24gdHJpLW1vZGFsIGRhdGFzZXRzLiBJbiB0aGUgc3BlZWNoIGdlbmVyYXRpb24gcGhhc2UsIGEgbGlnaHR3ZWlnaHQgZGVjb2RlciBpcyB0cmFpbmVkIG9uIHNwZWVjaCB0YXNrcyB3aXRoIGRpcmVjdCBwcmVmZXJlbmNlIG9wdGltaXphdGlvbiwgZW5hYmxpbmcgcmVhbC10aW1lIGVtb3Rpb25hbCBzcGVlY2ggc3ludGhlc2lzIHdpdGggaGlnaCBmaWRlbGl0eS4gRXhwZXJpbWVudHMgc2hvdyB0aGF0IFxuYW1lIHN1cnBhc3NlcyBzdGF0ZS1vZi10aGUtYXJ0IG1vZGVscyBhY3Jvc3Mgb21uaW1vZGFsLCB2aXNpb24tbGFuZ3VhZ2UsIGFuZCBzcGVlY2gtbGFuZ3VhZ2UgYmVuY2htYXJrcy4gSXQgYWNoaWV2ZXMgYSA0LXBvaW50IGFic29sdXRlIGltcHJvdmVtZW50IG9uIE9tbmlCZW5jaCBvdmVyIHRoZSBsZWFkaW5nIG9wZW4tc291cmNlIG1vZGVsIFZJVEEsIGRlc3BpdGUgdXNpbmcgNXggZmV3ZXIgdHJhaW5pbmcgc2FtcGxlcyBhbmQgYSBzbWFsbGVyIG1vZGVsIHNpemUgKDdCIHZzLiA3eDhCKS4gQWRkaXRpb25hbGx5LCBcbmFtZSBhY2hpZXZlcyByZWFsLXRpbWUgc3BlZWNoIGdlbmVyYXRpb24gd2l0aCA8MXMgbGF0ZW5jeSBhdCBub24tYXV0b3JlZ3Jlc3NpdmUgbW9kZSwgcmVkdWNpbmcgaW5mZXJlbmNlIHRpbWUgYnkgNXggY29tcGFyZWQgdG8gYXV0b3JlZ3Jlc3NpdmUgbWV0aG9kcywgYW5kIGltcHJvdmVzIGVtb3Rpb24gY2xhc3NpZmljYXRpb24gYWNjdXJhY3kgYnkgNy43XCUiLCwsT3BlbiB3ZWlnaHRzICh1bnJlc3RyaWN0ZWQpLCJDaGluYSxDaGluYSxDaGluYSxTaW5nYXBvcmUsQ2hpbmEiLCJRd2VuMi41IEluc3RydWN0ICg3QiksQ0xJUCAoVmlUIEwvMTRAMzM2cHgpLFdoaXNwZXIgdjMiLDIuMjM3NDE0NGUrMjAsMzEyMDAwMDAwMDAwMDAwIEZMT1AgLyBHUFUgLyBzZWMgKiA2NjQgR1BVLWhvdXJzIFtzZWUgdHJhaW5pbmcgdGltZSBub3Rlc10gKiAzNjAwIHNlYyAvIGhvdXIgKiAwLjMgW2Fzc3VtZWQgdXRpbGl6YXRpb25dID0gMi4yMzc0MTQ0ZSsyMCBGTE9QIChuZWdsaWdibGUgY29tcGFyaW5nIHRvIH4xKjEwXjI0IHRvdGFsIEZMT1AgZm9yIGFsbCBiYXNlIG1vZGVscyBwcmV0cmFpbmluZyw4LjAsLDIwMjUtMTEtMjggMTE6NTI6MTMrMDA6MDAsLCwsLCwiQWNhZGVtaWEsQWNhZGVtaWEsQWNhZGVtaWEsQWNhZGVtaWEiLCwsLDY2NC4wLE9wZW4gKG5vbi1jb21tZXJjaWFsKSwidW5jbGVhciBsaWNlbnNlCmh0dHBzOi8vZ2l0aHViLmNvbS9SYWluQm93THVvQ1MvT3Blbk9tbmkKCkFwYWNoZSAyLjAKaHR0cHM6Ly9odWdnaW5nZmFjZS5jby9Ub25neWktQ29udkFJL09wZW5PbW5pIiwsLCwsLDYyNjkuMzYyOTk5MTU3Njg4LEhhcmR3YXJlLFRvbmd5aS1Db252QUksLCwsWWVzCm8zIE9wZXJhdG9yLCJMYW5ndWFnZSxWaXNpb24sTXVsdGltb2RhbCIsIkxhbmd1YWdlIG1vZGVsaW5nL2dlbmVyYXRpb24sUXVlc3Rpb24gYW5zd2VyaW5nLFN5c3RlbSBjb250cm9sLENvZGUgZ2VuZXJhdGlvbixJbnN0cnVjdGlvbiBpbnRlcnByZXRhdGlvbixTZWFyY2gsUXVhbnRpdGF0aXZlIHJlYXNvbmluZyxWaXN1YWwgcXVlc3Rpb24gYW5zd2VyaW5nLENoYXJhY3RlciByZWNvZ25pdGlvbiAoT0NSKSIsT3BlbkFJLCwyMDI1LTA1LTIzLEFkZGVuZHVtIHRvIE9wZW5BSSBvMyBhbmQgbzQtbWluaSBzeXN0ZW0gY2FyZDogT3BlbkFJIG8zIE9wZXJhdG9yLCJodHRwczovL2Nkbi5vcGVuYWkuY29tL3BkZi80Mzc1ZTYwNS1mOWE2LTQzOGQtYmNjOC0xOTA1OTljMTgzYTYvbzNfY3VhX3N5c3RlbV9jYXJkLnBkZgoKaHR0cHM6Ly9oZWxwLm9wZW5haS5jb20vZW4vYXJ0aWNsZXMvMTA1NjE4MzQtb3BlcmF0b3ItcmVsZWFzZS1ub3RlcyIsLCwsLCwsLCwsLCwsLFVua25vd24sIk9wZXJhdG9yIGluIENoYXRHUFQgaGFzIGJlZW4gdXBkYXRlZCB3aXRoIG91ciBsYXRlc3QgcmVhc29uaW5nIG1vZGVsLgoKVGhlIG5ldyBvMy1iYXNlZCBPcGVyYXRvciBkZW1vbnN0cmF0ZXMgaW1wcm92ZWQgcGVyc2lzdGVuY2UgYW5kIGFjY3VyYWN5IGR1cmluZyBicm93c2VyIGludGVyYWN0aW9ucy4KSW4gcHJhY3RpY2FsIHRlcm1zLCB0aGlzIG1lYW5zIGl0IGlzIG1vcmUgbGlrZWx5IHRvIGNvbXBsZXRlIHVzZXIgdGFza3Mgc3VjY2Vzc2Z1bGx5IGFuZCB3aXRoIGxlc3MgbmVlZCBmb3IgY29ycmVjdGlvbiBvciByZXBldGl0aW9uLiBNb3Jlb3ZlciwgdXNlcnMgY2FuIGV4cGVjdCByZXNwb25zZXMgdGhhdCBhcmUgY2xlYXJlciwgbW9yZSBzdHJ1Y3R1cmVkLCBhbmQgbW9yZSBjb21wcmVoZW5zaXZlLgoKSW4gY29tcGFyYXRpdmUgZXZhbHVhdGlvbnMsIHRoZSBuZXcgbW9kZWwgc2hvd3MgYSBkaXN0aW5jdCBwcmVmZXJlbmNlIGFkdmFudGFnZSBvdmVyIGl0cyBwcmVkZWNlc3Nvci4gSHVtYW4gcHJlZmVyZW5jZSBzdHVkaWVzIHJldmVhbCB0aGF0IHVzZXJzIGZhdm9yIHRoZSBvMyBtb2RlbCBmb3IgaXRzIHN0eWxlLCBjb21wcmVoZW5zaXZlbmVzcywgYW5kIGNsYXJpdHkuIEl0IGFsc28gcGVyZm9ybXMgc3Ryb25nbHkgaW4gaW5zdHJ1Y3Rpb24gZm9sbG93aW5nIGFuZCBlZmZpY2llbmN5LCB0aG91Z2ggcmVzdWx0cyBmb3IgZmFjdHVhbCBjb3JyZWN0bmVzcyBhcmUgbW9yZSBiYWxhbmNlZCBiZXR3ZWVuIHZlcnNpb25zLgoKClBlcmZvcm1hbmNlIG9uIHRoaXJkLXBhcnR5IGV2YWx1YXRpb24gYmVuY2htYXJrcyByZWZsZWN0cyB0aGVzZSBlbmhhbmNlbWVudHMuIE9uIHRoZSBPU1dvcmxkIGJlbmNobWFyayB0aGF0IG1lYXN1cmVzIGNvbXBsZXRpb24gb2YgYnJvd3Nlci1iYXNlZCB0YXNrcywgdGhlIG8zIG1vZGVsIHNjb3JlcyA0Mi45IGNvbXBhcmVkIHRvIDM4LjEgZm9yIHRoZSBwcmV2aW91cyB2ZXJzaW9uLiIsLCxIb3N0ZWQgYWNjZXNzIChubyBBUEkpLFVuaXRlZCBTdGF0ZXMgb2YgQW1lcmljYSwibzMsQ29tcHV0ZXItVXNpbmcgQWdlbnQgKENVQSkiLCwsLCwyMDI1LTExLTI4IDExOjUyOjEzKzAwOjAwLCwsLCwsSW5kdXN0cnksLCwsLFVucmVsZWFzZWQsIlRoZSB1cGRhdGUsIHJlbGVhc2VkIGdsb2JhbGx5IHRvZGF5LCBNYXkgMjMsIDIwMjUsIGlzIGF2YWlsYWJsZSBhcyBhIOKAnHJlc2VhcmNoIHByZXZpZXfigJ0gdG8gcGF5aW5nIHN1YnNjcmliZXJzIG9mIE9wZW5BSeKAmXMgJDIwMCBVU0QtbW9udGhseSBDaGF0R1BUIFBybyBwbGFuLiIsVHJ1ZSwsLCwsLCwsLCwsTm8KRGF0YVJhdGVyIHRlc3QgbW9kZWwgKDFCKSxMYW5ndWFnZSxMYW5ndWFnZSBtb2RlbGluZyxHb29nbGUgRGVlcE1pbmQsIkRhbiBBLiBDYWxpYW4sIEdyZWdvcnkgRmFycXVoYXIsIEl1cmlpIEtlbWFldiwgTHVpc2EgTS4gWmludGdyYWYsIE1hdHRlbyBIZXNzZWwsIEplcmVteSBTaGFyLCBKdW5oeXVrIE9oLCBBbmRyw6FzIEd5w7ZyZ3ksIFRvbSBTY2hhdWwsIEplZmZyZXkgRGVhbiwgSGFkbyB2YW4gSGFzc2VsdCwgRGF2aWQgU2lsdmVyIiwyMDI1LTA1LTIzLERhdGFSYXRlcjogTWV0YS1MZWFybmVkIERhdGFzZXQgQ3VyYXRpb24saHR0cHM6Ly9hcnhpdi5vcmcvYWJzLzI1MDUuMTc4OTUsMTIuMCwsLDEwMDAwMDAwMDAuMCwiIiJBIGJhc2VsaW5lIDFCIG1vZGVsIGlzIHRyYWluZWQgb24gdGhlIHVuZmlsdGVyZWQgZGF0YXNldCwgd2hpbGUgYSBzZWNvbmQgMUIgbW9kZWwgaXMgdHJhaW5lZCBhbmFsb2dvdXNseSBvbiB0aGUgc2FtZSBkYXRhc2V0LCBidXQgZmlsdGVyZWQgYnkgYSBEYXRhUmF0ZXIuIiIiLDEuMmUrMjAsImMgPSA2bmQgd2hlcmUgbiA9IDFCLCBkID0gMjBCCmMgPSA2ICogMUIgKiAyMEIgPSAxLjJlMjAgRkxPUHMKCiIiQWxsIGlubmVyIGxhbmd1YWdlIG1vZGVscyBhbmQgRGF0YVJhdGVyIG1vZGVscyBhcmUgYmFzZWQgb24gdGhlIENoaW5jaGlsbGEgW0hvZmZtYW5uIGV0IGFsLiwgMjAyMl0gdHJhbnNmb3JtZXIgYXJjaGl0ZWN0dXJlcyBbVmFzd2FuaSBldCBhbC4sIDIwMTddLiIiCiIiTWV0YS10cmFpbmluZyBhIERhdGFSYXRlciByZXF1aXJlcyBhcHByb3hpbWF0ZWx5IDU4LjQlIG9mIHRoZSBGTE9QUyBuZWVkZWQgdG8gdHJhaW4gYSBzaW5nbGUgMUIgTExNLiIiIiwsLCwiIiJXZSBoYXZlIHJ1biBvdXIgZXhwZXJpbWVudHMgb24gR29vZ2xlIFRQVXM6IHdlIHVzZWQgNCDDlyA0IMOXIDQgdG9wb2xvZ3kgdjUgVFBVcyBmb3IgbWV0YS10cmFpbmluZywgYW5kIHVwIHRvIDQgw5cgOCB0b3BvbG9neSB2NmUgVFBVcyBmb3IgZXZhbHVhdGlvbi4iIiIsR29vZ2xlIFRQVSB2NmUgVHJpbGxpdW0sLExpa2VseSwiVGhlIHF1YWxpdHkgb2YgZm91bmRhdGlvbiBtb2RlbHMgZGVwZW5kcyBoZWF2aWx5IG9uIHRoZWlyIHRyYWluaW5nIGRhdGEuIENvbnNlcXVlbnRseSwgZ3JlYXQgZWZmb3J0cyBoYXZlIGJlZW4gcHV0IGludG8gZGF0YXNldCBjdXJhdGlvbi4gWWV0IG1vc3QgYXBwcm9hY2hlcyByZWx5IG9uIG1hbnVhbCB0dW5pbmcgb2YgY29hcnNlLWdyYWluZWQgbWl4dHVyZXMgb2YgbGFyZ2UgYnVja2V0cyBvZiBkYXRhLCBvciBmaWx0ZXJpbmcgYnkgaGFuZC1jcmFmdGVkIGhldXJpc3RpY3MuIEFuIGFwcHJvYWNoIHRoYXQgaXMgdWx0aW1hdGVseSBtb3JlIHNjYWxhYmxlIChsZXQgYWxvbmUgbW9yZSBzYXRpc2Z5aW5nKSBpcyB0byBsZWFybiB3aGljaCBkYXRhIGlzIGFjdHVhbGx5IHZhbHVhYmxlIGZvciB0cmFpbmluZy4gVGhpcyB0eXBlIG9mIG1ldGEtbGVhcm5pbmcgY291bGQgYWxsb3cgbW9yZSBzb3BoaXN0aWNhdGVkLCBmaW5lLWdyYWluZWQsIGFuZCBlZmZlY3RpdmUgY3VyYXRpb24uIE91ciBwcm9wb3NlZCBEYXRhUmF0ZXIgaXMgYW4gaW5zdGFuY2Ugb2YgdGhpcyBpZGVhLiBJdCBlc3RpbWF0ZXMgdGhlIHZhbHVlIG9mIHRyYWluaW5nIG9uIGFueSBwYXJ0aWN1bGFyIGRhdGEgcG9pbnQuIFRoaXMgaXMgZG9uZSBieSBtZXRhLWxlYXJuaW5nIHVzaW5nIOKAmG1ldGEtZ3JhZGllbnRz4oCZLCB3aXRoIHRoZSBvYmplY3RpdmUgb2YgaW1wcm92aW5nIHRyYWluaW5nIGVmZmljaWVuY3kgb24gaGVsZCBvdXQgZGF0YS4gSW4gZXh0ZW5zaXZlIGV4cGVyaW1lbnRzIGFjcm9zcyBhIHJhbmdlIG9mIG1vZGVsIHNjYWxlcyBhbmQgZGF0YXNldHMsIHdlIGZpbmQgdGhhdCB1c2luZyBvdXIgRGF0YVJhdGVyIHRvIGZpbHRlciBkYXRhIGlzIGhpZ2hseSBlZmZlY3RpdmUsIHJlc3VsdGluZyBpbiBzaWduaWZpY2FudGx5IGltcHJvdmVkIGNvbXB1dGUgZWZmaWNpZW5jeSIsLCwsVW5pdGVkIFN0YXRlcyBvZiBBbWVyaWNhLCwsLDMyLjAsLDIwMjYtMDUtMjUgMTI6MTI6NDgrMDA6MDAsLCwsLCxJbmR1c3RyeSwsLCwsLCwsLCwsLDIzODI0LjEwOTkzODg0MTMxMywsLCwsLApDbGF1ZGUgT3B1cyA0LCJMYW5ndWFnZSxNdWx0aW1vZGFsLFZpc2lvbiIsIkNvZGUgZ2VuZXJhdGlvbixMYW5ndWFnZSBtb2RlbGluZy9nZW5lcmF0aW9uLFF1YW50aXRhdGl2ZSByZWFzb25pbmcsU2VhcmNoLFZpc3VhbCBxdWVzdGlvbiBhbnN3ZXJpbmcsVHJhbnNsYXRpb24sSW1hZ2UgY2FwdGlvbmluZyxJbnN0cnVjdGlvbiBpbnRlcnByZXRhdGlvbixNYXRoZW1hdGljYWwgcmVhc29uaW5nLFZpc3VhbCBwdXp6bGVzLENvZGUgYXV0b2NvbXBsZXRpb24sQ2hhdCxDaGFyYWN0ZXIgcmVjb2duaXRpb24gKE9DUiksTGFuZ3VhZ2UgbW9kZWxpbmcsTGFuZ3VhZ2UgZ2VuZXJhdGlvbixUZXh0IGF1dG9jb21wbGV0aW9uLFJldHJpZXZhbC1hdWdtZW50ZWQgZ2VuZXJhdGlvbixTeXN0ZW0gY29udHJvbCIsQW50aHJvcGljLCwyMDI1LTA1LTIyLCJIeWJyaWQgcmVhc29uaW5nIG1vZGVsIHRoYXQgcHVzaGVzIHRoZSBmcm9udGllciBmb3IgY29kaW5nIGFuZCBBSSBhZ2VudHMsIGZlYXR1cmluZyBhIDIwMEsgY29udGV4dCB3aW5kb3ciLCJodHRwczovL3d3dy5hbnRocm9waWMuY29tL2NsYXVkZS9vcHVzCgpodHRwczovL3d3dy5hbnRocm9waWMuY29tL25ld3MvY2xhdWRlLTQiLCxUcmFpbmluZyBjb3N0LCwsLCxGbGFnc2hpcCBtb2RlbCBmcm9tIGEgbGVhZGluZyBkZXZlbG9wZXIgaW4gbWlkLTIwMjU7IHZlcnkgbGlrZWx5IGl0IHVzZWQgPjFlMjUgRkxPUC4sLCwsLCwsVW5rbm93biwiQ2xhdWRlIE9wdXMgNCBpcyBvdXIgbW9zdCBwb3dlcmZ1bCBtb2RlbCB5ZXQgYW5kIHRoZSBiZXN0IGNvZGluZyBtb2RlbCBpbiB0aGUgd29ybGQsIGxlYWRpbmcgb24gU1dFLWJlbmNoICg3Mi41JSkgYW5kIFRlcm1pbmFsLWJlbmNoICg0My4yJSkuIEl0IGRlbGl2ZXJzIHN1c3RhaW5lZCBwZXJmb3JtYW5jZSBvbiBsb25nLXJ1bm5pbmcgdGFza3MgdGhhdCByZXF1aXJlIGZvY3VzZWQgZWZmb3J0IGFuZCB0aG91c2FuZHMgb2Ygc3RlcHMsIHdpdGggdGhlIGFiaWxpdHkgdG8gd29yayBjb250aW51b3VzbHkgZm9yIHNldmVyYWwgaG91cnPigJRkcmFtYXRpY2FsbHkgb3V0cGVyZm9ybWluZyBhbGwgU29ubmV0IG1vZGVscyBhbmQgc2lnbmlmaWNhbnRseSBleHBhbmRpbmcgd2hhdCBBSSBhZ2VudHMgY2FuIGFjY29tcGxpc2guIiwsLEFQSSBhY2Nlc3MsVW5pdGVkIFN0YXRlcyBvZiBBbWVyaWNhLCwsLCwsMjAyNi0wNC0yNCAxOTozMjo1MCswMDowMCwsLCwsLEluZHVzdHJ5LCwsLCxVbnJlbGVhc2VkLCxUcnVlLCwsLCwsLCwsLCxObwpDbGF1ZGUgU29ubmV0IDQsIkxhbmd1YWdlLE11bHRpbW9kYWwsVmlzaW9uIiwiQ29kZSBnZW5lcmF0aW9uLExhbmd1YWdlIG1vZGVsaW5nL2dlbmVyYXRpb24sUXVhbnRpdGF0aXZlIHJlYXNvbmluZyxTZWFyY2gsVmlzdWFsIHF1ZXN0aW9uIGFuc3dlcmluZyxUcmFuc2xhdGlvbixJbWFnZSBjYXB0aW9uaW5nLEluc3RydWN0aW9uIGludGVycHJldGF0aW9uLE1hdGhlbWF0aWNhbCByZWFzb25pbmcsVmlzdWFsIHB1enpsZXMsQ29kZSBhdXRvY29tcGxldGlvbixDaGF0LENoYXJhY3RlciByZWNvZ25pdGlvbiAoT0NSKSxMYW5ndWFnZSBtb2RlbGluZyxMYW5ndWFnZSBnZW5lcmF0aW9uLFRleHQgYXV0b2NvbXBsZXRpb24sUmV0cmlldmFsLWF1Z21lbnRlZCBnZW5lcmF0aW9uLFN5c3RlbSBjb250cm9sIixBbnRocm9waWMsLDIwMjUtMDUtMjIsIkh5YnJpZCByZWFzb25pbmcgbW9kZWwgd2l0aCBzdXBlcmlvciBpbnRlbGxpZ2VuY2UgZm9yIGhpZ2gtdm9sdW1lIHVzZSBjYXNlcywgYW5kIDIwMEsgY29udGV4dCB3aW5kb3ciLCJodHRwczovL3d3dy5hbnRocm9waWMuY29tL2NsYXVkZS9zb25uZXQKCmh0dHBzOi8vd3d3LmFudGhyb3BpYy5jb20vbmV3cy9jbGF1ZGUtNCIsLFRyYWluaW5nIGNvc3QsLCwsLEZsYWdzaGlwIG1vZGVsIGZyb20gYSBsZWFkaW5nIGRldmVsb3BlciBpbiBtaWQtMjAyNTsgdmVyeSBsaWtlbHkgaXQgdXNlZCA+MWUyNSBGTE9QLiwsLCwsLCxVbmtub3duLCJDbGF1ZGUgU29ubmV0IDQgY2FuIHVuZGVyc3RhbmQgbnVhbmNlZCBpbnN0cnVjdGlvbnMgYW5kIGNvbnRleHQsIHJlY29nbml6ZSBhbmQgY29ycmVjdCBpdHMgb3duIG1pc3Rha2VzLCBhbmQgY3JlYXRlIHNvcGhpc3RpY2F0ZWQgYW5hbHlzaXMgYW5kIGluc2lnaHRzIGZyb20gY29tcGxleCBkYXRhLiBDb21iaW5lZCB3aXRoIHN1cGVyaW9yIGNvZGluZywgdmlzaW9uLCBhbmQgd3JpdGluZyBza2lsbHMsIHlvdSBjYW4gdXNlIENsYXVkZSBTb25uZXQgNCBmb3IgYSB2YXJpZXR5IG9mIHVzZSBjYXNlcy4KCkNsYXVkZSBTb25uZXQgNCBjYW4gcHJvZHVjZSBuZWFyLWluc3RhbnQgcmVzcG9uc2VzIG9yIGV4dGVuZGVkLCBzdGVwLWJ5LXN0ZXAgdGhpbmtpbmcgdGhhdCBpcyBtYWRlIHZpc2libGUgdG8gdGhlIHVzZXIuIEFQSSB1c2VycyBhbHNvIGhhdmUgZmluZS1ncmFpbmVkIGNvbnRyb2wgb3ZlciBob3cgbG9uZyB0aGUgbW9kZWwgdGhpbmtzIGZvci4iLCwsQVBJIGFjY2VzcyxVbml0ZWQgU3RhdGVzIG9mIEFtZXJpY2EsLCwsLCwyMDI2LTA0LTI0IDE5OjMyOjUwKzAwOjAwLCwsLCwsSW5kdXN0cnksLCwsLFVucmVsZWFzZWQsLFRydWUsLCwsLCwsLCwsLE5vClJlYXNvbi1Nb2Rlcm5Db2xCRVJULExhbmd1YWdlLCJMYW5ndWFnZSBtb2RlbGluZy9nZW5lcmF0aW9uLFF1ZXN0aW9uIGFuc3dlcmluZyxRdWFudGl0YXRpdmUgcmVhc29uaW5nLFJldHJpZXZhbC1hdWdtZW50ZWQgZ2VuZXJhdGlvbiIsTGlnaHRPbixBbnRvaW5lIENoYWZmaW4sMjAyNS0wNS0yMixMaWdodE9uIFVubG9ja3MgQWdlbnRpYyBSQUcgd2l0aCBuZXcgU09UQSBNb2RlbCBSZWFzb24tTW9kZXJuQ29sQkVSVCxodHRwczovL2h1Z2dpbmdmYWNlLmNvL2xpZ2h0b25haS9SZWFzb24tTW9kZXJuQ29sQkVSVCwsLCwxNTAwMDAwMDAuMCwxNTBNLDMuNjgzMjQwN2UrMjEsZmluZS10dW5lIGNvbXB1dGUgaXMgbmVnbGlnaWJsZSwsIlNpemU6IDEwMCw1MjEgdHJhaW5pbmcgc2FtcGxlcwoKcXVlcnkgbWVhbjogOTcuODQgdG9rZW5zCnBvcyBtZWFuOiAxMjcuNjMgdG9rZW5zCm5lZyBtZWFuOiAxMjcuNzcgdG9rZW5zCgoxMDAsNTIxICogKDk3Ljg0KzEyNy42MysxMjcuNzcpID0gMzU1MDgwMzguMDQgdG9rZW5zIiwyLjAsIiIiUmVhc29uLU1vZGVybkNvbEJFUlQgaGFzIGJlZW4gdHJhaW5lZCBpbiBsZXNzIHRoYW4gdHdvIGhvdXJzIiIiLCwsTGlrZWx5LCJBZnRlciB0aGUgcmVjZW50IHJlbGVhc2Ugb2YgR1RFLU1vZGVybkNvbEJFUlQgZXhoaWJpdGluZyBzdGF0ZS1vZi10aGUtYXJ0IHJlc3VsdHMgb24gbG9uZy1jb250ZXh0IHJldHJpZXZhbCwgTGlnaHRPbiBhbm5vdW5jZXMgYSBtYWpvciBsZWFwIGZvcndhcmQgaW4gQUktZHJpdmVuIGtub3dsZWRnZSBkaXNjb3Zlcnk6IFJlYXNvbi1Nb2Rlcm5Db2xCRVJULCBhbiBvcGVuLXNvdXJjZSBtdWx0aS12ZWN0b3IgbW9kZWwgcHVycG9zZS1idWlsdCBmb3IgRGVlcCBSZXNlYXJjaCBhcHBsaWNhdGlvbnMuIiwzLjAsLE9wZW4gd2VpZ2h0cyAobm9uLWNvbW1lcmNpYWwpLEZyYW5jZSxHVEUtTW9kZXJuQ29sQkVSVC12MSw5LjU4NzE3MDNlKzE2LDYgRkxPUCAvIHRva2VuIC8gcGFyYW1ldGVyICogMTUwICogMTBeNiBwYXJhbWV0ZXJzICogMzU1MDgwMzguMDQgdG9rZW5zICogMyBlcG9jaHMgPSA5LjU4NzE3MDNlKzE2IEZMT1AsLCwyMDI1LTExLTI4IDExOjUyOjEzKzAwOjAwLCwsLCwsSW5kdXN0cnksLCwsLE9wZW4gc291cmNlLCJDQy1CWS1OQy00LjAKaHR0cHM6Ly9odWdnaW5nZmFjZS5jby9saWdodG9uYWkvUmVhc29uLU1vZGVybkNvbEJFUlQKCiIiVW5mb3J0dW5hdGVseSwgc2luY2UgdGhlIFJlYXNvbklSIGRhdGEgaGFzIGJlZW4gcmVsZWFzZWQgdW5kZXIgYSBjYy1ieS1uYy00LjAgbGljZW5zZSwgd2UgY2Fubm90IHJlbGVhc2UgdGhpcyBtb2RlbCB1bmRlciBhbiBBcGFjaGUgMi4wIGxpY2Vuc2UuIEhvd2V2ZXIsIHRoZSBhdXRob3JzIG9mIFJlYXNvbklSIHJlbGVhc2VkIGNvZGUgdG8gZ2VuZXJhdGUgdGhlIGRhdGEuIEFueW9uZSB3aWxsaW5nIHRvIHJlcHJvZHVjZSB0aGUgZGF0YSBjb3VsZCB0aGVuIGVhc2lseSByZXByb2R1Y2UgdGhpcyBtb2RlbCB1bmRlciBhbiBBcGFjaGUgMi4wIGxpY2Vuc2UgYnkgcnVubmluZyBhIGZpbmUtdHVuaW5nIGxhc3RpbmcgbG93ZXIgdGhhbiAyIGhvdXJzIHVzaW5nIHRoaXMgYm9pbGVycGxhdGUuIiIKaHR0cHM6Ly9naXN0LmdpdGh1Yi5jb20vTm9oVG93L2Q1NjMyNDQ1OTY1NDhiZjM4N2YxOWZjZDc5MDY2NGQzIiwsLCwsLCxPcGVyYXRpb24gY291bnRpbmcsbGlnaHRvbmFpLCwsLFllcwpWZW8gMywiVmlkZW8sVmlzaW9uIiwiVmlkZW8gZ2VuZXJhdGlvbixJbWFnZS10by12aWRlbyxUZXh0LXRvLXZpZGVvIixHb29nbGUgRGVlcE1pbmQsIkFiaGlzaGVrIFNoYXJtYSwgQWxpbmEgS3V6bmV0c292YSwgQWxpIFJhemF2aSwgQWxla3NhbmRlciBIb2x5bnNraSwgQWxpbmEgS3V6bmV0c292YSwgQW5rdXNoIEd1cHRhLCBBdXN0aW4gV2F0ZXJzLCBCZW4gUG9vbGUsIERhbmllbCBUYW5pcywgRGVyZWsgR2FzYXdheSwgRHVtaXRydSBFcmhhbiwgRW5yaWMgQ29yb25hLCBGcmFuayBCZWxsZXR0aSwgR2FiZSBCYXJ0aC1NYXJvbiwgSGFrYW4gRXJkb2dhbiwgSGVubmEgTmFuZHdhbmksIEhlcm5hbiBNb3JhbGRvLCBJbHlhIEZpZ290aW4sIElnb3IgU2FwcnlraW4sIEphc29uIEJhbGRyaWRnZSwgSmVmZiBEb25haHVlLCBKaW1teSBTaGksIEt1cnRpcyBEYXZpZCwgTWFpIEdpbWVuZXosIE1lZGhpbmkgTmFyYXNpbWhhbiwgTWlhb3NlbiBXYW5nLCBNaW5nZGEgWmhhbmcsIE1vaGFtbWFkIEJhYmFlaXphZGVoLCBNdWt1bCBCaHV0YW5pLCBOaWtoaWwgS2hhZGtlLCBOaWxwYSBKaGEsIFBpZXRlci1KYW4gS2luZGVybWFucywgUG9vcnZhIFJhbmUsIFJhY2hlbCBIb3JudW5nLCBSaWNreSBXb25nLCBSdWJlbiBWaWxsZWdhcywgUnVpcWkgR2FvLCBSeWFuIFBvcGxpbiwgU2FsYWggWmFpZW0sIFNheW5hIEVicmFoaW1pLCBTY290dCBXaXNkb20sIFNobG9taSBGcnVjaHRlciwgU29waGlhIFNhbmNoZXosIFZpa2FzIFZlcm1hLCBWaXJhbCBDYXJwZW50ZXIsIFhpbmNoZW4gWWFuLCBYaW55dSBXYW5nLCBZaXdlbiBMdW8sIFpoaWNoYW8gWWluLCBadSBLaW0iLDIwMjUtMDUtMjEsT3VyIHN0YXRlLW9mLXRoZS1hcnQgdmlkZW8gZ2VuZXJhdGlvbiBtb2RlbCxodHRwczovL2RlZXBtaW5kLmdvb2dsZS9tb2RlbHMvdmVvLywsU09UQSBpbXByb3ZlbWVudCxodHRwczovL2RlZXBtaW5kLmdvb2dsZS9tb2RlbHMvdmVvL2V2YWxzLywsLCwsLCwsLCwsVW5rbm93biwiUmUtZGVzaWduZWQgZm9yIGdyZWF0ZXIgcmVhbGlzbQpHcmVhdGVyIHJlYWxpc20gYW5kIGZpZGVsaXR5LCBpbmNsdWRpbmcgNGsgb3V0cHV0IGFuZCBWZW8gM+KAmXMgcmVhbCB3b3JsZCBwaHlzaWNzIGFuZCBhdWRpbwoKRm9sbG93cyBwcm9tcHRzIGxpa2UgbmV2ZXIgYmVmb3JlCkltcHJvdmVkIHByb21wdCBhZGhlcmVuY2UsIG1lYW5pbmcgbW9yZSBhY2N1cmF0ZSByZXNwb25zZXMgdG8geW91ciBpbnN0cnVjdGlvbnMuCgpJbXByb3ZlZCBjcmVhdGl2ZSBjb250cm9sCk5ldyBjYXBhYmlsaXRpZXMgdG8gYWNoaWV2ZSBuZXcgbGV2ZWxzIG9mIGNvbnRyb2wsIGNvbnNpc3RlbmN5LCBhbmQgY3JlYXRpdml0eS4iLCwsQVBJIGFjY2VzcyxVbml0ZWQgU3RhdGVzIG9mIEFtZXJpY2EsLCwsLCwyMDI1LTExLTI4IDExOjUyOjEzKzAwOjAwLCwsLCwsSW5kdXN0cnksLCwsLFVucmVsZWFzZWQsaHR0cHM6Ly9jbG91ZC5nb29nbGUuY29tL3ZlcnRleC1haS9nZW5lcmF0aXZlLWFpL2RvY3MvbW9kZWxzL3Zlby8zLTAtZ2VuZXJhdGUtcHJldmlldyxUcnVlLCwsLCwsLCwsLCxObwpGYWxjb24tQXJhYmljLExhbmd1YWdlLCJMYW5ndWFnZSBtb2RlbGluZy9nZW5lcmF0aW9uLFF1ZXN0aW9uIGFuc3dlcmluZyxNYXRoZW1hdGljYWwgcmVhc29uaW5nLFJldHJpZXZhbC1hdWdtZW50ZWQgZ2VuZXJhdGlvbiIsVGVjaG5vbG9neSBJbm5vdmF0aW9uIEluc3RpdHV0ZSwiQmFzbWEgQm91c3NhaGEsIE1vaGFtbWVkIEFseWFmZWFpLCBBaG1lZCBBbHp1YmFpZGksIExlZW4gQWxRYWRpLCBZb3VuZXMgQiwgTWlrZSBMdWJpbmV0cywgSGFraW0gSGFjaWQsIEZhbGNvbiBMTE0gVElJIFVBRSIsMjAyNS0wNS0yMSxGYWxjb24tQXJhYmljOiBBIEJyZWFrdGhyb3VnaCBpbiBBcmFiaWMgTGFuZ3VhZ2UgTW9kZWxzLGh0dHBzOi8vaHVnZ2luZ2ZhY2UuY28vYmxvZy90aWl1YWUvZmFsY29uLWFyYWJpYywsLCw3MDAwMDAwMDAwLjAsLCwsLCwsLCwsQ29uZmlkZW50LCJXZSBhcmUgZXhjaXRlZCB0byBpbnRyb2R1Y2UgRmFsY29uLUFyYWJpYywgYSA3QiBwYXJhbWV0ZXIgTGFuZ3VhZ2UgTW9kZWwgdGhhdCBzZXRzIGEgbmV3IGJlbmNobWFyayBmb3IgQXJhYmljIE5MUC4gQnVpbHQgb24gdGhlIEZhbGNvbiAzIGFyY2hpdGVjdHVyZSwgRmFsY29uLUFyYWJpYyBpcyBhIG11bHRpbGluZ3VhbCBtb2RlbCB0aGF0IHN1cHBvcnRzIEFyYWJpYywgRW5nbGlzaCwgYW5kIHNldmVyYWwgb3RoZXIgbGFuZ3VhZ2VzLiBJdCBleGNlbHMgaW4gZ2VuZXJhbCBrbm93bGVkZ2UsIEFyYWJpYyBncmFtbWFyLCBtYXRoZW1hdGljYWwgcmVhc29uaW5nLCBjb21wbGV4IHByb2JsZW0gc29sdmluZywgYW5kIHVuZGVyc3RhbmRpbmcgdGhlIHJpY2ggZGl2ZXJzaXR5IG9mIEFyYWJpYyBkaWFsZWN0cy4gRmFsY29uLUFyYWJpYyBzdXBwb3J0cyBhIGNvbnRleHQgbGVuZ3RoIG9mIDMyLDAwMCB0b2tlbnMsIGFsbG93aW5nIGl0IHRvIGhhbmRsZSBsb25nIGRvY3VtZW50cyBhbmQgZW5hYmxpbmcgYWR2YW5jZWQgYXBwbGljYXRpb25zIGxpa2UgcmV0cmlldmFsLWF1Z21lbnRlZCBnZW5lcmF0aW9uIChSQUcpLCBpbi1kZXB0aCBjb250ZW50IGNyZWF0aW9uLCBhbmQga25vd2xlZGdlLWludGVuc2l2ZSB0YXNrcy4iLCwsSG9zdGVkIGFjY2VzcyAobm8gQVBJKSxVbml0ZWQgQXJhYiBFbWlyYXRlcyxGYWxjb24zLTdCLCwsLCwyMDI1LTExLTI4IDExOjUyOjEzKzAwOjAwLCwsLCwsR292ZXJubWVudCwsLCwsVW5yZWxlYXNlZCxodHRwczovL2NoYXQuZmFsY29ubGxtLnRpaS5hZS9hdXRoLCwsLCwsLCwsLCwsTm8KRmFsY29uLUgxLExhbmd1YWdlLCJMYW5ndWFnZSBtb2RlbGluZy9nZW5lcmF0aW9uLFF1ZXN0aW9uIGFuc3dlcmluZyxDb2RlIGdlbmVyYXRpb24iLFRlY2hub2xvZ3kgSW5ub3ZhdGlvbiBJbnN0aXR1dGUsIkppbmd3ZWkgWnVvLCBNYWtzaW0gVmVsaWthbm92LCBJbHlhcyBDaGFoZWQsIFlvdW5lcyBCZWxrYWRhLCBEaGlhIEVkZGluZSBSaGF5ZW0sIEd1aWxsYXVtZSBLdW5zY2gsIEhha2ltIEhhY2lkLCBIYW16YSBZb3VzLCBCcmFoaW0gRmFyaGF0LCBJYnJhaGltIEtoYWRyYW91aSwgTXVnYXJpeWEgRmFyb29xLCBHaXVsaWEgQ2FtcGVzYW4sIFJ1eGFuZHJhIENvam9jYXJ1LCBZYXNzZXIgRGppbGFsaSwgU2hpIEh1LCBJaGViIENoYWFiYW5lLCBQdW5lZXNoIEtoYW5uYSwgTW9oYW1lZCBFbCBBbWluZSBTZWRkaWssIE5nb2MgRHVuZyBIdXluaCwgUGh1YyBMZSBLaGFjLCBMZWVuIEFsUWFkaSwgQmlsbGVsIE1va2VkZGVtLCBNb2hhbWVkIENoYW1pLCBBYmRhbGdhZGVyIEFidWJha2VyLCBNaWtoYWlsIEx1YmluZXRzLCBLYWNwZXIgUGlza29yc2tpLCBTbGltIEZyaWtoYSIsMjAyNS0wNS0yMSxGYWxjb24tSDE6IEEgRmFtaWx5IG9mIEh5YnJpZC1IZWFkIExhbmd1YWdlIE1vZGVscyBSZWRlZmluaW5nIEVmZmljaWVuY3kgYW5kIFBlcmZvcm1hbmNlLGh0dHBzOi8vYXJ4aXYub3JnL2Ficy8yNTA3LjIyNDQ4LCwsLDM0MDAwMDAwMDAwLjAsIiIiSW4gdGhpcyByZWxlYXNlLCB3ZSBmZWF0dXJlIHNpeCBvcGVuLXdlaWdodCBtb2RlbHM6IDAuNUIsIDEuNUIsIDEuNUItRGVlcCwgM0IsIDdCLCBhbmQgMzRCLCBhbG9uZyB3aXRoIHRoZWlyIGluc3RydWN0IHZlcnNpb25zIiIgKGh0dHBzOi8vaHVnZ2luZ2ZhY2UuY28vYmxvZy90aWl1YWUvZmFsY29uLWgxKS4iLDMuNjcyZSsyNCw2IEZMT1AgLyBwYXJhbWV0ZXIgLyB0b2tlbiAqIDM0ICogMTBeOSBwYXJhbWV0ZXJzICogMTggKiAxMF4xMiB0b2tlbnMgPSAzLjY3MmUrMjQgRkxPUCwxODAwMDAwMDAwMDAwMCwxOFQsLCIiIlRoZSBGYWxjb24tSDEgbW9kZWwgc2VyaWVzIHdhcyB0cmFpbmVkIG9uIGEgbGFyZ2Utc2NhbGUgaW5mcmFzdHJ1Y3R1cmUgY29tcHJpc2luZyA0LDA5NiBOVklESUEgSDEwMCBHUFVzLiIiIixOVklESUEgSDEwMCBTWE01IDgwR0IsLENvbmZpZGVudCwiSW4gdGhpcyByZXBvcnQsIHdlIGludHJvZHVjZSBGYWxjb24tSDEsIGEgbmV3IHNlcmllcyBvZiBsYXJnZSBsYW5ndWFnZSBtb2RlbHMgKExMTXMpIGZlYXR1cmluZyBoeWJyaWQgYXJjaGl0ZWN0dXJlIGRlc2lnbnMgb3B0aW1pemVkIGZvciBib3RoIGhpZ2ggcGVyZm9ybWFuY2UgYW5kIGVmZmljaWVuY3kgYWNyb3NzIGRpdmVyc2UgdXNlIGNhc2VzLiBVbmxpa2UgZWFybGllciBGYWxjb24gbW9kZWxzIGJ1aWx0IHNvbGVseSBvbiBUcmFuc2Zvcm1lciBvciBNYW1iYSBhcmNoaXRlY3R1cmVzLCBGYWxjb24tSDEgYWRvcHRzIGEgcGFyYWxsZWwgaHlicmlkIGFwcHJvYWNoIHRoYXQgY29tYmluZXMgVHJhbnNmb3JtZXItYmFzZWQgYXR0ZW50aW9uIHdpdGggU3RhdGUgU3BhY2UgTW9kZWxzIChTU01zKSwga25vd24gZm9yIHN1cGVyaW9yIGxvbmctY29udGV4dCBtZW1vcnkgYW5kIGNvbXB1dGF0aW9uYWwgZWZmaWNpZW5jeS4gV2Ugc3lzdGVtYXRpY2FsbHkgcmV2aXNpdGVkIG1vZGVsIGRlc2lnbiwgZGF0YSBzdHJhdGVneSwgYW5kIHRyYWluaW5nIGR5bmFtaWNzLCBjaGFsbGVuZ2luZyBjb252ZW50aW9uYWwgcHJhY3RpY2VzIGluIHRoZSBmaWVsZC4gRmFsY29uLUgxIGlzIHJlbGVhc2VkIGluIG11bHRpcGxlIGNvbmZpZ3VyYXRpb25zLCBpbmNsdWRpbmcgYmFzZSBhbmQgaW5zdHJ1Y3Rpb24tdHVuZWQgdmFyaWFudHMgYXQgMC41QiwgMS41QiwgMS41Qi1kZWVwLCAzQiwgN0IsIGFuZCAzNEIgcGFyYW1ldGVycy4gUXVhbnRpemVkIGluc3RydWN0aW9uLXR1bmVkIG1vZGVscyBhcmUgYWxzbyBhdmFpbGFibGUsIHRvdGFsaW5nIG92ZXIgMzAgY2hlY2twb2ludHMgb24gSHVnZ2luZyBGYWNlIEh1Yi4gRmFsY29uLUgxIG1vZGVscyBkZW1vbnN0cmF0ZSBzdGF0ZS1vZi10aGUtYXJ0IHBlcmZvcm1hbmNlIGFuZCBleGNlcHRpb25hbCBwYXJhbWV0ZXIgYW5kIHRyYWluaW5nIGVmZmljaWVuY3kuIFRoZSBmbGFnc2hpcCBGYWxjb24tSDEtMzRCIG1hdGNoZXMgb3Igb3V0cGVyZm9ybXMgbW9kZWxzIHVwIHRvIDcwQiBzY2FsZSwgc3VjaCBhcyBRd2VuMy0zMkIsIFF3ZW4yLjUtNzJCLCBhbmQgTGxhbWEzLjMtNzBCLCB3aGlsZSB1c2luZyBmZXdlciBwYXJhbWV0ZXJzIGFuZCBsZXNzIGRhdGEuIFNtYWxsZXIgbW9kZWxzIHNob3cgc2ltaWxhciB0cmVuZHM6IHRoZSBGYWxjb24tSDEtMS41Qi1EZWVwIHJpdmFscyBjdXJyZW50IGxlYWRpbmcgN0ItMTBCIG1vZGVscywgYW5kIEZhbGNvbi1IMS0wLjVCIHBlcmZvcm1zIGNvbXBhcmFibHkgdG8gdHlwaWNhbCA3QiBtb2RlbHMgZnJvbSAyMDI0LiBUaGVzZSBtb2RlbHMgZXhjZWwgYWNyb3NzIHJlYXNvbmluZywgbWF0aGVtYXRpY3MsIG11bHRpbGluZ3VhbCB0YXNrcywgaW5zdHJ1Y3Rpb24gZm9sbG93aW5nLCBhbmQgc2NpZW50aWZpYyBrbm93bGVkZ2UuIFdpdGggc3VwcG9ydCBmb3IgdXAgdG8gMjU2SyBjb250ZXh0IHRva2VucyBhbmQgMTggbGFuZ3VhZ2VzLCBGYWxjb24tSDEgaXMgc3VpdGFibGUgZm9yIGEgd2lkZSByYW5nZSBvZiBhcHBsaWNhdGlvbnMuIEFsbCBtb2RlbHMgYXJlIHJlbGVhc2VkIHVuZGVyIGEgcGVybWlzc2l2ZSBvcGVuLXNvdXJjZSBsaWNlbnNlLCB1bmRlcnNjb3Jpbmcgb3VyIGNvbW1pdG1lbnQgdG8gYWNjZXNzaWJsZSBhbmQgaW1wYWN0ZnVsIEFJIHJlc2VhcmNoLiIsLCxPcGVuIHdlaWdodHMgKHVucmVzdHJpY3RlZCksVW5pdGVkIEFyYWIgRW1pcmF0ZXMsLCwsNDA5Ni4wLCwyMDI1LTExLTI4IDExOjUyOjEzKzAwOjAwLCwsLDI2MDAwMDAwLjAsLEdvdmVybm1lbnQsLCwsLFVucmVsZWFzZWQsIkZhbGNvbkxMTSBsaWNlbnNlCmh0dHBzOi8vaHVnZ2luZ2ZhY2UuY28vdGlpdWFlL0ZhbGNvbi1IMS0zNEItQmFzZQoiLCwsLCwsNTYxNzcyNC41NDQyODk1MDQsT3BlcmF0aW9uIGNvdW50aW5nLHRpaXVhZSwsLCxZZXMKRGV2c3RyYWwgU21hbGwsTGFuZ3VhZ2UsIkNvZGUgZ2VuZXJhdGlvbixMYW5ndWFnZSBtb2RlbGluZy9nZW5lcmF0aW9uLEluc3RydWN0aW9uIGludGVycHJldGF0aW9uLFN5c3RlbSBjb250cm9sIiwiTWlzdHJhbCBBSSxBbGwgSGFuZHMgQUkiLCwyMDI1LTA1LTIxLEludHJvZHVjaW5nIHRoZSBiZXN0IG9wZW4tc291cmNlIG1vZGVsIGZvciBjb2RpbmcgYWdlbnRzLixodHRwczovL21pc3RyYWwuYWkvbmV3cy9kZXZzdHJhbCwsLCwyNDAwMDAwMDAwMC4wLDI0QiwsLCwsLCwsLENvbmZpZGVudCwiRGV2c3RyYWwgaXMgYW4gYWdlbnRpYyBMTE0gZm9yIHNvZnR3YXJlIGVuZ2luZWVyaW5nIHRhc2tzIGJ1aWx0IHVuZGVyIGEgY29sbGFib3JhdGlvbiBiZXR3ZWVuIE1pc3RyYWwgQUkgYW5kIEFsbCBIYW5kcyBBSSDwn5mMLiBEZXZzdHJhbCBleGNlbHMgYXQgdXNpbmcgdG9vbHMgdG8gZXhwbG9yZSBjb2RlYmFzZXMsIGVkaXRpbmcgbXVsdGlwbGUgZmlsZXMgYW5kIHBvd2VyIHNvZnR3YXJlIGVuZ2luZWVyaW5nIGFnZW50cy4gVGhlIG1vZGVsIGFjaGlldmVzIHJlbWFya2FibGUgcGVyZm9ybWFuY2Ugb24gU1dFLWJlbmNoIHdoaWNoIHBvc2l0aW9uYXRlcyBpdCBhcyB0aGUgIzEgb3BlbiBzb3VyY2UgbW9kZWwgb24gdGhpcyBiZW5jaG1hcmsuCgpJdCBpcyBmaW5ldHVuZWQgZnJvbSBNaXN0cmFsLVNtYWxsLTMuMSwgdGhlcmVmb3JlIGl0IGhhcyBhIGxvbmcgY29udGV4dCB3aW5kb3cgb2YgdXAgdG8gMTI4ayB0b2tlbnMuIEFzIGEgY29kaW5nIGFnZW50LCBEZXZzdHJhbCBpcyB0ZXh0LW9ubHkgYW5kIGJlZm9yZSBmaW5lLXR1bmluZyBmcm9tIE1pc3RyYWwtU21hbGwtMy4xIHRoZSB2aXNpb24gZW5jb2RlciB3YXMgcmVtb3ZlZC4iLCwsT3BlbiB3ZWlnaHRzICh1bnJlc3RyaWN0ZWQpLCJGcmFuY2UsVW5pdGVkIFN0YXRlcyBvZiBBbWVyaWNhIixNaXN0cmFsIFNtYWxsIDMuMSwsLCwsMjAyNS0xMS0yOCAxMTo1MjoxMyswMDowMCwsLCwsLCJJbmR1c3RyeSxJbmR1c3RyeSIsLCwsLFVucmVsZWFzZWQsIkFwYWNoZSAyLjAKaHR0cHM6Ly9odWdnaW5nZmFjZS5jby9taXN0cmFsYWkvRGV2c3RyYWwtU21hbGwtMjUwNSIsLCwsLCwsLG1pc3RyYWxhaSwsLCxZZXMKTWVkR2VtbWEgMjdCLCJNZWRpY2luZSxMYW5ndWFnZSxWaXNpb24sTXVsdGltb2RhbCIsIlF1ZXN0aW9uIGFuc3dlcmluZyxMYW5ndWFnZSBtb2RlbGluZy9nZW5lcmF0aW9uLE1lZGljYWwgZGlhZ25vc2lzLFZpc3VhbCBxdWVzdGlvbiBhbnN3ZXJpbmcsSW1hZ2UgY2xhc3NpZmljYXRpb24iLEdvb2dsZSwiQW5kcmV3IFNlbGxlcmdyZW4sIFNhaGFyIEthemVtemFkZWgsIFRpYW0gSmFyb2Vuc3JpLCBBdGlsbGEgS2lyYWx5LCBNYWRlbGVpbmUgVHJhdmVyc2UsIFRpbW8gS29obGJlcmdlciwgU2hhd24gWHUsIEZheWF6IEphbWlsLCBDw61hbiBIdWdoZXMsIENoYXJsZXMgTGF1LCBKdXN0aW4gQ2hlbiwgRmVyZXNodGVoIE1haHZhciwgTGlyb24gWWF0eml2LCBUaWZmYW55IENoZW4sIEJyYW0gU3RlcmxpbmcsIFN0ZWZhbmllIEFubmEgQmFieSwgU3VzYW5uYSBNYXJpYSBCYWJ5LCBKZXJlbXkgTGFpLCBTYW11ZWwgU2NobWlkZ2FsbCwgTHUgWWFuZywgS2VqaWEgQ2hlbiwgUGVyIEJqb3Juc3NvbiwgU2hhc2hpciBSZWRkeSwgUnlhbiBCcnVzaCwgS2VubmV0aCBQaGlsYnJpY2ssIE1lcmN5IEFzaWVkdSwgSW5lcyBNZXplcnJlZywgSG93YXJkIEh1LCBIb3dhcmQgWWFuZywgUmljaGEgVGl3YXJpLCBTdW5ueSBKYW5zZW4sIFByZWV0aSBTaW5naCwgWXVuIExpdSwgU2hla29vZmVoIEF6aXppLCBBaXNod2FyeWEgS2FtYXRoLCBKb2hhbiBGZXJyZXQsIFNocmV5YSBQYXRoYWssIE5pbm8gVmllaWxsYXJkLCBSYW1vbmEgTWVyaGVqLCBTYXJhaCBQZXJyaW4sIFRhdGlhbmEgTWF0ZWpvdmljb3ZhLCBBbGV4YW5kcmUgUmFtw6ksIE1vcmdhbmUgUml2aWVyZSwgTG91aXMgUm91aWxsYXJkLCBUaG9tYXMgTWVzbmFyZCwgR2VvZmZyZXkgQ2lkZXJvbiwgSmVhbi1iYXN0aWVuIEdyaWxsLCBTYWJlbGEgUmFtb3MsIEVkb3VhcmQgWXZpbmVjLCBNaWNoZWxsZSBDYXNib24sIEVsZW5hIEJ1Y2hhdHNrYXlhLCBKZWFuLUJhcHRpc3RlIEFsYXlyYWMsIERtaXRyeSBMZXBpa2hpbiwgVmxhZCBGZWluYmVyZywgU2ViYXN0aWFuIEJvcmdlYXVkLCBBbGVrIEFuZHJlZXYsIENhc3NpZHkgSGFyZGluLCBSb2JlcnQgRGFkYXNoaSwgTMOpb25hcmQgSHVzc2Vub3QsIEFybWFuZCBKb3VsaW4sIE9saXZpZXIgQmFjaGVtLCBZb3NzaSBNYXRpYXMsIEthdGhlcmluZSBDaG91LCBBdmluYXRhbiBIYXNzaWRpbSwgS2F2aSBHb2VsLCBDbGVtZW50IEZhcmFiZXQsIEpvZWxsZSBCYXJyYWwsIFRyaXMgV2Fya2VudGluLCBKb25hdGhvbiBTaGxlbnMsIERhdmlkIEZsZWV0LCBWaWN0b3IgQ290cnV0YSwgT21hciBTYW5zZXZpZXJvLCBHdXMgTWFydGlucywgUGhvZWJlIEtpcmssIEFuYW5kIFJhbywgU2hyYXZ5YSBTaGV0dHksIERhdmlkIEYuIFN0ZWluZXIsIENhbiBLaXJtaXppYmF5cmFrLCBSb3J5IFBpbGdyaW0sIERhbmllbCBHb2xkZW4sIExpbiBZYW5nIiwyMDI1LTA1LTIwLE1lZEdlbW1hIFRlY2huaWNhbCBSZXBvcnQsaHR0cHM6Ly9hcnhpdi5vcmcvYWJzLzI1MDcuMDUyMDEsLCwsMjcwMDAwMDAwMDAuMCwyN0IsLCwsLCwsLCxDb25maWRlbnQsIkFydGlmaWNpYWwgaW50ZWxsaWdlbmNlIChBSSkgaGFzIHNpZ25pZmljYW50IHBvdGVudGlhbCBpbiBoZWFsdGhjYXJlIGFwcGxpY2F0aW9ucywgYnV0IGl0cyB0cmFpbmluZyBhbmQgZGVwbG95bWVudCBmYWNlcyBjaGFsbGVuZ2VzIGR1ZSB0byBoZWFsdGhjYXJlJ3MgZGl2ZXJzZSBkYXRhLCBjb21wbGV4IHRhc2tzLCBhbmQgdGhlIG5lZWQgdG8gcHJlc2VydmUgcHJpdmFjeS4gRm91bmRhdGlvbiBtb2RlbHMgdGhhdCBwZXJmb3JtIHdlbGwgb24gbWVkaWNhbCB0YXNrcyBhbmQgcmVxdWlyZSBsZXNzIHRhc2stc3BlY2lmaWMgdHVuaW5nIGRhdGEgYXJlIGNyaXRpY2FsIHRvIGFjY2VsZXJhdGUgdGhlIGRldmVsb3BtZW50IG9mIGhlYWx0aGNhcmUgQUkgYXBwbGljYXRpb25zLiBXZSBpbnRyb2R1Y2UgTWVkR2VtbWEsIGEgY29sbGVjdGlvbiBvZiBtZWRpY2FsIHZpc2lvbi1sYW5ndWFnZSBmb3VuZGF0aW9uIG1vZGVscyBiYXNlZCBvbiBHZW1tYSAzIDRCIGFuZCAyN0IuIE1lZEdlbW1hIGRlbW9uc3RyYXRlcyBhZHZhbmNlZCBtZWRpY2FsIHVuZGVyc3RhbmRpbmcgYW5kIHJlYXNvbmluZyBvbiBpbWFnZXMgYW5kIHRleHQsIHNpZ25pZmljYW50bHkgZXhjZWVkaW5nIHRoZSBwZXJmb3JtYW5jZSBvZiBzaW1pbGFyLXNpemVkIGdlbmVyYXRpdmUgbW9kZWxzIGFuZCBhcHByb2FjaGluZyB0aGUgcGVyZm9ybWFuY2Ugb2YgdGFzay1zcGVjaWZpYyBtb2RlbHMsIHdoaWxlIG1haW50YWluaW5nIHRoZSBnZW5lcmFsIGNhcGFiaWxpdGllcyBvZiB0aGUgR2VtbWEgMyBiYXNlIG1vZGVscy4gRm9yIG91dC1vZi1kaXN0cmlidXRpb24gdGFza3MsIE1lZEdlbW1hIGFjaGlldmVzIDIuNi0xMCUgaW1wcm92ZW1lbnQgb24gbWVkaWNhbCBtdWx0aW1vZGFsIHF1ZXN0aW9uIGFuc3dlcmluZywgMTUuNS0xOC4xJSBpbXByb3ZlbWVudCBvbiBjaGVzdCBYLXJheSBmaW5kaW5nIGNsYXNzaWZpY2F0aW9uLCBhbmQgMTAuOCUgaW1wcm92ZW1lbnQgb24gYWdlbnRpYyBldmFsdWF0aW9ucyBjb21wYXJlZCB0byB0aGUgYmFzZSBtb2RlbHMuIEZpbmUtdHVuaW5nIE1lZEdlbW1hIGZ1cnRoZXIgaW1wcm92ZXMgcGVyZm9ybWFuY2UgaW4gc3ViZG9tYWlucywgcmVkdWNpbmcgZXJyb3JzIGluIGVsZWN0cm9uaWMgaGVhbHRoIHJlY29yZCBpbmZvcm1hdGlvbiByZXRyaWV2YWwgYnkgNTAlIGFuZCByZWFjaGluZyBjb21wYXJhYmxlIHBlcmZvcm1hbmNlIHRvIGV4aXN0aW5nIHNwZWNpYWxpemVkIHN0YXRlLW9mLXRoZS1hcnQgbWV0aG9kcyBmb3IgcG5ldW1vdGhvcmF4IGNsYXNzaWZpY2F0aW9uIGFuZCBoaXN0b3BhdGhvbG9neSBwYXRjaCBjbGFzc2lmaWNhdGlvbi4gV2UgYWRkaXRpb25hbGx5IGludHJvZHVjZSBNZWRTaWdMSVAsIGEgbWVkaWNhbGx5LXR1bmVkIHZpc2lvbiBlbmNvZGVyIGRlcml2ZWQgZnJvbSBTaWdMSVAuIE1lZFNpZ0xJUCBwb3dlcnMgdGhlIHZpc3VhbCB1bmRlcnN0YW5kaW5nIGNhcGFiaWxpdGllcyBvZiBNZWRHZW1tYSBhbmQgYXMgYW4gZW5jb2RlciBhY2hpZXZlcyBjb21wYXJhYmxlIG9yIGJldHRlciBwZXJmb3JtYW5jZSB0aGFuIHNwZWNpYWxpemVkIG1lZGljYWwgaW1hZ2UgZW5jb2RlcnMuIFRha2VuIHRvZ2V0aGVyLCB0aGUgTWVkR2VtbWEgY29sbGVjdGlvbiBwcm92aWRlcyBhIHN0cm9uZyBmb3VuZGF0aW9uIG9mIG1lZGljYWwgaW1hZ2UgYW5kIHRleHQgY2FwYWJpbGl0aWVzLCB3aXRoIHBvdGVudGlhbCB0byBzaWduaWZpY2FudGx5IGFjY2VsZXJhdGUgbWVkaWNhbCByZXNlYXJjaCBhbmQgZGV2ZWxvcG1lbnQgb2YgZG93bnN0cmVhbSBhcHBsaWNhdGlvbnMuIFRoZSBNZWRHZW1tYSBjb2xsZWN0aW9uLCBpbmNsdWRpbmcgdHV0b3JpYWxzIGFuZCBtb2RlbCB3ZWlnaHRzLCBjYW4gYmUgZm91bmQgYXQgdGhpcyBodHRwcyBVUkwuIiwsLE9wZW4gd2VpZ2h0cyAocmVzdHJpY3RlZCB1c2UpLFVuaXRlZCBTdGF0ZXMgb2YgQW1lcmljYSwiR2VtbWEgMyAyN0IsTWVkU2lnTElQIiwsLCwsMjAyNS0xMS0yOCAxMTo1MjoxMyswMDowMCwsLCwsLEluZHVzdHJ5LCwsLCxVbnJlbGVhc2VkLCJoZWFsdGgtYWktZGV2ZWxvcGVyIGZvdW5kYXRpb24KaHR0cHM6Ly9odWdnaW5nZmFjZS5jby9nb29nbGUvbWVkZ2VtbWEtMjdiLWl0IiwsLCwsLCwsZ29vZ2xlLCwsLFllcwpHZW1tYSAzbiwiTGFuZ3VhZ2UsTXVsdGltb2RhbCxTcGVlY2gsVmlzaW9uIiwiTGFuZ3VhZ2UgbW9kZWxpbmcvZ2VuZXJhdGlvbixRdWVzdGlvbiBhbnN3ZXJpbmcsQ2hhdCxTcGVlY2ggcmVjb2duaXRpb24gKEFTUiksVHJhbnNsYXRpb24sU3BlZWNoLXRvLXRleHQsVmlzdWFsIHF1ZXN0aW9uIGFuc3dlcmluZyxNYXRoZW1hdGljYWwgcmVhc29uaW5nLENvZGUgZ2VuZXJhdGlvbixDaGFyYWN0ZXIgcmVjb2duaXRpb24gKE9DUikiLEdvb2dsZSwiTHVjYXMgR29uemFsZXosIFJha2VzaCBTaGl2YW5uYSIsMjAyNS0wNS0yMCwiQW5ub3VuY2luZyBHZW1tYSAzbiBwcmV2aWV3OiBwb3dlcmZ1bCwgZWZmaWNpZW50LCBtb2JpbGUtZmlyc3QgQUkiLGh0dHBzOi8vZGV2ZWxvcGVycy5nb29nbGVibG9nLmNvbS9lbi9pbnRyb2R1Y2luZy1nZW1tYS0zbi8sLCwsNzg1MDAwMDAwMC4wLDcuODVCIChTYWZldGVuc29ycyksNS4xODFlKzIzLDYgRkxPUCAvIHBhcmFtZXRlciAvIHRva2VuICogNy44NSAqIDEwXjkgcGFyYW1ldGVycyAqIDExICogMTBeMTIgdG9rZW5zID0gNS4xODFlKzIzIEZMT1AsMTEwMDAwMDAwMDAwMDAsMTFULCwsLCxDb25maWRlbnQsIkZvbGxvd2luZyB0aGUgZXhjaXRpbmcgbGF1bmNoZXMgb2YgR2VtbWEgMyBhbmQgR2VtbWEgMyBRQVQsIG91ciBmYW1pbHkgb2Ygc3RhdGUtb2YtdGhlLWFydCBvcGVuIG1vZGVscyBjYXBhYmxlIG9mIHJ1bm5pbmcg</x:v>
      </x:c>
    </x:row>
    <x:row r="33" ht="18" customHeight="1">
      <x:c r="A33" s="17" t="n">
        <x:v>28</x:v>
      </x:c>
      <x:c r="B33" s="17" t="n">
        <x:v>309</x:v>
      </x:c>
      <x:c r="C33" s="94" t="str">
        <x:v>b24gYSBzaW5nbGUgY2xvdWQgb3IgZGVza3RvcCBhY2NlbGVyYXRvciwgd2UncmUgcHVzaGluZyBvdXIgdmlzaW9uIGZvciBhY2Nlc3NpYmxlIEFJIGV2ZW4gZnVydGhlci4gR2VtbWEgMyBkZWxpdmVyZWQgcG93ZXJmdWwgY2FwYWJpbGl0aWVzIGZvciBkZXZlbG9wZXJzLCBhbmQgd2UncmUgbm93IGV4dGVuZGluZyB0aGF0IHZpc2lvbiB0byBoaWdobHkgY2FwYWJsZSwgcmVhbC10aW1lIEFJIG9wZXJhdGluZyBkaXJlY3RseSBvbiB0aGUgZGV2aWNlcyB5b3UgdXNlIGV2ZXJ5IGRheSDigJMgeW91ciBwaG9uZXMsIHRhYmxldHMsIGFuZCBsYXB0b3BzLgoKVG8gcG93ZXIgdGhlIG5leHQgZ2VuZXJhdGlvbiBvZiBvbi1kZXZpY2UgQUkgYW5kIHN1cHBvcnQgYSBkaXZlcnNlIHJhbmdlIG9mIGFwcGxpY2F0aW9ucywgaW5jbHVkaW5nIGFkdmFuY2luZyB0aGUgY2FwYWJpbGl0aWVzIG9mIEdlbWluaSBOYW5vLCB3ZSBlbmdpbmVlcmVkIGEgbmV3LCBjdXR0aW5nLWVkZ2UgYXJjaGl0ZWN0dXJlLiBUaGlzIG5leHQtZ2VuZXJhdGlvbiBmb3VuZGF0aW9uIHdhcyBjcmVhdGVkIGluIGNsb3NlIGNvbGxhYm9yYXRpb24gd2l0aCBtb2JpbGUgaGFyZHdhcmUgbGVhZGVycyBsaWtlIFF1YWxjb21tIFRlY2hub2xvZ2llcywgTWVkaWFUZWssIGFuZCBTYW1zdW5nJ3MgU3lzdGVtIExTSSBidXNpbmVzcywgYW5kIGlzIG9wdGltaXplZCBmb3IgbGlnaHRuaW5nLWZhc3QsIG11bHRpbW9kYWwgQUksIGVuYWJsaW5nIHRydWx5IHBlcnNvbmFsIGFuZCBwcml2YXRlIGV4cGVyaWVuY2VzIGRpcmVjdGx5IG9uIHlvdXIgZGV2aWNlLgoKR2VtbWEgM24gaXMgb3VyIGZpcnN0IG9wZW4gbW9kZWwgYnVpbHQgb24gdGhpcyBncm91bmRicmVha2luZywgc2hhcmVkIGFyY2hpdGVjdHVyZSwgYWxsb3dpbmcgZGV2ZWxvcGVycyB0byBiZWdpbiBleHBlcmltZW50aW5nIHdpdGggdGhpcyB0ZWNobm9sb2d5IHRvZGF5IGluIGFuIGVhcmx5IHByZXZpZXcuIFRoZSBzYW1lIGFkdmFuY2VkIGFyY2hpdGVjdHVyZSBhbHNvIHBvd2VycyB0aGUgbmV4dCBnZW5lcmF0aW9uIG9mIEdlbWluaSBOYW5vLCB3aGljaCBicmluZ3MgdGhlc2UgY2FwYWJpbGl0aWVzIHRvIGEgYnJvYWQgcmFuZ2Ugb2YgZmVhdHVyZXMgaW4gR29vZ2xlIGFwcHMgYW5kIG91ciBvbi1kZXZpY2UgZWNvc3lzdGVtLCBhbmQgd2lsbCBiZWNvbWUgYXZhaWxhYmxlIGxhdGVyIHRoaXMgeWVhci4gR2VtbWEgM24gZW5hYmxlcyB5b3UgdG8gc3RhcnQgYnVpbGRpbmcgb24gdGhpcyBmb3VuZGF0aW9uIHRoYXQgd2lsbCBjb21lIHRvIG1ham9yIHBsYXRmb3JtcyBzdWNoIGFzIEFuZHJvaWQgYW5kIENocm9tZS4iLCwsT3BlbiB3ZWlnaHRzIChyZXN0cmljdGVkIHVzZSksVW5pdGVkIFN0YXRlcyBvZiBBbWVyaWNhLCwsLCwsMjAyNS0xMS0yOCAxMTo1MjoxMyswMDowMCwsLCwsLEluZHVzdHJ5LCwsLCxVbnJlbGVhc2VkLCJHZW1tYSBsaWNlbnNlCmh0dHBzOi8vaHVnZ2luZ2ZhY2UuY28vZ29vZ2xlL2dlbW1hLTNuLUU0Qi1pdCIsLCwsLCwsT3BlcmF0aW9uIGNvdW50aW5nLGdvb2dsZSwsLCxZZXMKTHlyaWEgUmVhbFRpbWUsQXVkaW8sQXVkaW8gZ2VuZXJhdGlvbixHb29nbGUgRGVlcE1pbmQsIkFkYW0gUm9iZXJ0cywgQW50b2luZSBDYWlsbG9uLCBDYXNzaWUgVGFyYWthamlhbiwgQ2hyaXMgRG9uYWh1ZSwgSWFuIFNpbW9uLCBKZXNzZSBFbmdlbCwgTm9haCBDb25zdGFudCwgQWxiZXJ0byBMYWxhbWEsIEFuZHJlYSBBZ29zdGluZWxsaSwgQW5uYSBIdWFuZywgQXNodSBEZXNhaSwgQnJpYW4gTWNXaWxsaWFtcywgRGF2aWQgVGlhbiwgRFkgS2ltLCBFdGhhbiBNYW5pbG93LCBHZW9yZ2UgQnJvd2VyLCBIZW1hIE1hbmlja2F2YXNhZ2FtLCBJbGFyaWEgTWFuY28sIEp1bGlhbiBTYWxhemFyLCBLZWhhbmcgSGFuLCBNYXVyaWNpbyBadWx1YWdhLCBNaWNoYWVsIERvb2xleSwgTWF0ZWogS2FzdGVsaWMsIE1vbmljYSBEaW5jdWxlc2N1LCBPbmRyZWogU2tvcGVrLCBQZW4gTGksIFJlZWQgRW5nZXIsIFRpbW8gRGVuaywgWW90YW0gTWFubiBhbmQgWmFsYW4gQm9yc29zIiwyMDI1LTA1LTIwLEludGVyYWN0aXZlIHJlYWwtdGltZSBtdXNpYyBjcmVhdGlvbiBtb2RlbCxodHRwczovL2RlZXBtaW5kLmdvb2dsZS9tb2RlbHMvbHlyaWEvcmVhbHRpbWUvLCwsLCwsLCwsLCwsLCxVbmtub3duLCJBZHZhbmNlZCBjb250cm9scwoKQmxlbmQgbXVsdGlwbGUgdGV4dCBwcm9tcHRzIHRvIG1peCBnZW5yZXMsIGNoYW5nZSBpbnN0cnVtZW50cywgYW5kIGFsdGVyIHRoZSBtb29kIG9mIHRoZSBtdXNpYy4gWW91IGNhbiBhbHNvIGRpcmVjdGx5IGNvbnRyb2wgdGhlIGtleSwgdGVtcG8sIGRlbnNpdHksIGFuZCBicmlnaHRuZXNzLgoKUHJvZHVjdGlvbi1xdWFsaXR5IHNvdW5kCgpHZW5lcmF0ZSBwcm9mZXNzaW9uYWwtZ3JhZGUgNDhrSHogc3RlcmVvIGF1ZGlvLCBwZXJmZWN0IGZvciBwZXJmb3JtYW5jZSBvciBhcyBhIHNvdXJjZSBvZiBpbnNwaXJhdGlvbiBmb3IgcHJvZHVjdGlvbi4KCk11c2ljYWwgc3VycHJpc2VzCgpGb3JnZSB1bmxpa2VseSBjb25uZWN0aW9ucyBiZXR3ZWVuIGV4aXN0aW5nIHNvdW5kcyBhbmQgZ2VucmVzIHRvIGV4cGxvcmUgZGl2ZXJzZSBuZXcgaWRlYXMuIiwsLEFQSSBhY2Nlc3MsVW5pdGVkIFN0YXRlcyBvZiBBbWVyaWNhLCwsLCwsMjAyNS0xMS0yOCAxMTo1MjoxMyswMDowMCwsLCwsLEluZHVzdHJ5LCwsLCxVbnJlbGVhc2VkLEFQSTogaHR0cHM6Ly9haS5nb29nbGUuZGV2L2dlbWluaS1hcGkvZG9jcy9tdXNpYy1nZW5lcmF0aW9uLCwsLCwsLCwsLCwsTm8KSW1hZ2VuIDQsSW1hZ2UgZ2VuZXJhdGlvbiwiSW1hZ2UgZ2VuZXJhdGlvbixUZXh0LXRvLWltYWdlIixHb29nbGUsIkdhYnJpZWwgQmFyY2lrLCBKYWtvYiBCYXVlciwgRGFuYSBCZXJtYW4sIE5pY29sZSBCcmljaHRvdmEsIExsdWlzIENhc3RyZWpvbiwgTWF0YW4gQ29oZW4sIFNhbmRlciBEaWVsZW1hbiwgWXVxaW5nIER1LCBQcmFuZWV0IER1dHRhLCBKZXNzIEdhbGxlZ29zLCBZaWxpbiBHYW8sIEV2Z2VueSBHbGFkY2hlbmtvLCBTdXNhbiBIYW8sIFJ1YmEgSGFyb3VuLCBFZCBIaXJzdCwgVG9iZW5uYSBQZXRlciBJZ3dlLCBYdWh1aSBKaWEsIFNpYXZhc2ggS2hvZGFkYWRlaCwgUGF2ZWwgS2hydXNoa292LCBLYXJvbCBMYW5nbmVyLCBSb3J5IExhd3RvbiwgWWlueGlhbyBMaSwgWWFuZG9uZyBMaSwgU2hpeGluIEx1bywgTWljaGFlbCBNYXRoaWV1LCBTb8WIYSBNb2tyw6EsIEHDpHJvbiB2YW4gZGVuIE9vcmQsIExpbHkgUGFnYW4sIFphcmFuYSBQYXJla2gsIE5vYW0gUGV0cmFuaywgSm9yZGkgUG9udC1UdXNldCwgSGFuZyBRaSwgRGVlcGFrIFJhbWFjaGFuZHJhbiwgUG9vcnZhIFJhbmUsIEFsaSBSYXphdmksIFJvYmVydCBSaWFjaGksIERpcmsgUm9iaW5zb24sIEphbWVzIFRob3JudG9uLCBGZWxpeCBSaWVkZWwsIEV2Z2VueSBTbHV6aGFldiwgSGFuc2EgU3Jpbml2YXNhbiwgU3JpdmF0c2FuIFNyaW5pdmFzYW4sIEJlbmlnbm8gVXJpYSwgQ3Jpc3RpbmEgVmFzY29uY2Vsb3MsIE9saXZlciBXYW5nLCBTaW1vbiBXYW5nLCBBdXN0aW4gV2F0ZXJzLCBEYW5pZWwgV2ludGVyLCBDaHJpcyBXb2xmZiwgWGluIFl1YW4sIFpoaXNoZW5nIFhpYW8sIEtleWFuZyBYdSwgQW5kcmV3IFh1ZSwgS2F0aWUgWmhhbmcsIFlhbmcgWmhhbyIsMjAyNS0wNS0yMCxJbWFnZW4gNCBNb2RlbCBDYXJkLGh0dHBzOi8vc3RvcmFnZS5nb29nbGVhcGlzLmNvbS9kZWVwbWluZC1tZWRpYS9Nb2RlbC1DYXJkcy9JbWFnZW4tNC1Nb2RlbC1DYXJkLnBkZiwsU2lnbmlmaWNhbnQgdXNlLCwsLCwsLCwsLCwsVW5rbm93biwiRGVzY3JpcHRpb246IEltYWdlbiA0IGlzIGEgbGF0ZW50IGRpZmZ1c2lvbiBtb2RlbCB0aGF0IGdlbmVyYXRlcyBoaWdoIHF1YWxpdHkgaW1hZ2VzIGZyb20gdGV4dCBwcm9tcHRzLiBJbWFnZW4gNCBwZXJmb3JtcyB3ZWxsIGluIHBob3RvcmVhbGlzdGljIGNvbXBvc2l0aW9uIHNlaW5ncyBhbmQgaGFzIGltcHJvdmVkIHNwZWxsaW5nIGFuZCB0eXBvZ3JhcGh5LCBpbnN0cnVjdGlvbiBmb2xsb3dpbmcgYW5kIHJpY2hlciBjb2xvcnMsIHRleHR1cmVzIGFuZCBkZXRhaWxzIGNvbXBhcmVkIHRvIHByZXZpb3VzIEltYWdlbiBtb2RlbHMuCklucHV0czogVGhlIGlucHV0cyBjb25zaXN0IG9mIG5hdHVyYWwtbGFuZ3VhZ2UgdGV4dCBzdHJpbmdzIChlLmcuIGluc3RydWN0aW9ucyBmb3IgY3JlYXRpbmcgYSBzeW50aGV0aWMgaW1hZ2UgdXNpbmcgYSB2aXN1YWwgZGVzY3JpcHRpb24pIG9yIGltYWdlIGZpbGVzLgpPdXRwdXRzOiBPdXRwdXRzIGFyZSBnZW5lcmF0ZWQgaGlnaCBxdWFsaXR5IGltYWdlcyBpbiByZXNwb25zZSB0byB0ZXh0IGFuZCBpbWFnZSBpbnB1dHMuIApBcmNoaXRlY3R1cmU6IEltYWdlbiA0IHV0aWxpc2VzIGxhdGVudCBkaWZmdXNpb24sIHdoaWNoIGlzIHRoZSBkZSBmYWN0byBzdGFuZGFyZCBhcHByb2FjaCBmb3IgbW9kZXJuIGltYWdlIGFuZCB2aWRlbyBtb2RlbHMsIGFjaGlldmluZyBoaWdoIHF1YWxpdHkgcGVyZm9ybWFuY2UgaW4gZ2VuZXJhdGl2ZSBtZWRpYSBhcHBsaWNhdGlvbnMuCiIsLCxBUEkgYWNjZXNzLFVuaXRlZCBTdGF0ZXMgb2YgQW1lcmljYSwsLCwsLDIwMjUtMTEtMjggMTE6NTI6MTMrMDA6MDAsLCwsLCxJbmR1c3RyeSwsLCwsVW5yZWxlYXNlZCwsVHJ1ZSwsLCwsLCwsLCwsTm8Kdm95YWdlLTMuNSxMYW5ndWFnZSwiTGFuZ3VhZ2UgbW9kZWxpbmcvZ2VuZXJhdGlvbixRdWVzdGlvbiBhbnN3ZXJpbmcsUmV0cmlldmFsLWF1Z21lbnRlZCBnZW5lcmF0aW9uLEVudGl0eSBlbWJlZGRpbmciLFZveWFnZSBBSSwsMjAyNS0wNS0yMCwiCnZveWFnZS0zLjUgYW5kIHZveWFnZS0zLjUtbGl0ZTogaW1wcm92ZWQgcXVhbGl0eSBmb3IgYSBuZXcgcmV0cmlldmFsIGZyb250aWVyCiIsaHR0cHM6Ly9ibG9nLnZveWFnZWFpLmNvbS8yMDI1LzA1LzIwL3ZveWFnZS0zLTUvLCwsLCwsLCwsLCwsLCxVbmtub3duLCJUTDtEUiDigJMgV2XigJlyZSBleGNpdGVkIHRvIGludHJvZHVjZSB2b3lhZ2UtMy41IGFuZCB2b3lhZ2UtMy41LWxpdGUsIHRoZSBsYXRlc3QgZ2VuZXJhdGlvbiBvZiBvdXIgZW1iZWRkaW5nIG1vZGVscy4gVGhlc2UgbW9kZWxzIG9mZmVyIGltcHJvdmVkIHJldHJpZXZhbCBxdWFsaXR5IG92ZXIgdm95YWdlLTMgYW5kIHZveWFnZS0zLWxpdGUgYXQgdGhlIHNhbWUgcHJpY2UsIHNldHRpbmcgYSBuZXcgZnJvbnRpZXIgZm9yIHByaWNlLXBlcmZvcm1hbmNlLiBCb3RoIG1vZGVscyBzdXBwb3J0IGVtYmVkZGluZ3MgaW4gMjA0OCwgMTAyNCwgNTEyLCBhbmQgMjU2IGRpbWVuc2lvbnMsIHdpdGggbXVsdGlwbGUgcXVhbnRpemF0aW9uIG9wdGlvbnMgZW5hYmxlZCBieSBNYXRyeW9zaGthIGxlYXJuaW5nIGFuZCBxdWFudGl6YXRpb24tYXdhcmUgdHJhaW5pbmcuIHZveWFnZS0zLjUgYW5kIHZveWFnZS0zLjUtbGl0ZSBvdXRwZXJmb3JtIE9wZW5BSS12My1sYXJnZSBieSA4LjI2JSBhbmQgNi4zNCUsIHJlc3BlY3RpdmVseSwgb24gYXZlcmFnZSBhY3Jvc3MgZXZhbHVhdGVkIGRvbWFpbnMsIHdpdGggMi4yeCBhbmQgNi41eCBsb3dlciByZXNwZWN0aXZlIGNvc3RzIGFuZCBhIDEuNXggc21hbGxlciBlbWJlZGRpbmcgZGltZW5zaW9uLiBDb21wYXJlZCB3aXRoIE9wZW5BSS12My1sYXJnZSAoZmxvYXQsIDMwNzIpLCB2b3lhZ2UtMy41IChpbnQ4LCAyMDQ4KSBhbmQgdm95YWdlLTMuNS1saXRlIChpbnQ4LCAyMDQ4KSByZWR1Y2UgdmVjdG9yIGRhdGFiYXNlIGNvc3RzIGJ5IDgzJSwgd2hpbGUgYWNoaWV2aW5nIGhpZ2hlciByZXRyaWV2YWwgcXVhbGl0eS4iLCwsQVBJIGFjY2VzcyxVbml0ZWQgU3RhdGVzIG9mIEFtZXJpY2EsLCwsLCwyMDI1LTExLTI4IDExOjUyOjEzKzAwOjAwLCwsLCwsSW5kdXN0cnksLCwsLFVucmVsZWFzZWQsLCwsLCwsLCwsLCwsTm8KSW1hZ2VuIDQgdWx0cmEsSW1hZ2UgZ2VuZXJhdGlvbiwiSW1hZ2UgZ2VuZXJhdGlvbixUZXh0LXRvLWltYWdlIixHb29nbGUsLDIwMjUtMDUtMjAsSW1hZ2VuIDQgdWx0cmEsaHR0cHM6Ly9jbG91ZC5nb29nbGUuY29tL3ZlcnRleC1haS9nZW5lcmF0aXZlLWFpL2RvY3MvbW9kZWxzL2ltYWdlbi80LTAtdWx0cmEtZ2VuZXJhdGUtMDAxLCwsLCwsLCwsLCwsLCxVbmtub3duLCwsLEFQSSBhY2Nlc3MsVW5pdGVkIFN0YXRlcyBvZiBBbWVyaWNhLCwsLCwsMjAyNS0xMS0yOCAxMTo1MjoxMyswMDowMCwsLCwsLEluZHVzdHJ5LCwsLCxVbnJlbGVhc2VkLCwsLCwsLCwsLCwsLE5vCk1hcmluIDhCLExhbmd1YWdlLCJMYW5ndWFnZSBtb2RlbGluZy9nZW5lcmF0aW9uLFF1ZXN0aW9uIGFuc3dlcmluZyxDb2RlIGdlbmVyYXRpb24sUXVhbnRpdGF0aXZlIHJlYXNvbmluZyIsTWFyaW4sLDIwMjUtMDUtMTksTWFyaW4gOEIgUmV0cm9zcGVjdGl2ZSxodHRwczovL21hcmluLnJlYWR0aGVkb2NzLmlvL2VuL2xhdGVzdC9yZXBvcnRzL21hcmluLThiLXJldHJvLywsLCw4MDAwMDAwMDAwLjAsIjhCCgpBcmNoaXRlY3R1cmUgRGV0YWlscwpBcmNoaXRlY3R1cmU6IExsYW1hIDMgOEIKSGlkZGVuIHNpemU6IDQwOTYKRmVlZGZvcndhcmQgc2l6ZTogMTQzMzYKTnVtYmVyIG9mIGxheWVyczogMzIKTnVtYmVyIG9mIGF0dGVudGlvbiBoZWFkczogMzIKTnVtYmVyIG9mIEtWIGhlYWRzOiA4Iiw2LjEyZSsyMyw2IEZMT1AgLyBwYXJhbWV0ZXIgLyB0b2tlbiAqIDggKjEwXjkgcGFyYW1ldGVycyAqIDEyLjc1ICogMTBeMTIgdG9rZW5zID0gNi4xMmUrMjMgRkxPUCwsMTIuNzVUIHRva2VucywsLCJHb29nbGUgVFBVIHY1ZSxHb29nbGUgVFBVIHY0IiwsQ29uZmlkZW50LCJUaGUgIiJUb290c2llIFJvbGwiIiBQcm9jZXNzCkEgY29yZSBwcmVtaXNlIG9mIHRoZSBNYXJpbiA4QiBydW4gd2FzIHRoYXQgd2UgZGlkbid0IGZ1bGx5IGtub3cgdGhlIGJlc3QgcmVjaXBl4oCUIHNvIHdlIGp1c3Qgc3RhcnRlZCB0cmFpbmluZyB3aXRoIHdoYXQgd2UgaGFkLCBhbmQgcGxhbm5lZCB0byBhZGFwdCBhbG9uZyB0aGUgd2F5LiBJbnRlcm5hbGx5LCB3ZSByZWZlcnJlZCB0byB0aGlzIGFzIHRoZSAiIlRvb3RzaWUiIiBwcm9jZXNzLCBhIHJlZmVyZW5jZSB0byBUb290c2llIFJvbGxzLCB3aGljaCB1c2UgYSAiImdyYWluaW5nIiIgcHJvY2VzcyB3aGVyZSBlYWNoIGRheSdzIGJhdGNoIGNvbnRhaW5zIGEgYml0IG9mIHRoZSBwcmV2aW91cyBkYXkncywgc2VlZGluZyBjcnlzdGFsbGl6YXRpb24gb3Igc29tZXRoaW5nLiAoV2UgYXJlIG5vdCBmb29kIHNjaWVudGlzdHMuKSBUaGlzIGlzIGFkbWl0dGVkbHkgYSBiaXQgb2YgYSBzdHJhaW5lZCBtZXRhcGhvciwgYnV0IHRoZSBpZGVhIHdhcyB0aGF0IHdlJ2Qga2VlcCBmb2xkaW5nIGluIG5ldyBkYXRhLCB0cmFpbmluZyB0ZWNobmlxdWVzLCBhbmQgd2hhdGV2ZXIgZWxzZSBhcyB0aGUgdHJhaW5pbmcgcHJvY2VzcyB3ZW50IG9uLiAoQXMgaXQgd291bGQgdHVybiBvdXQsIGRlYXIgcmVhZGVyLCB3ZSB3b3VsZCBvZnRlbiBjaGFuZ2UgbW9yZSB0aGFuIHRoZSBkYXRhLi4uKQoKTW9kZWwgQmFzaWNzCk1vZGVsIFNpemUKV2UgZGVjaWRlZCB0byBidWlsZCBhIHJvdWdobHkgNy04IGJpbGxpb24gcGFyYW1ldGVyIG1vZGVsIG1vc3RseSBvdXQgb2YgcHJhZ21hdGlzbTogd2UgaW5pdGlhbGx5IG9ubHkgaGFkIHJlc2VydmVkIGNhcGFjaXR5IHRvIHRyYWluIGEgbW9kZWwgb2YgdGhhdCBzaXplIGZvciBsb25nIGVub3VnaC4KCkFyY2hpdGVjdHVyZQpXZSBzZXR0bGVkIG9uIHRoZSBMbGFtYSBhcmNoaXRlY3R1cmUgZm9yIHRoZSB1c3VhbCByZWFzb25zOiBpdCBoYXMgYmVlbiBzaG93biB0byB3b3JrIHdlbGwsIGVhc2llciB0byBwbHVnIGludG8gZXhpc3RpbmcgaW5mZXJlbmNlIHN0YWNrcywgbm8gb25lIGV2ZXIgZ290IGZpcmVkIGZvciBidXlpbmcgSUJNLCBldGMuCgpXZSB1c2VkIHRoZSBzYW1lIHNldHRpbmdzIGFzIExsYW1hIDMuMSA4Qi4iLCwsT3BlbiB3ZWlnaHRzICh1bnJlc3RyaWN0ZWQpLFVuaXRlZCBTdGF0ZXMgb2YgQW1lcmljYSwsLCwsLDIwMjUtMTEtMjggMTE6NTI6MTMrMDA6MDAsR29vZ2xlIENsb3VkLCwsLCxSZXNlYXJjaCBjb2xsZWN0aXZlLCwsLCxPcGVuIHNvdXJjZSwiQXBhY2hlIDIuMAoKaHR0cHM6Ly9odWdnaW5nZmFjZS5jby9tYXJpbi1jb21tdW5pdHkvbWFyaW4tOGItYmFzZSIsVHJ1ZSwsLCwsLE9wZXJhdGlvbiBjb3VudGluZyxtYXJpbi1jb21tdW5pdHksLCwsWWVzCkNvc21vcy1SZWFzb24xIDdCLCJNdWx0aW1vZGFsLExhbmd1YWdlLFZpc2lvbixSb2JvdGljcyxWaWRlbyIsIkxhbmd1YWdlIG1vZGVsaW5nL2dlbmVyYXRpb24sVmlzdWFsIHF1ZXN0aW9uIGFuc3dlcmluZyxWaWRlbyBkZXNjcmlwdGlvbixRdWVzdGlvbiBhbnN3ZXJpbmcsSW5zdHJ1Y3Rpb24gaW50ZXJwcmV0YXRpb24sUm9ib3RpYyBtYW5pcHVsYXRpb24iLE5WSURJQSwiTlZJRElBOiBBbGlzc29uIEF6em9saW5pLCBKdW5qaWUgQmFpLCBIYW5uYWggQnJhbmRvbiwgSmlheGluIENhbywgUHJpdGh2aWppdCBDaGF0dG9wYWRoeWF5LCBIdWF5dSBDaGVuLCBKaW5qdSBDaHUsIFlpbiBDdWksIEplbm5hIERpYW1vbmQsIFlpZmFuIERpbmcsIExpYW5nIEZlbmcsIEZyYW5jZXNjbyBGZXJyb25pLCBSYW1hIEdvdmluZGFyYWp1LCBKaW53ZWkgR3UsIFNpZGRoYXJ0aCBHdXJ1cmFuaSwgSW1hZCBFbCBIYW5hZmksIFpla3VuIEhhbywgSmFjb2IgSHVmZm1hbiwgSmluZ3lpIEppbiwgQnJlbmRhbiBKb2huc29uLCBSaXp3YW4gS2hhbiwgR2VvcmdlIEt1cmlhbiwgRWxlbmEgTGFudHosIE5heWVvbiBMZWUsIFpoYW9zaHVvIExpLCBYdWFuIExpLCBNYW9zaGVuZyBMaWFvLCBUc3VuZy1ZaSBMaW4sIFllbi1DaGVuIExpbiwgTWluZy1ZdSBMaXUsIFhpYW5neXUgTHUsIEFsaWNlIEx1bywgQW5kcmV3IE1hdGhhdSwgWXVuIE5pLCBMaW5kc2V5IFBhdmFvLCBXZWkgUGluZywgRGF2aWQgVy4gUm9tZXJvLCBNaXNoYSBTbWVseWFuc2tpeSwgU2h1cmFuIFNvbmcsIEx5bmUgVGNoYXBtaSwgQW5kcmV3IFouIFdhbmcsIEJveGluIFdhbmcsIEhhb3hpYW5nIFdhbmcsIEZhbmd5aW4gV2VpLCBKaWFzaHUgWHUsIFlhbyBYdSwgRGluZ2hhbyBZYW5nLCBYaWFvZG9uZyBZYW5nLCBaaHVvbGluIFlhbmcsIEppbmd4dSBaaGFuZywgWGlhb2h1aSBaZW5nLCBaaGUgWmhhbmciLDIwMjUtMDUtMTksRnJvbSBQaHlzaWNhbCBDb21tb24gU2Vuc2UgVG8gRW1ib2RpZWQgUmVhc29uaW5nLGh0dHBzOi8vYXJ4aXYub3JnL2Ficy8yNTAzLjE1NTU4LCwsLDcwMDAwMDAwMDAuMCw3QiwsLCwsLCwsLENvbmZpZGVudCwiUGh5c2ljYWwgQUkgc3lzdGVtcyBuZWVkIHRvIHBlcmNlaXZlLCB1bmRlcnN0YW5kLCBhbmQgcGVyZm9ybSBjb21wbGV4IGFjdGlvbnMgaW4gdGhlIHBoeXNpY2FsIHdvcmxkLiBJbiB0aGlzIHBhcGVyLCB3ZSBwcmVzZW50IHRoZSBDb3Ntb3MtUmVhc29uMSBtb2RlbHMgdGhhdCBjYW4gdW5kZXJzdGFuZCB0aGUgcGh5c2ljYWwgd29ybGQgYW5kIGdlbmVyYXRlIGFwcHJvcHJpYXRlIGVtYm9kaWVkIGRlY2lzaW9ucyAoZS5nLiwgbmV4dCBzdGVwIGFjdGlvbikgaW4gbmF0dXJhbCBsYW5ndWFnZSB0aHJvdWdoIGxvbmcgY2hhaW4tb2YtdGhvdWdodCByZWFzb25pbmcgcHJvY2Vzc2VzLiBXZSBiZWdpbiBieSBkZWZpbmluZyBrZXkgY2FwYWJpbGl0aWVzIGZvciBQaHlzaWNhbCBBSSByZWFzb25pbmcsIHdpdGggYSBmb2N1cyBvbiBwaHlzaWNhbCBjb21tb24gc2Vuc2UgYW5kIGVtYm9kaWVkIHJlYXNvbmluZy4gVG8gcmVwcmVzZW50IHBoeXNpY2FsIGNvbW1vbiBzZW5zZSwgd2UgdXNlIGEgaGllcmFyY2hpY2FsIG9udG9sb2d5IHRoYXQgY2FwdHVyZXMgZnVuZGFtZW50YWwga25vd2xlZGdlIGFib3V0IHNwYWNlLCB0aW1lLCBhbmQgcGh5c2ljcy4gRm9yIGVtYm9kaWVkIHJlYXNvbmluZywgd2UgcmVseSBvbiBhIHR3by1kaW1lbnNpb25hbCBvbnRvbG9neSB0aGF0IGdlbmVyYWxpemVzIGFjcm9zcyBkaWZmZXJlbnQgcGh5c2ljYWwgZW1ib2RpbWVudHMuIEJ1aWxkaW5nIG9uIHRoZXNlIGNhcGFiaWxpdGllcywgd2UgZGV2ZWxvcCB0d28gbXVsdGltb2RhbCBsYXJnZSBsYW5ndWFnZSBtb2RlbHMsIENvc21vcy1SZWFzb24xLTdCIGFuZCBDb3Ntb3MtUmVhc29uMS01NkIuIFdlIGN1cmF0ZSBkYXRhIGFuZCB0cmFpbiBvdXIgbW9kZWxzIGluIHR3byBzdGFnZXM6IFBoeXNpY2FsIEFJIHN1cGVydmlzZWQgZmluZS10dW5pbmcgKFNGVCkgYW5kIFBoeXNpY2FsIEFJIHJlaW5mb3JjZW1lbnQgbGVhcm5pbmcgKFJMKS4gVG8gZXZhbHVhdGUgb3VyIG1vZGVscywgd2UgYnVpbGQgY29tcHJlaGVuc2l2ZSBiZW5jaG1hcmtzIGZvciBwaHlzaWNhbCBjb21tb24gc2Vuc2UgYW5kIGVtYm9kaWVkIHJlYXNvbmluZyBhY2NvcmRpbmcgdG8gb3VyIG9udG9sb2dpZXMuIEV2YWx1YXRpb24gcmVzdWx0cyBzaG93IHRoYXQgUGh5c2ljYWwgQUkgU0ZUIGFuZCBSTCBicmluZyBzaWduaWZpY2FudCBpbXByb3ZlbWVudHMuIFRvIGZhY2lsaXRhdGUgdGhlIGRldmVsb3BtZW50IG9mIFBoeXNpY2FsIEFJLCB3ZSBtYWtlIG91ciBjb2RlIGFuZCBwcmUtdHJhaW5lZCBtb2RlbHMgYXZhaWxhYmxlIHVuZGVyIHRoZSBOVklESUEgT3BlbiBNb2RlbCBMaWNlbnNlIGF0IHRoaXMgaHR0cHMgVVJMLiIsLCxPcGVuIHdlaWdodHMgKHJlc3RyaWN0ZWQgdXNlKSxVbml0ZWQgU3RhdGVzIG9mIEFtZXJpY2EsUXdlbjIuNS1WTC03QiAsLCwsLDIwMjUtMTEtMjggMTE6NTI6MTMrMDA6MDAsLCwsLCxJbmR1c3RyeSwsLCwsVW5yZWxlYXNlZCwiQXBhY2hlIDIuMApodHRwczovL2dpdGh1Yi5jb20vbnZpZGlhLWNvc21vcy9jb3Ntb3MtcmVhc29uMQoKbnZpZGlhIG9wZW4gbW9kZWwgbGljZW5zZQpodHRwczovL2h1Z2dpbmdmYWNlLmNvL252aWRpYS9Db3Ntb3MtUmVhc29uMS03QiIsLCwsLCwsLG52aWRpYSwsLCxZZXMKQ29zbW9zLVJlYXNvbjEgNTZCLCJNdWx0aW1vZGFsLExhbmd1YWdlLFZpc2lvbixSb2JvdGljcyxWaWRlbyIsIkxhbmd1YWdlIG1vZGVsaW5nL2dlbmVyYXRpb24sVmlzdWFsIHF1ZXN0aW9uIGFuc3dlcmluZyxWaWRlbyBkZXNjcmlwdGlvbixRdWVzdGlvbiBhbnN3ZXJpbmcsSW5zdHJ1Y3Rpb24gaW50ZXJwcmV0YXRpb24sUm9ib3RpYyBtYW5pcHVsYXRpb24iLE5WSURJQSwiTlZJRElBOiBBbGlzc29uIEF6em9saW5pLCBKdW5qaWUgQmFpLCBIYW5uYWggQnJhbmRvbiwgSmlheGluIENhbywgUHJpdGh2aWppdCBDaGF0dG9wYWRoeWF5LCBIdWF5dSBDaGVuLCBKaW5qdSBDaHUsIFlpbiBDdWksIEplbm5hIERpYW1vbmQsIFlpZmFuIERpbmcsIExpYW5nIEZlbmcsIEZyYW5jZXNjbyBGZXJyb25pLCBSYW1hIEdvdmluZGFyYWp1LCBKaW53ZWkgR3UsIFNpZGRoYXJ0aCBHdXJ1cmFuaSwgSW1hZCBFbCBIYW5hZmksIFpla3VuIEhhbywgSmFjb2IgSHVmZm1hbiwgSmluZ3lpIEppbiwgQnJlbmRhbiBKb2huc29uLCBSaXp3YW4gS2hhbiwgR2VvcmdlIEt1cmlhbiwgRWxlbmEgTGFudHosIE5heWVvbiBMZWUsIFpoYW9zaHVvIExpLCBYdWFuIExpLCBNYW9zaGVuZyBMaWFvLCBUc3VuZy1ZaSBMaW4sIFllbi1DaGVuIExpbiwgTWluZy1ZdSBMaXUsIFhpYW5neXUgTHUsIEFsaWNlIEx1bywgQW5kcmV3IE1hdGhhdSwgWXVuIE5pLCBMaW5kc2V5IFBhdmFvLCBXZWkgUGluZywgRGF2aWQgVy4gUm9tZXJvLCBNaXNoYSBTbWVseWFuc2tpeSwgU2h1cmFuIFNvbmcsIEx5bmUgVGNoYXBtaSwgQW5kcmV3IFouIFdhbmcsIEJveGluIFdhbmcsIEhhb3hpYW5nIFdhbmcsIEZhbmd5aW4gV2VpLCBKaWFzaHUgWHUsIFlhbyBYdSwgRGluZ2hhbyBZYW5nLCBYaWFvZG9uZyBZYW5nLCBaaHVvbGluIFlhbmcsIEppbmd4dSBaaGFuZywgWGlhb2h1aSBaZW5nLCBaaGUgWmhhbmciLDIwMjUtMDUtMTksRnJvbSBQaHlzaWNhbCBDb21tb24gU2Vuc2UgVG8gRW1ib2RpZWQgUmVhc29uaW5nLGh0dHBzOi8vYXJ4aXYub3JnL2Ficy8yNTAzLjE1NTU4LCwsLDU2MDAwMDAwMDAwLjAsNTZCLCwsLCwsLCwsQ29uZmlkZW50LCJQaHlzaWNhbCBBSSBzeXN0ZW1zIG5lZWQgdG8gcGVyY2VpdmUsIHVuZGVyc3RhbmQsIGFuZCBwZXJmb3JtIGNvbXBsZXggYWN0aW9ucyBpbiB0aGUgcGh5c2ljYWwgd29ybGQuIEluIHRoaXMgcGFwZXIsIHdlIHByZXNlbnQgdGhlIENvc21vcy1SZWFzb24xIG1vZGVscyB0aGF0IGNhbiB1bmRlcnN0YW5kIHRoZSBwaHlzaWNhbCB3b3JsZCBhbmQgZ2VuZXJhdGUgYXBwcm9wcmlhdGUgZW1ib2RpZWQgZGVjaXNpb25zIChlLmcuLCBuZXh0IHN0ZXAgYWN0aW9uKSBpbiBuYXR1cmFsIGxhbmd1YWdlIHRocm91Z2ggbG9uZyBjaGFpbi1vZi10aG91Z2h0IHJlYXNvbmluZyBwcm9jZXNzZXMuIFdlIGJlZ2luIGJ5IGRlZmluaW5nIGtleSBjYXBhYmlsaXRpZXMgZm9yIFBoeXNpY2FsIEFJIHJlYXNvbmluZywgd2l0aCBhIGZvY3VzIG9uIHBoeXNpY2FsIGNvbW1vbiBzZW5zZSBhbmQgZW1ib2RpZWQgcmVhc29uaW5nLiBUbyByZXByZXNlbnQgcGh5c2ljYWwgY29tbW9uIHNlbnNlLCB3ZSB1c2UgYSBoaWVyYXJjaGljYWwgb250b2xvZ3kgdGhhdCBjYXB0dXJlcyBmdW5kYW1lbnRhbCBrbm93bGVkZ2UgYWJvdXQgc3BhY2UsIHRpbWUsIGFuZCBwaHlzaWNzLiBGb3IgZW1ib2RpZWQgcmVhc29uaW5nLCB3ZSByZWx5IG9uIGEgdHdvLWRpbWVuc2lvbmFsIG9udG9sb2d5IHRoYXQgZ2VuZXJhbGl6ZXMgYWNyb3NzIGRpZmZlcmVudCBwaHlzaWNhbCBlbWJvZGltZW50cy4gQnVpbGRpbmcgb24gdGhlc2UgY2FwYWJpbGl0aWVzLCB3ZSBkZXZlbG9wIHR3byBtdWx0aW1vZGFsIGxhcmdlIGxhbmd1YWdlIG1vZGVscywgQ29zbW9zLVJlYXNvbjEtN0IgYW5kIENvc21vcy1SZWFzb24xLTU2Qi4gV2UgY3VyYXRlIGRhdGEgYW5kIHRyYWluIG91ciBtb2RlbHMgaW4gdHdvIHN0YWdlczogUGh5c2ljYWwgQUkgc3VwZXJ2aXNlZCBmaW5lLXR1bmluZyAoU0ZUKSBhbmQgUGh5c2ljYWwgQUkgcmVpbmZvcmNlbWVudCBsZWFybmluZyAoUkwpLiBUbyBldmFsdWF0ZSBvdXIgbW9kZWxzLCB3ZSBidWlsZCBjb21wcmVoZW5zaXZlIGJlbmNobWFya3MgZm9yIHBoeXNpY2FsIGNvbW1vbiBzZW5zZSBhbmQgZW1ib2RpZWQgcmVhc29uaW5nIGFjY29yZGluZyB0byBvdXIgb250b2xvZ2llcy4gRXZhbHVhdGlvbiByZXN1bHRzIHNob3cgdGhhdCBQaHlzaWNhbCBBSSBTRlQgYW5kIFJMIGJyaW5nIHNpZ25pZmljYW50IGltcHJvdmVtZW50cy4gVG8gZmFjaWxpdGF0ZSB0aGUgZGV2ZWxvcG1lbnQgb2YgUGh5c2ljYWwgQUksIHdlIG1ha2Ugb3VyIGNvZGUgYW5kIHByZS10cmFpbmVkIG1vZGVscyBhdmFpbGFibGUgdW5kZXIgdGhlIE5WSURJQSBPcGVuIE1vZGVsIExpY2Vuc2UgYXQgdGhpcyBodHRwcyBVUkwuIiwsLFVucmVsZWFzZWQsVW5pdGVkIFN0YXRlcyBvZiBBbWVyaWNhLE5lbW90cm9uLUggNTZCLCwsLCwyMDI1LTExLTI4IDExOjUyOjEzKzAwOjAwLCwsLCwsSW5kdXN0cnksLCwsLFVucmVsZWFzZWQsIkFwYWNoZSAyLjAKaHR0cHM6Ly9naXRodWIuY29tL252aWRpYS1jb3Ntb3MvY29zbW9zLXJlYXNvbjEiLCwsLCwsLCwsLCwsTm8KTlZJRElBIElzYWFjIEdSMDBUIE4xLjUgM0IsIlJvYm90aWNzLFZpc2lvbixMYW5ndWFnZSIsIlJvYm90aWMgbWFuaXB1bGF0aW9uLEFuaW1hbCAoaHVtYW4vbm9uLWh1bWFuKSBpbWl0YXRpb24sSW5zdHJ1Y3Rpb24gaW50ZXJwcmV0YXRpb24iLE5WSURJQSxQYXJpcyBGb3gsMjAyNS0wNS0xOCxOVklESUEgUG93ZXJzIEh1bWFub2lkIFJvYm90IEluZHVzdHJ5IFdpdGggQ2xvdWQtdG8tUm9ib3QgQ29tcHV0aW5nIFBsYXRmb3JtcyBmb3IgUGh5c2ljYWwgQUksaHR0cHM6Ly9udmlkaWFuZXdzLm52aWRpYS5jb20vbmV3cy9udmlkaWEtcG93ZXJzLWh1bWFub2lkLXJvYm90LWluZHVzdHJ5LXdpdGgtY2xvdWQtdG8tcm9ib3QtY29tcHV0aW5nLXBsYXRmb3Jtcy1mb3ItcGh5c2ljYWwtYWksLCwsMzAwMDAwMDAwMC4wLDNCLCwsLCwsLCwsQ29uZmlkZW50LCJOVklESUEgSXNhYWMgR1IwMFQgTjEuNSBpcyBhbiBvcGVuIGZvdW5kYXRpb24gbW9kZWwgZm9yIGdlbmVyYWxpemVkIGh1bWFub2lkIHJvYm90IHJlYXNvbmluZyBhbmQgc2tpbGxzLiBUaGlzIGNyb3NzLWVtYm9kaW1lbnQgbW9kZWwgdGFrZXMgbXVsdGltb2RhbCBpbnB1dCwgaW5jbHVkaW5nIGxhbmd1YWdlIGFuZCBpbWFnZXMsIHRvIHBlcmZvcm0gbWFuaXB1bGF0aW9uIHRhc2tzIGluIGRpdmVyc2UgZW52aXJvbm1lbnRzLiBEZXZlbG9wZXJzIGFuZCByZXNlYXJjaGVycyBjYW4gcG9zdC10cmFpbiBHUjAwVCBOMS41IHdpdGggcmVhbCBvciBzeW50aGV0aWMgZGF0YSBmb3IgdGhlaXIgc3BlY2lmaWMgaHVtYW5vaWQgcm9ib3Qgb3IgdGFzay4KCklzYWFjIEdSMDBUIE4xLjUtM0IgaXMgdGhlIG1lZGl1bS1zaXplZCB2ZXJzaW9uIG9mIG91ciBtb2RlbCBidWlsdCB1c2luZyBwcmUtdHJhaW5lZCB2aXNpb24gYW5kIGxhbmd1YWdlIGVuY29kZXJzLCBhbmQgdXNlcyBhIGZsb3cgbWF0Y2hpbmcgYWN0aW9uIHRyYW5zZm9ybWVyIHRvIG1vZGVsIGEgY2h1bmsgb2YgYWN0aW9ucyBjb25kaXRpb25lZCBvbiB2aXNpb24sIGxhbmd1YWdlIGFuZCBwcm9wcmlvY2VwdGlvbi4iLCwsT3BlbiB3ZWlnaHRzIChub24tY29tbWVyY2lhbCksVW5pdGVkIFN0YXRlcyBvZiBBbWVyaWNhLCwsLCwsMjAyNS0xMS0yOCAxMTo1MjoxMyswMDowMCwsLCwsLEluZHVzdHJ5LCwsLCxVbnJlbGVhc2VkLCJodHRwczovL2h1Z2dpbmdmYWNlLmNvL252aWRpYS9HUjAwVC1OMS41LTNCCk52aWRpYSBMaWNlbnNlCiIiVGhlIFdvcmsgYW5kIGFueSBkZXJpdmF0aXZlIHdvcmtzIHRoZXJlb2Ygb25seSBtYXkgYmUgdXNlZCBvciBpbnRlbmRlZCBmb3IgdXNlIG5vbi1jb21tZXJjaWFsbHkiIgpVc2UgQ2FzZToKUmVzZWFyY2hlcnMsIEFjYWRlbWljcywgT3Blbi1Tb3VyY2UgQ29tbXVuaXR5OiBBSS1kcml2ZW4gcm9ib3RpY3MgcmVzZWFyY2ggYW5kIGFsZ29yaXRobSBkZXZlbG9wbWVudC4gRGV2ZWxvcGVyczogSW50ZWdyYXRlIGFuZCBjdXN0b21pemUgQUkgZm9yIHZhcmlvdXMgcm9ib3RpYyBhcHBsaWNhdGlvbnMuIFN0YXJ0dXBzICYgQ29tcGFuaWVzOiBBY2NlbGVyYXRlIHJvYm90aWNzIGRldmVsb3BtZW50IGFuZCByZWR1Y2UgdHJhaW5pbmcgY29zdHMuIiwsLCwsLCwsbnZpZGlhLCwsLFllcwpTQU5BIDEuNSA0LjhCLEltYWdlIGdlbmVyYXRpb24sIlRleHQtdG8taW1hZ2UsSW1hZ2UgZ2VuZXJhdGlvbiIsIk5WSURJQSxNYXNzYWNodXNldHRzIEluc3RpdHV0ZSBvZiBUZWNobm9sb2d5IChNSVQpLFRzaW5naHVhIFVuaXZlcnNpdHksUGxheWdyb3VuZCxQZWtpbmcgVW5pdmVyc2l0eSxUaGUgVW5pdmVyc2l0eSBvZiBIb25nIEtvbmciLCJFbnplIFhpZSwgSnVuc29uZyBDaGVuLCBZdXlhbmcgWmhhbywgSmluY2hlbmcgWXUsIExpZ2VuZyBaaHUsIENoZW5neXVlIFd1LCBZdWp1biBMaW4sIFpoZWthaSBaaGFuZywgTXV5YW5nIExpLCBKdW55dSBDaGVuLCBIYW4gQ2FpLCBCaW5nY2hlbiBMaXUsIERhcXVhbiBaaG91LCBTb25nIEhhbiIsMjAyNS0wNS0xNyxTQU5BIDEuNTogRWZmaWNpZW50IFNjYWxpbmcgb2YgVHJhaW5pbmctVGltZSBhbmQgSW5mZXJlbmNlLVRpbWUgQ29tcHV0ZSBpbiBMaW5lYXIgRGlmZnVzaW9uIFRyYW5zZm9ybWVyLGh0dHBzOi8vYXJ4aXYub3JnL2Ficy8yNTAxLjE4NDI3LCwsLDQ4MDAwMDAwMDAuMCwiNC44QgoKT3VyIGZpbmFsIG1vZGVsIChTQU5BLTQuOEIpCnNjYWxlcyB0byA2MCBsYXllcnMgd2hpbGUgbWFpbnRhaW5pbmcgdGhlIHNhbWUgY2hhbm5lbApkaW1lbnNpb24gKDIyNDAgcGVyIGxheWVyKSBhbmQgRkZOIGRpbWVuc2lvbiAoNTYwMCkKYXMgU0FOQS0xLjZCLiBUaGUgYXJjaGl0ZWN0dXJlLCB0cmFpbmluZyBkYXRhLCBhbmQgb3RoZXIKaHlwZXJwYXJhbWV0ZXJzIHJlbWFpbiBjb25zaXN0ZW50IHdpdGggU0FOQS0xLjZCIiwsLCwiNTBNIHNhbXBsZXMgLSBwcmUtdHJhaW5pbmcgZGF0YQozTSBzYW1wbGVzIC0gZmluZS10dW5pbmcKCjEwMEsgcHJlLXRyYWluaW5nIHN0ZXBzCjEwSyBTRlQgc3RlcHMiLCwsTlZJRElBIEExMDAsLENvbmZpZGVudCwiVGhpcyBwYXBlciBwcmVzZW50cyBTQU5BLTEuNSwgYSBsaW5lYXIgRGlmZnVzaW9uIFRyYW5zZm9ybWVyIGZvciBlZmZpY2llbnQgc2NhbGluZyBpbiB0ZXh0LXRvLWltYWdlIGdlbmVyYXRpb24uIEJ1aWxkaW5nIHVwb24gU0FOQS0xLjAsIHdlIGludHJvZHVjZSB0aHJlZSBrZXkgaW5ub3ZhdGlvbnM6ICgxKSBFZmZpY2llbnQgVHJhaW5pbmcgU2NhbGluZzogQSBkZXB0aC1ncm93dGggcGFyYWRpZ20gdGhhdCBlbmFibGVzIHNjYWxpbmcgZnJvbSAxLjZCIHRvIDQuOEIgcGFyYW1ldGVycyB3aXRoIHNpZ25pZmljYW50bHkgcmVkdWNlZCBjb21wdXRhdGlvbmFsIHJlc291cmNlcywgY29tYmluZWQgd2l0aCBhIG1lbW9yeS1lZmZpY2llbnQgOC1iaXQgb3B0aW1pemVyLiAoMikgTW9kZWwgRGVwdGggUHJ1bmluZzogQSBibG9jayBpbXBvcnRhbmNlIGFuYWx5c2lzIHRlY2huaXF1ZSBmb3IgZWZmaWNpZW50IG1vZGVsIGNvbXByZXNzaW9uIHRvIGFyYml0cmFyeSBzaXplcyB3aXRoIG1pbmltYWwgcXVhbGl0eSBsb3NzLiAoMykgSW5mZXJlbmNlLXRpbWUgU2NhbGluZzogQSByZXBlYXRlZCBzYW1wbGluZyBzdHJhdGVneSB0aGF0IHRyYWRlcyBjb21wdXRhdGlvbiBmb3IgbW9kZWwgY2FwYWNpdHksIGVuYWJsaW5nIHNtYWxsZXIgbW9kZWxzIHRvIG1hdGNoIGxhcmdlciBtb2RlbCBxdWFsaXR5IGF0IGluZmVyZW5jZSB0aW1lLiBUaHJvdWdoIHRoZXNlIHN0cmF0ZWdpZXMsIFNBTkEtMS41IGFjaGlldmVzIGEgdGV4dC1pbWFnZSBhbGlnbm1lbnQgc2NvcmUgb2YgMC44MSBvbiBHZW5FdmFsLCB3aGljaCBjYW4gYmUgZnVydGhlciBpbXByb3ZlZCB0byAwLjk2IHRocm91Z2ggaW5mZXJlbmNlIHNjYWxpbmcgd2l0aCBWSUxBLUp1ZGdlLCBlc3RhYmxpc2hpbmcgYSBuZXcgU29UQSBvbiBHZW5FdmFsIGJlbmNobWFyay4gVGhlc2UgaW5ub3ZhdGlvbnMgZW5hYmxlIGVmZmljaWVudCBtb2RlbCBzY2FsaW5nIGFjcm9zcyBkaWZmZXJlbnQgY29tcHV0ZSBidWRnZXRzIHdoaWxlIG1haW50YWluaW5nIGhpZ2ggcXVhbGl0eSwgbWFraW5nIGhpZ2gtcXVhbGl0eSBpbWFnZSBnZW5lcmF0aW9uIG1vcmUgYWNjZXNzaWJsZS4gT3VyIGNvZGUgYW5kIHByZS10cmFpbmVkIG1vZGVscyBhcmUgcmVsZWFzZWQuIiwsLE9wZW4gd2VpZ2h0cyAobm9uLWNvbW1lcmNpYWwpLCJVbml0ZWQgU3RhdGVzIG9mIEFtZXJpY2EsVW5pdGVkIFN0YXRlcyBvZiBBbWVyaWNhLENoaW5hLFVuaXRlZCBTdGF0ZXMgb2YgQW1lcmljYSxDaGluYSxIb25nIEtvbmciLFNBTkEgMS42QiwsLDY0LjAsLDIwMjUtMTEtMjggMTE6NTI6MTMrMDA6MDAsLCwsLCwiSW5kdXN0cnksQWNhZGVtaWEsQWNhZGVtaWEsSW5kdXN0cnksQWNhZGVtaWEsQWNhZGVtaWEiLCwsLCxPcGVuIHNvdXJjZSwiTlZJRElBIGxpY2Vuc2UgZm9yIHdlaWdodHMKCmh0dHBzOi8vaHVnZ2luZ2ZhY2UuY28vRWZmaWNpZW50LUxhcmdlLU1vZGVsL1NBTkExLjVfNC44Ql8xMDI0cHhfZGlmZnVzZXJzCgpBcGFjaGUgMi4wIGZvciBwcmUtdHJhaW5pbmcgYW5kIGluZmVyZW5jZSBjb2RlCmh0dHBzOi8vZ2l0aHViLmNvbS9OVmxhYnMvU2FuYSIsLCwsQkYxNiwsNTAxNjIuNzIzMDI5OTMxNDMsLEVmZmljaWVudC1MYXJnZS1Nb2RlbCwsLCxZZXMKY29kZXgtMSxMYW5ndWFnZSxDb2RlIGdlbmVyYXRpb24sT3BlbkFJLCwyMDI1LTA1LTE2LEludHJvZHVjaW5nIENvZGV4LGh0dHBzOi8vb3BlbmFpLmNvbS9pbmRleC9pbnRyb2R1Y2luZy1jb2RleC8sLCxBdmFpbGFibGUgdG8gQ2hhdEdQVCBQbHVzIHVzZXJzLiBNYXkgaGF2ZSA+MU0gdXNlcnMgcGVyIG1vbnRoLiwsLCwsLCwsLCwsVW5rbm93biwsLCxBUEkgYWNjZXNzLFVuaXRlZCBTdGF0ZXMgb2YgQW1lcmljYSxvMywsIiIiQ29kZXggaXMgcG93ZXJlZCBieSBjb2RleC0xLCBhIHZlcnNpb24gb2YgT3BlbkFJIG8zIG9wdGltaXplZCBmb3Igc29mdHdhcmUgZW5naW5lZXJpbmcuIEl0IHdhcyB0cmFpbmVkIHVzaW5nIHJlaW5mb3JjZW1lbnQgbGVhcm5pbmcgb24gcmVhbC13b3JsZCBjb2RpbmcgdGFza3MgaW4gYSB2YXJpZXR5IG9mIGVudmlyb25tZW50cyB0byBnZW5lcmF0ZSBjb2RlIHRoYXQgY2xvc2VseSBtaXJyb3JzIGh1bWFuIHN0eWxlIGFuZCBQUiBwcmVmZXJlbmNlcywgYWRoZXJlcyBwcmVjaXNlbHkgdG8gaW5zdHJ1Y3Rpb25zLCBhbmQgY2FuIGl0ZXJhdGl2ZWx5IHJ1biB0ZXN0cyB1bnRpbCBpdCByZWNlaXZlcyBhIHBhc3NpbmcgcmVzdWx0LiIiCgpDb2RleCBpcyB0aGUgcHJvZHVjdCBhbmQgY29kZXgtMSBpcyB0aGUgbW9kZWwsIGJhc2VkIG9uIE9wZW5BSSdzIG90aGVyIG1vZGVsLCBvMy4iLCwsMjAyNS0xMS0yOCAxMTo1MjoxMyswMDowMCwsLCwsLEluZHVzdHJ5LCwsLCxVbnJlbGVhc2VkLCwsLCwsLCwsLCwsLE5vCmNvZGV4LW1pbmksTGFuZ3VhZ2UsQ29kZSBnZW5lcmF0aW9uLE9wZW5BSSwsMjAyNS0wNS0xNixJbnRyb2R1Y2luZyBDb2RleCxodHRwczovL29wZW5haS5jb20vaW5kZXgvaW50cm9kdWNpbmctY29kZXgvLCwsLCwsLCwsLCwsLCxVbmtub3duLCJUb2RheSwgd2XigJlyZSBhbHNvIHJlbGVhc2luZyBhIHNtYWxsZXIgdmVyc2lvbiBvZiBjb2RleC0xLCBhIHZlcnNpb24gb2YgbzQtbWluaSBkZXNpZ25lZCBzcGVjaWZpY2FsbHkgZm9yIHVzZSBpbiBDb2RleCBDTEkuIFRoaXMgbmV3IG1vZGVsIHN1cHBvcnRzIGZhc3RlciB3b3JrZmxvd3MgaW4gdGhlIENMSSBhbmQgaXMgb3B0aW1pemVkIGZvciBsb3ctbGF0ZW5jeSBjb2RlIFEmQSBhbmQgZWRpdGluZywgd2hpbGUgcmV0YWluaW5nIHRoZSBzYW1lIHN0cmVuZ3RocyBpbiBpbnN0cnVjdGlvbiBmb2xsb3dpbmcgYW5kIHN0eWxlLiBJdOKAmXMgYXZhaWxhYmxlIG5vdyBhcyB0aGUgZGVmYXVsdCBtb2RlbCBpbiBDb2RleCBDTEkgYW5kIGluIHRoZSBBUEkgYXMgY29kZXgtbWluaS1sYXRlc3QuIFRoZSB1bmRlcmx5aW5nIHNuYXBzaG90IHdpbGwgYmUgcmVndWxhcmx5IHVwZGF0ZWQgYXMgd2UgY29udGludWUgdG8gaW1wcm92ZSB0aGUgQ29kZXgtbWluaSBtb2RlbC4KCldl4oCZcmUgYWxzbyBtYWtpbmcgaXQgbXVjaCBlYXNpZXIgdG8gY29ubmVjdCB5b3VyIGRldmVsb3BlciBhY2NvdW50IHRvIENvZGV4IENMSS4gSW5zdGVhZCBvZiBtYW51YWxseSBnZW5lcmF0aW5nIGFuZCBjb25maWd1cmluZyBhbiBBUEkgdG9rZW4sIHlvdSBjYW4gbm93IHNpZ24gaW4gd2l0aCB5b3VyIENoYXRHUFQgYWNjb3VudCBhbmQgc2VsZWN0IHRoZSBBUEkgb3JnYW5pemF0aW9uIHlvdSB3YW50IHRvIHVzZS4gV2XigJlsbCBhdXRvbWF0aWNhbGx5IGdlbmVyYXRlIGFuZCBjb25maWd1cmUgdGhlIEFQSSBrZXkgZm9yIHlvdS4gUGx1cyBhbmQgUHJvIHVzZXJzIHdobyBzaWduIGluIHRvIENvZGV4IENMSSB3aXRoIENoYXRHUFQgY2FuIGFsc28gYmVnaW4gcmVkZWVtaW5nICQ1IGFuZCAkNTAgaW4gZnJlZSBBUEkgY3JlZGl0cywgcmVzcGVjdGl2ZWx5LCBsYXRlciB0b2RheSBmb3IgdGhlIG5leHQgMzAgZGF5cy4iLCwsQVBJIGFjY2VzcyxVbml0ZWQgU3RhdGVzIG9mIEFtZXJpY2EsbzQtbWluaSwsLCwsMjAyNS0xMS0yOCAxMTo1MjoxMyswMDowMCwsLCwsLEluZHVzdHJ5LCwsLCxVbnJlbGVhc2VkLCwsLCwsLCwsLCwsLE5vClJlcHJlc3MsQmlvbG9neSwiQ2VsbCBCaW9sb2d5LFJOQSBzdHJ1Y3R1cmUgcHJlZGljdGlvbixQcm90ZWluLVJOQSBiaW5kaW5nIGFmZmluaXR5IHByZWRpY3Rpb24iLERlZXBHZW5vbWljcywiQmhhcmdhdiBLYW51cGFydGhpLCBTYXJhIEUuIFBvdXIsIFNjb3R0IEQuIEZpbmRsYXkgT21hciBXYWdpaCwgSmFoaXIgTS4gR3V0aWVycmV6LCBSb3J5IEdhbywgSmVmZiBXaW50ZXJzaW5nZXIsIEp1bnJ1IExpbiwgTWFydGlubyBHYWJyYSwgRW1tYSBCb2huLCBUYW1teSBMYXUsIENocmlzIENvbGUsIEFuZHJldyBKdW5nLCBBbGJpIENlbGFqLCBGcmFzZXIgU29hcmVzLCBSYWNoZWwgR3JheSwgQnJhbmRvbiBWYXosIEthdGUgRGVsZm9zc2UsIFZhcnVuIExvZGF5YSwgU2Frc2hpIEJoYXJnYXZhLCBEaWFuZSBMeSwgRmFyaGFuIFl1c3VmLCBLZW4gS3JvbiwgR3JlZyBIb2ZmbWFuLCBTaHJlc2h0aCBHYW5kaGksIEJyZW5kYW4gSi4gRnJleSIsMjAyNS0wNS0xNixTZXF1ZW5jZSBiYXNlZCBwcmVkaWN0aW9uIG9mIGNlbGwgdHlwZSBzcGVjaWZpYyBtaWNyb1JOQSBiaW5kaW5nIGFuZCBtUk5BIGRlZ3JhZGF0aW9uIGZvciB0aGVyYXBldXRpYyBkaXNjb3ZlcnksaHR0cHM6Ly93d3cuYmlvcnhpdi5vcmcvY29udGVudC8xMC4xMTAxLzIwMjUuMDUuMTUuNjU0MTA1djEsLCwsMTMzMDAwMDAwLjAsMTMzTSwsLCwsLFdlIHRyYWluZWQgd2l0aCBhIGJhdGNoIHNpemUgb2YgNSBvbiBhIHNpbmdsZSBOVklESUEgUlRYIEE2MDAwIEdQVSxOVklESUEgUlRYIEE2MDAwLCxDb25maWRlbnQsIk1pY3JvUk5BcyBhbmQgUk5BIGJpbmRpbmcgcHJvdGVpbnMgYXJlIGNydWNpYWwgZWxlbWVudHMgb2YgcG9zdC10cmFuc2NyaXB0aW9uYWwgZ2VuZSByZWd1bGF0aW9uLCB3aGljaCBnb3Zlcm5zIHRoZSBmYXRlIG9mIG1STkEgbW9sZWN1bGVzIGluIHRoZSBjZWxsLiBIb3dldmVyLCB0aGUgbGFuZHNjYXBlIG9mIHRoZXNlIHJlZ3VsYXRvcnkgaW50ZXJhY3Rpb25zLCBwYXJ0aWN1bGFybHkgYWNyb3NzIGRpZmZlcmVudCBtYW1tYWxpYW4gY2VsbCB0eXBlcywgcmVtYWlucyB1bmRlcmV4cGxvcmVkLiBXZSBkZXNjcmliZSBSRVBSRVNTLCBhIGRlZXAgbGVhcm5pbmcgbW9kZWwgdGhhdCBwcmVkaWN0cyBjZWxsLXR5cGUtc3BlY2lmaWMgbWljcm9STkEgYmluZGluZyBhbmQgbVJOQSBkZWdyYWRhdGlvbiBkaXJlY3RseSBmcm9tIFJOQSBzZXF1ZW5jZS4gUkVQUkVTUyB3YXMgdHJhaW5lZCBvbiBBR08yLUNMSVAsIG1pUi1lQ0xJUCBhbmQgRGVncmFkb21lLVNlcSBkYXRhIHByb2ZpbGluZyBtaWxsaW9ucyBvZiBtaWNyb1JOQSBiaW5kaW5nIGFuZCBtUk5BIGRlZ3JhZGF0aW9uIHNpdGVzIGFjcm9zcyBtdWx0aXBsZSBjZWxsIHR5cGVzIGluIGh1bWFuIGFuZCBtb3VzZS4gSXQgcmV2ZWFscyBiaW9sb2d5IHRoYXQgb3RoZXIgc3RhdGUtb2YtdGhlLWFydCBtZXRob2RzIGRpZCBub3QsIHN1Y2ggYXMgaWRlbnRpZnlpbmcgcmVwcmVzc2l2ZSBub24tY2Fub25pY2FsIG1pUk5BIHRhcmdldCBzaXRlcyBhbmQgZGVjb2RpbmcgdGhlIHJlZ3VsYXRvcnkgZWZmZWN0cyBvZiBzZXF1ZW5jZSBjb250ZXh0IGFuZCBtaVJOQSBiaW5kaW5nIHNpdGUgbXVsdGlwbGljaXR5LiBSRVBSRVNTIG91dHBlcmZvcm1zIG90aGVyIGFkdmFuY2VkIG1ldGhvZHMgYW5kIG5ldXJhbCBhcmNoaXRlY3R1cmVzIG9uIGEgY29tcHJlaGVuc2l2ZSBzdWl0ZSBvZiBzZXZlbiBvcnRob2dvbmFsIHRhc2tzLCBpbmNsdWRpbmcgaWRlbnRpZnlpbmcgZ2VuZXRpYyB2YXJpYW50cyB0aGF0IGFmZmVjdCBtaWNyb1JOQSBiaW5kaW5nLCBwcmVkaWN0aW5nIG91dC1vZi1kaXN0cmlidXRpb24gZGF0YSBmcm9tIG1hc3NpdmVseSBwYXJhbGxlbCByZXBvcnRlciBhc3NheXMsIGFuZCBwcmVkaWN0aW5nIGNhbm9uaWNhbCBhbmQgbm9uLWNhbm9uaWNhbCBtaVJOQSBtZWRpYXRlZCByZXByZXNzaW9uLiBUbyBkZW1vbnN0cmF0ZSB0aGUgZ2VuZXJhbCB1dGlsaXR5IG9mIFJFUFJFU1MsIHdlIHNob3cgdGhhdCBpdCBwcm92aWRlcyBpbnNpZ2h0cyBpbnRvIG5vdmVsIGJpb2xvZ3kgYW5kIHRoZSBkZXNpZ24gb2YgUk5BIHRoZXJhcGV1dGljcy4gQ29kZSBpcyBhdmFpbGFibGUgYXQgOiBodHRwczovL2dpdGh1Yi5jb20vZGVlcGdlbm9taWNzL3JlcHJlc3MiLDYwLjAsLFVucmVsZWFzZWQsQ2FuYWRhLCwsLDEuMCwsMjAyNS0xMS0y</x:v>
      </x:c>
    </x:row>
    <x:row r="34" ht="18" customHeight="1">
      <x:c r="A34" s="17" t="n">
        <x:v>29</x:v>
      </x:c>
      <x:c r="B34" s="17" t="n">
        <x:v>309</x:v>
      </x:c>
      <x:c r="C34" s="94" t="str">
        <x:v>OCAxMTo1MjoxMyswMDowMCwsLCwsLEluZHVzdHJ5LCwsLCxVbnJlbGVhc2VkLCJTbWFsbGVyIG1vZGU6CkNyZWF0aXZlIENvbW1vbnMgQXR0cmlidXRpb24tTm9uQ29tbWVyY2lhbCA0LjAgSW50ZXJuYXRpb25hbCBQdWJsaWMgTGljZW5zZQpodHRwczovL2dpdGh1Yi5jb20vZGVlcGdlbm9taWNzL3JlcHJlc3MKIiJoZSB2ZXJzaW9uIG9mIFJFUFJFU1MgcmVsZWFzZWQgaW4gdGhpcyByZXBvc2l0b3J5IGhhcyA4MzU2MTk5IHBhcmFtZXRlcnMiIiIsLCwsLCwzMjIuOTk4NjI3MjQwNzcwOTMsLCwsLCxObwpDT0xMRUNUSVZFLTEsTGFuZ3VhZ2UsLCxWYW5hIFRlYW0sMjAyNS0wNS0xNSxWYW5hIGFuZCBGbG93ZXIgTGFicyBQYXJ0bmVyIHRvIEJ1aWxkIHRoZSBXb3JsZOKAmXMgRmlyc3QgVXNlci1Pd25lZCBBSSBNb2RlbCxodHRwczovL3d3dy52YW5hLm9yZy9wb3N0cy92YW5hLWZsb3dlci1sYWJzLXBhcnRuZXJzaGlwLCwsLCwiIiJGbG93ZXIgTGFiczogRmxvd2VyIGlzIHRoZSB3b3JsZOKAmXMgbW9zdCBwb3B1bGFyIG9wZW4tc291cmNlIGZyYW1ld29yayBmb3IgZmVkZXJhdGVkIGxlYXJuaW5nIGFuZCBsYXJnZXN0IGRlY2VudHJhbGl6ZWQgQUkgZGV2ZWxvcGVyIGNvbW11bml0eS4gSW4gcGFydGljdWxhciwgRmxvd2VyIExhYnMgaGFzIGJlZW4gYSBwaW9uZWVyIGluIHRoZSB0cmFpbmluZyBvZiBmb3VuZGF0aW9uIG1vZGVscyB1c2luZyBkZWNlbnRyYWxpemVkIG1ldGhvZHMsIGFuZCB3ZXJlIHRoZSBmaXJzdCB0byBhY2hpZXZlIDFCLCAzQiBhbmQgN0Igc2l6ZWQgTExNcyB0cmFpbmVkIHVzaW5nIEdQVXMgcGh5c2ljYWxseSBsb2NhdGVkIGFyb3VuZCB0aGUgd29ybGQiIiAoaHR0cHM6Ly93d3cudmFuYS5vcmcvcG9zdHMvdmFuYS1mbG93ZXItbGFicy1wYXJ0bmVyc2hpcCkuIiwsLCwsLCwsLFVua25vd24sIlZhbmEgYW5kIEZsb3dlciBMYWJzIGFyZSBqb2luaW5nIGZvcmNlcyB0byBjcmVhdGUgQ09MTEVDVElWRS0xIC0gdGhlIHdvcmxk4oCZcyBmaXJzdCBkZWNlbnRyYWxpemVkLCB1c2VyLW93bmVkIGZvdW5kYXRpb24gbW9kZWwuIEFuIHVucHJlY2VkZW50ZWQgc3RlcCBpbiByZWFsaXppbmcgdGhlIGZ1dHVyZSBvZiBBSSwgdGhpcyByZXZvbHV0aW9uYXJ5IG1vZGVsIHdpbGwgbGV2ZXJhZ2UgcmljaCwgdXNlci1jb250cmlidXRlZCBkYXRhIHdoaWxlIGVuc3VyaW5nIGluZGl2aWR1YWxzIHJldGFpbiBjb21wbGV0ZSBvd25lcnNoaXAgYW5kIGNvbnRyb2wgb3ZlciB0aGVpciBpbmZvcm1hdGlvbi4iLCwsLCwsLCwsLDIwMjUtMTEtMjggMTE6NTI6MTMrMDA6MDAsLCwsLCwsLCwsLCwsLCwsLCwsLCwsLCwKSUktTWVkaWNhbC04QixMYW5ndWFnZSwiTGFuZ3VhZ2UgbW9kZWxpbmcvZ2VuZXJhdGlvbixRdWVzdGlvbiBhbnN3ZXJpbmcsTWVkaWNhbCBkaWFnbm9zaXMiLEludGVsbGlnZW50IEludGVybmV0LCwyMDI1LTA1LTE1LElJLU1lZGljYWwtOEItMTcwNiBpcyBvdXIgbGF0ZXN0IHN0YXRlIG9mIHRoZSBhcnQgb3BlbiBtZWRpY2FsIG1vZGVsICxodHRwczovL2lpLmluYy93ZWIvYmxvZy9wb3N0L2lpLW1lZGljYWwsLCwsODAwMDAwMDAwMC4wLDhCLCwsLCIxLiBTRlQ6Ck1heCBMZW5ndGg6IDE2Mzc4CkJhdGNoIFNpemU6IDMyCk51bWJlciBvZiBFcG9jaHM6IDgKVG90YWwgVG9rZW4gLyBCYXRjaDogMTYzNzggw5cgNAoKMi4gUkw6ClByb21wdCBMZW5ndGg6IDIwNDggdG9rZW5zClJlc3BvbnNlIExlbmd0aDogdXAgdG8gMTIyODggdG9rZW5zICsgNDA5NiBidWZmZXIKQmF0Y2ggU2l6ZXM6IDUxMiAodHJhaW4pLCAxNTM2IChnZW4pLCAzMiAobWluaS1iYXRjaCkKMTYgZ2VuZXJhdGlvbnMgcGVyIHByb21wdAoKdW5rbm93biBhbW91bnQgb2Ygc3RlcHMiLCwsLCxDb25maWRlbnQsIklJLU1lZGljYWwtOEItMTcwNiBpcyB0aGUgbmV3ZXN0IGFkdmFuY2VkIGxhcmdlIGxhbmd1YWdlIG1vZGVsIGRldmVsb3BlZCBieSBJbnRlbGxpZ2VudCBJbnRlcm5ldCwgc3BlY2lmaWNhbGx5IGVuZ2luZWVyZWQgdG8gZW5oYW5jZSBBSS1kcml2ZW4gbWVkaWNhbCByZWFzb25pbmcuIEZvbGxvd2luZyB0aGUgcG9zaXRpdmUgcmVjZXB0aW9uIG9mIG91ciBwcmV2aW91cyBJSS1NZWRpY2FsLThCLCB0aGlzIG5ldyBpdGVyYXRpb24gc2lnbmlmaWNhbnRseSBhZHZhbmNlcyB0aGUgY2FwYWJpbGl0aWVzIG9mIG1lZGljYWwgcXVlc3Rpb24gYW5zd2VyaW5nLAoKV2UgYWxzbyBwcm92aWRlIHRoZSBzdGF0aWMgcXVhbnRzIHZlcnNpb25zIG9mIElJLU1lZGljYWwtOEItMTcwNiBoZXJlIiwsLE9wZW4gd2VpZ2h0cyAobm9uLWNvbW1lcmNpYWwpLFVuaXRlZCBLaW5nZG9tIG9mIEdyZWF0IEJyaXRhaW4gYW5kIE5vcnRoZXJuIElyZWxhbmQsUXdlbjMtOEIsLCwsLDIwMjUtMTEtMjggMTE6NTI6MTMrMDA6MDAsLCwsLCxJbmR1c3RyeSwsLCwsVW5yZWxlYXNlZCwibm8gY2xlYXIgbGljZW5zZQpodHRwczovL2h1Z2dpbmdmYWNlLmNvL0ludGVsbGlnZW50LUludGVybmV0L0lJLU1lZGljYWwtOEIiLCwsLCwsLCxJbnRlbGxpZ2VudC1JbnRlcm5ldCwsLCxZZXMKQWxwaGFFdm9sdmUsTGFuZ3VhZ2UsQ29kZSBnZW5lcmF0aW9uLERlZXBNaW5kLEFscGhhRXZvbHZlIHRlYW0sMjAyNS0wNS0xNCxBbHBoYUV2b2x2ZTogQSBHZW1pbmktcG93ZXJlZCBjb2RpbmcgYWdlbnQgZm9yIGRlc2lnbmluZyBhZHZhbmNlZCBhbGdvcml0aG1zLGh0dHBzOi8vZGVlcG1pbmQuZ29vZ2xlL2Rpc2NvdmVyL2Jsb2cvYWxwaGFldm9sdmUtYS1nZW1pbmktcG93ZXJlZC1jb2RpbmctYWdlbnQtZm9yLWRlc2lnbmluZy1hZHZhbmNlZC1hbGdvcml0aG1zLywsLCwsLCwsLCwsLCwsVW5rbm93bixOZXcgQUkgYWdlbnQgZXZvbHZlcyBhbGdvcml0aG1zIGZvciBtYXRoIGFuZCBwcmFjdGljYWwgYXBwbGljYXRpb25zIGluIGNvbXB1dGluZyBieSBjb21iaW5pbmcgdGhlIGNyZWF0aXZpdHkgb2YgbGFyZ2UgbGFuZ3VhZ2UgbW9kZWxzIHdpdGggYXV0b21hdGVkIGV2YWx1YXRvcnMsLCwsVW5pdGVkIEtpbmdkb20gb2YgR3JlYXQgQnJpdGFpbiBhbmQgTm9ydGhlcm4gSXJlbGFuZCwsLCwsLDIwMjUtMTEtMjggMTE6NTI6MTMrMDA6MDAsLCwsLCxJbmR1c3RyeSwsLCwsLCwsLCwsLCwsLCwsLApMVFgtVmlkZW8tMC45LjcuIDEzQiBkaXN0aWxsZWQsVmlkZW8sIlZpZGVvIGdlbmVyYXRpb24sVGV4dC10by12aWRlbyxJbWFnZS10by12aWRlbyIsTGlnaHRyaWNrcywsMjAyNS0wNS0xNCwiRmFzdGVyLCBsZXNzIFZSQU0gdXNhZ2UsIHNsaWdodCBxdWFsaXR5IHJlZHVjdGlvbiBjb21wYXJlZCB0byAxM2IuIElkZWFsIGZvciByYXBpZCBpdGVyYXRpb25zIixodHRwczovL2h1Z2dpbmdmYWNlLmNvL0xpZ2h0cmlja3MvTFRYLVZpZGVvLTAuOS43LWRpc3RpbGxlZCwsLCwsLCwsLCwsLCwsVW5rbm93biwiTWF5LCAxNHRoLCAyMDI1OiBOZXcgZGlzdGlsbGVkIG1vZGVsIDEzQiB2MC45Ljc6ClJlbGVhc2UgYSBuZXcgMTNCIGRpc3RpbGxlZCBtb2RlbCBsdHh2LTEzYi0wLjkuNy1kaXN0aWxsZWQKQW1hemluZyBmb3IgaXRlcmF0aXZlIHdvcmsgLSBnZW5lcmF0ZXMgSEQgdmlkZW9zIGluIDEwIHNlY29uZHMsIHdpdGggbG93LXJlcyBwcmV2aWV3IGFmdGVyIGp1c3QgMyBzZWNvbmRzIChvbiBIMTAwKSEKRG9lcyBub3QgcmVxdWlyZSBjbGFzc2lmaWVyLWZyZWUgZ3VpZGFuY2UgYW5kIHNwYXRpby10ZW1wb3JhbCBndWlkYW5jZS4KU3VwcG9ydHMgc2FtcGxpbmcgd2l0aCA4IChyZWNvbW1lbmRlZCksIG9yIGxlc3MgZGlmZnVzaW9uIHN0ZXBzLgpBbHNvIHJlbGVhc2VkIGEgTG9SQSB2ZXJzaW9uIG9mIHRoZSBkaXN0aWxsZWQgbW9kZWwsIGx0eHYtMTNiLTAuOS43LWRpc3RpbGxlZC1sb3JhMTI4ClJlcXVpcmVzIG9ubHkgMUdCIG9mIFZSQU0KQ2FuIGJlIHVzZWQgd2l0aCB0aGUgZnVsbCAxM0IgbW9kZWwgZm9yIGZhc3QgaW5mZXJlbmNlClJlbGVhc2UgYSBuZXcgcXVhbnRpemVkIGRpc3RpbGxlZCBtb2RlbCBsdHh2LTEzYi0wLjkuNy1kaXN0aWxsZWQtZnA4IGZvciByZWFsLXRpbWUgZ2VuZXJhdGlvbiAob24gSDEwMCkgd2l0aCBldmVuIGxlc3MgVlJBTSIsLCxPcGVuIHdlaWdodHMgKHJlc3RyaWN0ZWQgdXNlKSxJc3JhZWwsLCwsLCwyMDI1LTExLTI4IDExOjUyOjEzKzAwOjAwLCwsLCwsSW5kdXN0cnksLCwsLFVucmVsZWFzZWQsImNvbW1lcmNpYWwgbGljZW5zZSBpcyByZXF1aXJlZCBmb3IgZW50aXRpZXMgd2l0aCAkMTBNKyByZXZlbnVlcwpodHRwczovL2h1Z2dpbmdmYWNlLmNvL0xpZ2h0cmlja3MvTFRYLVZpZGVvLTAuOS43LWRpc3RpbGxlZAoKQXBhY2hlIDIuMCBmb3IgaW5mZXJlbmNlIGFuZCBmaW5lLXR1bmluZyBjb2RlOgpodHRwczovL2dpdGh1Yi5jb20vTGlnaHRyaWNrcy9MVFgtVmlkZW8iLCwsLCwsLCxMaWdodHJpY2tzLCwsLFllcwpQaXh2ZXJzZSB2NC41LFZpZGVvLCJWaWRlbyBnZW5lcmF0aW9uLFRleHQtdG8tdmlkZW8sSW1hZ2UtdG8tdmlkZW8iLFBpeFZlcnNlIEFJLCwyMDI1LTA1LTEzLFBpeFZlcnNlIEFJOiBCbGVuZCBtdWx0aXBsZSBpbWFnZXMgaW50byBkeW5hbWljIHZpZGVvIHNjZW5lcywiaHR0cHM6Ly9hcHAucGl4dmVyc2UuYWkvb25ib2FyZAoKaHR0cHM6Ly93d3cudmVlZC5pby9haS1tb2RlbHMvdmlkZW8vcGl4dmVyc2UtdjQuNSIsLCwsLCwsLCwsLCwsLFVua25vd24sIlBpeFZlcnNlIHY0LjUgaXMgZ3JlYXQgYXQgY3JlYXRpdmUgaW50ZXJwcmV0YXRpb24gYW5kIHN0eWxpemVkIHJlc3VsdHMsIG1ha2luZyBpdCBpZGVhbCBmb3Igc29jaWFsIG1lZGlhIGNvbnRlbnQgYW5kIGV5ZS1jYXRjaGluZyB2aXN1YWxzLiBNdWx0aS1pbWFnZSBmdXNpb24gaXMgdGhlIG1vZGVs4oCZcyBzdGFuZG91dCBmZWF0dXJlLiBNZXJnZSBpbWFnZXMgb2YgY2hhcmFjdGVycywgYmFja2dyb3VuZHMsIGFuZCBwcm9wcyBpbnRvIG9uZSBjb2hlc2l2ZSB2aWRlby4gKFRleHQtdG8tdmlkZW8gZ2VuZXJhdGlvbiBpcyBjdXJyZW50bHkgc3VwcG9ydGVkIGluIG91ciBBSSBwbGF5Z3JvdW5kLikKClBpeFZlcnNlIHY0LjUgaXMgZ3JlYXQgYXQgY3JlYXRpdmUgaW50ZXJwcmV0YXRpb24gYW5kIHN0eWxpemVkIHJlc3VsdHMsIG1ha2luZyBpdCBpZGVhbCBmb3Igc29jaWFsIG1lZGlhIGNvbnRlbnQgYW5kIGV5ZS1jYXRjaGluZyB2aXN1YWxzLiBNdWx0aS1pbWFnZSBmdXNpb24gaXMgdGhlIG1vZGVs4oCZcyBzdGFuZG91dCBmZWF0dXJlLiBNZXJnZSBpbWFnZXMgb2YgY2hhcmFjdGVycywgYmFja2dyb3VuZHMsIGFuZCBwcm9wcyBpbnRvIG9uZSBjb2hlc2l2ZSB2aWRlby4gKFRleHQtdG8tdmlkZW8gZ2VuZXJhdGlvbiBpcyBjdXJyZW50bHkgc3VwcG9ydGVkIGluIG91ciBBSSBwbGF5Z3JvdW5kLikKClRoZSBtb2RlbCdzIHN0cmVuZ3RoIGxpZXMgaW4gaW50ZXJwcmV0aW5nIGNyZWF0aXZlIHByb21wdHMuIE1ha2UgcGhvdG9zIGRhbmNlLCBhcHBseSBzdHlsaXplZCBlZmZlY3RzLCBhbmQgcHJvZHVjZSB0aGUga2luZCBvZiBlbmdhZ2luZyBjb250ZW50IHRoYXQgd29ya3Mgd2VsbCBmb3IgZmFjZWxlc3MgWW91VHViZSBjaGFubmVscyBhbmQgc29jaWFsIG1lZGlhIHBvc3RzLiBDb21wYXJlZCB0byBvdGhlciB0ZXh0LXRvLXZpZGVvIG1vZGVscywgUGl4VmVyc2UgaXMgYSBjb21wZWxsaW5nIG9wdGlvbiBmb3IgcHJvamVjdHMgd2hlcmUgZmxleGliaWxpdHkgYW5kIHZpc3VhbCBpbXBhY3QgbWF0dGVyIG1vcmUgdGhhbiByZWFsaXNtLiIsLCxBUEkgYWNjZXNzLENoaW5hLCwsLCwsMjAyNS0xMS0yOCAxMTo1MjoxMyswMDowMCwsLCwsLEluZHVzdHJ5LCwsLCxVbnJlbGVhc2VkLGh0dHBzOi8vZmFsLmFpL21vZGVscy9mYWwtYWkvcGl4dmVyc2UvdjQuNS9pbWFnZS10by12aWRlby9wbGF5Z3JvdW5kLCwsLCwsLCwsLCwsTm8KSHVueXVhbiBUMS1WaXNpb24sVmlkZW8sLFRlbmNlbnQsQUliYXNl5Z+65ZywLDIwMjUtMDUtMTIsVGVuY2VudCBIdW55dWFuIFQxLVZpc2lvbiBMYXVuY2hlcyBZdWFuYmFvIHRvIERlZXBseSBVbmRlcnN0YW5kIEltYWdlIENvbnRlbnQsaHR0cHM6Ly93d3cuYWliYXNlLmNvbS9uZXdzLzE3OTgwLCwsLCwsLCwsLCwsLCxVbmtub3duLCJSZWNlbnRseSwgVGVuY2VudCdzIEh1bnl1YW4gVDEtVmlzaW9uIG1vZGVsIGhhcyBiZWVuIGxhdW5jaGVkIHVuZGVyIHRoZSBuYW1lICIiWXVhbmJhby4iIiBUaGUgWXVhbmJhbyBtb2RlbCBpcyBjYXBhYmxlIG9mIGRlZXBseSB1bmRlcnN0YW5kaW5nIGltYWdlIGNvbnRlbnQgYW5kIGFjY3VyYXRlbHkgY2FwdHVyaW5nIGtleSBwb2ludHMgYmVoaW5kIHRoZSBpbmZvcm1hdGlvbi4gVXNlcnMgb25seSBuZWVkIHRvIHRha2UgYSBwaG90byBhbmQgdXBsb2FkIGl0OyB3aGV0aGVyIGl04oCZcyBhbiB1bmNvbW1vbiBwbGFudCBzcGVjaWVzLCBhIGNvbXBsZXggZm9yZWlnbi1sYW5ndWFnZSBnYW1lIGludGVyZmFjZSwgb3IgYSBkZWNpc2lvbi1tYWtpbmcgc2NlbmFyaW8gcmVxdWlyaW5nIGluLWRlcHRoIGFuYWx5c2lzLCBZdWFuYmFvIGNhbiBwcm92aWRlIGRldGFpbGVkIGFuc3dlcnMgYW5kIGFuYWx5c2VzIGluIGEgc2hvcnQgdGltZS4gVGhpcyBmZWF0dXJlIG5vdCBvbmx5IGdyZWF0bHkgc2ltcGxpZmllcyB0aGUgcHJvY2VzcyBvZiBhY3F1aXJpbmcgaW5mb3JtYXRpb24gZm9yIHVzZXJzIGJ1dCBhbHNvIGVuaGFuY2VzIHRoZSBhY2N1cmFjeSBhbmQgZWZmaWNpZW5jeSBvZiBvYnRhaW5pbmcgaW5mb3JtYXRpb24uIiwsLCxDaGluYSwsLCwsLDIwMjUtMTEtMjggMTE6NTI6MTMrMDA6MDAsLCwsLCxJbmR1c3RyeSwsLCwsLCwsLCwsLCwsLCwsLApNaW5pbWF4LVNwZWVjaC0wMi1IRCxTcGVlY2gsIlRleHQtdG8tc3BlZWNoIChUVFMpLFNwZWVjaCBzeW50aGVzaXMiLE1pbmlNYXgsIkJvd2VuIFpoYW5nLCBDb25nY2hhbyBHdW8sIEdlbmcgWWFuZywgSGFuZyBZdSwgSGFvemhlIFpoYW5nLCBIZWlkaSBMZWksIEppYWxvbmcgTWFpLCBKdW5qaWUgWWFuLCBLYWl5dWUgWWFuZywgTWluZ3FpIFlhbmcsIFBlaWthaSBIdWFuZywgUnVpeWFuZyBKaW4sIFNpdGFuIEppYW5nLCBXZWlodWEgQ2hlbmcsIFlhd2VpIExpLCBZaWNoZW4gWGlhbywgWWl5aW5nIFpob3UsIFlvbmdtYW8gWmhhbmcsIFl1YW4gTHUsIFl1Y2VuIEhlIiwyMDI1LTA1LTEyLE1pbmlNYXgtU3BlZWNoOiBJbnRyaW5zaWMgWmVyby1TaG90IFRleHQtdG8tU3BlZWNoIHdpdGggYSBMZWFybmFibGUgU3BlYWtlciBFbmNvZGVyLGh0dHBzOi8vYXJ4aXYub3JnL2Ficy8yNTA1LjA3OTE2LCwsLCwsLCwsLCwsLCxVbmtub3duLCJXZSBpbnRyb2R1Y2UgTWluaU1heC1TcGVlY2gsIGFuIGF1dG9yZWdyZXNzaXZlIFRyYW5zZm9ybWVyLWJhc2VkIFRleHQtdG8tU3BlZWNoIChUVFMpIG1vZGVsIHRoYXQgZ2VuZXJhdGVzIGhpZ2gtcXVhbGl0eSBzcGVlY2guIEEga2V5IGlubm92YXRpb24gaXMgb3VyIGxlYXJuYWJsZSBzcGVha2VyIGVuY29kZXIsIHdoaWNoIGV4dHJhY3RzIHRpbWJyZSBmZWF0dXJlcyBmcm9tIGEgcmVmZXJlbmNlIGF1ZGlvIHdpdGhvdXQgcmVxdWlyaW5nIGl0cyB0cmFuc2NyaXB0aW9uLiBUaGlzIGVuYWJsZXMgTWluaU1heC1TcGVlY2ggdG8gcHJvZHVjZSBoaWdobHkgZXhwcmVzc2l2ZSBzcGVlY2ggd2l0aCB0aW1icmUgY29uc2lzdGVudCB3aXRoIHRoZSByZWZlcmVuY2UgaW4gYSB6ZXJvLXNob3QgbWFubmVyLCB3aGlsZSBhbHNvIHN1cHBvcnRpbmcgb25lLXNob3Qgdm9pY2UgY2xvbmluZyB3aXRoIGV4Y2VwdGlvbmFsbHkgaGlnaCBzaW1pbGFyaXR5IHRvIHRoZSByZWZlcmVuY2Ugdm9pY2UuIEluIGFkZGl0aW9uLCB0aGUgb3ZlcmFsbCBxdWFsaXR5IG9mIHRoZSBzeW50aGVzaXplZCBhdWRpbyBpcyBlbmhhbmNlZCB0aHJvdWdoIHRoZSBwcm9wb3NlZCBGbG93LVZBRS4gT3VyIG1vZGVsIHN1cHBvcnRzIDMyIGxhbmd1YWdlcyBhbmQgZGVtb25zdHJhdGVzIGV4Y2VsbGVudCBwZXJmb3JtYW5jZSBhY3Jvc3MgbXVsdGlwbGUgb2JqZWN0aXZlIGFuZCBzdWJqZWN0aXZlIGV2YWx1YXRpb25zIG1ldHJpY3MuIE5vdGFibHksIGl0IGFjaGlldmVzIHN0YXRlLW9mLXRoZS1hcnQgKFNPVEEpIHJlc3VsdHMgb24gb2JqZWN0aXZlIHZvaWNlIGNsb25pbmcgbWV0cmljcyAoV29yZCBFcnJvciBSYXRlIGFuZCBTcGVha2VyIFNpbWlsYXJpdHkpIGFuZCBoYXMgc2VjdXJlZCB0aGUgdG9wIHBvc2l0aW9uIG9uIHRoZSBwdWJsaWMgVFRTIEFyZW5hIGxlYWRlcmJvYXJkLiBBbm90aGVyIGtleSBzdHJlbmd0aCBvZiBNaW5pTWF4LVNwZWVjaCwgZ3JhbnRlZCBieSB0aGUgcm9idXN0IGFuZCBkaXNlbnRhbmdsZWQgcmVwcmVzZW50YXRpb25zIGZyb20gdGhlIHNwZWFrZXIgZW5jb2RlciwgaXMgaXRzIGV4dGVuc2liaWxpdHkgd2l0aG91dCBtb2RpZnlpbmcgdGhlIGJhc2UgbW9kZWwsIGVuYWJsaW5nIHZhcmlvdXMgYXBwbGljYXRpb25zIHN1Y2ggYXM6IGFyYml0cmFyeSB2b2ljZSBlbW90aW9uIGNvbnRyb2wgdmlhIExvUkE7IHRleHQgdG8gdm9pY2UgKFQyVikgYnkgc3ludGhlc2l6aW5nIHRpbWJyZSBmZWF0dXJlcyBkaXJlY3RseSBmcm9tIHRleHQgZGVzY3JpcHRpb247IGFuZCBwcm9mZXNzaW9uYWwgdm9pY2UgY2xvbmluZyAoUFZDKSBieSBmaW5lLXR1bmluZyB0aW1icmUgZmVhdHVyZXMgd2l0aCBhZGRpdGlvbmFsIGRhdGEuIFdlIGVuY291cmFnZSByZWFkZXJzIHRvIHZpc2l0IHRoaXMgaHR0cHMgVVJMIGZvciBtb3JlIGV4YW1wbGVzLiIsLCxBUEkgYWNjZXNzLENoaW5hLCwsLCwsMjAyNS0xMS0yOCAxMTo1MjoxMyswMDowMCwsLCwsLEluZHVzdHJ5LCwsLCxVbnJlbGVhc2VkLCxUcnVlLCwsLCwsLCwsLCxObwpOVGVsZS1SMS0zMkItVjEsIk1hdGhlbWF0aWNzLExhbmd1YWdlIiwiQ29kZSBnZW5lcmF0aW9uLE1hdGhlbWF0aWNhbCByZWFzb25pbmcsTGFuZ3VhZ2UgbW9kZWxpbmcvZ2VuZXJhdGlvbixRdWVzdGlvbiBhbnN3ZXJpbmciLFpURSwsMjAyNS0wNS0xMixBY2hpZXZpbmcgU3VwZXJpb3IgUGVyZm9ybWFuY2Ugb3ZlciBRd2VuMy0zMkIgYW5kIFF3US0zMkIgVXNpbmcgT25seSA4MDAgU3RyYXRlZ2ljYWxseSBDdXJhdGVkIFNhbXBsZXMsaHR0cHM6Ly9odWdnaW5nZmFjZS5jby9aVEUtQUlNL05UZWxlLVIxLTMyQi1WMSwsLCwzMjgwMDAwMDAwMC4wLCwsLCw4MDAgdHJhaW5pbmcgZGF0YSwsLE5WSURJQSBIODAwIFNYTTUsLENvbmZpZGVudCwiTlRlbGUtUjEtMzJCLVYxIGlzIHRoZSBjb250aW51YXRpb24gb2YgTlRlbGUtUjEtMzJCLVByZXZpZXcsIHlvdSBjYW4gdmlzaXQgZm9yIG1vcmUgaW5mb3JtYXRpb24uIFdlIGhhdmUgbWFkZSBncmVhdCBpbXByb3ZlbWVudHMgb24gdGhlIGJhc2UgYnkgdXNpbmcgbGVzcyBjb3JwdXMgaW4gbWF0aGVtYXRpY3MgYW5kIGNvZGUgKG9ubHkgODAwIGl0ZW1zLCBpbmNsdWRpbmcgNDAwIG1hdGhlbWF0aWNzIGFuZCA0MDAgY29kZXMpLCBhbmQgc3VycGFzc2VkIHRoZSBpbmR1c3RyeSdzIGFkdmFuY2VkIG1vZGVscyBRd2VuMy0zMkIgYW5kIFF3US0zMkIuIiwxMC4wLCxPcGVuIHdlaWdodHMgKHVucmVzdHJpY3RlZCksQ2hpbmEsRGVlcFNlZWstUjEtRGlzdGlsbC1Rd2VuLTMyQiwsLDguMCwsMjAyNS0xMS0yOCAxMTo1MjoxMyswMDowMCwsLCwsLEluZHVzdHJ5LCwsLCxVbnJlbGVhc2VkLCJBcGFjaGUgMi4wCmh0dHBzOi8vaHVnZ2luZ2ZhY2UuY28vWlRFLUFJTS9OVGVsZS1SMS0zMkItVjEiLCwsLCwsMTA5NzQuMzE3NTUwNTI5NjkzLCxaVEUtQUlNLCwsLFllcwpTZWVkMS41LVZMLCJWaXNpb24sTGFuZ3VhZ2UsTXVsdGltb2RhbCxWaWRlbyIsIlZpc3VhbCBxdWVzdGlvbiBhbnN3ZXJpbmcsVmlkZW8gZGVzY3JpcHRpb24sTGFuZ3VhZ2UgbW9kZWxpbmcvZ2VuZXJhdGlvbixRdWVzdGlvbiBhbnN3ZXJpbmcsQ2hhcmFjdGVyIHJlY29nbml0aW9uIChPQ1IpIixCeXRlRGFuY2UsIkRvbmcgR3VvLCBGYW1pbmcgV3UsIEZlaWRhIFpodSwgRnV4aW5nIExlbmcsIEd1YW5nIFNoaSwgSGFvYmluIENoZW4sIEhhb3FpIEZhbiwgSmlhbiBXYW5nLCBKaWFueXUgSmlhbmcsIEppYXdlaSBXYW5nLCBKaW5namkgQ2hlbiwgSmluZ2ppYSBIdWFuZywgS2FuZyBMZWksIExpcGluZyBZdWFuLCBMaXNodSBMdW8sIFBlbmdmZWkgTGl1LCBRaW5naGFvIFllLCBSdWkgUWlhbiwgU2hlbiBZYW4sIFNoaXhpb25nIFpoYW8sIFNodWFpIFBlbmcsIFNodWFuZ3llIExpLCBTaWhhbmcgWXVhbiwgU2lqaW4gV3UsIFRpYW5oZW5nIENoZW5nLCBXZWl3ZWkgTGl1LCBXZW5xaWFuIFdhbmcsIFhpYW5oYW4gWmVuZywgWGlhbyBMaXUsIFhpYW9ibyBRaW4sIFhpYW9oYW4gRGluZywgWGlhb2p1biBYaWFvLCBYaWFveWluZyBaaGFuZywgWHVhbndlaSBaaGFuZywgWHVlaGFuIFhpb25nLCBZYW5naHVhIFBlbmcsIFlhbmdydWkgQ2hlbiwgWWFud2VpIExpLCBZYW54dSBIdSwgWWkgTGluLCBZaXl1YW4gSHUsIFlpeXVhbiBaaGFuZywgWW91YmluIFd1LCBZdSBMaSwgWXVkb25nIExpdSwgWXVlIExpbmcsIFl1amlhIFFpbiwgWmFuYm8gV2FuZywgWmhpd3UgSGUsIEFveHVlIFpoYW5nLCBCYWlyZW4gWWksIEJlbmNoZW5nIExpYW8sIENhbiBIdWFuZywgQ2FuIFpoYW5nLCBDaGFvcnVpIERlbmcsIENoYW95aSBEZW5nLCBDaGVuZyBMaW4sIENoZW5nIFl1YW4sIENoZW5nZ2FuZyBMaSwgQ2hlbmh1aSBHb3UsIENoZW53ZWkgTG91LCBDaGVuZ3poaSBXZWksIENodW5kaWFuIExpdSwgQ2h1bnl1YW4gTGksIERleWFvIFpodSwgRG9uZ2hvbmcgWmhvbmcsIEZlbmcgTGksIEZlbmcgWmhhbmcsIEdhbmcgV3UsIEd1b2RvbmcgTGksIEd1b2hvbmcgWGlhbywgSGFpYmluIExpbiwgSGFpaHVhIFlhbmcsIEhhb21pbmcgV2FuZywgSGVuZyBKaSwgSG9uZ3hpYW5nIEhhbywgSHVpIFNoZW4sIEh1aXhpYSBMaSwgSmlhaGFvIExpLCBKaWFsb25nIFd1LCBKaWFuaHVhIFpodSwgSmlhbnBlbmcgSmlhbywgSmlhc2hpIEZlbmcsIEppYXplIENoZW4sIEppYW5odWkgRHVhbiwgSmloYW8gTGl1LCBKaW4gWmVuZywgSmluZ3F1biBUYW5nLCBKaW5neXUgU3VuLCBKb3lhIENoZW4sIEp1biBMb25nLCBKdW5kYSBGZW5nLCBKdW5mZW5nIFpoYW4sIEp1bmppZSBGYW5nLCBKdW50aW5nIEx1LCBLYWkgSHVhLCBLYWkgTGl1LCBLYWkgU2hlbiwgS2FpeXVhbiBaaGFuZywgS2UgU2hlbiBldCBhbC4gKDk3IGFkZGl0aW9uYWwgYXV0aG9ycyBub3Qgc2hvd24pIiwyMDI1LTA1LTExLFNlZWQxLjUtVkwgVGVjaG5pY2FsIFJlcG9ydCxodHRwczovL2FyeGl2Lm9yZy9hYnMvMjUwNS4wNzA2MiwsU09UQSBpbXByb3ZlbWVudCxUYWJsZSA2LCwiIiJTZWVkMS41LVZMIGlzIGNvbXBvc2VkIHdpdGggYSA1MzJNLXBhcmFtZXRlciB2aXNpb24gZW5jb2RlciBhbmQgYSBNaXh0dXJlLW9mLUV4cGVydHMgKE1vRSkgTExNIG9mIDIwQiBhY3RpdmUgcGFyYW1ldGVycy4iIiIsMS4zODg1NTZlKzI0LCI5ODkwMDAwMDAwMDAwMDAgRkxPUCAvIEdQVSAvIHNlYyBbSDgwMCwgYmYxNiBhc3N1bWVkXSAqIDEzMDAwMDAgR1BVLWhvdXJzIFtzZWUgdHJhaW5pbmcgdGltZSBub3Rlc10gKiAzNjAwIHNlYyAvIGhvdXIgKiAwLjMgW2Fzc3VtZWQgdXRpbGl6YXRpb25dID0gMS4zODg1NTZlKzI0IEZMT1AiLDMwMDAwMDAwMDAwMDAsIiIibW9yZSB0aGFuIDNUIG11bHRpbW9kYWwgZGF0YSB0b2tlbnMiIiIsLCIiIiBUaGUgcHJldHJhaW5pbmcgcGhhc2UgY29uc3VtZXMgMS4zCm1pbGxpb24gR1BVIGhvdXJzIGluIHRvdGFsIiIKCiIiIGFsbCBjb21wdXRhdGlvbmFsIGNvc3RzIG1lbnRpb25lZCBpbiB0aGlzIHJlcG9ydCBhcmUgbm9ybWFsaXplZCB0byBHUFUgaG91cnMgYmFzZWQgb24gdGhlIEg4MDAiIiIsTlZJRElBIEg4MDAgU1hNNSwsQ29uZmlkZW50LCJXZSBwcmVzZW50IFNlZWQxLjUtVkwsIGEgdmlzaW9uLWxhbmd1YWdlIGZvdW5kYXRpb24gbW9kZWwgZGVzaWduZWQgdG8gYWR2YW5jZSBnZW5lcmFsLXB1cnBvc2UgbXVsdGltb2RhbCB1bmRlcnN0YW5kaW5nIGFuZCByZWFzb25pbmcuIFNlZWQxLjUtVkwgaXMgY29tcG9zZWQgd2l0aCBhIDUzMk0tcGFyYW1ldGVyIHZpc2lvbiBlbmNvZGVyIGFuZCBhIE1peHR1cmUtb2YtRXhwZXJ0cyAoTW9FKSBMTE0gb2YgMjBCIGFjdGl2ZSBwYXJhbWV0ZXJzLiBEZXNwaXRlIGl0cyByZWxhdGl2ZWx5IGNvbXBhY3QgYXJjaGl0ZWN0dXJlLCBpdCBkZWxpdmVycyBzdHJvbmcgcGVyZm9ybWFuY2UgYWNyb3NzIGEgd2lkZSBzcGVjdHJ1bSBvZiBwdWJsaWMgVkxNIGJlbmNobWFya3MgYW5kIGludGVybmFsIGV2YWx1YXRpb24gc3VpdGVzLCBhY2hpZXZpbmcgdGhlIHN0YXRlLW9mLXRoZS1hcnQgcGVyZm9ybWFuY2Ugb24gMzggb3V0IG9mIDYwIHB1YmxpYyBiZW5jaG1hcmtzLiBNb3Jlb3ZlciwgaW4gYWdlbnQtY2VudHJpYyB0YXNrcyBzdWNoIGFzIEdVSSBjb250cm9sIGFuZCBnYW1lcGxheSwgU2VlZDEuNS1WTCBvdXRwZXJmb3JtcyBsZWFkaW5nIG11bHRpbW9kYWwgc3lzdGVtcywgaW5jbHVkaW5nIE9wZW5BSSBDVUEgYW5kIENsYXVkZSAzLjcuIEJleW9uZCB2aXN1YWwgYW5kIHZpZGVvIHVuZGVyc3RhbmRpbmcsIGl0IGFsc28gZGVtb25zdHJhdGVzIHN0cm9uZyByZWFzb25pbmcgYWJpbGl0aWVzLCBtYWtpbmcgaXQgcGFydGljdWxhcmx5IGVmZmVjdGl2ZSBmb3IgbXVsdGltb2RhbCByZWFzb25pbmcgY2hhbGxlbmdlcyBzdWNoIGFzIHZpc3VhbCBwdXp6bGVzLiBXZSBiZWxpZXZlIHRoZXNlIGNhcGFiaWxpdGllcyB3aWxsIGVtcG93ZXIgYnJvYWRlciBhcHBsaWNhdGlvbnMgYWNyb3NzIGRpdmVyc2UgdGFza3MuIEluIHRoaXMgcmVwb3J0LCB3ZSBtYWlubHkgcHJvdmlkZSBhIGNvbXByZWhlbnNpdmUgcmV2aWV3IG9mIG91ciBleHBlcmllbmNlcyBpbiBidWlsZGluZyBTZWVkMS41LVZMIGFjcm9zcyBtb2RlbCBkZXNpZ24sIGRhdGEgY29uc3RydWN0aW9uLCBhbmQgdHJhaW5pbmcgYXQgdmFyaW91cyBzdGFnZXMsIGhvcGluZyB0aGF0IHRoaXMgcmVwb3J0IGNhbiBpbnNwaXJlIGZ1cnRoZXIgcmVzZWFyY2guIFNlZWQxLjUtVkwgaXMgbm93IGFjY2Vzc2libGUgYXQgdGhpcyBodHRwcyBVUkwgKFZvbGNhbm8gRW5naW5lIE1vZGVsIElEOiBkb3ViYW8tMS01LXRoaW5raW5nLXZpc2lvbi1wcm8tMjUwNDI4KSIsLCxBUEkgYWNjZXNzLENoaW5hLCwsLCwsMjAyNS0xMS0yOCAxMTo1MjoxMyswMDowMCwsLCwsLEluZHVzdHJ5LCwsLDEzMDAwMDAuMCxVbnJlbGVhc2VkLCJBUEkgKGxvZyBpbiBhbmQgc2VsZWN0IERvdWJhby0xLjUtdGhpbmtpbmctdmlzaW9uLXBybyB0byBleHBlcmllbmNlKTogaHR0cHM6Ly93d3cudm9sY2VuZ2luZS5jb20vZXhwZXJpZW5jZS9hcms/bW9kZWw9ZG91YmFvLTEtNS10aGlua2luZy12aXNpb24tcHJvLTI1MDQyOAoKCkdpdEh1YiBzYW1wbGUgY29kZSAoQXBhY2hlIDIuMCk6IGh0dHBzOi8vZ2l0aHViLmNvbS9CeXRlRGFuY2UtU2VlZC9TZWVkMS41LVZMIixUcnVlLCwsLCwsSGFyZHdhcmUsLCwsLE5vCkVhcnRoLTIgKGNCb3R0bGUtU1IpLCJFYXJ0aCBzY2llbmNlLEltYWdlIGdlbmVyYXRpb24iLCJJbWFnZSBnZW5lcmF0aW9uLFdlYXRoZXIgZm9yZWNhc3RpbmciLE5WSURJQSwiTm9haCBELiBCcmVub3dpdHosIFRhbyBHZSwgQWtzaGF5IFN1YnJhbWFuaWFtLCBBYXl1c2ggR3VwdGEsIERhdmlkIE0uIEhhbGwsIE1vcnRlemEgTWFyZGFuaSwgQXJhc2ggVmFoZGF0LCBLYXJ0aGlrIEthc2hpbmF0aCwgTWljaGFlbCBTLiBQcml0Y2hhcmQiLDIwMjUtMDUtMTAsQ2xpbWF0ZSBpbiBhIEJvdHRsZTogVG93YXJkcyBhIEdlbmVyYXRpdmUgRm91bmRhdGlvbiBNb2RlbCBmb3IgdGhlIEtpbG9tZXRlci1TY2FsZSBHbG9iYWwgQXRtb3NwaGVyZSxodHRwczovL2FyeGl2Lm9yZy9hYnMvMjUwNS4wNjQ3NHYxLCwsLDMzMDAwMDAwMC4wLGNCb3R0bGUtU1IgaGFzIDMzME0gcGFyYW1ldGVycy4sMS42MDE0ODY0ZSsyMSw5ODk0MDAwMDAwMDAwMDAgRkxPUCAvIEdQVSAvIHNlYyAqIDUzOTU0ODAgR1BVLXNlY29uZHMgW3NlZSB0cmFpbmluZyB0aW1lIG5vdGVzXSAqIDAuMyBbYXNzdW1lZCB1dGlsaXphdGlvbl0gPSAxLjYwMTQ4NjRlKzIxIEZMT1AsLCI5NSw1MjAgc2FtcGxlcyAvCjE5MU0gcGF0Y2hlcwoKIiJUaGUgbW9kZWwgd2FzIHRyYWluZWQgdG8gOTU1MjAgSUNPTiBzYW1wbGVzIChjb3JyZXNwb25kaW5nIHRvIDE5MSBtaWxsaW9uIHBhdGNoZXMsIHdpdGggcmVwZWF0cykgd2l0aAphIGJhdGNoIHNpemUgb2YgOTYwLiIiIiwsIlRhYmxlIDI6CjM1LjQgcGF0Y2hlcy9HUFUtc2Vjb25kCnRvdGFsIGV4YW1wbGVzIHRyYWluZWQ6IDE5MU0gcGF0Y2hlcwoKMTkxKjEwXjYgLyAzNS40ID0gNTM5NTQ4MCBHUFUtc2Vjb25kcyA9IDE0OTkgR1BVLWhvdXJzIixOVklESUEgSDEwMCBTWE01IDgwR0IsLENvbmZpZGVudCwiQUkgZW11bGF0b3JzIG9mZmVyIGEgcGF0aCB0byBjb21wcmVzc2luZywgYm9vc3RpbmcgbGltaXRlZCBlbnNlbWJsZXMsIGFuZCBpbXByb3ZpbmcgdGhlIGxhdGVuY3kgb2YgaW50ZXJhY3Rpbmcgd2l0aCBwZXRhYnl0ZS1zY2FsZSBjbGltYXRlIHByZWRpY3Rpb24gZGF0YS4gSG93ZXZlciwgcHJldmFpbGluZyBhdXRvLXJlZ3Jlc3NpdmUgcGFyYWRpZ21zIG9mZmVyIGxpbWl0ZWQgZmxleGliaWxpdHksIGFuZCBhcmUgY2hhbGxlbmdpbmcgdG8gdHJhaW4gb24gY2xpbWF0ZSB0aW1lIGhvcml6b25zIGR1ZSB0byBkcmlmdHMsIGluc3RhYmlsaXRpZXMgYW5kIGNvbXBvbmVudC1jb3VwbGluZyBjaGFsbGVuZ2VzLiBDb25kaXRpb25hbGx5IGdlbmVyYXRpdmUgbW9kZWxzIG9mZmVyIGFuIGFwcGVhbGluZyBhbHRlcm5hdGl2ZS4gSW4gdGhpcyBjb250ZXh0IHdlIGRlbW9uc3RyYXRlIGEgZ2VuZXJhdGl2ZSBkaWZmdXNpb24tYmFzZWQgZnJhbWV3b3JrIC0tIENsaW1hdGUgaW4gYSBCb3R0bGUgKGNCb3R0bGUpIC0tIGZvciBlbXVsYXRpbmcgZ2xvYmFsIGttLXNjYWxlIGNsaW1hdGUgc2ltdWxhdGlvbnMgYW5kIHJlYW5hbHlzaXMgb24gdGhlIGVxdWFsLWFyZWEgSEVBTFBpeCBncmlkLiBjQm90dGxlIGNvbnNpc3RzIG9mIHR3byBtb2RlbCBzdGFnZXM6IGEgZ2xvYmFsbHktdHJhaW5lZCBjb2Fyc2UtcmVzb2x1dGlvbiBpbWFnZSBnZW5lcmF0b3IgdGhhdCBnZW5lcmF0ZXMgMTAwa20gKDUway1waXhlbCkgZmllbGRzIGdpdmVuIG1vbnRobHkgYXZlcmFnZSBzZWEgc3VyZmFjZSB0ZW1wZXJhdHVyZXMgYW5kIHNvbGFyIGNvbmRpdGlvbmluZywgZm9sbG93ZWQgYnkgYSBsb2NhbGx5LXRyYWluZWQgMTZ4IHN1cGVyLXJlc29sdXRpb24gc3RhZ2UgdGhhdCBnZW5lcmF0ZXMgNWttICgxMi41TS1waXhlbCkgZmllbGRzOyBnbG9iYWwgc3VwZXItcmVzb2x1dGlvbiBpcyBtYWRlIGFmZm9yZGFibGUgdXNpbmcgYW4gb3ZlcmxhcHBpbmcgcGF0Y2gtYmFzZWQgbXVsdGktZGlmZnVzaW9uLiBPdmVyYWxsLCBjQm90dGxlIHNob3dzIHByb21pc2UgYXMgYW4gZW11bGF0b3IgYWNyb3NzIGEgYmF0dGVyeSBvZiBjbGltYXRlIG1vZGVsIGRpYWdub3N0aWNzLCBpbmNsdWRpbmcgZGl1cm5hbC10by1zZWFzb25hbCBzY2FsZSB2YXJpYWJpbGl0eSwgbGFyZ2Utc2NhbGUgbW9kZXMgb2YgdmFyaWFiaWxpdHksIHRyb3BpY2FsIGN5Y2xvbmUgc3RhdGlzdGljcywgYW5kIHRyZW5kcyBvZiBjbGltYXRlIGNoYW5nZSBhbmQgd2VhdGhlciBleHRyZW1lcy4gTW9yZW92ZXIsIGNCb3R0bGUgaXMgYSBzdGVwIHRvd2FyZHMgYSBmb3VuZGF0aW9uIG1vZGVsLCBieSBicmlkZ2luZyBtdWx0aXBsZSBkYXRhIG1vZGFsaXRpZXMgKHJlYW5hbHlzaXMgYW5kIHNpbXVsYXRpb24pIHdpdGggY29ycmVzcG9uZGluZyB1dGlsaXR5IGJleW9uZCBlbXVsYXRpb24gdG8gdGFza3Mgc3VjaCBhcyB6ZXJvLXNob3QgYmlhcyBjb3JyZWN0aW9uLCBjbGltYXRlIGRvd25zY2FsaW5nLCBhbmQgY2hhbm5lbCBpbi1maWxsaW5nLiIsLCxPcGVuIHdlaWdodHMgKG5vbi1jb21tZXJjaWFsKSxVbml0ZWQgU3RhdGVzIG9mIEFtZXJpY2EsLCwsNjQuMCwsMjAyNi0wMi0xMSAxOToyNjoyNyswMDowMCwsLCwsLEluZHVzdHJ5LCwsLDE0OTkuMCxPcGVuIHNvdXJjZSwiVGhpcyBtb2RlbCBpcyBmb3IgcmVzZWFyY2ggYW5kIGRldmVsb3BtZW50IG9ubHkuCmh0dHBzOi8vY2F0YWxvZy5uZ2MubnZpZGlhLmNvbS9vcmdzL252aWRpYS90ZWFtcy9lYXJ0aC0yL21vZGVscy9jYm90dGxlCgpBcGFjaGUgMi4wIGZvciBjb2RlCmh0dHBzOi8vZ2l0aHViLmNvbS9OVmxhYnMvY0JvdHRsZSIsLCwsLCw4Nzc5OC40NTA3NDk3NTAyNSxIYXJkd2FyZSwsLCwsWWVzClRpYW54aS0zMkIsTGFuZ3VhZ2UsIkxhbmd1YWdlIG1vZGVsaW5nL2dlbmVyYXRpb24sUXVlc3Rpb24gYW5zd2VyaW5nLFN5c3RlbSBjb250cm9sIixMZW5vdm8sLDIwMjUtMDUtMDksLCJodHRwczovL3dlYi5hcmNoaXZlLm9yZy93ZWIvMjAyNTA1MTUwMDQ4MTEvaHR0cHM6Ly93d3cucWJpdGFpLmNvbS8yMDI1LzA1LzI4MTEzMS5odG1sCmh0dHBzOi8vd2ViLmFyY2hpdmUub3JnL3dlYi8yMDI1MDcxMDExMzUxNi9odHRwczovL3poaWR4LmNvbS9uZXdzLzQyMjM4Lmh0bWwiLCwsLDMyMDAwMDAwMDAwLjAsLCwsLCwsLCwsQ29uZmlkZW50LCJUaGUgYWxsLW5ldyBBSSBwZXJzb25hbCBtb2JpbGUgd29ya3N0YXRpb24g4oCcUmVzY3VlciBHZW5lc2lzIEFJIFByaW1l4oCdIG1ha2VzIGl0cyBncmFuZCBkZWJ1dCBpbiByZXZvbHV0aW9uYXJ5IHN0eWxlLiBCb2FzdGluZyBhbiBleHRyZW1lIGR1YWwtYnVybmVyIDMwMCBXIHBlcmZvcm1hbmNlIG91dHB1dCwgaXQgcmVkZWZpbmVzIHRoZSBwZXJmb3JtYW5jZSBsaW1pdHMgb2YgbW9iaWxlIGRldmljZXMuIEVxdWlwcGVkIHdpdGggdGhlIFRpYW54aSAzMi1iaWxsaW9uLXBhcmFtZXRlciBvbi1kZXZpY2UgbW9kZWwsIGl0IGRlbGl2ZXJzIGNsb3VkLWNvbXBhcmFibGUgQUkgaW50ZWxsaWdlbmNlIHJpZ2h0IGF0IHRoZSBlZGdlLiBNb3N0IG5vdGFibHksIHRoZSBSZXNjdWVyIEdlbmVzaXMgY29tZXMgc3RhbmRhcmQgd2l0aCBhbiAxOC1pbmNoIGdsYXNzZXMtZnJlZSAzRCBzdXBlci1kaXNwbGF54oCUdGhlIHdvcmxk4oCZcyBmaXJzdCBoaWdoLXBlcmZvcm1hbmNlIGxhcHRvcCB0byBzdXBwb3J0IG5ha2VkLWV5ZSAzROKAlHVzaGVyaW5nIHVzZXJzIGludG8gYSBicmVha3Rocm91Z2gsIGRpbWVuc2lvbi1kZWZ5aW5nIGltbWVyc2l2ZSB2aXN1YWwgcmV2b2x1dGlvbi4iLCwsSG9zdGVkIGFjY2VzcyAobm8gQVBJKSxDaGluYSxRd2VuMi41LTMyQiwsLCwsMjAyNS0xMS0yOCAxMTo1MjoxMyswMDowMCwsLCwsLEluZHVzdHJ5LCwsLCxVbnJlbGVhc2VkLCwsLCwsLCwsLCwsLE5vClRpYW54aS03MkIsIkxhbmd1YWdlLE11bHRpbW9kYWwsU3BlZWNoLFZpc2lvbiIsIkxhbmd1YWdlIG1vZGVsaW5nL2dlbmVyYXRpb24sUXVlc3Rpb24gYW5zd2VyaW5nLFN5c3RlbSBjb250cm9sLFJldHJpZXZhbC1hdWdtZW50ZWQgZ2VuZXJhdGlvbixWaXN1YWwgcXVlc3Rpb24gYW5zd2VyaW5nLFNwZWVjaCByZWNvZ25pdGlvbiAoQVNSKSIsTGVub3ZvLCwyMDI1LTA1LTA5LCwiaHR0cHM6Ly93ZWIuYXJjaGl2ZS5vcmcvd2ViLzIwMjUwNTE1MDA0ODExL2h0dHBzOi8vd3d3LnFiaXRhaS5jb20vMjAyNS8wNS8yODExMzEuaHRtbApodHRwczovL3dlYi5hcmNoaXZlLm9yZy93ZWIvMjAyNTA3MTAxMTM1MTYvaHR0cHM6Ly96aGlkeC5jb20vbmV3cy80MjIzOC5odG1sIiwsLCw3MjAwMDAwMDAwMC4wLCwsLCwsLCwsLENvbmZpZGVudCwiTGVub3ZvIFBlcnNvbmFsIENsb3VkIGlzIHBvd2VyZWQgYnkgYSA3Mi1iaWxsaW9uLXBhcmFtZXRlciBsYXJnZSBsYW5ndWFnZSBtb2RlbCwgZnJlZWluZyBMZW5vdm/igJlzIEFJIGRldmljZXMgZnJvbSB0aGUgY29uc3RyYWludHMgb2Ygb24tZGV2aWNlIGNvbXB1dGUuIEl0IHByb3ZpZGVzIGVhY2ggdXNlciB3aXRoIGEgZGVkaWNhdGVkIG1lbW9yeSBzdGFydGluZyBhdCAxMDAgR0IsIGFuZOKAlHVzaW5nIFJBRyB0ZWNobmlxdWVz4oCUY3JlYXRlcyBhbiBleHRlbnNpYmxlIHBlcnNvbmFsIGtub3dsZWRnZSBiYXNlLiIsLCxIb3N0ZWQgYWNjZXNzIChubyBBUEkpLENoaW5hLFF3ZW4yLjUtNzJCLCwsLCwyMDI1LTExLTI4IDExOjUyOjEzKzAwOjAwLCwsLCwsSW5kdXN0cnksLCwsLFVucmVsZWFzZWQsLCwsLCwsLCwsLCwsTm8KTWlzdHJhbCBNZWRpdW0gMywiTXVsdGltb2RhbCxMYW5ndWFnZSxWaXNpb24iLCJMYW5ndWFnZSBtb2RlbGluZy9nZW5lcmF0aW9uLFZpc3VhbCBxdWVzdGlvbiBhbnN3ZXJpbmcsUXVlc3Rpb24gYW5zd2VyaW5nLFF1YW50aXRhdGl2ZSByZWFzb25pbmcsQ29kZSBnZW5lcmF0aW9uLFRyYW5zbGF0aW9uIixNaXN0cmFsIEFJLCwyMDI1LTA1LTA3LE1pc3RyYWwgTWVkaXVtIDMgZGVsaXZlcnMgc3RhdGUtb2YtdGhlLWFydCBwZXJmb3JtYW5jZSBhdCA4WCBsb3dlciBjb3N0IHdpdGggcmFkaWNhbGx5IHNpbXBsaWZpZWQgZW50ZXJwcmlzZSBkZXBsb3ltZW50cy4saHR0cHM6Ly9taXN0cmFsLmFpL25ld3MvbWlzdHJhbC1tZWRpdW0tMywsLCwsLCwiQmVuY2htYXJrcyBtYXRjaCB3aXRoIG1vZGVscyBsaWtlIEdQVC00bywgTWlzdHJhbCdzIHByZXZpb3VzIGxhcmdlc3QgcnVucyB3ZXJlIH4xZTI1IEZMT1Agc2NhbGUsIHNvIHBsYXVzaWJseSB0aGV5IG1pZ2h0IGhhdmUgdHJhaW5lZCBNZWRpdW0gd2l0aCB0aGlzIG11Y2ggY29tcHV0ZS4iLCwsLCwsLFVua25vd24sIk1pc3RyYWwgTWVkaXVtIDMgaW50cm9kdWNlcyBhIG5ldyBjbGFzcyBvZiBtb2RlbHMgdGhhdCBiYWxhbmNlcwoKU09UQSBwZXJmb3JtYW5jZQo4WCBsb3dlciBjb3N0CnNpbXBsZXIgZGVwbG95YWJpbGl0eSB0byBhY2NlbGVyYXRlIGVudGVycHJpc2UgdXNhZ2UKClRoZSBtb2RlbCBsZWFkcyBpbiBwcm9mZXNzaW9uYWwgdXNlIGNhc2VzIHN1Y2ggYXMgY29kaW5nIGFuZCBtdWx0aW1vZGFsIHVuZGVyc3RhbmRpbmcKClRoZSBtb2RlbCBkZWxpdmVycyBhIHJhbmdlIG9mIGVudGVycHJpc2UgY2FwYWJpbGl0aWVzIGluY2x1ZGluZzoKSHlicmlkIG9yIG9uLXByZW1pc2VzIC8gaW4tVlBDIGRlcGxveW1lbnQKQ3VzdG9tIHBvc3QtdHJhaW5pbmcgCkludGVncmF0aW9uIGludG8gZW50ZXJwcmlzZSB0b29scyBhbmQgc3lzdGVtcyIsLCxBUEkgYWNjZXNzLEZyYW5jZSwsLCwsLDIwMjUtMTEtMjggMTE6NTI6MTMrMDA6MDAsLCwsLCxJbmR1c3RyeSwsLCwsVW5yZWxlYXNlZCwsVHJ1ZSwsLCwsLCwsLCwsTm8KUGFuZ3UgVWx0cmEgTW9FLExhbmd1YWdlLCJMYW5ndWFnZSBtb2RlbGluZy9nZW5lcmF0aW9uLFF1ZXN0aW9uIGFuc3dlcmluZyIsSHVhd2VpLCJZZWh1aSBUYW5nLCBZaWNodW4gWWluLCBZYW95dWFuIFdhbmcsIEhhbmcgWmhvdSwgWXUgUGFuLCBXZWkgR3VvLCBaaXlhbmcgWmhhbmcsIE1pYW8gUmFuZywgRmFuZ2NoZW5nIExpdSwgTmFpZnUgWmhhbmcsIEJpbmdoYW4gTGksIFlvbmdoYW4gRG9uZywgWGlhb2p1biBNZW5nLCBZYXNoZW5nIFdhbmcsIERvbmcgTGksIFlpbiBMaSwgRGFuZGFuIFR1LCBDYW4gQ2hlbiwgWW91bGlhbmcgWWFuLCBGaXNoZXIgWXUsIFJ1aW1pbmcgVGFuZywgWXVuaGUgV2FuZywgQm90aWFuIEh1YW5nLCBCbyBXYW5nLCBCb3hpYW8gTGl1LCBDaGFuZ3poZW5nIFpoYW5nLCBEYSBLdWFuZywgRmVpIExpdSwgR2FuZyBIdWFuZywgSmlhbnNoZW5nIFdlaSwgSmlhcnVpIFFpbiwgSmllIFJhbiwgSmlucGVuZyBMaSwgSnVuIFpoYW8sIExpYW5nIERhaSwgTGluIExpLCBMaXF1biBEZW5nLCBQZWlmZW5nIFFpbiwgUGVuZ3l1YW4gWmVuZywgUWlhbmcgR3UsIFNoYW9odWEgVGFuZywgU2hlbmdqdW4gQ2hlbmcsIFRhbyBHYW8sIFRhbyBZdSwgVGlhbnNodSBMaSwgVGlhbnl1IEJpLCBXZWkgSGUsIFdlaWthaSBNYW8sIFdlbnlvbmcgSHVhbmcsIFd1bG9uZyBMaXUsIFhpYWJpbmcgTGksIFhpYW56aGkgWXUsIFh1ZXl1IFd1LCBYdSBIZSwgWWFuZ2thaSBEdSwgWWFuIFh1LCBZZSBUaWFuLCBZaW1lbmcgV3UsIFlvbmdiaW5nIEh1YW5nLCBZb25nIFRpYW4sIFlvbmcgWmh1LCBZdWUgTGksIFl1ZmVpIFdhbmcsIFl1aGFuZyBHYWksIFl1anVuIExpLCBZdSBMdW8sIFl1bnNoZW5nIE5pLCBZdXNlbiBTdW4sIFplbGluIENoZW4sIFpoZSBMaXUsIFpoaWNoZW5nIExpdSwgWmhpcGVuZyBUdSwgWmlsaW4gRGluZywgWm9uZ3l1YW4gWmhhbiIsMjAyNS0wNS0wNyxQYW5ndSBVbHRyYSBNb0U6IEhvdyB0byBUcmFpbiBZb3VyIEJpZyBNb0Ugb24gQXNjZW5kIE5QVXMsaHR0cHM6Ly9hcnhpdi5vcmcvYWJzLzI1MDUuMDQ1MTksLCwsNzE4MDAwMDAwMDAwLjAsImEgc3BhcnNlIExMTSB3aXRoIDcxOCBiaWxsaW9uIHBhcmFtZXRlcnMKCjM5QiBhY3RpdmF0ZWQgcGFyYW1ldGVycyIsMy4wODg4ZSsyNCwiU3BlY3VsYXRpdmVseSBhc3N1bWluZyB0aGV5IHRyYWluZWQgTW9FIG1vZGVsIG9uIHRoZSBzYW1lIGFtb3VudCBvZiB0b2tlbnMgYXMgUGFuZ3UgVWx0cmEgKDEzLDIgVCk6IAoKNiBGTE9QIC8gcGFyYW1ldGVyIC8gdG9rZW4gKiAzOSAqIDEwXjkgYWN0aXZhdGVkIHBhcmFtZXRlcnMgKiAxMywyICogMTBeMTIgdG9rZW5zID0gMy4wODg4ZSsyNCBGTE9QIiwsLCwsSHVhd2VpIEFzY2VuZCA5MTBCLCxTcGVjdWxhdGl2ZSwiU3BhcnNlIGxhcmdlIGxhbmd1YWdlIG1vZGVscyAoTExNcykgd2l0aCBNaXh0dXJlIG9mIEV4cGVydHMgKE1vRSkgYW5kIGNsb3NlIHRvIGEgdHJpbGxpb24gcGFyYW1ldGVycyBhcmUgZG9taW5hdGluZyB0aGUgcmVhbG0gb2YgbW9zdCBjYXBhYmxlIGxhbmd1YWdlIG1vZGVscy4gSG93ZXZlciwgdGhlIG1hc3NpdmUgbW9kZWwgc2NhbGUgcG9zZXMgc2lnbmlmaWNhbnQgY2hhbGxlbmdlcyBmb3IgdGhlIHVuZGVybHlpbmcgc29mdHdhcmUgYW5kIGhhcmR3YXJlIHN5c3RlbXMuIEluIHRoaXMgcGFwZXIsIHdlIGFpbSB0byB1bmNvdmVyIGEgcmVjaXBlIHRvIGhhcm5lc3Mgc3VjaCBzY2FsZSBvbiBBc2NlbmQgTlBVcy4gVGhlIGtleSBnb2FscyBhcmUgYmV0dGVyIHVzYWdlIG9mIHRoZSBjb21wdXRpbmcgcmVzb3VyY2VzIHVuZGVyIHRoZSBkeW5hbWljIHNwYXJzZSBtb2RlbCBzdHJ1Y3R1cmVzIGFuZCBtYXRlcmlhbGl6aW5nIHRoZSBleHBlY3RlZCBwZXJmb3JtYW5jZSBnYWluIG9uIHRoZSBhY3R1YWwgaGFyZHdhcmUuIFRvIHNlbGVjdCBtb2RlbCBjb25maWd1cmF0aW9ucyBzdWl0YWJsZSBmb3IgQXNjZW5kIE5QVXMgd2l0aG91dCByZXBlYXRlZGx5IHJ1bm5pbmcgdGhlIGV4cGVuc2l2ZSBleHBlcmltZW50cywgd2UgbGV2ZXJhZ2Ugc2ltdWxhdGlvbiB0byBjb21wYXJlIHRoZSB0cmFkZS1vZmYgb2YgdmFyaW91cyBtb2RlbCBoeXBlcnBhcmFtZXRlcnMuIFRoaXMgc3R1ZHkgbGVkIHRvIFBhbmd1IFVsdHJhIE1vRSwgYSBzcGFyc2UgTExNIHdpdGggNzE4IGJpbGxpb24gcGFyYW1ldGVycywgYW5kIHdlIGNvbmR1Y3RlZCBleHBlcmltZW50cyBvbiB0aGUgbW9kZWwgdG8gdmVyaWZ5IHRoZSBzaW11bGF0aW9uIHJlc3VsdHMuIE9uIHRoZSBzeXN0ZW0gc2lkZSwgd2UgZGlnIGludG8gRXhwZXJ0IFBhcmFsbGVsaXNtIHRvIG9wdGltaXplIHRoZSBjb21tdW5pY2F0aW9uIGJldHdlZW4gTlBVIGRldmljZXMgdG8gcmVkdWNlIHRoZSBzeW5jaHJvbml6YXRpb24gb3ZlcmhlYWQuIFdlIGFsc28gb3B0aW1pemUgdGhlIG1lbW9yeSBlZmZpY2llbmN5IHdpdGhpbiB0aGUgZGV2aWNlcyB0byBmdXJ0aGVyIHJlZHVjZSB0aGUgcGFyYW1ldGVyIGFuZCBhY3RpdmF0aW9uIG1hbmFnZW1lbnQgb3ZlcmhlYWQuIEluIHRoZSBlbmQsIHdlIGFjaGlldmUgYW4gTUZVIG9mIDMwLjAlIHdoZW4gdHJhaW5pbmcgUGFuZ3UgVWx0cmEgTW9FLCB3aXRoIHBlcmZvcm1hbmNlIGNvbXBhcmFibGUgdG8gdGhhdCBvZiBEZWVwU2VlayBSMSwgb24gNksgQXNjZW5kIE5QVXMsIGFuZCBkZW1vbnN0cmF0ZSB0aGF0IHRoZSBBc2NlbmQgc3lzdGVtIGlzIGNhcGFi</x:v>
      </x:c>
    </x:row>
    <x:row r="35" ht="18" customHeight="1">
      <x:c r="A35" s="17" t="n">
        <x:v>30</x:v>
      </x:c>
      <x:c r="B35" s="17" t="n">
        <x:v>309</x:v>
      </x:c>
      <x:c r="C35" s="94" t="str">
        <x:v>bGUgb2YgaGFybmVzc2luZyBhbGwgdGhlIHRyYWluaW5nIHN0YWdlcyBvZiB0aGUgc3RhdGUtb2YtdGhlLWFydCBsYW5ndWFnZSBtb2RlbHMuIEV4dGVuc2l2ZSBleHBlcmltZW50cyBpbmRpY2F0ZSB0aGF0IG91ciByZWNpcGUgY2FuIGxlYWQgdG8gZWZmaWNpZW50IHRyYWluaW5nIG9mIGxhcmdlLXNjYWxlIHNwYXJzZSBsYW5ndWFnZSBtb2RlbHMgd2l0aCBNb0UuIFdlIGFsc28gc3R1ZHkgdGhlIGJlaGF2aW9ycyBvZiBzdWNoIG1vZGVscyBmb3IgZnV0dXJlIHJlZmVyZW5jZS4iLCwsSG9zdGVkIGFjY2VzcyAobm8gQVBJKSxDaGluYSwsLCw2MDAwLjAsMC4zLDIwMjUtMTEtMjggMTE6NTI6MTMrMDA6MDAsLCwsLCxJbmR1c3RyeSwsLCwsVW5yZWxlYXNlZCwsVHJ1ZSwsIiIiVGFraW5nIGFkdmFudGFnZSBvZiBvdXIgbW9kZWwgc2VsZWN0aW9uIHN0cmF0ZWd5IGFuZCBwYXJhbGxlbCBjb21wdXRpbmcgc3lzdGVtIG9wdGltaXphdGlvbiwgd2hlbiB0cmFpbmluZyBQYW5ndSBVbHRyYSBNb0UsIHdpdGggcGVyZm9ybWFuY2UgY29tcGFyYWJsZSB0byBEZWVwU2VlayBSMSBbMTBdLCB3ZSBhY2hpZXZlIGEgTW9kZWwgRmxvcHMgVXRpbGl6YXRpb24gKE1GVSkgb2YgMzAuMCUgYW5kIFRva2VucyBQZXIgU2Vjb25kIChUUFMpIG9mIDEuNDZNIG9uIDZLIEFzY2VuZCBOUFVzLCBjb21wYXJlZCB0byB0aGUgYmFzZWxpbmUgTUZVCm9mIDE4LjklIGFuZCBUUFMgb2YgMC42MU0gb24gNEsgQXNjZW5kIE5QVXMuIiIiLCwsNDcwMzgwMi42NzQ3MDk3NzgsT3BlcmF0aW9uIGNvdW50aW5nLCwsLCxObwpBcHJpZWwgTmVtb3Ryb24gMTVCLExhbmd1YWdlLCJMYW5ndWFnZSBtb2RlbGluZy9nZW5lcmF0aW9uLFF1ZXN0aW9uIGFuc3dlcmluZyxRdWFudGl0YXRpdmUgcmVhc29uaW5nLENoYXQiLCJOVklESUEsU2VydmljZU5vdyIsLDIwMjUtMDUtMDYsIk5ldyBBcHJpZWwgTmVtb3Ryb24gMTVCIHJlYXNvbmluZyBtb2RlbCBkZWxpdmVycyBsb3dlciBsYXRlbmN5LCBsb3dlciBpbmZlcmVuY2UgY29zdHMsIGFuZCBmYXN0ZXIgYWdlbnRpYyBBSeKAlHB1cnBvc2UgYnVpbHQgZm9yIHBlcmZvcm1hbmNlLCBjb3N0LCBhbmQgc2NhbGUiLGh0dHBzOi8vd3d3LnNlcnZpY2Vub3cuY29tL2NvbXBhbnkvbWVkaWEvcHJlc3Mtcm9vbS9udmlkaWEtZW50ZXJwcmlzZS1haS1hZ2VudHMuaHRtbCwsLCwxNTAwMDAwMDAwMC4wLDE1Qiw5LjAwMDAxZSsyMSwiNiBGTE9QIC8gcGFyYW1ldGVyIC8gdG9rZW4gKiAxNSAqIDEwXjkgcGFyYW1ldGVycyAqIDEwMCAqIDEwXjkgdG9rZW5zID0gOWUrMjEgRkxPUAoKWzEgZXBvY2ggYXNzdW1lZF0gLT4gIiJMaWtlbHkiIiBjb25maWRlbmNlIiwxMDAwMDAwMDAwMDAsIjEuIE1pZCB0cmFpbmluZyAvIENvbnRpbnVhbCBQcmXigJF0cmFpbmluZyBJbiB0aGlzIHN0YWdlLCB0aGUgbW9kZWwgaXMgdHJhaW5lZCBvbiAxMDAr4oCvYmlsbGlvbiB0b2tlbnMgb2YgY2FyZWZ1bGx5IGN1cmF0ZWQgZXhhbXBsZXMgZHJhd24gZnJvbSBtYXRoZW1hdGljYWwgcmVhc29uaW5nLCBjb2RpbmcgY2hhbGxlbmdlcywgc2NpZW50aWZpYyBkaXNjb3Vyc2UgYW5kIGxvZ2ljYWwgcHV6emxlcy4KCjIuIFN1cGVydmlzZWQgRmluZeKAkVR1bmluZyAoU0ZUKSBOZXh0LCB3ZSBTRlQgdGhlIG1vZGVsIHVzaW5nIDIwMCwwMDAgaGlnaOKAkXF1YWxpdHkgZGVtb25zdHJhdGlvbnMgdGhhdCBjb3ZlciBtYXRoZW1hdGljYWwgYW5kIHNjaWVudGlmaWMgcHJvYmxlbeKAkXNvbHZpbmcsIGNvZGluZyB0YXNrcywgZ2VuZXJpYyBpbnN0cnVjdGlvbuKAkWZvbGxvd2luZyBzY2VuYXJpb3MsIEFQSS9mdW5jdGlvbiBpbnZvY2F0aW9uIHVzZSBjYXNlcyBldGMuCgozLiBSTEhGIiwsLCwsTGlrZWx5LCJBcHJpZWwtTmVtb3Ryb24tMTViLVRoaW5rZXIgaXMgYSAxNeKAr2JpbGxpb27igJFwYXJhbWV0ZXIgcmVhc29uaW5nIG1vZGVsIGluIFNlcnZpY2VOb3figJlzIEFwcmllbCBTTE0gc2VyaWVzIHdoaWNoIGFjaGlldmVzIGNvbXBldGl0aXZlIHBlcmZvcm1hbmNlIGFnYWluc3Qgc2ltaWxhcmx5IHNpemVkIHN0YXRlLW9mLXRoZS1hcnQgbW9kZWxzIGxpa2UgbzHigJFtaW5pLCBRV1HigJEzMmIsIGFuZCBFWEFPTkXigJFEZWVw4oCRMzJiLCBhbGwgd2hpbGUgbWFpbnRhaW5pbmcgb25seSBoYWxmIHRoZSBtZW1vcnkgZm9vdHByaW50IG9mIHRob3NlIGFsdGVybmF0aXZlcy4gSXQgYnVpbGRzIHVwb24gdGhlIEFwcmllbOKAkTE1YuKAkWJhc2UgY2hlY2twb2ludCB0aHJvdWdoIGEgdGhyZWXigJFzdGFnZSB0cmFpbmluZyBwaXBlbGluZSAoQ1BULCBTRlQgYW5kIEdSUE8pLgoKSGlnaGxpZ2h0cwoKSGFsZiB0aGUgc2l6ZSBvZiBTT1RBIG1vZGVscyBsaWtlIFFXUS0zMmIgYW5kIEVYQU9ORS0zMmIgYW5kIGhlbmNlIG1lbW9yeSBlZmZpY2llbnQuCkl0IGNvbnN1bWVzIDQwJSBsZXNzIHRva2VucyBjb21wYXJlZCB0byBRV1EtMzJiLCBtYWtpbmcgaXQgc3VwZXIgZWZmaWNpZW50IGluIHByb2R1Y3Rpb24uIPCfmoDwn5qA8J+agApPbiBwYXIgb3Igb3V0cGVyZm9ybXMgb24gdGFza3MgbGlrZSAtIE1CUFAsIEJGQ0wsIEVudGVycHJpc2UgUkFHLCBNVCBCZW5jaCwgTWl4RXZhbCwgSUZFdmFsIGFuZCBNdWx0aS1DaGFsbGVuZ2UgbWFraW5nIGl0IGdyZWF0IGZvciBBZ2VudGljIC8gRW50ZXJwcmlzZSB0YXNrcy4KQ29tcGV0aXRpdmUgcGVyZm9ybWFuY2Ugb24gYWNhZGVtaWMgYmVuY2htYXJrcyBsaWtlIEFJTUUtMjQgQUlNRS0yNSwgQU1DLTIzLCBNQVRILTUwMCBhbmQgR1BRQSBjb25zaWRlcmluZyBtb2RlbCBzaXplLiIsLCxPcGVuIHdlaWdodHMgKHVucmVzdHJpY3RlZCksIlVuaXRlZCBTdGF0ZXMgb2YgQW1lcmljYSxVbml0ZWQgU3RhdGVzIG9mIEFtZXJpY2EiLCwsLCwsMjAyNS0xMS0yOCAxMTo1MjoxMyswMDowMCwsLCwsLCJJbmR1c3RyeSxJbmR1c3RyeSIsLCwsLFVucmVsZWFzZWQsIk1JVCBsaWNlbnNlCmh0dHBzOi8vaHVnZ2luZ2ZhY2UuY28vU2VydmljZU5vdy1BSS9BcHJpZWwtTmVtb3Ryb24tMTViLVRoaW5rZXIiLCwsLCwsLE9wZXJhdGlvbiBjb3VudGluZyxTZXJ2aWNlTm93LUFJLCwsLFllcwpLZXZpbi0zMkIsTGFuZ3VhZ2UsQ29kZSBnZW5lcmF0aW9uLCJDb2duaXRpb24sU3RhbmZvcmQgVW5pdmVyc2l0eSIsIkNhcmxvIEJhcm9uaW8sIFBpZXRybyBNYXJzZWxsYSwgQmVuIFBhbiwgU2lsYXMgQWxiZXJ0aSIsMjAyNS0wNS0wNixLZXZpbi0zMkI6IE11bHRpLVR1cm4gUkwgZm9yIFdyaXRpbmcgQ1VEQSBLZXJuZWxzLGh0dHBzOi8vY29nbml0aW9uLmFpL2Jsb2cva2V2aW4tMzJiLCwsLDMyMDAwMDAwMDAwLjAsMzJCLCwsLCIiIm1heF9wcm9tcHRfbGVuZ3RoID0gODE5MiwgbWF4X3Jlc3BvbnNlX2xlbmd0aCA9IDE2Mzg0IiIKIiJGb3IgZWFjaCB0YXNrLCB3ZSBzYW1wbGUgMTYgdHJhamVjdG9yaWVzIGluIHBhcmFsbGVsIHdpdGggOCBzZXJpYWwgcmVmaW5lbWVudCBzdGVwcy4gIiIiLCwsLCxDb25maWRlbnQsIkNvZGluZyBpcyBhbiBpdGVyYXRpdmUgcHJvY2VzcyDigJMgeW91IHdyaXRlIGEgcHJvZ3JhbSwgZXhlY3V0ZSBpdCwgZXZhbHVhdGUgdGhlIHJlc3VsdHMsIGFuZCByZWZpbmUgeW91ciBjb2RlIGJhc2VkIG9uIHRoZSBmZWVkYmFjay4gUmVjZW50IGFkdmFuY2VzIGluIExMTSBmb3IgY29kZSBnZW5lcmF0aW9uIGhhdmUgdHJpZWQgdG8gaW5jb3Jwb3JhdGUgdGhpcyBwcm9jZXNzIGF0IGluZmVyZW5jZS10aW1lLCB1c2luZyBtZXRob2RzIGxpa2UgcGFyYWxsZWwgc2FtcGxpbmcuIFdoaWxlIHRoZXNlIG1ldGhvZHMgYXJlIGVmZmVjdGl2ZSwgdGhleSByZWx5IG9uIHNlYXJjaCB3aXRob3V0IGFjdHVhbCBsZWFybmluZyDigJQgdGhlIG1vZGVsIHdlaWdodHMgYXJlIGZyb3plbi4KCldlIGV4cGxvcmUgcmVpbmZvcmNlbWVudCBsZWFybmluZyBpbiBhIG11bHRpLXR1cm4gc2V0dGluZywgdXNpbmcgaW50ZXJtZWRpYXRlIGZlZWRiYWNrIGZyb20gdGhlIGVudmlyb25tZW50LCBhbmQgbWFza2luZyBtb2RlbCB0aG91Z2h0cyB0byBhdm9pZCBleHBsb2RpbmcgY29udGV4dCBvdmVyIG11bHRpcGxlIHR1cm5zLgoKT3VyIG1vZGVsLCBLZXZpbi0zMkIgPSBLKGVybmVsIEQpZXZpbiwgb3V0cGVyZm9ybXMgZnJvbnRpZXIgcmVhc29uaW5nIG1vZGVscyBvbiBrZXJuZWwgZ2VuZXJhdGlvbi4gTW9yZW92ZXIsIG91ciByZXN1bHRzIHNob3cgdGhhdCBtdWx0aS10dXJuIHRyYWluaW5nIG1ha2VzIHRoZSBtb2RlbCBtb3JlIGVmZmVjdGl2ZSBhdCBzZWxmLXJlZmluZW1lbnQgY29tcGFyZWQgdG8gc2luZ2xlLXR1cm4gdHJhaW5pbmcuIiwsLE9wZW4gd2VpZ2h0cyAobm9uLWNvbW1lcmNpYWwpLCJVbml0ZWQgU3RhdGVzIG9mIEFtZXJpY2EsVW5pdGVkIFN0YXRlcyBvZiBBbWVyaWNhIixRd1EtMzJCLCwsLCwyMDI1LTExLTI4IDExOjUyOjEzKzAwOjAwLCwsLCwsIkluZHVzdHJ5LEFjYWRlbWlhIiwsLCwsVW5yZWxlYXNlZCwibm8gY2xlYXIgbGljZW5zZQpodHRwczovL2h1Z2dpbmdmYWNlLmNvL2NvZ25pdGlvbi1haS9LZXZpbi0zMkIiLCwsLCwsLCxjb2duaXRpb24tYWksLCwsWWVzCkdlbWluaSAyLjUgUHJvIChNYXkgMjAyNSk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iLEdvb2dsZSBEZWVwTWluZCwsMjAyNS0wNS0wNixHZW1pbmkgMi41OiBPdXIgbW9zdCBpbnRlbGxpZ2VudCBBSSBtb2RlbCxodHRwczovL2Jsb2cuZ29vZ2xlL3RlY2hub2xvZ3kvZ29vZ2xlLWRlZXBtaW5kL2dlbWluaS1tb2RlbC10aGlua2luZy11cGRhdGVzLW1hcmNoLTIwMjUvI2dlbWluaS0yLTUtdGhpbmtpbmcsLFNPVEEgaW1wcm92ZW1lbnQsIiIiR2VtaW5pIGFsc28gY29udGludWVzIHRvIHN0YW5kIG91dCBmb3IgYWNoaWV2aW5nIHRoZSBTb1RBIHNjb3JlIG9uIGJvdGggdGhlIExPRlQgYW5kIE1SQ1IgbG9uZy1jb250ZXh0IHRhc2tzIGF0IDEyOGsgY29udGV4dCwgYW5kIGlzIHRoZSBvbmx5IG9uZSwgYW1vbmdzdCB0aGUgbW9kZWxzIGV4YW1pbmVkIGluIHRoZSBhYm92ZSB0YWJsZSwgdG8gc3VwcG9ydCBjb250ZXh0IGxlbmd0aHMgb2YgMU0rIHRva2Vucy4iIgoKVGFibGUgNCIsLCwsRmxhZ3NoaXAgbW9kZWwgZnJvbSBhIGxlYWRpbmcgZGV2ZWxvcGVyIGluIG1pZC0yMDI1OyB2ZXJ5IGxpa2VseSBpdCB1c2VkID4xZTI1IEZMT1AuLCwsLCwsLFVua25vd24sIkdlbWluaSAyLjUgUHJvIEV4cGVyaW1lbnRhbCBpcyBvdXIgbW9zdCBhZHZhbmNlZCBtb2RlbCBmb3IgY29tcGxleCB0YXNrcy4gSXQgdG9wcyB0aGUgTE1BcmVuYSBsZWFkZXJib2FyZCDigJQgd2hpY2ggbWVhc3VyZXMgaHVtYW4gcHJlZmVyZW5jZXMg4oCUIGJ5IGEgc2lnbmlmaWNhbnQgbWFyZ2luLCBpbmRpY2F0aW5nIGEgaGlnaGx5IGNhcGFibGUgbW9kZWwgZXF1aXBwZWQgd2l0aCBoaWdoLXF1YWxpdHkgc3R5bGUuIDIuNSBQcm8gYWxzbyBzaG93cyBzdHJvbmcgcmVhc29uaW5nIGFuZCBjb2RlIGNhcGFiaWxpdGllcywgbGVhZGluZyBvbiBjb21tb24gY29kaW5nLCBtYXRoIGFuZCBzY2llbmNlIGJlbmNobWFya3MuCgpHZW1pbmkgMi41IFBybyBpcyBhdmFpbGFibGUgbm93IGluIEdvb2dsZSBBSSBTdHVkaW8gYW5kIGluIHRoZSBHZW1pbmkgYXBwIGZvciBHZW1pbmkgQWR2YW5jZWQgdXNlcnMsIGFuZCB3aWxsIGJlIGNvbWluZyB0byBWZXJ0ZXggQUkgc29vbi4gV2XigJlsbCBhbHNvIGludHJvZHVjZSBwcmljaW5nIGluIHRoZSBjb21pbmcgd2Vla3MsIGVuYWJsaW5nIHBlb3BsZSB0byB1c2UgMi41IFBybyB3aXRoIGhpZ2hlciByYXRlIGxpbWl0cyBmb3Igc2NhbGVkIHByb2R1Y3Rpb24gdXNlLiIsLCxBUEkgYWNjZXNzLFVuaXRlZCBTdGF0ZXMgb2YgQW1lcmljYSwsLCwsLDIwMjYtMDItMTEgMTk6MzU6MDUrMDA6MDAsLCwsLCxJbmR1c3RyeSwsLCwsVW5yZWxlYXNlZCwiQXZhaWxhYmlsaXR5CQpHb29nbGUgQUkgU3R1ZGlvCkdlbWluaSBBUEkKR2VtaW5pIEFwcCIsVHJ1ZSwsLCwsLCwsLCwsTm8KVHlwaG9vbiAyLjEgR2VtbWEgNEIsTGFuZ3VhZ2UsIkxhbmd1YWdlIG1vZGVsaW5nL2dlbmVyYXRpb24sUXVlc3Rpb24gYW5zd2VyaW5nLFF1YW50aXRhdGl2ZSByZWFzb25pbmcsQ29kZSBnZW5lcmF0aW9uLFRyYW5zbGF0aW9uIixUeXBob29uIC8gU0NCIDEwWCwsMjAyNS0wNS0wNSxUeXBob29uIDIuMSBHZW1tYSBSZWxlYXNlOiBCaWcgUGVyZm9ybWFuY2UgaW4gU21hbGwgU2l6ZXMsaHR0cHM6Ly9vcGVudHlwaG9vbi5haS9ibG9nL2VuL3R5cGhvb24yLTEtZ2VtbWEtcmVsZWFzZSwsLCw0MDAwMDAwMDAwLjAsIjRCCk1vZGVsIHR5cGU6IEEgNEIgaW5zdHJ1Y3QgZGVjb2Rlci1vbmx5IG1vZGVsIGJhc2VkIG9uIEdlbW1hMyBhcmNoaXRlY3R1cmUuIiwsLCwsLCwsLENvbmZpZGVudCwiVHlwaG9vbjIuMS1HZW1tYTMtNEIgaXMgYSBpbnN0cnVjdCBUaGFpIPCfh7nwn4etIGxhcmdlIGxhbmd1YWdlIG1vZGVsIHdpdGggNCBiaWxsaW9uIHBhcmFtZXRlcnMsIGEgMTI4SyBjb250ZXh0IGxlbmd0aCwgYW5kIGZ1bmN0aW9uLWNhbGxpbmcgY2FwYWJpbGl0aWVzLiBJdCBpcyBiYXNlZCBvbiBHZW1tYTMgNEIuCgpUbyBidWlsZCBUeXBob29uIDIuMSAoR2VtbWEzLWJhc2VkKSwgd2UgaW50cm9kdWNlZCBhIG5ldyBhcHByb2FjaCB0aGF0IGNvbWJpbmVzIGZpbmUtdHVuaW5nLCBtb2RlbCBtZXJnaW5nIHRlY2huaXF1ZXMgZnJvbSBUeXBob29uIDIgUjEsIGFuZCByZWluZm9yY2VtZW50IGxlYXJuaW5nIChSTCkgZmluZS10dW5pbmfigJRkZXRhaWxzIHRvIGJlIHNoYXJlZCBpbiBhbiB1cGNvbWluZyBwYXBlci4KCldlIGJlZ2FuIGJ5IHVzaW5nIHN1cGVydmlzZWQgZmluZS10dW5pbmcgKFNGVCkgYW5kIG1lcmdpbmcgdG8gYWxpZ24gdGhlIG1vZGVsIHdpdGggVGhhaS1zcGVjaWZpYyBwcmVmZXJlbmNlcywgYXBwbHlpbmcgYSBjdXJhdGVkIHN1YnNldCBvZiBwb3N0LXRyYWluaW5nIHJlY2lwZXMgZnJvbSBUeXBob29uIDIuIFRoaXMgbWFkZSB0aGUgbW9kZWwgbW9yZSBjb250cm9sbGFibGUgYW5kIGJldHRlciBzdWl0ZWQgdG8gVGhhaSB1c2UgY2FzZXMuIE9uY2Ugd2UgYWNoaWV2ZWQgc3Ryb25nIGluc3RydWN0aW9uLWZvbGxvd2luZyBpbiBUaGFpLCB3ZSBhcHBsaWVkIFJMIGZpbmUtdHVuaW5nIHRvIGNvcnJlY3QgbWVyZ2luZyBhcnRpZmFjdHMgYW5kIHRyYWluIHRoZSBtb2RlbCB0byBwZXJmb3JtIGNvbnRyb2xsYWJsZSBsb25nLXRob3VnaHQgcHJvY2Vzc2VzLiIsLCxPcGVuIHdlaWdodHMgKHJlc3RyaWN0ZWQgdXNlKSxUaGFpbGFuZCxHZW1tYSAzIDRCLCwsLCwyMDI1LTExLTI4IDExOjUyOjEzKzAwOjAwLCwsLCwsSW5kdXN0cnksLCwsLFVucmVsZWFzZWQsIkdlbW1hIGxpY2Vuc2UKaHR0cHM6Ly9odWdnaW5nZmFjZS5jby9zY2IxMHgvdHlwaG9vbjIuMS1nZW1tYTMtNGIiLCwsLCwsLCxzY2IxMHgsLCwsWWVzClR5cGhvb24gMi4xIEdlbW1hIDEyQixMYW5ndWFnZSwiTGFuZ3VhZ2UgbW9kZWxpbmcvZ2VuZXJhdGlvbixRdWVzdGlvbiBhbnN3ZXJpbmcsUXVhbnRpdGF0aXZlIHJlYXNvbmluZyxDb2RlIGdlbmVyYXRpb24sVHJhbnNsYXRpb24iLFR5cGhvb24gLyBTQ0IgMTBYLCwyMDI1LTA1LTA1LFR5cGhvb24gMi4xIEdlbW1hIFJlbGVhc2U6IEJpZyBQZXJmb3JtYW5jZSBpbiBTbWFsbCBTaXplcyxodHRwczovL29wZW50eXBob29uLmFpL2Jsb2cvZW4vdHlwaG9vbjItMS1nZW1tYS1yZWxlYXNlLCwsLDEyMDAwMDAwMDAwLjAsMTJCLCwsLCwsLCwsQ29uZmlkZW50LCJUeXBob29uMi4xLUdlbW1hMy0xMkIgaXMgYSBpbnN0cnVjdCBUaGFpIPCfh7nwn4etIGxhcmdlIGxhbmd1YWdlIG1vZGVsIHdpdGggMTIgYmlsbGlvbiBwYXJhbWV0ZXJzLCBhIDEyOEsgY29udGV4dCBsZW5ndGgsIGFuZCBmdW5jdGlvbi1jYWxsaW5nIGNhcGFiaWxpdGllcy4gSXQgaXMgYmFzZWQgb24gR2VtbWEzIDEyQi4KClRvIGJ1aWxkIFR5cGhvb24gMi4xIChHZW1tYTMtYmFzZWQpLCB3ZSBpbnRyb2R1Y2VkIGEgbmV3IGFwcHJvYWNoIHRoYXQgY29tYmluZXMgZmluZS10dW5pbmcsIG1vZGVsIG1lcmdpbmcgdGVjaG5pcXVlcyBmcm9tIFR5cGhvb24gMiBSMSwgYW5kIHJlaW5mb3JjZW1lbnQgbGVhcm5pbmcgKFJMKSBmaW5lLXR1bmluZ+KAlGRldGFpbHMgdG8gYmUgc2hhcmVkIGluIGFuIHVwY29taW5nIHBhcGVyLgoKV2UgYmVnYW4gYnkgdXNpbmcgc3VwZXJ2aXNlZCBmaW5lLXR1bmluZyAoU0ZUKSBhbmQgbWVyZ2luZyB0byBhbGlnbiB0aGUgbW9kZWwgd2l0aCBUaGFpLXNwZWNpZmljIHByZWZlcmVuY2VzLCBhcHBseWluZyBhIGN1cmF0ZWQgc3Vic2V0IG9mIHBvc3QtdHJhaW5pbmcgcmVjaXBlcyBmcm9tIFR5cGhvb24gMi4gVGhpcyBtYWRlIHRoZSBtb2RlbCBtb3JlIGNvbnRyb2xsYWJsZSBhbmQgYmV0dGVyIHN1aXRlZCB0byBUaGFpIHVzZSBjYXNlcy4gT25jZSB3ZSBhY2hpZXZlZCBzdHJvbmcgaW5zdHJ1Y3Rpb24tZm9sbG93aW5nIGluIFRoYWksIHdlIGFwcGxpZWQgUkwgZmluZS10dW5pbmcgdG8gY29ycmVjdCBtZXJnaW5nIGFydGlmYWN0cyBhbmQgdHJhaW4gdGhlIG1vZGVsIHRvIHBlcmZvcm0gY29udHJvbGxhYmxlIGxvbmctdGhvdWdodCBwcm9jZXNzZXMuIiwsLE9wZW4gd2VpZ2h0cyAocmVzdHJpY3RlZCB1c2UpLFRoYWlsYW5kLEdlbW1hIDMgMTJCLCwsLCwyMDI1LTExLTI4IDExOjUyOjEzKzAwOjAwLCwsLCwsSW5kdXN0cnksLCwsLFVucmVsZWFzZWQsImdlbW1hIGxpY2Vuc2UKaHR0cHM6Ly9odWdnaW5nZmFjZS5jby9zY2IxMHgvdHlwaG9vbjIuMS1nZW1tYTMtMTJiIiwsLCwsLCwsc2NiMTB4LCwsLFllcwpMVFgtVmlkZW8tMC45LjcuIDEzQiAsVmlkZW8sIlZpZGVvIGdlbmVyYXRpb24sVGV4dC10by12aWRlbyxJbWFnZS10by12aWRlbyIsTGlnaHRyaWNrcywsMjAyNS0wNS0wNSwiSGlnaGVzdCBxdWFsaXR5LCByZXF1aXJlcyBtb3JlIFZSQU0iLGh0dHBzOi8vaHVnZ2luZ2ZhY2UuY28vTGlnaHRyaWNrcy9MVFgtVmlkZW8tMC45LjctZGV2LCwsLDEzMDAwMDAwMDAwLjAsMTNCLCwsLCwsLCwsQ29uZmlkZW50LCJNYXksIDV0aCwgMjAyNTogTmV3IG1vZGVsIDEzQiB2MC45Ljc6ClJlbGVhc2UgYSBuZXcgMTNCIG1vZGVsIGx0eHYtMTNiLTAuOS43LWRldgpSZWxlYXNlIGEgbmV3IHF1YW50aXplZCBtb2RlbCBsdHh2LTEzYi0wLjkuNy1kZXYtZnA4IGZvciBmYXN0ZXIgaW5mZXJlbmNlIHdpdGggbGVzcyBWUmFtClJlbGVhc2UgYSBuZXcgdXBzY2FsZXJzCmx0eHYtdGVtcG9yYWwtdXBzY2FsZXItMC45LjcKbHR4di1zcGF0aWFsLXVwc2NhbGVyLTAuOS43CkJyZWFrdGhyb3VnaCBwcm9tcHQgYWRoZXJlbmNlIGFuZCBwaHlzaWNhbCB1bmRlcnN0YW5kaW5nLgpOZXcgUGlwZWxpbmUgZm9yIG11bHRpLXNjYWxlIHZpZGVvIHJlbmRlcmluZyBmb3IgZmFzdCBhbmQgaGlnaCBxdWFsaXR5IHJlc3VsdHMiLCwsT3BlbiB3ZWlnaHRzIChyZXN0cmljdGVkIHVzZSksSXNyYWVsLCwsLCwsMjAyNS0xMS0yOCAxMTo1MjoxMyswMDowMCwsLCwsLEluZHVzdHJ5LCwsLCxVbnJlbGVhc2VkLCJjb21tZXJjaWFsIGxpY2Vuc2UgaXMgcmVxdWlyZWQgZm9yIGVudGl0aWVzIHdpdGggJDEwTSsgcmV2ZW51ZXMKaHR0cHM6Ly9odWdnaW5nZmFjZS5jby9MaWdodHJpY2tzL0xUWC1WaWRlby0wLjkuNy1kZXYKCkFwYWNoZSAyLjAgZm9yIGluZmVyZW5jZSBhbmQgZmluZS10dW5pbmcgY29kZToKaHR0cHM6Ly9naXRodWIuY29tL0xpZ2h0cmlja3MvTFRYLVZpZGVvIiwsLCwsLCwsTGlnaHRyaWNrcywsLCxZZXMKTFRYLVZpZGVvLTAuOS43LiAxM0IsLCxMaWdodHJpY2tzLCwyMDI1LTA1LTA1LCxodHRwczovL2h1Z2dpbmdmYWNlLmNvL0xpZ2h0cmlja3MvTFRYLVZpZGVvLTAuOS43LWRpc3RpbGxlZCwsLCwxMzAwMDAwMDAwMC4wLCwsLCwsLCwsLENvbmZpZGVudCwsLCwsSXNyYWVsLCwsLCwsMjAyNS0xMS0yOCAxMTo1MjoxMyswMDowMCwsLCwsLEluZHVzdHJ5LCwsLCwsLCwsLCwsLCwsLCwsCkxpbk9TUywsLE1hc3NhY2h1c2V0dHMgSW5zdGl0dXRlIG9mIFRlY2hub2xvZ3kgKE1JVCksQWRhbSBDb25uZXItU2ltb25zLDIwMjUtMDUtMDIsTm92ZWwgQUkgbW9kZWwgaW5zcGlyZWQgYnkgbmV1cmFsIGR5bmFtaWNzIGZyb20gdGhlIGJyYWluLGh0dHBzOi8vbmV3cy5taXQuZWR1LzIwMjUvbm92ZWwtYWktbW9kZWwtaW5zcGlyZWQtbmV1cmFsLWR5bmFtaWNzLWZyb20tYnJhaW4tMDUwMiwsLCwsLCwsLCwsLCwsVW5rbm93biwiTmV3IHR5cGUgb2Yg4oCcc3RhdGUtc3BhY2UgbW9kZWzigJ0gbGV2ZXJhZ2VzIHByaW5jaXBsZXMgb2YgaGFybW9uaWMgb3NjaWxsYXRvcnMuCiIsLCwsVW5pdGVkIFN0YXRlcyBvZiBBbWVyaWNhLCwsLCwsMjAyNS0xMS0yOCAxMTo1MjoxMyswMDowMCwsLCwsLEFjYWRlbWlhLCwsLCwsLCwsLCwsLCwsLCwsCk1pbmlNYXgtU3BlZWNoLTAyLXR1cmJvLFNwZWVjaCwiVGV4dC10by1zcGVlY2ggKFRUUyksU3BlZWNoIHN5bnRoZXNpcyIsTWluaU1heCwsMjAyNS0wNS0wMiwiVGV4dC10by1BdWRpbyAoVDJBKSB0aGF0IG9mZmVycyB2b2ljZSBzeW50aGVzaXMsIGVtb3Rpb25hbCBleHByZXNzaW9uLCBhbmQgbXVsdGlsaW5ndWFsIGNhcGFiaWxpdGllcy4gRGVzaWduZWQgZm9yIHJlYWwtdGltZSBhcHBsaWNhdGlvbnMgd2l0aCBsb3cgbGF0ZW5jeSIsaHR0cHM6Ly93d3cubWluaW1heGkuY29tL25ld3MvbWluaW1heC1zcGVlY2gtMDIsLCwsLCwsIlNtYWxsIHNwZWVjaCBtb2RlbHMgYXJlIHVubGlrZWx5IHRvIGJlIGFib3ZlIDFlMjUgRkxPUCwgYnV0IG1pZ2h0IGJlIG92ZXIgMWUyMyBGTE9QLiIsLCwsLCwsVW5rbm93biwiVm9pY2UgQ2xvbmluZwoxMC1zZWNvbmQgdm9pY2UgY2xvbmluZyB3aXRoIDk5JSByZXBvcnRlZCB2b2NhbCBzaW1pbGFyaXR5CjMwMCsgcHJlLWJ1aWx0IHZvaWNlcyBhY3Jvc3MgZGlmZmVyZW50IGRlbW9ncmFwaGljcwpDb250cm9scyBmb3IgcGl0Y2gsIHNwZWVkLCBhbmQgdm9sdW1lCkVtb3Rpb24gQ29udHJvbApBdXRvLWRldGVjdCBtb2RlIHRoYXQgbWF0Y2hlcyBlbW90aW9uYWwgdG9uZSB0byB0ZXh0IGNvbnRleHQKTWFudWFsIGN1c3RvbWl6YXRpb24gb3B0aW9ucyBmb3IgZW1vdGlvbmFsIGV4cHJlc3Npb24KTGFuZ3VhZ2UgU3VwcG9ydAozMCsgbGFuZ3VhZ2VzIHdpdGggbmF0aXZlIGFjY2VudHMKRW5nbGlzaCB2YXJpYW50czogVVMsIFVLLCBBdXN0cmFsaWFuLCBJbmRpYW4KQXNpYW4gbGFuZ3VhZ2VzOiBNYW5kYXJpbiwgQ2FudG9uZXNlLCBKYXBhbmVzZSwgS29yZWFuLCBWaWV0bmFtZXNlLCBJbmRvbmVzaWFuCkV1cm9wZWFuIGxhbmd1YWdlczogRnJlbmNoLCBHZXJtYW4sIFNwYW5pc2gsIFBvcnR1Z3Vlc2UgKEJyYXppbGlhbiksIFR1cmtpc2gsIFJ1c3NpYW4sIFVrcmFpbmlhbgpSZWNlbnRseSBhZGRlZDogVGhhaSwgUG9saXNoLCBSb21hbmlhbiwgR3JlZWssIEN6ZWNoLCBGaW5uaXNoLCBIaW5kaSIsLCxBUEkgYWNjZXNzLENoaW5hLCwsLCwsMjAyNS0xMS0yOCAxMTo1MjoxMyswMDowMCwsLCwsLEluZHVzdHJ5LCwsLCxVbnJlbGVhc2VkLCxUcnVlLCwsLCwsLCwsLCxObwpQaGktNC1SZWFzb25pbmcsTGFuZ3VhZ2UsIkxhbmd1YWdlIG1vZGVsaW5nL2dlbmVyYXRpb24sUXVhbnRpdGF0aXZlIHJlYXNvbmluZyxRdWVzdGlvbiBhbnN3ZXJpbmcsTWF0aGVtYXRpY2FsIHJlYXNvbmluZyxDb2RlIGdlbmVyYXRpb24iLE1pY3Jvc29mdCwiTWFyYWggQWJkaW4sIFNhaGFqIEFnYXJ3YWwsIEFobWVkIEF3YWRhbGxhaCwgVmlkaGlzaGEgQmFsYWNoYW5kcmFuLCBIYXJraXJhdCBCZWhsLCBMaW5namlhbyBDaGVuLCBHdXN0YXZvIGRlIFJvc2EsIFN1cml5YSBHdW5hc2VrYXIsIE1vamFuIEphdmFoZXJpcGksIE5lZWwgSm9zaGksIFBpZXJvIEthdWZmbWFubiwgWWFzaCBMYXJhLCBDYWlvIEPDqXNhciBUZW9kb3JvIE1lbmRlcywgQXJpbmRhbSBNaXRyYSwgQmVzbWlyYSBOdXNoaSwgRGltaXRyaXMgUGFwYWlsaW9wb3Vsb3MsIE9sbGkgU2FhcmlraXZpLCBTaGl0YWwgU2hhaCwgVmFpc2huYXZpIFNocml2YXN0YXZhLCBWaWJoYXYgVmluZWV0LCBZdWUgV3UsIFNhZm9vcmEgWW91c2VmaSwgR3VvcWluZyBaaGVuZyIsMjAyNS0wNC0zMCxQaGktNC1yZWFzb25pbmcgVGVjaG5pY2FsIFJlcG9ydCxodHRwczovL2FyeGl2Lm9yZy9hYnMvMjUwNC4yMTMxOCwsLCwxNDAwMDAwMDAwMC4wLDE0Qiw5LjMzNjgwNzdlKzIzLDkuMzIwMjAxNWUrMjMgRkxPUCBbYmFzZSBtb2RlbCBjb21wdXRlXSArIDEuNjYwNjE5MWUrMjEgRkxPUCBbZmluZXR1bmUgY29tcHV0ZV0gPSA5LjMzNjgwNzdlKzIzIEZMT1AsLCIiIk91ciBTRlQgZGF0YSBjb21wcmlzZXMgb3ZlciAxLjQgbWlsbGlvbiBwcm9tcHQtcmVzcG9uc2UgcGFpcnMsIHRvdGFsaW5nIDguMyBiaWxsaW9uIHVuaXF1ZSB0b2tlbnMgb2YgcmVhc29uaW5nIGRvbWFpbnMgc3VjaCBhcyBtYXRoIGFuZCBjb2RpbmcsIGFuZCBhbGlnbm1lbnQgZGF0YSBmb3Igc2FmZXR5IGFuZCBSZXNwb25zaWJsZSBBSS4gVHJhaW5pbmcgaXMgcnVuIG92ZXIgcm91Z2hseSAxNksgc3RlcHMsIHdpdGggYSBnbG9iYWwgYmF0Y2ggc2l6ZSBvZiAzMiBhbmQgYSBjb250ZXh0IGxlbmd0aCBvZiAzMksgdG9rZW5zLiAiIgoKIiJUaGUgZmluYWwgbW9kZWwgd2FzIHRyYWluZWQgZm9yIDE2QiB0b2tlbnMgdXNpbmcgdGhpcyBtaXh0dXJlLiIiCgpmcm9tIEhGOiAKVHJhaW5pbmcgZGF0YQkxNkIgdG9rZW5zLCB+OC4zQiB1bmlxdWUgdG9rZW5zCgotPiB+MS45MyBlcG9jaHMiLDYwLjAsIiIiR1BVcwkzMiBIMTAwLTgwRwpUcmFpbmluZyB0aW1lCTIuNSBkYXlzIiIKCjIuNSoyNCA9IDYwIChob3VycykiLE5WSURJQSBIMTAwIFNYTTUgODBHQiwsQ29uZmlkZW50LCJXZSBpbnRyb2R1Y2UgUGhpLTQtcmVhc29uaW5nLCBhIDE0LWJpbGxpb24gcGFyYW1ldGVyIHJlYXNvbmluZyBtb2RlbCB0aGF0IGFjaGlldmVzIHN0cm9uZyBwZXJmb3JtYW5jZSBvbiBjb21wbGV4IHJlYXNvbmluZyB0YXNrcy4gVHJhaW5lZCB2aWEgc3VwZXJ2aXNlZCBmaW5lLXR1bmluZyBvZiBQaGktNCBvbiBjYXJlZnVsbHkgY3VyYXRlZCBzZXQgb2YgIiJ0ZWFjaGFibGUiIiBwcm9tcHRzLXNlbGVjdGVkIGZvciB0aGUgcmlnaHQgbGV2ZWwgb2YgY29tcGxleGl0eSBhbmQgZGl2ZXJzaXR5LWFuZCByZWFzb25pbmcgZGVtb25zdHJhdGlvbnMgZ2VuZXJhdGVkIHVzaW5nIG8zLW1pbmksIFBoaS00LXJlYXNvbmluZyBnZW5lcmF0ZXMgZGV0YWlsZWQgcmVhc29uaW5nIGNoYWlucyB0aGF0IGVmZmVjdGl2ZWx5IGxldmVyYWdlIGluZmVyZW5jZS10aW1lIGNvbXB1dGUuIFdlIGZ1cnRoZXIgZGV2ZWxvcCBQaGktNC1yZWFzb25pbmctcGx1cywgYSB2YXJpYW50IGVuaGFuY2VkIHRocm91Z2ggYSBzaG9ydCBwaGFzZSBvZiBvdXRjb21lLWJhc2VkIHJlaW5mb3JjZW1lbnQgbGVhcm5pbmcgdGhhdCBvZmZlcnMgaGlnaGVyIHBlcmZvcm1hbmNlIGJ5IGdlbmVyYXRpbmcgbG9uZ2VyIHJlYXNvbmluZyB0cmFjZXMuIEFjcm9zcyBhIHdpZGUgcmFuZ2Ugb2YgcmVhc29uaW5nIHRhc2tzLCBib3RoIG1vZGVscyBvdXRwZXJmb3JtIHNpZ25pZmljYW50bHkgbGFyZ2VyIG9wZW4td2VpZ2h0IG1vZGVscyBzdWNoIGFzIERlZXBTZWVrLVIxLURpc3RpbGwtTGxhbWEtNzBCIG1vZGVsIGFuZCBhcHByb2FjaCB0aGUgcGVyZm9ybWFuY2UgbGV2ZWxzIG9mIGZ1bGwgRGVlcFNlZWstUjEgbW9kZWwuIE91ciBjb21wcmVoZW5zaXZlIGV2YWx1YXRpb25zIHNwYW4gYmVuY2htYXJrcyBpbiBtYXRoIGFuZCBzY2llbnRpZmljIHJlYXNvbmluZywgY29kaW5nLCBhbGdvcml0aG1pYyBwcm9ibGVtIHNvbHZpbmcsIHBsYW5uaW5nLCBhbmQgc3BhdGlhbCB1bmRlcnN0YW5kaW5nLiBJbnRlcmVzdGluZ2x5LCB3ZSBvYnNlcnZlIGEgbm9uLXRyaXZpYWwgdHJhbnNmZXIgb2YgaW1wcm92ZW1lbnRzIHRvIGdlbmVyYWwtcHVycG9zZSBiZW5jaG1hcmtzIGFzIHdlbGwuIEluIHRoaXMgcmVwb3J0LCB3ZSBwcm92aWRlIGluc2lnaHRzIGludG8gb3VyIHRyYWluaW5nIGRhdGEsIG91ciB0cmFpbmluZyBtZXRob2RvbG9naWVzLCBhbmQgb3VyIGV2YWx1YXRpb25zLiBXZSBzaG93IHRoYXQgdGhlIGJlbmVmaXQgb2YgY2FyZWZ1bCBkYXRhIGN1cmF0aW9uIGZvciBzdXBlcnZpc2VkIGZpbmUtdHVuaW5nIChTRlQpIGV4dGVuZHMgdG8gcmVhc29uaW5nIGxhbmd1YWdlIG1vZGVscywgYW5kIGNhbiBiZSBmdXJ0aGVyIGFtcGxpZmllZCBieSByZWluZm9yY2VtZW50IGxlYXJuaW5nIChSTCkuIEZpbmFsbHksIG91ciBldmFsdWF0aW9uIHBvaW50cyB0byBvcHBvcnR1bml0aWVzIGZvciBpbXByb3ZpbmcgaG93IHdlIGFzc2VzcyB0aGUgcGVyZm9ybWFuY2UgYW5kIHJvYnVzdG5lc3Mgb2YgcmVhc29uaW5nIG1vZGVscy4iLDEuOTMsLE9wZW4gd2VpZ2h0cyAodW5yZXN0cmljdGVkKSxVbml0ZWQgU3RhdGVzIG9mIEFtZXJpY2EsUGhpLTQsMS42NjA2MTkxZSsyMSwiNiBGTE9QIC8gdG9rZW4gLyBwYXJhbWV0ZXIgKiAxNCAqIDEwXjkgcGFyYW1ldGVycyAqIDE2ICogMTBeOSB0b2tlbnMgPSAxLjM0NGUrMjEgRkxPUAoKOTg5NTAwMDAwMDAwMDAwIEZMT1AgLyBzZWMgLyBHUFUgW2JmIGFzc3VtZWRdICogMzIgR1BVcyAqIDYwIGhvdXJzIFtzZWUgdHJhaW5pbmcgdGltZSBub3Rlc10gKiAzNjAwIHNlYyAvIGhvdXIgKiAwLjMgW2Fzc3VtZWQgdXRpbGl6YXRpb25dID0gMi4wNTE4MjcyZSsyMSBGTE9QCgpzcXJ0KDEuMzQ0ZSsyMSoyLjA1MTgyNzJlKzIxKSA9IDEuNjYwNjE5MWUrMjEgRkxPUCIsMzIuMCwsMjAyNS0xMS0yOCAxMTo1MjoxMyswMDowMCwsLCwsLEluZHVzdHJ5LCwsLCxVbnJlbGVhc2VkLCJodHRwczovL2h1Z2dpbmdmYWNlLmNvL21pY3Jvc29mdC9QaGktNC1yZWFzb25pbmcKCk1JVCBsaWNlbnNlIixUcnVlLCwsLCw0MzkwOS4wMDI1NDQ5Nzc2MTUsIk9wZXJhdGlvbiBjb3VudGluZyxIYXJkd2FyZSIsbWljcm9zb2Z0LCwsLFllcwpQaGktNC1SZWFzb25pbmctcGx1cyxMYW5ndWFnZSwiTGFuZ3VhZ2UgbW9kZWxpbmcvZ2VuZXJhdGlvbixRdWFudGl0YXRpdmUgcmVhc29uaW5nLFF1ZXN0aW9uIGFuc3dlcmluZyxNYXRoZW1hdGljYWwgcmVhc29uaW5nLENvZGUgZ2VuZXJhdGlvbiIsTWljcm9zb2Z0LCJNYXJhaCBBYmRpbiwgU2FoYWogQWdhcndhbCwgQWhtZWQgQXdhZGFsbGFoLCBWaWRoaXNoYSBCYWxhY2hhbmRyYW4sIEhhcmtpcmF0IEJlaGwsIExpbmdqaWFvIENoZW4sIEd1c3Rhdm8gZGUgUm9zYSwgU3VyaXlhIEd1bmFzZWthciwgTW9qYW4gSmF2YWhlcmlwaSwgTmVlbCBKb3NoaSwgUGllcm8gS2F1ZmZtYW5uLCBZYXNoIExhcmEsIENhaW8gQ8Opc2FyIFRlb2Rvcm8gTWVuZGVzLCBBcmluZGFtIE1pdHJhLCBCZXNtaXJhIE51c2hpLCBEaW1pdHJpcyBQYXBhaWxpb3BvdWxvcywgT2xsaSBTYWFyaWtpdmksIFNoaXRhbCBTaGFoLCBWYWlzaG5hdmkgU2hyaXZhc3RhdmEsIFZpYmhhdiBWaW5lZXQsIFl1ZSBXdSwgU2Fmb29yYSBZb3VzZWZpLCBHdW9xaW5nIFpoZW5nIiwyMDI1LTA0LTMwLFBoaS00LXJlYXNvbmluZyBUZWNobmljYWwgUmVwb3J0LGh0dHBzOi8vYXJ4aXYub3JnL2Ficy8yNTA0LjIxMzE4LCwsLDE0MDAwMDAwMDAwLjAsMTRCLCwsLCIiIlBoaS00LXJlYXNvbmluZy1wbHVzIGlzIGZ1cnRoZXIgdHJhaW5lZCB3aXRoIFJlaW5mb3JjZW1lbnQgTGVhcm5pbmcgb24gYSBzbWFsbCBzZXQgb2Yg4oi8NksgaGlnaC1xdWFsaXR5IG1hdGgtZm9jdXNlZCBwcm9ibGVtcyB3aXRoIHZlcmlmaWFibGUgc29sdXRpb25zLiIiCgoiInRoZSBtb2RlbCB0cmFpbmVkIGZvciA5MCBzdGVwcywgb3ZlciBvbmx5IOKIvCA2ayBleGFtcGxlcyAoYW5kIDggdHJhamVjdG9yaWVzIG9mIHJlc3BvbnNlcyBwZXIgZXhhbXBsZSkuIiIiLCwsTlZJRElBIEgxMDAgU1hNNSA4MEdCLCxDb25maWRlbnQsIldlIGludHJvZHVjZSBQaGktNC1yZWFzb25pbmcsIGEgMTQtYmlsbGlvbiBwYXJhbWV0ZXIgcmVhc29uaW5nIG1vZGVsIHRoYXQgYWNoaWV2ZXMgc3Ryb25nIHBlcmZvcm1hbmNlIG9uIGNvbXBsZXggcmVhc29uaW5nIHRhc2tzLiBUcmFpbmVkIHZpYSBzdXBlcnZpc2VkIGZpbmUtdHVuaW5nIG9mIFBoaS00IG9uIGNhcmVmdWxseSBjdXJhdGVkIHNldCBvZiAiInRlYWNoYWJsZSIiIHByb21wdHMtc2VsZWN0ZWQgZm9yIHRoZSByaWdodCBsZXZlbCBvZiBjb21wbGV4aXR5IGFuZCBkaXZlcnNpdHktYW5kIHJlYXNvbmluZyBkZW1vbnN0cmF0aW9ucyBnZW5lcmF0ZWQgdXNpbmcgbzMtbWluaSwgUGhpLTQtcmVhc29uaW5nIGdlbmVyYXRlcyBkZXRhaWxlZCByZWFzb25pbmcgY2hhaW5zIHRoYXQgZWZmZWN0aXZlbHkgbGV2ZXJhZ2UgaW5mZXJlbmNlLXRpbWUgY29tcHV0ZS4gV2UgZnVydGhlciBkZXZlbG9wIFBoaS00LXJlYXNvbmluZy1wbHVzLCBhIHZhcmlhbnQgZW5oYW5jZWQgdGhyb3VnaCBhIHNob3J0IHBoYXNlIG9mIG91dGNvbWUtYmFzZWQgcmVpbmZvcmNlbWVudCBsZWFybmluZyB0aGF0IG9mZmVycyBoaWdoZXIgcGVyZm9ybWFuY2UgYnkgZ2VuZXJhdGluZyBsb25nZXIgcmVhc29uaW5nIHRyYWNlcy4gQWNyb3NzIGEgd2lkZSByYW5nZSBvZiByZWFzb25pbmcgdGFza3MsIGJvdGggbW9kZWxzIG91dHBlcmZvcm0gc2lnbmlmaWNhbnRseSBsYXJnZXIgb3Blbi13ZWlnaHQgbW9kZWxzIHN1Y2ggYXMgRGVlcFNlZWstUjEtRGlzdGlsbC1MbGFtYS03MEIgbW9kZWwgYW5kIGFwcHJvYWNoIHRoZSBwZXJmb3JtYW5jZSBsZXZlbHMgb2YgZnVsbCBEZWVwU2Vlay1SMSBtb2RlbC4gT3VyIGNvbXByZWhlbnNpdmUgZXZhbHVhdGlvbnMgc3BhbiBiZW5jaG1hcmtzIGluIG1hdGggYW5kIHNjaWVudGlmaWMgcmVhc29uaW5nLCBjb2RpbmcsIGFsZ29yaXRobWljIHByb2JsZW0gc29sdmluZywgcGxhbm5pbmcsIGFuZCBzcGF0aWFsIHVuZGVyc3RhbmRpbmcuIEludGVyZXN0aW5nbHksIHdlIG9ic2VydmUgYSBub24tdHJpdmlhbCB0cmFuc2ZlciBvZiBpbXByb3ZlbWVudHMgdG8gZ2VuZXJhbC1wdXJwb3NlIGJlbmNobWFya3MgYXMgd2VsbC4gSW4gdGhpcyByZXBvcnQsIHdlIHByb3ZpZGUgaW5zaWdodHMgaW50byBvdXIgdHJhaW5pbmcgZGF0YSwgb3VyIHRyYWluaW5nIG1ldGhvZG9sb2dpZXMsIGFuZCBvdXIgZXZhbHVhdGlvbnMuIFdlIHNob3cgdGhhdCB0aGUgYmVuZWZpdCBvZiBjYXJlZnVsIGRhdGEgY3VyYXRpb24gZm9yIHN1cGVydmlzZWQgZmluZS10dW5pbmcgKFNGVCkgZXh0ZW5kcyB0byByZWFzb25pbmcgbGFuZ3VhZ2UgbW9kZWxzLCBhbmQgY2FuIGJlIGZ1cnRoZXIgYW1wbGlmaWVkIGJ5IHJlaW5mb3JjZW1lbnQgbGVhcm5pbmcgKFJMKS4gRmluYWxseSwgb3VyIGV2YWx1YXRpb24gcG9pbnRzIHRvIG9wcG9ydHVuaXRpZXMgZm9yIGltcHJvdmluZyBob3cgd2UgYXNzZXNzIHRoZSBwZXJmb3JtYW5jZSBhbmQgcm9idXN0bmVzcyBvZiByZWFzb25pbmcgbW9kZWxzLiIsLCxPcGVuIHdlaWdodHMgKHVucmVzdHJpY3RlZCksVW5pdGVkIFN0YXRlcyBvZiBBbWVyaWNhLFBoaS00LVJlYXNvbmluZywsLDMyLjAsLDIwMjUtMTEtMjggMTE6NTI6MTMrMDA6MDAsLCwsLCxJbmR1c3RyeSwsLCwsVW5yZWxlYXNlZCwiaHR0cHM6Ly9odWdnaW5nZmFjZS5jby9taWNyb3NvZnQvUGhpLTQtcmVhc29uaW5nLXBsdXMKCk1JVCBsaWNlbnNlIiwsLCwsLDQzOTA5LjAwMjU0NDk3NzYxNSxPcGVyYXRpb24gY291bnRpbmcsbWljcm9zb2Z0LCwsLFllcwpEZWVwU2Vlay1Qcm92ZXItVjItNjcxQixMYW5ndWFnZSwiTGFuZ3VhZ2UgbW9kZWxpbmcvZ2VuZXJhdGlvbixRdWVzdGlvbiBhbnN3ZXJpbmcsUXVhbnRpdGF0aXZlIHJlYXNvbmluZyxNYXRoZW1hdGljYWwgcmVhc29uaW5nIixEZWVwU2VlaywiWi5aLiBSZW4sIFpoaWhvbmcgU2hhbywgSnVueGlhbyBTb25nLCBIdWFqaWFuIFhpbiwgSGFvY2hlbmcgV2FuZywgV2FuamlhIFpoYW8sIExpeXVlIFpoYW5nLCBaaGUgRnUsIFFpaGFvIFpodSwgRGVqaWFuIFlhbmcsIFouRi4gV3UsIFpoaWJpbiBHb3UsIFNoaXJvbmcgTWEsIEhvbmd4dWFuIFRhbmcsIFl1eHVhbiBMaXUsIFdlbmp1biBHYW8sIERheWEgR3VvLCBDaG9uZyBSdWFuIiwyMDI1LTA0LTMwLERlZXBTZWVrLVByb3Zlci1WMjogQWR2YW5jaW5nIEZvcm1hbCBNYXRoZW1hdGljYWwgUmVhc29uaW5nIHZpYSBSZWluZm9yY2VtZW50IExlYXJuaW5nIGZvciBTdWJnb2FsIERlY29tcG9zaXRpb24saHR0cHM6Ly9hcnhpdi5vcmcvYWJzLzI1MDQuMjE4MDEsLCwsNjcxMDAwMDAwMDAwLjAsNjcxQiwsLCwsLCwsLENvbmZpZGVudCwiV2UgaW50cm9kdWNlIERlZXBTZWVrLVByb3Zlci1WMiwgYW4gb3Blbi1zb3VyY2UgbGFyZ2UgbGFuZ3VhZ2UgbW9kZWwgZGVzaWduZWQgZm9yIGZvcm1hbCB0aGVvcmVtIHByb3ZpbmcgaW4gTGVhbiA0LCB3aXRoIGluaXRpYWxpemF0aW9uIGRhdGEgY29sbGVjdGVkIHRocm91Z2ggYSByZWN1cnNpdmUgdGhlb3JlbSBwcm92aW5nIHBpcGVsaW5lIHBvd2VyZWQgYnkgRGVlcFNlZWstVjMuIFRoZSBjb2xkLXN0YXJ0IHRyYWluaW5nIHByb2NlZHVyZSBiZWdpbnMgYnkgcHJvbXB0aW5nIERlZXBTZWVrLVYzIHRvIGRlY29tcG9zZSBjb21wbGV4IHByb2JsZW1zIGludG8gYSBzZXJpZXMgb2Ygc3ViZ29hbHMuIFRoZSBwcm9vZnMgb2YgcmVzb2x2ZWQgc3ViZ29hbHMgYXJlIHN5bnRoZXNpemVkIGludG8gYSBjaGFpbi1vZi10aG91Z2h0IHByb2Nlc3MsIGNvbWJpbmVkIHdpdGggRGVlcFNlZWstVjMncyBzdGVwLWJ5LXN0ZXAgcmVhc29uaW5nLCB0byBjcmVhdGUgYW4gaW5pdGlhbCBjb2xkIHN0YXJ0IGZvciByZWluZm9yY2VtZW50IGxlYXJuaW5nLiBUaGlzIHByb2Nlc3MgZW5hYmxlcyB1cyB0byBpbnRlZ3JhdGUgYm90aCBpbmZvcm1hbCBhbmQgZm9ybWFsIG1hdGhlbWF0aWNhbCByZWFzb25pbmcgaW50byBhIHVuaWZpZWQgbW9kZWwuIFRoZSByZXN1bHRpbmcgbW9kZWwsIERlZXBTZWVrLVByb3Zlci1WMi02NzFCLCBhY2hpZXZlcyBzdGF0ZS1vZi10aGUtYXJ0IHBlcmZvcm1hbmNlIGluIG5ldXJhbCB0aGVvcmVtIHByb3ZpbmcsIHJlYWNoaW5nIDg4LjklIHBhc3MgcmF0aW8gb24gdGhlIE1pbmlGMkYtdGVzdCBhbmQgc29sdmluZyA0OSBvdXQgb2YgNjU4IHByb2JsZW1zIGZyb20gUHV0bmFtQmVuY2guIEluIGFkZGl0aW9uIHRvIHN0YW5kYXJkIGJlbmNobWFya3MsIHdlIGludHJvZHVjZSBQcm92ZXJCZW5jaCwgYSBjb2xsZWN0aW9uIG9mIDMyNSBmb3JtYWxpemVkIHByb2JsZW1zLCB0byBlbnJpY2ggb3VyIGV2YWx1YXRpb24sIGluY2x1ZGluZyAxNSBzZWxlY3RlZCBwcm9ibGVtcyBmcm9tIHRoZSByZWNlbnQgQUlNRSBjb21wZXRpdGlvbnMgKHllYXJzIDI0LTI1KS4gRnVydGhlciBldmFsdWF0aW9uIG9uIHRoZXNlIDE1IEFJTUUgcHJvYmxlbXMgc2hvd3MgdGhhdCB0aGUgbW9kZWwgc3VjY2Vzc2Z1bGx5IHNvbHZlcyA2IG9mIHRoZW0uIEluIGNvbXBhcmlzb24sIERlZXBTZWVrLVYzIHNvbHZlcyA4IG9mIHRoZXNlIHByb2JsZW1zIHVzaW5nIG1ham9yaXR5IHZvdGluZywgaGlnaGxpZ2h0aW5nIHRoYXQgdGhlIGdhcCBiZXR3ZWVuIGZvcm1hbCBhbmQgaW5mb3JtYWwgbWF0aGVtYXRpY2FsIHJlYXNvbmluZyBpbiBsYXJnZSBsYW5ndWFnZSBtb2RlbHMgaXMgc3Vic3RhbnRpYWxseSBuYXJyb3dpbmcuIiwsLE9wZW4gd2VpZ2h0cyAocmVzdHJpY3RlZCB1c2UpLENoaW5hLERlZXBTZWVrLVYzLCwsLCwyMDI1LTExLTI4IDExOjUyOjEzKzAwOjAwLCwsLCwsSW5kdXN0cnksLCwsLFVucmVsZWFzZWQsIkRlZXBzZWVrIE1vZGVsIExpY2Vuc2U6IERlZXBzZWVrIE1vZGVsIExpY2Vuc2U6ICIiRGVlcFNlZWsgcmVzZXJ2ZXMgdGhlIHJpZ2h0IHRvIHJlc3RyaWN0IChyZW1vdGVseSBvciBvdGhlcndpc2UpIHVzYWdlIG9mIHRoZSBNb2RlbCIiCgpodHRwczovL2dpdGh1Yi5jb20vZGVlcHNlZWstYWkvRGVlcFNlZWstVjMvYmxvYi9tYWluL0xJQ0VOU0UtTU9ERUwKCmh0dHBzOi8vaHVnZ2luZ2ZhY2UuY28vZGVlcHNlZWstYWkvRGVlcFNlZWstUHJvdmVyLVYyLTY3MUIiLFRydWUsLCwsLCwsZGVlcHNlZWstYWksLCwsWWVzCkRlZXBTZWVrLVByb3Zlci1WMi03QixMYW5ndWFnZSwiTGFuZ3VhZ2UgbW9kZWxpbmcvZ2VuZXJhdGlvbixRdWVzdGlvbiBhbnN3ZXJpbmcsUXVhbnRpdGF0aXZlIHJlYXNvbmluZyxNYXRoZW1hdGljYWwgcmVhc29uaW5nIixEZWVwU2VlaywiWi5aLiBSZW4sIFpoaWhvbmcgU2hhbywgSnVueGlhbyBTb25nLCBIdWFqaWFuIFhpbiwgSGFvY2hlbmcgV2FuZywgV2FuamlhIFpoYW8sIExpeXVlIFpoYW5nLCBaaGUgRnUsIFFpaGFvIFpodSwgRGVqaWFuIFlhbmcsIFouRi4gV3UsIFpoaWJpbiBHb3UsIFNoaXJvbmcgTWEsIEhvbmd4dWFuIFRhbmcsIFl1eHVhbiBMaXUsIFdlbmp1biBHYW8sIERheWEgR3VvLCBDaG9uZyBSdWFuIiwyMDI1LTA0LTMwLERlZXBTZWVrLVByb3Zlci1WMjogQWR2YW5jaW5nIEZvcm1hbCBNYXRoZW1hdGljYWwgUmVhc29uaW5nIHZpYSBSZWluZm9yY2VtZW50IExlYXJuaW5nIGZvciBTdWJnb2FsIERlY29tcG9zaXRpb24saHR0cHM6Ly9hcnhpdi5vcmcvYWJzLzI1MDQuMjE4MDEsLCwsNzAwMDAwMDAwMC4wLDdCLCwsLCwsLCwsQ29uZmlkZW50LCJXZSBpbnRyb2R1Y2UgRGVlcFNlZWstUHJvdmVyLVYyLCBhbiBvcGVuLXNvdXJjZSBsYXJnZSBsYW5ndWFnZSBtb2RlbCBkZXNpZ25lZCBmb3IgZm9ybWFsIHRoZW9yZW0gcHJvdmluZyBpbiBMZWFuIDQsIHdpdGggaW5pdGlhbGl6YXRpb24gZGF0YSBjb2xsZWN0ZWQgdGhyb3VnaCBhIHJlY3Vyc2l2ZSB0aGVvcmVtIHByb3ZpbmcgcGlwZWxpbmUgcG93ZXJlZCBieSBEZWVwU2Vlay1WMy4gVGhlIGNvbGQtc3RhcnQgdHJhaW5pbmcgcHJvY2VkdXJlIGJlZ2lucyBieSBwcm9tcHRpbmcgRGVlcFNlZWstVjMgdG8gZGVjb21wb3NlIGNvbXBsZXggcHJvYmxlbXMgaW50byBhIHNlcmllcyBvZiBzdWJnb2Fscy4gVGhlIHByb29mcyBvZiByZXNvbHZlZCBzdWJnb2FscyBhcmUgc3ludGhlc2l6ZWQgaW50byBhIGNoYWluLW9mLXRob3VnaHQgcHJvY2VzcywgY29tYmluZWQgd2l0aCBEZWVwU2Vlay1WMydzIHN0ZXAtYnktc3RlcCByZWFzb25pbmcsIHRvIGNyZWF0ZSBhbiBpbml0aWFsIGNvbGQgc3RhcnQgZm9yIHJlaW5mb3JjZW1lbnQgbGVhcm5pbmcuIFRoaXMgcHJvY2VzcyBlbmFibGVzIHVzIHRvIGludGVncmF0ZSBib3RoIGluZm9ybWFsIGFuZCBmb3JtYWwgbWF0aGVtYXRpY2FsIHJlYXNvbmluZyBpbnRvIGEgdW5pZmllZCBtb2RlbC4gVGhlIHJlc3VsdGluZyBtb2RlbCwgRGVlcFNlZWstUHJvdmVyLVYyLTY3MUIsIGFjaGlldmVzIHN0YXRlLW9mLXRoZS1hcnQgcGVyZm9ybWFuY2UgaW4gbmV1cmFsIHRoZW9yZW0gcHJvdmluZywgcmVhY2hpbmcgODguOSUgcGFzcyByYXRpbyBvbiB0aGUgTWluaUYyRi10ZXN0IGFuZCBzb2x2aW5nIDQ5IG91dCBvZiA2NTggcHJvYmxlbXMgZnJvbSBQdXRuYW1CZW5jaC4gSW4gYWRkaXRpb24gdG8gc3RhbmRhcmQgYmVuY2htYXJrcywgd2UgaW50cm9kdWNlIFByb3ZlckJlbmNoLCBhIGNvbGxlY3Rpb24gb2YgMzI1IGZvcm1hbGl6ZWQgcHJvYmxlbXMsIHRvIGVucmljaCBvdXIgZXZhbHVhdGlvbiwgaW5jbHVkaW5nIDE1IHNlbGVjdGVkIHByb2JsZW1zIGZyb20gdGhlIHJlY2VudCBBSU1FIGNvbXBldGl0aW9ucyAoeWVhcnMgMjQtMjUpLiBGdXJ0aGVyIGV2YWx1YXRpb24gb24gdGhlc2UgMTUgQUlNRSBwcm9ibGVtcyBz</x:v>
      </x:c>
    </x:row>
    <x:row r="36" ht="18" customHeight="1">
      <x:c r="A36" s="17" t="n">
        <x:v>31</x:v>
      </x:c>
      <x:c r="B36" s="17" t="n">
        <x:v>309</x:v>
      </x:c>
      <x:c r="C36" s="94" t="str">
        <x:v>aG93cyB0aGF0IHRoZSBtb2RlbCBzdWNjZXNzZnVsbHkgc29sdmVzIDYgb2YgdGhlbS4gSW4gY29tcGFyaXNvbiwgRGVlcFNlZWstVjMgc29sdmVzIDggb2YgdGhlc2UgcHJvYmxlbXMgdXNpbmcgbWFqb3JpdHkgdm90aW5nLCBoaWdobGlnaHRpbmcgdGhhdCB0aGUgZ2FwIGJldHdlZW4gZm9ybWFsIGFuZCBpbmZvcm1hbCBtYXRoZW1hdGljYWwgcmVhc29uaW5nIGluIGxhcmdlIGxhbmd1YWdlIG1vZGVscyBpcyBzdWJzdGFudGlhbGx5IG5hcnJvd2luZy4iLCwsT3BlbiB3ZWlnaHRzIChyZXN0cmljdGVkIHVzZSksQ2hpbmEsRGVlcFNlZWstUHJvdmVyLVYxLjUsLCwsLDIwMjUtMTEtMjggMTE6NTI6MTMrMDA6MDAsLCwsLCxJbmR1c3RyeSwsLCwsVW5yZWxlYXNlZCwiRGVlcHNlZWsgTW9kZWwgTGljZW5zZTogIiJEZWVwU2VlayByZXNlcnZlcyB0aGUgcmlnaHQgdG8gcmVzdHJpY3QgKHJlbW90ZWx5IG9yIG90aGVyd2lzZSkgdXNhZ2Ugb2YgdGhlIE1vZGVsIiIKCmh0dHBzOi8vZ2l0aHViLmNvbS9kZWVwc2Vlay1haS9EZWVwU2Vlay1WMy9ibG9iL21haW4vTElDRU5TRS1NT0RFTAoKaHR0cHM6Ly9odWdnaW5nZmFjZS5jby9kZWVwc2Vlay1haS9EZWVwU2Vlay1Qcm92ZXItVjItN0IiLCwsLCwsLCxkZWVwc2Vlay1haSwsLCxZZXMKVHJhbnNjcmlwdEZvcm1lcixCaW9sb2d5LCxDaGFuIFp1Y2tlcmJlcmcgSW5pdGlhdGl2ZSwiVGhlb2ZhbmlzIEthcmFsZXRzb3MsIFRyYW5zY3JpcHRGb3JtZXIgdGVhbSIsMjAyNS0wNC0zMCxUcmFuc2NyaXB0Rm9ybWVyOiBBIEdlbmVyYXRpdmUgQ3Jvc3MtU3BlY2llcyBDZWxsIEF0bGFzIEFjcm9zcyAxLjUgQmlsbGlvbiBZZWFycyBvZiBFdm9sdXRpb24saHR0cHM6Ly9jaGFuenVja2VyYmVyZy5jb20vYmxvZy90cmFuc2NyaXB0Zm9ybWVyLW1vZGVsLW92ZXJ2aWV3LywsLCwsLCwsLCwsLCwsVW5rbm93bixXZSBhcmUgYnVpbGRpbmcgdG93YXJkIGEgdmlydHVhbCBjZWxsIG1vZGVsIHRvIHByZWRpY3QgYW5kIHVuZGVyc3RhbmQgY2VsbCBiZWhhdmlvci4sLCwsVW5pdGVkIFN0YXRlcyBvZiBBbWVyaWNhLCwsLCwsMjAyNS0xMS0yOCAxMTo1MjoxMyswMDowMCwsLCwsLFJlc2VhcmNoIGNvbGxlY3RpdmUsLCwsLCwsLCwsLCwsLCwsLCwKQW1hem9uIE5vdmEgUHJlbWllciwiTXVsdGltb2RhbCxMYW5ndWFnZSxWaWRlbyxWaXNpb24iLCJMYW5ndWFnZSBtb2RlbGluZy9nZW5lcmF0aW9uLFZpc3VhbCBxdWVzdGlvbiBhbnN3ZXJpbmcsVmlkZW8gZGVzY3JpcHRpb24sUXVlc3Rpb24gYW5zd2VyaW5nLENvZGUgZ2VuZXJhdGlvbixDaGFyYWN0ZXIgcmVjb2duaXRpb24gKE9DUiksU3lzdGVtIGNvbnRyb2wsSW5zdHJ1Y3Rpb24gaW50ZXJwcmV0YXRpb24sUmV0cmlldmFsLWF1Z21lbnRlZCBnZW5lcmF0aW9uIixBbWF6b24sLDIwMjUtMDQtMzAsQW1hem9uIE5vdmEgUHJlbWllcjogT3VyIG1vc3QgY2FwYWJsZSBtb2RlbCBmb3IgY29tcGxleCB0YXNrcyBhbmQgdGVhY2hlciBmb3IgbW9kZWwgZGlzdGlsbGF0aW9uLGh0dHBzOi8vd3d3LmFtYXpvbi5zY2llbmNlL3B1YmxpY2F0aW9ucy9hbWF6b24tbm92YS1wcmVtaWVyLXRlY2huaWNhbC1yZXBvcnQtYW5kLW1vZGVsLWNhcmQsLCwsLCwsIkJlbmNobWFyayBwZXJmb3JtYW5jZSBiZXR0ZXIgdGhhbiBOb3ZhIFBybywgd2hpY2ggd2FzIGFscmVhZHkgY2xvc2UgdG8gMWUyNSBGTE9QLiBTaW1pbGFyIHRvIENsYXVkZSBTb25uZXQgMy41LiBIZW5jZSBjb3VsZCBiZSA+MWUyNSBGTE9QLCBidXQgaXQncyB1bmNlcnRhaW4uIFNlcnZpbmcgc3BlZWQgODAgdG9rL3MsIHNvIG5vdCBmYXIgb2ZmIExsYW1hLTMgNzBCLCBhbmQgaGVuY2Ugbm90IG9idmlvdXMgdGhleSB3b3VsZCBoYXZlIHRyYWluZWQgd2l0aCBhID4xZTI1IEZMT1AgYnVkZ2V0LiIsLCwsLCwsVW5rbm93biwiV2UgcHJlc2VudCBBbWF6b24gTm92YSBQcmVtaWVyLCBvdXIgbW9zdCBjYXBhYmxlIG11bHRpbW9kYWwgZm91bmRhdGlvbiBtb2RlbCBhbmQgdGVhY2hlciBmb3IgbW9kZWwgZGlzdGlsbGF0aW9uLiBOb3ZhIFByZW1pZXIgcHJvY2Vzc2VzIHRleHQsIGltYWdlcywgYW5kIHZpZGVvcyB3aXRoIGEgb25lLW1pbGxpb24gdG9rZW4gY29udGV4dCB3aW5kb3cgZW5hYmxpbmcgYW5hbHlzaXMgb2YgbGFyZ2UgY29kZWJhc2VzLCBsb25nIGRvY3VtZW50cywgYW5kIGxvbmcgdmlkZW9zIGluIGEgc2luZ2xlIHByb21wdC4gSXQgYWxzbyBlbmFibGVzIGN1c3RvbWVycyB0byB1c2UgQW1hem9uIEJlZHJvY2sgdG8gY3JlYXRlIGN1c3RvbWl6ZWQgdmFyaWFudHMgb2YgQW1hem9uIE5vdmEgUHJvLCBOb3ZhIExpdGUsIGFuZCBOb3ZhIE1pY3JvIHRoYXQgbWFpbnRhaW4gaGlnaCBhY2N1cmFjeSB3aGlsZSBvZmZlcmluZyBpbXByb3ZlZCBzcGVlZCBhbmQgY29zdCBlZmZpY2llbmN5LiBMaWtlIGFsbCBOb3ZhIG1vZGVscywgTm92YSBQcmVtaWVyIGlzIGJ1aWx0IHdpdGggaW50ZWdyYXRlZCBzYWZldHkgbWVhc3VyZXMgYW5kIHJlc3BvbnNpYmxlIEFJIHByYWN0aWNlcywgbWFpbnRhaW5pbmcgb3VyIGNvbW1pdG1lbnQgdG8gY3VzdG9tZXIgdHJ1c3QsIHNlY3VyaXR5LCBhbmQgcmVsaWFiaWxpdHkuCldpdGggTm92YSBQcmVtaWVyLCB3ZSBmdXJ0aGVyIGV4dGVuZCB0aGUgY2FwYWJpbGl0aWVzIGFuZCBwcmljZS1wZXJmb3JtYW5jZSBhZHZhbnRhZ2VzIG9mIHRoZSBBbWF6b24gTm92YSBtb2RlbCBmYW1pbHkiLCwsQVBJIGFjY2VzcyxVbml0ZWQgU3RhdGVzIG9mIEFtZXJpY2EsLCwsLCwyMDI1LTExLTI4IDExOjUyOjEzKzAwOjAwLCwsLCwsSW5kdXN0cnksLCwsLFVucmVsZWFzZWQsLFRydWUsLCwsLCwsLCwsLE5vCkdURS1Nb2Rlcm5Db2xCRVJULXYxLExhbmd1YWdlLCJMYW5ndWFnZSBtb2RlbGluZy9nZW5lcmF0aW9uLFF1ZXN0aW9uIGFuc3dlcmluZyIsTGlnaHRPbixBbnRvaW5lIENoYWZmaW4sMjAyNS0wNC0zMCxHVEUtTW9kZXJuQ29sQkVSVC12MSxodHRwczovL2h1Z2dpbmdmYWNlLmNvL2xpZ2h0b25haS9HVEUtTW9kZXJuQ29sQkVSVC12MSwsLCwxNDkwMDAwMDAuMCwxNDlNLDMuNjgzMjQwN2UrMjEsMy42NzYxMjhlKzIxIEZMT1AgW2Jhc2UgbW9kZWwgY29tcHV0ZV0gKyA3LjExMjY2NGUrMTggRkxPUCBbIGZpbmUtdHVuZSBjb21wdXRlXSA9IDMuNjgzMjQwN2UrMjEgRkxPUCwsIjguODRNIHJvd3MgKiAzMDAgdG9rZW5zIGVhY2ggPSAyNjUyMDAwMDAwIHRva2VucyAKCiIiR1RFLU1vZGVybkNvbEJFUlQgaGFzIGJlZW4gdHJhaW5lZCB3aXRoIGtub3dsZWRnZSBkaXN0aWxsYXRpb24gb24gTVMgTUFSQ08gd2l0aCBhIGRvY3VtZW50IGxlbmd0aCBvZiAzMDAgdG9rZW5zLCBleHBsYWluaW5nIGl0cyBkZWZhdWx0IHZhbHVlIGZvciBkb2N1bWVudHMgbGVuZ3RoLiIiCgpwZXJfZGV2aWNlX3RyYWluX2JhdGNoX3NpemU6IDE2Cm51bV90cmFpbl9lcG9jaHM6IDMKc3RlcHM6IDE1MDAwIiwsLCwsTGlrZWx5LCJQeUxhdGUgbW9kZWwgYmFzZWQgb24gQWxpYmFiYS1OTFAvZ3RlLW1vZGVybmJlcnQtYmFzZQpUaGlzIGlzIGEgUHlMYXRlIG1vZGVsIHRyYWluZWQgb24gdGhlIG1zLW1hcmNvLWVuLWJnZS1nZW1tYSBkYXRhc2V0LiBJdCBtYXBzIHNlbnRlbmNlcyAmIHBhcmFncmFwaHMgdG8gc2VxdWVuY2VzIG9mIDEyOC1kaW1lbnNpb25hbCBkZW5zZSB2ZWN0b3JzIGFuZCBjYW4gYmUgdXNlZCBmb3Igc2VtYW50aWMgdGV4dHVhbCBzaW1pbGFyaXR5IHVzaW5nIHRoZSBNYXhTaW0gb3BlcmF0b3IuCgpNb2RlbCBEZXRhaWxzCk1vZGVsIERlc2NyaXB0aW9uCk1vZGVsIFR5cGU6IFB5TGF0ZSBtb2RlbApCYXNlIG1vZGVsOiBBbGliYWJhLU5MUC9ndGUtbW9kZXJuYmVydC1iYXNlCkRvY3VtZW50IExlbmd0aDogMzAwIHRva2VucwpRdWVyeSBMZW5ndGg6IDMyIHRva2VucwpPdXRwdXQgRGltZW5zaW9uYWxpdHk6IDEyOCBkaW1lbnNpb25zClNpbWlsYXJpdHkgRnVuY3Rpb246IE1heFNpbQpUcmFpbmluZyBEYXRhc2V0Ogptcy1tYXJjby1lbi1iZ2UtZ2VtbWEKTGFuZ3VhZ2U6IEVuZ2xpc2gKTGljZW5zZTogQXBhY2hlIDIuMCIsMy4wLCxPcGVuIHdlaWdodHMgKHVucmVzdHJpY3RlZCksRnJhbmNlLGd0ZS1tb2Rlcm5iZXJ0LDcuMTEyNjY0ZSsxOCw2IEZMT1AgLyB0b2tlbiAvIHBhcmFtZXRlciAqIDE0OSAqIDEwXjYgcGFyYW1ldGVycyAqIDI2NTIwMDAwMDAgdG9rZW5zICogMyBlcG9jaHMgPSA3LjExMjY2NGUrMTggRkxPUCwsLDIwMjUtMTEtMjggMTE6NTI6MTMrMDA6MDAsLCwsLCxJbmR1c3RyeSwsLCwsVW5yZWxlYXNlZCwiQXBhY2hlIDIuMApodHRwczovL2h1Z2dpbmdmYWNlLmNvL2xpZ2h0b25haS9HVEUtTW9kZXJuQ29sQkVSVC12MSIsLCwsQkYxNiwsLE9wZXJhdGlvbiBjb3VudGluZyxsaWdodG9uYWksLCwsWWVzClF3ZW4zLTIzNUItQTIyQixMYW5ndWFnZSwiTGFuZ3VhZ2UgbW9kZWxpbmcvZ2VuZXJhdGlvbixRdWVzdGlvbiBhbnN3ZXJpbmcsTWF0aGVtYXRpY2FsIHJlYXNvbmluZyxRdWFudGl0YXRpdmUgcmVhc29uaW5nLENvZGUgZ2VuZXJhdGlvbixUcmFuc2xhdGlvbiIsQWxpYmFiYSwsMjAyNS0wNC0yOSwiUXdlbjM6IFRoaW5rIERlZXBlciwgQWN0IEZhc3RlciIsaHR0cHM6Ly9xd2VubG0uZ2l0aHViLmlvL2Jsb2cvcXdlbjMvLCxEaXNjcmV0aW9uYXJ5LE1ham9yIEFsaWJhYmEgcmVsZWFzZSwyMzUwMDAwMDAwMDAuMCwiMjM1IGJpbGxpb24gdG90YWwgcGFyYW1ldGVycyBhbmQgMjIgYmlsbGlvbiBhY3RpdmF0ZWQgcGFyYW1ldGVycwoKTnVtYmVyIG9mIExheWVyczogOTQKTnVtYmVyIG9mIEF0dGVudGlvbiBIZWFkcyAoR1FBKTogNjQgZm9yIFEgYW5kIDQgZm9yIEtWCk51bWJlciBvZiBFeHBlcnRzOiAxMjgKTnVtYmVyIG9mIEFjdGl2YXRlZCBFeHBlcnRzOiA4CkNvbnRleHQgTGVuZ3RoOiAzMiw3NjggbmF0aXZlbHkgYW5kIDEzMSwwNzIgdG9rZW5zIHdpdGggWWFSTi4iLDQuNzUyZSsyNCw2IEZMT1AgLyBwYXJhbWV0ZXIgLyB0b2tlbiAqIDIyKjEwXjkgYWN0aXZlIHBhcmFtZXRlcnMgKiAzNjAwMDAwMDAwMDAwMCB0b2tlbnMgPSA0Ljc1MmUrMjQgRkxPUCwzNjAwMDAwMDAwMDAwMCwzNlQsLCwsLExpa2VseSwiVG9kYXksIHdlIGFyZSBleGNpdGVkIHRvIGFubm91bmNlIHRoZSByZWxlYXNlIG9mIFF3ZW4zLCB0aGUgbGF0ZXN0IGFkZGl0aW9uIHRvIHRoZSBRd2VuIGZhbWlseSBvZiBsYXJnZSBsYW5ndWFnZSBtb2RlbHMuIE91ciBmbGFnc2hpcCBtb2RlbCwgUXdlbjMtMjM1Qi1BMjJCLCBhY2hpZXZlcyBjb21wZXRpdGl2ZSByZXN1bHRzIGluIGJlbmNobWFyayBldmFsdWF0aW9ucyBvZiBjb2RpbmcsIG1hdGgsIGdlbmVyYWwgY2FwYWJpbGl0aWVzLCBldGMuLCB3aGVuIGNvbXBhcmVkIHRvIG90aGVyIHRvcC10aWVyIG1vZGVscyBzdWNoIGFzIERlZXBTZWVrLVIxLCBvMSwgbzMtbWluaSwgR3Jvay0zLCBhbmQgR2VtaW5pLTIuNS1Qcm8uIEFkZGl0aW9uYWxseSwgdGhlIHNtYWxsIE1vRSBtb2RlbCwgUXdlbjMtMzBCLUEzQiwgb3V0Y29tcGV0ZXMgUXdRLTMyQiB3aXRoIDEwIHRpbWVzIG9mIGFjdGl2YXRlZCBwYXJhbWV0ZXJzLCBhbmQgZXZlbiBhIHRpbnkgbW9kZWwgbGlrZSBRd2VuMy00QiBjYW4gcml2YWwgdGhlIHBlcmZvcm1hbmNlIG9mIFF3ZW4yLjUtNzJCLUluc3RydWN0LiIsMS4wLCxPcGVuIHdlaWdodHMgKHVucmVzdHJpY3RlZCksQ2hpbmEsLCwsLCwyMDI1LTEyLTE4IDA1OjQ1OjEyKzAwOjAwLCwsLCxub3QgbGlzdGVkLEluZHVzdHJ5LCwsLCxVbnJlbGVhc2VkLCJBcGFjaGUgMi4wCgpodHRwczovL2h1Z2dpbmdmYWNlLmNvL1F3ZW4vUXdlbjMtMjM1Qi1BMjJCIixUcnVlLCwsLCwsT3BlcmF0aW9uIGNvdW50aW5nLFF3ZW4sLCwsWWVzClF3ZW4zLTMwQi1BM0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zMDAwMDAwMDAwMC4wLCIzMCBiaWxsaW9uIHRvdGFsIHBhcmFtZXRlcnMgYW5kIDMgYmlsbGlvbiBhY3RpdmF0ZWQgcGFyYW1ldGVycwoKTnVtYmVyIG9mIExheWVyczogNDgKTnVtYmVyIG9mIEF0dGVudGlvbiBIZWFkcyAoR1FBKTogMzIgZm9yIFEgYW5kIDQgZm9yIEtWCk51bWJlciBvZiBFeHBlcnRzOiAxMjgKTnVtYmVyIG9mIEFjdGl2YXRlZCBFeHBlcnRzOiA4CkNvbnRleHQgTGVuZ3RoOiAzMiw3NjgiLDYuNDhlKzIzLDYgRkxPUCAvIHBhcmFtZXRlciAvIHRva2VuICogMyoxMF45IGFjdGl2ZSBwYXJhbWV0ZXJzICogMzYwMDAwMDAwMDAwMDAgdG9rZW5zID0gNi40OGUrMjMgRkxPUCwsMzZULCwsLCxMaWtlbHksIlRvZGF5LCB3ZSBhcmUgZXhjaXRlZCB0byBhbm5vdW5jZSB0aGUgcmVsZWFzZSBvZiBRd2VuMywgdGhlIGxhdGVzdCBhZGRpdGlvbiB0byB0aGUgUXdlbiBmYW1pbHkgb2YgbGFyZ2UgbGFuZ3VhZ2UgbW9kZWxzLiBPdXIgZmxhZ3NoaXAgbW9kZWwsIFF3ZW4zLTIzNUItQTIyQiwgYWNoaWV2ZXMgY29tcGV0aXRpdmUgcmVzdWx0cyBpbiBiZW5jaG1hcmsgZXZhbHVhdGlvbnMgb2YgY29kaW5nLCBtYXRoLCBnZW5lcmFsIGNhcGFiaWxpdGllcywgZXRjLiwgd2hlbiBjb21wYXJlZCB0byBvdGhlciB0b3AtdGllciBtb2RlbHMgc3VjaCBhcyBEZWVwU2Vlay1SMSwgbzEsIG8zLW1pbmksIEdyb2stMywgYW5kIEdlbWluaS0yLjUtUHJvLiBBZGRpdGlvbmFsbHksIHRoZSBzbWFsbCBNb0UgbW9kZWwsIFF3ZW4zLTMwQi1BM0IsIG91dGNvbXBldGVzIFF3US0zMkIgd2l0aCAxMCB0aW1lcyBvZiBhY3RpdmF0ZWQgcGFyYW1ldGVycywgYW5kIGV2ZW4gYSB0aW55IG1vZGVsIGxpa2UgUXdlbjMtNEIgY2FuIHJpdmFsIHRoZSBwZXJmb3JtYW5jZSBvZiBRd2VuMi41LTcyQi1JbnN0cnVjdC4iLDEuMCwsT3BlbiB3ZWlnaHRzICh1bnJlc3RyaWN0ZWQpLENoaW5hLCwsLCwsMjAyNS0xMS0yOCAxMTo1MjoxMyswMDowMCwsLCwsLEluZHVzdHJ5LCwsLCxVbnJlbGVhc2VkLCJBcGFjaGUgMi4wCgpodHRwczovL2h1Z2dpbmdmYWNlLmNvL1F3ZW4vUXdlbjMtMzBCLUEzQiIsVHJ1ZSwsLCwsLE9wZXJhdGlvbiBjb3VudGluZyxRd2VuLCwsLFllcwpRd2VuMy0zMk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zMjgwMDAwMDAwMC4wLCJOdW1iZXIgb2YgUGFyYW1ldGVyczogMzIuOEIKTnVtYmVyIG9mIFBhcmFtYXRlcnMgKE5vbi1FbWJlZGRpbmcpOiAzMS4yQgpOdW1iZXIgb2YgTGF5ZXJzOiA2NApOdW1iZXIgb2YgQXR0ZW50aW9uIEhlYWRzIChHUUEpOiA2NCBmb3IgUSBhbmQgOCBmb3IgS1YKQ29udGV4dCBMZW5ndGg6IDMyLDc2OCBuYXRpdmVseSBhbmQgMTMxLDA3MiB0b2tlbnMgd2l0aCBZYVJOLiIsNy4wODQ4ZSsyNCw2IEZMT1AgLyBwYXJhbWV0ZXIgLyB0b2tlbiAqIDM2ICogMTBeMTIgdG9rZW5zICogMzIuOCAgKiAxMF45IHBhcmFtZXRlcnMgPSA3LjA4NDhlKzI0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MzJCLUJhc2UiLFRydWUsLCwsLCxPcGVyYXRpb24gY291bnRpbmcsUXdlbiwsLCxZZXMKUXdlbjMtMTR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CwsMTQ4MDAwMDAwMDAuMCwiTnVtYmVyIG9mIFBhcmFtZXRlcnM6IDE0LjhCCk51bWJlciBvZiBQYXJhbWF0ZXJzIChOb24tRW1iZWRkaW5nKTogMTMuMkIKTnVtYmVyIG9mIExheWVyczogNDAKTnVtYmVyIG9mIEF0dGVudGlvbiBIZWFkcyAoR1FBKTogNDAgZm9yIFEgYW5kIDggZm9yIEtWCkNvbnRleHQgTGVuZ3RoOiAzMiw3NjggbmF0aXZlbHkgYW5kIDEzMSwwNzIgdG9rZW5zIHdpdGggWWFSTi4iLDMuMTk2OGUrMjQsNiBGTE9QIC8gcGFyYW1ldGVyIC8gdG9rZW4gKiAzNiAqIDEwXjEyIHRva2VucyAqIDE0LjggICogMTBeOSBwYXJhbWV0ZXJzID0gMy4xOTY4ZSsyNC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E0Qi1CYXNlIixUcnVlLCwsLCwsT3BlcmF0aW9uIGNvdW50aW5nLFF3ZW4sLCwsWWVzClF3ZW4zLTh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CwsODIwMDAwMDAwMC4wLCJOdW1iZXIgb2YgUGFyYW1ldGVyczogOC4yQgpOdW1iZXIgb2YgUGFyYW1hdGVycyAoTm9uLUVtYmVkZGluZyk6IDYuOTVCCk51bWJlciBvZiBMYXllcnM6IDM2Ck51bWJlciBvZiBBdHRlbnRpb24gSGVhZHMgKEdRQSk6IDMyIGZvciBRIGFuZCA4IGZvciBLVgpDb250ZXh0IExlbmd0aDogMzIsNzY4IG5hdGl2ZWx5IGFuZCAxMzEsMDcyIHRva2VucyB3aXRoIFlhUk4uIiwxLjc3MTJlKzI0LDYgRkxPUCAvIHBhcmFtZXRlciAvIHRva2VuICogMzYgKiAxMF4xMiB0b2tlbnMgKiA4LjIgICogMTBeOSBwYXJhbWV0ZXJzID0gMS43NzEyZSsyNC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hCLUJhc2UiLFRydWUsLCwsLCxPcGVyYXRpb24gY291bnRpbmcsUXdlbiwsLCxZZXMKUXdlbjMtNE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0MDAwMDAwMDAwLjAsIk51bWJlciBvZiBQYXJhbWV0ZXJzOiA0LjBCCk51bWJlciBvZiBQYXJhbWF0ZXJzIChOb24tRW1iZWRkaW5nKTogMy42QgpOdW1iZXIgb2YgTGF5ZXJzOiAzNgpOdW1iZXIgb2YgQXR0ZW50aW9uIEhlYWRzIChHUUEpOiAzMiBmb3IgUSBhbmQgOCBmb3IgS1YKQ29udGV4dCBMZW5ndGg6IDMyLDc2OCBuYXRpdmVseSBhbmQgMTMxLDA3MiB0b2tlbnMgd2l0aCBZYVJOLiIsOC42NGUrMjMsNiBGTE9QIC8gcGFyYW1ldGVyIC8gdG9rZW4gKiAzNiAqIDEwXjEyIHRva2VucyAqIDQgICogMTBeOSBwYXJhbWV0ZXJzID0gOC42NGUrMjMgRkxPUCwsMzZULCwsLCxDb25maWRlbnQsIlF3ZW4zIGlzIHRoZSBsYXRlc3QgZ2VuZXJhdGlvbiBvZiBsYXJnZSBsYW5ndWFnZSBtb2RlbHMgaW4gUXdlbiBzZXJpZXMsIG9mZmVyaW5nIGEgY29tcHJlaGVuc2l2ZSBzdWl0ZSBvZiBkZW5zZSBhbmQgbWl4dHVyZS1vZi1leHBlcnRzIChNb0UpIG1vZGVscy4gQnVpbHQgdXBvbiBleHRlbnNpdmUgdHJhaW5pbmcsIFF3ZW4zIGRlbGl2ZXJzIGdyb3VuZGJyZWFraW5nIGFkdmFuY2VtZW50cyBpbiByZWFzb25pbmcsIGluc3RydWN0aW9uLWZvbGxvd2luZywgYWdlbnQgY2FwYWJpbGl0aWVzLCBhbmQgbXVsdGlsaW5ndWFsIHN1cHBvcnQsIHdpdGggdGhlIGZvbGxvd2luZyBrZXkgZmVhdHVyZXM6CgpVbmlxdWVseSBzdXBwb3J0IG9mIHNlYW1sZXNzIHN3aXRjaGluZyBiZXR3ZWVuIHRoaW5raW5nIG1vZGUgKGZvciBjb21wbGV4IGxvZ2ljYWwgcmVhc29uaW5nLCBtYXRoLCBhbmQgY29kaW5nKSBhbmQgbm9uLXRoaW5raW5nIG1vZGUgKGZvciBlZmZpY2llbnQsIGdlbmVyYWwtcHVycG9zZSBkaWFsb2d1ZSkgd2l0aGluIHNpbmdsZSBtb2RlbCwgZW5zdXJpbmcgb3B0aW1hbCBwZXJmb3JtYW5jZSBhY3Jvc3MgdmFyaW91cyBzY2VuYXJpb3MuClNpZ25pZmljYW50bHkgZW5oYW5jZW1lbnQgaW4gaXRzIHJlYXNvbmluZyBjYXBhYmlsaXRpZXMsIHN1cnBhc3NpbmcgcHJldmlvdXMgUXdRIChpbiB0aGlua2luZyBtb2RlKSBhbmQgUXdlbjIuNSBpbnN0cnVjdCBtb2RlbHMgKGluIG5vbi10aGlua2luZyBtb2RlKSBvbiBtYXRoZW1hdGljcywgY29kZSBnZW5lcmF0aW9uLCBhbmQgY29tbW9uc2Vuc2UgbG9naWNhbCByZWFzb25pbmcuClN1cGVyaW9yIGh1bWFuIHByZWZlcmVuY2UgYWxpZ25tZW50LCBleGNlbGxpbmcgaW4gY3JlYXRpdmUgd3JpdGluZywgcm9sZS1wbGF5aW5nLCBtdWx0aS10dXJuIGRpYWxvZ3VlcywgYW5kIGluc3RydWN0aW9uIGZvbGxvd2luZywgdG8gZGVsaXZlciBhIG1vcmUgbmF0dXJhbCwgZW5nYWdpbmcsIGFuZCBpbW1lcnNpdmUgY29udmVyc2F0aW9uYWwgZXhwZXJpZW5jZS4KRXhwZXJ0aXNlIGluIGFnZW50IGNhcGFiaWxpdGllcywgZW5hYmxpbmcgcHJlY2lzZSBpbnRlZ3JhdGlvbiB3aXRoIGV4dGVybmFsIHRvb2xzIGluIGJvdGggdGhpbmtpbmcgYW5kIHVudGhpbmtpbmcgbW9kZXMgYW5kIGFjaGlldmluZyBsZWFkaW5nIHBlcmZvcm1hbmNlIGFtb25nIG9wZW4tc291cmNlIG1vZGVscyBpbiBjb21wbGV4IGFnZW50LWJhc2VkIHRhc2tzLgpTdXBwb3J0IG9mIDEwMCsgbGFuZ3VhZ2VzIGFuZCBkaWFsZWN0cyB3aXRoIHN0cm9uZyBjYXBhYmlsaXRpZXMgZm9yIG11bHRpbGluZ3VhbCBpbnN0cnVjdGlvbiBmb2xsb3dpbmcgYW5kIHRyYW5zbGF0aW9uLiIsMS4wLCxPcGVuIHdlaWdodHMgKHVucmVzdHJpY3RlZCksQ2hpbmEsLCwsLCwyMDI1LTExLTI4IDExOjUyOjEzKzAwOjAwLCwsLCwsSW5kdXN0cnksLCwsLFVucmVsZWFzZWQsIkFwYWNoZSAyLjAKCmh0dHBzOi8vaHVnZ2luZ2ZhY2UuY28vUXdlbi9Rd2VuMy00Qi1CYXNlIixUcnVlLCwsLCwsT3BlcmF0aW9uIGNvdW50aW5nLFF3ZW4sLCwsWWVzClF3ZW4zLTEuN0IsTGFuZ3VhZ2UsIkxhbmd1YWdlIG1vZGVsaW5nL2dlbmVyYXRpb24sUXVlc3Rpb24gYW5zd2VyaW5nLE1hdGhlbWF0aWNhbCByZWFzb25pbmcsUXVhbnRpdGF0aXZlIHJlYXNvbmluZyxDb2RlIGdlbmVyYXRpb24sVHJhbnNsYXRpb24iLEFsaWJhYmEsLDIwMjUtMDQtMjksIlF3ZW4zOiBUaGluayBEZWVwZXIsIEFjdCBGYXN0ZXIiLGh0dHBzOi8vcXdlbmxtLmdpdGh1Yi5pby9ibG9nL3F3ZW4zLywsLCwxNzAwMDAwMDAwLjAsIk51bWJlciBvZiBQYXJhbWV0ZXJzOiAxLjdCCk51bWJlciBvZiBQYXJhbWF0ZXJzIChOb24tRW1iZWRkaW5nKTogMS40QgpOdW1iZXIgb2YgTGF5ZXJzOiAyOApOdW1iZXIgb2YgQXR0ZW50aW9uIEhlYWRzIChHUUEpOiAxNiBmb3IgUSBhbmQgOCBmb3IgS1YKQ29udGV4dCBMZW5ndGg6IDMyLDc2OAoiLDMuNjcyZSsyMyw2IEZMT1AgLyBwYXJhbWV0ZXIgLyB0b2tlbiAqIDM2ICogMTBeMTIgdG9rZW5zICogMS43ICAqIDEwXjkgcGFyYW1ldGVycyA9IDMuNjcyZSsyMyBGTE9QLCwzNlQsLCwsLENvbmZpZGVudCwiUXdlbjMgaXMgdGhlIGxhdGVzdCBnZW5lcmF0aW9uIG9mIGxhcmdlIGxhbmd1YWdlIG1vZGVscyBpbiBRd2VuIHNlcmllcywgb2ZmZXJpbmcgYSBjb21wcmVoZW5zaXZlIHN1aXRlIG9mIGRlbnNlIGFuZCBtaXh0dXJlLW9mLWV4cGVydHMgKE1vRSkgbW9kZWxzLiBCdWlsdCB1cG9uIGV4dGVuc2l2ZSB0cmFpbmluZywgUXdlbjMgZGVsaXZlcnMgZ3JvdW5kYnJlYWtpbmcgYWR2YW5jZW1lbnRzIGluIHJlYXNvbmluZywgaW5zdHJ1Y3Rpb24tZm9sbG93aW5nLCBhZ2VudCBjYXBhYmlsaXRpZXMsIGFuZCBtdWx0aWxpbmd1YWwgc3VwcG9ydCwgd2l0aCB0aGUgZm9sbG93aW5nIGtleSBmZWF0dXJlczoKClVuaXF1ZWx5IHN1cHBvcnQgb2Ygc2VhbWxlc3Mgc3dpdGNoaW5nIGJldHdlZW4gdGhpbmtpbmcgbW9kZSAoZm9yIGNvbXBsZXggbG9naWNhbCByZWFzb25pbmcsIG1hdGgsIGFuZCBjb2RpbmcpIGFuZCBub24tdGhpbmtpbmcgbW9kZSAoZm9yIGVmZmljaWVudCwgZ2VuZXJhbC1wdXJwb3NlIGRpYWxvZ3VlKSB3aXRoaW4gc2luZ2xlIG1vZGVsLCBlbnN1cmluZyBvcHRpbWFsIHBlcmZvcm1hbmNlIGFjcm9zcyB2YXJpb3VzIHNjZW5hcmlvcy4KU2lnbmlmaWNhbnRseSBlbmhhbmNlbWVudCBpbiBpdHMgcmVhc29uaW5nIGNhcGFiaWxpdGllcywgc3VycGFzc2luZyBwcmV2aW91cyBRd1EgKGluIHRoaW5raW5nIG1vZGUpIGFuZCBRd2VuMi41IGluc3RydWN0IG1vZGVscyAoaW4gbm9uLXRoaW5raW5nIG1vZGUpIG9uIG1hdGhlbWF0aWNzLCBjb2RlIGdlbmVyYXRpb24sIGFuZCBjb21tb25zZW5zZSBsb2dpY2FsIHJlYXNvbmluZy4KU3VwZXJpb3IgaHVtYW4gcHJlZmVyZW5jZSBhbGlnbm1lbnQsIGV4Y2VsbGluZyBpbiBjcmVhdGl2ZSB3cml0aW5nLCByb2xlLXBsYXlpbmcsIG11bHRpLXR1cm4gZGlhbG9ndWVzLCBhbmQgaW5zdHJ1Y3Rpb24gZm9sbG93aW5nLCB0byBkZWxpdmVyIGEgbW9yZSBuYXR1cmFsLCBlbmdhZ2luZywgYW5kIGltbWVyc2l2ZSBjb252ZXJzYXRpb25hbCBleHBlcmllbmNlLgpFeHBlcnRpc2UgaW4gYWdlbnQgY2FwYWJpbGl0aWVzLCBlbmFibGluZyBwcmVjaXNlIGludGVncmF0aW9uIHdpdGggZXh0ZXJuYWwgdG9vbHMgaW4gYm90aCB0aGlua2luZyBhbmQgdW50aGlua2luZyBtb2RlcyBhbmQgYWNoaWV2aW5nIGxlYWRpbmcgcGVyZm9ybWFuY2UgYW1vbmcgb3Blbi1zb3VyY2UgbW9kZWxzIGluIGNvbXBsZXggYWdlbnQtYmFzZWQgdGFza3MuClN1cHBvcnQgb2YgMTAwKyBsYW5ndWFnZXMgYW5kIGRpYWxlY3RzIHdpdGggc3Ryb25nIGNhcGFiaWxpdGllcyBmb3IgbXVsdGlsaW5ndWFsIGluc3RydWN0aW9uIGZvbGxvd2luZyBhbmQgdHJhbnNsYXRpb24uIiwxLjAsLE9wZW4gd2VpZ2h0cyAodW5yZXN0cmljdGVkKSxDaGluYSwsLCwsLDIwMjUtMTEtMjggMTE6NTI6MTMrMDA6MDAsLCwsLCxJbmR1c3RyeSwsLCwsVW5yZWxlYXNlZCwiQXBhY2hlIDIuMAoKaHR0cHM6Ly9odWdnaW5nZmFjZS5jby9Rd2VuL1F3ZW4zLTEuN0ItQmFzZSIsVHJ1ZSwsLCwsLE9wZXJhdGlvbiBjb3VudGluZyxRd2VuLCwsLFllcwpRd2VuMy0wLjZCLExhbmd1YWdlLCJMYW5ndWFnZSBtb2RlbGluZy9nZW5lcmF0aW9uLFF1ZXN0aW9uIGFuc3dlcmluZyxNYXRoZW1hdGljYWwgcmVhc29uaW5nLFF1YW50aXRhdGl2ZSByZWFzb25pbmcsQ29kZSBnZW5lcmF0aW9uLFRyYW5zbGF0aW9uIixBbGliYWJhLCwyMDI1LTA0LTI5LCJRd2VuMzogVGhpbmsgRGVlcGVyLCBBY3QgRmFzdGVyIixodHRwczovL3F3ZW5sbS5naXRodWIuaW8vYmxvZy9xd2VuMy8sLCwsNjAwMDAwMDAwLjAsIk51bWJlciBvZiBQYXJhbWV0ZXJzOiAwLjZCCk51bWJlciBvZiBQYXJhbWF0ZXJzIChOb24tRW1iZWRkaW5nKTogMC40NEIKTnVtYmVyIG9mIExheWVyczogMjgKTnVtYmVyIG9mIEF0dGVudGlvbiBIZWFkcyAoR1FBKTogMTYgZm9yIFEgYW5kIDggZm9yIEtWCkNvbnRleHQgTGVuZ3RoOiAzMiw3NjgiLDEuMjk2ZSsyMyw2IEZMT1AgLyBwYXJhbWV0ZXIgLyB0b2tlbiAqIDM2ICogMTBeMTIgdG9rZW5zICogMC42ICogMTBeOSBwYXJhbWV0ZXJzID0gMS4yOTZlKzIzIEZMT1AsLDM2VCwsLCwsQ29uZmlkZW50LCJRd2VuMyBpcyB0aGUgbGF0ZXN0IGdlbmVyYXRpb24gb2YgbGFyZ2UgbGFuZ3VhZ2UgbW9kZWxzIGluIFF3ZW4gc2VyaWVzLCBvZmZlcmluZyBhIGNvbXByZWhlbnNpdmUgc3VpdGUgb2YgZGVuc2UgYW5kIG1peHR1cmUtb2YtZXhwZXJ0cyAoTW9FKSBtb2RlbHMuIEJ1aWx0IHVwb24gZXh0ZW5zaXZlIHRyYWluaW5nLCBRd2VuMyBkZWxpdmVycyBncm91bmRicmVha2luZyBhZHZhbmNlbWVudHMgaW4gcmVhc29uaW5nLCBpbnN0cnVjdGlvbi1mb2xsb3dpbmcsIGFnZW50IGNhcGFiaWxpdGllcywgYW5kIG11bHRpbGluZ3VhbCBzdXBwb3J0LCB3aXRoIHRoZSBmb2xsb3dpbmcga2V5IGZlYXR1cmVzOgoKVW5pcXVlbHkgc3VwcG9ydCBvZiBzZWFtbGVzcyBzd2l0Y2hpbmcgYmV0d2VlbiB0aGlua2luZyBtb2RlIChmb3IgY29tcGxleCBsb2dpY2FsIHJlYXNvbmluZywgbWF0aCwgYW5kIGNvZGluZykgYW5kIG5vbi10aGlua2luZyBtb2RlIChmb3IgZWZmaWNpZW50LCBnZW5lcmFsLXB1cnBvc2UgZGlhbG9ndWUpIHdpdGhpbiBzaW5nbGUgbW9kZWwsIGVuc3VyaW5nIG9wdGltYWwgcGVyZm9ybWFuY2UgYWNyb3NzIHZhcmlvdXMgc2NlbmFyaW9zLgpTaWduaWZpY2FudGx5IGVuaGFuY2VtZW50IGluIGl0cyByZWFzb25pbmcgY2FwYWJpbGl0aWVzLCBzdXJwYXNzaW5nIHByZXZpb3VzIFF3USAoaW4gdGhpbmtpbmcgbW9kZSkgYW5kIFF3ZW4yLjUgaW5zdHJ1Y3QgbW9kZWxzIChpbiBub24tdGhpbmtpbmcgbW9kZSkgb24gbWF0aGVtYXRpY3MsIGNvZGUgZ2VuZXJhdGlvbiwgYW5kIGNvbW1vbnNlbnNlIGxvZ2ljYWwgcmVhc29uaW5nLgpTdXBlcmlvciBodW1hbiBwcmVmZXJlbmNlIGFsaWdubWVudCwgZXhjZWxsaW5nIGluIGNyZWF0aXZlIHdyaXRpbmcsIHJvbGUtcGxheWluZywgbXVsdGktdHVybiBkaWFsb2d1ZXMsIGFuZCBpbnN0cnVjdGlvbiBmb2xsb3dpbmcsIHRvIGRlbGl2ZXIgYSBtb3JlIG5hdHVyYWwsIGVuZ2FnaW5nLCBhbmQgaW1tZXJzaXZlIGNvbnZlcnNhdGlvbmFsIGV4cGVyaWVuY2UuCkV4cGVydGlzZSBpbiBhZ2VudCBjYXBhYmlsaXRpZXMsIGVuYWJsaW5nIHByZWNpc2UgaW50ZWdyYXRpb24gd2l0aCBleHRlcm5hbCB0b29scyBpbiBib3RoIHRoaW5raW5nIGFuZCB1bnRoaW5raW5nIG1vZGVzIGFuZCBhY2hpZXZpbmcgbGVhZGluZyBwZXJmb3JtYW5jZSBhbW9uZyBvcGVuLXNvdXJjZSBtb2RlbHMgaW4gY29tcGxleCBhZ2VudC1iYXNlZCB0YXNrcy4KU3VwcG9ydCBvZiAxMDArIGxhbmd1YWdlcyBhbmQgZGlhbGVjdHMgd2l0aCBzdHJvbmcgY2FwYWJpbGl0aWVzIGZvciBtdWx0aWxpbmd1YWwgaW5zdHJ1Y3Rpb24gZm9sbG93aW5nIGFuZCB0cmFuc2xhdGlvbi4iLDEuMCwsT3BlbiB3ZWlnaHRzICh1bnJlc3RyaWN0ZWQpLENoaW5hLCwsLCwsMjAyNS0xMS0yOCAxMTo1MjoxMyswMDowMCwsLCwsLEluZHVzdHJ5LCwsLCxVbnJlbGVhc2VkLCJBcGFjaGUgMi4wCgpodHRwczovL2h1Z2dpbmdmYWNlLmNvL1F3ZW4vUXdlbjMtMC42Qi1CYXNlIixUcnVlLCwsLCwsT3BlcmF0aW9uIGNvdW50aW5nLFF3ZW4sLCwsWWVzCkZvdW5kYXRpb24tc2VjLThiLExhbmd1YWdlLCJMYW5ndWFnZSBtb2RlbGluZy9nZW5lcmF0aW9uLFF1ZXN0aW9uIGFuc3dlcmluZyIsQ2lzY28sIlBhdWwgS2Fzc2lhbmlrLCBCYXR1cmF5IFNhZ2xhbSwgQWxleGFuZGVyIENoZW4sIEJsYWluZSBOZWxzb24sIEFudSBWZWxsb3JlLCBNYXNzaW1vIEF1Zmllcm8sIEZyYXNlciBCdXJjaCwgRGhydXYgS2VkaWEsIEF2aSBab2hhcnksIFNhamFuYSBXZWVyYXdhcmRoZW5hLCBBbWFuIFByaXlhbnNodSwgQWRhbSBTd2FuZGEsIEFteSBDaGFuZywgSHlydW0gQW5kZXJzb24sIEtvamluIE9zaGliYSwgT21hciBTYW50b3MsIFlhcm9uIFNpbmdlciwgQW1pbiBLYXJiYXNpIiwyMDI1LTA0LTI4LExsYW1hLTMuMS1Gb3VuZGF0aW9uQUktU2VjdXJpdHlMTE0tQmFzZS04QiBUZWNobmljYWwgUmVwb3J0LGh0dHBzOi8vYXJ4aXYub3JnL2Ficy8yNTA0LjIxMDM5LCwsLDgwMDAwMDAwMDAuMCwiIiJPdXIgbmV3bHkgbGF1bmNoZWQgRm91bmRhdGlvbiBBSSBncm91cOKAlGZvcm1lZCB0byBicmluZyB3b3JsZC1jbGFzcywgZG9tYWluLXNwZWNpZmljIEFJIGluZnJhc3RydWN0dXJlIHRvIHRoZSBjeWJlcnNlY3VyaXR5IHNwYWNl4oCUaXMgcHJvdWQgdG8gaW50cm9kdWNlIGl0cyBmaXJzdCByZWxlYXNlOiBMbGFtYS0zLjEtRm91bmRhdGlvbkFJLVNlY3VyaXR5TExNLWJhc2UtOEIgKEZvdW5kYXRpb24tc2VjLThiKSwgYW4gOC1iaWxsaW9uIHBhcmFtZXRlciwgb3Blbi13ZWlnaHQgTGFyZ2UgTGFuZ3VhZ2UgTW9kZWwgKExMTSkgcHVycG9zZS1idWlsdCBmb3Igc2VjdXJpdHkuIiIiLDEuMjI0MjQ0OGUrMjQsMS4yMjRlKzI0IEZMT1AgW2Jhc2UgbW9kZWwgY29tcHV0ZV0gKyAyLjQ0OGUrMjAgRkxPUCBbZmluZXR1bmUgY29tcHV0ZV0gPSAxLjIyNDI0NDhlMjQgRkxPUCw1MTAwMDAwMDAwLCIiIkZpbmFsbHksIHdlIHNwbGl0IHRoZSByZXN1bHRpbmcgNS4xIGJpbGxpb24gdG9rZW5zIGludG8gYQo5OSUgdHJhaW5pbmcgc2V0IGFuZCBhIDElIHRlc3Qgc2V0LiIiIiwsLCwsQ29uZmlkZW50LCJBcyB0cmFuc2Zvcm1lci1iYXNlZCBsYXJnZSBsYW5ndWFnZSBtb2RlbHMgKExMTXMpIGluY3JlYXNpbmdseSBwZXJtZWF0ZSBzb2NpZXR5LCB0aGV5IGhhdmUgcmV2b2x1dGlvbml6ZWQgZG9tYWlucyBzdWNoIGFzIHNvZnR3YXJlIGVuZ2luZWVyaW5nLCBjcmVhdGl2ZSB3cml0aW5nLCBhbmQgZGlnaXRhbCBhcnRzLiBIb3dldmVyLCB0aGVpciBhZG9wdGlvbiBpbiBjeWJlcnNlY3VyaXR5IHJlbWFpbnMgbGltaXRlZCBkdWUgdG8gY2hhbGxlbmdlcyBsaWtlIHNjYXJjaXR5IG9mIHNwZWNpYWxpemVkIHRyYWluaW5nIGRhdGEgYW5kIGNvbXBsZXhpdHkgb2YgcmVwcmVzZW50aW5nIGN5YmVyc2VjdXJpdHktc3BlY2lmaWMga25vd2xlZGdlLiBUbyBhZGRyZXNzIHRoZXNlIGdhcHMsIHdlIHByZXNlbnQgRm91bmRhdGlvbi1TZWMtOEIsIGEgY3liZXJzZWN1cml0eS1mb2N1c2VkIExMTSBidWlsdCBvbiB0aGUgTGxhbWEgMy4xIGFyY2hpdGVjdHVyZSBhbmQgZW5oYW5jZWQgdGhyb3VnaCBjb250aW51ZWQgcHJldHJhaW5pbmcgb24gYSBjYXJlZnVsbHkgY3VyYXRlZCBjeWJlcnNlY3VyaXR5IGNvcnB1cy4gV2UgZXZhbHVhdGUgRm91bmRhdGlvbi1TZWMtOEIgYWNyb3NzIGJvdGggZXN0YWJsaXNoZWQgYW5kIG5ldyBjeWJlcnNlY3VyaXR5IGJlbmNobWFya3MsIHNob3dpbmcgdGhhdCBpdCBtYXRjaGVzIExsYW1hIDMuMS03MEIgYW5kIEdQVC00by1taW5pIGluIGNlcnRhaW4gY3liZXJzZWN1cml0eS1zcGVjaWZpYyB0YXNrcy4gQnkgcmVsZWFzaW5nIG91ciBtb2RlbCB0byB0aGUgcHVibGljLCB3ZSBhaW0gdG8gYWNjZWxlcmF0ZSBwcm9ncmVzcyBhbmQgYWRvcHRpb24gb2YgQUktZHJpdmVuIHRvb2xzIGluIGJvdGggcHVibGljIGFuZCBwcml2YXRlIGN5YmVyc2Vj</x:v>
      </x:c>
    </x:row>
    <x:row r="37" ht="18" customHeight="1">
      <x:c r="A37" s="17" t="n">
        <x:v>32</x:v>
      </x:c>
      <x:c r="B37" s="17" t="n">
        <x:v>309</x:v>
      </x:c>
      <x:c r="C37" s="94" t="str">
        <x:v>dXJpdHkgY29udGV4dHMuIiwsLE9wZW4gd2VpZ2h0cyAodW5yZXN0cmljdGVkKSxVbml0ZWQgU3RhdGVzIG9mIEFtZXJpY2EsTGxhbWEgMy4xLThCLDIuNDQ4ZSsyMyw2IEZMT1AgLyBwYXJhbWV0ZXIgLyB0b2tlbiAqIDggKiAxMF45IHBhcmFtZXRlcnMgKiA1LjEgKiAxMF45IHRva2VucyA9IDIuNDQ4ZSsyMCBGTE9QLCwsMjAyNi0wNS0yOSAyMTowODoyNCswMDowMCwsLCwsLEluZHVzdHJ5LCwsLCxVbnJlbGVhc2VkLCJhcGFjaGUgMi4wCmh0dHBzOi8vaHVnZ2luZ2ZhY2UuY28vZmR0bi1haS9Gb3VuZGF0aW9uLVNlYy04QiIsLCwsLCwsT3BlcmF0aW9uIGNvdW50aW5nLGZkdG4tYWksLCwsWWVzClBhbG15cmEgWDUsTGFuZ3VhZ2UsIkxhbmd1YWdlIG1vZGVsaW5nL2dlbmVyYXRpb24sUXVlc3Rpb24gYW5zd2VyaW5nLFJldHJpZXZhbC1hdWdtZW50ZWQgZ2VuZXJhdGlvbixRdWFudGl0YXRpdmUgcmVhc29uaW5nLENvZGUgZ2VuZXJhdGlvbixUcmFuc2xhdGlvbixDaGFyYWN0ZXIgcmVjb2duaXRpb24gKE9DUikiLFdyaXRlciwsMjAyNS0wNC0yOCwiSW50cm9kdWNpbmcgUGFsbXlyYSBYNQpUaGUgMU0tdG9rZW4gZW50ZXJwcmlzZSBMTE0sIG5vdyBvbiBBV1MgQmVkcm9jayIsaHR0cHM6Ly93cml0ZXIuY29tL2VuZ2luZWVyaW5nL2xvbmctY29udGV4dC1wYWxteXJhLXg1LywsLCwsLCwsLCwsLCwsVW5rbm93biwiR2VuZXJhdGl2ZSBBSSBpcyBwYXN0IHRoZSDigJxpbnRlcmVzdGluZyBkZW1v4oCdIHBoYXNlOiBlbnRlcnByaXNlIHRlYW1zIG5vdyBuZWVkIG1vZGVscyB0aGF0IGNhbiBpbmdlc3QgbGFyZ2UgYW1vdW50cyBvZiBkb21haW4gZGF0YSwgaW52b2tlIGRvemVucyBvZiB0b29scyBhbmQgYWdlbnRzLCBhbmQgc3RpbGwgZGVsaXZlciBtaW5pbWFsIGxhdGVuY3kuIFBhbG15cmEgWDUgaXMgdGhlIGVuZ2luZSBmb3IgZW50ZXJwcmlzZSBhZ2VudHMuIEl0cyBvbmUtbWlsbGlvbi10b2tlbiB3aW5kb3csIGFkYXB0aXZlIHJlYXNvbmluZywgYW5kIGluZHVzdHJ5LWxlYWRpbmcgY29zdCBlZmZpY2llbmN5IG1ha2VzIGl0IHRoZSBwZXJmZWN0IGZpdCBmb3IgYnVpbGRpbmcgc2NhbGFibGUgYWdlbnRzLgoKV2l0aCBvdXIgcmVjZW50IGFubm91bmNlbWVudCBvZiBBSSBIUSDigJQgYW4gZW5kLXRvLWVuZCBwbGF0Zm9ybSBvciBidWlsZGluZywgYWN0aXZhdGluZywgYW5kIHN1cGVydmlzaW5nICBhZ2VudHMg4oCUIGVudGVycHJpc2VzIG5vdyBoYXZlIHRoZSBhYmlsaXR5IHRvIG1vdmUgZnJvbSBleHBlcmltZW50YWwgQUkgcGlsb3RzIHRvIHJlbGlhYmxlLCBhdWRpdGFibGUgYWdlbnRzIHRoYXQgdHJhbnNmb3JtIHlvdXIgYnVzaW5lc3Mu4oCLCgpQYWxteXJhIFg1IGlzIGF2YWlsYWJsZSBvbiBXUklURVIgYW5kIEFtYXpvbiBCZWRyb2NrIHN0YXJ0aW5nIHRvZGF5LiIsLCxBUEkgYWNjZXNzLFVuaXRlZCBTdGF0ZXMgb2YgQW1lcmljYSwsLCwsLDIwMjUtMTEtMjggMTE6NTI6MTMrMDA6MDAsLCwsLCxJbmR1c3RyeSwsLCwsVW5yZWxlYXNlZCwsLCwsLCwsLCwsLCxObwpBdGxhbnRlcywsLEFsbGVuIEluc3RpdHV0ZSBmb3IgQUksIkhlbnJ5IEhlcnpvZywgWWF3ZW4gWmhhbmcsIFBhdHJpY2sgQmV1a2VtYSwgSm9zaCBIYW5zZW4tIiwyMDI1LTA0LTI2LEF0bGFudGVzOiBBIHN5c3RlbSBvZiBHUFMgdHJhbnNmb3JtZXJzIGZvciBnbG9iYWwtc2NhbGUgcmVhbC10aW1lIG1hcml0aW1lIGludGVsbGlnZW5jZSxodHRwczovL2FyeGl2Lm9yZy9hYnMvMjUwNC4xOTAzNiwsLCwsLCwsLCwsLCwsVW5rbm93biwiVW5zdXN0YWluYWJsZSBleHBsb2l0YXRpb24gb2YgdGhlIG9jZWFucyBleGFjZXJiYXRlZCBieSBnbG9iYWwgd2FybWluZyBpcyB0aHJlYXRlbmluZyBjb2FzdGFsIGNvbW11bml0aWVzIHdvcmxkd2lkZS4gQWNjdXJhdGUgYW5kIHRpbWVseSBtb25pdG9yaW5nIG9mIG1hcml0aW1lIGFjdGl2aXR5IGlzIGFuIGVzc2VudGlhbCBzdGVwIHRvIGVmZmVjdGl2ZSBnb3Zlcm5hbmNlIGFuZCB0byBpbmZvcm0gZnV0dXJlIHBvbGljeS4gSW4gc3VwcG9ydCBvZiB0aGlzIGNvbXBsZXggZ2xvYmFsLXNjYWxlIGVmZm9ydCwgd2UgYnVpbHQgQXRsYW50ZXMsIGEgZGVlcCBsZWFybmluZyBiYXNlZCBzeXN0ZW0gdGhhdCBwcm92aWRlcyB0aGUgZmlyc3QtZXZlciByZWFsLXRpbWUgdmlldyBvZiB2ZXNzZWwgYmVoYXZpb3IgYXQgZ2xvYmFsIHNjYWxlLiBBdGxhbnRlcyBsZXZlcmFnZXMgYSBzZXJpZXMgb2YgYmVzcG9rZSB0cmFuc2Zvcm1lcnMgdG8gZGlzdGlsbCBhIGhpZ2ggdm9sdW1lLCBjb250aW51b3VzIHN0cmVhbSBvZiBHUFMgbWVzc2FnZXMgZW1pdHRlZCBieSBodW5kcmVkcyBvZiB0aG91c2FuZHMgb2YgdmVzc2VscyBpbnRvIGVhc2lseSBxdWFudGlmaWFibGUgYmVoYXZpb3JzLiBUaGUgY29tYmluYXRpb24gb2YgbG93IGxhdGVuY3kgYW5kIGhpZ2ggcGVyZm9ybWFuY2UgZW5hYmxlcyBvcGVyYXRpb25hbGx5IHJlbGV2YW50IGRlY2lzaW9uLW1ha2luZyBhbmQgc3VjY2Vzc2Z1bCBpbnRlcnZlbnRpb25zIG9uIHRoZSBoaWdoIHNlYXMgd2hlcmUgaWxsZWdhbCBhbmQgZXhwbG9pdGF0aXZlIGFjdGl2aXR5IGlzIHRvbyBjb21tb24uIEF0bGFudGVzIGlzIGFscmVhZHkgaW4gdXNlIGJ5IGh1bmRyZWRzIG9mIG9yZ2FuaXphdGlvbnMgd29ybGR3aWRlLiBIZXJlIHdlIHByb3ZpZGUgYW4gb3ZlcnZpZXcgb2YgdGhlIG1vZGVsIGFuZCBpbmZyYXN0cnVjdHVyZSB0aGF0IGVuYWJsZXMgdGhpcyBzeXN0ZW0gdG8gZnVuY3Rpb24gZWZmaWNpZW50bHkgYW5kIGNvc3QtZWZmZWN0aXZlbHkgYXQgZ2xvYmFsLXNjYWxlIGFuZCBpbiByZWFsLXRpbWUuIiwsLCxVbml0ZWQgU3RhdGVzIG9mIEFtZXJpY2EsLCwsLCwyMDI1LTExLTI4IDExOjUyOjEzKzAwOjAwLCwsLCwsUmVzZWFyY2ggY29sbGVjdGl2ZSwsLCwsLCwsLCwsLCwsLCwsLApQbGVpYXMtUkFHLTM1MG0sTGFuZ3VhZ2UsIlJldHJpZXZhbC1hdWdtZW50ZWQgZ2VuZXJhdGlvbixMYW5ndWFnZSBtb2RlbGluZy9nZW5lcmF0aW9uLFF1ZXN0aW9uIGFuc3dlcmluZyxTZWFyY2gsVGV4dCBzdW1tYXJpemF0aW9uLFRyYW5zbGF0aW9uIixQbGVJQXMsIlBpZXJyZS1DYXJsIExhbmdsYWlzLCBQYXZlbCBDaGl6aG92LCBNYXR0aWEgTmVlLCBDYXJsb3MgUm9zYXMgSGlub3N0cm96YSwgTWF0dGhpZXUgRGVsc2FydCwgSXLDqG5lIEdpcmFyZCwgT3RobWFuIEhpY2hldXIsIEFuYXN0YXNpYSBTdGFzZW5rbywgSXZhbiBQLiBZYW1zaGNoaWtvdiIsMjAyNS0wNC0yNSxFdmVuIFNtYWxsIFJlYXNvbmVycyBTaG91bGQgUXVvdGUgVGhlaXIgU291cmNlczogSW50cm9kdWNpbmcgdGhlIFBsZWlhcy1SQUcgTW9kZWwgRmFtaWx5LGh0dHBzOi8vYXJ4aXYub3JnL2Ficy8yNTA0LjE4MjI1LCwsLDM1MDAwMDAwMC4wLCIzNTBNCiIsMi43MTg2ODA2ZSsyMSxiYXNlIG1vZGVsIGNvbXB1dGUgMi42Nzg4OTgyZSsyMSBGTE9QICsgZmluZXR1bmUgY29tcHV0ZSAgMy45NzgyMzc5ZSsxOSBGTE9QID0gMi43MTg2ODA2ZSsyMSBGTE9QLCwsLCxOVklESUEgSDEwMCBTWE01IDgwR0IsLENvbmZpZGVudCwiV2UgaW50cm9kdWNlIGEgbmV3IGdlbmVyYXRpb24gb2Ygc21hbGwgcmVhc29uaW5nIG1vZGVscyBmb3IgUkFHLCBzZWFyY2gsIGFuZCBzb3VyY2Ugc3VtbWFyaXphdGlvbi4gUGxlaWFzLVJBRy0zNTBtIGFuZCBQbGVpYXMtUkFHLTFCIGFyZSBtaWQtdHJhaW5lZCBvbiBhIGxhcmdlIHN5bnRoZXRpYyBkYXRhc2V0IGVtdWxhdGluZyB0aGUgcmV0cmlldmFsIG9mIGEgd2lkZSB2YXJpZXR5IG9mIG11bHRpbGluZ3VhbCBvcGVuIHNvdXJjZXMgZnJvbSB0aGUgQ29tbW9uIENvcnB1cy4gVGhleSBwcm92aWRlIG5hdGl2ZSBzdXBwb3J0IGZvciBjaXRhdGlvbiBhbmQgZ3JvdW5kaW5nIHdpdGggbGl0ZXJhbCBxdW90ZXMgYW5kIHJlaW50ZWdyYXRlIG11bHRpcGxlIGZlYXR1cmVzIGFzc29jaWF0ZWQgd2l0aCBSQUcgd29ya2Zsb3dzLCBzdWNoIGFzIHF1ZXJ5IHJvdXRpbmcsIHF1ZXJ5IHJlZm9ybXVsYXRpb24sIGFuZCBzb3VyY2UgcmVyYW5raW5nLiBQbGVpYXMtUkFHLTM1MG0gYW5kIFBsZWlhcy1SQUctMUIgb3V0cGVyZm9ybSBTTE1zIGJlbG93IDQgYmlsbGlvbiBwYXJhbWV0ZXJzIG9uIHN0YW5kYXJkaXplZCBSQUcgYmVuY2htYXJrcyAoSG90UG90UUEsIDJ3aWtpKSBhbmQgYXJlIGNvbXBldGl0aXZlIHdpdGggcG9wdWxhciBsYXJnZXIgbW9kZWxzLCBpbmNsdWRpbmcgUXdlbi0yLjUtN0IsIExsYW1hLTMuMS04QiwgYW5kIEdlbW1hLTMtNEIuIFRoZXkgYXJlIHRoZSBvbmx5IFNMTXMgdG8gZGF0ZSBtYWludGFpbmluZyBjb25zaXN0ZW50IFJBRyBwZXJmb3JtYW5jZSBhY3Jvc3MgbGVhZGluZyBFdXJvcGVhbiBsYW5ndWFnZXMgYW5kIGVuc3VyaW5nIHN5c3RlbWF0aWMgcmVmZXJlbmNlIGdyb3VuZGluZyBmb3Igc3RhdGVtZW50cy4gRHVlIHRvIHRoZWlyIHNpemUgYW5kIGVhc2Ugb2YgZGVwbG95bWVudCBvbiBjb25zdHJhaW5lZCBpbmZyYXN0cnVjdHVyZSBhbmQgaGlnaGVyIGZhY3R1YWxpdHkgYnkgZGVzaWduLCB0aGUgbW9kZWxzIHVubG9jayBhIHJhbmdlIG9mIG5ldyB1c2UgY2FzZXMgZm9yIGdlbmVyYXRpdmUgQUkuIiwyLjAsLE9wZW4gd2VpZ2h0cyAodW5yZXN0cmljdGVkKSxGcmFuY2UsUGxlaWFzIDEuMCAzNTBtLDMuOTc4MjM3OWUrMTksNiBGTE9QIC8gcGFyYW1ldGVyIC8gdG9rZW4gKiAzNTAgKiAxMF42IHBhcmFtZXRlcnMgKiA5NDcxOTk1MDkxIHRva2VucyAqIDIgZXBvY2hzID0gMy45NzgyMzc5ZSsxOSBGTE9QLDE2LjAsLDIwMjUtMTEtMjggMTE6NTI6MTMrMDA6MDAsLCwsLCxJbmR1c3RyeSwsLCwsVW5yZWxlYXNlZCwiQXBhY2hlIDIuMAoKaHR0cHM6Ly9odWdnaW5nZmFjZS5jby9QbGVJQXMvUGxlaWFzLVJBRy0zNTBNIiwsLCwsLDIxOTU2Ljk0NTk3MzI5MTE3NSxPcGVyYXRpb24gY291bnRpbmcsUGxlSUFzLCwsLFllcwpQbGVpYXMtUkFHLTFCLExhbmd1YWdlLCJSZXRyaWV2YWwtYXVnbWVudGVkIGdlbmVyYXRpb24sTGFuZ3VhZ2UgbW9kZWxpbmcvZ2VuZXJhdGlvbixRdWVzdGlvbiBhbnN3ZXJpbmcsU2VhcmNoLFRleHQgc3VtbWFyaXphdGlvbixUcmFuc2xhdGlvbiIsUGxlSUFzLCJQaWVycmUtQ2FybCBMYW5nbGFpcywgUGF2ZWwgQ2hpemhvdiwgTWF0dGlhIE5lZSwgQ2FybG9zIFJvc2FzIEhpbm9zdHJvemEsIE1hdHRoaWV1IERlbHNhcnQsIElyw6huZSBHaXJhcmQsIE90aG1hbiBIaWNoZXVyLCBBbmFzdGFzaWEgU3Rhc2Vua28sIEl2YW4gUC4gWWFtc2hjaGlrb3YiLDIwMjUtMDQtMjUsRXZlbiBTbWFsbCBSZWFzb25lcnMgU2hvdWxkIFF1b3RlIFRoZWlyIFNvdXJjZXM6IEludHJvZHVjaW5nIHRoZSBQbGVpYXMtUkFHIE1vZGVsIEZhbWlseSxodHRwczovL2FyeGl2Lm9yZy9hYnMvMjUwNC4xODIyNSwsLCwxMjAwMDAwMDAwLjAsMS4yQiwyLjk5MDcxODRlKzIyLGJhc2UgbW9kZWwgY29tcHV0ZSAyLjk3NzA3ODdlKzIyIEZMT1AgKyBmaW5ldHVuZSBjb21wdXRlIDEuMzYzOTY3M2UrMjAgRkxPUCA9IDIuOTkwNzE4NGUrMjIgRkxPUCwsLCwsTlZJRElBIEgxMDAgU1hNNSA4MEdCLCxDb25maWRlbnQsIldlIGludHJvZHVjZSBhIG5ldyBnZW5lcmF0aW9uIG9mIHNtYWxsIHJlYXNvbmluZyBtb2RlbHMgZm9yIFJBRywgc2VhcmNoLCBhbmQgc291cmNlIHN1bW1hcml6YXRpb24uIFBsZWlhcy1SQUctMzUwbSBhbmQgUGxlaWFzLVJBRy0xQiBhcmUgbWlkLXRyYWluZWQgb24gYSBsYXJnZSBzeW50aGV0aWMgZGF0YXNldCBlbXVsYXRpbmcgdGhlIHJldHJpZXZhbCBvZiBhIHdpZGUgdmFyaWV0eSBvZiBtdWx0aWxpbmd1YWwgb3BlbiBzb3VyY2VzIGZyb20gdGhlIENvbW1vbiBDb3JwdXMuIFRoZXkgcHJvdmlkZSBuYXRpdmUgc3VwcG9ydCBmb3IgY2l0YXRpb24gYW5kIGdyb3VuZGluZyB3aXRoIGxpdGVyYWwgcXVvdGVzIGFuZCByZWludGVncmF0ZSBtdWx0aXBsZSBmZWF0dXJlcyBhc3NvY2lhdGVkIHdpdGggUkFHIHdvcmtmbG93cywgc3VjaCBhcyBxdWVyeSByb3V0aW5nLCBxdWVyeSByZWZvcm11bGF0aW9uLCBhbmQgc291cmNlIHJlcmFua2luZy4gUGxlaWFzLVJBRy0zNTBtIGFuZCBQbGVpYXMtUkFHLTFCIG91dHBlcmZvcm0gU0xNcyBiZWxvdyA0IGJpbGxpb24gcGFyYW1ldGVycyBvbiBzdGFuZGFyZGl6ZWQgUkFHIGJlbmNobWFya3MgKEhvdFBvdFFBLCAyd2lraSkgYW5kIGFyZSBjb21wZXRpdGl2ZSB3aXRoIHBvcHVsYXIgbGFyZ2VyIG1vZGVscywgaW5jbHVkaW5nIFF3ZW4tMi41LTdCLCBMbGFtYS0zLjEtOEIsIGFuZCBHZW1tYS0zLTRCLiBUaGV5IGFyZSB0aGUgb25seSBTTE1zIHRvIGRhdGUgbWFpbnRhaW5pbmcgY29uc2lzdGVudCBSQUcgcGVyZm9ybWFuY2UgYWNyb3NzIGxlYWRpbmcgRXVyb3BlYW4gbGFuZ3VhZ2VzIGFuZCBlbnN1cmluZyBzeXN0ZW1hdGljIHJlZmVyZW5jZSBncm91bmRpbmcgZm9yIHN0YXRlbWVudHMuIER1ZSB0byB0aGVpciBzaXplIGFuZCBlYXNlIG9mIGRlcGxveW1lbnQgb24gY29uc3RyYWluZWQgaW5mcmFzdHJ1Y3R1cmUgYW5kIGhpZ2hlciBmYWN0dWFsaXR5IGJ5IGRlc2lnbiwgdGhlIG1vZGVscyB1bmxvY2sgYSByYW5nZSBvZiBuZXcgdXNlIGNhc2VzIGZvciBnZW5lcmF0aXZlIEFJLiIsMi4wLCxPcGVuIHdlaWdodHMgKHVucmVzdHJpY3RlZCksRnJhbmNlLFBsZWlhcyAxLjAgMS4yQiwxLjM2Mzk2NzNlKzIwLDYgRkxPUCAvIHBhcmFtZXRlciAvIHRva2VuICogMS4yICogMTBeOSBwYXJhbWV0ZXJzICogOTQ3MTk5NTA5MSB0b2tlbnMgKiAyIGVwb2NocyA9IDEuMzYzOTY3M2UrMjAgRkxPUCwxNi4wLCwyMDI1LTExLTI4IDExOjUyOjEzKzAwOjAwLCwsLCwsSW5kdXN0cnksLCwsLFVucmVsZWFzZWQsIkFwYWNoZSAyLjAKCmh0dHBzOi8vaHVnZ2luZ2ZhY2UuY28vUGxlSUFzL1BsZWlhcy1SQUctMUIiLCwsLCwsMjE5NTYuOTQ1OTczMjkxMTc1LE9wZXJhdGlvbiBjb3VudGluZyxQbGVJQXMsLCwsWWVzCkhpRHJlYW0tSTEsSW1hZ2UgZ2VuZXJhdGlvbiwiSW1hZ2UgZ2VuZXJhdGlvbixUZXh0LXRvLWltYWdlIixIaURyZWFtLCwyMDI1LTA0LTI1LEhpRHJlYW0tSTEgaXMgYSBuZXcgb3Blbi1zb3VyY2UgaW1hZ2UgZ2VuZXJhdGl2ZSBmb3VuZGF0aW9uIG1vZGVsIHdpdGggMTdCIHBhcmFtZXRlcnMgdGhhdCBhY2hpZXZlcyBzdGF0ZS1vZi10aGUtYXJ0IGltYWdlIGdlbmVyYXRpb24gcXVhbGl0eSB3aXRoaW4gc2Vjb25kcy4saHR0cHM6Ly9odWdnaW5nZmFjZS5jby9IaURyZWFtLWFpL0hpRHJlYW0tSTEtRnVsbCwsLCwxODAwMDAwMDAwMC4wLDE4QiwsLCwsLCwsLENvbmZpZGVudCwiS2V5IEZlYXR1cmVzCuKcqCBTdXBlcmlvciBJbWFnZSBRdWFsaXR5IC0gUHJvZHVjZXMgZXhjZXB0aW9uYWwgcmVzdWx0cyBhY3Jvc3MgbXVsdGlwbGUgc3R5bGVzIGluY2x1ZGluZyBwaG90b3JlYWxpc3RpYywgY2FydG9vbiwgYXJ0aXN0aWMsIGFuZCBtb3JlLiBBY2hpZXZlcyBzdGF0ZS1vZi10aGUtYXJ0IEhQUyB2Mi4xIHNjb3JlLCB3aGljaCBhbGlnbnMgd2l0aCBodW1hbiBwcmVmZXJlbmNlcy4K8J+OryBCZXN0LWluLUNsYXNzIFByb21wdCBGb2xsb3dpbmcgLSBBY2hpZXZlcyBpbmR1c3RyeS1sZWFkaW5nIHNjb3JlcyBvbiBHZW5FdmFsIGFuZCBEUEcgYmVuY2htYXJrcywgb3V0cGVyZm9ybWluZyBhbGwgb3RoZXIgb3Blbi1zb3VyY2UgbW9kZWxzLgrwn5STIE9wZW4gU291cmNlIC0gUmVsZWFzZWQgdW5kZXIgdGhlIE1JVCBsaWNlbnNlIHRvIGZvc3RlciBzY2llbnRpZmljIGFkdmFuY2VtZW50IGFuZCBlbmFibGUgY3JlYXRpdmUgaW5ub3ZhdGlvbi4K8J+SvCBDb21tZXJjaWFsLUZyaWVuZGx5IC0gR2VuZXJhdGVkIGltYWdlcyBjYW4gYmUgZnJlZWx5IHVzZWQgZm9yIHBlcnNvbmFsIHByb2plY3RzLCBzY2llbnRpZmljIHJlc2VhcmNoLCBhbmQgY29tbWVyY2lhbCBhcHBsaWNhdGlvbnMuIiwsLE9wZW4gd2VpZ2h0cyAodW5yZXN0cmljdGVkKSxDaGluYSwsLCwsLDIwMjUtMTEtMjggMTE6NTI6MTMrMDA6MDAsLCwsLCxJbmR1c3RyeSwsLCwsVW5yZWxlYXNlZCwiTUlUIGxpY2Vuc2UKCmh0dHBzOi8vaHVnZ2luZ2ZhY2UuY28vSGlEcmVhbS1haS9IaURyZWFtLUkxLUZ1bGwiLCwsLCwsLCxIaURyZWFtLWFpLCwsLFllcwpGaXJlZmx5IEltYWdlIDQsSW1hZ2UgZ2VuZXJhdGlvbiwiSW1hZ2UgZ2VuZXJhdGlvbixUZXh0LXRvLWltYWdlIixBZG9iZSwsMjAyNS0wNC0yNCxBZG9iZSBGaXJlZmx5OiBUaGUgbmV4dCBldm9sdXRpb24gb2YgY3JlYXRpdmUgQUkgaXMgaGVyZSxodHRwczovL2Jsb2cuYWRvYmUuY29tL2VuL3B1Ymxpc2gvMjAyNS8wNC8yNC9hZG9iZS1maXJlZmx5LW5leHQtZXZvbHV0aW9uLWNyZWF0aXZlLWFpLWlzLWhlcmUsLCwsLCwsLCwsLCwsLFVua25vd24sIkRlc2lnbmVkIHNwZWNpZmljYWxseSBmb3IgY3JlYXRpdmUgcHJvZmVzc2lvbmFscyB3aG8gd2FudCB0aGUgaGlnaGVzdCBsZXZlbCBvZiBjb250cm9sIHdpdGggY3JlYXRpdmUgQUksIEFkb2JlIEZpcmVmbHkncyBJbWFnZSBNb2RlbCA0IGFuZCBJbWFnZSBNb2RlbCA0IFVsdHJhLCBnZW5lcmF0ZSBzdHVubmluZyBpbWFnZXMgd2l0aCB1bnByZWNlZGVudGVkIGFjY3VyYWN5LiBUaGUgbGF0ZXN0IG1vZGVscyBkZWxpdmVyIHNpZ25pZmljYW50IGltcHJvdmVtZW50cyBvdmVyIEltYWdlIE1vZGVsIDMsIHdpdGggZW5oYW5jZWQgcHJvbXB0IGZpZGVsaXR5LiBGaXJlZmx5IG5vdyByZW5kZXJzIHBlb3BsZSwgYW5pbWFscywgYW5kIGFyY2hpdGVjdHVyYWwgZWxlbWVudHMgd2l0aCBleGNlcHRpb25hbCBwcmVjaXNpb24sIGNsYXJpdHksIGFuZCByZWFsaXNtLgoKSW1hZ2UgTW9kZWwgNCDigJQgSWRlYWwgZm9yIHJhcGlkIGlkZWF0aW9uIGFuZCBldmVyeWRheSBjcmVhdGl2ZSBuZWVkcywgSW1hZ2UgTW9kZWwgNCBleGNlbHMgYXQgZ2VuZXJhdGluZyBoaWdoLXF1YWxpdHkgaW1hZ2VzIHF1aWNrbHkgYW5kIGVmZmljaWVudGx5LiBJdCdzIHBlcmZlY3QgZm9yIGNyZWF0aW5nIHNpbXBsZSBpbGx1c3RyYXRpb25zLCBpY29ucywgYW5kIGJhc2ljIHBob3RvIG9iamVjdHMsIGNvdmVyaW5nIDkwIHBlcmNlbnQgb2YgdHlwaWNhbCBjcmVhdGl2ZSByZXF1aXJlbWVudHMgcXVpY2tseSBhbmQgaW5leHBlbnNpdmVseS4iLCwsSG9zdGVkIGFjY2VzcyAobm8gQVBJKSxVbml0ZWQgU3RhdGVzIG9mIEFtZXJpY2EsLCwsLCwyMDI1LTExLTI4IDExOjUyOjEzKzAwOjAwLCwsLCwsSW5kdXN0cnksLCwsLFVucmVsZWFzZWQsLCwsLCwsLCwsLCwsTm8KRmlyZWZseSBJbWFnZSA0IFVsdHJhLEltYWdlIGdlbmVyYXRpb24sIkltYWdlIGdlbmVyYXRpb24sVGV4dC10by1pbWFnZSIsQWRvYmUsLDIwMjUtMDQtMjQsQWRvYmUgRmlyZWZseTogVGhlIG5leHQgZXZvbHV0aW9uIG9mIGNyZWF0aXZlIEFJIGlzIGhlcmUsaHR0cHM6Ly9ibG9nLmFkb2JlLmNvbS9lbi9wdWJsaXNoLzIwMjUvMDQvMjQvYWRvYmUtZmlyZWZseS1uZXh0LWV2b2x1dGlvbi1jcmVhdGl2ZS1haS1pcy1oZXJlLCwsLCwsLCwsLCwsLCxVbmtub3duLCJEZXNpZ25lZCBzcGVjaWZpY2FsbHkgZm9yIGNyZWF0aXZlIHByb2Zlc3Npb25hbHMgd2hvIHdhbnQgdGhlIGhpZ2hlc3QgbGV2ZWwgb2YgY29udHJvbCB3aXRoIGNyZWF0aXZlIEFJLCBBZG9iZSBGaXJlZmx5J3MgSW1hZ2UgTW9kZWwgNCBhbmQgSW1hZ2UgTW9kZWwgNCBVbHRyYSwgZ2VuZXJhdGUgc3R1bm5pbmcgaW1hZ2VzIHdpdGggdW5wcmVjZWRlbnRlZCBhY2N1cmFjeS4gVGhlIGxhdGVzdCBtb2RlbHMgZGVsaXZlciBzaWduaWZpY2FudCBpbXByb3ZlbWVudHMgb3ZlciBJbWFnZSBNb2RlbCAzLCB3aXRoIGVuaGFuY2VkIHByb21wdCBmaWRlbGl0eS4gRmlyZWZseSBub3cgcmVuZGVycyBwZW9wbGUsIGFuaW1hbHMsIGFuZCBhcmNoaXRlY3R1cmFsIGVsZW1lbnRzIHdpdGggZXhjZXB0aW9uYWwgcHJlY2lzaW9uLCBjbGFyaXR5LCBhbmQgcmVhbGlzbS4KCkltYWdlIE1vZGVsIDQgVWx0cmEg4oCUIFdoZW4geW91ciBwcm9qZWN0cyBkZW1hbmQgbW9yZSBkZXRhaWwgYW5kIHJlYWxpc20sIEltYWdlIE1vZGVsIDQgVWx0cmEgaXMgeW91ciBnby10by4gVGhpcyBtb2RlbCBzaGluZXMgaW4gcmVuZGVyaW5nIHBob3RvcmVhbGlzdGljIHNjZW5lcywgaHVtYW4gcG9ydHJhaXRzLCBhbmQgc21hbGwgZ3JvdXBzLCBlbnN1cmluZyB0aGV5IGxvb2sgbmF0dXJhbCBhbmQgbGlmZWxpa2UuIEl0J3MgZGVzaWduZWQgZm9yIGhpZ2hseSBjb21wbGV4IG5lZWRzLCB3aGVuIHByZWNpc2lvbiBhbmQgY2xhcml0eSBhcmUgcGFyYW1vdW50LiIsLCxIb3N0ZWQgYWNjZXNzIChubyBBUEkpLFVuaXRlZCBTdGF0ZXMgb2YgQW1lcmljYSwsLCwsLDIwMjUtMTEtMjggMTE6NTI6MTMrMDA6MDAsLCwsLCxJbmR1c3RyeSwsLCwsVW5yZWxlYXNlZCwsLCwsLCwsLCwsLCxObwpncHQtaW1hZ2UtMSwiSW1hZ2UgZ2VuZXJhdGlvbixWaXNpb24iLCJJbWFnZSBnZW5lcmF0aW9uLFRleHQtdG8taW1hZ2UiLE9wZW5BSSwsMjAyNS0wNC0yMyxJbnRyb2R1Y2luZyBvdXIgbGF0ZXN0IGltYWdlIGdlbmVyYXRpb24gbW9kZWwgaW4gdGhlIEFQSSxodHRwczovL29wZW5haS5jb20vaW5kZXgvaW1hZ2UtZ2VuZXJhdGlvbi1hcGkvLCxTaWduaWZpY2FudCB1c2UsIiIiV2hlbiB3ZSBpbnRyb2R1Y2VkIGltYWdlIGdlbmVyYXRpb24gaW4gQ2hhdEdQVCBsYXN0IG1vbnRoLCBpdCBxdWlja2x5IGJlY2FtZSBvbmUgb2Ygb3VyIG1vc3QgcG9wdWxhciBmZWF0dXJlczogb3ZlciAxMzAgbWlsbGlvbiB1c2VycyBhcm91bmQgdGhlIHdvcmxkIGNyZWF0ZWQgbW9yZSB0aGFuIDcwMCBtaWxsaW9uIGltYWdlcyBpbiBqdXN0IHRoZSBmaXJzdCB3ZWVrLiIiCgpUaGV5IGFsc28gZGVzY3JpYmUgdGhlIG1vZGVsIGFzIFNPVEE6Cmh0dHBzOi8vcGxhdGZvcm0ub3BlbmFpLmNvbS9kb2NzL21vZGVscy9ncHQtaW1hZ2UtMSIsLCwsLCwsLCwsLFVua25vd24sIlRvZGF5LCB3ZeKAmXJlIGJyaW5naW5nIHRoZSBuYXRpdmVseSBtdWx0aW1vZGFsIG1vZGVsIHRoYXQgcG93ZXJzIHRoaXMgZXhwZXJpZW5jZSBpbiBDaGF0R1BUIHRvIHRoZSBBUEkgdmlhIGdwdC1pbWFnZS0xLCBlbmFibGluZyBkZXZlbG9wZXJzIGFuZCBidXNpbmVzc2VzIHRvIGVhc2lseSBpbnRlZ3JhdGUgaGlnaC1xdWFsaXR5LCBwcm9mZXNzaW9uYWwtZ3JhZGUgaW1hZ2UgZ2VuZXJhdGlvbiBkaXJlY3RseSBpbnRvIHRoZWlyIG93biB0b29scyBhbmQgcGxhdGZvcm1zLiBUaGUgbW9kZWzigJlzIHZlcnNhdGlsaXR5IGFsbG93cyBpdCB0byBjcmVhdGUgaW1hZ2VzIGFjcm9zcyBkaXZlcnNlIHN0eWxlcywgZmFpdGhmdWxseSBmb2xsb3cgY3VzdG9tIGd1aWRlbGluZXMsIGxldmVyYWdlIHdvcmxkIGtub3dsZWRnZSwgYW5kIGFjY3VyYXRlbHkgcmVuZGVyIHRleHTigJR1bmxvY2tpbmcgY291bnRsZXNzIHByYWN0aWNhbCBhcHBsaWNhdGlvbnMgYWNyb3NzIG11bHRpcGxlIGRvbWFpbnMuIiwsLEFQSSBhY2Nlc3MsVW5pdGVkIFN0YXRlcyBvZiBBbWVyaWNhLCwsLCwsMjAyNS0xMS0yOCAxMTo1MjoxMyswMDowMCwsLCwsLEluZHVzdHJ5LCwsLCxVbnJlbGVhc2VkLCxUcnVlLCwsLCwsLCwsLCxObwoiTWFtYXlMTQoiLExhbmd1YWdlLCJMYW5ndWFnZSBtb2RlbGluZy9nZW5lcmF0aW9uLExhbmd1YWdlIGdlbmVyYXRpb24iLCJJTlNBSVQsRVRIIFp1cmljaCIsIkFudG9uIEFsZXhhbmRyb3YsIEhhbm5haCBZdWtoeW1lbmtvLCBNYXJ0aW4gVmVjaGV2CiIsMjAyNS0wNC0yMywiSU5TQUlUIGludHJvZHVjZXMgTWFtYXlMTS1HZW1tYS0yLTlCLUlULXYwLjEsIHRoZSBiZXN0IHBlcmZvcm1pbmcgVWtyYWluaWFuIGxhbmd1YWdlIG1vZGVsIGJhc2VkIG9uIGdvb2dsZS9nZW1tYS0yLTliIGFuZCBnb29nbGUvZ2VtbWEtMi05Yi1pdC4iLGh0dHBzOi8vaHVnZ2luZ2ZhY2UuY28vSU5TQUlULUluc3RpdHV0ZS9NYW1heUxNLUdlbW1hLTItOUItSVQtdjAuMSwsLCw5MDAwMDAwMDAwLjAsOUIsNC4zNmUrMjMsR2VtbWEgMiA5QiBwcmV0cmFpbiBvbiA4VCB0b2tlbnMgKyBNYW1heUxNIGNvbnRpbnVhbCBwcmV0cmFpbiBvbiA3NUIgdG9rZW5zLiBVbmNsZWFyIGFib3V0IFNGVCBjb21wdXRlLDgwNzUwMDAwMDAwMDAsLCwsLCxMaWtlbHksIlRoZSBtb2RlbCB3YXMgYnVpbHQgb24gdG9wIG9mIEdvb2dsZeKAmXMgR2VtbWEgMiA5QiBvcGVuIG1vZGVscy4gSXQgd2FzIGNvbnRpbnVvdXNseSBwcmUtdHJhaW5lZCBvbiBhIGxhcmdlIHByZS1maWx0ZXJlZCBkYXRhc2V0ICg3NUIgdG9rZW5zIG9mIFVrcmFpbmlhbiBhbmQgRW5nbGlzaCBkYXRhIGluIHRvdGFsKSB1c2luZyB0aGUgY29tYmluYXRpb24gb2YgZGF0YSBtaXhpbmcgYW5kIG1vZGVsIG1lcmdpbmcsIGFsbG93aW5nIHRoZSBtb2RlbCB0byBnYWluIG91dHN0YW5kaW5nIFVrcmFpbmlhbiBjdWx0dXJhbCBhbmQgbGluZ3Vpc3RpYyBjYXBhYmlsaXRpZXMgd2hpbGUgcmV0YWluaW5nIGl0cyBFbmdsaXNoIHBlcmZvcm1hbmNlLiBEdXJpbmcgdGhlIHByZS10cmFpbmluZyBzdGFnZSwgd2UgdXNlIHZhcmlvdXMgZGF0YXNldHMsIGluY2x1ZGluZyBVa3JhaW5pYW4gd2ViIGNyYXdsIGRhdGEgKEZpbmVXZWIyKSwgZnJlZWx5IGF2YWlsYWJsZSBkYXRhc2V0cyBzdWNoIGFzIFdpa2lwZWRpYSwgYSByYW5nZSBvZiBzcGVjaWFsaXplZCBVa3JhaW5pYW4gZGF0YXNldHMsIGFuZCBtYWNoaW5lIHRyYW5zbGF0aW9ucyBvZiBwb3B1bGFyIEVuZ2xpc2ggZGF0YXNldHMuIFRoZSBtb2RlbCB3YXMgdGhlbiBpbnN0cnVjdGlvbi1maW5lLXR1bmVkIG9uIGEgbmV3bHkgY29uc3RydWN0ZWQgVWtyYWluaWFuIGluc3RydWN0aW9uIGRhdGFzZXQgY3JlYXRlZCB1c2luZyBtYWNoaW5lIHRyYW5zbGF0aW9ucyBvZiBjdXJyZW50IGJlc3QgRW5nbGlzaCBkYXRhc2V0cyBhbmQgc3BlY2lhbGl6ZWQgVWtyYWluaWFuIGRhdGFzZXRzLCBwcmVwYXJlZCBieSBVa3JhaW5pYW4gY29tbXVuaXR5LiBGb3IgbW9yZSBpbmZvcm1hdGlvbiBjaGVjayBvdXIgYmxvZ3Bvc3QgKEVuZ2xpc2gsIFVrcmFpbmlhbikuIiwsLE9wZW4gd2VpZ2h0cyAodW5yZXN0cmljdGVkKSwiQnVsZ2FyaWEsU3dpdHplcmxhbmQiLCwsLCwsMjAyNi0wNC0wOCAwMjoxODozOCswMDowMCwsLCwsLCJBY2FkZW1pYSxBY2FkZW1pYSIsLCwsLFVucmVsZWFzZWQsLCwsLCwsLCwsLCwsWWVzCs+AMC41IChwaS0wLjUpLCJSb2JvdGljcyxWaXNpb24iLFJvYm90aWMgbWFuaXB1bGF0aW9uLFBoeXNpY2FsIEludGVsbGlnZW5jZSwiS2V2aW4gQmxhY2ssIE5vYWggQnJvd24sIEphbWVzIERhcnBpbmlhbiwgS2FyYW4gRGhhYmFsaWEsIERhbm55IERyaWVzcywgQWRuYW4gRXNtYWlsLCBNaWNoYWVsIEVxdWksIENoZWxzZWEgRmlubiwgTmljY29sbyBGdXNhaSwgTWFudWVsIFkuIEdhbGxpa2VyLCBEaWJ5YSBHaG9zaCwgTGFjaHkgR3Jvb20sIEthcm9sIEhhdXNtYW4sIEJyaWFuIEljaHRlciwgU3p5bW9uIEpha3ViY3phaywgVGltIEpvbmVzLCBMaXlpbWluZyBLZSwgRGV2aW4gTGVCbGFuYywgU2VyZ2V5IExldmluZSwgQWRyaWFuIExpLUJlbGwsIE1vaGl0aCBNb3RodWt1cmksIFN1cmFqIE5haXIsIEthcmwgUGVydHNjaCwgQWxsZW4gWi4gUmVuLCBMdWN5IFhpYW95YW5nIFNoaSwgTGF1cmEgU21pdGgsIEpvc3QgVG9iaWFzIFNwcmluZ2VuYmVyZywgS3lsZSBTdGFjaG93aWN6LCBKYW1lcyBUYW5uZXIsIFF1YW4gVnVvbmcsIEhvbWVyIFdhbGtlLCBBbm5hIFdhbGxpbmcsIEhhb2h1YW4gV2FuZywgTGlsaSBZdSwgVXJ5IFpoaWxpbnNreSIsMjAyNS0wNC0yMiwkz4BfezAuNX0kOiBhIFZpc2lvbi1MYW5ndWFnZS1BY3Rpb24gTW9kZWwgd2l0aCBPcGVuLVdvcmxkIEdlbmVyYWxpemF0aW9uLGh0dHBzOi8vYXJ4aXYub3JnL2Ficy8yNTA0LjE2MDU0LDMzNy4wLCxvdXQtcGVyZm9ybXMgz4AwLDMzMDAwMDAwMDAuMCwiRmlnLiAzOiBNb2RlbCBvdmVydmlldwpwcmUtdHJhaW5pbmc6Ci0gUGFsaUdlbW1hICgzQik6IFNpZ0xJUCAoNDAwTSkgKyBHZW1tYSAoMi42QikKLSBGQVNUIHRva2VuaXplcgpwb3N0LXRyYWluaW5nOgotIHByZXRyYWluZWQgVkxNICgzQikKLSBhY3Rpb24gZXhwZXJ0ICgzMDBNKQppbmZlcmVuY2U6IHNhbWUgYXMgcG9zdC10cmFpbmluZwoKdGhpcyBpcyBpbiBsaW5lIHdpdGggz4AwJ3MgMy4zQiBwYXJhbWV0ZXJzCiIsLCJwcmUtdHJhaW5pbmc6ICIiQWZ0ZXIgcHJlLXRyYWluaW5nIHRoZSBtb2RlbCB3aXRoIGRpc2NyZXRlIHRva2VucyBmb3IgMjgwayBncmFkaWVudCBzdGVwcy4uLiIiCnBvc3QtdHJhaW5pbmc6ICIiV2Ugb3B0aW1pemUgdGhlIG9iamVjdGl2ZSBpbiBFcXVhdGlvbiAoMSksIHdpdGggzrEgPSAxMC4wIGZvciA4MGsgYWRkaXRpb25hbCBzdGVwcy4iIgoiLCwsLCwsLENvbmZpZGVudCwiSW4gb3JkZXIgZm9yIHJvYm90cyB0byBiZSB1c2VmdWwsIHRoZXkgbXVzdCBwZXJmb3JtIHByYWN0aWNhbGx5IHJlbGV2YW50IHRhc2tzIGluIHRoZSByZWFsIHdvcmxkLCBvdXRzaWRlIG9mIHRoZSBsYWIuIFdoaWxlIHZpc2lvbi1sYW5ndWFnZS1hY3Rpb24gKFZMQSkgbW9kZWxzIGhhdmUgZGVtb25zdHJhdGVkIGltcHJlc3NpdmUgcmVzdWx0cyBmb3IgZW5kLXRvLWVuZCByb2JvdCBjb250cm9sLCBpdCByZW1haW5zIGFuIG9wZW4gcXVlc3Rpb24gaG93IGZhciBzdWNoIG1vZGVscyBjYW4gZ2VuZXJhbGl6ZSBpbiB0aGUgd2lsZC4gV2UgZGVzY3JpYmUgJFxwaV97MC41fSQsIGEgbmV3IG1vZGVsIGJhc2VkIG9uICRccGlfezB9JCB0aGF0IHVzZXMgY28tdHJhaW5pbmcgb24gaGV0ZXJvZ2VuZW91cyB0YXNrcyB0byBlbmFibGUgYnJvYWQgZ2VuZXJhbGl6YXRpb24uICRccGlfezAuNX0kXCB1c2VzIGRhdGEgZnJvbSBtdWx0aXBsZSByb2JvdHMsIGhpZ2gtbGV2ZWwgc2VtYW50aWMgcHJlZGljdGlvbiwgd2ViIGRhdGEsIGFuZCBvdGhlciBzb3VyY2VzIHRvIGVuYWJsZSBicm9hZGx5IGdlbmVyYWxpemFibGUgcmVhbC13b3JsZCByb2JvdGljIG1hbmlwdWxhdGlvbi4gT3VyIHN5c3RlbSB1c2VzIGEgY29tYmluYXRpb24gb2YgY28tdHJhaW5pbmcgYW5kIGh5YnJpZCBtdWx0aS1tb2RhbCBleGFtcGxlcyB0aGF0IGNvbWJpbmUgaW1hZ2Ugb2JzZXJ2YXRpb25zLCBsYW5ndWFnZSBjb21tYW5kcywgb2JqZWN0IGRldGVjdGlvbnMsIHNlbWFudGljIHN1YnRhc2sgcHJlZGljdGlvbiwgYW5kIGxvdy1sZXZlbCBhY3Rpb25zLiBPdXIgZXhwZXJpbWVudHMgc2hvdyB0aGF0IHRoaXMga2luZCBvZiBrbm93bGVkZ2UgdHJhbnNmZXIgaXMgZXNzZW50aWFsIGZvciBlZmZlY3RpdmUgZ2VuZXJhbGl6YXRpb24sIGFuZCB3ZSBkZW1vbnN0cmF0ZSBmb3IgdGhlIGZpcnN0IHRpbWUgdGhhdCBhbiBlbmQtdG8tZW5kIGxlYXJuaW5nLWVuYWJsZWQgcm9ib3RpYyBzeXN0ZW0gY2FuIHBlcmZvcm0gbG9uZy1ob3Jpem9uIGFuZCBkZXh0ZXJvdXMgbWFuaXB1bGF0aW9uIHNraWxscywgc3VjaCBhcyBjbGVhbmluZyBhIGtpdGNoZW4gb3IgYmVkcm9vbSwgaW4gZW50aXJlbHkgbmV3IGhvbWVzLiIsLCxVbnJlbGVhc2VkLFVuaXRlZCBTdGF0ZXMgb2YgQW1lcmljYSxQYWxpR2VtbWEsLCwsLDIwMjYtMDItMTEgMTk6MjY6MjcrMDA6MDAsLCwsLCxJbmR1c3RyeSwsLCwsLCwsLCwsLCwsLCwsLE5vCkVhZ2xlIDIuNSwiVmlzaW9uLFJvYm90aWNzLExhbmd1YWdlIiwsIk5WSURJQSxOYW5qaW5nIFVuaXZlcnNpdHksSG9uZyBLb25nIFBvbHl0ZWNobmljIFVuaXZlcnNpdHksUnV0Z2VycyBVbml2ZXJzaXR5IiwiR3VvIENoZW4sIFpoaXFpIExpLCBTaGloYW8gV2FuZywgSmluZG9uZyBKaWFuZywgWWljaGVuZyBMaXUsIExpZG9uZyBMdSwgRGUtQW4gSHVhbmcsIFdvbm1pbiBCeWVvbiwgTWF0dGhpZXUgTGUsIFR1b21hcyBSaW50YW1ha2ksIFR5bGVyIFBvb24sIE1heCBFaHJsaWNoLCBUdW9tYXMgUmludGFtYWtpLCBUeWxlciBQb29uLCBUb25nIEx1LCBMaW1pbiBXYW5nLCBCcnlhbiBDYXRhbnphcm8sIEphbiBLYXV0eiwgQW5kcmV3IFRhbywgWmhpZGluZyBZdSwgR3VpbGluIExpdSIsMjAyNS0wNC0yMSxFYWdsZSAyLjU6IEJvb3N0aW5nIExvbmctQ29udGV4dCBQb3N0LVRyYWluaW5nIGZvciBGcm9udGllciBWaXNpb24tTGFuZ3VhZ2UgTW9kZWxzLCJodHRwczovL2FyeGl2Lm9yZy9hYnMvMjUwNC4xNTI3MQpodHRwczovL252bGFicy5naXRodWIuaW8vRUFHTEUvCmh0dHBzOi8vZ2l0aHViLmNvbS9OVmxhYnMvRUFHTEUiLCwsTlZJRElBIG1heSBoYXZlIGJlZW4gc2VsZWN0aXZlIGluIGNob29zaW5nIHJpdmFsIG1vZGVscyw4MDAwMDAwMDAwLjAsIlRhYmxlIDguICIiRnVsbCBNb2RlbCwgOEIiIgpDb3VsZCBiZSBRd2VuMi41LTdCICsgTUxQIENvbm5lY3RvciAoNDBNKQoKaHR0cHM6Ly9udmxhYnMuZ2l0aHViLmlvL0VBR0xFLwphcyBvZiAyMDI1LTA1LTI5OiAiIkVhZ2xlLTIuNSBXZWlnaHRzIChDb21pbmcgU29vbikiIiAiLCwsLCwsLCwsQ29uZmlkZW50LCJXZSBpbnRyb2R1Y2UgRWFnbGUgMi41LCBhIGZhbWlseSBvZiBmcm9udGllciB2aXNpb24tbGFuZ3VhZ2UgbW9kZWxzIChWTE1zKSBmb3IgbG9uZy1jb250ZXh0IG11bHRpbW9kYWwgbGVhcm5pbmcuIE91ciB3b3JrIGFkZHJlc3NlcyB0aGUgY2hhbGxlbmdlcyBpbiBsb25nIHZpZGVvIGNvbXByZWhlbnNpb24gYW5kIGhpZ2gtcmVzb2x1dGlvbiBpbWFnZSB1bmRlcnN0YW5kaW5nLCBpbnRyb2R1Y2luZyBhIGdlbmVyYWxpc3QgZnJhbWV3b3JrIGZvciBib3RoIHRhc2tzLiBUaGUgcHJvcG9zZWQgdHJhaW5pbmcgZnJhbWV3b3JrIGluY29ycG9yYXRlcyBBdXRvbWF0aWMgRGVncmFkZSBTYW1wbGluZyBhbmQgSW1hZ2UgQXJlYSBQcmVzZXJ2YXRpb24sIHR3byB0ZWNobmlxdWVzIHRoYXQgcHJlc2VydmUgY29udGV4dHVhbCBpbnRlZ3JpdHkgYW5kIHZpc3VhbCBkZXRhaWxzLiBUaGUgZnJhbWV3b3JrIGFsc28gaW5jbHVkZXMgbnVtZXJvdXMgZWZmaWNpZW5jeSBvcHRpbWl6YXRpb25zIGluIHRoZSBwaXBlbGluZSBmb3IgbG9uZy1jb250ZXh0IGRhdGEgdHJhaW5pbmcuIEZpbmFsbHksIHdlIHByb3Bvc2UgRWFnbGUtVmlkZW8tMTEwSywgYSBub3ZlbCBkYXRhc2V0IHRoYXQgaW50ZWdyYXRlcyBib3RoIHN0b3J5LWxldmVsIGFuZCBjbGlwLWxldmVsIGFubm90YXRpb25zLCBmYWNpbGl0YXRpbmcgbG9uZy12aWRlbyB1bmRlcnN0YW5kaW5nLiBFYWdsZSAyLjUgZGVtb25zdHJhdGVzIHN1YnN0YW50aWFsIGltcHJvdmVtZW50cyBvbiBsb25nLWNvbnRleHQgbXVsdGltb2RhbCBiZW5jaG1hcmtzLCBwcm92aWRpbmcgYSByb2J1c3Qgc29sdXRpb24gdG8gdGhlIGxpbWl0YXRpb25zIG9mIGV4aXN0aW5nIFZMTXMuIE5vdGFibHksIG91ciBiZXN0IG1vZGVsIEVhZ2xlIDIuNS04QiBhY2hpZXZlcyA3Mi40JSBvbiBWaWRlby1NTUUgd2l0aCA1MTIgaW5wdXQgZnJhbWVzLCBtYXRjaGluZyB0aGUgcmVzdWx0cyBvZiB0b3AtdGllciBjb21tZXJjaWFsIG1vZGVsIHN1Y2ggYXMgR1BULTRvIGFuZCBsYXJnZS1zY2FsZSBvcGVuLXNvdXJjZSBtb2RlbHMgbGlrZSBRd2VuMi41LVZMLTcyQiBhbmQgSW50ZXJuVkwyLjUtNzhCLiIsLCwsIlVuaXRlZCBTdGF0ZXMgb2YgQW1lcmljYSxDaGluYSxIb25nIEtvbmcsVW5pdGVkIFN0YXRlcyBvZiBBbWVyaWNhIixRd2VuMi41LTdCLCwsLCwyMDI1LTExLTI4IDExOjUyOjEzKzAwOjAwLCwsLCwsIkluZHVzdHJ5LEFjYWRlbWlhLEFjYWRlbWlhLEFjYWRlbWlhIiwsLCwsLCwsLCwsLCwsLCwsLApTa3lSZWVscy1WMixWaWRlbywiVmlkZW8gZ2VuZXJhdGlvbixJbWFnZS10by12aWRlbyxUZXh0LXRvLXZpZGVvIixLdW5sdW4gSW5jLiwiR3VpYmluIENoZW4sIERpeHVhbiBMaW4sIEppYW5ncGluZyBZYW5nLCBDaHVuemUgTGluLCBKdW5jaGVuIFpodSwgTWluZ3l1YW4gRmFuLCBIYW8gWmhhbmcsIFNoZW5nIENoZW4sIFpoZW5nIENoZW4sIENoZW5nY2hlbmcgTWEsIFdlaW1pbmcgWGlvbmcsIFdlaSBXYW5nLCBOdW8gUGFuZywgS2FuZyBLYW5nLCBaaGloZW5nIFh1LCBZdXpoZSBKaW4sIFl1cGVuZyBMaWFuZywgWXViaW5nIFNvbmcsIFBlbmcgWmhhbywgQm95dWFuIFh1LCBEaSBRaXUsIERlYmFuZyBMaSwgWmhlbmdjb25nIEZlaSwgWWFuZyBMaSwgWWFodWkgWmhvdSIsMjAyNS0wNC0yMSwiU2t5UmVlbHMtVjI6IEluZmluaXRlLWxlbmd0aCBGaWxtIEdlbmVyYXRpdmUgTW9kZWwKIixodHRwczovL2FyeGl2Lm9yZy9hYnMvMjUwNC4xMzA3NCwxNDIuMCwsLDE0MDAwMDAwMDAwLjAsMTRCLCwsLCwsLE5WSURJQSBBODAwIFNYTSwsQ29uZmlkZW50LCJSZWNlbnQgYWR2YW5jZXMgaW4gdmlkZW8gZ2VuZXJhdGlvbiBoYXZlIGJlZW4gZHJpdmVuIGJ5IGRpZmZ1c2lvbiBtb2RlbHMgYW5kIGF1dG9yZWdyZXNzaXZlIGZyYW1ld29ya3MsIHlldCBjcml0aWNhbCBjaGFsbGVuZ2VzIHBlcnNpc3QgaW4gaGFybW9uaXppbmcgcHJvbXB0IGFkaGVyZW5jZSwgdmlzdWFsIHF1YWxpdHksIG1vdGlvbiBkeW5hbWljcywgYW5kIGR1cmF0aW9uOiBjb21wcm9taXNlcyBpbiBtb3Rpb24gZHluYW1pY3MgdG8gZW5oYW5jZSB0ZW1wb3JhbCB2aXN1YWwgcXVhbGl0eSwgY29uc3RyYWluZWQgdmlkZW8gZHVyYXRpb24gKDUtMTAgc2Vjb25kcykgdG8gcHJpb3JpdGl6ZSByZXNvbHV0aW9uLCBhbmQgaW5hZGVxdWF0ZSBzaG90LWF3YXJlIGdlbmVyYXRpb24gc3RlbW1pbmcgZnJvbSBnZW5lcmFsLXB1cnBvc2UgTUxMTXMnIGluYWJpbGl0eSB0byBpbnRlcnByZXQgY2luZW1hdGljIGdyYW1tYXIsIHN1Y2ggYXMgc2hvdCBjb21wb3NpdGlvbiwgYWN0b3IgZXhwcmVzc2lvbnMsIGFuZCBjYW1lcmEgbW90aW9ucy4gVGhlc2UgaW50ZXJ0d2luZWQgbGltaXRhdGlvbnMgaGluZGVyIHJlYWxpc3RpYyBsb25nLWZvcm0gc3ludGhlc2lzIGFuZCBwcm9mZXNzaW9uYWwgZmlsbS1zdHlsZSBnZW5lcmF0aW9uLiBUbyBhZGRyZXNzIHRoZXNlIGxpbWl0YXRpb25zLCB3ZSBwcm9wb3NlIFNreVJlZWxzLVYyLCBhbiBJbmZpbml0ZS1sZW5ndGggRmlsbSBHZW5lcmF0aXZlIE1vZGVsLCB0aGF0IHN5bmVyZ2l6ZXMgTXVsdGktbW9kYWwgTGFyZ2UgTGFuZ3VhZ2UgTW9kZWwgKE1MTE0pLCBNdWx0aS1zdGFnZSBQcmV0cmFpbmluZywgUmVpbmZvcmNlbWVudCBMZWFybmluZywgYW5kIERpZmZ1c2lvbiBGb3JjaW5nIEZyYW1ld29yay4gRmlyc3RseSwgd2UgZGVzaWduIGEgY29tcHJlaGVuc2l2ZSBzdHJ1Y3R1cmFsIHJlcHJlc2VudGF0aW9uIG9mIHZpZGVvIHRoYXQgY29tYmluZXMgdGhlIGdlbmVyYWwgZGVzY3JpcHRpb25zIGJ5IHRoZSBNdWx0aS1tb2RhbCBMTE0gYW5kIHRoZSBkZXRhaWxlZCBzaG90IGxhbmd1YWdlIGJ5IHN1Yi1leHBlcnQgbW9kZWxzLiBBaWRlZCB3aXRoIGh1bWFuIGFubm90YXRpb24sIHdlIHRoZW4gdHJhaW4gYSB1bmlmaWVkIFZpZGVvIENhcHRpb25lciwgbmFtZWQgU2t5Q2FwdGlvbmVyLVYxLCB0byBlZmZpY2llbnRseSBsYWJlbCB0aGUgdmlkZW8gZGF0YS4gU2Vjb25kbHksIHdlIGVzdGFibGlzaCBwcm9ncmVzc2l2ZS1yZXNvbHV0aW9uIHByZXRyYWluaW5nIGZvciB0aGUgZnVuZGFtZW50YWwgdmlkZW8gZ2VuZXJhdGlvbiwgZm9sbG93ZWQgYnkgYSBmb3VyLXN0YWdlIHBvc3QtdHJhaW5pbmcgZW5oYW5jZW1lbnQ6IEluaXRpYWwgY29uY2VwdC1iYWxhbmNlZCBTdXBlcnZpc2VkIEZpbmUtVHVuaW5nIChTRlQpIGltcHJvdmVzIGJhc2VsaW5lIHF1YWxpdHk7IE1vdGlvbi1zcGVjaWZpYyBSZWluZm9yY2VtZW50IExlYXJuaW5nIChSTCkgdHJhaW5pbmcgd2l0aCBodW1hbi1hbm5vdGF0ZWQgYW5kIHN5bnRoZXRpYyBkaXN0b3J0aW9uIGRhdGEgYWRkcmVzc2VzIGR5bmFtaWMgYXJ0aWZhY3RzOyBPdXIgZGlmZnVzaW9uIGZvcmNpbmcgZnJhbWV3b3JrIHdpdGggbm9uLWRlY3JlYXNpbmcgbm9pc2Ugc2NoZWR1bGVzIGVuYWJsZXMgbG9uZy12aWRlbyBzeW50aGVzaXMgaW4gYW4gZWZmaWNpZW50IHNlYXJjaCBzcGFjZTsgRmluYWwgaGlnaC1xdWFsaXR5IFNGVCByZWZpbmVzIHZpc3VhbCBmaWRlbGl0eS4gQWxsIHRoZSBjb2RlIGFuZCBtb2RlbHMgYXJlIGF2YWlsYWJsZSBhdCB0aGlzIGh0dHBzIFVSTC4KIiwsLCxDaGluYSxRd2VuMi41LVZMLTdCICwsLDY0LjAsLDIwMjYtMDUtMjUgMTI6MTQ6MjcrMDA6MDAsLCwsLCxJbmR1c3RyeSwsLCwsLCwsLCwsLDUwMTkxLjc3NTgzOTg0ODA5NSwsLCwsLApMbGFtYS1QcmltdXMtTmVtb3Ryb24tNzBCLExhbmd1YWdlLCJMYW5ndWFnZSBtb2RlbGluZy9nZW5lcmF0aW9uLFF1ZXN0aW9uIGFuc3dlcmluZyIsVHJlbmQgTWljcm8sLDIwMjUtMDQtMjEsTGxhbWEtUHJpbXVzLU5lbW90cm9uLTcwQi1CYXNlLGh0dHBzOi8vaHVnZ2luZ2ZhY2UuY28vdHJlbmQtY3liZXJ0cm9uL0xsYW1hLVByaW11cy1OZW1vdHJvbi03MEItQmFzZSwsLCw3MDAwMDAwMDAwMC4wLDcwYiwsLCwsLCwsLENvbmZpZGVudCwiVGhlIExsYW1hLVByaW11cy1OZW1vdHJvbiBzZXJpZXMgYnVpbGRzIHVwb24gbnZpZGlhL0xsYW1hLTMuMS1OZW1vdHJvbi03MEItSW5zdHJ1Y3QgdGhyb3VnaCBjb250aW51ZWQgdHJhaW5pbmcuIEZvbGxvd2luZyB0aGUgc2FtZSBtZXRob2RvbG9neSBhcyBkZXNjcmliZWQgaW4gdGhlIFByaW11cyBwYXBlciwgd2UgZmlyc3QgcGVyZm9ybWVkIHByZS10cmFpbmluZyBvbiBsYXJnZS1zY2FsZSBjeWJlcnNlY3VyaXR5IGNvcnBvcmEgKG92ZXIgMTBCIHRva2VucykgdG8gb2J0YWluIExsYW1hLVByaW11cy1OZW1vdHJvbi1CYXNlLiBXZSB0aGVuIGNvbmR1Y3RlZCBzdXBlcnZpc2VkLWZpbmV0dW5pbmcgYW5kIGFwcGxpZWQgREVMTEEgdG8gbWVyZ2Ugd2l0aCB0aGUgb3JpZ2luYWwgTmVtb3Ryb24sIHJlc3VsdGluZyBpbiBMbGFtYS1QcmltdXMtTmVtb3Ryb24tNzBCLUluc3RydWN0LgoKTGxhbWEtUHJpbXVzLU5lbW90cm9uLUJhc2UgYWNoaWV2ZXMgYW4gMTEuMTklIGltcHJvdmVtZW50IGluIGFnZ3JlZ2F0ZSBzY29yZXMgYWNyb3NzIHNldmVyYWwgcHVibGljIGN5YmVyc2VjdXJpdHkgYmVuY2htYXJrcy4iLCwsT3BlbiB3ZWlnaHRzIChyZXN0cmljdGVkIHVzZSksIkphcGFuLFVuaXRlZCBTdGF0ZXMgb2YgQW1lcmljYSIsTGxhbWEtMy4xLU5lbW90cm9uLTcwQi1JbnN0cnVjdCw0LjJlKzIxLDYgRkxPUCAvIHBhcmFtZXRlciAvIHRva2VuICogNzAgKiAxMF45ICBwYXJhbWV0ZXJzICogMTAgKiAxMF45IHRva2VucyA9IDQuMmUrMjEgRkxPUCwsLDIwMjUtMTEtMjggMTE6NTI6MTMrMDA6MDAsLCwsLCxJbmR1c3RyeSwsLCwsVW5yZWxlYXNlZCwiTGxhbWEgMy4xIGxpY2Vuc2UgKyBNSVQgbGljZW5zZSAKaHR0cHM6Ly9odWdnaW5nZmFjZS5jby90cmVuZC1jeWJlcnRyb24vTGxhbWEtUHJpbXVzLU5lbW90cm9uLTcwQi1CYXNlIiwsLCwsLCxPcGVyYXRpb24gY291bnRpbmcsdHJlbmQtY3liZXJ0cm9uLCwsLFllcwpUcmlsbGlvbi03QixMYW5ndWFnZSwiTGFuZ3VhZ2UgbW9kZWxpbmcvZ2VuZXJhdGlvbixRdWVzdGlvbiBhbnN3ZXJpbmcsQ29kZSBnZW5lcmF0aW9uLFF1YW50aXRhdGl2ZSByZWFzb25pbmciLFRyaWxsaW9uIExhYnMsIlN1bmdqdW4gSGFuLCBKdXlvdW5nIFN1aywgU3V5ZW9uZyBBbiwgSHl1bmdndWsgS2ltLCBLeXVzZW9rIEtpbSwgV29uc3VrIFlhbmcsIFNldW5ndGFlayBDaG9pLCBKYW1pbiBTaGluIiwyMDI1LTA0LTIxLFRyaWxsaW9uIDdCIFRlY2huaWNhbCBSZXBvcnQsaHR0cHM6Ly9hcnhpdi5vcmcvYWJzLzI1MDQuMTU0MzEsLCwsNzAwMDAwMDAwMC4wLDdCLDkuM2UrMjIsIn45LjPDlzEwwrLCsiBGTE9QcyAocmVwb3J0ZWQpCgo2IEZMT1AvcGFyYW1ldGVyL3Rva2VuICogNzAwMDAwMDAwMCBwYXJhbWV0ZXJzICogMjAwMDAwMDAwMDAwMCB0b2tlbnMgPSA4LjRlKzIyIEZMT1AKCjk4OTQwMDAwMDAwMDAwMCBGTE9QL0dQVS9zZWMgKiA1OTQwMCBHUFUtaG91cnMg</x:v>
      </x:c>
    </x:row>
    <x:row r="38" ht="18" customHeight="1">
      <x:c r="A38" s="17" t="n">
        <x:v>33</x:v>
      </x:c>
      <x:c r="B38" s="17" t="n">
        <x:v>309</x:v>
      </x:c>
      <x:c r="C38" s="94" t="str">
        <x:v>KiAzNjAwIHNlYyAvIGhvdXIgKiAwLjQyNTAgW3JlcG9ydGVkIHV0aWxpemF0aW9uXSA9IDguOTkxODY1MWUrMjIgRkxPUCIsMjAwMDAwMDAwMDAwMCwiIiJUaGUgcHJldHJhaW5pbmcgY29ycHVzIGZvciBUcmlsbGlvbiBjb21wcmlzZXMgYXBwcm94aW1hdGVseSAyVCB0b2tlbnMgc3Bhbm5pbmcgRW5nbGlzaCwgbXVsdGlsaW5ndWFsLCBtYXRoZW1hdGljYWwsIGFuZCBjb2RpbmcgZG9tYWlucy4iIiIsLCIiIlRyaWxsaW9uIDdCIG1vZGVsIHdhcyB0cmFpbmVkIHVzaW5nIDI1NiBIMTAwIEdQVXMsIGVhY2ggd2l0aCA4MEdCIEhCTTMsIHVzaW5nIG1peGVkIHByZWNpc2lvbiB0cmFpbmluZyB3aXRoIEJGMTYiIgoKIiJXZSBhY2hpZXZlIEhGVSBhbmQgTUZVIG9mIDQ3LjUlIGFuZCA0Mi41JSByZXNwZWN0aXZlbHkuIiIiLE5WSURJQSBIMTAwIFNYTTUgODBHQiwsQ29uZmlkZW50LCJXZSBpbnRyb2R1Y2UgVHJpbGxpb24tN0IsIHRoZSBtb3N0IHRva2VuLWVmZmljaWVudCBLb3JlYW4tY2VudHJpYyBtdWx0aWxpbmd1YWwgTExNIGF2YWlsYWJsZS4gT3VyIG5vdmVsIENyb3NzLWxpbmd1YWwgRG9jdW1lbnQgQXR0ZW50aW9uIChYTERBKSBtZWNoYW5pc20gZW5hYmxlcyBoaWdobHkgZWZmaWNpZW50IGFuZCBlZmZlY3RpdmUga25vd2xlZGdlIHRyYW5zZmVyIGZyb20gRW5nbGlzaCB0byB0YXJnZXQgbGFuZ3VhZ2VzIGxpa2UgS29yZWFuIGFuZCBKYXBhbmVzZS4gQ29tYmluZWQgd2l0aCBvcHRpbWl6ZWQgZGF0YSBtaXh0dXJlcywgbGFuZ3VhZ2Utc3BlY2lmaWMgZmlsdGVyaW5nLCBhbmQgdGFpbG9yZWQgdG9rZW5pemVyIGNvbnN0cnVjdGlvbiwgVHJpbGxpb24tN0IgYWNoaWV2ZXMgY29tcGV0aXRpdmUgcGVyZm9ybWFuY2Ugd2hpbGUgZGVkaWNhdGluZyBvbmx5IDEwXCUgb2YgaXRzIDJUIHRyYWluaW5nIHRva2VucyB0byBtdWx0aWxpbmd1YWwgZGF0YSBhbmQgcmVxdWlyaW5nIGp1c3QgNTkuNEsgSDEwMCBHUFUgaG91cnMgKCQxNDhLKSBmb3IgZnVsbCB0cmFpbmluZy4gQ29tcHJlaGVuc2l2ZSBldmFsdWF0aW9ucyBhY3Jvc3MgMjcgYmVuY2htYXJrcyBpbiBmb3VyIGxhbmd1YWdlcyBkZW1vbnN0cmF0ZSBUcmlsbGlvbi03QidzIHJvYnVzdCBtdWx0aWxpbmd1YWwgcGVyZm9ybWFuY2UgYW5kIGV4Y2VwdGlvbmFsIGNyb3NzLWxpbmd1YWwgY29uc2lzdGVuY3kuIiwsLE9wZW4gd2VpZ2h0cyAodW5yZXN0cmljdGVkKSxLb3JlYSAoUmVwdWJsaWMgb2YpLCwsLDI1Ni4wLDAuNDI1LDIwMjUtMTEtMjggMTE6NTI6MTMrMDA6MDAsLCwsLCxJbmR1c3RyeSwsLCw1OTQwMC4wLFVucmVsZWFzZWQsIkFwYWNoZSAyLjAKaHR0cHM6Ly9odWdnaW5nZmFjZS5jby90cmlsbGlvbmxhYnMvVHJpbGxpb24tN0ItcHJldmlldyIsLDEzOTIwMC4wLCxCRjE2LCwzNTEzNDIuNDMwODc4OTM2NjYsIlJlcG9ydGVkLE9wZXJhdGlvbiBjb3VudGluZyxIYXJkd2FyZSIscmlsbGlvbmxhYnMsLCwsWWVzCkdlbW1hIDMgUUFUIDR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NDAwMDAwMDAwMC4wLDRCLCwsLCwsLCwsQ29uZmlkZW50LCJUbyBtYWtlIEdlbW1hIDMgZXZlbiBtb3JlIGFjY2Vzc2libGUsIHdlIGFyZSBhbm5vdW5jaW5nIG5ldyB2ZXJzaW9ucyBvcHRpbWl6ZWQgd2l0aCBRdWFudGl6YXRpb24tQXdhcmUgVHJhaW5pbmcgKFFBVCkgdGhhdCBkcmFtYXRpY2FsbHkgcmVkdWNlcyBtZW1vcnkgcmVxdWlyZW1lbnRzIHdoaWxlIG1haW50YWluaW5nIGhpZ2ggcXVhbGl0eS4gVGhpcyBlbmFibGVzIHlvdSB0byBydW4gcG93ZXJmdWwgbW9kZWxzIGxpa2UgR2VtbWEgMyAyN0IgbG9jYWxseSBvbiBjb25zdW1lci1ncmFkZSBHUFVzIGxpa2UgdGhlIE5WSURJQSBSVFggMzA5MC4iLCwsT3BlbiB3ZWlnaHRzIChyZXN0cmljdGVkIHVzZSksVW5pdGVkIFN0YXRlcyBvZiBBbWVyaWNhLEdlbW1hIDMgNEIsLCwsLDIwMjUtMTEtMjggMTE6NTI6MTMrMDA6MDAsLCwsLCxJbmR1c3RyeSwsLCwsVW5yZWxlYXNlZCwiR2VtbWEgbGljZW5zZQpodHRwczovL2h1Z2dpbmdmYWNlLmNvL2dvb2dsZS9nZW1tYS0zLTRiLWl0LXFhdC1xNF8wLWdndWYiLCwsLCwsLCxnb29nbGUsLCwsWWVzCkdlbW1hIDMgUUFUIDF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MTAwMDAwMDAwMC4wLDFCLCwsLCwsLCwsQ29uZmlkZW50LCJUbyBtYWtlIEdlbW1hIDMgZXZlbiBtb3JlIGFjY2Vzc2libGUsIHdlIGFyZSBhbm5vdW5jaW5nIG5ldyB2ZXJzaW9ucyBvcHRpbWl6ZWQgd2l0aCBRdWFudGl6YXRpb24tQXdhcmUgVHJhaW5pbmcgKFFBVCkgdGhhdCBkcmFtYXRpY2FsbHkgcmVkdWNlcyBtZW1vcnkgcmVxdWlyZW1lbnRzIHdoaWxlIG1haW50YWluaW5nIGhpZ2ggcXVhbGl0eS4gVGhpcyBlbmFibGVzIHlvdSB0byBydW4gcG93ZXJmdWwgbW9kZWxzIGxpa2UgR2VtbWEgMyAyN0IgbG9jYWxseSBvbiBjb25zdW1lci1ncmFkZSBHUFVzIGxpa2UgdGhlIE5WSURJQSBSVFggMzA5MC4iLCwsT3BlbiB3ZWlnaHRzIChyZXN0cmljdGVkIHVzZSksVW5pdGVkIFN0YXRlcyBvZiBBbWVyaWNhLEdlbW1hIDMgMUIsLCwsLDIwMjUtMTEtMjggMTE6NTI6MTMrMDA6MDAsLCwsLCxJbmR1c3RyeSwsLCwsVW5yZWxlYXNlZCwiR2VtbWEgbGljZW5zZQpodHRwczovL2h1Z2dpbmdmYWNlLmNvL2dvb2dsZS9nZW1tYS0zLTFiLWl0LXFhdC1xNF8wLWdndWYiLCwsLCwsLCxnb29nbGUsLCwsWWVzCkdlbW1hIDMgUUFUIDEyQiwiTGFuZ3VhZ2UsVmlzaW9uLE11bHRpbW9kYWwiLCJMYW5ndWFnZSBtb2RlbGluZy9nZW5lcmF0aW9uLFF1ZXN0aW9uIGFuc3dlcmluZyxUcmFuc2xhdGlvbixDaGF0LFF1YW50aXRhdGl2ZSByZWFzb25pbmcsVmlzdWFsIHF1ZXN0aW9uIGFuc3dlcmluZyxDb2RlIGdlbmVyYXRpb24iLEdvb2dsZSBEZWVwTWluZCwsMjAyNS0wNC0xOCxHZW1tYSAzIFFBVCBNb2RlbHM6IEJyaW5naW5nIHN0YXRlLW9mLXRoZS1BcnQgQUkgdG8gY29uc3VtZXIgR1BVcyxodHRwczovL2RldmVsb3BlcnMuZ29vZ2xlYmxvZy5jb20vZW4vZ2VtbWEtMy1xdWFudGl6ZWQtYXdhcmUtdHJhaW5lZC1zdGF0ZS1vZi10aGUtYXJ0LWFpLXRvLWNvbnN1bWVyLWdwdXMvLCwsLDEyMDAwMDAwMDAwLjAsMTJCLCwsLCwsLCwsQ29uZmlkZW50LCJUbyBtYWtlIEdlbW1hIDMgZXZlbiBtb3JlIGFjY2Vzc2libGUsIHdlIGFyZSBhbm5vdW5jaW5nIG5ldyB2ZXJzaW9ucyBvcHRpbWl6ZWQgd2l0aCBRdWFudGl6YXRpb24tQXdhcmUgVHJhaW5pbmcgKFFBVCkgdGhhdCBkcmFtYXRpY2FsbHkgcmVkdWNlcyBtZW1vcnkgcmVxdWlyZW1lbnRzIHdoaWxlIG1haW50YWluaW5nIGhpZ2ggcXVhbGl0eS4gVGhpcyBlbmFibGVzIHlvdSB0byBydW4gcG93ZXJmdWwgbW9kZWxzIGxpa2UgR2VtbWEgMyAyN0IgbG9jYWxseSBvbiBjb25zdW1lci1ncmFkZSBHUFVzIGxpa2UgdGhlIE5WSURJQSBSVFggMzA5MC4iLCwsT3BlbiB3ZWlnaHRzIChyZXN0cmljdGVkIHVzZSksVW5pdGVkIFN0YXRlcyBvZiBBbWVyaWNhLEdlbW1hIDMgMTJCLCwsLCwyMDI1LTExLTI4IDExOjUyOjEzKzAwOjAwLCwsLCwsSW5kdXN0cnksLCwsLFVucmVsZWFzZWQsIkdlbW1hIGxpY2Vuc2UKaHR0cHM6Ly9odWdnaW5nZmFjZS5jby9nb29nbGUvZ2VtbWEtMy0xMmItaXQtcWF0LXE0XzAtZ2d1ZiIsLCwsLCwsLGdvb2dsZSwsLCxZZXMKR2VtbWEgMyBRQVQgMjdCLCJMYW5ndWFnZSxWaXNpb24sTXVsdGltb2RhbCIsIkxhbmd1YWdlIG1vZGVsaW5nL2dlbmVyYXRpb24sUXVlc3Rpb24gYW5zd2VyaW5nLFRyYW5zbGF0aW9uLENoYXQsUXVhbnRpdGF0aXZlIHJlYXNvbmluZyxWaXN1YWwgcXVlc3Rpb24gYW5zd2VyaW5nLENvZGUgZ2VuZXJhdGlvbiIsR29vZ2xlIERlZXBNaW5kLCwyMDI1LTA0LTE4LEdlbW1hIDMgUUFUIE1vZGVsczogQnJpbmdpbmcgc3RhdGUtb2YtdGhlLUFydCBBSSB0byBjb25zdW1lciBHUFVzLGh0dHBzOi8vZGV2ZWxvcGVycy5nb29nbGVibG9nLmNvbS9lbi9nZW1tYS0zLXF1YW50aXplZC1hd2FyZS10cmFpbmVkLXN0YXRlLW9mLXRoZS1hcnQtYWktdG8tY29uc3VtZXItZ3B1cy8sLCwsMjcwMDAwMDAwMDAuMCwyN0IsLCwsLCwsLCxDb25maWRlbnQsIlRvIG1ha2UgR2VtbWEgMyBldmVuIG1vcmUgYWNjZXNzaWJsZSwgd2UgYXJlIGFubm91bmNpbmcgbmV3IHZlcnNpb25zIG9wdGltaXplZCB3aXRoIFF1YW50aXphdGlvbi1Bd2FyZSBUcmFpbmluZyAoUUFUKSB0aGF0IGRyYW1hdGljYWxseSByZWR1Y2VzIG1lbW9yeSByZXF1aXJlbWVudHMgd2hpbGUgbWFpbnRhaW5pbmcgaGlnaCBxdWFsaXR5LiBUaGlzIGVuYWJsZXMgeW91IHRvIHJ1biBwb3dlcmZ1bCBtb2RlbHMgbGlrZSBHZW1tYSAzIDI3QiBsb2NhbGx5IG9uIGNvbnN1bWVyLWdyYWRlIEdQVXMgbGlrZSB0aGUgTlZJRElBIFJUWCAzMDkwLiIsLCxPcGVuIHdlaWdodHMgKHJlc3RyaWN0ZWQgdXNlKSxVbml0ZWQgU3RhdGVzIG9mIEFtZXJpY2EsR2VtbWEgMyAyN0IsLCwsLDIwMjUtMTEtMjggMTE6NTI6MTMrMDA6MDAsLCwsLCxJbmR1c3RyeSwsLCwsVW5yZWxlYXNlZCwiR2VtbWEgbGljZW5zZQpodHRwczovL2h1Z2dpbmdmYWNlLmNvL2dvb2dsZS9nZW1tYS0zLTI3Yi1pdC1xYXQtcTRfMC1nZ3VmIiwsLCwsLCwsZ29vZ2xlLCwsLFllcwpHZW1pbmkgMi41IEZsYXNoLCJMYW5ndWFnZSxNdWx0aW1vZGFsLFZpc2lvbixTcGVlY2gsVmlkZW8iLCJMYW5ndWFnZSBtb2RlbGluZy9nZW5lcmF0aW9uLFF1ZXN0aW9uIGFuc3dlcmluZyxDb2RlIGdlbmVyYXRpb24sUXVhbnRpdGF0aXZlIHJlYXNvbmluZyxWaXN1YWwgcXVlc3Rpb24gYW5zd2VyaW5nLFRyYW5zbGF0aW9uLEltYWdlIGNhcHRpb25pbmcsU3BlZWNoIHJlY29nbml0aW9uIChBU1IpLFZpZGVvIGRlc2NyaXB0aW9uLFNlYXJjaCxUZXh0IHN1bW1hcml6YXRpb24sQ2hhdCIsR29vZ2xlIERlZXBNaW5kLCwyMDI1LTA0LTE3LE91ciBwb3dlcmZ1bCBhbmQgbW9zdCBlZmZpY2llbnQgd29ya2hvcnNlIG1vZGVsIGRlc2lnbmVkIGZvciBzcGVlZCBhbmQgbG93LWNvc3QuLGh0dHBzOi8vZGVlcG1pbmQuZ29vZ2xlL21vZGVscy9nZW1pbmkvZmxhc2gvLCwsLCwsLCwsLCwsLCxVbmtub3duLCJTcGVlZCBhbmQgdmFsdWUgYXQgc2NhbGUKSWRlYWwgZm9yIHRhc2tzIGxpa2Ugc3VtbWFyaXphdGlvbiwgY2hhdCBhcHBsaWNhdGlvbnMsIGRhdGEgZXh0cmFjdGlvbiwgYW5kIGNhcHRpb25pbmcuClRoaW5raW5nIGJ1ZGdldDogQ29udHJvbCBob3cgbXVjaCAyLjUgRmxhc2ggcmVhc29ucyB0byBiYWxhbmNlIGxhdGVuY3kgYW5kIGNvc3QuCk5hdGl2ZWx5IG11bHRpbW9kYWw6IFVuZGVyc3RhbmRzIGlucHV0IGFjcm9zcyB0ZXh0LCBhdWRpbywgaW1hZ2VzIGFuZCB2aWRlby4KTG9uZyBjb250ZXh0OiBFeHBsb3JlIHZhc3QgZGF0YXNldHMgd2l0aCBhIDEtbWlsbGlvbiB0b2tlbiBjb250ZXh0IHdpbmRvdy4KQWRhcHRpdmUgYW5kIGJ1ZGdldGVkIHRoaW5raW5nCkFkYXB0aXZlIGNvbnRyb2xzIGFuZCBhZGp1c3RhYmxlIHRoaW5raW5nIGJ1ZGdldHMgYWxsb3cgeW91IHRvIGJhbGFuY2UgcGVyZm9ybWFuY2UgYW5kIGNvc3QuCkNhbGlicmF0ZWQ6IFRoZSBtb2RlbCBleHBsb3JlcyBkaXZlcnNlIHRoaW5raW5nIHN0cmF0ZWdpZXMsIGxlYWRpbmcgdG8gbW9yZSBhY2N1cmF0ZSBhbmQgcmVsZXZhbnQgb3V0cHV0cy4KQ29udHJvbGxhYmxlOiBEZXZlbG9wZXJzIGhhdmUgZmluZS1ncmFpbmVkIGNvbnRyb2wgb3ZlciB0aGUgbW9kZWwncyB0aGlua2luZyBwcm9jZXNzLCBhbGxvd2luZyB0aGVtIHRvIG1hbmFnZSByZXNvdXJjZSB1c2FnZS4KQWRhcHRpdmU6IFdoZW4gbm8gdGhpbmtpbmcgYnVkZ2V0IGlzIHNldCwgdGhlIG1vZGVsIGFzc2Vzc2VzIHRoZSBjb21wbGV4aXR5IG9mIGEgdGFzayBhbmQgY2FsaWJyYXRlcyB0aGUgYW1vdW50IG9mIHRoaW5raW5nIGFjY29yZGluZ2x5LiIsLCxBUEkgYWNjZXNzLFVuaXRlZCBTdGF0ZXMgb2YgQW1lcmljYSwsLCwsLDIwMjYtMDItMTEgMjI6MjE6MzUrMDA6MDAsLCwsLCxJbmR1c3RyeSwsLCwsVW5yZWxlYXNlZCwiQXZhaWxhYmlsaXR5CQpHb29nbGUgQUkgU3R1ZGlvCkdlbWluaSBBUEkKR2VtaW5pIEFwcCIsVHJ1ZSwsLCwsLCwsLCwsTm8KRGVtaXN0LTIsTGFuZ3VhZ2UsIkxhbmd1YWdlIG1vZGVsaW5nL2dlbmVyYXRpb24sVGV4dCBjbGFzc2lmaWNhdGlvbixRdWVzdGlvbiBhbnN3ZXJpbmcsRW50aXR5IGVtYmVkZGluZyIsRGFya3RyYWNlLCJNaWd1ZWwgTmV2ZXMgRm9uc2VjYSwgUGhpbGlwIFNlbGxhcnMsIFRpbSBCYXphbGdldHRlIiwyMDI1LTA0LTE3LERFTUlTVC0yOiBEYXJrdHJhY2UgRW1iZWRkaW5nIE1vZGVsIGZvciBJbnZlc3RpZ2F0aW9uIG9mIFNlY3VyaXR5IFRocmVhdHMsaHR0cHM6Ly93d3cuZGFya3RyYWNlLmNvbS9yZXNlYXJjaC9kZW1pc3QtMi1kYXJrdHJhY2UtZW1iZWRkaW5nLW1vZGVsLWZvci1pbnZlc3RpZ2F0aW9uLW9mLXNlY3VyaXR5LXRocmVhdHMsLCwsOTUwMDAwMDAuMCw5NU0sNC41NzkxODZlKzIwLCI2IEZMT1AgLyBwYXJhbWV0ZXIgLyB0b2tlbiAqIDk1ICogMTBeNiBwYXJhbWV0ZXJzICogMzUxICogMTBeOSB0b2tlbnMgW3NlZSBkYXRhc2V0IHNpemUgbm90ZXNdICoxLjggZXBvY2hzID0gMy42MDEyNmUrMjAgRkxPUAoKMzEyMDAwMDAwMDAwMDAwIEZMT1AgLyBHUFUgLyBzZWMgW0ExMDAgcmVwb3J0ZWRdICogOCBHUFVzICogMjE2IGhvdXJzIFs5IGRheXMgcmVwb3J0ZWRdICogMzYwMCBzZWMgLyBob3VyICogMC4zIFthc3N1bWVkIHV0aWxpemF0aW9uXSA9IDUuODIyNjY4OGUrMjAgRkxPUAoKc3FydCgzLjYwMTI2ZSsyMCAqIDUuODIyNjY4OGUrMjApID0gNC41NzkxODZlKzIwIEZMT1AiLDM1MTAwMDAwMDAwMCwiQzQ6IFdlIGV4dHJhY3RlZCBhIDMwNSBiaWxsaW9uIHRva2VuIHN1YnNldApVUklzOiBXZSBleHRyYWN0ZWQgdGhlIGF2YWlsYWJsZSBVUklzIGZyb20gc2V2ZXJhbCBDb21tb24gQ3Jhd2wgd2ViIHNjcmFwZXMuIFRoaXMgYWxsb3dlZCB1cyB0byBjcmVhdGUgYSBsYXJnZSBjb3JwdXMgb2YgMTAgYmlsbGlvbiB0b2tlbnMuCkxpbmtlZCBIb3N0bmFtZXM6IFVzaW5nIHRoZSBDb21tb24gQ3Jhd2wgZGF0YXNldCwgd2UgZXh0cmFjdGVkIHRoZSBvYnNlcnZlZCBsaW5rcyBiZXR3ZWVuIHdlYiBwYWdlcy4gPC4uPiBXZSBmdXJ0aGVyIHByb2Nlc3NlZCB0aGlzIGRhdGEgaW50byByb3dzIG9mIGhvc3RuYW1lcyB0aGF0IHNoYXJlZCBsaW5raW5nIHByb3BlcnRpZXMgd2hpY2ggdG90YWxlZCAxMSBiaWxsaW9uIHRva2Vucy4KSFRUUCBEYXRhOiAyNSBiaWxsaW9uIHRva2Vucy4KCjMwNSArIDEwICsgMTEgKyAyNSA9IDM1MSBiIHRva2VucwoKIiIxLjIgbWlsbGlvbiBvcHRpbWl6YXRpb24gc3RlcHMuIFdlIHVzZSBhIHNlcXVlbmNlIGxlbmd0aCBvZiA1MTIgYW5kIGEgYmF0Y2ggc2l6ZSBvZiAxLDAyNCBzZXF1ZW5jZXMuIiIKCjEuMioxMF42KjUxMioxMDI0ID0gNi4yOTE0NTYgw5cgMTBeMTEgPSA2MjkgYiB0b2tlbnMgLT4gfjEuOCBlcG9jaHMiLDIxNi4wLCIiIkRFTUlTVC0yIHdhcyB0cmFpbmVkCm9uIDggQTEwMCBHUFVzIG92ZXIgYSBuaW5lLWRheSBwZXJpb2QgdXNpbmcgdGhlIEFXUyBTYWdlbWFrZXIgcGxhdGZvcm0uIiIKCjkgZGF5cyA9IDIxNiBob3VycyIsTlZJRElBIEExMDAsLENvbmZpZGVudCwiREVNSVNULTIgaXMgRGFya3RyYWNl4oCZcyBsYXRlc3QgbGFuZ3VhZ2UgbW9kZWwgdGFpbG9yZWQgZm9yIHRoZSBjeWJlcnNlY3VyaXR5IGRvbWFpbi4gV2l0aCBqdXN0IDk1IG1pbGxpb24gcGFyYW1ldGVycywgaXQgZGVsaXZlcnMgcG93ZXJmdWwgdGV4dCBhbmFseXNpcyBmb3IgdGhyZWF0IGRldGVjdGlvbiBhbmQgY2xhc3NpZmljYXRpb24sIHdoaWxlIHJlbWFpbmluZyBsaWdodHdlaWdodCBlbm91Z2ggZm9yIGxvY2FsIGRlcGxveW1lbnQuIFRyYWluZWQgb24gYm90aCBuYXR1cmFsIGxhbmd1YWdlIGFuZCBzZWN1cml0eS1zcGVjaWZpYyBkYXRhLCBERU1JU1QtMiBleGNlbHMgaW4gZW1iZWRkZWQgZW52aXJvbm1lbnRzIHVzaW5nIGN1c3RvbSBMb1JBIGFkYXB0ZXJzIHRvIHNwZWNpYWxpemUgaW4gZGl2ZXJzZSB0YXNrcyB3aXRoIG1pbmltYWwgbWVtb3J5IGFuZCBjb21wdXRlIG92ZXJoZWFkLiBUaGlzIHJlcG9ydCBkZXRhaWxzIGl0cyBhcmNoaXRlY3R1cmUsIHRyYWluaW5nIHByb2Nlc3MsIGFuZCBwZXJmb3JtYW5jZSBldmFsdWF0aW9ucy4gSXQgYWxzbyBoaWdobGlnaHRzIERFTUlTVC0y4oCZcyBpbXByb3ZlbWVudHMgb3ZlciBlYXJsaWVyIG1vZGVscyBhbmQgaXRzIHJvbGUgaW4gZW5oYW5jaW5nIHRoZSBhY2N1cmFjeSBhbmQgc3BlZWQgb2YgY3liZXJzZWN1cml0eSBvcGVyYXRpb25zIHdpdGhpbiBEYXJrdHJhY2XigJlzIHByb2R1Y3QgZWNvc3lzdGVtLiIsMS44LCxIb3N0ZWQgYWNjZXNzIChubyBBUEkpLFVuaXRlZCBLaW5nZG9tIG9mIEdyZWF0IEJyaXRhaW4gYW5kIE5vcnRoZXJuIElyZWxhbmQsLCwsOC4wLCwyMDI1LTExLTI4IDExOjUyOjEzKzAwOjAwLCJBV1MsQW1hem9uIFdlYiBTZXJ2aWNlcyIsLCwsLEluZHVzdHJ5LCwsLCxVbnJlbGVhc2VkLCwsLCwsLDYyNzQuNTMwODc0NTE4Njc2LCJPcGVyYXRpb24gY291bnRpbmcsSGFyZHdhcmUiLCwsLCxObwpvNC1taW5pLCJNdWx0aW1vZGFsLExhbmd1YWdlLFZpc2lvbiIsIkxhbmd1YWdlIG1vZGVsaW5nL2dlbmVyYXRpb24sU2VhcmNoLFF1ZXN0aW9uIGFuc3dlcmluZyxRdWFudGl0YXRpdmUgcmVhc29uaW5nLENoYXQsVHJhbnNsYXRpb24sQ29kZSBnZW5lcmF0aW9uLFZpc3VhbCBxdWVzdGlvbiBhbnN3ZXJpbmcsSW5zdHJ1Y3Rpb24gaW50ZXJwcmV0YXRpb24sVmlzdWFsIHB1enpsZXMiLE9wZW5BSSwsMjAyNS0wNC0xNixJbnRyb2R1Y2luZyBPcGVuQUkgbzMgYW5kIG80LW1pbmk6IE91ciBzbWFydGVzdCBhbmQgbW9zdCBjYXBhYmxlIG1vZGVscyB0byBkYXRlIHdpdGggZnVsbCB0b29sIGFjY2VzcyxodHRwczovL29wZW5haS5jb20vaW5kZXgvaW50cm9kdWNpbmctbzMtYW5kLW80LW1pbmkvLCwsLCwiQ2FuJ3QgZ2V0IGFuIGV4YWN0IGVzdGltYXRlLCBidXQgd2Ugc3VzcGVjdCB0b3RhbCBwYXJhbWV0ZXIgY291bnQgYXJvdW5kIDYwQi0xMjBCLCBhY3RpdmUgcGFyYW1ldGVycyBhcm91bmQgMTBCLTMwQi4gCgpHaXZlbiB0aGVzZSBtb2RlbHMgYXJlIHNlcnZlZCBhdCAxNTAtMjAwIHRvay9zLCBhdCAkNC40MC9NdG9rIG91dHB1dCwgaW5mZXJlbmNlIGVjb25vbWljcyAoaHR0cHM6Ly9lcG9jaC5haS9ibG9nL2luZmVyZW5jZS1lY29ub21pY3Mtb2YtbGFuZ3VhZ2UtbW9kZWxzKSBzdWdnZXN0cyB0b3RhbCBwYXJhbWV0ZXIgY291bnQgYXJvdW5kIDYwLTEyMEIgcGFyYW1ldGVycywgd2l0aCBtaXh0dXJlLW9mLWV4cGVydHMgYWN0aXZlIHBhcmFtZXRlcnMgYXJvdW5kIDEwLTMwQi4gTW9FcyBtYWtlIGEgZ2l2ZW4gbW9kZWwgcm91Z2hseSBjb21wYXJhYmxlIHRvIGEgfjUwJSBzbWFsbGVyIGRlbnNlIG1vZGVsIChodHRwczovL2Vwb2NoLmFpL2dyYWRpZW50LXVwZGF0ZXMvbW9lLXZzLWRlbnNlLW1vZGVscy1pbmZlcmVuY2UpLCB3aGljaCBsaW5lcyB1cCBkZWNlbnRseSB3aXRoIE1hZ2lzdHJhbCBTbWFsbCBwcmljaW5nICgyNEIgZGVuc2UsIHNlcnZlZCBhdCBhIHNpbWlsYXIgc3BlZWQgZm9yIHRoZSBjaGVhcGVyICQxLjUwL010b2spLiAiLCwiV2UgY2Fu4oCZdCBtYWtlIGEgcHJlY2lzZSBlc3RpbWF0ZSwgYnV0IHNlZW1zIHVubGlrZWx5IHRvIGV4Y2VlZCAxMF4yNSBGTE9QLiBXZSB0aGluayBhY3RpdmUgcGFyYW1ldGVyIGNvdW50IGlzIDEwLTMwQi4gVGhpcyB3b3VsZCByZXF1aXJlID41NVQgdG9rZW5zIHRvIHJlYWNoIDEwXjI1IEZMT1AgYXQgdGhlIGxhcmdlIHNpemUsIGkuZS4gd2VsbCBiZXlvbmQgMTB4IG92ZXJ0cmFpbmluZyByZWxhdGl2ZSB0byBDaGluY2hpbGxhLiIsLCwsLCwsVW5rbm93biwiVG9kYXksIHdl4oCZcmUgcmVsZWFzaW5nIE9wZW5BSSBvMyBhbmQgbzQtbWluaSwgdGhlIGxhdGVzdCBpbiBvdXIgby1zZXJpZXMgb2YgbW9kZWxzIHRyYWluZWQgdG8gdGhpbmsgZm9yIGxvbmdlciBiZWZvcmUgcmVzcG9uZGluZy4gVGhlc2UgYXJlIHRoZSBzbWFydGVzdCBtb2RlbHMgd2XigJl2ZSByZWxlYXNlZCB0byBkYXRlLCByZXByZXNlbnRpbmcgYSBzdGVwIGNoYW5nZSBpbiBDaGF0R1BUJ3MgY2FwYWJpbGl0aWVzIGZvciBldmVyeW9uZSBmcm9tIGN1cmlvdXMgdXNlcnMgdG8gYWR2YW5jZWQgcmVzZWFyY2hlcnMuIEZvciB0aGUgZmlyc3QgdGltZSwgb3VyIHJlYXNvbmluZyBtb2RlbHMgY2FuIGFnZW50aWNhbGx5IHVzZSBhbmQgY29tYmluZSBldmVyeSB0b29sIHdpdGhpbiBDaGF0R1BU4oCUdGhpcyBpbmNsdWRlcyBzZWFyY2hpbmcgdGhlIHdlYiwgYW5hbHl6aW5nIHVwbG9hZGVkIGZpbGVzIGFuZCBvdGhlciBkYXRhIHdpdGggUHl0aG9uLCByZWFzb25pbmcgZGVlcGx5IGFib3V0IHZpc3VhbCBpbnB1dHMsIGFuZCBldmVuIGdlbmVyYXRpbmcgaW1hZ2VzLiBDcml0aWNhbGx5LCB0aGVzZSBtb2RlbHMgYXJlIHRyYWluZWQgdG8gcmVhc29uIGFib3V0IHdoZW4gYW5kIGhvdyB0byB1c2UgdG9vbHMgdG8gcHJvZHVjZSBkZXRhaWxlZCBhbmQgdGhvdWdodGZ1bCBhbnN3ZXJzIGluIHRoZSByaWdodCBvdXRwdXQgZm9ybWF0cywgdHlwaWNhbGx5IGluIHVuZGVyIGEgbWludXRlLCB0byBzb2x2ZSBtb3JlIGNvbXBsZXggcHJvYmxlbXMuIFRoaXMgYWxsb3dzIHRoZW0gdG8gdGFja2xlIG11bHRpLWZhY2V0ZWQgcXVlc3Rpb25zIG1vcmUgZWZmZWN0aXZlbHksIGEgc3RlcCB0b3dhcmQgYSBtb3JlIGFnZW50aWMgQ2hhdEdQVCB0aGF0IGNhbiBpbmRlcGVuZGVudGx5IGV4ZWN1dGUgdGFza3Mgb24geW91ciBiZWhhbGYuIFRoZSBjb21iaW5lZCBwb3dlciBvZiBzdGF0ZS1vZi10aGUtYXJ0IHJlYXNvbmluZyB3aXRoIGZ1bGwgdG9vbCBhY2Nlc3MgdHJhbnNsYXRlcyBpbnRvIHNpZ25pZmljYW50bHkgc3Ryb25nZXIgcGVyZm9ybWFuY2UgYWNyb3NzIGFjYWRlbWljIGJlbmNobWFya3MgYW5kIHJlYWwtd29ybGQgdGFza3MsIHNldHRpbmcgYSBuZXcgc3RhbmRhcmQgaW4gYm90aCBpbnRlbGxpZ2VuY2UgYW5kIHVzZWZ1bG5lc3MuCjwuLj4KT3BlbkFJIG80LW1pbmkgaXMgYSBzbWFsbGVyIG1vZGVsIG9wdGltaXplZCBmb3IgZmFzdCwgY29zdC1lZmZpY2llbnQgcmVhc29uaW5n4oCUaXQgYWNoaWV2ZXMgcmVtYXJrYWJsZSBwZXJmb3JtYW5jZSBmb3IgaXRzIHNpemUgYW5kIGNvc3QsIHBhcnRpY3VsYXJseSBpbiBtYXRoLCBjb2RpbmcsIGFuZCB2aXN1YWwgdGFza3MuIEl0IGlzIHRoZSBiZXN0LXBlcmZvcm1pbmcgYmVuY2htYXJrZWQgbW9kZWwgb24gQUlNRSAyMDI0IGFuZCAyMDI1LiBBbHRob3VnaCBhY2Nlc3MgdG8gYSBjb21wdXRlciBtZWFuaW5nZnVsbHkgcmVkdWNlcyB0aGUgZGlmZmljdWx0eSBvZiB0aGUgQUlNRSBleGFtLCB3ZSBhbHNvIGZvdW5kIGl0IG5vdGFibGUgdGhhdCBvNC1taW5pIGFjaGlldmVzIDk5LjUlIHBhc3NAMSAoMTAwJSBjb25zZW5zdXNAOCkgb24gQUlNRSAyMDI1IHdoZW4gZ2l2ZW4gYWNjZXNzIHRvIGEgUHl0aG9uIGludGVycHJldGVyLiBXaGlsZSB0aGVzZSByZXN1bHRzIHNob3VsZCBub3QgYmUgY29tcGFyZWQgdG8gdGhlIHBlcmZvcm1hbmNlIG9mIG1vZGVscyB3aXRob3V0IHRvb2wgYWNjZXNzLCB0aGV5IGFyZSBvbmUgZXhhbXBsZSBvZiBob3cgZWZmZWN0aXZlbHkgbzQtbWluaSBsZXZlcmFnZXMgYXZhaWxhYmxlIHRvb2xzOyBvMyBzaG93cyBzaW1pbGFyIGltcHJvdmVtZW50cyBvbiBBSU1FIDIwMjUgZnJvbSB0b29sIHVzZSAoOTguNCUgcGFzc0AxLCAxMDAlIGNvbnNlbnN1c0A4KS4iLCwsQVBJIGFjY2VzcyxVbml0ZWQgU3RhdGVzIG9mIEFtZXJpY2EsLCwsLCwyMDI2LTAyLTEwIDE5OjU5OjA2KzAwOjAwLCwsLCwsSW5kdXN0cnksLCwsLFVucmVsZWFzZWQsIiIiQm90aCBvMyBhbmQgbzQtbWluaSBhcmUgYWxzbyBhdmFpbGFibGUgdG8gZGV2ZWxvcGVycyB0b2RheSB2aWEgdGhlIENoYXQgQ29tcGxldGlvbnMgQVBJIGFuZCBSZXNwb25zZXMgQVBJIChzb21lIGRldmVsb3BlcnMgd2lsbCBuZWVkIHRvIHZlcmlmeSB0aGVpciBvcmdhbml6YXRpb25z4oGgKG9wZW5zIGluIGEgbmV3IHdpbmRvdykgdG8gYWNjZXNzIHRoZXNlIG1vZGVscykiIiIsVHJ1ZSwsLCwsLCwsLCwsTm8KU2VlZHJlYW0gMy4wLEltYWdlIGdlbmVyYXRpb24sIkltYWdlIGdlbmVyYXRpb24sVGV4dC10by1pbWFnZSIsQnl0ZURhbmNlLCJZdSBHYW8sIExpeHVlIEdvbmcsIFFpdXNoYW4gR3VvLCBYaWFveGlhIEhvdSwgWmhpY2hhbyBMYWksIEZhbnNoaSBMaSwgTGlhbmcgTGksIFhpYW9jaGVuIExpYW4sIENoYW8gTGlhbywgTGl5YW5nIExpdSwgV2VpIExpdSwgWWljaHVuIFNoaSwgU2hpcWkgU3VuLCBZdSBUaWFuLCBaaGkgVGlhbiwgUGVuZyBXYW5nLCBSdWkgV2FuZywgWHVhbmRhIFdhbmcsIFh1biBXYW5nLCBZZSBXYW5nLCBHdW9mZW5nIFd1LCBKaWUgV3UsIFhpbiBYaWEsIFh1ZWZlbmcgWGlhbywgWmhvbmdodWEgWmhhaSwgWGlueXUgWmhhbmcsIFFpIFpoYW5nLCBZdXdlaSBaaGFuZywgU2hpamlhIFpoYW8sIEppYW5jaGFvIFlhbmcsIFdlaWxpbiBIdWFuZyIsMjAyNS0wNC0xNixTZWVkcmVhbSAzLjAgVGVjaG5pY2FsIFJlcG9ydCxodHRwczovL2FyeGl2Lm9yZy9hYnMvMjUwNC4xMTM0NiwsLCwsLCwiUGVyZm9ybXMgc2ltaWxhcmx5IHdlbGwgb24gdmlkZW8gZ2VuZXJhdGlvbiBsZWFkZXJib2FyZHMgdG8gVmVvLTMsIGRldmVsb3BlciBoYXMgcGxlbnR5IG9mIGZ1bmRpbmcgKGJpbGxpb25zIG9mIGRvbGxhcnMgaW4gYW5udWFsIFImRCksIHBsYXVzaWJseSBtYXkgaGF2ZSB0cmFpbmVkIHdpdGggPjFlMjUgRkxPUC4iLCwsLCwsLFVua25vd24sIldlIHByZXNlbnQgU2VlZHJlYW0gMy4wLCBhIGhpZ2gtcGVyZm9ybWFuY2UgQ2hpbmVzZS1FbmdsaXNoIGJpbGluZ3VhbCBpbWFnZSBnZW5lcmF0aW9uIGZvdW5kYXRpb24gbW9kZWwuIFdlIGRldmVsb3Agc2V2ZXJhbCB0ZWNobmljYWwgaW1wcm92ZW1lbnRzIHRvIGFkZHJlc3MgZXhpc3RpbmcgY2hhbGxlbmdlcyBpbiBTZWVkcmVhbSAyLjAsIGluY2x1ZGluZyBhbGlnbm1lbnQgd2l0aCBjb21wbGljYXRlZCBwcm9tcHRzLCBmaW5lLWdyYWluZWQgdHlwb2dyYXBoeSBnZW5lcmF0aW9uLCBzdWJvcHRpbWFsIHZpc3VhbCBhZXN0aGV0aWNzIGFuZCBmaWRlbGl0eSwgYW5kIGxpbWl0ZWQgaW1hZ2UgcmVzb2x1dGlvbnMuIFNwZWNpZmljYWxseSwgdGhlIGFkdmFuY2VtZW50cyBvZiBTZWVkcmVhbSAzLjAgc3RlbSBmcm9tIGltcHJvdmVtZW50cyBhY3Jvc3MgdGhlIGVudGlyZSBwaXBlbGluZSwgZnJvbSBkYXRhIGNvbnN0cnVjdGlvbiB0byBtb2RlbCBkZXBsb3ltZW50LiBBdCB0aGUgZGF0YSBzdHJhdHVtLCB3ZSBkb3VibGUgdGhlIGRhdGFzZXQgdXNpbmcgYSBkZWZlY3QtYXdhcmUgdHJhaW5pbmcgcGFyYWRpZ20gYW5kIGEgZHVhbC1heGlzIGNvbGxhYm9yYXRpdmUgZGF0YS1zYW1wbGluZyBmcmFtZXdvcmsuIEZ1cnRoZXJtb3JlLCB3ZSBhZG9wdCBzZXZlcmFsIGVmZmVjdGl2ZSB0ZWNobmlxdWVzIHN1Y2ggYXMgbWl4ZWQtcmVzb2x1dGlvbiB0cmFpbmluZywgY3Jvc3MtbW9kYWxpdHkgUm9QRSwgcmVwcmVzZW50YXRpb24gYWxpZ25tZW50IGxvc3MsIGFuZCByZXNvbHV0aW9uLWF3YXJlIHRpbWVzdGVwIHNhbXBsaW5nIGluIHRoZSBwcmUtdHJhaW5pbmcgcGhhc2UuIER1cmluZyB0aGUgcG9zdC10cmFpbmluZyBzdGFnZSwgd2UgdXRpbGl6ZSBkaXZlcnNpZmllZCBhZXN0aGV0aWMgY2FwdGlvbnMgaW4gU0ZULCBhbmQgYSBWTE0tYmFzZWQgcmV3YXJkIG1vZGVsIHdpdGggc2NhbGluZywgdGhlcmVieSBhY2hpZXZpbmcgb3V0cHV0cyB0aGF0IHdlbGwgYWxpZ24gd2l0aCBodW1hbiBwcmVmZXJlbmNlcy4gRnVydGhlcm1vcmUsIFNlZWRyZWFtIDMuMCBwaW9uZWVycyBhIG5vdmVsIGFjY2VsZXJhdGlvbiBwYXJhZGlnbS4gQnkgZW1wbG95aW5nIGNvbnNpc3RlbnQgbm9pc2UgZXhwZWN0YXRpb24gYW5kIGltcG9ydGFuY2UtYXdhcmUgdGltZXN0ZXAgc2FtcGxpbmcsIHdlIGFjaGlldmUgYSA0IHRvIDggdGltZXMgc3BlZWR1cCB3aGlsZSBtYWludGFpbmluZyBpbWFnZSBxdWFsaXR5LiBTZWVkcmVhbSAzLjAgZGVtb25zdHJhdGVzIHNpZ25pZmljYW50IGltcHJvdmVtZW50cyBvdmVyIFNlZWRyZWFtIDIuMDogaXQgZW5oYW5jZXMgb3ZlcmFsbCBjYXBhYmlsaXRpZXMsIGluIHBhcnRpY3VsYXIgZm9yIHRleHQtcmVuZGVyaW5nIGluIGNvbXBsaWNhdGVkIENoaW5lc2UgY2hhcmFjdGVycyB3aGljaCBpcyBpbXBvcnRhbnQgdG8gcHJvZmVzc2lvbmFsIHR5cG9ncmFwaHkgZ2VuZXJhdGlvbi4gSW4gYWRkaXRpb24sIGl0IHByb3ZpZGVzIG5hdGl2ZSBoaWdoLXJlc29sdXRpb24gb3V0cHV0ICh1cCB0byAySyksIGFsbG93aW5nIGl0IHRvIGdlbmVyYXRlIGltYWdlcyB3aXRoIGhpZ2ggdmlzdWFsIHF1YWxpdHkuIiwsLEFQSSBhY2Nlc3MsQ2hpbmEsLCwsLCwyMDI1LTExLTI4IDExOjUyOjEzKzAwOjAwLCwsLCwsSW5kdXN0cnksLCwsLFVucmVsZWFzZWQsLFRydWUsLCwsLCwsLCwsLE5vCkRpZ2VzdDogQ3liZXIgQUkgQW5hbHlzdCwiTGFuZ3VhZ2UsVmlzaW9uIixFbnRpdHkgZW1iZWRkaW5nLERhcmt0cmFjZSwiUGhpbGlwIFNlbGxhcnMsIFRpbSBCYXphbGdldHRlIiwyMDI1LTA0LTE2LEFJIFVuY292ZXJlZDogSW50cm9kdWNpbmcgRGFya3RyYWNlIEluY2lkZW50IEdyYXBoIEV2YWx1YXRpb24gZm9yIFNlY3VyaXR5IFRocmVhdHMgKERJR0VTVCksaHR0cHM6Ly93d3cuZGFya3RyYWNlLmNvbS9ibG9nL2FpLXVuY292ZXJlZC1pbnRyb2R1Y2luZy1kYXJrdHJhY2UtaW5jaWRlbnQtZ3JhcGgtZXZhbHVhdGlvbi1mb3Itc2VjdXJpdHktdGhyZWF0cy1kaWdlc3QsLCwsLCwsLCwiIiJBZnRlciBwcmVwcm9jZXNzaW5nLCB3ZSB3ZXJlIGxlZnQgd2l0aCBhcHByb3hpbWF0ZWx5IDEuMiBtaWxsaW9uIGluY2lkZW50IGdyYXBocyBzdWl0YWJsZSBmb3IgdHJhaW5pbmcuICIiIiwsLCwsVW5rbm93biwiV2UgcHJlc2VudCBvdXIgbGF0ZXN0IHJlc2VhcmNoIG9uIGR5bmFtaWMgZ3JhcGggYW5hbHlzaXMgdXNpbmcgZ3JhcGggbmV1cmFsIG5ldHdvcmtzIGFuZCByZWN1cnJlbnQgbmV1cmFsIG5ldHdvcmtzLiBPdXIgbmV3IGdyYXBoIGFuYWx5c2lzIG1vZGVsLCBESUdFU1QsIHByb2FjdGl2ZWx5IGV4YW1pbmVzIGFuZCBldmFsdWF0ZXMgY3liZXIgc2VjdXJpdHkgaW5jaWRlbnRzLCByZXR1cm5pbmcgYSBzY29yZSBtZWFzdXJpbmcgdGhlaXIgaW5oZXJlbnQgc2V2ZXJpdHkuIEluIHRoaXMgYnJpZWYsIHdlIGRldGFpbCB0aGUgY3JlYXRpb24gcHJvY2VzcyBiZWhpbmQgRElHRVNUIGluY2x1ZGluZyBtb2RlbCBhcmNoaXRlY3R1cmUsIHRyYWluaW5nLCBvcHRpbWl6YXRpb24gYW5kIGRlcGxveW1lbnQuIFdlIHNob3cgcmVhbCBsaWZlIGV4YW1wbGVzIG9mIGhvdyBESUdFU1QgaXMgdXNlZCB0byBhaWRlIGN1c3RvbWVycyBpbiByZXNwb25kaW5nIHRvIGNyaXRpY2FsIHRocmVhdHMuIiwsLEhvc3RlZCBhY2Nlc3MgKG5vIEFQSSksVW5pdGVkIEtpbmdkb20gb2YgR3JlYXQgQnJpdGFpbiBhbmQgTm9ydGhlcm4gSXJlbGFuZCwsLCwsLDIwMjUtMTEtMjggMTE6NTI6MTMrMDA6MDAsLCwsLCxJbmR1c3RyeSwsLCwsVW5yZWxlYXNlZCwsLCwsLCwsLCwsLCxObwpNQUktRFMtUjEsTGFuZ3VhZ2UsIkxhbmd1YWdlIG1vZGVsaW5nL2dlbmVyYXRpb24sUXVlc3Rpb24gYW5zd2VyaW5nLFF1YW50aXRhdGl2ZSByZWFzb25pbmcsQ29kZSBnZW5lcmF0aW9uIixNaWNyb3NvZnQsLDIwMjUtMDQtMTYsIk1BSS1EUy1SMSBpcyBhIERlZXBTZWVrLVIxIHJlYXNvbmluZyBtb2RlbCB0aGF0IGhhcyBiZWVuIHBvc3QtdHJhaW5lZCBieSB0aGUgTWljcm9zb2Z0IEFJIHRlYW0gdG8gaW1wcm92ZSBpdHMgcmVzcG9uc2l2ZW5lc3Mgb24gYmxvY2tlZCB0b3BpY3MgYW5kIGl0cyByaXNrIHByb2ZpbGUsIHdoaWxlIG1haW50YWluaW5nIGl0cyByZWFzb25pbmcgY2FwYWJpbGl0aWVzIGFuZCBjb21wZXRpdGl2ZSBwZXJmb3JtYW5jZS4iLGh0dHBzOi8vaHVnZ2luZ2ZhY2UuY28vbWljcm9zb2Z0L01BSS1EUy1SMSwsLCw2NzEwMDAwMDAwMDAuMCwiNjcxQgpNb0UiLCwsLCwsLCwsQ29uZmlkZW50LCJNQUktRFMtUjEgaXMgYSBEZWVwU2Vlay1SMSByZWFzb25pbmcgbW9kZWwgdGhhdCBoYXMgYmVlbiBwb3N0LXRyYWluZWQgYnkgTWljcm9zb2Z0IEFJIHRlYW0gdG8gZmlsbCBpbiBpbmZvcm1hdGlvbiBnYXBzIGluIHRoZSBwcmV2aW91cyB2ZXJzaW9uIG9mIHRoZSBtb2RlbCBhbmQgdG8gaW1wcm92ZSBpdHMgcmlzayBwcm9maWxlLCB3aGlsZSBtYWludGFpbmluZyBSMSByZWFzb25pbmcgY2FwYWJpbGl0aWVzLiBUaGUgbW9kZWwgd2FzIHRyYWluZWQgdXNpbmcgMTEwayBTYWZldHkgYW5kIE5vbi1Db21wbGlhbmNlIGV4YW1wbGVzIGZyb20gVHVsdSAzIFNGVCBkYXRhc2V0LCBpbiBhZGRpdGlvbiB0byBhIGRhdGFzZXQgb2YgfjM1MGsgbXVsdGlsaW5ndWFsIGV4YW1wbGVzIGludGVybmFsbHkgZGV2ZWxvcGVkIGNhcHR1cmluZyB2YXJpb3VzIHRvcGljcyB3aXRoIHJlcG9ydGVkIGJpYXNlcy4KCk1BSS1EUy1SMSBoYXMgc3VjY2Vzc2Z1bGx5IHVuYmxvY2tlZCB0aGUgbWFqb3JpdHkgb2YgcHJldmlvdXNseSBibG9ja2VkIHF1ZXJpZXMgZnJvbSB0aGUgb3JpZ2luYWwgUjEgbW9kZWwgd2hpbGUgb3V0cGVyZm9ybWluZyB0aGUgcmVjZW50bHkgcHVibGlzaGVkIFIxLTE3NzYgbW9kZWwgKHBvc3QtdHJhaW5lZCBieSBQZXJwbGV4aXR5KSBpbiByZWxldmFudCBzYWZldHkgYmVuY2htYXJrcy4gVGhlc2UgcmVzdWx0cyB3ZXJlIGFjaGlldmVkIHdoaWxlIHByZXNlcnZpbmcgdGhlIGdlbmVyYWwgcmVhc29uaW5nIGNhcGFiaWxpdGllcyBvZiB0aGUgb3JpZ2luYWwgRGVlcFNlZWstUjEuIiwsLE9wZW4gd2VpZ2h0cyAodW5yZXN0cmljdGVkKSxVbml0ZWQgU3RhdGVzIG9mIEFtZXJpY2EsRGVlcFNlZWstUjEsLCwsLDIwMjUtMTEtMjggMTE6NTI6MTMrMDA6MDAsLCwsLCxJbmR1c3RyeSwsLCwsVW5yZWxlYXNlZCwiTUlUIGxpY2Vuc2UKaHR0cHM6Ly9odWdnaW5nZmFjZS5jby9taWNyb3NvZnQvTUFJLURTLVIxIiwsLCwsLCwsbWljcm9zb2Z0LCwsLFllcwpOb3ZhLTMsU3BlZWNoLCJTcGVlY2ggcmVjb2duaXRpb24gKEFTUiksU3BlZWNoLXRvLXRleHQiLERlZXBncmFtLCwyMDI1LTA0LTE1LEludHJvZHVjaW5nIE5vdmEtMzogU2V0dGluZyBhIE5ldyBTdGFuZGFyZCBmb3IgQUktRHJpdmVuIFNwZWVjaC10by1UZXh0LGh0dHBzOi8vZGVlcGdyYW0uY29tL2xlYXJuL2ludHJvZHVjaW5nLW5vdmEtMy1zcGVlY2gtdG8tdGV4dC1hcGksLCwsLCwsLCwsLCwsLFVua25vd24sIk5vdmEtMyBhZHZhbmNlcyBEZWVwZ3JhbSdzIGluZHVzdHJ5LWxlYWRpbmcgYWNjdXJhY3ksIGV4dGVuZGluZyBpdHMgY2FwYWJpbGl0aWVzIHRvIGEgYnJvYWRlciByYW5nZSBvZiByZWFsLXdvcmxkIGVudGVycHJpc2UgdXNlIGNhc2VzIGFuZCBjaGFsbGVuZ2luZyBhdWRpbyBjb25kaXRpb25zLgoKTm92YS0zIGlzIHRoZSBmaXJzdCB2b2ljZSBBSSBtb2RlbCB0byBvZmZlciByZWFsLXRpbWUgbXVsdGlsaW5ndWFsIHRyYW5zY3JpcHRpb24uIAoKT3VyIGxhdGVzdCBtb2RlbCBpcyBhbHNvIHRoZSBmaXJzdCB0byBwcm92aWRlIHVzZXJzIHdpdGggZGVtb25zdHJhYmx5IGVmZmVjdGl2ZSBhbmQgaGlnaGx5IGFjY3VyYXRlIHNlbGYtc2VydmUgY3VzdG9taXphdGlvbuKAlGVuYWJsaW5nIGluc3RhbnQgdm9jYWJ1bGFyeSBhZGFwdGF0aW9uIHdpdGhvdXQgbW9kZWwgcmV0cmFpbmluZy4KClN1cGVyaW9yIGFjY3VyYWN5OiBOb3ZhLTMgZGVsaXZlcnMgaW5kdXN0cnktbGVhZGluZyBwZXJmb3JtYW5jZSB3aXRoIGEgNTQuMyUgcmVkdWN0aW9uIGluIHdvcmQgZXJyb3IgcmF0ZSAoV0VSKSBmb3Igc3RyZWFtaW5nIGFuZCA0Ny40JSBmb3IgYmF0Y2ggcHJvY2Vzc2luZyBjb21wYXJlZCB0byBjb21wZXRpdG9ycy4KClByZWZlcnJlZCBmb3IgbXVsdGlsaW5ndWFsIHN1cHBvcnQ6IERlZXBncmFtIHdhcyBwcmVmZXJyZWQgb3ZlciBXaGlzcGVyIG9uIDcgb3V0IG9mIDcgbGFuZ3VhZ2VzIHRlc3RlZOKAlHJlYWNoaW5nIGFzIGhpZ2ggYXMgYW4gOC10by0xIHByZWZlcmVuY2Ugb24gY2VydGFpbiBsYW5ndWFnZXMuIiwsLEFQSSBhY2Nlc3MsVW5pdGVkIFN0YXRlcyBvZiBBbWVyaWNhLCwsLCwsMjAyNS0xMS0yOCAxMTo1MjoxMyswMDowMCwsLCwsLEluZHVzdHJ5LCwsLCxVbnJlbGVhc2VkLCwsLCwsLCwsLCwsLE5vCktsaW5nIDIuMCBWaWRlbyBHZW5lcmF0aW9uLCJWaWRlbyxWaXNpb24iLCJWaWRlbyBnZW5lcmF0aW9uLEltYWdlLXRvLXZpZGVvLFZpZGVvLXRvLXZpZGVvLFRleHQtdG8tdmlkZW8iLEt1YWlzaG91IFRlY2hub2xvZ3ksLDIwMjUtMDQtMTUsIktsaW5nIEFJIEFkdmFuY2VzIHRvIHRoZSAyLjAgRXJhLCBFbXBvd2VyaW5nIEV2ZXJ5b25lIHRvIFRlbGwgR3JlYXQgU3RvcmllcyB3aXRoIEFJIixodHRwczovL2lyLmt1YWlzaG91LmNvbS9uZXdzLXJlbGVhc2VzL25ld3MtcmVsZWFzZS1kZXRhaWxzL2tsaW5nLWFpLWFkdmFuY2VzLTIwLWVyYS1lbXBvd2VyaW5nLWV2ZXJ5b25lLXRlbGwtZ3JlYXQtc3RvcmllcywsLCwsLCwiSGFyZCB0byBib3VuZCB0aGUgdHJhaW5pbmcgY29tcHV0ZS4gSXQgcGVyZm9ybXMgc2ltaWxhcmx5IHRvIFZlby0yLzMsIHNvIHBsYXVzaWJseSBoYXMgc2ltaWxhciB0cmFpbmluZyBidWRnZXQuIEt1YWlzaG91LCB0aGUgZGV2ZWxvcGVyLCBzcGVudCAkMS43QiBvbiBSJkQgaW4gMjAyNCwgc28gcGxhdXNpYmx5IGNvdWxkIGhhdmUgYWZmb3JkZWQgdGhlIGNvbXB1dGUgZm9yIGUuZy4gYSAxZTI1IEZMT1AgdHJhaW5pbmcgcnVuIChodHRwczovL2tyLWFzaWEuY29tL2t1YWlzaG91LXR1cm5zLXRvLWFpLWFuZC1rbGluZy10by1zdGF5LXN0aWNreS1pbi1hLWZsYXRsaW5pbmctbWFya2V0KS4iLCwsLCwsLFVua25vd24sIkFzIHRoZSB3b3JsZOKAmXMgZmlyc3QgdXNlci1hY2Nlc3NpYmxlIERpVCB2aWRlbyBnZW5lcmF0aW9uIG1vZGVsLCBpbiB0aGUgMTAgbW9udGhzIHNpbmNlIGl0cyBpbml0aWFsIGxhdW5jaCBpbiBKdW5lIG9mIGxhc3QgeWVhciwgaXRzIGdsb2JhbCB1c2VyIGJhc2UgaGFzIHN1cnBhc3NlZCAyMiBtaWxsaW9uLiBPbiBNYXJjaCAyNywgQXJ0aWZpY2lhbCBBbmFseXNpcywgYSBnbG9iYWxseSByZW5vd25lZCBBSSBiZW5jaG1hcmtpbmcgb3JnYW5pemF0aW9uLCByZWxlYXNlZCB0aGUgbGF0ZXN0IGdsb2JhbCByYW5raW5ncyBmb3IgdmlkZW8gZ2VuZXJhdGlvbiBsYXJnZSBtb2RlbHMuIEt1YWlzaG91IEtsaW5nIDEuNiBQcm8gKGhpZ2gtcXVhbGl0eSBtb2RlKSB0b3BwZWQgdGhlIEltYWdlIHRvIFZpZGVvIGNhdGVnb3J5IHdpdGggYW4gQXJlbmEgRUxPIGJlbmNobWFyayBzY29yZSBvZiAxLDAwMCwgd2hpbGUgR29vZ2xlIFZlbyAyIGFuZCBQaWthIEFydCByYW5rZWQgc2Vjb25kIGFuZCB0aGlyZCwgcmVzcGVjdGl2ZWx5LgoKSW4gdGhpcyAyLjAgbW9kZWwgaXRlcmF0aW9uLCBLbGluZyBBSSBvZmZpY2lhbGx5IGludHJvZHVjZXMgbXVsdGktbW9kYWwgdmlzdWFsIGxhbmd1YWdlIChNVkwpLCBhIG5ldyBpbnRlcmFjdGl2ZSBjb25jZXB0IGZvciBBSSB2aWRlbyBnZW5lcmF0aW9uLiBUaGlzIGZlYXR1cmUgYWxsb3dzIHVzZXJzIHRvIGludGVncmF0ZSBtdWx0aW1vZGFsIGlucHV0cywgc3VjaCBhcyBpbWFnZSByZWZlcmVuY2VzIGFuZCB2aWRlbyBjbGlwcywgZW5hYmxpbmcgdGhlbSB0byBjb252ZXkgY29tcGxleCBjcmVhdGl2ZSBpZGVhcyBlZmZlY3RpdmVseSBhbmQgZGlyZWN0bHkgdG8gQUksIGNvdmVyaW5nIGFzcGVjdHMgc3VjaCBhcyBpZGVudGl0eSwgYXBwZWFyYW5jZSwgc3R5bGUsIHNjZW5hcmlvcywgYWN0aW9ucywgZXhwcmVzc2lvbnMsIGNhbWVyYSBtb3ZlbWVudHMsIGFuZCBvdGhlciBlbGVtZW50cy4iLCwsQVBJIGFjY2VzcyxDaGluYSwsLCwsLDIwMjUtMTEtMjggMTE6NTI6MTMrMDA6MDAsLCwsLCxJbmR1c3RyeSwsLCwsVW5yZWxlYXNlZCwsVHJ1ZSwsLCwsLCwsLCwsTm8KS29sb3JzIDIuMCBJbWFnZSBHZW5lcmF0aW9uLEltYWdlIGdlbmVyYXRpb24sIkltYWdlIGdlbmVyYXRpb24sVGV4dC10by1pbWFnZSIsS3VhaXNob3UgVGVjaG5vbG9neSwsMjAyNS0wNC0xNSwiS2xpbmcgQUkgQWR2YW5jZXMgdG8gdGhlIDIuMCBFcmEsIEVtcG93ZXJpbmcgRXZlcnlvbmUgdG8gVGVsbCBHcmVhdCBTdG9yaWVzIHdpdGggQUkiLGh0dHBzOi8vaXIua3VhaXNob3UuY29tL25ld3MtcmVsZWFzZXMvbmV3cy1yZWxlYXNlLWRldGFpbHMva2xpbmctYWktYWR2YW5jZXMtMjAtZXJhLWVtcG93ZXJpbmctZXZlcnlvbmUtdGVsbC1ncmVhdC1zdG9yaWVzLCwsLCwsLCwsLCwsLCxVbmtub3duLCJJbiB0aGUgcmVhbG0gb2YgbGFyZ2UgaW1hZ2UgZ2VuZXJhdGlvbiBtb2RlbHMsIEt1YWlzaG91IEtvbG9ycyBsZWFkcyB0aGUgaW5kdXN0cnkgd2l0aCBzZXZlcmFsIGNvcmUgYWR2YW50YWdlcywgc3VjaCBhcyBwb3dlcmZ1bCBjb21wbGV4IHNlbWFudGljIHVuZGVyc3RhbmRpbmcsIG1vdmllLWxldmVsIHZpc3VhbCBxdWFsaXR5LCBhbmQgY29udHJvbGxhYmxlIHN0eWxpemVkIGdlbmVyYXRpb24gdW5kZXIgbXVsdGlwbGUgY29uZGl0aW9ucy4gSW4gYSBudW1iZXIgb2YgaW50ZXJuYWwgdGVhbSB3aW4tbG9zcyByZXZpZXdzLCBpdCBtYWludGFpbnMgYSBzaWduaWZpY2FudCBhZHZhbnRhZ2Ugb3ZlciBpbmR1c3RyeS1sZWFkaW5nIGltYWdlIG1vZGVscyBzdWNoIGFzIE1pZGpvdXJuZXkgVjcsIEZMVVggMS4xIFBybywgYW5kIFJldmUuIiwsLEFQSSBhY2Nlc3MsQ2hpbmEsLCwsLCwyMDI1LTExLTI4IDExOjUyOjEzKzAwOjAwLCwsLCwsSW5kdXN0cnksLCwsLFVucmVsZWFzZWQsLCwsLCwsLCwsLCwsTm8KVGVycmFNaW5kLCJFYXJ0aCBzY2llbmNlLFZpc2lvbiIsIkltYWdlIGNhcHRpb25pbmcsRmxvb2QgTWFwcGluZyxDcm9wIE1hcHBpbmcgLyBTZWdtZW50YXRpb24sV2lsZGZpcmUgTWFwcGluZyxDbG91ZCBtb25pdG9yaW5nIC8gYW5hbHlzaXMiLCJJQk0sRm9yc2NodW5nc3plbnRydW0gSnVsaWNoLEV1cm9wZWFuIFNwYWNlIEFnZW5jeSAoRVNBKSxOQVNBIiwiSm9oYW5uZXMgSmFrdWJpaywgRmVsaXggWWFuZywg</x:v>
      </x:c>
    </x:row>
    <x:row r="39" ht="18" customHeight="1">
      <x:c r="A39" s="17" t="n">
        <x:v>34</x:v>
      </x:c>
      <x:c r="B39" s="17" t="n">
        <x:v>309</x:v>
      </x:c>
      <x:c r="C39" s="94" t="str">
        <x:v>QmVuZWRpa3QgQmx1bWVuc3RpZWwsIEVyaWsgU2NoZXVyZXIsIFJvY2NvIFNlZG9uYSwgU3RlZmFubyBNYXVyb2dpb3Zhbm5pLCBKZW50ZSBCb3NtYW5zLCBOaWtvbGFvcyBEaW9uZWxpcywgVmFsZXJpbyBNYXJzb2NjaSwgTmlrbGFzIEtvcHAsIFJhaHVsIFJhbWFjaGFuZHJhbiwgUGFvbG8gRnJhY2Nhcm8sIFRob21hcyBCcnVuc2Nod2lsZXIsIEdhYnJpZWxlIENhdmFsbGFybywgSnVhbiBCZXJuYWJlLU1vcmVubywgTmljb2xhcyBMb25nw6lww6kiLDIwMjUtMDQtMTUsVGVycmFNaW5kOiBMYXJnZS1TY2FsZSBHZW5lcmF0aXZlIE11bHRpbW9kYWxpdHkgZm9yIEVhcnRoIE9ic2VydmF0aW9uLGh0dHBzOi8vYXJ4aXYub3JnL2Ficy8yNTA0LjExMTcxLCwsIiIiV2UgYmVuY2htYXJrZWQgVGVycmFNaW5kIGFnYWluc3Qgb3RoZXIgZ2Vvc3BhdGlhbCBmb3VuZGF0aW9uIG1vZGVscyB1c2luZyB0aGUgUEFOR0FFQSBiZW5jaG1hcmsuIFRlcnJhTWluZCBjb25zaXN0ZW50bHkgYWNoaWV2ZWQgc3RhdGUtb2YtdGhlLWFydCBwZXJmb3JtYW5jZSwgc3VycGFzc2luZyBleGlzdGluZyBtb2RlbHMgaW4gdmFyaW91cyBkb3duc3RyZWFtIHRhc2tzIHN1Y2ggYXMgbGFuZCB1c2Ugc2VnbWVudGF0aW9uLCB3YXRlciBib2R5IG1hcHBpbmcsIGFuZCB2ZWdldGF0aW9uIGFzc2Vzc21lbnRzLiIiIiwsLDMuMTA1NDIzMzZlKzIxLDMxMjAwMDAwMDAwMDAwMCBGTE9QL0dQVS9zZWMgKiA5MjE2IEdQVS1ob3VycyAqIDM2MDAgc2VjIC8gaG91ciAqIDAuMyBbYXNzdW1lZCB1dGlsaXphdGlvbl0gPSAzLjEwNTQyMzM2ZSsyMSBGTE9QLDUwMDAwMDAwMDAwMCwiIiJUaGUgbW9kZWwgd2FzIHByZS10cmFpbmVkIG9uIDUwMEIgdG9rZW5zIGZyb20gOU0gc3BhdGlvdGVtcG9yYWxseSBhbGlnbmVkIG11bHRpbW9kYWwgc2FtcGxlcyBmcm9tIHRoZSBUZXJyYU1lc2ggZGF0YXNldC4iIiIsMjg4LjAsIiIiT3ZlcmFsbCwgdGhlIHRyYWluaW5nIG9mIFRlcnJhTWluZHYxLUIgdG9vayAxMiBkYXlzIG9uIDMyIEExMDAgR1BVcywgaS5lLiwgOeKAmTIxNiBHUFUgaG91cnMiIiIsTlZJRElBIEExMDAsLENvbmZpZGVudCwiV2UgcHJlc2VudCBUZXJyYU1pbmQsIHRoZSBmaXJzdCBhbnktdG8tYW55IGdlbmVyYXRpdmUsIG11bHRpbW9kYWwgZm91bmRhdGlvbiBtb2RlbCBmb3IgRWFydGggb2JzZXJ2YXRpb24gKEVPKS4gVW5saWtlIG90aGVyIG11bHRpbW9kYWwgbW9kZWxzLCBUZXJyYU1pbmQgaXMgcHJldHJhaW5lZCBvbiBkdWFsLXNjYWxlIHJlcHJlc2VudGF0aW9ucyBjb21iaW5pbmcgYm90aCB0b2tlbi1sZXZlbCBhbmQgcGl4ZWwtbGV2ZWwgZGF0YSBhY3Jvc3MgbW9kYWxpdGllcy4gT24gYSB0b2tlbiBsZXZlbCwgVGVycmFNaW5kIGVuY29kZXMgaGlnaC1sZXZlbCBjb250ZXh0dWFsIGluZm9ybWF0aW9uIHRvIGxlYXJuIGNyb3NzLW1vZGFsIHJlbGF0aW9uc2hpcHMsIHdoaWxlIG9uIGEgcGl4ZWwgbGV2ZWwsIFRlcnJhTWluZCBsZXZlcmFnZXMgZmluZS1ncmFpbmVkIHJlcHJlc2VudGF0aW9ucyB0byBjYXB0dXJlIGNyaXRpY2FsIHNwYXRpYWwgbnVhbmNlcy4gV2UgcHJldHJhaW5lZCBUZXJyYU1pbmQgb24gbmluZSBnZW9zcGF0aWFsIG1vZGFsaXRpZXMgb2YgYSBnbG9iYWwsIGxhcmdlLXNjYWxlIGRhdGFzZXQuIEluIHRoaXMgcGFwZXIsIHdlIGRlbW9uc3RyYXRlIHRoYXQgKGkpIFRlcnJhTWluZCdzIGR1YWwtc2NhbGUgZWFybHkgZnVzaW9uIGFwcHJvYWNoIHVubG9ja3MgYSByYW5nZSBvZiB6ZXJvLXNob3QgYW5kIGZldy1zaG90IGFwcGxpY2F0aW9ucyBmb3IgRWFydGggb2JzZXJ2YXRpb24sIChpaSkgVGVycmFNaW5kIGludHJvZHVjZXMgIiJUaGlua2luZy1pbi1Nb2RhbGl0aWVzIiIgKFRpTSkgLS0gdGhlIGNhcGFiaWxpdHkgb2YgZ2VuZXJhdGluZyBhZGRpdGlvbmFsIGFydGlmaWNpYWwgZGF0YSBkdXJpbmcgZmluZXR1bmluZyBhbmQgaW5mZXJlbmNlIHRvIGltcHJvdmUgdGhlIG1vZGVsIG91dHB1dCAtLSBhbmQgKGlpaSkgVGVycmFNaW5kIGFjaGlldmVzIGJleW9uZCBzdGF0ZS1vZi10aGUtYXJ0IHBlcmZvcm1hbmNlIGluIGNvbW11bml0eS1zdGFuZGFyZCBiZW5jaG1hcmtzIGZvciBFTyBsaWtlIFBBTkdBRUEuIFRoZSBwcmV0cmFpbmluZyBkYXRhc2V0LCB0aGUgbW9kZWwgd2VpZ2h0cywgYW5kIG91ciBjb2RlIGlzIG9wZW4tc291cmNlZCB1bmRlciBhIHBlcm1pc3NpdmUgbGljZW5zZS4iLCwsT3BlbiB3ZWlnaHRzICh1bnJlc3RyaWN0ZWQpLCJVbml0ZWQgU3RhdGVzIG9mIEFtZXJpY2EsR2VybWFueSxNdWx0aW5hdGlvbmFsLFVuaXRlZCBTdGF0ZXMgb2YgQW1lcmljYSIsLCwsMzIuMCwsMjAyNS0xMS0yOCAxMTo1MjoxMyswMDowMCwsLCwsLCJJbmR1c3RyeSxHb3Zlcm5tZW50LEdvdmVybm1lbnQsR292ZXJubWVudCIsLCwsOTIxNi4wLFVucmVsZWFzZWQsIk1vZGVscyBhbmQgY29kZSBoYXZlIGJlZW4gb3Blbi1zb3VyY2VkIGF0IGh0dHBzOi8vaHVnZ2luZ2ZhY2UuY28vaWJtLWVzYS1nZW9zcGF0aWFsIGFuZCBodHRwczovL2dpdGh1Yi5jb20vaWJtL3RlcnJhbWluZCAoIiJUaGlzIHJlcG8gcHJlc2VudHMgY29kZSBleGFtcGxlcyBmb3IgZmluZS10dW5pbmcgVGVycmFNaW5kIiIpLgoKQXBhY2hlIDIuMApodHRwczovL2h1Z2dpbmdmYWNlLmNvL2libS1lc2EtZ2Vvc3BhdGlhbC9UZXJyYU1pbmQtMS4wLWJhc2UiLCwsLCwsMjUwOTkuMjQxMzYxODI5NjI3LEhhcmR3YXJlLGlibS1lc2EtZ2Vvc3BhdGlhbCwsLCxZZXMKQ29oZXJlIEVtYmVkIDQsIkxhbmd1YWdlLFZpc2lvbixNdWx0aW1vZGFsIiwiU2VtYW50aWMgZW1iZWRkaW5nLFJldHJpZXZhbC1hdWdtZW50ZWQgZ2VuZXJhdGlvbixJbWFnZSBlbWJlZGRpbmciLENvaGVyZSwsMjAyNS0wNC0xNSxJbnRyb2R1Y2luZyBFbWJlZCA0OiBNdWx0aW1vZGFsIHNlYXJjaCBmb3IgYnVzaW5lc3MsaHR0cHM6Ly9jb2hlcmUuY29tL2Jsb2cvZW1iZWQtNCwsLCwsLCwsLCwsLCwsVW5rbm93biwiVG9kYXkgd2XigJlyZSByZWxlYXNpbmcgRW1iZWQgNDogb3VyIGxhdGVzdCBzdGF0ZS1vZi10aGUtYXJ0IG11bHRpbW9kYWwgZW1iZWRkaW5nIG1vZGVsIHRoYXQgZW5hYmxlcyBlbnRlcnByaXNlcyB0byBhZGQgZnJvbnRpZXIgc2VhcmNoIGFuZCByZXRyaWV2YWwgY2FwYWJpbGl0aWVzIHRvIEFJIGFwcGxpY2F0aW9ucyDigJQgYSBuZWNlc3NpdHkgZm9yIGJ1c2luZXNzZXMgYnVpbGRpbmcgYXNzaXN0YW50cyBvciBhZ2VudHMgdGhhdCBuZWVkIHRvIHVuZGVyc3RhbmQgdGhlaXIgYnVzaW5lc3MgY29udGV4dC4KCkVtYmVkIDQgb2ZmZXJzIGN1c3RvbWVyczoKClN0YXRlLW9mLXRoZS1hcnQgbXVsdGltb2RhbGl0eTogRW1iZWQgNCBpcyB1bmlxdWVseSBjYXBhYmxlIGF0IGFjY3VyYXRlbHkgYW5kIHF1aWNrbHkgc2VhcmNoaW5nIG11bHRpZmFjZXRlZCBkb2N1bWVudHMgc3VjaCBhcyBpbnRyaWNhdGUgUERGIHJlcG9ydHMgYW5kIGR5bmFtaWMgcHJlc2VudGF0aW9uIHNsaWRlcyDigJQgd2hldGhlciB0aGUgZG9jdW1lbnQgaXMgdGV4dC1iYXNlZCBvciBpbmNsdWRlcyBpbWFnZXMsIHRhYmxlcywgZ3JhcGhzLCBjb2RlLCBhbmQgZGlhZ3JhbXMuCkJyZWFrdGhyb3VnaCBjb250ZXh0IGxlbmd0aDogRW1iZWQgNCBjYW4gZ2VuZXJhdGUgZW1iZWRkaW5ncyBmb3IgZG9jdW1lbnRzIHVwIHRvIDEyOEsgdG9rZW5zIChhcm91bmQgMjAwIHBhZ2VzKSBpbiBsZW5ndGggc3VjaCBhcyBhbm51YWwgZmluYW5jaWFsIHJlcG9ydHMsIHByb2R1Y3QgbWFudWFscywgb3IgZGV0YWlsZWQgbGVnYWwgY29udHJhY3RzLgpMZWFkaW5nIG11bHRpbGluZ3VhbCBjYXBhYmlsaXRpZXM6IEVtYmVkIDQgaXMgbXVsdGlsaW5ndWFsIGFjcm9zcyAxMDArIGxhbmd1YWdlcyBpbmNsdWRpbmcga2V5IGJ1c2luZXNzIGxhbmd1YWdlcyBzdWNoIGFzIEFyYWJpYywgSmFwYW5lc2UsIEtvcmVhbiwgYW5kIEZyZW5jaCB0byBzdXBwb3J0IGdsb2JhbCBlbnRlcnByaXNlcy4KRW5oYW5jZW1lbnRzIGZvciBzZWN1cml0eS1taW5kZWQgaW5kdXN0cmllczogRW1iZWQgNCBpcyBvcHRpbWl6ZWQgd2l0aCBkb21haW4tc3BlY2lmaWMgdW5kZXJzdGFuZGluZyBvZiBkYXRhIGZyb20gcmVndWxhdGVkIGluZHVzdHJpZXMgc3VjaCBhcyBmaW5hbmNlLCBoZWFsdGhjYXJlLCBhbmQgbWFudWZhY3R1cmluZy4gSXQgY2FuIGJlIGRlcGxveWVkIGluIHZpcnR1YWwgcHJpdmF0ZSBjbG91ZCAoVlBDKSBhbmQgb24tcHJlbWlzZSBlbnZpcm9ubWVudHMgdG8ga2VlcCBkYXRhIHNlY3VyZS4iLCwsQVBJIGFjY2VzcyxDYW5hZGEsLCwsLCwyMDI1LTExLTI4IDExOjUyOjEzKzAwOjAwLCwsLCwsSW5kdXN0cnksLCwsLFVucmVsZWFzZWQsLCwsLCwsLCwsLCwsTm8KR1BULTQuMSwiTXVsdGltb2RhbCxMYW5ndWFnZSxWaXNpb24sVmlkZW8iLCJMYW5ndWFnZSBtb2RlbGluZy9nZW5lcmF0aW9uLENvZGUgZ2VuZXJhdGlvbixRdWVzdGlvbiBhbnN3ZXJpbmcsUXVhbnRpdGF0aXZlIHJlYXNvbmluZyxJbnN0cnVjdGlvbiBpbnRlcnByZXRhdGlvbixTeXN0ZW0gY29udHJvbCxWaXN1YWwgcXVlc3Rpb24gYW5zd2VyaW5nLFZpZGVvIGRlc2NyaXB0aW9uIixPcGVuQUksIlJlc2VhcmNoIGxlYWRzCkFuYW55YSBLdW1hciwgSmlhaHVpIFl1LCBKb2huIEhhbGxtYW4sIE1pY2hlbGxlIFBva3Jhc3MKClJlc2VhcmNoIGNvcmUgY29udHJpYnV0b3JzCkFkYW0gR291Y2hlciwgQWRpIEdhbmVzaCwgQm93ZW4gQ2hlbmcsIEJyYW5kb24gTWNLaW56aWUsIEJyaWFuIFpoYW5nLCBDaHJpcyBLb2NoLCBDb2xpbiBXZWksIERhdmlkIE1lZGluYSwgRWRtdW5kIFdvbmcsIEVyaW4gS2F2YW5hdWdoLCBGbG9yZW50IEJla2VybWFuLCBIYWl0YW5nIEh1LCBIb25neXUgUmVuLCBJc2hhYW4gU2luZ2FsLCBKYW1pZSBLaXJvcywgSmFzb24gQWksIEppIExpbiwgSm9uYXRoYW4gQ2hpZW4sIEpvc2ggTWNHcmF0aCwgSnVsaWFuIExlZSwgSnVsaWUgV2FuZywgS2V2aW4gTHUsIEtyaXN0aWFuIEdlb3JnaWV2LCBLeWxlIEx1dGhlciwgTGkgSmluZywgTWF4IFNjaHdhcnplciwgTWlndWVsIENhc3RybywgTml0aXNoIEtlc2thciwgUmFwaGEgR29udGlqbyBMb3BlcywgU2hlbmdqaWEgWmhhbywgU3VsbHkgQ2hlbiwgU3V2YW5zaCBTYW5qZWV2LCBUYXlsb3IgR29yZG9uLCBUZWQgU2FuZGVycywgV2VuZGEgWmhvdSwgWWFuZyBTb25nLCBZdWppYSBYaWUsIFl1amlhIEppbiwgWmhpc2h1YWkgWmhhbmciLDIwMjUtMDQtMTQsIkludHJvZHVjaW5nIEdQVC00LjEgaW4gdGhlIEFQSTogQSBuZXcgc2VyaWVzIG9mIEdQVCBtb2RlbHMgZmVhdHVyaW5nIG1ham9yIGltcHJvdmVtZW50cyBvbiBjb2RpbmcsIGluc3RydWN0aW9uIGZvbGxvd2luZywgYW5kIGxvbmcgY29udGV4dOKAlHBsdXMgb3VyIGZpcnN0LWV2ZXIgbmFubyBtb2RlbC4iLGh0dHBzOi8vb3BlbmFpLmNvbS9pbmRleC9ncHQtNC0xLywsLCwsLCxGbGFnc2hpcCBtb2RlbCBmcm9tIGEgbGVhZGluZyBkZXZlbG9wZXIgaW4gbWlkLTIwMjU7IHZlcnkgbGlrZWx5IGl0IHVzZWQgPjFlMjUgRkxPUC4sLCwsLCwsVW5rbm93biwiVG9kYXksIHdl4oCZcmUgbGF1bmNoaW5nIHRocmVlIG5ldyBtb2RlbHMgaW4gdGhlIEFQSTogR1BU4oCRNC4xLCBHUFTigJE0LjEgbWluaSwgYW5kIEdQVOKAkTQuMSBuYW5vLiBUaGVzZSBtb2RlbHMgb3V0cGVyZm9ybSBHUFTigJE0byBhbmQgR1BU4oCRNG8gbWluaSBhY3Jvc3MgdGhlIGJvYXJkLCB3aXRoIG1ham9yIGdhaW5zIGluIGNvZGluZyBhbmQgaW5zdHJ1Y3Rpb24gZm9sbG93aW5nLiBUaGV5IGFsc28gaGF2ZSBsYXJnZXIgY29udGV4dCB3aW5kb3dz4oCUc3VwcG9ydGluZyB1cCB0byAxIG1pbGxpb24gdG9rZW5zIG9mIGNvbnRleHTigJRhbmQgYXJlIGFibGUgdG8gYmV0dGVyIHVzZSB0aGF0IGNvbnRleHQgd2l0aCBpbXByb3ZlZCBsb25nLWNvbnRleHQgY29tcHJlaGVuc2lvbi4gVGhleSBmZWF0dXJlIGEgcmVmcmVzaGVkIGtub3dsZWRnZSBjdXRvZmYgb2YgSnVuZSAyMDI0LgoKR1BU4oCRNC4xIGV4Y2VscyBhdCB0aGUgZm9sbG93aW5nIGluZHVzdHJ5IHN0YW5kYXJkIG1lYXN1cmVzOiAKCkNvZGluZzogR1BU4oCRNC4xIHNjb3JlcyA1NC42JSBvbiBTV0UtYmVuY2ggVmVyaWZpZWQsIGltcHJvdmluZyBieSAyMS40JWFicyBvdmVyIEdQVOKAkTRvIGFuZCAyNi42JWFicyBvdmVyIEdQVOKAkTQuNeKAlG1ha2luZyBpdCBhIGxlYWRpbmcgbW9kZWwgZm9yIGNvZGluZy4KSW5zdHJ1Y3Rpb24gZm9sbG93aW5nOiBPbiBTY2FsZeKAmXMgTXVsdGlDaGFsbGVuZ2XigaAob3BlbnMgaW4gYSBuZXcgd2luZG93KSBiZW5jaG1hcmssIGEgbWVhc3VyZSBvZiBpbnN0cnVjdGlvbiBmb2xsb3dpbmcgYWJpbGl0eSwgR1BU4oCRNC4xIHNjb3JlcyAzOC4zJSwgYSAxMC41JWFicyBpbmNyZWFzZSBvdmVyIEdQVOKAkTRvLgpMb25nIGNvbnRleHQ6IE9uIFZpZGVvLU1NReKBoChvcGVucyBpbiBhIG5ldyB3aW5kb3cpLCBhIGJlbmNobWFyayBmb3IgbXVsdGltb2RhbCBsb25nIGNvbnRleHQgdW5kZXJzdGFuZGluZywgR1BU4oCRNC4xIHNldHMgYSBuZXcgc3RhdGUtb2YtdGhlLWFydCByZXN1bHTigJRzY29yaW5nIDcyLjAlIG9uIHRoZSBsb25nLCBubyBzdWJ0aXRsZXMgY2F0ZWdvcnksIGEgNi43JWFicyBpbXByb3ZlbWVudCBvdmVyIEdQVOKAkTRvLiIsLCxBUEkgYWNjZXNzLFVuaXRlZCBTdGF0ZXMgb2YgQW1lcmljYSwsLCwsLDIwMjUtMTEtMjggMTE6NTI6MTMrMDA6MDAsLCwsLCxJbmR1c3RyeSwsLCwsVW5yZWxlYXNlZCwiIiJHUFTigJE0LjEgd2lsbCBvbmx5IGJlIGF2YWlsYWJsZSB2aWEgdGhlIEFQSSIiIixUcnVlLCwsLCwsLCwsLCxObwpHUFQtNC4xIG1pbmksIk11bHRpbW9kYWwsTGFuZ3VhZ2UsVmlzaW9uLFZpZGVvIiwiTGFuZ3VhZ2UgbW9kZWxpbmcvZ2VuZXJhdGlvbixDb2RlIGdlbmVyYXRpb24sUXVlc3Rpb24gYW5zd2VyaW5nLFF1YW50aXRhdGl2ZSByZWFzb25pbmcsSW5zdHJ1Y3Rpb24gaW50ZXJwcmV0YXRpb24sU3lzdGVtIGNvbnRyb2wsVmlzdWFsIHF1ZXN0aW9uIGFuc3dlcmluZyxWaWRlbyBkZXNjcmlwdGlvbiIsT3BlbkFJLCJSZXNlYXJjaCBsZWFkcwpBbmFueWEgS3VtYXIsIEppYWh1aSBZdSwgSm9obiBIYWxsbWFuLCBNaWNoZWxsZSBQb2tyYXNzCgpSZXNlYXJjaCBjb3JlIGNvbnRyaWJ1dG9ycwpBZGFtIEdvdWNoZXIsIEFkaSBHYW5lc2gsIEJvd2VuIENoZW5nLCBCcmFuZG9uIE1jS2luemllLCBCcmlhbiBaaGFuZywgQ2hyaXMgS29jaCwgQ29saW4gV2VpLCBEYXZpZCBNZWRpbmEsIEVkbXVuZCBXb25nLCBFcmluIEthdmFuYXVnaCwgRmxvcmVudCBCZWtlcm1hbiwgSGFpdGFuZyBIdSwgSG9uZ3l1IFJlbiwgSXNoYWFuIFNpbmdhbCwgSmFtaWUgS2lyb3MsIEphc29uIEFpLCBKaSBMaW4sIEpvbmF0aGFuIENoaWVuLCBKb3NoIE1jR3JhdGgsIEp1bGlhbiBMZWUsIEp1bGllIFdhbmcsIEtldmluIEx1LCBLcmlzdGlhbiBHZW9yZ2lldiwgS3lsZSBMdXRoZXIsIExpIEppbmcsIE1heCBTY2h3YXJ6ZXIsIE1pZ3VlbCBDYXN0cm8sIE5pdGlzaCBLZXNrYXIsIFJhcGhhIEdvbnRpam8gTG9wZXMsIFNoZW5namlhIFpoYW8sIFN1bGx5IENoZW4sIFN1dmFuc2ggU2FuamVldiwgVGF5bG9yIEdvcmRvbiwgVGVkIFNhbmRlcnMsIFdlbmRhIFpob3UsIFlhbmcgU29uZywgWXVqaWEgWGllLCBZdWppYSBKaW4sIFpoaXNodWFpIFpoYW5nIiwyMDI1LTA0LTE0LCJJbnRyb2R1Y2luZyBHUFQtNC4xIGluIHRoZSBBUEk6IEEgbmV3IHNlcmllcyBvZiBHUFQgbW9kZWxzIGZlYXR1cmluZyBtYWpvciBpbXByb3ZlbWVudHMgb24gY29kaW5nLCBpbnN0cnVjdGlvbiBmb2xsb3dpbmcsIGFuZCBsb25nIGNvbnRleHTigJRwbHVzIG91ciBmaXJzdC1ldmVyIG5hbm8gbW9kZWwuIixodHRwczovL29wZW5haS5jb20vaW5kZXgvZ3B0LTQtMS8sLCwsLCwsLCwsLCwsLFVua25vd24sIkdQVOKAkTQuMSBtaW5pIGlzIGEgc2lnbmlmaWNhbnQgbGVhcCBpbiBzbWFsbCBtb2RlbCBwZXJmb3JtYW5jZSwgZXZlbiBiZWF0aW5nIEdQVOKAkTRvIGluIG1hbnkgYmVuY2htYXJrcy4gSXQgbWF0Y2hlcyBvciBleGNlZWRzIEdQVOKAkTRvIGluIGludGVsbGlnZW5jZSBldmFscyB3aGlsZSByZWR1Y2luZyBsYXRlbmN5IGJ5IG5lYXJseSBoYWxmIGFuZCByZWR1Y2luZyBjb3N0IGJ5IDgzJS4gIiwsLEFQSSBhY2Nlc3MsVW5pdGVkIFN0YXRlcyBvZiBBbWVyaWNhLCwsLCwsMjAyNS0xMS0yOCAxMTo1MjoxMyswMDowMCwsLCwsLEluZHVzdHJ5LCwsLCxVbnJlbGVhc2VkLCIiIkdQVOKAkTQuMSB3aWxsIG9ubHkgYmUgYXZhaWxhYmxlIHZpYSB0aGUgQVBJIiIiLFRydWUsLCwsLCwsLCwsLE5vCkdQVC00LjEgbmFubywiTXVsdGltb2RhbCxMYW5ndWFnZSxWaXNpb24sVmlkZW8iLCJMYW5ndWFnZSBtb2RlbGluZy9nZW5lcmF0aW9uLENvZGUgZ2VuZXJhdGlvbixRdWVzdGlvbiBhbnN3ZXJpbmcsUXVhbnRpdGF0aXZlIHJlYXNvbmluZyxJbnN0cnVjdGlvbiBpbnRlcnByZXRhdGlvbixTeXN0ZW0gY29udHJvbCxWaXN1YWwgcXVlc3Rpb24gYW5zd2VyaW5nLFZpZGVvIGRlc2NyaXB0aW9uIixPcGVuQUksIlJlc2VhcmNoIGxlYWRzCkFuYW55YSBLdW1hciwgSmlhaHVpIFl1LCBKb2huIEhhbGxtYW4sIE1pY2hlbGxlIFBva3Jhc3MKClJlc2VhcmNoIGNvcmUgY29udHJpYnV0b3JzCkFkYW0gR291Y2hlciwgQWRpIEdhbmVzaCwgQm93ZW4gQ2hlbmcsIEJyYW5kb24gTWNLaW56aWUsIEJyaWFuIFpoYW5nLCBDaHJpcyBLb2NoLCBDb2xpbiBXZWksIERhdmlkIE1lZGluYSwgRWRtdW5kIFdvbmcsIEVyaW4gS2F2YW5hdWdoLCBGbG9yZW50IEJla2VybWFuLCBIYWl0YW5nIEh1LCBIb25neXUgUmVuLCBJc2hhYW4gU2luZ2FsLCBKYW1pZSBLaXJvcywgSmFzb24gQWksIEppIExpbiwgSm9uYXRoYW4gQ2hpZW4sIEpvc2ggTWNHcmF0aCwgSnVsaWFuIExlZSwgSnVsaWUgV2FuZywgS2V2aW4gTHUsIEtyaXN0aWFuIEdlb3JnaWV2LCBLeWxlIEx1dGhlciwgTGkgSmluZywgTWF4IFNjaHdhcnplciwgTWlndWVsIENhc3RybywgTml0aXNoIEtlc2thciwgUmFwaGEgR29udGlqbyBMb3BlcywgU2hlbmdqaWEgWmhhbywgU3VsbHkgQ2hlbiwgU3V2YW5zaCBTYW5qZWV2LCBUYXlsb3IgR29yZG9uLCBUZWQgU2FuZGVycywgV2VuZGEgWmhvdSwgWWFuZyBTb25nLCBZdWppYSBYaWUsIFl1amlhIEppbiwgWmhpc2h1YWkgWmhhbmciLDIwMjUtMDQtMTQsIkludHJvZHVjaW5nIEdQVC00LjEgaW4gdGhlIEFQSTogQSBuZXcgc2VyaWVzIG9mIEdQVCBtb2RlbHMgZmVhdHVyaW5nIG1ham9yIGltcHJvdmVtZW50cyBvbiBjb2RpbmcsIGluc3RydWN0aW9uIGZvbGxvd2luZywgYW5kIGxvbmcgY29udGV4dOKAlHBsdXMgb3VyIGZpcnN0LWV2ZXIgbmFubyBtb2RlbC4iLGh0dHBzOi8vb3BlbmFpLmNvbS9pbmRleC9ncHQtNC0xLywsLCwsLCwsLCwsLCwsVW5rbm93biwiRm9yIHRhc2tzIHRoYXQgZGVtYW5kIGxvdyBsYXRlbmN5LCBHUFTigJE0LjEgbmFubyBpcyBvdXIgZmFzdGVzdCBhbmQgY2hlYXBlc3QgbW9kZWwgYXZhaWxhYmxlLiBJdCBkZWxpdmVycyBleGNlcHRpb25hbCBwZXJmb3JtYW5jZSBhdCBhIHNtYWxsIHNpemUgd2l0aCBpdHMgMSBtaWxsaW9uIHRva2VuIGNvbnRleHQgd2luZG93LCBhbmQgc2NvcmVzIDgwLjElIG9uIE1NTFUsIDUwLjMlIG9uIEdQUUEsIGFuZCA5LjglIG9uIEFpZGVyIHBvbHlnbG90IGNvZGluZ+KAlGV2ZW4gaGlnaGVyIHRoYW4gR1BU4oCRNG8gbWluaS4gSXTigJlzIGlkZWFsIGZvciB0YXNrcyBsaWtlIGNsYXNzaWZpY2F0aW9uIG9yIGF1dG9jb21wbGV0aW9uLiIsLCxBUEkgYWNjZXNzLFVuaXRlZCBTdGF0ZXMgb2YgQW1lcmljYSwsLCwsLDIwMjUtMTEtMjggMTE6NTI6MTMrMDA6MDAsLCwsLCxJbmR1c3RyeSwsLCwsVW5yZWxlYXNlZCwiIiJHUFTigJE0LjEgd2lsbCBvbmx5IGJlIGF2YWlsYWJsZSB2aWEgdGhlIEFQSSIiIixUcnVlLCwsLCwsLCwsLCxObwpOZW1vdHJvbi1IIDhCLExhbmd1YWdlLCJMYW5ndWFnZSBtb2RlbGluZy9nZW5lcmF0aW9uLFF1ZXN0aW9uIGFuc3dlcmluZyxUcmFuc2xhdGlvbixRdWFudGl0YXRpdmUgcmVhc29uaW5nLENvZGUgZ2VuZXJhdGlvbiIsTlZJRElBLCJOVklESUE6IEFhcm9uIEJsYWtlbWFuLCBBYXJ0aSBCYXNhbnQsIEFiaGluYXYgS2hhdHRhciwgQWRpdGh5YSBSZW5kdWNoaW50YWxhLCBBa2hpYWQgQmVyY292aWNoLCBBbGVrc2FuZGVyIEZpY2VrLCBBbGV4aXMgQmpvcmxpbiwgQWxpIFRhZ2hpYmFraHNoaSwgQW1hbGEgU2FuamF5IERlc2htdWtoLCBBbWV5YSBTdW5pbCBNYWhhYmFsZXNod2Fya2FyLCBBbmRyZXcgVGFvLCBBbm5hIFNob3JzLCBBc2h3YXRoIEFpdGhhbCwgQXNod2luIFBvb2phcnksIEF5dXNoIERhdHRhZ3VwdGEsIEJhbGFyYW0gQnVkZGhhcmFqdSwgQm9iYnkgQ2hlbiwgQm9yaXMgR2luc2J1cmcsIEJveGluIFdhbmcsIEJyYW5kb24gTm9yaWNrLCBCcmlhbiBCdXR0ZXJmaWVsZCwgQnJ5YW4gQ2F0YW56YXJvLCBDYXJsbyBkZWwgTXVuZG8sIENoZW5neXUgRG9uZywgQ2hyaXN0aW5lIEhhcnZleSwgQ2hyaXN0b3BoZXIgUGFyaXNpZW4sIERhbiBTdSwgRGFuaWVsIEtvcnpla3dhLCBEYW5ueSBZaW4sIERhcmlhIEdpdG1hbiwgRGF2aWQgTW9zYWxsYW5lemhhZCwgRGVlcGFrIE5hcmF5YW5hbiwgRGVueXMgRnJpZG1hbiwgRGltYSBSZWtlc2gsIERpbmcgTWEsIERteXRybyBQeWtodGFyLCBEb25nIEFobiwgRHVuY2FuIFJpYWNoLCBEdXNhbiBTdG9zaWMsIEVpbGVlbiBMb25nLCBFbGFkIFNlZ2FsLCBFbGxpZSBFdmFucywgRXJpYyBDaHVuZywgRXJpY2sgR2FsaW5raW4sIEV2ZWxpbmEgQmFraHR1cmluYSwgRXdhIERvYnJvd29sc2thLCBGZWkgSmlhLCBGdXhpYW8gTGl1LCBHYXJnaSBQcmFzYWQsIEdlcmFsZCBTaGVuLCBHdWlsaW4gTGl1LCBHdW8gQ2hlbiwgSGFpZmVuZyBRaWFuLCBIZWxlbiBOZ28sIEhvbmdiaW4gTGl1LCBIdWkgTGksIElnb3IgR2l0bWFuLCBJbGlhIEthcm1hbm92LCBJdmFuIE1vc2hrb3YsIEl6aWsgR29sYW4sIEphbiBLYXV0eiwgSmFuZSBQb2xhayBTY293Y3JvZnQsIEphcmVkIENhc3BlciwgSmFybm8gU2VwcGFuZW4sIEphc29uIEx1LCBKYXNvbiBTZXdhbGwsIEppYXFpIFplbmcsIEppYXh1YW4gWW91LCBKaW1teSBaaGFuZywgSmluZyBaaGFuZywgSmluaW5nIEh1YW5nLCBKaW56ZSBYdWUsIEpvY2VseW4gSHVhbmcsIEpvZXkgQ29ud2F5LCBKb2huIEthbWFsdSwgSm9uIEJhcmtlciwgSm9uYXRoYW4gQ29oZW4sIEpvc2VwaCBKZW5uaW5ncywgSnVwaW5kZXIgUGFybWFyLCBLYXJhbiBTYXByYSwgS2FyaSBCcmlza2ksIEthdGVyeW5hIENodW1hY2hlbmtvLCBLYXRoZXJpbmUgTHVuYSwgS2VzaGF2IFNhbnRoYW5hbSwgS2V6aGkgS29uZywgS2lydGhpIFNpdmFtYW5pLCBLcnp5c3p0b2YgUGF3ZWxlYywgS3VtYXIgQW5paywgS3VubHVuIExpLCBMYXdyZW5jZSBNY0FmZWUsIExlb24gRGVyY3p5bnNraSwgTGluZHNleSBQYXZhbywgTHVpcyBWZWdhLCBMdWthcyBWb2VndGxlLCBNYWNpZWogQmFsYSwgTWFlciBSb2RyaWd1ZXMgZGUgTWVsbywgTWFrZXNoIE5hcnNpbWhhbiBTcmVlZGhhciwgTWFyY2luIENob2Nob3dza2ksIE1hcmt1cyBLbGllZ2wgZXQgYWwuICgxMDAgYWRkaXRpb25hbCBhdXRob3JzIG5vdCBzaG93bikiLDIwMjUtMDQtMTQsTmVtb3Ryb24tSDogQSBGYW1pbHkgb2YgQWNjdXJhdGUgYW5kIEVmZmljaWVudCBIeWJyaWQgTWFtYmEtVHJhbnNmb3JtZXIgTW9kZWxzLGh0dHBzOi8vYXJ4aXYub3JnL2Ficy8yNTA0LjAzNjI0LCwsLDgwMDAwMDAwMDAuMCwiTW9kZWwgQXJjaGl0ZWN0dXJlCkFyY2hpdGVjdHVyZSBUeXBlOiBIeWJyaWQgTWFtYmEtVHJhbnNmb3JtZXIKTmV0d29yayBBcmNoaXRlY3R1cmU6IE5lbW90cm9uLUgKVGhpcyBtb2RlbCBoYXMgOEIgbW9kZWwgcGFyYW1ldGVycy4iLDcuMmUrMjMsNiBGTE9QIC8gcGFyYW1ldGVyIC8gdG9rZW4gKiA4ICogMTBeOSBwYXJhbWV0ZXJzICogMTUgKiAxMF4xMiB0b2tlbnMgPSA3LjJlKzIzIEZMT1AsLCIiIldlIHRyYWluZWQgTmVtb3Ryb24tSC04Qi1CYXNlIG9uIGEgdG9rZW4gaG9yaXpvbiBvZiAxNSB0cmlsbGlvbiB0b2tlbnMiIiIsLCwsLENvbmZpZGVudCwiQXMgaW5mZXJlbmNlLXRpbWUgc2NhbGluZyBiZWNvbWVzIGNyaXRpY2FsIGZvciBlbmhhbmNlZCByZWFzb25pbmcgY2FwYWJpbGl0aWVzLCBpdCBpcyBpbmNyZWFzaW5nbHkgYmVjb21pbmcgaW1wb3J0YW50IHRvIGJ1aWxkIG1vZGVscyB0aGF0IGFyZSBlZmZpY2llbnQgdG8gaW5mZXIuIFdlIGludHJvZHVjZSBOZW1vdHJvbi1ILCBhIGZhbWlseSBvZiA4QiBhbmQgNTZCLzQ3QiBoeWJyaWQgTWFtYmEtVHJhbnNmb3JtZXIgbW9kZWxzIGRlc2lnbmVkIHRvIHJlZHVjZSBpbmZlcmVuY2UgY29zdCBmb3IgYSBnaXZlbiBhY2N1cmFjeSBsZXZlbC4gVG8gYWNoaWV2ZSB0aGlzIGdvYWwsIHdlIHJlcGxhY2UgdGhlIG1ham9yaXR5IG9mIHNlbGYtYXR0ZW50aW9uIGxheWVycyBpbiB0aGUgY29tbW9uIFRyYW5zZm9ybWVyIG1vZGVsIGFyY2hpdGVjdHVyZSB3aXRoIE1hbWJhIGxheWVycyB0aGF0IHBlcmZvcm0gY29uc3RhbnQgY29tcHV0YXRpb24gYW5kIHJlcXVpcmUgY29uc3RhbnQgbWVtb3J5IHBlciBnZW5lcmF0ZWQgdG9rZW4uIFdlIHNob3cgdGhhdCBOZW1vdHJvbi1IIG1vZGVscyBvZmZlciBlaXRoZXIgYmV0dGVyIG9yIG9uLXBhciBhY2N1cmFjeSBjb21wYXJlZCB0byBvdGhlciBzaW1pbGFybHktc2l6ZWQgc3RhdGUtb2YtdGhlLWFydCBvcGVuLXNvdXJjZWQgVHJhbnNmb3JtZXIgbW9kZWxzIChlLmcuLCBRd2VuLTIuNS03Qi83MkIgYW5kIExsYW1hLTMuMS04Qi83MEIpLCB3aGlsZSBiZWluZyB1cCB0byAzw5cgZmFzdGVyIGF0IGluZmVyZW5jZS4gVG8gZnVydGhlciBpbmNyZWFzZSBpbmZlcmVuY2Ugc3BlZWQgYW5kIHJlZHVjZSB0aGUgbWVtb3J5IHJlcXVpcmVkIGF0IGluZmVyZW5jZSB0aW1lLCB3ZSBjcmVhdGVkIE5lbW90cm9uLUgtNDdCLUJhc2UgZnJvbSB0aGUgNTZCIG1vZGVsIHVzaW5nIGEgbmV3IGNvbXByZXNzaW9uIHZpYSBwcnVuaW5nIGFuZCBkaXN0aWxsYXRpb24gdGVjaG5pcXVlIGNhbGxlZCBNaW5pUHV6emxlLiBOZW1vdHJvbi1ILTQ3Qi1CYXNlIGFjaGlldmVzIHNpbWlsYXIgYWNjdXJhY3kgdG8gdGhlIDU2QiBtb2RlbCwgYnV0IGlzIDIwJSBmYXN0ZXIgdG8gaW5mZXIuIEluIGFkZGl0aW9uLCB3ZSBpbnRyb2R1Y2UgYW4gRlA4LWJhc2VkIHRyYWluaW5nIHJlY2lwZSBhbmQgc2hvdyB0aGF0IGl0IGNhbiBhY2hpZXZlIG9uIHBhciByZXN1bHRzIHdpdGggQkYxNi1iYXNlZCB0cmFpbmluZy4gVGhpcyByZWNpcGUgaXMgdXNlZCB0byB0cmFpbiB0aGUgNTZCIG1vZGVsLiBXZSBhcmUgcmVsZWFzaW5nIE5lbW90cm9uLUggYmFzZSBtb2RlbCBjaGVja3BvaW50cyB3aXRoIHN1cHBvcnQgaW4gSHVnZ2luZyBGYWNlIGFuZCBOZU1vLiIsMS4wLCxPcGVuIHdlaWdodHMgKG5vbi1jb21tZXJjaWFsKSxVbml0ZWQgU3RhdGVzIG9mIEFtZXJpY2EsLCwsLCwyMDI1LTExLTI4IDExOjUyOjEzKzAwOjAwLCwsLDYyOTE0NTYuMCwiIiJXZSB1c2VkIGEgc2VxdWVuY2UgbGVuZ3RoIG9mIDgxOTIgYW5kIGdsb2JhbCBiYXRjaCBzaXplIG9mIDc2OCAoNjI5MTQ1NiB0b2tlbnMgcGVyIGJhdGNoKS4iIiIsSW5kdXN0cnksLCwsLFVucmVsZWFzZWQsImh0dHBzOi8vaHVnZ2luZ2ZhY2UuY28vbnZpZGlhL05lbW90cm9uLUgtOEItQmFzZS04SwpudmlkaWEtaW50ZXJuYWwtc2NpZW50aWZpYy1yZXNlYXJjaC1hbmQtZGV2ZWxvcG1lbnQtbW9kZWwtbGljZW5zZSIsVHJ1ZSwsLEZQOCwsLE9wZXJhdGlvbiBjb3VudGluZyxudmlkaWEsLCwsWWVzCk5lbW90cm9uLUggNDdCLExhbmd1YWdlLCJMYW5ndWFnZSBtb2RlbGluZy9nZW5lcmF0aW9uLFF1ZXN0aW9uIGFuc3dlcmluZyxUcmFuc2xhdGlvbixRdWFudGl0YXRpdmUgcmVhc29uaW5nLENvZGUgZ2VuZXJhdGlvbixOZXVyYWwgQXJjaGl0ZWN0dXJlIFNlYXJjaCAtIE5BUyIsTlZJRElBLCJOVklESUE6IEFhcm9uIEJsYWtlbWFuLCBBYXJ0aSBCYXNhbnQsIEFiaGluYXYgS2hhdHRhciwgQWRpdGh5YSBSZW5kdWNoaW50YWxhLCBBa2hpYWQgQmVyY292aWNoLCBBbGVrc2FuZGVyIEZpY2VrLCBBbGV4aXMgQmpvcmxpbiwgQWxpIFRhZ2hpYmFraHNoaSwgQW1hbGEgU2FuamF5IERlc2htdWtoLCBBbWV5YSBTdW5pbCBNYWhhYmFsZXNod2Fya2FyLCBBbmRyZXcgVGFvLCBBbm5hIFNob3JzLCBBc2h3YXRoIEFpdGhhbCwgQXNod2luIFBvb2phcnksIEF5dXNoIERhdHRhZ3VwdGEsIEJhbGFyYW0gQnVkZGhhcmFqdSwgQm9iYnkgQ2hlbiwgQm9yaXMgR2luc2J1cmcsIEJveGluIFdhbmcsIEJyYW5kb24gTm9yaWNrLCBCcmlhbiBCdXR0ZXJmaWVsZCwgQnJ5YW4gQ2F0YW56YXJvLCBDYXJsbyBkZWwgTXVuZG8sIENoZW5neXUgRG9uZywgQ2hyaXN0aW5lIEhhcnZleSwgQ2hyaXN0b3BoZXIgUGFyaXNpZW4sIERhbiBTdSwgRGFuaWVsIEtvcnpla3dhLCBEYW5ueSBZaW4sIERhcmlhIEdpdG1hbiwgRGF2aWQgTW9zYWxsYW5lemhhZCwgRGVlcGFrIE5hcmF5YW5hbiwgRGVueXMgRnJpZG1hbiwgRGltYSBSZWtlc2gsIERpbmcgTWEsIERteXRybyBQeWtodGFyLCBEb25nIEFobiwgRHVuY2FuIFJpYWNoLCBEdXNhbiBTdG9zaWMsIEVpbGVlbiBMb25nLCBFbGFkIFNlZ2FsLCBFbGxpZSBFdmFucywgRXJpYyBDaHVuZywgRXJpY2sgR2FsaW5raW4sIEV2ZWxpbmEgQmFraHR1cmluYSwgRXdhIERvYnJvd29sc2thLCBGZWkgSmlhLCBGdXhpYW8gTGl1LCBHYXJnaSBQcmFzYWQsIEdlcmFsZCBTaGVuLCBHdWlsaW4gTGl1LCBHdW8gQ2hlbiwgSGFpZmVuZyBRaWFuLCBIZWxlbiBOZ28sIEhvbmdiaW4gTGl1LCBIdWkgTGksIElnb3IgR2l0bWFuLCBJbGlhIEthcm1hbm92LCBJdmFuIE1vc2hrb3YsIEl6aWsgR29sYW4sIEphbiBLYXV0eiwgSmFuZSBQb2xhayBTY293Y3JvZnQsIEphcmVkIENhc3BlciwgSmFybm8gU2VwcGFuZW4sIEphc29uIEx1LCBKYXNvbiBTZXdhbGwsIEppYXFpIFplbmcsIEppYXh1YW4gWW91LCBKaW1teSBaaGFuZywgSmluZyBaaGFuZywgSmluaW5nIEh1YW5nLCBKaW56ZSBYdWUsIEpvY2VseW4gSHVhbmcsIEpvZXkgQ29ud2F5LCBKb2huIEthbWFsdSwgSm9uIEJhcmtlciwgSm9uYXRoYW4gQ29oZW4sIEpvc2VwaCBKZW5uaW5ncywgSnVwaW5kZXIgUGFybWFyLCBLYXJhbiBTYXByYSwgS2FyaSBCcmlza2ksIEthdGVyeW5hIENodW1hY2hlbmtvLCBLYXRoZXJpbmUgTHVuYSwgS2VzaGF2IFNhbnRoYW5hbSwgS2V6aGkgS29uZywgS2lydGhpIFNpdmFtYW5pLCBLcnp5c3p0b2YgUGF3ZWxlYywgS3VtYXIgQW5paywgS3VubHVuIExpLCBMYXdyZW5jZSBNY0FmZWUsIExlb24gRGVyY3p5bnNraSwgTGluZHNleSBQYXZhbywgTHVpcyBWZWdhLCBMdWthcyBWb2VndGxlLCBNYWNpZWogQmFsYSwgTWFlciBSb2RyaWd1ZXMgZGUgTWVsbywgTWFrZXNoIE5hcnNpbWhhbiBTcmVlZGhhciwgTWFyY2luIENob2Nob3dza2ksIE1hcmt1cyBLbGllZ2wgZXQgYWwuICgxMDAgYWRkaXRpb25hbCBhdXRob3JzIG5vdCBzaG93bikiLDIwMjUtMDQtMTQsTmVtb3Ryb24tSDogQSBGYW1pbHkgb2YgQWNjdXJhdGUgYW5kIEVmZmljaWVudCBIeWJyaWQgTWFtYmEtVHJhbnNmb3JtZXIgTW9kZWxzLGh0dHBzOi8vYXJ4aXYub3JnL2Ficy8yNTA0LjAzNjI0LCwsLDQ3MDAwMDAwMDAwLjAsIiIiV2UgdXNlIE1pbmlQdXp6bGUgdG8gZGlzdGlsbCBOZW1vdHJvbi1ILTU2Qi1CYXNlIHRvIE5lbW90cm9uLUgtNDdCLUJhc2UsIHVzaW5nIG9ubHkgNjMgYmlsbGlvbiB0cmFpbmluZyB0b2tlbnMgYW5kIEZQOCB0cmFpbmluZyIiIiwsLCwiIiJXZSB1c2UgTWluaVB1enpsZSB0byBkaXN0aWxsIE5lbW90cm9uLUgtNTZCLUJhc2UgdG8gTmVtb3Ryb24tSC00N0ItQmFzZSwKdXNpbmcgb25seSA2MyBiaWxsaW9uIHRyYWluaW5nIHRva2VucyBhbmQgRlA4IHRyYWluaW5nIiIiLCwsLCxDb25maWRlbnQsIkFzIGluZmVyZW5jZS10aW1lIHNjYWxpbmcgYmVjb21lcyBjcml0aWNhbCBmb3IgZW5oYW5jZWQgcmVhc29uaW5nIGNhcGFiaWxpdGllcywgaXQgaXMgaW5jcmVhc2luZ2x5IGJlY29taW5nIGltcG9ydGFudCB0byBidWlsZCBtb2RlbHMgdGhhdCBhcmUgZWZmaWNpZW50IHRvIGluZmVyLiBXZSBpbnRyb2R1Y2UgTmVtb3Ryb24tSCwgYSBmYW1pbHkgb2YgOEIgYW5kIDU2Qi80N0IgaHlicmlkIE1hbWJhLVRyYW5zZm9ybWVyIG1vZGVscyBkZXNpZ25lZCB0byByZWR1Y2UgaW5mZXJlbmNlIGNvc3QgZm9yIGEgZ2l2ZW4gYWNjdXJhY3kgbGV2ZWwuIFRvIGFjaGlldmUgdGhpcyBnb2FsLCB3ZSByZXBsYWNlIHRoZSBtYWpvcml0eSBvZiBzZWxmLWF0dGVudGlvbiBsYXllcnMgaW4gdGhlIGNvbW1vbiBUcmFuc2Zvcm1lciBtb2RlbCBhcmNoaXRlY3R1cmUgd2l0aCBNYW1iYSBsYXllcnMgdGhhdCBwZXJmb3JtIGNvbnN0YW50IGNvbXB1dGF0aW9uIGFuZCByZXF1aXJlIGNvbnN0YW50IG1lbW9yeSBwZXIgZ2VuZXJhdGVkIHRva2VuLiBXZSBzaG93IHRoYXQgTmVtb3Ryb24tSCBtb2RlbHMgb2ZmZXIgZWl0aGVyIGJldHRlciBvciBvbi1wYXIgYWNjdXJhY3kgY29tcGFyZWQgdG8gb3RoZXIgc2ltaWxhcmx5LXNpemVkIHN0YXRlLW9mLXRoZS1hcnQgb3Blbi1zb3VyY2VkIFRyYW5zZm9ybWVyIG1vZGVscyAoZS5nLiwgUXdlbi0yLjUtN0IvNzJCIGFuZCBMbGFtYS0zLjEtOEIvNzBCKSwgd2hpbGUgYmVpbmcgdXAgdG8gM8OXIGZhc3RlciBhdCBpbmZlcmVuY2UuIFRvIGZ1cnRoZXIgaW5jcmVhc2UgaW5mZXJlbmNlIHNwZWVkIGFuZCByZWR1Y2UgdGhlIG1lbW9yeSByZXF1aXJlZCBhdCBpbmZlcmVuY2UgdGltZSwgd2UgY3JlYXRlZCBOZW1vdHJvbi1ILTQ3Qi1CYXNlIGZyb20gdGhlIDU2QiBtb2RlbCB1c2luZyBhIG5ldyBjb21wcmVzc2lvbiB2aWEgcHJ1bmluZyBhbmQgZGlzdGlsbGF0aW9uIHRlY2huaXF1ZSBjYWxsZWQgTWluaVB1enpsZS4gTmVtb3Ryb24tSC00N0ItQmFzZSBhY2hpZXZlcyBzaW1pbGFyIGFjY3VyYWN5IHRvIHRoZSA1NkIgbW9kZWwsIGJ1dCBpcyAyMCUgZmFzdGVyIHRvIGluZmVyLiBJbiBhZGRpdGlvbiwgd2UgaW50cm9kdWNlIGFuIEZQOC1iYXNlZCB0cmFpbmluZyByZWNpcGUgYW5kIHNob3cgdGhhdCBpdCBjYW4gYWNoaWV2ZSBvbiBwYXIgcmVzdWx0cyB3aXRoIEJGMTYtYmFzZWQgdHJhaW5pbmcuIFRoaXMgcmVjaXBlIGlzIHVzZWQgdG8gdHJhaW4gdGhlIDU2QiBtb2RlbC4gV2UgYXJlIHJlbGVhc2luZyBOZW1vdHJvbi1IIGJhc2UgbW9kZWwgY2hlY2twb2ludHMgd2l0aCBzdXBwb3J0IGluIEh1Z2dpbmcgRmFjZSBhbmQgTmVNby4iLDEuMCwsT3BlbiB3ZWlnaHRzIChub24tY29tbWVyY2lhbCksVW5pdGVkIFN0YXRlcyBvZiBBbWVyaWNhLE5lbW90cm9uLUggNTZCLDEuNzc2NmUrMjIsNiBGTE9QIC8gcGFyYW1ldGVyIC8gdG9rZW4gKiA0NyoxMF45IHBhcmFtZXRlcnMgKiA2MyoxMF45IHRva2VucyA9IDEuNzc2NmUrMjIgRkxPUCwsLDIwMjUtMTEtMjggMTE6NTI6MTMrMDA6MDAsLCwsLCxJbmR1c3RyeSwsLCwsVW5yZWxlYXNlZCwiaHR0cHM6Ly9odWdnaW5nZmFjZS5jby9udmlkaWEvTmVtb3Ryb24tSC00N0ItQmFzZS04SwpudmlkaWEtaW50ZXJuYWwtc2NpZW50aWZpYy1yZXNlYXJjaC1hbmQtZGV2ZWxvcG1lbnQtbW9kZWwtbGljZW5zZSIsLCwsRlA4LCwsT3BlcmF0aW9uIGNvdW50aW5nLG52aWRpYSwsLCxZZXMKTmVtb3Ryb24tSCA1NkIsTGFuZ3VhZ2UsIkxhbmd1YWdlIG1vZGVsaW5nL2dlbmVyYXRpb24sUXVlc3Rpb24gYW5zd2VyaW5nLFRyYW5zbGF0aW9uLFF1YW50aXRhdGl2ZSByZWFzb25pbmcsQ29kZSBnZW5lcmF0aW9uIixOVklESUEsIk5WSURJQTogQWFyb24gQmxha2VtYW4sIEFhcnRpIEJhc2FudCwgQWJoaW5hdiBLaGF0dGFyLCBBZGl0aHlhIFJlbmR1Y2hpbnRhbGEsIEFraGlhZCBCZXJjb3ZpY2gsIEFsZWtzYW5kZXIgRmljZWssIEFsZXhpcyBCam9ybGluLCBBbGkgVGFnaGliYWtoc2hpLCBBbWFsYSBTYW5qYXkgRGVzaG11a2gsIEFtZXlhIFN1bmlsIE1haGFiYWxlc2h3YXJrYXIsIEFuZHJldyBUYW8sIEFubmEgU2hvcnMsIEFzaHdhdGggQWl0aGFsLCBBc2h3aW4gUG9vamFyeSwgQXl1c2ggRGF0dGFndXB0YSwgQmFsYXJhbSBCdWRkaGFyYWp1LCBCb2JieSBDaGVuLCBCb3JpcyBHaW5zYnVyZywgQm94aW4gV2FuZywgQnJhbmRvbiBOb3JpY2ssIEJyaWFuIEJ1dHRlcmZpZWxkLCBCcnlhbiBDYXRhbnphcm8sIENhcmxvIGRlbCBNdW5kbywgQ2hlbmd5dSBEb25nLCBDaHJpc3RpbmUgSGFydmV5LCBDaHJpc3RvcGhlciBQYXJpc2llbiwgRGFuIFN1LCBEYW5pZWwgS29yemVrd2EsIERhbm55IFlpbiwgRGFyaWEgR2l0bWFuLCBEYXZpZCBNb3NhbGxhbmV6aGFkLCBEZWVwYWsgTmFyYXlhbmFuLCBEZW55cyBGcmlkbWFuLCBEaW1hIFJla2VzaCwgRGluZyBNYSwgRG15dHJvIFB5a2h0YXIsIERvbmcgQWhuLCBEdW5jYW4gUmlhY2gsIER1c2FuIFN0b3NpYywgRWlsZWVuIExvbmcsIEVsYWQgU2VnYWwsIEVsbGllIEV2YW5zLCBFcmljIENodW5nLCBFcmljayBHYWxpbmtpbiwgRXZlbGluYSBCYWtodHVyaW5hLCBFd2EgRG9icm93b2xza2EsIEZlaSBKaWEsIEZ1eGlhbyBMaXUsIEdhcmdpIFByYXNhZCwgR2VyYWxkIFNoZW4sIEd1aWxpbiBMaXUsIEd1byBDaGVuLCBIYWlmZW5nIFFpYW4sIEhlbGVuIE5nbywgSG9uZ2JpbiBMaXUsIEh1aSBMaSwgSWdvciBHaXRtYW4sIElsaWEgS2FybWFub3YsIEl2YW4gTW9zaGtvdiwgSXppayBHb2xhbiwgSmFuIEthdXR6LCBKYW5lIFBvbGFrIFNjb3djcm9mdCwgSmFyZWQgQ2FzcGVyLCBKYXJubyBTZXBwYW5lbiwgSmFzb24gTHUsIEphc29uIFNld2FsbCwgSmlhcWkgWmVuZywgSmlheHVhbiBZb3UsIEppbW15IFpoYW5nLCBKaW5nIFpoYW5nLCBKaW5pbmcgSHVhbmcsIEppbnplIFh1ZSwgSm9jZWx5biBIdWFuZywgSm9leSBDb253YXksIEpvaG4gS2FtYWx1LCBKb24gQmFya2VyLCBKb25hdGhhbiBDb2hlbiwgSm9zZXBoIEplbm5pbmdzLCBKdXBpbmRlciBQYXJtYXIsIEthcmFuIFNhcHJhLCBLYXJpIEJyaXNraSwgS2F0ZXJ5bmEgQ2h1bWFjaGVua28sIEthdGhlcmluZSBMdW5hLCBLZXNoYXYgU2FudGhhbmFtLCBLZXpoaSBLb25nLCBLaXJ0aGkgU2l2YW1hbmksIEtyenlzenRvZiBQYXdlbGVjLCBLdW1hciBBbmlrLCBLdW5sdW4gTGksIExhd3JlbmNlIE1jQWZlZSwgTGVvbiBEZXJjenluc2tpLCBMaW5kc2V5IFBhdmFvLCBMdWlzIFZlZ2EsIEx1a2FzIFZvZWd0bGUsIE1hY2llaiBCYWxhLCBNYWVyIFJvZHJpZ3VlcyBkZSBNZWxvLCBNYWtlc2ggTmFyc2ltaGFuIFNyZWVkaGFyLCBNYXJjaW4gQ2hvY2hvd3NraSwgTWFya3VzIEtsaWVnbCBldCBhbC4gKDEwMCBhZGRpdGlvbmFsIGF1dGhvcnMgbm90IHNob3duKSIsMjAyNS0wNC0xNCxOZW1vdHJvbi1IOiBBIEZhbWlseSBvZiBBY2N1cmF0ZSBhbmQgRWZmaWNpZW50IEh5YnJpZCBNYW1iYS1UcmFuc2Zvcm1lciBNb2RlbHMsaHR0cHM6Ly9hcnhpdi5vcmcvYWJzLzI1MDQuMDM2MjQsLCwsNTYwMDAwMDAwMDAuMCwiTW9kZWwgQXJjaGl0ZWN0dXJlCkFyY2hpdGVjdHVyZSBUeXBlOiBIeWJyaWQgTWFtYmEtVHJhbnNmb3JtZXIKTmV0d29yayBBcmNoaXRlY3R1cmU6IE5lbW90cm9uLUgKVGhpcyBtb2RlbCBoYXMgNTZCIG1vZGVsIHBhcmFtZXRlcnMuIiw2LjcyZSsyNCw2IEZMT1AgLyBwYXJhbWV0ZXIgLyB0b2tlbiAqIDU2ICogMTBeOSBwYXJhbWV0ZXJzICogMjAgKiAxMF4xMiB0b2tlbnMgPSA2LjcyZSsyNCBGTE9QLCwiIiJXZSB0cmFpbmVkIE5lbW90cm9uLUgtOEItQmFzZSBvbiBhIHRva2VuIGhvcml6b24gb2YgMTUgdHJpbGxpb24gdG9rZW5zIGFuZCBOZW1vdHJvbi1ILTU2Qi1CYXNlIG9uIGEgdG9rZW4gaG9yaXpvbiBvZiAyMCB0cmlsbGlvbiB0b2tlbnMuIFdlIHVzZWQgYSBzZXF1ZW5jZSBsZW5ndGggb2YgODE5MiBhbmQgZ2xvYmFsIGJhdGNoIHNpemUgb2YKNzY4ICg2MjkxNDU2IHRva2VucyBwZXIgYmF0Y2gpLiIiIiwsLE5WSURJQSBIMTAwIFNYTTUgODBHQiwsQ29uZmlkZW50LCJBcyBpbmZlcmVuY2UtdGltZSBzY2FsaW5nIGJlY29tZXMgY3JpdGljYWwgZm9yIGVuaGFuY2VkIHJlYXNvbmluZyBjYXBhYmlsaXRpZXMsIGl0IGlzIGluY3JlYXNpbmdseSBiZWNvbWluZyBpbXBvcnRhbnQgdG8gYnVpbGQgbW9kZWxzIHRoYXQgYXJlIGVmZmljaWVudCB0byBpbmZlci4gV2UgaW50cm9kdWNlIE5lbW90cm9uLUgsIGEgZmFtaWx5IG9mIDhCIGFuZCA1NkIvNDdCIGh5YnJpZCBNYW1iYS1UcmFuc2Zvcm1lciBtb2RlbHMgZGVzaWduZWQgdG8gcmVkdWNlIGluZmVyZW5jZSBjb3N0IGZvciBhIGdpdmVuIGFjY3VyYWN5IGxldmVsLiBUbyBhY2hpZXZlIHRoaXMgZ29hbCwgd2UgcmVwbGFjZSB0aGUgbWFqb3JpdHkgb2Ygc2VsZi1hdHRlbnRpb24gbGF5ZXJzIGluIHRoZSBjb21tb24gVHJhbnNmb3JtZXIgbW9kZWwgYXJjaGl0ZWN0dXJlIHdpdGggTWFtYmEgbGF5ZXJzIHRoYXQgcGVyZm9ybSBjb25zdGFudCBjb21wdXRhdGlvbiBhbmQgcmVxdWlyZSBjb25zdGFudCBtZW1vcnkgcGVyIGdlbmVyYXRlZCB0b2tlbi4gV2Ugc2hvdyB0aGF0IE5lbW90cm9uLUggbW9kZWxzIG9mZmVyIGVpdGhlciBiZXR0ZXIgb3Igb24tcGFyIGFjY3VyYWN5IGNvbXBhcmVkIHRvIG90aGVyIHNpbWlsYXJseS1zaXplZCBzdGF0ZS1vZi10aGUtYXJ0IG9wZW4tc291cmNlZCBUcmFuc2Zvcm1lciBtb2RlbHMgKGUuZy4sIFF3ZW4tMi41LTdCLzcyQiBhbmQgTGxhbWEtMy4xLThCLzcwQiksIHdoaWxlIGJlaW5nIHVwIHRvIDPDlyBmYXN0ZXIgYXQgaW5mZXJlbmNlLiBUbyBmdXJ0aGVyIGluY3JlYXNlIGluZmVyZW5jZSBzcGVlZCBhbmQgcmVkdWNlIHRoZSBtZW1vcnkgcmVxdWlyZWQgYXQgaW5mZXJlbmNlIHRpbWUsIHdlIGNyZWF0ZWQgTmVtb3Ryb24tSC00N0ItQmFzZSBmcm9tIHRoZSA1NkIgbW9kZWwgdXNpbmcgYSBuZXcgY29tcHJlc3Npb24gdmlhIHBydW5pbmcgYW5kIGRpc3RpbGxhdGlvbiB0ZWNobmlxdWUgY2FsbGVkIE1pbmlQdXp6bGUuIE5lbW90cm9uLUgtNDdCLUJhc2UgYWNoaWV2ZXMgc2ltaWxhciBhY2N1cmFjeSB0byB0aGUgNTZCIG1vZGVsLCBidXQgaXMgMjAlIGZhc3RlciB0byBpbmZlci4gSW4gYWRkaXRpb24sIHdlIGludHJvZHVjZSBhbiBGUDgtYmFzZWQgdHJhaW5pbmcgcmVjaXBlIGFuZCBzaG93IHRoYXQgaXQgY2FuIGFjaGlldmUgb24gcGFyIHJlc3VsdHMgd2l0aCBCRjE2LWJhc2VkIHRyYWluaW5nLiBUaGlzIHJlY2lwZSBpcyB1c2VkIHRvIHRyYWluIHRoZSA1NkIgbW9kZWwuIFdlIGFyZSByZWxlYXNpbmcgTmVtb3Ryb24tSCBiYXNlIG1vZGVsIGNoZWNrcG9pbnRzIHdpdGggc3VwcG9ydCBpbiBIdWdnaW5nIEZhY2UgYW5kIE5lTW8uIiwxLjAsLE9wZW4gd2VpZ2h0cyAobm9uLWNvbW1lcmNpYWwpLFVuaXRlZCBTdGF0ZXMgb2YgQW1lcmljYSwsLCw2MTQ0LjAsLDIwMjUtMTEtMjggMTE6NTI6MTMrMDA6MDAsLCwsNjI5MTQ1Ni4wLCIiIldlIHVzZWQgYSBzZXF1ZW5jZSBsZW5ndGggb2YgODE5MiBhbmQgZ2xvYmFsIGJhdGNoIHNpemUgb2YgNzY4ICg2MjkxNDU2IHRva2VucyBwZXIgYmF0Y2gpLiIiIixJbmR1c3RyeSwsLCwsVW5yZWxlYXNlZCwiaHR0cHM6Ly9odWdnaW5nZmFjZS5jby9udmlkaWEvTmVtb3Ryb24tSC01NkItQmFzZS04SwpudmlkaWEtaW50ZXJuYWwtc2NpZW50aWZpYy1yZXNlYXJjaC1hbmQtZGV2ZWxvcG1lbnQtbW9kZWwtbGljZW5zZSIsVHJ1ZSwsLEZQOCwsODQzMzUzMi45MDQ5NTg5OTUsT3BlcmF0aW9uIGNvdW50aW5nLG52aWRpYSwsLCxZZXMKRG9scGhpbkdlbW1hLEF1ZGlvLCJBdWRpbyBnZW5lcmF0aW9uLFNwZWVjaCBy</x:v>
      </x:c>
    </x:row>
    <x:row r="40" ht="18" customHeight="1">
      <x:c r="A40" s="17" t="n">
        <x:v>35</x:v>
      </x:c>
      <x:c r="B40" s="17" t="n">
        <x:v>309</x:v>
      </x:c>
      <x:c r="C40" s="94" t="str">
        <x:v>ZWNvZ25pdGlvbiAoQVNSKSxBdWRpbyBjbGFzc2lmaWNhdGlvbiIsIkdvb2dsZSBEZWVwTWluZCxHZW9yZ2lhIEluc3RpdHV0ZSBvZiBUZWNobm9sb2d5LFdpbGQgRG9scGhpbiBQcm9qZWN0IiwiRGVuaXNlIEhlcnppbmcsIFRoYWQgU3Rhcm5lciIsMjAyNS0wNC0xNCxEb2xwaGluR2VtbWE6IEhvdyBHb29nbGUgQUkgaXMgaGVscGluZyBkZWNvZGUgZG9scGhpbiBjb21tdW5pY2F0aW9uLGh0dHBzOi8vYmxvZy5nb29nbGUvdGVjaG5vbG9neS9haS9kb2xwaGluZ2VtbWEvLCwsLDQwMDAwMDAwMC4wLDQwME0sLCwsLCwsLCxDb25maWRlbnQsIkVudGVyIERvbHBoaW5HZW1tYS4gRGV2ZWxvcGVkIGJ5IEdvb2dsZSwgdGhpcyBBSSBtb2RlbCBtYWtlcyB1c2Ugb2Ygc3BlY2lmaWMgR29vZ2xlIGF1ZGlvIHRlY2hub2xvZ2llczogdGhlIFNvdW5kU3RyZWFtIHRva2VuaXplciBlZmZpY2llbnRseSByZXByZXNlbnRzIGRvbHBoaW4gc291bmRzLCB3aGljaCBhcmUgdGhlbiBwcm9jZXNzZWQgYnkgYSBtb2RlbCBhcmNoaXRlY3R1cmUgc3VpdGVkIGZvciBjb21wbGV4IHNlcXVlbmNlcy4gVGhpcyB+NDAwTSBwYXJhbWV0ZXIgbW9kZWwgaXMgb3B0aW1hbGx5LXNpemVkIHRvIHJ1biBkaXJlY3RseSBvbiB0aGUgUGl4ZWwgcGhvbmVzIFdEUCB1c2VzIGluIHRoZSBmaWVsZC4KClRoaXMgbW9kZWwgYnVpbGRzIHVwb24gaW5zaWdodHMgZnJvbSBHZW1tYSwgR29vZ2xl4oCZcyBjb2xsZWN0aW9uIG9mIGxpZ2h0d2VpZ2h0LCBzdGF0ZS1vZi10aGUtYXJ0IG9wZW4gbW9kZWxzIHRoYXQgYXJlIGJ1aWx0IGZyb20gdGhlIHNhbWUgcmVzZWFyY2ggYW5kIHRlY2hub2xvZ3kgdGhhdCBwb3dlcnMgb3VyIEdlbWluaSBtb2RlbHMuIFRyYWluZWQgZXh0ZW5zaXZlbHkgb24gV0RQ4oCZcyBhY291c3RpYyBkYXRhYmFzZSBvZiB3aWxkIEF0bGFudGljIHNwb3R0ZWQgZG9scGhpbnMsIERvbHBoaW5HZW1tYSBmdW5jdGlvbnMgYXMgYW4gYXVkaW8taW4sIGF1ZGlvLW91dCBtb2RlbCwgcHJvY2Vzc2VzIHNlcXVlbmNlcyBvZiBuYXR1cmFsIGRvbHBoaW4gc291bmRzIHRvIGlkZW50aWZ5IHBhdHRlcm5zLCBzdHJ1Y3R1cmUgYW5kIHVsdGltYXRlbHkgcHJlZGljdCB0aGUgbGlrZWx5IHN1YnNlcXVlbnQgc291bmRzIGluIGEgc2VxdWVuY2UsIG11Y2ggbGlrZSBob3cgbGFyZ2UgbGFuZ3VhZ2UgbW9kZWxzIGZvciBodW1hbiBsYW5ndWFnZSBwcmVkaWN0IHRoZSBuZXh0IHdvcmQgb3IgdG9rZW4gaW4gYSBzZW50ZW5jZS4KCldEUCBpcyBiZWdpbm5pbmcgdG8gZGVwbG95IERvbHBoaW5HZW1tYSB0aGlzIGZpZWxkIHNlYXNvbiB3aXRoIGltbWVkaWF0ZSBwb3RlbnRpYWwgYmVuZWZpdHMuIEJ5IGlkZW50aWZ5aW5nIHJlY3VycmluZyBzb3VuZCBwYXR0ZXJucywgY2x1c3RlcnMgYW5kIHJlbGlhYmxlIHNlcXVlbmNlcywgdGhlIG1vZGVsIGNhbiBoZWxwIHJlc2VhcmNoZXJzIHVuY292ZXIgaGlkZGVuIHN0cnVjdHVyZXMgYW5kIHBvdGVudGlhbCBtZWFuaW5ncyB3aXRoaW4gdGhlIGRvbHBoaW5zJyBuYXR1cmFsIGNvbW11bmljYXRpb24g4oCUIGEgdGFzayBwcmV2aW91c2x5IHJlcXVpcmluZyBpbW1lbnNlIGh1bWFuIGVmZm9ydC4gRXZlbnR1YWxseSwgdGhlc2UgcGF0dGVybnMsIGF1Z21lbnRlZCB3aXRoIHN5bnRoZXRpYyBzb3VuZHMgY3JlYXRlZCBieSB0aGUgcmVzZWFyY2hlcnMgdG8gcmVmZXIgdG8gb2JqZWN0cyB3aXRoIHdoaWNoIHRoZSBkb2xwaGlucyBsaWtlIHRvIHBsYXksIG1heSBlc3RhYmxpc2ggYSBzaGFyZWQgdm9jYWJ1bGFyeSB3aXRoIHRoZSBkb2xwaGlucyBmb3IgaW50ZXJhY3RpdmUgY29tbXVuaWNhdGlvbi4iLCwsVW5yZWxlYXNlZCwiVW5pdGVkIFN0YXRlcyBvZiBBbWVyaWNhLFVuaXRlZCBTdGF0ZXMgb2YgQW1lcmljYSxVbml0ZWQgU3RhdGVzIG9mIEFtZXJpY2EiLCwsLCwsMjAyNS0xMS0yOCAxMTo1MjoxMyswMDowMCwsLCwsLCJJbmR1c3RyeSxBY2FkZW1pYSxSZXNlYXJjaCBjb2xsZWN0aXZlIiwsLCwsVW5yZWxlYXNlZCwiIiJSZWNvZ25pemluZyB0aGUgdmFsdWUgb2YgY29sbGFib3JhdGlvbiBpbiBzY2llbnRpZmljIGRpc2NvdmVyeSwgd2XigJlyZSBwbGFubmluZyB0byBzaGFyZSBEb2xwaGluR2VtbWEgYXMgYW4gb3BlbiBtb2RlbCB0aGlzIHN1bW1lci4gIiIgWzIwMjVdIiwsLCwsLCwsLCwsLE5vCkdMTS1aMS1SdW1pbmF0aW9uLTMyQi0wNDE0LExhbmd1YWdlLCJMYW5ndWFnZSBtb2RlbGluZy9nZW5lcmF0aW9uLFF1ZXN0aW9uIGFuc3dlcmluZyxRdWFudGl0YXRpdmUgcmVhc29uaW5nLENvZGUgZ2VuZXJhdGlvbiIsVHNpbmdodWEgVW5pdmVyc2l0eSwsMjAyNS0wNC0xNCxHTE0tNC1aMS1SdW1pbmF0aW9uLTMyQi0wNDE0LGh0dHBzOi8vaHVnZ2luZ2ZhY2UuY28vVEhVRE0vR0xNLVoxLVJ1bWluYXRpb24tMzJCLTA0MTQsLCwsMzIwMDAwMDAwMDAuMCwzMkIsMi44OGUrMjQsNiBGTE9QIC8gcGFyYW1ldGVyIC8gdG9rZW4gKiAzMiAqIDEwXjkgcGFyYW1ldGVycyAqIDE1ICogMTBeMTIgdG9rZW5zID0gMi44OGUrMjQgRkxPUCwsMTVUIChiYXNlIG1vZGVsKSArIFJMLCwsLCxDb25maWRlbnQsIlRoZSBHTE0gZmFtaWx5IHdlbGNvbWVzIGEgbmV3IGdlbmVyYXRpb24gb2Ygb3Blbi1zb3VyY2UgbW9kZWxzLCB0aGUgR0xNLTQtMzJCLTA0MTQgc2VyaWVzLCBmZWF0dXJpbmcgMzIgYmlsbGlvbiBwYXJhbWV0ZXJzLiBJdHMgcGVyZm9ybWFuY2UgaXMgY29tcGFyYWJsZSB0byBPcGVuQUkncyBHUFQgc2VyaWVzIGFuZCBEZWVwU2VlaydzIFYzL1IxIHNlcmllcywgYW5kIGl0IHN1cHBvcnRzIHZlcnkgdXNlci1mcmllbmRseSBsb2NhbCBkZXBsb3ltZW50IGZlYXR1cmVzLiBHTE0tNC0zMkItQmFzZS0wNDE0IHdhcyBwcmUtdHJhaW5lZCBvbiAxNVQgb2YgaGlnaC1xdWFsaXR5IGRhdGEsIGluY2x1ZGluZyBhIGxhcmdlIGFtb3VudCBvZiByZWFzb25pbmctdHlwZSBzeW50aGV0aWMgZGF0YSwgbGF5aW5nIHRoZSBmb3VuZGF0aW9uIGZvciBzdWJzZXF1ZW50IHJlaW5mb3JjZW1lbnQgbGVhcm5pbmcgZXh0ZW5zaW9ucy4gSW4gdGhlIHBvc3QtdHJhaW5pbmcgc3RhZ2UsIGluIGFkZGl0aW9uIHRvIGh1bWFuIHByZWZlcmVuY2UgYWxpZ25tZW50IGZvciBkaWFsb2d1ZSBzY2VuYXJpb3MsIHdlIGFsc28gZW5oYW5jZWQgdGhlIG1vZGVsJ3MgcGVyZm9ybWFuY2UgaW4gaW5zdHJ1Y3Rpb24gZm9sbG93aW5nLCBlbmdpbmVlcmluZyBjb2RlLCBhbmQgZnVuY3Rpb24gY2FsbGluZyB1c2luZyB0ZWNobmlxdWVzIHN1Y2ggYXMgcmVqZWN0aW9uIHNhbXBsaW5nIGFuZCByZWluZm9yY2VtZW50IGxlYXJuaW5nLCBzdHJlbmd0aGVuaW5nIHRoZSBhdG9taWMgY2FwYWJpbGl0aWVzIHJlcXVpcmVkIGZvciBhZ2VudCB0YXNrcy4gR0xNLTQtMzJCLTA0MTQgYWNoaWV2ZXMgZ29vZCByZXN1bHRzIGluIGFyZWFzIHN1Y2ggYXMgZW5naW5lZXJpbmcgY29kZSwgQXJ0aWZhY3QgZ2VuZXJhdGlvbiwgZnVuY3Rpb24gY2FsbGluZywgc2VhcmNoLWJhc2VkIFEmQSwgYW5kIHJlcG9ydCBnZW5lcmF0aW9uLiBTb21lIGJlbmNobWFya3MgZXZlbiByaXZhbCBsYXJnZXIgbW9kZWxzIGxpa2UgR1BULTRvIGFuZCBEZWVwU2Vlay1WMy0wMzI0ICg2NzFCKS4KCkdMTS1aMS1SdW1pbmF0aW9uLTMyQi0wNDE0IGlzIGEgZGVlcCByZWFzb25pbmcgbW9kZWwgd2l0aCBydW1pbmF0aW9uIGNhcGFiaWxpdGllcyAoYmVuY2htYXJrZWQgYWdhaW5zdCBPcGVuQUkncyBEZWVwIFJlc2VhcmNoKS4gVW5saWtlIHR5cGljYWwgZGVlcCB0aGlua2luZyBtb2RlbHMsIHRoZSBydW1pbmF0aW9uIG1vZGVsIGVtcGxveXMgbG9uZ2VyIHBlcmlvZHMgb2YgZGVlcCB0aG91Z2h0IHRvIHNvbHZlIG1vcmUgb3Blbi1lbmRlZCBhbmQgY29tcGxleCBwcm9ibGVtcyAoZS5nLiwgd3JpdGluZyBhIGNvbXBhcmF0aXZlIGFuYWx5c2lzIG9mIEFJIGRldmVsb3BtZW50IGluIHR3byBjaXRpZXMgYW5kIHRoZWlyIGZ1dHVyZSBkZXZlbG9wbWVudCBwbGFucykuIFRoZSBydW1pbmF0aW9uIG1vZGVsIGludGVncmF0ZXMgc2VhcmNoIHRvb2xzIGR1cmluZyBpdHMgZGVlcCB0aGlua2luZyBwcm9jZXNzIHRvIGhhbmRsZSBjb21wbGV4IHRhc2tzIGFuZCBpcyB0cmFpbmVkIGJ5IHV0aWxpemluZyBtdWx0aXBsZSBydWxlLWJhc2VkIHJld2FyZHMgdG8gZ3VpZGUgYW5kIGV4dGVuZCBlbmQtdG8tZW5kIHJlaW5mb3JjZW1lbnQgbGVhcm5pbmcuIFoxLVJ1bWluYXRpb24gc2hvd3Mgc2lnbmlmaWNhbnQgaW1wcm92ZW1lbnRzIGluIHJlc2VhcmNoLXN0eWxlIHdyaXRpbmcgYW5kIGNvbXBsZXggcmV0cmlldmFsIHRhc2tzLiIsLCxPcGVuIHdlaWdodHMgKHVucmVzdHJpY3RlZCksQ2hpbmEsLCwsLCwyMDI1LTExLTI4IDExOjUyOjEzKzAwOjAwLCwsLCwsQWNhZGVtaWEsLCwsLFVucmVsZWFzZWQsIk1JVCBsaWNlbnNlCgpodHRwczovL2h1Z2dpbmdmYWNlLmNvL1RIVURNL0dMTS1aMS1SdW1pbmF0aW9uLTMyQi0wNDE0IixUcnVlLCwsLCwsT3BlcmF0aW9uIGNvdW50aW5nLFRIVURNLCwsLFllcwpHTE0tNC05Qi0wNDE0LExhbmd1YWdlLCJMYW5ndWFnZSBtb2RlbGluZy9nZW5lcmF0aW9uLFF1ZXN0aW9uIGFuc3dlcmluZyxRdWFudGl0YXRpdmUgcmVhc29uaW5nLENvZGUgZ2VuZXJhdGlvbiIsVHNpbmdodWEgVW5pdmVyc2l0eSwsMjAyNS0wNC0xNCxHTE0tNC05Qi0wNDE0LGh0dHBzOi8vaHVnZ2luZ2ZhY2UuY28vVEhVRE0vR0xNLTQtOUItMDQxNCwsLCw5MDAwMDAwMDAwLjAsOUIsOC4xZSsyMywiQXNzdW1pbmcgaXQgd2FzIHRyYWluZWQgb24gdGhlIHNhbWUgMTVUIGRhdGFzZXQgYXMgMzJCIG1vZGVsOgoKNiBGTE9QIC8gcGFyYW1ldGVyIC8gdG9rZW4gKiA5ICogMTBeOSBwYXJhbWV0ZXJzICogMTUgKiAxMF4xMiB0b2tlbnMgPSA4LjFlKzIzIEZMT1AgCgoiIkxpa2VseSIiIGNvbmZpZGVuY2UgZHVlIHRvIHRoZSB1bmNlcnRhaW4gZGF0YXNldCBzaXplIiwsLCwsLCxMaWtlbHksIkZpbmFsbHksIEdMTS1aMS05Qi0wNDE0IGlzIGEgc3VycHJpc2UuIFdlIGVtcGxveWVkIGFsbCB0aGUgYWZvcmVtZW50aW9uZWQgdGVjaG5pcXVlcyB0byB0cmFpbiBhIHNtYWxsIG1vZGVsICg5QikuIEdMTS1aMS05Qi0wNDE0IGV4aGliaXRzIGV4Y2VsbGVudCBjYXBhYmlsaXRpZXMgaW4gbWF0aGVtYXRpY2FsIHJlYXNvbmluZyBhbmQgZ2VuZXJhbCB0YXNrcy4gSXRzIG92ZXJhbGwgcGVyZm9ybWFuY2UgaXMgdG9wLXJhbmtlZCBhbW9uZyBhbGwgb3Blbi1zb3VyY2UgbW9kZWxzIG9mIHRoZSBzYW1lIHNpemUuIEVzcGVjaWFsbHkgaW4gcmVzb3VyY2UtY29uc3RyYWluZWQgc2NlbmFyaW9zLCB0aGlzIG1vZGVsIGFjaGlldmVzIGFuIGV4Y2VsbGVudCBiYWxhbmNlIGJldHdlZW4gZWZmaWNpZW5jeSBhbmQgZWZmZWN0aXZlbmVzcywgcHJvdmlkaW5nIGEgcG93ZXJmdWwgb3B0aW9uIGZvciB1c2VycyBzZWVraW5nIGxpZ2h0d2VpZ2h0IGRlcGxveW1lbnQuIiwsLE9wZW4gd2VpZ2h0cyAodW5yZXN0cmljdGVkKSxDaGluYSwsLCwsLDIwMjUtMTEtMjggMTE6NTI6MTMrMDA6MDAsLCwsLCxBY2FkZW1pYSwsLCwsVW5yZWxlYXNlZCwiTUlUIGxpY2Vuc2UKCmh0dHBzOi8vaHVnZ2luZ2ZhY2UuY28vVEhVRE0vR0xNLTQtOUItMDQxNCIsVHJ1ZSwsLCwsLE9wZXJhdGlvbiBjb3VudGluZyxUSFVETSwsLCxZZXMKMzYwWmhpbmFvMy03Qi1PMS41LExhbmd1YWdlLCJMYW5ndWFnZSBtb2RlbGluZy9nZW5lcmF0aW9uLFF1ZXN0aW9uIGFuc3dlcmluZyxRdWFudGl0YXRpdmUgcmVhc29uaW5nLE1hdGhlbWF0aWNhbCByZWFzb25pbmcsQ29kZSBnZW5lcmF0aW9uIiwzNjAgU2VjdXJpdHkgVGVjaG5vbG9neSwsMjAyNS0wNC0xNCxxaWhvbzM2MC8zNjBaaGluYW8zLTdCLU8xLjUsaHR0cHM6Ly9odWdnaW5nZmFjZS5jby9xaWhvbzM2MC8zNjBaaGluYW8zLTdCLU8xLjUsLCwsNzAwMDAwMDAwMC4wLCwsLDcwMDAwMDAwMDAwMCwzNjBaaGluYW8zLTdCIGlzIGNvbnRpbnVvdXNseSBwcmUtdHJhaW5lZCB3aXRoIDcwMEIgaGlnaC1xdWFsaXR5IHRva2VucyBvbiB0aGUgYmFzaXMgb2YgMzYwWmhpbmFvMi03Qi4sLCwsLENvbmZpZGVudCwiUmVjZW50bHksIFFpaG9vIDM2MCBoYXMgb3BlbiBzb3VyY2VkIGFuZCB1cGdyYWRlZCBpdHMgc2VsZi1kZXZlbG9wZWQgN0IgcGFyYW1ldGVyIG1vZGVsIDM2MFpoaW5hbzMtN0IuIEl0IGhhcyBub3cgYmVlbiBsYXVuY2hlZCBvbiB0aGUgR2l0aHViIG9wZW4gc291cmNlIGNvbW11bml0eSAzNjB6aGluYW8zIGFuZCBjYW4gYmUgdXNlZCBmb3IgY29tbWVyY2lhbCBwdXJwb3NlcyBmcmVlIG9mIGNoYXJnZS4gVGhlIGNhcGFiaWxpdGllcyBvZiB0aGUgbW9kZWwgaGF2ZSBiZWVuIGNvbXByZWhlbnNpdmVseSBpbXByb3ZlZC4gQ29tcGFyZWQgd2l0aCBzbWFsbCBwYXJhbWV0ZXIgbW9kZWxzIHdpdGggbGVzcyB0aGFuIDEwQiwgMzYwWmhpbmFvMy03QiBoYXMgYWNoaWV2ZWQgZXhjZWxsZW50IHJlc3VsdHMgb2YgZmlyc3QgcGxhY2UgaW4gbXVsdGlwbGUgYmVuY2htYXJrcy4iLCwsT3BlbiB3ZWlnaHRzICh1bnJlc3RyaWN0ZWQpLENoaW5hLDM2MFpoaW5hbzItN0IsMi45NGUrMjIsNiBGTE9QIC8gcGFyYW1ldGVyIC8gdG9rZW4gKiA3ICogMTBeOSBwYXJhbWV0ZXJzICogNzAwICogMTBeOSB0b2tlbnMgPSAyLjk0ZSsyMiBGTE9QLCwsMjAyNS0xMS0yOCAxMTo1MjoxMyswMDowMCwsLCwsLEluZHVzdHJ5LCwsLCxVbnJlbGVhc2VkLCJBcGFjaGUgMi4wCmh0dHBzOi8vaHVnZ2luZ2ZhY2UuY28vcWlob28zNjAvMzYwWmhpbmFvMy03Qi1PMS41CgoiIlRoZSBzb3VyY2UgY29kZSBvZiB0aGlzIHJlcG9zaXRvcnkgZm9sbG93cyB0aGUgb3Blbi1zb3VyY2UgbGljZW5zZSBBcGFjaGUgMi4wLgoKMzYw4oCLWmhpbmFvIG9wZW4tc291cmNlIG1vZGVscyBzdXBwb3J0IGZyZWUgY29tbWVyY2lhbCB1c2UuIiIKCmh0dHBzOi8vZ2l0aHViLmNvbS9RaWhvbzM2MC8zNjB6aGluYW8zIiwsLCwsLCxPcGVyYXRpb24gY291bnRpbmcscWlob28zNjAsLCwsWWVzCkdMTS00LTMyQi0wNDE0LExhbmd1YWdlLCJMYW5ndWFnZSBtb2RlbGluZy9nZW5lcmF0aW9uLFF1ZXN0aW9uIGFuc3dlcmluZyxDb2RlIGdlbmVyYXRpb24sU2VhcmNoIiwiWi5haSAoWmhpcHUgQUkpLFRzaW5naHVhIFVuaXZlcnNpdHkiLCwyMDI1LTA0LTE0LEdMTS00LTMyQi0wNDE0LGh0dHBzOi8vaHVnZ2luZ2ZhY2UuY28vemFpLW9yZy9HTE0tNC0zMkItMDQxNCwsLCwzMjAwMDAwMDAwMC4wLDMyQiwyLjg4ZSsyNCw2IEZMT1AgLyBwYXJhbWV0ZXIgLyB0b2tlbiAqIDMyICogMTBeOSBwYXJhbWV0ZXJzICogMTUgKiAxMF4xMiB0b2tlbnMgPSAyLjg4ZSsyNCBGTE9QLDE1MDAwMDAwMDAwMDAwLCIiInByZS10cmFpbmVkIG9uIDE1VCBvZiBoaWdoLXF1YWxpdHkgZGF0YSwgaW5jbHVkaW5nIHN1YnN0YW50aWFsIHJlYXNvbmluZy10eXBlIHN5bnRoZXRpYyBkYXRhLiIiIiwsLCwsQ29uZmlkZW50LCJUaGUgR0xNIGZhbWlseSB3ZWxjb21lcyBuZXcgbWVtYmVycywgdGhlIEdMTS00LTMyQi0wNDE0IHNlcmllcyBtb2RlbHMsIGZlYXR1cmluZyAzMiBiaWxsaW9uIHBhcmFtZXRlcnMuIEl0cyBwZXJmb3JtYW5jZSBpcyBjb21wYXJhYmxlIHRvIE9wZW5BSeKAmXMgR1BUIHNlcmllcyBhbmQgRGVlcFNlZWvigJlzIFYzL1IxIHNlcmllcy4gSXQgYWxzbyBzdXBwb3J0cyB2ZXJ5IHVzZXItZnJpZW5kbHkgbG9jYWwgZGVwbG95bWVudCBmZWF0dXJlcy4gR0xNLTQtMzJCLUJhc2UtMDQxNCB3YXMgcHJlLXRyYWluZWQgb24gMTVUIG9mIGhpZ2gtcXVhbGl0eSBkYXRhLCBpbmNsdWRpbmcgc3Vic3RhbnRpYWwgcmVhc29uaW5nLXR5cGUgc3ludGhldGljIGRhdGEuIFRoaXMgbGF5cyB0aGUgZm91bmRhdGlvbiBmb3Igc3Vic2VxdWVudCByZWluZm9yY2VtZW50IGxlYXJuaW5nIGV4dGVuc2lvbnMuIEluIHRoZSBwb3N0LXRyYWluaW5nIHN0YWdlLCB3ZSBlbXBsb3llZCBodW1hbiBwcmVmZXJlbmNlIGFsaWdubWVudCBmb3IgZGlhbG9ndWUgc2NlbmFyaW9zLiBBZGRpdGlvbmFsbHksIHVzaW5nIHRlY2huaXF1ZXMgbGlrZSByZWplY3Rpb24gc2FtcGxpbmcgYW5kIHJlaW5mb3JjZW1lbnQgbGVhcm5pbmcsIHdlIGVuaGFuY2VkIHRoZSBtb2RlbOKAmXMgcGVyZm9ybWFuY2UgaW4gaW5zdHJ1Y3Rpb24gZm9sbG93aW5nLCBlbmdpbmVlcmluZyBjb2RlLCBhbmQgZnVuY3Rpb24gY2FsbGluZywgdGh1cyBzdHJlbmd0aGVuaW5nIHRoZSBhdG9taWMgY2FwYWJpbGl0aWVzIHJlcXVpcmVkIGZvciBhZ2VudCB0YXNrcy4gR0xNLTQtMzJCLTA0MTQgYWNoaWV2ZXMgZ29vZCByZXN1bHRzIGluIGVuZ2luZWVyaW5nIGNvZGUsIEFydGlmYWN0IGdlbmVyYXRpb24sIGZ1bmN0aW9uIGNhbGxpbmcsIHNlYXJjaC1iYXNlZCBRJkEsIGFuZCByZXBvcnQgZ2VuZXJhdGlvbi4gSW4gcGFydGljdWxhciwgb24gc2V2ZXJhbCBiZW5jaG1hcmtzLCBzdWNoIGFzIGNvZGUgZ2VuZXJhdGlvbiBvciBzcGVjaWZpYyBRJkEgdGFza3MsIEdMTS00LTMyQi1CYXNlLTA0MTQgYWNoaWV2ZXMgY29tcGFyYWJsZSBwZXJmb3JtYW5jZSB3aXRoIHRob3NlIGxhcmdlciBtb2RlbHMgbGlrZSBHUFQtNG8gYW5kIERlZXBTZWVrLVYzLTAzMjQgKDY3MUIpLiIsLCxPcGVuIHdlaWdodHMgKHVucmVzdHJpY3RlZCksIkNoaW5hLENoaW5hIiwsLCwsLDIwMjUtMTEtMjggMTE6NTI6MTMrMDA6MDAsLCwsLCwiSW5kdXN0cnksQWNhZGVtaWEiLCwsLCxVbnJlbGVhc2VkLCJNSVQgbGljZW5zZQpodHRwczovL2h1Z2dpbmdmYWNlLmNvL3phaS1vcmcvR0xNLTQtMzJCLTA0MTQKCkFwY2hlIDIuMApodHRwczovL2dpdGh1Yi5jb20vemFpLW9yZy9HTE0tNCIsLCwsLCwsT3BlcmF0aW9uIGNvdW50aW5nLHphaS1vcmcsLCwsWWVzClNlbnNlTm92YSBWNiwiTXVsdGltb2RhbCxMYW5ndWFnZSxWaWRlbyxWaXNpb24iLCJMYW5ndWFnZSBtb2RlbGluZy9nZW5lcmF0aW9uLFF1YW50aXRhdGl2ZSByZWFzb25pbmcsUXVlc3Rpb24gYW5zd2VyaW5nLFZpc3VhbCBxdWVzdGlvbiBhbnN3ZXJpbmcsVmlkZW8gZGVzY3JpcHRpb24sQ2hhcmFjdGVyIHJlY29nbml0aW9uIChPQ1IpLENvZGUgZ2VuZXJhdGlvbixDaGF0IixTZW5zZVRpbWUsLDIwMjUtMDQtMTIsU2Vuc2VUaW1lJ3MgU2Vuc2VOb3ZhIFY2OiBDaGluYSdzIE1vc3QgQWR2YW5jZWQgTXVsdGltb2RhbCBNb2RlbCB3aXRoIHRoZSBMb3dlc3QgQ29zdCBpbiB0aGUgSW5kdXN0cnksImh0dHBzOi8vd3d3LnBybmV3c3dpcmUuY29tL2FwYWMvbmV3cy1yZWxlYXNlcy9zZW5zZXRpbWVzLXNlbnNlbm92YS12Ni1jaGluYXMtbW9zdC1hZHZhbmNlZC1tdWx0aW1vZGFsLW1vZGVsLXdpdGgtdGhlLWxvd2VzdC1jb3N0LWluLXRoZS1pbmR1c3RyeS0zMDI0MjY5OTguaHRtbApodHRwczovL3BsYXRmb3JtLnNlbnNlbm92YS5jbi90ZWNobm9sb2d5L2Z1c2lvbi9Qcm8vIiwsLCw2MDAwMDAwMDAwMDAuMCwiIiJNaXh0dXJlIG9mIEV4cGVydHMgKE1vRSktYmFzZWQgbXVsdGltb2RhbCBnZW5lcmFsIGZvdW5kYXRpb24gbW9kZWwgd2l0aCBvdmVyIDYwMCBiaWxsaW9uIHBhcmFtZXRlcnMsIiIiLCwsLCwsLCwsQ29uZmlkZW50LCJIT05HIEtPTkcsIEFwcmlsIDEyLCAyMDI1IC9QUk5ld3N3aXJlLyAtLSBTZW5zZVRpbWUgbGF1bmNoZWQgaXRzIG5ld2x5IHVwZ3JhZGVkIGxhcmdlIG1vZGVsIHNlcmllcywgU2Vuc2VOb3ZhIFY2LCBhdCBpdHMgVGVjaCBEYXkgZXZlbnQgaGVsZCBpbiBzZXZlcmFsIGxvY2F0aW9ucywgaW5jbHVkaW5nIFNoYW5naGFpIGFuZCBTaGVuemhlbi4gTGV2ZXJhZ2luZyBhZHZhbmNlcyBpbiB0aGUgdHJhaW5pbmcgb2YgbXVsdGltb2RhbCBsb25nIGNoYWluLW9mLXRob3VnaHQgKENvVCksIGdsb2JhbCBtZW1vcnksIGFuZCByZWluZm9yY2VtZW50IGxlYXJuaW5nLCB0aGUgbW9kZWwgZGVsaXZlcnMgaW5kdXN0cnktbGVhZGluZyBtdWx0aW1vZGFsIHJlYXNvbmluZyBjYXBhYmlsaXRpZXMgd2hpbGUgc2V0dGluZyBhIG5ldyBiZW5jaG1hcmsgZm9yIGNvc3QgZWZmaWNpZW5jeS4KClRoZSBjYXBhYmlsaXRpZXMgb2YgdGhlIFNlbnNlTm92YSBWNiBtb2RlbCBoYXZlIGJlZW4gZ3JlYXRseSBlbmhhbmNlZCwgd2l0aCBzdHJvbmcgYWR2YW50YWdlcyBpbiBsb25nIENvVCwgcmVhc29uaW5nLCBtYXRoZW1hdGljYWwgY2FwYWJpbGl0aWVzLCBhbmQgZ2xvYmFsIG1lbW9yeS4gSXRzIG11bHRpbW9kYWwgcmVhc29uaW5nIGNhcGFiaWxpdGllcyByYW5rZWQgZmlyc3QgaW4gQ2hpbmEgd2hlbiBiZW5jaG1hcmtlZCBhZ2FpbnN0IEdQVC1vMSwgd2hpbGUgaXRzIGRhdGEgYW5hbHlzaXMgcGVyZm9ybWFuY2Ugb3V0cGFjZWQgR1BULTRvLiBJdCBhbHNvIGNvbWJpbmVzIGhpZ2ggcGVyZm9ybWFuY2Ugd2l0aCBjb3N0IGVmZmljaWVuY3kuIEl0cyBtdWx0aW1vZGFsIHRyYWluaW5nIGVmZmljaWVuY3kgaXMgYWxpZ25lZCB3aXRoIHRoYXQgb2YgbGFuZ3VhZ2UgbW9kZWxzLCBwcm92aWRpbmcgdGhlIGxvd2VzdCB0cmFpbmluZyBjb3N0cyBpbiB0aGUgaW5kdXN0cnkuIEl0cyByZWFzb25pbmcgY29zdHMgYXJlIGFsc28gdGhlIGxvd2VzdCBpbiB0aGUgaW5kdXN0cnkuIFRoZSBuZXcgbGlnaHR3ZWlnaHQgZnVsbC1tb2RhbCBpbnRlcmFjdGl2ZSBtb2RlbCwgU2Vuc2VOb3ZhIFY2IE9tbmksIGRlbGl2ZXJzIHRoZSBtb3N0IGFkdmFuY2VkIG11bHRpbW9kYWwgaW50ZXJhY3RpdmUgY2FwYWJpbGl0aWVzIGluIENoaW5hLiBJdCBpcyBDaGluYSdzIGZpcnN0IGxhcmdlIG1vZGVsIHRoYXQgc3VwcG9ydHMgaW4tZGVwdGggYW5hbHlzaXMgb2YgMTAtbWludXRlIG1pZC10by1sb25nIGZvcm0gdmlkZW9zLCBiZW5jaG1hcmtlZCBhZ2FpbnN0IEdlbWluaSAyLjUgVHVyYm8gdG8gYmUgYW1vbmcgdGhlIHN0cm9uZ2VzdCBpbiBpdHMgY2xhc3MiLCwsQVBJIGFjY2VzcyxIb25nIEtvbmcsLCwsLCwyMDI1LTExLTI4IDExOjUyOjEzKzAwOjAwLCwsLCwsSW5kdXN0cnksLCwsLFVucmVsZWFzZWQsIiIiVGhlIFNlbnNlQ2hhdCBhcHAgaXMgYXZhaWxhYmxlIGZvciBwcmV2aWV3IGFuZCBTZW5zZU5vdmEgVjYgaXMgbm93IGF2YWlsYWJsZSBmb3IgdHJpYWwgdmlhIHRoZSBTZW5zZUNoYXQgd2ViIHBsYXRmb3JtIGF0IGh0dHBzOi8vY2hhdC5zZW5zZXRpbWUuY29tL3diL2NoYXQuIiIKCkFQSTogaHR0cHM6Ly9wbGF0Zm9ybS5zZW5zZW5vdmEuY24vdGVjaG5vbG9neS9mdXNpb24vUHJvLyIsVHJ1ZSwsLCwsLCwsLCwsTm8KU2Vhd2VlZC03QixWaWRlbywiVmlkZW8gZ2VuZXJhdGlvbixUZXh0LXRvLXZpZGVvLEltYWdlLXRvLXZpZGVvLEF1ZGlvIGdlbmVyYXRpb24iLEJ5dGVEYW5jZSwiVGVhbSBTZWF3ZWFkLCBDZXl1YW4gWWFuZywgWmhpamllIExpbiwgWWFuZyBaaGFvLCBTaGFuY2h1YW4gTGluLCBaaGliZWkgTWEsIEhhb3l1YW4gR3VvLCBIYW8gQ2hlbiwgTHUgUWksIFNlbiBXYW5nLCBGZW5nIENoZW5nLCBGZWlsb25nIFp1byBYdWVqaWFvIFplbmcsIFppeWFuIFlhbmcsIEZhbmd5dWFuIEtvbmcsIFpoaXd1IFFpbmcsIEZlaSBYaWFvLCBNZW5nIFdlaSwgVHV5ZW4gSG9hbmcsIFNpeXUgWmhhbmcsIFBlaWhhbyBaaHUsIFFpIFpoYW8sIEppYW5ncWlhbyBZYW4sIExpYW5na2UgR3VpLCBTaGVuZyBCaSwgSmlhc2hpIExpLCBZdXhpIFJlbiwgUnVpIFdhbmcsIEh1aXhpYSBMaSwgWHVlZmVuZyBYaWFvLCBTaHUgTGl1LCBGZW5nIExpbmcsIEhlbmcgWmhhbmcsIEhvdW1pbiBXZWksIEh1YWZlbmcgS3VhbmcsIEplcnJ5IER1bmNhbiwgSnVuZGEgWmhhbmcsIEp1bnJ1IFpoZW5nLCBMaSBTdW4sIE1hbmxpbiBaaGFuZywgUmVuZmVpIFN1biwgWGlhb2JpbiBaaHVhbmcsIFhpYW9qaWUgTGksIFhpbiBYaWEsIFh1eWFuIENoaSwgWWFuZ2h1YSBQZW5nLCBZdXBpbmcgV2FuZywgWXV4dWFuIFdhbmcsIFpob25na2FpIFpoYW8sIFpodW8gQ2hlbiwgWnVxdWFuIFNvbmcsIFpoZW5oZW5nIFlhbmcsIEppYXNoaSBGZW5nLCBKaWFuY2hhbyBZYW5nLCBMdSBKaWFuZyIsMjAyNS0wNC0xMSwiU2Vhd2VlZC03QjogQ29zdC1FZmZlY3RpdmUgVHJhaW5pbmcgb2YgVmlkZW8gR2VuZXJhdGlvbiBGb3VuZGF0aW9uIE1vZGVsCiIsaHR0cHM6Ly9hcnhpdi5vcmcvYWJzLzI1MDQuMDg2ODUsODMuMCwsLDcwMDAwMDAwMDAuMCwsOS4wMDA3Njk3ZSsyMywiOTg5NDAwMDAwMDAwMDAwIEZMT1AgLyBHUFUgLyBzZWMgW0gxMDAgcmVwb3J0ZWQsIGJmMTYgYXNzdW1lZF0gKiA2NjUwMDAgR1BVLWhvdXJzICogMzYwMCBzZWMgLyBob3VyICogMC4zOCBbcmVwb3J0ZWQgdXRpbGl6YXRpb25dID0gOS4wMDA3Njk3ZSsyMyBGTE9QIiwsLCwiV2UgdHJhaW4gdGhlIG1vZGVsIGZyb20gc2NyYXRjaCB1c2luZyA2NjUsMDAwIEgxMDAgR1BVIGhvdXJzLCBlcXVpdmFsZW50IHRvIDI3LjcgZGF5cyBvZiB0cmFpbmluZyBvbiAxLDAwMCBIMTAwIEdQVXMuIixOVklESUEgSDEwMCBTWE01IDgwR0IsLENvbmZpZGVudCwiVGhpcyB0ZWNobmljYWwgcmVwb3J0IHByZXNlbnRzIGEgY29zdC1lZmZpY2llbnQgc3RyYXRlZ3kgZm9yIHRyYWluaW5nIGEgdmlkZW8gZ2VuZXJhdGlvbiBmb3VuZGF0aW9uIG1vZGVsLiBXZSBwcmVzZW50IGEgbWlkLXNpemVkIHJlc2VhcmNoIG1vZGVsIHdpdGggYXBwcm94aW1hdGVseSA3IGJpbGxpb24gcGFyYW1ldGVycyAoN0IpIGNhbGxlZCBTZWF3ZWVkLTdCIHRyYWluZWQgZnJvbSBzY3JhdGNoIHVzaW5nIDY2NSwwMDAgSDEwMCBHUFUgaG91cnMuIERlc3BpdGUgYmVpbmcgdHJhaW5lZCB3aXRoIG1vZGVyYXRlIGNvbXB1dGF0aW9uYWwgcmVzb3VyY2VzLCBTZWF3ZWVkLTdCIGRlbW9uc3RyYXRlcyBoaWdobHkgY29tcGV0aXRpdmUgcGVyZm9ybWFuY2UgY29tcGFyZWQgdG8gY29udGVtcG9yYXJ5IHZpZGVvIGdlbmVyYXRpb24gbW9kZWxzIG9mIG11Y2ggbGFyZ2VyIHNpemUuIERlc2lnbiBjaG9pY2VzIGFyZSBlc3BlY2lhbGx5IGNydWNpYWwgaW4gYSByZXNvdXJjZS1jb25zdHJhaW5lZCBzZXR0aW5nLiBUaGlzIHRlY2huaWNhbCByZXBvcnQgaGlnaGxpZ2h0cyB0aGUga2V5IGRlc2lnbiBkZWNpc2lvbnMgdGhhdCBlbmhhbmNlIHRoZSBwZXJmb3JtYW5jZSBvZiB0aGUgbWVkaXVtLXNpemVkIGRpZmZ1c2lvbiBtb2RlbC4gRW1waXJpY2FsbHksIHdlIG1ha2UgdHdvIG9ic2VydmF0aW9uczogKDEpIFNlYXdlZWQtN0IgYWNoaWV2ZXMgcGVyZm9ybWFuY2UgY29tcGFyYWJsZSB0bywgb3IgZXZlbiBzdXJwYXNzZXMsIGxhcmdlciBtb2RlbHMgdHJhaW5lZCBvbiBzdWJzdGFudGlhbGx5IGdyZWF0ZXIgR1BVIHJlc291cmNlcywgYW5kICgyKSBvdXIgbW9kZWwsIHdoaWNoIGV4aGliaXRzIHN0cm9uZyBnZW5lcmFsaXphdGlvbiBhYmlsaXR5LCBjYW4gYmUgZWZmZWN0aXZlbHkgYWRhcHRlZCBhY3Jvc3MgYSB3aWRlIHJhbmdlIG9mIGRvd25zdHJlYW0gYXBwbGljYXRpb25zIGVpdGhlciBieSBsaWdodHdlaWdodCBmaW5lLXR1bmluZyBvciBjb250aW51ZSB0cmFpbmluZy4gU2VlIHRoZSBwcm9qZWN0IHBhZ2UgYXQgdGhpcyBodHRwcyBVUkwiLCwsVW5yZWxlYXNlZCxDaGluYSwsLCwsMC4zOCwyMDI2LTA1LTI1IDEyOjE1OjExKzAwOjAwLCwsLCwsSW5kdXN0cnksLCwsNjY1MDAwLjAsVW5yZWxlYXNlZCwsLCwiIiJGaW5hbGx5LCB3ZSBvcHRpbWl6ZSBHUFUgdXRpbGl6YXRpb24gYnkKaW1wbGVtZW50aW5nIGZ1c2VkIENVREEga2VybmVscyB0byBzdHJlYW1saW5lIGZyYWdtZW50ZWQgSS9PIG9wZXJhdGlvbnMuIEFzIGEgcmVzdWx0LCBTZWF3ZWVkLTdCIGFjaGlldmVzCmEgTW9kZWwgRkxPUHMgVXRpbGl6YXRpb24gKE1GVSkgb2YgMzglIGluIGRpc3RyaWJ1dGVkIHRyYWluaW5nIGF0IGxhcmdlLXNjYWxlLiIiIiwsLCxIYXJkd2FyZSwsLCwsTm8KUGFuZ3UgVWx0cmEsTGFuZ3VhZ2UsIkNvZGUgZ2VuZXJhdGlvbixMYW5ndWFnZSBtb2RlbGluZy9nZW5lcmF0aW9uIixIdWF3ZWksIllpY2h1biBZaW4sIFdlbnlvbmcgSHVhbmcsIEthaWthaSBTb25nLCBZZWh1aSBUYW5nLCBYdWV5dSBXdSwgV2VpIEd1bywgUGVuZyBHdW8sIFlhb3l1YW4gV2FuZywgWGlhb2p1biBNZW5nLCBZYXNoZW5nIFdhbmcsIERvbmcgTGksIENhbiBDaGVuLCBEYW5kYW4gVHUsIFlpbiBMaSwgRmlzaGVyIFl1LCBSdWltaW5nIFRhbmcsIFl1bmhlIFdhbmcsIEJhb2p1biBXYW5nLCBCaW4gV2FuZywgQm8gV2FuZywgQm94aWFvIExpdSwgQ2hhbmd6aGVuZyBaaGFuZywgRHV5dSBUYW5nLCBGZWkgTWksIEh1aSBKaW4sIEppYW5zaGVuZyBXZWksIEppYXJ1aSBRaW4sIEppbnBlbmcgTGksIEp1biBaaGFvLCBMaXF1biBEZW5nLCBMaW4gTGksIE1pbmdodWkgWHUsIE5haWZ1IFpoYW5nLCBOaWFuenUgWmhlbmcsIFFpYW5nIExpLCBSb25nanUgUnVhbiwgU2hlbmdqdW4gQ2hlbmcsIFRpYW55dSBHdW8sIFdlaSBIZSwgV2VpIExpLCBXZWl3ZW4gTGl1LCBXdWxvbmcgTGl1LCBYaW55aSBEYWksIFlvbmdoYW4gRG9uZywgWXUgUGFuLCBZdWUgTGksIFl1ZmVpIFdhbmcsIFl1anVuIExpLCBZdW5zaGVuZyBOaSwgWmhlIExpdSwgWmhlbmhlIFpoYW5nLCBaaGljaGVuZyBMaXUiLDIwMjUtMDQtMTAsUGFuZ3UgVWx0cmE6IFB1c2hpbmcgdGhlIExpbWl0cyBvZiBEZW5zZSBMYXJnZSBMYW5ndWFnZSBNb2RlbHMgb24gQXNjZW5kIE5QVXMsaHR0cHM6Ly9hcnhpdi5vcmcvYWJzLzI1MDQuMDc4NjYsMTYuMCxTT1RBIGltcHJvdmVtZW50LCJBIGNsb3NlciBleGFtaW5hdGlvbiByZXZlYWxzIHRoYXQgUGFuZ3UgVWx0cmEgZXhjZWxzIG9uIENoaW5lc2UgYmVuY2htYXJrcywgc3VycGFzc2luZyBib3RoIFF3ZW4gMi41IDcyQiBhbmQgRGVlcFNlZWsgVjMsIHRoZSBjdXJyZW50IGJlc3QtcGVyZm9ybWluZyBDaGluZXNlIG1vZGVsLiBJbiBhZGRpdGlvbiwgd2hlbiBjb21wYXJlZCB0byBMbGFtYSAzLjEgNDA1QiwgUGFuZ3UgVWx0cmEgYWNoaWV2ZXMgYmV0dGVyIHNjb3JlcyBvbiBtb3N0IG9mIHRoZSBjaGFsbGVuZ2luZyBiZW5jaG1hcmtzLCB3aGlsZSB1dGlsaXppbmcgb25seSBhYm91dCAyOSUgb2YgdGhlIHRyYWluaW5nIEZMT1BzIHJlcXVpcmVkIGJ5IExsYW1hIDQwNUIuIFRoZXNlIHJlc3VsdHMgc3VnZ2VzdCB0aGUgZWZmZWN0aXZlbmVzcyBvZiBvdXIgbW9kZWwgYXJjaGl0ZWN0dXJlIGFuZCB0aGUgaGlnaCBxdWFsaXR5IG9mIG91ciB0cmFpbmluZyBkYXRhLgoKVGFibGUgMywgVGFia2UgNDogc2VlbXMgdGhhdCB0aGV5IGFyZSBjb21wYXJpbmcganVzdCB0byAncmVwcmVzZW50YXRpdmUnIG1vZGVscywgbm90IFNPVEEiLDEzNTAwMDAwMDAwMC4wLCwxLjA2OTJlKzI1LCJXaGVuIGNvbXBhcmVkIHRvIExsYW1hIDMuMSA0MDVCLCBQYW5ndSBVbHRyYSBhY2hpZXZlcyBiZXR0ZXIgc2NvcmVzIG9uIG1vc3Qgb2YgdGhlIGNoYWxsZW5naW5nIGJlbmNobWFya3MsIHdoaWxlIHV0aWxpemluZyBvbmx5IGFib3V0IDI5JSBvZiB0aGUgdHJhaW5pbmcgRkxPUHMgcmVxdWlyZWQgYnkgTGxhbWEgNDA1Qi4KCkNvbXB1dGUgPSA2IEZMT1AvdG9rZW4vcGFyYW0gKiAgMTM1ZTkgcGFyYW1zICoxMy4yZTEyIHRva2VucyA9IDEuMDY5MjAwZSsyNSBGTE9QClRoaXMgaXMgY29uc2lzdGVudCB3aXRoIDI5JSBvZiBMbGFtYSA0MDVCJ3MgY29tcHV0ZTogMy44ZTI1KjAuMjk9MS4xZTI1LiIsMTMyMDAwMDAwMDAwMDAsIDEzLjIgdHJpbGxpb24gdG9rZW5zLCwsSHVhd2VpIEFzY2VuZCA5MTBCLCxDb25maWRlbnQsIldlIHByZXNlbnQgUGFuZ3UgVWx0cmEsIGEgTGFyZ2UgTGFuZ3VhZ2UgTW9kZWwgKExMTSkgd2l0aCAxMzUgYmlsbGlvbiBwYXJhbWV0ZXJzIGFuZCBkZW5zZSBUcmFuc2Zvcm1lciBtb2R1bGVzIHRyYWluZWQgb24gQXNjZW5kIE5ldXJhbCBQcm9jZXNzaW5nIFVuaXRzIChOUFVzKS4gQWx0aG91Z2ggdGhlIGZpZWxkIG9mIExMTSBoYXMgYmVlbiB3aXRuZXNzaW5nIHVucHJlY2VkZW50ZWQgYWR2YW5jZXMgaW4gcHVzaGluZyB0aGUgc2NhbGUgYW5kIGNhcGFiaWxpdHkgb2YgTExNIGluIHJlY2VudCB5ZWFycywgdHJhaW5pbmcgc3VjaCBhIGxhcmdlLXNjYWxlIG1vZGVsIHN0aWxsIGludm9sdmVzIHNpZ25pZmljYW50IG9wdGltaXphdGlvbiBhbmQgc3lzdGVtIGNoYWxsZW5nZXMuIFRvIHN0YWJpbGl6ZSB0aGUgdHJhaW5pbmcgcHJvY2Vzcywgd2UgcHJvcG9zZSBkZXB0aC1zY2FsZWQgc2FuZHdpY2ggbm9ybWFsaXphdGlvbiwgd2hpY2ggZWZmZWN0aXZlbHkgZWxpbWluYXRlcyBsb3NzIHNwaWtlcyBkdXJpbmcgdGhlIHRyYWluaW5nIHByb2Nlc3Mgb2YgZGVlcCBtb2RlbHMuIFdlIHByZS10cmFpbiBvdXIgbW9kZWwgb24gMTMuMiB0cmlsbGlvbiBkaXZlcnNlIGFuZCBoaWdoLXF1YWxpdHkgdG9rZW5zIGFuZCBmdXJ0aGVyIGVuaGFuY2UgaXRzIHJlYXNvbmluZyBjYXBhYmlsaXRpZXMgZHVyaW5nIHBvc3QtdHJhaW5pbmcuIFRvIHBlcmZvcm0gc3VjaCBsYXJnZS1zY2FsZSB0cmFpbmluZyBlZmZpY2llbnRseSwgd2UgdXRpbGl6ZSA4LDE5MiBBc2NlbmQgTlBVcyB3aXRoIGEgc2VyaWVzIG9mIHN5c3RlbSBvcHRpbWl6YXRpb25zLiBFdmFsdWF0aW9ucyBvbiBtdWx0aXBsZSBkaXZlcnNlIGJlbmNobWFya3MgaW5kaWNhdGUgdGhhdCBQYW5ndSBVbHRyYSBzaWduaWZpY2FudGx5IGFkdmFuY2VzIHRoZSBzdGF0ZS1vZi10aGUtYXJ0IGNhcGFiaWxpdGllcyBvZiBkZW5zZSBMTE1zIHN1Y2ggYXMgTGxhbWEgNDA1QiBhbmQgTWlzdHJhbCBMYXJnZSAyLCBhbmQgZXZlbiBhY2hpZXZlcyBjb21wZXRpdGl2ZSByZXN1bHRzIHdpdGggRGVlcFNlZWstUjEsIHdob3NlIHNwYXJzZSBtb2RlbCBzdHJ1Y3R1cmUgY29udGFpbnMgbXVjaCBtb3JlIHBhcmFtZXRlcnMuIE91ciBleHBsb3JhdGlvbiBkZW1vbnN0cmF0ZXMgdGhhdCBBc2NlbmQgTlBVcyBhcmUgY2FwYWJsZSBvZiBlZmZpY2llbnRseSBhbmQgZWZmZWN0aXZlbHkgdHJhaW5pbmcgZGVuc2UgbW9kZWxzIHdpdGggbW9yZSB0aGFuIDEwMCBiaWxsaW9uIHBhcmFtZXRlcnMuIE91ciBtb2RlbCBhbmQgc3lzdGVtIHdpbGwgYmUgYXZhaWxhYmxlIGZvciBvdXIgY29tbWVyY2lhbCBjdXN0b21lcnMuIiwsLEhvc3RlZCBhY2Nlc3MgKG5vIEFQSSksQ2hpbmEsLCwsODE5Mi4wLDAuNTIsMjAyNi0wNS0yNSAxMjoxNjozNSswMDowMCwsLCw4Mzg4NjA4LjAsMjA0OCAqIDQwOTYsSW5kdXN0cnksLCwsLFVucmVsZWFzZWQsIiIiT3VyIG1vZGVsIGFuZCBzeXN0ZW0gd2lsbCBiZSBhdmFpbGFibGUgZm9yIG91ciBjb21tZXJjaWFsIGN1c3RvbWVycyIiIixUcnVlLCwiIiJUaHJvdWdoIGNhcmVmdWwgdHVuaW5nIG9mIGxvYWQgYmFsYW5jaW5nIGFjcm9zcwpQUCBhbmQgVlBQIHN0YWdlcywgd2UgYXJlIGFibGUgdG8gYWNoaWV2ZSBhcHByb3hpbWF0ZWx5IDQzJSBNRlUgb24gYW4gOCwxOTIgTlBVIGNsdXN0ZXIgYXMgYSBiYXNlbGluZS4iIgouLi4KIiJPdmVyYWxsLCB3ZSBhY2hpZXZlIG92ZXIgNTIlIE1vZGVsIEZMT1BzIFV0aWxpemF0aW9uIChNRlUpIHdoZW4gdHJhaW5pbmcKUGFuZ3UgVWx0cmEgb24gOCwxOTIgQXNjZW5kIE5QVXMuIiIiLCwsNjQyNjEyMS4yNzcxOTY4NTYsIk9wZXJhdGlvbiBjb3VudGluZyxDb21wYXJpc29uIHdpdGggb3RoZXIgbW9kZWxzIiwsLCwsTm8KQU1JRSAoQXJ0aWN1bGF0ZSBNZWRpY2FsIEludGVsbGlnZW5jZSBFeHBsb3JlciksIk1lZGljaW5lLExhbmd1YWdlIiwiTWVkaWNhbCBkaWFnbm9zaXMsTGFuZ3VhZ2UgbW9kZWxpbmcvZ2VuZXJhdGlvbixRdWVzdGlvbiBhbnN3ZXJpbmcsQ2hhdCIsIkdvb2dsZSBEZWVwTWluZCxHb29nbGUgUmVzZWFyY2giLCJUYW8gVHUsIE1pa2UgU2NoYWVrZXJtYW5uLCBBbmlsIFBhbGVwdSwgS2hhbGVkIFNhYWIsIEphbiBGcmV5YmVyZywgUnl1dGFybyBUYW5ubywgQW15IFdhbmcsIEJyZW5uYSBMaSwgTW9oYW1lZCBBbWluLCBZb25nIENoZW5nLCBFbGFoZSBWZWRhZGksIE5lbmFkIFRvbWFzZXYsIFNoZWtvb2ZlaCBBeml6aSwgS2FyYW4gU2luZ2hhbCwgTGUgSG91LCBBbGJlcnQgV2Vic29uLCBLYXZpdGEgS3Vsa2FybmksIFMuIFNhcmEgTWFoZGF2aSwgQ2hyaXN0b3BoZXIgU2VtdHVycywgSnVyYWogR290dHdlaXMsIEpvZWxsZSBCYXJyYWwsIEthdGhlcmluZSBDaG91LCBHcmVnIFMuIENvcnJhZG8sIFlvc3NpIE1hdGlhcywgQWxhbiBLYXJ0aGlrZXNhbGluZ2FtLCBWaXZlayBOYXRhcmFqYW4iLDIwMjUtMDQtMDksVG93YXJkcyBjb252ZXJzYXRpb25hbCBkaWFnbm9zdGljIGFydGlmaWNpYWwgaW50ZWxsaWdlbmNlLCJodHRwczovL3d3dy5uYXR1cmUuY29tL2FydGljbGVzL3M0MTU4Ni0wMjUtMDg4NjYtNz9saW5rSWQ9MTM4OTgwNTIKaHR0cHM6Ly93d3cubmF0dXJlLmNvbS9hcnRpY2xlcy9zNDE1ODYtMDI1LTA4ODY5LTQ/bGlua0lkPTEzODk4MDU0IiwsLCwzNDAwMDAwMDAwMDAuMCxTdXBwb3NlZGx5IHNhbWUgYW1vdW50IG9mIHBhcmFtZXRlcnMgYXMgUGFsbSAyIExhcmdlLDcuMzRlKzI0LCJBc3N1bWluZyBuZWdsaWdpYmxlIGZpbmUtdHVuZSBjb21wdXRlCmJhc2UgbW9kZWwgKFBhbG0gMik6IDcuMzRlKzI0IEZMT1AKIiwsLCwsLCxMaWtlbHksIkF0IHRoZSBoZWFydCBvZiBtZWRpY2luZSBsaWVzIHBoeXNpY2lhbuKAk3BhdGllbnQgZGlhbG9ndWUsIHdoZXJlIHNraWxsZnVsIGhpc3RvcnktdGFraW5nIGVuYWJsZXMgZWZmZWN0aXZlIGRpYWdub3NpcywgbWFuYWdlbWVudCBhbmQgZW5kdXJpbmcgdHJ1c3QxLDIuIEFydGlmaWNpYWwgaW50ZWxsaWdlbmNlIChBSSkgc3lzdGVtcyBjYXBhYmxlIG9mIGRpYWdub3N0aWMgZGlhbG9ndWUgY291bGQgaW5jcmVhc2UgYWNjZXNzaWJpbGl0eSBhbmQgcXVhbGl0eSBvZiBjYXJlLiBIb3dldmVyLCBhcHByb3hpbWF0aW5nIGNsaW5pY2lhbnPigJkgZXhwZXJ0aXNlIGlzIGFuIG91dHN0YW5kaW5nIGNoYWxsZW5nZS4gSGVyZSB3ZSBpbnRyb2R1Y2UgQU1JRSAoQXJ0aWN1bGF0ZSBNZWRpY2FsIEludGVsbGlnZW5jZSBFeHBsb3JlciksIGEgbGFyZ2UgbGFuZ3VhZ2UgbW9kZWwgKExMTSktYmFzZWQgQUkgc3lzdGVtIG9wdGltaXplZCBmb3IgZGlhZ25vc3RpYyBkaWFsb2d1ZS4gQU1JRSB1c2VzIGEgc2VsZi1wbGF5LWJhc2VkMyBzaW11bGF0ZWQgZW52aXJvbm1lbnQgd2l0aCBhdXRvbWF0ZWQgZmVlZGJhY2sgZm9yIHNjYWxpbmcgbGVhcm5pbmcgYWNyb3NzIGRpc2Vhc2UgY29uZGl0aW9ucywgc3BlY2lhbHRpZXMgYW5kIGNvbnRleHRzLiBXZSBkZXNpZ25lZCBhIGZyYW1ld29yayBmb3IgZXZhbHVhdGluZyBjbGluaWNhbGx5IG1lYW5pbmdmdWwgYXhlcyBvZiBwZXJmb3JtYW5jZSwgaW5jbHVkaW5nIGhpc3RvcnktdGFraW5nLCBkaWFnbm9zdGljIGFjY3VyYWN5LCBtYW5hZ2VtZW50LCBjb21tdW5pY2F0aW9uIHNraWxscyBhbmQgZW1wYXRoeS4gV2UgY29tcGFyZWQgQU1JReKAmXMgcGVyZm9ybWFuY2UgdG8gdGhhdCBvZiBwcmltYXJ5IGNhcmUgcGh5c2ljaWFucyBpbiBhIHJhbmRvbWl6ZWQsIGRvdWJsZS1ibGluZCBjcm9zc292ZXIgc3R1ZHkgb2YgdGV4dC1iYXNlZCBjb25zdWx0YXRpb25zIHdpdGggdmFsaWRhdGVkIHBhdGllbnQtYWN0b3JzIHNpbWlsYXIgdG8gb2JqZWN0aXZlIHN0cnVjdHVyZWQgY2xpbmljYWwgZXhhbWluYXRpb240LDUuIFRoZSBzdHVkeSBpbmNsdWRlZCAxNTkgY2FzZSBzY2VuYXJpb3MgZnJvbSBwcm92aWRlcnMgaW4gQ2FuYWRhLCB0aGUgVW5pdGVkIEtpbmdkb20gYW5kIEluZGlhLCAyMCBwcmltYXJ5IGNhcmUgcGh5c2ljaWFucyBjb21wYXJlZCB0byBBTUlFLCBhbmQgZXZhbHVhdGlvbnMgYnkgc3BlY2lhbGlzdCBwaHlzaWNpYW5zIGFuZCBwYXRpZW50LWFjdG9ycy4gQU1JRSBkZW1vbnN0cmF0ZWQgZ3JlYXRlciBkaWFnbm9zdGljIGFjY3VyYWN5IGFuZCBzdXBlcmlvciBwZXJmb3JtYW5jZSBvbiAzMCBvdXQgb2YgMzIgYXhlcyBhY2NvcmRpbmcgdG8gdGhlIHNwZWNpYWxpc3QgcGh5c2ljaWFucyBhbmQgMjUgb3V0IG9mIDI2IGF4ZXMgYWNjb3JkaW5nIHRvIHRoZSBwYXRpZW50LWFjdG9ycy4gT3VyIHJlc2VhcmNoIGhhcyBzZXZlcmFsIGxpbWl0YXRpb25zIGFuZCBzaG91bGQgYmUgaW50ZXJwcmV0ZWQgd2l0aCBjYXV0aW9uLiBDbGluaWNpYW5zIHVzZWQgc3luY2hyb25vdXMgdGV4dCBjaGF0LCB3aGljaCBwZXJtaXRzIGxhcmdlLXNjYWxlIExMTeKAk3BhdGllbnQgaW50ZXJhY3Rpb25zLCBidXQgdGhpcyBpcyB1bmZhbWlsaWFyIGluIGNsaW5pY2FsIHByYWN0aWNlLiBXaGlsZSBmdXJ0aGVyIHJlc2VhcmNoIGlzIHJlcXVpcmVkIGJlZm9yZSBBTUlFIGNvdWxkIGJlIHRyYW5zbGF0ZWQgdG8gcmVhbC13b3JsZCBzZXR0aW5ncywgdGhlIHJlc3VsdHMgcmVwcmVzZW50IGEgbWlsZXN0b25lIHRvd2FyZHMgY29udmVyc2F0aW9uYWwgZGlhZ25vc3RpYyBBSS4iLCwsVW5yZWxlYXNlZCwiVW5pdGVkIFN0YXRlcyBvZiBBbWVyaWNhLFVuaXRlZCBTdGF0ZXMgb2YgQW1lcmljYSIsUGFMTSAyLCwsLCwyMDI2LTAyLTExIDE5OjI2OjI3KzAwOjAwLCwsLCwsIkluZHVzdHJ5LEluZHVzdHJ5IiwsLCwsVW5yZWxlYXNlZCwiIiJBTUlFIGlzIGFuIExMTS1iYXNlZCByZXNlYXJjaCBBSSBzeXN0ZW0gZm9yIGRpYWdub3N0aWMgZGlhbG9ndWUuIFdlCmFyZSBub3QgbWFraW5nIHRoZSBtb2RlbCBjb2RlIGFuZCB3ZWlnaHRzIG9wZW4gc291cmNlIG93aW5nIHRvIHRoZQpzYWZldHkgaW1wbGljYXRpb25zIG9mIHVubW9uaXRvcmVkIHVzZSBvZiBzdWNoIGEgc3lzdGVtIGluIG1lZGljYWwKc2V0dGluZ3MuIEluIHRoZSBpbnRlcmVzdCBvZiByZXNwb25zaWJsZSBpbm5vdmF0aW9uLCB3ZSB3aWxsIGJlIHdvcmtpbmcKd2l0aCByZXNlYXJjaCBwYXJ0bmVycywgcmVndWxhdG9ycyBhbmQgcHJvdmlkZXJzIHRvIHZhbGlkYXRlIGFuZCBleHBsb3JlCnNhZmUgb253YXJkIHVzZXMgb2YgQU1JRS4gRm9yIHJlcHJvZHVjaWJpbGl0eSwgd2UgaGF2ZSBkb2N1bWVudGVkCnRlY2huaWNhbCBkZWVwIGxlYXJuaW5nIG1ldGhvZHMgd2hpbGUga2VlcGluZyB0aGUgcGFwZXIgYWNjZXNzaWJsZSB0bwphIGNsaW5pY2FsIGFuZCBnZW5lcmFsIHNjaWVudGlmaWMgYXVkaWVuY2UuIE91ciB3b3JrIGJ1aWxkcyBvbiBQYUxNIDIsCmZvciB3aGljaCB0ZWNobmljYWwgZGV0YWlscyBoYXZlIGJlZW4gZGVzY3JpYmVkIGV4dGVuc2l2ZWx5IGluIHRoZQp0ZWNobmljYWwgcmVwb3J0IiIiLFRydWUsLCwsLCxDb21wYXJpc29uIHdpdGggb3RoZXIgbW9kZWxzLCwsLCxObwpTSElGVC1TVVYsM0QgbW9kZWxpbmcsQWVyb2R5bmFtaWNzIHNpbXVsYXRpb25zLCJMdW1pbmFyeSBDbG91ZCxOVklESUEsSG9uZGEiLCwyMDI1LTA0LTA5LEx1bWluYXJ5IENsb3VkIFVudmVpbHMgRmlyc3QgUGh5c2ljcyBBSSBPcGVuLVNvdXJjZSBBdXRvbW90aXZlIEZvdW5kYXRpb24gTW9kZWwgZm9yIFNVViBBZXJvZHluYW1pY3MgaW4gQ29sbGFib3JhdGlvbiB3aXRoIEhvbmRhIGFuZCBOVklESUEsaHR0cHM6Ly93d3cubHVtaW5hcnljbG91ZC5jb20vcmVzb3VyY2VzL2x1bWluYXJ5LWNsb3VkLXVudmVpbHMtZmlyc3QtcGh5c2ljcy1haS1vcGVuLXNvdXJjZS1hdXRvbW90aXZlLWZvdW5kYXRpb24tbW9kZWwtZm9yLXN1di1hZXJvZHluYW1pY3MtaW4tY29sbGFib3JhdGlvbi13aXRoLWhvbmRhLWFuZC1udmlkaWEvLCwsLCwsLCwsIiIiQXQgbGF1bmNoLCB0aGUgU0hJRlQtU1VWIG1vZGVsIGlzIHRyYWluZWQgb24gYXBwcm94aW1hdGVseSBvbmUgdGhvdXNhbmQgc2ltdWxhdGlvbnMsIHdpdGggYSBnb2FsIG9mIGFkdmFuY2luZyB0byAyNSwwMDAgYnkgdGhlIGVuZCBvZiB0aGUgeWVhci4iIiIsLCwsLFVua25vd24sIk91ciBmaXJzdCBwaHlzaWNzIGZvdW5kYXRpb24gbW9kZWwsIFNISUZULVNVViwgaXMgYSBtYXNzaXZlIHN0ZXAgZm9yd2FyZCBpbiB0aGF0IGRpcmVjdGlvbuKAlHB1cnBvc2UtYnVpbHQgZm9yIGhpZ2gtZmlkZWxpdHkgYWVyb2R5</x:v>
      </x:c>
    </x:row>
    <x:row r="41" ht="18" customHeight="1">
      <x:c r="A41" s="17" t="n">
        <x:v>36</x:v>
      </x:c>
      <x:c r="B41" s="17" t="n">
        <x:v>309</x:v>
      </x:c>
      <x:c r="C41" s="94" t="str">
        <x:v>bmFtaWMgaW5mZXJlbmNlLCB3aXRob3V0IHJlcXVpcmluZyBDRkQgZXhwZXJ0aXNlIG9yIG1lc2hpbmcuIEl0IHdhcyBkZXZlbG9wZWQgaW4gY29sbGFib3JhdGlvbiB3aXRoIEhvbmRhIGFuZCBOVklESUEsIGNvbWJpbmluZyBkZWVwIGF1dG9tb3RpdmUgZG9tYWluIGV4cGVydGlzZSB3aXRoIGN1dHRpbmctZWRnZSBBSSBhbmQgR1BVIGNvbXB1dGluZy4KClNISUZULVNVViBpcyBiYXNlZCBvbiB0aG91c2FuZHMgb2YgcGFyYW1ldHJpY2FsbHkgbW9ycGhlZCB2YXJpYW50cyBvZiB0aGUgQWVyb1NVViBwbGF0Zm9ybeKAlGFuIG9wZW4tYWNjZXNzLCBTVVYgcmVmZXJlbmNlIG1vZGVsIGRldmVsb3BlZCBieSBGS0ZTIChGb3JzY2h1bmdzaW5zdGl0dXQgZsO8ciBLcmFmdGZhaHJ3ZXNlbiB1bmQgRmFocnpldWdtb3RvcmVuIFN0dXR0Z2FydCkgYXMgYW4gZXh0ZW5zaW9uIG9mIHRoZSBEcml2QWVyIGNvbmNlcHQuCgpXZSdyZSByZWxlYXNpbmcgYm90aCB0aGUgZGF0YXNldCBhbmQgdGhlIFNISUZULVNVViBwcmV0cmFpbmVkIG1vZGVsIHRvIHRoZSBwdWJsaWMgYXMgb3BlbiBzb3VyY2UsIGFuZCB3ZSdyZSBlYWdlciB0byBjb2xsYWJvcmF0ZSB3aXRoIHRoZSBjb21tdW5pdHkuIFdoZXRoZXIgeW91J3JlIGZpbmUtdHVuaW5nIFNISUZUIGZvciBwcm9wcmlldGFyeSBnZW9tZXRyaWVzLCBjb250cmlidXRpbmcgbmV3IGRhdGEsIG9yIGV4cGxvcmluZyBub3ZlbCBtb2RlbCBhcmNoaXRlY3R1cmVzLCB3ZSB3YW50IHRvIHdvcmsgd2l0aCB5b3UgLSBjb250YWN0IHVzIHZpYSB0aGUgZm9ybSBhdCBzaGlmdC5sdW1pbmFyeWNsb3VkLmNvbS4gWW91IGNhbiBhbHNvIGRvd25sb2FkIGEgc2FtcGxlIGRhdGFzZXQgKDk5IHNpbXVsYXRpb25zLCB2b2x1bWUgZmllbGRzIG9taXR0ZWQpIGZyb20gSHVnZ2luZyBGYWNlIGFzIGEgc3RhcnRpbmcgcG9pbnQuIiwsLE9wZW4gd2VpZ2h0cyAobm9uLWNvbW1lcmNpYWwpLCJVbml0ZWQgU3RhdGVzIG9mIEFtZXJpY2EsVW5pdGVkIFN0YXRlcyBvZiBBbWVyaWNhLEphcGFuIiwsLCwsLDIwMjUtMTEtMjggMTE6NTI6MTMrMDA6MDAsLCwsLCwiSW5kdXN0cnksSW5kdXN0cnksSW5kdXN0cnkiLCwsLCxVbnJlbGVhc2VkLCJUaGUgbW9kZWwgaXMgZGVzY3JpYmVkIGFzIG9wZW4gc291cmNlIGZvciBub24tY29tbWVyY2lhbCBwdXJwb3NlcyBidXQgaXQgcmVxdWlyZXMgZmlsbGluZyBhIGZvcm0gdG8gYWNjZXNzIGl0CgpodHRwczovL3NoaWZ0Lmx1bWluYXJ5Y2xvdWQuY29tLyIsLCwsLCwsLCwsLCxZZXMKR2VuLTQgVHVyYm8sIlZpZGVvLFZpc2lvbiIsIlZpZGVvIGdlbmVyYXRpb24sSW1hZ2UtdG8tdmlkZW8iLFJ1bndheSwsMjAyNS0wNC0wOSwiSW50cm9kdWNpbmcgUnVud2F5IEdlbi00Ck91ciBuZXh0LWdlbmVyYXRpb24gc2VyaWVzIG9mIEFJIG1vZGVscyBmb3IgbWVkaWEgZ2VuZXJhdGlvbiBhbmQgd29ybGQgY29uc2lzdGVuY3kuIixodHRwczovL2hlbHAucnVud2F5bWwuY29tL2hjL2VuLXVzL2FydGljbGVzLzM3MzI3MTA5NDI5MDExLUNyZWF0aW5nLXdpdGgtR2VuLTQtVmlkZW8sLCwsLCwsLCwsLCwsLFVua25vd24sIkdlbi00IFR1cmJvIGlzIG5vdyBhdmFpbGFibGUgb24gdGhlIFJ1bndheSBBUEksIGFsbG93aW5nIGRldmVsb3BlcnMgdG8gZWFzaWx5IGludGVncmF0ZSBvdXIgbW9zdCBwb3dlcmZ1bCBhbmQgZWZmaWNpZW50IHZpZGVvIG1vZGVsIGRpcmVjdGx5IGludG8gdGhlaXIgYXBwcyBhbmQgcHJvZHVjdHMuCgpHZW4tNCBUdXJibyBvZmZlcnMgdGhlIHNhbWUgcHJpY2UsIHNjYWxlIGFuZCByZWxpYWJpbGl0eSBvZiBHZW4tMyBBbHBoYSBUdXJibyBidXQgd2l0aCB0aGUgc3RhdGUtb2YtdGhlLWFydCB2aWRlbyBnZW5lcmF0aW9uIGNhcGFiaWxpdGllcyBvZiBHZW4tNC4iLCwsQVBJIGFjY2VzcyxVbml0ZWQgU3RhdGVzIG9mIEFtZXJpY2EsLCwsLCwyMDI1LTExLTI4IDExOjUyOjEzKzAwOjAwLCwsLCwsSW5kdXN0cnksLCwsLFVucmVsZWFzZWQsLFRydWUsLCwsLCwsLCwsLE5vClFXUS1QbHVzLExhbmd1YWdlLCJMYW5ndWFnZSBtb2RlbGluZy9nZW5lcmF0aW9uLFF1ZXN0aW9uIGFuc3dlcmluZyxRdWFudGl0YXRpdmUgcmVhc29uaW5nLENvZGUgZ2VuZXJhdGlvbiIsQWxpYmFiYSwsMjAyNS0wNC0wOCwsaHR0cHM6Ly93d3cuYWxpYmFiYWNsb3VkLmNvbS9oZWxwL2VuL21vZGVsLXN0dWRpby9xd3EsLCwsLCwsLCwsLCwsLFVua25vd24sLCwsQVBJIGFjY2VzcyxDaGluYSwsLCwsLDIwMjUtMTEtMjggMTE6NTI6MTMrMDA6MDAsLCwsLCxJbmR1c3RyeSwsLCwsVW5yZWxlYXNlZCwsVHJ1ZSwsLCwsLCwsLCwsTm8KVHhHZW1tYSAyN0IsIkxhbmd1YWdlLEJpb2xvZ3kiLCJQcm90ZWluIG9yIG51Y2xlb3RpZGUgbGFuZ3VhZ2UgbW9kZWwgKHBMTS9uTE0pLFByb3RlaW4gcHJvcGVydHkgcHJlZGljdGlvbixTbWFsbCBtb2xlY3VsZSBwcm9wZXJ0eSBwcmVkaWN0aW9uLENoYXQsUXVlc3Rpb24gYW5zd2VyaW5nLFByb3RlaW4gcXVlc3Rpb24gYW5zd2VyaW5nLFByb3RlaW4gZnVuY3Rpb24gcHJlZGljdGlvbixMYW5ndWFnZSBtb2RlbGluZy9nZW5lcmF0aW9uIiwiR29vZ2xlIERlZXBNaW5kLEdvb2dsZSBSZXNlYXJjaCIsIkVyaWMgV2FuZywgU2FtdWVsIFNjaG1pZGdhbGwsIFBhdWwgRi4gSmFlZ2VyLCBGYW4gWmhhbmcsIFJvcnkgUGlsZ3JpbSwgWW9zc2kgTWF0aWFzLCBKb2VsbGUgQmFycmFsLCBEYXZpZCBGbGVldCwgU2hla29vZmVoIEF6aXppIiwyMDI1LTA0LTA4LFR4R2VtbWE6IEVmZmljaWVudCBhbmQgQWdlbnRpYyBMTE1zIGZvciBUaGVyYXBldXRpY3MsaHR0cHM6Ly9hcnhpdi5vcmcvYWJzLzI1MDQuMDYxOTYsLCwsMjcwMDAwMDAwMDAuMCwyN0IsMi4xMTY4NTRlKzI0LGJhc2UgbW9kZWwgY29tcHV0ZSAyLjEwNmUrMjQgRkxPUCArIGZpbmV0dW5lIGNvbXB1dGUgMS4wODU0ZSsyMiBGTE9QID0gMi4xMTY4NTRlKzI0IEZMT1AsLCIiIlRoaXMgZW5jb21wYXNzZWQgYWxsIGFwcHJveGltYXRlbHkgNyBtaWxsaW9uIHRyYWluaW5nIGV4YW1wbGVzLCBjb21wcmlzaW5nIDMuMyBtaWxsaW9uIGZyb20gcmVncmVzc2lvbi9nZW5lcmF0aW9uIGFuZCAzLjcgbWlsbGlvbiBmcm9tIGJpbmFyeSBjbGFzc2lmaWNhdGlvbiB0YXNrcy4gIEZpbmUtdHVuaW5nIHByb2NlZWRlZCBmb3IgNjdCIHRva2VucyAoMTIgZXBvY2hzKSB1c2luZyAyNTYgVFBVdjQgY2hpcHMiIiIsLCxHb29nbGUgVFBVIHY0LCxDb25maWRlbnQsIlRoZXJhcGV1dGljIGRldmVsb3BtZW50IGlzIGEgY29zdGx5IGFuZCBoaWdoLXJpc2sgZW5kZWF2b3IgdGhhdCBpcyBvZnRlbiBwbGFndWVkIGJ5IGhpZ2ggZmFpbHVyZSByYXRlcy4gVG8gYWRkcmVzcyB0aGlzLCB3ZSBpbnRyb2R1Y2UgVHhHZW1tYSwgYSBzdWl0ZSBvZiBlZmZpY2llbnQsIGdlbmVyYWxpc3QgbGFyZ2UgbGFuZ3VhZ2UgbW9kZWxzIChMTE1zKSBjYXBhYmxlIG9mIHRoZXJhcGV1dGljIHByb3BlcnR5IHByZWRpY3Rpb24gYXMgd2VsbCBhcyBpbnRlcmFjdGl2ZSByZWFzb25pbmcgYW5kIGV4cGxhaW5hYmlsaXR5LiBVbmxpa2UgdGFzay1zcGVjaWZpYyBtb2RlbHMsIFR4R2VtbWEgc3ludGhlc2l6ZXMgaW5mb3JtYXRpb24gZnJvbSBkaXZlcnNlIHNvdXJjZXMsIGVuYWJsaW5nIGJyb2FkIGFwcGxpY2F0aW9uIGFjcm9zcyB0aGUgdGhlcmFwZXV0aWMgZGV2ZWxvcG1lbnQgcGlwZWxpbmUuIFRoZSBzdWl0ZSBpbmNsdWRlcyAyQiwgOUIsIGFuZCAyN0IgcGFyYW1ldGVyIG1vZGVscywgZmluZS10dW5lZCBmcm9tIEdlbW1hLTIgb24gYSBjb21wcmVoZW5zaXZlIGRhdGFzZXQgb2Ygc21hbGwgbW9sZWN1bGVzLCBwcm90ZWlucywgbnVjbGVpYyBhY2lkcywgZGlzZWFzZXMsIGFuZCBjZWxsIGxpbmVzLiBBY3Jvc3MgNjYgdGhlcmFwZXV0aWMgZGV2ZWxvcG1lbnQgdGFza3MsIFR4R2VtbWEgYWNoaWV2ZWQgc3VwZXJpb3Igb3IgY29tcGFyYWJsZSBwZXJmb3JtYW5jZSB0byB0aGUgc3RhdGUtb2YtdGhlLWFydCBnZW5lcmFsaXN0IG1vZGVsIG9uIDY0IChzdXBlcmlvciBvbiA0NSksIGFuZCBhZ2FpbnN0IHN0YXRlLW9mLXRoZS1hcnQgc3BlY2lhbGlzdCBtb2RlbHMgb24gNTAgKHN1cGVyaW9yIG9uIDI2KS4gRmluZS10dW5pbmcgVHhHZW1tYSBtb2RlbHMgb24gdGhlcmFwZXV0aWMgZG93bnN0cmVhbSB0YXNrcywgc3VjaCBhcyBjbGluaWNhbCB0cmlhbCBhZHZlcnNlIGV2ZW50IHByZWRpY3Rpb24sIHJlcXVpcmVzIGxlc3MgdHJhaW5pbmcgZGF0YSB0aGFuIGZpbmUtdHVuaW5nIGJhc2UgTExNcywgbWFraW5nIFR4R2VtbWEgc3VpdGFibGUgZm9yIGRhdGEtbGltaXRlZCBhcHBsaWNhdGlvbnMuIEJleW9uZCB0aGVzZSBwcmVkaWN0aXZlIGNhcGFiaWxpdGllcywgVHhHZW1tYSBmZWF0dXJlcyBjb252ZXJzYXRpb25hbCBtb2RlbHMgdGhhdCBicmlkZ2UgdGhlIGdhcCBiZXR3ZWVuIGdlbmVyYWwgTExNcyBhbmQgc3BlY2lhbGl6ZWQgcHJvcGVydHkgcHJlZGljdG9ycy4gVGhlc2UgYWxsb3cgc2NpZW50aXN0cyB0byBpbnRlcmFjdCBpbiBuYXR1cmFsIGxhbmd1YWdlLCBwcm92aWRlIG1lY2hhbmlzdGljIHJlYXNvbmluZyBmb3IgcHJlZGljdGlvbnMgYmFzZWQgb24gbW9sZWN1bGFyIHN0cnVjdHVyZSwgYW5kIGVuZ2FnZSBpbiBzY2llbnRpZmljIGRpc2N1c3Npb25zLiBCdWlsZGluZyBvbiB0aGlzLCB3ZSBmdXJ0aGVyIGludHJvZHVjZSBBZ2VudGljLVR4LCBhIGdlbmVyYWxpc3QgdGhlcmFwZXV0aWMgYWdlbnRpYyBzeXN0ZW0gcG93ZXJlZCBieSBHZW1pbmkgMi41IHRoYXQgcmVhc29ucywgYWN0cywgbWFuYWdlcyBkaXZlcnNlIHdvcmtmbG93cywgYW5kIGFjcXVpcmVzIGV4dGVybmFsIGRvbWFpbiBrbm93bGVkZ2UuIEFnZW50aWMtVHggc3VycGFzc2VzIHByaW9yIGxlYWRpbmcgbW9kZWxzIG9uIHRoZSBIdW1hbml0eSdzIExhc3QgRXhhbSBiZW5jaG1hcmsgKENoZW1pc3RyeSAmIEJpb2xvZ3kpIHdpdGggNTIuMyUgcmVsYXRpdmUgaW1wcm92ZW1lbnQgb3ZlciBvMy1taW5pIChoaWdoKSBhbmQgMjYuNyUgb3ZlciBvMy1taW5pIChoaWdoKSBvbiBHUFFBIChDaGVtaXN0cnkpIGFuZCBleGNlbHMgd2l0aCBpbXByb3ZlbWVudHMgb2YgNi4zJSAoQ2hlbUJlbmNoLVByZWZlcmVuY2UpIGFuZCAyLjQlIChDaGVtQmVuY2gtTWluaSkgb3ZlciBvMy1taW5pIChoaWdoKS4iLDEyLjAsLE9wZW4gd2VpZ2h0cyAocmVzdHJpY3RlZCB1c2UpLCJVbml0ZWQgU3RhdGVzIG9mIEFtZXJpY2EsVW5pdGVkIFN0YXRlcyBvZiBBbWVyaWNhIixHZW1tYSAyIDI3QiwxLjA4NTRlKzIyLDYgRkxPUCAvIHBhcmFtZXRlciAvIHRva2VuICogMjcgKjEwXjkgcGFyYW1ldGVycyAqIDY3KjEwXjkgdG9rZW5zID0gMS4wODU0ZSsyMiBGTE9QLDI1Ni4wLCwyMDI1LTExLTI4IDExOjUyOjEzKzAwOjAwLCwsLCwsIkluZHVzdHJ5LEluZHVzdHJ5IiwsLCwsVW5yZWxlYXNlZCwiSGVhbHRoIEFJIERldmVsb3BlciBGb3VuZGF0aW9ucyBUZXJtcyBvZiBVc2U6IG5vdCBmb3IgY2xpbmljYWwgdXNlCmh0dHBzOi8vaHVnZ2luZ2ZhY2UuY28vZ29vZ2xlL3R4Z2VtbWEtMjdiLXByZWRpY3QKCm5vIHRyYWluaW5nIGNvZGUgaGVyZQpodHRwczovL2dpdGh1Yi5jb20vZ29vZ2xlLWdlbWluaS9nZW1tYS1jb29rYm9vay90cmVlL21haW4vVHhHZW1tYSIsVHJ1ZSwsLCwsMTcwNzAxLjQ0OTA4NDEyNzY0LE9wZXJhdGlvbiBjb3VudGluZyxnb29nbGUsLCwsWWVzClR4R2VtbWEgOUIsIkxhbmd1YWdlLEJpb2xvZ3kiLCJQcm90ZWluIG9yIG51Y2xlb3RpZGUgbGFuZ3VhZ2UgbW9kZWwgKHBMTS9uTE0pLFByb3RlaW4gcHJvcGVydHkgcHJlZGljdGlvbixTbWFsbCBtb2xlY3VsZSBwcm9wZXJ0eSBwcmVkaWN0aW9uLENoYXQsUXVlc3Rpb24gYW5zd2VyaW5nLFByb3RlaW4gcXVlc3Rpb24gYW5zd2VyaW5nLFByb3RlaW4gZnVuY3Rpb24gcHJlZGljdGlvbixMYW5ndWFnZSBtb2RlbGluZy9nZW5lcmF0aW9uIiwiR29vZ2xlIERlZXBNaW5kLEdvb2dsZSBSZXNlYXJjaCIsIkVyaWMgV2FuZywgU2FtdWVsIFNjaG1pZGdhbGwsIFBhdWwgRi4gSmFlZ2VyLCBGYW4gWmhhbmcsIFJvcnkgUGlsZ3JpbSwgWW9zc2kgTWF0aWFzLCBKb2VsbGUgQmFycmFsLCBEYXZpZCBGbGVldCwgU2hla29vZmVoIEF6aXppIiwyMDI1LTA0LTA4LFR4R2VtbWE6IEVmZmljaWVudCBhbmQgQWdlbnRpYyBMTE1zIGZvciBUaGVyYXBldXRpY3MsaHR0cHM6Ly9hcnhpdi5vcmcvYWJzLzI1MDQuMDYxOTYsLCwsOTAwMDAwMDAwMC4wLDlCLDQuMzU2MThlKzIzLGJhc2UgbW9kZWwgY29tcHV0ZSA0LjMyZSsyMyBGTE9QICsgZmluZXR1bmUgY29tcHV0ZSAzLjYxOGUrMjEgRkxPUCA9IDQuMzU2MThlKzIzIEZMT1AsLCIiIlRoaXMgZW5jb21wYXNzZWQgYWxsIGFwcHJveGltYXRlbHkgNyBtaWxsaW9uIHRyYWluaW5nIGV4YW1wbGVzLCBjb21wcmlzaW5nIDMuMyBtaWxsaW9uIGZyb20gcmVncmVzc2lvbi9nZW5lcmF0aW9uIGFuZCAzLjcgbWlsbGlvbiBmcm9tIGJpbmFyeSBjbGFzc2lmaWNhdGlvbiB0YXNrcy4gIEZpbmUtdHVuaW5nIHByb2NlZWRlZCBmb3IgNjdCIHRva2VucyAoMTIgZXBvY2hzKSB1c2luZyAyNTYgVFBVdjQgY2hpcHMiIiIsLCxHb29nbGUgVFBVIHY0LCxDb25maWRlbnQsIlRoZXJhcGV1dGljIGRldmVsb3BtZW50IGlzIGEgY29zdGx5IGFuZCBoaWdoLXJpc2sgZW5kZWF2b3IgdGhhdCBpcyBvZnRlbiBwbGFndWVkIGJ5IGhpZ2ggZmFpbHVyZSByYXRlcy4gVG8gYWRkcmVzcyB0aGlzLCB3ZSBpbnRyb2R1Y2UgVHhHZW1tYSwgYSBzdWl0ZSBvZiBlZmZpY2llbnQsIGdlbmVyYWxpc3QgbGFyZ2UgbGFuZ3VhZ2UgbW9kZWxzIChMTE1zKSBjYXBhYmxlIG9mIHRoZXJhcGV1dGljIHByb3BlcnR5IHByZWRpY3Rpb24gYXMgd2VsbCBhcyBpbnRlcmFjdGl2ZSByZWFzb25pbmcgYW5kIGV4cGxhaW5hYmlsaXR5LiBVbmxpa2UgdGFzay1zcGVjaWZpYyBtb2RlbHMsIFR4R2VtbWEgc3ludGhlc2l6ZXMgaW5mb3JtYXRpb24gZnJvbSBkaXZlcnNlIHNvdXJjZXMsIGVuYWJsaW5nIGJyb2FkIGFwcGxpY2F0aW9uIGFjcm9zcyB0aGUgdGhlcmFwZXV0aWMgZGV2ZWxvcG1lbnQgcGlwZWxpbmUuIFRoZSBzdWl0ZSBpbmNsdWRlcyAyQiwgOUIsIGFuZCAyN0IgcGFyYW1ldGVyIG1vZGVscywgZmluZS10dW5lZCBmcm9tIEdlbW1hLTIgb24gYSBjb21wcmVoZW5zaXZlIGRhdGFzZXQgb2Ygc21hbGwgbW9sZWN1bGVzLCBwcm90ZWlucywgbnVjbGVpYyBhY2lkcywgZGlzZWFzZXMsIGFuZCBjZWxsIGxpbmVzLiBBY3Jvc3MgNjYgdGhlcmFwZXV0aWMgZGV2ZWxvcG1lbnQgdGFza3MsIFR4R2VtbWEgYWNoaWV2ZWQgc3VwZXJpb3Igb3IgY29tcGFyYWJsZSBwZXJmb3JtYW5jZSB0byB0aGUgc3RhdGUtb2YtdGhlLWFydCBnZW5lcmFsaXN0IG1vZGVsIG9uIDY0IChzdXBlcmlvciBvbiA0NSksIGFuZCBhZ2FpbnN0IHN0YXRlLW9mLXRoZS1hcnQgc3BlY2lhbGlzdCBtb2RlbHMgb24gNTAgKHN1cGVyaW9yIG9uIDI2KS4gRmluZS10dW5pbmcgVHhHZW1tYSBtb2RlbHMgb24gdGhlcmFwZXV0aWMgZG93bnN0cmVhbSB0YXNrcywgc3VjaCBhcyBjbGluaWNhbCB0cmlhbCBhZHZlcnNlIGV2ZW50IHByZWRpY3Rpb24sIHJlcXVpcmVzIGxlc3MgdHJhaW5pbmcgZGF0YSB0aGFuIGZpbmUtdHVuaW5nIGJhc2UgTExNcywgbWFraW5nIFR4R2VtbWEgc3VpdGFibGUgZm9yIGRhdGEtbGltaXRlZCBhcHBsaWNhdGlvbnMuIEJleW9uZCB0aGVzZSBwcmVkaWN0aXZlIGNhcGFiaWxpdGllcywgVHhHZW1tYSBmZWF0dXJlcyBjb252ZXJzYXRpb25hbCBtb2RlbHMgdGhhdCBicmlkZ2UgdGhlIGdhcCBiZXR3ZWVuIGdlbmVyYWwgTExNcyBhbmQgc3BlY2lhbGl6ZWQgcHJvcGVydHkgcHJlZGljdG9ycy4gVGhlc2UgYWxsb3cgc2NpZW50aXN0cyB0byBpbnRlcmFjdCBpbiBuYXR1cmFsIGxhbmd1YWdlLCBwcm92aWRlIG1lY2hhbmlzdGljIHJlYXNvbmluZyBmb3IgcHJlZGljdGlvbnMgYmFzZWQgb24gbW9sZWN1bGFyIHN0cnVjdHVyZSwgYW5kIGVuZ2FnZSBpbiBzY2llbnRpZmljIGRpc2N1c3Npb25zLiBCdWlsZGluZyBvbiB0aGlzLCB3ZSBmdXJ0aGVyIGludHJvZHVjZSBBZ2VudGljLVR4LCBhIGdlbmVyYWxpc3QgdGhlcmFwZXV0aWMgYWdlbnRpYyBzeXN0ZW0gcG93ZXJlZCBieSBHZW1pbmkgMi41IHRoYXQgcmVhc29ucywgYWN0cywgbWFuYWdlcyBkaXZlcnNlIHdvcmtmbG93cywgYW5kIGFjcXVpcmVzIGV4dGVybmFsIGRvbWFpbiBrbm93bGVkZ2UuIEFnZW50aWMtVHggc3VycGFzc2VzIHByaW9yIGxlYWRpbmcgbW9kZWxzIG9uIHRoZSBIdW1hbml0eSdzIExhc3QgRXhhbSBiZW5jaG1hcmsgKENoZW1pc3RyeSAmIEJpb2xvZ3kpIHdpdGggNTIuMyUgcmVsYXRpdmUgaW1wcm92ZW1lbnQgb3ZlciBvMy1taW5pIChoaWdoKSBhbmQgMjYuNyUgb3ZlciBvMy1taW5pIChoaWdoKSBvbiBHUFFBIChDaGVtaXN0cnkpIGFuZCBleGNlbHMgd2l0aCBpbXByb3ZlbWVudHMgb2YgNi4zJSAoQ2hlbUJlbmNoLVByZWZlcmVuY2UpIGFuZCAyLjQlIChDaGVtQmVuY2gtTWluaSkgb3ZlciBvMy1taW5pIChoaWdoKS4iLDEyLjAsLE9wZW4gd2VpZ2h0cyAocmVzdHJpY3RlZCB1c2UpLCJVbml0ZWQgU3RhdGVzIG9mIEFtZXJpY2EsVW5pdGVkIFN0YXRlcyBvZiBBbWVyaWNhIixHZW1tYSAyIDlCLDMuNjE4ZSsyMSw2IEZMT1AgLyBwYXJhbWV0ZXIgLyB0b2tlbiAqIDkqMTBeOSBwYXJhbWV0ZXJzICogNjcqMTBeOSB0b2tlbnMgPSAzLjYxOGUrMjEgRkxPUCwyNTYuMCwsMjAyNS0xMS0yOCAxMTo1MjoxMyswMDowMCwsLCwsLCJJbmR1c3RyeSxJbmR1c3RyeSIsLCwsLFVucmVsZWFzZWQsImh0dHBzOi8vaHVnZ2luZ2ZhY2UuY28vZ29vZ2xlL3R4Z2VtbWEtOWItcHJlZGljdApIZWFsdGggQUkgRGV2ZWxvcGVyIEZvdW5kYXRpb25zIFRlcm1zIG9mIFVzZTogbm90IGZvciBjbGluaWNhbCB1c2UKCm5vIHRyYWluaW5nIGNvZGUgaGVyZQpodHRwczovL2dpdGh1Yi5jb20vZ29vZ2xlLWdlbWluaS9nZW1tYS1jb29rYm9vay90cmVlL21haW4vVHhHZW1tYSIsVHJ1ZSwsLCwsMTcwNzAxLjQ0OTA4NDEyNzY0LE9wZXJhdGlvbiBjb3VudGluZyxnb29nbGUsLCwsWWVzClR4R2VtbWEgMkIsIkxhbmd1YWdlLEJpb2xvZ3kiLCJQcm90ZWluIG9yIG51Y2xlb3RpZGUgbGFuZ3VhZ2UgbW9kZWwgKHBMTS9uTE0pLFByb3RlaW4gcHJvcGVydHkgcHJlZGljdGlvbixTbWFsbCBtb2xlY3VsZSBwcm9wZXJ0eSBwcmVkaWN0aW9uLFF1ZXN0aW9uIGFuc3dlcmluZyxQcm90ZWluIHF1ZXN0aW9uIGFuc3dlcmluZyxQcm90ZWluIGZ1bmN0aW9uIHByZWRpY3Rpb24sTGFuZ3VhZ2UgbW9kZWxpbmcvZ2VuZXJhdGlvbiIsIkdvb2dsZSBEZWVwTWluZCxHb29nbGUgUmVzZWFyY2giLCJFcmljIFdhbmcsIFNhbXVlbCBTY2htaWRnYWxsLCBQYXVsIEYuIEphZWdlciwgRmFuIFpoYW5nLCBSb3J5IFBpbGdyaW0sIFlvc3NpIE1hdGlhcywgSm9lbGxlIEJhcnJhbCwgRGF2aWQgRmxlZXQsIFNoZWtvb2ZlaCBBeml6aSIsMjAyNS0wNC0wOCxUeEdlbW1hOiBFZmZpY2llbnQgYW5kIEFnZW50aWMgTExNcyBmb3IgVGhlcmFwZXV0aWNzLGh0dHBzOi8vYXJ4aXYub3JnL2Ficy8yNTA0LjA2MTk2LCwsLDI2MDAwMDAwMDAuMCwyLjZCLDMuMjI0NTJlKzIyLGJhc2UgbW9kZWwgY29tcHV0ZSAzLjEyZSsyMiBGTE9QICsgZmluZXR1bmUgY29tcHV0ZSAxLjA0NTJlKzIxIEZMT1AgPSAzLjIyNDUyZSsyMiBGTE9QLCwiIiJUaGlzIGVuY29tcGFzc2VkIGFsbCBhcHByb3hpbWF0ZWx5IDcgbWlsbGlvbiB0cmFpbmluZyBleGFtcGxlcywgY29tcHJpc2luZyAzLjMgbWlsbGlvbiBmcm9tIHJlZ3Jlc3Npb24vZ2VuZXJhdGlvbiBhbmQgMy43IG1pbGxpb24gZnJvbSBiaW5hcnkgY2xhc3NpZmljYXRpb24gdGFza3MuICBGaW5lLXR1bmluZyBwcm9jZWVkZWQgZm9yIDY3QiB0b2tlbnMgKDEyIGVwb2NocykgdXNpbmcgMjU2IFRQVXY0IGNoaXBzIiIKCjY3Qi8xMiA9IDUuNkIgdG9rZW5zIHBlciBlcG9jaCAofjgwMCB0b2tlbnMgcGVyIHRyYWluaW5nIGV4YW1wbGUpIiwsLEdvb2dsZSBUUFUgdjQsLENvbmZpZGVudCwiVGhlcmFwZXV0aWMgZGV2ZWxvcG1lbnQgaXMgYSBjb3N0bHkgYW5kIGhpZ2gtcmlzayBlbmRlYXZvciB0aGF0IGlzIG9mdGVuIHBsYWd1ZWQgYnkgaGlnaCBmYWlsdXJlIHJhdGVzLiBUbyBhZGRyZXNzIHRoaXMsIHdlIGludHJvZHVjZSBUeEdlbW1hLCBhIHN1aXRlIG9mIGVmZmljaWVudCwgZ2VuZXJhbGlzdCBsYXJnZSBsYW5ndWFnZSBtb2RlbHMgKExMTXMpIGNhcGFibGUgb2YgdGhlcmFwZXV0aWMgcHJvcGVydHkgcHJlZGljdGlvbiBhcyB3ZWxsIGFzIGludGVyYWN0aXZlIHJlYXNvbmluZyBhbmQgZXhwbGFpbmFiaWxpdHkuIFVubGlrZSB0YXNrLXNwZWNpZmljIG1vZGVscywgVHhHZW1tYSBzeW50aGVzaXplcyBpbmZvcm1hdGlvbiBmcm9tIGRpdmVyc2Ugc291cmNlcywgZW5hYmxpbmcgYnJvYWQgYXBwbGljYXRpb24gYWNyb3NzIHRoZSB0aGVyYXBldXRpYyBkZXZlbG9wbWVudCBwaXBlbGluZS4gVGhlIHN1aXRlIGluY2x1ZGVzIDJCLCA5QiwgYW5kIDI3QiBwYXJhbWV0ZXIgbW9kZWxzLCBmaW5lLXR1bmVkIGZyb20gR2VtbWEtMiBvbiBhIGNvbXByZWhlbnNpdmUgZGF0YXNldCBvZiBzbWFsbCBtb2xlY3VsZXMsIHByb3RlaW5zLCBudWNsZWljIGFjaWRzLCBkaXNlYXNlcywgYW5kIGNlbGwgbGluZXMuIEFjcm9zcyA2NiB0aGVyYXBldXRpYyBkZXZlbG9wbWVudCB0YXNrcywgVHhHZW1tYSBhY2hpZXZlZCBzdXBlcmlvciBvciBjb21wYXJhYmxlIHBlcmZvcm1hbmNlIHRvIHRoZSBzdGF0ZS1vZi10aGUtYXJ0IGdlbmVyYWxpc3QgbW9kZWwgb24gNjQgKHN1cGVyaW9yIG9uIDQ1KSwgYW5kIGFnYWluc3Qgc3RhdGUtb2YtdGhlLWFydCBzcGVjaWFsaXN0IG1vZGVscyBvbiA1MCAoc3VwZXJpb3Igb24gMjYpLiBGaW5lLXR1bmluZyBUeEdlbW1hIG1vZGVscyBvbiB0aGVyYXBldXRpYyBkb3duc3RyZWFtIHRhc2tzLCBzdWNoIGFzIGNsaW5pY2FsIHRyaWFsIGFkdmVyc2UgZXZlbnQgcHJlZGljdGlvbiwgcmVxdWlyZXMgbGVzcyB0cmFpbmluZyBkYXRhIHRoYW4gZmluZS10dW5pbmcgYmFzZSBMTE1zLCBtYWtpbmcgVHhHZW1tYSBzdWl0YWJsZSBmb3IgZGF0YS1saW1pdGVkIGFwcGxpY2F0aW9ucy4gQmV5b25kIHRoZXNlIHByZWRpY3RpdmUgY2FwYWJpbGl0aWVzLCBUeEdlbW1hIGZlYXR1cmVzIGNvbnZlcnNhdGlvbmFsIG1vZGVscyB0aGF0IGJyaWRnZSB0aGUgZ2FwIGJldHdlZW4gZ2VuZXJhbCBMTE1zIGFuZCBzcGVjaWFsaXplZCBwcm9wZXJ0eSBwcmVkaWN0b3JzLiBUaGVzZSBhbGxvdyBzY2llbnRpc3RzIHRvIGludGVyYWN0IGluIG5hdHVyYWwgbGFuZ3VhZ2UsIHByb3ZpZGUgbWVjaGFuaXN0aWMgcmVhc29uaW5nIGZvciBwcmVkaWN0aW9ucyBiYXNlZCBvbiBtb2xlY3VsYXIgc3RydWN0dXJlLCBhbmQgZW5nYWdlIGluIHNjaWVudGlmaWMgZGlzY3Vzc2lvbnMuIEJ1aWxkaW5nIG9uIHRoaXMsIHdlIGZ1cnRoZXIgaW50cm9kdWNlIEFnZW50aWMtVHgsIGEgZ2VuZXJhbGlzdCB0aGVyYXBldXRpYyBhZ2VudGljIHN5c3RlbSBwb3dlcmVkIGJ5IEdlbWluaSAyLjUgdGhhdCByZWFzb25zLCBhY3RzLCBtYW5hZ2VzIGRpdmVyc2Ugd29ya2Zsb3dzLCBhbmQgYWNxdWlyZXMgZXh0ZXJuYWwgZG9tYWluIGtub3dsZWRnZS4gQWdlbnRpYy1UeCBzdXJwYXNzZXMgcHJpb3IgbGVhZGluZyBtb2RlbHMgb24gdGhlIEh1bWFuaXR5J3MgTGFzdCBFeGFtIGJlbmNobWFyayAoQ2hlbWlzdHJ5ICYgQmlvbG9neSkgd2l0aCA1Mi4zJSByZWxhdGl2ZSBpbXByb3ZlbWVudCBvdmVyIG8zLW1pbmkgKGhpZ2gpIGFuZCAyNi43JSBvdmVyIG8zLW1pbmkgKGhpZ2gpIG9uIEdQUUEgKENoZW1pc3RyeSkgYW5kIGV4Y2VscyB3aXRoIGltcHJvdmVtZW50cyBvZiA2LjMlIChDaGVtQmVuY2gtUHJlZmVyZW5jZSkgYW5kIDIuNCUgKENoZW1CZW5jaC1NaW5pKSBvdmVyIG8zLW1pbmkgKGhpZ2gpLiIsMTIuMCwsT3BlbiB3ZWlnaHRzIChyZXN0cmljdGVkIHVzZSksIlVuaXRlZCBTdGF0ZXMgb2YgQW1lcmljYSxVbml0ZWQgU3RhdGVzIG9mIEFtZXJpY2EiLEdlbW1hIDIgMkIsMS4wNDUyZSsyMSw2IEZMT1AgLyBwYXJhbWV0ZXIgLyB0b2tlbiAqIDIuNioxMF45IHBhcmFtZXRlcnMgKiA2NyoxMF45IHRva2VucyA9IDEuMDQ1MmUrMjEgRkxPUCwyNTYuMCwsMjAyNS0xMS0yOCAxMTo1MjoxMyswMDowMCwsLCwsLCJJbmR1c3RyeSxJbmR1c3RyeSIsLCwsLFVucmVsZWFzZWQsImh0dHBzOi8vaHVnZ2luZ2ZhY2UuY28vZ29vZ2xlL3R4Z2VtbWEtMmItcHJlZGljdApIZWFsdGggQUkgRGV2ZWxvcGVyIEZvdW5kYXRpb25zIFRlcm1zIG9mIFVzZTogbm90IGZvciBjbGluaWNhbCB1c2UiLCwsLCwsMTcwNzAxLjQ0OTA4NDEyNzY0LE9wZXJhdGlvbiBjb3VudGluZyxnb29nbGUsLCwsWWVzCkNvZ2l0byAxIHNlcmllcyxMYW5ndWFnZSwsLEt5bGUgV2lnZ2VycywyMDI1LTA0LTA4LERlZXAgQ29naXRvIGVtZXJnZXMgZnJvbSBzdGVhbHRoIHdpdGggaHlicmlkIEFJIOKAmHJlYXNvbmluZ+KAmSBtb2RlbHMsaHR0cHM6Ly90ZWNoY3J1bmNoLmNvbS8yMDI1LzA0LzA4L2RlZXAtY29naXRvLWVtZXJnZXMtZnJvbS1zdGVhbHRoLXdpdGgtaHlicmlkLWFpLXJlYXNvbmluZy1tb2RlbHMvLCwsLCwiIiJUaGUgQ29naXRvIDEgbW9kZWxzIHJhbmdlIGZyb20gMyBiaWxsaW9uIHBhcmFtZXRlcnMgdG8gNzAgYmlsbGlvbiBwYXJhbWV0ZXJzLCBhbmQgQ29naXRvIHNheXMgdGhhdCBtb2RlbHMgcmFuZ2luZyB1cCB0byA2NzEgYmlsbGlvbiBwYXJhbWV0ZXJzIHdpbGwgam9pbiB0aGVtIGluIHRoZSBjb21pbmcgd2Vla3MgYW5kIG1vbnRocyIiIChodHRwczovL3RlY2hjcnVuY2guY29tLzIwMjUvMDQvMDgvZGVlcC1jb2dpdG8tZW1lcmdlcy1mcm9tLXN0ZWFsdGgtd2l0aC1oeWJyaWQtYWktcmVhc29uaW5nLW1vZGVscy8pLiIsLCwsLCwsLCxVbmtub3duLCJBIG5ldyBjb21wYW55LCBEZWVwIENvZ2l0bywgaGFzIGVtZXJnZWQgZnJvbSBzdGVhbHRoIHdpdGggYSBmYW1pbHkgb2Ygb3Blbmx5IGF2YWlsYWJsZSBBSSBtb2RlbHMgdGhhdCBjYW4gYmUgc3dpdGNoZWQgYmV0d2VlbiDigJxyZWFzb25pbmfigJ0gYW5kIG5vbi1yZWFzb25pbmcgbW9kZXMuIiwsLE9wZW4gd2VpZ2h0cyAodW5yZXN0cmljdGVkKSwsLCwsLCwyMDI1LTExLTI4IDExOjUyOjEzKzAwOjAwLCwsLCwsLCwsLCwsLCwsLCwsLCwsLCwsWWVzCkFtYXpvbiBOb3ZhIFNvbmljLFNwZWVjaCwiU3BlZWNoLXRvLXRleHQsU3BlZWNoIHJlY29nbml0aW9uIChBU1IpLFNwZWVjaCBzeW50aGVzaXMsU3BlZWNoLXRvLXNwZWVjaCxBdWRpbyBxdWVzdGlvbiBhbnN3ZXJpbmciLEFtYXpvbixEYW5pbG8gUG9jY2lhICwyMDI1LTA0LTA4LEludHJvZHVjaW5nIEFtYXpvbiBOb3ZhIFNvbmljOiBIdW1hbi1saWtlIHZvaWNlIGNvbnZlcnNhdGlvbnMgZm9yIGdlbmVyYXRpdmUgQUkgYXBwbGljYXRpb25zLGh0dHBzOi8vYXdzLmFtYXpvbi5jb20vYmxvZ3MvYXdzL2ludHJvZHVjaW5nLWFtYXpvbi1ub3ZhLXNvbmljLWh1bWFuLWxpa2Utdm9pY2UtY29udmVyc2F0aW9ucy1mb3ItZ2VuZXJhdGl2ZS1haS1hcHBsaWNhdGlvbnMvLCwsLCwsLCwsLCwsLCxDb25maWRlbnQsIkFtYXpvbiBOb3ZhIFNvbmljIGlzIGEgcHJvcHJpZXRhcnkgZm91bmRhdGlvbiBtb2RlbCB0aGF0IHVuaWZpZXMgc3BlZWNoIHVuZGVyc3RhbmRpbmcgYW5kIGdlbmVyYXRpb24gY2FwYWJpbGl0aWVzIGludG8gb25lIG1vZGVsLCB0byBlbmFibGUgaHVtYW4tbGlrZSB2b2ljZSBjb252ZXJzYXRpb25zIHdpdGggYXJ0aWZpY2lhbCBpbnRlbGxpZ2VuY2UgKEFJKSBhcHBsaWNhdGlvbnMuIEN1c3RvbWVycyBjYW4gdXNlIEFtYXpvbiBOb3ZhIFNvbmljIHRvIGRldmVsb3Agdm9pY2UtYmFzZWQgYXBwbGljYXRpb25zLCBzdWNoIGFzIGN1c3RvbWVyIHNlcnZpY2UgY2FsbCBhdXRvbWF0aW9uIGFuZCBjb252ZXJzYXRpb25hbCBBSSBhZ2VudHMgYWNyb3NzIGEgYnJvYWQgcmFuZ2Ugb2YgaW5kdXN0cmllcywgaW5jbHVkaW5nIHRyYXZlbCwgZWR1Y2F0aW9uLCBlbnRlcnRhaW5tZW50LCBhbmQgbW9yZS4gQ3VzdG9tZXJzIGNhbiBpbnRlZ3JhdGUgdGhlc2UgYXBwbGljYXRpb25zIHdpdGggQW1hem9uIE5vdmEgU29uaWMgZm9yIHJlYWwgdGltZSBzcGVlY2gtdG8tc3BlZWNoIGNvbnZlcnNhdGlvbmFsIEFJIHVzaW5nIEFtYXpvbiBCZWRyb2Nr4oCZcyBiaWRpcmVjdGlvbmFsIHN0cmVhbWluZyBBUEkuIiwsLEFQSSBhY2Nlc3MsVW5pdGVkIFN0YXRlcyBvZiBBbWVyaWNhLCwsLCwsMjAyNS0xMS0yOCAxMTo1MjoxMyswMDowMCwsLCwsLEluZHVzdHJ5LCwsLCxVbnJlbGVhc2VkLCxUcnVlLCwsLCwsLCwsLCxObwpUNUdlbW1hIChHZW1tYSA5Qi05QiksTGFuZ3VhZ2UsIlNlbWFudGljIGVtYmVkZGluZyxMYW5ndWFnZSBtb2RlbGluZy9nZW5lcmF0aW9uLFF1ZXN0aW9uIGFuc3dlcmluZyIsR29vZ2xlIERlZXBNaW5kLCJCaWFvIFpoYW5nLCBGZWRvciBNb2lzZWV2LCBKb3NodWEgQWluc2xpZSwgUGF1bCBTdWdhbnRoYW4sIE1pbiBNYSwgU3VyeWEgQmh1cGF0aXJhanUsIEZlZGUgTGVicm9uLCBPcmhhbiBGaXJhdCwgQXJtYW5kIEpvdWxpbiwgWmhlIERvbmciLDIwMjUtMDQtMDgsRW5jb2Rlci1EZWNvZGVyIEdlbW1hOiBJbXByb3ZpbmcgdGhlIFF1YWxpdHktRWZmaWNpZW5jeSBUcmFkZS1PZmYgdmlhIEFkYXB0YXRpb24saHR0cHM6Ly9hcnhpdi5vcmcvYWJzLzI1MDQuMDYyMjUsLCwsMTY3MDAwMDAwMDAuMCwxNi43QiwsNC4zMmUrMjMgRkxPUCBbYmFzZSBtb2RlbCBjb21wdXRlXSArIDIuMDA0ZSsyMyBGTE9QID0gNi4zMjRlKzIzIEZMT1AsLCIiIldlIGFkYXB0IG91ciBtb2RlbHMgb24gdXAgdG8gMiB0cmlsbGlvbiB0b2tlbnMuIiIgLSB1cHBlciBib3VuZAoKIiJhZGFwdGF0aW9uIGlzIHZlcnkgY29tcHV0YXRpb25hbGx5IGVmZmljaWVudCwgY29udmVyZ2luZyBxdWlja2x5IGFuZCBhY2hpZXZpbmcgc2ltaWxhciBwZXJmb3JtYW5jZSB0byBpdHMgZGVjb2Rlci1vbmx5IGNvdW50ZXJwYXJ0IGFmdGVyIG9ubHkgdGVucyBvZiBiaWxsaW9ucyBvZiB0b2tlbnMuICIiIiwsLCwsTGlrZWx5LCJXaGlsZSBkZWNvZGVyLW9ubHkgbGFyZ2UgbGFuZ3VhZ2UgbW9kZWxzIChMTE1zKSBoYXZlIHNob3duIGltcHJlc3NpdmUgcmVzdWx0cywgZW5jb2Rlci1kZWNvZGVyIG1vZGVscyBhcmUgc3RpbGwgd2lkZWx5IGFkb3B0ZWQgaW4gcmVhbC13b3JsZCBhcHBsaWNhdGlvbnMgZm9yIHRoZWlyIGluZmVyZW5jZSBlZmZpY2llbmN5IGFuZCByaWNoZXIgZW5jb2RlciByZXByZXNlbnRhdGlvbi4gSW4gdGhpcyBwYXBlciwgd2Ugc3R1ZHkgYSBub3ZlbCBwcm9ibGVtOiBhZGFwdGluZyBwcmV0cmFpbmVkIGRlY29kZXItb25seSBMTE1zIHRvIGVuY29kZXItZGVjb2Rlciwgd2l0aCB0aGUgZ29hbCBvZiBsZXZlcmFnaW5nIHRoZSBzdHJlbmd0aHMgb2YgYm90aCBhcHByb2FjaGVzIHRvIGFjaGlldmUgYSBtb3JlIGZhdm9yYWJsZSBxdWFsaXR5LWVmZmljaWVuY3kgdHJhZGUtb2ZmLiBXZSBhcmd1ZSB0aGF0IGFkYXB0YXRpb24gbm90IG9ubHkgZW5hYmxlcyBpbmhlcml0aW5nIHRoZSBjYXBhYmlsaXR5IG9mIGRlY29kZXItb25seSBMTE1zIGJ1dCBhbHNvIHJlZHVjZXMgdGhlIGRlbWFuZCBmb3IgY29tcHV0YXRpb24gY29tcGFyZWQgdG8gcHJldHJhaW5pbmcgZnJvbSBzY3JhdGNoLiBXZSByaWdvcm91c2x5IGV4cGxvcmUgZGlmZmVyZW50IHByZXRyYWluaW5nIG9iamVjdGl2ZXMgYW5kIHBhcmFtZXRlciBpbml0aWFsaXphdGlvbi9vcHRpbWl6YXRpb24gdGVjaG5pcXVlcy4gVGhyb3VnaCBleHRlbnNpdmUgZXhwZXJpbWVudHMgYmFzZWQgb24gR2VtbWEgMiAoMkIgYW5kIDlCKSBhbmQgYSBzdWl0ZSBvZiBuZXdseSBwcmV0cmFpbmVkIG1UNS1zaXplZCBtb2RlbHMgKHVwIHRvIDEuNkIpLCB3ZSBkZW1vbnN0cmF0ZSB0aGUgZWZmZWN0aXZlbmVzcyBvZiBhZGFwdGF0aW9uIGFuZCB0aGUgYWR2YW50YWdlIG9mIGVuY29kZXItZGVjb2RlciBMTE1zLiBVbmRlciBzaW1pbGFyIGluZmVyZW5jZSBidWRnZXQsIGVuY29kZXItZGVjb2RlciBMTE1zIGFjaGlldmUgY29tcGFyYWJsZSAob2Z0ZW4gYmV0dGVyKSBwcmV0cmFpbmluZyBwZXJmb3JtYW5jZSBidXQgc3Vic3RhbnRpYWxseSBiZXR0ZXIgZmluZXR1bmluZyBwZXJmb3JtYW5jZSB0aGFuIHRoZWlyIGRlY29kZXItb25seSBjb3VudGVycGFydC4gRm9yIGV4YW1wbGUsIEdlbW1hIDJCLTJCIG91dHBlcmZvcm1zIEdlbW1hIDJCIGJ5IDdcJSBhZnRlciBpbnN0cnVjdGlvbiB0dW5pbmcuIEVuY29kZXItZGVjb2RlciBhZGFwdGF0aW9uIGFsc28gYWxsb3dzIGZvciBmbGV4aWJsZSBjb21iaW5hdGlvbiBvZiBkaWZmZXJlbnQtc2l6ZWQgbW9kZWxzLCB3aGVyZSBHZW1tYSA5Qi0yQiBzaWduaWZpY2FudGx5IHN1cnBhc3NlcyBHZW1tYSAyQi0yQiBieSAzXCUuIFRoZSBhZGFwdGVkIGVuY29kZXIgcmVwcmVzZW50YXRpb24gYWxzbyB5aWVsZHMgYmV0dGVyIHJlc3VsdHMgb24gU3VwZXJHTFVFLiBXZSB3aWxsIHJlbGVhc2Ugb3VyIGNoZWNrcG9pbnRzIHRvIGZhY2lsaXRhdGUgZnV0dXJlIHJlc2VhcmNoLiIsLCxPcGVuIHdlaWdodHMgKHJlc3RyaWN0ZWQgdXNlKSxVbml0ZWQgU3RhdGVzIG9mIEFtZXJpY2EsR2VtbWEgMiA5QiwyLjAwNGUrMjMsIjYgRkxPUCAvIHBhcmFtZXRlciAvIHRva2VuICogMTYuNyAqIDEwXjkgcGFyYW1ldGVycyAqIDIqIDEwXjEyIHRva2VucyBbdXBwZXIgYm91bmRdID0gMi4wMDRlKzIzIEZMT1AgCgoiImFkYXB0YXRpb24gaXMgdmVyeSBjb21wdXRhdGlvbmFsbHkgZWZmaWNpZW50LCBjb252ZXJnaW5nIHF1aWNrbHkgYW5kIGFjaGlldmluZyBzaW1pbGFyIHBlcmZvcm1hbmNlIHRvIGl0cyBkZWNvZGVyLW9ubHkgY291bnRlcnBhcnQgYWZ0ZXIgb25seSB0ZW5zIG9mIGJpbGxpb25zIG9mIHRva2Vucy4gIiIiLCwsMjAyNi0wMi0xMSAxOToyNjoyNyswMDowMCwsLCwsLEluZHVzdHJ5LCwsLCxVbnJlbGVhc2VkLCJHZW1tYSBsaWNlbnNlCmh0dHBzOi8vaHVnZ2luZ2ZhY2UuY28vZ29vZ2xlL3Q1Z2VtbWEtOWItOWItdWwyIiwsLCwsLCxPcGVyYXRpb24gY291bnRpbmcsZ29vZ2xlLCwsLFllcwpBbWF6b24gTm92YSBSZWVsLCJWaWRlbyxWaXNpb24iLCJWaWRlbyBnZW5lcmF0aW9uLFRleHQtdG8tdmlkZW8sSW1hZ2UtdG8tdmlkZW8iLEFtYXpvbiwsMjAyNS0wNC0wNyxBbWF6b24gTm92YSBSZWVsIGlzIGEgdmlkZW8gZ2VuZXJhdGlvbiBtb2RlbCB0aGF0IHN1cHBvcnRzIHRoZSBnZW5lcmF0aW9uIG9mIHNob3J0IHZpZGVvcyBmcm9tIGlucHV0IHRleHQgYW5kIGltYWdlcy4gQW1hem9uIE5vdmEgUmVlbCBwcm92aWRlcyBjYW1lcmEgbW90aW9uIGNvbnRyb2xzIHVzaW5nIG5hdHVyYWwgbGFuZ3VhZ2UgaW5wdXRzLiwiaHR0cHM6Ly9kb2NzLmF3cy5hbWF6b24uY29tL2FpL3Jlc3BvbnNpYmxlLWFpL25vdmEtcmVlbC9vdmVydmlldy5odG1sCgpodHRwczovL2Fzc2V0cy5hbWF6b24uc2NpZW5jZS85Ni83ZC8wZDNlNTk1MTRhYmY4ZmRjZmFmY2RjNTc0MzAwL25vdmEtdGVjaC1yZXBvcnQtMjAyNTAzMTctMDgxMC5wZGYiLCwsLCwsLCwsLCwsIkFtYXpvbiBUcmFpbml1bTEsTlZJRElBIEExMDAsTlZJRElBIEgxMDAgU1hNNSA4MEdCIiwsVW5rbm93biwiQW1hem9uIE5vdmEgUmVlbCBpcyBhIHByb3ByaWV0YXJ5IG11bHRpbW9kYWwgZm91bmRhdGlvbiBtb2RlbCAoRk0pIGRlc2lnbmVkIGZvciBlbnRlcnByaXNlIHVzZSBjYXNlcy4gQW1hem9uIE5vdmEgUmVlbCBnZW5lcmF0ZXMgYSBub3ZlbCB2aWRlbyBmcm9tIGEgZGVzY3JpcHRpdmUgbmF0dXJhbCBsYW5ndWFnZSB0ZXh0IHN0cmluZyBhbmQgYW4gb3B0aW9uYWwgcmVmZXJlbmNlIGltYWdlICh0b2dldGhlciwgdGhlIOKAnHByb21wdOKAnSkuIEN1c3RvbWVycyBjYW4gdXNlIEFtYXpvbiBOb3ZhIFJlZWwgdG8gY3JlYXRlIGNvbnRlbnQgd2l0aGluIGFkdmVydGlzaW5nLCBicmFuZGluZywgcHJvZHVjdCBkZXNpZ24sIGFuZCBzb2NpYWwgbWVkaWEgd29ya2Zsb3dzLgpUaGlzIEFJIFNlcnZpY2UgQ2FyZCBhcHBsaWVzIHRvIHRoZSB1c2Ugb2YgQW1hem9uIE5vdmEgUmVlbCB2aWEgQW1hem9uIEJlZHJvY2sgQ29uc29sZSBhbmQgQW1hem9uIEJlZHJvY2sgQVBJLiBUeXBpY2FsbHksIGN1c3RvbWVycyB1c2UgdGhlIENvbnNvbGUgdG8gZGV2ZWxvcCBhbmQgdGVzdCBhcHBsaWNhdGlvbnMsCmFuZCB0aGUgQVBJIGZvciBwcm9kdWN0aW9uIGxvYWRzIGF0IHNjYWxlLiBFYWNoIE5vdmEgbW9kZWwgaXMgYSBtYW5hZ2VkIHN1YnNlcnZpY2Ugb2YgQW1hem9uIEJlZHJvY2s7IGN1c3RvbWVycyBjYW4gZm9jdXMgb24gZXhlY3V0aW5nIHByb21wdHMgd2l0aG91dCBoYXZpbmcgdG8gcHJvdmlzaW9uIG9yIG1hbmFnZSBhbnkKaW5mcmFzdHJ1Y3R1cmUgc3VjaCBhcyBpbnN0YW5jZSB0eXBlcywgbmV0d29yayB0b3BvbG9neSwgYW5kIGVuZHBvaW50cy4KQW4gQW1hem9uIE5vdmEgUmVlbCA8dGV4dCBwcm9tcHQsIDxvcHRpb25hbCBpbWFnZSBwcm9tcHRzPiwgZ2VuZXJhdGVkIHZpZGVvPiB0cmlwbGUgaXMgc2FpZCB0byBiZSAiImVmZmVjdGl2ZSIiIGlmIGEgc2tpbGxlZCBodW1hbiBldmFsdWF0b3IgZGVjaWRlcyB0aGF0IHRoZSBnZW5lcmF0ZWQgdmlkZW86IDEvIGhhcyB0aGUgY29udGVudApyZXF1ZXN0ZWQgYnkgdGhlIGlucHV0IHByb21wdHMgKHRoZSBjb21iaW5hdGlvbiBvZiB0ZXh0IGFuZCBvcHRpb25hbCBpbWFnZSBwcm9tcHRzKTsgMi8gbWFrZXMgcmVhc29uYWJsZSBhc3N1bXB0aW9ucyBhYm91dCBlbGVtZW50cyBub3Qgc3BlY2lmaWVkIGluIHRoZSBpbnB1dCBwcm9tcHRzIChmb3IgZXhhbXBsZSwgaWYgYXNrZWQKZm9yIGEgdmlkZW8gb2YgYSBraXRjaGVuLCBhIHJlZnJpZ2VyYXRvciBhbmQgbWljcm93YXZlIGFyZSBwcmVzZW50IGFuZCBub3QgYSBjb3VjaCBvciBhIHRpZ2VyKTsgMy8gaXMgZnJlZSBmcm9tIGRlZmVjdHMgb3IgaW1hZ2UgY29tcG9zaXRpb24gZXJyb3JzIChmb3IgZXhhbXBsZSwgaHVtYW4gYm9keSBwYXJ0cyBhcmUgYXR0YWNoZWQgaW4gdGhlIGNvcnJlY3QgcGxhY2VzIGFuZCBvYmplY3RzIGFyZSBub3Qgd2FycGVkKTsgYW5kIDQvIGlzIGNvbnNpc3RlbnQgd2l0aCB0aGUgc3RhbmRhcmRzIG9mIHNhZmV0eSwgZmFpcm5lc3MsIGFuZCBvdGhlciBwcm9wZXJ0aWVzIHZhbHVlZCBieSB0aGUgZXZhbHVhdG9yLiBPdGhlcndpc2UsIGEgdHJpcGxlIGlzIHNhaWQgdG8gYmUgIiJpbmVmZmVjdGl2ZS4iIgpBIGN1c3RvbWVyJ3Mgd29ya2Zsb3cgbXVzdCBkZWNpZGUgaWYgYSBnZW5lcmF0ZWQgdmlkZW8gaXMgZWZmZWN0aXZlIHVzaW5nIGh1bWFuIGp1ZGdtZW50LCB3aGV0aGVyIGh1bWFuIGp1ZGdlbWVudCBpcyBhcHBsaWVkIG9uIGEgY2FzZS1ieS1jYXNlIGJhc2lzIChhcyBoYXBwZW5zIHdoZW4gdGhlIENvbnNvbGUgaXMKdXNlZCBhcyBhIHByb2R1Y3Rpdml0eSB0b29sIGJ5IGl0c2VsZikgb3IgaXMgYXBwbGllZCB2aWEgdGhlIGN1c3RvbWVyJ3MgY2hvaWNlIG9mIGFuIGFjY2VwdGFibGUgc2NvcmUgb24gYW4gYXV0b21hdGVkIHRlc3QiLCwsQVBJIGFjY2VzcyxVbml0ZWQgU3RhdGVzIG9mIEFtZXJpY2EsLCwsLCwyMDI1LTExLTI4IDExOjUyOjEzKzAwOjAwLCwsLCwsSW5kdXN0cnksLCwsLFVucmVsZWFzZWQsLFRydWUsLCwsLCwsLCwsLE5vCkxsYW1hIDQgU2NvdXQsIk11bHRpbW9kYWwsTGFuZ3VhZ2UsVmlzaW9uIiwiQ2hhdCxDb2RlIGdlbmVyYXRpb24sVmlzdWFsIHF1ZXN0aW9uIGFuc3dlcmluZyxMYW5ndWFnZSBtb2RlbGluZy9nZW5lcmF0aW9uLFF1ZXN0aW9uIGFuc3dlcmluZyIsTWV0YSBBSSwsMjAyNS0wNC0wNSxUaGUgTGxhbWEgNCBoZXJkOiBUaGUgYmVnaW5uaW5nIG9mIGEgbmV3IGVyYSBvZiBuYXRpdmVseSBtdWx0aW1vZGFsIEFJIGlubm92YXRpb24saHR0cHM6Ly9haS5tZXRhLmNvbS9ibG9nL2xsYW1hLTQtbXVsdGltb2RhbC1pbnRlbGxpZ2VuY2UvLCxEaXNjcmV0aW9uYXJ5LCwxMDkwMDAwMDAwMDAuMCwiIiJPdXIgc21hbGxlciBtb2RlbCwgTGxhbWEgNCBTY291dCwgaXMgYSBnZW5lcmFsIHB1cnBvc2UgbW9kZWwgd2l0aCAxNyBiaWxsaW9uIGFjdGl2ZSBwYXJhbWV0ZXJzLCAxNiBleHBlcnRzLCBhbmQgMTA5IGJpbGxpb24gdG90YWwgcGFyYW1ldGVycyB0aGF0IGRlbGl2ZXJzIHN0YXRlLW9mLXRoZS1hcnQgcGVyZm9ybWFuY2UgZm9yIGl0cyBjbGFzcy4iIiIsNC4wOGUrMjQsIjQwVCB0cmFpbmluZyB0b2tlbnMgcGVyIG1vZGVsIGNhcmQ6CgpodHRwczovL2dpdGh1Yi5jb20vbWV0YS1sbGFtYS9sbGFtYS1tb2RlbHMvYmxvYi9tYWluL21vZGVscy9sbGFtYTQvTU9ERUxfQ0FSRC5tZCAgCgpFc3RpbWF0aW5nIHRyYWluaW5nIGNvbXB1dGUgZnJvbSBwYXJhbWV0ZXJzIGFuZCB0b2tlbnM6CjYgRkxPUCBwZXIgdG9rZW4gcGVyIHBhcmFtZXRlciAqIDE3QiBhY3RpdmUgcGFyYW1ldGVycyAqIDQwVCB0b2tlbnMgPSA0LjA4ZTI0IEZMT1AKKEltcGx5aW5nIG1lYW4gdGhyb3VnaHB1dCB3YXMgMjI3IFRGTE9QUy9HUFUsIG9yIDExLjUlIE1GVSBpbiBGUDgpCgoKVGhlIG1vZGVsIGNhcmQgYWxzbyBzdGF0ZXMgdGhhdCBMbGFtYSA0IFNjb3V0IHVzZWQgNS4wTSBIMTAwLWhvdXJzLgpUaGUgYmxvZyBwb3N0IGdpdmVzIGEgZmlndXJlIG9mIDM5MCBURkxPUFMvR1BVLCBidXQgdGhpcyBtYXkgaGF2ZSBiZWVuIHRoZSB1dGlsaXphdGlvbiByYXRlIGZvciBCZWhlbW90aCwgb3IgYWxsIG9mIHRoZSBtb2RlbHMgdG9nZXRoZXIuIFVzaW5nIHRoaXMgdXRpbGl6YXRpb24sIHdlIGhhdmU6CkNvbXB1dGUgPSAzOTAgVEZMT1AvcyAqIDUgbWlsbGlvbiBob3VycyA9IDcuMDJlMjQgRkxPUAooVGhpcyB2YWx1ZSBpcyBoaWdoZXIgdGhhbiB0aGUgY29tcHV0ZSBpbXBsaWVkIGJ5IHBhcmFtZXRlcnMgYW5kIHRva2VucywgYW5kIHN1Z2dlc3RzIHV0aWxpemF0aW9uIG1heSBoYXZlIGJlZW4gbG93ZXIgZm9yIFNjb3V0IHRoYW4gZm9yIEJlaGVtb3RoLikiLDMwMDAwMDAwMDAwMDAwLCIiIlRoZSBvdmVyYWxsIGRhdGEgbWl4dHVyZSBmb3IgdHJhaW5pbmcgY29uc2lzdGVkIG9mIG1vcmUgdGhhbiAzMCB0cmlsbGlvbiB0b2tlbnMsIHdoaWNoIGlzIG1vcmUgdGhhbiBkb3VibGUgdGhlIExsYW1hIDMgcHJlLXRyYWluaW5nIG1peHR1cmUgYW5kIGluY2x1ZGVzIGRpdmVyc2UgdGV4dCwgaW1hZ2UsIGFuZCB2aWRlbyBkYXRhc2V0cy4iIiIsLCwsLExpa2VseSwiV2XigJlyZSBzaGFyaW5nIHRoZSBmaXJzdCBtb2RlbHMgaW4gdGhlIExsYW1hIDQgaGVyZCwgd2hpY2ggd2lsbCBlbmFibGUgcGVvcGxlIHRvIGJ1aWxkIG1vcmUgcGVyc29uYWxpemVkIG11bHRpbW9kYWwgZXhwZXJpZW5jZXMuCkxsYW1hIDQgU2NvdXQsIGEgMTcgYmlsbGlvbiBhY3RpdmUgcGFyYW1ldGVyIG1vZGVsIHdpdGggMTYgZXhwZXJ0cywgaXMgdGhlIGJlc3QgbXVsdGltb2RhbCBtb2RlbCBpbiB0aGUgd29ybGQgaW4gaXRzIGNsYXNzIGFuZCBpcyBtb3JlIHBvd2VyZnVsIHRoYW4gYWxsIHByZXZpb3VzIGdlbmVyYXRpb24gTGxhbWEgbW9kZWxzLCB3aGlsZSBmaXR0aW5nIGluIGEgc2luZ2xlIE5WSURJQSBIMTAwIEdQVS4gQWRkaXRpb25hbGx5LCBMbGFtYSA0IFNjb3V0IG9mZmVycyBhbiBpbmR1c3RyeS1sZWFkaW5nIGNvbnRleHQgd2luZG93IG9mIDEwTSBhbmQgZGVsaXZlcnMgYmV0dGVyIHJlc3VsdHMgdGhhbiBHZW1tYSAzLCBHZW1pbmkgMi4wIEZsYXNoLUxpdGUsIGFuZCBNaXN0cmFsIDMuMSBhY3Jvc3MgYSBicm9hZCByYW5nZSBvZiB3aWRlbHkgcmVwb3J0ZWQgYmVuY2htYXJrcy4KTGxhbWEgNCBNYXZlcmljaywgYSAxNyBiaWxsaW9uIGFjdGl2ZSBwYXJhbWV0ZXIg</x:v>
      </x:c>
    </x:row>
    <x:row r="42" ht="18" customHeight="1">
      <x:c r="A42" s="17" t="n">
        <x:v>37</x:v>
      </x:c>
      <x:c r="B42" s="17" t="n">
        <x:v>309</x:v>
      </x:c>
      <x:c r="C42" s="94" t="str">
        <x:v>bW9kZWwgd2l0aCAxMjggZXhwZXJ0cywgaXMgdGhlIGJlc3QgbXVsdGltb2RhbCBtb2RlbCBpbiBpdHMgY2xhc3MsIGJlYXRpbmcgR1BULTRvIGFuZCBHZW1pbmkgMi4wIEZsYXNoIGFjcm9zcyBhIGJyb2FkIHJhbmdlIG9mIHdpZGVseSByZXBvcnRlZCBiZW5jaG1hcmtzLCB3aGlsZSBhY2hpZXZpbmcgY29tcGFyYWJsZSByZXN1bHRzIHRvIHRoZSBuZXcgRGVlcFNlZWsgdjMgb24gcmVhc29uaW5nIGFuZCBjb2RpbmfigJRhdCBsZXNzIHRoYW4gaGFsZiB0aGUgYWN0aXZlIHBhcmFtZXRlcnMuIExsYW1hIDQgTWF2ZXJpY2sgb2ZmZXJzIGEgYmVzdC1pbi1jbGFzcyBwZXJmb3JtYW5jZSB0byBjb3N0IHJhdGlvIHdpdGggYW4gZXhwZXJpbWVudGFsIGNoYXQgdmVyc2lvbiBzY29yaW5nIEVMTyBvZiAxNDE3IG9uIExNQXJlbmEuClRoZXNlIG1vZGVscyBhcmUgb3VyIGJlc3QgeWV0IHRoYW5rcyB0byBkaXN0aWxsYXRpb24gZnJvbSBMbGFtYSA0IEJlaGVtb3RoLCBhIDI4OCBiaWxsaW9uIGFjdGl2ZSBwYXJhbWV0ZXIgbW9kZWwgd2l0aCAxNiBleHBlcnRzIHRoYXQgaXMgb3VyIG1vc3QgcG93ZXJmdWwgeWV0IGFuZCBhbW9uZyB0aGUgd29ybGTigJlzIHNtYXJ0ZXN0IExMTXMuIExsYW1hIDQgQmVoZW1vdGggb3V0cGVyZm9ybXMgR1BULTQuNSwgQ2xhdWRlIFNvbm5ldCAzLjcsIGFuZCBHZW1pbmkgMi4wIFBybyBvbiBzZXZlcmFsIFNURU0gYmVuY2htYXJrcy4gTGxhbWEgNCBCZWhlbW90aCBpcyBzdGlsbCB0cmFpbmluZywgYW5kIHdl4oCZcmUgZXhjaXRlZCB0byBzaGFyZSBtb3JlIGRldGFpbHMgYWJvdXQgaXQgZXZlbiB3aGlsZSBpdOKAmXMgc3RpbGwgaW4gZmxpZ2h0LgpEb3dubG9hZCB0aGUgTGxhbWEgNCBTY291dCBhbmQgTGxhbWEgNCBNYXZlcmljayBtb2RlbHMgdG9kYXkgb24gbGxhbWEuY29tIGFuZCBIdWdnaW5nIEZhY2UuIFRyeSBNZXRhIEFJIGJ1aWx0IHdpdGggTGxhbWEgNCBpbiBXaGF0c0FwcCwgTWVzc2VuZ2VyLCBJbnN0YWdyYW0gRGlyZWN0LCBhbmQgb24gdGhlIHdlYi4iLCwsT3BlbiB3ZWlnaHRzIChyZXN0cmljdGVkIHVzZSksVW5pdGVkIFN0YXRlcyBvZiBBbWVyaWNhLCwsLCwsMjAyNS0xMS0yOCAxMTo1MjoxMyswMDowMCwsLCwsLEluZHVzdHJ5LCwsLCxVbnJlbGVhc2VkLCJMbGFtYSA0IGxpY2Vuc2UgKGJyYW5kaW5nIHJlcXVpcmVtZW50cywgc2l6ZSBjYXAgNzAwTSBNQVUpCmh0dHBzOi8vaHVnZ2luZ2ZhY2UuY28vbWV0YS1sbGFtYS9MbGFtYS00LVNjb3V0LTE3Qi0xNkUKCm5vIHRyYWluaW5nIGNvZGUgaGVyZSAKaHR0cHM6Ly9naXRodWIuY29tL21ldGEtbGxhbWEvbGxhbWEtbW9kZWxzL3RyZWUvbWFpbi9tb2RlbHMvbGxhbWE0IixUcnVlLCwsLCwsLG1ldGEtbGxhbWEsLCwsWWVzCkxsYW1hIDQgTWF2ZXJpY2ssIk11bHRpbW9kYWwsTGFuZ3VhZ2UsVmlzaW9uIiwiQ2hhdCxDb2RlIGdlbmVyYXRpb24sVmlzdWFsIHF1ZXN0aW9uIGFuc3dlcmluZyxMYW5ndWFnZSBtb2RlbGluZy9nZW5lcmF0aW9uLFF1ZXN0aW9uIGFuc3dlcmluZyIsTWV0YSBBSSwsMjAyNS0wNC0wNSxUaGUgTGxhbWEgNCBoZXJkOiBUaGUgYmVnaW5uaW5nIG9mIGEgbmV3IGVyYSBvZiBuYXRpdmVseSBtdWx0aW1vZGFsIEFJIGlubm92YXRpb24saHR0cHM6Ly9haS5tZXRhLmNvbS9ibG9nL2xsYW1hLTQtbXVsdGltb2RhbC1pbnRlbGxpZ2VuY2UvLCxEaXNjcmV0aW9uYXJ5LCw0MDAwMDAwMDAwMDAuMCwiIiJMbGFtYSA0IE1hdmVyaWNrIG1vZGVscyBoYXZlIDE3QiBhY3RpdmUgcGFyYW1ldGVycyBhbmQgNDAwQiB0b3RhbCBwYXJhbWV0ZXJzLiIiCgpodHRwczovL2FpLm1ldGEuY29tL2Jsb2cvbGxhbWEtNC1tdWx0aW1vZGFsLWludGVsbGlnZW5jZS8iLDIuMjQ0MDAwMDAwMDAxZSsyNCwiMjJUIHRyYWluaW5nIHRva2VucyBwZXIgbW9kZWwgY2FyZDoKCmh0dHBzOi8vZ2l0aHViLmNvbS9tZXRhLWxsYW1hL2xsYW1hLW1vZGVscy9ibG9iL21haW4vbW9kZWxzL2xsYW1hNC9NT0RFTF9DQVJELm1kICAgCgpNYXZlcmljayB3YXMgdHJhaW5lZCB1c2luZyBjby1kaXN0aWxsYXRpb24gZnJvbSBMbGFtYSA0IEJlaGVtb3RoLiBJdCBpc24ndCAxMDAlIGNsZWFyIHRoYXQgYWxsIDIyVCB0b2tlbnMgdXNlZCBkaXN0aWxsYXRpb24sIGJ1dCB3ZSBhc3N1bWUgdGhpcyBmb3IgdGhlIHRpbWUgYmVpbmcuCgpFc3RpbWF0aW5nIHRyYWluaW5nIGNvbXB1dGUgZnJvbSBwYXJhbWV0ZXJzIGFuZCB0b2tlbnM6CkNvbXB1dGUgPSA2IEZMT1AgcGVyIHRva2VuIHBlciBwYXJhbWV0ZXIgKiAxN0IgYWN0aXZlIHBhcmFtZXRlcnMgKiAyMlQgdG9rZW5zID0gMi4yNDRlMjQgRkxPUAooSW1wbHlpbmcgbWVhbiB0aHJvdWdocHV0IHdhcyAyNjIgVEZMT1BTL0dQVSwgb3IgMTMuMiUgTUZVIGluIEZQOCkKCgpUaGUgbW9kZWwgY2FyZCBhbHNvIHN0YXRlcyB0aGF0IExsYW1hIDQgTWF2ZXJpY2sgdXNlZCAyLjM4TSBIMTAwLWhvdXJzLgpUaGUgYmxvZyBwb3N0IGdpdmVzIGEgZmlndXJlIG9mIDM5MCBURkxPUFMvR1BVLCBidXQgdGhpcyBtYXkgaGF2ZSBiZWVuIHRoZSB1dGlsaXphdGlvbiByYXRlIGZvciBCZWhlbW90aCwgb3IgYWxsIG9mIHRoZSBtb2RlbHMgdG9nZXRoZXIuIFVzaW5nIHRoaXMgdXRpbGl6YXRpb24sIHdlIGhhdmU6CkNvbXB1dGUgPSAzOTAgVEZMT1AvcyAqIDIuMzggbWlsbGlvbiBob3VycyA9IDMuMzQyZTI0IEZMT1AKKFRoaXMgdmFsdWUgaXMgaGlnaGVyIHRoYW4gdGhlIGNvbXB1dGUgaW1wbGllZCBieSBwYXJhbWV0ZXJzIGFuZCB0b2tlbnMsIGFuZCBzdWdnZXN0cyB1dGlsaXphdGlvbiBtYXkgaGF2ZSBiZWVuIGxvd2VyIGZvciBNYXZlcmljayB0aGFuIGZvciBCZWhlbW90aC4pIiwzMDAwMDAwMDAwMDAwMCwiIiJUaGUgb3ZlcmFsbCBkYXRhIG1peHR1cmUgZm9yIHRyYWluaW5nIGNvbnNpc3RlZCBvZiBtb3JlIHRoYW4gMzAgdHJpbGxpb24gdG9rZW5zLCB3aGljaCBpcyBtb3JlIHRoYW4gZG91YmxlIHRoZSBMbGFtYSAzIHByZS10cmFpbmluZyBtaXh0dXJlIGFuZCBpbmNsdWRlcyBkaXZlcnNlIHRleHQsIGltYWdlLCBhbmQgdmlkZW8gZGF0YXNldHMuIiIiLCwsLCxMaWtlbHksIldl4oCZcmUgc2hhcmluZyB0aGUgZmlyc3QgbW9kZWxzIGluIHRoZSBMbGFtYSA0IGhlcmQsIHdoaWNoIHdpbGwgZW5hYmxlIHBlb3BsZSB0byBidWlsZCBtb3JlIHBlcnNvbmFsaXplZCBtdWx0aW1vZGFsIGV4cGVyaWVuY2VzLgpMbGFtYSA0IFNjb3V0LCBhIDE3IGJpbGxpb24gYWN0aXZlIHBhcmFtZXRlciBtb2RlbCB3aXRoIDE2IGV4cGVydHMsIGlzIHRoZSBiZXN0IG11bHRpbW9kYWwgbW9kZWwgaW4gdGhlIHdvcmxkIGluIGl0cyBjbGFzcyBhbmQgaXMgbW9yZSBwb3dlcmZ1bCB0aGFuIGFsbCBwcmV2aW91cyBnZW5lcmF0aW9uIExsYW1hIG1vZGVscywgd2hpbGUgZml0dGluZyBpbiBhIHNpbmdsZSBOVklESUEgSDEwMCBHUFUuIEFkZGl0aW9uYWxseSwgTGxhbWEgNCBTY291dCBvZmZlcnMgYW4gaW5kdXN0cnktbGVhZGluZyBjb250ZXh0IHdpbmRvdyBvZiAxME0gYW5kIGRlbGl2ZXJzIGJldHRlciByZXN1bHRzIHRoYW4gR2VtbWEgMywgR2VtaW5pIDIuMCBGbGFzaC1MaXRlLCBhbmQgTWlzdHJhbCAzLjEgYWNyb3NzIGEgYnJvYWQgcmFuZ2Ugb2Ygd2lkZWx5IHJlcG9ydGVkIGJlbmNobWFya3MuCkxsYW1hIDQgTWF2ZXJpY2ssIGEgMTcgYmlsbGlvbiBhY3RpdmUgcGFyYW1ldGVyIG1vZGVsIHdpdGggMTI4IGV4cGVydHMsIGlzIHRoZSBiZXN0IG11bHRpbW9kYWwgbW9kZWwgaW4gaXRzIGNsYXNzLCBiZWF0aW5nIEdQVC00byBhbmQgR2VtaW5pIDIuMCBGbGFzaCBhY3Jvc3MgYSBicm9hZCByYW5nZSBvZiB3aWRlbHkgcmVwb3J0ZWQgYmVuY2htYXJrcywgd2hpbGUgYWNoaWV2aW5nIGNvbXBhcmFibGUgcmVzdWx0cyB0byB0aGUgbmV3IERlZXBTZWVrIHYzIG9uIHJlYXNvbmluZyBhbmQgY29kaW5n4oCUYXQgbGVzcyB0aGFuIGhhbGYgdGhlIGFjdGl2ZSBwYXJhbWV0ZXJzLiBMbGFtYSA0IE1hdmVyaWNrIG9mZmVycyBhIGJlc3QtaW4tY2xhc3MgcGVyZm9ybWFuY2UgdG8gY29zdCByYXRpbyB3aXRoIGFuIGV4cGVyaW1lbnRhbCBjaGF0IHZlcnNpb24gc2NvcmluZyBFTE8gb2YgMTQxNyBvbiBMTUFyZW5hLgpUaGVzZSBtb2RlbHMgYXJlIG91ciBiZXN0IHlldCB0aGFua3MgdG8gZGlzdGlsbGF0aW9uIGZyb20gTGxhbWEgNCBCZWhlbW90aCwgYSAyODggYmlsbGlvbiBhY3RpdmUgcGFyYW1ldGVyIG1vZGVsIHdpdGggMTYgZXhwZXJ0cyB0aGF0IGlzIG91ciBtb3N0IHBvd2VyZnVsIHlldCBhbmQgYW1vbmcgdGhlIHdvcmxk4oCZcyBzbWFydGVzdCBMTE1zLiBMbGFtYSA0IEJlaGVtb3RoIG91dHBlcmZvcm1zIEdQVC00LjUsIENsYXVkZSBTb25uZXQgMy43LCBhbmQgR2VtaW5pIDIuMCBQcm8gb24gc2V2ZXJhbCBTVEVNIGJlbmNobWFya3MuIExsYW1hIDQgQmVoZW1vdGggaXMgc3RpbGwgdHJhaW5pbmcsIGFuZCB3ZeKAmXJlIGV4Y2l0ZWQgdG8gc2hhcmUgbW9yZSBkZXRhaWxzIGFib3V0IGl0IGV2ZW4gd2hpbGUgaXTigJlzIHN0aWxsIGluIGZsaWdodC4KRG93bmxvYWQgdGhlIExsYW1hIDQgU2NvdXQgYW5kIExsYW1hIDQgTWF2ZXJpY2sgbW9kZWxzIHRvZGF5IG9uIGxsYW1hLmNvbSBhbmQgSHVnZ2luZyBGYWNlLiBUcnkgTWV0YSBBSSBidWlsdCB3aXRoIExsYW1hIDQgaW4gV2hhdHNBcHAsIE1lc3NlbmdlciwgSW5zdGFncmFtIERpcmVjdCwgYW5kIG9uIHRoZSB3ZWIuIiwsLE9wZW4gd2VpZ2h0cyAocmVzdHJpY3RlZCB1c2UpLFVuaXRlZCBTdGF0ZXMgb2YgQW1lcmljYSwsLCwsLDIwMjUtMTEtMjggMTE6NTI6MTMrMDA6MDAsLCwsLCxJbmR1c3RyeSwsLCwsVW5yZWxlYXNlZCwiTGxhbWEgNCBsaWNlbnNlIChicmFuZGluZyByZXF1aXJlbWVudHMsIHNpemUgY2FwIDcwME0gTUFVKQpodHRwczovL2h1Z2dpbmdmYWNlLmNvL21ldGEtbGxhbWEvTGxhbWEtNC1NYXZlcmljay0xN0ItMTI4RS1PcmlnaW5hbAoKbm8gdHJhaW5pbmcgY29kZSBoZXJlIApodHRwczovL2dpdGh1Yi5jb20vbWV0YS1sbGFtYS9sbGFtYS1tb2RlbHMvdHJlZS9tYWluL21vZGVscy9sbGFtYTQiLFRydWUsLCwsLCwsbWV0YS1sbGFtYSwsLCxZZXMKTGxhbWEgNCBCZWhlbW90aCAocHJldmlldyksIk11bHRpbW9kYWwsTGFuZ3VhZ2UsVmlzaW9uIiwiQ2hhdCxDb2RlIGdlbmVyYXRpb24sVmlzdWFsIHF1ZXN0aW9uIGFuc3dlcmluZyxUcmFuc2xhdGlvbixMYW5ndWFnZSBtb2RlbGluZy9nZW5lcmF0aW9uLFF1YW50aXRhdGl2ZSByZWFzb25pbmcsUXVlc3Rpb24gYW5zd2VyaW5nIixNZXRhIEFJLCwyMDI1LTA0LTA1LFRoZSBMbGFtYSA0IGhlcmQ6IFRoZSBiZWdpbm5pbmcgb2YgYSBuZXcgZXJhIG9mIG5hdGl2ZWx5IG11bHRpbW9kYWwgQUkgaW5ub3ZhdGlvbixodHRwczovL2FpLm1ldGEuY29tL2Jsb2cvbGxhbWEtNC1tdWx0aW1vZGFsLWludGVsbGlnZW5jZS8sLFRyYWluaW5nIGNvc3QsLDIwMDAwMDAwMDAwMDAuMCwiIiJMbGFtYSA0IEJlaGVtb3RoLCBhIDI4OCBiaWxsaW9uIGFjdGl2ZSBwYXJhbWV0ZXIgbW9kZWwgd2l0aCAxNiBleHBlcnRzIHRoYXQgaXMgb3VyIG1vc3QgcG93ZXJmdWwgeWV0IGFuZCBhbW9uZyB0aGUgd29ybGTigJlzIHNtYXJ0ZXN0IExMTXMuIiIiLDUuMTg0MDAwMDAwMDAwMDFlKzI1LCJCZWhlbW90aCdzIHRyYWluaW5nIGRhdGFzZXQgaXMgYXQgbGVhc3QgMzBUIHRva2VuczoKaHR0cHM6Ly9haS5tZXRhLmNvbS9ibG9nL2xsYW1hLTQtbXVsdGltb2RhbC1pbnRlbGxpZ2VuY2UvIAoKNiBGTE9QIC8gcGFyYW1ldGVyIC8gdG9rZW4gKiAyODggKiAxMF45IGFjdGl2YXRlZCBwYXJhbWV0ZXJzICogMzAgKiAxMF4xMiB0b2tlbnMgPSA1LjE4NGUrMjUgRkxPUCIsMzAwMDAwMDAwMDAwMDAsIiIiVGhlIG92ZXJhbGwgZGF0YSBtaXh0dXJlIGZvciB0cmFpbmluZyBjb25zaXN0ZWQgb2YgbW9yZSB0aGFuIDMwIHRyaWxsaW9uIHRva2Vucywgd2hpY2ggaXMgbW9yZSB0aGFuIGRvdWJsZSB0aGUgTGxhbWEgMyBwcmUtdHJhaW5pbmcgbWl4dHVyZSBhbmQgaW5jbHVkZXMgZGl2ZXJzZSB0ZXh0LCBpbWFnZSwgYW5kIHZpZGVvIGRhdGFzZXRzLiIiIiwsIkJhc2VkIG9uIHRoZSBtb2RlbCBjYXJkcyBmb3IgTGxhbWEgNCBTY291dCBhbmQgTWF2ZXJpY2ssIHRoZXkgc2VlbSB0byBiZSB1c2luZyBIMTAwLTgwR0IgR1BVcywgZGVzcGl0ZSB0aGUgYXJ0aWNsZSBzYXlpbmcgdGhhdCAzOTAgVEZMT1BTL0dQVSB3YXMgYSBoaWdoIE1GVSAoaXQgaXMgaGlnaCB0aHJvdWdocHV0LCBidXQgPDIwJSBNRlUgaW4gRlA4KS4iLE5WSURJQSBIMTAwIFNYTTUgODBHQiwsTGlrZWx5LCJXZeKAmXJlIHNoYXJpbmcgdGhlIGZpcnN0IG1vZGVscyBpbiB0aGUgTGxhbWEgNCBoZXJkLCB3aGljaCB3aWxsIGVuYWJsZSBwZW9wbGUgdG8gYnVpbGQgbW9yZSBwZXJzb25hbGl6ZWQgbXVsdGltb2RhbCBleHBlcmllbmNlcy4KLi4uCkxsYW1hIDQgQmVoZW1vdGgsIGEgMjg4IGJpbGxpb24gYWN0aXZlIHBhcmFtZXRlciBtb2RlbCB3aXRoIDE2IGV4cGVydHMgdGhhdCBpcyBvdXIgbW9zdCBwb3dlcmZ1bCB5ZXQgYW5kIGFtb25nIHRoZSB3b3JsZOKAmXMgc21hcnRlc3QgTExNcy4gTGxhbWEgNCBCZWhlbW90aCBvdXRwZXJmb3JtcyBHUFQtNC41LCBDbGF1ZGUgU29ubmV0IDMuNywgYW5kIEdlbWluaSAyLjAgUHJvIG9uIHNldmVyYWwgU1RFTSBiZW5jaG1hcmtzLiBMbGFtYSA0IEJlaGVtb3RoIGlzIHN0aWxsIHRyYWluaW5nLCBhbmQgd2XigJlyZSBleGNpdGVkIHRvIHNoYXJlIG1vcmUgZGV0YWlscyBhYm91dCBpdCBldmVuIHdoaWxlIGl04oCZcyBzdGlsbCBpbiBmbGlnaHQuCkRvd25sb2FkIHRoZSBMbGFtYSA0IFNjb3V0IGFuZCBMbGFtYSA0IE1hdmVyaWNrIG1vZGVscyB0b2RheSBvbiBsbGFtYS5jb20gYW5kIEh1Z2dpbmcgRmFjZS4gVHJ5IE1ldGEgQUkgYnVpbHQgd2l0aCBMbGFtYSA0IGluIFdoYXRzQXBwLCBNZXNzZW5nZXIsIEluc3RhZ3JhbSBEaXJlY3QsIGFuZCBvbiB0aGUgd2ViLiIsLCxVbnJlbGVhc2VkLFVuaXRlZCBTdGF0ZXMgb2YgQW1lcmljYSwsLCwzMjAwMC4wLCwyMDI2LTAyLTExIDE5OjI2OjI3KzAwOjAwLCwsLCwsSW5kdXN0cnksLCwsLFVucmVsZWFzZWQsIiIiV2hpbGUgd2XigJlyZSBub3QgeWV0IHJlbGVhc2luZyBMbGFtYSA0IEJlaGVtb3RoIGFzIGl0IGlzIHN0aWxsIHRyYWluaW5nIiIiLFRydWUsNDQ1ODg5NjMuNjI0MDA3MTY1LCwsVHJ1ZSw0MzkzMzQ1NC45OTgxMDU2MyxPcGVyYXRpb24gY291bnRpbmcsLCwsLE5vClNlYy1HZW1pbmkgdjEsLCxHb29nbGUsIkVsaWUgQnVyenN0ZWluLCBNYXJpYW5uYSBUaXNoY2hlbmtvIiwyMDI1LTA0LTA0LCJHb29nbGUgYW5ub3VuY2VzIFNlYy1HZW1pbmkgdjEsIGEgbmV3IGV4cGVyaW1lbnRhbCBjeWJlcnNlY3VyaXR5IG1vZGVsIixodHRwczovL3NlY3VyaXR5Lmdvb2dsZWJsb2cuY29tLzIwMjUvMDQvZ29vZ2xlLWxhdW5jaGVzLXNlYy1nZW1pbmktdjEtbmV3Lmh0bWwsLCwsLCwsLCwsLCwsLFVua25vd24sIlRvZGF5LCB3ZeKAmXJlIGFubm91bmNpbmcgU2VjLUdlbWluaSB2MSwgYSBuZXcgZXhwZXJpbWVudGFsIEFJIG1vZGVsIGZvY3VzZWQgb24gYWR2YW5jaW5nIGN5YmVyc2VjdXJpdHkgQUkgZnJvbnRpZXJzLiAiLCwsLFVuaXRlZCBTdGF0ZXMgb2YgQW1lcmljYSwsLCwsLDIwMjUtMTEtMjggMTE6NTI6MTMrMDA6MDAsLCwsLCxJbmR1c3RyeSwsLCwsLCwsLCwsLCwsLCwsLApGb3VuZGF0aW9uU3RlcmVvLDNEIG1vZGVsaW5nLDNEIHJlY29uc3RydWN0aW9uLE5WSURJQSwiQm93ZW4gV2VuLCBNYXR0aGV3IFRyZXB0ZSwgSm9zZXBoIEFyaWJpZG8sIEphbiBLYXV0eiwgT3JhemlvIEdhbGxvLCBTdGFuIEJpcmNoZmllbGQiLDIwMjUtMDQtMDQsRm91bmRhdGlvblN0ZXJlbzogWmVyby1TaG90IFN0ZXJlbyBNYXRjaGluZyxodHRwczovL2FyeGl2Lm9yZy9hYnMvMjUwMS4wOTg5OCwsLCwzMzUzMDAwMDAuMCwzMzUuM00sLCwsIiIiMU0gc3RlcmVvIHBhaXJzIiIKCiIiMjAwSyBzdGVwcyB3aXRoIGEgdG90YWwgYmF0Y2ggc2l6ZSBvZiAxMjggZXZlbmx5IGRpc3RyaWJ1dGVkIG92ZXIgMzIgTlZJRElBIEExMDAgR1BVcyIiCgoiIkltYWdlcyBhcmUgcmFuZG9tbHkgY3JvcHBlZCB0byAzMjDDlzczNiBiZWZvcmUgZmVlZGluZyB0byB0aGUgbmV0d29yay4iIgoKIiJUaGUgZGF0YSBnZW5lcmF0aW9uIGlzIHBlcmZvcm1lZCBhY3Jvc3MgNDggTlZJRElBIEE0MCBHUFVzIGZvciAxMCBkYXlzLiIiIiwsLE5WSURJQSBBMTAwLCxMaWtlbHksIlRyZW1lbmRvdXMgcHJvZ3Jlc3MgaGFzIGJlZW4gbWFkZSBpbiBkZWVwIHN0ZXJlbyBtYXRjaGluZyB0byBleGNlbCBvbiBiZW5jaG1hcmsgZGF0YXNldHMgdGhyb3VnaCBwZXItZG9tYWluIGZpbmUtdHVuaW5nLiBIb3dldmVyLCBhY2hpZXZpbmcgc3Ryb25nIHplcm8tc2hvdCBnZW5lcmFsaXphdGlvbiAtIGEgaGFsbG1hcmsgb2YgZm91bmRhdGlvbiBtb2RlbHMgaW4gb3RoZXIgY29tcHV0ZXIgdmlzaW9uIHRhc2tzIC0gcmVtYWlucyBjaGFsbGVuZ2luZyBmb3Igc3RlcmVvIG1hdGNoaW5nLiBXZSBpbnRyb2R1Y2UgRm91bmRhdGlvblN0ZXJlbywgYSBmb3VuZGF0aW9uIG1vZGVsIGZvciBzdGVyZW8gZGVwdGggZXN0aW1hdGlvbiBkZXNpZ25lZCB0byBhY2hpZXZlIHN0cm9uZyB6ZXJvLXNob3QgZ2VuZXJhbGl6YXRpb24uIFRvIHRoaXMgZW5kLCB3ZSBmaXJzdCBjb25zdHJ1Y3QgYSBsYXJnZS1zY2FsZSAoMU0gc3RlcmVvIHBhaXJzKSBzeW50aGV0aWMgdHJhaW5pbmcgZGF0YXNldCBmZWF0dXJpbmcgbGFyZ2UgZGl2ZXJzaXR5IGFuZCBoaWdoIHBob3RvcmVhbGlzbSwgZm9sbG93ZWQgYnkgYW4gYXV0b21hdGljIHNlbGYtY3VyYXRpb24gcGlwZWxpbmUgdG8gcmVtb3ZlIGFtYmlndW91cyBzYW1wbGVzLiBXZSB0aGVuIGRlc2lnbiBhIG51bWJlciBvZiBuZXR3b3JrIGFyY2hpdGVjdHVyZSBjb21wb25lbnRzIHRvIGVuaGFuY2Ugc2NhbGFiaWxpdHksIGluY2x1ZGluZyBhIHNpZGUtdHVuaW5nIGZlYXR1cmUgYmFja2JvbmUgdGhhdCBhZGFwdHMgcmljaCBtb25vY3VsYXIgcHJpb3JzIGZyb20gdmlzaW9uIGZvdW5kYXRpb24gbW9kZWxzIHRvIG1pdGlnYXRlIHRoZSBzaW0tdG8tcmVhbCBnYXAsIGFuZCBsb25nLXJhbmdlIGNvbnRleHQgcmVhc29uaW5nIGZvciBlZmZlY3RpdmUgY29zdCB2b2x1bWUgZmlsdGVyaW5nLiBUb2dldGhlciwgdGhlc2UgY29tcG9uZW50cyBsZWFkIHRvIHN0cm9uZyByb2J1c3RuZXNzIGFuZCBhY2N1cmFjeSBhY3Jvc3MgZG9tYWlucywgZXN0YWJsaXNoaW5nIGEgbmV3IHN0YW5kYXJkIGluIHplcm8tc2hvdCBzdGVyZW8gZGVwdGggZXN0aW1hdGlvbi4gUHJvamVjdCBwYWdlOiB0aGlzIGh0dHBzIFVSTCIsLCxPcGVuIHdlaWdodHMgKG5vbi1jb21tZXJjaWFsKSxVbml0ZWQgU3RhdGVzIG9mIEFtZXJpY2EsRGVwdGggQW55dGhpbmcgVjIgTGFyZ2UsLCwzMi4wLCwyMDI1LTExLTI4IDExOjUyOjEzKzAwOjAwLCwsLCwsSW5kdXN0cnksLCwsLE9wZW4gKG5vbi1jb21tZXJjaWFsKSwiY3VzdG9tIG5vbi1jb21tZXJjaWFsIGxpY2Vuc2UKaHR0cHM6Ly9naXRodWIuY29tL05WbGFicy9Gb3VuZGF0aW9uU3RlcmVvLz90YWI9cmVhZG1lLW92LWZpbGUiLCwsLCwsMjUxMDUuMzkwNTAyNTI1ODk3LCwsLCwsWWVzCk1pZGpvdXJuZXkgVjcsVmlzaW9uLEltYWdlIGdlbmVyYXRpb24sTWlkam91cm5leSwsMjAyNS0wNC0wMyxWZXJzaW9uLGh0dHBzOi8vZG9jcy5taWRqb3VybmV5LmNvbS9oYy9lbi11cy9hcnRpY2xlcy8zMjE5OTQwNTY2Nzg1My1WZXJzaW9uLCwsLCwsLCwsLCwsLCxVbmtub3duLCwsLCxVbml0ZWQgU3RhdGVzIG9mIEFtZXJpY2EsLCwsLCwyMDI1LTExLTI4IDExOjUyOjEzKzAwOjAwLCwsLCwsSW5kdXN0cnksLCwsLCwsLCwsLCwsLCwsLCwKU2t5UmVlbHMtQTIsVmlkZW8sIlZpZGVvIGdlbmVyYXRpb24sSW1hZ2UtdG8tdmlkZW8iLEt1bmx1biBJbmMuLCJaaGVuZ2NvbmcgRmVpLCBEZWJhbmcgTGksIERpIFFpdSwgSmlhaHVhIFdhbmcsIFlpa3VuIERvdSwgUnVpIFdhbmcsIEppbmd0YW8gWHUsIE1pbmd5dWFuIEZhbiwgR3VpYmluIENoZW4sIFlhbmcgTGksIFlhaHVpIFpob3UiLDIwMjUtMDQtMDMsIlNreVJlZWxzLUEyOiBDb21wb3NlIEFueXRoaW5nIGluIFZpZGVvIERpZmZ1c2lvbgpUcmFuc2Zvcm1lcnMiLGh0dHBzOi8vYXJ4aXYub3JnL3BkZi8yNTA0LjAyNDM2LDU3LjAsLCwxNDAwMDAwMDAwMC4wLDE0QiwsLCwsLCwsLENvbmZpZGVudCwiVGhpcyBwYXBlciBwcmVzZW50cyBTa3lSZWVscy1BMiwgYSBjb250cm9sbGFibGUgdmlkZW8gZ2VuZXJhdGlvbiBmcmFtZXdvcmsgY2FwYWJsZSBvZiBhc3NlbWJsaW5nIGFyYml0cmFyeSB2aXN1YWwgZWxlbWVudHMgKGUuZy4sIGNoYXJhY3RlcnMsIG9iamVjdHMsIGJhY2tncm91bmRzKSBpbnRvIHN5bnRoZXNpemVkIHZpZGVvcyBiYXNlZCBvbiB0ZXh0dWFsIHByb21wdHMgd2hpbGUgbWFpbnRhaW5pbmcgc3RyaWN0IGNvbnNpc3RlbmN5IHdpdGggcmVmZXJlbmNlIGltYWdlcyBmb3IgZWFjaCBlbGVtZW50LiBXZSB0ZXJtIHRoaXMgdGFzayBlbGVtZW50cy10by12aWRlbyAoRTJWKSwgd2hvc2UgcHJpbWFyeSBjaGFsbGVuZ2VzIGxpZSBpbiBwcmVzZXJ2aW5nIHRoZSBmaWRlbGl0eSBvZiBlYWNoIHJlZmVyZW5jZSBlbGVtZW50LCBlbnN1cmluZyBjb2hlcmVudCBjb21wb3NpdGlvbiBvZiB0aGUgc2NlbmUsIGFuZCBhY2hpZXZpbmcgbmF0dXJhbCBvdXRwdXRzLiBUbyBhZGRyZXNzIHRoZXNlLCB3ZSBmaXJzdCBkZXNpZ24gYSBjb21wcmVoZW5zaXZlIGRhdGEgcGlwZWxpbmUgdG8gY29uc3RydWN0IHByb21wdC1yZWZlcmVuY2UtdmlkZW8gdHJpcGxldHMgZm9yIG1vZGVsIHRyYWluaW5nLiBOZXh0LCB3ZSBwcm9wb3NlIGEgbm92ZWwgaW1hZ2UtdGV4dCBqb2ludCBlbWJlZGRpbmcgbW9kZWwgdG8gaW5qZWN0IG11bHRpLWVsZW1lbnQgcmVwcmVzZW50YXRpb25zIGludG8gdGhlIGdlbmVyYXRpdmUgcHJvY2VzcywgYmFsYW5jaW5nIGVsZW1lbnQtc3BlY2lmaWMgY29uc2lzdGVuY3kgd2l0aCBnbG9iYWwgY29oZXJlbmNlIGFuZCB0ZXh0IGFsaWdubWVudC4gV2UgYWxzbyBvcHRpbWl6ZSB0aGUgaW5mZXJlbmNlIHBpcGVsaW5lIGZvciBib3RoIHNwZWVkIGFuZCBvdXRwdXQgc3RhYmlsaXR5LiBNb3Jlb3Zlciwgd2UgaW50cm9kdWNlIGEgY2FyZWZ1bGx5IGN1cmF0ZWQgYmVuY2htYXJrIGZvciBzeXN0ZW1hdGljIGV2YWx1YXRpb24sIGkuZSwgQTIgQmVuY2guIEV4cGVyaW1lbnRzIGRlbW9uc3RyYXRlIHRoYXQgb3VyIGZyYW1ld29yayBjYW4gZ2VuZXJhdGUgZGl2ZXJzZSwgaGlnaC1xdWFsaXR5IHZpZGVvcyB3aXRoIHByZWNpc2UgZWxlbWVudCBjb250cm9sLiBTa3lSZWVscy1BMiBpcyB0aGUgZmlyc3Qgb3Blbi1zb3VyY2UgY29tbWVyY2lhbCBncmFkZSBtb2RlbCBmb3IgdGhlIGdlbmVyYXRpb24gb2YgRTJWLCBwZXJmb3JtaW5nIGZhdm9yYWJseSBhZ2FpbnN0IGFkdmFuY2VkIGNsb3NlZC1zb3VyY2UgY29tbWVyY2lhbCBtb2RlbHMuIFdlIGFudGljaXBhdGUgU2t5UmVlbHMtQTIgd2lsbCBhZHZhbmNlIGNyZWF0aXZlIGFwcGxpY2F0aW9ucyBzdWNoIGFzIGRyYW1hIGFuZCB2aXJ0dWFsIGUtY29tbWVyY2UsIHB1c2hpbmcgdGhlIGJvdW5kYXJpZXMgb2YgY29udHJvbGxhYmxlIHZpZGVvIGdlbmVyYXRpb24uCiIsLCwsQ2hpbmEsLCwsLCwyMDI2LTA1LTI1IDEyOjE5OjE0KzAwOjAwLCwsLCwsSW5kdXN0cnksLCwsLCwsLCwsLCwsLCwsLCwKT3BlblRoYWlHUFQgMS42IC8gIE9URy0xLjYgKDcyQiksTGFuZ3VhZ2UsIkxhbmd1YWdlIG1vZGVsaW5nL2dlbmVyYXRpb24sUXVlc3Rpb24gYW5zd2VyaW5nIiwiTWFoaWRvbCBVbml2ZXJzaXR5LEFJIEVudHJlcHJlbmV1cnMgQXNzb2NpYXRpb24gb2YgVGhhaWxhbmQiLCJTdW1ldGggWXVlbnlvbmcsIFRob2RzYXBvcm4gQ2hheS1pbnRyLCBLb2Jrcml0IFZpcml5YXl1ZGhha29ybiIsMjAyNS0wNC0wMixPcGVuVGhhaUdQVCAxLjYgYW5kIFIxOiBUaGFpLUNlbnRyaWMgT3BlbiBTb3VyY2UgYW5kIFJlYXNvbmluZyBMYXJnZSBMYW5ndWFnZSBNb2RlbHMsaHR0cHM6Ly9hcnhpdi5vcmcvYWJzLzI1MDQuMDE3ODksLCwsNzIwMDAwMDAwMDAuMCw3MmIsLCwsIkJhdGNoIFNpemUgcGVyIERldmljZSA0CjggR1BVcwpNYXhpbXVtIExlbmd0aCAoSW5pdGlhbCBUcmFpbmluZykgMjQwMCB0b2tlbnMiLCwsTlZJRElBIEgxMDAgU1hNNSA4MEdCLCxDb25maWRlbnQsIldlIHByZXNlbnQgT3BlblRoYWlHUFQgMS42IGFuZCBSMSAoT1RHLTEuNiBhbmQgT1RHLVIxKSwgVGhhaS1jZW50cmljIExhcmdlIExhbmd1YWdlIE1vZGVscyAoTExNcykgZGV2ZWxvcGVkIHRocm91Z2ggZGlzdGluY3QgbWV0aG9kb2xvZ2llcyB0byBlbmhhbmNlIGdlbmVyYWxpemF0aW9uIGFuZCByZWFzb25pbmcgY2FwYWJpbGl0aWVzLiBPVEctMS42IGVtcGxveXMgVGFzayBBcml0aG1ldGljIG1vZGVsIG1lcmdpbmcgZm9yIGJyb2FkIGdlbmVyYWxpemF0aW9uLCB3aGlsZSBPVEctUjEgaW50ZWdyYXRlcyBtdWx0aS1zdGFnZSB0cmFpbmluZyB3aXRoIHRoZSBMZXNzLUlzLU1vcmUgUmVhc29uaW5nIEh5cG90aGVzaXMgKExJTU8pIGZvciBhZHZhbmNlZCByZWFzb25pbmcuIEJlbmNobWFyayBldmFsdWF0aW9ucyBkZW1vbnN0cmF0ZSBzdXBlcmlvciBwZXJmb3JtYW5jZSBhY3Jvc3MgVGhhaSBsYW5ndWFnZSB0YXNrcywgYWNoaWV2aW5nIGNvbXBldGl0aXZlIHJlc3VsdHMgYWdhaW5zdCBsYXJnZXItc2NhbGUgb3Blbi1zb3VyY2UgVGhhaSBMTE1zLiBUaGlzIHBhcGVyIGRldGFpbHMgdGhlIHByb3Bvc2VkIG1vZGVscywgdHJhaW5pbmcgcHJvY2Vzc2VzLCBiZW5jaG1hcmtzLCBhbmQgcmVzdWx0cywgaGlnaGxpZ2h0aW5nIGltcHJvdmVtZW50cyBvdmVyIHByZXZpb3VzIG1vZGVscyBhbmQgZXN0YWJsaXNoaW5nIG5ldyBwZXJmb3JtYW5jZSBzdGFuZGFyZHMgZm9yIFRoYWktY2VudHJpYyBMTE1zLiIsMy4wLCxPcGVuIHdlaWdodHMgKHJlc3RyaWN0ZWQgdXNlKSwiVGhhaWxhbmQsVGhhaWxhbmQiLFF3ZW4yLjUgSW5zdHJ1Y3QgKDcyQiksLCw4LjAsLDIwMjYtMDItMTEgMTk6MjY6MjcrMDA6MDAsLCwsLCxBY2FkZW1pYSwsLCwsVW5yZWxlYXNlZCwicXdlbiBsaWNlbnNlCmh0dHBzOi8vaHVnZ2luZ2ZhY2UuY28vb3BlbnRoYWlncHQvb3BlbnRoYWlncHQtMS42LTcyYi1pbnN0cnVjdAoKUXdlbiBsaWNlbnNlIChyZXN0cmljdGlvbiBvbiA+MTAwbSBtb250aGx5IHVzZXJzKSIsLCwsLCwxMDk4NC4wOTc1NTE4NTM2ODIsLG9wZW50aGFpZ3B0LCwsLFllcwpPcGVuVGhhaUdQVCBSMSAzMmIgLyBPVEctUjEgKDMyQiksTGFuZ3VhZ2UsIkxhbmd1YWdlIG1vZGVsaW5nL2dlbmVyYXRpb24sUXVlc3Rpb24gYW5zd2VyaW5nLFF1YW50aXRhdGl2ZSByZWFzb25pbmciLCJNYWhpZG9sIFVuaXZlcnNpdHksQUkgRW50cmVwcmVuZXVycyBBc3NvY2lhdGlvbiBvZiBUaGFpbGFuZCIsIlN1bWV0aCBZdWVueW9uZywgVGhvZHNhcG9ybiBDaGF5LWludHIsIEtvYmtyaXQgVmlyaXlheXVkaGFrb3JuIiwyMDI1LTA0LTAyLE9wZW5UaGFpR1BUIDEuNiBhbmQgUjE6IFRoYWktQ2VudHJpYyBPcGVuIFNvdXJjZSBhbmQgUmVhc29uaW5nIExhcmdlIExhbmd1YWdlIE1vZGVscyxodHRwczovL2FyeGl2Lm9yZy9hYnMvMjUwNC4wMTc4OSwsLCwzMjAwMDAwMDAwMC4wLDMyYiwsLCwiQmF0Y2ggU2l6ZSBwZXIgRGV2aWNlIDIKOCBHUFVzCk1heGltdW0gTGVuZ3RoIChJbml0aWFsIFRyYWluaW5nKSAgODE5MiB0b2tlbnMiIgpNYXhpbXVtIExlbmd0aCAoRXh0ZW5kZWQgVHJhaW5pbmcpIDE2Mzg0IHRva2VucyIsLCxOVklESUEgSDEwMCBTWE01IDgwR0IsLENvbmZpZGVudCwiV2UgcHJlc2VudCBPcGVuVGhhaUdQVCAxLjYgYW5kIFIxIChPVEctMS42IGFuZCBPVEctUjEpLCBUaGFpLWNlbnRyaWMgTGFyZ2UgTGFuZ3VhZ2UgTW9kZWxzIChMTE1zKSBkZXZlbG9wZWQgdGhyb3VnaCBkaXN0aW5jdCBtZXRob2RvbG9naWVzIHRvIGVuaGFuY2UgZ2VuZXJhbGl6YXRpb24gYW5kIHJlYXNvbmluZyBjYXBhYmlsaXRpZXMuIE9URy0xLjYgZW1wbG95cyBUYXNrIEFyaXRobWV0aWMgbW9kZWwgbWVyZ2luZyBmb3IgYnJvYWQgZ2VuZXJhbGl6YXRpb24sIHdoaWxlIE9URy1SMSBpbnRlZ3JhdGVzIG11bHRpLXN0YWdlIHRyYWluaW5nIHdpdGggdGhlIExlc3MtSXMtTW9yZSBSZWFzb25pbmcgSHlwb3RoZXNpcyAoTElNTykgZm9yIGFkdmFuY2VkIHJlYXNvbmluZy4gQmVuY2htYXJrIGV2YWx1YXRpb25zIGRlbW9uc3RyYXRlIHN1cGVyaW9yIHBlcmZvcm1hbmNlIGFjcm9zcyBUaGFpIGxhbmd1YWdlIHRhc2tzLCBhY2hpZXZpbmcgY29tcGV0aXRpdmUgcmVzdWx0cyBhZ2FpbnN0IGxhcmdlci1zY2FsZSBvcGVuLXNvdXJjZSBUaGFpIExMTXMuIFRoaXMgcGFwZXIgZGV0YWlscyB0aGUgcHJvcG9zZWQgbW9kZWxzLCB0cmFpbmluZyBwcm9jZXNzZXMsIGJlbmNobWFya3MsIGFuZCByZXN1bHRzLCBoaWdobGlnaHRpbmcgaW1wcm92ZW1lbnRzIG92ZXIgcHJldmlvdXMgbW9kZWxzIGFuZCBlc3RhYmxpc2hpbmcgbmV3IHBlcmZvcm1hbmNlIHN0YW5kYXJkcyBmb3IgVGhhaS1jZW50cmljIExMTXMuIiwzLjAsLE9wZW4gd2VpZ2h0cyAocmVzdHJpY3RlZCB1c2UpLCJUaGFpbGFuZCxUaGFpbGFuZCIsRGVlcFNlZWstUjEtRGlzdGlsbC1Rd2VuLTMyQiwsLDguMCwsMjAyNi0wMi0xMSAxOToyNjoyNyswMDowMCwsLCwsLEFjYWRlbWlhLCwsLCxVbnJlbGVhc2VkLCJxd2VuIGxpY2Vuc2UKaHR0cHM6Ly9odWdnaW5nZmFjZS5jby9vcGVudGhhaWdwdC9vcGVudGhhaWdwdC1yMS0zMmItaW5zdHJ1Y3QKClF3ZW4gbGljZW5zZSAocmVzdHJpY3Rpb24gb24gPjEwMG0gbW9udGhseSB1c2VycykiLCwsLCwsMTA5ODQuMDk3NTUxODUzNjgyLCxvcGVudGhhaWdwdCwsLCxZZXMKQXV0b0dMTSBSdW1pbmF0aW9uLCwsWi5haSAoWmhpcHUgQUkpLCwyMDI1LTA0LTAxLCJDaGluZXNlIEFJIGZpcm0gbGF1bmNoZXMgbW9kZWwsIGNsYWltcyB0byBvdXRwZXJmb3JtIERlZXBTZWVrIixodHRwczovL3d3dy50ZWNoaW5hc2lhLmNvbS9uZXdzL2NoaW5lc2UtYWktZmlybS1sYXVuY2hlcy1tb2RlbC1jbGFpbXMtdG8tb3V0cGVyZm9ybS1kZWVwc2VlaywsLCwsLCwsLCwsLCwsVW5rbm93biwiQ2hpbmVzZSBBSSBzdGFydHVwIFpoaXB1IEFJIGxhdW5jaGVkIGEgZnJlZSBBSSBhZ2VudCBuYW1lZCBBdXRvR0xNIFJ1bWluYXRpb24sIGRlc2lnbmVkIGZvciB0YXNrcyBsaWtlIHdlYiBzZWFyY2hlcywgdHJhdmVsIHBsYW5uaW5nLCBhbmQgd3JpdGluZyByZXNlYXJjaCByZXBvcnRzLiIsLCwsQ2hpbmEsLCwsLCwyMDI1LTExLTI4IDExOjUyOjEzKzAwOjAwLCwsLCwsSW5kdXN0cnksLCwsLCwsLCwsLCwsLCwsLCwKQW1hem9uIE5vdmEgQWN0LE90aGVyLCJTeXN0ZW0gY29udHJvbCxJbnN0cnVjdGlvbiBpbnRlcnByZXRhdGlvbiIsQW1hem9uLEFtYXpvbiBBR0ksMjAyNS0wMy0zMSxJbnRyb2R1Y2luZyBBbWF6b24gTm92YSBBY3QsaHR0cHM6Ly9sYWJzLmFtYXpvbi5zY2llbmNlL2Jsb2cvbm92YS1hY3QsLCwsLCwsLCwsLCwsLFVua25vd24sIk5vdmEgQWN0IGlzIGFuIGVhcmx5IHJlc2VhcmNoIHByZXZpZXcgb2YgYW4gU0RLICsgbW9kZWwgZm9yIGJ1aWxkaW5nIGFnZW50cyBkZXNpZ25lZCB0byByZWxpYWJseSB0YWtlIGFjdGlvbnMgaW4gd2ViIGJyb3dzZXJzLiBCdWlsZGluZyB3aXRoIHRoZSBTREsgZW5hYmxlcyBkZXZlbG9wZXJzIHRvIGJyZWFrIGRvd24gY29tcGxleCB3b3JrZmxvd3MgaW50byBzbWFsbGVyLCByZWxpYWJsZSwgY29tbWFuZHMsIGFkZCBtb3JlIGRldGFpbCB3aGVyZSBuZWVkZWQsIGNhbGwgQVBJcywgYW5kIGludGVyc3BlcnNlIGRpcmVjdCBicm93c2VyIG1hbmlwdWxhdGlvbi4gRGV2ZWxvcGVycyBjYW4gaW50ZXJsZWF2ZSBQeXRob24gY29kZSwgd2hldGhlciBpdCBiZSB0ZXN0cywgYnJlYWtwb2ludHMsIGFzc2VydHMsIG9yIHRocmVhZHBvb2xpbmcgZm9yIHBhcmFsbGVsaXphdGlvbi4gUmVhZCBtb3JlIGFib3V0IHRoZSBhbm5vdW5jZW1lbnQ6IGh0dHBzOi8vbGFicy5hbWF6b24uc2NpZW5jZS9ibG9nL25vdmEtYWN0LiIsLCxBUEkgYWNjZXNzLFVuaXRlZCBTdGF0ZXMgb2YgQW1lcmljYSwsLCwsLDIwMjUtMTEtMjggMTE6NTI6MTMrMDA6MDAsLCwsLCxJbmR1c3RyeSwsLCwsVW5yZWxlYXNlZCwiQXBhY2hlIDIuMCBmb3IgaW5mZXJlbmNlIGNvZGU6Cmh0dHBzOi8vZ2l0aHViLmNvbS9hd3Mvbm92YS1hY3QiLFRydWUsLCwsLCwsLCwsLE5vCkdlbi00LCJWaWRlbyxWaXNpb24iLCJWaWRlbyBnZW5lcmF0aW9uLEltYWdlLXRvLXZpZGVvLFRleHQtdG8tdmlkZW8iLFJ1bndheSwsMjAyNS0wMy0zMSwiSW50cm9kdWNpbmcgUnVud2F5IEdlbi00Ck91ciBuZXh0LWdlbmVyYXRpb24gc2VyaWVzIG9mIEFJIG1vZGVscyBmb3IgbWVkaWEgZ2VuZXJhdGlvbiBhbmQgd29ybGQgY29uc2lzdGVuY3kuIiwiaHR0cHM6Ly9ydW53YXltbC5jb20vcmVzZWFyY2gvaW50cm9kdWNpbmctcnVud2F5LWdlbi00CgpodHRwczovL2hlbHAucnVud2F5bWwuY29tL2hjL2VuLXVzL2FydGljbGVzLzM3MzI3MTA5NDI5MDExLUNyZWF0aW5nLXdpdGgtR2VuLTQtVmlkZW8iLCwsLCwsLCwsLCwsLCxVbmtub3duLCJHZW4tNCBzZXRzIGEgbmV3IHN0YW5kYXJkIGZvciB2aWRlbyBnZW5lcmF0aW9uIGFuZCBpcyBhIG1hcmtlZCBpbXByb3ZlbWVudCBvdmVyIEdlbi0zIEFscGhhLiBJdCBleGNlbHMgaW4gaXRzIGFiaWxpdHkgdG8gZ2VuZXJhdGUgaGlnaGx5IGR5bmFtaWMgdmlkZW9zIHdpdGggcmVhbGlzdGljIG1vdGlvbiBhcyB3ZWxsIGFzIHN1YmplY3QsIG9iamVjdCBhbmQgc3R5bGUgY29uc2lzdGVuY3kgd2l0aCBzdXBlcmlvciBwcm9tcHQgYWRoZXJlbmNlIGFuZCBiZXN0LWluLWNsYXNzIHdvcmxkIHVuZGVyc3RhbmRpbmcuIApVc2luZyB2aXN1YWwgcmVmZXJlbmNlcywgY29tYmluZWQgd2l0aCBpbnN0cnVjdGlvbnMsIEdlbi00IGFsbG93cyB5b3UgdG8gY3JlYXRlIG5ldyBpbWFnZXMgYW5kIHZpZGVvcyB3aXRoIGNvbnNpc3RlbnQgc3R5bGVzLCBzdWJqZWN0cywgbG9jYXRpb25zIGFuZCBtb3JlLiBBbGxvd2luZyBmb3IgY29udGludWl0eSBhbmQgY29udHJvbCB3aXRoaW4geW91ciBzdG9yaWVzLiAiLCwsQVBJIGFjY2VzcyxVbml0ZWQgU3RhdGVzIG9mIEFtZXJpY2EsLCwsLCwyMDI1LTExLTI4IDExOjUyOjEzKzAwOjAwLCwsLCwsSW5kdXN0cnksLCwsLFVucmVsZWFzZWQsLFRydWUsLCwsLCwsLCwsLE5vClBhcGxhIFAxLFNwZWVjaCwiVGV4dC10by1zcGVlY2ggKFRUUyksU3BlZWNoIHN5bnRoZXNpcyIsUGFwbGEgTWVkaWEsLDIwMjUtMDMtMzEsSW50cm9kdWNpbmcgUGFwbGEgUDEgYW5kIHJlYWwtdGltZSBBUEkgZm9yIGRldmVsb3BlcnMsaHR0cHM6Ly9wYXBsYS5tZWRpYS9ibG9nL3AxLCwsLCwsLCwsLCwsLCxVbmtub3duLCJPdXIgYWR2YW5jZWQgdGV4dC10by1zcGVlY2ggbW9kZWwg4oCTIFBhcGxhIFAxIOKAkyBpcyBub3cgYXZhaWxhYmxlIHRocm91Z2ggb3VyIG5ldyBwbGF0Zm9ybSB3aXRoIHJlYWwtdGltZSBzdHJlYW1pbmcgQVBJLiBXZSBidWlsdCBQYXBsYSBQMSBzcGVjaWZpY2FsbHkgZm9yIGRldmVsb3BlcnMgd2hvIHdhbnQgdG8gZWFzaWx5IGludGVncmF0ZSBuYXR1cmFsLCBodW1hbi1zb3VuZGluZyBzcGVlY2ggaW50byB0aGVpciBhcHBsaWNhdGlvbnMuCgpVc2Ugb3VyIEFQSSB0byBxdWlja2x5IGNsb25lIHZvaWNlcyBvciBnZW5lcmF0ZSByZWFsaXN0aWMgYXVkaW8gdGFpbG9yZWQgZm9yIGNvbnZlcnNhdGlvbmFsIEFJLCB2b2ljZSBib3RzLCBjb250ZW50IGNyZWF0aW9uLCBhbmQgbW9yZS4KClBhcGxhIFAxOiBVbHRyYS1yZWFsaXN0aWMgVFRTClBhcGxhIFAxIGlzbid0IGp1c3QgYW5vdGhlciB0ZXh0LXRvLXNwZWVjaC4gV2UndmUgY3JhZnRlZCBpdCB0byBzb3VuZCBnZW51aW5lbHkgaHVtYW4gaW4gYSB2YXJpZXR5IG9mIHNjZW5hcmlvcy4KCktleSBGZWF0dXJlcwpIaWdoLVF1YWxpdHkgU3BlZWNoIOKAkyBHZW5lcmF0ZSBuYXR1cmFsLCBodW1hbi1saWtlIHZvaWNlcy4KVm9pY2UgQ2xvbmluZyDigJMgQ2xvbmUgYW55IHZvaWNlIGZyb20ganVzdCAxMCBzZWNvbmRzIG9mIGF1ZGlvLgpSZWFsLVRpbWUgUHJvY2Vzc2luZyDigJMgR2V0IGZhc3QgYW5kIHJlc3BvbnNpdmUgYXVkaW8gb3V0cHV0LgpTdGFuZGFyZCAmIFN0cmVhbWluZyBUVFMgQVBJIOKAkyBDaG9vc2UgYmV0d2VlbiBub3JtYWwgdGV4dC10by1zcGVlY2ggY29udmVyc2lvbiBvciBzdHJlYW1pbmcgZm9yIGxvdy1sYXRlbmN5IGFwcGxpY2F0aW9ucy4iLCwsQVBJIGFjY2VzcyxQb2xhbmQsLCwsLCwyMDI1LTExLTI4IDExOjUyOjEzKzAwOjAwLCwsLCwsSW5kdXN0cnksLCwsLFVucmVsZWFzZWQsLCwsLCwsLCwsLCwsTm8KRGVlcEhlcm1lcyAzIC0gTWlzdHJhbCAyNEIsTGFuZ3VhZ2UsIkxhbmd1YWdlIG1vZGVsaW5nL2dlbmVyYXRpb24sUXVlc3Rpb24gYW5zd2VyaW5nLFF1YW50aXRhdGl2ZSByZWFzb25pbmciLE5vdXMgUmVzZWFyY2gsIlRla25pdW0sIFJvZ2VyIEppbiwgQ2hlbiBHdWFuZywgSmFpIFN1cGhhdmFkZWVwcmFzaXQsIEplZmZyZXkgUXVlc25lbGxlIiwyMDI1LTAzLTI5LERlZXBIZXJtZXMgMyAtIE1pc3RyYWwgMjRCLGh0dHBzOi8vaHVnZ2luZ2ZhY2UuY28vTm91c1Jlc2VhcmNoL0RlZXBIZXJtZXMtMy1NaXN0cmFsLTI0Qi1QcmV2aWV3LCwsLDI0MDAwMDAwMDAwLjAsMjRCLCwsLCwsLCwsQ29uZmlkZW50LCJEZWVwSGVybWVzIDMgUHJldmlldyBpcyB0aGUgbGF0ZXN0IHZlcnNpb24gb2Ygb3VyIGZsYWdzaGlwIEhlcm1lcyBzZXJpZXMgb2YgTExNcyBieSBOb3VzIFJlc2VhcmNoLCBhbmQgb25lIG9mIHRoZSBmaXJzdCBtb2RlbHMgaW4gdGhlIHdvcmxkIHRvIHVuaWZ5IFJlYXNvbmluZyAobG9uZyBjaGFpbnMgb2YgdGhvdWdodCB0aGF0IGltcHJvdmUgYW5zd2VyIGFjY3VyYWN5KSBhbmQgbm9ybWFsIExMTSByZXNwb25zZSBtb2RlcyBpbnRvIG9uZSBtb2RlbC4gV2UgaGF2ZSBhbHNvIGltcHJvdmVkIExMTSBhbm5vdGF0aW9uLCBqdWRnZW1lbnQsIGFuZCBmdW5jdGlvbiBjYWxsaW5nLgoKRGVlcEhlcm1lcyAzIFByZXZpZXcgaXMgYSBoeWJyaWQgcmVhc29uaW5nIG1vZGVsLCBhbmQgb25lIG9mIHRoZSBmaXJzdCBMTE0gbW9kZWxzIHRvIHVuaWZ5IGJvdGggIiJpbnR1aXRpdmUiIiwgdHJhZGl0aW9uYWwgbW9kZSByZXNwb25zZXMgYW5kIGxvbmcgY2hhaW4gb2YgdGhvdWdodCByZWFzb25pbmcgcmVzcG9uc2VzIGludG8gYSBzaW5nbGUgbW9kZWwsIHRvZ2dsZWQgYnkgYSBzeXN0ZW0gcHJvbXB0LiIsLCxPcGVuIHdlaWdodHMgKHVucmVzdHJpY3RlZCksVW5pdGVkIFN0YXRlcyBvZiBBbWVyaWNhLE1pc3RyYWwgU21hbGwgMywsLCwsMjAyNS0xMS0yOCAxMTo1MjoxMyswMDowMCwsLCwsLEluZHVzdHJ5LCwsLCxVbnJlbGVhc2VkLCJBcGFjaGUgMi4wCgpodHRwczovL2h1Z2dpbmdmYWNlLmNvL05vdXNSZXNlYXJjaC9EZWVwSGVybWVzLTMtTWlzdHJhbC0yNEItUHJldmlldyIsLCwsLCwsLE5vdXNSZXNlYXJjaCwsLCxZZXMKUVZRLU1heC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UtMDMtMjgsUVZRLU1heDogVGhpbmsgd2l0aCBFdmlkZW5jZSxodHRwczovL3F3ZW5sbS5naXRodWIuaW8vYmxvZy9xdnEtbWF4LXByZXZpZXcvLCwsLCwsLCwsLCwsLCxDb25maWRlbnQsIkxhc3QgRGVjZW1iZXIsIHdlIGxhdW5jaGVkIFFWUS03MkItUHJldmlldyBhcyBhbiBleHBsb3JhdG9yeSBtb2RlbCwgYnV0IGl0IGhhZCBtYW55IGlzc3Vlcy4gVG9kYXksIHdlIGFyZSBvZmZpY2lhbGx5IHJlbGVhc2luZyB0aGUgZmlyc3QgdmVyc2lvbiBvZiBRVlEtTWF4LCBvdXIgdmlzdWFsIHJlYXNvbmluZyBtb2RlbC4gVGhpcyBtb2RlbCBjYW4gbm90IG9ubHkg4oCcdW5kZXJzdGFuZOKAnSB0aGUgY29udGVudCBpbiBpbWFnZXMgYW5kIHZpZGVvcyBidXQgYWxzbyBhbmFseXplIGFuZCByZWFzb24gd2l0aCB0aGlzIGluZm9ybWF0aW9uIHRvIHByb3ZpZGUgc29sdXRpb25zLiBGcm9tIG1hdGggcHJvYmxlbXMgdG8gZXZlcnlkYXkgcXVlc3Rpb25zLCBmcm9tIHByb2dyYW1taW5nIGNvZGUgdG8gYXJ0aXN0aWMgY3JlYXRpb24sIFFWUS1NYXggaGFzIGRlbW9uc3RyYXRlZCBpbXByZXNzaXZlIGNhcGFiaWxpdGllcy4gVGhvdWdoIHRoaXMgaXMganVzdCBvdXIgZmlyc3QgdmVyc2lvbiwgaXRzIHBvdGVudGlhbCBpcyBhbHJlYWR5IGV5ZS1jYXRjaGluZy4iLCwsLENoaW5hLCwsLCwsMjAyNS0xMS0yOCAxMTo1MjoxMyswMDowMCwsLCwsLEluZHVzdHJ5LCwsLCxVbnJlbGVhc2VkLCxUcnVlLCwsLCwsLCwsLCwKTGluZ2p1IExpbmduYW8sTGFuZ3VhZ2UsRGF0YSBhbmFseXRpY3MsR3Vhbmd6aG91IExpbmdqdSBJbmZvcm1hdGlvbiBUZWNobm9sb2d5IENvIEx0ZC4sLDIwMjUtMDMtMjgsQ0FDIHJlZ2lzdHJ5LGh0dHBzOi8vd2ViLmFyY2hpdmUub3JnL3dlYi8yMDI1MDYyNDA5MjQzNy9odHRwczovL20uc29odS5jb20vYS84ODE0MzU5OTVfMTIxOTU2NDI0LCwsLCwsLCwsLCwsLCxVbmtub3duLCwsLCxDaGluYSwsLCwsLDIwMjUtMTEtMjggMTE6NTI6MTMrMDA6MDAsLCwsLCxJbmR1c3RyeSwsLCwsLCwsLCwsLCwsLCwsLApMdW1pbmEtSW1hZ2UtMi4wLEltYWdlIGdlbmVyYXRpb24sIkltYWdlIGdlbmVyYXRpb24sVGV4dC10by1pbWFnZSIsIlNoYW5naGFpIEFJIExhYixVbml2ZXJzaXR5IG9mIFN5ZG5leSxDaGluZXNlIFVuaXZlcnNpdHkgb2YgSG9uZyBLb25nIChDVUhLKSxTaGFuZ2hhaSBKaWFvIFRvbmcgVW5pdmVyc2l0eSxLcmVhIEFJIiwiUWkgUWluLCBMZSBaaHVvLCBZaSBYaW4sIFJ1b3lpIER1LCBaaGVuIExpLCBCaW4gRnUsIFlpdGluZyBMdSwgSmlha2FuZyBZdWFuLCBYaW55dWUgTGksIERvbmd5YW5nIExpdSwgWGlhbmd5YW5nIFpodSwgTWFueXVhbiBaaGFuZywgV2lsbCBCZWRkb3csIEVyd2FubiBNaWxsb24sIFZpY3RvciBQZXJleiwgV2VuaGFpIFdhbmcsIENvbmdodWkgSGUsIEJvIFpoYW5nLCBYaWFvaG9uZyBMaXUsIEhvbmdzaGVuZyBMaSwgWXUgUWlhbywgQ2hhbmcgWHUsIFBlbmcgR2FvIiwyMDI1LTAzLTI3LEx1bWluYS1JbWFnZSAyLjA6IEEgVW5pZmllZCBhbmQgRWZmaWNpZW50IEltYWdlIEdlbmVyYXRpdmUgRnJhbWV3b3JrLGh0dHBzOi8vYXJ4aXYub3JnL2Ficy8yNTAzLjIxNzU4LCwsLDI2MDAwMDAwMDAuMCwyLjZCLDQuNzc5NDQwNmUrMjEsIjMxMjAwMDAwMDAwMDAwMCBGTE9QIC8gR1BVIC8gc2VjIFtBMTAwIHJlcG9ydGVkLCBiZjE2IGFzc3VtZWRdICogMTQxODQgR1BVLWhvdXJzIFtzZWUgdHJhaW5pbmcgdGltZSBub3Rlc10gKiAz</x:v>
      </x:c>
    </x:row>
    <x:row r="43" ht="18" customHeight="1">
      <x:c r="A43" s="17" t="n">
        <x:v>38</x:v>
      </x:c>
      <x:c r="B43" s="17" t="n">
        <x:v>309</x:v>
      </x:c>
      <x:c r="C43" s="94" t="str">
        <x:v>NjAwIHNlYyAvIGhvdXIgKiAwLjMgW2Fzc3VtZWQgdXRpbGl6YXRpb25dID0gNC43Nzk0NDA2ZSsyMSBGTE9QIiwsIiIid2UgY29uc3RydWN0ZWQgYSBkYXRhc2V0IGNvbWJpbmluZyBib3RoIHJlYWwgYW5kCnN5bnRoZXRpYyBkYXRhLCBhbmQgcGVyZm9ybWVkIGRhdGEgZmlsdGVyaW5nIGJhc2VkIG9uIHRoZSB0ZWNobmlxdWVzIG91dGxpbmVkIGluIFsxNSwgMjIsIDU4XSwgcmVzdWx0aW5nIGluIHRvdGFsIDExME0Kc2FtcGxlcy4iIiAiLCwiKFRhYmxlIDMpIEdQVS1kYXlzOgoxOTErMTc2KzIyNCA9IDU5MSBHUFUtZGF5cyA9IDE0MTg0IEdQVS1ob3VycyIsTlZJRElBIEExMDAsLENvbmZpZGVudCwiV2UgaW50cm9kdWNlIEx1bWluYS1JbWFnZSAyLjAsIGFuIGFkdmFuY2VkIHRleHQtdG8taW1hZ2UgZ2VuZXJhdGlvbiBmcmFtZXdvcmsgdGhhdCBhY2hpZXZlcyBzaWduaWZpY2FudCBwcm9ncmVzcyBjb21wYXJlZCB0byBwcmV2aW91cyB3b3JrLCBMdW1pbmEtTmV4dC4gTHVtaW5hLUltYWdlIDIuMCBpcyBidWlsdCB1cG9uIHR3byBrZXkgcHJpbmNpcGxlczogKDEpIFVuaWZpY2F0aW9uIC0gaXQgYWRvcHRzIGEgdW5pZmllZCBhcmNoaXRlY3R1cmUgKFVuaWZpZWQgTmV4dC1EaVQpIHRoYXQgdHJlYXRzIHRleHQgYW5kIGltYWdlIHRva2VucyBhcyBhIGpvaW50IHNlcXVlbmNlLCBlbmFibGluZyBuYXR1cmFsIGNyb3NzLW1vZGFsIGludGVyYWN0aW9ucyBhbmQgYWxsb3dpbmcgc2VhbWxlc3MgdGFzayBleHBhbnNpb24uIEJlc2lkZXMsIHNpbmNlIGhpZ2gtcXVhbGl0eSBjYXB0aW9uZXJzIGNhbiBwcm92aWRlIHNlbWFudGljYWxseSB3ZWxsLWFsaWduZWQgdGV4dC1pbWFnZSB0cmFpbmluZyBwYWlycywgd2UgaW50cm9kdWNlIGEgdW5pZmllZCBjYXB0aW9uaW5nIHN5c3RlbSwgVW5pZmllZCBDYXB0aW9uZXIgKFVuaUNhcCksIHNwZWNpZmljYWxseSBkZXNpZ25lZCBmb3IgVDJJIGdlbmVyYXRpb24gdGFza3MuIFVuaUNhcCBleGNlbHMgYXQgZ2VuZXJhdGluZyBjb21wcmVoZW5zaXZlIGFuZCBhY2N1cmF0ZSBjYXB0aW9ucywgYWNjZWxlcmF0aW5nIGNvbnZlcmdlbmNlIGFuZCBlbmhhbmNpbmcgcHJvbXB0IGFkaGVyZW5jZS4gKDIpIEVmZmljaWVuY3kgLSB0byBpbXByb3ZlIHRoZSBlZmZpY2llbmN5IG9mIG91ciBwcm9wb3NlZCBtb2RlbCwgd2UgZGV2ZWxvcCBtdWx0aS1zdGFnZSBwcm9ncmVzc2l2ZSB0cmFpbmluZyBzdHJhdGVnaWVzIGFuZCBpbnRyb2R1Y2UgaW5mZXJlbmNlIGFjY2VsZXJhdGlvbiB0ZWNobmlxdWVzIHdpdGhvdXQgY29tcHJvbWlzaW5nIGltYWdlIHF1YWxpdHkuIEV4dGVuc2l2ZSBldmFsdWF0aW9ucyBvbiBhY2FkZW1pYyBiZW5jaG1hcmtzIGFuZCBwdWJsaWMgdGV4dC10by1pbWFnZSBhcmVuYXMgc2hvdyB0aGF0IEx1bWluYS1JbWFnZSAyLjAgZGVsaXZlcnMgc3Ryb25nIHBlcmZvcm1hbmNlcyBldmVuIHdpdGggb25seSAyLjZCIHBhcmFtZXRlcnMsIGhpZ2hsaWdodGluZyBpdHMgc2NhbGFiaWxpdHkgYW5kIGRlc2lnbiBlZmZpY2llbmN5LiBXZSBoYXZlIHJlbGVhc2VkIG91ciB0cmFpbmluZyBkZXRhaWxzLCBjb2RlLCBhbmQgbW9kZWxzIGF0IHRoaXMgaHR0cHMgVVJMLiIsLCxPcGVuIHdlaWdodHMgKHVucmVzdHJpY3RlZCksIkNoaW5hLEF1c3RyYWxpYSxIb25nIEtvbmcsQ2hpbmEsVW5pdGVkIFN0YXRlcyBvZiBBbWVyaWNhIiwsLCwsLDIwMjUtMTEtMjggMTE6NTI6MTMrMDA6MDAsLCwsLCwiQWNhZGVtaWEsQWNhZGVtaWEsQWNhZGVtaWEsQWNhZGVtaWEsSW5kdXN0cnkiLCwsLDE0MTg0LjAsVW5yZWxlYXNlZCwiQXBhY2hlIDIuMCBmb3Igd2VpZ2h0cwpodHRwczovL2h1Z2dpbmdmYWNlLmNvL0FscGhhLVZMTE0vTHVtaW5hLUltYWdlLTIuMAoKQXBhY2hlIDIuMApodHRwczovL2dpdGh1Yi5jb20vQWxwaGEtVkxMTS9MdW1pbmEtSW1hZ2UtMi4wIiwsLCwsLCxIYXJkd2FyZSxBbHBoYS1WTExNLCwsLFllcwpDYXNzZXR0ZUFJLEF1ZGlvLEF1ZGlvIGdlbmVyYXRpb24sQ2Fzc2V0dGVBSSxBa2hpbCBUb2xhbmksMjAyNS0wMy0yNyxDYXNzZXR0ZUFJIE11c2ljIEdlbmVyYXRvciBNb2RlbCxodHRwczovL2Nhc3NldHRlYWkuY29tLywsLCwsLCwsLCwsLCwsVW5rbm93biwiVGhlIE11c2ljIEdlbmVyYXRvciBtb2RlbCBnZW5lcmF0ZXMgYSAzMC1zZWNvbmQgc2FtcGxlIGluIHVuZGVyIDIgc2Vjb25kcyBhbmQgYSBmdWxsIDMtbWludXRlIHRyYWNrIGluIHVuZGVyIDEwIHNlY29uZHMuIEF0IDQ0LjEga0h6IHN0ZXJlbyBhdWRpbywgZXhwZWN0IGEgbGV2ZWwgb2YgcHJvZmVzc2lvbmFsIGNvbnNpc3RlbmN5IHdpdGggbm8gYnJlYWtzLCBubyBzcXVlYWtzLCBhbmQgbm8gcmFuZG9tIGludGVycnVwdGlvbnMgaW4geW91ciBjcmVhdGlvbnMuIEp1c3Qgc21vb3RoLCBjb25zaXN0ZW50IGJlYXRzIGZyb20gc3RhcnQgdG8gZmluaXNoIHNvIHlvdSBjYW4gZm9jdXMgb24gY3JlYXRpbmcuCgpUaGUgU291bmQgRWZmZWN0cyAoU0ZYKSBHZW5lcmF0b3IgbW9kZWwgZ2VuZXJhdGVzIGhpZ2gtcXVhbGl0eSBTRlggdXAgdG8gMzAgc2Vjb25kcyBsb25nIGluIGp1c3QgMSBzZWNvbmQgb2YgcHJvY2Vzc2luZyB0aW1lLCBhbGxvd2luZyBpdCB0byBiZSB1c2VkIGluIHJlYWwgdGltZSB1c2UgY2FzZXMgc3VjaCBhcyBnYW1lcywgdmlkZW8gY3JlYXRpb24gdG9vbHMsIG1vYmlsZSBhcHBzLCBBUi9WUiBlbnZpcm9ubWVudHMsIGV0Yy4iLCwsQVBJIGFjY2VzcyxVbml0ZWQgU3RhdGVzIG9mIEFtZXJpY2EsLCwsLCwyMDI1LTExLTI4IDExOjUyOjEzKzAwOjAwLCwsLCwsSW5kdXN0cnksLCwsLFVucmVsZWFzZWQsaHR0cHM6Ly9mYWwuYWkvbW9kZWxzL2Nhc3NldHRlYWkvbXVzaWMtZ2VuZXJhdG9yL2FwaSwsLCwsLCwsLCwsLE5vCkZBU0hOIHYxLjUsIlZpc2lvbixJbWFnZSBnZW5lcmF0aW9uIixJbWFnZS10by1pbWFnZSxGQVNITiBBSSwsMjAyNS0wMy0yNyxGQVNITiB2MS41OiBPdXIgTmV4dC1HZW5lcmF0aW9uIFZpcnR1YWwgVHJ5LU9uIE1vZGVsLGh0dHBzOi8vZmFzaG4uYWkvYmxvZy9mYXNobi12MS01LW91ci1uZXh0LWdlbmVyYXRpb24tdmlydHVhbC10cnktb24tbW9kZWwsLCwsLCwsLCwsLCwsLFVua25vd24sIldl4oCZcmUgZXhjaXRlZCB0byBhbm5vdW5jZSB0aGUgZWFybHkgcmVsZWFzZSBvZiBvdXIgdjEuNSBtb2RlbC4gVGhpcyBzaWduaWZpY2FudCB1cGRhdGUgaXMgY3VycmVudGx5IGF2YWlsYWJsZSB1bmRlciB0aGUg8J+nqiBFeHBlcmltZW50YWwgdG9nZ2xlIGluIG91ciB3ZWIgYXBwIGFuZCB2aWEgdGhlIC9uaWdodGx5IGVuZHBvaW50IGZvciBBUEkgdXNlcnMuIEVhcmx5IGZlZWRiYWNrIGhhcyBiZWVuIG92ZXJ3aGVsbWluZ2x5IHBvc2l0aXZlLCBoaWdobGlnaHRpbmcgc21hcnRlciBmaXRzLCBzdHJlYW1saW5lZCBjb250cm9scywgYW5kIG5vdGFibHkgZmFzdGVyIHBlcmZvcm1hbmNlLiBXZSBpbnZpdGUgYWxsIHVzZXJzIHRvIHRlc3QgYW5kIHNoYXJlIHRoZWlyIGZlZWRiYWNrIGFzIHdlIHByZXBhcmUgdG8gbWFrZSB2MS41IG91ciBtYWluIG1vZGVsLgoKV2hhdCdzIE5ldyBpbiBGQVNITiB2MS41PwpCZXR0ZXIgSGFuZGxpbmcgb2YgQnVsa3kgYW5kIExvb3NlIEdhcm1lbnRzCkltcHJvdmVkIElkZW50aXR5IFByZXNlcnZhdGlvbgpTaW1wbGlmaWVkIENvbnRyb2xzIGZvciBFZmZvcnRsZXNzIFVzZSIsLCxBUEkgYWNjZXNzLFVuaXRlZCBLaW5nZG9tIG9mIEdyZWF0IEJyaXRhaW4gYW5kIE5vcnRoZXJuIElyZWxhbmQsLCwsLCwyMDI1LTExLTI4IDExOjUyOjEzKzAwOjAwLCwsLCwsSW5kdXN0cnksLCwsLFVucmVsZWFzZWQsLCwsLCwsLCwsLCwsTm8KR1BULTRvIChNYXIgMjAyNS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1LTAzLTI3LEltcHJvdmVtZW50cyB0byBHUFQtNG8saHR0cHM6Ly9oZWxwLm9wZW5haS5jb20vZW4vYXJ0aWNsZXMvNjgyNTQ1My1jaGF0Z3B0LXJlbGVhc2Utbm90ZXMsLCJTT1RBIGltcHJvdmVtZW50LFNpZ25pZmljYW50IHVzZSIsIk91dHBlcmZvcm1zIEdQVC00IFR1cmJvIGFuZCBvdGhlciBtb2RlbHMgb24gdGV4dCBhbmQgZXNwZWNpYWxseSBvbiBtdWx0aW1vZGFsIGJlbmNobWFya3MsIHN1Y2ggYXMgTU1MVSwgR1BRQSwgSHVtYW5FdmFsLCBNTU1VLCBldGMgU2VlIE1vZGVsIEV2YWx1YXRpb25zOiBodHRwczovL29wZW5haS5jb20vaW5kZXgvaGVsbG8tZ3B0LTRvLyAKCkdQVC00byBpcyBub3cgdGhlIGRlZmF1bHQgbW9kZWwgaW4gQ2hhdEdQVCwgc28gaXQncyBvbmUgb2YgdGhlIG1vc3Qgd2lkZWx5IHVzZWQgbW9kZWxzLiIsLCJOb3Qga25vd24uCgpJbmZlcmVuY2UgY29zdHMgaW4gdGhlIEFQSSBhcmUgMnggY2hlYXBlciB0aGFuIEdQVC00IFR1cmJvIiwsVHJhaW5pbmcgY29tcHV0ZSBlc3RpbWF0ZWQgdG8gYmUgMy44ZTI1IEZMT1AgZnJvbSBiZW5jaG1hcmsgc2NvcmVzLiBodHRwczovL2NvbGFiLnJlc2VhcmNoLmdvb2dsZS5jb20vZHJpdmUvMXIzcFVNaEI3S2gwR2xzOWVHLXZfWGVmV3J5ZTlmVlFSP3VzcD1zaGFyaW5nLCwsLCwsLFNwZWN1bGF0aXZlLCJXZeKAmXJlIGFubm91bmNpbmcgR1BULTRvLCBvdXIgbmV3IGZsYWdzaGlwIG1vZGVsIHRoYXQgY2FuIHJlYXNvbiBhY3Jvc3MgYXVkaW8sIHZpc2lvbiwgYW5kIHRleHQgaW4gcmVhbCB0aW1lLgoKR1BULTRvICjigJxv4oCdIGZvciDigJxvbW5p4oCdKSBpcyBhIHN0ZXAgdG93YXJkcyBtdWNoIG1vcmUgbmF0dXJhbCBodW1hbi1jb21wdXRlciBpbnRlcmFjdGlvbuKAlGl0IGFjY2VwdHMgYXMgaW5wdXQgYW55IGNvbWJpbmF0aW9uIG9mIHRleHQsIGF1ZGlvLCBpbWFnZSwgYW5kIHZpZGVvIGFuZCBnZW5lcmF0ZXMgYW55IGNvbWJpbmF0aW9uIG9mIHRleHQsIGF1ZGlvLCBhbmQgaW1hZ2Ugb3V0cHV0cy4gSXQgY2FuIHJlc3BvbmQgdG8gYXVkaW8gaW5wdXRzIGluIGFzIGxpdHRsZSBhcyAyMzIgbWlsbGlzZWNvbmRzLCB3aXRoIGFuIGF2ZXJhZ2Ugb2YgMzIwIG1pbGxpc2Vjb25kcywgd2hpY2ggaXMgc2ltaWxhciB0byBodW1hbiByZXNwb25zZSB0aW1lKG9wZW5zIGluIGEgbmV3IHdpbmRvdykgaW4gYSBjb252ZXJzYXRpb24uIEl0IG1hdGNoZXMgR1BULTQgVHVyYm8gcGVyZm9ybWFuY2Ugb24gdGV4dCBpbiBFbmdsaXNoIGFuZCBjb2RlLCB3aXRoIHNpZ25pZmljYW50IGltcHJvdmVtZW50IG9uIHRleHQgaW4gbm9uLUVuZ2xpc2ggbGFuZ3VhZ2VzLCB3aGlsZSBhbHNvIGJlaW5nIG11Y2ggZmFzdGVyIGFuZCA1MCUgY2hlYXBlciBpbiB0aGUgQVBJLiBHUFQtNG8gaXMgZXNwZWNpYWxseSBiZXR0ZXIgYXQgdmlzaW9uIGFuZCBhdWRpbyB1bmRlcnN0YW5kaW5nIGNvbXBhcmVkIHRvIGV4aXN0aW5nIG1vZGVscy4iLCwsQVBJIGFjY2VzcyxVbml0ZWQgU3RhdGVzIG9mIEFtZXJpY2EsR1BULTRvIChKYW4gMjAyNSksLCJEZWZpbml0ZWx5IGEgbmV3IG1vZGVsLCBub3QgYSBHUFQtNCBmaW5ldHVuZSIsLCwyMDI2LTAzLTAzIDAxOjAwOjM2KzAwOjAwLCwsLCwsSW5kdXN0cnksLCwsLFVucmVsZWFzZWQsLFRydWUsLCwsVHJ1ZSwsQmVuY2htYXJrcywsLCwsTm8KR0FJQS0yLCJWaWRlbyxWaXNpb24sTXVsdGltb2RhbCxMYW5ndWFnZSIsIlNlbGYtZHJpdmluZyBjYXIsVmlkZW8gZ2VuZXJhdGlvbixJbnN0cnVjdGlvbiBpbnRlcnByZXRhdGlvbiIsV2F5dmUsIkxsb3lkIFJ1c3NlbGwsIEFudGhvbnkgSHUsIExvcmVuem8gQmVydG9uaSwgR2VvcmdlIEZlZG9zZWV2LCBKYW1pZSBTaG90dG9uLCBFbGFoZSBBcmFuaSwgR2lhbmx1Y2EgQ29ycmFkbyIsMjAyNS0wMy0yNixHQUlBLTI6IEEgQ29udHJvbGxhYmxlIE11bHRpLVZpZXcgR2VuZXJhdGl2ZSBXb3JsZCBNb2RlbCBmb3IgQXV0b25vbW91cyBEcml2aW5nLGh0dHBzOi8vYXJ4aXYub3JnL2Ficy8yNTAzLjIwNTIzdjEsLCwsODY4NTAwMDAwMC4wLCJ2aWRlbyB0b2tlbml6ZXI6IDI4NU0gcGFyYW1ldGVycwp3b3JrZCBtb2RlbDogIDguNEIgcGFyYW1ldGVycwoKdG90YWw6IDguNjg1QiBwYXJhbWV0ZXJzIiw3LjU2MDk2NzZlKzIyLCIiIlRoZSB2aWRlbyB0b2tlbml6ZXIgd2FzIHRyYWluZWQgZm9yIDMwMCwwMDAgc3RlcHMgd2l0aCBhIGJhdGNoIHNpemUgb2YgMTI4IHVzaW5nIDEyOCBIMTAwIEdQVXMuIElucHV0IHNlcXVlbmNlcyBjb25zaXN0ZWQgb2YgVHYgPSAyNCB2aWRlbyBmcmFtZXMgc2FtcGxlZCBhdCB0aGVpciBuYXRpdmUgY2FwdHVyZSBmcmVxdWVuY2llcyAoMjAsIDI1LCBvciAzMCBIeikuIFJhbmRvbSBzcGF0aWFsIGNyb3BzIG9mIHNpemUgNDQ4IMOXIDk2MCB3ZXJlIGV4dHJhY3RlZCBmcm9tIHRoZSBmcmFtZXMuIEZvciBlYWNoIHRyYWluaW5nIHNhbXBsZSwgYSBjYW1lcmEgdmlldyB3YXMgcmFuZG9tbHkgc2VsZWN0ZWQgZnJvbSB0aGUgYXZhaWxhYmxlIE4gPSA1CnBlcnNwZWN0aXZlcy4iIgoKIiJUaGUgbGF0ZW50IHdvcmxkIG1vZGVsIHdhcyB0cmFpbmVkIGZvciA0NjAsMDAwIHN0ZXBzIHdpdGggYSBiYXRjaCBzaXplIG9mIDI1NiBvbiAyNTYgSDEwMCBHUFVzLiBJbnB1dHMgY29uc2lzdGVkIG9mIDQ4IHZpZGVvIGZyYW1lcyBhdCBuYXRpdmUgY2FwdHVyZSBmcmVxdWVuY2llcyAoMjAsIDI1LCBvciAzMCBIeiksIHNwYXRpYWwgcmVzb2x1dGlvbiA0NDggw5cgOTYwIGFuZCBhY3Jvc3MgTiA9IDUgY2FtZXJhcy4gIEFmdGVyIGVuY29kaW5nIHRoZXNlIHZpZGVvcyB0byB0aGUgbGF0ZW50IHNwYWNlLCB0aGlzIGNvcnJlc3BvbmRzIHRvIFQgw5cgTiDDlyBIIMOXIFcgPSA2IMOXIDUgw5cgMTQgw5cgMzAgPSAxMiw2MDAgaW5wdXQgdG9rZW5zLiIiCgp2aWRlbyB0b2tlbml6ZXIgdHJhaW5pbmcgY29tcHV0ZSBlc3RpbWF0ZToKNiBGTE9QIC8gdG9rZW4gLyBwYXJhbWV0ZXIgKiAyODUqMTBeNiBwYXJhbWV0ZXJzICogMzAwMDAwIHN0ZXBzICogMTI4IHNhbXBsZXMgcGVyIHN0ZXAgKiAxMjYwMCB0b2tlbnMgcGVyIHNhbXBsZSA9IDguMjczNjY0ZSsyMCBGTE9QCgoKd29ybGQgbW9kZWwgdHJhaW5pbmcgY29tcHV0ZSBlc3RpbWF0aW9uOgoKNiBGTE9QIC8gdG9rZW4gLyBwYXJhbWV0ZXIgKiA4LjQgKiAxMF45IHBhcmFtZXRlcnMgKiA0NjAwMDAgc3RlcHMgKiAyNTYgc2FtcGxlcyBwZXIgc3RlcCAqIDEyNjAwIHRva2VucyBwZXIgc2FtcGxlID0gNy40NzgyMzFlKzIyIEZMT1AKClRvdGFsOiA4LjI3MzY2NGUrMjAgRkxPUCArIDcuNDc4MjMxZSsyMiBGTE9QID0gNy41NjA5Njc2ZSsyMiBGTE9QIiwsIiIiVGhlIGRhdGFzZXQgY29tcHJpc2VzIGFwcHJveGltYXRlbHkgMjUgbWlsbGlvbiB2aWRlbyBzZXF1ZW5jZXMsIGVhY2ggc3Bhbm5pbmcgMiBzZWNvbmRzLCBjb2xsZWN0ZWQgYmV0d2VlbiAyMDE5IGFuZCAyMDI0LiBSZWNvcmRpbmdzIHdlcmUgb2J0YWluZWQgYWNyb3NzIHRocmVlIGNvdW50cmllc+KAlHRoZSBVbml0ZWQgS2luZ2RvbSwgdGhlIFVuaXRlZCBTdGF0ZXMsIGFuZCBHZXJtYW554oCUdG8gZW5zdXJlIGNvdmVyYWdlIG9mIGdlb2dyYXBoaWNhbGx5IGFuZCBlbnZpcm9ubWVudGFsbHkgZGl2ZXJzZSBkcml2aW5nIGNvbmRpdGlvbnMuCiIiIiwsIiIiVGhlIHZpZGVvIHRva2VuaXplciB3YXMgdHJhaW5lZCBmb3IgMzAwLDAwMCBzdGVwcyB3aXRoIGEgYmF0Y2ggc2l6ZSBvZiAxMjggdXNpbmcgMTI4IEgxMDAgR1BVcyIiCgoiIlRoZSBsYXRlbnQgd29ybGQgbW9kZWwgd2FzIHRyYWluZWQgZm9yIDQ2MCwwMDAgc3RlcHMgd2l0aCBhIGJhdGNoIHNpemUgb2YgMjU2IG9uIDI1NiBIMTAwIEdQVXMiIiIsTlZJRElBIEgxMDAgU1hNNSA4MEdCLCxDb25maWRlbnQsIkdlbmVyYXRpdmUgbW9kZWxzIG9mZmVyIGEgc2NhbGFibGUgYW5kIGZsZXhpYmxlIHBhcmFkaWdtIGZvciBzaW11bGF0aW5nIGNvbXBsZXggZW52aXJvbm1lbnRzLCB5ZXQgY3VycmVudCBhcHByb2FjaGVzIGZhbGwgc2hvcnQgaW4gYWRkcmVzc2luZyB0aGUgZG9tYWluLXNwZWNpZmljIHJlcXVpcmVtZW50cyBvZiBhdXRvbm9tb3VzIGRyaXZpbmcgLSBzdWNoIGFzIG11bHRpLWFnZW50IGludGVyYWN0aW9ucywgZmluZS1ncmFpbmVkIGNvbnRyb2wsIGFuZCBtdWx0aS1jYW1lcmEgY29uc2lzdGVuY3kuIFdlIGludHJvZHVjZSBHQUlBLTIsIEdlbmVyYXRpdmUgQUkgZm9yIEF1dG9ub215LCBhIGxhdGVudCBkaWZmdXNpb24gd29ybGQgbW9kZWwgdGhhdCB1bmlmaWVzIHRoZXNlIGNhcGFiaWxpdGllcyB3aXRoaW4gYSBzaW5nbGUgZ2VuZXJhdGl2ZSBmcmFtZXdvcmsuIEdBSUEtMiBzdXBwb3J0cyBjb250cm9sbGFibGUgdmlkZW8gZ2VuZXJhdGlvbiBjb25kaXRpb25lZCBvbiBhIHJpY2ggc2V0IG9mIHN0cnVjdHVyZWQgaW5wdXRzOiBlZ28tdmVoaWNsZSBkeW5hbWljcywgYWdlbnQgY29uZmlndXJhdGlvbnMsIGVudmlyb25tZW50YWwgZmFjdG9ycywgYW5kIHJvYWQgc2VtYW50aWNzLiBJdCBnZW5lcmF0ZXMgaGlnaC1yZXNvbHV0aW9uLCBzcGF0aW90ZW1wb3JhbGx5IGNvbnNpc3RlbnQgbXVsdGktY2FtZXJhIHZpZGVvcyBhY3Jvc3MgZ2VvZ3JhcGhpY2FsbHkgZGl2ZXJzZSBkcml2aW5nIGVudmlyb25tZW50cyAoVUssIFVTLCBHZXJtYW55KS4gVGhlIG1vZGVsIGludGVncmF0ZXMgYm90aCBzdHJ1Y3R1cmVkIGNvbmRpdGlvbmluZyBhbmQgZXh0ZXJuYWwgbGF0ZW50IGVtYmVkZGluZ3MgKGUuZy4sIGZyb20gYSBwcm9wcmlldGFyeSBkcml2aW5nIG1vZGVsKSB0byBmYWNpbGl0YXRlIGZsZXhpYmxlIGFuZCBzZW1hbnRpY2FsbHkgZ3JvdW5kZWQgc2NlbmUgc3ludGhlc2lzLiBUaHJvdWdoIHRoaXMgaW50ZWdyYXRpb24sIEdBSUEtMiBlbmFibGVzIHNjYWxhYmxlIHNpbXVsYXRpb24gb2YgYm90aCBjb21tb24gYW5kIHJhcmUgZHJpdmluZyBzY2VuYXJpb3MsIGFkdmFuY2luZyB0aGUgdXNlIG9mIGdlbmVyYXRpdmUgd29ybGQgbW9kZWxzIGFzIGEgY29yZSB0b29sIGluIHRoZSBkZXZlbG9wbWVudCBvZiBhdXRvbm9tb3VzIHN5c3RlbXMuIFZpZGVvcyBhcmUgYXZhaWxhYmxlIGF0IHRoaXMgaHR0cHMgVVJMLiIsLCxVbnJlbGVhc2VkLFVuaXRlZCBLaW5nZG9tIG9mIEdyZWF0IEJyaXRhaW4gYW5kIE5vcnRoZXJuIElyZWxhbmQsLCwsLCwyMDI1LTExLTI4IDExOjUyOjEzKzAwOjAwLCwsLCwsSW5kdXN0cnksLCwsLFVucmVsZWFzZWQsLCwsLCwsLE9wZXJhdGlvbiBjb3VudGluZywsLCwsTm8KSWRlb2dyYW0gMy4wLEltYWdlIGdlbmVyYXRpb24sIkltYWdlIGdlbmVyYXRpb24sVGV4dC10by1pbWFnZSIsSWRlb2dyYW0sLDIwMjUtMDMtMjYsIk1lZXQgSWRlb2dyYW0gMy4wIOKAlCBzdHVubmluZyByZWFsaXNtLCBjcmVhdGl2ZSBkZXNpZ25zLCBhbmQgY29uc2lzdGVudCBzdHlsZXMsIGFsbCBpbiBvbmUgcG93ZXJmdWwgbW9kZWwuIE5vdyBhdmFpbGFibGUgdG8gYWxsIHVzZXJzIG9uIGlkZW9ncmFtLmFpIGFuZCBvdXIgaU9TIGFwcCEiLGh0dHBzOi8vYWJvdXQuaWRlb2dyYW0uYWkvMy4wLCwsLCwsLCJVbmxpa2VseSB0byBleGNlZWQgMTBeMjUgRkxPUCBhcyB0aGUgZGV2ZWxvcGVyIHJhaXNlZCAkODBNIChodHRwczovL2JldGFraXQuY29tL21pZGpvdXJuZXktY29tcGV0aXRvci1pZGVvZ3JhbS1jbG9zZXMtODAtbWlsbGlvbi1zZXJpZXMtYS1yb3VuZC1hcy1pdC1sYXVuY2hlcy1sYXRlc3QtdGV4dC10by1pbWFnZS1tb2RlbC8pLCBhbmQgd2FzIHVubGlrZWx5IHRvIHNwZW5kIGEgc2lnbmlmaWNhbnQgZnJhY3Rpb24gb2YgdGhhdCBvbiBhIDEwXjI1IEZMT1AgdHJhaW5pbmcgcnVuLiIsLCwsLCwsVW5rbm93biwiSWRlb2dyYW0gMy4wIHB1c2hlcyB0aGUgYm91bmRhcmllcyBvZiBnZW5lcmF0aXZlIG1lZGlhIHRocm91Z2ggc2lnbmlmaWNhbnQgYWR2YW5jZW1lbnRzIGluIGltYWdlLXByb21wdCBhbGlnbm1lbnQsIHBob3RvcmVhbGlzbSwgYW5kIHRleHQgcmVuZGVyaW5nIHF1YWxpdHkuIEluIGh1bWFuIGV2YWx1YXRpb25zLCBJZGVvZ3JhbSAzLjAgY29uc2lzdGVudGx5IG91dHBlcmZvcm1zIG90aGVyIHRleHQtdG8taW1hZ2UgbW9kZWxzLCBzY29yaW5nIGhpZ2hlc3QgaW4gRUxPIHJhdGluZyBvdmVyIGEgc2V0IG9mIGRpdmVyc2UgcHJvbXB0cyB0aGF0IHByb2JlIGEgd2lkZSB2YXJpZXR5IG9mIGNhcGFiaWxpdGllcywgc3ViamVjdHMsIHN0eWxlcywgdXNlIGNhc2VzLCBhbmQgY29tcG9zaXRpb24gZGlmZmljdWx0eS4iLCwsQVBJIGFjY2VzcyxDYW5hZGEsLCwsLCwyMDI1LTExLTI4IDExOjUyOjEzKzAwOjAwLCwsLCwsSW5kdXN0cnksLCwsLFVucmVsZWFzZWQsLFRydWUsLCwsLCwsLCwsLE5vClF3ZW4yLjUtT21uaSA3QiwiTXVsdGltb2RhbCxMYW5ndWFnZSxWaXNpb24sVmlkZW8sQXVkaW8sU3BlZWNoIiwiTGFuZ3VhZ2UgbW9kZWxpbmcvZ2VuZXJhdGlvbixRdWVzdGlvbiBhbnN3ZXJpbmcsVmlzdWFsIHF1ZXN0aW9uIGFuc3dlcmluZyxTcGVlY2ggc3ludGhlc2lzLFNwZWVjaCByZWNvZ25pdGlvbiAoQVNSKSxTcGVlY2gtdG8tc3BlZWNoLEF1ZGlvIHF1ZXN0aW9uIGFuc3dlcmluZyxTcGVlY2gtdG8tdGV4dCxUZXh0LXRvLXNwZWVjaCAoVFRTKSxWaWRlbyBkZXNjcmlwdGlvbixJbWFnZSBjYXB0aW9uaW5nIixBbGliYWJhLCJKaW4gWHUsIFpoaWZhbmcgR3VvLCBKaW56aGVuZyBIZSwgSGFuZ3J1aSBIdSwgVGluZyBIZSwgU2h1YWkgQmFpLCBLZXFpbiBDaGVuLCBKaWFsaW4gV2FuZywgWWFuZyBGYW4sIEthaSBEYW5nLCBCaW4gWmhhbmcsIFhpb25nIFdhbmcsIFl1bmZlaSBDaHUsIEp1bnlhbmcgTGluIiwyMDI1LTAzLTI2LFF3ZW4yLjUtT21uaSBUZWNobmljYWwgUmVwb3J0LGh0dHBzOi8vYXJ4aXYub3JnL2Ficy8yNTAzLjIwMjE1LCwsLDcwMDAwMDAwMDAuMCw3QiwsLCwiIiJUaGUgc2Vjb25kIHBoYXNlIG9mIHByZS10cmFpbmluZyBtYXJrcyBhIHNpZ25pZmljYW50IGFkdmFuY2VtZW50IGJ5IGluY29ycG9yYXRpbmcgYW4gYWRkaXRpb25hbCA4MDAgYmlsbGlvbiB0b2tlbnMgb2YgaW1hZ2UgYW5kIHZpZGVvIHJlbGF0ZWQgZGF0YSwgMzAwIGJpbGxpb24gdG9rZW5zIG9mIGF1ZGlvIHJlbGF0ZWQgZGF0YSwgYW5kIDEwMCBiaWxsaW9uIHRva2VucyBvZiB2aWRlbyB3aXRoIGF1ZGlvIHJlbGF0ZWQgZGF0YS4iIiIsLCwsLENvbmZpZGVudCwiSW4gdGhpcyByZXBvcnQsIHdlIHByZXNlbnQgUXdlbjIuNS1PbW5pLCBhbiBlbmQtdG8tZW5kIG11bHRpbW9kYWwgbW9kZWwgZGVzaWduZWQgdG8gcGVyY2VpdmUgZGl2ZXJzZSBtb2RhbGl0aWVzLCBpbmNsdWRpbmcgdGV4dCwgaW1hZ2VzLCBhdWRpbywgYW5kIHZpZGVvLCB3aGlsZSBzaW11bHRhbmVvdXNseSBnZW5lcmF0aW5nIHRleHQgYW5kIG5hdHVyYWwgc3BlZWNoIHJlc3BvbnNlcyBpbiBhIHN0cmVhbWluZyBtYW5uZXIuIFRvIGVuYWJsZSB0aGUgc3RyZWFtaW5nIG9mIG11bHRpbW9kYWwgaW5mb3JtYXRpb24gaW5wdXRzLCBib3RoIGF1ZGlvIGFuZCB2aXN1YWwgZW5jb2RlcnMgdXRpbGl6ZSBhIGJsb2NrLXdpc2UgcHJvY2Vzc2luZyBhcHByb2FjaC4gVG8gc3luY2hyb25pemUgdGhlIHRpbWVzdGFtcHMgb2YgdmlkZW8gaW5wdXRzIHdpdGggYXVkaW8sIHdlIG9yZ2FuaXplIHRoZSBhdWRpbyBhbmQgdmlkZW8gc2VxdWVudGlhbGx5IGluIGFuIGludGVybGVhdmVkIG1hbm5lciBhbmQgcHJvcG9zZSBhIG5vdmVsIHBvc2l0aW9uIGVtYmVkZGluZyBhcHByb2FjaCwgbmFtZWQgVE1Sb1BFKFRpbWUtYWxpZ25lZCBNdWx0aW1vZGFsIFJvUEUpLiBUbyBjb25jdXJyZW50bHkgZ2VuZXJhdGUgdGV4dCBhbmQgc3BlZWNoIHdoaWxlIGF2b2lkaW5nIGludGVyZmVyZW5jZSBiZXR3ZWVuIHRoZSB0d28gbW9kYWxpdGllcywgd2UgcHJvcG9zZSBcdGV4dGJme1RoaW5rZXItVGFsa2VyfSBhcmNoaXRlY3R1cmUuIEluIHRoaXMgZnJhbWV3b3JrLCBUaGlua2VyIGZ1bmN0aW9ucyBhcyBhIGxhcmdlIGxhbmd1YWdlIG1vZGVsIHRhc2tlZCB3aXRoIHRleHQgZ2VuZXJhdGlvbiwgd2hpbGUgVGFsa2VyIGlzIGEgZHVhbC10cmFjayBhdXRvcmVncmVzc2l2ZSBtb2RlbCB0aGF0IGRpcmVjdGx5IHV0aWxpemVzIHRoZSBoaWRkZW4gcmVwcmVzZW50YXRpb25zIGZyb20gdGhlIFRoaW5rZXIgdG8gcHJvZHVjZSBhdWRpbyB0b2tlbnMgYXMgb3V0cHV0LiBCb3RoIHRoZSBUaGlua2VyIGFuZCBUYWxrZXIgbW9kZWxzIGFyZSBkZXNpZ25lZCB0byBiZSB0cmFpbmVkIGFuZCBpbmZlcnJlZCBpbiBhbiBlbmQtdG8tZW5kIG1hbm5lci4gRm9yIGRlY29kaW5nIGF1ZGlvIHRva2VucyBpbiBhIHN0cmVhbWluZyBtYW5uZXIsIHdlIGludHJvZHVjZSBhIHNsaWRpbmctd2luZG93IERpVCB0aGF0IHJlc3RyaWN0cyB0aGUgcmVjZXB0aXZlIGZpZWxkLCBhaW1pbmcgdG8gcmVkdWNlIHRoZSBpbml0aWFsIHBhY2thZ2UgZGVsYXkuIFF3ZW4yLjUtT21uaSBpcyBjb21wYXJhYmxlIHdpdGggdGhlIHNpbWlsYXJseSBzaXplZCBRd2VuMi41LVZMIGFuZCBvdXRwZXJmb3JtcyBRd2VuMi1BdWRpby4gRnVydGhlcm1vcmUsIFF3ZW4yLjUtT21uaSBhY2hpZXZlcyBzdGF0ZS1vZi10aGUtYXJ0IHBlcmZvcm1hbmNlIG9uIG11bHRpbW9kYWwgYmVuY2htYXJrcyBsaWtlIE9tbmktQmVuY2guIE5vdGFibHksIFF3ZW4yLjUtT21uaSdzIHBlcmZvcm1hbmNlIGluIGVuZC10by1lbmQgc3BlZWNoIGluc3RydWN0aW9uIGZvbGxvd2luZyBpcyBjb21wYXJhYmxlIHRvIGl0cyBjYXBhYmlsaXRpZXMgd2l0aCB0ZXh0IGlucHV0cywgYXMgZXZpZGVuY2VkIGJ5IGJlbmNobWFya3Mgc3VjaCBhcyBNTUxVIGFuZCBHU004Sy4gQXMgZm9yIHNwZWVjaCBnZW5lcmF0aW9uLCBRd2VuMi41LU9tbmkncyBzdHJlYW1pbmcgVGFsa2VyIG91dHBlcmZvcm1zIG1vc3QgZXhpc3Rpbmcgc3RyZWFtaW5nIGFuZCBub24tc3RyZWFtaW5nIGFsdGVybmF0aXZlcyBpbiByb2J1c3RuZXNzIGFuZCBuYXR1cmFsbmVzcy4iLCwsT3BlbiB3ZWlnaHRzICh1bnJlc3RyaWN0ZWQpLENoaW5hLFF3ZW4yLjUtN0IsNS4wNGUrMjIsNiBGTE9QL3BhcmFtZXRlci90b2tlbiAqIDcwMDAwMDAwMDAgcGFyYW1ldGVycyAqIDEyMDAwMDAwMDAwMDAgdG9rZW5zID0gNS4wNGUrMjIgRkxPUCwsLDIwMjUtMTEtMjggMTE6NTI6MTMrMDA6MDAsLCwsLCxJbmR1c3RyeSwsLCwsVW5yZWxlYXNlZCwiQXBhY2hlIDIuMApodHRwczovL2dpdGh1Yi5jb20vUXdlbkxNL1F3ZW4yLjUtT21uaQoKQXBhY2hlIDIuMApodHRwczovL2h1Z2dpbmdmYWNlLmNvL1F3ZW4vUXdlbjIuNS1PbW5pLTdCIiwsLCwsLCxPcGVyYXRpb24gY291bnRpbmcsUXdlbiwsLCxZZXMKUXdlbjIuNS1PbW5pIDNCLCJNdWx0aW1vZGFsLExhbmd1YWdlLFZpc2lvbixWaWRlbyxBdWRpbyxTcGVlY2giLCJMYW5ndWFnZSBtb2RlbGluZy9nZW5lcmF0aW9uLFF1ZXN0aW9uIGFuc3dlcmluZyxWaXN1YWwgcXVlc3Rpb24gYW5zd2VyaW5nLFNwZWVjaCBzeW50aGVzaXMsU3BlZWNoIHJlY29nbml0aW9uIChBU1IpLFNwZWVjaC10by1zcGVlY2gsQXVkaW8gcXVlc3Rpb24gYW5zd2VyaW5nLFNwZWVjaC10by10ZXh0LFRleHQtdG8tc3BlZWNoIChUVFMpLFZpZGVvIGRlc2NyaXB0aW9uLEltYWdlIGNhcHRpb25pbmciLEFsaWJhYmEsIkppbiBYdSwgWmhpZmFuZyBHdW8sIEppbnpoZW5nIEhlLCBIYW5ncnVpIEh1LCBUaW5nIEhlLCBTaHVhaSBCYWksIEtlcWluIENoZW4sIEppYWxpbiBXYW5nLCBZYW5nIEZhbiwgS2FpIERhbmcsIEJpbiBaaGFuZywgWGlvbmcgV2FuZywgWXVuZmVpIENodSwgSnVueWFuZyBMaW4iLDIwMjUtMDMtMjYsUXdlbjIuNS1PbW5pIFRlY2huaWNhbCBSZXBvcnQsaHR0cHM6Ly9hcnhpdi5vcmcvYWJzLzI1MDMuMjAyMTUsLCwsMzAwMDAwMDAwMC4wLDNCLCwsLCIiIlRoZSBzZWNvbmQgcGhhc2Ugb2YgcHJlLXRyYWluaW5nIG1hcmtzIGEgc2lnbmlmaWNhbnQgYWR2YW5jZW1lbnQgYnkgaW5jb3Jwb3JhdGluZyBhbiBhZGRpdGlvbmFsIDgwMCBiaWxsaW9uIHRva2VucyBvZiBpbWFnZSBhbmQgdmlkZW8gcmVsYXRlZCBkYXRhLCAzMDAgYmlsbGlvbiB0b2tlbnMgb2YgYXVkaW8gcmVsYXRlZCBkYXRhLCBhbmQgMTAwIGJpbGxpb24gdG9rZW5zIG9mIHZpZGVvIHdpdGggYXVkaW8gcmVsYXRlZCBkYXRhLiIiIiwsLCwsQ29uZmlkZW50LCJJbiB0aGlzIHJlcG9ydCwgd2UgcHJlc2VudCBRd2VuMi41LU9tbmksIGFuIGVuZC10by1lbmQgbXVsdGltb2RhbCBtb2RlbCBkZXNpZ25lZCB0byBwZXJjZWl2ZSBkaXZlcnNlIG1vZGFsaXRpZXMsIGluY2x1ZGluZyB0ZXh0LCBpbWFnZXMsIGF1ZGlvLCBhbmQgdmlkZW8sIHdoaWxlIHNpbXVsdGFuZW91c2x5IGdlbmVyYXRpbmcgdGV4dCBhbmQgbmF0dXJhbCBzcGVlY2ggcmVzcG9uc2VzIGluIGEgc3RyZWFtaW5nIG1hbm5lci4gVG8gZW5hYmxlIHRoZSBzdHJlYW1pbmcgb2YgbXVsdGltb2RhbCBpbmZvcm1hdGlvbiBpbnB1dHMsIGJvdGggYXVkaW8gYW5kIHZpc3VhbCBlbmNvZGVycyB1dGlsaXplIGEgYmxvY2std2lzZSBwcm9jZXNzaW5nIGFwcHJvYWNoLiBUbyBzeW5jaHJvbml6ZSB0aGUgdGltZXN0YW1wcyBvZiB2aWRlbyBpbnB1dHMgd2l0aCBhdWRpbywgd2Ugb3JnYW5pemUgdGhlIGF1ZGlvIGFuZCB2aWRlbyBzZXF1ZW50aWFsbHkgaW4gYW4gaW50ZXJsZWF2ZWQgbWFubmVyIGFuZCBwcm9wb3NlIGEgbm92ZWwgcG9zaXRpb24gZW1iZWRkaW5nIGFwcHJvYWNoLCBuYW1lZCBUTVJvUEUoVGltZS1hbGlnbmVkIE11bHRpbW9kYWwgUm9QRSkuIFRvIGNvbmN1cnJlbnRseSBnZW5lcmF0ZSB0ZXh0IGFuZCBzcGVlY2ggd2hpbGUgYXZvaWRpbmcgaW50ZXJmZXJlbmNlIGJldHdlZW4gdGhlIHR3byBtb2RhbGl0aWVzLCB3ZSBwcm9wb3NlIFx0ZXh0YmZ7VGhpbmtlci1UYWxrZXJ9IGFyY2hpdGVjdHVyZS4gSW4gdGhpcyBmcmFtZXdvcmssIFRoaW5rZXIgZnVuY3Rpb25zIGFzIGEgbGFyZ2UgbGFuZ3VhZ2UgbW9kZWwgdGFza2VkIHdpdGggdGV4dCBnZW5lcmF0aW9uLCB3aGlsZSBUYWxrZXIgaXMgYSBkdWFsLXRyYWNrIGF1dG9yZWdyZXNzaXZlIG1vZGVsIHRoYXQgZGlyZWN0bHkgdXRpbGl6ZXMgdGhlIGhpZGRlbiByZXByZXNlbnRhdGlvbnMgZnJvbSB0aGUgVGhpbmtlciB0byBwcm9kdWNlIGF1ZGlvIHRva2VucyBhcyBvdXRwdXQuIEJvdGggdGhlIFRoaW5rZXIgYW5kIFRhbGtlciBtb2RlbHMgYXJlIGRlc2lnbmVkIHRvIGJlIHRyYWluZWQgYW5kIGluZmVycmVkIGluIGFuIGVuZC10by1lbmQgbWFubmVyLiBGb3IgZGVjb2RpbmcgYXVkaW8gdG9rZW5zIGluIGEgc3RyZWFtaW5nIG1hbm5lciwgd2UgaW50cm9kdWNlIGEgc2xpZGluZy13aW5kb3cgRGlUIHRoYXQgcmVzdHJpY3RzIHRoZSByZWNlcHRpdmUgZmllbGQsIGFpbWluZyB0byByZWR1Y2UgdGhlIGluaXRpYWwgcGFja2FnZSBkZWxheS4gUXdlbjIuNS1PbW5pIGlzIGNvbXBhcmFibGUgd2l0aCB0aGUgc2ltaWxhcmx5IHNpemVkIFF3ZW4yLjUtVkwgYW5kIG91dHBlcmZvcm1zIFF3ZW4yLUF1ZGlvLiBGdXJ0aGVybW9yZSwgUXdlbjIuNS1PbW5pIGFjaGlldmVzIHN0YXRlLW9mLXRoZS1hcnQgcGVyZm9ybWFuY2Ugb24gbXVsdGltb2RhbCBiZW5jaG1hcmtzIGxpa2UgT21uaS1CZW5jaC4gTm90YWJseSwgUXdlbjIuNS1PbW5pJ3MgcGVyZm9ybWFuY2UgaW4gZW5kLXRvLWVuZCBzcGVlY2ggaW5zdHJ1Y3Rpb24gZm9sbG93aW5nIGlzIGNvbXBhcmFibGUgdG8gaXRzIGNhcGFiaWxpdGllcyB3aXRoIHRleHQgaW5wdXRzLCBhcyBldmlkZW5jZWQgYnkgYmVuY2htYXJrcyBzdWNoIGFzIE1NTFUgYW5kIEdTTThLLiBBcyBmb3Igc3BlZWNoIGdlbmVyYXRpb24sIFF3ZW4yLjUtT21uaSdzIHN0cmVhbWluZyBUYWxrZXIgb3V0cGVyZm9ybXMgbW9zdCBleGlzdGluZyBzdHJlYW1pbmcgYW5kIG5vbi1zdHJlYW1pbmcgYWx0ZXJuYXRpdmVzIGluIHJvYnVzdG5lc3MgYW5kIG5hdHVyYWxuZXNzLiIsLCxPcGVuIHdlaWdodHMgKG5vbi1jb21tZXJjaWFsKSxDaGluYSxRd2VuMi41LTNCLDIuMTZlKzIyLDYgRkxPUC9wYXJhbWV0ZXIvdG9rZW4gKiAzMDAwMDAwMDAwIHBhcmFtZXRlcnMgKiAxMjAwMDAwMDAwMDAwIHRva2VucyA9IDIuMTZlKzIyIEZMT1AsLCwyMDI1LTExLTI4IDExOjUyOjEzKzAwOjAwLCwsLCwsSW5kdXN0cnksLCwsLFVucmVsZWFzZWQsIkFwYWNoZSAyLjAKaHR0cHM6Ly9naXRodWIuY29tL1F3ZW5MTS9Rd2VuMi41LU9tbmkKClF3ZW4tcmVzZWFyY2gKaHR0cHM6Ly9odWdnaW5nZmFjZS5jby9Rd2VuL1F3ZW4yLjUtT21uaS0zQiIsLCwsLCwsT3BlcmF0aW9uIGNvdW50aW5nLFF3ZW4sLCwsWWVzCkdlbWluaSAyLjUgUHJvIChNYXIgMjAyNSksIkxhbmd1YWdlLFZpc2lvbixWaWRlbyxNdWx0aW1vZGFsLFNwZWVjaCIsIkxhbmd1YWdlIG1vZGVsaW5nL2dlbmVyYXRpb24sUXVlc3Rpb24gYW5zd2VyaW5nLENvZGUgZ2VuZXJhdGlvbixRdWFudGl0YXRpdmUgcmVhc29uaW5nLFZpc3VhbCBxdWVzdGlvbiBhbnN3ZXJpbmcsVHJhbnNsYXRpb24sSW1hZ2UgY2FwdGlvbmluZyxWaWRlbyBkZXNjcmlwdGlvbixTcGVlY2ggcmVjb2duaXRpb24gKEFTUikiLEdvb2dsZSBEZWVwTWluZCwsMjAyNS0wMy0yNSxHZW1pbmkgMi41OiBPdXIgbW9zdCBpbnRlbGxpZ2VudCBBSSBtb2RlbCxodHRwczovL2Jsb2cuZ29vZ2xlL3RlY2hub2xvZ3kvZ29vZ2xlLWRlZXBtaW5kL2dlbWluaS1tb2RlbC10aGlua2luZy11cGRhdGVzLW1hcmNoLTIwMjUvI2dlbWluaS0yLTUtdGhpbmtpbmcsLFNPVEEgaW1wcm92ZW1lbnQsIiIiR2VtaW5pIGFsc28gY29udGludWVzIHRvIHN0YW5kIG91dCBmb3IgYWNoaWV2aW5nIHRoZSBTb1RBIHNjb3JlIG9uIGJvdGggdGhlIExPRlQgYW5kIE1SQ1IgbG9uZy1jb250ZXh0IHRhc2tzIGF0IDEyOGsgY29udGV4dCwgYW5kIGlzIHRoZSBvbmx5IG9uZSwgYW1vbmdzdCB0aGUgbW9kZWxzIGV4YW1pbmVkIGluIHRoZSBhYm92ZSB0YWJsZSwgdG8gc3VwcG9ydCBjb250ZXh0IGxlbmd0aHMgb2YgMU0rIHRva2Vucy4iIgoKVGFibGUgNCIsLCwsRmxhZ3NoaXAgbW9kZWwgZnJvbSBhIGxlYWRpbmcgZGV2ZWxvcGVyIGluIG1pZC0yMDI1OyB2ZXJ5IGxpa2VseSBpdCB1c2VkID4xZTI1IEZMT1AuLCwsLCwsLFVua25vd24sIkdlbWluaSAyLjUgUHJvIEV4cGVyaW1lbnRhbCBpcyBvdXIgbW9zdCBhZHZhbmNlZCBtb2RlbCBmb3IgY29tcGxleCB0YXNrcy4gSXQgdG9wcyB0aGUgTE1BcmVuYSBsZWFkZXJib2FyZCDigJQgd2hpY2ggbWVhc3VyZXMgaHVtYW4gcHJlZmVyZW5jZXMg4oCUIGJ5IGEgc2lnbmlmaWNhbnQgbWFyZ2luLCBpbmRpY2F0aW5nIGEgaGlnaGx5IGNhcGFibGUgbW9kZWwgZXF1aXBwZWQgd2l0aCBoaWdoLXF1YWxpdHkgc3R5bGUuIDIuNSBQcm8gYWxzbyBzaG93cyBzdHJvbmcgcmVhc29uaW5nIGFuZCBjb2RlIGNhcGFiaWxpdGllcywgbGVhZGluZyBvbiBjb21tb24gY29kaW5nLCBtYXRoIGFuZCBzY2llbmNlIGJlbmNobWFya3MuCgpHZW1pbmkgMi41IFBybyBpcyBhdmFpbGFibGUgbm93IGluIEdvb2dsZSBBSSBTdHVkaW8gYW5kIGluIHRoZSBHZW1pbmkgYXBwIGZvciBHZW1pbmkgQWR2YW5jZWQgdXNlcnMsIGFuZCB3aWxsIGJlIGNvbWluZyB0byBWZXJ0ZXggQUkgc29vbi4gV2XigJlsbCBhbHNvIGludHJvZHVjZSBwcmljaW5nIGluIHRoZSBjb21pbmcgd2Vla3MsIGVuYWJsaW5nIHBlb3BsZSB0byB1c2UgMi41IFBybyB3aXRoIGhpZ2hlciByYXRlIGxpbWl0cyBmb3Igc2NhbGVkIHByb2R1Y3Rpb24gdXNlLiIsLCxBUEkgYWNjZXNzLFVuaXRlZCBTdGF0ZXMgb2YgQW1lcmljYSwsLCwsLDIwMjYtMDItMTEgMTk6MzU6MDUrMDA6MDAsLCwsLCxJbmR1c3RyeSwsLCwsVW5yZWxlYXNlZCwiQXZhaWxhYmlsaXR5CQpHb29nbGUgQUkgU3R1ZGlvCkdlbWluaSBBUEkKR2VtaW5pIEFwcCIsVHJ1ZSwsLCwsLCwsLCwsTm8KNG8gSW1hZ2UgR2VuZXJhdGlvbixJbWFnZSBnZW5lcmF0aW9uLCJJbWFnZSBnZW5lcmF0aW9uLFRleHQtdG8taW1hZ2UiLE9wZW5BSSwiTGVhZGVyc2hpcApHYWJyaWVsIEdvaDogSW1hZ2UgR2VuZXJhdGlvbgpKYWNraWUgU2hhbm5vbjogQ2hhdEdQVCBQcm9kdWN0Ck1lbmdjaGFvIFpob25nLCBXYXluZSBDaGFuZzogQ2hhdEdQVCBFbmdpbmVlcmluZwpSb2hhbiBTYWhhaTogU29yYSBQcm9kdWN0IGFuZCBFbmdpbmVlcmluZwpCcmVuZGFuIFF1aW5uLCBUb21lciBLYWZ0YW46IEluZmVyZW5jZQpQcmFmdWxsYSBEaGFyaXdhbDogTXVsdGltb2RhbCBPcmdhbml6YXRpb24KClJlc2VhcmNoCgpGb3VuZGF0aW9uYWwgUmVzZWFyY2gKQWxsYW4gSmFicmksIERhdmlkIE1lZGluYSwgR2FicmllbCBHb2gsIEtlbmppIEhhdGEsIEx1IExpdSwgUHJhZnVsbGEgRGhhcml3YWwKCkNvcmUgUmVzZWFyY2gKQWRpdHlhIFJhbWVzaCwgQWxleCBOaWNob2wsIENhc2V5IENodSwgQ2hlbmcgTHUsIERpYW4gQW5nIFlhcCwgSGVld29vIEp1biwgSmFtZXMgQmV0a2VyLCBKaWFuZmVuZyBXYW5nLCBMb25nIE91eWFuZywgTGkgSmluZywgV2VzYW0gTWFuYXNzcmEKClJlc2VhcmNoIENvbnRyaWJ1dG9ycwpBaWRlbiBMb3csIEJyYW5kb24gTWNL</x:v>
      </x:c>
    </x:row>
    <x:row r="44" ht="18" customHeight="1">
      <x:c r="A44" s="17" t="n">
        <x:v>39</x:v>
      </x:c>
      <x:c r="B44" s="17" t="n">
        <x:v>309</x:v>
      </x:c>
      <x:c r="C44" s="94" t="str">
        <x:v>aW56aWUsIENoYXJsaWUgTmFzaCwgSHVpd2VuIENoYW5nLCBJc2hhYW4gR3VscmFqYW5pLCBKYW1pZSBLaXJvcywgSmkgTGluLCBLc2hpdGlqIEd1cHRhLCBZYW5nIFNvbmcKCk1vZGVsIEJlaGF2aW9yCkxhdXJlbnRpYSBSb21hbml1awoKTXVsdGltb2RhbCBPcmdhbml6YXRpb24KQW5kcmV3IEdpYmlhbnNreSwgWWFuZyBMdSIsMjAyNS0wMy0yNSwiSW50cm9kdWNpbmcgNG8gSW1hZ2UgR2VuZXJhdGlvbgpVbmxvY2tpbmcgdXNlZnVsIGFuZCB2YWx1YWJsZSBpbWFnZSBnZW5lcmF0aW9uIHdpdGggYSBuYXRpdmVseSBtdWx0aW1vZGFsIG1vZGVsIGNhcGFibGUgb2YgcHJlY2lzZSwgYWNjdXJhdGUsIHBob3RvcmVhbGlzdGljIG91dHB1dHMuIixodHRwczovL29wZW5haS5jb20vaW5kZXgvaW50cm9kdWNpbmctNG8taW1hZ2UtZ2VuZXJhdGlvbi8sLCwsLCwsLCwsLCwsLFVua25vd24sIkdQVOKAkTRvIGltYWdlIGdlbmVyYXRpb24gZXhjZWxzIGF0IGFjY3VyYXRlbHkgcmVuZGVyaW5nIHRleHQsIHByZWNpc2VseSBmb2xsb3dpbmcgcHJvbXB0cywgYW5kIGxldmVyYWdpbmcgNG/igJlzIGluaGVyZW50IGtub3dsZWRnZSBiYXNlIGFuZCBjaGF0IGNvbnRleHTigJRpbmNsdWRpbmcgdHJhbnNmb3JtaW5nIHVwbG9hZGVkIGltYWdlcyBvciB1c2luZyB0aGVtIGFzIHZpc3VhbCBpbnNwaXJhdGlvbi4gVGhlc2UgY2FwYWJpbGl0aWVzIG1ha2UgaXQgZWFzaWVyIHRvIGNyZWF0ZSBleGFjdGx5IHRoZSBpbWFnZSB5b3UgZW52aXNpb24sIGhlbHBpbmcgeW91IGNvbW11bmljYXRlIG1vcmUgZWZmZWN0aXZlbHkgdGhyb3VnaCB2aXN1YWxzIGFuZCBhZHZhbmNpbmcgaW1hZ2UgZ2VuZXJhdGlvbiBpbnRvIGEgcHJhY3RpY2FsIHRvb2wgd2l0aCBwcmVjaXNpb24gYW5kIHBvd2VyLiIsLCxIb3N0ZWQgYWNjZXNzIChubyBBUEkpLFVuaXRlZCBTdGF0ZXMgb2YgQW1lcmljYSxHUFQtNG8sLCwsLDIwMjUtMTEtMjggMTE6NTI6MTMrMDA6MDAsLCwsLCxJbmR1c3RyeSwsLCwsVW5yZWxlYXNlZCwiIiI0byBpbWFnZSBnZW5lcmF0aW9uIHJvbGxzIG91dCBzdGFydGluZyB0b2RheSB0byBQbHVzLCBQcm8sIFRlYW0sIGFuZCBGcmVlIHVzZXJzIGFzIHRoZSBkZWZhdWx0IGltYWdlIGdlbmVyYXRvciBpbiBDaGF0R1BULCB3aXRoIGFjY2VzcyBjb21pbmcgc29vbiB0byBFbnRlcnByaXNlIGFuZCBFZHUuIEl04oCZcyBhbHNvIGF2YWlsYWJsZSB0byB1c2UgaW4gU29yYS4gRm9yIHRob3NlIHdobyBob2xkIGEgc3BlY2lhbCBwbGFjZSBpbiB0aGVpciBoZWFydHMgZm9yIERBTEzCt0UsIGl0IGNhbiBzdGlsbCBiZSBhY2Nlc3NlZCB0aHJvdWdoIGEgZGVkaWNhdGVkIERBTEzCt0UgR1BULgoKRGV2ZWxvcGVycyB3aWxsIHNvb24gYmUgYWJsZSB0byBnZW5lcmF0ZSBpbWFnZXMgd2l0aCBHUFTigJE0byB2aWEgdGhlIEFQSSwgd2l0aCBhY2Nlc3Mgcm9sbGluZyBvdXQgaW4gdGhlIG5leHQgZmV3IHdlZWtzLiIiIiwsLCwsLCwsLCwsLE5vClNvbmFyIFJlYXNvbmluZyBQcm8sTGFuZ3VhZ2UsIlF1ZXN0aW9uIGFuc3dlcmluZyxDaGF0LExhbmd1YWdlIG1vZGVsaW5nL2dlbmVyYXRpb24sUXVhbnRpdGF0aXZlIHJlYXNvbmluZyxTZWFyY2giLFBlcnBsZXhpdHksLDIwMjUtMDMtMjUsUHJlbWllciByZWFzb25pbmcgb2ZmZXJpbmcgcG93ZXJlZCBieSBEZWVwU2VlayBSMS4saHR0cHM6Ly9kb2NzLnBlcnBsZXhpdHkuYWkvbW9kZWxzL21vZGVscy9zb25hci1yZWFzb25pbmctcHJvLCwsLCwsLCwsLCwsLCxVbmtub3duLCJBZHZhbmNlZCBDb1QgcmVhc29uaW5nCgpFbmhhbmNlZCBjaGFpbi1vZi10aG91Z2h0IHJlYXNvbmluZywgcGx1cyByZWFsLXRpbWUgaW50ZXJuZXQgc2VhcmNoIGFuZCBjaXRhdGlvbnMKClVTLWJhc2VkCgpTb25hciBSZWFzb25pbmcgUHJvIGlzIHVuY2Vuc29yZWQgYW5kIGhvc3RlZCBpbiBVUyBkYXRhY2VudGVycwoKRGF0YSBwcml2YWN5CgpObyB0cmFpbmluZyBvbiBjdXN0b21lciBkYXRhLCBqdXN0IGxpa2UgYWxsIFNvbmFyIHByb2R1Y3RzCgpJbi1kZXB0aCBhbnN3ZXJzIHdpdGggMnggbW9yZSBjaXRhdGlvbnMgdGhhbiBTb25hciBSZWFzb25pbmcgb24gYXZlcmFnZQoKQWR2YW5jZWQgaW5mb3JtYXRpb24gcmV0cmlldmFsIGZyb20gbXVsdGlwbGUgd2ViIHNlYXJjaGVzCgpTZWxmLXNlcnZlIEFQSSBhY2Nlc3MKCkdldCBzdGFydGVkIGltbWVkaWF0ZWx5IiwsLEFQSSBhY2Nlc3MsVW5pdGVkIFN0YXRlcyBvZiBBbWVyaWNhLCwsLCwsMjAyNS0xMS0yOCAxMTo1MjoxMyswMDowMCwsLCwsLEluZHVzdHJ5LCwsLCxVbnJlbGVhc2VkLCwsLCwsLCwsLCwsLE5vClN0YWJsZSBWaWRlbyA0RCAyLjAgKFNWNEQgMi4wKSwiVmlzaW9uLFZpZGVvLDNEIG1vZGVsaW5nIiwzRCByZWNvbnN0cnVjdGlvbiwiU3RhYmlsaXR5IEFJLE5vcnRoZWFzdGVybiBVbml2ZXJzaXR5IiwiQ2h1bi1IYW4gWWFvLCBZaW1pbmcgWGllLCBWaWtyYW0gVm9sZXRpLCBIdWFpenUgSmlhbmcsIFZhcnVuIEphbXBhbmkiLDIwMjUtMDMtMjUsU1Y0RCAyLjA6IEVuaGFuY2luZyBTcGF0aW8tVGVtcG9yYWwgQ29uc2lzdGVuY3kgaW4gTXVsdGktVmlldyBWaWRlbyBEaWZmdXNpb24gZm9yIEhpZ2gtUXVhbGl0eSA0RCBHZW5lcmF0aW9uLGh0dHBzOi8vYXJ4aXYub3JnL2Ficy8yNTAzLjE2Mzk2LCwsIiIiUXVhbnRpdGF0aXZlbHksIFNWNEQgMi4wIGFjaGlldmVzIGJldHRlciBkZXRhaWxzICgtMTQlIExQSVBTKSBhbmQgNEQgY29uc2lzdGVuY3kgKC00NCUgRlY0RCkgaW4gdmlkZW8gc3ludGhlc2lzIGFuZCAtMTIlIExQSVBTIGFuZCAtMjQlIEZWNEQgaW4gNEQgb3B0aW1pemF0aW9uIGNvbXBhcmVkIHRvIFNWNEQsIHNldHRpbmcgYSBuZXcKc3RhdGUtb2YtdGhlLWFydCBmb3IgNEQgZ2VuZXJhdGlvbi4iIiIsLCwsLCwsLCIiIldlIHRyYWluIFNWNEQgMi4wIG9uIDE2IE5WSURJQSBIMTAwIEdQVXMgd2l0aCBhbiBlZmZlY3RpdmUgYmF0Y2ggc2l6ZSBvZiAzMiAoZWFjaCBHUFUgZml0cyAyIGJhdGNoZXMpLiBUaGUgbW9kZWwgaXMgZmlyc3QgdHJhaW5lZCBvbiBzdGF0aWMgM0QgZGF0YSBmb3IgMTc1ayBpdGVyYXRpb25zIHRoZW4gZmluZXR1bmVkIG9uIDREIGRhdGEgZm9yIDE4NWsgaXRlcmF0aW9ucy4iIiIsTlZJRElBIEgxMDAgU1hNNSA4MEdCLCxVbmtub3duLCJXZSBwcmVzZW50IFN0YWJsZSBWaWRlbyA0RCAyLjAgKFNWNEQgMi4wKSwgYSBtdWx0aS12aWV3IHZpZGVvIGRpZmZ1c2lvbiBtb2RlbCBmb3IgZHluYW1pYyAzRCBhc3NldCBnZW5lcmF0aW9uLiBDb21wYXJlZCB0byBpdHMgcHJlZGVjZXNzb3IgU1Y0RCwgU1Y0RCAyLjAgaXMgbW9yZSByb2J1c3QgdG8gb2NjbHVzaW9ucyBhbmQgbGFyZ2UgbW90aW9uLCBnZW5lcmFsaXplcyBiZXR0ZXIgdG8gcmVhbC13b3JsZCB2aWRlb3MsIGFuZCBwcm9kdWNlcyBoaWdoZXItcXVhbGl0eSBvdXRwdXRzIGluIHRlcm1zIG9mIGRldGFpbCBzaGFycG5lc3MgYW5kIHNwYXRpby10ZW1wb3JhbCBjb25zaXN0ZW5jeS4gV2UgYWNoaWV2ZSB0aGlzIGJ5IGludHJvZHVjaW5nIGtleSBpbXByb3ZlbWVudHMgaW4gbXVsdGlwbGUgYXNwZWN0czogMSkgbmV0d29yayBhcmNoaXRlY3R1cmU6IGVsaW1pbmF0aW5nIHRoZSBkZXBlbmRlbmN5IG9mIHJlZmVyZW5jZSBtdWx0aS12aWV3cyBhbmQgZGVzaWduaW5nIGJsZW5kaW5nIG1lY2hhbmlzbSBmb3IgM0QgYW5kIGZyYW1lIGF0dGVudGlvbiwgMikgZGF0YTogZW5oYW5jaW5nIHF1YWxpdHkgYW5kIHF1YW50aXR5IG9mIHRyYWluaW5nIGRhdGEsIDMpIHRyYWluaW5nIHN0cmF0ZWd5OiBhZG9wdGluZyBwcm9ncmVzc2l2ZSAzRC00RCB0cmFpbmluZyBmb3IgYmV0dGVyIGdlbmVyYWxpemF0aW9uLCBhbmQgNCkgNEQgb3B0aW1pemF0aW9uOiBoYW5kbGluZyAzRCBpbmNvbnNpc3RlbmN5IGFuZCBsYXJnZSBtb3Rpb24gdmlhIDItc3RhZ2UgcmVmaW5lbWVudCBhbmQgcHJvZ3Jlc3NpdmUgZnJhbWUgc2FtcGxpbmcuIEV4dGVuc2l2ZSBleHBlcmltZW50cyBkZW1vbnN0cmF0ZSBzaWduaWZpY2FudCBwZXJmb3JtYW5jZSBnYWluIGJ5IFNWNEQgMi4wIGJvdGggdmlzdWFsbHkgYW5kIHF1YW50aXRhdGl2ZWx5LCBhY2hpZXZpbmcgYmV0dGVyIGRldGFpbCAoLTE0XCUgTFBJUFMpIGFuZCA0RCBjb25zaXN0ZW5jeSAoLTQ0XCUgRlY0RCkgaW4gbm92ZWwtdmlldyB2aWRlbyBzeW50aGVzaXMgYW5kIDREIG9wdGltaXphdGlvbiAoLTEyXCUgTFBJUFMgYW5kIC0yNFwlIEZWNEQpIGNvbXBhcmVkIHRvIFNWNEQuIFByb2plY3QgcGFnZTogdGhpcyBodHRwcyBVUkwuIiwsLE9wZW4gd2VpZ2h0cyAocmVzdHJpY3RlZCB1c2UpLCJVbml0ZWQgS2luZ2RvbSBvZiBHcmVhdCBCcml0YWluIGFuZCBOb3J0aGVybiBJcmVsYW5kLFVuaXRlZCBTdGF0ZXMgb2YgQW1lcmljYSIsLCwsMTYuMCwsMjAyNi0wMi0xMSAxOToyNjoyNyswMDowMCwsLCwsLCJJbmR1c3RyeSxBY2FkZW1pYSIsLCwsLFVucmVsZWFzZWQsInN0YWJpbGl0eWFpLWFpLWNvbW11bml0eQpodHRwczovL2h1Z2dpbmdmYWNlLmNvL3N0YWJpbGl0eWFpL3N2NGQyLjAKCkNvbW11bml0eSBMaWNlbnNlOiBGcmVlIGZvciByZXNlYXJjaCwgbm9uLWNvbW1lcmNpYWwsIGFuZCBjb21tZXJjaWFsIHVzZSBieSBvcmdhbml6YXRpb25zIGFuZCBpbmRpdmlkdWFscyBnZW5lcmF0aW5nIGFubnVhbCByZXZlbnVlIG9mIFVTICQxLDAwMCwwMDAgKG9yIGxvY2FsIGN1cnJlbmN5IGVxdWl2YWxlbnQpIG9yIGxlc3MsIHJlZ2FyZGxlc3Mgb2YgdGhlIHNvdXJjZSBvZiB0aGF0IHJldmVudWUuCgpodHRwczovL2dpdGh1Yi5jb20vU3RhYmlsaXR5LUFJL2dlbmVyYXRpdmUtbW9kZWxzIiwsLCwsLDIxOTcyLjEwOTE5NTQ5ODU4LCxzdGFiaWxpdHlhaSwsLCxZZXMKM0RHVVQsM0QgbW9kZWxpbmcsM0QgcmVjb25zdHJ1Y3Rpb24sIk5WSURJQSxVbml2ZXJzaXR5IG9mIFRvcm9udG8iLCJRaSBXdSwgSmFuaWNrIE1hcnRpbmV6IEVzdHVybywgQXNoa2FuIE1pcnphZWksIE5pY29sYXMgTW9lbm5lLUxvY2NveiwgWmFuIEdvamNpYyIsMjAyNS0wMy0yNCwzREdVVDogRW5hYmxpbmcgRGlzdG9ydGVkIENhbWVyYXMgYW5kIFNlY29uZGFyeSBSYXlzIGluIEdhdXNzaWFuIFNwbGF0dGluZyxodHRwczovL2FyeGl2Lm9yZy9hYnMvMjQxMi4xMjUwNywsLCwsLCwsLCwsLCwsVW5rbm93biwiM0QgR2F1c3NpYW4gU3BsYXR0aW5nICgzREdTKSBlbmFibGVzIGVmZmljaWVudCByZWNvbnN0cnVjdGlvbiBhbmQgaGlnaC1maWRlbGl0eSByZWFsLXRpbWUgcmVuZGVyaW5nIG9mIGNvbXBsZXggc2NlbmVzIG9uIGNvbnN1bWVyIGhhcmR3YXJlLiBIb3dldmVyLCBkdWUgdG8gaXRzIHJhc3Rlcml6YXRpb24tYmFzZWQgZm9ybXVsYXRpb24sIDNER1MgaXMgY29uc3RyYWluZWQgdG8gaWRlYWwgcGluaG9sZSBjYW1lcmFzIGFuZCBsYWNrcyBzdXBwb3J0IGZvciBzZWNvbmRhcnkgbGlnaHRpbmcgZWZmZWN0cy4gUmVjZW50IG1ldGhvZHMgYWRkcmVzcyB0aGVzZSBsaW1pdGF0aW9ucyBieSB0cmFjaW5nIHRoZSBwYXJ0aWNsZXMgaW5zdGVhZCwgYnV0LCB0aGlzIGNvbWVzIGF0IHRoZSBjb3N0IG9mIHNpZ25pZmljYW50bHkgc2xvd2VyIHJlbmRlcmluZy4gSW4gdGhpcyB3b3JrLCB3ZSBwcm9wb3NlIDNEIEdhdXNzaWFuIFVuc2NlbnRlZCBUcmFuc2Zvcm0gKDNER1VUKSwgcmVwbGFjaW5nIHRoZSBFV0Egc3BsYXR0aW5nIGZvcm11bGF0aW9uIHdpdGggdGhlIFVuc2NlbnRlZCBUcmFuc2Zvcm0gdGhhdCBhcHByb3hpbWF0ZXMgdGhlIHBhcnRpY2xlcyB0aHJvdWdoIHNpZ21hIHBvaW50cywgd2hpY2ggY2FuIGJlIHByb2plY3RlZCBleGFjdGx5IHVuZGVyIGFueSBub25saW5lYXIgcHJvamVjdGlvbiBmdW5jdGlvbi4gVGhpcyBtb2RpZmljYXRpb24gZW5hYmxlcyB0cml2aWFsIHN1cHBvcnQgb2YgZGlzdG9ydGVkIGNhbWVyYXMgd2l0aCB0aW1lIGRlcGVuZGVudCBlZmZlY3RzIHN1Y2ggYXMgcm9sbGluZyBzaHV0dGVyLCB3aGlsZSByZXRhaW5pbmcgdGhlIGVmZmljaWVuY3kgb2YgcmFzdGVyaXphdGlvbi4gQWRkaXRpb25hbGx5LCB3ZSBhbGlnbiBvdXIgcmVuZGVyaW5nIGZvcm11bGF0aW9uIHdpdGggdGhhdCBvZiB0cmFjaW5nLWJhc2VkIG1ldGhvZHMsIGVuYWJsaW5nIHNlY29uZGFyeSByYXkgdHJhY2luZyByZXF1aXJlZCB0byByZXByZXNlbnQgcGhlbm9tZW5hIHN1Y2ggYXMgcmVmbGVjdGlvbnMgYW5kIHJlZnJhY3Rpb24gd2l0aGluIHRoZSBzYW1lIDNEIHJlcHJlc2VudGF0aW9uLiBUaGUgc291cmNlIGNvZGUgaXMgYXZhaWxhYmxlIGF0OiB0aGlzIGh0dHBzIFVSTC4iLCwsT3BlbiB3ZWlnaHRzICh1bnJlc3RyaWN0ZWQpLCJVbml0ZWQgU3RhdGVzIG9mIEFtZXJpY2EsQ2FuYWRhIiwsLCwsLDIwMjUtMTEtMjggMTE6NTI6MTMrMDA6MDAsLCwsLCwiSW5kdXN0cnksQWNhZGVtaWEiLCwsLCxPcGVuIHNvdXJjZSwiQXBhY2hlIDIuMApodHRwczovL2dpdGh1Yi5jb20vbnYtdGxhYnMvM2RncnV0IiwsLCwsLCwsLCwsLFllcwpEZWVwU2Vlay1WMyAoTWFyIDIwMjUpLExhbmd1YWdlLCJMYW5ndWFnZSBtb2RlbGluZy9nZW5lcmF0aW9uLENvZGUgZ2VuZXJhdGlvbixRdWFudGl0YXRpdmUgcmVhc29uaW5nLFF1ZXN0aW9uIGFuc3dlcmluZyIsRGVlcFNlZWssIkRlZXBTZWVrLUFJLCBBaXhpbiBMaXUsIEJlaSBGZW5nLCBCaW5nIFh1ZSwgQmluZ3h1YW4gV2FuZywgQm9jaGFvIFd1LCBDaGVuZ2RhIEx1LCBDaGVuZ2dhbmcgWmhhbywgQ2hlbmdxaSBEZW5nLCBDaGVueXUgWmhhbmcsIENob25nIFJ1YW4sIERhbWFpIERhaSwgRGF5YSBHdW8sIERlamlhbiBZYW5nLCBEZWxpIENoZW4sIERvbmdqaWUgSmksIEVyaGFuZyBMaSwgRmFuZ3l1biBMaW4sIEZ1Y29uZyBEYWksIEZ1bGkgTHVvLCBHdWFuZ2JvIEhhbywgR3VhbnRpbmcgQ2hlbiwgR3Vvd2VpIExpLCBILiBaaGFuZywgSGFuIEJhbywgSGFud2VpIFh1LCBIYW9jaGVuZyBXYW5nLCBIYW93ZWkgWmhhbmcsIEhvbmdodWkgRGluZywgSHVhamlhbiBYaW4sIEh1YXp1byBHYW8sIEh1aSBMaSwgSHVpIFF1LCBKLkwuIENhaSwgSmlhbiBMaWFuZywgSmlhbnpob25nIEd1bywgSmlhcWkgTmksIEppYXNoaSBMaSwgSmlhd2VpIFdhbmcsIEppbiBDaGVuLCBKaW5nY2hhbmcgQ2hlbiwgSmluZ3lhbmcgWXVhbiwgSnVuamllIFFpdSwgSnVubG9uZyBMaSwgSnVueGlhbyBTb25nLCBLYWkgRG9uZywgS2FpIEh1LCBLYWlnZSBHYW8sIEthbmcgR3VhbiwgS2V4aW4gSHVhbmcsIEt1YWkgWXUsIExlYW4gV2FuZywgTGVjb25nIFpoYW5nLCBMZWkgWHUsIExleWkgWGlhLCBMaWFuZyBaaGFvLCBMaXRvbmcgV2FuZywgTGl5dWUgWmhhbmcsIE1lbmcgTGksIE1pYW9qdW4gV2FuZywgTWluZ2NodWFuIFpoYW5nLCBNaW5naHVhIFpoYW5nLCBNaW5naHVpIFRhbmcsIE1pbmdtaW5nIExpLCBOaW5nIFRpYW4sIFBhbnBhbiBIdWFuZywgUGVpeWkgV2FuZywgUGVuZyBaaGFuZywgUWlhbmNoZW5nIFdhbmcsIFFpaGFvIFpodSwgUWlueXUgQ2hlbiwgUWl1c2hpIER1LCBSLkouIENoZW4sIFIuTC4gSmluLCBSdWlxaSBHZSwgUnVpc29uZyBaaGFuZywgUnVpemhlIFBhbiwgUnVuamkgV2FuZywgUnVueGluIFh1LCBSdW95dSBaaGFuZywgUnV5aSBDaGVuLCBTLlMuIExpLCBTaGFuZ2hhbyBMdSwgU2hhbmd5YW4gWmhvdSwgU2hhbmh1YW5nIENoZW4sIFNoYW9xaW5nIFd1LCBTaGVuZ2ZlbmcgWWUsIFNoZW5nZmVuZyBZZSwgU2hpcm9uZyBNYSwgU2hpeXUgV2FuZywgU2h1YW5nIFpob3UsIFNodWlwaW5nIFl1LCBTaHVuZmVuZyBaaG91LCBTaHV0aW5nIFBhbiwgVC4gV2FuZywgVGFvIFl1biwgVGlhbiBQZWksIFRpYW55dSBTdW4sIFcuTC4gWGlhbywgV2FuZ2RpbmcgWmVuZyBldCBhbC4gKDEwMCBhZGRpdGlvbmFsIGF1dGhvcnMgbm90IHNob3duKSIsMjAyNS0wMy0yNCxEZWVwU2Vlay1WMyBUZWNobmljYWwgUmVwb3J0LGh0dHBzOi8vYXJ4aXYub3JnL2Ficy8yNDEyLjE5NDM3LCxUcmFpbmluZyBjb3N0LHRyYWluaW5nIGNvc3Qgd2FzICQ1LjNtaWxsaW9uIFVTRCAoVGFibGUgMSksNjcxMDAwMDAwMDAwLjAsTWl4dHVyZS1vZi1FeHBlcnRzIChNb0UpIGxhbmd1YWdlIG1vZGVsIHdpdGggNjcxQiB0b3RhbCBwYXJhbWV0ZXJzIHdpdGggMzdCIGFjdGl2YXRlZCBmb3IgZWFjaCB0b2tlbi4sMy4zZSsyNCwiNiDDlyAzN0Igw5cgMTQuOFQgPSAzLjI5ZTI0IHByZXRyYWluaW5nIEZMT1BzLCAxZTIyIHBvc3R0cmFpbmluaW5nIEZMT1BzIC0gc2VlIGRvYyBiZWxvdwoKaHR0cHM6Ly9kb2NzLmdvb2dsZS5jb20vZG9jdW1lbnQvZC8xQzR6QnZIaDRVTm56YW9yd1FTZEc2MXpRSnNCVjlYM2kzQTcwTmVlbHhIWS9lZGl0P3VzcD1zaGFyaW5nIiwxNDgwMDAwMDAwMDAwMCwiIiJXZSBwcmUtdHJhaW4gRGVlcFNlZWstVjMgb24gMTQuOCB0cmlsbGlvbiBkaXZlcnNlIGFuZCBoaWdoLXF1YWxpdHkgdG9rZW5zLCBmb2xsb3dlZCBieSBTdXBlcnZpc2VkIEZpbmUtVHVuaW5nIGFuZCBSZWluZm9yY2VtZW50IExlYXJuaW5nIHN0YWdlcyB0byBmdWxseSBoYXJuZXNzIGl0cyBjYXBhYmlsaXRpZXMiIiIsLCIiIkRlZXBTZWVrLVYzIHJlcXVpcmVzIG9ubHkgMi43ODhNIEg4MDAgR1BVIGhvdXJzIGZvciBpdHMgZnVsbCB0cmFpbmluZyIiIixOVklESUEgSDgwMCBTWE01LCxDb25maWRlbnQsIldlIHByZXNlbnQgRGVlcFNlZWstVjMsIGEgc3Ryb25nIE1peHR1cmUtb2YtRXhwZXJ0cyAoTW9FKSBsYW5ndWFnZSBtb2RlbCB3aXRoIDY3MUIgdG90YWwgcGFyYW1ldGVycyB3aXRoIDM3QiBhY3RpdmF0ZWQgZm9yIGVhY2ggdG9rZW4uIFRvIGFjaGlldmUgZWZmaWNpZW50IGluZmVyZW5jZSBhbmQgY29zdC1lZmZlY3RpdmUgdHJhaW5pbmcsIERlZXBTZWVrLVYzIGFkb3B0cyBNdWx0aS1oZWFkIExhdGVudCBBdHRlbnRpb24gKE1MQSkgYW5kIERlZXBTZWVrTW9FIGFyY2hpdGVjdHVyZXMsIHdoaWNoIHdlcmUgdGhvcm91Z2hseSB2YWxpZGF0ZWQgaW4gRGVlcFNlZWstVjIuIEZ1cnRoZXJtb3JlLCBEZWVwU2Vlay1WMyBwaW9uZWVycyBhbiBhdXhpbGlhcnktbG9zcy1mcmVlIHN0cmF0ZWd5IGZvciBsb2FkIGJhbGFuY2luZyBhbmQgc2V0cyBhIG11bHRpLXRva2VuIHByZWRpY3Rpb24gdHJhaW5pbmcgb2JqZWN0aXZlIGZvciBzdHJvbmdlciBwZXJmb3JtYW5jZS4gV2UgcHJlLXRyYWluIERlZXBTZWVrLVYzIG9uIDE0LjggdHJpbGxpb24gZGl2ZXJzZSBhbmQgaGlnaC1xdWFsaXR5IHRva2VucywgZm9sbG93ZWQgYnkgU3VwZXJ2aXNlZCBGaW5lLVR1bmluZyBhbmQgUmVpbmZvcmNlbWVudCBMZWFybmluZyBzdGFnZXMgdG8gZnVsbHkgaGFybmVzcyBpdHMgY2FwYWJpbGl0aWVzLiBDb21wcmVoZW5zaXZlIGV2YWx1YXRpb25zIHJldmVhbCB0aGF0IERlZXBTZWVrLVYzIG91dHBlcmZvcm1zIG90aGVyIG9wZW4tc291cmNlIG1vZGVscyBhbmQgYWNoaWV2ZXMgcGVyZm9ybWFuY2UgY29tcGFyYWJsZSB0byBsZWFkaW5nIGNsb3NlZC1zb3VyY2UgbW9kZWxzLiBEZXNwaXRlIGl0cyBleGNlbGxlbnQgcGVyZm9ybWFuY2UsIERlZXBTZWVrLVYzIHJlcXVpcmVzIG9ubHkgMi43ODhNIEg4MDAgR1BVIGhvdXJzIGZvciBpdHMgZnVsbCB0cmFpbmluZy4gSW4gYWRkaXRpb24sIGl0cyB0cmFpbmluZyBwcm9jZXNzIGlzIHJlbWFya2FibHkgc3RhYmxlLiBUaHJvdWdob3V0IHRoZSBlbnRpcmUgdHJhaW5pbmcgcHJvY2Vzcywgd2UgZGlkIG5vdCBleHBlcmllbmNlIGFueSBpcnJlY292ZXJhYmxlIGxvc3Mgc3Bpa2VzIG9yIHBlcmZvcm0gYW55IHJvbGxiYWNrcy4iLCwsT3BlbiB3ZWlnaHRzIChyZXN0cmljdGVkIHVzZSksQ2hpbmEsLCwsMjA0OC4wLDAuMTk0NywyMDI2LTAyLTE5IDE4OjM4OjI3KzAwOjAwLCxQYXBlciBvbiBEZWVwU2Vlay1WMywsNjI5MTQ1NjAuMCwxNTM2MCAqIDQwOTYsSW5kdXN0cnksLCw3LjU5MjgzOTJlKzI0LDI3ODgwMDAuMCxVbnJlbGVhc2VkLCJNSVQgYW5kIGRlZXBzZWVrIGxpY2Vuc2UKaHR0cHM6Ly9naXRodWIuY29tL2RlZXBzZWVrLWFpL0RlZXBTZWVrLVYzP3RhYj1yZWFkbWUtb3YtZmlsZQoKSSBjYW5ub3Qgc2VlIHRyYWluaW5nIGNvZGUgaW4gdGhpcyByZXBvIGh0dHBzOi8vZ2l0aHViLmNvbS9kZWVwc2Vlay1haS9EZWVwU2Vlay1WMz90YWI9cmVhZG1lLW92LWZpbGUiLFRydWUsNTM5MDAwMC4wLCJUYWJsZSA0OiBUcmFpbmluZyBtZXRyaWMgY29tcGFyaXNvbgoKIiJDYXVzYWwgTUZVIG9ubHkgdGFrZXMgaW50byBhY2NvdW50IHRoZSBmbG9wcyBvZiB0aGUgbG93ZXIgdHJpYW5nbGUgb2YgdGhlIGF0dGVudGlvbiBtYXRyaXggKGluIGxpbmUgd2l0aCBGbGFzaEF0dGVudGlvbiksIHdoaWxlIG5vbi1jYXVzYWwgTUZVIGluY2x1ZGVzIHRoZSBmbG9wcyBvZiB0aGUgd2hvbGUgYXR0ZW50aW9uIG1hdHJpeCAoaW4gbGluZSB3aXRoIE1lZ2F0cm9uKSIiCgpURkxPUFMgKGNhdXNhbCkgPSAzODUKSDgwMCBtYXhpbXVtIEZQOCBwZXJmb3JtYW5jZSA9IDE5NzkgVEZMT1BTCgp0aGVyZWZvcmUgTUZVID0gMzg1LzE5NzkgPSAwLjE5NDciLEZQOCwsMjgxMjQ5Mi42MDg3Njg1NDUsIk9wZXJhdGlvbiBjb3VudGluZyxIYXJkd2FyZSIsZGVlcHNlZWstYWksLCwsWWVzCkRpZmZ1c2lvbiBSZW5kZXJlcixWaWRlbywiVmlkZW8gZWRpdGluZyxWaWRlby10by12aWRlbywzRCBzZWdtZW50YXRpb24iLCJOVklESUEsVW5pdmVyc2l0eSBvZiBUb3JvbnRvLFZlY3RvciBJbnN0aXR1dGUsVW5pdmVyc2l0eSBvZiBJbGxpbm9pcyBVcmJhbmEtQ2hhbXBhaWduIChVSVVDKSIsIlJ1b2ZhbiBMaWFuZywgWmFuIEdvamNpYywgSHVhbiBMaW5nLCBKYWNvYiBNdW5rYmVyZywgSm9uIEhhc3NlbGdyZW4sIFpoaS1IYW8gTGluLCBKdW4gR2FvLCBBbGV4YW5kZXIgS2VsbGVyLCBOYW5kaXRhIFZpamF5a3VtYXIsIFNhbmphIEZpZGxlciwgWmlhbiBXYW5nIiwyMDI1LTAzLTIyLERpZmZ1c2lvblJlbmRlcmVyOiBOZXVyYWwgSW52ZXJzZSBhbmQgRm9yd2FyZCBSZW5kZXJpbmcgd2l0aCBWaWRlbyBEaWZmdXNpb24gTW9kZWxzLGh0dHBzOi8vYXJ4aXYub3JnL2Ficy8yNTAxLjE4NTkwLCxTT1RBIGltcHJvdmVtZW50LCJUYWJsZSAyCgoiIkluIFRhYmxlIDIgYW5kIEZpZy4gNiwgd2UgY29tcGFyZSB3aXRoIHJlY2VudCBzdGF0ZS1vZi10aGUtYXJ0IHJlbGlnaHRpbmcgbWV0aG9kcyBEaUxpZ2h0TmV0IFs4Ml0gYW5kIE5ldXJhbCBHYWZmZXIgWzMwXS4KT3VyIG1ldGhvZCBvdXRwZXJmb3JtcyB0aGVzZSBiYXNlbGluZXMsIHBhcnRpY3VsYXJseSBpbiBzY2VuZXMgd2l0aCBjb21wbGV4IHNoYWRvd3MgYW5kIGludGVyLXJlZmxlY3Rpb25zLiIiIiwxMTAwMDAwMDAwLjAsIiIiVGhpcyBtb2RlbCBoYXMgMS4xQiBtb2RlbCBwYXJhbWV0ZXJzLiIiIiwsLCwiIiJJbiB0b3RhbCwgd2UgZ2VuZXJhdGUgMTUwLDAwMCB2aWRlb3Mgd2l0aCBwYWlyZWQgZ3JvdW5kLXRydXRoIEctYnVmZmVycyBhbmQgZW52aXJvbm1lbnQgbWFwcywgYXQgMjQgZnJhbWVzCnBlciB2aWRlbyBpbiA1MTJ4NTEyIHJlc29sdXRpb24iIiIsNDguMCwiIiJUaGUgdHJhaW5pbmcgdGFrZXMgYXJvdW5kIDIgZGF5cyBvbiAzMiBBMTAwIEdQVXMuIiIiLE5WSURJQSBBMTAwLCxDb25maWRlbnQsIlVuZGVyc3RhbmRpbmcgYW5kIG1vZGVsaW5nIGxpZ2h0aW5nIGVmZmVjdHMgYXJlIGZ1bmRhbWVudGFsIHRhc2tzIGluIGNvbXB1dGVyIHZpc2lvbiBhbmQgZ3JhcGhpY3MuIENsYXNzaWMgcGh5c2ljYWxseS1iYXNlZCByZW5kZXJpbmcgKFBCUikgYWNjdXJhdGVseSBzaW11bGF0ZXMgdGhlIGxpZ2h0IHRyYW5zcG9ydCwgYnV0IHJlbGllcyBvbiBwcmVjaXNlIHNjZW5lIHJlcHJlc2VudGF0aW9ucy0tZXhwbGljaXQgM0QgZ2VvbWV0cnksIGhpZ2gtcXVhbGl0eSBtYXRlcmlhbCBwcm9wZXJ0aWVzLCBhbmQgbGlnaHRpbmcgY29uZGl0aW9ucy0tdGhhdCBhcmUgb2Z0ZW4gaW1wcmFjdGljYWwgdG8gb2J0YWluIGluIHJlYWwtd29ybGQgc2NlbmFyaW9zLiBUaGVyZWZvcmUsIHdlIGludHJvZHVjZSBEaWZmdXNpb25SZW5kZXJlciwgYSBuZXVyYWwgYXBwcm9hY2ggdGhhdCBhZGRyZXNzZXMgdGhlIGR1YWwgcHJvYmxlbSBvZiBpbnZlcnNlIGFuZCBmb3J3YXJkIHJlbmRlcmluZyB3aXRoaW4gYSBob2xpc3RpYyBmcmFtZXdvcmsuIExldmVyYWdpbmcgcG93ZXJmdWwgdmlkZW8gZGlmZnVzaW9uIG1vZGVsIHByaW9ycywgdGhlIGludmVyc2UgcmVuZGVyaW5nIG1vZGVsIGFjY3VyYXRlbHkgZXN0aW1hdGVzIEctYnVmZmVycyBmcm9tIHJlYWwtd29ybGQgdmlkZW9zLCBwcm92aWRpbmcgYW4gaW50ZXJmYWNlIGZvciBpbWFnZSBlZGl0aW5nIHRhc2tzLCBhbmQgdHJhaW5pbmcgZGF0YSBmb3IgdGhlIHJlbmRlcmluZyBtb2RlbC4gQ29udmVyc2VseSwgb3VyIHJlbmRlcmluZyBtb2RlbCBnZW5lcmF0ZXMgcGhvdG9yZWFsaXN0aWMgaW1hZ2VzIGZyb20gRy1idWZmZXJzIHdpdGhvdXQgZXhwbGljaXQgbGlnaHQgdHJhbnNwb3J0IHNpbXVsYXRpb24uIEV4cGVyaW1lbnRzIGRlbW9uc3RyYXRlIHRoYXQgRGlmZnVzaW9uUmVuZGVyZXIgZWZmZWN0aXZlbHkgYXBwcm94aW1hdGVzIGludmVyc2UgYW5kIGZvcndhcmRzIHJlbmRlcmluZywgY29uc2lzdGVudGx5IG91dHBlcmZvcm1pbmcgdGhlIHN0YXRlLW9mLXRoZS1hcnQuIE91ciBtb2RlbCBlbmFibGVzIHByYWN0aWNhbCBhcHBsaWNhdGlvbnMgZnJvbSBhIHNpbmdsZSB2aWRlbyBpbnB1dC0taW5jbHVkaW5nIHJlbGlnaHRpbmcsIG1hdGVyaWFsIGVkaXRpbmcsIGFuZCByZWFsaXN0aWMgb2JqZWN0IGluc2VydGlvbi4iLCwsT3BlbiB3ZWlnaHRzIChub24tY29tbWVyY2lhbCksIlVuaXRlZCBTdGF0ZXMgb2YgQW1lcmljYSxDYW5hZGEsQ2FuYWRhLFVuaXRlZCBTdGF0ZXMgb2YgQW1lcmljYSIsU3RhYmxlIFZpZGVvIERpZmZ1c2lvbiwxLjI5MzQyODdlKzIwLCI3Nzk3MDAwMDAwMDAwMCBGTE9QIC8gR1BVIC8gc2VjIFtBMTAwLCBmcDE2IHJlcG9ydGVkXSAqIDMyIEdQVXMgKiA0OCBob3VycyAqIDM2MDAgc2VjIC8gaG91ciAqIDAuMyBbYXNzdW1lZCB1dGlsaXphdGlvbl0gPSAxLjI5MzQyODdlKzIwIEZMT1AiLDMyLjAsLDIwMjUtMTEtMjggMTE6NTI6MTMrMDA6MDAsLCwsLCwiSW5kdXN0cnksQWNhZGVtaWEsQWNhZGVtaWEsQWNhZGVtaWEiLCwsLCxVbnJlbGVhc2VkLCJOVklESUEgbGljZW5zZSAobm9uIGNvbW1lcmNpYWwpCmh0dHBzOi8vaHVnZ2luZ2ZhY2UuY28vbmV4dXNscmYvZGlmZnVzaW9uX3JlbmRlcmVyLWZvcndhcmQtc3ZkCmh0dHBzOi8vZ2l0aHViLmNvbS9udi10bGFicy9kaWZmdXNpb24tcmVuZGVyZXIvdHJlZS9tYWluIiwsLCxGUDE2LCwyNTExMi42NTk2MTEwOTI3MTcsSGFyZHdhcmUsbmV4dXNscmYsLCwsWWVzCkhpQ0VHTk4sQmlvbG9neSwzRCBjaHJvbW9zb21lIHN0cnVjdHVyZXMgcmVjb25zdHJ1Y3Rpb24sVW5pdmVyc2l0eSBvZiBNaXNzb3VyaSwiWWFubGkgV2FuZywgSmlhbmxpbiBDaGVuZyIsMjAyNS0wMy0yMixSZWNvbnN0cnVjdGluZyAzRCBjaHJvbW9zb21lIHN0cnVjdHVyZXMgZnJvbSBzaW5nbGUtY2VsbCBIaS1DIGRhdGEgd2l0aCBTTygzKS1lcXVpdmFyaWFudCBncmFwaCBuZXVyYWwgbmV0d29ya3MgLGh0dHBzOi8vYWNhZGVtaWMub3VwLmNvbS9uYXJnYWIvYXJ0aWNsZS83LzEvbHFhZjAyNy84MDkwMzMxLCwsLCwsLCwsLCwsLCxVbmtub3duLCJUaGUgc3BhdGlhbCBjb25mb3JtYXRpb24gb2YgY2hyb21vc29tZXMgYW5kIGdlbm9tZXMgb2Ygc2luZ2xlIGNlbGxzIGlzIHJlbGV2YW50IHRvIGNlbGx1bGFyIGZ1bmN0aW9uIGFuZCB1c2VmdWwgZm9yIGVsdWNpZGF0aW5nIHRoZSBtZWNoYW5pc20gdW5kZXJseWluZyBnZW5lIGV4cHJlc3Npb24gYW5kIGdlbm9tZSBtZXRoeWxhdGlvbi4gVGhlIGNocm9tb3NvbWFsIGNvbnRhY3RzIChpLmUuIGNocm9tb3NvbWFsIHJlZ2lvbnMgaW4gc3BhdGlhbCBwcm94aW1pdHkpIGVudGFpbGluZyB0aGUgdGhyZWUtZGltZW5zaW9uYWwgKDNEKSBzdHJ1Y3R1cmUgb2YgdGhlIGdlbm9tZSBvZiBhIHNpbmdsZSBjZWxsIGNhbiBiZSBvYnRhaW5lZCBieSBzaW5nbGUtY2VsbCBjaHJvbW9zb21lIGNvbmZvcm1hdGlvbiBjYXB0dXJlIHRlY2huaXF1ZXMsIHN1Y2ggYXMgc2luZ2xlLWNlbGwgSGktQyAoU2NIaS1DKS4gSG93ZXZlciwgZHVlIHRvIHRoZSBzcGFyc2l0eSBvZiBjaHJvbW9zb21hbCBjb250YWN0cyBpbiBTY0hpLUMgZGF0YSwgaXQgaXMgc3RpbGwgY2hhbGxlbmdpbmcgZm9yIHRyYWRpdGlvbmFsIDNEIGNvbmZvcm1hdGlvbiBvcHRpbWl6YXRpb24gbWV0aG9kcyB0byByZWNvbnN0cnVjdCB0aGUgM0QgY2hyb21vc29tZSBzdHJ1Y3R1cmVzIGZyb20gU2NIaS1DIGRhdGEuIEhlcmUsIHdlIHByZXNlbnQgYSBtYWNoaW5lIGxlYXJuaW5nLWJhc2VkIG1ldGhvZCBiYXNlZCBvbiBhIG5vdmVsIFNPKDMpLWVxdWl2YXJpYW50IGdyYXBoIG5ldXJhbCBuZXR3b3JrIChIaUNFR05OKSB0byByZWNvbnN0cnVjdCAzRCBzdHJ1Y3R1cmVzIG9mIGNocm9tb3NvbWVzIG9mIHNpbmdsZSBjZWxscyBmcm9tIFNjSGktQyBkYXRhLiBIaUNFR05OIGNvbnNpc3RlbnRseSBvdXRwZXJmb3JtcyBib3RoIHRoZSB0cmFkaXRpb25hbCBvcHRpbWl6YXRpb24gbWV0aG9kcyBhbmQgdGhlIG9ubHkgb3RoZXIgZGVlcCBsZWFybmluZyBtZXRob2QgYWNyb3NzIGRpdmVyc2UgY2VsbHMsIGRpZmZlcmVudCBzdHJ1Y3R1cmFsIHJlc29sdXRpb25zLCBhbmQgZGlmZmVyZW50IG5vaXNlIGxldmVscyBvZiB0aGUgZGF0YS4gTW9yZW92ZXIsIEhpQ0VHTk4gaXMgcm9idXN0IGFnYWluc3QgdGhlIG5vaXNlIGluIHRoZSBTY0hpLUMgZGF0YS4iLCwsT3BlbiB3ZWlnaHRzICh1bnJlc3RyaWN0ZWQpLFVuaXRlZCBTdGF0ZXMgb2YgQW1lcmljYSwsLCwsLDIwMjUtMTEtMjggMTE6NTI6MTMrMDA6MDAsLCwsLCxBY2FkZW1pYSwsLCwsT3BlbiBzb3VyY2UsIlRoZSBzb3VyY2UgY29kZSBvZiBIaUNFR05OIGlzIGF2YWlsYWJsZSBhdCB0aGUgR2l0SHViCnJlcG9zaXRvcnk6IGh0dHBzOi8vZ2l0aHViLmNvbS9CaW9pbmZvTWFjaGluZUxlYXJuaW5nLwpIaUNFR05OIGFuZCBhdCBGaWdTaGFyZTogaHR0cHM6Ly9kb2kub3JnLzEwLjYwODQvbTkuCmZpZ3NoYXJlLjI3MTE5NzcyLiBUaGUgTElORSBwYWNrYWdlIHVzZWQgYnkgSGlDRUdOTgppcyBhdmFpbGFibGUgYXQgaHR0cHM6Ly9naXRodWIuY29tL3RhbmdqaWFucGt1L0xJTkUuCgpNSVQgbGljZW5zZSIsLCwsLCwsLCwsLCxZZXMKQ29kZVNjaWVudGlzdCwsLEFsbGVuIEluc3RpdHV0ZSBmb3IgQUksIlBldGVyIEphbnNlbiwgT3l2aW5kIFRhZmpvcmQsIE1hcmlzc2EgUmFkZW5za3ksIFBhbyBTaWFuZ2xpdWx1ZSwgVG9tIEhvcGUsIEJoYXZhbmEgRGFsdmkgTWlzaHJhLCBCb2RoaXNhdHR3YSBQcmFzYWQgTWFqdW1kZXIsIERhbmllbCBTLiBXZWxkLCBQZXRlciBDbGFyayIsMjAyNS0wMy0yMCxDb2RlU2NpZW50aXN0OiBFbmQtdG8tRW5kIFNlbWktQXV0b21hdGVkIFNjaWVudGlmaWMgRGlzY292ZXJ5IHdpdGggQ29kZS1iYXNlZCBFeHBlcmltZW50YXRpb24saHR0cHM6Ly9hcnhpdi5vcmcvYWJzLzI1MDMuMjI3MDgsLCwsLCwsLCwsLCwsLFVua25vd24sIkRlc3BpdGUgdGhlIHN1cmdlIG9mIGludGVyZXN0IGluIGF1dG9ub21vdXMgc2NpZW50aWZpYyBkaXNjb3ZlcnkgKEFTRCkgb2Ygc29mdHdhcmUgYXJ0aWZhY3RzIChlLmcuLCBpbXByb3ZlZCBNTCBhbGdvcml0aG1zKSwgY3VycmVudCBBU0Qgc3lzdGVtcyBmYWNlIHR3byBrZXkgbGltaXRhdGlvbnM6ICgxKSB0aGV5IGxhcmdlbHkgZXhwbG9yZSB2YXJpYW50cyBvZiBleGlzdGluZyBjb2RlYmFzZXMgb3Igc2ltaWxhcmx5IGNvbnN0cmFpbmVkIGRlc2lnbiBzcGFjZXMsIGFuZCAoMikgdGhleSBwcm9kdWNlIGxhcmdlIHZvbHVtZXMgb2YgcmVzZWFyY2ggYXJ0aWZhY3RzIChzdWNoIGFzIGF1dG9tYXRpY2FsbHkgZ2VuZXJhdGVkIHBhcGVycyBhbmQgY29kZSkgdGhhdCBhcmUgdHlwaWNhbGx5IGV2YWx1YXRlZCB1c2luZyBjb25mZXJlbmNlLXN0eWxlIHBhcGVyIHJldmlldyB3aXRoIGxpbWl0ZWQgZXZhbHVhdGlvbiBvZiBjb2RlLiBJbiB0aGlzIHdvcmsgd2UgaW50cm9kdWNlIENvZGVTY2llbnRpc3QsIGEgbm92ZWwgQVNEIHN5c3RlbSB0aGF0IGZyYW1lcyBpZGVhdGlvbiBhbmQgZXhwZXJpbWVudCBjb25zdHJ1Y3Rpb24gYXMgYSBmb3JtIG9mIGdlbmV0aWMgc2VhcmNoIGpvaW50bHkgb3ZlciBjb21iaW5hdGlvbnMgb2YgcmVzZWFyY2ggYXJ0aWNsZXMgYW5kIGNvZGVibG9ja3MgZGVmaW5pbmcgY29tbW9uIGFjdGlvbnMgaW4gYSBkb21haW4gKGxpa2UgcHJvbXB0aW5nIGEgbGFuZ3VhZ2UgbW9kZWwpLiBXZSB1c2UgdGhpcyBwYXJhZGlnbSB0byBjb25kdWN0IGh1bmRyZWRzIG9mIGF1dG9tYXRlZCBleHBlcmltZW50cyBvbiBtYWNoaW5lLWdlbmVyYXRlZCBpZGVhcyBicm9hZGx5IGluIHRoZSBkb21haW4gb2YgYWdlbnRzIGFuZCB2aXJ0dWFsIGVudmlyb25tZW50cywgd2l0aCB0aGUgc3lzdGVtIHJldHVybmluZyAxOSBkaXNjb3ZlcmllcywgNiBvZiB3aGljaCB3ZXJlIGp1ZGdlZCBhcyBiZWluZyBib3RoIGF0IGxlYXN0IG1pbmltYWxseSBzb3VuZCBhbmQgaW5jcmVtZW50YWxseSBub3ZlbCBhZnRlciBhIG11bHRpLWZhY2V0ZWQgZXZhbHVhdGlvbiBiZXlvbmQgdGhhdCB0eXBpY2FsbHkgY29uZHVjdGVkIGluIHByaW9yIHdvcmssIGluY2x1ZGluZyBleHRlcm5hbCAoY29uZmVyZW5jZS1zdHlsZSkgcmV2aWV3LCBjb2RlIHJldmlldywgYW5kIHJlcGxpY2F0aW9uIGF0dGVtcHRzLiBNb3Jlb3ZlciwgdGhlIGRpc2NvdmVyaWVzIHNwYW4gbmV3IHRhc2tzLCBhZ2VudHMsIG1ldHJpY3MsIGFuZCBkYXRhLCBzdWdnZXN0aW5nIGEgcXVhbGl0YXRpdmUgc2hpZnQgZnJvbSBiZW5jaG1hcmsgb3B0aW1pemF0aW9uIHRvIGJyb2FkZXIgZGlzY292ZXJpZXMuIiwsLCxVbml0ZWQgU3RhdGVzIG9mIEFtZXJpY2EsLCwsLCwyMDI1LTExLTI4IDExOjUyOjEzKzAwOjAwLCwsLCwsUmVzZWFyY2ggY29sbGVjdGl2ZSwsLCwsLCwsLCwsLCwsLCwsLApHZXpoaSAo5qC86Ie05aSn5qih5Z6LKSxMYW5ndWFnZSwiVGV4dCBzdW1tYXJpemF0aW9uLFNlbWFudGljIHNlYXJjaCIsIlRyb3kgSW5mb3JtYXRpb24gVGVjaG5vbG9neSBDby4sIEx0ZC4iLCwyMDI1LTAzLTE5LENBQyByZWdpc3RyeSxodHRwczovL3dlYi5hcmNoaXZlLm9yZy93ZWIvMjAyNTA2MjQwNzI5NDUvaHR0cHM6Ly9maW5hbmNlLnNpbmEuY29tLmNuL3N0b2NrL3JlbG5ld3MvY24vMjAyNS0wMy0xOS9kb2MtaW5lcWZjeWU1NTM5MDY4LnNodG1sLCwsLCwsLCwsLCwsLCxVbmtub3duLCwsLCxDaGluYSwsLCwsLDIwMjYtMDItMTEgMTk6MjY6MjcrMDA6MDAsLCwsLCxJbmR1c3RyeSwsLCwsLCwsLCwsLCwsLCwsLApvMS1wcm8sIkxhbmd1YWdlLE1hdGhlbWF0aWNzLE11bHRpbW9kYWwiLCJDb2RlIGdlbmVyYXRpb24sTGFuZ3VhZ2UgbW9kZWxpbmcvZ2VuZXJhdGlvbixRdWFudGl0YXRpdmUgcmVhc29uaW5nLENoYXQsUXVlc3Rpb24gYW5zd2VyaW5nLFRyYW5zbGF0aW9uLE1hdGhlbWF0aWNhbCByZWFzb25pbmciLE9wZW5BSSwsMjAyNS0wMy0xOSxJbnRyb2R1Y2luZyBDaGF0R1BUIFBybzogQnJvYWRlbmluZyB1c2FnZSBvZiBmcm9udGllciBBSS4saHR0cHM6Ly9vcGVuYWkuY29tL2luZGV4L2ludHJvZHVjaW5nLWNoYXRncHQtcHJvLywsIlNPVEEgaW1wcm92ZW1lbnQsU2lnbmlmaWNhbnQgdXNlIiwiU09UQSBpbiBHUFFBIGFtb25nIG90aGVyczogaHR0cHM6Ly9vcGVuYWkuY29tL2luZGV4L2xlYXJuaW5nLXRvLXJlYXNvbi13aXRoLWxsbXMvIAoKIiJ3ZSByZWNydWl0ZWQgZXhwZXJ0cyB3aXRoIFBoRHMgdG8gYW5zd2VyIEdQUUEtZGlhbW9uZCBxdWVzdGlvbnMuIFdlIGZvdW5kIHRoYXQgbzEgc3VycGFzc2VkIHRoZSBwZXJmb3JtYW5jZSBvZiB0aG9zZSBodW1hbiBleHBlcnRzLCBiZWNvbWluZyB0aGUgZmlyc3QgbW9kZWwgdG8gZG8gc28gb24gdGhpcyBiZW5jaG1hcmsuIiIKCiIiV2l0aCBpdHMgdmlzaW9uIHBlcmNlcHRpb24gY2FwYWJpbGl0aWVzIGVuYWJsZWQsIG8xIHNjb3JlZCA3OC4yJSBvbiBNTU1VLCBtYWtpbmcgaXQgdGhlIGZpcnN0IG1vZGVsIHRvIGJlIGNvbXBldGl0aXZlIHdpdGggaHVtYW4gZXhwZXJ0cy4iIiIsLCwsLCwsLCwsLExpa2VseSwiV2UndmUgZGV2ZWxvcGVkIGEgbmV3IHNlcmllcyBvZiBBSSBtb2RlbHMgZGVzaWduZWQgdG8gc3BlbmQgbW9yZSB0aW1lIHRoaW5raW5nIGJlZm9yZSB0aGV5IHJlc3BvbmQuIFRoZXkgY2FuIHJlYXNvbiB0aHJvdWdoIGNvbXBsZXggdGFza3MgYW5kIHNvbHZlIGhhcmRlciBwcm9ibGVtcyB0aGFuIHByZXZpb3VzIG1vZGVscyBpbiBzY2llbmNlLCBjb2RpbmcsIGFuZCBtYXRoLgoKVG9kYXksIHdlIGFyZSByZWxlYXNpbmcgdGhlIGZpcnN0IG9mIHRoaXMgc2VyaWVzIGluIENoYXRHUFQgYW5kIG91ciBBUEkuIFRoaXMgaXMgYSBwcmV2aWV3IGFuZCB3ZSBleHBlY3QgcmVndWxhciB1cGRhdGVzIGFuZCBpbXByb3ZlbWVudHMuIEFsb25nc2lkZSB0aGlzIHJlbGVhc2UsIHdl4oCZcmUgYWxzbyBpbmNsdWRpbmcgZXZhbHVhdGlvbnMgZm9yIHRoZSBuZXh0IHVwZGF0ZSwgY3VycmVudGx5IGluIGRldmVsb3BtZW50LiIsLCxBUEkgYWNjZXNzLFVuaXRlZCBTdGF0ZXMgb2YgQW1lcmljYSwsLCwsLDIwMjYtMDQtMjQgMTk6MzE6MzgrMDA6MDAsLCwsLCxJbmR1c3RyeSwsLCwsVW5yZWxlYXNlZCwsVHJ1ZSwsLCwsLCwsLCwsTm8KTGxhbWEgTmVtb3Ryb24gTmFubyA4QixMYW5ndWFnZSwiTGFuZ3VhZ2UgbW9kZWxpbmcvZ2VuZXJhdGlvbixRdWVzdGlvbiBhbnN3ZXJpbmcsUXVhbnRpdGF0aXZlIHJlYXNvbmluZyxDb2RlIGdlbmVyYXRpb24sTmV1cmFsIEFyY2hpdGVjdHVyZSBTZWFyY2ggLSBOQVMiLE5WSURJQSwiQWtoaWFkIEJlcmNvdmljaCwgSXRheSBMZXZ5LCBJemlrIEdvbGFuLCBNb2hhbW1hZCBEYWJiYWgsIFJhbiBFbC1ZYW5pdiwgT21yaSBQdW55LCBJZG8gR2FsaWwsIFphY2ggTW9zaGUsIFRvbWVyIFJvbmVuLCBOYWplZWIgTmFid2FuaSwgSWRvIFNoYWhhZiwgT3JlbiBUcm9wcCwgRWh1ZCBLYXJwYXMsIFJhbiBaaWxiZXJzdGVpbiwgSmlhcWkgWmVuZywgU291bXllIFNpbmdoYWwsIEFsZXhhbmRlciBCdWtoYXJpbiwgWWlhbiBaaGFuZywgVHVncnVsIEtvbnVrLCBHZXJhbGQgU2hlbiwgQW1leWEgU3VuaWwgTWFoYWJhbGVzaHdhcmthciwgQmlsYWwgS2FydGFsLCBZb3NoaSBTdWhhcmEsIE9saXZpZXIgRGVsYWxsZWF1LCBaaWppYSBDaGVuLCBaaGlsaW4gV2FuZywgRGF2aWQgTW9zYWxsYW5lemhhZCwgQWRpIFJlbmR1Y2hpbnRhbGEsIEhhaWZlbmcgUWlhbiwgRGltYSBSZWtlc2gsIEZlaSBKaWEsIFNvbXNodWJyYSBNYWp1bWRhciwgVmFoaWQgTm9yb296aSwgV2FzaSBVZGRpbiBBaG1hZCwgU2VhbiBOYXJlbnRoaXJhbiwgQWxla3NhbmRlciBGaWNlaywgTWVocnphZCBTYW1hZGksIEpvY2VseW4gSHVhbmcsIFNpZGRoYXJ0aGEgSmFpbiwgSWdvciBHaXRtYW4sIEl2YW4gTW9zaGtvdiwgV2VpIER1LCBTaHViaGFtIFRvc2huaXdhbCwgR2VvcmdlIEFybXN0cm9uZywgQnJhbmlzbGF2IEtpc2FjYW5pbiwgTWF0dmVpIE5vdmlrb3YsIERhcmlhIEdpdG1hbiwgRXZlbGluYSBCYWtodHVyaW5hLCBKYW5lIFBvbGFrIFNjb3djcm9mdCwgSm9obiBLYW1hbHUsIERhbiBTdSwgS2V6aGkgS29uZywgTWFya3VzIEtsaWVnbCwgUmFiZWVoIEthcmltaSwgWWluZyBMaW4sIFNhbmplZXYgU2F0aGVlc2gsIEp1cGluZGVyIFBhcm1hciwgUHJpdGFtIEd1bmRlY2hhLCBCcmFuZG9uIE5vcmljaywgSm9zZXBoIEplbm5pbmdzLCBTaHJpbWFpIFByYWJodW1veWUsIFN5ZWRhIE5haGlkYSBBa3RlciwgTW9zdG9mYSBQYXR3YXJ5LCBBYmhpbmF2IEtoYXR0YXIsIERlZXBhayBOYXJheWFuYW4sIFJvZ2VyIFdhbGVmZmUsIEppbW15IFpoYW5nLCBCb3ItWWlpbmcgU3UsIEd1eXVlIEh1YW5nLCBUZXJyeSBLb25nLCBQYXJ0aCBDaGFkaGEsIFNhaGlsIEphaW4sIENocmlzdGluZSBIYXJ2ZXksIEVsYWQgU2VnYWwsIEppbmluZyBIdWFuZywgU2VyZ2V5IEthc2hpcnNreSwgUm9iZXJ0IE1jUXVlZW4sIEl6enkgUHV0dGVybWFuLCBHZW9yZ2UgTGFtLCBBcnVuIFZlbmthdGVzYW4sIFNoZXJyeSBXdSwgVmluaCBOZ3V5ZW4sIE1hbm9qIEtpbGFydSwgQW5kcmV3IFdhbmcsIEFubmEgV2Fybm8sIEFiaGlsYXNoIFNvbWFzYW11ZHJhbWF0aCwgU2FuZGlwIEJoYXNrYXIsIE1ha2EgRG9uZywgTmF2ZSBBc3NhZiwgU2hhaGFyIE1vciwgT21lciBVbGxtYW4gQXJnb3YsIFNjb3QgSnVua2luLCBPbGVrc2FuZHIgUm9tYW5lbmtvLCBQZWRybyBMYXJyb3ksIE1vbmlrYSBLYXRhcml5YSwgTWFyY28gUm92aW5lbGxpLCBWaWppIEJhbGFzLCBOaWNob2xhcyBFZGVsbWFuLCBBbmFoaXRhIEJoaXdhbmRpd2FsbGEsIE11dGh1IFN1YnJhbWFuaWFtIGV0IGFsLiAoMzIgYWRkaXRpb25hbCBhdXRob3JzIG5vdCBzaG93bikiLDIwMjUtMDMtMTgsTmFubyBpcyA4QiBmaW5lLXR1bmVkIGZyb20gTGxhbWEgMy4xIDhCIGZvciBoaWdoZXN0IGFjY3VyYWN5IG9uIFBDIGFuZCBlZGdlLixodHRwczovL2FyeGl2Lm9yZy9hYnMvMjUwNS4wMDk0OSwsLCw4MDAwMDAwMDAwLjAsRGVuc2UgZGVjb2Rlci1vbmx5IFRyYW5zZm9ybWVyIG1vZGVsLCwsNDUwMDAwMDAwMDAwLCJTRlQ6CiIiTE4tTmFubyBkaWZmZXJlbnRseSBmcm9tIG90aGVyIG1vZGVscyBiZWxvdywgdW5kZXJnb2VzIGEgdGhyZWUtc3RhZ2UgU0ZUIHBpcGVsaW5lIHdpdGggYSBnbG9iYWwgYmF0Y2ggc2l6ZSBvZiAyNTYgdXNpbmcgc2VxdWVuY2UgcGFja2luZyB3aXRoIGVmZmVjdGl2ZSBzZXF1ZW5jZSBsZW5ndGggb2YgMzJrIHRva2Vucy4gSW4gdGhlIGZpcnN0IHN0YWdlLCB0aGUgbW9kZWwgaXMgZmluZS10dW5lZCBleGNsdXNpdmVseSBvbiByZWFzb25pbmcgZGF0YSBmcm9tIGNvZGUsIG1hdGgsIGFuZCBzY2llbmNlIGRvbWFpbnMgKFNlY3Rpb24gMy4xKSB3aXRoIGEgbGVhcm5pbmcgcmF0ZSBvZiAxZeKIkjQgZm9yIGZvdXIgZXBvY2hzLiIiCgpmb3IgU3VwZXIgbW9kZWwgKGZyb20gdGhlIGJsb2cpICIiNjBCIHRva2VucyBvZiBzeW50aGV0aWMgZGF0YSAocmVwcmVzZW50aW5nIDRNIG9mIHRoZSAzME0gZ2VuZXJhdGVkIHNhbXBsZXMpIiIgLT4gdGhlIGVudGlyZSBkYXRhc2V0IGlzIH40NTBCIHRva2VucyAiLCwsLCxMaWtlbHksIkxsYW1hLTMuMS1OZW1vdHJvbi1OYW5vLThCLXYxIGlzIGEgbGFyZ2UgbGFuZ3VhZ2UgbW9kZWwgKExMTSkgd2hpY2ggaXMgYSBkZXJpdmF0aXZlIG9mIE1ldGEgTGxhbWEtMy4xLThCLUluc3RydWN0IChBS0EgdGhlIHJlZmVyZW5jZSBtb2RlbCkuIEl0IGlzIGEgcmVhc29uaW5nIG1vZGVsIHRoYXQgaXMgcG9zdCB0cmFpbmVkIGZvciByZWFzb25pbmcsIGh1bWFuIGNoYXQgcHJlZmVyZW5jZXMsIGFuZCB0YXNrcywgc3VjaCBhcyBSQUcgYW5kIHRvb2wgY2FsbGluZy4KCkxsYW1hLTMuMS1OZW1vdHJvbi1OYW5vLThCLXYxIGlzIGEgbW9kZWwgd2hpY2ggb2ZmZXJzIGEgZ3JlYXQgdHJhZGVvZmYgYmV0d2VlbiBtb2RlbCBhY2N1cmFjeSBhbmQgZWZmaWNpZW5jeS4gSXQgaXMgY3JlYXRlZCBmcm9tIExsYW1hIDMuMSA4QiBJbnN0cnVjdCBhbmQgb2ZmZXJzIGltcHJvdmVtZW50cyBpbiBtb2RlbCBhY2N1cmFjeS4gVGhlIG1vZGVsIGZpdHMgb24gYSBzaW5nbGUgUlRYIEdQVSBhbmQgY2FuIGJlIHVzZWQgbG9jYWxseS4gVGhlIG1vZGVsIHN1cHBvcnRzIGEgY29udGV4dCBsZW5ndGggb2YgMTI4Sy4KClRoaXMgbW9kZWwgdW5kZXJ3ZW50IGEgbXVsdGktcGhhc2UgcG9zdC10cmFpbmluZyBwcm9jZXNzIHRvIGVuaGFuY2UgYm90aCBpdHMgcmVhc29uaW5nIGFuZCBub24tcmVhc29uaW5nIGNhcGFiaWxpdGllcy4gVGhp</x:v>
      </x:c>
    </x:row>
    <x:row r="45" ht="18" customHeight="1">
      <x:c r="A45" s="17" t="n">
        <x:v>40</x:v>
      </x:c>
      <x:c r="B45" s="17" t="n">
        <x:v>309</x:v>
      </x:c>
      <x:c r="C45" s="94" t="str">
        <x:v>cyBpbmNsdWRlcyBhIHN1cGVydmlzZWQgZmluZS10dW5pbmcgc3RhZ2UgZm9yIE1hdGgsIENvZGUsIFJlYXNvbmluZywgYW5kIFRvb2wgQ2FsbGluZyBhcyB3ZWxsIGFzIG11bHRpcGxlIHJlaW5mb3JjZW1lbnQgbGVhcm5pbmcgKFJMKSBzdGFnZXMgdXNpbmcgUkVJTkZPUkNFIChSTE9PKSBhbmQgT25saW5lIFJld2FyZC1hd2FyZSBQcmVmZXJlbmNlIE9wdGltaXphdGlvbiAoUlBPKSBhbGdvcml0aG1zIGZvciBib3RoIGNoYXQgYW5kIGluc3RydWN0aW9uLWZvbGxvd2luZy4gVGhlIGZpbmFsIG1vZGVsIGNoZWNrcG9pbnQgaXMgb2J0YWluZWQgYWZ0ZXIgbWVyZ2luZyB0aGUgZmluYWwgU0ZUIGFuZCBPbmxpbmUgUlBPIGNoZWNrcG9pbnRzLiIsNC4wLCxPcGVuIHdlaWdodHMgKHJlc3RyaWN0ZWQgdXNlKSxVbml0ZWQgU3RhdGVzIG9mIEFtZXJpY2EsTGxhbWEgMy4xLThCLDguNjRlKzIyLDYgRkxPUCAvIHRva2VuIC8gcGFyYW1ldGVyICogOCAqIDEwXjkgcGFyYW1ldGVycyAqIDQ1MCAqIDEwXjkgdG9rZW5zICogNCBlcG9jaHMgPSA4LjY0ZSsyMiBGTE9QLCwsMjAyNS0xMS0yOCAxMTo1MjoxMyswMDowMCwsLCwsLEluZHVzdHJ5LCwsLCxVbnJlbGVhc2VkLCJHT1ZFUk5JTkcgVEVSTVM6IFlvdXIgdXNlIG9mIHRoaXMgbW9kZWwgaXMgZ292ZXJuZWQgYnkgdGhlIE5WSURJQSBPcGVuIE1vZGVsIExpY2Vuc2UuIEFkZGl0aW9uYWwgSW5mb3JtYXRpb246IExsYW1hIDMuMSBDb21tdW5pdHkgTGljZW5zZSBBZ3JlZW1lbnQuIEJ1aWx0IHdpdGggTGxhbWEuCgoiIk1vZGVscyBhcmUgY29tbWVyY2lhbGx5IHVzYWJsZSIiCgpodHRwczovL2h1Z2dpbmdmYWNlLmNvL252aWRpYS9MbGFtYS0zLjEtTmVtb3Ryb24tTmFuby04Qi12MSIsLCwsLCwsT3BlcmF0aW9uIGNvdW50aW5nLG52aWRpYSwsLCxZZXMKTGxhbWEgTmVtb3Ryb24gVWx0cmEgMjUzQixMYW5ndWFnZSwiTGFuZ3VhZ2UgbW9kZWxpbmcvZ2VuZXJhdGlvbixRdWVzdGlvbiBhbnN3ZXJpbmcsUXVhbnRpdGF0aXZlIHJlYXNvbmluZyxDb2RlIGdlbmVyYXRpb24sTmV1cmFsIEFyY2hpdGVjdHVyZSBTZWFyY2ggLSBOQVMiLE5WSURJQSwiQWtoaWFkIEJlcmNvdmljaCwgSXRheSBMZXZ5LCBJemlrIEdvbGFuLCBNb2hhbW1hZCBEYWJiYWgsIFJhbiBFbC1ZYW5pdiwgT21yaSBQdW55LCBJZG8gR2FsaWwsIFphY2ggTW9zaGUsIFRvbWVyIFJvbmVuLCBOYWplZWIgTmFid2FuaSwgSWRvIFNoYWhhZiwgT3JlbiBUcm9wcCwgRWh1ZCBLYXJwYXMsIFJhbiBaaWxiZXJzdGVpbiwgSmlhcWkgWmVuZywgU291bXllIFNpbmdoYWwsIEFsZXhhbmRlciBCdWtoYXJpbiwgWWlhbiBaaGFuZywgVHVncnVsIEtvbnVrLCBHZXJhbGQgU2hlbiwgQW1leWEgU3VuaWwgTWFoYWJhbGVzaHdhcmthciwgQmlsYWwgS2FydGFsLCBZb3NoaSBTdWhhcmEsIE9saXZpZXIgRGVsYWxsZWF1LCBaaWppYSBDaGVuLCBaaGlsaW4gV2FuZywgRGF2aWQgTW9zYWxsYW5lemhhZCwgQWRpIFJlbmR1Y2hpbnRhbGEsIEhhaWZlbmcgUWlhbiwgRGltYSBSZWtlc2gsIEZlaSBKaWEsIFNvbXNodWJyYSBNYWp1bWRhciwgVmFoaWQgTm9yb296aSwgV2FzaSBVZGRpbiBBaG1hZCwgU2VhbiBOYXJlbnRoaXJhbiwgQWxla3NhbmRlciBGaWNlaywgTWVocnphZCBTYW1hZGksIEpvY2VseW4gSHVhbmcsIFNpZGRoYXJ0aGEgSmFpbiwgSWdvciBHaXRtYW4sIEl2YW4gTW9zaGtvdiwgV2VpIER1LCBTaHViaGFtIFRvc2huaXdhbCwgR2VvcmdlIEFybXN0cm9uZywgQnJhbmlzbGF2IEtpc2FjYW5pbiwgTWF0dmVpIE5vdmlrb3YsIERhcmlhIEdpdG1hbiwgRXZlbGluYSBCYWtodHVyaW5hLCBKYW5lIFBvbGFrIFNjb3djcm9mdCwgSm9obiBLYW1hbHUsIERhbiBTdSwgS2V6aGkgS29uZywgTWFya3VzIEtsaWVnbCwgUmFiZWVoIEthcmltaSwgWWluZyBMaW4sIFNhbmplZXYgU2F0aGVlc2gsIEp1cGluZGVyIFBhcm1hciwgUHJpdGFtIEd1bmRlY2hhLCBCcmFuZG9uIE5vcmljaywgSm9zZXBoIEplbm5pbmdzLCBTaHJpbWFpIFByYWJodW1veWUsIFN5ZWRhIE5haGlkYSBBa3RlciwgTW9zdG9mYSBQYXR3YXJ5LCBBYmhpbmF2IEtoYXR0YXIsIERlZXBhayBOYXJheWFuYW4sIFJvZ2VyIFdhbGVmZmUsIEppbW15IFpoYW5nLCBCb3ItWWlpbmcgU3UsIEd1eXVlIEh1YW5nLCBUZXJyeSBLb25nLCBQYXJ0aCBDaGFkaGEsIFNhaGlsIEphaW4sIENocmlzdGluZSBIYXJ2ZXksIEVsYWQgU2VnYWwsIEppbmluZyBIdWFuZywgU2VyZ2V5IEthc2hpcnNreSwgUm9iZXJ0IE1jUXVlZW4sIEl6enkgUHV0dGVybWFuLCBHZW9yZ2UgTGFtLCBBcnVuIFZlbmthdGVzYW4sIFNoZXJyeSBXdSwgVmluaCBOZ3V5ZW4sIE1hbm9qIEtpbGFydSwgQW5kcmV3IFdhbmcsIEFubmEgV2Fybm8sIEFiaGlsYXNoIFNvbWFzYW11ZHJhbWF0aCwgU2FuZGlwIEJoYXNrYXIsIE1ha2EgRG9uZywgTmF2ZSBBc3NhZiwgU2hhaGFyIE1vciwgT21lciBVbGxtYW4gQXJnb3YsIFNjb3QgSnVua2luLCBPbGVrc2FuZHIgUm9tYW5lbmtvLCBQZWRybyBMYXJyb3ksIE1vbmlrYSBLYXRhcml5YSwgTWFyY28gUm92aW5lbGxpLCBWaWppIEJhbGFzLCBOaWNob2xhcyBFZGVsbWFuLCBBbmFoaXRhIEJoaXdhbmRpd2FsbGEsIE11dGh1IFN1YnJhbWFuaWFtIGV0IGFsLiAoMzIgYWRkaXRpb25hbCBhdXRob3JzIG5vdCBzaG93bikiLDIwMjUtMDMtMTgsVWx0cmEgaXMgMjUzQiBkaXN0aWxsZWQgZnJvbSBMbGFtYSAzLjEgNDA1QiBmb3IgbWF4aW11bSBhZ2VudGljIGFjY3VyYWN5IG9uIG11bHRpLUdQVSBkYXRhIGNlbnRlciBzZXJ2ZXJzLixodHRwczovL2FyeGl2Lm9yZy9hYnMvMjUwNS4wMDk0OSwsLCwyNTMwMDAwMDAwMDAuMCwiMjUzQgoiIkRlbnNlIGRlY29kZXItb25seSBUcmFuc2Zvcm1lciBtb2RlbCBOZXR3b3JrIEFyY2hpdGVjdHVyZTogTGxhbWEtMy4xLTQwNUItSW5zdHJ1Y3QsIGN1c3RvbWl6ZWQgdGhyb3VnaCBOZXVyYWwgQXJjaGl0ZWN0dXJlIFNlYXJjaCAoTkFTKQoKKipUaGlzIG1vZGVsIHdhcyBkZXZlbG9wZWQgYmFzZWQgb24gTGxhbWEtMy4xLTQwNUItSW5zdHJ1Y3QKKiogVGhpcyBtb2RlbCBoYXMgMjUzQiBtb2RlbCBwYXJhbWV0ZXJzLiIiIiwzLjkxMTAwMWUrMjUsIlRvdGFsIHRyYWluaW5nIGNvbXB1dGU6IDMuOGUrMjUgRkxPUCAoYmFzZSBtb2RlbCkgKyAxLjExZSsyNCBGTE9QIChmaW5lLXR1bmluZykgPSAzLjllMjUgRkxPUApTZWUgY2FsY3VsYXRpb24gaW4gdGhlIGZpbmV0dW5lIGNvbXB1dGUgbm90ZXMuIiw2MDMwMDAwMDAwMDAsIktEICsgQ29udGludWVkIFRyYWluaW5nOiAKIiJMTi1VbHRyYSBpcyBmaXJzdCB0cmFpbmVkIHdpdGgga25vd2xlZGdlIGRpc3RpbGxhdGlvbiBmb3IgNjVCIHRva2VucyB1c2luZyB0aGUgc2FtZSBkaXN0aWxsYXRpb24gZGF0YXNldCwgZm9sbG93ZWQgYnkgODhCIHRva2VucyBvZiBjb250aW51ZWQgdHJhaW5pbmcgb24gdGhlIE5lbW90cm9uLUggcGhhc2UgNCBwcmV0cmFpbmluZyBkYXRhc2V0IChOVklESUEgZXQgYWwuLCAyMDI1KS4iIiAoZnJvbSB0aGUgcGFwZXIpCgpSZWFzb25pbmcgdHJhaW5pbmcgZGF0YSAoU0ZUKTogCmZvciBTdXBlciBtb2RlbCAoZnJvbSB0aGUgYmxvZykgIiI2MEIgdG9rZW5zIG9mIHN5bnRoZXRpYyBkYXRhIChyZXByZXNlbnRpbmcgNE0gb2YgdGhlIDMwTSBnZW5lcmF0ZWQgc2FtcGxlcykiIiAtPiB0aGUgZW50aXJlIGRhdGFzZXQgaXMgfjQ1MEIgdG9rZW5zIChVbHRyYSBtb2RlbCBpcyBsaWtlbHkgdG8gYmUgdHJhaW5lZCBvbiB0aGUgZW50aXJlIGRhdGFzZXQgKCIiTGlrZWx5IiIgY29uZmlkZW5jZX0KCjY1Yis4OGIrNDUwYiA9IDYwM2IgdG9rZW5zCgpSTCBmb3IgU2NpZW50aWZpYyBSZWFzb25pbmc6MTQwayBoMTAwIGhvdXJzICgyNDBrIHNhbXBsZXMpCgpSTCBmb3IgaW5zdHJ1Y3Rpb24gZm9sbG93aW5nOiAzMGsgcHJvbXB0cwoKUkwgZm9yIGNoYXQ6IDUwayBwcm9tcHRzIiwsLCwsTGlrZWx5LCJMbGFtYS0zLjEtTmVtb3Ryb24tVWx0cmEtMjUzQi12MSBpcyBhIGxhcmdlIGxhbmd1YWdlIG1vZGVsIChMTE0pIHdoaWNoIGlzIGEgZGVyaXZhdGl2ZSBvZiBNZXRhIExsYW1hLTMuMS00MDVCLUluc3RydWN0IChBS0EgdGhlIHJlZmVyZW5jZSBtb2RlbCkuIEl0IGlzIGEgcmVhc29uaW5nIG1vZGVsIHRoYXQgaXMgcG9zdCB0cmFpbmVkIGZvciByZWFzb25pbmcsIGh1bWFuIGNoYXQgcHJlZmVyZW5jZXMsIGFuZCB0YXNrcywgc3VjaCBhcyBSQUcgYW5kIHRvb2wgY2FsbGluZy4gVGhlIG1vZGVsIHN1cHBvcnRzIGEgY29udGV4dCBsZW5ndGggb2YgMTI4SyB0b2tlbnMuIFRoaXMgbW9kZWwgZml0cyBvbiBhIHNpbmdsZSA4eEgxMDAgbm9kZSBmb3IgaW5mZXJlbmNlLgoKTGxhbWEtMy4xLU5lbW90cm9uLVVsdHJhLTI1M0ItdjEgaXMgYSBtb2RlbCB3aGljaCBvZmZlcnMgYSBncmVhdCB0cmFkZW9mZiBiZXR3ZWVuIG1vZGVsIGFjY3VyYWN5IGFuZCBlZmZpY2llbmN5LiBFZmZpY2llbmN5ICh0aHJvdWdocHV0KSBkaXJlY3RseSB0cmFuc2xhdGVzIHRvIHNhdmluZ3MuIFVzaW5nIGEgbm92ZWwgTmV1cmFsIEFyY2hpdGVjdHVyZSBTZWFyY2ggKE5BUykgYXBwcm9hY2gsIHdlIGdyZWF0bHkgcmVkdWNlIHRoZSBtb2RlbOKAmXMgbWVtb3J5IGZvb3RwcmludCwgZW5hYmxpbmcgbGFyZ2VyIHdvcmtsb2FkcywgYXMgd2VsbCBhcyByZWR1Y2luZyB0aGUgbnVtYmVyIG9mIEdQVXMgcmVxdWlyZWQgdG8gcnVuIHRoZSBtb2RlbCBpbiBhIGRhdGEgY2VudGVyIGVudmlyb25tZW50LiBUaGlzIE5BUyBhcHByb2FjaCBlbmFibGVzIHRoZSBzZWxlY3Rpb24gb2YgYSBkZXNpcmVkIHBvaW50IGluIHRoZSBhY2N1cmFjeS1lZmZpY2llbmN5IHRyYWRlb2ZmLiBGdXJ0aGVybW9yZSwgYnkgdXNpbmcgYSBub3ZlbCBtZXRob2QgdG8gdmVydGljYWxseSBjb21wcmVzcyB0aGUgbW9kZWwgKHNlZSBkZXRhaWxzIGhlcmUpLCBpdCBhbHNvIG9mZmVycyBhIHNpZ25pZmljYW50IGltcHJvdmVtZW50IGluIGxhdGVuY3kuCgpUaGUgbW9kZWwgdW5kZXJ3ZW50IGEgbXVsdGktcGhhc2UgcG9zdC10cmFpbmluZyBwcm9jZXNzIHRvIGVuaGFuY2UgYm90aCBpdHMgcmVhc29uaW5nIGFuZCBub24tcmVhc29uaW5nIGNhcGFiaWxpdGllcy4gVGhpcyBpbmNsdWRlcyBhIHN1cGVydmlzZWQgZmluZS10dW5pbmcgc3RhZ2UgZm9yIE1hdGgsIENvZGUsIFJlYXNvbmluZywgQ2hhdCwgYW5kIFRvb2wgQ2FsbGluZyBhcyB3ZWxsIGFzIG11bHRpcGxlIHJlaW5mb3JjZW1lbnQgbGVhcm5pbmcgKFJMKSBzdGFnZXMgdXNpbmcgR3JvdXAgUmVsYXRpdmUgUG9saWN5IE9wdGltaXphdGlvbiAoR1JQTykgYWxnb3JpdGhtcyBmb3IgcmVhc29uaW5nLCBjaGF0LCBhbmQgaW5zdHJ1Y3Rpb24tZm9sbG93aW5nLiIsLCxPcGVuIHdlaWdodHMgKHJlc3RyaWN0ZWQgdXNlKSxVbml0ZWQgU3RhdGVzIG9mIEFtZXJpY2EsTGxhbWEgMy4xLTQwNUIsMS4xMTQ4MTcwMDAwMDAwMDFlKzI0LCJLbm93bGVkZ2UgRGlzdGlsbGF0aW9uICsgQ29udGludWVkIHByZS10cmFpbmluZyArIFNGVDogCgo2IEZMT1AgLyBwYXJhbWV0ZXIgLyB0b2tlbiAqIDI1MzAwMDAwMDAwMCBwYXJhbWV0ZXJzICogNjAzMzAwMDAwMDAwMCB0b2tlbnMgW3NlZSBkYXRhc2V0IHNpemUgbm90ZXNdID0gOS4xNTM1NGUrMjMgRkxPUAoKUkw6ICIidGhlIHdob2xlIHRyYWluaW5nIHRha2VzIGFwcHJveGltYXRlbHkgMTQwayBIMTAwIGhvdXJzIiIKCjk4OTQwMDAwMDAwMDAwMCBGTE9QIC8gc2VjIC8gR1BVIFtiZjE2XSAqIDE0MDAwMCBHUFUtaG91cnMgKiAzNjAwIHNlYyAvIGhvdXIgKiAwLjQgW2Fzc3VtZWQgdXRpbGl6YXRpb25dID0gMS45OTQ2MzA0ZSsyMyBGTE9QCgpUb3RhbDogOS4xNTM1NGUrMjMgRkxPUCArIDEuOTk0NjMwNGUrMjMgRkxPUCA9IDEuMTE0ODE3ZSsyNCBGTE9QCiIsLCwyMDI1LTExLTI4IDExOjUyOjEzKzAwOjAwLCwsLCwsSW5kdXN0cnksLCwsLFVucmVsZWFzZWQsIkdPVkVSTklORyBURVJNUzogWW91ciB1c2Ugb2YgdGhpcyBtb2RlbCBpcyBnb3Zlcm5lZCBieSB0aGUgTlZJRElBIE9wZW4gTW9kZWwgTGljZW5zZS4gQWRkaXRpb25hbCBJbmZvcm1hdGlvbjogTGxhbWEgMy4zIENvbW11bml0eSBMaWNlbnNlIEFncmVlbWVudC4gQnVpbHQgd2l0aCBMbGFtYS4KCmh0dHBzOi8vaHVnZ2luZ2ZhY2UuY28vbnZpZGlhL0xsYW1hLTNfMS1OZW1vdHJvbi1VbHRyYS0yNTNCLXYxIixUcnVlLCwsLFRydWUsLE9wZXJhdGlvbiBjb3VudGluZyxudmlkaWEsLCwsWWVzCkxsYW1hIE5lbW90cm9uIFN1cGVyIDQ5QixMYW5ndWFnZSwiTGFuZ3VhZ2UgbW9kZWxpbmcvZ2VuZXJhdGlvbixRdWVzdGlvbiBhbnN3ZXJpbmcsUXVhbnRpdGF0aXZlIHJlYXNvbmluZyxDb2RlIGdlbmVyYXRpb24sTmV1cmFsIEFyY2hpdGVjdHVyZSBTZWFyY2ggLSBOQVMiLE5WSURJQSwiQWtoaWFkIEJlcmNvdmljaCwgSXRheSBMZXZ5LCBJemlrIEdvbGFuLCBNb2hhbW1hZCBEYWJiYWgsIFJhbiBFbC1ZYW5pdiwgT21yaSBQdW55LCBJZG8gR2FsaWwsIFphY2ggTW9zaGUsIFRvbWVyIFJvbmVuLCBOYWplZWIgTmFid2FuaSwgSWRvIFNoYWhhZiwgT3JlbiBUcm9wcCwgRWh1ZCBLYXJwYXMsIFJhbiBaaWxiZXJzdGVpbiwgSmlhcWkgWmVuZywgU291bXllIFNpbmdoYWwsIEFsZXhhbmRlciBCdWtoYXJpbiwgWWlhbiBaaGFuZywgVHVncnVsIEtvbnVrLCBHZXJhbGQgU2hlbiwgQW1leWEgU3VuaWwgTWFoYWJhbGVzaHdhcmthciwgQmlsYWwgS2FydGFsLCBZb3NoaSBTdWhhcmEsIE9saXZpZXIgRGVsYWxsZWF1LCBaaWppYSBDaGVuLCBaaGlsaW4gV2FuZywgRGF2aWQgTW9zYWxsYW5lemhhZCwgQWRpIFJlbmR1Y2hpbnRhbGEsIEhhaWZlbmcgUWlhbiwgRGltYSBSZWtlc2gsIEZlaSBKaWEsIFNvbXNodWJyYSBNYWp1bWRhciwgVmFoaWQgTm9yb296aSwgV2FzaSBVZGRpbiBBaG1hZCwgU2VhbiBOYXJlbnRoaXJhbiwgQWxla3NhbmRlciBGaWNlaywgTWVocnphZCBTYW1hZGksIEpvY2VseW4gSHVhbmcsIFNpZGRoYXJ0aGEgSmFpbiwgSWdvciBHaXRtYW4sIEl2YW4gTW9zaGtvdiwgV2VpIER1LCBTaHViaGFtIFRvc2huaXdhbCwgR2VvcmdlIEFybXN0cm9uZywgQnJhbmlzbGF2IEtpc2FjYW5pbiwgTWF0dmVpIE5vdmlrb3YsIERhcmlhIEdpdG1hbiwgRXZlbGluYSBCYWtodHVyaW5hLCBKYW5lIFBvbGFrIFNjb3djcm9mdCwgSm9obiBLYW1hbHUsIERhbiBTdSwgS2V6aGkgS29uZywgTWFya3VzIEtsaWVnbCwgUmFiZWVoIEthcmltaSwgWWluZyBMaW4sIFNhbmplZXYgU2F0aGVlc2gsIEp1cGluZGVyIFBhcm1hciwgUHJpdGFtIEd1bmRlY2hhLCBCcmFuZG9uIE5vcmljaywgSm9zZXBoIEplbm5pbmdzLCBTaHJpbWFpIFByYWJodW1veWUsIFN5ZWRhIE5haGlkYSBBa3RlciwgTW9zdG9mYSBQYXR3YXJ5LCBBYmhpbmF2IEtoYXR0YXIsIERlZXBhayBOYXJheWFuYW4sIFJvZ2VyIFdhbGVmZmUsIEppbW15IFpoYW5nLCBCb3ItWWlpbmcgU3UsIEd1eXVlIEh1YW5nLCBUZXJyeSBLb25nLCBQYXJ0aCBDaGFkaGEsIFNhaGlsIEphaW4sIENocmlzdGluZSBIYXJ2ZXksIEVsYWQgU2VnYWwsIEppbmluZyBIdWFuZywgU2VyZ2V5IEthc2hpcnNreSwgUm9iZXJ0IE1jUXVlZW4sIEl6enkgUHV0dGVybWFuLCBHZW9yZ2UgTGFtLCBBcnVuIFZlbmthdGVzYW4sIFNoZXJyeSBXdSwgVmluaCBOZ3V5ZW4sIE1hbm9qIEtpbGFydSwgQW5kcmV3IFdhbmcsIEFubmEgV2Fybm8sIEFiaGlsYXNoIFNvbWFzYW11ZHJhbWF0aCwgU2FuZGlwIEJoYXNrYXIsIE1ha2EgRG9uZywgTmF2ZSBBc3NhZiwgU2hhaGFyIE1vciwgT21lciBVbGxtYW4gQXJnb3YsIFNjb3QgSnVua2luLCBPbGVrc2FuZHIgUm9tYW5lbmtvLCBQZWRybyBMYXJyb3ksIE1vbmlrYSBLYXRhcml5YSwgTWFyY28gUm92aW5lbGxpLCBWaWppIEJhbGFzLCBOaWNob2xhcyBFZGVsbWFuLCBBbmFoaXRhIEJoaXdhbmRpd2FsbGEsIE11dGh1IFN1YnJhbWFuaWFtIGV0IGFsLiAoMzIgYWRkaXRpb25hbCBhdXRob3JzIG5vdCBzaG93bikiLDIwMjUtMDMtMTgsU3VwZXIgaXMgNDlCIGRpc3RpbGxlZCBmcm9tIExsYW1hIDMuMyA3MEIgZm9yIGJlc3QgYWNjdXJhY3kgd2l0aCBoaWdoZXN0IHRocm91Z2hwdXQgb24gYSBkYXRhIGNlbnRlciBHUFUuLGh0dHBzOi8vYXJ4aXYub3JnL2Ficy8yNTA1LjAwOTQ5LCwsLDQ5MDAwMDAwMDAwLjAsIlRoZSBtb2RlbCBpcyBhIGRlcml2YXRpdmUgb2YgTWV0YeKAmXMgTGxhbWEtMy4zLTcwQi1JbnN0cnVjdCwgdXNpbmcgTmV1cmFsIEFyY2hpdGVjdHVyZSBTZWFyY2ggKE5BUykuIFRoZSBOQVMgYWxnb3JpdGhtIHJlc3VsdHMgaW4gbm9uLXN0YW5kYXJkIGFuZCBub24tcmVwZXRpdGl2ZSBibG9ja3MuIFRoaXMgaW5jbHVkZXMgdGhlIGZvbGxvd2luZzogU2tpcCBhdHRlbnRpb246IEluIHNvbWUgYmxvY2tzLCB0aGUgYXR0ZW50aW9uIGlzIHNraXBwZWQgZW50aXJlbHksIG9yIHJlcGxhY2VkIHdpdGggYSBzaW5nbGUgbGluZWFyIGxheWVyLiBWYXJpYWJsZSBGRk46IFRoZSBleHBhbnNpb24vY29tcHJlc3Npb24gcmF0aW8gaW4gdGhlIEZGTiBsYXllciBpcyBkaWZmZXJlbnQgYmV0d2VlbiBibG9ja3MuCgpXZSB1dGlsaXplIGEgYmxvY2std2lzZSBkaXN0aWxsYXRpb24gb2YgdGhlIHJlZmVyZW5jZSBtb2RlbCwgd2hlcmUgZm9yIGVhY2ggYmxvY2sgd2UgY3JlYXRlIG11bHRpcGxlIHZhcmlhbnRzIHByb3ZpZGluZyBkaWZmZXJlbnQgdHJhZGVvZmZzIG9mIHF1YWxpdHkgdnMuIGNvbXB1dGF0aW9uYWwgY29tcGxleGl0eSwgZGlzY3Vzc2VkIGluIG1vcmUgZGVwdGggYmVsb3cuIFdlIHRoZW4gc2VhcmNoIG92ZXIgdGhlIGJsb2NrcyB0byBjcmVhdGUgYSBtb2RlbCB3aGljaCBtZWV0cyB0aGUgcmVxdWlyZWQgdGhyb3VnaHB1dCBhbmQgbWVtb3J5IChvcHRpbWl6ZWQgZm9yIGEgc2luZ2xlIEgxMDAtODBHQiBHUFUpIHdoaWxlIG1pbmltaXppbmcgdGhlIHF1YWxpdHkgZGVncmFkYXRpb24uIiwsLDEwMDAwMDAwMDAwMCwiIiJUaGUgbW9kZWwgdGhlbiB1bmRlcmdvZXMga25vd2xlZGdlIGRpc3RpbGxhdGlvbiAoS0QpLCB3aXRoIGEgZm9jdXMgb24gRW5nbGlzaCBzaW5nbGUgYW5kIG11bHRpLXR1cm4gY2hhdCB1c2UtY2FzZXMuIFRoZSBLRCBzdGVwIGluY2x1ZGVkIDQwIGJpbGxpb24gdG9rZW5zIGNvbnNpc3Rpbmcgb2YgYSBtaXh0dXJlIG9mIDMgZGF0YXNldHMgLSBGaW5lV2ViLCBCdXp6LVYxLjIgYW5kIERvbG1hLiIiCgpLRDogIiJMTi1TdXBlciBpcyB0cmFpbmVkIGZvciA0MEIgdG9rZW5zIHVzaW5nIGEga25vd2xlZGdlIGRpc3RpbGxhdGlvbiBvYmplY3RpdmUgb3ZlciB0aGUgRGlzdGlsbGF0aW9uIE1peCBkYXRhc2V0IGludHJvZHVjZWQgYnkgQmVyY292aWNoIGV0IGFsLiAoMjAyNCkuIiIgKGZyb20gdGhlIHBhcGVyKQoKU0ZUOiA2MEIgdG9rZW5zIG9mIE5WSURJQSBnZW5lcmF0ZWQgc3ludGhldGljIGRhdGEKKGZyb20gdGhlIGJsb2cgaHR0cHM6Ly9kZXZlbG9wZXIubnZpZGlhLmNvbS9ibG9nL2J1aWxkLWVudGVycHJpc2UtYWktYWdlbnRzLXdpdGgtYWR2YW5jZWQtb3Blbi1udmlkaWEtbGxhbWEtbmVtb3Ryb24tcmVhc29uaW5nLW1vZGVscy8pCgpSTCBmb3IgQ2hhdDogODBLIHByb210cyIsLCwsLExpa2VseSwiTGxhbWEtMy4zLU5lbW90cm9uLVN1cGVyLTQ5Qi12MSBpcyBhIGxhcmdlIGxhbmd1YWdlIG1vZGVsIChMTE0pIHdoaWNoIGlzIGEgZGVyaXZhdGl2ZSBvZiBNZXRhIExsYW1hLTMuMy03MEItSW5zdHJ1Y3QgKEFLQSB0aGUgcmVmZXJlbmNlIG1vZGVsKS4gSXQgaXMgYSByZWFzb25pbmcgbW9kZWwgdGhhdCBpcyBwb3N0IHRyYWluZWQgZm9yIHJlYXNvbmluZywgaHVtYW4gY2hhdCBwcmVmZXJlbmNlcywgYW5kIHRhc2tzLCBzdWNoIGFzIFJBRyBhbmQgdG9vbCBjYWxsaW5nLiBUaGUgbW9kZWwgc3VwcG9ydHMgYSBjb250ZXh0IGxlbmd0aCBvZiAxMjhLIHRva2Vucy4KCkxsYW1hLTMuMy1OZW1vdHJvbi1TdXBlci00OUItdjEgaXMgYSBtb2RlbCB3aGljaCBvZmZlcnMgYSBncmVhdCB0cmFkZW9mZiBiZXR3ZWVuIG1vZGVsIGFjY3VyYWN5IGFuZCBlZmZpY2llbmN5LiBFZmZpY2llbmN5ICh0aHJvdWdocHV0KSBkaXJlY3RseSB0cmFuc2xhdGVzIHRvIHNhdmluZ3MuIFVzaW5nIGEgbm92ZWwgTmV1cmFsIEFyY2hpdGVjdHVyZSBTZWFyY2ggKE5BUykgYXBwcm9hY2gsIHdlIGdyZWF0bHkgcmVkdWNlIHRoZSBtb2RlbOKAmXMgbWVtb3J5IGZvb3RwcmludCwgZW5hYmxpbmcgbGFyZ2VyIHdvcmtsb2FkcywgYXMgd2VsbCBhcyBmaXR0aW5nIHRoZSBtb2RlbCBvbiBhIHNpbmdsZSBHUFUgYXQgaGlnaCB3b3JrbG9hZHMgKEgyMDApLiBUaGlzIE5BUyBhcHByb2FjaCBlbmFibGVzIHRoZSBzZWxlY3Rpb24gb2YgYSBkZXNpcmVkIHBvaW50IGluIHRoZSBhY2N1cmFjeS1lZmZpY2llbmN5IHRyYWRlb2ZmLgoKVGhlIG1vZGVsIHVuZGVyd2VudCBhIG11bHRpLXBoYXNlIHBvc3QtdHJhaW5pbmcgcHJvY2VzcyB0byBlbmhhbmNlIGJvdGggaXRzIHJlYXNvbmluZyBhbmQgbm9uLXJlYXNvbmluZyBjYXBhYmlsaXRpZXMuIFRoaXMgaW5jbHVkZXMgYSBzdXBlcnZpc2VkIGZpbmUtdHVuaW5nIHN0YWdlIGZvciBNYXRoLCBDb2RlLCBSZWFzb25pbmcsIGFuZCBUb29sIENhbGxpbmcgYXMgd2VsbCBhcyBtdWx0aXBsZSByZWluZm9yY2VtZW50IGxlYXJuaW5nIChSTCkgc3RhZ2VzIHVzaW5nIFJFSU5GT1JDRSAoUkxPTykgYW5kIE9ubGluZSBSZXdhcmQtYXdhcmUgUHJlZmVyZW5jZSBPcHRpbWl6YXRpb24gKFJQTykgYWxnb3JpdGhtcyBmb3IgYm90aCBjaGF0IGFuZCBpbnN0cnVjdGlvbi1mb2xsb3dpbmcuIFRoZSBmaW5hbCBtb2RlbCBjaGVja3BvaW50IGlzIG9idGFpbmVkIGFmdGVyIG1lcmdpbmcgdGhlIGZpbmFsIFNGVCBhbmQgT25saW5lIFJQTyBjaGVja3BvaW50cy4iLCwsT3BlbiB3ZWlnaHRzIChyZXN0cmljdGVkIHVzZSksVW5pdGVkIFN0YXRlcyBvZiBBbWVyaWNhLExsYW1hIDMuMyA3MEIsMi45NGUrMjIsIktub3dsZWRnZSBEaXN0aWxsYXRpb24gKyBTRlQ6CjYgRkxPUCAvIHBhcmFtZXRlciAvIHRva2VuICogNDkwMDAwMDAwMDAgcGFyYW1ldGVycyAqIDEwMDAwMDAwMDAwMCB0b2tlbnMgPSAyLjk0ZSsyMiBGTE9QCgpSTCBjb21wdXRlIHVua25vd24sIGxpa2VseSB0byBiZSBuZWdsaWdpYmxlIiwsLDIwMjUtMTEtMjggMTE6NTI6MTMrMDA6MDAsLCwsLCxJbmR1c3RyeSwsLCwsVW5yZWxlYXNlZCwiR09WRVJOSU5HIFRFUk1TOiBZb3VyIHVzZSBvZiB0aGlzIG1vZGVsIGlzIGdvdmVybmVkIGJ5IHRoZSBOVklESUEgT3BlbiBNb2RlbCBMaWNlbnNlLiBBZGRpdGlvbmFsIEluZm9ybWF0aW9uOiBMbGFtYSAzLjMgQ29tbXVuaXR5IExpY2Vuc2UgQWdyZWVtZW50LiBCdWlsdCB3aXRoIExsYW1hLgoKaHR0cHM6Ly9odWdnaW5nZmFjZS5jby9udmlkaWEvTGxhbWEtM18zLU5lbW90cm9uLVN1cGVyLTQ5Qi12MSIsLCwsLCwsT3BlcmF0aW9uIGNvdW50aW5nLG52aWRpYSwsLCxZZXMKR1IwMFQgTjEgMkIsIlJvYm90aWNzLFZpc2lvbixMYW5ndWFnZSIsIlJvYm90aWMgbWFuaXB1bGF0aW9uLEFuaW1hbCAoaHVtYW4vbm9uLWh1bWFuKSBpbWl0YXRpb24iLE5WSURJQSwiSm9oYW4gQmpvcmNrLCBGZXJuYW5kbyBDYXN0YcOxZWRhLCBOaWtpdGEgQ2hlcm5pYWRldiwgWGluZ3llIERhLCBSdW55dSBEaW5nLCBMaW54aSAiIkppbSIiIEZhbiwgWXUgRmFuZywgRGlldGVyIEZveCwgRmVuZ3l1YW4gSHUsIFNwZW5jZXIgSHVhbmcsIEpvZWwgSmFuZywgWmhlbnl1IEppYW5nLCBKYW4gS2F1dHosIEthdXNoaWwgS3VuZGFsaWEsIExhd3JlbmNlIExhbywgWmhpcWkgTGksIFpvbmd5dSBMaW4sIEtldmluIExpbiwgR3VpbGluIExpdSwgRWRpdGggTGxvbnRvcCwgTG9pYyBNYWduZSwgQWpheSBNYW5kbGVrYXIsIEF2bmlzaCBOYXJheWFuLCBTb3JvdXNoIE5hc2lyaWFueSwgU2NvdHQgUmVlZCwgWW91IExpYW5nIFRhbiwgR3VhbnpoaSBXYW5nLCBadSBXYW5nLCBKaW5nIFdhbmcsIFFpIFdhbmcsIEppYW5uYW4gWGlhbmcsIFl1cWkgWGllLCBZaW56aGVuIFh1LCBaaGVuamlhIFh1LCBTZW9uZ2h5ZW9uIFllLCBaaGlkaW5nIFl1LCBBbyBaaGFuZywgSGFvIFpoYW5nLCBZaXpob3UgWmhhbywgUnVpamllIFpoZW5nLCBZdWtlIFpodSIsMjAyNS0wMy0xOCxHUjAwVCBOMTogQW4gT3BlbiBGb3VuZGF0aW9uIE1vZGVsIGZvciBHZW5lcmFsaXN0IEh1bWFub2lkIFJvYm90cywiaHR0cHM6Ly9hcnhpdi5vcmcvYWJzLzI1MDMuMTQ3MzR2MgpodHRwczovL2FyeGl2Lm9yZy9hYnMvMjUwMy4xNDczNHYxCmh0dHBzOi8vZ2l0aHViLmNvbS9OVklESUEvSXNhYWMtR1IwMFQKaHR0cHM6Ly9udmlkaWFuZXdzLm52aWRpYS5jb20vbmV3cy9udmlkaWEtaXNhYWMtZ3IwMHQtbjEtb3Blbi1odW1hbm9pZC1yb2JvdC1mb3VuZGF0aW9uLW1vZGVsLXNpbXVsYXRpb24tZnJhbWV3b3JrcwpodHRwczovL2RldmVsb3Blci5udmlkaWEuY29tL2Jsb2cvYWNjZWxlcmF0ZS1nZW5lcmFsaXN0LWh1bWFub2lkLXJvYm90LWRldmVsb3BtZW50LXdpdGgtbnZpZGlhLWlzYWFjLWdyMDB0LW4xLwpodHRwczovL2h1Z2dpbmdmYWNlLmNvL252aWRpYS9HUjAwVC1OMS0yQgpodHRwczovL2h1Z2dpbmdmYWNlLmNvL2RhdGFzZXRzL252aWRpYS9QaHlzaWNhbEFJLVJvYm90aWNzLUdSMDBULVgtRW1ib2RpbWVudC1TaW0KCiIsNzM4LjAsLFRvcDEwIHJlY2VudCBwYXBlciBmcm9tIFNlYmFzdGlhbiBTYXJ0b3IgMjAyNS0wNS0xNCwyMTkwMDAwMDAwLjAsIiIiU3BlY2lmaWNhbGx5LCBvdXIgcHVibGljbHkgcmVsZWFzZWQgR1IwMFQtTjEtMkIgbW9kZWwgaGFzIDIuMkIgcGFyYW1ldGVycyBpbiB0b3RhbCwgd2l0aCAxLjM0QiBpbiB0aGUgVkxNLiIiCgpodHRwczovL2h1Z2dpbmdmYWNlLmNvL252aWRpYS9HUjAwVC1OMS0yQgoyLjE5ZTkgcGFyYW1ldGVycywgYmYxNiwgNC4zOCBHQiIsNy4xMjM2OGUrMjIsIiIiR1IwMFQtTjEtMkIgdXNlZCByb3VnaGx5IDUwLDAwMCBIMTAwIEdQVSBob3VycyBmb3IgcHJldHJhaW5pbmciIgpBc3N1bWUgSDEwMCBTWE01IHZhcmlhbnQsIEJGMTYsIDAuNCB1dGlsaXphdGlvbiAoTlZJRElBIGluLWhvdXNlKQpIMTAwIFNYTTUgQkYxNiBwZXJmb3JtYW5jZSA9IDk4OTQwMDAwMDAwMDAwMCBGTE9QL3MgPSA5Ljg5NGUxNCBGTE9QL3MKKDAuNCAqIDkuODk0ZTE0IEZMT1Avcy9HUFUpICogKDM2MDAgcy8xIGhyKSAqIDUwZTMgR1BVKmhyID0gNy4xMjM2OGUrMjIgRkxPUCIsLCJUYWJsZSA3OiBQcmUtdHJhaW5pbmcgRGF0YXNldCBTdGF0aXN0aWNzCkRhdGFzZXQgfCBMZW5ndGggKEZyYW1lcykgfCBEdXJhdGlvbiAoaHIpCi0tLS0tLS0tLS0tLS0tLS0tLS0tLS0tLS0tLS0tLS0tLS0tLS0tLS0tLS0KVG90YWwgcm9ib3QgZGF0YSAgICAgICAgIHwgMjYyLjNNIHwgMywyODguOApUb3RhbCBodW1hbiBkYXRhICAgICAgIHwgMTgxLjNNIHwgMiw1MTcuMApUb3RhbCBzaW11bGF0aW9uIGRhdGEgfCAxMjUuNU0gIHwgMSw3NDIuNgpUb3RhbCBuZXVyYWwgZGF0YSAgICAgICAgfCAyMy44TSAgIHwgODI3LjMKVG90YWwgICAgICAgICAgICAgICAgICAgICAgICAgICB8IDU5Mi45TSB8IDgsMzc1LjcKCjU5Mi45ZTYgdG90YWwgZnJhbWVzCgoiIkltYWdlcyBhcmUgZW5jb2RlZCBhdCByZXNvbHV0aW9uIDIyNCDDlyAyMjQgZm9sbG93ZWQgYnkgcGl4ZWwgc2h1ZmZsZSAoU2hpIGV0IGFsLiwgMjAxNiksIHJlc3VsdGluZyBpbiA2NCBpbWFnZSB0b2tlbiBlbWJlZGRpbmdzIHBlciBmcmFtZSIiIAoKNTkyLjllNiB0b3RhbCBmcmFtZXMgKiA2NCBpbWFnZSB0b2tlbiBlbWJlZGRpbmdzIHBlciBmcmFtZSA9IDM3OTQ1NjAwMDAwCiBpbWFnZSB0b2tlbnMKCisgdGhlcmUgd2VyZSB0ZXh0IHRva2VucyBhbmQgYWN0aW9uIHRva2VucyIsNDguODI4MTI1LCIiIkdSMDBULU4xLTJCIHVzZWQgcm91Z2hseSA1MCwwMDAgSDEwMCBHUFUgaG91cnMgZm9yIHByZXRyYWluaW5nIiIKIiJXZSB1c2UgdXAgdG8gMTAyNCBHUFVzIGZvciBhIHNpbmdsZSBtb2RlbC4iIgoKNTBlMyBHUFUqaHIgLyAxMDI0IEdQVSA9IDQ4LjggaHIgfj0gMi4wMyBkYXkKClRhYmxlIDY6IFRyYWluaW5nIGh5cGVycGFyYW1ldGVycy4KSHlwZXJwYXJhbWV0ZXIgfCBQcmUtdHJhaW5pbmcgVmFsdWUKLS0tLS0tLS0tLS0tLS0tLS0tLS0tLS0tLS0tLS0tLS0tLS0tLS0tCkJhdGNoIHNpemUgfCAxNiwzODQKR3JhZGllbnQgc3RlcHMgfCAyMDAsMDAwCkJhY2tib25l4oCZcyB2aXNpb24gZW5jb2RlciB8IHVuZnJvemVuCkJhY2tib25l4oCZcyB0ZXh0IHRva2VuaXplciB8IGZyb3plbgpEaVQgfCB1bmZyb3plbgoKMjAwZTMgYmF0Y2hlcy1zZWVuICogMTYzODQgZXhhbXBsZXMvYmF0Y2ggPSAzLjI3NjhlOSBleGFtcGxlcy1zZWVuCjU5Mi45ZTYgZXhhbXBsZXMiLE5WSURJQSBIMTAwIFNYTTUgODBHQiwsQ29uZmlkZW50LCJHZW5lcmFsLXB1cnBvc2Ugcm9ib3RzIG5lZWQgYSB2ZXJzYXRpbGUgYm9keSBhbmQgYW4gaW50ZWxsaWdlbnQgbWluZC4gUmVjZW50IGFkdmFuY2VtZW50cyBpbiBodW1hbm9pZCByb2JvdHMgaGF2ZSBzaG93biBncmVhdCBwcm9taXNlIGFzIGEgaGFyZHdhcmUgcGxhdGZvcm0gZm9yIGJ1aWxkaW5nIGdlbmVyYWxpc3QgYXV0b25vbXkgaW4gdGhlIGh1bWFuIHdvcmxkLiBBIHJvYm90IGZvdW5kYXRpb24gbW9kZWwsIHRyYWluZWQgb24gbWFzc2l2ZSBhbmQgZGl2ZXJzZSBkYXRhIHNvdXJjZXMsIGlzIGVzc2VudGlhbCBmb3IgZW5hYmxpbmcgdGhlIHJvYm90cyB0byByZWFzb24gYWJvdXQgbm92ZWwgc2l0dWF0aW9ucywgcm9idXN0bHkgaGFuZGxlIHJlYWwtd29ybGQgdmFyaWFiaWxpdHksIGFuZCByYXBpZGx5IGxlYXJuIG5ldyB0YXNrcy4gVG8gdGhpcyBlbmQsIHdlIGludHJvZHVjZSBHUjAwVCBOMSwgYW4gb3BlbiBmb3VuZGF0aW9uIG1vZGVsIGZvciBodW1hbm9pZCByb2JvdHMuIEdSMDBUIE4xIGlzIGEgVmlzaW9uLUxhbmd1YWdlLUFjdGlvbiAoVkxBKSBtb2RlbCB3aXRoIGEgZHVhbC1zeXN0ZW0gYXJjaGl0ZWN0dXJlLiBUaGUgdmlzaW9uLWxhbmd1YWdlIG1vZHVsZSAoU3lzdGVtIDIpIGludGVycHJldHMgdGhlIGVudmlyb25tZW50IHRocm91Z2ggdmlzaW9uIGFuZCBsYW5ndWFnZSBpbnN0cnVjdGlvbnMuIFRoZSBzdWJzZXF1ZW50IGRpZmZ1c2lvbiB0cmFuc2Zvcm1lciBtb2R1bGUgKFN5c3RlbSAxKSBnZW5lcmF0ZXMgZmx1aWQgbW90b3IgYWN0aW9ucyBpbiByZWFsIHRpbWUuIEJvdGggbW9kdWxlcyBhcmUgdGlnaHRseSBjb3VwbGVkIGFuZCBqb2ludGx5IHRyYWluZWQgZW5kLXRvLWVuZC4gV2UgdHJhaW4gR1IwMFQgTjEgd2l0aCBhIGhldGVyb2dlbmVvdXMgbWl4dHVyZSBvZiByZWFsLXJvYm90IHRyYWplY3RvcmllcywgaHVtYW4gdmlkZW9zLCBhbmQgc3ludGhldGljYWxseSBnZW5lcmF0ZWQgZGF0YXNldHMuIFdlIHNob3cgdGhhdCBvdXIgZ2VuZXJhbGlzdCByb2JvdCBtb2RlbCBHUjAwVCBOMSBvdXRwZXJmb3JtcyB0aGUgc3RhdGUtb2YtdGhlLWFydCBpbWl0YXRpb24gbGVhcm5pbmcgYmFzZWxpbmVzIG9uIHN0YW5kYXJkIHNpbXVsYXRpb24gYmVuY2htYXJrcyBhY3Jvc3MgbXVsdGlwbGUgcm9ib3QgZW1ib2RpbWVudHMuIEZ1cnRoZXJtb3JlLCB3ZSBkZXBsb3kgb3VyIG1vZGVsIG9uIHRoZSBGb3VyaWVyIEdSLTEgaHVtYW5vaWQgcm9ib3QgZm9yIGxhbmd1YWdlLWNvbmRpdGlvbmVkIGJpbWFudWFsIG1hbmlwdWxhdGlvbiB0YXNrcywgYWNoaWV2aW5nIHN0cm9uZyBwZXJmb3JtYW5jZSB3aXRoIGhpZ2ggZGF0YSBlZmZpY2llbmN5LiIsLCxPcGVuIHdlaWdodHMgKG5vbi1jb21tZXJjaWFsKSxVbml0ZWQgU3RhdGVzIG9mIEFtZXJpY2EsRWFnbGUgMiwsc2VlIHBvc3QtdHJhaW4gZGF0YXNldCwxMDI0LjAsLDIwMjYtMDUtMjUgMTI6MjE6MjcrMDA6MDAsLCwsMTYzODQuMCwiVGFibGUgNjogVHJhaW5pbmcgaHlwZXJwYXJhbWV0ZXJzLgpIeXBlcnBhcmFtZXRlciB8IFByZS10cmFpbmluZyBWYWx1ZQotLS0tLS0tLS0tLS0tLS0tLS0tLS0tLS0tLS0tLS0tLS0tLS0tLS0KQmF0Y2ggc2l6ZSB8IDE2LDM4NCIsSW5kdXN0cnksLCwsLFVucmVsZWFzZWQsImh0dHBzOi8vaHVnZ2luZ2ZhY2UuY28vbnZpZGlhL0dSMDBULU4xLTJCL2Jsb2IvbWFpbi9MSUNFTlNFCk5WSURJQSBMaWNlbnNlCiIiMy4zIFVzZSBMaW1pdGF0aW9uLiBUaGUgV29yayBhbmQgYW55IGRlcml2YXRpdmUgd29ya3MgdGhlcmVvZiBvbmx5IG1heSBiZSB1c2VkIG9yIGludGVuZGVkIGZvciB1c2Ugbm9uLWNvbW1lcmNpYWxseS4gTm90d2l0aHN0YW5kaW5nIHRoZSBmb3JlZ29pbmcsIE5WSURJQSBDb3Jwb3JhdGlvbiBhbmQgaXRzIGFmZmlsaWF0ZXMgbWF5IHVzZSB0aGUgV29yayBhbmQgYW55IGRlcml2YXRpdmUgd29ya3MgY29tbWVyY2lhbGx5LiBBcyB1c2VkIGhlcmVpbiwg4oCcbm9uLWNvbW1lcmNpYWxseeKAnSBtZWFucyBmb3IgcmVzZWFyY2ggb3IgZXZhbHVhdGlvbiBwdXJwb3NlcyBvbmx5LiIiCgpodHRwczovL2dpdGh1Yi5jb20vTlZJRElBL0lzYWFjLUdSMDBUL2Jsb2IvbWFpbi9MSUNFTlNFCkFwYWNoZSBMaWNlbnNlIDIuMApUaGlzIG1vcmUgcGVybWlzc2l2ZSBsaWNlbnNlIG9ubHkgYXBwZWFycyB0byBhcHBseSB0byBjb2RlIHVzZWQgdG8gY29uZHVjdCBsb2FkaW5nL2luZmVyZW5jZS9maW5lLXR1bmluZyAtIG5vdCB0byB0aGUgd2VpZ2h0cyB0aGVtc2VsdmVzLgoKCgoiLCwsLEJGMTYsLDE0MDY0MzQuMjE0MjY0MjM5LEhhcmR3YXJlLG52aWRpYSwsLCxZZXMKQ29zbW9zLVRyYW5zZmVyMS03QiwiVmlkZW8sVmlzaW9uLFJvYm90aWNzIiwiUm9ib3RpYyBtYW5pcHVsYXRpb24sU3lzdGVtIGNvbnRyb2wsVmlkZW8gZ2VuZXJhdGlvbiIsTlZJRElBLCJOVklESUE6IEhhc3NhbiBBYnUgQWxoYWlqYSwgSm9zZSBBbHZhcmV6LCBNYWNpZWogQmFsYSwgVGlmZmFueSBDYWksIFRpYW5zaGkgQ2FvLCBMaXogQ2hhLCBKb3NodWEgQ2hlbiwgTWlrZSBDaGVuLCBGcmFuY2VzY28gRmVycm9uaSwgU2FuamEgRmlkbGVyLCBEaWV0ZXIgRm94LCBZdW5oYW8gR2UsIEppbndlaSBHdSwgQWxpIEhhc3NhbmksIE1pY2hhZWwgSXNhZXYsIFBvb3lhIEphbm5hdHksIFNoaXlpIExhbiwgVG9iaWFzIExhc3NlciwgSHVhbiBMaW5nLCBNaW5nLVl1IExpdSwgWGlhbiBMaXUsIFlpZmFuIEx1LCBBbGljZSBMdW8sIFFpYW5saSBNYSwgSGFuemkgTWFvLCBGYWJpbyBSYW1vcywgWHVhbmNoaSBSZW4sIFRpYW5jaGFuZyBTaGVuLCBYaW5nbG9uZyBTdW4sIFNoaXRhbyBUYW5nLCBUaW5nLUNodW4gV2FuZywgSmF5IFd1LCBKaWFzaHUgWHUsIFN0ZWxsYSBYdSwgS2V2aW4gWGllLCBZdWNob25nIFllLCBYaWFvZG9uZyBZYW5nLCBYaWFvaHVpIFplbmcsIFl1IFplbmciLDIwMjUtMDMtMTgsQ29zbW9zLVRyYW5zZmVyMTogQ29uZGl0aW9uYWwgV29ybGQgR2VuZXJhdGlvbiB3aXRoIEFkYXB0aXZlIE11bHRpbW9kYWwgQ29udHJvbCxodHRwczovL2FyeGl2Lm9yZy9hYnMvMjUwMy4xNDQ5MiwsLCw3MDAwMDAwMDAwLjAsN0IsMy42MDU5MDE3ZSsyNCwxLjRlKzI0IEZMT1AgW2Jhc2UgbW9kZWwgY29tcHV0ZV0gKyAyLjIwNTkwMTY1MTk2OGUrMjQgRkxPUCA9IDMuNjA1OTAxN2UrMjQgRkxPUCwsLDIwMTYuMCwiIiJXZSB0cmFpbiBlYWNoIGNvbnRyb2wgYnJhbmNoIHdpdGggMTAyNCBOVklESUEgSDEwMCBHUFVzIGZvciBhIHBlcmlvZCBvZiAyIHRvIDQgd2Vla3MgZGVwZW5kaW5nIG9uIHRoZSBtb2RhbGl0eSIiCgo0IG1vZGFsaXRpZXMgLT4gfjEyIHdlZWtzIG9mIHRvdGFsIHRyYWluaW5nID0gMjAxNiBob3VycyIsTlZJRElBIEgxMDAgU1hNNSA4MEdCLCxMaWtlbHksIldlIGludHJvZHVjZSBDb3Ntb3MtVHJhbnNmZXIsIGEgY29uZGl0aW9uYWwgd29ybGQgZ2VuZXJhdGlvbiBtb2RlbCB0aGF0IGNhbiBnZW5lcmF0ZSB3b3JsZCBzaW11bGF0aW9ucyBiYXNlZCBvbiBtdWx0aXBsZSBzcGF0aWFsIGNvbnRyb2wgaW5wdXRzIG9mIHZhcmlvdXMgbW9kYWxpdGllcyBzdWNoIGFzIHNlZ21lbnRhdGlvbiwgZGVwdGgsIGFuZCBlZGdlLiBJbiB0aGUgZGVzaWduLCB0aGUgc3BhdGlhbCBjb25kaXRpb25hbCBzY2hlbWUgaXMgYWRhcHRpdmUgYW5kIGN1c3RvbWl6YWJsZS4gSXQgYWxsb3dzIHdlaWdodGluZyBkaWZmZXJlbnQgY29uZGl0aW9uYWwgaW5wdXRzIGRpZmZlcmVudGx5IGF0IGRpZmZlcmVudCBzcGF0aWFsIGxvY2F0aW9ucy4gVGhpcyBlbmFibGVzIGhpZ2hseSBjb250cm9sbGFibGUgd29ybGQgZ2VuZXJhdGlvbiBhbmQgZmluZHMgdXNlIGluIHZhcmlvdXMgd29ybGQtdG8td29ybGQgdHJhbnNmZXIgdXNlIGNhc2VzLCBpbmNsdWRpbmcgU2ltMlJlYWwuIFdlIGNvbmR1Y3QgZXh0ZW5zaXZlIGV2YWx1YXRpb25zIHRvIGFuYWx5emUgdGhlIHByb3Bvc2VkIG1vZGVsIGFuZCBkZW1vbnN0cmF0ZSBpdHMgYXBwbGljYXRpb25zIGZvciBQaHlzaWNhbCBBSSwgaW5jbHVkaW5nIHJvYm90aWNzIFNpbTJSZWFsIGFuZCBhdXRvbm9tb3VzIHZlaGljbGUgZGF0YSBlbnJpY2htZW50LiBXZSBmdXJ0aGVyIGRlbW9uc3RyYXRlIGFuIGluZmVyZW5jZSBzY2FsaW5nIHN0cmF0ZWd5IHRvIGFjaGlldmUgcmVhbC10aW1lIHdvcmxkIGdlbmVyYXRpb24gd2l0aCBhbiBOVklESUEgR0IyMDAgTlZMNzIgcmFjay4gVG8gaGVscCBhY2NlbGVyYXRlIHJlc2VhcmNoIGRldmVsb3BtZW50IGluIHRoZSBmaWVsZCwgd2Ugb3Blbi1zb3VyY2Ugb3VyIG1vZGVscyBhbmQgY29kZSBhdCBodHRwczovL2dpdGh1Yi5jb20vbnZpZGlhLWNvc21vcy9jb3Ntb3MtdHJhbnNmZXIxLiIsLCxPcGVuIHdlaWdodHMgKHJlc3RyaWN0ZWQgdXNlKSxVbml0ZWQgU3RhdGVzIG9mIEFtZXJpY2EsQ29zbW9zLVByZWRpY3QxLTdiLVZpZGVvMldvcmxkLDIuMjA1OTAxNjUxOTY4ZSsyNCwiOTg5NDAwMDAwMDAwMDAwIEZMT1AvR1BVL3NlYyAqIDIwMTYgaG91cnMgWyIiTGlrZWx5IiIgY29uZmlkZW5jZSwgc2VlIHRyYWluaW5nIHRpbWUgbm90ZXNdICogMzYwMCBzZWMgLyBob3VyICogMTAyNCBHUFVzICogMC4zIFthc3N1bWVkIHV0aWxpemF0aW9uXSA9IDIuMjA1OTAxNjUxOTY4ZSsyNCBGTE9QIiwxMDI0LjAsLDIwMjUtMTEtMjggMTE6NTI6MTMrMDA6MDAsLCwsLCxJbmR1c3RyeSwsLCwsVW5yZWxlYXNlZCwiTlZJRElBIGxpY2Vuc2UgKHRlcm1pbmF0aW9uIGNsYXVzZSArIGF0dHJpYnV0aW9uIHJlcXVpcmVtZW50cykgCmh0dHBzOi8vaHVnZ2luZ2ZhY2UuY28vbnZpZGlhL0Nvc21vcy1UcmFuc2ZlcjEtN0IiLCwsLCwsMTQwNjQzNC4yMTQyNjQyMzksSGFyZHdhcmUsbnZpZGlhLCwsLFllcwpNaXN0cmFsIFNtYWxsIDMuMSwiTGFuZ3VhZ2UsVmlzaW9uLE11bHRpbW9kYWwiLCJMYW5ndWFnZSBtb2RlbGluZy9nZW5lcmF0aW9uLFF1ZXN0aW9uIGFuc3dlcmluZyxRdWFudGl0YXRpdmUgcmVhc29uaW5nLENvZGUgZ2VuZXJhdGlvbixUcmFuc2xhdGlvbixWaXN1YWwgcXVlc3Rpb24gYW5zd2VyaW5nLENoYXJhY3RlciByZWNvZ25pdGlvbiAoT0NSKSIsTWlzdHJhbCBBSSwsMjAyNS0wMy0xNyxNaXN0cmFsIFNtYWxsIDMuMTogdGhlIGJlc3QgbW9kZWwgaW4gaXRzIHdlaWdodCBjbGFzcy4saHR0cHM6Ly9taXN0cmFsLmFpL25ld3MvbWlzdHJhbC1zbWFsbC0zLTEsLCwsMjQwMDAwMDAwMDAuMCwyNEIsLEF0IGxlYXN0IDEuMTUyZSsyNCBGTE9QIChiYXNlIG1vZGVsIE1pc3RyYWwgU21hbGwgMyB0cmFpbmluZyBjb21wdXRlKSwsLCwsLCxDb25maWRlbnQsIkJ1aWxkaW5nIG9uIE1pc3RyYWwgU21hbGwgMywgdGhpcyBuZXcgbW9kZWwgY29tZXMgd2l0aCBpbXByb3ZlZCB0ZXh0IHBlcmZvcm1hbmNlLCBtdWx0aW1vZGFsIHVuZGVyc3RhbmRpbmcsIGFuZCBhbiBleHBhbmRlZCBjb250ZXh0IHdpbmRvdyBvZiB1cCB0byAxMjhrIHRva2Vucy4gVGhlIG1vZGVsIG91dHBlcmZvcm1zIGNvbXBhcmFibGUgbW9kZWxzIGxpa2UgR2VtbWEgMyBhbmQgR1BULTRvIE1pbmksIHdoaWxlIGRlbGl2ZXJpbmcgaW5mZXJlbmNlIHNwZWVkcyBvZiAxNTAgdG9rZW5zIHBlciBzZWNvbmQuCkxpZ2h0d2VpZ2h0OiBNaXN0cmFsIFNtYWxsIDMuMSBjYW4gcnVuIG9uIGEgc2luZ2xlIFJUWCA0MDkwIG9yIGEgTWFjIHdpdGggMzJHQiBSQU0uIFRoaXMgbWFrZXMgaXQgYSBncmVhdCBmaXQgZm9yIG9uLWRldmljZSB1c2UgY2FzZXMuCgpGYXN0LXJlc3BvbnNlIGNvbnZlcnNhdGlvbmFsIGFzc2lzdGFuY2U6IElkZWFsIGZvciB2aXJ0dWFsIGFzc2lzdGFudHMgYW5kIG90aGVyIGFwcGxpY2F0aW9ucyB3aGVyZSBxdWljaywgYWNjdXJhdGUgcmVzcG9uc2VzIGFyZSBlc3NlbnRpYWwuIAoKTG93LWxhdGVuY3kgZnVuY3Rpb24gY2FsbGluZzogQ2FwYWJsZSBvZiByYXBpZCBmdW5jdGlvbiBleGVjdXRpb24gd2l0aGluIGF1dG9tYXRlZCBvciBhZ2VudGljIHdvcmtmbG93cwoKRmluZS10dW5pbmcgZm9yIHNwZWNpYWxpemVkIGRvbWFpbnM6IE1pc3RyYWwgU21hbGwgMy4xIGNhbiBiZSBmaW5lLXR1bmVkIHRvIHNwZWNpYWxpemUgaW4gc3BlY2lmaWMgZG9tYWlucywgY3JlYXRpbmcgYWNjdXJhdGUgc3ViamVjdCBtYXR0ZXIgZXhwZXJ0cy4gVGhpcyBpcyBwYXJ0aWN1bGFybHkgdXNlZnVsIGluIGZpZWxkcyBsaWtlIGxlZ2FsIGFkdmljZSwgbWVkaWNhbCBkaWFnbm9zdGljcywgYW5kIHRlY2huaWNhbCBzdXBwb3J0LgoKRm91bmRhdGlvbiBmb3IgYWR2YW5jZWQgcmVhc29uaW5nOiBXZSBjb250aW51ZSB0byBiZSBpbXByZXNzZWQgYnkgaG93IHRoZSBjb21tdW5pdHkgYnVpbGRzIG9uIHRvcCBvZiBvcGVuIE1pc3RyYWwgbW9kZWxzLiBKdXN0IGluIHRoZSBsYXN0IGZldyB3ZWVrcywgd2UgaGF2ZSBzZWVuIHNldmVyYWwgZXhjZWxsZW50IHJlYXNvbmluZyBtb2RlbHMgYnVpbHQgb24gTWlzdHJhbCBTbWFsbCAzLCBzdWNoIGFzIHRoZSBEZWVwSGVybWVzIDI0QiBieSBOb3VzIFJlc2VhcmNoLiBUbyB0aGF0IGVuZCwgd2UgYXJlIHJlbGVhc2luZyBib3RoIGJhc2UgYW5kIGluc3RydWN0IGNoZWNrcG9pbnRzIGZvciBNaXN0cmFsIFNtYWxsIDMuMSB0byBlbmFibGUgZnVydGhlciBkb3duc3RyZWFtIGN1c3RvbWl6YXRpb24gb2YgdGhlIG1vZGVsLgoKTWlzdHJhbCBTbWFsbCAzLjEgY2FuIGJlIHVzZWQgYWNyb3NzIHZhcmlvdXMgZW50ZXJwcmlzZSBhbmQgY29uc3VtZXIgYXBwbGljYXRpb25zIHRoYXQgcmVxdWlyZSBtdWx0aW1vZGFsIHVuZGVyc3RhbmRpbmcsIHN1Y2ggYXMgZG9jdW1lbnQgdmVyaWZpY2F0aW9uLCBkaWFnbm9zdGljcywgb24tZGV2aWNlIGltYWdlIHByb2Nlc3NpbmcsIHZpc3VhbCBpbnNwZWN0aW9uIGZvciBxdWFsaXR5IGNoZWNrcywgb2JqZWN0IGRldGVjdGlvbiBpbiBzZWN1cml0eSBzeXN0ZW1zLCBpbWFnZS1iYXNlZCBjdXN0b21lciBzdXBwb3J0LCBhbmQgZ2VuZXJhbCBwdXJwb3NlIGFzc2lzdGFuY2UuIiwsLE9wZW4gd2VpZ2h0cyAodW5yZXN0cmljdGVkKSxGcmFuY2UsTWlzdHJhbCBTbWFsbCAzLCwsLCwyMDI1LTExLTI4IDExOjUyOjEzKzAwOjAwLCwsLCwsSW5kdXN0cnksLDEuMTUyZSsyNCwsLFVucmVsZWFzZWQsIkFwYWNoZSAyLjAKCmh0dHBzOi8vaHVnZ2luZ2ZhY2UuY28vbWlzdHJhbGFpL01pc3RyYWwtU21hbGwtMy4xLTI0Qi1CYXNlLTI1MDMiLCwsLCwsLENvbXBhcmlzb24gd2l0aCBvdGhlciBtb2RlbHMsbWlzdHJhbGFpLCwsLFllcwpDaGlycCAzIFNwZWVjaC10by1UZXh0LFNwZWVjaCwiU3BlZWNoIHJlY29nbml0aW9uIChBU1IpLFNwZWVjaC10by10ZXh0LFRyYW5zbGF0aW9uIiwiR29vZ2xlLEdvb2dsZSBEZWVwTWluZCIsLDIwMjUtMDMtMTcsQ2hpcnAgMzogRW5oYW5jZWQgbXVsdGlsaW5ndWFsIGFjY3VyYWN5LGh0dHBzOi8vY2xvdWQuZ29vZ2xlLmNvbS9zcGVlY2gtdG8tdGV4dC92Mi9kb2NzL2NoaXJwXzMtbW9kZWwsLCwsLCwsLCws</x:v>
      </x:c>
    </x:row>
    <x:row r="46" ht="18" customHeight="1">
      <x:c r="A46" s="17" t="n">
        <x:v>41</x:v>
      </x:c>
      <x:c r="B46" s="17" t="n">
        <x:v>309</x:v>
      </x:c>
      <x:c r="C46" s="94" t="str">
        <x:v>LCwsLFVua25vd24sIkNoaXJwIDMgaXMgdGhlIGxhdGVzdCBnZW5lcmF0aW9uIG9mIEdvb2dsZSdzIG11bHRpbGluZ3VhbCBBU1Itc3BlY2lmaWMgZ2VuZXJhdGl2ZSBtb2RlbHMsIGRlc2lnbmVkIHRvIG1lZXQgdXNlciBuZWVkcyBiYXNlZCBvbiBmZWVkYmFjayBhbmQgZXhwZXJpZW5jZS4gSXQgaW1wcm92ZXMgdXBvbiB0aGUgb3JpZ2luYWwgQ2hpcnAgYW5kIENoaXJwIDIgbW9kZWxzIGluIGFjY3VyYWN5IGFuZCBzcGVlZCwgYXMgd2VsbCBhcyBleHBhbmRpbmcgaW50byBrZXkgbmV3IGZlYXR1cmVzIGxpa2UgZGlhcml6YXRpb24uIiwsLEhvc3RlZCBhY2Nlc3MgKG5vIEFQSSksIlVuaXRlZCBTdGF0ZXMgb2YgQW1lcmljYSxVbml0ZWQgU3RhdGVzIG9mIEFtZXJpY2EiLCwsLCwsMjAyNS0xMS0yOCAxMTo1MjoxMyswMDowMCwsLCwsLCJJbmR1c3RyeSxJbmR1c3RyeSIsLCwsLFVucmVsZWFzZWQsIiIiQ2hpcnAgMyBtb2RlbCBpcyBpbiBwcml2YXRlIHByZXZpZXcuIFRoZSBvbmxpbmUgZG9jdW1lbnRhdGlvbiBpcyBwdWJsaWNseSBhdmFpbGFibGUsIGJ1dCB5b3Ugd29uJ3QgYmUgYWJsZSB0byB1c2UgdGhlIG1vZGVsIHVudGlsIHlvdSBjb250YWN0IGEgbWVtYmVyIG9mIHRoZSBzYWxlcyB0ZWFtIHRvIGJlIGFkZGVkIHRvIHRoZSBhbGxvd2xpc3QuIiIiLFRydWUsLCwsLCwsLCwsLE5vCkNoaXJwIDMgSEQgVGV4dC10by1TcGVlY2gsU3BlZWNoLCJUZXh0LXRvLXNwZWVjaCAoVFRTKSxTcGVlY2ggc3ludGhlc2lzIiwiR29vZ2xlLEdvb2dsZSBEZWVwTWluZCIsLDIwMjUtMDMtMTcsQ2hpcnAgMzogSEQgdm9pY2VzLGh0dHBzOi8vY2xvdWQuZ29vZ2xlLmNvbS90ZXh0LXRvLXNwZWVjaC9kb2NzL2NoaXJwMy1oZCwsLCwsLCwsLCwsLCwsVW5rbm93biwiVGV4dC10by1TcGVlY2ggQ2hpcnAgMzogSEQgdm9pY2VzIHJlcHJlc2VudCB0aGUgbGF0ZXN0IGdlbmVyYXRpb24gb2YgVGV4dC10by1TcGVlY2ggdGVjaG5vbG9neS4gUG93ZXJlZCBieSBvdXIgY3V0dGluZy1lZGdlIExMTXMsIHRoZXNlIHZvaWNlcyBkZWxpdmVyIGFuIHVucGFyYWxsZWxlZCBsZXZlbCBvZiByZWFsaXNtIGFuZCBlbW90aW9uYWwgcmVzb25hbmNlLiIsLCxBUEkgYWNjZXNzLCJVbml0ZWQgU3RhdGVzIG9mIEFtZXJpY2EsVW5pdGVkIFN0YXRlcyBvZiBBbWVyaWNhIiwsLCwsLDIwMjUtMTEtMjggMTE6NTI6MTMrMDA6MDAsLCwsLCwiSW5kdXN0cnksSW5kdXN0cnkiLCwsLCxVbnJlbGVhc2VkLCxUcnVlLCwsLCwsLCwsLCxObwpFWEFPTkUgRGVlcCAzMkIsTGFuZ3VhZ2UsIkxhbmd1YWdlIG1vZGVsaW5nL2dlbmVyYXRpb24sUXVlc3Rpb24gYW5zd2VyaW5nLFF1YW50aXRhdGl2ZSByZWFzb25pbmcsQ29kZSBnZW5lcmF0aW9uIixMRyBBSSBSZXNlYXJjaCwiTEcgQUkgUmVzZWFyY2gsIEt5dW5naG9vbiBCYWUsIEV1bmJpIENob2ksIEtpYm9uZyBDaG9pLCBTdGFubGV5IEp1bmdreXUgQ2hvaSwgWWVtdWsgQ2hvaSwgU2Vva2hlZSBIb25nLCBKdW53b24gSHdhbmcsIEh5b2ppbiBKZW9uLCBLaWplb25nIEplb24sIEdlcnJhcmQgSmVvbmd3b24gSm8sIEh5dW5qaWsgSm8sIEppeWVvbiBKdW5nLCBIeW9zYW5nIEtpbSwgSm9vbmtlZSBLaW0sIFNlb25naHdhbiBLaW0sIFNveWVvbiBLaW0sIFN1bmt5b3VuZyBLaW0sIFlpcmV1biBLaW0sIFlvbmdpbCBLaW0sIFlvdWNodWwgS2ltLCBFZHdhcmQgSHdheW91bmcgTGVlLCBIYWVqdSBMZWUsIEhvbmdsYWsgTGVlLCBKaW5zaWsgTGVlLCBLeXVuZ21pbiBMZWUsIFNhbmdoYSBQYXJrLCBZb25nbWluIFBhcmssIFNpaG9vbiBZYW5nLCBIZXVpeWVlbiBZZWVuLCBTaWh5dWsgWWksIEh5ZW9uZ3UgWXVuIiwyMDI1LTAzLTE2LEVYQU9ORSBEZWVwOiBMTE1zIHdpdGggRW5oYW5jZWQgUmVhc29uaW5nIFBlcmZvcm1hbmNlLGh0dHBzOi8vYXJ4aXYub3JnL2Ficy8yNTAzLjEyNTI0LCxUcmFpbmluZyBjb3N0LCI1MTIgSDEwMCBmb3IgMyBtb250aHMKCk1hdGgg4oCTIEVYQU9ORSBEZWVwIDMyQiBPdXRwZXJmb3JtcyBDb21wZXRpdG9ycyBpbiBIaWdoLURpZmZpY3VsdHkgTWF0aCBCZW5jaG1hcmtzIEV2ZW4gYXQgSnVzdCA1JSBvZiBUaGVpciBTaXplCgpNTUxVIOKAkyBFWEFPTkUgRGVlcCAzMkIgQWNoaWV2ZXMgODMuMCBzY29yZSwgUHJvdmluZyB0aGUgQmVzdCBQZXJmb3JtYW5jZSBBbW9uZyBEb21lc3RpYyBNb2RlbHMiLDMyMDAwMDAwMDAwLjAsMzJCLDEuMjZlKzI0LCIxLjI1IMOXIDEwXjI0IChiYXNlIG1vZGVsIHJlcG9ydGVkIHRyYWluaW5nIGNvbXB1dGUpICsgNy4wNCDDlyAxMF4yMSAoZmluZXR1bmUgY29tcHV0ZSkgPSAxLjI2IMOXIDEwXjI0IEZMT1AKClRhYmxlIDEiLDEyMDAwMDAwMDAwLCIiIlRvIGVuaGFuY2UgdGhlIHJlYXNvbmluZyBjYXBhYmlsaXRpZXMgb2YgbGFuZ3VhZ2UgbW9kZWxzLCB3ZSBoYXZlIHV0aWxpemVkIDEuNk0gaW5zdGFuY2VzIGZvciBTRlQgYW5kIDIwSyBpbnN0YW5jZXMgb2YgcHJlZmVyZW5jZSBkYXRhIGZvciBEUE8uIFRoZSBTRlQgZGF0YXNldCBjb250YWlucyBhcHByb3hpbWF0ZWx5IDEyQiB0b2tlbnMiIiIsMjE2MC4wLDUxMiBIMTAwIEdQVXMgd2VyZSB1c2VkIGZvciB0aHJlZSBtb250aHMsTlZJRElBIEgxMDAgU1hNNSA4MEdCLCxDb25maWRlbnQsIldlIHByZXNlbnQgRVhBT05FIERlZXAgc2VyaWVzLCB3aGljaCBleGhpYml0cyBzdXBlcmlvciBjYXBhYmlsaXRpZXMgaW4gdmFyaW91cyByZWFzb25pbmcgdGFza3MsIGluY2x1ZGluZyBtYXRoIGFuZCBjb2RpbmcgYmVuY2htYXJrcy4gV2UgdHJhaW4gb3VyIG1vZGVscyBtYWlubHkgb24gdGhlIHJlYXNvbmluZy1zcGVjaWFsaXplZCBkYXRhc2V0IHRoYXQgaW5jb3Jwb3JhdGVzIGxvbmcgc3RyZWFtcyBvZiB0aG91Z2h0IHByb2Nlc3Nlcy4gRXZhbHVhdGlvbiByZXN1bHRzIHNob3cgdGhhdCBvdXIgc21hbGxlciBtb2RlbHMsIEVYQU9ORSBEZWVwIDIuNEIgYW5kIDcuOEIsIG91dHBlcmZvcm0gb3RoZXIgbW9kZWxzIG9mIGNvbXBhcmFibGUgc2l6ZSwgd2hpbGUgdGhlIGxhcmdlc3QgbW9kZWwsIEVYQU9ORSBEZWVwIDMyQiwgZGVtb25zdHJhdGVzIGNvbXBldGl0aXZlIHBlcmZvcm1hbmNlIGFnYWluc3QgbGVhZGluZyBvcGVuLXdlaWdodCBtb2RlbHMuIEFsbCBFWEFPTkUgRGVlcCBtb2RlbHMgYXJlIG9wZW5seSBhdmFpbGFibGUgZm9yIHJlc2VhcmNoIHB1cnBvc2VzIGFuZCBjYW4gYmUgZG93bmxvYWRlZCBmcm9tIHRoaXMgaHR0cHMgVVJMIiwsLE9wZW4gd2VpZ2h0cyAobm9uLWNvbW1lcmNpYWwpLEtvcmVhIChSZXB1YmxpYyBvZiksRVhBT05FIDMuNSAzMkIsNy4wNGUrMjEsIlRhYmxlIDEgKHJlcG9ydGVkKTogNy4wNCDDlyAxMF4yMSBGTE9QCgo2TkQgPSA2KjMyQiBwYXJhbWV0ZXJzICogMTJCIHRva2VucyA9IDIuMzA0ZSsyMSBGTE9QIiw1MTIuMCwwLjMxNTYsMjAyNS0xMS0yOCAxMTo1MjoxMyswMDowMCxHb29nbGUgQ2xvdWQsLCwsLEluZHVzdHJ5LCwsLCxVbnJlbGVhc2VkLCJodHRwczovL2h1Z2dpbmdmYWNlLmNvL0xHQUktRVhBT05FL0VYQU9ORS1EZWVwLTMyQgoKRXhhb25lIExpY2Vuc2UiLFRydWUsLCJUcmFpbmluZyBjb21wdXRlIHdhcyAxLjI2ZTI0IEZMT1AuCgpUcmFpbmluZyBoYXJkd2FyZSB3YXMgNTEyIEgxMDAgR1BVcyB1c2VkIGZvciAzIG1vbnRocyAocHJlLXRyYW5pbmcgYW5kIGZpbmUtdHVuaW5nKS4gTW9kZWwgd2FzIHRyYWluZWQgaW4gMTYtYml0IHByZWNpc2lvbi4KClRoZXJlZm9yZSBNRlUgPSAxLjI2ZTI0IC8gKDUxMiBIMTAwICogOTg5IFRGTE9QUy9IMTAwICogMyBtb250aHMgKiAzMCBkYXkvbW9udGggKiA4NjQwMCBzL2RheSkgPSAzMS41NiUKaHR0cHM6Ly93d3cud29sZnJhbWFscGhhLmNvbS9pbnB1dD9pPTEuMjZlMjQrRkxPUCslMkYrJTI4NTEyKyorOTg5K1RGTE9QUysqKzMrbW9udGhzJTI5IixCRjE2LCw3MDMyNDguNDI4MjM1MzA3NiwiUmVwb3J0ZWQsT3BlcmF0aW9uIGNvdW50aW5nLEhhcmR3YXJlIixMR0FJLUVYQU9ORSwsLCxZZXMKRVhBT05FIERlZXAgNy44QixMYW5ndWFnZSwiTGFuZ3VhZ2UgbW9kZWxpbmcvZ2VuZXJhdGlvbixRdWVzdGlvbiBhbnN3ZXJpbmcsUXVhbnRpdGF0aXZlIHJlYXNvbmluZyxDb2RlIGdlbmVyYXRpb24iLExHIEFJIFJlc2VhcmNoLCJMRyBBSSBSZXNlYXJjaCwgS3l1bmdob29uIEJhZSwgRXVuYmkgQ2hvaSwgS2lib25nIENob2ksIFN0YW5sZXkgSnVuZ2t5dSBDaG9pLCBZZW11ayBDaG9pLCBTZW9raGVlIEhvbmcsIEp1bndvbiBId2FuZywgSHlvamluIEplb24sIEtpamVvbmcgSmVvbiwgR2VycmFyZCBKZW9uZ3dvbiBKbywgSHl1bmppayBKbywgSml5ZW9uIEp1bmcsIEh5b3NhbmcgS2ltLCBKb29ua2VlIEtpbSwgU2Vvbmdod2FuIEtpbSwgU295ZW9uIEtpbSwgU3Vua3lvdW5nIEtpbSwgWWlyZXVuIEtpbSwgWW9uZ2lsIEtpbSwgWW91Y2h1bCBLaW0sIEVkd2FyZCBId2F5b3VuZyBMZWUsIEhhZWp1IExlZSwgSG9uZ2xhayBMZWUsIEppbnNpayBMZWUsIEt5dW5nbWluIExlZSwgU2FuZ2hhIFBhcmssIFlvbmdtaW4gUGFyaywgU2lob29uIFlhbmcsIEhldWl5ZWVuIFllZW4sIFNpaHl1ayBZaSwgSHllb25ndSBZdW4iLDIwMjUtMDMtMTYsRVhBT05FIERlZXA6IExMTXMgd2l0aCBFbmhhbmNlZCBSZWFzb25pbmcgUGVyZm9ybWFuY2UsaHR0cHM6Ly9hcnhpdi5vcmcvYWJzLzI1MDMuMTI1MjQsLCwsNzgwMDAwMDAwMC4wLDcuOEIsNC4yM2UrMjMsIjQuMjEgw5cgMTBeMjMgKGJhc2UgbW9kZWwgcmVwb3J0ZWQgdHJhaW5pbmcgY29tcHV0ZSkgKyAxLjcxIMOXIDEwXjIxIChmaW5ldHVuZSBjb21wdXRlKSA9IDQuMjMgw5cgMTBeMjMgRkxPUAoKVGFibGUgMSIsMTIwMDAwMDAwMDAsIiIiVG8gZW5oYW5jZSB0aGUgcmVhc29uaW5nIGNhcGFiaWxpdGllcyBvZiBsYW5ndWFnZSBtb2RlbHMsIHdlIGhhdmUgdXRpbGl6ZWQgMS42TSBpbnN0YW5jZXMgZm9yIFNGVCBhbmQgMjBLIGluc3RhbmNlcyBvZiBwcmVmZXJlbmNlIGRhdGEgZm9yIERQTy4gVGhlIFNGVCBkYXRhc2V0IGNvbnRhaW5zIGFwcHJveGltYXRlbHkgMTJCIHRva2VucyIiIiwsLE5WSURJQSBIMTAwIFNYTTUgODBHQiwsQ29uZmlkZW50LCJXZSBwcmVzZW50IEVYQU9ORSBEZWVwIHNlcmllcywgd2hpY2ggZXhoaWJpdHMgc3VwZXJpb3IgY2FwYWJpbGl0aWVzIGluIHZhcmlvdXMgcmVhc29uaW5nIHRhc2tzLCBpbmNsdWRpbmcgbWF0aCBhbmQgY29kaW5nIGJlbmNobWFya3MuIFdlIHRyYWluIG91ciBtb2RlbHMgbWFpbmx5IG9uIHRoZSByZWFzb25pbmctc3BlY2lhbGl6ZWQgZGF0YXNldCB0aGF0IGluY29ycG9yYXRlcyBsb25nIHN0cmVhbXMgb2YgdGhvdWdodCBwcm9jZXNzZXMuIEV2YWx1YXRpb24gcmVzdWx0cyBzaG93IHRoYXQgb3VyIHNtYWxsZXIgbW9kZWxzLCBFWEFPTkUgRGVlcCAyLjRCIGFuZCA3LjhCLCBvdXRwZXJmb3JtIG90aGVyIG1vZGVscyBvZiBjb21wYXJhYmxlIHNpemUsIHdoaWxlIHRoZSBsYXJnZXN0IG1vZGVsLCBFWEFPTkUgRGVlcCAzMkIsIGRlbW9uc3RyYXRlcyBjb21wZXRpdGl2ZSBwZXJmb3JtYW5jZSBhZ2FpbnN0IGxlYWRpbmcgb3Blbi13ZWlnaHQgbW9kZWxzLiBBbGwgRVhBT05FIERlZXAgbW9kZWxzIGFyZSBvcGVubHkgYXZhaWxhYmxlIGZvciByZXNlYXJjaCBwdXJwb3NlcyBhbmQgY2FuIGJlIGRvd25sb2FkZWQgZnJvbSB0aGlzIGh0dHBzIFVSTCIsLCxPcGVuIHdlaWdodHMgKG5vbi1jb21tZXJjaWFsKSxLb3JlYSAoUmVwdWJsaWMgb2YpLEVYQU9ORSAzLjUgNy44QiwxLjcxZSsyMSwiVGFibGUgMSAocmVwb3J0ZWQpOiAxLjcxIMOXIDEwXjIxIEZMT1AKCjZORCA9IDYqNy44QiBwYXJhbWV0ZXJzICogMTJCIHRva2VucyA9IDUuNjE2ZSsyMCBGTE9QIiwsLDIwMjUtMTEtMjggMTE6NTI6MTMrMDA6MDAsR29vZ2xlIENsb3VkLCwsLCxJbmR1c3RyeSwsLCwsVW5yZWxlYXNlZCwiaHR0cHM6Ly9odWdnaW5nZmFjZS5jby9MR0FJLUVYQU9ORS9FWEFPTkUtRGVlcC03LjhCCgpFeGFvbmUgTGljZW5zZSIsVHJ1ZSwsLCwsLCJSZXBvcnRlZCxPcGVyYXRpb24gY291bnRpbmciLExHQUktRVhBT05FLCwsLFllcwpFWEFPTkUgRGVlcCAyLjRCLExhbmd1YWdlLCJMYW5ndWFnZSBtb2RlbGluZy9nZW5lcmF0aW9uLFF1ZXN0aW9uIGFuc3dlcmluZyxRdWFudGl0YXRpdmUgcmVhc29uaW5nLENvZGUgZ2VuZXJhdGlvbiIsTEcgQUkgUmVzZWFyY2gsIkxHIEFJIFJlc2VhcmNoLCBLeXVuZ2hvb24gQmFlLCBFdW5iaSBDaG9pLCBLaWJvbmcgQ2hvaSwgU3RhbmxleSBKdW5na3l1IENob2ksIFllbXVrIENob2ksIFNlb2toZWUgSG9uZywgSnVud29uIEh3YW5nLCBIeW9qaW4gSmVvbiwgS2lqZW9uZyBKZW9uLCBHZXJyYXJkIEplb25nd29uIEpvLCBIeXVuamlrIEpvLCBKaXllb24gSnVuZywgSHlvc2FuZyBLaW0sIEpvb25rZWUgS2ltLCBTZW9uZ2h3YW4gS2ltLCBTb3llb24gS2ltLCBTdW5reW91bmcgS2ltLCBZaXJldW4gS2ltLCBZb25naWwgS2ltLCBZb3VjaHVsIEtpbSwgRWR3YXJkIEh3YXlvdW5nIExlZSwgSGFlanUgTGVlLCBIb25nbGFrIExlZSwgSmluc2lrIExlZSwgS3l1bmdtaW4gTGVlLCBTYW5naGEgUGFyaywgWW9uZ21pbiBQYXJrLCBTaWhvb24gWWFuZywgSGV1aXllZW4gWWVlbiwgU2loeXVrIFlpLCBIeWVvbmd1IFl1biIsMjAyNS0wMy0xNixFWEFPTkUgRGVlcDogTExNcyB3aXRoIEVuaGFuY2VkIFJlYXNvbmluZyBQZXJmb3JtYW5jZSxodHRwczovL2FyeGl2Lm9yZy9hYnMvMjUwMy4xMjUyNCwsLCwyNDAwMDAwMDAwLjAsMi40Qiw5LjQxZSsyMiwiOS4zNiDDlyAxMF4yMiAoYmFzZSBtb2RlbCByZXBvcnRlZCB0cmFpbmluZyBjb21wdXRlKSArIDUuMjcgw5cgMTBeMjAgKGZpbmV0dW5lIGNvbXB1dGUpID0gOS40MSDDlyAxMF4yMiBGTE9QCgpUYWJsZSAxIiwxMjAwMDAwMDAwMCwiIiJUbyBlbmhhbmNlIHRoZSByZWFzb25pbmcgY2FwYWJpbGl0aWVzIG9mIGxhbmd1YWdlIG1vZGVscywgd2UgaGF2ZSB1dGlsaXplZCAxLjZNIGluc3RhbmNlcyBmb3IgU0ZUIGFuZCAyMEsgaW5zdGFuY2VzIG9mIHByZWZlcmVuY2UgZGF0YSBmb3IgRFBPLiBUaGUgU0ZUIGRhdGFzZXQgY29udGFpbnMgYXBwcm94aW1hdGVseSAxMkIgdG9rZW5zIiIiLCwsTlZJRElBIEgxMDAgU1hNNSA4MEdCLCxDb25maWRlbnQsIldlIHByZXNlbnQgRVhBT05FIERlZXAgc2VyaWVzLCB3aGljaCBleGhpYml0cyBzdXBlcmlvciBjYXBhYmlsaXRpZXMgaW4gdmFyaW91cyByZWFzb25pbmcgdGFza3MsIGluY2x1ZGluZyBtYXRoIGFuZCBjb2RpbmcgYmVuY2htYXJrcy4gV2UgdHJhaW4gb3VyIG1vZGVscyBtYWlubHkgb24gdGhlIHJlYXNvbmluZy1zcGVjaWFsaXplZCBkYXRhc2V0IHRoYXQgaW5jb3Jwb3JhdGVzIGxvbmcgc3RyZWFtcyBvZiB0aG91Z2h0IHByb2Nlc3Nlcy4gRXZhbHVhdGlvbiByZXN1bHRzIHNob3cgdGhhdCBvdXIgc21hbGxlciBtb2RlbHMsIEVYQU9ORSBEZWVwIDIuNEIgYW5kIDcuOEIsIG91dHBlcmZvcm0gb3RoZXIgbW9kZWxzIG9mIGNvbXBhcmFibGUgc2l6ZSwgd2hpbGUgdGhlIGxhcmdlc3QgbW9kZWwsIEVYQU9ORSBEZWVwIDMyQiwgZGVtb25zdHJhdGVzIGNvbXBldGl0aXZlIHBlcmZvcm1hbmNlIGFnYWluc3QgbGVhZGluZyBvcGVuLXdlaWdodCBtb2RlbHMuIEFsbCBFWEFPTkUgRGVlcCBtb2RlbHMgYXJlIG9wZW5seSBhdmFpbGFibGUgZm9yIHJlc2VhcmNoIHB1cnBvc2VzIGFuZCBjYW4gYmUgZG93bmxvYWRlZCBmcm9tIHRoaXMgaHR0cHMgVVJMIiwsLE9wZW4gd2VpZ2h0cyAobm9uLWNvbW1lcmNpYWwpLEtvcmVhIChSZXB1YmxpYyBvZiksRVhBT05FIDMuNSAyLjRCLDUuMjdlKzIwLCJUYWJsZSAxIChyZXBvcnRlZCk6IDUuMjcgw5cgMTBeMjAgRkxPUAoKNk5EID0gNioyLjRCIHBhcmFtZXRlcnMgKiAxMkIgdG9rZW5zID0gMS43MjhlKzIwIEZMT1AiLCwsMjAyNS0xMS0yOCAxMTo1MjoxMyswMDowMCxHb29nbGUgQ2xvdWQsLCwsLEluZHVzdHJ5LCwsLCxVbnJlbGVhc2VkLCJodHRwczovL2h1Z2dpbmdmYWNlLmNvL0xHQUktRVhBT05FL0VYQU9ORS1EZWVwLTIuNEIKCkV4YW9uZSBMaWNlbnNlIiwsLCwsLCwiUmVwb3J0ZWQsT3BlcmF0aW9uIGNvdW50aW5nIixMR0FJLUVYQU9ORSwsLCxZZXMKRVJOSUUtNC41LVZMLTQyNEItQTQ3QiAo5paH5b+D5aSn5qih5Z6LNC41KSwiTXVsdGltb2RhbCxMYW5ndWFnZSxWaXNpb24sVmlkZW8iLCJMYW5ndWFnZSBtb2RlbGluZy9nZW5lcmF0aW9uLFZpc3VhbCBxdWVzdGlvbiBhbnN3ZXJpbmcsVmlkZW8gZGVzY3JpcHRpb24sU3BlZWNoIHJlY29nbml0aW9uIChBU1IpLFF1YW50aXRhdGl2ZSByZWFzb25pbmcsQ29kZSBnZW5lcmF0aW9uLFRyYW5zbGF0aW9uLFF1ZXN0aW9uIGFuc3dlcmluZyxDaGFyYWN0ZXIgcmVjb2duaXRpb24gKE9DUikiLEJhaWR1LCwyMDI1LTAzLTE2LCJCYWlkdSdzIEVSTklFIDQuNSAmIFgxOiBGZWF0dXJlcywgQWNjZXNzLCBEZWVwU2VlayBDb21wYXJpc29uCiIsImh0dHBzOi8vd3d3LmRhdGFjYW1wLmNvbS9ibG9nL2VybmllLTQtNS14MQoKaHR0cHM6Ly95aXlhbi5iYWlkdS5jb20vYmxvZy9wdWJsaWNhdGlvbi9FUk5JRV9UZWNobmljYWxfUmVwb3J0LnBkZiIsLFNPVEEgaW1wcm92ZW1lbnQsIkVSTklFIDQuNSBzdXJwYXNzZWQgR1BULTRvIGluIHNpeCBvdXQgb2Ygc2V2ZW4gZXZhbHVhdGVkIGJlbmNobWFya3M6CltUYWJsZSA3LCBUYWJsZSA4XQpDQ0JlbmNoOiBFdmFsdWF0ZXMgY29tbW9uLXNlbnNlIHJlYXNvbmluZyBhY3Jvc3MgdGV4dCBhbmQgaW1hZ2VzLiBFUk5JRSA0LjUgc2NvcmVkIGFwcHJveGltYXRlbHkgODEsIHNsaWdodGx5IG91dHBlcmZvcm1pbmcgR1BULTRv4oCZcyB+NzkuCk9DUkJlbmNoOiBBc3Nlc3NlcyBvcHRpY2FsIGNoYXJhY3RlciByZWNvZ25pdGlvbiBjYXBhYmlsaXRpZXMsIGZvY3VzaW5nIG9uIHRleHQgZXh0cmFjdGlvbiBmcm9tIGltYWdlcy4gRVJOSUUgNC41IGFjaGlldmVkIGFyb3VuZCA4OCwgc3VycGFzc2luZyBHUFQtNG/igJlzIH44MS4KQ2hhcnRRQTogVGVzdHMgdW5kZXJzdGFuZGluZyBvZiBkYXRhIHByZXNlbnRlZCBpbiBjaGFydHMuIEVSTklFIDQuNSBzY29yZWQgfjgyLCBtYXJnaW5hbGx5IGFoZWFkIG9mIEdQVC00b+KAmXMgfjgxLgpNTU1VOiBNZWFzdXJlcyBtdWx0aW1vZGFsIHJlYXNvbmluZyBhY3Jvc3MgdmFyaW91cyB0b3BpY3MuIEhlcmUsIEdQVC00byBsZWQgd2l0aCB+NzAsIHdoaWxlIEVSTklFIDQuNSBzY29yZWQgfjY0LCBpbmRpY2F0aW5nIGFuIGFyZWEgZm9yIGltcHJvdmVtZW50LgpNYXRoVmlzdGE6IEV2YWx1YXRlcyBtYXRoZW1hdGljYWwgcmVhc29uaW5nIGluIHZpc3VhbCBjb250ZXh0cy4gRVJOSUUgNC41IHNjb3JlZCB+NjksIG91dHBlcmZvcm1pbmcgR1BULTRv4oCZcyB+NjEuCkRvY1ZRQTogQXNzZXNzZXMgdGhlIGFiaWxpdHkgdG8gYW5zd2VyIHF1ZXN0aW9ucyBiYXNlZCBvbiBkb2N1bWVudCB2aXN1YWxzLiBFUk5JRSA0LjUgZXhjZWxsZWQgd2l0aCBhIHNjb3JlIG9mIH45MSwgY29tcGFyZWQgdG8gR1BULTRv4oCZcyB+ODUuCk1WQmVuY2g6IEZvY3VzZXMgb24gdGVtcG9yYWwgdW5kZXJzdGFuZGluZyBpbiBkeW5hbWljIHZpZGVvIHRhc2tzLCByZXF1aXJpbmcgcmVhc29uaW5nIG92ZXIgc2VxdWVuY2VzIG9mIGZyYW1lcy4gRVJOSUUgNC41IHNjb3JlZCB+NzIsIHNpZ25pZmljYW50bHkgb3V0cGVyZm9ybWluZyBHUFQtNG/igJlzIH42My4KVGV4dC1vbmx5IGJlbmNobWFya3MKT24gdGV4dC1vbmx5IHRhc2tzLCBFUk5JRSA0LjUgYWNoaWV2ZWQgYW4gYXZlcmFnZSBzY29yZSBvZiA3OS42LCBzbGlnaHRseSBhaGVhZCBvZiBHUFQtNC414oCZcyBhdmVyYWdlIG9mIDc5LjE0LCBhbmQgYWxzbyBzdXJwYXNzaW5nIERlZXBTZWVrLVYzICh+NzcpLiIsNDI0MDAwMDAwMDAwLjAsIk1vRToKdG90YWwgcGFyYW1ldGVycyAtIDQyNEIKYWN0aXZlIHBhcmFtZXRlcnMgLSA0N0IKCiIiVmlUIGVuY29kZXIgY29tcHJpc2luZyA2MzAgbWlsbGlvbiBwYXJhbWV0ZXJzIiIiLCwiVW5saWtlbHkgb3ZlciAxZTI1IEZMT1AsIGFzIHRoZSBFUk5JRS00LjUgTExNIHByZXRyYWluaW5nIHVzZWQgM2UyNCBGTE9QLiIsLCwsLCwsQ29uZmlkZW50LCJJbiB0aGlzIHJlcG9ydCwgd2UgaW50cm9kdWNlIEVSTklFIDQuNSwgYSBuZXcgZmFtaWx5IG9mIGxhcmdlLXNjYWxlIG11bHRpbW9kYWwgbW9kZWxzIGNvbXByaXNpbmcgMTAgZGlzdGluY3QgdmFyaWFudHMuIFRoZSBtb2RlbCBmYW1pbHkgY29uc2lzdCBvZiBNaXh0dXJlLW9mLUV4cGVydHMgKE1vRSkgbW9kZWxzIHdpdGggNDdCIGFuZCAzQiBhY3RpdmUgcGFyYW1ldGVycywgd2l0aCB0aGUgbGFyZ2VzdCBtb2RlbCBoYXZpbmcgNDI0QiB0b3RhbCBwYXJhbWV0ZXJzLCBhcyB3ZWxsIGFzIGEgMC4zQiBkZW5zZSBtb2RlbC4gRm9yIHRoZSBNb0UgYXJjaGl0ZWN0dXJlLCB3ZSBwcm9wb3NlIGEgbm92ZWwgaGV0ZXJvZ2VuZW91cyBtb2RhbGl0eSBzdHJ1Y3R1cmUsIHdoaWNoIHN1cHBvcnRzIHBhcmFtZXRlciBzaGFyaW5nIGFjcm9zcyBtb2RhbGl0aWVzIHdoaWxlIGFsc28gYWxsb3dpbmcgZGVkaWNhdGVkIHBhcmFtZXRlcnMgZm9yIGVhY2ggaW5kaXZpZHVhbCBtb2RhbGl0eS4KVGhpcyBNb0UgYXJjaGl0ZWN0dXJlIGhhcyB0aGUgYWR2YW50YWdlIHRvIGVuaGFuY2UgbXVsdGltb2RhbCB1bmRlcnN0YW5kaW5nIHdpdGhvdXQgY29tcHJvbWlzaW5nLCBhbmQgZXZlbiBpbXByb3ZpbmcsIHBlcmZvcm1hbmNlIG9uIHRleHQtcmVsYXRlZCB0YXNrcy4gQWxsIG9mIG91ciBtb2RlbHMgYXJlIHRyYWluZWQgd2l0aCBvcHRpbWFsIGVmZmljaWVuY3kgdXNpbmcgdGhlIFBhZGRsZVBhZGRsZSBkZWVwIGxlYXJuaW5nIGZyYW1ld29yaywgd2hpY2ggYWxzbyBlbmFibGVzIGhpZ2gtcGVyZm9ybWFuY2UgaW5mZXJlbmNlIGFuZCBzdHJlYW1saW5lZCBkZXBsb3ltZW50IGZvciB0aGVtLiBXZSBhY2hpZXZlIDQ3JSBNb2RlbCBGTE9QcyBVdGlsaXphdGlvbiAoTUZVKSBpbiBvdXIgbGFyZ2VzdCBFUk5JRSA0LjUgbGFuZ3VhZ2UgbW9kZWwgcHJlLXRyYWluaW5nLiBFeHBlcmltZW50YWwgcmVzdWx0cyBzaG93IHRoYXQgb3VyIG1vZGVscyBhY2hpZXZlIHN0YXRlLW9mLXRoZS1hcnQgcGVyZm9ybWFuY2UgYWNyb3NzIG11bHRpcGxlIHRleHQgYW5kIG11bHRpbW9kYWwgYmVuY2htYXJrcywgZXNwZWNpYWxseSBpbiBpbnN0cnVjdGlvbiBmb2xsb3dpbmcsIHdvcmxkIGtub3dsZWRnZSBtZW1vcml6YXRpb24sIHZpc3VhbCB1bmRlcnN0YW5kaW5nIGFuZCBtdWx0aW1vZGFsIHJlYXNvbmluZy4gQWxsIG1vZGVscyBhcmUgcHVibGljbHkgYWNjZXNzaWJsZSB1bmRlciBBcGFjaGUgMi4wIHRvIHN1cHBvcnQgZnV0dXJlIHJlc2VhcmNoIGFuZCBkZXZlbG9wbWVudCBpbiB0aGUgZmllbGQuIEFkZGl0aW9uYWxseSwgd2Ugb3BlbiBzb3VyY2UgdGhlIGRldmVsb3BtZW50IHRvb2xraXRzIGZvciBFUk5JRSA0LjUsIGZlYXR1cmluZyBpbmR1c3RyaWFsLWdyYWRlIGNhcGFiaWxpdGllcywgcmVzb3VyY2VlZmZpY2llbnQgdHJhaW5pbmcgYW5kIGluZmVyZW5jZSB3b3JrZmxvd3MsIGFuZCBtdWx0aS1oYXJkd2FyZSBjb21wYXRpYmlsaXR5LiIsLCxPcGVuIHdlaWdodHMgKHVucmVzdHJpY3RlZCksQ2hpbmEsRVJOSUUtNC41LTMwMEItQTQ3QiwsLCwsMjAyNi0wMi0xMSAxOToyNjoyNyswMDowMCwsLCwsLEluZHVzdHJ5LCwsLCxVbnJlbGVhc2VkLCJBcGFjaGUgMi4wOgpodHRwczovL2h1Z2dpbmdmYWNlLmNvL2JhaWR1L0VSTklFLTQuNS1WTC00MjRCLUE0N0ItQmFzZS1QVAoKQXBhY2hlIDIuMCBmb3IgaW5mZXJlbmNlIGNvZGUKaHR0cHM6Ly9naXRodWIuY29tL1BhZGRsZVBhZGRsZS9FUk5JRSIsVHJ1ZSwsLEZQOCwsLCxiYWlkdSwsLCxZZXMKRVJOSUUgeDEgKOaWh+W/g+Wkp+aooeWei1gxKSwiTGFuZ3VhZ2UsTXVsdGltb2RhbCIsIkNvZGUgZ2VuZXJhdGlvbixNYXRoZW1hdGljYWwgcmVhc29uaW5nLENoYXQiLEJhaWR1LCwyMDI1LTAzLTE2LCJCYWlkdSdzIEVSTklFIDQuNSAmIFgxOiBGZWF0dXJlcywgQWNjZXNzLCBEZWVwU2VlayBDb21wYXJpc29uCiIsaHR0cHM6Ly93d3cuZGF0YWNhbXAuY29tL2Jsb2cvZXJuaWUtNC01LXgxLCwsIkFzIG9mIEFwcmlsIDIyLCAyMDI1IG5vIGJlbmNobWFyayByZXN1bHRzIHdlcmUgcHVibGlzaGVkLiBUaGUgY29tcGFueSBjbGFpbXMgdGhhdCBFUk5JRSBYMSBkZWxpdmVycyBwZXJmb3JtYW5jZSBjb21wYXJhYmxlIHRvIERlZXBTZWVrLVIxIGJ1dCBhdCBoYWxmIHRoZSBjb3N0LuKAiyIsLCwsLCwsLCwsLFVua25vd24sLCwsLENoaW5hLCwsLCwsMjAyNi0wMi0xMSAxOToyNjoyNyswMDowMCwsLCwsLEluZHVzdHJ5LCwsLCxVbnJlbGVhc2VkLCxUcnVlLCwsLCwsLCwsLCwKRVhBT05FIDMuNS1SIDIuNEIsTGFuZ3VhZ2UsIkxhbmd1YWdlIG1vZGVsaW5nL2dlbmVyYXRpb24sUXVlc3Rpb24gYW5zd2VyaW5nLFRyYW5zbGF0aW9uIixMRyBBSSBSZXNlYXJjaCwsMjAyNS0wMy0xNCwsLCwsLDI0MDAwMDAwMDAuMCwyLjRCLDkuNTA0ZSsyMiw5LjM2IMOXIDEwXjIyIChiYXNlIG1vZGVsIHJlcG9ydGVkIHRyYWluaW5nIGNvbXB1dGUpICsgMS40NCDDlyAxMF4yMSAoZmluZXR1bmUgY29tcHV0ZSkgPSA5LjUwNGUrMjIgRkxPUCwsLCwsLCxDb25maWRlbnQsLCwsVW5yZWxlYXNlZCxLb3JlYSAoUmVwdWJsaWMgb2YpLEVYQU9ORSAzLjUgMi40QiwxLjQ0ZSsyMSwxLjQ0ZTIxLCwsMjAyNS0xMS0yOCAxMTo1MjoxMyswMDowMCwsLCwsLEluZHVzdHJ5LCwsLCxVbnJlbGVhc2VkLCwsLCwsLCxSZXBvcnRlZCwsLCwsTm8KRVhBT05FIDMuNS1SIDMyQixMYW5ndWFnZSwiTGFuZ3VhZ2UgbW9kZWxpbmcvZ2VuZXJhdGlvbixRdWVzdGlvbiBhbnN3ZXJpbmcsVHJhbnNsYXRpb24iLExHIEFJIFJlc2VhcmNoLCwyMDI1LTAzLTE0LCwsLCwsMzIwMDAwMDAwMDAuMCwzMkIsMS4yNjkyZSsyNCwxLjI1IMOXIDEwXjI0IChiYXNlIG1vZGVsIHJlcG9ydGVkIHRyYWluaW5nIGNvbXB1dGUpICsgMS45MiDDlyAxMF4yMiAoZmluZXR1bmUgY29tcHV0ZSkgPSAxLjI2OTJlKzI0IEZMT1AsLCwsLCwsQ29uZmlkZW50LCwsLFVucmVsZWFzZWQsS29yZWEgKFJlcHVibGljIG9mKSxFWEFPTkUgMy41IDMyQiwxLjkyZSsyMiwxLjkyZTIyLCwsMjAyNS0xMS0yOCAxMTo1MjoxMyswMDowMCwsLCwsLEluZHVzdHJ5LCwsLCxVbnJlbGVhc2VkLCxUcnVlLCwsLCwsUmVwb3J0ZWQsLCwsLE5vCkVYQU9ORSAzLjUtUiA3LjhCLExhbmd1YWdlLCJMYW5ndWFnZSBtb2RlbGluZy9nZW5lcmF0aW9uLFF1ZXN0aW9uIGFuc3dlcmluZyxUcmFuc2xhdGlvbiIsTEcgQUkgUmVzZWFyY2gsLDIwMjUtMDMtMTQsLCwsLCw3ODAwMDAwMDAwLjAsNy44Qiw0LjI1NjhlKzIzLDQuMjEgw5cgMTBeMjMgKGJhc2UgbW9kZWwgcmVwb3J0ZWQgdHJhaW5pbmcgY29tcHV0ZSkgKyA0LjY4IMOXIDEwXjIxIChmaW5ldHVuZSBjb21wdXRlKSA9IDQuMjU2OGUrMjMgRkxPUCwsLCwsLCxDb25maWRlbnQsLCwsVW5yZWxlYXNlZCxLb3JlYSAoUmVwdWJsaWMgb2YpLEVYQU9ORSAzLjUgNy44Qiw0LjY4ZSsyMSw0LjY4ZTIxLCwsMjAyNS0xMS0yOCAxMTo1MjoxMyswMDowMCwsLCwsLEluZHVzdHJ5LCwsLCxVbnJlbGVhc2VkLCxUcnVlLCwsLCwsUmVwb3J0ZWQsLCwsLE5vCkNvaGVyZSBDb21tYW5kIEEsTGFuZ3VhZ2UsIkxhbmd1YWdlIG1vZGVsaW5nL2dlbmVyYXRpb24sQ2hhdCxDb2RlIGdlbmVyYXRpb24sUXVlc3Rpb24gYW5zd2VyaW5nIixDb2hlcmUsLDIwMjUtMDMtMTMsIkludHJvZHVjaW5nIENvbW1hbmQgQTogTWF4IHBlcmZvcm1hbmNlLCBtaW5pbWFsIGNvbXB1dGUiLCJodHRwczovL2NvaGVyZS5jb20vYmxvZy9jb21tYW5kLWEKaHR0cHM6Ly9odWdnaW5nZmFjZS5jby9Db2hlcmVGb3JBSS9jNGFpLWNvbW1hbmQtYS0wMy0yMDI1P3JlZj1jb2hlcmUtYWkuZ2hvc3QuaW8iLCwsLDExMTAwMDAwMDAwMC4wLCJhIDExMSBiaWxsaW9uIHBhcmFtZXRlciBtb2RlbCBvcHRpbWl6ZWQgZm9yIGRlbWFuZGluZyBlbnRlcnByaXNlcyB0aGF0IHJlcXVpcmUgZmFzdCwgc2VjdXJlLCBhbmQgaGlnaC1xdWFsaXR5IEFJIiwsIlVubGlrZWx5IHRvIGJlID4xZTI1IEZMT1AuIFRyYWluZWQgb24gIiJ0cmlsbGlvbnMgb2YgdG9rZW5zIiIsIHNvIEM9Nk5EIHdvdWxkIHN1Z2dlc3QgYXQgbW9zdCA2KjExMWU5KjEwZTEyID0gN2UyNCBGTE9QIGlmIGl0IHVzZWQgMTBUIHRva2Vucy4iLCwsLCwsLENvbmZpZGVudCwiVG9kYXksIHdl4oCZcmUgaW50cm9kdWNpbmcgQ29tbWFuZCBBLCBhIG5ldyBzdGF0ZS1vZi10aGUtYXJ0IGdlbmVyYXRpdmUgbW9kZWwgb3B0aW1pemVkIGZvciBkZW1hbmRpbmcgZW50ZXJwcmlzZXMgdGhhdCByZXF1aXJlIGZhc3QsIHNlY3VyZSwgYW5kIGhpZ2gtcXVhbGl0eSBBSS4gQ29tbWFuZCBBIGRlbGl2ZXJzIG1heGltdW0gcGVyZm9ybWFuY2Ugd2l0aCBtaW5pbWFsIGhhcmR3YXJlIGNvc3RzIHdoZW4gY29tcGFyZWQgdG8gbGVhZGluZyBwcm9wcmlldGFyeSBhbmQgb3Blbi13ZWlnaHRzIG1vZGVscywgc3VjaCBhcyBHUFQtNG8gYW5kIERlZXBTZWVrLVYzLiBGb3IgcHJpdmF0ZSBkZXBsb3ltZW50cywgQ29tbWFuZCBBIGV4Y2VscyBvbiBidXNpbmVzcy1jcml0aWNhbCBhZ2VudGljIGFuZCBtdWx0aWxpbmd1YWwgdGFza3MsIHdoaWxl4oCsIGJlaW5nIGRlcGxveWFibGUgb24ganVzdCB0d28gR1BVcywgY29tcGFyZWQgdG8gb3RoZXIgbW9kZWxzIHRoYXQgdHlwaWNhbGx5IHJlcXVpcmUgYXMgbWFueSBhcyAzMi4KCkluIGhlYWQtdG8taGVhZCBodW1hbiBldmFsdWF0aW9uIGFjcm9zcyBidXNpbmVzcywgU1RFTSwgYW5kIGNvZGluZyB0YXNrcywgQ29tbWFuZCBBIG1hdGNoZXMgb3Igb3V0cGVyZm9ybXMgaXRzIGxhcmdlciBhbmQgc2xvd2VyIGNvbXBldGl0b3JzIOKAkyB3aGlsZSBvZmZlcmluZyBzdXBlcmlvciB0aHJvdWdocHV0IGFuZCBpbmNyZWFzZWQgZWZmaWNpZW5jeS4gSHVtYW4gZXZhbHVhdGlvbnMgbWF0dGVyIGJlY2F1c2UgdGhleSB0ZXN0IG9uIHJlYWwtd29ybGQgZW50ZXJwcmlzZSBkYXRhIGFuZCBzaXR1YXRpb25zLiAgIiwsLE9wZW4gd2VpZ2h0cyAobm9uLWNvbW1lcmNpYWwpLENhbmFkYSwsLCwsLDIwMjUtMTEtMjggMTE6NTI6MTMrMDA6MDAsLCwsLCxJbmR1c3RyeSwsLCwsVW5yZWxlYXNlZCwiQ29tbWFuZCBBIGlzIGF2YWlsYWJsZSB0b2RheSBvbiB0aGUgQ29oZXJlIHBsYXRmb3JtLCBmb3IgcmVzZWFyY2ggdXNlIG9uIEh1Z2dpbmcgRmFjZSwgYW5kIGNvbWluZyBzb29uIHRvIG1ham9yIGNsb3VkIHByb3ZpZGVycy4KaHR0cHM6Ly9odWdnaW5nZmFjZS5jby9Db2hlcmVMYWJzL2M0YWktY29tbWFuZC1hLTAzLTIwMjU/cmVmPWNvaGVyZS1haS5naG9zdC5pbwpMaWNlbnNlOkNDLUJZLU5DIixUcnVlLCwsLCwsLENvaGVyZUxhYnMsLCwsWWVzCk1laXNzb25pYyxJbWFnZSBnZW5lcmF0aW9uLCJUZXh0LXRvLWltYWdlLEltYWdlIGdlbmVyYXRpb24iLCJOYXRpb25hbCBVbml2ZXJzaXR5IG9mIFNpbmdhcG9yZSxTa3l3b3JrIEFJLEhvbmcgS29uZyBVbml2ZXJzaXR5IG9mIFNjaWVuY2UgYW5kIFRlY2hub2xvZ3kgKEhLVVNUKSxVbml2ZXJzaXR5IG9mIENhbGlmb3JuaWEgKFVDKSBCZXJrZWxleSxaaGVqaWFuZyBVbml2ZXJzaXR5IChaSlUpIiwiSmluYmluIEJhaSwgVGlhbiBZZSwgV2VpIENob3csIEVueGluIFNvbmcsIFhpYW5ndGFpIExpLCBaaGVuIERvbmcsIExlaSBaaHUsIFNodWljaGVuZyBZYW4iLDIwMjUtMDMtMTMsTWVpc3NvbmljOiBSZXZpdGFsaXppbmcgTWFza2VkIEdlbmVyYXRpdmUgVHJhbnNmb3JtZXJzIGZvciBFZmZpY2llbnQgSGlnaC1SZXNvbHV0aW9uIFRleHQtdG8tSW1hZ2UgU3ludGhlc2lzLGh0dHBzOi8vYXJ4aXYub3JnL2Ficy8yNDEwLjA4MjYxLCwsLDEwMDAwMDAwMDAuMCwxQiAoVGFibGUgMSksMS4yMjkyMzAxZSsyMSwiVGFibGUgMTogZXF1aXZhbGVudCB0byAxOSBkYXlzIG9uIDggQTEwMCBHUFVzIHVzaW5nIGZwMTYgcHJlY2lzaW9uIChzYW1lIGFzIDQ4IEgxMDAgR1BVIGRheXMpCgozMTIqMTBeMTIgRkxPUCAvIHNlYyAvIEdQVSAqIDggR1BVcyAqIDE5IGRheXMgKiAyNCBob3VycyAvIGRheSAqIDM2MDAgc2VjIC8gaG91ciAqIDAuMyBbYXNzdW1lZCB1dGlsaXphdGlvbl0gPSAxLjIyOTIzMDFlKzIxIEZMT1AiLCwiW0lNQUdFU10gCgoyMTBNIG9mIHRyYWluaW5nIGltYWdlcyAodGFibGUgMSkKCkZpcnN0LCB3ZSB0cmFpbiBNZWlzc29uaWMtMjU2IHdpdGggYSBiYXRjaCBzaXplIG9mIDIsMDQ4IGZvciAxMDAsMDAwIHN0ZXBzLiBTZWNvbmQsIHdlIGNvbnRpbnVlIHRyYWluaW5nIE1laXNzb25pYy01MTIgd2l0aCBhIGJhdGNoIHNpemUgb2YgNTEyIGZvciBhbiBhZGRpdGlvbmFsIDEwMCwwMDAgc3RlcHMuIFRoaXJkLCB3ZSBjb250aW51ZSB0cmFpbmluZyBNZWlzc29uaWMgd2l0aCBhIGJhdGNoIHNpemUgb2YgMjU2IGZvciA0MiwwMDAgc3RlcHMgd2l0aCBhIHJlc29sdXRpb24gb2YgMTAyNCDDlyAxMDI0LiIsLCIiIjQ4IEgxMDAgZGF5cyIiIChUYWJsZSAxKQoKNDgqMjQgPSAxMTUyIEdQVS1ob3VycyIsTlZJRElBIEgxMDAgU1hNNSA4MEdCLCxDb25maWRlbnQsIldlIHByZXNlbnQgTWVpc3NvbmljLCB3aGljaCBlbGV2YXRlcyBub24tYXV0b3JlZ3Jlc3NpdmUgbWFza2VkIGltYWdlIG1vZGVsaW5nIChNSU0pIHRleHQtdG8taW1hZ2UgdG8gYSBsZXZlbCBjb21wYXJhYmxlIHdpdGggc3RhdGUtb2YtdGhlLWFydCBkaWZmdXNpb24gbW9kZWxzIGxpa2UgU0RYTC4gQnkgaW5jb3Jwb3JhdGluZyBhIGNvbXByZWhlbnNpdmUgc3VpdGUgb2YgYXJjaGl0ZWN0dXJhbCBpbm5vdmF0aW9ucywgYWR2YW5jZWQgcG9zaXRpb25hbCBlbmNvZGluZyBzdHJhdGVnaWVzLCBhbmQgb3B0aW1pemVkIHNhbXBsaW5nIGNvbmRpdGlvbnMsIE1laXNzb25pYyBzdWJzdGFudGlhbGx5IGltcHJvdmVzIE1JTSdzIHBlcmZvcm1hbmNlIGFuZCBlZmZpY2llbmN5LiBBZGRpdGlvbmFsbHksIHdlIGxldmVyYWdlIGhpZ2gtcXVhbGl0eSB0cmFpbmluZyBkYXRhLCBpbnRlZ3JhdGUgbWljcm8tY29uZGl0aW9ucyBpbmZvcm1lZCBieSBodW1hbiBwcmVmZXJlbmNlIHNjb3JlcywgYW5kIGVtcGxveSBmZWF0dXJlIGNvbXByZXNzaW9uIGxheWVycyB0byBmdXJ0aGVyIGVuaGFuY2UgaW1hZ2UgZmlkZWxpdHkgYW5kIHJlc29sdXRpb24uIE91ciBtb2RlbCBub3Qgb25seSBtYXRjaGVzIGJ1dCBvZnRlbiBleGNlZWRzIHRoZSBwZXJmb3JtYW5jZSBvZiBleGlzdGluZyBtb2RlbHMgbGlrZSBTRFhMIGluIGdlbmVyYXRpbmcgaGlnaC1xdWFsaXR5LCBoaWdoLXJlc29sdXRpb24gaW1hZ2VzLiBFeHRlbnNpdmUgZXhwZXJpbWVudHMgdmFsaWRhdGUgTWVpc3NvbmljJ3MgY2FwYWJpbGl0aWVzLCBkZW1vbnN0cmF0aW5nIGl0cyBwb3RlbnRpYWwgYXMgYSBuZXcgc3RhbmRhcmQgaW4gdGV4dC10by1pbWFnZSBzeW50aGVzaXMuIFdlIHJlbGVhc2UgYSBtb2RlbCBjaGVja3BvaW50IGNhcGFibGUgb2YgcHJvZHVjaW5nICByZXNvbHV0aW9uIGltYWdlcy4iLCwsT3BlbiB3ZWlnaHRzICh1bnJlc3RyaWN0ZWQpLCJTaW5nYXBvcmUsU2luZ2Fwb3JlLEhvbmcgS29uZyxVbml0ZWQgU3RhdGVzIG9mIEFtZXJpY2EsQ2hpbmEiLENMSVAgVmlULUgvMTQgLSBMQUlPTi0yQiwsLCwsMjAyNS0xMS0yOCAxMTo1MjoxMyswMDowMCwsLCwsLCJBY2FkZW1pYSxJbmR1c3RyeSxBY2FkZW1pYSxBY2FkZW1pYSxBY2FkZW1pYSIsLCwsMTE1Mi4wLE9wZW4gc291cmNlLCJBcGFjaGUgMi4wCgpodHRwczovL2h1Z2dpbmdmYWNlLmNvL01laXNzb25GbG93L01laXNzb25pYwoKaHR0cHM6Ly9naXRodWIuY29tL3ZpaWlrYS9NZWlzc29uaWMiLCwsLEJGMTYsLCxIYXJkd2FyZSxNZWlzc29uRmxvdywsLCxZZXMKT0xNbyAyIDMyQixMYW5ndWFnZSwiTGFuZ3VhZ2UgbW9kZWxpbmcvZ2VuZXJhdGlvbixRdWVzdGlvbiBhbnN3ZXJpbmciLEFsbGVuIEluc3RpdHV0ZSBmb3IgQUksLDIwMjUtMDMtMTMsT0xNbyAyIDMyQjogRmlyc3QgZnVsbHkgb3BlbiBtb2RlbCB0byBvdXRwZXJmb3JtIEdQVCAzLjUgYW5kIEdQVCA0byBtaW5pLGh0dHBzOi8vYWxsZW5haS5vcmcvYmxvZy9vbG1vMi0zMkIsLCwsMzIwMDAwMDAwMDAuMCwzMkIsMS4zZSsyNCxmaXJzdCB0YWJsZSBoZXJlOiBodHRwczovL2FsbGVuYWkub3JnL2Jsb2cvb2xtbzItMzJCLDQwMDAwMDAwMDAwMDAsIiIiSXQgaXMgdHJhaW5lZCB1cCB0byA2VCB0b2tlbnMgYW5kIHBvc3QtdHJhaW5lZCB1c2luZyBUdWx1IDMuMS4iIgoKIiJPTE1vIDIgMzJCIGlzIHRyYWluZWQgZm9yIDEuNSBlcG9jaHMsIHVwIHRvIDZUIHRva2VucyIiCgpQcmV0cmFpbmluZyBTdGFnZSAxCihPTE1vLU1peC0xMTI0KQk2VCB0b2tlbnMgKCA9IDEuNSBlcG9jaHMpClByZXRyYWluaW5nIFN0YWdlIDIKKERvbG1pbm8tTWl4LTExMjQpIDEwMEIgdG9rZW5zICgzIHJ1bnMpCjMwMEIgdG9rZW5zICgxIHJ1bikKbWVyZ2VkClBvc3QtdHJhaW5pbmcKKFR1bHUgMyBTRlQgT0xNbyBtaXgpCVNGVCArIERQTyArIFBQTwoocHJlZmVyZW5jZSBtaXgpIiwsLE5WSURJQSBIMTAwIFNYTTUgODBHQiwsQ29uZmlkZW50LCJUb2RheSB3ZSByZWxlYXNlIE9MTW8gMiAzMkIsIHRoZSBtb3N0IGNhcGFibGUgYW5kIGxhcmdlc3QgbW9kZWwgaW4gdGhlIE9MTW8gMiBmYW1pbHksIHNjYWxpbmcgdXAgdGhlIE9MTW8gMiB0cmFpbmluZyByZWNpcGUgdXNlZCBmb3Igb3VyIDdCIGFuZCAxM0IgbW9kZWxzIHJlbGVhc2VkIGluIE5vdmVtYmVyLiBJdCBpcyB0cmFpbmVkIHVwIHRvIDZUIHRva2VucyBhbmQgcG9zdC10cmFpbmVkIHVzaW5nIFR1bHUgMy4xLiBPTE1vIDIgMzJCIGlzIHRoZSBmaXJzdCBmdWxseS1vcGVuIG1vZGVsIChhbGwgZGF0YSwgY29kZSwgd2VpZ2h0cywgYW5kIGRldGFpbHMgYXJlIGZyZWVseSBhdmFpbGFibGUpIHRvIG91dHBlcmZvcm0gR1BUMy41LVR1cmJvIGFuZCBHUFQtNG8gbWluaSBvbiBhIHN1aXRlIG9mIHBvcHVsYXIsIG11bHRpLXNraWxsIGFjYWRlbWljIGJlbmNobWFya3MuIEl0IGlzIGNvbXBhcmFibGUgdG8gdGhlIGxlYWRpbmcgb3Blbi13ZWlnaHQgbW9kZWxzIHdoaWxlIHJlcXVpcmluZyBvbmx5IGEgZnJhY3Rpb24gb2YgdHJhaW5pbmcgY29tcHV0ZS4gRm9yIGV4YW1wbGUsIE9MTW8gMiAzMkIgdGFrZXMgb25seSBvbmUgdGhpcmQgb2YgdGhlIGNvc3Qgb2YgdHJhaW5pbmcgUXdlbiAyLjUgMzJCIHdoaWxlIHJlYWNoaW5nIHNpbWlsYXIgcGVyZm9ybWFuY2UuIFRoZSBPTE1vIDIgZmFtaWx5IG9mIG1vZGVsc+KAlG5vdyBhdmFpbGFibGUgaW4gN0IsIDEzQiwgYW5kIDMyQiBwYXJhbWV0ZXIgc2l6ZXMsIGFsbCBjYW4gYmUgZmluZXR1bmVkIG9uIGEgc2luZ2xlIEgxMDAgR1BVIG5vZGUsIGFuZCBhbGwgbW9kZWxzIGFyZSBhdmFpbGFibGUgb24gdGhlIEFpMiBwbGF5Z3JvdW5kLiIsMS41LCxPcGVuIHdlaWdodHMgKHVucmVzdHJpY3RlZCksVW5pdGVkIFN0YXRlcyBvZiBBbWVyaWNhLCwsLCwwLjM4LDIwMjUtMTEtMjggMTE6NTI6MTMrMDA6MDAsLCwsLCxSZXNlYXJjaCBjb2xsZWN0aXZlLCwsLCxPcGVuIHNvdXJjZSwiQXBhY2hlIDIuMApodHRwczovL2h1Z2dpbmdmYWNlLmNvL2FsbGVuYWkvT0xNby0yLTAzMjUtMzJCIChiYXNlKQphbGxlbmFpL09MTW8tMi0wMzI1LTMyQi1JbnN0cnVjdCAoYmFzZStTRlQrRFBPK1JWTFIpCgpBcGFjaGUgMi4wCmh0dHBzOi8vZ2l0aHViLmNvbS9hbGxlbmFpL09MTW8tY29yZSIsLCwiIiJUcmFpbmluZyBpbmZyYXN0cnVjdHVyZTogT0xNbyAyIDMyQiB3YXMgdHJhaW5lZCBvbiBBdWd1c3RhLCBhIDE2MCBub2RlIEFJIEh5cGVyY29tcHV0ZXIgcHJvdmlkZWQgYnkgR29vZ2xlIENsb3VkIEVuZ2luZS4gRWFjaCBub2RlIGhhcyA4IEgxMDAgR1BVcywgYW5kIHRoZSBub2RlcyBhcmUgY29ubmVjdGVkIHdpdGggR1BVRGlyZWN0LVRDUFhPIGludGVyY29ubmVjdC4gT3ZlciB0aGUgY291cnNlIG9mIHRoZSB0cmFpbmluZyBydW4sIHdlIHJlYWNoZWQgcGVyZm9ybWFuY2Ugb2Ygb3ZlciAxODAwIHRva2VucyBwZXIgc2Vjb25kIHBlciBHUFUgKH4zOCUgTUZVKS4iIiIsLCwsUmVwb3J0ZWQsYWxsZW5haSwsLCxZZXMKR2lnYUNoYXQgMiBNQVgsTGFuZ3VhZ2UsIkxhbmd1YWdlIG1vZGVsaW5nL2dlbmVyYXRpb24sUXVlc3Rpb24gYW5zd2VyaW5nLENoYXQsQ29kZSBnZW5lcmF0aW9uLE1hdGhlbWF0aWNhbCByZWFzb25pbmciLFNiZXIsLDIwMjUtMDMtMTMsR2lnYUNoYXQgMiBNQVggaGFzIGJlY29tZSBldmVuIG1vcmUgcG93ZXJmdWwgYW5kIGNvbmZpZGVudGx5IG91dHBlcmZvcm1zIG1hbnkgZm9yZWlnbiBhbmFsb2d1ZXMgaW4gdGFza3MgaW4gUnVzc2lhbi4saHR0cHM6Ly93d3cuc2JlcmJhbmsucnUvcnUvc2JlcnByZXNzL2FsbC9hcnRpY2xlP25ld3NJRD01MGRjZTM2ZS1iZWZkLTQzMWQtOTYzMy02ZTE5ZWQ3YTFhNzYmYmxvY2tJRD0xMzAzJnJlZ2lvbklEPTc3Jmxhbmc9cnUmdHlwZT1ORVdTLCwsLCwsLCwsLCwsLCxVbmtub3duLCJBY2NvcmRpbmcgdG8gdGhlIE1FUkEgYmVuY2htYXJrIGZvciB0aGUgUnVzc2lhbiBsYW5ndWFnZSwgU2JlcidzIEdpZ2FDaGF0IDIgTUFYIG1vZGVsIHJhbmtzIGZpcnN0IGFtb25nIEFJIG1vZGVscywgYW5kIGluIGludGVybmF0aW9uYWwgYmVuY2htYXJrcywgdGhlIHVwZGF0ZWQgbW9kZWwgcmFuZ2Ugc3VycGFzc2VzIEdQVDRvLCBEZWVwU2Vlay1WMywgTExhTUEgNzBCIGFuZCBRd2VuMi41IGluIG1hbnkgcmVzcGVjdHMuCgpHaWdhQ2hhdCAyLjAgaXMgbm90IGp1c3QgYW4gaW5jcmVhc2UgaW4gbWV0cmljcyBhbmQgdGVjaG5pY2FsIGNoYXJhY3RlcmlzdGljcywgYnV0IGEgc2lnbmlmaWNhbnQgc3RlcCBpbiB0aGUgZGV2ZWxvcG1lbnQgb2YgUnVzc2lhbi1sYW5ndWFnZSBsYXJnZSBsYW5ndWFnZSBtb2RlbHMgKExMTSkuIFdlIGhhdmUgY3JlYXRlZCBhIG1vZGVsIGF0IHRoZSBsZXZlbCBvZiB0aGUgYmVzdCBnbG9iYWwgc29sdXRpb25zLCBhbmQgaW4gdGFza3MgaW4gdGhlIFJ1c3NpYW4gbGFuZ3VhZ2UsIHRoZSBtb2RlbCBzdXJwYXNzZXMgbW9zdCBvZiB0aGVtLiBTdHJvbmcgZG9tZXN0aWMgbmV1cmFsIG5ldHdvcmtzIGFyZSBzdHJhdGVnaWNhbGx5IGltcG9ydGFudCBmb3IgYW55IGJ1c2luZXNzIHRoYXQgb3BlcmF0ZXMgaW4gUnVzc2lhLiAxNSB0aG91c2FuZCBleHRlcm5hbCBjbGllbnRzIGFyZSBhbHJlYWR5IHVzaW5nIEdpZ2FDaGF0LCBhbmQgYSBwb3dlcmZ1bCB1cGRhdGUgdG8gb3VyIGxpbmUgd2lsbCBhbGxvdyBhbiBldmVuIGdyZWF0ZXIgbnVtYmVyIG9mIGNsaWVudHMgdG8gc29sdmUgYSBodWdlIHJhbmdlIG9mIHRhc2tzIG1vcmUgZWZmZWN0aXZlbHkuIiwsLEFQSSBhY2Nlc3MsUnVzc2lhLCwsLCwsMjAyNS0xMS0yOCAxMTo1MjoxMyswMDowMCwsLCwsLCJJbmR1c3RyeSxHb3Zlcm5tZW50IiwsLCwsVW5yZWxlYXNlZCwsLCwsLCwsLCwsLCxObwpHaWdhQ2hhdCAyIExpdGUsTGFuZ3VhZ2UsIkxhbmd1YWdlIG1vZGVsaW5nL2dlbmVyYXRpb24sUXVlc3Rpb24gYW5zd2VyaW5nLENoYXQsQ29kZSBnZW5lcmF0aW9uLE1hdGhlbWF0aWNhbCByZWFzb25pbmciLFNiZXIsLDIwMjUtMDMtMTMsIkdpZ2FDaGF0IDIgTGl0ZSBpcyBhIGJhc2ljIG1vZGVsIGZvciBzb2x2aW5nIHNpbXBsZSB0YXNrcy4gSW4gdGVybXMgb2YgcXVhbGl0eSwgaXQgaXMgbm93IGNvbXBhcmFibGUgdG8gdGhlIHByZXZpb3VzIFBybyB2ZXJzaW9uOiBpdCBhbGxvd3MgeW91IHRvIHNvbHZlIGNvbXBsZXggdGFza3MgZmFzdGVyIGFuZCBtb3JlIHByb2ZpdGFibHkuIixodHRwczovL3d3dy5zYmVyYmFuay5ydS9ydS9zYmVycHJlc3MvYWxsL2FydGljbGU/bmV3c0lEPTUwZGNlMzZlLWJlZmQtNDMxZC05NjMzLTZlMTllZDdhMWE3</x:v>
      </x:c>
    </x:row>
    <x:row r="47" ht="18" customHeight="1">
      <x:c r="A47" s="17" t="n">
        <x:v>42</x:v>
      </x:c>
      <x:c r="B47" s="17" t="n">
        <x:v>309</x:v>
      </x:c>
      <x:c r="C47" s="94" t="str">
        <x:v>NiZibG9ja0lEPTEzMDMmcmVnaW9uSUQ9NzcmbGFuZz1ydSZ0eXBlPU5FV1MsLCwsLCwsLCwsLCwsLFVua25vd24sIkdpZ2FDaGF0IDIuMCBpcyBub3QganVzdCBhbiBpbmNyZWFzZSBpbiBtZXRyaWNzIGFuZCB0ZWNobmljYWwgY2hhcmFjdGVyaXN0aWNzLCBidXQgYSBzaWduaWZpY2FudCBzdGVwIGluIHRoZSBkZXZlbG9wbWVudCBvZiBSdXNzaWFuLWxhbmd1YWdlIGxhcmdlIGxhbmd1YWdlIG1vZGVscyAoTExNKS4gV2UgaGF2ZSBjcmVhdGVkIGEgbW9kZWwgYXQgdGhlIGxldmVsIG9mIHRoZSBiZXN0IGdsb2JhbCBzb2x1dGlvbnMsIGFuZCBpbiB0YXNrcyBpbiB0aGUgUnVzc2lhbiBsYW5ndWFnZSwgdGhlIG1vZGVsIHN1cnBhc3NlcyBtb3N0IG9mIHRoZW0uIFN0cm9uZyBkb21lc3RpYyBuZXVyYWwgbmV0d29ya3MgYXJlIHN0cmF0ZWdpY2FsbHkgaW1wb3J0YW50IGZvciBhbnkgYnVzaW5lc3MgdGhhdCBvcGVyYXRlcyBpbiBSdXNzaWEuIDE1IHRob3VzYW5kIGV4dGVybmFsIGNsaWVudHMgYXJlIGFscmVhZHkgdXNpbmcgR2lnYUNoYXQsIGFuZCBhIHBvd2VyZnVsIHVwZGF0ZSB0byBvdXIgbGluZSB3aWxsIGFsbG93IGFuIGV2ZW4gZ3JlYXRlciBudW1iZXIgb2YgY2xpZW50cyB0byBzb2x2ZSBhIGh1Z2UgcmFuZ2Ugb2YgdGFza3MgbW9yZSBlZmZlY3RpdmVseS4iLCwsQVBJIGFjY2VzcyxSdXNzaWEsLCwsLCwyMDI1LTExLTI4IDExOjUyOjEzKzAwOjAwLCwsLCwsIkluZHVzdHJ5LEdvdmVybm1lbnQiLCwsLCxVbnJlbGVhc2VkLCwsLCwsLCwsLCwsLE5vCkdpZ2FDaGF0IDIgUHJvLExhbmd1YWdlLCJMYW5ndWFnZSBtb2RlbGluZy9nZW5lcmF0aW9uLFF1ZXN0aW9uIGFuc3dlcmluZyxDaGF0LENvZGUgZ2VuZXJhdGlvbixNYXRoZW1hdGljYWwgcmVhc29uaW5nIixTYmVyLCwyMDI1LTAzLTEzLCJHaWdhQ2hhdCAyIFBybyBkZWxpdmVycyB0aGUgc2FtZSBxdWFsaXR5IGFzIHRoZSBwcmV2aW91cyBNQVggdmVyc2lvbiBhbmQgaGFuZGxlcyB0YXNrcyB3aGVyZSBjcmVhdGl2aXR5IGFuZCBwcmVjaXNpb24gYXJlIGltcG9ydGFudCwgd2hpbGUgYmVpbmcgbGVzcyByZXNvdXJjZS1pbnRlbnNpdmUuIixodHRwczovL3d3dy5zYmVyYmFuay5ydS9ydS9zYmVycHJlc3MvYWxsL2FydGljbGU/bmV3c0lEPTUwZGNlMzZlLWJlZmQtNDMxZC05NjMzLTZlMTllZDdhMWE3NiZibG9ja0lEPTEzMDMmcmVnaW9uSUQ9NzcmbGFuZz1ydSZ0eXBlPU5FV1MsLCwsLCwsLCwsLCwsLFVua25vd24sIkdpZ2FDaGF0IDIuMCBpcyBub3QganVzdCBhbiBpbmNyZWFzZSBpbiBtZXRyaWNzIGFuZCB0ZWNobmljYWwgY2hhcmFjdGVyaXN0aWNzLCBidXQgYSBzaWduaWZpY2FudCBzdGVwIGluIHRoZSBkZXZlbG9wbWVudCBvZiBSdXNzaWFuLWxhbmd1YWdlIGxhcmdlIGxhbmd1YWdlIG1vZGVscyAoTExNKS4gV2UgaGF2ZSBjcmVhdGVkIGEgbW9kZWwgYXQgdGhlIGxldmVsIG9mIHRoZSBiZXN0IGdsb2JhbCBzb2x1dGlvbnMsIGFuZCBpbiB0YXNrcyBpbiB0aGUgUnVzc2lhbiBsYW5ndWFnZSwgdGhlIG1vZGVsIHN1cnBhc3NlcyBtb3N0IG9mIHRoZW0uIFN0cm9uZyBkb21lc3RpYyBuZXVyYWwgbmV0d29ya3MgYXJlIHN0cmF0ZWdpY2FsbHkgaW1wb3J0YW50IGZvciBhbnkgYnVzaW5lc3MgdGhhdCBvcGVyYXRlcyBpbiBSdXNzaWEuIDE1IHRob3VzYW5kIGV4dGVybmFsIGNsaWVudHMgYXJlIGFscmVhZHkgdXNpbmcgR2lnYUNoYXQsIGFuZCBhIHBvd2VyZnVsIHVwZGF0ZSB0byBvdXIgbGluZSB3aWxsIGFsbG93IGFuIGV2ZW4gZ3JlYXRlciBudW1iZXIgb2YgY2xpZW50cyB0byBzb2x2ZSBhIGh1Z2UgcmFuZ2Ugb2YgdGFza3MgbW9yZSBlZmZlY3RpdmVseS4iLCwsQVBJIGFjY2VzcyxSdXNzaWEsLCwsLCwyMDI1LTExLTI4IDExOjUyOjEzKzAwOjAwLCwsLCwsIkluZHVzdHJ5LEdvdmVybm1lbnQiLCwsLCxVbnJlbGVhc2VkLCwsLCwsLCwsLCwsLE5vCkdlbW1hIDMgMjdCLCJMYW5ndWFnZSxWaXNpb24sTXVsdGltb2RhbCIsIkxhbmd1YWdlIG1vZGVsaW5nL2dlbmVyYXRpb24sUXVlc3Rpb24gYW5zd2VyaW5nLFRyYW5zbGF0aW9uLENoYXQsUXVhbnRpdGF0aXZlIHJlYXNvbmluZyxWaXN1YWwgcXVlc3Rpb24gYW5zd2VyaW5nLENvZGUgZ2VuZXJhdGlvbiIsR29vZ2xlIERlZXBNaW5kLCJDb3JlIGNvbnRyaWJ1dG9yczogQWlzaHdhcnlhIEthbWF0aCwgSm9oYW4gRmVycmV0LCBTaHJleWEgUGF0aGFrLCBOaW5vIFZpZWlsbGFyZCwgUmFtb25hIE1lcmhlaiwgU2FyYWggUGVycmluLCBUYXRpYW5hIE1hdGVqb3ZpY292YSwgQWxleGFuZHJlIFJhbcOpLCBNb3JnYW5lIFJpdmnDqHJlLCBMb3VpcyBSb3VpbGxhcmQsIFRob21hcyBNZXNuYXJkLCBHZW9mZnJleSBDaWRlcm9uLCBKZWFuLWJhc3RpZW4gR3JpbGwsIFNhYmVsYSBSYW1vcywgRWRvdWFyZCBZdmluZWMsIE1pY2hlbGxlIENhc2JvbiwgRXRpZW5uZSBQb3QsIEl2byBQZW5jaGV2LCBHYcOrbCBMaXUsIEZyYW5jZXNjbyBWaXNpbiwgS2F0aGxlZW4gS2VuZWFseSwgTHVjYXMgQmV5ZXIsIFhpYW9oYWkgWmhhaSwgQW50b24gVHNpdHN1bGluLCBSb2JlcnQgQnVzYS1GZWtldGUsIEFsZXggRmVuZywgTm92ZWVuIFNhY2hkZXZhLCBCZW5qYW1pbiBDb2xlbWFuLCBZaSBHYW8sIEJhc2lsIE11c3RhZmEsIElhaW4gQmFyciwgRW1pbGlvIFBhcmlzb3R0bywgRGF2aWQgVGlhbiwgTWF0YW4gRXlhbCwgQ29saW4gQ2hlcnJ5LCBKYW4tVGhvcnN0ZW4gUGV0ZXIsIERhbmlsYSBTaW5vcGFsbmlrb3YsIFN1cnlhIEJodXBhdGlyYWp1LCBSaXNoYWJoIEFnYXJ3YWwsIE1laHJhbiBLYXplbWksIERhbiBNYWxraW4sIERhdmlkIFZpbGFyLCBJZGFuIEJydXNpbG92c2t5LCBKaWFtaW5nIEx1bywgQW5kcmVhcyBTdGVpbmVyIiwyMDI1LTAzLTEyLCJHZW1tYSAzIFRlY2huaWNhbCBSZXBvcnQKIixodHRwczovL3N0b3JhZ2UuZ29vZ2xlYXBpcy5jb20vZGVlcG1pbmQtbWVkaWEvZ2VtbWEvR2VtbWEzUmVwb3J0LnBkZiwsLCwyNzAwMDAwMDAwMC4wLCJWaXNpb24gRW5jb2RlcjogNDE3TQpFbWJlZGRpbmcgUGFyYW1ldGVyczogIDEsNDE2TQpOb24tZW1iZWRkaW5nIFBhcmFtZXRlcnM6ICAyNSw2MDBNCiIsMi4yNjhlKzI0LDZORCA9ICA2ICogMjdCIHBhcmFtZXRlcnMgKiAxNFQgdHJhaW5pbmcgdG9rZW5zID0gMi4yNjggw5cgMTBeMjQgRkxPUCwxNDAwMDAwMDAwMDAwMCwxNFQsLCxHb29nbGUgVFBVIHY1cCwsQ29uZmlkZW50LCJXZSBpbnRyb2R1Y2UgR2VtbWEgMywgYSBtdWx0aW1vZGFsIGFkZGl0aW9uIHRvIHRoZSBHZW1tYSBmYW1pbHkgb2YgbGlnaHR3ZWlnaHQgb3BlbiBtb2RlbHMsIHJhbmdpbmcgaW4gc2NhbGUgZnJvbSAxIHRvIDI3IGJpbGxpb24gcGFyYW1ldGVycy4gVGhpcyB2ZXJzaW9uIGludHJvZHVjZXMgdmlzaW9uIHVuZGVyc3RhbmRpbmcgYWJpbGl0aWVzLCBhIHdpZGVyIGNvdmVyYWdlIG9mIGxhbmd1YWdlcyBhbmQgbG9uZ2VyIGNvbnRleHQg4oCTIGF0IGxlYXN0IDEyOEsgdG9rZW5zLiBXZSBhbHNvIGNoYW5nZSB0aGUgYXJjaGl0ZWN0dXJlIG9mIHRoZSBtb2RlbCB0byByZWR1Y2UgdGhlIEtWLWNhY2hlIG1lbW9yeSB0aGF0IHRlbmRzIHRvIGV4cGxvZGUgd2l0aCBsb25nIGNvbnRleHQuIFRoaXMgaXMgYWNoaWV2ZWQgYnkgaW5jcmVhc2luZyB0aGUgcmF0aW8gb2YgbG9jYWwgdG8gZ2xvYmFsIGF0dGVudGlvbiBsYXllcnMsIGFuZCBrZWVwaW5nIHRoZSBzcGFuIG9uIGxvY2FsIGF0dGVudGlvbiBzaG9ydC4KVGhlIEdlbW1hIDMgbW9kZWxzIGFyZSB0cmFpbmVkIHdpdGggZGlzdGlsbGF0aW9uIGFuZCBhY2hpZXZlIHN1cGVyaW9yIHBlcmZvcm1hbmNlIHRvIEdlbW1hIDIgZm9yIGJvdGggcHJlLXRyYWluZWQgYW5kIGluc3RydWN0aW9uIGZpbmV0dW5lZCB2ZXJzaW9ucy4gSW4gcGFydGljdWxhciwgb3VyIG5vdmVsIHBvc3QtdHJhaW5pbmcgcmVjaXBlIHNpZ25pZmljYW50bHkgaW1wcm92ZXMgdGhlIG1hdGgsIGNoYXQsIGluc3RydWN0aW9uLWZvbGxvd2luZyBhbmQgbXVsdGlsaW5ndWFsIGFiaWxpdGllcywgbWFraW5nIEdlbW1hMy00Qi1JVCBjb21wZXRpdGl2ZSB3aXRoIEdlbW1hMi0yN0ItSVQgYW5kIEdlbW1hMy0yN0ItSVQgY29tcGFyYWJsZSB0byBHZW1pbmktMS41LVBybyBhY3Jvc3MgYmVuY2htYXJrcy4gV2UgcmVsZWFzZSBhbGwgb3VyIG1vZGVscyB0byB0aGUgY29tbXVuaXR5LiIsLCxPcGVuIHdlaWdodHMgKHJlc3RyaWN0ZWQgdXNlKSxVbml0ZWQgU3RhdGVzIG9mIEFtZXJpY2EsU2lnTElQIDQwME0sLCw2MTQ0LjAsLDIwMjUtMTEtMjggMTE6NTI6MTMrMDA6MDAsLCwsLCxJbmR1c3RyeSwsLCwsVW5yZWxlYXNlZCwiaHR0cHM6Ly9odWdnaW5nZmFjZS5jby9nb29nbGUvZ2VtbWEtMy0yN2ItaXQKR2VtbWEgTGljZW5zZSIsVHJ1ZSwsLCwsNjUxMDY1MS4wOTA4MzEzNzg1LE9wZXJhdGlvbiBjb3VudGluZyxnb29nbGUsLCwsWWVzCkdlbW1hIDMgMTJCLCJMYW5ndWFnZSxWaXNpb24sTXVsdGltb2RhbCIsIkxhbmd1YWdlIG1vZGVsaW5nL2dlbmVyYXRpb24sUXVlc3Rpb24gYW5zd2VyaW5nLFRyYW5zbGF0aW9uLENoYXQsUXVhbnRpdGF0aXZlIHJlYXNvbmluZyxWaXN1YWwgcXVlc3Rpb24gYW5zd2VyaW5nLENvZGUgZ2VuZXJhdGlvbiIsR29vZ2xlIERlZXBNaW5kLCJDb3JlIGNvbnRyaWJ1dG9yczogQWlzaHdhcnlhIEthbWF0aCwgSm9oYW4gRmVycmV0LCBTaHJleWEgUGF0aGFrLCBOaW5vIFZpZWlsbGFyZCwgUmFtb25hIE1lcmhlaiwgU2FyYWggUGVycmluLCBUYXRpYW5hIE1hdGVqb3ZpY292YSwgQWxleGFuZHJlIFJhbcOpLCBNb3JnYW5lIFJpdmnDqHJlLCBMb3VpcyBSb3VpbGxhcmQsIFRob21hcyBNZXNuYXJkLCBHZW9mZnJleSBDaWRlcm9uLCBKZWFuLWJhc3RpZW4gR3JpbGwsIFNhYmVsYSBSYW1vcywgRWRvdWFyZCBZdmluZWMsIE1pY2hlbGxlIENhc2JvbiwgRXRpZW5uZSBQb3QsIEl2byBQZW5jaGV2LCBHYcOrbCBMaXUsIEZyYW5jZXNjbyBWaXNpbiwgS2F0aGxlZW4gS2VuZWFseSwgTHVjYXMgQmV5ZXIsIFhpYW9oYWkgWmhhaSwgQW50b24gVHNpdHN1bGluLCBSb2JlcnQgQnVzYS1GZWtldGUsIEFsZXggRmVuZywgTm92ZWVuIFNhY2hkZXZhLCBCZW5qYW1pbiBDb2xlbWFuLCBZaSBHYW8sIEJhc2lsIE11c3RhZmEsIElhaW4gQmFyciwgRW1pbGlvIFBhcmlzb3R0bywgRGF2aWQgVGlhbiwgTWF0YW4gRXlhbCwgQ29saW4gQ2hlcnJ5LCBKYW4tVGhvcnN0ZW4gUGV0ZXIsIERhbmlsYSBTaW5vcGFsbmlrb3YsIFN1cnlhIEJodXBhdGlyYWp1LCBSaXNoYWJoIEFnYXJ3YWwsIE1laHJhbiBLYXplbWksIERhbiBNYWxraW4sIERhdmlkIFZpbGFyLCBJZGFuIEJydXNpbG92c2t5LCBKaWFtaW5nIEx1bywgQW5kcmVhcyBTdGVpbmVyIiwyMDI1LTAzLTEyLCJHZW1tYSAzIFRlY2huaWNhbCBSZXBvcnQKIixodHRwczovL3N0b3JhZ2UuZ29vZ2xlYXBpcy5jb20vZGVlcG1pbmQtbWVkaWEvZ2VtbWEvR2VtbWEzUmVwb3J0LnBkZiwsLCwxMjAwMDAwMDAwMC4wLCJWaXNpb24gRW5jb2RlcjogNDE3TQpFbWJlZGRpbmcgUGFyYW1ldGVyczogMSwwMTJNCk5vbi1lbWJlZGRpbmcgUGFyYW1ldGVyczogMTAsNzU5TSIsOC42NGUrMjMsNk5EID0gNiAqIDEyQiBwYXJhbWV0ZXJzICogMTJUIHRyYWluaW5nIHRva2VucyA9IDguNjQgw5cgMTBeMjMgRkxPUCwxMjAwMDAwMDAwMDAwMCwxMlQsLCxHb29nbGUgVFBVIHY0LCxDb25maWRlbnQsIldlIGludHJvZHVjZSBHZW1tYSAzLCBhIG11bHRpbW9kYWwgYWRkaXRpb24gdG8gdGhlIEdlbW1hIGZhbWlseSBvZiBsaWdodHdlaWdodCBvcGVuIG1vZGVscywgcmFuZ2luZyBpbiBzY2FsZSBmcm9tIDEgdG8gMjcgYmlsbGlvbiBwYXJhbWV0ZXJzLiBUaGlzIHZlcnNpb24gaW50cm9kdWNlcyB2aXNpb24gdW5kZXJzdGFuZGluZyBhYmlsaXRpZXMsIGEgd2lkZXIgY292ZXJhZ2Ugb2YgbGFuZ3VhZ2VzIGFuZCBsb25nZXIgY29udGV4dCDigJMgYXQgbGVhc3QgMTI4SyB0b2tlbnMuIFdlIGFsc28gY2hhbmdlIHRoZSBhcmNoaXRlY3R1cmUgb2YgdGhlIG1vZGVsIHRvIHJlZHVjZSB0aGUgS1YtY2FjaGUgbWVtb3J5IHRoYXQgdGVuZHMgdG8gZXhwbG9kZSB3aXRoIGxvbmcgY29udGV4dC4gVGhpcyBpcyBhY2hpZXZlZCBieSBpbmNyZWFzaW5nIHRoZSByYXRpbyBvZiBsb2NhbCB0byBnbG9iYWwgYXR0ZW50aW9uIGxheWVycywgYW5kIGtlZXBpbmcgdGhlIHNwYW4gb24gbG9jYWwgYXR0ZW50aW9uIHNob3J0LgpUaGUgR2VtbWEgMyBtb2RlbHMgYXJlIHRyYWluZWQgd2l0aCBkaXN0aWxsYXRpb24gYW5kIGFjaGlldmUgc3VwZXJpb3IgcGVyZm9ybWFuY2UgdG8gR2VtbWEgMiBmb3IgYm90aCBwcmUtdHJhaW5lZCBhbmQgaW5zdHJ1Y3Rpb24gZmluZXR1bmVkIHZlcnNpb25zLiBJbiBwYXJ0aWN1bGFyLCBvdXIgbm92ZWwgcG9zdC10cmFpbmluZyByZWNpcGUgc2lnbmlmaWNhbnRseSBpbXByb3ZlcyB0aGUgbWF0aCwgY2hhdCwgaW5zdHJ1Y3Rpb24tZm9sbG93aW5nIGFuZCBtdWx0aWxpbmd1YWwgYWJpbGl0aWVzLCBtYWtpbmcgR2VtbWEzLTRCLUlUIGNvbXBldGl0aXZlIHdpdGggR2VtbWEyLTI3Qi1JVCBhbmQgR2VtbWEzLTI3Qi1JVCBjb21wYXJhYmxlIHRvIEdlbWluaS0xLjUtUHJvIGFjcm9zcyBiZW5jaG1hcmtzLiBXZSByZWxlYXNlIGFsbCBvdXIgbW9kZWxzIHRvIHRoZSBjb21tdW5pdHkuIiwsLE9wZW4gd2VpZ2h0cyAocmVzdHJpY3RlZCB1c2UpLFVuaXRlZCBTdGF0ZXMgb2YgQW1lcmljYSxTaWdMSVAgNDAwTSwsLDYxNDQuMCwsMjAyNS0xMS0yOCAxMTo1MjoxMyswMDowMCwsLCwsLEluZHVzdHJ5LCwsLCxVbnJlbGVhc2VkLCJodHRwczovL2h1Z2dpbmdmYWNlLmNvL2dvb2dsZS9nZW1tYS0zLTEyYi1pdApHZW1tYSBMaWNlbnNlIixUcnVlLCwsLCw0MDk5Mjk4LjgzNDk2NzkwNDcsT3BlcmF0aW9uIGNvdW50aW5nLGdvb2dsZSwsLCxZZXMKR2VtbWEgMyA0QiwiTGFuZ3VhZ2UsVmlzaW9uLE11bHRpbW9kYWwiLCJMYW5ndWFnZSBtb2RlbGluZy9nZW5lcmF0aW9uLFF1ZXN0aW9uIGFuc3dlcmluZyxUcmFuc2xhdGlvbixDaGF0LFF1YW50aXRhdGl2ZSByZWFzb25pbmcsVmlzdWFsIHF1ZXN0aW9uIGFuc3dlcmluZyxDb2RlIGdlbmVyYXRpb24iLEdvb2dsZSBEZWVwTWluZCwiQ29yZSBjb250cmlidXRvcnM6IEFpc2h3YXJ5YSBLYW1hdGgsIEpvaGFuIEZlcnJldCwgU2hyZXlhIFBhdGhhaywgTmlubyBWaWVpbGxhcmQsIFJhbW9uYSBNZXJoZWosIFNhcmFoIFBlcnJpbiwgVGF0aWFuYSBNYXRlam92aWNvdmEsIEFsZXhhbmRyZSBSYW3DqSwgTW9yZ2FuZSBSaXZpw6hyZSwgTG91aXMgUm91aWxsYXJkLCBUaG9tYXMgTWVzbmFyZCwgR2VvZmZyZXkgQ2lkZXJvbiwgSmVhbi1iYXN0aWVuIEdyaWxsLCBTYWJlbGEgUmFtb3MsIEVkb3VhcmQgWXZpbmVjLCBNaWNoZWxsZSBDYXNib24sIEV0aWVubmUgUG90LCBJdm8gUGVuY2hldiwgR2HDq2wgTGl1LCBGcmFuY2VzY28gVmlzaW4sIEthdGhsZWVuIEtlbmVhbHksIEx1Y2FzIEJleWVyLCBYaWFvaGFpIFpoYWksIEFudG9uIFRzaXRzdWxpbiwgUm9iZXJ0IEJ1c2EtRmVrZXRlLCBBbGV4IEZlbmcsIE5vdmVlbiBTYWNoZGV2YSwgQmVuamFtaW4gQ29sZW1hbiwgWWkgR2FvLCBCYXNpbCBNdXN0YWZhLCBJYWluIEJhcnIsIEVtaWxpbyBQYXJpc290dG8sIERhdmlkIFRpYW4sIE1hdGFuIEV5YWwsIENvbGluIENoZXJyeSwgSmFuLVRob3JzdGVuIFBldGVyLCBEYW5pbGEgU2lub3BhbG5pa292LCBTdXJ5YSBCaHVwYXRpcmFqdSwgUmlzaGFiaCBBZ2Fyd2FsLCBNZWhyYW4gS2F6ZW1pLCBEYW4gTWFsa2luLCBEYXZpZCBWaWxhciwgSWRhbiBCcnVzaWxvdnNreSwgSmlhbWluZyBMdW8sIEFuZHJlYXMgU3RlaW5lciIsMjAyNS0wMy0xMiwiR2VtbWEgMyBUZWNobmljYWwgUmVwb3J0CiIsaHR0cHM6Ly9zdG9yYWdlLmdvb2dsZWFwaXMuY29tL2RlZXBtaW5kLW1lZGlhL2dlbW1hL0dlbW1hM1JlcG9ydC5wZGYsLCwsNDAwMDAwMDAwMC4wLCJWaXNpb24gRW5jb2RlcjogNDE3TQpFbWJlZGRpbmcgUGFyYW1ldGVyczogNjc1TQpOb24tZW1iZWRkaW5nIFBhcmFtZXRlcnM6IDMsMjA5TSIsOS42ZSsyMiw2TkQgPSA2ICogNEIgcGFyYW1ldGVycyAqIDRUIHRyYWluaW5nIHRva2VucyA9IDkuNiDDlyAxMF4yMiBGTE9QLDQwMDAwMDAwMDAwMDAsNFQsLCxHb29nbGUgVFBVIHY1ZSwsQ29uZmlkZW50LCJXZSBpbnRyb2R1Y2UgR2VtbWEgMywgYSBtdWx0aW1vZGFsIGFkZGl0aW9uIHRvIHRoZSBHZW1tYSBmYW1pbHkgb2YgbGlnaHR3ZWlnaHQgb3BlbiBtb2RlbHMsIHJhbmdpbmcgaW4gc2NhbGUgZnJvbSAxIHRvIDI3IGJpbGxpb24gcGFyYW1ldGVycy4gVGhpcyB2ZXJzaW9uIGludHJvZHVjZXMgdmlzaW9uIHVuZGVyc3RhbmRpbmcgYWJpbGl0aWVzLCBhIHdpZGVyIGNvdmVyYWdlIG9mIGxhbmd1YWdlcyBhbmQgbG9uZ2VyIGNvbnRleHQg4oCTIGF0IGxlYXN0IDEyOEsgdG9rZW5zLiBXZSBhbHNvIGNoYW5nZSB0aGUgYXJjaGl0ZWN0dXJlIG9mIHRoZSBtb2RlbCB0byByZWR1Y2UgdGhlIEtWLWNhY2hlIG1lbW9yeSB0aGF0IHRlbmRzIHRvIGV4cGxvZGUgd2l0aCBsb25nIGNvbnRleHQuIFRoaXMgaXMgYWNoaWV2ZWQgYnkgaW5jcmVhc2luZyB0aGUgcmF0aW8gb2YgbG9jYWwgdG8gZ2xvYmFsIGF0dGVudGlvbiBsYXllcnMsIGFuZCBrZWVwaW5nIHRoZSBzcGFuIG9uIGxvY2FsIGF0dGVudGlvbiBzaG9ydC4KVGhlIEdlbW1hIDMgbW9kZWxzIGFyZSB0cmFpbmVkIHdpdGggZGlzdGlsbGF0aW9uIGFuZCBhY2hpZXZlIHN1cGVyaW9yIHBlcmZvcm1hbmNlIHRvIEdlbW1hIDIgZm9yIGJvdGggcHJlLXRyYWluZWQgYW5kIGluc3RydWN0aW9uIGZpbmV0dW5lZCB2ZXJzaW9ucy4gSW4gcGFydGljdWxhciwgb3VyIG5vdmVsIHBvc3QtdHJhaW5pbmcgcmVjaXBlIHNpZ25pZmljYW50bHkgaW1wcm92ZXMgdGhlIG1hdGgsIGNoYXQsIGluc3RydWN0aW9uLWZvbGxvd2luZyBhbmQgbXVsdGlsaW5ndWFsIGFiaWxpdGllcywgbWFraW5nIEdlbW1hMy00Qi1JVCBjb21wZXRpdGl2ZSB3aXRoIEdlbW1hMi0yN0ItSVQgYW5kIEdlbW1hMy0yN0ItSVQgY29tcGFyYWJsZSB0byBHZW1pbmktMS41LVBybyBhY3Jvc3MgYmVuY2htYXJrcy4gV2UgcmVsZWFzZSBhbGwgb3VyIG1vZGVscyB0byB0aGUgY29tbXVuaXR5LiIsLCxPcGVuIHdlaWdodHMgKHJlc3RyaWN0ZWQgdXNlKSxVbml0ZWQgU3RhdGVzIG9mIEFtZXJpY2EsU2lnTElQIDQwME0sLCwyMDQ4LjAsLDIwMjUtMTEtMjggMTE6NTI6MTMrMDA6MDAsLCwsLCxJbmR1c3RyeSwsLCwsVW5yZWxlYXNlZCwiaHR0cHM6Ly9odWdnaW5nZmFjZS5jby9nb29nbGUvZ2VtbWEtMy00Yi1pdApHZW1tYSBMaWNlbnNlIixUcnVlLCwsLCw5MDQyNTcuMDk1OTQ4ODAyNSxPcGVyYXRpb24gY291bnRpbmcsZ29vZ2xlLCwsLFllcwpHZW1tYSAzIDFCLExhbmd1YWdlLCJMYW5ndWFnZSBtb2RlbGluZy9nZW5lcmF0aW9uLFF1ZXN0aW9uIGFuc3dlcmluZyxUcmFuc2xhdGlvbixDaGF0LFF1YW50aXRhdGl2ZSByZWFzb25pbmcsQ29kZSBnZW5lcmF0aW9uLE1hdGhlbWF0aWNhbCByZWFzb25pbmciLEdvb2dsZSBEZWVwTWluZCwiQ29yZSBjb250cmlidXRvcnM6IEFpc2h3YXJ5YSBLYW1hdGgsIEpvaGFuIEZlcnJldCwgU2hyZXlhIFBhdGhhaywgTmlubyBWaWVpbGxhcmQsIFJhbW9uYSBNZXJoZWosIFNhcmFoIFBlcnJpbiwgVGF0aWFuYSBNYXRlam92aWNvdmEsIEFsZXhhbmRyZSBSYW3DqSwgTW9yZ2FuZSBSaXZpw6hyZSwgTG91aXMgUm91aWxsYXJkLCBUaG9tYXMgTWVzbmFyZCwgR2VvZmZyZXkgQ2lkZXJvbiwgSmVhbi1iYXN0aWVuIEdyaWxsLCBTYWJlbGEgUmFtb3MsIEVkb3VhcmQgWXZpbmVjLCBNaWNoZWxsZSBDYXNib24sIEV0aWVubmUgUG90LCBJdm8gUGVuY2hldiwgR2HDq2wgTGl1LCBGcmFuY2VzY28gVmlzaW4sIEthdGhsZWVuIEtlbmVhbHksIEx1Y2FzIEJleWVyLCBYaWFvaGFpIFpoYWksIEFudG9uIFRzaXRzdWxpbiwgUm9iZXJ0IEJ1c2EtRmVrZXRlLCBBbGV4IEZlbmcsIE5vdmVlbiBTYWNoZGV2YSwgQmVuamFtaW4gQ29sZW1hbiwgWWkgR2FvLCBCYXNpbCBNdXN0YWZhLCBJYWluIEJhcnIsIEVtaWxpbyBQYXJpc290dG8sIERhdmlkIFRpYW4sIE1hdGFuIEV5YWwsIENvbGluIENoZXJyeSwgSmFuLVRob3JzdGVuIFBldGVyLCBEYW5pbGEgU2lub3BhbG5pa292LCBTdXJ5YSBCaHVwYXRpcmFqdSwgUmlzaGFiaCBBZ2Fyd2FsLCBNZWhyYW4gS2F6ZW1pLCBEYW4gTWFsa2luLCBEYXZpZCBWaWxhciwgSWRhbiBCcnVzaWxvdnNreSwgSmlhbWluZyBMdW8sIEFuZHJlYXMgU3RlaW5lciIsMjAyNS0wMy0xMiwiR2VtbWEgMyBUZWNobmljYWwgUmVwb3J0CiIsaHR0cHM6Ly9zdG9yYWdlLmdvb2dsZWFwaXMuY29tL2RlZXBtaW5kLW1lZGlhL2dlbW1hL0dlbW1hM1JlcG9ydC5wZGYsLCwsMTAwMDAwMDAwMC4wLCJFbWJlZGRpbmcgUGFyYW1ldGVyczogMzAyTQpOb24tZW1iZWRkaW5nIFBhcmFtZXRlcnM6IDY5OE0iLDEuMmUrMjIsNk5EID0gNiAqIDFCIHBhcmFtZXRlcnMgKiAyVCB0cmFpbmluZyB0b2tlbnMgPSAxLjIgw5cgMTBeMjIgRkxPUCwyMDAwMDAwMDAwMDAwLDJULCwsR29vZ2xlIFRQVSB2NWUsLENvbmZpZGVudCwiV2UgaW50cm9kdWNlIEdlbW1hIDMsIGEgbXVsdGltb2RhbCBhZGRpdGlvbiB0byB0aGUgR2VtbWEgZmFtaWx5IG9mIGxpZ2h0d2VpZ2h0IG9wZW4gbW9kZWxzLCByYW5naW5nIGluIHNjYWxlIGZyb20gMSB0byAyNyBiaWxsaW9uIHBhcmFtZXRlcnMuIFRoaXMgdmVyc2lvbiBpbnRyb2R1Y2VzIHZpc2lvbiB1bmRlcnN0YW5kaW5nIGFiaWxpdGllcywgYSB3aWRlciBjb3ZlcmFnZSBvZiBsYW5ndWFnZXMgYW5kIGxvbmdlciBjb250ZXh0IOKAkyBhdCBsZWFzdCAxMjhLIHRva2Vucy4gV2UgYWxzbyBjaGFuZ2UgdGhlIGFyY2hpdGVjdHVyZSBvZiB0aGUgbW9kZWwgdG8gcmVkdWNlIHRoZSBLVi1jYWNoZSBtZW1vcnkgdGhhdCB0ZW5kcyB0byBleHBsb2RlIHdpdGggbG9uZyBjb250ZXh0LiBUaGlzIGlzIGFjaGlldmVkIGJ5IGluY3JlYXNpbmcgdGhlIHJhdGlvIG9mIGxvY2FsIHRvIGdsb2JhbCBhdHRlbnRpb24gbGF5ZXJzLCBhbmQga2VlcGluZyB0aGUgc3BhbiBvbiBsb2NhbCBhdHRlbnRpb24gc2hvcnQuClRoZSBHZW1tYSAzIG1vZGVscyBhcmUgdHJhaW5lZCB3aXRoIGRpc3RpbGxhdGlvbiBhbmQgYWNoaWV2ZSBzdXBlcmlvciBwZXJmb3JtYW5jZSB0byBHZW1tYSAyIGZvciBib3RoIHByZS10cmFpbmVkIGFuZCBpbnN0cnVjdGlvbiBmaW5ldHVuZWQgdmVyc2lvbnMuIEluIHBhcnRpY3VsYXIsIG91ciBub3ZlbCBwb3N0LXRyYWluaW5nIHJlY2lwZSBzaWduaWZpY2FudGx5IGltcHJvdmVzIHRoZSBtYXRoLCBjaGF0LCBpbnN0cnVjdGlvbi1mb2xsb3dpbmcgYW5kIG11bHRpbGluZ3VhbCBhYmlsaXRpZXMsIG1ha2luZyBHZW1tYTMtNEItSVQgY29tcGV0aXRpdmUgd2l0aCBHZW1tYTItMjdCLUlUIGFuZCBHZW1tYTMtMjdCLUlUIGNvbXBhcmFibGUgdG8gR2VtaW5pLTEuNS1Qcm8gYWNyb3NzIGJlbmNobWFya3MuIFdlIHJlbGVhc2UgYWxsIG91ciBtb2RlbHMgdG8gdGhlIGNvbW11bml0eS4iLCwsT3BlbiB3ZWlnaHRzIChyZXN0cmljdGVkIHVzZSksVW5pdGVkIFN0YXRlcyBvZiBBbWVyaWNhLFNpZ0xJUCA0MDBNLCwsNTEyLjAsLDIwMjUtMTEtMjggMTE6NTI6MTMrMDA6MDAsLCwsLCxJbmR1c3RyeSwsLCwsVW5yZWxlYXNlZCwiaHR0cHM6Ly9odWdnaW5nZmFjZS5jby9nb29nbGUvZ2VtbWEtMy0xYi1pdApHZW1tYSBMaWNlbnNlIiwsLCwsLDIyNjA2NC4yNzM5ODcyMDA2NCxPcGVyYXRpb24gY291bnRpbmcsZ29vZ2xlLCwsLFllcwpHZW1pbmkgUm9ib3RpY3MsIlJvYm90aWNzLFZpc2lvbixTcGVlY2giLCJJbnN0cnVjdGlvbiBpbnRlcnByZXRhdGlvbixSb2JvdGljIG1hbmlwdWxhdGlvbixTcGVlY2ggcmVjb2duaXRpb24gKEFTUiksT2JqZWN0IHJlY29nbml0aW9uLE9iamVjdCBkZXRlY3Rpb24iLEdvb2dsZSBEZWVwTWluZCwsMjAyNS0wMy0xMixHZW1pbmkgUm9ib3RpY3MgYnJpbmdzIEFJIGludG8gdGhlIHBoeXNpY2FsIHdvcmxkLCJodHRwczovL3N0b3JhZ2UuZ29vZ2xlYXBpcy5jb20vZGVlcG1pbmQtbWVkaWEvZ2VtaW5pLXJvYm90aWNzL2dlbWluaV9yb2JvdGljc19yZXBvcnQucGRmCmh0dHBzOi8vYXJ4aXYub3JnL2Ficy8yNTAzLjIwMDIwIiwsLCwsLCwsLCwsLCJHb29nbGUgVFBVIHY0LEdvb2dsZSBUUFUgdjVlIiwsVW5rbm93biwiR2VtaW5pIFJvYm90aWNzLCBhbiBhZHZhbmNlZCB2aXNpb24tbGFuZ3VhZ2UtYWN0aW9uIChWTEEpIG1vZGVsIHRoYXQgd2FzIGJ1aWx0IG9uIEdlbWluaSAyLjAgd2l0aCB0aGUgYWRkaXRpb24gb2YgcGh5c2ljYWwgYWN0aW9ucyBhcyBhIG5ldyBvdXRwdXQgbW9kYWxpdHkgZm9yIHRoZSBwdXJwb3NlIG9mIGRpcmVjdGx5IGNvbnRyb2xsaW5nIHJvYm90cy4gCgpHZW1pbmkgUm9ib3RpY3MgaXMgYSBzdGF0ZS1vZi10aGUtYXJ0IHZpc2lvbi1sYW5ndWFnZS1hY3Rpb24gbW9kZWwgZW5hYmxpbmcgZ2VuZXJhbC1wdXJwb3NlIHJvYm90aWMgbWFuaXB1bGF0aW9uIG9uIGRpZmZlcmVudCB0YXNrcywgc2NlbmVzLAphbmQgYWNyb3NzIG11bHRpcGxlIHJvYm90cy4KCklucHV0KHMpIFRoZSBtb2RlbHMgdGFrZSB0ZXh0IChlLmcuLCBhIHF1ZXN0aW9uIG9yIHByb21wdCBvciBudW1lcmljYWwgY29vcmRpbmF0ZXMpIGFuZCBpbWFnZXMgKGUuZy4sIHJvYm904oCZcyBzY2VuZSBvciBlbnZpcm9ubWVudCkgYXMgaW5wdXQuCgpPdXRwdXQocykgR2VtaW5pIFJvYm90aWNzIGdlbmVyYXRlcyB0ZXh0IGFib3V0IHJvYm90IGFjdGlvbnMKaW4gcmVzcG9uc2UgdG8gdGhlIGlucHV0LiIsLCxVbnJlbGVhc2VkLFVuaXRlZCBTdGF0ZXMgb2YgQW1lcmljYSxHZW1pbmkgUm9ib3RpY3MtRVIsLCwsLDIwMjUtMTEtMjggMTE6NTI6MTMrMDA6MDAsLCwsLCxJbmR1c3RyeSwsLCwsVW5yZWxlYXNlZCwsLCwsLCwsLCwsLCxObwpHZW1pbmkgUm9ib3RpY3MtRVIsIlJvYm90aWNzLFZpc2lvbixTcGVlY2giLCJJbnN0cnVjdGlvbiBpbnRlcnByZXRhdGlvbixSb2JvdGljIG1hbmlwdWxhdGlvbixTcGVlY2ggcmVjb2duaXRpb24gKEFTUiksT2JqZWN0IHJlY29nbml0aW9uLE9iamVjdCBkZXRlY3Rpb24iLEdvb2dsZSBEZWVwTWluZCwsMjAyNS0wMy0xMixHZW1pbmkgUm9ib3RpY3MgYnJpbmdzIEFJIGludG8gdGhlIHBoeXNpY2FsIHdvcmxkLCJodHRwczovL3N0b3JhZ2UuZ29vZ2xlYXBpcy5jb20vZGVlcG1pbmQtbWVkaWEvZ2VtaW5pLXJvYm90aWNzL2dlbWluaV9yb2JvdGljc19yZXBvcnQucGRmCmh0dHBzOi8vYXJ4aXYub3JnL2Ficy8yNTAzLjIwMDIwIiwsLCwsLCwsLCwsLCJHb29nbGUgVFBVIHY0LEdvb2dsZSBUUFUgdjVlIiwsVW5rbm93biwiQWxvbmdzaWRlIEdlbWluaSBSb2JvdGljcywgd2XigJlyZSBpbnRyb2R1Y2luZyBhbiBhZHZhbmNlZCB2aXNpb24tbGFuZ3VhZ2UgbW9kZWwgY2FsbGVkIEdlbWluaSBSb2JvdGljcy1FUiAoc2hvcnQgZm9yIOKAmOKAnGVtYm9kaWVkIHJlYXNvbmluZ+KAnSkuIFRoaXMgbW9kZWwgZW5oYW5jZXMgR2VtaW5p4oCZcyB1bmRlcnN0YW5kaW5nIG9mIHRoZSB3b3JsZCBpbiB3YXlzIG5lY2Vzc2FyeSBmb3Igcm9ib3RpY3MsIGZvY3VzaW5nIGVzcGVjaWFsbHkgb24gc3BhdGlhbCByZWFzb25pbmcsIGFuZCBhbGxvd3Mgcm9ib3RpY2lzdHMgdG8gY29ubmVjdCBpdCB3aXRoIHRoZWlyIGV4aXN0aW5nIGxvdyBsZXZlbCBjb250cm9sbGVycy4KCkdlbWluaSBSb2JvdGljcy1FUiBpbXByb3ZlcyBHZW1pbmkgMi4w4oCZcyBleGlzdGluZyBhYmlsaXRpZXMgbGlrZSBwb2ludGluZyBhbmQgM0QgZGV0ZWN0aW9uIGJ5IGEgbGFyZ2UgbWFyZ2luLiBDb21iaW5pbmcgc3BhdGlhbCByZWFzb25pbmcgYW5kIEdlbWluaeKAmXMgY29kaW5nIGFiaWxpdGllcywgR2VtaW5pIFJvYm90aWNzLUVSIGNhbiBpbnN0YW50aWF0ZSBlbnRpcmVseSBuZXcgY2FwYWJpbGl0aWVzIG9uIHRoZSBmbHkuIEZvciBleGFtcGxlLCB3aGVuIHNob3duIGEgY29mZmVlIG11ZywgdGhlIG1vZGVsIGNhbiBpbnR1aXQgYW4gYXBwcm9wcmlhdGUgdHdvLWZpbmdlciBncmFzcCBmb3IgcGlja2luZyBpdCB1cCBieSB0aGUgaGFuZGxlIGFuZCBhIHNhZmUgdHJhamVjdG9yeSBmb3IgYXBwcm9hY2hpbmcgaXQuCgpHZW1pbmkgUm9ib3RpY3MtRVIgY2FuIHBlcmZvcm0gYWxsIHRoZSBzdGVwcyBuZWNlc3NhcnkgdG8gY29udHJvbCBhIHJvYm90IHJpZ2h0IG91dCBvZiB0aGUgYm94LCBpbmNsdWRpbmcgcGVyY2VwdGlvbiwgc3RhdGUgZXN0aW1hdGlvbiwgc3BhdGlhbCB1bmRlcnN0YW5kaW5nLCBwbGFubmluZyBhbmQgY29kZSBnZW5lcmF0aW9uLiBJbiBzdWNoIGFuIGVuZC10by1lbmQgc2V0dGluZyB0aGUgbW9kZWwgYWNoaWV2ZXMgYSAyeC0zeCBzdWNjZXNzIHJhdGUgY29tcGFyZWQgdG8gR2VtaW5pIDIuMC4gQW5kIHdoZXJlIGNvZGUgZ2VuZXJhdGlvbiBpcyBub3Qgc3VmZmljaWVudCwgR2VtaW5pIFJvYm90aWNzLUVSIGNhbiBldmVuIHRhcCBpbnRvIHRoZSBwb3dlciBvZiBpbi1jb250ZXh0IGxlYXJuaW5nLCBmb2xsb3dpbmcgdGhlIHBhdHRlcm5zIG9mIGEgaGFuZGZ1bCBvZiBodW1hbiBkZW1vbnN0cmF0aW9ucyB0byBwcm92aWRlIGEgc29sdXRpb24uIiwsLFVucmVsZWFzZWQsVW5pdGVkIFN0YXRlcyBvZiBBbWVyaWNhLEdlbWluaSAyLjAgRmxhc2gsLCwsLDIwMjUtMTEtMjggMTE6NTI6MTMrMDA6MDAsLCwsLCxJbmR1c3RyeSwsLCwsVW5yZWxlYXNlZCwsLCwsLCwsLCwsLCxObwpNYXJleSxWaWRlbywiVmlkZW8gZ2VuZXJhdGlvbixUZXh0LXRvLXZpZGVvLEltYWdlLXRvLXZpZGVvIixNb29udmFsbGV5LCwyMDI1LTAzLTEyLCJhIGdlbmVyYXRpdmUgQUkgdmlkZW8gbW9kZWwgZGVzaWduZWQgZm9yIEhvbGx5d29vZCBzdHVkaW9zLCBmaWxtbWFrZXJzIGFuZCBlbnRlcnByaXNlIGJyYW5kcyIsaHR0cHM6Ly92ZW50dXJlYmVhdC5jb20vYWkvbW9vbnZhbGxleXMtbWFyZXktaXMtYS1zdGF0ZS1vZi10aGUtYXJ0LWFpLXZpZGVvLW1vZGVsLXRyYWluZWQtb24tZnVsbHktbGljZW5zZWQtZGF0YS8sLCwsLCIiIlRoZSBtb2RlbHMgYXJlIGRpZmZ1c2lvbi10cmFuc2Zvcm1lciBtb2RlbHMsIHNvIGl04oCZcyB0aGUgdHJhbnNmb3JtZXIgYXJjaGl0ZWN0dXJlLCBhbmQgdGhlbiB5b3UgaGF2ZSBkaWZmdXNpb24gYXMgcGFydCBvZiB0aGUgbGF5ZXJzIiIiLCwsLCwsLCwsVW5rbm93biwiQSBzdGFydHVwIGNhbGxlZCBNb29udmFsbGV5IOKAlCBmb3VuZGVkIGJ5IGZvcm1lciBHb29nbGUgRGVlcE1pbmRlcnMgYW5kIHJlc2VhcmNoZXJzIGZyb20gTWV0YSwgTWljcm9zb2Z0IGFuZCBUaWtUb2ssIGFtb25nIG90aGVycyDigJQgaGFzIGludHJvZHVjZWQgTWFyZXksIGEgZ2VuZXJhdGl2ZSBBSSB2aWRlbyBtb2RlbCBkZXNpZ25lZCBmb3IgSG9sbHl3b29kIHN0dWRpb3MsIGZpbG1tYWtlcnMgYW5kIGVudGVycHJpc2UgYnJhbmRzLiBQb3NpdGlvbmVkIGFzIGEg4oCcY2xlYW7igJ0gc3RhdGUtb2YtdGhlLWFydCBmb3VuZGF0aW9uYWwgQUkgdmlkZW8gbW9kZWwsIE1hcmV5IGlzIHRyYWluZWQgZXhjbHVzaXZlbHkgb24gb3duZWQgYW5kIGxpY2Vuc2VkIGRhdGEsIG9mZmVyaW5nIGFuIGV0aGljYWwgYWx0ZXJuYXRpdmUgdG8gQUkgbW9kZWxzIGRldmVsb3BlZCB1c2luZyBzY3JhcGVkIGNvbnRlbnQuCgpOYXRpdmUgSEQgZ2VuZXJhdGlvbiDigJQgR2VuZXJhdGVzIGhpZ2gtZGVmaW5pdGlvbiB2aWRlbyB3aXRob3V0IHJlbHlpbmcgb24gdXBzY2FsaW5nLCByZWR1Y2luZyB2aXN1YWwgYXJ0aWZhY3RzCkV4dGVuZGVkIHZpZGVvIGxlbmd0aCDigJQgVW5saWtlIG1vc3QgQUkgdmlkZW8gbW9kZWxzLCB3aGljaCBnZW5lcmF0ZSBvbmx5IGEgZmV3IHNlY29uZHMgb2YgZm9vdGFnZSwgTWFyZXkgY2FuIGNyZWF0ZSAzMC1zZWNvbmQgc2VxdWVuY2VzIGluIGEgc2luZ2xlIHBhc3MuCkxheWVyLWJhc2VkIGVkaXRpbmcg4oCUIFVubGlrZSBvdGhlciBnZW5lcmF0aXZlIHZpZGVvIG1vZGVscywgTWFyZXkgYWxsb3dzIHVzZXJzIHRvIHNlcGFyYXRlbHkgZWRpdCB0aGUgZm9yZWdyb3VuZCwgbWlkZ3JvdW5kIGFuZCBiYWNrZ3JvdW5kLCBwcm92aWRpbmcgbW9yZSBwcmVjaXNlIGNvbnRyb2wgb3ZlciB2aWRlbyBjb21wb3NpdGlvbi4KU3Rvcnlib2FyZCBhbmQgc2tldGNoLWJhc2VkIGlucHV0cyDigJQgSW5zdGVhZCBvZiByZWx5aW5nIG9ubHkgb24gdGV4dCBwcm9tcHRzIChhcyBtYW55IEFJIG1vZGVscyBkbyksIE1hcmV5IGVuYWJsZXMgZmlsbW1ha2VycyB0byBjcmVhdGUgdXNpbmcgc3Rvcnlib2FyZHMsIHNrZXRjaGVzIGFuZCBldmVuIGxpdmUtYWN0aW9uIHJlZmVyZW5jZXMsIG1ha2luZyBpdCBtb3JlIGludHVpdGl2ZSBmb3IgcHJvZmVzc2lvbmFscy4KTW9yZSByZXNwb25zaXZlIHRvIGNvbmRpdGlvbmluZyBpbnB1dHMg4oCUIFRoZSBtb2RlbCB3YXMgZGVzaWduZWQgdG8gYmV0dGVyIGludGVycHJldCBleHRlcm5hbCBpbnB1dHMgbGlrZSBkcmF3aW5ncyBhbmQgbW90aW9uIHJlZmVyZW5jZXMsIG1ha2luZyBBSS1nZW5lcmF0ZWQgdmlkZW8gbW9yZSBjb250cm9sbGFibGUuCuKAnEdlbmVyYXRpdmUtbmF0aXZl4oCdIHZpZGVvIGVkaXRvciDigJQgTW9vbnZhbGxleSBpcyBkZXZlbG9waW5nIGNvbXBhbmlvbiBzb2Z0d2FyZSBmb3IgTWFyZXksIHdoaWNoIGZ1bmN0aW9ucyBhcyBhIGdlbmVyYXRpdmUtbmF0aXZlIHZpZGVvIGVkaXRpbmcgdG9vbCB0aGF0IGhlbHBzIHVzZXJzIG1hbmFnZSBwcm9qZWN0cyBhbmQgdGltZWxpbmVzIG1vcmUgZWZmZWN0aXZlbHkuIiwsLEhvc3RlZCBhY2Nlc3MgKG5vIEFQSSksQ2FuYWRhLCwsLCwsMjAyNS0xMS0yOCAxMTo1MjoxMyswMDowMCwsLCwsLEluZHVzdHJ5LCwsLCxVbnJlbGVhc2VkLCIiIk1hcmV5LCBhdmFpbGFibGUgbm93IG9uIGFuIGludml0YXRpb24tb25seSB3YWl0bGlzdCBiYXNpcywgam9pbnMgQWRvYmXigJlzIEZpcmVmbHkgVmlkZW8gbW9kZWwsIHdoaWNoIHRoYXQgbG9uZyBlc3RhYmxpc2hlZCBzb2Z0d2FyZSB2ZW5kb3Igc2F5cyBpcyBhbHNvIGVudGVycHJpc2UtZ3JhZGUiIiIsLCwsLCwsLCwsLCxObwpIdW55dWFuLVR1cmJvUyxMYW5ndWFnZSwiTGFuZ3VhZ2UgbW9kZWxpbmcvZ2VuZXJhdGlvbixRdWFudGl0YXRpdmUgcmVhc29uaW5nLFF1ZXN0aW9uIGFuc3dlcmluZyxDb2RlIGdlbmVyYXRpb24sVGV4dCBzdW1tYXJpemF0aW9uIixUZW5jZW50LCJUZW5jZW50IEh1bnl1YW4gVGVhbTogQW8gTGl1LCBCb3RvbmcgWmhvdSwgQ2FuIFh1LCBDaGF5c2UgWmhvdSwgQ2hlbkNoZW4gWmhhbmcsIENoZW5nY2hlbmcgWHUsIENoZW5oYW8gV2FuZywgRGVjaGVuZyBXdSwgRGVuZ3BlbmcgV3UsIERpYW4gSmlhbywgRG9uZyBEdSwgRG9uZyBXYW5nLCBGZW5nIFpoYW5nLCBGZW5nem9uZyBMaWFuLCBHdWFuZ2h1aSBYdSwgR3VhbndlaSBaaGFuZywgSGFpIFdhbmcsIEhhaXBlbmcgTHVvLCBIYW4gSHUsIEh1aWxpbiBYdSwgSmlhamlhIFd1LCBKaWFuY2hlbiBaaHUsIEppYW5mZW5nIFlhbiwgSmlhcWkgWmh1LCBKaWhvbmcgWmhhbmcsIEppbmJhbyBYdWUsIEp1biBYaWEsIEp1bnFpYW5nIFpoZW5nLCBLYWkgTGl1LCBLYWkgWmhhbmcsIEthaSBaaGVuZywgS2VqaWFvIExpLCBLZXlhbyBXYW5nLCBMYW4gSmlhbmcsIExpeGluIExpdSwgTHVsdSBXdSwgTWVuZ3l1YW4gSHVhbmcsIFBlaWppZSBZdSwgUGVpcWkgV2FuZywgUWlhbiBXYW5nLCBRaWFuYmlhbyBYaWFuZywgUWliaW4gTGl1LCBRaW5nZmVuZyBTdW4sIFJpY2hhcmQgR3VvLCBSdW9iaW5nIFhpZSwgU2FpeW9uZyBZYW5nLCBTaGFvaHVhIENoZW4sIFNoaWh1aSBIdSwgU2h1YWkgTGksIFNodWFpcGVuZyBMaSwgU2h1YW5nIENoZW4sIFN1bmNvbmcgWmhlbmcsIFRhbyBZYW5nLCBUaWFuIFpoYW5nLCBUaW5naGFvIFl1LCBXZWlkb25nIEhhbiwgV2VpamllIExpdSwgV2VpamluIFpob3UsIFdlaWthbmcgV2FuZywgV2VzbGV5ZSBDaGVuLCBYaWFvIEZlbmcsIFhpYW9xaW4gUmVuLCBYaW5nd3UgU3VuLCBYaW9uZyBLdWFuZywgWHVlbWVuZyBIdWFuZywgWHVuIENhbywgWWFuZmVuZyBDaGVuLCBZYW5nIER1LCBaaGVuIFlhbmcsIFlhbmd5dSBUYW8sIFlhcGluZyBEZW5nLCBZaSBTaGVuLCBZaWdlbmcgSG9uZywgWWlxaSBDaGVuLCBZaXFpbmcgSHVhbmcsIFl1Y2hpIERlbmcsIFl1ZSBNYW8sIFl1bG9uZyBXYW5nLCBZdXl1YW4gWmVuZywgWmVuYW4gWHUsIFpoYW5odWkgS2FuZywgWmhlIFpoYW8sIFpoZW5YaWFuZyBZYW4sIFpoZW5nIEZhbmcsIFpoaWNoYW8gSHUsIFpob25nemhpIENoZW4sIFpodW95dSBMaSwgWm9uZ3dlaSBMaSwgQWxleCBZYW4sIEFuZGUgTGlhbmcsIEJhaXRvbmcgTGl1LCBCZWlwaW5nIFBhbiwgQmluIFhpbmcsIEJpbmdob25nIFd1LCBCaW5neGluIFF1LCBCb2xpbiBOaSwgQm95dSBXdSwgQ2hlbiBMaSwgQ2hlbmcgSmlhbmcgLCBDaGVuZyBaaGFuZywgQ2hlbmdqdW4gTGl1LCBDaGVuZ3h1IFlhbmcsIENoZW5nemhvbmcgWHUsIENoaXl1IFdhbmcsIENob25nIFpoYSwgRGFpc3kgWWksIERpIFdhbmcsIEZhbnlhbmcgTHUsIEZlaSBDaGVuLCBGZWlmZWkgTGl1LCBGZW5nIFpoZW5nLCBHdWFuZ2h1YSBZdSwgR3VpeWFuZyBMaSwgR3VvaHVhIFdhbmcsIEhhaXNoZW5nIExpbiwgSGFuIExpdSwgSGFuIFdhbmcsIEhhbyBGZWksIEhhbyBMdSwgSGFvcWluZyBKaWFuZywgSGFvcmFuIFN1biwgSGFvdGlhbiBaaHUsIEh1YW5namluIERhaSwgSHVhbmt1aSBDaGVuLCBIdWF3ZW4gRmVuZywgSHVpaHVpIENhaSwgSHV4aW4gUGVuZywgSmFja3NvbiBMdiwgSmlhY2hlbmcgU2hpLCBKaWFoYW8gQnUsIEppYW5ibyBMaSwgSmlhbmdsdSBIdSwgSmlhbmd0YW8gR3VhbiwgSmlhbmluZyBYdSwgSmlhbndlaSBDYWksIEppYXJvbmcgWmhhbmcsIEppYXdlaSBTb25nLCBKaWUgSmlhbmcsIEppZSBMaXUsIEppZW5lbmcgWWFuZywgSmlob25nIFpoYW5nLCBKaW4gbHYsIEppbmcgWmhhbywgSmluamlhbiBMaSwgSmlueGluZyBMaXUsIEp1biBaaGFvLCBKdW50YW8gR3VvLCBLYWkgV2FuZywgS2FuIFd1LCBMZWkgRnUsIExlaSBIZSwgTGVpIFdhbmcsIExpIExpdSwgTGlhbmcgRG9uZywgTGl5YSBaaGFuLCBMb25nIENoZW5nLCBMb25nIFh1LCBNYW8gWmhlbmcsIE1lbmcgTGl1LCBNZW5na2FuZyBIdSwgTmFubGkgQ2hlbiwgUGVpcnVpIENoZW4sIFBlbmcgSGUsIFBlbmdqdSBQYW4sIFBlbmd6aGkgV2VpLCBRaSBZYW5nLCBRaSBZaSwgUm9iZXJ0cyBXYW5nLCBSb25ncGVuZyBDaGVuLCBSdWkgU3VuLCBSdWkgWWFuZywgUnVpYmluIENoZW4sIFJ1aXh1IFpob3UsIFNoYW9mZW5nIFpoYW5nLCBTaGVuZyBaaGFuZywgU2hpaGFvIFh1LCBTaHVhaXNodWFpIENoYW5nLCBTaHVsaW4gTGl1LCBTaVFpIFdhbmcsIFNvbmdqaWEgRmVuZywgU29uZ2xpbmcgWXVhbiwgVGFvIFpoYW5nLCBUaWFuamlhbyBMYW5nLCBUb25na2FpIExpLCBXZWkgRGVuZywgV2VpIExpLCBXZWljaGFvIFdhbmcsIFdlaWdhbmcgWmhhbmcsIFdlaXh1YW4gU3VuLCBXZW4gT3V5YW5nLCBXZW54aWFuZyBKaWFvLCBXZW56aGkgU3VuLCBXZW56aHVvIEppYSwgWGlhbmcgWmhhbmcsIFhpYW5neXUgSGUsIFhpYW5zaHVuIFJlbiwgWGlhb1lpbmcgWmh1LCBYaWFvbG9uZyBHdW8sIFhpYW94dWUgTGksIFhpYW95dSBNYSwgWGljYW4gTHUsIFhpbmh1YSBGZW5nLCBYaW50aW5nIEh1YW5nLCBYaW55dSBHdWFuLCBYaXJ1aSBMaSwgWHUgWmhhbmcsIFh1ZG9uZyBHYW8sIFh1biBMdW8sIFh1eGlhbmcgUWksIFlhbmdrdW4gQ2hlbiwgWWFuZ3l1IFRhbywgWWFubGluZyBYaWFvLCBZYW50YW8gTWFpLCBZYW56ZSBDaGVuLCBZYW8gRGluZywgWWV0aW5nIFlhbmcsIFlpRmFuIFNvbmcsIFlpZmFuIFlhbmcsIFlpamlhbyBaaHUsIFlpbmhlIFd1LCBZaXhpYW4gTGl1LCBZb25nIFlhbmcsIFl1YW5qdW4gQ2FpLCBZdWFubGluIFR1LCBZdWUgWmhhbmcsIFl1ZmVpIEh1YW5nLCBZdWhhbmcgWmhvdSwgWXVoYW8gSmlhbmcsIFl1aG9uZyBMaXUsIFl1aHVpIEh1LCBZdWppbiBMaW4sIFl1biBZYW5nLCBZdW5oYW8gV2FuZywgWXVzb25nIFpoYW5nLCBaZWt1biBXdSwgWmVsb25nIFpoYW5nLCBaaGFuIFl1LCBaaGFvbGlhbmcgWWFuZywgWmhlIFpoYW8sIFpoZW5nIExpLCBaaGVueXUgSHVhbmcsIFpoaWd1YW5nIExpdSwgWmhpamlhbmcgWHUsIFpoaXFpbmcgS3VpLCBaaGl5aW4gWmVuZywgWmhpeXVhbiBYaW9uZywgWmh1byBIYW4sIFppZmFuIFd1LCBaaWdhbmcgR2VuZywgWmlsb25nIFpoYW8sIFppeWFuIFRhbmcsIFppeXVhbiBaaHUsIFpvbmdsZWkgWmh1LCBaaGlqaWFuZyBYdSIsMjAyNS0wMy0xMSwiVGVuY2VudCBIdW5ZdWFuIFR1cmJvIFM6IFRoZSBmYXN0ZXN0IHJlYXNvbmluZyBMTE0KQXQgcGFyIHdpdGggRGVlcFNlZWssIENsYXVkZSAzLjUgYW5kIEdQVC00byIsImh0dHBzOi8vd2ViLmFyY2hpdmUub3JnL3dlYi8yMDI1MDQwODEwNTYyMi9odHRwczovL3d3dy5kYXBpbmd0aW1lLmNvbS9hcnRpY2xlLzIxNzEuaHRtbAoKaHR0cHM6Ly9tZWRpdW0uY29tL2RhdGEtc2NpZW5jZS1pbi15b3VyLXBvY2tldC90ZW5jZW50LWh1bnl1YW4tdHVyYm8tcy10aGUtZmFzdGVzdC1yZWFzb25pbmctbGxtLWQ2NGEwMmJlZDVjOAoKaHR0cHM6Ly9hcnhpdi5vcmcvYWJzLzI1MDUuMTU0MzEiLCxTT1RBIGltcHJvdmVtZW50LCJCYXNlZCBvbiB0aGUgcGhvdG9zIHB1Ymxpc2hlZCBieSBUZW5jZW50IG9uIFgsIGl0IGFjaGlldmVkIHRvcCBwZXJmb3JtYW5jZSBvbiBzZXZlcmFsIGJlbmNobWFya3MgLSBNTUxVLCBDLUV2YWwsIE1BVEguIChodHRwczovL3guY29tL1RlbmNlbnRIdW55dWFuL3N0YXR1cy8xODk5MTA1ODAzMDczOTU4MDEwL3Bob3RvLzEpIiw1NjAwMDAwMDAwMDAuMCwiIHRoZSBtb2RlbCBzY2FsZXMgdG8gNTZCIGFjdGl2YXRlZApwYXJhbWV0ZXJzIGFuZCA1NjBCIHRvdGFsIHBhcmFtZXRlcnMiLDUuNGUrMjQsInVzaW5nIEMgPSA2Kk5ELCA2KiA1NiBiaWxsaW9uIHBhcmFtZXRlcnMgKiAxNiB0cmlsbGlvbiB0b2tlbnMgPSB+NS40ZTI0IEZMT1AiLDE2MDAwMDAwMDAwMDAwLHByZS10cmFpbmVkIG9uIDE2VCBoaWdoLXF1YWxpdHkgdG9rZW5zLCwsLCJTdXBlcnZpc2VkIGZpbmUtdHVuaW5nIChTRlQpLFJlaW5mb3JjZW1lbnQgbGVhcm5pbmciLENvbmZpZGVudCwiQXMgTGFyZ2UgTGFuZ3VhZ2UgTW9kZWxzIChMTE1zKSByYXBpZGx5IGFkdmFuY2UsIHdlIGludHJvZHVjZSBIdW55dWFuLVR1cmJvUywgYSBub3ZlbCBsYXJnZSBoeWJyaWQgVHJhbnNmb3JtZXItTWFtYmEgTWl4dHVyZSBvZiBFeHBlcnRzIChNb0UpIG1vZGVsLiBJdCBzeW5lcmdpc3RpY2FsbHkgY29tYmluZXMgTWFtYmEncyBsb25nLXNlcXVlbmNlIHByb2Nlc3NpbmcgZWZmaWNpZW5jeSB3aXRoIFRyYW5zZm9ybWVyJ3Mgc3VwZXJpb3IgY29udGV4dHVhbCB1bmRlcnN0YW5kaW5nLiBIdW55dWFuLVR1cmJvUyBmZWF0dXJlcyBhbiBhZGFwdGl2ZSBsb25nLXNob3J0IGNoYWluLW9mLXRob3VnaHQgKENvVCkgbWVjaGFuaXNtLCBkeW5hbWljYWxseSBzd2l0Y2hpbmcgYmV0d2VlbiByYXBpZCByZXNwb25zZXMgZm9yIHNpbXBsZSBxdWVyaWVzIGFuZCBkZWVwICIidGhpbmtpbmciIiBtb2RlcyBmb3IgY29tcGxleCBwcm9ibGVtcywgb3B0aW1pemluZyBjb21wdXRhdGlvbmFsIHJlc291cmNlcy4gQXJjaGl0ZWN0dXJhbGx5LCB0aGlzIDU2QiBhY3RpdmF0ZWQgKDU2MEIgdG90YWwpIHBhcmFtZXRlciBtb2RlbCBlbXBsb3lzIDEyOCBsYXllcnMgKE1hbWJhMiwgQXR0ZW50aW9uLCBGRk4pIHdpdGggYW4gaW5ub3ZhdGl2ZSBBTUYvTUYgYmxvY2sgcGF0dGVybi4gRmFzdGVyIE1hbWJhMiBlbnN1cmVzIGxpbmVhciBjb21wbGV4aXR5LCBHcm91</x:v>
      </x:c>
    </x:row>
    <x:row r="48" ht="18" customHeight="1">
      <x:c r="A48" s="17" t="n">
        <x:v>43</x:v>
      </x:c>
      <x:c r="B48" s="17" t="n">
        <x:v>309</x:v>
      </x:c>
      <x:c r="C48" s="94" t="str">
        <x:v>cGVkLVF1ZXJ5IEF0dGVudGlvbiBtaW5pbWl6ZXMgS1YgY2FjaGUsIGFuZCBGRk5zIHVzZSBhbiBNb0Ugc3RydWN0dXJlLiBQcmUtdHJhaW5lZCBvbiAxNlQgaGlnaC1xdWFsaXR5IHRva2VucywgaXQgc3VwcG9ydHMgYSAyNTZLIGNvbnRleHQgbGVuZ3RoIGFuZCBpcyB0aGUgZmlyc3QgaW5kdXN0cnktZGVwbG95ZWQgbGFyZ2Utc2NhbGUgTWFtYmEgbW9kZWwuIE91ciBjb21wcmVoZW5zaXZlIHBvc3QtdHJhaW5pbmcgc3RyYXRlZ3kgZW5oYW5jZXMgY2FwYWJpbGl0aWVzIHZpYSBTdXBlcnZpc2VkIEZpbmUtVHVuaW5nICgzTSBpbnN0cnVjdGlvbnMpLCBhIG5vdmVsIEFkYXB0aXZlIExvbmctc2hvcnQgQ29UIEZ1c2lvbiBtZXRob2QsIE11bHRpLXJvdW5kIERlbGliZXJhdGlvbiBMZWFybmluZyBmb3IgaXRlcmF0aXZlIGltcHJvdmVtZW50LCBhbmQgYSB0d28tc3RhZ2UgTGFyZ2Utc2NhbGUgUmVpbmZvcmNlbWVudCBMZWFybmluZyBwcm9jZXNzIHRhcmdldGluZyBTVEVNIGFuZCBnZW5lcmFsIGluc3RydWN0aW9uLWZvbGxvd2luZy4gRXZhbHVhdGlvbnMgc2hvdyBzdHJvbmcgcGVyZm9ybWFuY2U6IG92ZXJhbGwgdG9wIDcgcmFuayBvbiBMTVNZUyBDaGF0Ym90IEFyZW5hIHdpdGggYSBzY29yZSBvZiAxMzU2LCBvdXRwZXJmb3JtaW5nIGxlYWRpbmcgbW9kZWxzIGxpa2UgR2VtaW5pLTIuMC1GbGFzaC0wMDEgKDEzNTIpIGFuZCBvNC1taW5pLTIwMjUtMDQtMTYgKDEzNDUpLiBUdXJib1MgYWxzbyBhY2hpZXZlcyBhbiBhdmVyYWdlIG9mIDc3LjklIGFjcm9zcyAyMyBhdXRvbWF0ZWQgYmVuY2htYXJrcy4gSHVueXVhbi1UdXJib1MgYmFsYW5jZXMgaGlnaCBwZXJmb3JtYW5jZSBhbmQgZWZmaWNpZW5jeSwgb2ZmZXJpbmcgc3Vic3RhbnRpYWwgY2FwYWJpbGl0aWVzIGF0IGxvd2VyIGluZmVyZW5jZSBjb3N0cyB0aGFuIG1hbnkgcmVhc29uaW5nIG1vZGVscywgZXN0YWJsaXNoaW5nIGEgbmV3IHBhcmFkaWdtIGZvciBlZmZpY2llbnQgbGFyZ2Utc2NhbGUgcHJlLXRyYWluZWQgbW9kZWxzLiIsLCxBUEkgYWNjZXNzLENoaW5hLCwsLCwsMjAyNi0wMi0xMSAwMToyODowMCswMDowMCwsLCwsZm91bmQgbm93aGVyZSxJbmR1c3RyeSwsLCwsVW5yZWxlYXNlZCxBUEkgdmlhIFRlbmNlbnQgQ2xvdWQsVHJ1ZSwsLCwsLCwsLCwsTm8KWXVFLFNwZWVjaCwiTXVzaWMgZ2VuZXJhdGlvbixUZXh0LXRvLXNwZWVjaCAoVFRTKSIsIkhvbmcgS29uZyBVbml2ZXJzaXR5IG9mIFNjaWVuY2UgYW5kIFRlY2hub2xvZ3kgKEhLVVNUKSxNdWx0aW1vZGFsIEFydCBQcm9qZWN0aW9uIChNQVApIiwiUnVpYmluIFl1YW4sIEhhbmZlbmcgTGluLCBTaHV5dWUgR3VvLCBHZSBaaGFuZywgSmlhaGFvIFBhbiwgWW9uZ3lpIFphbmcsIEhhb2hlIExpdSwgWWltaW5nIExpYW5nLCBXZW55ZSBNYSwgWGluZ2ppYW4gRHUsIFhpbnJ1biBEdSwgWmhlbiBZZSwgVGlhbnl1IFpoZW5nLCBZaW5naGFvIE1hLCBNaW5naGFvIExpdSwgWmV5dWUgVGlhbiwgWml5YSBaaG91LCBMaXVtZW5nIFh1ZSwgWGluZ3dlaSBRdSwgWWl6aGkgTGksIFNoYW5nZGEgV3UsIFRpYW5oYW8gU2hlbiwgWml5YW5nIE1hLCBKdW4gWmhhbiwgQ2h1bmh1aSBXYW5nLCBZYXRpYW4gV2FuZywgWGlhb3dlaSBDaGksIFhpbnl1ZSBaaGFuZywgWmhlbnpodSBZYW5nLCBYaWFuZ3pob3UgV2FuZywgU2hhbnNvbmcgTGl1LCBMaW5ncnVpIE1laSwgUGVuZyBMaSwgSnVuamllIFdhbmcsIEppYW53ZWkgWXUsIEd1b2ppYW4gUGFuZywgWHUgTGksIFppaGFvIFdhbmcsIFhpYW9odWFuIFpob3UsIExpanVuIFl1LCBFbW1hbm91aWwgQmVuZXRvcywgWW9uZyBDaGVuLCBDaGVuZ2h1YSBMaW4sIFhpZSBDaGVuLCBHdXMgWGlhLCBaaGFveGlhbmcgWmhhbmcsIENoYW8gWmhhbmcsIFdlbmh1IENoZW4sIFhpbnl1IFpob3UsIFhpcGVuZyBRaXUsIFJvZ2VyIERhbm5lbmJlcmcsIEppYWhlbmcgTGl1LCBKaWFuIFlhbmcsIFdlbmhhbyBIdWFuZywgV2VpIFh1ZSwgWHUgVGFuLCBZaWtlIEd1byIsMjAyNS0wMy0xMSwiWXVFOiBTY2FsaW5nIE9wZW4gRm91bmRhdGlvbiBNb2RlbHMgZm9yIExvbmctRm9ybSBNdXNpYyBHZW5lcmF0aW9uCiIsaHR0cHM6Ly9hcnhpdi5vcmcvYWJzLzI1MDMuMDg2MzgsNjUuMCwsLDcwMDAwMDAwMDAuMCw3QiwsLCwsLCxOVklESUEgSDgwMCBTWE01LCxDb25maWRlbnQsIldlIHRhY2tsZSB0aGUgdGFzayBvZiBsb25nLWZvcm0gbXVzaWMgZ2VuZXJhdGlvbi0tcGFydGljdWxhcmx5IHRoZSBjaGFsbGVuZ2luZyBcdGV4dGJme2x5cmljcy10by1zb25nfSBwcm9ibGVtLS1ieSBpbnRyb2R1Y2luZyBZdUUsIGEgZmFtaWx5IG9mIG9wZW4gZm91bmRhdGlvbiBtb2RlbHMgYmFzZWQgb24gdGhlIExMYU1BMiBhcmNoaXRlY3R1cmUuIFNwZWNpZmljYWxseSwgWXVFIHNjYWxlcyB0byB0cmlsbGlvbnMgb2YgdG9rZW5zIGFuZCBnZW5lcmF0ZXMgdXAgdG8gZml2ZSBtaW51dGVzIG9mIG11c2ljIHdoaWxlIG1haW50YWluaW5nIGx5cmljYWwgYWxpZ25tZW50LCBjb2hlcmVudCBtdXNpY2FsIHN0cnVjdHVyZSwgYW5kIGVuZ2FnaW5nIHZvY2FsIG1lbG9kaWVzIHdpdGggYXBwcm9wcmlhdGUgYWNjb21wYW5pbWVudC4gSXQgYWNoaWV2ZXMgdGhpcyB0aHJvdWdoICgxKSB0cmFjay1kZWNvdXBsZWQgbmV4dC10b2tlbiBwcmVkaWN0aW9uIHRvIG92ZXJjb21lIGRlbnNlIG1peHR1cmUgc2lnbmFscywgKDIpIHN0cnVjdHVyYWwgcHJvZ3Jlc3NpdmUgY29uZGl0aW9uaW5nIGZvciBsb25nLWNvbnRleHQgbHlyaWNhbCBhbGlnbm1lbnQsIGFuZCAoMykgYSBtdWx0aXRhc2ssIG11bHRpcGhhc2UgcHJlLXRyYWluaW5nIHJlY2lwZSB0byBjb252ZXJnZSBhbmQgZ2VuZXJhbGl6ZS4gSW4gYWRkaXRpb24sIHdlIHJlZGVzaWduIHRoZSBpbi1jb250ZXh0IGxlYXJuaW5nIHRlY2huaXF1ZSBmb3IgbXVzaWMgZ2VuZXJhdGlvbiwgZW5hYmxpbmcgdmVyc2F0aWxlIHN0eWxlIHRyYW5zZmVyIChlLmcuLCBjb252ZXJ0aW5nIEphcGFuZXNlIGNpdHkgcG9wIGludG8gYW4gRW5nbGlzaCByYXAgd2hpbGUgcHJlc2VydmluZyB0aGUgb3JpZ2luYWwgYWNjb21wYW5pbWVudCkgYW5kIGJpZGlyZWN0aW9uYWwgZ2VuZXJhdGlvbi4gVGhyb3VnaCBleHRlbnNpdmUgZXZhbHVhdGlvbiwgd2UgZGVtb25zdHJhdGUgdGhhdCBZdUUgbWF0Y2hlcyBvciBldmVuIHN1cnBhc3NlcyBzb21lIG9mIHRoZSBwcm9wcmlldGFyeSBzeXN0ZW1zIGluIG11c2ljYWxpdHkgYW5kIHZvY2FsIGFnaWxpdHkuIEluIGFkZGl0aW9uLCBmaW5lLXR1bmluZyBZdUUgZW5hYmxlcyBhZGRpdGlvbmFsIGNvbnRyb2xzIGFuZCBlbmhhbmNlZCBzdXBwb3J0IGZvciB0YWlsIGxhbmd1YWdlcy4gRnVydGhlcm1vcmUsIGJleW9uZCBnZW5lcmF0aW9uLCB3ZSBzaG93IHRoYXQgWXVFJ3MgbGVhcm5lZCByZXByZXNlbnRhdGlvbnMgY2FuIHBlcmZvcm0gd2VsbCBvbiBtdXNpYyB1bmRlcnN0YW5kaW5nIHRhc2tzLCB3aGVyZSB0aGUgcmVzdWx0cyBvZiBZdUUgbWF0Y2ggb3IgZXhjZWVkIHN0YXRlLW9mLXRoZS1hcnQgbWV0aG9kcyBvbiB0aGUgTUFSQkxFIGJlbmNobWFyay4gS2V5d29yZHM6IGx5cmljczJzb25nLCBzb25nIGdlbmVyYXRpb24sIGxvbmctZm9ybSwgZm91bmRhdGlvbiBtb2RlbCwgbXVzaWMgZ2VuZXJhdGlvbgoiLCwsLCJIb25nIEtvbmcsQ2hpbmEiLExsYW1hIDItN0IsLCw1MTIuMCwsMjAyNi0wNS0yNSAxMjoyMzozMSswMDowMCwsLCwsLCJBY2FkZW1pYSxSZXNlYXJjaCBjb2xsZWN0aXZlIiwsLCwsLCwsLCwsLDcwMzMyNi43MzcwOTY2ODU1LCwsLCwsClJla2EgRmxhc2ggMywiTXVsdGltb2RhbCxMYW5ndWFnZSxWaXNpb24sVmlkZW8sU3BlZWNoIiwiQ2hhdCxDb2RlIGdlbmVyYXRpb24sTGFuZ3VhZ2UgbW9kZWxpbmcvZ2VuZXJhdGlvbixRdWFudGl0YXRpdmUgcmVhc29uaW5nLFF1ZXN0aW9uIGFuc3dlcmluZyxDaGFyYWN0ZXIgcmVjb2duaXRpb24gKE9DUiksVmlzdWFsIHF1ZXN0aW9uIGFuc3dlcmluZyxWaWRlbyBkZXNjcmlwdGlvbixTcGVlY2ggcmVjb2duaXRpb24gKEFTUikiLFJla2EgQUksLDIwMjUtMDMtMTAsUmVhc29uaW5nIHdpdGggUmVrYSBGbGFzaCAzLGh0dHBzOi8vd3d3LnJla2EuYWkvbmV3cy9pbnRyb2R1Y2luZy1yZWthLWZsYXNoLCwsLDIxMDAwMDAwMDAwLjAsLCwsLCwsLCwsQ29uZmlkZW50LCJUb2RheSwgd2UgYXJlIG9wZW4gc291cmNpbmcgYSByZXNlYXJjaCBwcmV2aWV3IG9mIGEgbmV3IHZlcnNpb24gb2YgUmVrYSBGbGFzaCAzLCBvdXIgMjEgYmlsbGlvbiBwYXJhbWV0ZXJzIG1vZGVsLiBSZWthIEZsYXNoIDMgaXMgYSBjb21wYWN0LCBnZW5lcmFsLXB1cnBvc2UgbW9kZWwgdGhhdCBleGNlbHMgYXQgZ2VuZXJhbCBjaGF0LCBjb2RpbmcsIGluc3RydWN0aW9uIGZvbGxvd2luZywgYW5kIGZ1bmN0aW9uIGNhbGxpbmcuIFRoZSBjdXJyZW50IHZlcnNpb24gcGVyZm9ybXMgY29tcGV0aXRpdmVseSB3aXRoIHByb3ByaWV0YXJ5IG1vZGVscyBzdWNoIGFzIE9wZW5BSSBvMS1taW5pLCBtYWtpbmcgaXQgYSBnb29kIG1vZGVsIHRvIGJ1aWxkIG1hbnkgYXBwbGljYXRpb25zIHRoYXQgcmVxdWlyZSBsb3cgbGF0ZW5jeSBvciBvbi1kZXZpY2UgZGVwbG95bWVudHMuIEl0IGlzIGN1cnJlbnRseSB0aGUgYmVzdCBtb2RlbCBpbiBpdHMgc2l6ZSBjYXRlZ29yeSAuIiwsLE9wZW4gd2VpZ2h0cyAodW5yZXN0cmljdGVkKSxVbml0ZWQgU3RhdGVzIG9mIEFtZXJpY2EsLCwsLCwyMDI1LTExLTI4IDExOjUyOjEzKzAwOjAwLCwsLCwsSW5kdXN0cnksLCwsLFVucmVsZWFzZWQsIiIiVGhlIG1vZGVsIHdlaWdodHMgYXJlIGF2YWlsYWJsZSB0byBkb3dubG9hZCBhbmQgbW9kaWZ5IHVuZGVyIEFwYWNoZSAyLjAgbGljZW5zZS4iIgoKaHR0cHM6Ly9odWdnaW5nZmFjZS5jby9SZWthQUkvcmVrYS1mbGFzaC0zIiwsLCwsLCwsUmVrYUFJLCwsLFllcwpTZWVkcmVhbSAyLjAsSW1hZ2UgZ2VuZXJhdGlvbiwiSW1hZ2UgZ2VuZXJhdGlvbixUZXh0LXRvLWltYWdlIixCeXRlRGFuY2UsIkxpeHVlIEdvbmcsIFhpYW94aWEgSG91LCBGYW5zaGkgTGksIExpYW5nIExpLCBYaWFvY2hlbiBMaWFuLCBGZWkgTGl1LCBMaXlhbmcgTGl1LCBXZWkgTGl1LCBXZWkgTHUsIFlpY2h1biBTaGksIFNoaXFpIFN1biwgWXUgVGlhbiwgWmhpIFRpYW4sIFBlbmcgV2FuZywgWHVuIFdhbmcsIFllIFdhbmcsIEd1b2ZlbmcgV3UsIEppZSBXdSwgWGluIFhpYSwgWHVlZmVuZyBYaWFvLCBMaW5qaWUgWWFuZywgWmhvbmdodWEgWmhhaSwgWGlueXUgWmhhbmcsIFFpIFpoYW5nLCBZdXdlaSBaaGFuZywgU2hpamlhIFpoYW8sIEppYW5jaGFvIFlhbmcsIFdlaWxpbiBIdWFuZyIsMjAyNS0wMy0xMCxTZWVkcmVhbSAyLjA6IEEgTmF0aXZlIENoaW5lc2UtRW5nbGlzaCBCaWxpbmd1YWwgSW1hZ2UgR2VuZXJhdGlvbiBGb3VuZGF0aW9uIE1vZGVsLGh0dHBzOi8vYXJ4aXYub3JnL2Ficy8yNTAzLjA3NzAzLCwsLCwsLCwsLCwsLCxVbmtub3duLCJSYXBpZCBhZHZhbmNlbWVudCBvZiBkaWZmdXNpb24gbW9kZWxzIGhhcyBjYXRhbHl6ZWQgcmVtYXJrYWJsZSBwcm9ncmVzcyBpbiB0aGUgZmllbGQgb2YgaW1hZ2UgZ2VuZXJhdGlvbi4gSG93ZXZlciwgcHJldmFsZW50IG1vZGVscyBzdWNoIGFzIEZsdXgsIFNEMy41IGFuZCBNaWRqb3VybmV5LCBzdGlsbCBncmFwcGxlIHdpdGggaXNzdWVzIGxpa2UgbW9kZWwgYmlhcywgbGltaXRlZCB0ZXh0IHJlbmRlcmluZyBjYXBhYmlsaXRpZXMsIGFuZCBpbnN1ZmZpY2llbnQgdW5kZXJzdGFuZGluZyBvZiBDaGluZXNlIGN1bHR1cmFsIG51YW5jZXMuIFRvIGFkZHJlc3MgdGhlc2UgbGltaXRhdGlvbnMsIHdlIHByZXNlbnQgU2VlZHJlYW0gMi4wLCBhIG5hdGl2ZSBDaGluZXNlLUVuZ2xpc2ggYmlsaW5ndWFsIGltYWdlIGdlbmVyYXRpb24gZm91bmRhdGlvbiBtb2RlbCB0aGF0IGV4Y2VscyBhY3Jvc3MgZGl2ZXJzZSBkaW1lbnNpb25zLCB3aGljaCBhZGVwdGx5IG1hbmFnZXMgdGV4dCBwcm9tcHQgaW4gYm90aCBDaGluZXNlIGFuZCBFbmdsaXNoLCBzdXBwb3J0aW5nIGJpbGluZ3VhbCBpbWFnZSBnZW5lcmF0aW9uIGFuZCB0ZXh0IHJlbmRlcmluZy4gV2UgZGV2ZWxvcCBhIHBvd2VyZnVsIGRhdGEgc3lzdGVtIHRoYXQgZmFjaWxpdGF0ZXMga25vd2xlZGdlIGludGVncmF0aW9uLCBhbmQgYSBjYXB0aW9uIHN5c3RlbSB0aGF0IGJhbGFuY2VzIHRoZSBhY2N1cmFjeSBhbmQgcmljaG5lc3MgZm9yIGltYWdlIGRlc2NyaXB0aW9uLiBQYXJ0aWN1bGFybHksIFNlZWRyZWFtIGlzIGludGVncmF0ZWQgd2l0aCBhIHNlbGYtZGV2ZWxvcGVkIGJpbGluZ3VhbCBsYXJnZSBsYW5ndWFnZSBtb2RlbCBhcyBhIHRleHQgZW5jb2RlciwgYWxsb3dpbmcgaXQgdG8gbGVhcm4gbmF0aXZlIGtub3dsZWRnZSBkaXJlY3RseSBmcm9tIG1hc3NpdmUgZGF0YS4gVGhpcyBlbmFibGUgaXQgdG8gZ2VuZXJhdGUgaGlnaC1maWRlbGl0eSBpbWFnZXMgd2l0aCBhY2N1cmF0ZSBjdWx0dXJhbCBudWFuY2VzIGFuZCBhZXN0aGV0aWMgZXhwcmVzc2lvbnMgZGVzY3JpYmVkIGluIGVpdGhlciBDaGluZXNlIG9yIEVuZ2xpc2guIEJlc2lkZSwgR2x5cGgtQWxpZ25lZCBCeVQ1IGlzIGFwcGxpZWQgZm9yIGZsZXhpYmxlIGNoYXJhY3Rlci1sZXZlbCB0ZXh0IHJlbmRlcmluZywgd2hpbGUgYSBTY2FsZWQgUk9QRSBnZW5lcmFsaXplcyB3ZWxsIHRvIHVudHJhaW5lZCByZXNvbHV0aW9ucy4gTXVsdGktcGhhc2UgcG9zdC10cmFpbmluZyBvcHRpbWl6YXRpb25zLCBpbmNsdWRpbmcgU0ZUIGFuZCBSTEhGIGl0ZXJhdGlvbnMsIGZ1cnRoZXIgaW1wcm92ZSB0aGUgb3ZlcmFsbCBjYXBhYmlsaXR5LiBUaHJvdWdoIGV4dGVuc2l2ZSBleHBlcmltZW50YXRpb24sIHdlIGRlbW9uc3RyYXRlIHRoYXQgU2VlZHJlYW0gMi4wIGFjaGlldmVzIHN0YXRlLW9mLXRoZS1hcnQgcGVyZm9ybWFuY2UgYWNyb3NzIG11bHRpcGxlIGFzcGVjdHMsIGluY2x1ZGluZyBwcm9tcHQtZm9sbG93aW5nLCBhZXN0aGV0aWNzLCB0ZXh0IHJlbmRlcmluZywgYW5kIHN0cnVjdHVyYWwgY29ycmVjdG5lc3MuIEZ1cnRoZXJtb3JlLCBTZWVkcmVhbSAyLjAgaGFzIGJlZW4gb3B0aW1pemVkIHRocm91Z2ggbXVsdGlwbGUgUkxIRiBpdGVyYXRpb25zIHRvIGNsb3NlbHkgYWxpZ24gaXRzIG91dHB1dCB3aXRoIGh1bWFuIHByZWZlcmVuY2VzLCBhcyByZXZlYWxlZCBieSBpdHMgb3V0c3RhbmRpbmcgRUxPIHNjb3JlLiBJbiBhZGRpdGlvbiwgaXQgY2FuIGJlIHJlYWRpbHkgYWRhcHRlZCB0byBhbiBpbnN0cnVjdGlvbi1iYXNlZCBpbWFnZSBlZGl0aW5nIG1vZGVsLCBzdWNoIGFzIFNlZWRFZGl0LCB3aXRoIHN0cm9uZyBlZGl0aW5nIGNhcGFiaWxpdHkgdGhhdCBiYWxhbmNlcyBpbnN0cnVjdGlvbi1mb2xsb3dpbmcgYW5kIGltYWdlIGNvbnNpc3RlbmN5LiIsLCxBUEkgYWNjZXNzLENoaW5hLCwsLCwsMjAyNS0xMS0yOCAxMTo1MjoxMyswMDowMCwsLCwsLEluZHVzdHJ5LCwsLCxVbnJlbGVhc2VkLCxUcnVlLCwsLCwsLCwsLCxObwpGb3hCcmFpbixMYW5ndWFnZSwiTGFuZ3VhZ2UgbW9kZWxpbmcvZ2VuZXJhdGlvbixRdWVzdGlvbiBhbnN3ZXJpbmcsTWF0aGVtYXRpY2FsIHJlYXNvbmluZyIsRm94Y29ubiwsMjAyNS0wMy0xMCxGb3hCcmFpbjogRm94Y29ubuKAmXMgSW5kdXN0cmlhbC1HcmFkZSBSZWFzb25pbmcgTExNIGZvciBEb21haW4tU3BlY2lmaWMgQXBwbGljYXRpb25zLCJodHRwczovL2h1Z2dpbmdmYWNlLmNvL0ZveGNvbm5BSS9MbGFtYV8zLjEtRm94QnJhaW4tNzBCCgpodHRwczovL2FpbWFnYXppbmUuY29tL2FydGljbGVzL2ZveGNvbm4tY3JlYXRlcy10aGUtZmlyc3QtdHJhZGl0aW9uYWwtY2hpbmVzZS1sbG0tZm94YnJhaW4iLCwsLDcwMDAwMDAwMDAwLjAsNzBCLCwsLCIiIkZveGNvbm4gYXBwbGllZCBkYXRhIGF1Z21lbnRhdGlvbiB0ZWNobmlxdWVzLCBnZW5lcmF0aW5nIDk4IGJpbGxpb24gdG9rZW5zIG9mIHByZS10cmFpbmluZyBkYXRhIGFjcm9zcyAyNCB0b3BpY3MuICIiIiwsIiIiVHJhaW5lZCB0aGUgbW9kZWwgdXNpbmcgMTIwIE52aWRpYSBIMTAwIEdQVXMgb3ZlciBhIHRvdGFsIG9mIDIsNjg4IEdQVSBkYXlzIiIgPSA2NDUxMiBHUFUtaG91cnMiLE5WSURJQSBIMTAwIFBDSWUsLENvbmZpZGVudCwiRm94QnJhaW4gaXMgYSBsYXJnZSBsYW5ndWFnZSBtb2RlbCAoTExNKSBpbmRlcGVuZGVudGx5IGRldmVsb3BlZCBieSBGb3hjb25uLCByZXByZXNlbnRpbmcgYSBtYWpvciBtaWxlc3RvbmUgaW4gdGhlIGNvbXBhbnnigJlzIGxvbmctdGVybSBzdHJhdGVneSB0byBjcmVhdGUgQUkgdGhhdCBkZWVwbHkgdW5kZXJzdGFuZHMgaW5kdXN0cmlhbCBrbm93bGVkZ2UgYW5kIGhpZ2gtcmVsaWFiaWxpdHkgZG9tYWlucy4KCkN1cnJlbnRseSBhdCB2ZXJzaW9uIDEuMCwgRm94QnJhaW4gZGVsaXZlcnMgZXhjZXB0aW9uYWwgcGVyZm9ybWFuY2UgaW4gQ2hpbmVzZSBsYW5ndWFnZSB1bmRlcnN0YW5kaW5nIGFuZCBnZW5lcmF0aW9uLCBhbmQgaXMgZXZvbHZpbmcgdG8gb2ZmZXIgaW5jcmVhc2luZ2x5IGRvbWFpbi1zcGVjaWFsaXplZCBjYXBhYmlsaXRpZXMsIHdpdGggYSBmb2N1cyBvbiByZWFzb25pbmcgYW5kIGRlY2lzaW9uLW1ha2luZyBpbiBjb21wbGV4IGluZHVzdHJpYWwgY29udGV4dHMuIiwsLE9wZW4gd2VpZ2h0cyAocmVzdHJpY3RlZCB1c2UpLFRhaXdhbixMbGFtYSAzLjEtNzBCLDQuNjU2MTkwMmUrMjIsIjYgRkxPUCAvIHRva2VuIC8gcGFyYW1ldGVyICogNzAgKiAxMF45IHBhcmFtZXRlcnMgKiA5OCAqIDEwXjkgdG9rZW5zID0gNC4xMTZlKzIyIEZMT1AgW3Vua25vd24gYW1vdW50IG9mIGVwb2Noc10gCgo3NTYwMDAwMDAwMDAwMDAgRkxPUCAvIEdQVSAvIHNlYyAqIDY0NTEyIEdQVS1ob3VycyBbc2VlIHRyYWluaW5nIHRpbWUgbm90ZXNdICogMzYwMCBzZWMgLyBob3VyICogMC4zIFthc3N1bWVkIHV0aWxpemF0aW9uXSA9IDUuMjY3Mjc1OGUrMjIgRkxPUAoKc3FydCg0LjExNmUrMjIqNS4yNjcyNzU4ZSsyMikgPSA0LjY1NjE5MDJlKzIyIEZMT1AiLDEyMC4wLCwyMDI1LTExLTI4IDExOjUyOjEzKzAwOjAwLCxUYWlwZWktMSBTdXBlcmNvbXB1dGVyIGZhY2lsaXR5LCwsLEluZHVzdHJ5LCwsLDY0NTEyLjAsVW5yZWxlYXNlZCwiTGxhbWEgMy4xIGxpY2Vuc2UKaHR0cHM6Ly9odWdnaW5nZmFjZS5jby9Gb3hjb25uQUkvTGxhbWFfMy4xLUZveEJyYWluLTcwQiIsLCwsLCw4MjQyMi45Mzc0OTAwNzY3NCwiT3BlcmF0aW9uIGNvdW50aW5nLEhhcmR3YXJlIixGb3hjb25uQUksLCwsWWVzCiJMaW5nLWxpdGUtMS41ICgiIkJhaWxpbmciIikiLExhbmd1YWdlLCJMYW5ndWFnZSBtb2RlbGluZy9nZW5lcmF0aW9uLFF1ZXN0aW9uIGFuc3dlcmluZyxDb2RlIGdlbmVyYXRpb24iLEFudCBHcm91cCwiTGluZyBUZWFtLCBCaW53ZWkgWmVuZywgQ2hhbyBIdWFuZywgQ2hhbyBaaGFuZywgQ2hhbmd4aW4gVGlhbiwgQ29uZyBDaGVuLCBEaW5nbmFuIEppbiwgRmVuZyBZdSwgRmVuZyBaaHUsIEZlbmcgWXVhbiwgRmFrYW5nIFdhbmcsIEdhbmdzaGFuIFdhbmcsIEd1YW5neWFvIFpoYWksIEhhaXRhbyBaaGFuZywgSHVpemhvbmcgTGksIEp1biBaaG91LCBKaWEgTGl1LCBKdW5wZW5nIEZhbmcsIEp1bmppZSBPdSwgSnVuIEh1LCBKaSBMdW8sIEppIFpoYW5nLCBKaWFuIExpdSwgSmlhbiBTaGEsIEppYW54dWUgUWlhbiwgSmlld2VpIFd1LCBKdW5waW5nIFpoYW8sIEppYW5ndW8gTGksIEp1YmFvIEZlbmcsIEppbmdjaGFvIERpLCBKdW5taW5nIFh1LCBKaW5naHVhIFlhbywgS3VhbiBYdSwgS2V3ZWkgRHUsIExvbmdmZWkgTGksIExlaSBMaWFuZywgTHUgWXUsIExpIFRhbmcsIExpbiBKdSwgUGVuZyBYdSwgUWluZyBDdWksIFNvbmcgTGl1LCBTaGljaGVuZyBMaSwgU2h1biBTb25nLCBTb25nIFlhbiwgVGVuZ3dlaSBDYWksIFRpYW55aSBDaGVuLCBUaW5nIEd1bywgVGluZyBIdWFuZywgVGFvIEZlbmcsIFRhbyBXdSwgV2VpIFd1LCBYaWFvbHUgWmhhbmcsIFh1ZW1pbmcgWWFuZywgWGluIFpoYW8sIFhpYW9ibyBIdSwgWGluIExpbiwgWWFvIFpoYW8sIFlpbG9uZyBXYW5nLCBZb25nemhlbiBHdW8sIFl1YW55dWFuIFdhbmcsIFl1ZSBZYW5nLCBZYW5nIENhbywgWXVoYW8gRnUsIFlpIFhpb25nLCBZYW56aGUgTGksIFpoZSBMaSwgWmhpcWlhbmcgWmhhbmcsIFppcWkgTGl1LCBaaGFveGluIEh1YW4sIFp1amllIFdlbiwgWmhlbmhhbmcgU3VuLCBaaHVveHVhbiBEdSwgWmhlbmd5dSBIZSIsMjAyNS0wMy0xMCxFdmVyeSBGTE9QIENvdW50czogU2NhbGluZyBhIDMwMEIgTWl4dHVyZS1vZi1FeHBlcnRzIExJTkcgTExNIHdpdGhvdXQgUHJlbWl1bSBHUFVzLGh0dHBzOi8vYXJ4aXYub3JnL2Ficy8yNTAzLjA1MTM5LCwsLDE2ODAwMDAwMDAwLjAsMTYuOCBiaWxsaW9uIHBhcmFtZXRlcnMgd2l0aCAyLjc1IGJpbGxpb24gYWN0aXZhdGVkIHBhcmFtZXRlcnMsMS40ODVlKzIzLDYgRkxPUCAvIHBhcmFtZXRlciAvIHRva2VuICogMi43NSAqIDEwXjkgYWN0aXZlIHBhcmFtZXRlcnMgKiA5ICogMTBeMTIgdG9rZW5zID0gMS40ODVlKzIzIEZMT1AsOTAwMDAwMDAwMDAwMCwiIiJlLiBUbyBkYXRlLCB3ZSBoYXZlIGNvbnN0cnVjdGVkIGEgaGlnaC1xdWFsaXR5IGNvcnB1cyBjb25zaXN0aW5nIG9mIGFwcHJveGltYXRlbHkgOSB0cmlsbGlvbiB0b2tlbnMsIGRpc3RyaWJ1dGVkIGFjcm9zcyAxIHRyaWxsaW9uIHRva2VucyBpbiBDaGluZXNlLCA1LjUgdHJpbGxpb24gaW4gRW5nbGlzaCwgYW5kIDIuNSB0cmlsbGlvbiBpbiBjb2RlLiIiIiwsLCwsQ29uZmlkZW50LCJJbiB0aGlzIHRlY2huaWNhbCByZXBvcnQsIHdlIHRhY2tsZSB0aGUgY2hhbGxlbmdlcyBvZiB0cmFpbmluZyBsYXJnZS1zY2FsZSBNaXh0dXJlIG9mIEV4cGVydHMgKE1vRSkgbW9kZWxzLCBmb2N1c2luZyBvbiBvdmVyY29taW5nIGNvc3QgaW5lZmZpY2llbmN5IGFuZCByZXNvdXJjZSBsaW1pdGF0aW9ucyBwcmV2YWxlbnQgaW4gc3VjaCBzeXN0ZW1zLiBUbyBhZGRyZXNzIHRoZXNlIGlzc3Vlcywgd2UgcHJlc2VudCB0d28gZGlmZmVyZW50bHkgc2l6ZWQgTW9FIGxhcmdlIGxhbmd1YWdlIG1vZGVscyAoTExNcyksIG5hbWVseSBMaW5nLUxpdGUgYW5kIExpbmctUGx1cyAocmVmZXJyZWQgdG8gYXMgIiJCYWlsaW5nIiIgaW4gQ2hpbmVzZSwgc3BlbGxlZCBCx45pbMOtbmcgaW4gUGlueWluKS4gTGluZy1MaXRlIGNvbnRhaW5zIDE2LjggYmlsbGlvbiBwYXJhbWV0ZXJzIHdpdGggMi43NSBiaWxsaW9uIGFjdGl2YXRlZCBwYXJhbWV0ZXJzLCB3aGlsZSBMaW5nLVBsdXMgYm9hc3RzIDI5MCBiaWxsaW9uIHBhcmFtZXRlcnMgd2l0aCAyOC44IGJpbGxpb24gYWN0aXZhdGVkIHBhcmFtZXRlcnMuIEJvdGggbW9kZWxzIGV4aGliaXQgY29tcGFyYWJsZSBwZXJmb3JtYW5jZSB0byBsZWFkaW5nIGluZHVzdHJ5IGJlbmNobWFya3MuIFRoaXMgcmVwb3J0IG9mZmVycyBhY3Rpb25hYmxlIGluc2lnaHRzIHRvIGltcHJvdmUgdGhlIGVmZmljaWVuY3kgYW5kIGFjY2Vzc2liaWxpdHkgb2YgQUkgZGV2ZWxvcG1lbnQgaW4gcmVzb3VyY2UtY29uc3RyYWluZWQgc2V0dGluZ3MsIHByb21vdGluZyBtb3JlIHNjYWxhYmxlIGFuZCBzdXN0YWluYWJsZSB0ZWNobm9sb2dpZXMuIFNwZWNpZmljYWxseSwgdG8gcmVkdWNlIHRyYWluaW5nIGNvc3RzIGZvciBsYXJnZS1zY2FsZSBNb0UgbW9kZWxzLCB3ZSBwcm9wb3NlIGlubm92YXRpdmUgbWV0aG9kcyBmb3IgKDEpIG9wdGltaXphdGlvbiBvZiBtb2RlbCBhcmNoaXRlY3R1cmUgYW5kIHRyYWluaW5nIHByb2Nlc3NlcywgKDIpIHJlZmluZW1lbnQgb2YgdHJhaW5pbmcgYW5vbWFseSBoYW5kbGluZywgYW5kICgzKSBlbmhhbmNlbWVudCBvZiBtb2RlbCBldmFsdWF0aW9uIGVmZmljaWVuY3kuIEFkZGl0aW9uYWxseSwgbGV2ZXJhZ2luZyBoaWdoLXF1YWxpdHkgZGF0YSBnZW5lcmF0ZWQgZnJvbSBrbm93bGVkZ2UgZ3JhcGhzLCBvdXIgbW9kZWxzIGRlbW9uc3RyYXRlIHN1cGVyaW9yIGNhcGFiaWxpdGllcyBpbiB0b29sIHVzZSBjb21wYXJlZCB0byBvdGhlciBtb2RlbHMuIFVsdGltYXRlbHksIG91ciBleHBlcmltZW50YWwgZmluZGluZ3MgZGVtb25zdHJhdGUgdGhhdCBhIDMwMEIgTW9FIExMTSBjYW4gYmUgZWZmZWN0aXZlbHkgdHJhaW5lZCBvbiBsb3dlci1wZXJmb3JtYW5jZSBkZXZpY2VzIHdoaWxlIGFjaGlldmluZyBjb21wYXJhYmxlIHBlcmZvcm1hbmNlIHRvIG1vZGVscyBvZiBhIHNpbWlsYXIgc2NhbGUsIGluY2x1ZGluZyBkZW5zZSBhbmQgTW9FIG1vZGVscy4gQ29tcGFyZWQgdG8gaGlnaC1wZXJmb3JtYW5jZSBkZXZpY2VzLCB1dGlsaXppbmcgYSBsb3dlci1zcGVjaWZpY2F0aW9uIGhhcmR3YXJlIHN5c3RlbSBkdXJpbmcgdGhlIHByZS10cmFpbmluZyBwaGFzZSBkZW1vbnN0cmF0ZXMgc2lnbmlmaWNhbnQgY29zdCBzYXZpbmdzLCByZWR1Y2luZyBjb21wdXRpbmcgY29zdHMgYnkgYXBwcm94aW1hdGVseSAyMCUuIFRoZSBtb2RlbHMgY2FuIGJlIGFjY2Vzc2VkIGF0IHRoaXMgaHR0cHMgVVJMLiIsLCxPcGVuIHdlaWdodHMgKHVucmVzdHJpY3RlZCksQ2hpbmEsLCwsLCwyMDI2LTAyLTExIDE5OjI2OjI3KzAwOjAwLCwsLCwsSW5kdXN0cnksLCwsLFVucmVsZWFzZWQsIk1JVCBsaWNlbnNlCmh0dHBzOi8vaHVnZ2luZ2ZhY2UuY28vaW5jbHVzaW9uQUkvTGluZy1saXRlLTEuNSIsLCwsLCwsT3BlcmF0aW9uIGNvdW50aW5nLGluY2x1c2lvbkFJLCwsLFllcwoiTGluZy1QbHVzICgiIkJhaWxpbmciIikiLExhbmd1YWdlLCJMYW5ndWFnZSBtb2RlbGluZy9nZW5lcmF0aW9uLFF1ZXN0aW9uIGFuc3dlcmluZyxDb2RlIGdlbmVyYXRpb24iLEFudCBHcm91cCwiTGluZyBUZWFtLCBCaW53ZWkgWmVuZywgQ2hhbyBIdWFuZywgQ2hhbyBaaGFuZywgQ2hhbmd4aW4gVGlhbiwgQ29uZyBDaGVuLCBEaW5nbmFuIEppbiwgRmVuZyBZdSwgRmVuZyBaaHUsIEZlbmcgWXVhbiwgRmFrYW5nIFdhbmcsIEdhbmdzaGFuIFdhbmcsIEd1YW5neWFvIFpoYWksIEhhaXRhbyBaaGFuZywgSHVpemhvbmcgTGksIEp1biBaaG91LCBKaWEgTGl1LCBKdW5wZW5nIEZhbmcsIEp1bmppZSBPdSwgSnVuIEh1LCBKaSBMdW8sIEppIFpoYW5nLCBKaWFuIExpdSwgSmlhbiBTaGEsIEppYW54dWUgUWlhbiwgSmlld2VpIFd1LCBKdW5waW5nIFpoYW8sIEppYW5ndW8gTGksIEp1YmFvIEZlbmcsIEppbmdjaGFvIERpLCBKdW5taW5nIFh1LCBKaW5naHVhIFlhbywgS3VhbiBYdSwgS2V3ZWkgRHUsIExvbmdmZWkgTGksIExlaSBMaWFuZywgTHUgWXUsIExpIFRhbmcsIExpbiBKdSwgUGVuZyBYdSwgUWluZyBDdWksIFNvbmcgTGl1LCBTaGljaGVuZyBMaSwgU2h1biBTb25nLCBTb25nIFlhbiwgVGVuZ3dlaSBDYWksIFRpYW55aSBDaGVuLCBUaW5nIEd1bywgVGluZyBIdWFuZywgVGFvIEZlbmcsIFRhbyBXdSwgV2VpIFd1LCBYaWFvbHUgWmhhbmcsIFh1ZW1pbmcgWWFuZywgWGluIFpoYW8sIFhpYW9ibyBIdSwgWGluIExpbiwgWWFvIFpoYW8sIFlpbG9uZyBXYW5nLCBZb25nemhlbiBHdW8sIFl1YW55dWFuIFdhbmcsIFl1ZSBZYW5nLCBZYW5nIENhbywgWXVoYW8gRnUsIFlpIFhpb25nLCBZYW56aGUgTGksIFpoZSBMaSwgWmhpcWlhbmcgWmhhbmcsIFppcWkgTGl1LCBaaGFveGluIEh1YW4sIFp1amllIFdlbiwgWmhlbmhhbmcgU3VuLCBaaHVveHVhbiBEdSwgWmhlbmd5dSBIZSIsMjAyNS0wMy0xMCxFdmVyeSBGTE9QIENvdW50czogU2NhbGluZyBhIDMwMEIgTWl4dHVyZS1vZi1FeHBlcnRzIExJTkcgTExNIHdpdGhvdXQgUHJlbWl1bSBHUFVzLGh0dHBzOi8vYXJ4aXYub3JnL2Ficy8yNTAzLjA1MTM5LCwsLDI5MDAwMDAwMDAwMC4wLDI5MCBiaWxsaW9uIHBhcmFtZXRlcnMgd2l0aCAyOC44IGJpbGxpb24gYWN0aXZhdGVkIHBhcmFtZXRlcnMsMS41NTUyZSsyNCw2IEZMT1AgLyBwYXJhbWV0ZXIgLyB0b2tlbiAqIDI4LjggKiAxMF45IGFjdGl2ZSBwYXJhbWV0ZXJzICogOSAqIDEwXjEyIHRva2VucyA9IDEuNTU1MmUrMjQgRkxPUCw5MDAwMDAwMDAwMDAwLCIiImUuIFRvIGRhdGUsIHdlIGhhdmUgY29uc3RydWN0ZWQgYSBoaWdoLXF1YWxpdHkgY29ycHVzIGNvbnNpc3Rpbmcgb2YgYXBwcm94aW1hdGVseSA5IHRyaWxsaW9uIHRva2VucywgZGlzdHJpYnV0ZWQgYWNyb3NzIDEgdHJpbGxpb24gdG9rZW5zIGluIENoaW5lc2UsIDUuNSB0cmlsbGlvbiBpbiBFbmdsaXNoLCBhbmQgMi41IHRyaWxsaW9uIGluIGNvZGUuIiIiLCwsLCxDb25maWRlbnQsIkluIHRoaXMgdGVjaG5pY2FsIHJlcG9ydCwgd2UgdGFja2xlIHRoZSBjaGFsbGVuZ2VzIG9mIHRyYWluaW5nIGxhcmdlLXNjYWxlIE1peHR1cmUgb2YgRXhwZXJ0cyAoTW9FKSBtb2RlbHMsIGZvY3VzaW5nIG9uIG92ZXJjb21pbmcgY29zdCBpbmVmZmljaWVuY3kgYW5kIHJlc291cmNlIGxpbWl0YXRpb25zIHByZXZhbGVudCBpbiBzdWNoIHN5c3RlbXMuIFRvIGFkZHJlc3MgdGhlc2UgaXNzdWVzLCB3ZSBwcmVzZW50IHR3byBkaWZmZXJlbnRseSBzaXplZCBNb0UgbGFyZ2UgbGFuZ3VhZ2UgbW9kZWxzIChMTE1zKSwgbmFtZWx5IExpbmctTGl0ZSBhbmQgTGluZy1QbHVzIChyZWZlcnJlZCB0byBhcyAiIkJhaWxpbmciIiBpbiBDaGluZXNlLCBzcGVsbGVkIELHjmlsw61uZyBpbiBQaW55aW4pLiBMaW5nLUxpdGUgY29udGFpbnMgMTYuOCBiaWxsaW9uIHBhcmFtZXRlcnMgd2l0aCAyLjc1IGJpbGxpb24gYWN0aXZhdGVkIHBhcmFtZXRlcnMsIHdoaWxlIExpbmctUGx1cyBib2FzdHMgMjkwIGJpbGxpb24gcGFyYW1ldGVycyB3aXRoIDI4LjggYmlsbGlvbiBhY3RpdmF0ZWQgcGFyYW1ldGVycy4gQm90aCBtb2RlbHMgZXhoaWJpdCBjb21wYXJhYmxlIHBlcmZvcm1hbmNlIHRvIGxlYWRpbmcgaW5kdXN0cnkgYmVuY2htYXJrcy4gVGhpcyByZXBvcnQgb2ZmZXJzIGFjdGlvbmFibGUgaW5zaWdodHMgdG8gaW1wcm92ZSB0aGUgZWZmaWNpZW5jeSBhbmQgYWNjZXNzaWJpbGl0eSBvZiBBSSBkZXZlbG9wbWVudCBpbiByZXNvdXJjZS1jb25zdHJhaW5lZCBzZXR0aW5ncywgcHJvbW90aW5nIG1vcmUgc2NhbGFibGUgYW5kIHN1c3RhaW5hYmxlIHRlY2hub2xvZ2llcy4gU3BlY2lmaWNhbGx5LCB0byByZWR1Y2UgdHJhaW5pbmcgY29zdHMgZm9yIGxhcmdlLXNjYWxlIE1vRSBtb2RlbHMsIHdlIHByb3Bvc2UgaW5ub3ZhdGl2ZSBtZXRob2RzIGZvciAoMSkgb3B0aW1pemF0aW9uIG9mIG1vZGVsIGFyY2hpdGVjdHVyZSBhbmQgdHJhaW5pbmcgcHJvY2Vzc2VzLCAoMikgcmVmaW5lbWVudCBvZiB0cmFpbmluZyBhbm9tYWx5IGhhbmRsaW5nLCBhbmQgKDMpIGVuaGFuY2VtZW50IG9mIG1vZGVsIGV2YWx1YXRpb24gZWZmaWNpZW5jeS4gQWRkaXRpb25hbGx5LCBsZXZlcmFnaW5nIGhpZ2gtcXVhbGl0eSBkYXRhIGdlbmVyYXRlZCBmcm9tIGtub3dsZWRnZSBncmFwaHMsIG91ciBtb2RlbHMgZGVtb25zdHJhdGUgc3VwZXJpb3IgY2FwYWJpbGl0aWVzIGluIHRvb2wgdXNlIGNvbXBhcmVkIHRvIG90aGVyIG1vZGVscy4gVWx0aW1hdGVseSwgb3VyIGV4cGVyaW1lbnRhbCBmaW5kaW5ncyBkZW1vbnN0cmF0ZSB0aGF0IGEgMzAwQiBNb0UgTExNIGNhbiBiZSBlZmZlY3RpdmVseSB0cmFpbmVkIG9uIGxvd2VyLXBlcmZvcm1hbmNlIGRldmljZXMgd2hpbGUgYWNoaWV2aW5nIGNvbXBhcmFibGUgcGVyZm9ybWFuY2UgdG8gbW9kZWxzIG9mIGEgc2ltaWxhciBzY2FsZSwgaW5jbHVkaW5nIGRlbnNlIGFuZCBNb0UgbW9kZWxzLiBDb21wYXJlZCB0byBoaWdoLXBlcmZvcm1hbmNlIGRldmljZXMsIHV0aWxpemluZyBhIGxvd2VyLXNwZWNpZmljYXRpb24gaGFyZHdhcmUgc3lzdGVtIGR1cmluZyB0aGUgcHJlLXRyYWluaW5nIHBoYXNlIGRlbW9uc3RyYXRlcyBzaWduaWZpY2FudCBjb3N0IHNhdmluZ3MsIHJlZHVjaW5nIGNvbXB1dGluZyBjb3N0cyBieSBhcHByb3hpbWF0ZWx5IDIwJS4gVGhlIG1vZGVscyBjYW4gYmUgYWNjZXNzZWQgYXQgdGhpcyBodHRwcyBVUkwuIiwsLE9wZW4gd2VpZ2h0cyAodW5yZXN0cmljdGVkKSxDaGluYSwsLCwsLDIwMjYtMDItMTEgMTk6MjY6MjcrMDA6MDAsLCwsLCxJbmR1c3RyeSwsLCwsVW5yZWxlYXNlZCwiTUlUIGxpY2Vuc2UKaHR0cHM6Ly9odWdnaW5nZmFjZS5jby9pbmNsdXNpb25BSS9MaW5nLXBsdXMiLCwsLCwsLE9wZXJhdGlvbiBjb3VudGluZyxpbmNsdXNpb25BSSwsLCxZZXMKU29uaWMgMixTcGVlY2gsIlRleHQtdG8tc3BlZWNoIChUVFMpLFNwZWVjaCBzeW50aGVzaXMiLENhcnRlc2lhLCwyMDI1LTAzLTA3LFNvbmljOiB3b3JsZCdzIGZhc3Rlc3QgbW9kZWwsImh0dHBzOi8vY2FydGVzaWEuYWkvc29uaWMKCmh0dHBzOi8vZG9jcy5jYXJ0ZXNpYS5haS8yMDI0LTExLTEzL2J1aWxkLXdpdGgtY2FydGVzaWEvbW9kZWxzL3R0cyIsLCwsLCwsLCwsLCwsLFVua25vd24sIlNvbmljLTIgaXMgb3VyIG1vc3QgY2FwYWJsZSB0ZXh0IHRvIHNwZWVjaCBtb2RlbC4gSXQgcHJvdmlkZXMgdWx0cmEtcmVhbGlzdGljIHNwZWVjaCB3aXRoIGFjY3VyYXRlIHRyYW5zY3JpcHQgZm9sbG93aW5nLCBtaW5pbWFsIGhhbGx1Y2luYXRpb25zLCBhbmQgYmVzdCBpbiBjbGFzcyB2b2ljZSBjbG9uaW5nLiBJdOKAmXMgbGF0ZW5jeSBvcHRpbWl6ZWQgYW5kIGFjaGlldmVzIDkwbXMgbW9kZWwgbGF0ZW5jeS4KCkFkZGl0aW9uYWwgQ2FwYWJpbGl0aWVzOgoKSGlnaGVyIGZpZGVsaXR5IHZvaWNlIGNsb25pbmcKVGltZXN0YW1wcyBmb3IgYWxsIDE1IGxhbmd1YWdlcwpJbmZpbGwgc3VwcG9ydCIsLCxBUEkgYWNjZXNzLFVuaXRlZCBTdGF0ZXMgb2YgQW1lcmljYSwsLCwsLDIwMjUtMTEtMjggMTE6NTI6MTMrMDA6MDAsLCwsLCxJbmR1c3RyeSwsLCwsVW5yZWxlYXNlZCwsLCwsLCwsLCwsLCxObwpRd1EtMzJCLExhbmd1YWdlLCJMYW5ndWFnZSBtb2RlbGluZy9nZW5lcmF0aW9uLFF1ZXN0aW9uIGFuc3dlcmluZyxRdWFudGl0YXRpdmUgcmVhc29uaW5nLENvZGUgZ2VuZXJhdGlvbiIsQWxpYmFiYSxRd2VuIFRlYW0sMjAyNS0wMy0wNixRd1EtMzJCOiBFbWJyYWNpbmcgdGhlIFBvd2VyIG9mIFJlaW5mb3JjZW1lbnQgTGVhcm5pbmcsaHR0cHM6Ly9xd2VubG0uZ2l0aHViLmlvL2Jsb2cvcXdxLTMyYi8sLFNPVEEgaW1wcm92ZW1lbnQsQmxvZyAoaHR0cHM6Ly9xd2VubG0uZ2l0aHViLmlvL2Jsb2cvcXdxLTMyYi1wcmV2aWV3LykgbGlzdHMgQUlNRSBhbmQgTUFUSC01MDAgc2NvcmVzIHN1cGVyaW9yIHRvIG8xLXByZXZpZXcsMzI1MDAwMDAwMDAuMCwiQXJjaGl0ZWN0dXJlOiB0cmFuc2Zvcm1lcnMgd2l0aCBSb1BFLCBTd2lHTFUsIFJNU05vcm0sIGFuZCBBdHRlbnRpb24gUUtWIGJpYXMKTnVtYmVyIG9mIFBhcmFtZXRlcnM6IDMyLjVCCk51bWJlciBvZiBQYXJhbWF0ZXJzIChOb24tRW1iZWRkaW5nKTogMzEuMEIKTnVtYmVyIG9mIExheWVyczogNjQKTnVtYmVyIG9mIEF0dGVudGlvbiBIZWFkcyAoR1FBKTogNDAgZm9yIFEgYW5kIDggZm9yIEtWIiwzLjUxZSsyNCwiQXNzdW1pbmcgdGhlIHNhbWUgZGF0YXNldCBzaXplIGFzIGZvciBRd2VuMi41IHRyYWluaW5nICgxOFQgdG9rZW5zKToKCjZORCA9IDYgKiAzMjUwMDAwMDAwMCBwYXJhbWV0ZXJzICogMTggKiAxMF4xMiB0b2tlbnMgPSAgMy41MSDDlyAxMF4yNAoKJ1NwZWN1bGF0aXZlJyBjb25maWRlbmNlIiwsU3BlY3VsYXRpdmVseTogbWlnaHQgYmUgc2ltaWxhciB0byBRd2VuMi41IG1vZGVscyAoMThUIHRva2VucyksLCwsLFNwZWN1bGF0aXZlLCJRd1EgaXMgdGhlIHJlYXNvbmluZyBtb2RlbCBvZiB0aGUgUXdlbiBzZXJpZXMuIENvbXBhcmVkIHdpdGggY29udmVudGlvbmFsIGluc3RydWN0aW9uLXR1bmVkIG1vZGVscywgUXdRLCB3aGljaCBpcyBjYXBhYmxlIG9mIHRoaW5raW5nIGFuZCByZWFzb25pbmcsIGNhbiBhY2hpZXZlIHNpZ25pZmljYW50bHkgZW5oYW5jZWQgcGVyZm9ybWFuY2UgaW4gZG93bnN0cmVhbSB0YXNrcywgZXNwZWNpYWxseSBoYXJkIHByb2JsZW1zLiBRd1EtMzJCIGlzIHRoZSBtZWRpdW0tc2l6ZWQgcmVhc29uaW5nIG1vZGVsLCB3aGljaCBpcyBjYXBhYmxlIG9mIGFjaGlldmluZyBjb21wZXRpdGl2ZSBwZXJmb3JtYW5jZSBhZ2FpbnN0IHN0YXRlLW9mLXRoZS1hcnQgcmVhc29uaW5nIG1vZGVscywgZS5nLiwgRGVlcFNlZWstUjEsIG8xLW1pbmkuIiwsLE9wZW4gd2VpZ2h0cyAodW5yZXN0cmljdGVkKSxDaGluYSxRd2VuMi41LUNvZGVyICgzMkIpLCwsLCwyMDI1LTExLTI4IDExOjUyOjEzKzAwOjAwLCwsLCwsSW5kdXN0cnksLCwsLFVucmVsZWFzZWQsImh0dHBzOi8vaHVnZ2luZ2ZhY2UuY28vUXdlbi9Rd1EtMzJCCkFwYWNoZSAyIixUcnVlLCwsQkYxNiwsLCxRd2VuLCwsLFllcwpNaXN0cmFsIE9DUiwiTXVsdGltb2RhbCxWaXNpb24sTGFuZ3VhZ2UiLCJDaGFyYWN0ZXIgcmVjb2duaXRpb24gKE9DUiksQ2hhdCxMYW5ndWFnZSBnZW5lcmF0aW9uIixNaXN0cmFsIEFJLCwyMDI1LTAzLTA2LCJNaXN0cmFsIE9DUgoiLGh0dHBzOi8vbWlzdHJhbC5haS9uZXdzL21pc3RyYWwtb2NyLCxTT1RBIGltcHJvdmVtZW50LCJNaXN0cmFsIE9DUiBoYXMgY29uc2lzdGVudGx5IG91dHBlcmZvcm1lZCBvdGhlciBsZWFkaW5nIE9DUiBtb2RlbHMgaW4gcmlnb3JvdXMgYmVuY2htYXJrIHRlc3RzLgoKTm8gZXZhbHVhdGlvbnMgb24gc3RhbmRhcmQgYmVuY2htYXJrcyBhcmUgbWVudGlvbmVkIiwsLCwsLCwsLCwsVW5rbm93biwiTWlzdHJhbCBPQ1IgaXMgYW4gT3B0aWNhbCBDaGFyYWN0ZXIgUmVjb2duaXRpb24gQVBJIHRoYXQgc2V0cyBhIG5ldyBzdGFuZGFyZCBpbiBkb2N1bWVudCB1bmRlcnN0YW5kaW5nLiBVbmxpa2Ugb3RoZXIgbW9kZWxzLCBNaXN0cmFsIE9DUiBjb21wcmVoZW5kcyBlYWNoIGVsZW1lbnQgb2YgZG9jdW1lbnRz4oCUbWVkaWEsIHRleHQsIHRhYmxlcywgZXF1YXRpb25z4oCUd2l0aCB1bnByZWNlZGVudGVkIGFjY3VyYWN5IGFuZCBjb2duaXRpb24uIEl0IHRha2VzIGltYWdlcyBhbmQgUERGcyBhcyBpbnB1dCBhbmQgZXh0cmFjdHMgY29udGVudCBpbiBhbiBvcmRlcmVkIGludGVybGVhdmVkIHRleHQgYW5kIGltYWdlcy4iLCwsQVBJIGFjY2VzcyxGcmFuY2UsLCwsLCwyMDI1LTExLTI4IDExOjUyOjEzKzAwOjAwLCwsLCwsSW5kdXN0cnksLCwsLFVucmVsZWFzZWQsYXZhaWxhYmxlIG9uIGxhIFBsYXRlZm9ybWUsLCwsLCwsLCwsLCxObwpKYW1iYSAxLjYgTWluaSxMYW5ndWFnZSwiTGFuZ3VhZ2UgbW9kZWxpbmcvZ2VuZXJhdGlvbixRdWVzdGlvbiBhbnN3ZXJpbmcsQ29kZSBnZW5lcmF0aW9uLFJldHJpZXZhbC1hdWdtZW50ZWQgZ2VuZXJhdGlvbixDaGF0LFF1YW50aXRhdGl2ZSByZWFzb25pbmcsVGFibGUgdGFza3MsVHJhbnNsYXRpb24iLEFJMjEgTGFicywsMjAyNS0wMy0wNixBSTIx4oCZcyBKYW1iYSAxLjY6IFRoZSBCZXN0IE9wZW4gTW9kZWwgZm9yIFByaXZhdGUgRW50ZXJwcmlzZSBEZXBsb3ltZW50LGh0dHBzOi8vd3d3LmFpMjEuY29tL2Jsb2cvaW50cm9kdWNpbmctamFtYmEtMS02LywsLCw1MjAwMDAwMDAwMC4wLDEyQiBhY3RpdmUvNTJCIHRvdGFsLCwsLCwsLCwsQ29uZmlkZW50LCJCdWlsdCB3aXRoIGh5YnJpZCBTU00tVHJhbnNmb3JtZXIgYXJjaGl0ZWN0dXJlLCB0aGUgSmFtYmEgMS42IGZhbWlseSBvZiBtb2RlbHMgb3V0cGVyZm9ybSBvdGhlciBvcGVuLCBpbnN0cnVjdGlvbi1mb2xsb3dpbmcgZm91bmRhdGlvbiBtb2RlbHMgb24gcXVhbGl0eSwgc3BlZWQsIGFuZCBsb25nIGNvbnRleHQgcGVyZm9ybWFuY2UsIGFuZCByaXZhbCBsZWFkaW5nIGNsb3NlZCBtb2RlbHMgb24gcXVhbGl0eS4gQXMgb3BlbiBtb2RlbHMsIEphbWJhIE1pbmkgMS42ICgxMkIgYWN0aXZlLzUyQiB0b3RhbCkgYW5kIEphbWJhIExhcmdlIDEuNiAoOTRCIGFjdGl2ZS8zOThCIHRvdGFsKSBhcmUgYXZhaWxhYmxlIGZvciBwcml2YXRlIGRlcGxveW1lbnQsIGVpdGhlciBpbiBWUEMgb3Igb24tcHJlbWlzZSwgYW5kIGRlbW9uc3RyYXRlIHN1cGVyaW9yIHBlcmZvcm1hbmNlIG9uIHRoZSBraW5kIG9mIGxvbmcgY29udGV4dCB0YXNrcyB0aGF0IG1hdHRlciBtb3N0IHRvIGVudGVycHJpc2VzLCBzdWNoIGFzIFJBRyB3b3JrZmxvd3MgYW5kIGdyb3VuZGVkIHF1ZXN0aW9uIGFuc3dlcmluZyBhY3Jvc3MgbGVuZ3RoeSBkb2N1bWVudHMuIiwsLE9wZW4gd2VpZ2h0cyAocmVzdHJpY3RlZCB1c2UpLElzcmFlbCwsLCwsLDIwMjUtMTEtMjggMTE6NTI6MTMrMDA6MDAsLCwsLCxJbmR1c3RyeSwsLCwsVW5yZWxlYXNlZCwiSmFtYmEgT3BlbiBNb2RlbCBMaWNlbnNlIEFncmVlbWVudCAoJDUwTSBpbiBhbm51YWwgcmV2ZW51ZSBjYXAgZm9yIGNvbW1lcmNpYWwgdXNlKToKaHR0cHM6Ly9odWdnaW5nZmFjZS5jby9haTIxbGFicy9BSTIxLUphbWJhLU1pbmktMS42IiwsLCwsLCwsYWkyMWxhYnMsLCwsWWVzCkphbWJhIDEuNiBMYXJnZSxMYW5ndWFnZSwiTGFuZ3VhZ2UgbW9kZWxpbmcvZ2VuZXJhdGlvbixRdWVzdGlvbiBhbnN3ZXJpbmcsQ29kZSBnZW5lcmF0aW9uLFJldHJpZXZhbC1hdWdtZW50ZWQgZ2VuZXJhdGlvbixDaGF0LFF1YW50aXRhdGl2ZSByZWFzb25pbmcsVGFibGUgdGFza3MsVHJhbnNsYXRpb24iLEFJMjEgTGFicywsMjAyNS0wMy0wNixBSTIx4oCZcyBKYW1iYSAxLjY6IFRoZSBCZXN0IE9wZW4gTW9kZWwgZm9yIFByaXZhdGUgRW50ZXJwcmlzZSBEZXBsb3ltZW50LGh0dHBzOi8vd3d3LmFpMjEuY29tL2Jsb2cvaW50cm9kdWNpbmctamFtYmEtMS02LywsLCwzOTgwMDAwMDAwMDAuMCw5NEIgYWN0aXZlLzM5OEIgdG90YWwsLCwsLCwsLCxDb25maWRlbnQsIlRvZGF5LCB3ZeKAmXJlIGludHJvZHVjaW5nIEphbWJhIDEuNiwgdGhlIGJlc3Qgb3BlbiBtb2RlbCBmYW1pbHkgb24gdGhlIG1hcmtldCBmb3IgZW50ZXJwcmlzZSBkZXBsb3ltZW50LCBvZmZlcmluZzoKCkxlYWRpbmcgb3BlbiBtb2RlbCBxdWFsaXR5OiBKYW1iYSBMYXJnZSAxLjYgb3V0cGVyZm9ybXMgTWlzdHJhbCBMYXJnZSAyLCBMbGFtYSAzLjMgNzBCLCBhbmQgQ29tbWFuZCBSKyBvbiBxdWFsaXR5LCBhbmQgSmFtYmEgTWluaSAxLjYgb3V0cGVyZm9ybXMgTWluaXN0cmFsIDhCLCBMbGFtYSAzLjEgOEIsIGFuZCBDb21tYW5kIFI3Qi4gClVucGFyYWxsZWxlZCBsb25nIGNvbnRleHQgcGVyZm9ybWFuY2U6IFdpdGggYSBjb250ZXh0IHdpbmRvdyBvZiAyNTZLIGFuZCBoeWJyaWQgU1NNLVRyYW5zZm9ybWVyIGFyY2hpdGVjdHVyZSwgSmFtYmEgMS42IGV4Y2VscyBhdCBSQUcgYW5kIGxvbmcgY29udGV4dCBncm91bmRlZCBxdWVzdGlvbiBhbnN3ZXJpbmcgdGFza3MuCkZsZXhpYmxlIGRlcGxveW1lbnQ6IEluIGFkZGl0aW9uIHRvIEFJMjEgU3R1ZGlvLCB0aGUgbW9kZWxzIGFyZSBhdmFpbGFibGUgdG8gZG93bmxvYWQgZnJvbSBIdWdnaW5nIEZhY2UgYW5kIGRlcGxveSBwcml2YXRlbHkgb24tcHJlbSBvciBpbi1WUEMsIHdpdGggbW9yZSBkZXBsb3ltZW50IG9wdGlvbnMgY29taW5nIHNvb24uIiwsLE9wZW4gd2VpZ2h0cyAocmVzdHJpY3RlZCB1c2UpLElzcmFlbCwsLCwsLDIwMjUtMTEtMjggMTE6NTI6MTMrMDA6MDAsLCwsLCxJbmR1c3RyeSwsLCwsVW5yZWxlYXNlZCwiSmFtYmEgT3BlbiBNb2RlbCBMaWNlbnNlIEFncmVlbWVudCAoJDUwTSBpbiBhbm51YWwgcmV2ZW51ZSBjYXAgZm9yIGNvbW1lcmNpYWwgdXNlKToKaHR0cHM6Ly9odWdnaW5nZmFjZS5jby9haTIxbGFicy9BSTIxLUphbWJhLUxhcmdlLTEuNiIsLCwsLCwsLGFpMjFsYWJzLCwsLFllcwpDaGFyYWN0ZXItMywiVmlkZW8sQXVkaW8iLCJWaWRlbyBnZW5lcmF0aW9uLFRleHQtdG8tdmlkZW8iLEhlZHJhIEFJLCwyMDI1LTAzLTA2LEhlZHJhIFN0dWRpbyBhbmQgQ2hhcmFjdGVyLTMgaXMgaGVyZS4gQSBuZXcgZ2VuZXJhdGlvbiBvZiBBSS1uYXRpdmUgdmlkZW8gY3JlYXRpb24uLGh0dHBzOi8vd3d3LmxpbmtlZGlu</x:v>
      </x:c>
    </x:row>
    <x:row r="49" ht="18" customHeight="1">
      <x:c r="A49" s="17" t="n">
        <x:v>44</x:v>
      </x:c>
      <x:c r="B49" s="17" t="n">
        <x:v>309</x:v>
      </x:c>
      <x:c r="C49" s="94" t="str">
        <x:v>LmNvbS9wb3N0cy9oZWRyYS1sYWJzX2ludHJvZHVjaW5nLWhlZHJhLXN0dWRpby1hbmQtY2hhcmFjdGVyLTMtYWN0aXZpdHktNzMwMzQ3MDE1ODg0MzM3OTcxMi1Hanh5LCwsLCwsLCwsLCwsLCxVbmtub3duLCJJbnRyb2R1Y2luZyBIZWRyYSBTdHVkaW8gYW5kIENoYXJhY3Rlci0zLiBBIG5ldyBnZW5lcmF0aW9uIG9mIEFJLW5hdGl2ZSB2aWRlbyBjcmVhdGlvbi4KCkNoYXJhY3Rlci0zIGlzIHRoZSBmaXJzdCBvbW5pbW9kYWwgbW9kZWwgaW4gcHJvZHVjdGlvbi4gSXQgZG9lc27igJl0IGp1c3QgcGllY2UgdG9nZXRoZXIgdGV4dCwgaW1hZ2UsIGFuZCBhdWRpb+KAlGl0IHVuZGVyc3RhbmRzIHRoZW0gdG9nZXRoZXIgYW5kIGNyZWF0ZXMgdmlkZW9zIHRoYXQgZmVlbCBtb3JlIG5hdHVyYWwsIGV4cHJlc3NpdmUsIGFuZCBpbnRlbGxpZ2VudC4gSW5jbHVkaW5nIGZ1bGwgYm9keSBtb3ZlbWVudCBhbmQgcmVhbGlzdGljIGdlc3R1cmVzLiAKCldl4oCZcmUgbWFraW5nIHRoaXMgdGVjaG5vbG9neSBlYXN5IHRvIHVzZSBpbiB0aGUgbmV3IEhlZHJhIFN0dWRpbywgd2hpY2ggYnJpbmdzIHRvZ2V0aGVyIENoYXJhY3Rlci0zIGFuZCBvdGhlciBsZWFkaW5nIEFJIHRvb2xzIGluIG9uZSBwbGF0Zm9ybSwgc28gY3JlYXRvcnMgY2FuIGZvY3VzIG9uIGlkZWFzIGluc3RlYWQgb2YgY29tcGxpY2F0ZWQgd29ya2Zsb3dzLgoKV2l0aCBIZWRyYSBTdHVkaW8sIHlvdSBjYW46Ci0gQ3JlYXRlIHRhbGtpbmcsIHNpbmdpbmcsIG9yIHJhcHBpbmcgdmlkZW9zIHdpdGggQ2hhcmFjdGVyLTMKLSBUdXJuIHRleHQgb3IgYXVkaW8gaW50byB2aWRlbyB3aXRob3V0IHRlY2huaWNhbCBiYXJyaWVycwotIENyZWF0ZSBib3RoIGNoYXJhY3RlcnMgYW5kIGdlbmVyYWwtcHVycG9zZSBpbWFnZXMgb3IgdmlkZW9zCi0gQWRkIGR5bmFtaWMgYmFja2dyb3VuZHMgYW5kIHRleHQtdG8tZW1vdGlvbiwgaW50ZWdyYXRpbmcgdGhlIGJlc3QgQUkgbW9kZWxzIGZvciByaWNoZXIgc3Rvcnl0ZWxsaW5nCgpDaGFyYWN0ZXItMyBzZXRzIGEgbmV3IHN0YW5kYXJkIGZvciBBSSB2aWRlby4gQW5kIEhlZHJhIFN0dWRpbyBtYWtlcyBpdCBhY2Nlc3NpYmxlLiBCb3RoIGFyZSBhdmFpbGFibGUgbm93IGF0IGh0dHBzOi8vd3d3LmhlZHJhLmNvbS8iLCwsT3BlbiB3ZWlnaHRzIChub24tY29tbWVyY2lhbCksVW5pdGVkIFN0YXRlcyBvZiBBbWVyaWNhLCwsLCwsMjAyNS0xMS0yOCAxMTo1MjoxMyswMDowMCwsLCwsLEluZHVzdHJ5LCwsLCxVbnJlbGVhc2VkLCwsLCwsLCwsLCwsLFllcwpMVFgtVmlkZW8tMC45LjUuIDJCLFZpZGVvLCJWaWRlbyBnZW5lcmF0aW9uLFRleHQtdG8tdmlkZW8sSW1hZ2UtdG8tdmlkZW8iLExpZ2h0cmlja3MsLDIwMjUtMDMtMDUsUmVsZWFzZSBhIG5ldyBjaGVja3BvaW50IHYwLjkuNSB3aXRoIGltcHJvdmVkIHF1YWxpdHksaHR0cHM6Ly9odWdnaW5nZmFjZS5jby9MaWdodHJpY2tzL0xUWC1WaWRlby0wLjkuNSwsLCwxOTAwMDAwMDAwLjAsLCwsLCwsLCwsQ29uZmlkZW50LCJNYXJjaCwgNXRoLCAyMDI1OiBOZXcgY2hlY2twb2ludCB2MC45LjUKTmV3IGxpY2Vuc2UgZm9yIGNvbW1lcmNpYWwgdXNlIChPcGVuUmFpbC1NKQpSZWxlYXNlIGEgbmV3IGNoZWNrcG9pbnQgdjAuOS41IHdpdGggaW1wcm92ZWQgcXVhbGl0eQpTdXBwb3J0IGtleWZyYW1lcyBhbmQgdmlkZW8gZXh0ZW5zaW9uClN1cHBvcnQgaGlnaGVyIHJlc29sdXRpb25zCkltcHJvdmVkIHByb21wdCB1bmRlcnN0YW5kaW5nCkltcHJvdmVkIFZBRQpOZXcgb25saW5lIHdlYiBhcHAgaW4gTFRYLVN0dWRpbwpBdXRvbWF0aWMgcHJvbXB0IGVuaGFuY2VtZW50IiwsLE9wZW4gd2VpZ2h0cyAocmVzdHJpY3RlZCB1c2UpLElzcmFlbCwsLCwsLDIwMjUtMTEtMjggMTE6NTI6MTMrMDA6MDAsLCwsLCxJbmR1c3RyeSwsLCwsVW5yZWxlYXNlZCwibGljZW5zZSBmb3IgY29tbWVyY2lhbCB1c2UgKE9wZW5SYWlsLU0pIC0gdGVybWluYXRpb24gcmlnaHRzCmh0dHBzOi8vaHVnZ2luZ2ZhY2UuY28vTGlnaHRyaWNrcy9MVFgtVmlkZW8tMC45LjUKCkFwYWNoZSAyLjAgZm9yIGluZmVyZW5jZSBhbmQgZmluZS10dW5pbmcgY29kZToKaHR0cHM6Ly9naXRodWIuY29tL0xpZ2h0cmlja3MvTFRYLVZpZGVvIiwsLCwsLCwsTGlnaHRyaWNrcywsLCxZZXMKUGhpLTQgTWluaSxMYW5ndWFnZSwiTGFuZ3VhZ2UgbW9kZWxpbmcvZ2VuZXJhdGlvbixWaXN1YWwgcXVlc3Rpb24gYW5zd2VyaW5nLENvZGUgZ2VuZXJhdGlvbixRdWFudGl0YXRpdmUgcmVhc29uaW5nLFRyYW5zbGF0aW9uIixNaWNyb3NvZnQsIkFiZGVscmFobWFuIEFib3VlbGVuaW4sIEF0YWJhayBBc2hmYXEsIEFkYW0gQXRraW5zb24sIEhhbnkgQXdhZGFsbGEsIE5ndXllbiBCYWNoLCBKaWFubWluIEJhbywgQWxvbiBCZW5oYWltLCBNYXJ0aW4gQ2FpLCBWaXNocmF2IENoYXVkaGFyeSwgQ29uZ2NvbmcgQ2hlbiwgRG9uZyBDaGVuLCBEb25nZG9uZyBDaGVuLCBKdW5rdW4gQ2hlbiwgV2Vpemh1IENoZW4sIFllbi1DaHVuIENoZW4sIFlpLWxpbmcgQ2hlbiwgUWkgRGFpLCBYaXlhbmcgRGFpLCBSdWNoYW8gRmFuLCBNZWkgR2FvLCBNaW4gR2FvLCBBbWl0IEdhcmcsIEFiaGlzaGVrIEdvc3dhbWksIEp1bmhlbmcgSGFvLCBBbXIgSGVuZHksIFl1eHVhbiBIdSwgWGluIEppbiwgTWFobW91ZCBLaGFkZW1pLCBEb25nd29vIEtpbSwgWW91bmcgSmluIEtpbSwgR2luYSBMZWUsIEppbnl1IExpLCBZdW5zaGVuZyBMaSwgQ2hlbiBMaWFuZywgWGlodWkgTGluLCBaZXFpIExpbiwgTWVuZ2NoZW4gTGl1LCBZYW5nIExpdSwgR2lsc2luaWEgTG9wZXosIENob25nIEx1bywgUGl5dXNoIE1hZGFuLCBWYWRpbSBNYXphbG92LCBBbGkgTW91c2F2aSwgQW5oIE5ndXllbiwgSmluZyBQYW4sIERhbmllbCBQZXJlei1CZWNrZXIsIEphY29iIFBsYXRpbiwgVGhvbWFzIFBvcnRldCwgS2FpIFFpdSwgQm8gUmVuLCBMaWxpYW5nIFJlbiwgU2FtYnVkZGhhIFJveSwgTmluZyBTaGFuZywgWWVsb25nIFNoZW4sIFNha3NoYW0gU2luZ2hhbCwgU3ViaG9qaXQgU29tLCBYaWEgU29uZywgVGV0eWFuYSBTeWNoLCBQcmFuZWV0aGEgVmFkZGFtYW51LCBTaHVvaGFuZyBXYW5nLCBZaW1pbmcgV2FuZywgWmhlbmdoYW8gV2FuZywgSGFpYmluIFd1LCBIYW9yYW4gWHUsIFdlaWppYW4gWHUsIFlpZmFuIFlhbmcsIFppeWkgWWFuZywgRG9uZ2hhbiBZdSwgSXNobWFtIFphYmlyLCBKaWFud2VuIFpoYW5nLCBMaSBMeW5hIFpoYW5nLCBZdW5hbiBaaGFuZywgWGlyZW4gWmhvdSIsMjAyNS0wMy0wMyxQaGktNC1NaW5pIFRlY2huaWNhbCBSZXBvcnQ6IENvbXBhY3QgeWV0IFBvd2VyZnVsIE11bHRpbW9kYWwgTGFuZ3VhZ2UgTW9kZWxzIHZpYSBNaXh0dXJlLW9mLUxvUkFzLGh0dHBzOi8vYXJ4aXYub3JnL2Ficy8yNTAzLjAxNzQzLCwsLDM4MDAwMDAwMDAuMCwiMy44LWJpbGxpb24KZGVuc2UgZGVjb2Rlci1vbmx5IFRyYW5zZm9ybWVyIG1vZGVsIiw5Ljk1NjE1OTZlKzIyLCI2TkQgPSA2IEZMT1AgLyB0b2tlbiAvIHBhcmFtZXRlciAqIDM4MDAwMDAwMDAgcGFyYW1ldGVycyAqIDUwMDAwMDAwMDAwMDAgdG9rZW5zID0gMS4xNGUrMjMgRkxPUAoKNTEyIEdQVXMgKiAzMTIwMDAwMDAwMDAwMDAgRkxPUCAvIHNlYyAqIDUwNCBob3VycyAqIDM2MDAgc2VjIC8gaG91ciAqIDAuMyBbYXNzdW1lZCB1dGlsaXphdGlvbl0gPSA4LjY5NTE4NTRlKzIyIEZMT1AKCmdlb21ldHJpYyBtZWFuOiAKc3FydCgxLjE0ZSsyMyo4LjY5NTE4NTRlKzIyKSA9IDkuOTU2MTU5NmUrMjIiLDUwMDAwMDAwMDAwMDAsIiIiV2l0aCB0aGVzZSB0ZWNobmlxdWVzLCB3ZSBidWlsdCB0aGUgNSB0cmlsbGlvbiBwcmUtdHJhaW5pbmcgZGF0YSBjb3JwdXMiIiIsNTA0LjAsMjEgZGF5cyAqIDI0IGhvdXJzIC8gZGF5ID0gNTA0IGhvdXJzLE5WSURJQSBBMTAwIFNYTTQgODAgR0IsLENvbmZpZGVudCwiV2UgaW50cm9kdWNlIFBoaS00LU1pbmkgYW5kIFBoaS00LU11bHRpbW9kYWwsIGNvbXBhY3QgeWV0IGhpZ2hseSBjYXBhYmxlIGxhbmd1YWdlIGFuZCBtdWx0aW1vZGFsIG1vZGVscy4gUGhpLTQtTWluaSBpcyBhIDMuOC1iaWxsaW9uLXBhcmFtZXRlciBsYW5ndWFnZSBtb2RlbCB0cmFpbmVkIG9uIGhpZ2gtcXVhbGl0eSB3ZWIgYW5kIHN5bnRoZXRpYyBkYXRhLCBzaWduaWZpY2FudGx5IG91dHBlcmZvcm1pbmcgcmVjZW50IG9wZW4tc291cmNlIG1vZGVscyBvZiBzaW1pbGFyIHNpemUgYW5kIG1hdGNoaW5nIHRoZSBwZXJmb3JtYW5jZSBvZiBtb2RlbHMgdHdpY2UgaXRzIHNpemUgb24gbWF0aCBhbmQgY29kaW5nIHRhc2tzIHJlcXVpcmluZyBjb21wbGV4IHJlYXNvbmluZy4gVGhpcyBhY2hpZXZlbWVudCBpcyBkcml2ZW4gYnkgYSBjYXJlZnVsbHkgY3VyYXRlZCBzeW50aGV0aWMgZGF0YSByZWNpcGUgZW1waGFzaXppbmcgaGlnaC1xdWFsaXR5IG1hdGggYW5kIGNvZGluZyBkYXRhc2V0cy4gQ29tcGFyZWQgdG8gaXRzIHByZWRlY2Vzc29yLCBQaGktMy41LU1pbmksIFBoaS00LU1pbmkgZmVhdHVyZXMgYW4gZXhwYW5kZWQgdm9jYWJ1bGFyeSBzaXplIG9mIDIwMEsgdG9rZW5zIHRvIGJldHRlciBzdXBwb3J0IG11bHRpbGluZ3VhbCBhcHBsaWNhdGlvbnMsIGFzIHdlbGwgYXMgZ3JvdXAgcXVlcnkgYXR0ZW50aW9uIGZvciBtb3JlIGVmZmljaWVudCBsb25nLXNlcXVlbmNlIGdlbmVyYXRpb24uIFBoaS00LU11bHRpbW9kYWwgaXMgYSBtdWx0aW1vZGFsIG1vZGVsIHRoYXQgaW50ZWdyYXRlcyB0ZXh0LCB2aXNpb24sIGFuZCBzcGVlY2gvYXVkaW8gaW5wdXQgbW9kYWxpdGllcyBpbnRvIGEgc2luZ2xlIG1vZGVsLiBJdHMgbm92ZWwgbW9kYWxpdHkgZXh0ZW5zaW9uIGFwcHJvYWNoIGxldmVyYWdlcyBMb1JBIGFkYXB0ZXJzIGFuZCBtb2RhbGl0eS1zcGVjaWZpYyByb3V0ZXJzIHRvIGFsbG93IG11bHRpcGxlIGluZmVyZW5jZSBtb2RlcyBjb21iaW5pbmcgdmFyaW91cyBtb2RhbGl0aWVzIHdpdGhvdXQgaW50ZXJmZXJlbmNlLiBGb3IgZXhhbXBsZSwgaXQgbm93IHJhbmtzIGZpcnN0IGluIHRoZSBPcGVuQVNSIGxlYWRlcmJvYXJkIHRvIGRhdGUsIGFsdGhvdWdoIHRoZSBMb1JBIGNvbXBvbmVudCBvZiB0aGUgc3BlZWNoL2F1ZGlvIG1vZGFsaXR5IGhhcyBqdXN0IDQ2MCBtaWxsaW9uIHBhcmFtZXRlcnMuIFBoaS00LU11bHRpbW9kYWwgc3VwcG9ydHMgc2NlbmFyaW9zIGludm9sdmluZyAodmlzaW9uICsgbGFuZ3VhZ2UpLCAodmlzaW9uICsgc3BlZWNoKSwgYW5kIChzcGVlY2gvYXVkaW8pIGlucHV0cywgb3V0cGVyZm9ybWluZyBsYXJnZXIgdmlzaW9uLWxhbmd1YWdlIGFuZCBzcGVlY2gtbGFuZ3VhZ2UgbW9kZWxzIG9uIGEgd2lkZSByYW5nZSBvZiB0YXNrcy4gQWRkaXRpb25hbGx5LCB3ZSBleHBlcmltZW50IHRvIGZ1cnRoZXIgdHJhaW4gUGhpLTQtTWluaSB0byBlbmhhbmNlIGl0cyByZWFzb25pbmcgY2FwYWJpbGl0aWVzLiBEZXNwaXRlIGl0cyBjb21wYWN0IDMuOC1iaWxsaW9uLXBhcmFtZXRlciBzaXplLCB0aGlzIGV4cGVyaW1lbnRhbCB2ZXJzaW9uIGFjaGlldmVzIHJlYXNvbmluZyBwZXJmb3JtYW5jZSBvbiBwYXIgd2l0aCBvciBzdXJwYXNzaW5nIHNpZ25pZmljYW50bHkgbGFyZ2VyIG1vZGVscywgaW5jbHVkaW5nIERlZXBTZWVrLVIxLURpc3RpbGwtUXdlbi03QiBhbmQgRGVlcFNlZWstUjEtRGlzdGlsbC1MbGFtYS04Qi4iLCwsT3BlbiB3ZWlnaHRzICh1bnJlc3RyaWN0ZWQpLFVuaXRlZCBTdGF0ZXMgb2YgQW1lcmljYSwsLCw1MTIuMCwsMjAyNS0xMS0yOCAxMTo1MjoxMyswMDowMCwsLCwsLEluZHVzdHJ5LCwsLCxVbnJlbGVhc2VkLCJ0aGUgaW5zdHJ1Y3QgbW9kZWwgaXMgdW5kZXIgTUlUIGxpY2Vuc2Ugb24gaHVnZ2luZyBmYWNlIApodHRwczovL2h1Z2dpbmdmYWNlLmNvL21pY3Jvc29mdC9QaGktNC1taW5pLWluc3RydWN0IixUcnVlLCwsLCw0MDE5NzIuNTk5NjY0NDI4OCwiT3BlcmF0aW9uIGNvdW50aW5nLEhhcmR3YXJlIixtaWNyb3NvZnQsLCwsWWVzClBoaS00LU11bHRpbW9kYWwsIk11bHRpbW9kYWwsTGFuZ3VhZ2UsVmlzaW9uLFNwZWVjaCIsIkxhbmd1YWdlIG1vZGVsaW5nL2dlbmVyYXRpb24sUXVlc3Rpb24gYW5zd2VyaW5nLFZpc3VhbCBxdWVzdGlvbiBhbnN3ZXJpbmcsU3BlZWNoIHJlY29nbml0aW9uIChBU1IpLFRyYW5zbGF0aW9uLEF1ZGlvIHF1ZXN0aW9uIGFuc3dlcmluZyxDaGFyYWN0ZXIgcmVjb2duaXRpb24gKE9DUikiLE1pY3Jvc29mdCwiQWJkZWxyYWhtYW4gQWJvdWVsZW5pbiwgQXRhYmFrIEFzaGZhcSwgQWRhbSBBdGtpbnNvbiwgSGFueSBBd2FkYWxsYSwgTmd1eWVuIEJhY2gsIEppYW5taW4gQmFvLCBBbG9uIEJlbmhhaW0sIE1hcnRpbiBDYWksIFZpc2hyYXYgQ2hhdWRoYXJ5LCBDb25nY29uZyBDaGVuLCBEb25nIENoZW4sIERvbmdkb25nIENoZW4sIEp1bmt1biBDaGVuLCBXZWl6aHUgQ2hlbiwgWWVuLUNodW4gQ2hlbiwgWWktbGluZyBDaGVuLCBRaSBEYWksIFhpeWFuZyBEYWksIFJ1Y2hhbyBGYW4sIE1laSBHYW8sIE1pbiBHYW8sIEFtaXQgR2FyZywgQWJoaXNoZWsgR29zd2FtaSwgSnVuaGVuZyBIYW8sIEFtciBIZW5keSwgWXV4dWFuIEh1LCBYaW4gSmluLCBNYWhtb3VkIEtoYWRlbWksIERvbmd3b28gS2ltLCBZb3VuZyBKaW4gS2ltLCBHaW5hIExlZSwgSmlueXUgTGksIFl1bnNoZW5nIExpLCBDaGVuIExpYW5nLCBYaWh1aSBMaW4sIFplcWkgTGluLCBNZW5nY2hlbiBMaXUsIFlhbmcgTGl1LCBHaWxzaW5pYSBMb3BleiwgQ2hvbmcgTHVvLCBQaXl1c2ggTWFkYW4sIFZhZGltIE1hemFsb3YsIEFsaSBNb3VzYXZpLCBBbmggTmd1eWVuLCBKaW5nIFBhbiwgRGFuaWVsIFBlcmV6LUJlY2tlciwgSmFjb2IgUGxhdGluLCBUaG9tYXMgUG9ydGV0LCBLYWkgUWl1LCBCbyBSZW4sIExpbGlhbmcgUmVuLCBTYW1idWRkaGEgUm95LCBOaW5nIFNoYW5nLCBZZWxvbmcgU2hlbiwgU2Frc2hhbSBTaW5naGFsLCBTdWJob2ppdCBTb20sIFhpYSBTb25nLCBUZXR5YW5hIFN5Y2gsIFByYW5lZXRoYSBWYWRkYW1hbnUsIFNodW9oYW5nIFdhbmcsIFlpbWluZyBXYW5nLCBaaGVuZ2hhbyBXYW5nLCBIYWliaW4gV3UsIEhhb3JhbiBYdSwgV2VpamlhbiBYdSwgWWlmYW4gWWFuZywgWml5aSBZYW5nLCBEb25naGFuIFl1LCBJc2htYW0gWmFiaXIsIEppYW53ZW4gWmhhbmcsIExpIEx5bmEgWmhhbmcsIFl1bmFuIFpoYW5nLCBYaXJlbiBaaG91IiwyMDI1LTAzLTAzLFBoaS00LU1pbmkgVGVjaG5pY2FsIFJlcG9ydDogQ29tcGFjdCB5ZXQgUG93ZXJmdWwgTXVsdGltb2RhbCBMYW5ndWFnZSBNb2RlbHMgdmlhIE1peHR1cmUtb2YtTG9SQXMsaHR0cHM6Ly9hcnhpdi5vcmcvYWJzLzI1MDMuMDE3NDMsLCwsNTYwMDAwMDAwMC4wLCI1LjZCCgoxLiBiYXNlOiBQaGktNCBNaW5pICgzLjhiIHBhcmFtZXRlcnMpIAoyLiAiIlRoZSBhdWRpbyBlbmNvZGVyIGFuZCBwcm9qZWN0b3IgaW50cm9kdWNlIDQ2ME0gcGFyYW1ldGVycyB3aGlsZSBMb1JBQSBjb25zdW1lcyBhbm90aGVyIDQ2ME0gcGFyYW1ldGVycy4iIgozLiAiIlRoZSBpbWFnZSBlbmNvZGVyIGFuZCBwcm9qZWN0b3IgaW50cm9kdWNlIDQ0ME0gbW9kZWwgcGFyYW1ldGVycyB3aGlsZSB0aGUgdmlzaW9uIGFkYXB0ZXIgTG9SQVYgY29uc3VtZXMgYW5vdGhlciAzNzBNIG1vZGVsIHBhcmFtZXRlcnMuIiIiLDEuMTg1MjUxOWUrMjMsIjEuMTRlKzIzIChiYXNlIG1vZGVsIHRyYWluaW5nIGNvbXB1dGUpICsgNy4xNzI0ZSsyMSAoZmluZXR1bmUgY29tcHV0ZSkgPSAxLjIxMTcyNGUrMjMKCkhGIGluc3RydWN0IG1vZGVsOgoiIkdQVXM6IDUxMiBBMTAwLTgwRwpUcmFpbmluZyB0aW1lOiAyOCBkYXlzIiIKCjUxMiBHUFVzICogMzEyMDAwMDAwMDAwMDAwIEZMT1AgLyBzZWMgKiAyOCBkYXlzICogMjQgaG91cnMgLyBkYXkgKiAzNjAwIHNlYyAvIGhvdXIgKiAwLjMgW2Fzc3VtZWQgdXRpbGl6YXRpb25dID0gMS4xNTkzNTgxZSsyMyBGTE9QCgpnZW9tZXRyaWMgbWVhbjogCnNxcnQoMS4yMTE3MjRlKzIzICogMS4xNTkzNTgxZSsyMykgPSAxLjE4NTI1MTllKzIzIiwsIiIiVGhlIHByZS10cmFpbmluZyBwcm9jZXNzIGludm9sdmVzIGEgdG90YWwgb2YgMC41VCB0b2tlbnMsIGNvbWJpbmluZyBib3RoIHZpc3VhbCBhbmQgdGV4dHVhbCBlbGVtZW50cy4iIgoKIiJUbyBwcmUtdHJhaW4gdGhlIGFkYXB0ZXIgYW5kIHJlZHVjZSB0aGUgbW9kYWxpdHkgZ2FwIGJldHdlZW4KdGhlIHNwZWVjaCBhbmQgdGV4dCBzZXF1ZW5jZXMsIHdlIGN1cmF0ZSBhIGRhdGFzZXQgb2YgYXBwcm94aW1hdGVseSAyTSBob3VycyBvZiBhbm9ueW1pemVkIGluLWhvdXNlIHNwZWVjaC10ZXh0IHBhaXJzIHdpdGggc3Ryb25nL3dlYWsgQVNSIHN1cGVydmlzaW9ucywgY292ZXJpbmcgdGhlIGVpZ2h0IHN1cHBvcnRlZCBsYW5ndWFnZXMiIgoKIiJOb3RlIHRoYXQgdGhlIHNwZWVjaCB0b2tlbiByYXRlIGlzIDgwbXMsIGluZGljYXRpbmcgNzUwIHRva2VucyBmb3IgMS1taW51dGUgYXVkaW8uIiIKCjIqMTBeNiBob3VycyAqIDYwIG1pbiAvIGhvdXIgKiA3NTAgdG9rZW5zIC8gbWludXRlID0gOTBCIHRva2VucyAKCiIiQ29sbGVjdGl2ZWx5LCB0aGUgbXVsdGltb2RhbCBTRlQgZGF0YSBjb21wcmlzZXMgYXBwcm94aW1hdGVseSAwLjNUIHRva2Vucy4iIgoKIiJUbyB1bmxvY2sgdGhlIGluc3RydWN0aW9uIGZvbGxvd2luZyBjYXBhYmlsaXR5IG9mIFBoaS00LU11bHRpbW9kYWwgZm9yIHZhcmlldHkgb2Ygc3BlZWNoIGFuZCBhdWRpbyB0YXNrcywgd2UgY29udGludWUgdG8gdHJhaW4gdGhlIG1vZGVsIHdpdGggYWJvdXQgMTAwTSBjdXJhdGVkIHNwZWVjaCBhbmQgYXVkaW8gU0ZUIHNhbXBsZXMgKGFmdGVyIHdlaWdodGVkIHVwKSBhcyB0aGUgc3BlZWNoIHBvc3QtdHJhaW5pbmcgc3RhZ2UuIDwuLj4gV2UgY29uc2lkZXIgZGlmZmVyZW50IG1heGltdW0gYXVkaW8gbGVuZ3RocyBmb3IgZGlmZmVyZW50IHRhc2tzIGluIHBvc3QtdHJhaW5pbmcuIEZvciBzcGVlY2ggc3VtbWFyaXphdGlvbiB0YXNrLCB3ZSB0cmFpbiB1cCB0byAzMC1taW51dGUgYXVkaW8gKDIyLjVrIHRva2VucykuIEZvciBvdGhlciB0YXNrcywgdGhlIG1heGltdW0gYXVkaW8gZXhwb3NlZCBpbiB0cmFpbmluZyBpcyAzMHMgKDM3NSB0b2tlbnMpLiAiIiAKCmdlb21ldHJpYyBtZWFuIHNxcnQoMjI1MDAqMzc1KSB+IDI5MDAgdG9rZW5zIAoKMTAwTSAqIDI5MDAgPSAyLjkqMTBeMTEgPSAwLjI5VCB0b2tlbnMgCgpUT1RBTCB+MS4xVCB0b2tlbnMKCmZyb20gSEYgSW5zdHJ1Y3QgbW9kZWwgcmVwbzogCiIiVHJhaW5pbmcgZGF0YTogNVQgdG9rZW5zLCAyLjNNIHNwZWVjaCBob3VycywgYW5kIDEuMVQgaW1hZ2UtdGV4dCB0b2tlbnMiIgo1VCB0b2tlbnMgaXMgdGhlIGJhc2UtbW9kZWwgdHJhaW5pbmcgZGF0YXNldCBzaXplICIsNjcyLjAsMjQgaG91cnMgLyBkYXkgKiAyOCBkYXlzID0gNjcyIGhvdXJzLE5WSURJQSBBMTAwIFNYTTQgODAgR0IsLENvbmZpZGVudCwiV2UgaW50cm9kdWNlIFBoaS00LU1pbmkgYW5kIFBoaS00LU11bHRpbW9kYWwsIGNvbXBhY3QgeWV0IGhpZ2hseSBjYXBhYmxlIGxhbmd1YWdlIGFuZCBtdWx0aW1vZGFsIG1vZGVscy4gUGhpLTQtTWluaSBpcyBhIDMuOC1iaWxsaW9uLXBhcmFtZXRlciBsYW5ndWFnZSBtb2RlbCB0cmFpbmVkIG9uIGhpZ2gtcXVhbGl0eSB3ZWIgYW5kIHN5bnRoZXRpYyBkYXRhLCBzaWduaWZpY2FudGx5IG91dHBlcmZvcm1pbmcgcmVjZW50IG9wZW4tc291cmNlIG1vZGVscyBvZiBzaW1pbGFyIHNpemUgYW5kIG1hdGNoaW5nIHRoZSBwZXJmb3JtYW5jZSBvZiBtb2RlbHMgdHdpY2UgaXRzIHNpemUgb24gbWF0aCBhbmQgY29kaW5nIHRhc2tzIHJlcXVpcmluZyBjb21wbGV4IHJlYXNvbmluZy4gVGhpcyBhY2hpZXZlbWVudCBpcyBkcml2ZW4gYnkgYSBjYXJlZnVsbHkgY3VyYXRlZCBzeW50aGV0aWMgZGF0YSByZWNpcGUgZW1waGFzaXppbmcgaGlnaC1xdWFsaXR5IG1hdGggYW5kIGNvZGluZyBkYXRhc2V0cy4gQ29tcGFyZWQgdG8gaXRzIHByZWRlY2Vzc29yLCBQaGktMy41LU1pbmksIFBoaS00LU1pbmkgZmVhdHVyZXMgYW4gZXhwYW5kZWQgdm9jYWJ1bGFyeSBzaXplIG9mIDIwMEsgdG9rZW5zIHRvIGJldHRlciBzdXBwb3J0IG11bHRpbGluZ3VhbCBhcHBsaWNhdGlvbnMsIGFzIHdlbGwgYXMgZ3JvdXAgcXVlcnkgYXR0ZW50aW9uIGZvciBtb3JlIGVmZmljaWVudCBsb25nLXNlcXVlbmNlIGdlbmVyYXRpb24uIFBoaS00LU11bHRpbW9kYWwgaXMgYSBtdWx0aW1vZGFsIG1vZGVsIHRoYXQgaW50ZWdyYXRlcyB0ZXh0LCB2aXNpb24sIGFuZCBzcGVlY2gvYXVkaW8gaW5wdXQgbW9kYWxpdGllcyBpbnRvIGEgc2luZ2xlIG1vZGVsLiBJdHMgbm92ZWwgbW9kYWxpdHkgZXh0ZW5zaW9uIGFwcHJvYWNoIGxldmVyYWdlcyBMb1JBIGFkYXB0ZXJzIGFuZCBtb2RhbGl0eS1zcGVjaWZpYyByb3V0ZXJzIHRvIGFsbG93IG11bHRpcGxlIGluZmVyZW5jZSBtb2RlcyBjb21iaW5pbmcgdmFyaW91cyBtb2RhbGl0aWVzIHdpdGhvdXQgaW50ZXJmZXJlbmNlLiBGb3IgZXhhbXBsZSwgaXQgbm93IHJhbmtzIGZpcnN0IGluIHRoZSBPcGVuQVNSIGxlYWRlcmJvYXJkIHRvIGRhdGUsIGFsdGhvdWdoIHRoZSBMb1JBIGNvbXBvbmVudCBvZiB0aGUgc3BlZWNoL2F1ZGlvIG1vZGFsaXR5IGhhcyBqdXN0IDQ2MCBtaWxsaW9uIHBhcmFtZXRlcnMuIFBoaS00LU11bHRpbW9kYWwgc3VwcG9ydHMgc2NlbmFyaW9zIGludm9sdmluZyAodmlzaW9uICsgbGFuZ3VhZ2UpLCAodmlzaW9uICsgc3BlZWNoKSwgYW5kIChzcGVlY2gvYXVkaW8pIGlucHV0cywgb3V0cGVyZm9ybWluZyBsYXJnZXIgdmlzaW9uLWxhbmd1YWdlIGFuZCBzcGVlY2gtbGFuZ3VhZ2UgbW9kZWxzIG9uIGEgd2lkZSByYW5nZSBvZiB0YXNrcy4gQWRkaXRpb25hbGx5LCB3ZSBleHBlcmltZW50IHRvIGZ1cnRoZXIgdHJhaW4gUGhpLTQtTWluaSB0byBlbmhhbmNlIGl0cyByZWFzb25pbmcgY2FwYWJpbGl0aWVzLiBEZXNwaXRlIGl0cyBjb21wYWN0IDMuOC1iaWxsaW9uLXBhcmFtZXRlciBzaXplLCB0aGlzIGV4cGVyaW1lbnRhbCB2ZXJzaW9uIGFjaGlldmVzIHJlYXNvbmluZyBwZXJmb3JtYW5jZSBvbiBwYXIgd2l0aCBvciBzdXJwYXNzaW5nIHNpZ25pZmljYW50bHkgbGFyZ2VyIG1vZGVscywgaW5jbHVkaW5nIERlZXBTZWVrLVIxLURpc3RpbGwtUXdlbi03QiBhbmQgRGVlcFNlZWstUjEtRGlzdGlsbC1MbGFtYS04Qi4iLCwsT3BlbiB3ZWlnaHRzICh1bnJlc3RyaWN0ZWQpLFVuaXRlZCBTdGF0ZXMgb2YgQW1lcmljYSxQaGktNCBNaW5pLDcuMTcyNGUrMjEsIjMuOEIgZnJvemVuIHBhcmFtZXRlcnMgKEJhc2UgTE0pCgoxLiBWaXNpb24tTGFuZ3VhZ2UgVHJhaW5pbmcgKDAuNVQgdG9rZW5zKQkKODEwTSAoNDQwTSBJbWFnZSBFbmNvZGVyICsgUHJvamVjdG9yICsgMzcwTSBMb1JBX1YpCQoKNk5EID0gNiowLjUqMTBeMTIqODEwKjEwXjYgPSAyLjQzZSsyMQoKMi4gTXVsdGltb2RhbCBTRlQgKDAuM1QgdG9rZW5zKQkKODEwTQkKCjZORCA9IDYqMC4zKjEwXjEyKjgxMCoxMF42ID0gMS40NThlKzIxCgozLiBTcGVlY2ggUHJlLXRyYWluaW5nICgyTSBob3VycyA9IDkwQiB0b2tlbnMsIHNlZSBkYXRhc2V0IHNpemUgbm90ZXMpCQo0NjBNIChBdWRpbyBFbmNvZGVyICsgUHJvamVjdG9yKQkKCjZORCA9IDYqOTAqMTBeOSo0NjAqMTBeNiA9IDIuNDg0ZSsyMAoKNC4gU3BlZWNoIFBvc3QtdHJhaW5pbmcgKDEwME0gc2FtcGxlcyB+IDEuMVQgdG9rZW5zLCBzZWUgZGF0YXNldCBzaXplIG5vdGVzKQkKNDYwTSAoTG9SQV9BKQoKNk5EID0gNioxLjEqMTBeMTIqNDYwKjEwXjYgPSAzLjAzNmUrMjEKCjIuNDNlKzIxICsgMS40NThlKzIxICsgMi40ODRlKzIwICsgMy4wMzZlKzIxID0gNy4xNzI0ZSsyMQoiLDUxMi4wLCwyMDI1LTExLTI4IDExOjUyOjEzKzAwOjAwLCwsLCwsSW5kdXN0cnksLCwsLFVucmVsZWFzZWQsInRoZSBpbnN0cnVjdCBtb2RlbCBpcyB1bmRlciBNSVQgbGljZW5zZSBvbiBodWdnaW5nIGZhY2U6Cmh0dHBzOi8vaHVnZ2luZ2ZhY2UuY28vbWljcm9zb2Z0L1BoaS00LW11bHRpbW9kYWwtaW5zdHJ1Y3QiLFRydWUsLCwsLDQwMTk3Mi41OTk2NjQ0Mjg4LCJPcGVyYXRpb24gY291bnRpbmcsSGFyZHdhcmUiLG1pY3Jvc29mdCwsLCxZZXMKQXlhIFZpc2lvbiAzMkIsIk11bHRpbW9kYWwsVmlzaW9uLExhbmd1YWdlIiwiTGFuZ3VhZ2UgZ2VuZXJhdGlvbixJbWFnZSBjYXB0aW9uaW5nLFZpc3VhbCBxdWVzdGlvbiBhbnN3ZXJpbmcsTGFuZ3VhZ2UgbW9kZWxpbmcvZ2VuZXJhdGlvbixRdWVzdGlvbiBhbnN3ZXJpbmciLENvaGVyZSxDb2hlcmUgTGFicyBUZWFtLDIwMjUtMDMtMDMsQXlhIFZpc2lvbjogRXhwYW5kaW5nIHRoZSB3b3JsZHMgQUkgY2FuIHNlZSxodHRwczovL2NvaGVyZS5jb20vYmxvZy9heWEtdmlzaW9uLCwsLDMzMTAwMDAwMDAwLjAsQWNjb3JkaW5nIHRvIGh1Z2dpbmdmYWNlLmNvL0NvaGVyZUxhYnMvYXlhLXZpc2lvbi0zMmIuLCwsLCwsLCwsQ29uZmlkZW50LE91ciBzdGF0ZS1vZi10aGUtYXJ0IG9wZW4td2VpZ2h0cyB2aXNpb24gbW9kZWwgb2ZmZXJzIGEgZm91bmRhdGlvbiBmb3IgQUktZW5hYmxlZCBtdWx0aWxpbmd1YWwgYW5kIG11bHRpbW9kYWwgY29tbXVuaWNhdGlvbiBnbG9iYWxseS4gLCwsT3BlbiB3ZWlnaHRzIChub24tY29tbWVyY2lhbCksQ2FuYWRhLEF5YSBFeHBhbnNlIDMyQiwsLCwsMjAyNS0xMS0yOCAxMTo1MjoxMyswMDowMCwsLCwsLEluZHVzdHJ5LCwsLCxVbnJlbGVhc2VkLCJMaWNlbnNlOiBDQy1CWS1OQywgcmVxdWlyZXMgYWxzbyBhZGhlcmluZyB0byBDb2hlcmUgTGFiJ3MgQWNjZXB0YWJsZSBVc2UgUG9saWN5Cmh1Z2dpbmdmYWNlLmNvL0NvaGVyZUxhYnMvYXlhLXZpc2lvbi0zMmIuIiwsLCwsLCwsQ29oZXJlTGFicywsLCxZZXMKSGFpbHVvIEkyVi0wMS1EaXJlY3RvciwiVmlkZW8sVmlzaW9uIiwiVmlkZW8gZ2VuZXJhdGlvbixJbWFnZS10by12aWRlbyIsIk1pbmlNYXgsSGFpbHVvIEFJIiwsMjAyNS0wMy0wMyxIYWlsdW8gQUkgQWR2YW5jZXMgQ2luZW1hdGljIFN0b3J5dGVsbGluZyB3aXRoIFQyVi0wMS1EaXJlY3RvciBhbmQgSTJWLTAxLURpcmVjdG9yLGh0dHBzOi8vd3d3Lm1pbmltYXguaW8vbmV3cy8wMS1kaXJlY3RvciwsLCwsLCwsLCwsLCwsVW5rbm93biwiRW5oYW5jZWQgUHJlY2lzaW9uIENvbnRyb2wKVDJWLTAxLURpcmVjdG9yIGFuZCBJMlYtMDEtRGlyZWN0b3IgaW50cm9kdWNlIGEgc2lnbmlmaWNhbnQgcmVkdWN0aW9uIGluIG1vdmVtZW50IHJhbmRvbW5lc3MsIGVuc3VyaW5nIHRoYXQgZXZlcnkgZnJhbWUgYWRoZXJlcyBzdHJpY3RseSB0byB5b3VyIGNyZWF0aXZlIGludGVudC4gVGhpcyBoZWlnaHRlbmVkIGxldmVsIG9mIGNvbnRyb2wgYWxsb3dzIGZvciBtb3JlIGFjY3VyYXRlIGFuZCBudWFuY2VkIHN0b3J5dGVsbGluZy4KCkNpbmVtYXRpYyBBZXN0aGV0aWNzCldpdGggYSBzdWl0ZSBvZiBwcmUtc2V0IGNhbWVyYSBzZXR0aW5ncywgVDJWLTAxLURpcmVjdG9yIGFuZCBJMlYtMDEtRGlyZWN0b3IgZW5hYmxlIHlvdSB0byBhY2hpZXZlIGEgcG9saXNoZWQgYW5kIHByb2Zlc3Npb25hbCBsb29rIGZyb20gdGhlIHZlcnkgZmlyc3Qgc2hvdC4gV2hldGhlciB5b3VyIHByb2plY3QgY2FsbHMgZm9yIGEgZHluYW1pYyBhY3Rpb24gc2VxdWVuY2Ugb3IgYSBzdWJ0bGUsIGludGltYXRlIHNjZW5lLCBvdXIgc2V0dGluZ3MgYXJlIG9wdGltaXplZCB0byBlbmhhbmNlIHlvdXIgdmlzdWFsIG5hcnJhdGl2ZS4KClN1cGVyaW9yIFByb21wdCBBZGhlcmVuY2UKVGhlIEFJIGJlaGluZCBUMlYtMDEtRGlyZWN0b3IgYW5kIEkyVi0wMS1EaXJlY3RvciBoYXZlIGJlZW4gZmluZS10dW5lZCBmb3Igc3VwZXJpb3IgcHJvbXB0IGFkaGVyZW5jZSwgZW5zdXJpbmcgdGhhdCB5b3VyIGNvbW1hbmRzIGFyZSBleGVjdXRlZCB3aXRoIHByZWNpc2lvbi4gVGhpcyBlbXBvd2VycyBmaWxtbWFrZXJzIHRvIGZvY3VzIG9uIHRoZWlyIGNyZWF0aXZlIHZpc2lvbiB3aXRob3V0IGJlaW5nIGhpbmRlcmVkIGJ5IHRlY2huaWNhbCBsaW1pdGF0aW9ucy4iLCwsQVBJIGFjY2VzcywiQ2hpbmEsU2luZ2Fwb3JlIiwsLCwsLDIwMjUtMTEtMjggMTE6NTI6MTMrMDA6MDAsLCwsLCwiSW5kdXN0cnksSW5kdXN0cnkiLCwsLCxVbnJlbGVhc2VkLCwsLCwsLCwsLCwsLE5vCkhhaWx1byBUMlYtMDEtRGlyZWN0b3IsVmlkZW8sIlZpZGVvIGdlbmVyYXRpb24sVGV4dC10by12aWRlbyIsIk1pbmlNYXgsSGFpbHVvIEFJIiwsMjAyNS0wMy0wMyxIYWlsdW8gQUkgQWR2YW5jZXMgQ2luZW1hdGljIFN0b3J5dGVsbGluZyB3aXRoIFQyVi0wMS1EaXJlY3RvciBhbmQgSTJWLTAxLURpcmVjdG9yLGh0dHBzOi8vd3d3Lm1pbmltYXguaW8vbmV3cy8wMS1kaXJlY3RvciwsLCwsLCwsLCwsLCwsVW5rbm93biwiRW5oYW5jZWQgUHJlY2lzaW9uIENvbnRyb2wKVDJWLTAxLURpcmVjdG9yIGFuZCBJMlYtMDEtRGlyZWN0b3IgaW50cm9kdWNlIGEgc2lnbmlmaWNhbnQgcmVkdWN0aW9uIGluIG1vdmVtZW50IHJhbmRvbW5lc3MsIGVuc3VyaW5nIHRoYXQgZXZlcnkgZnJhbWUgYWRoZXJlcyBzdHJpY3RseSB0byB5b3VyIGNyZWF0aXZlIGludGVudC4gVGhpcyBoZWlnaHRlbmVkIGxldmVsIG9mIGNvbnRyb2wgYWxsb3dzIGZvciBtb3JlIGFjY3VyYXRlIGFuZCBudWFuY2VkIHN0b3J5dGVsbGluZy4KCkNpbmVtYXRpYyBBZXN0aGV0aWNzCldpdGggYSBzdWl0ZSBvZiBwcmUtc2V0IGNhbWVyYSBzZXR0aW5ncywgVDJWLTAxLURpcmVjdG9yIGFuZCBJMlYtMDEtRGlyZWN0b3IgZW5hYmxlIHlvdSB0byBhY2hpZXZlIGEgcG9saXNoZWQgYW5kIHByb2Zlc3Npb25hbCBsb29rIGZyb20gdGhlIHZlcnkgZmlyc3Qgc2hvdC4gV2hldGhlciB5b3VyIHByb2plY3QgY2FsbHMgZm9yIGEgZHluYW1pYyBhY3Rpb24gc2VxdWVuY2Ugb3IgYSBzdWJ0bGUsIGludGltYXRlIHNjZW5lLCBvdXIgc2V0dGluZ3MgYXJlIG9wdGltaXplZCB0byBlbmhhbmNlIHlvdXIgdmlzdWFsIG5hcnJhdGl2ZS4KClN1cGVyaW9yIFByb21wdCBBZGhlcmVuY2UKVGhlIEFJIGJlaGluZCBUMlYtMDEtRGlyZWN0b3IgYW5kIEkyVi0wMS1EaXJlY3RvciBoYXZlIGJlZW4gZmluZS10dW5lZCBmb3Igc3VwZXJpb3IgcHJvbXB0IGFkaGVyZW5jZSwgZW5zdXJpbmcgdGhhdCB5b3VyIGNvbW1hbmRzIGFyZSBleGVjdXRlZCB3aXRoIHByZWNpc2lvbi4gVGhpcyBlbXBvd2VycyBmaWxtbWFrZXJzIHRvIGZvY3VzIG9uIHRoZWlyIGNyZWF0aXZlIHZpc2lvbiB3aXRob3V0IGJlaW5nIGhpbmRlcmVkIGJ5IHRlY2huaWNhbCBsaW1pdGF0aW9ucy4iLCwsQVBJIGFjY2VzcywiQ2hpbmEsU2luZ2Fwb3JlIiwsLCwsLDIwMjUtMTEtMjggMTE6NTI6MTMrMDA6MDAsLCwsLCwiSW5kdXN0cnksSW5kdXN0cnkiLCwsLCxVbnJlbGVhc2VkLCwsLCwsLCwsLCwsLE5vClNwYXJrLVgxLCJMYW5ndWFnZSxNYXRoZW1hdGljcyIsIkxhbmd1YWdlIG1vZGVsaW5nL2dlbmVyYXRpb24sQ2hhdCxNYXRoZW1hdGljYWwgcmVhc29uaW5nIixpRmx5dGVrLCwyMDI1LTAzLTAzLGlGbHl0ZWsgVXBncmFkZXMgU3BhcmsgWDEgTW9kZWwgV2l0aCBEb21lc3RpYyBDb21wdXRpbmcgUG93ZXIsImh0dHBzOi8vZW4udG10cG9zdC5jb20vbmV3cy83NDc3OTA2Cmh0dHBzOi8vbmV3cy5jZ3RuLmNvbS9uZXdzLzIwMjUtMDEtMTUvQ2hpbmEtcmVsZWFzZXMtU3BhcmstWDEtZGVlcC1yZWFzb25pbmctbW9kZWwtdGhhdC1wYWNrcy1hLXB1bmNoLTFBYklxOFB6ekVJL3AuaHRtbApodHRwczovL3dhbGxzdHJlZXRjbi5jb20vYXJ0aWNsZXMvMzc0MDU3NSIsLCwsNzAwMDAwMDAwMDAuMCwsLCJTaW1pbGFyIHNpemUgdG8gTGxhbWEtMyA3MEIsIHdoaWNoIHdhcyBjbG9zZSB0byAxZTI1IEZMT1AsIHNvIHBsYXVzaWJseSBTcGFyayBtaWdodCBiZSBvdmVyLiIsLCwsLEh1YXdlaSBBc2NlbmQgOTEwQiwsQ29uZmlkZW50LCwsLCxDaGluYSwsLCwxMDAwMC4wLCwyMDI1LTExLTI4IDExOjUyOjEzKzAwOjAwLCwsLCwsSW5kdXN0cnksLCwsLCwsVHJ1ZSwsLCwsNzg1MTAyNy4zMzcxOTU4NzQsLCwsLCwKRGlmaXgzRCssM0QgbW9kZWxpbmcsM0QgcmVjb25zdHJ1Y3Rpb24sIk5WSURJQSxOYXRpb25hbCBVbml2ZXJzaXR5IG9mIFNpbmdhcG9yZSxVbml2ZXJzaXR5IG9mIFRvcm9udG8sVmVjdG9yIEluc3RpdHV0ZSIsIkpheSBaaGFuZ2ppZSBXdSwgWXV4dWFuIFpoYW5nLCBIYWl0aGVtIFR1cmtpLCBYdWFuY2hpIFJlbiwgSnVuIEdhbywgTWlrZSBaaGVuZyBTaG91LCBTYW5qYSBGaWRsZXIsIFphbiBHb2pjaWMsIEh1YW4gTGluZyIsMjAyNS0wMy0wMyxEaWZpeDNEKzogSW1wcm92aW5nIDNEIFJlY29uc3RydWN0aW9ucyB3aXRoIFNpbmdsZS1TdGVwIERpZmZ1c2lvbiBNb2RlbHMsaHR0cHM6Ly9hcnhpdi5vcmcvYWJzLzI1MDMuMDE3NzQsLCwsLCIiIldlIGJ1aWxkIG91ciBtb2RlbCBvbiB0b3Agb2YgYSBzaW5nbGUtc3RlcCBkaWZmdXNpb24gbW9kZWwgU0QtVHVyYm8gWzQ5XSwiIiIsLCwsLCwsLCxVbmtub3duLCJOZXVyYWwgUmFkaWFuY2UgRmllbGRzIGFuZCAzRCBHYXVzc2lhbiBTcGxhdHRpbmcgaGF2ZSByZXZvbHV0aW9uaXplZCAzRCByZWNvbnN0cnVjdGlvbiBhbmQgbm92ZWwtdmlldyBzeW50aGVzaXMgdGFzay4gSG93ZXZlciwgYWNoaWV2aW5nIHBob3RvcmVhbGlzdGljIHJlbmRlcmluZyBmcm9tIGV4dHJlbWUgbm92ZWwgdmlld3BvaW50cyByZW1haW5zIGNoYWxsZW5naW5nLCBhcyBhcnRpZmFjdHMgcGVyc2lzdCBhY3Jvc3MgcmVwcmVzZW50YXRpb25zLiBJbiB0aGlzIHdvcmssIHdlIGludHJvZHVjZSBEaWZpeDNEKywgYSBub3ZlbCBwaXBlbGluZSBkZXNpZ25lZCB0byBlbmhhbmNlIDNEIHJlY29uc3RydWN0aW9uIGFuZCBub3ZlbC12aWV3IHN5bnRoZXNpcyB0aHJvdWdoIHNpbmdsZS1zdGVwIGRpZmZ1c2lvbiBtb2RlbHMuIEF0IHRoZSBjb3JlIG9mIG91ciBhcHByb2FjaCBpcyBEaWZpeCwgYSBzaW5nbGUtc3RlcCBpbWFnZSBkaWZmdXNpb24gbW9kZWwgdHJhaW5lZCB0byBlbmhhbmNlIGFuZCByZW1vdmUgYXJ0aWZhY3RzIGluIHJlbmRlcmVkIG5vdmVsIHZpZXdzIGNhdXNlZCBieSB1bmRlcmNvbnN0cmFpbmVkIHJlZ2lvbnMgb2YgdGhlIDNEIHJlcHJlc2VudGF0aW9uLiBEaWZpeCBzZXJ2ZXMgdHdvIGNyaXRpY2FsIHJvbGVzIGluIG91ciBwaXBlbGluZS4gRmlyc3QsIGl0IGlzIHVzZWQgZHVyaW5nIHRoZSByZWNvbnN0cnVjdGlvbiBwaGFzZSB0byBjbGVhbiB1cCBwc2V1ZG8tdHJhaW5pbmcgdmlld3MgdGhhdCBhcmUgcmVuZGVyZWQgZnJvbSB0aGUgcmVjb25zdHJ1Y3Rpb24gYW5kIHRoZW4gZGlzdGlsbGVkIGJhY2sgaW50byAzRC4gVGhpcyBncmVhdGx5IGVuaGFuY2VzIHVuZGVyY29uc3RyYWluZWQgcmVnaW9ucyBhbmQgaW1wcm92ZXMgdGhlIG92ZXJhbGwgM0QgcmVwcmVzZW50YXRpb24gcXVhbGl0eS4gTW9yZSBpbXBvcnRhbnRseSwgRGlmaXggYWxzbyBhY3RzIGFzIGEgbmV1cmFsIGVuaGFuY2VyIGR1cmluZyBpbmZlcmVuY2UsIGVmZmVjdGl2ZWx5IHJlbW92aW5nIHJlc2lkdWFsIGFydGlmYWN0cyBhcmlzaW5nIGZyb20gaW1wZXJmZWN0IDNEIHN1cGVydmlzaW9uIGFuZCB0aGUgbGltaXRlZCBjYXBhY2l0eSBvZiBjdXJyZW50IHJlY29uc3RydWN0aW9uIG1vZGVscy4gRGlmaXgzRCsgaXMgYSBnZW5lcmFsIHNvbHV0aW9uLCBhIHNpbmdsZSBtb2RlbCBjb21wYXRpYmxlIHdpdGggYm90aCBOZVJGIGFuZCAzREdTIHJlcHJlc2VudGF0aW9ucywgYW5kIGl0IGFjaGlldmVzIGFuIGF2ZXJhZ2UgMiBpbXByb3ZlbWVudCBpbiBGSUQgc2NvcmUgb3ZlciBiYXNlbGluZXMgd2hpbGUgbWFpbnRhaW5pbmcgM0QgY29uc2lzdGVuY3kuIiwsLE9wZW4gd2VpZ2h0cyAobm9uLWNvbW1lcmNpYWwpLCJVbml0ZWQgU3RhdGVzIG9mIEFtZXJpY2EsU2luZ2Fwb3JlLENhbmFkYSxDYW5hZGEiLFNELVR1cmJvLCwsLCwyMDI1LTExLTI4IDExOjUyOjEzKzAwOjAwLCwsLCwsIkluZHVzdHJ5LEFjYWRlbWlhLEFjYWRlbWlhLEFjYWRlbWlhIiwsLCwsT3BlbiAobm9uLWNvbW1lcmNpYWwpLCJOVklESUEgTGljZW5zZQpodHRwczovL2h1Z2dpbmdmYWNlLmNvL252aWRpYS9kaWZpeAoKIiJUaGlzIG1vZGVsIGlzIHJlYWR5IGZvciByZXNlYXJjaCBhbmQgZGV2ZWxvcG1lbnQvbm9uLWNvbW1lcmNpYWwgdXNlIG9ubHkuIiIKCk5WSURJQSBub24tY29tbWVyY2lhbCBsaWNlbnNlIGZvciB0cmFpbmluZyBjb2RlOgpodHRwczovL2dpdGh1Yi5jb20vbnYtdGxhYnMvRGlmaXgzRC90cmVlL21haW4iLCwsLCwsLCxudmlkaWEsLCwsWWVzCkltYWdlLTAxLEltYWdlIGdlbmVyYXRpb24sIlRleHQtdG8taW1hZ2UsSW1hZ2UgZ2VuZXJhdGlvbiIsTWluaU1heCwsMjAyNS0wMi0yOCxNaW5pTWF4IExhdW5jaGVzIEltYWdlLTAxOiBFeHBhbmRpbmcgTXVsdGltb2RhbCBWaXNpb24gd2l0aCBUZXh0LXRvLUltYWdlIEdlbmVyYXRpb24saHR0cHM6Ly93d3cubWluaW1heC5pby9uZXdzL2ltYWdlLTAxLCwsLCwsLCwsLCwsLCxVbmtub3duLCJXZSdyZSBleGNpdGVkIHRvIGFubm91bmNlIHRoZSByZWxlYXNlIG9mIEltYWdlLTAxLCBvdXIgZmlyc3QgdGV4dC10by1pbWFnZSBnZW5lcmF0aW9uIG1vZGVsLiBJbWFnZS0wMSBleHBhbmRzIG91ciBBSSBjYXBhYmlsaXRpZXMgd2hpbGUgb3BlbmluZyB1cCBhIHdvcmxkIG9mIGFjY2Vzc2libGUgY3JlYXRpdmUgcG9zc2liaWxpdGllcyBmb3IgdXNlcnMgYWNyb3NzIHRoZSBnbG9iZS4gVGhlIHNlcnZpY2UgaXMgbm93IGxpdmUgb3VyIEFQSSBQbGF0Zm9ybSBodHRwczovL3d3dy5taW5pbWF4LmlvL3BsYXRmb3JtL2xvZ2luLgoKQmVsb3cgYXJlIGtleSBjaGFyYWN0ZXJpc3RpY3MgdGhhdCBzZXQgTWluaU1heCBJbWFnZS0wMSBhcGFydDoKClByZWNpc2UgUHJvbXB0IENvbnRyb2wKRm9sbG93aW5nIG91ciBpbmR1c3RyeS1sZWFkaW5nIHByb21wdCBhZGhlcmVuY2Uga25vd2hvdyBmcm9tIGRldmVsb3BpbmcgdGhlIEhhaWx1byBBSSBWaWRlby0wMSBzZXJpZXMsIEltYWdlLTAxIGRlbGl2ZXJzIHN1cGVyaW9yIHByb21wdC10by1pbWFnZSBmaWRlbGl0eS4gV2hldGhlciB5b3UncmUgZXhwbG9yaW5nIGRpZmZlcmVudCBzdHlsZXMgb3IgY3JhZnRpbmcgaW50cmljYXRlIHNjZW5lcywgSW1hZ2UtMDEgZGVsaXZlcnMgcmVsaWFibGUsIGxvZ2ljYWxseSBjb25zaXN0ZW50IHJlc3VsdHMgd2l0aCBzdHVubmluZyBhcnRpc3RpYyBxdWFsaXR5LiIsLCxBUEkgYWNjZXNzLENoaW5hLCwsLCwsMjAyNS0xMS0yOCAxMTo1MjoxMyswMDowMCwsLCwsLEluZHVzdHJ5LCwsLCxVbnJlbGVhc2VkLCwsLCwsLCwsLCwsLE5vCkdQVC00LjUsIkxhbmd1YWdlLFZpc2lvbixNdWx0aW1vZGFsIiwiTGFuZ3VhZ2UgbW9kZWxpbmcvZ2VuZXJhdGlvbixRdWVzdGlvbiBhbnN3ZXJpbmcsUXVhbnRpdGF0aXZlIHJlYXNvbmluZyxUcmFuc2xhdGlvbixWaXN1YWwgcXVlc3Rpb24gYW5zd2VyaW5nLENvZGUgZ2VuZXJhdGlvbixJbnN0cnVjdGlvbiBpbnRlcnByZXRhdGlvbiIsT3BlbkFJLCJGb3VuZGF0aW9uYWwgY29udHJpYnV0b3JzCkFsZXggUGFpbm8sIEFsaSBLYW1hbGksIEFtaW4gVG9vdG9vbmNoaWFuLCBBbmRyZXcgVHVsbG9jaCwgQmVuIFNva29sb3dza3ksIENsZW1lbnMgV2ludGVyLCBDb2xpbiBXZWksIERhbmllbCBLYXBwbGVyLCBEYW5pZWwgTGV2eSwgRmVsaXBlIFBldHJvc2tpIFN1Y2gsIEdlb2ZmIFNhbG1vbiwgSWFuIE/igJlDb25uZWxsLCBKYXNvbiBUZXBsaXR6LCBLYWkgQ2hlbiwgTmlrIFRlemFrLCBQcmFmdWxsYSBEaGFyaXdhbCwgUmFwaGEgR29udGlqbyBMb3BlcywgU2FtIFNjaG9lbmhvbHosIFlvdWxvbmcgQ2hlbmcsIFl1amlhIEppbiwgWXVueGluZyBEYWkKClJlc2VhcmNoCkNvcmUgY29udHJpYnV0b3JzCgpBaWRlbiBMb3csIEFsZWMgUmFkZm9yZCwgQWxleCBDYXJuZXksIEFsZXggTmljaG9sLCBBbGV4aXMgQ29ubmVhdSwgQW5hbnlhIEt1bWFyLCBCZW4gV2FuZywgQ2hhcmxvdHRlIENvbGUgLCBFbGl6YWJldGggWWFuZywgR2FicmllbCBHb2gsIEhhZGkgU2FsbWFuLCBIYWl0YW5nIEh1LCBIZWV3b28gSnVuLCBJYW4gU29obCwgSXNoYWFuIEd1bHJhamFuaSwgSmFjb2IgQ294b24sIEphbWVzIEJldGtlciwgSmFtaWUgS2lyb3MsIEplc3NpY2EgTGFuZG9uLCBLeWxlIEx1dGhlciwgTGlhIEd1eSwgTHVrYXMgS29uZHJhY2l1aywgTHlyaWMgRG9zaGksIE1pa2hhaWwgUGF2bG92LCBRaW1pbmcgWXVhbiwgUmVpbWFyIExlaWtlLCBSb3dhbiBaZWxsZXJzLCBTZWFuIE1ldHpnZXIsIFNoZW5namlhIFpoYW8sIFNwZW5jZXIgUGFwYXksIFRhbyBXYW5nCgpDb250cmlidXRvcnMKCkFkYW0gTGVyZXIsIEFpZGFuIE1jTGF1Z2hsaW4sIEFsZXhhbmRlciBQcm9rb2ZpZXYsIEFsZXhhbmRyYSBCYXJyLCBBbGxhbiBKYWJyaSwgQW5hbnlhIEt1bWFyLCBBbmRyZXcgR2liaWFuc2t5LCBBbmRyZXcgU2NobWlkdCwgQ2FzZXkgQ2h1LCBDaGFrIExpLCBDaGVsc2VhIFZvc3MsIENocmlzIEhhbGxhY3ksIENocmlzIEtvY2gsIENocmlzdGluZSBNY0xlYXZleSwgRGF2aWQgTWVseSwgRGltaXRyaXMgVHNpcHJhcywgRXJpYyBTaWdsZXIsIEVyaW4gS2F2YW5hdWdoLCBGYXJ6YWQgS2hvcmFzYW5pLCBIdWl3ZW4gQ2hhbmcsIElseWEgS29zdHJpa292LCBJc2hhYW4gU2luZ2FsLCBKaSBMaW4sIEppYWh1aSBZdSwgSmluZyBZdSBaaGFuZywgSm9obiBSaXp6bywgSm9uZyBXb29rIEtpbSwgSm95Y2UgTGVlLCBKdW50YW5nIFpodWFuZywgTGVvIExpdSwgTGkgSmluZywgTG9uZyBPdXlhbmcsIExvdWlzIEZldXZyaWVyLCBNbyBCYXZhcmlhbiwgTmljayBTdGF0aGFzLCBOaXRpc2ggS2Vza2FyLCBPbGVnIE11cmssIFByZXN0b24gQm93bWFuLCBTY290dGllIFlhbiwgU1EgTWFoLCBUYW8gWHUsIFRheWxvciBHb3Jkb24sIFZhbGVyaWUgUWksIFdlbmRhIFpob3UsIFl1IFpoYW5nCgpTY2FsaW5nCkNvcmUgY29udHJpYnV0b3JzCgpBZGFtIEdvdWNoZXIsIEFsZXggQ2hvdywgQWxleCBSZW56aW4sIEFsZWtzYW5kcmEgU3B5cmEsIEF2aSBOYXlhaywgQmVuIExlaW1iZXJnZXIsIENocmlzdG9waGVyIEhlc3NlLCBEdWMgUGhvbmcgTmd1eWVuLCBEaW5naHVhIExpLCBFcmljIFBldGVyc29uLCBGcmFuY2lzIFpoYW5nLCBHZW5lIE9kZW4sIEthaSBGcmlja2UsIEthaSBIYXlhc2hpLCBMYXJyeSBMdiwgTGVxaSBab3UsIExpbiBZYW5nLCBNYWRlbGVpbmUgVGhvbXBzb24sIE1pY2hhZWwgUGV0cm92LCBNaWd1ZWwgQ2FzdHJvLCBOYXRhbGlhIEdpbWVsc2hlaW4sIFBoaWwgVGlsbGV0LCBSZXphIFphbWFuaSwgUnlhbiBDaGV1IFN0YW5sZXkgSHNpZWgsIFN0ZXZlIExlZSwgU3Rld2FydCBIYWxsLCBUaG9tYXMgUmFvdXgsIFRpYW5oYW8gWmhlbmcsIFZpc2hhbCBLdW8sIFlvbmdqaWsgS2ltLCBZdWNoZW4gWmhhbmcsIFpodW9yYW4gTGl1CgpDb250cmlidXRvcnMKCkFsdmluIFdhbiwgQW5kcmV3IENhbm4sIEFudG9pbmUgUGVsaXNzZSwgQW51aiBLYWxpYSwgQWFyb24gSHVyc3QsIEF2aXRhbCBPbGl2ZXIsIEJyYWQgQmFybmVzLCBCcmlhbiBIc3UsIENoZW4gRGluZywgQ2hlbiBTaGVuLCBDaGVuZyBDaGFuZywgQ2hyaXN0aWFuIEdpYnNvbiwgRHVuY2FuIEZpbmRsYXksIEZhbiBXYW5nLCBGYW5neXVhbiBMaSwgR2lhbmx1Y2EgQm9yZWxsbywgSGVhdGhlciBTY2htaWR0LCBIZW5yaXF1ZSBQb25kZSBkZSBPbGl2ZWlyYSBQaW50bywgSWthaSBMYW4sIEppYXlpIFdlbmcsIEphbWVzIENyb29rcywgSm9zIEtyYWFpamV2ZWxkLCBKdW5ydSBTaGFvLCBLZW5ueSBIc3UsIEtlbm55IE5ndXllbiwgS2V2aW4gS2luZywgTGVhaCBCdXJraGFyZHQsIExlbyBDaGVuLCBMaW5kZW4gTGksIEx1IFpoYW5nLCBNYWhtb3VkIEVhcmlieSwgTWFy</x:v>
      </x:c>
    </x:row>
    <x:row r="50" ht="18" customHeight="1">
      <x:c r="A50" s="17" t="n">
        <x:v>45</x:v>
      </x:c>
      <x:c r="B50" s="17" t="n">
        <x:v>309</x:v>
      </x:c>
      <x:c r="C50" s="94" t="str">
        <x:v>YXQgRHVraGFuLCBNYXRldXN6IExpdHdpbiwgTWlraSBIYWJyeW4sIE5hdGFuIExhRm9udGFpbmUsIFBhdmVsIEJlbG92LCBQZW5nIFN1LCBQcmFzYWQgQ2hha2thLCBSYWNoZWwgTGltLCBSYWprdW1hciBTYW11ZWwsIFJlbmF1ZCBHYXViZXJ0LCBSb3J5IENhcm1pY2hhZWwsIFNhcmFoIERvbmcsIFNoYW50YW51IEphaW4sIFN0ZXBoZW4gTG9nc2RvbiwgVG9kZCBVbmRlcndvb2QsIFdlaXhpbmcgWmhhbmcsIFdpbGwgU2hldSwgV2VpeWkgWmhlbmcsIFlpbmdoYWkgTHUsIFl1bnFpYW8gWmhhbmcKClNhZmV0eSBTeXN0ZW1zCkFuZHJlYSBWYWxsb25lLCBBbmR5IEFwcGxlYmF1bSwgQ2FtZXJvbiBSYXltb25kLCBDaG9uZyBaaGFuZywgRGFuIE1vc3NpbmcsIEVsaXphYmV0aCBQcm9laGwsIEVyaWMgV2FsbGFjZSwgRXZhbiBNYXlzLCBHcmFjZSBaaGFvLCBJYW4gS2l2bGljaGFuLCBJcmluYSBLb2ZtYW4sIEpvZWwgUGFyaXNoLCBLZXZpbiBMaXUsIEtlcmVuIEd1LUxlbWJlcmcsIEtyaXN0ZW4gWWluZywgTGFtYSBBaG1hZCwgTGlsaWFuIFdlbmcgLCBMZW9uIE1ha3NpbiwgTGV5dG9uIEhvLCBNZWdoYW4gU2hhaCwgTWljaGFlbCBMYW1wZSwgTWljaGVsZSBXYW5nLCBNaWxlcyBXYW5nLCBPbGl2aWEgV2F0a2lucywgUGhpbGxpcCBHdW8sIFNhbXVlbCBNaXNlcmVuZGlubywgU2FtIFRvaXplciwgU2FuZGhpbmkgQWdhcndhbCwgVGVqYWwgUGF0d2FyZGhhbiwgVG9tIER1cHLDqSBsYSBUb3VyLCBUb25nIE11LCBUeW5hIEVsb3VuZG91LCBZdW55dW4gV2FuZwoKRGVwbG95bWVudApBZGFtIEJyYW5kb24sIEFkYW0gUGVyZWxtYW4sIEFkZWxlIExpLCBBa3NoYXkgTmF0aGFuLCBBbGFuIEhheWVzLCBBbGZyZWQgWHVlLCBBbGlzb24gQmVuLCBBbGVjIEdvcmdlLCBBbGV4IEd1emllbCwgQWxleCBJZnRpbWllLCBBbGx5IEJlbm5ldHQsIEFuZHJldyBDaGVuLCBBbmR5IFdhbmcsIEFuZHkgV29vZCwgQW5nYWQgU2luZ2gsIEFub29wIEtvdGhhLCBBbnRvbmlhIFdvb2Rmb3JkLCBBbnVqIFNhaGFyYW4sIEFzaGxleSBUeXJhLCBBdHR5IEVsZXRpLCBCZW4gU2NobmVpZGVyLCBCZXNzaWUgSmksIEJldGggSG9vdmVyLCBCaWxsIENoZW4sIEJsYWtlIFNhbWljLCBCcml0bmV5IFNtaXRoLCBCcmlhbiBZdSwgQ2FsZWIgV2FuZywgQ2FyeSBCYXNzaW4sIENhcnkgSHVkc29uLCBDaGFybGllIEphdHQsIENoZW5nZHUgSHVhbmcsIENocmlzIEJlYXVtb250LCBDaHJpc3RpbmEgSHVhbmcsIENyaXN0aW5hIFNjaGVhdSwgRGFuYSBQYWxtaWUsIERhbmllbCBMZXZpbmUsIERhcnlsIE5ldWJpZXNlciwgRGF2ZSBDdW1taW5ncywgRGF2aWQgU2FzYWtpLCBEaWJ5YSBCaGF0dGFjaGFyamVlLCBEeWxhbiBIdW5uLCBFZHdpbiBBcmJ1cywgRWxhaW5lIFlhIExlLCBFbmlzIFNlcnQsIEVyaWMgS3JhbWVyLCBGcmVkIHZvbiBMb2htYW5uLCBHYWJ5IEphbmF0cG91ciwgR2FycmV0dCBNY0dyYXRoLCBHYXJyZXR0IE9sbGluZ2VyLCBHYXJ5IFlhbmcsIEhhbyBTaGVuZywgSGFyb2xkIEhvdGVsbGluZywgSmFuYXJkaGFuYW4gVmVtYnVuYXJheWFuYW4sIEplZmYgSGFycmlzLCBKZWZmcmV5IFNhYmluIE1hdHN1bW90bywgSmVubmlmZXIgUm9iaW5zb24sIEplc3NpY2EgTGlhbmcsIEplc3NpY2EgU2hpZWgsIEppYWNoZW5nIFlhbmcsIEpvZWwgTW9ycmlzLCBKb3NlcGggRmxvcmVuY2lvLCBKb3NoIEthcGxhbiwgS2FuIFd1LCBLYXJhbiBTaGFybWEsIEthcmVuIExpLCBLYXRpZSBQeXBlcywgS2VuZGFsIFNpbW9uLCBLZW5kcmEgUmltYmFjaCwgS2V2aW4gUGFyaywgS2V2aW4gUmFvLCBMYXVyYW5jZSBGYXVjb25uZXQsIExhdXJlbiBXb3JrbWFuLCBMZWhlciBQYXRoYWssIExpYW5nIFd1LCBMaWFuZyBYaW9uZywgTGllbiBNYW1pdHN1a2EsIExpbmRzYXkgTWNDYWxsdW0sIEx1a2FzIEdyb3NzLCBNYW5vbGkgTGlvZGFraXMsIE1hdHQgTmljaG9scywgTWljaGVsbGUgRnJhZGluLCBNaW5hbCBLaGFuLCBNaW5neHVhbiBXYW5nLCBOYWNobyBTb3RvLCBOYXRhbGllIFN0YXVkYWNoZXIsIE5pa3VuaiBIYW5kYSwgTmlrbyBGZWxpeCwgTmluZyBMaXUsIE9saXZpZXIgR29kZW1lbnQsIE9vbmEgR2xlZXNvbiwgUGhpbGlwIFByb25pbiwgUmF5bW9uZCBMaSwgUmVhaCBNaXlhcmEsIFJvaGFuIE51dHRhbGwsIFIuSi4gTWFyc2FuLCBTYXJhIEN1bHZlciwgU2NvdHQgRXRoZXJzbWl0aCwgU2VhbiBGaXR6Z2VyYWxkLCBTaGFtZXogSGVtYW5pLCBTaGVyd2luIFd1LCBTaGlhbyBMZWUsIFNodXlhbmcgQ2hlbmcsIFNpeXVhbiBGdSwgU3B1ZyBHb2xkZW4sIFN0ZXZlIENvZmZleSwgU3RldmVuIEhlaWRlbCwgU3VuZGVlcCBUaXJ1bWFsYXJlZGR5LCBUYWJhcmFrIEtoYW4sIFRob21hcyBEZWdyeSwgVGhvbWFzIERpbXNvbiwgVG9tIFN0YXNpLCBUb21vIEhpcmF0c3VrYSwgVHJldm9yIENyZWVjaCwgVXphaXIgTmF2aWQgSWZ0aWtoYXIsIFZpY3RvcmlhIENoZXJub3ZhLCBWaWN0b3JpYSBTcGllZ2VsLCBXYW5uaW5nIEppYW5nLCBXZW5sZWkgWGllLCBZYW1pbmcgTGluLCBZYXJhIEtoYWtiYXosIFlpbGVpIFFpYW4sIFlpbG9uZyBRaW4sIFlvIFNoYXZpdCwgWmhpIEJpZQoKRXhlY3V0aXZlIExlYWRlcnNoaXAKQm9iIE1jR3JldywgR3JlZyBCcm9ja21hbiwgSGFubmFoIFdvbmcsIEpha3ViIFBhY2hvY2tpLCBKb2hhbm5lcyBIZWlkZWNrZSwgSm9hbm5lIEphbmcsIEthdGUgUm91Y2gsIEtldmluIFdlaWwsIExhdXJlbiBJdG93LCBMaWFtIEZlZHVzLCBNYXJrIENoZW4sIE1pYSBHbGFlc2UsIE1pcmEgTXVyYXRpLCBOaWNrIFJ5ZGVyLCBTYW0gQWx0bWFuLCBTcmluaXZhcyBOYXJheWFuYW4sIFRhbCBCcm9kYSIsMjAyNS0wMi0yNyxJbnRyb2R1Y2luZyBHUFQtNC41LGh0dHBzOi8vb3BlbmFpLmNvbS9pbmRleC9pbnRyb2R1Y2luZy1ncHQtNC01LywsVHJhaW5pbmcgY29zdCwiRGVzY3JpYmVkIGJ5IE9wZW5BSSBhcyBhICIibmV3IG9yZGVyIG9mIG1hZ25pdHVkZSBvZiBjb21wdXRlIiIKCmh0dHBzOi8vb3BlbmFpLmNvbS9pbmRleC9pbnRyb2R1Y2luZy1ncHQtNC01LyIsLCwzLjhlKzI2LCJBbmFseXNpcyBvZiBHUFQtNC41J3MgdHJhaW5pbmcgY2x1c3RlciB5aWVsZHMgYSBtZWRpYW4gZXN0aW1hdGUgb2YgMTg3TSBIMTAwLWhvdXJzIG9mIHRyYWluaW5nLiBUaGUgdXRpbGl6YXRpb24gYXNzdW1wdGlvbnMgd2UgdXNlZCBmb3IgdGhlIEdyb2sgMyBlc3RpbWF0ZSAobWF5YmUgd29ydGggcmV2aXNpdGluZykgd2VyZSAyMCB0byA0MCUgdW5kZXIgdGhlIEgxMDAgRlA4IHNwZWMgb2YgMjAwMCB0ZXJhZmxvcC9zLiBUaGlzIGxlYWRzIHRvIGFuIGVzdGltYXRlIG9mIDIuN2UyNiB0byA1LjRlMjYgRkxPUCwgb3IgYSBnZW9tZWFuIG9mIDMuOGUyNgoKQWx0ZXJuYXRpdmVseSwgdXNpbmcgYSBwbGF1c2libGUgcmFuZ2Ugb2YgMjAgdG8gNTAlIHV0aWxpemF0aW9uLCBnaXZlbiB0aGUgcG9zc2liaWxpdHkgb2YgRlA4IHRyYWluaW5nLCB5aWVsZHMgYSBtZWRpYW4gZXN0aW1hdGUgb2YgfjJlMjUgRkxPUC4gU2VlIG5vdGVib29rIGJlbG93IGZvciBkZXRhaWxzLgoKaHR0cHM6Ly9jb2xhYi5yZXNlYXJjaC5nb29nbGUuY29tL2RyaXZlLzFRQm1WUG02NFRpMHh1Y04wRXNaVGdTel9JN01qOWhBWiNzY3JvbGxUbz1OWUgxQUJKdUxKbHcgCgpUaGlzIGlzIGNvbnNpc3RlbnQgd2l0aCBPcGVuQUkncyBzdGF0ZW1lbnQgdGhhdCBHUFQtNC41IHdhcyBhIOKAnG5ldyBvcmRlciBvZiBtYWduaXR1ZGUgaW4gY29tcHV0ZeKAnSBjb21wYXJlZCB0byBwcmV2aW91cyBtb2RlbHMgKGUuZy4gR1BULTQsIHdoaWNoIHdhcyB+MmUyNSksIHN1Z2dlc3RpbmcgYXJvdW5kIDJlMjYgRkxPUC4gQnV0IHRoZXkgY291bGQgaGF2ZSBtZWFudCB0aGlzIHNvbWV3aGF0IGxvb3NlbHkuIAoKSW4gdGhlICIiUHJldHJhaW5pbmcgR1BULTQuNSIiIGludGVydmlldywgdGhleSBzdGF0ZSB0aGV5IHVzZWQgbXVsdGktY2x1c3RlciB0cmFpbmluZzogaHR0cHM6Ly95b3V0dS5iZS82bkpab3BBQ1J1UT9zaT1GRkpDLWdFbUdQWmp2b1BNJnQ9NjE3ICIsLCwzMDAwLjAsIkxpa2VseSB0cmFpbmVkIGZvciBhcm91bmQgNCBtb250aHMvMTIwIGRheXMKCmh0dHBzOi8vY29sYWIucmVzZWFyY2guZ29vZ2xlLmNvbS9kcml2ZS8xUUJtVlBtNjRUaTB4dWNOMEVzWlRnU3pfSTdNajloQVojc2Nyb2xsVG89TllIMUFCSnVMSmx3ICIsLCxMaWtlbHksIldlIGFkdmFuY2UgQUkgY2FwYWJpbGl0aWVzIGJ5IHNjYWxpbmcgdHdvIGNvbXBsZW1lbnRhcnkgcGFyYWRpZ21zOiB1bnN1cGVydmlzZWQgbGVhcm5pbmcgYW5kIHJlYXNvbmluZy4gVGhlc2UgcmVwcmVzZW50IHR3byBheGVzIG9mIGludGVsbGlnZW5jZS4KClVuc3VwZXJ2aXNlZCBsZWFybmluZyBpbmNyZWFzZXMgd29ybGQgbW9kZWwgYWNjdXJhY3kgYW5kIGludHVpdGlvbi4gTW9kZWxzIGxpa2UgR1BU4oCRMy41LCBHUFTigJE0LCBhbmQgR1BU4oCRNC41IGFkdmFuY2UgdGhpcyBwYXJhZGlnbS4KU2NhbGluZyByZWFzb25pbmfigaAsIG9uIHRoZSBvdGhlciBoYW5kLCB0ZWFjaGVzIG1vZGVscyB0byB0aGluayBhbmQgcHJvZHVjZSBhIGNoYWluIG9mIHRob3VnaHQgYmVmb3JlIHRoZXkgcmVzcG9uZCwgYWxsb3dpbmcgdGhlbSB0byB0YWNrbGUgY29tcGxleCBTVEVNIG9yIGxvZ2ljIHByb2JsZW1zLiBNb2RlbHMgbGlrZSBPcGVuQUkgbzEgYW5kIE9wZW5BSSBvM+KAkW1pbmkgYWR2YW5jZSB0aGlzIHBhcmFkaWdtLgpHUFTigJE0LjUgaXMgYW4gZXhhbXBsZSBvZiBzY2FsaW5nIHVuc3VwZXJ2aXNlZCBsZWFybmluZyBieSBzY2FsaW5nIHVwIGNvbXB1dGUgYW5kIGRhdGEsIGFsb25nIHdpdGggYXJjaGl0ZWN0dXJlIGFuZCBvcHRpbWl6YXRpb24gaW5ub3ZhdGlvbnMuIEdQVOKAkTQuNSB3YXMgdHJhaW5lZCBvbiBNaWNyb3NvZnQgQXp1cmUgQUkgc3VwZXJjb21wdXRlcnMuIFRoZSByZXN1bHQgaXMgYSBtb2RlbCB0aGF0IGhhcyBicm9hZGVyIGtub3dsZWRnZSBhbmQgYSBkZWVwZXIgdW5kZXJzdGFuZGluZyBvZiB0aGUgd29ybGQsIGxlYWRpbmcgdG8gcmVkdWNlZCBoYWxsdWNpbmF0aW9ucyBhbmQgbW9yZSByZWxpYWJpbGl0eSBhY3Jvc3MgYSB3aWRlIHJhbmdlIG9mIHRvcGljcy4iLCwsQVBJIGFjY2VzcyxVbml0ZWQgU3RhdGVzIG9mIEFtZXJpY2EsLCwsLCwyMDI2LTA2LTA4IDE1OjA2OjA1KzAwOjAwLEF6dXJlIEFJLE1pY3Jvc29mdCBHb29keWVhciBBcml6b25hLCwsLEluZHVzdHJ5LCwsLCxVbnJlbGVhc2VkLCxUcnVlLDM2NjAxMDYyNy42MjgxNTE0LCwsVHJ1ZSwsQmVuY2htYXJrcywsLCwsTm8KS2ltaSAxLjYsTGFuZ3VhZ2UsQ29kZSBnZW5lcmF0aW9uLE1vb25zaG90LCwyMDI1LTAyLTI3LCwsLCwsLCwsLCwsLCwsLFVua25vd24sLCwsVW5yZWxlYXNlZCxDaGluYSwsLCwsLDIwMjUtMTEtMjggMTE6NTI6MTMrMDA6MDAsLCwsLCxJbmR1c3RyeSwsLCwsVW5yZWxlYXNlZCwsLCwsLCwsLCwsLCxObwpNZXJjdXJ5LExhbmd1YWdlLENvZGUgZ2VuZXJhdGlvbixJbmNlcHRpb24gTGFicywsMjAyNS0wMi0yNyxJcyB0aGUgTWVyY3VyeSBMTE0gdGhlIGZpcnN0IG9mIGEgbmV3IEdlbmVyYXRpb24gb2YgTExNcz8sImh0dHBzOi8vbWFjaGluZS1sZWFybmluZy1tYWRlLXNpbXBsZS5tZWRpdW0uY29tL2lzLXRoZS1tZXJjdXJ5LWxsbS10aGUtZmlyc3Qtb2YtYS1uZXctZ2VuZXJhdGlvbi1vZi1sbG1zLWI2NGRlMWQzNjAyOQoKaHR0cHM6Ly93d3cuaW5jZXB0aW9ubGFicy5haS9uZXdzCgpodHRwczovL3d3dy5pbmNlcHRpb25sYWJzLmFpL2ludHJvZHVjaW5nLW1lcmN1cnktb3VyLWdlbmVyYWwtY2hhdC1tb2RlbAoiLCxTT1RBIGltcHJvdmVtZW50LCLigJxXaGVuIGV2YWx1YXRlZCBvbiBzdGFuZGFyZCBjb2RpbmcgYmVuY2htYXJrcywgTWVyY3VyeSBDb2RlciBhY2hpZXZlcyBleGNlbGxlbnQgcXVhbGl0eSBhY3Jvc3MgbnVtZXJvdXMgYmVuY2htYXJrcywgb2Z0ZW4gc3VycGFzc2luZyB0aGUgcGVyZm9ybWFuY2Ugb2Ygc3BlZWQtb3B0aW1pemVkIGF1dG9yZWdyZXNzaXZlIG1vZGVscyBsaWtlIEdQVC00byBNaW5pIGFuZCBDbGF1ZGUgMy41IEhhaWt1IHdoaWxlIGJlaW5nIHVwIHRvIDEweCBmYXN0ZXIu4oCdCgoiIldoZW4gYmVuY2htYXJrZWQgb24gQ29waWxvdCBBcmVuYSwgTWVyY3VyeSBDb2RlciBNaW5pIGlzIHRpZWQgZm9yIHNlY29uZCBwbGFjZSwgc3VycGFzc2luZyB0aGUgcGVyZm9ybWFuY2Ugb2Ygc3BlZWQtb3B0aW1pemVkIG1vZGVscyBsaWtlIEdQVC00byBNaW5pIGFuZCBHZW1pbmktMS41LUZsYXNoIGFuZCBldmVuIG9mIGxhcmdlciBtb2RlbHMgbGlrZSBHUFQtNG8uIEF0IHRoZSBzYW1lIHRpbWUsIGl0IGlzIHRoZSBmYXN0ZXN0IG1vZGVsLCBhYm91dCA0IHRpbWVzIGZhc3RlciB0aGFuIEdQVC00byBNaW5pLiIiIiwsLCwsLCwsLCwsVW5rbm93biwiVG9kYXksIHdl4oCZcmUgZXhjaXRlZCB0byBhbm5vdW5jZSB0aGF0IE1lcmN1cnksIG91ciBmaXJzdCBnZW5lcmFsIGNoYXQgbW9kZWwsIGlzIGF2YWlsYWJsZSB0byBzdXBwb3J0IGEgd2lkZXIgcmFuZ2Ugb2YgdGV4dCBnZW5lcmF0aW9uIGFwcGxpY2F0aW9ucy4KCldoZW4gYmVuY2htYXJrZWQgYnkgQXJ0aWZpY2lhbCBBbmFseXNpcywgYSBsZWFkaW5nIHRoaXJkLXBhcnR5IG1vZGVsIGV2YWx1YXRvciwgTWVyY3VyeSBtYXRjaGVzIHRoZSBwZXJmb3JtYW5jZSBvZiBzcGVlZC1vcHRpbWl6ZWQgZnJvbnRpZXIgbW9kZWxzIGxpa2UgR1BULTQuMSBOYW5vIGFuZCBDbGF1ZGUgMy41IEhhaWt1IHdoaWxlIHJ1bm5pbmcgb3ZlciA3eCBmYXN0ZXIuICIsLCxBUEkgYWNjZXNzLFVuaXRlZCBTdGF0ZXMgb2YgQW1lcmljYSwsLCwsLDIwMjUtMTEtMjggMTE6NTI6MTMrMDA6MDAsLCwsLCxJbmR1c3RyeSwsLCwsVW5yZWxlYXNlZCwsLCwsLCwsLCwsLCxObwpQaWthIDIuMiwiVmlkZW8sVmlzaW9uIiwiVmlkZW8gZ2VuZXJhdGlvbixUZXh0LXRvLXZpZGVvLEltYWdlLXRvLXZpZGVvIixQaWthIExhYnMsLDIwMjUtMDItMjcsIjEwcyBnZW5lcmF0aW9ucywgMTA4MHAgcmVzb2x1dGlvbiwgYW5kIFBpa2FmcmFtZXPigJQga2V5IGZyYW1lIHRyYW5zaXRpb25zIGFueXdoZXJlIGZyb20gMS0xMHMuIixodHRwczovL3d3dy5saW5rZWRpbi5jb20vcG9zdHMvcGlrYS1sYWJzX2xhdW5jaC1hbGVydC1waWthLTIyLWlzLWhlcmUtd2l0aC1waWthZnJhbWVza2V5LWFjdGl2aXR5LTczMDA5MjMwMzM1NDI2ODg3NzAtQlJmYz8sLCwsLCwsLCwsLCwsLFVua25vd24sIlBpa2EgMi4yLCByZWxlYXNlZCBieSBQaWthIExhYnMgaW4gZWFybHkgMjAyNSwgaXMgYSBnZW5lcmF0aXZlIHZpZGVvIG1vZGVsIGRlc2lnbmVkIHRvIHR1cm4gdGV4dCBhbmQgaW1hZ2VzIGludG8gc2hvcnQgdmlkZW8gY2xpcHMuIFdpdGggdXBncmFkZXMgaW4gcmVhbGlzbSwgbW90aW9uIGhhbmRsaW5nLCBhbmQgcHJvbXB0IHJlc3BvbnNpdmVuZXNzLCBQaWthIDIuMiBzdXBwb3J0cyBmZWF0dXJlcyBsaWtlIHRleHQtdG8tdmlkZW8sIGltYWdlLXRvLXZpZGVvLCBhbmQga2V5ZnJhbWUtYmFzZWQgdHJhbnNpdGlvbnPigJRnZW5lcmF0aW5nIHZpZGVvcyB1cCB0byAxMCBzZWNvbmRzIGxvbmcgaW4gMTA4MHAgcmVzb2x1dGlvbi4gQWRkaXRpb25hbGx5LCBQaWthIG9mZmVycyB0b29scyBzdWNoIGFzIFBpa2FmZmVjdHMsIFBpa2FzY2VuZXMsIFBpa2FkZGl0aW9ucywgYW5kIFBpa2Fzd2FwcywgcHJvdmlkaW5nIHVzZXJzIHdpdGggZXhwYW5kZWQgY2FwYWJpbGl0aWVzIGZvciBjcmVhdGluZyBlbmdhZ2luZyBzb2NpYWwgYW5kIGVudGVydGFpbm1lbnQgdmlkZW9zLiIsLCxBUEkgYWNjZXNzLFVuaXRlZCBTdGF0ZXMgb2YgQW1lcmljYSwsLCwsLDIwMjUtMTEtMjggMTE6NTI6MTMrMDA6MDAsLCwsLCxJbmR1c3RyeSwsLCwsVW5yZWxlYXNlZCwsLCwsLCwsLCwsLCxObwpHcmFuaXRlIDMuMiA4QixMYW5ndWFnZSwiTWF0aGVtYXRpY2FsIHJlYXNvbmluZyxRdWFudGl0YXRpdmUgcmVhc29uaW5nLExhbmd1YWdlIG1vZGVsaW5nL2dlbmVyYXRpb24sUXVlc3Rpb24gYW5zd2VyaW5nIixJQk0sLDIwMjUtMDItMjYsIklCTSBHcmFuaXRlIDMuMjogUmVhc29uaW5nLCB2aXNpb24sIGZvcmVjYXN0aW5nIGFuZCBtb3JlIixodHRwczovL2h1Z2dpbmdmYWNlLmNvL2libS1ncmFuaXRlL2dyYW5pdGUtMy4yLThiLWluc3RydWN0LCwsLDgwMDAwMDAwMDAuMCwsLCwsLCwsTlZJRElBIEgxMDAgU1hNNSA4MEdCLCxDb25maWRlbnQsIlRoZSBuZXcgR3Jhbml0ZSAzLjIgOEIgSW5zdHJ1Y3QgYW5kIEdyYW5pdGUgMy4yIDJCIEluc3RydWN0IG9mZmVyIGV4cGVyaW1lbnRhbCBjaGFpbi1vZi10aG91Z2h0IHJlYXNvbmluZyBjYXBhYmlsaXRpZXMgdGhhdCBzaWduaWZpY2FudGx5IGltcHJvdmUgdGhlaXIgYWJpbGl0eSB0byBmb2xsb3cgY29tcGxleCBpbnN0cnVjdGlvbnMgd2l0aCBubyBzYWNyaWZpY2UgdG8gZ2VuZXJhbCBwZXJmb3JtYW5jZS4gVGhlIHJlYXNvbmluZyBwcm9jZXNzIGNhbiBiZSB0b2dnbGVkIG9uIGFuZCBvZmYsIGFsbG93aW5nIGZvciBlZmZpY2llbnQgdXNlIG9mIGNvbXB1dGluZyByZXNvdXJjZXMuCldoZW4gY29tYmluZWQgd2l0aCBJQk3igJlzIGluZmVyZW5jZSBzY2FsaW5nIHRlY2huaXF1ZXMsIEdyYW5pdGUgMy4yIDhCIEluc3RydWN04oCZcyBleHRlbmRlZCB0aG91Z2h0IHByb2Nlc3MgZW5hYmxlcyBpdCB0byBtZWV0IG9yIGV4Y2VlZCB0aGUgcmVhc29uaW5nIHBlcmZvcm1hbmNlIG9mIG11Y2ggbGFyZ2VyIG1vZGVscywgaW5jbHVkaW5nIEdQVC00byBhbmQgQ2xhdWRlIDMuNSBTb25uZXQuCkxpa2UgdGhlaXIgcHJlZGVjZXNzb3JzLCBhbGwgbmV3IElCTSBHcmFuaXRlIG1vZGVscyBhcmUgcmVsZWFzZWQgb3BlbiBzb3VyY2VkIHVuZGVyIGEgcGVybWlzc2l2ZSBBcGFjaGUgMi4wIGxpY2Vuc2UuCkdyYW5pdGUgMy4yIG1vZGVscyBhcmUgbm93IGF2YWlsYWJsZSBvbiBJQk0gd2F0c29ueC5haSwgSHVnZ2luZyBGYWNlLCBPbGxhbWEsIExNU3R1ZGlvLCBhbmQgUmVwbGljYXRlLiIsLCxPcGVuIHdlaWdodHMgKHVucmVzdHJpY3RlZCksVW5pdGVkIFN0YXRlcyBvZiBBbWVyaWNhLEdyYW5pdGUgMy4xIDhCLCwsLCwyMDI1LTExLTI4IDExOjUyOjEz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kFwYWNoZSAyLjAKaHR0cHM6Ly9odWdnaW5nZmFjZS5jby9pYm0tZ3Jhbml0ZS9ncmFuaXRlLTMuMi04Yi1pbnN0cnVjdCIsLCwsLCwsLGlibS1ncmFuaXRlLCwsLFllcwpHcmFuaXRlIDMuMiAyQiAsTGFuZ3VhZ2UsIk1hdGhlbWF0aWNhbCByZWFzb25pbmcsUXVhbnRpdGF0aXZlIHJlYXNvbmluZyxMYW5ndWFnZSBtb2RlbGluZy9nZW5lcmF0aW9uLFF1ZXN0aW9uIGFuc3dlcmluZyxUZXh0IHN1bW1hcml6YXRpb24sVGV4dCBjbGFzc2lmaWNhdGlvbixUcmFuc2xhdGlvbixDb2RlIGdlbmVyYXRpb24iLElCTSwsMjAyNS0wMi0yNiwiSUJNIEdyYW5pdGUgMy4yOiBSZWFzb25pbmcsIHZpc2lvbiwgZm9yZWNhc3RpbmcgYW5kIG1vcmUiLGh0dHBzOi8vaHVnZ2luZ2ZhY2UuY28vaWJtLWdyYW5pdGUvZ3Jhbml0ZS0zLjItMmItaW5zdHJ1Y3QsLCwsMjUzMDAwMDAwMC4wLCwsLCwsLCxOVklESUEgSDEwMCBTWE01IDgwR0IsLENvbmZpZGVudCwiVGhlIG5ldyBHcmFuaXRlIDMuMiA4QiBJbnN0cnVjdCBhbmQgR3Jhbml0ZSAzLjIgMkIgSW5zdHJ1Y3Qgb2ZmZXIgZXhwZXJpbWVudGFsIGNoYWluLW9mLXRob3VnaHQgcmVhc29uaW5nIGNhcGFiaWxpdGllcyB0aGF0IHNpZ25pZmljYW50bHkgaW1wcm92ZSB0aGVpciBhYmlsaXR5IHRvIGZvbGxvdyBjb21wbGV4IGluc3RydWN0aW9ucyB3aXRoIG5vIHNhY3JpZmljZSB0byBnZW5lcmFsIHBlcmZvcm1hbmNlLiBUaGUgcmVhc29uaW5nIHByb2Nlc3MgY2FuIGJlIHRvZ2dsZWQgb24gYW5kIG9mZiwgYWxsb3dpbmcgZm9yIGVmZmljaWVudCB1c2Ugb2YgY29tcHV0aW5nIHJlc291cmNlcy4KV2hlbiBjb21iaW5lZCB3aXRoIElCTeKAmXMgaW5mZXJlbmNlIHNjYWxpbmcgdGVjaG5pcXVlcywgR3Jhbml0ZSAzLjIgOEIgSW5zdHJ1Y3TigJlzIGV4dGVuZGVkIHRob3VnaHQgcHJvY2VzcyBlbmFibGVzIGl0IHRvIG1lZXQgb3IgZXhjZWVkIHRoZSByZWFzb25pbmcgcGVyZm9ybWFuY2Ugb2YgbXVjaCBsYXJnZXIgbW9kZWxzLCBpbmNsdWRpbmcgR1BULTRvIGFuZCBDbGF1ZGUgMy41IFNvbm5ldC4KTGlrZSB0aGVpciBwcmVkZWNlc3NvcnMsIGFsbCBuZXcgSUJNIEdyYW5pdGUgbW9kZWxzIGFyZSByZWxlYXNlZCBvcGVuIHNvdXJjZWQgdW5kZXIgYSBwZXJtaXNzaXZlIEFwYWNoZSAyLjAgbGljZW5zZS4KR3Jhbml0ZSAzLjIgbW9kZWxzIGFyZSBub3cgYXZhaWxhYmxlIG9uIElCTSB3YXRzb254LmFpLCBIdWdnaW5nIEZhY2UsIE9sbGFtYSwgTE1TdHVkaW8sIGFuZCBSZXBsaWNhdGUuIiwsLE9wZW4gd2VpZ2h0cyAodW5yZXN0cmljdGVkKSxVbml0ZWQgU3RhdGVzIG9mIEFtZXJpY2EsR3Jhbml0ZSAzLjEgMkIsLCwsLDIwMjUtMTEtMjggMTE6NTI6MTMrMDA6MDAsSUJNLCJJQk0ncyBzdXBlciBjb21wdXRpbmcgY2x1c3RlciwgQmx1ZSBWZWxhLCB3aGljaCBpcyBvdXRmaXR0ZWQgd2l0aCBOVklESUEgSDEwMCBHUFVzLiBUaGlzIGNsdXN0ZXIgcHJvdmlkZXMgYSBzY2FsYWJsZSBhbmQgZWZmaWNpZW50IGluZnJhc3RydWN0dXJlIGZvciB0cmFpbmluZyBvdXIgbW9kZWxzIG92ZXIgdGhvdXNhbmRzIG9mIEdQVXMuIiwsLCxJbmR1c3RyeSwsLCwsVW5yZWxlYXNlZCwiQXBhY2hlIDIuMApodHRwczovL2h1Z2dpbmdmYWNlLmNvL2libS1ncmFuaXRlL2dyYW5pdGUtMy4yLTJiLWluc3RydWN0IiwsLCwsLCwsaWJtLWdyYW5pdGUsLCwsWWVzCkdyYW5pdGUgR3VhcmRpYW4gMy4yLExhbmd1YWdlLCJRdWFudGl0YXRpdmUgcmVhc29uaW5nLExhbmd1YWdlIG1vZGVsaW5nL2dlbmVyYXRpb24sUXVlc3Rpb24gYW5zd2VyaW5nIixJQk0sLDIwMjUtMDItMjYsIklCTSBHcmFuaXRlIDMuMjogUmVhc29uaW5nLCB2aXNpb24sIGZvcmVjYXN0aW5nIGFuZCBtb3JlIixVbmNsZWFyIHdoaWNoIG1vZGVsIGlzIGJlaW5nIHJlZmVycmVkIHRvLCwsLCwsLCwsLCwsLCxVbmtub3duLCJUaGUgbmV3IEdyYW5pdGUgMy4yIDhCIEluc3RydWN0IGFuZCBHcmFuaXRlIDMuMiAyQiBJbnN0cnVjdCBvZmZlciBleHBlcmltZW50YWwgY2hhaW4tb2YtdGhvdWdodCByZWFzb25pbmcgY2FwYWJpbGl0aWVzIHRoYXQgc2lnbmlmaWNhbnRseSBpbXByb3ZlIHRoZWlyIGFiaWxpdHkgdG8gZm9sbG93IGNvbXBsZXggaW5zdHJ1Y3Rpb25zIHdpdGggbm8gc2FjcmlmaWNlIHRvIGdlbmVyYWwgcGVyZm9ybWFuY2UuIFRoZSByZWFzb25pbmcgcHJvY2VzcyBjYW4gYmUgdG9nZ2xlZCBvbiBhbmQgb2ZmLCBhbGxvd2luZyBmb3IgZWZmaWNpZW50IHVzZSBvZiBjb21wdXRpbmcgcmVzb3VyY2VzLgpXZeKAmXJlIGludHJvZHVjaW5nIG5ldyBtb2RlbCBzaXplcyBmb3IgR3Jhbml0ZSBHdWFyZGlhbiAzLjIsIGluY2x1ZGluZyBhIHZhcmlhbnQgZGVyaXZlZCBmcm9tIG91ciAzQi1BODAwTSBtaXh0dXJlIG9mIGV4cGVydHMgKE1vRSkgbGFuZ3VhZ2UgbW9kZWwuIFRoZSBuZXcgbW9kZWxzIG9mZmVyIGluY3JlYXNlZCBlZmZpY2llbmN5IHdpdGggbWluaW1hbCBsb3NzIGluIHBlcmZvcm1hbmNlLgpMaWtlIHRoZWlyIHByZWRlY2Vzc29ycywgYWxsIG5ldyBJQk0gR3Jhbml0ZSBtb2RlbHMgYXJlIHJlbGVhc2VkIG9wZW4gc291cmNlZCB1bmRlciBhIHBlcm1pc3NpdmUgQXBhY2hlIDIuMCBsaWNlbnNlLgpHcmFuaXRlIDMuMiBtb2RlbHMgYXJlIG5vdyBhdmFpbGFibGUgb24gSUJNIHdhdHNvbnguYWksIEh1Z2dpbmcgRmFjZSwgT2xsYW1hLCBMTVN0dWRpbywgYW5kIFJlcGxpY2F0ZS4iLCwsT3BlbiB3ZWlnaHRzICh1bnJlc3RyaWN0ZWQpLFVuaXRlZCBTdGF0ZXMgb2YgQW1lcmljYSwsLCwsLDIwMjUtMTEtMjggMTE6NTI6MTMrMDA6MDAsLCwsLCxJbmR1c3RyeSwsLCwsVW5yZWxlYXNlZCxBcGFjaGUgMi4wLCwsLCwsLCxpYm0tZ3Jhbml0ZSwsLCxZZXMKRXVsZXIgKEV1bGVy5aSn5qih5Z6LKSxMYW5ndWFnZSxDaGF0LCwsMjAyNS0wMi0yNixDQUMgcmVnaXN0cnksaHR0cHM6Ly93ZWIuYXJjaGl2ZS5vcmcvd2ViLzIwMjUwNjI0MTAxMzEzL2h0dHBzOi8vZmluYW5jZS5zaW5hLmNvbS5jbi9yb2xsLzIwMjUtMDUtMzEvZG9jLWluZXlremhrODAzMDk1OC5zaHRtbCwsLCwyNTAwMDAwMDAwLjAsLCwsLCwsLCwsQ29uZmlkZW50LCwsLCwsLCwsLCwyMDI2LTAyLTExIDE5OjI2OjI3KzAwOjAwLCwsLCwsLCwsLCwsLCwsLCwsLCwsLCwsCkVsZXZlbiBTY3JpYmUsU3BlZWNoLCJTcGVlY2gtdG8tdGV4dCxTcGVlY2ggcmVjb2duaXRpb24gKEFTUikiLEVsZXZlbkxhYnMsIkZsYXZpbyBTY2huZWlkZXIsIFRpbSB2b24gS8OkbmVsLCBNYXhpbWlsaWFubyBMZXZpLCBKb2hhbiBOb3JkYmVyZywgUGlvdHIgRGFia293c2tpLCBBdXN0aW4gTWFsZXJiYSwgSHJpc3RvIFN0b3ljaGV2LCBBbGV4IEdlb3JnZSIsMjAyNS0wMi0yNixTdGF0ZS1vZi10aGUtYXJ0IHNwZWVjaCByZWNvZ25pdGlvbiBtb2RlbCxodHRwczovL2VsZXZlbmxhYnMuaW8vYmxvZy9tZWV0LXNjcmliZSwsLCwsLCwsLCwsLCwsVW5rbm93biwiU2NyaWJlLCBvdXIgZmlyc3QgU3BlZWNoIHRvIFRleHQgbW9kZWwsIGlzIHRoZSB3b3JsZOKAmXMgbW9zdCBhY2N1cmF0ZSB0cmFuc2NyaXB0aW9uIG1vZGVsLiBCdWlsdCB0byBoYW5kbGUgdGhlIHVucHJlZGljdGFiaWxpdHkgb2YgcmVhbC13b3JsZCBhdWRpbywgU2NyaWJlIHRyYW5zY3JpYmVzIHNwZWVjaCBpbiA5OSBsYW5ndWFnZXMsIGZlYXR1cmluZyB3b3JkLWxldmVsIHRpbWVzdGFtcHMsIHNwZWFrZXIgZGlhcml6YXRpb24sIGFuZCBhdWRpby1ldmVudCB0YWdnaW5n4oCUYWxsIGRlbGl2ZXJlZCBpbiBhIHN0cnVjdHVyZWQgcmVzcG9uc2UgZm9yIHNlYW1sZXNzIGludGVncmF0aW9uLgpTY3JpYmUgaXMgZW5naW5lZXJlZCBmb3IgcHJlY2lzaW9uLiBJbiBGTEVVUlMgJiBDb21tb24gVm9pY2UgYmVuY2htYXJrIHRlc3RzIGFjcm9zcyA5OSBsYW5ndWFnZXMsIGl0IGNvbnNpc3RlbnRseSBvdXRwZXJmb3JtcyBsZWFkaW5nIG1vZGVscyBsaWtlIEdlbWluaSAyLjAgRmxhc2gsIFdoaXNwZXIgTGFyZ2UgVjMgYW5kIERlZXBncmFtIE5vdmEtMy4gV2hldGhlciBpdOKAmXMgbWVldGluZyBzdW1tYXJpZXMsIG1vdmllIHN1YnRpdGxlcywgb3IgZXZlbiBzb25nIGx5cmljcywgU2NyaWJlIGRlbGl2ZXJzIHRoZSBsb3dlc3QgYXV0b21hdGVkIHRyYW5zY3JpcHRpb24gd29yZCBlcnJvciByYXRlIGluIEl0YWxpYW4gKDk4LjclKSwgRW5nbGlzaCAoOTYuNyUpIGFuZCA5NyBvdGhlciBsYW5ndWFnZXMuCgpTY3JpYmUgbWFrZXMgQVNSIHVuaXZlcnNhbGx5IGFjY2Vzc2libGXigJRkcmFtYXRpY2FsbHkgcmVkdWNpbmcgZXJyb3JzIGluIHRyYWRpdGlvbmFsbHkgdW5kZXJzZXJ2ZWQgbGFuZ3VhZ2VzIHN1Y2ggYXMgU2VyYmlhbiwgQ2FudG9uZXNlLCBhbmQgTWFsYXlhbGFtLCB3aGVyZSBjb21wZXRpbmcgbW9kZWxzIG9mdGVuIGV4Y2VlZCA0MCUgd29yZCBlcnJvciByYXRlcy4iLCwsQVBJIGFjY2VzcyxVbml0ZWQgU3RhdGVzIG9mIEFtZXJpY2EsLCwsLCwyMDI1LTExLTI4IDExOjUyOjEzKzAwOjAwLCwsLCwsSW5kdXN0cnksLCwsLFVucmVsZWFzZWQsLFRydWUsLCwsLCwsLCwsLE5vCkdyYW5pdGUgMy4yIDJCLCwsSUJNIFJlc2VhcmNoLCwyMDI1LTAyLTI2LCxodHRwczovL2h1Z2dpbmdmYWNlLmNvL2libS1ncmFuaXRlL2dyYW5pdGUtMy4yLTJiLWluc3RydWN0LCwsLDIwMDAwMDAwMDAuMCwsLCwsLCwsLCxDb25maWRlbnQsLCwsLFVuaXRlZCBTdGF0ZXMgb2YgQW1lcmljYSwsLCwsLDIwMjUtMTEtMjggMTE6NTI6MTMrMDA6MDAsLCwsLCxJbmR1c3RyeSwsLCwsLCwsLCwsLCwsLCwsLApXYW4gMi4xIDE0QiBJMlYsIlZpZGVvLFZpc2lvbiIsIlZpZGVvIGdlbmVyYXRpb24sSW1hZ2UtdG8tdmlkZW8sVGV4dC10by12aWRlbyIsQWxpYmFiYSwiQW5nIFdhbmcsIEJhb2xlIEFpLCBCaW4gV2VuLCBDaGFvamllIE1hbywgQ2hlbi1XZWkgWGllLCBEaSBDaGVuLCBGZWl3dSBZdSwgSGFpbWluZyBaaGFvLCBKaWFueGlhbyBZYW5nLCBKaWFueXVhbiBaZW5nLCBKaWF5dSBXYW5nLCBKaW5nZmVuZyBaaGFuZywgSmluZ3JlbiBaaG91LCBKaW5rYWkgV2FuZywgSml4dWFuIENoZW4sIEthaSBaaHUsIEthbmcgWmhhbywgS2V5dSBZYW4sIExpYW5naHVhIEh1YW5nLCBNZW5neWFuZyBGZW5nLCBOaW5neWkgWmhhbmcsIFBhbmRlbmcgTGksIFBpbmd5dSBXdSwgUnVpaGFuZyBDaHUsIFJ1aWxpIEZlbmcsIFNoaXdlaSBaaGFuZywgU2l5YW5nIFN1biwgVGFvIEZhbmcsIFRpYW54aW5nIFdhbmcsIFRpYW55aSBHdWksIFRpbmd5dSBXZW5nLCBUb25nIFNoZW4sIFdlaSBMaW4sIFdlaSBXYW5nLCBXZWkgV2FuZywgV2VubWVuZyBaaG91LCBXZW50ZSBXYW5nLCBXZW50aW5nIFNoZW4sIFdlbnl1YW4gWXUsIFhpYW56aG9uZyBTaGksIFhpYW9taW5nIEh1YW5nLCBYaW4gWHUsIFlhbiBLb3UsIFlhbmd5dSBMdiwgWWlmZWkgTGksIFlpamluZyBMaXUsIFlpbWluZyBXYW5nLCBZaW5neWEgWmhhbmcsIFlpdG9uZyBIdWFuZywgWW9uZyBMaSwgWW91IFd1LCBZdSBMaXUsIFl1bGluIFBhbiwgWXVuIFpoZW5nLCBZdW50YW8gSG9uZywgWXVwZW5nIFNoaSwgWXV0b25nIEZlbmcsIFpleWluemkgSmlhbmcsIFpoZW4gSGFuLCBaaGktRmFuIFd1LCBaaXl1IExpdSIsMjAyNS0wMi0yNSxXYW4gMi4xIGJ5IFdhbiBBSSA6YmVzdCBjb3N0IGVmZmljaWVudCB2aWRlbyBnZW5lcmF0aW9uIG1vZGVsIE5vdyBBdmFpbGFibGUsImh0dHBzOi8vYXJ4aXYub3JnL2Ficy8yNTAzLjIwMzE0CiIsLCwiV2FuMi4xIGNvbnNpc3RlbnRseSBvdXRwZXJmb3JtcyBleGlzdGluZyBvcGVuLXNvdXJjZSBtb2RlbHMgYW5kIHN0YXRlLW9mLXRoZS1hcnQgY29tbWVyY2lhbCBzb2x1dGlvbnMgYWNyb3NzIG11bHRpcGxlIGJlbmNobWFya3MuIEFjaGl2ZXMgaGlnaGVyIHNjb3JlIHRoYW4gU09SQSBpbiBzb21lIG9mIHRoZSBiZW5jaCBkaW1lbnNpb25zIC0gc2luZ2xlIG9iamVjdCBhY2N1cmFjeSwgc3BhdGlhbCBwb3NpdGlvbiBhY2N1cmFjeSwgc2NlbmUgZ2VuZXJhdGlvbiBxdWFsaXR5LiAKCiIiVXNpbmcgb3VyIGNhcmVmdWxseSBkZXNpZ25lZCBzZXQgb2YgMSwwMzUgaW50ZXJuYWwgcHJvbXB0cywgd2UgdGVzdGVkIGFjcm9zcyAxNCBtYWpvciBkaW1lbnNpb25zIGFuZCAyNiBzdWItZGltZW5zaW9ucy4iIiIsMTQwMDAwMDAwMDAuMCwxNEIsMi41ZSsyMywiIiJUaHJvdWdoIGV4dGVuc2l2ZSBleHBlcmltZW50YXRpb24sIHRoZSBtb2RlbCBpcyB2YWxpZGF0ZWQgYXQgc2NhbGUsIHJlYWNoaW5nIDE0IGJpbGxpb24gcGFyYW1ldGVycy4gU3Vic2VxdWVudGx5LCBXYW4gaGFzIHNlZW4gbGFyZ2Utc2NhbGUgZGF0YSBjb21wcmlzaW5nIGJpbGxpb25zIG9mIGltYWdlcyBhbmQgdmlkZW9zLCBhbW91bnRpbmcgdG8gTygxKSB0cmlsbGlvbnMgb2YgdG9rZW5zIGluIHRvdGFsLiIiCgpTbyBsaWtlbHkgYmV0d2VlbiAxVCBhbmQgMTBUIHRva2Vucy4gQXNzdW1lIDNULgoKVHJhbnNmb3JtZXIgYXJjaGl0ZWN0dXJlLCBzbyA2TkQgc2hvdWxkIGJlIGEgZGVjZW50IGFwcHJveGltYXRpb24uCgo2TkQgPSA2ICogMTRlOSAqIDNlMTIgfj0gMi41ZSsyMyBGTE9QIiwzMDAwMDAwMDAwMDAwLCIiIldhbiBoYXMgc2VlbiBsYXJnZS1zY2FsZSBkYXRhIGNvbXByaXNpbmcgYmlsbGlvbnMgb2YgaW1hZ2VzIGFuZCB2aWRlb3MsIGFtb3VudGluZyB0byBPKDEpIHRyaWxsaW9ucyBvZiB0b2tlbnMgaW4gdG90YWwuIiIKCndpdGggIiJMaWtlbHkiIiBjb25maWRlbmNlLCBhc3N1bWluZyB+MyB0cmlsbGlvbiIsLCwsLExpa2VseSwiU09UQSBQZXJmb3JtYW5jZTogV2FuMi4xIGNvbnNpc3RlbnRseSBvdXRwZXJmb3JtcyBleGlzdGluZyBvcGVuLXNvdXJjZSBtb2RlbHMgYW5kIHN0YXRlLW9mLXRoZS1hcnQgY29tbWVyY2lhbCBzb2x1dGlvbnMgYWNyb3NzIG11bHRpcGxlIGJlbmNobWFya3MuCk11bHRpcGxlIFRhc2tzOiBXYW4yLjEgZXhjZWxzIGluIFRleHQtdG8tVmlkZW8sIEltYWdlLXRvLVZpZGVvLCBWaWRlbyBFZGl0aW5nLCBUZXh0LXRvLUltYWdlLCBhbmQgVmlkZW8tdG8tQXVkaW8sIGFkdmFuY2luZyB0aGUgZmllbGQgb2YgdmlkZW8gZ2VuZXJhdGlvbi4KVmlzdWFsIFRleHQgR2VuZXJhdGlvbjogV2FuMi4xIGlzIHRoZSBmaXJzdCB2aWRlbyBtb2RlbCBjYXBhYmxlIG9mIGdlbmVyYXRpbmcgYm90aCBDaGluZXNlIGFuZCBFbmdsaXNoIHRleHQsIGZlYXR1cmluZyByb2J1c3QgdGV4dCBnZW5lcmF0aW9uIHRoYXQgZW5oYW5jZXMgaXRzIHByYWN0aWNhbCBhcHBsaWNhdGlvbnMuClBvd2VyZnVsIFZpZGVvIFZBRTogV2FuLVZBRSBkZWxpdmVycyBleGNlcHRpb25hbCBlZmZpY2llbmN5IGFuZCBwZXJmb3JtYW5jZSwgZW5jb2RpbmcgYW5kIGRlY29kaW5nIDEwODBQIHZpZGVvcyBvZiBhbnkgbGVuZ3RoIHdoaWxlIHByZXNlcnZpbmcgdGVtcG9yYWwgaW5mb3JtYXRpb24sIG1ha2luZyBpdCBhbiBpZGVhbCBmb3VuZGF0aW9uIGZvciB2aWRlbyBhbmQgaW1hZ2UgZ2VuZXJhdGlvbi4iLCwsT3BlbiB3ZWlnaHRzICh1bnJlc3RyaWN0ZWQpLENoaW5hLCwsLCwsMjAyNS0xMS0yOCAxMTo1MjoxMyswMDowMCwsLCwsLEluZHVzdHJ5LCwsLCxVbnJlbGVhc2VkLCJBcGFjaGUgMi4wCmh0dHBzOi8vaHVnZ2luZ2ZhY2UuY28vV2FuLUFJL1dhbjIuMS1JMlYtMTRCLTcyMFAKCkluZmVyZW5jZSBjb2RlOgpodHRwczovL2dpdGh1Yi5jb20vV2FuLVZpZGVvL1dhbjIuMSIsLCwsQkYxNiwsLE9wZXJhdGlvbiBjb3VudGluZyxXYW4tQUksLCwsWWVzCkJhaWxpbmctUHJvLTIwMjUwMjI1LExhbmd1YWdlLCJMYW5ndWFnZSBtb2RlbGluZy9nZW5lcmF0aW9uLFF1ZXN0aW9uIGFuc3dlcmluZyIsQW50IEdyb3VwLEFudCBHcm91cCwyMDI1LTAyLTI1LCxodHRwczovL3Jhbmsub3BlbmNvbXBhc3Mub3JnLmNuL2xlYWRlcmJvYXJkLWxsbS8/bT0yNS0wNCwsLCwsLCwsLCwsLCwsVW5rbm93bixNZW50aW9uZWQgYnkgdGhlIE9wZW5Db21wYXNzIGJlbmNobWFyayBidXQgZnVydGhlciBvcGVuLXNvdXJjZSBpbmZvcm1hdGlvbiBpcyBub3QgYXZhaWxhYmxlLiAsLCxVbnJlbGVhc2VkLENoaW5hLCwsLCwsMjAyNS0xMS0yOCAxMTo1MjoxMyswMDowMCwsLCwsLEluZHVzdHJ5LCwsLCxVbnJlbGVhc2VkLCxUcnVlLCwsLCwsLCwsLCxObwpUaWFueGktN0IsTGFuZ3VhZ2UsIlRleHQgc3VtbWFyaXphdGlvbixUcmFuc2xhdGlvbixMYW5ndWFnZSBtb2RlbGluZy9nZW5lcmF0aW9uLFF1ZXN0aW9uIGFuc3dlcmluZyIsTGVub3ZvLCwyMDI1LTAyLTI1LExlbm92byBsYXVuY2hlcyBuZXcgWU9HQSBBSSBQQyBZdWFucWk6IHRoZSB3b3JsZCdzIGZpcnN0IEFJIFBDIHRvIGRlcGxveSBEZWVwc2VlaydzIGxhcmdlLXNjYWxlIGVuZC10by1lbmQgbW9kZWwsaHR0cHM6Ly93ZWIuYXJjaGl2ZS5vcmcvd2ViLzIwMjUwNzEwMTEyMjM2L2h0dHBzOi8vZmluYW5jZS5zaW5hLmNuL3RlY2gvMjAyNS0wMi0yNS9kZXRhaWwtaW5lbXRpbXY0MjQ1NjgwLmQuaHRtbD9mcm9tdGVjaD0xJmNpZD0zODc0NSZub2RlX2lkPTM4NzQ1Jm9pZD0lRTYlQjclOTglRTUlQUUlOUQlRTYlOTklQUUlRTYlOEIlODklRTglQkUlQkUlRTklQUIlOTglRTQlQkIlQkYlRTUlOEMlODUlMjglRTUlQkUlQUUlRTQlQkYlQTExOTgwOTkxOTklMjkzZjV4JnZ0PTQsLCwsNzAwMDAwMDAwMC4wLCwsLCwsLCwsLENvbmZpZGVudCwiNyBiaWxsaW9uIHBhcmFtZXRlciBlbmQtc2lkZSBtb2RlbHMgb24gY29uc3VtZXItZ3JhZGUgZGV2aWNlcyB0aHJvdWdoIGVuZC1zaWRlIGRlcGxveW1lbnQgYW5kIGRpc3RpbGxhdGlvbiB0ZWNobm9sb2d5IGlubm92YXRpb24uIFRoaXMgdGVjaG5vbG9naWNhbCBicmVha3Rocm91Z2ggYWxsb3dzIHRoZSBzdW1tYXJ5LCB0cmFuc2xhdGlvbiwgYW5kIHdyaXRpbmcgb2YgdXNlciBkb2N1bWVudHMgdG8gYmUgY29tcGxldGVkIHdpdGhvdXQgY2FsbGluZyB0aGUgY2xvdWQtYmFzZWQgbGFyZ2UgbW9kZWwsIGZ1bGx5IHByb3RlY3RpbmcgZGF0YSBwcml2YWN5IGFuZCBvZmZsaW5lIGF2YWlsYWJpbGl0eS4iLCwsSG9zdGVkIGFjY2VzcyAobm8gQVBJKSxDaGluYSxEZWVwU2VlayBMTE0gN0IsLCwsLDIwMjUtMTEtMjggMTE6NTI6MTMrMDA6MDAsLCwsLCxJbmR1c3RyeSwsLCwsVW5yZWxlYXNlZCwsLCwsLCwsLCwsLCxObwpCRlMtUHJvdmVyLExhbmd1YWdlLE1hdGhlbWF0aWNhbCByZWFzb25pbmcsQnl0ZURhbmNlLCJSYW4gWGluLCBDaGVuZ3VhbmcgWGksIEppZSBZYW5nLCBGZW5nIENoZW4sIEhhbmcgV3UsIFhpYSBYaWFvLCBZaWZhbiBTdW4sIFNoZW4gWmhlbmcsIEthaSBTaGVuIiwyMDI1LTAyLTI1LE5ldyBTT1RBIGluIEZvcm1hbCBNYXRoZW1hdGljYWwgUmVhc29uaW5nISBCRlMtUHJvdmVyIE1vZGVsIE5vdyBPcGVuIFNvdXJjZWQsaHR0cHM6Ly9hcnhpdi5vcmcvYWJzLzI1MDIuMDM0MzgsLCwsNzAwMDAwMDAwMC4wLDdCIChzYW1lIGFzIHRoZSBiYXNlIG1vZGVsKSwsLCwiRXBvY2hzClNGVDogMyBlcG9jaHMKRFBPOiAxIGVwb2NoCgpCYXRjaCBTaXplcwpTRlQ6IDEyOCAoZ2xvYmFsKQpEUE86IDE2IChnbG9iYWwpIiwsLE5WSURJQSBBMTAwIFNYTTQgODAgR0IsLENvbmZpZGVudCwiUmVjZW50IGFkdmFuY2VtZW50cyBpbiBsYXJnZSBsYW5ndWFnZSBtb2RlbHMgKExMTXMpIGhhdmUgc3B1cnJlZCBncm93aW5nIGludGVyZXN0IGluIGF1dG9tYXRpYyB0aGVvcmVtIHByb3ZpbmcgdXNpbmcgTGVhbjQsIHdoZXJlIGVmZmVjdGl2ZSB0cmVlIHNlYXJjaCBtZXRob2RzIGFyZSBjcnVjaWFsIGZvciBuYXZpZ2F0aW5nIHRoZSB1bmRlcmx5aW5nIGxhcmdlIHByb29mIHNlYXJjaCBzcGFjZXMuIFdoaWxlIHRoZSBleGlzdGluZyBhcHByb2FjaGVzIHByaW1hcmlseSByZWx5IG9uIHZhbHVlIGZ1bmN0aW9ucyBhbmQvb3IgTW9udGUgQ2FybG8gVHJlZSBTZWFyY2ggKE1DVFMpLCB0aGUgcG90ZW50aWFsIG9mIHNpbXBsZXIgbWV0aG9kcyBsaWtlIEJlc3QtRmlyc3QgVHJlZSBTZWFyY2ggKEJGUykgcmVtYWlucyB1bmRlcmV4cGxvcmVkLiBJbiB0aGlzIHBhcGVyLCB3ZSBpbnZlc3RpZ2F0ZSB3aGV0aGVyIEJGUyBjYW4gYWNoaWV2ZSBjb21wZXRpdGl2ZSBwZXJmb3JtYW5jZSBpbiBsYXJnZS1zY2FsZSB0aGVvcmVtIHByb3ZpbmcgdGFza3MuIFdlIHByZXNlbnQgQkZTLVByb3ZlciwgYSBzY2FsYWJsZSBleHBlcnQgaXRlcmF0aW9uIGZyYW1ld29yaywgZmVhdHVyaW5nIHRocmVlIGtleSBpbm5vdmF0aW9ucy4gRmlyc3QsIHdlIGltcGxlbWVudCBzdHJhdGVnaWMgZGF0YSBmaWx0ZXJpbmcgYXQgZWFjaCBleHBlcnQgaXRlcmF0aW9uIHJvdW5kLCBleGNsdWRpbmcgcHJvYmxlbXMgc29sdmFibGUgdmlhIGJlYW0gc2VhcmNoIG5vZGUgZXhwYW5zaW9uIHRvIGZvY3VzIG9uIGhhcmRlciBjYXNlcy4gU2Vjb25kLCB3ZSBpbXByb3ZlIHRoZSBzYW1wbGUgZWZmaWNpZW5jeSBvZiBCRlMgdGhyb3VnaCBEaXJlY3QgUHJlZmVyZW5jZSBPcHRpbWl6YXRpb24gKERQTykgYXBwbGllZCB0byBzdGF0ZS10YWN0aWMgcGFpcnMgYXV0b21hdGljYWxseSBhbm5vdGF0ZWQgd2l0aCBjb21waWxlciBlcnJvciBmZWVkYmFjaywgcmVmaW5pbmcgdGhlIExMTSdzIHBvbGljeSB0byBwcmlvcml0aXplIHByb2R1Y3RpdmUgZXhwYW5zaW9ucy4gVGhpcmQsIHdlIGVtcGxveSBsZW5ndGggbm9ybWFsaXphdGlvbiBpbiBCRlMgdG8gZW5jb3VyYWdlIGV4cGxvcmF0aW9uIG9mIGRlZXBlciBwcm9vZiBwYXRocy4gQkZTLVByb3ZlciBhY2hpZXZlcyBhIHN0YXRlLW9mLXRoZS1hcnQgc2NvcmUgb2YgIG9uIHRoZSBNaW5pRjJGIHRlc3Qgc2V0IGFuZCB0aGVyZWZvcmUgY2hhbGxlbmdlcyB0aGUgcGVyY2VpdmVkIG5lY2Vzc2l0eSBvZiBjb21wbGV4IHRyZWUgc2VhcmNoIG1ldGhvZHMsIGRlbW9uc3RyYXRpbmcgdGhhdCBCRlMgY2FuIGFjaGlldmUgY29tcGV0aXRpdmUgcGVyZm9ybWFuY2Ugd2hlbiBwcm9wZXJseSBzY2FsZWQuIFRvIGZhY2lsaXRhdGUgZnVydGhlciByZXNlYXJjaCBhbmQgZGV2ZWxvcG1lbnQgaW4gdGhpcyBhcmVhLCB3ZSBoYXZlIG9wZW4tc291cmNlZCBvdXIgbW9kZWwgYXQgdGhpcyBodHRwcyBVUkwuCiIsLCxPcGVuIHdlaWdodHMgKHVucmVzdHJpY3RlZCksQ2hpbmEsUXdlbjIuNS1NYXRoLTdCLUJhc2UsLCwsLDIwMjUtMTEtMjggMTE6NTI6MTMrMDA6MDAsLCwsLCxJbmR1c3RyeSwsLCwsVW5yZWxlYXNlZCwiQXBhY2hlIDIuMApodHRwczovL2h1Z2dpbmdmYWNlLmNvL0J5dGVEYW5jZS1TZWVkL0JGUy1Qcm92ZXIiLCwsLCwsLCxCeXRlRGFuY2UtU2VlZCwsLCxZZXMKWWFuZGV4R1BUIDUgUHJvLExhbmd1YWdlLCJMYW5ndWFnZSBtb2RlbGluZy9nZW5lcmF0aW9uLFF1ZXN0aW9uIGFuc3dlcmluZyxDb2RlIGdlbmVyYXRpb24sTWF0aGVtYXRpY2FsIHJlYXNvbmluZyxSZXRyaWV2YWwtYXVnbWVudGVkIGdlbmVyYXRpb24iLFlhbmRleCwsMjAyNS0wMi0yNSwiVGhlIG5ldyBnZW5lcmF0aW9uOiBiZXR0ZXIgYXQgYWRkcmVzc2luZyB1c2VyIGFuZCBidXNpbmVzcyBuZWVkcywgc29sdmluZyBwcm9ibGVtcywgYW5kIHdyaXRpbmcgY29kZS4iLCJodHRwczovL3lhLnJ1L2FpL2dwdAoKaHR0cHM6Ly9oYWJyLmNvbS9ydS9jb21wYW5pZXMveWFuZGV4L2FydGljbGVzLzg4NTIxOC8iLCwsLCwsLCwsLCwsLCxVbmtub3duLCJJbnRyb2R1Y2luZyBhIG5ldyBnZW5lcmF0aW9uIG9mIFlhbmRleCBnZW5lcmF0aXZlIHRleHQgbW9kZWxzLiBUaGV5IGhhbmRsZSBhbnN3ZXJzIGJldHRlci4gT24gYSBzdHJlYW0gdGhhdCBjb21iaW5lcyB1c2VyIHF1ZXN0aW9ucyBhbmQgY29tcGxleCB0YXNrcyBpbiBkZW1hbmQgaW4gdGhlIGJ1c2luZXNzIHNwaGVyZSwgWWFuZGV4R1BUIDUgUHJvIG91dHBlcmZvcm1zIGEgc2ltaWxhciBtb2RlbCBvZiB0aGUgcHJldmlvdXMgZ2VuZXJhdGlvbiBpbiA2NyUgb2YgY2FzZXMuIEluIHNvbWUgdHlwZXMgb2YgdGFza3MgLSBmb3IgZXhhbXBsZSwgaW4gd3JpdGluZyBhbmQgc3VtbWFyaXppbmcgdGV4dHMgLSB0aGUgbmV3IG1vZGVsIGlzIG5vdCBpbmZlcmlvciB0byBHUFQtNG8gYnkgT3BlbkFJIGFuZCBvdGhlciB3b3JsZCBsZWFkZXJzLiBUaGUgZmlmdGggZ2VuZXJhdGlvbiBoYXMgdHdvIG1vZGVscyB3aXRoIGEgY29udGV4dCBsZW5ndGggb2YgMzIgdGhvdXNhbmQgdG9rZW5zOiB0aGUgbW9yZSBwb3dlcmZ1bCBQcm8gYW5kIHRoZSBsaWdodHdlaWdodCBMaXRlLiIsLCxBUEkgYWNjZXNzLFJ1c3NpYSwsLCwsLDIwMjUtMTEtMjggMTE6NTI6MTMrMDA6MDAsLCwsLCxJbmR1c3RyeSwsLCwsVW5yZWxlYXNlZCwsLCwsLCwsLCwsLCxObwpZYW5kZXhHUFQgNSBMaXRlLExhbmd1YWdlLCJMYW5ndWFnZSBtb2RlbGluZy9nZW5lcmF0aW9uLFF1ZXN0aW9uIGFuc3dlcmluZyxDb2RlIGdlbmVyYXRpb24sTWF0aGVtYXRpY2FsIHJlYXNvbmluZyxSZXRyaWV2YWwtYXVnbWVudGVkIGdlbmVyYXRpb24iLFlhbmRleCwsMjAyNS0wMi0yNSwiVGhlIG5ldyBnZW5lcmF0aW9uOiBiZXR0ZXIgYXQgYWRkcmVzc2luZyB1c2VyIGFuZCBidXNpbmVzcyBuZWVkcywgc29sdmluZyBwcm9ibGVtcywgYW5kIHdyaXRpbmcgY29kZS4iLCJo</x:v>
      </x:c>
    </x:row>
    <x:row r="51" ht="18" customHeight="1">
      <x:c r="A51" s="17" t="n">
        <x:v>46</x:v>
      </x:c>
      <x:c r="B51" s="17" t="n">
        <x:v>309</x:v>
      </x:c>
      <x:c r="C51" s="94" t="str">
        <x:v>dHRwczovL3lhLnJ1L2FpL2dwdAoKaHR0cHM6Ly9oYWJyLmNvbS9ydS9jb21wYW5pZXMveWFuZGV4L2FydGljbGVzLzg4NTIxOC8iLCwsLDgwMDAwMDAwMDAuMCw4Qiw3LjM1MzZlKzIzLDYgRkxPUCAvIHRva2VuIC8gcGFyYW1ldGVyICogOCAqIDEwXjkgcGFyYW1ldGVycyAqIDE1LjMyICogMTBeMTIgdG9rZW5zIFtzZWUgZGF0YXNldCBzaXplIG5vdGVzXSA9IDcuMzUzNmUrMjMgRkxPUCwxNTMyMDAwMDAwMDAwMCwiIiJBdCB0aGUgZmlyc3Qgc3RhZ2UsIHRoZSBtb2RlbCB3YXMgdHJhaW5lZCBtYWlubHkgb24gUnVzc2lhbi1sYW5ndWFnZSBhbmQgRW5nbGlzaC1sYW5ndWFnZSB0ZXh0cyB3aXRoIGEgdG90YWwgdm9sdW1lIG9mIDE1VCB0b2tlbnMgd2l0aCBhIGNvbnRleHQgbGVuZ3RoIG9mIHVwIHRvIDhrIHRva2Vucy4iIgoKIiJJbiB0aGUgc2Vjb25kIHN0YWdlLCB3aGljaCB3ZSBjYWxsZWQgUG93ZXJ1cCwgdGhlIG1vZGVsIHdhcyB0cmFpbmVkIG9uIGhpZ2gtcXVhbGl0eSBkYXRhIG9mIDMyMEIgdG9rZW5zLiIiIiwsLCwsQ29uZmlkZW50LCJJbnRyb2R1Y2luZyBhIG5ldyBnZW5lcmF0aW9uIG9mIFlhbmRleCBnZW5lcmF0aXZlIHRleHQgbW9kZWxzLiBUaGV5IGhhbmRsZSBhbnN3ZXJzIGJldHRlci4gT24gYSBzdHJlYW0gdGhhdCBjb21iaW5lcyB1c2VyIHF1ZXN0aW9ucyBhbmQgY29tcGxleCB0YXNrcyBpbiBkZW1hbmQgaW4gdGhlIGJ1c2luZXNzIHNwaGVyZSwgWWFuZGV4R1BUIDUgUHJvIG91dHBlcmZvcm1zIGEgc2ltaWxhciBtb2RlbCBvZiB0aGUgcHJldmlvdXMgZ2VuZXJhdGlvbiBpbiA2NyUgb2YgY2FzZXMuIEluIHNvbWUgdHlwZXMgb2YgdGFza3MgLSBmb3IgZXhhbXBsZSwgaW4gd3JpdGluZyBhbmQgc3VtbWFyaXppbmcgdGV4dHMgLSB0aGUgbmV3IG1vZGVsIGlzIG5vdCBpbmZlcmlvciB0byBHUFQtNG8gYnkgT3BlbkFJIGFuZCBvdGhlciB3b3JsZCBsZWFkZXJzLiBUaGUgZmlmdGggZ2VuZXJhdGlvbiBoYXMgdHdvIG1vZGVscyB3aXRoIGEgY29udGV4dCBsZW5ndGggb2YgMzIgdGhvdXNhbmQgdG9rZW5zOiB0aGUgbW9yZSBwb3dlcmZ1bCBQcm8gYW5kIHRoZSBsaWdodHdlaWdodCBMaXRlLiIsLCxPcGVuIHdlaWdodHMgKHJlc3RyaWN0ZWQgdXNlKSxSdXNzaWEsLCwsLCwyMDI1LTExLTI4IDExOjUyOjEzKzAwOjAwLCwsLCwsSW5kdXN0cnksLCwsLFVucmVsZWFzZWQsQ3VzdG9tIGxpc2Vuc2UgLSByZXF1aXJlcyBjb250cmFjdCBhZ3JlZW1lbnQgZm9yIHVzZXJzIHdpdGggbW9yZSB0aGFuIDEwIG1pbGxpb24gb3V0cHV0IHRva2VucyBwZXIgbW9udGggaHR0cHM6Ly9odWdnaW5nZmFjZS5jby95YW5kZXgvWWFuZGV4R1BULTUtTGl0ZS04Qi1wcmV0cmFpbiwsLCwsLCxPcGVyYXRpb24gY291bnRpbmcseWFuZGV4LCwsLFllcwpDbGF1ZGUgMy43IFNvbm5ldCwiTGFuZ3VhZ2UsVmlzaW9uLE11bHRpbW9kYWwiLCJMYW5ndWFnZSBtb2RlbGluZy9nZW5lcmF0aW9uLFF1ZXN0aW9uIGFuc3dlcmluZyxDb2RlIGdlbmVyYXRpb24sUXVhbnRpdGF0aXZlIHJlYXNvbmluZyxUcmFuc2xhdGlvbixJbnN0cnVjdGlvbiBpbnRlcnByZXRhdGlvbixWaXN1YWwgcXVlc3Rpb24gYW5zd2VyaW5nIixBbnRocm9waWMsLDIwMjUtMDItMjQsQ2xhdWRlIDMuNyBTb25uZXQsaHR0cHM6Ly93d3cuYW50aHJvcGljLmNvbS9uZXdzL2NsYXVkZS0zLTctc29ubmV0LCxUcmFpbmluZyBjb3N0LCwsLDMuMzVlKzI1LGh0dHBzOi8vZG9jcy5nb29nbGUuY29tL3NwcmVhZHNoZWV0cy9kLzEwYmh3ZFZyZkhJOHR5c1ZJejYyWnh0dlEzMEwtSG9qWXZtVTE4X2ItV0lNL2VkaXQ/Z2lkPTAjZ2lkPTAsLCwsLCwsTGlrZWx5LCJUb2RheSwgd2XigJlyZSBhbm5vdW5jaW5nIENsYXVkZSAzLjcgU29ubmV0MSwgb3VyIG1vc3QgaW50ZWxsaWdlbnQgbW9kZWwgdG8gZGF0ZSBhbmQgdGhlIGZpcnN0IGh5YnJpZCByZWFzb25pbmcgbW9kZWwgb24gdGhlIG1hcmtldC4gQ2xhdWRlIDMuNyBTb25uZXQgY2FuIHByb2R1Y2UgbmVhci1pbnN0YW50IHJlc3BvbnNlcyBvciBleHRlbmRlZCwgc3RlcC1ieS1zdGVwIHRoaW5raW5nIHRoYXQgaXMgbWFkZSB2aXNpYmxlIHRvIHRoZSB1c2VyLiBBUEkgdXNlcnMgYWxzbyBoYXZlIGZpbmUtZ3JhaW5lZCBjb250cm9sIG92ZXIgaG93IGxvbmcgdGhlIG1vZGVsIGNhbiB0aGluayBmb3IuCgpDbGF1ZGUgMy43IFNvbm5ldCBzaG93cyBwYXJ0aWN1bGFybHkgc3Ryb25nIGltcHJvdmVtZW50cyBpbiBjb2RpbmcgYW5kIGZyb250LWVuZCB3ZWIgZGV2ZWxvcG1lbnQuICIsLCxBUEkgYWNjZXNzLFVuaXRlZCBTdGF0ZXMgb2YgQW1lcmljYSwsLCwsLDIwMjYtMDQtMjQgMTk6MzI6NTArMDA6MDAsLCwsLCxJbmR1c3RyeSwsMS4wMDAwMDAwMDAxZSsyNSwxLjAwMDAwMDAwMDFlKzI2LCxVbnJlbGVhc2VkLCxUcnVlLCwsLCwsLCwsLCxObwpTdGVwLVZpZGVvLVQyVixWaWRlbywiVmlkZW8gZ2VuZXJhdGlvbixUZXh0LXRvLXZpZGVvIixTdGVwRnVuLCJHdW9xaW5nIE1hLCBIYW95YW5nIEh1YW5nLCBLdW4gWWFuLCBMaWFuZ3l1IENoZW4sIE5hbiBEdWFuLCBTaGVuZ21pbmcgWWluLCBDaGFuZ3lpIFdhbiwgUmFuY2hlbiBNaW5nLCBYaWFvbml1IFNvbmcsIFhpbmcgQ2hlbiwgWXUgWmhvdSwgRGVzaGFuIFN1biwgRGV5dSBaaG91LCBKaWFuIFpob3UsIEthaWp1biBUYW4sIEthbmcgQW4sIE1laSBDaGVuLCBXZWkgSmksIFFpbGluZyBXdSwgV2VuIFN1biwgWGluIEhhbiwgWWFuYW4gV2VpLCBaaGVuZyBHZSwgQW9qaWUgTGksIEJpbiBXYW5nLCBCaXpodSBIdWFuZywgQm8gV2FuZywgQnJpYW4gTGksIENoYW5neGluZyBNaWFvLCBDaGVuIFh1LCBDaGVuZmVpIFd1LCBDaGVuZ3VhbmcgWXUsIERhcGVuZyBTaGksIERpbmd5dWFuIEh1LCBFbmxlIExpdSwgR2FuZyBZdSwgR2UgWWFuZywgR3VhbnpoZSBIdWFuZywgR3VsaW4gWWFuLCBIYWl5YW5nIEZlbmcsIEhhbyBOaWUsIEhhb25hbiBKaWEsIEhhbnBlbmcgSHUsIEhhbnFpIENoZW4sIEhhb2xvbmcgWWFuLCBIZW5nIFdhbmcsIEhvbmdjaGVuZyBHdW8sIEh1aWxpbiBYaW9uZywgSHVpeGluIFhpb25nLCBKaWFoYW8gR29uZywgSmlhbmNoYW5nIFd1LCBKaWFvcmVuIFd1LCBKaWUgV3UsIEppZSBZYW5nLCBKaWFzaHVhaSBMaXUsIEppYXNodW8gTGksIEppbmd5YW5nIFpoYW5nLCBKdW5qaW5nIEd1bywgSnVuemhlIExpbiwgS2FpeGlhbmcgTGksIExlaSBMaXUsIExlaSBYaWEsIExpYW5nIFpoYW8sIExpZ3VvIFRhbiwgTGl3ZW4gSHVhbmcsIExpeWluZyBTaGksIE1pbmcgTGksIE1pbmdsaWFuZyBMaSwgTXVodWEgQ2hlbmcsIE5hIFdhbmcsIFFpYW9odWkgQ2hlbiwgUWluZ2xpbiBIZSwgUWl1eWFuIExpYW5nLCBRdWFuIFN1biwgUmFuIFN1biwgUnVpIFdhbmcsIFNoYW9saWFuZyBQYW5nLCBTaGlsaWFuZyBZYW5nLCBTaXRvbmcgTGl1LCBTaXFpIExpdSwgU2h1bGkgR2FvLCBUaWFuY2hlbmcgQ2FvLCBUaWFueXUgV2FuZywgV2VpcGVuZyBNaW5nLCBXZW5xaW5nIEhlLCBYdSBaaGFvLCBYdWVsaW4gWmhhbmcsIFhpYW5mYW5nIFplbmcsIFhpYW9qaWEgTGl1LCBYdWFuIFlhbmcsIFlhcWkgRGFpLCBZYW5ibyBZdSwgWWFuZyBMaSwgWWluZW5nIERlbmcsIFlpbmdtaW5nIFdhbmcsIFlpbGVpIFdhbmcsIFl1YW53ZWkgTHUsIFl1IENoZW4sIFl1IEx1bywgWXVjaHUgTHVvIGV0IGFsLiAoMTUgYWRkaXRpb25hbCBhdXRob3JzIG5vdCBzaG93bikiLDIwMjUtMDItMjQsIlN0ZXAtVmlkZW8tVDJWIFRlY2huaWNhbCBSZXBvcnQ6IFRoZSBQcmFjdGljZSwgQ2hhbGxlbmdlcywgYW5kIEZ1dHVyZSBvZiBWaWRlbyBGb3VuZGF0aW9uIE1vZGVsIixodHRwczovL2FyeGl2Lm9yZy9hYnMvMjUwMi4xMDI0OCwsLCIiIlN0ZXAtVmlkZW8tVDJWJ3MgcGVyZm9ybWFuY2UgaXMgZXZhbHVhdGVkIG9uIGEgbm92ZWwgdmlkZW8gZ2VuZXJhdGlvbiBiZW5jaG1hcmssIFN0ZXAtVmlkZW8tVDJWLUV2YWwsIGRlbW9uc3RyYXRpbmcgaXRzIHN0YXRlLW9mLXRoZS1hcnQgdGV4dC10by12aWRlbyBxdWFsaXR5IHdoZW4gY29tcGFyZWQgd2l0aCBib3RoIG9wZW4tc291cmNlIGFuZCBjb21tZXJjaWFsIGVuZ2luZXMuICIiIiwzMDAwMDAwMDAwMC4wLDMwQiw0LjEwMTU4MDhlKzI0LCIiIldlIGhhdmUgY29uc3RydWN0ZWQgYSBkYXRhY2VudGVyIGNvbXByaXNpbmcgdGhvdXNhbmRzIG9mIE5WSURJQSBIODAwIEdQVXMiIgoiIndlIGhhdmUgYWNoaWV2ZWQgOTklIGVmZmVjdGl2ZSBHUFUKdHJhaW5pbmcgdGltZSBvdmVyIG1vcmUgdGhhbiBvbmUgbW9udGguIiIKCjk4OTAwMDAwMDAwMDAwMCBGTE9QIC8gR1BVIC8gc2VjIFtiZjE2IGFzc3VtZWRdICogNzIwIGhvdXJzICogMzYwMCBzZWMgLyBob3VyICogNTAwMCBHUFVzIFthc3N1bXB0aW9uIC0+ICIiTGlrZWx5IiIgY29uZmlkZW5jZV0gKiAwLjMyIFtyZXBvcnRlZCB1dGlsaXphdGlvbl0gPSA0LjEwMTU4MDhlKzI0IEZMT1AiLCwiIiJXZSBjb25zdHJ1Y3RlZCBhIGxhcmdlLXNjYWxlIHZpZGVvIGRhdGFzZXQgY29tcHJpc2luZyAyQiB2aWRlby10ZXh0IHBhaXJzIGFuZCAzLjhCIGltYWdlLXRleHQgcGFpcnMiIgp0aGV5IGFyZSBzdXBwb3NlZGx5IHVzaW5nIG9ubHkgYSBzdWJzZXQgb2YgaXQgKHNlZSBUYWJsZSA2KToKIDMuOEIgaW1hZ2UtdGV4dCBwYWlycwogNjQ0TSBsb3cgcmVzb2x1dGlvbiB2aWRlby10ZXh0IHBhaXJzCitQb3N0LWZpbHRlcmluZyBTRlQgZGF0YXNldDogMzBNIGhpZ2gtcXVhbGl0eSB2aWRlby10ZXh0IHBhaXJzIiw3MjAuMCwiIiJ3ZSBoYXZlIGFjaGlldmVkIDk5JSBlZmZlY3RpdmUgR1BVCnRyYWluaW5nIHRpbWUgb3ZlciBtb3JlIHRoYW4gb25lIG1vbnRoLiIiCm9uZSBtb250aCB+NzIwIGhvdXJzIixOVklESUEgSDgwMCBTWE01LCxMaWtlbHksIldlIHByZXNlbnQgU3RlcC1WaWRlby1UMlYsIGEgc3RhdGUtb2YtdGhlLWFydCB0ZXh0LXRvLXZpZGVvIHByZS10cmFpbmVkIG1vZGVsIHdpdGggMzBCIHBhcmFtZXRlcnMgYW5kIHRoZSBhYmlsaXR5IHRvIGdlbmVyYXRlIHZpZGVvcyB1cCB0byAyMDQgZnJhbWVzIGluIGxlbmd0aC4gQSBkZWVwIGNvbXByZXNzaW9uIFZhcmlhdGlvbmFsIEF1dG9lbmNvZGVyLCBWaWRlby1WQUUsIGlzIGRlc2lnbmVkIGZvciB2aWRlbyBnZW5lcmF0aW9uIHRhc2tzLCBhY2hpZXZpbmcgMTZ4MTYgc3BhdGlhbCBhbmQgOHggdGVtcG9yYWwgY29tcHJlc3Npb24gcmF0aW9zLCB3aGlsZSBtYWludGFpbmluZyBleGNlcHRpb25hbCB2aWRlbyByZWNvbnN0cnVjdGlvbiBxdWFsaXR5LiBVc2VyIHByb21wdHMgYXJlIGVuY29kZWQgdXNpbmcgdHdvIGJpbGluZ3VhbCB0ZXh0IGVuY29kZXJzIHRvIGhhbmRsZSBib3RoIEVuZ2xpc2ggYW5kIENoaW5lc2UuIEEgRGlUIHdpdGggM0QgZnVsbCBhdHRlbnRpb24gaXMgdHJhaW5lZCB1c2luZyBGbG93IE1hdGNoaW5nIGFuZCBpcyBlbXBsb3llZCB0byBkZW5vaXNlIGlucHV0IG5vaXNlIGludG8gbGF0ZW50IGZyYW1lcy4gQSB2aWRlby1iYXNlZCBEUE8gYXBwcm9hY2gsIFZpZGVvLURQTywgaXMgYXBwbGllZCB0byByZWR1Y2UgYXJ0aWZhY3RzIGFuZCBpbXByb3ZlIHRoZSB2aXN1YWwgcXVhbGl0eSBvZiB0aGUgZ2VuZXJhdGVkIHZpZGVvcy4gV2UgYWxzbyBkZXRhaWwgb3VyIHRyYWluaW5nIHN0cmF0ZWdpZXMgYW5kIHNoYXJlIGtleSBvYnNlcnZhdGlvbnMgYW5kIGluc2lnaHRzLiBTdGVwLVZpZGVvLVQyVidzIHBlcmZvcm1hbmNlIGlzIGV2YWx1YXRlZCBvbiBhIG5vdmVsIHZpZGVvIGdlbmVyYXRpb24gYmVuY2htYXJrLCBTdGVwLVZpZGVvLVQyVi1FdmFsLCBkZW1vbnN0cmF0aW5nIGl0cyBzdGF0ZS1vZi10aGUtYXJ0IHRleHQtdG8tdmlkZW8gcXVhbGl0eSB3aGVuIGNvbXBhcmVkIHdpdGggYm90aCBvcGVuLXNvdXJjZSBhbmQgY29tbWVyY2lhbCBlbmdpbmVzLiBBZGRpdGlvbmFsbHksIHdlIGRpc2N1c3MgdGhlIGxpbWl0YXRpb25zIG9mIGN1cnJlbnQgZGlmZnVzaW9uLWJhc2VkIG1vZGVsIHBhcmFkaWdtIGFuZCBvdXRsaW5lIGZ1dHVyZSBkaXJlY3Rpb25zIGZvciB2aWRlbyBmb3VuZGF0aW9uIG1vZGVscy4gV2UgbWFrZSBib3RoIFN0ZXAtVmlkZW8tVDJWIGFuZCBTdGVwLVZpZGVvLVQyVi1FdmFsIGF2YWlsYWJsZSBhdCB0aGlzIGh0dHBzIFVSTC4gVGhlIG9ubGluZSB2ZXJzaW9uIGNhbiBiZSBhY2Nlc3NlZCBmcm9tIHRoaXMgaHR0cHMgVVJMIGFzIHdlbGwuIE91ciBnb2FsIGlzIHRvIGFjY2VsZXJhdGUgdGhlIGlubm92YXRpb24gb2YgdmlkZW8gZm91bmRhdGlvbiBtb2RlbHMgYW5kIGVtcG93ZXIgdmlkZW8gY29udGVudCBjcmVhdG9ycy4iLCwsT3BlbiB3ZWlnaHRzICh1bnJlc3RyaWN0ZWQpLENoaW5hLCwsLDUwMDAuMCwwLjMyLDIwMjUtMTEtMjggMTE6NTI6MTMrMDA6MDAsLCwsLCxJbmR1c3RyeSwsLCwsVW5yZWxlYXNlZCwiTUlUIGxpY2Vuc2UKCmh0dHBzOi8vaHVnZ2luZ2ZhY2UuY28vc3RlcGZ1bi1haS9zdGVwdmlkZW8tdDJ2IixUcnVlLCwiIiJJbiBwcmFjdGljZSwgdGhlIGFjdHVhbCB0cmFpbmluZyBNRlUgcmVhY2hlcyAzMiUsIHdoaWNoIGlzIHNsaWdodGx5IGJlbG93IHRoZSBlc3RpbWF0ZWQgdmFsdWUgZHVlIHRvCm1ldHJpYyBjb2xsZWN0aW9uIG92ZXJoZWFkIGFuZCBtaW5vciBkZWxheXMgY2F1c2VkIGJ5IHN0cmFnZ2xlcnMuIiIiLCwsNjg3MDcxOS44ODI4NTQzODUsSGFyZHdhcmUsc3RlcGZ1bi1haSwsLCxZZXMKQmFpZ29uZyAo55m+5belKSxSb2JvdGljcyxNYW51ZmFjdHVyaW5nIEF1dG9tYXRpb24sIlNoYW5naGFpIExpbmd5aSBBcnRpZmljaWFsIEludGVsbGlnZW5jZSBUZWNobm9sb2d5IENvLiwgTHRkLiIsLDIwMjUtMDItMjEsQ0FDIHJlZ2lzdHJ5LGh0dHBzOi8vd2ViLmFyY2hpdmUub3JnL3dlYi8yMDI1MDYyNDA3MDg0OC9odHRwczovL20uamZkYWlseS5jb20vd3gvZGV0YWlsLmRvP2lkPTcyODMwNSwsLCwsLCwsLCwsLCwsVW5rbm93biwiQmFzZWQgb24gdGhlIG11bHRpLWxpbmd1YWwgMTAwLWJpbGxpb24tcGFyYW1ldGVyIGJhc2UgbW9kZWwgU2Nob2xhcsK3UHV5dSAyLjAgZGV2ZWxvcGVkIGJ5IHRoZSBTaGFuZ2hhaSBBcnRpZmljaWFsIEludGVsbGlnZW5jZSBMYWJvcmF0b3J5LCBMaW5nc2h1IEludGVsbGlnZW5jZSB1c2VzIGEgbGFyZ2UgYW1vdW50IG9mIGFjY3VyYXRlIGRhdGEgZnJvbSBtYW51ZmFjdHVyaW5nIHByb2Zlc3Npb25hbCBmaWVsZHMgZm9yIHRyYWluaW5nLCBhbmQgaGFzIGNyZWF0ZWQgYW4gQUkgQWdlbnQgKGFydGlmaWNpYWwgaW50ZWxsaWdlbmNlIGJvZHkpIGZvciB0aGlzIGVxdWlwbWVudCBjb21wYW55LiBUaGUgYWdlbnQgaGFzIGEgcHJvZmVzc2lvbmFsIG1lbW9yeSBhbmQgZWZmaWNpZW50IHBsYW5uaW5nIHBvd2VyLCBjYW4gYXV0b25vbW91c2x5IGNhbGwgdGhlIGNvcnJlc3BvbmRpbmcgc3lzdGVtIGFuZCBwZXJmb3JtIGF1dG9tYXRpYyBvcGVyYXRpb25zLCBpcyBzZXZlcmFsIHRpbWVzIG1vcmUgZWZmaWNpZW50IHRoYW4gdGhlIGZhY3Rvcnkg4oCcb2xkIG1hZ2XigJ0sIGFuZCBjYW4gYWxzbyBmaWdodCBvbiBtdWx0aXBsZSBmcm9udHMuIFRoaXMgaXMgYSBicmVha3Rocm91Z2ggYXBwbGljYXRpb24gb2YgdGhlIFNodXNoZW5nwrdVcmEgbGFuZ3VhZ2Ugb3BlbiBzb3VyY2Ugc3lzdGVtIGluIHRoZSBpbmR1c3RyaWFsIGZpZWxkLiBBdCBwcmVzZW50LCBMaW5nc2h1IEludGVsbGlnZW50J3MgaW5kdXN0cmlhbCBtdWx0aS1zY2VuYXJpbyBBSSBBZ2VudCBoYXMgcmVhY2hlZCBjb29wZXJhdGlvbiB3aXRoIHNldmVyYWwgY2VudHJhbCBlbnRlcnByaXNlcyBpbiBoZWFkIGVxdWlwbWVudCBtYW51ZmFjdHVyaW5nIGNvdW50cmllcyBhbmQgaXMgZ3JhZHVhbGx5IGJlaW5nIGltcGxlbWVudGVkLiBNb3Jlb3ZlciwgcmVjZW50bHksIHRoZSBNaW5pc3RyeSBvZiBJbmR1c3RyeSBhbmQgSW5mb3JtYXRpb24gVGVjaG5vbG9neSBhbm5vdW5jZWQgdGhhdCBpdCB3aWxsIGxhdW5jaCB0aGUg4oCcQXJ0aWZpY2lhbCBJbnRlbGxpZ2VuY2UgK+KAnSBhY3Rpb24gdG8gcHJvbW90ZSB0aGUgZGVlcCBpbnRlZ3JhdGlvbiBvZiBBSSBhbmQgdGhlIHJlYWwgZWNvbm9teS4gR3VvIFdlbndlaSB3YXMgbm90IHdpdGhvdXQgZXhjaXRlbWVudDog4oCcVGhpcyBpcyByZWFsbHkgdGhlIHJpZ2h0IHRyYWNrLCB3YWl0aW5nIGZvciB0aGUgZWFzdCB3aW5kLuKAnSIsLCwsQ2hpbmEsSW50ZXJuTE0sLCwsLDIwMjYtMDItMTEgMTk6MjY6MjcrMDA6MDAsLCwsLCxJbmR1c3RyeSwsLCwsLCwsLCwsLCwsLCwsLApIZWxpeCxSb2JvdGljcywiQW5pbWFsIChodW1hbi9ub24taHVtYW4pIGltaXRhdGlvbixSb2JvdGljIG1hbmlwdWxhdGlvbiIsRmlndXJlIEFJLCwyMDI1LTAyLTIwLEhlbGl4OiBBIFZpc2lvbi1MYW5ndWFnZS1BY3Rpb24gTW9kZWwgZm9yIEdlbmVyYWxpc3QgSHVtYW5vaWQgQ29udHJvbCxodHRwczovL3d3dy5maWd1cmUuYWkvbmV3cy9oZWxpeCwsLCw3MDgwMDAwMDAwLjAsIiIiT3VyIHN5c3RlbSBjb21wcmlzZXMgdHdvIG1haW4gY29tcG9uZW50czogUzIsIGEgVkxNIGJhY2tib25lLCBhbmQgUzEsIGEgbGF0ZW50LWNvbmRpdGlvbmFsIHZpc3VvbW90b3IgdHJhbnNmb3JtZXIuIFMyIGlzIGJ1aWx0IG9uIGEgN0ItcGFyYW1ldGVyIG9wZW4tc291cmNlLCBvcGVuLXdlaWdodCBWTE0gcHJldHJhaW5lZCBvbiBpbnRlcm5ldC1zY2FsZSBkYXRhLiA8Li4+CgpTMSwgYW4gODBNIHBhcmFtZXRlciBjcm9zcy1hdHRlbnRpb24gZW5jb2Rlci1kZWNvZGVyIHRyYW5zZm9ybWVyLCBoYW5kbGVzIGxvdy1sZXZlbCBjb250cm9sLiIiCgo3Qis4ME0gPSA3MDgwMDAwMDAwIiwsLCwsLCwsLENvbmZpZGVudCwiV2UncmUgaW50cm9kdWNpbmcgSGVsaXgsIGEgZ2VuZXJhbGlzdCBWaXNpb24tTGFuZ3VhZ2UtQWN0aW9uIChWTEEpIG1vZGVsIHRoYXQgdW5pZmllcyBwZXJjZXB0aW9uLCBsYW5ndWFnZSB1bmRlcnN0YW5kaW5nLCBhbmQgbGVhcm5lZCBjb250cm9sIHRvIG92ZXJjb21lIG11bHRpcGxlIGxvbmdzdGFuZGluZyBjaGFsbGVuZ2VzIGluIHJvYm90aWNzLiBIZWxpeCBpcyBhIHNlcmllcyBvZiBmaXJzdHM6CgpGdWxsLXVwcGVyLWJvZHkgY29udHJvbDogSGVsaXggaXMgdGhlIGZpcnN0IFZMQSB0byBvdXRwdXQgaGlnaC1yYXRlIGNvbnRpbnVvdXMgY29udHJvbCBvZiB0aGUgZW50aXJlIGh1bWFub2lkIHVwcGVyIGJvZHksIGluY2x1ZGluZyB3cmlzdHMsIHRvcnNvLCBoZWFkLCBhbmQgaW5kaXZpZHVhbCBmaW5nZXJzLgoKTXVsdGktcm9ib3QgY29sbGFib3JhdGlvbjogSGVsaXggaXMgdGhlIGZpcnN0IFZMQSB0byBvcGVyYXRlIHNpbXVsdGFuZW91c2x5IG9uIHR3byByb2JvdHMsIGVuYWJsaW5nIHRoZW0gdG8gc29sdmUgYSBzaGFyZWQsIGxvbmctaG9yaXpvbiBtYW5pcHVsYXRpb24gdGFzayB3aXRoIGl0ZW1zIHRoZXkgaGF2ZSBuZXZlciBzZWVuIGJlZm9yZS4KClBpY2sgdXAgYW55dGhpbmc6IEZpZ3VyZSByb2JvdHMgZXF1aXBwZWQgd2l0aCBIZWxpeCBjYW4gbm93IHBpY2sgdXAgdmlydHVhbGx5IGFueSBzbWFsbCBob3VzZWhvbGQgb2JqZWN0LCBpbmNsdWRpbmcgdGhvdXNhbmRzIG9mIGl0ZW1zIHRoZXkgaGF2ZSBuZXZlciBlbmNvdW50ZXJlZCBiZWZvcmUsIHNpbXBseSBieSBmb2xsb3dpbmcgbmF0dXJhbCBsYW5ndWFnZSBwcm9tcHRzLgoKT25lIG5ldXJhbCBuZXR3b3JrOiBVbmxpa2UgcHJpb3IgYXBwcm9hY2hlcywgSGVsaXggdXNlcyBhIHNpbmdsZSBzZXQgb2YgbmV1cmFsIG5ldHdvcmsgd2VpZ2h0cyB0byBsZWFybiBhbGwgYmVoYXZpb3Jz4oCUcGlja2luZyBhbmQgcGxhY2luZyBpdGVtcywgdXNpbmcgZHJhd2VycyBhbmQgcmVmcmlnZXJhdG9ycywgYW5kIGNyb3NzLXJvYm90IGludGVyYWN0aW9u4oCUd2l0aG91dCBhbnkgdGFzay1zcGVjaWZpYyBmaW5lLXR1bmluZy4KCkNvbW1lcmNpYWwtcmVhZHk6IEhlbGl4IGlzIHRoZSBmaXJzdCBWTEEgdGhhdCBydW5zIGVudGlyZWx5IG9uYm9hcmQgZW1iZWRkZWQgbG93LXBvd2VyLWNvbnN1bXB0aW9uIEdQVXMsIG1ha2luZyBpdCBpbW1lZGlhdGVseSByZWFkeSBmb3IgY29tbWVyY2lhbCBkZXBsb3ltZW50LgoKIiwsLEhvc3RlZCBhY2Nlc3MgKG5vIEFQSSksVW5pdGVkIFN0YXRlcyBvZiBBbWVyaWNhLCwsLCwsMjAyNS0xMS0yOCAxMTo1MjoxMyswMDowMCwsLCwsLEluZHVzdHJ5LCwsLCxVbnJlbGVhc2VkLCwsLCwsLCwsLCwsLE5vClNpZ0xJUCAyLFZpc2lvbiwiSW1hZ2UgY2xhc3NpZmljYXRpb24sSW1hZ2UgZW1iZWRkaW5nIixHb29nbGUgRGVlcE1pbmQsIk1pY2hhZWwgVHNjaGFubmVuLCBBbGV4ZXkgR3JpdHNlbmtvLCBYaWFvIFdhbmcsIE11aGFtbWFkIEZlcmphZCBOYWVlbSwgSWJyYWhpbSBBbGFiZHVsbW9oc2luLCBOaWtoaWwgUGFydGhhc2FyYXRoeSwgVGFsZmFuIEV2YW5zLCBMdWNhcyBCZXllciwgWWUgWGlhLCBCYXNpbCBNdXN0YWZhLCBPbGl2aWVyIEjDqW5hZmYsIEplcmVtaWFoIEhhcm1zZW4sIEFuZHJlYXMgU3RlaW5lciwgWGlhb2h1YSBaaGFpIiwyMDI1LTAyLTIwLCJTaWdMSVAgMjogTXVsdGlsaW5ndWFsIFZpc2lvbi1MYW5ndWFnZSBFbmNvZGVycyB3aXRoIEltcHJvdmVkIFNlbWFudGljIFVuZGVyc3RhbmRpbmcsIExvY2FsaXphdGlvbiwgYW5kIERlbnNlIEZlYXR1cmVzIixodHRwczovL2FyeGl2Lm9yZy9hYnMvMjUwMi4xNDc4NiwsLCwxMTQwMDAwMDAwLjAsMUIsOC4yMDhlKzIyLDYgRkxPUC9wYXJhbWV0ZXIvdG9rZW4gKiAxMTQwMDAwMDAwIHBhcmFtZXRlcnMgKiAxMjAwMDAwMDAwMDAwMCB0b2tlbnMgW3NlZSBkYXRhc2V0IHNpemUgbm90ZXNdID0gOC4yMDhlKzIyIEZMT1AsLCIiIldlIHVzZSB0aGUgV2ViTEkgZGF0YXNldCBbMTBdIGNvbnRhaW5pbmcgMTAgYmlsbGlvbiBpbWFnZXMgYW5kIDEyIGJpbGxpb24gYWx0LXRleHRzIGNvdmVyaW5nIDEwOSBsYW5ndWFnZXMuIiIKCiIiV2Ugc2V0IHRoZSBiYXRjaCBzaXplIHRvIDMyayBhbmQgdXNlIGEgY29zaW5lIHNjaGVkdWxlIHdpdGggMjBrIHdhcm11cCBzdGVwcywgdHJhaW5pbmcgZm9yIGEgdG90YWwgb2YgNDBCIGV4YW1wbGVzLiIiCgoiIkZvciBhbGwgbW9kZWwgc2l6ZXMsIHdlIHNldCB0aGUgdmlzaW9uIGVuY29kZXIgcGF0Y2ggc2l6ZSB0byAxNiBhbmQgdGhlIGltYWdlIHJlc29sdXRpb24gdG8gMjU2IChyZXN1bHRpbmcgaW4gYW4gaW1hZ2UgcmVwcmVzZW50YXRpb24gc2VxdWVuY2UgbGVuZ3RoIG9mIDI1NikuIiIKCjQwICogMTBeOSBleGFtcGxlcyAqIDI1NiBpbWFnZSB0b2tlbnMgcGVyIGV4YW1wbGUgPSAxLjAyNGUrMTMgaW1hZ2UgdG9rZW5zICgxMFQpCgoiIldlIHNldCB0aGUgdGV4dCBsZW5ndGggdG8gNjQiIgoKNDAgKiAxMF45IGV4YW1wbGVzICogNjQgdGV4dCB0b2tlbnMgcGVyIGV4YW1wbGUgPSAyLjU2ZSsxMiB0ZXh0IHRva2VucyAoMlQpCgp0b3RhbDogMTJUIHRva2VucyIsLCIiIlRoZSBtb2RlbCB3YXMgdHJhaW5lZCBvbiB1cCB0byAyMDQ4IFRQVS12NWUgY2hpcHMuIiIiLEdvb2dsZSBUUFUgdjVlLCxDb25maWRlbnQsIldlIGludHJvZHVjZSBTaWdMSVAgMiwgYSBmYW1pbHkgb2YgbmV3IG11bHRpbGluZ3VhbCB2aXNpb24tbGFuZ3VhZ2UgZW5jb2RlcnMgdGhhdCBidWlsZCBvbiB0aGUgc3VjY2VzcyBvZiB0aGUgb3JpZ2luYWwgU2lnTElQLiBJbiB0aGlzIHNlY29uZCBpdGVyYXRpb24sIHdlIGV4dGVuZCB0aGUgb3JpZ2luYWwgaW1hZ2UtdGV4dCB0cmFpbmluZyBvYmplY3RpdmUgd2l0aCBzZXZlcmFsIHByaW9yLCBpbmRlcGVuZGVudGx5IGRldmVsb3BlZCB0ZWNobmlxdWVzIGludG8gYSB1bmlmaWVkIHJlY2lwZSAtLSB0aGlzIGluY2x1ZGVzIGNhcHRpb25pbmctYmFzZWQgcHJldHJhaW5pbmcsIHNlbGYtc3VwZXJ2aXNlZCBsb3NzZXMgKHNlbGYtZGlzdGlsbGF0aW9uLCBtYXNrZWQgcHJlZGljdGlvbikgYW5kIG9ubGluZSBkYXRhIGN1cmF0aW9uLiBXaXRoIHRoZXNlIGNoYW5nZXMsIFNpZ0xJUCAyIG1vZGVscyBvdXRwZXJmb3JtIHRoZWlyIFNpZ0xJUCBjb3VudGVycGFydHMgYXQgYWxsIG1vZGVsIHNjYWxlcyBpbiBjb3JlIGNhcGFiaWxpdGllcywgaW5jbHVkaW5nIHplcm8tc2hvdCBjbGFzc2lmaWNhdGlvbiwgaW1hZ2UtdGV4dCByZXRyaWV2YWwsIGFuZCB0cmFuc2ZlciBwZXJmb3JtYW5jZSB3aGVuIGV4dHJhY3RpbmcgdmlzdWFsIHJlcHJlc2VudGF0aW9ucyBmb3IgVmlzaW9uLUxhbmd1YWdlIE1vZGVscyAoVkxNcykuIEZ1cnRoZXJtb3JlLCB0aGUgbmV3IHRyYWluaW5nIHJlY2lwZSBsZWFkcyB0byBzaWduaWZpY2FudCBpbXByb3ZlbWVudHMgb24gbG9jYWxpemF0aW9uIGFuZCBkZW5zZSBwcmVkaWN0aW9uIHRhc2tzLiBXZSBhbHNvIHRyYWluIHZhcmlhbnRzIHdoaWNoIHN1cHBvcnQgbXVsdGlwbGUgcmVzb2x1dGlvbnMgYW5kIHByZXNlcnZlIHRoZSBpbnB1dCdzIG5hdGl2ZSBhc3BlY3QgcmF0aW8uIEZpbmFsbHksIHdlIHRyYWluIG9uIGEgbW9yZSBkaXZlcnNlIGRhdGEtbWl4dHVyZSB0aGF0IGluY2x1ZGVzIGRlLWJpYXNpbmcgdGVjaG5pcXVlcywgbGVhZGluZyB0byBtdWNoIGJldHRlciBtdWx0aWxpbmd1YWwgdW5kZXJzdGFuZGluZyBhbmQgaW1wcm92ZWQgZmFpcm5lc3MuIFRvIGFsbG93IHVzZXJzIHRvIHRyYWRlIG9mZiBpbmZlcmVuY2UgY29zdCB3aXRoIHBlcmZvcm1hbmNlLCB3ZSByZWxlYXNlIG1vZGVsIGNoZWNrcG9pbnRzIGF0IGZvdXIgc2l6ZXM6IFZpVC1CICg4Nk0pLCBMICgzMDNNKSwgU280MDBtICg0MDBNKSwgYW5kIGcgKDFCKS4iLCwsT3BlbiB3ZWlnaHRzICh1bnJlc3RyaWN0ZWQpLFVuaXRlZCBTdGF0ZXMgb2YgQW1lcmljYSwsLCwyMDQ4LjAsLDIwMjUtMTEtMjggMTE6NTI6MTMrMDA6MDAsLCwsLCxJbmR1c3RyeSwsLCwsVW5yZWxlYXNlZCwiQXBhY2hlIDIuMApodHRwczovL2h1Z2dpbmdmYWNlLmNvL2dvb2dsZS9zaWdsaXAyLXNvNDAwbS1wYXRjaDE2LTUxMiIsLCwsLCw5MDQ2NTkuOTMwMzkwODAyNixPcGVyYXRpb24gY291bnRpbmcsZ29vZ2xlLCwsLFllcwpFdm8gMiA0MEIsQmlvbG9neSxQcm90ZWluIG9yIG51Y2xlb3RpZGUgbGFuZ3VhZ2UgbW9kZWwgKHBMTS9uTE0pLCJBcmMgSW5zdGl0dXRlLFN0YW5mb3JkIFVuaXZlcnNpdHksTlZJRElBLExpcXVpZCxVbml2ZXJzaXR5IG9mIENhbGlmb3JuaWEgKFVDKSBCZXJrZWxleSxHb29kZmlyZSxDb2x1bWJpYSBVbml2ZXJzaXR5LFVuaXZlcnNpdHkgb2YgQ2FsaWZvcm5pYSBTYW4gRnJhbmNpc2NvIiwiR2FyeWsgQnJpeGksIE1hdHRoZXcgRy4gRHVycmFudCwgSmVyb21lIEt1LCBNaWNoYWVsIFBvbGksIEdyZWcgQnJvY2ttYW4sIERhbmllbCBDaGFuZywgR2FicmllbCBBLiBHb256YWxleiwgU2FtdWVsIEguIEtpbmcsIERhdmlkIEIuIExpLCBBZGl0aSBULiBNZXJjaGFudCwgTW9oc2VuIE5hZ2hpcG91cmZhciwgRXJpYyBOZ3V5ZW4sIENoaWFyYSBSaWNjaS1UYW0sIERhdmlkIFcuIFJvbWVybywgR3dhbmdneXUgU3VuLCBBbGkgVGFnaGliYWtzaGksIEFudG9uIFZvcm9udHNvdiwgQnJhbmRvbiBZYW5nLCBNeXJhIERlbmcsIExpdiBHb3J0b24sIE5hbSBOZ3V5ZW4sIE5pY2hvbGFzIEsuIFdhbmcsIEV0b3dhaCBBZGFtcywgU3RlcGhlbiBBLiBCYWNjdXMsIFN0ZXZlbiBEaWxsbWFubiwgU3RlZmFubyBFcm1vbiwgRGFuaWVsIEd1bywgUmFqZXNoIElsYW5nbywgS2VuIEphbmlrLCBBbXkgWC4gTHUsIFJlc2htYSBNZWh0YSwgTW9oYW1tYWQgUi5LLiBNb2ZyYWQsIE1hZGVsZW5hIFkuIE5nLCBKYXNwcmVldCBQYW5udSwgQ2hyaXN0b3BoZXIgUsOpLCBKb25hdGhhbiBDLiBTY2htb2ssIEpvaG4gU3QuIEpvaG4sIEplcmVteSBTdWxsaXZhbiwgS2V2aW4gWmh1LCBHcmVnIFp5bmRhLCBEYW5pZWwgQmFsc2FtLCBQYXRyaWNrIENvbGxpc29uLCBBbnRob255IEIuIENvc3RhLCBUaW5hIEhlcm5hbmRlei1Cb3Vzc2FyZCwgRXJpYyBIbywgTWluZy1ZdSBMaXUsIFRob21hcyBNY0dyYXRoLCBLaW1iZXJseSBQb3dlbGwsIERhdmUgUC4gQnVya2UsIEhhbmkgR29vZGFyemksIFBhdHJpY2sgRC4gSHN1LCBCcmlhbiBMLiBIaWUiLDIwMjUtMDItMTksR2Vub21lIG1vZGVsaW5nIGFuZCBkZXNpZ24gYWNyb3NzIGFsbCBkb21haW5zIG9mIGxpZmUgd2l0aCBFdm8gMixodHRwczovL2FyY2luc3RpdHV0ZS5vcmcvbWFudXNjcmlwdHMvRXZvMiwsLCw0MDMwMDAwMDAwMC4wLFRhYmxlIDEgbGlzdHMgNDAuM0IgcGFyYW1ldGVycyBhcyBtb2RlbCBzaXplLiwyLjI1ZSsyNCwiNDAuM2U5IHBhcmFtZXRlcnMgKiA5LjNlMTIgdHJhaW5pbmcgZGF0YXBvaW50cyAqIDYgPSAyLjI1ZTI0LgpTYW1lIEZMT1BTIGVzdGltYXRlIGdpdmVuIGJ5IGF1dGhvcnMgaW4gVGFibGUgMS4iLDkzMDAwMDAwMDAwMDAsIiIiV2UgdHJhaW5lZCB0d28gdmVyc2lvbnMgb2YgRXZvIDI6IGEgc21hbGxlciB2ZXJzaW9uIGF0IDdCIHBhcmFtZXRlcnMgdHJhaW5lZCBvbiAyLjQgdHJpbGxpb24gdG9rZW5zIGFuZCBhIGZ1bGwgdmVyc2lvbiBhdCA0MEIgcGFyYW1ldGVycyB0cmFpbmVkIG9uIDkuMyB0cmlsbGlvbiB0b2tlbnMuIiIiLCwsLCxDb25maWRlbnQsIkFsbCBvZiBsaWZlIGVuY29kZXMgaW5mb3JtYXRpb24gd2l0aCBETkEuIFdoaWxlIHRvb2xzIGZvciBzZXF1ZW5jaW5nLCBzeW50aGVzaXMsIGFuZCBlZGl0aW5nIG9mIGdlbm9taWMgY29kZSBoYXZlIHRyYW5zZm9ybWVkIGJpb2xvZ2ljYWwgcmVzZWFyY2gsIGludGVsbGlnZW50bHkgY29tcG9zaW5nIG5ldyBiaW9sb2dpY2FsIHN5c3RlbXMgd291bGQgYWxzbyByZXF1aXJlIGEgZGVlcCB1bmRlcnN0YW5kaW5nIG9mIHRoZSBpbW1lbnNlIGNvbXBsZXhpdHkgZW5jb2RlZCBieSBnZW5vbWVzLiBXZSBpbnRyb2R1Y2UgRXZvIDIsIGEgYmlvbG9naWNhbCBmb3VuZGF0aW9uIG1vZGVsIHRyYWluZWQgb24gOS4zIHRyaWxsaW9uIEROQSBiYXNlIHBhaXJzIGZyb20gYSBoaWdobHkgY3VyYXRlZCBnZW5vbWljIGF0bGFzIHNwYW5uaW5nIGFsbCBkb21haW5zIG9mIGxpZmUuIFdlIHRyYWluIEV2byAyIHdpdGggN0IgYW5kIDQwQiBwYXJhbWV0ZXJzIHRvIGhhdmUgYW4gdW5wcmVjZWRlbnRlZCAxIG1pbGxpb24gdG9rZW4gY29udGV4dCB3aW5kb3cgd2l0aCBzaW5nbGUtbnVjbGVvdGlkZSByZXNvbHV0aW9uLiBFdm8gMiBsZWFybnMgZnJvbSBETkEgc2VxdWVuY2UgYWxvbmUgdG8gYWNjdXJhdGVseSBwcmVkaWN0IHRoZSBmdW5jdGlvbmFsIGltcGFjdHMgb2YgZ2VuZXRpYyB2YXJpYXRpb27igJRmcm9tIG5vbmNvZGluZyBwYXRob2dlbmljIG11dGF0aW9ucyB0byBjbGluaWNhbGx5IHNpZ25pZmljYW50IEJSQ0ExIHZhcmlhbnRz4oCUd2l0aG91dCB0YXNrLXNwZWNpZmljIGZpbmV0dW5pbmcuIEFwcGx5aW5nIG1lY2hhbmlzdGljIGludGVycHJldGFiaWxpdHkgYW5hbHlzZXMsIHdlIHJldmVhbCB0aGF0IEV2byAyIGF1dG9ub21vdXNseSBsZWFybnMgYSBicmVhZHRoIG9mIGJpb2xvZ2ljYWwgZmVhdHVyZXMsIGluY2x1ZGluZyBleG9u4oCTaW50cm9uIGJvdW5kYXJpZXMsIHRyYW5zY3JpcHRpb24gZmFjdG9yIGJpbmRpbmcgc2l0ZXMsIHByb3RlaW4gc3RydWN0dXJhbCBlbGVtZW50cywgYW5kIHByb3BoYWdlIGdlbm9taWMgcmVnaW9ucy4gQmV5b25kIGl0cyBwcmVkaWN0aXZlIGNhcGFiaWxpdGllcywgRXZvIDIgZ2VuZXJhdGVzIG1pdG9jaG9uZHJpYWwsIHByb2thcnlvdGljLCBhbmQgZXVrYXJ5b3RpYyBzZXF1ZW5jZXMgYXQgZ2Vub21lIHNjYWxlIHdpdGggZ3JlYXRlciBuYXR1cmFsbmVzcyBhbmQgY29oZXJlbmNlIHRoYW4gcHJldmlvdXMgbWV0aG9kcy4gR3VpZGluZyBFdm8gMiB2aWEgaW5mZXJlbmNlLXRpbWUgc2VhcmNoIGVuYWJsZXMgY29udHJvbGxhYmxlIGdlbmVyYXRpb24gb2YgZXBpZ2Vub21pYyBzdHJ1Y3R1cmUsIGZvciB3aGljaCB3ZSBkZW1vbnN0cmF0ZSB0aGUgZmlyc3QgaW5mZXJlbmNlLXRpbWUgc2NhbGluZyByZXN1bHRzIGluIGJpb2xvZ3kuIFdlIG1ha2UgRXZvIDIgZnVsbHkgb3BlbiwgaW5jbHVkaW5nIG1vZGVsIHBhcmFtZXRlcnMsIHRyYWluaW5nIGNvZGUsIGluZmVyZW5jZSBjb2RlLCBhbmQgdGhlIE9wZW5HZW5vbWUyIGRhdGFzZXQsIHRvIGFjY2VsZXJhdGUgdGhlIGV4cGxvcmF0aW9uIGFuZCBkZXNpZ24gb2YgYmlvbG9naWNhbCBjb21wbGV4aXR5LiIsLCxPcGVuIHdlaWdodHMgKHVucmVzdHJpY3RlZCksIlVuaXRlZCBTdGF0ZXMgb2YgQW1lcmljYSxVbml0ZWQgU3RhdGVzIG9mIEFtZXJpY2EsVW5pdGVkIFN0YXRlcyBvZiBBbWVyaWNhLFVuaXRlZCBTdGF0ZXMgb2YgQW1lcmljYSxVbml0ZWQgU3RhdGVzIG9mIEFtZXJpY2EsVW5pdGVkIFN0YXRlcyBvZiBBbWVyaWNhLFVuaXRlZCBTdGF0ZXMgb2YgQW1lcmljYSIsLCwsLCwyMDI1LTExLTI4IDExOjUyOjEzKzAwOjAwLCwsLCwsIkFjYWRlbWlhLEluZHVzdHJ5LEluZHVzdHJ5LEFjYWRlbWlhLEFjYWRlbWlhLEFjYWRlbWlhIiwsLCwsT3BlbiBzb3VyY2UsIkFwYWNoZSAyLjAgKHdlaWd0aHMpCmh0dHBzOi8vaHVnZ2luZ2ZhY2UuY28vYXJjaW5zdGl0dXRlL2V2bzJfNDBiX2Jhc2UKCkFwYWNoZSAyLjAgKGNvZGUpCmh0dHBzOi8vZ2l0aHViLmNvbS9BcmNJbnN0aXR1dGUvZXZvMj90YWI9cmVhZG1lLW92LWZpbGUiLFRydWUsLCwsLCwiT3BlcmF0aW9uIGNvdW50aW5nLFJlcG9ydGVkIixhcmNpbnN0aXR1dGUsLCwsWWVzCkV2byAyIDdCLEJpb2xvZ3ksUHJvdGVpbiBvciBudWNsZW90aWRlIGxhbmd1YWdlIG1vZGVsIChwTE0vbkxNKSwiQXJjIEluc3RpdHV0ZSxTdGFuZm9yZCBVbml2ZXJzaXR5LE5WSURJQSxMaXF1aWQsVW5pdmVyc2l0eSBvZiBDYWxpZm9ybmlhIChVQykgQmVya2VsZXksR29vZGZpcmUsQ29sdW1iaWEgVW5pdmVyc2l0eSxVbml2ZXJzaXR5IG9mIENhbGlmb3JuaWEgU2FuIEZyYW5jaXNjbyIsIkdhcnlrIEJyaXhpLCBNYXR0aGV3IEcuIER1cnJhbnQsIEplcm9tZSBLdSwgTWljaGFlbCBQb2xpLCBHcmVnIEJyb2NrbWFuLCBEYW5pZWwgQ2hhbmcsIEdhYnJpZWwgQS4gR29uemFsZXosIFNhbXVlbCBILiBLaW5nLCBEYXZpZCBCLiBMaSwgQWRpdGkgVC4gTWVyY2hhbnQsIE1vaHNlbiBOYWdoaXBvdXJmYXIsIEVyaWMgTmd1eWVuLCBDaGlhcmEgUmljY2ktVGFtLCBEYXZpZCBXLiBSb21lcm8sIEd3YW5nZ3l1IFN1biwgQWxpIFRhZ2hpYmFrc2hpLCBBbnRvbiBWb3JvbnRzb3YsIEJyYW5kb24gWWFuZywgTXlyYSBEZW5nLCBMaXYgR29ydG9uLCBOYW0gTmd1eWVuLCBOaWNob2xhcyBLLiBXYW5nLCBFdG93YWggQWRhbXMsIFN0ZXBoZW4gQS4gQmFjY3VzLCBTdGV2ZW4gRGlsbG1hbm4sIFN0ZWZhbm8gRXJtb24sIERhbmllbCBHdW8sIFJhamVzaCBJbGFuZ28sIEtlbiBKYW5paywgQW15IFguIEx1LCBSZXNobWEgTWVodGEsIE1vaGFtbWFkIFIuSy4gTW9mcmFkLCBNYWRlbGVuYSBZLiBOZywgSmFzcHJlZXQgUGFubnUsIENocmlzdG9waGVyIFLDqSwgSm9uYXRoYW4gQy4gU2NobW9rLCBKb2huIFN0LiBKb2huLCBKZXJlbXkgU3VsbGl2YW4sIEtldmluIFpodSwgR3JlZyBaeW5kYSwgRGFuaWVsIEJhbHNhbSwgUGF0cmljayBDb2xsaXNvbiwgQW50aG9ueSBCLiBDb3N0YSwgVGluYSBIZXJuYW5kZXotQm91c3NhcmQsIEVyaWMgSG8sIE1pbmctWXUgTGl1LCBUaG9tYXMgTWNHcmF0aCwgS2ltYmVybHkgUG93ZWxsLCBEYXZlIFAuIEJ1cmtlLCBIYW5pIEdvb2RhcnppLCBQYXRyaWNrIEQuIEhzdSwgQnJpYW4gTC4gSGllIiwyMDI1LTAyLTE5LEdlbm9tZSBtb2RlbGluZyBhbmQgZGVzaWduIGFjcm9zcyBhbGwgZG9tYWlucyBvZiBsaWZlIHdpdGggRXZvIDIsaHR0cHM6Ly9hcmNpbnN0aXR1dGUub3JnL21hbnVzY3JpcHRzL0V2bzIsLCwsNzAwMDAwMDAwMC4wLFRhYmxlIDEsMS4wMDhlKzIzLDdlOSBwYXJhbWV0ZXJzICoyLjRlMTIgdHJhaW5pbmcgZGF0YXBvaW50cyo2PTEuMDA4ZTIzIEZMT1AgLDI0MDAwMDAwMDAwMDAsIiIiV2UgdHJhaW5lZCB0d28gdmVyc2lvbnMgb2YgRXZvIDI6IGEgc21hbGxlciB2ZXJzaW9uIGF0IDdCIHBhcmFtZXRlcnMgdHJhaW5lZCBvbiAyLjQgdHJpbGxpb24gdG9rZW5zIGFuZCBhIGZ1bGwgdmVyc2lvbiBhdCA0MEIgcGFyYW1ldGVycyB0cmFpbmVkIG9uIDkuMyB0cmlsbGlvbiB0b2tlbnMuIiIiLCwsLCxDb25maWRlbnQsIkFsbCBvZiBsaWZlIGVuY29kZXMgaW5mb3JtYXRpb24gd2l0aCBETkEuIFdoaWxlIHRvb2xzIGZvciBzZXF1ZW5jaW5nLCBzeW50aGVzaXMsIGFuZCBlZGl0aW5nIG9mIGdlbm9taWMgY29kZSBoYXZlIHRyYW5zZm9ybWVkIGJpb2xvZ2ljYWwgcmVzZWFyY2gsIGludGVsbGlnZW50bHkgY29tcG9zaW5nIG5ldyBiaW9sb2dpY2FsIHN5c3RlbXMgd291bGQgYWxzbyByZXF1aXJlIGEgZGVlcCB1bmRlcnN0YW5kaW5nIG9mIHRoZSBpbW1lbnNlIGNvbXBsZXhpdHkgZW5jb2RlZCBieSBnZW5vbWVzLiBXZSBpbnRyb2R1Y2UgRXZvIDIsIGEgYmlvbG9naWNhbCBmb3VuZGF0aW9uIG1vZGVsIHRyYWluZWQgb24gOS4zIHRyaWxsaW9uIEROQSBiYXNlIHBhaXJzIGZyb20gYSBoaWdobHkgY3VyYXRlZCBnZW5vbWljIGF0bGFzIHNwYW5uaW5nIGFsbCBkb21haW5zIG9mIGxpZmUuIFdlIHRyYWluIEV2byAyIHdpdGggN0IgYW5kIDQwQiBwYXJhbWV0ZXJzIHRvIGhhdmUgYW4gdW5wcmVjZWRlbnRlZCAxIG1pbGxpb24gdG9rZW4gY29udGV4dCB3aW5kb3cgd2l0aCBzaW5nbGUtbnVjbGVvdGlkZSByZXNvbHV0aW9uLiBFdm8gMiBsZWFybnMgZnJvbSBETkEgc2VxdWVuY2UgYWxvbmUgdG8gYWNjdXJhdGVseSBwcmVkaWN0IHRoZSBmdW5jdGlvbmFsIGltcGFjdHMgb2YgZ2VuZXRpYyB2YXJpYXRpb27igJRmcm9tIG5vbmNvZGluZyBwYXRob2dlbmljIG11dGF0aW9ucyB0byBjbGluaWNhbGx5IHNpZ25pZmljYW50IEJSQ0ExIHZhcmlhbnRz4oCUd2l0aG91dCB0YXNrLXNwZWNpZmljIGZpbmV0dW5pbmcuIEFwcGx5aW5nIG1lY2hhbmlzdGljIGludGVycHJldGFiaWxpdHkgYW5hbHlzZXMsIHdlIHJldmVhbCB0aGF0IEV2byAyIGF1dG9ub21vdXNseSBsZWFybnMgYSBicmVhZHRoIG9mIGJpb2xvZ2ljYWwgZmVhdHVyZXMsIGluY2x1ZGluZyBleG9u4oCTaW50cm9uIGJvdW5kYXJpZXMsIHRyYW5zY3JpcHRpb24gZmFjdG9yIGJpbmRpbmcgc2l0ZXMsIHByb3RlaW4gc3RydWN0dXJhbCBlbGVtZW50cywgYW5kIHByb3BoYWdlIGdlbm9taWMgcmVnaW9ucy4gQmV5b25kIGl0cyBwcmVkaWN0aXZlIGNhcGFiaWxpdGllcywgRXZvIDIgZ2VuZXJhdGVzIG1pdG9jaG9uZHJpYWwsIHByb2thcnlvdGljLCBhbmQgZXVrYXJ5b3RpYyBzZXF1ZW5jZXMgYXQgZ2Vub21lIHNjYWxlIHdpdGggZ3JlYXRlciBuYXR1cmFsbmVzcyBhbmQgY29oZXJlbmNlIHRoYW4gcHJldmlvdXMgbWV0aG9kcy4gR3VpZGluZyBFdm8gMiB2aWEgaW5mZXJlbmNlLXRpbWUgc2VhcmNoIGVuYWJsZXMgY29udHJvbGxhYmxlIGdlbmVyYXRpb24gb2YgZXBpZ2Vub21pYyBzdHJ1Y3R1cmUsIGZvciB3aGljaCB3ZSBkZW1vbnN0cmF0ZSB0aGUgZmlyc3QgaW5mZXJlbmNlLXRpbWUgc2NhbGluZyByZXN1bHRzIGluIGJpb2xvZ3kuIFdlIG1ha2UgRXZvIDIgZnVsbHkgb3BlbiwgaW5jbHVkaW5nIG1vZGVsIHBhcmFtZXRlcnMsIHRyYWluaW5nIGNvZGUsIGluZmVyZW5jZSBjb2RlLCBhbmQgdGhlIE9wZW5HZW5vbWUyIGRhdGFzZXQsIHRvIGFjY2VsZXJhdGUgdGhlIGV4cGxvcmF0aW9uIGFuZCBkZXNpZ24gb2YgYmlvbG9naWNhbCBjb21wbGV4aXR5LiIsLCxPcGVuIHdlaWdodHMgKHVucmVzdHJpY3RlZCksIlVuaXRlZCBTdGF0ZXMgb2YgQW1lcmljYSxVbml0ZWQgU3RhdGVzIG9mIEFtZXJpY2EsVW5pdGVkIFN0YXRlcyBvZiBBbWVyaWNhLFVuaXRlZCBTdGF0ZXMgb2YgQW1lcmljYSxVbml0ZWQgU3RhdGVzIG9mIEFtZXJpY2EsVW5pdGVkIFN0YXRlcyBvZiBBbWVyaWNhLFVuaXRlZCBTdGF0ZXMgb2YgQW1lcmljYSIsLCwsLCwyMDI1LTExLTI4IDExOjUyOjEzKzAwOjAwLCwsLCwsIkFjYWRlbWlhLEluZHVzdHJ5LEluZHVzdHJ5LEFjYWRlbWlhLEFjYWRlbWlhLEFjYWRlbWlhIiwsLCwsT3BlbiBzb3VyY2UsIkFwYWNoZSAyLjAgKHdlaWdodHMpCmh0dHBzOi8vaHVnZ2luZ2ZhY2UuY28vYXJjaW5zdGl0dXRlL2V2bzJfN2IKCkFwYWNoZSAyLjAgKGNvZGUpCmh0dHBzOi8vZ2l0aHViLmNvbS9BcmNJbnN0aXR1dGUvZXZvMj90YWI9cmVhZG1lLW92LWZpbGUKIixUcnVlLCwsLCwsT3BlcmF0aW9uIGNvdW50aW5nLGFyY2luc3RpdHV0ZSwsLCxZZXMKR3Jvay0zIG1pbmksTGFuZ3VhZ2UsIkxhbmd1YWdlIG1vZGVsaW5nL2dlbmVyYXRpb24sUXVlc3Rpb24gYW5zd2VyaW5nIix4QUksLDIwMjUtMDItMTksR3JvayAzIEJldGEg4oCUIFRoZSBBZ2Ugb2YgUmVhc29uaW5nIEFnZW50cyxodHRwczovL3guYWkvbmV3cy9ncm9rLTMsLCwsLCwsLCwsLCwsLFVua25vd24sIldlIGFyZSBwbGVhc2VkIHRvIGludHJvZHVjZSBHcm9rIDMsIG91ciBtb3N0IGFkdmFuY2VkIG1vZGVsIHlldDogYmxlbmRpbmcgc3Ryb25nIHJlYXNvbmluZyB3aXRoIGV4dGVuc2l2ZSBwcmV0cmFpbmluZyBrbm93bGVkZ2UuIFRyYWluZWQgb24gb3VyIENvbG9zc3VzIHN1cGVyY2x1c3RlciB3aXRoIDEweCB0aGUgY29tcHV0ZSBvZiBwcmV2aW91cyBzdGF0ZS1vZi10aGUtYXJ0IG1vZGVscywgR3JvayAzIGRpc3BsYXlzIHNpZ25pZmljYW50IGltcHJvdmVtZW50cyBpbiByZWFzb25pbmcsIG1hdGhlbWF0aWNzLCBjb2RpbmcsIHdvcmxkIGtub3dsZWRnZSwgYW5kIGluc3RydWN0aW9uLWZvbGxvd2luZyB0YXNrcy4gR3JvayAzJ3MgcmVhc29uaW5nIGNhcGFiaWxpdGllcywgcmVmaW5lZCB0aHJvdWdoIGxhcmdlIHNjYWxlIHJlaW5mb3JjZW1lbnQgbGVhcm5pbmcsIGFsbG93IGl0IHRvIHRoaW5rIGZvciBzZWNvbmRzIHRvIG1pbnV0ZXMsIGNvcnJlY3RpbmcgZXJyb3JzLCBleHBsb3JpbmcgYWx0ZXJuYXRpdmVzLCBhbmQgZGVsaXZlcmluZyBhY2N1cmF0ZSBhbnN3ZXJzLiBHcm9rIDMgaGFzIGxlYWRpbmcgcGVyZm9ybWFuY2UgYWNyb3NzIGJvdGggYWNhZGVtaWMgYmVuY2htYXJrcyBhbmQgcmVhbC13b3JsZCB1c2VyIHByZWZlcmVuY2VzLCBhY2hpZXZpbmcgYW4gRWxvIHNjb3JlIG9mIDE0MDIgaW4gdGhlIENoYXRib3QgQXJlbmEuIEFsb25nc2lkZSBpdCwgd2XigJlyZSB1bnZlaWxpbmcgR3JvayAzIG1pbmksIHdoaWNoIHJlcHJlc2VudHMgYSBuZXcgZnJvbnRpZXIgaW4gY29zdC1lZmZpY2llbnQgcmVhc29uaW5nLiBCb3RoIG1vZGVscyBhcmUgc3RpbGwgaW4gdHJhaW5pbmcgYW5kIHdpbGwgZXZvbHZlIHJhcGlkbHkgd2l0aCB5b3VyIGZlZWRiYWNrLiBXZSBhcmUgcm9sbGluZyBvdXQgR3JvayAzIHRvIHVzZXJzIGluIHRoZSBjb21pbmcgZGF5cywgYWxvbmcgd2l0aCBhbiBlYXJseSBwcmV2aWV3IG9mIGl0cyByZWFzb25pbmcgY2FwYWJpbGl0aWVzLiIsLCxBUEkgYWNjZXNzLFVuaXRlZCBTdGF0ZXMgb2YgQW1lcmljYSwsLCwsLDIwMjYtMDItMTAgMTk6NTk6MjIrMDA6MDAsLCwsLCxJbmR1c3RyeSwsLCwsVW5yZWxlYXNlZCwsLCwsLCwsLCwsLCxObwpQYWxpR2VtbWEgMiAzQiBNaXggMjI0LCJWaXNpb24sTXVsdGltb2RhbCxMYW5ndWFnZSIsIkltYWdlIGNhcHRpb25pbmcsVmlzdWFsIHF1ZXN0aW9uIGFuc3dlcmluZyxPYmplY3QgZGV0ZWN0aW9uLEltYWdlIHNlZ21lbnRhdGlvbixPYmplY3QgcmVjb2duaXRpb24sQ2hhcmFjdGVyIHJlY29nbml0aW9uIChPQ1IpIixHb29nbGUsIk9tYXIgU2Fuc2V2aWVybywgQW5kcmVhcyBTdGVpbmVyIiwyMDI1LTAyLTE5LEludHJvZHVjaW5nIFBhbGlHZW1tYSAyIG1peDogQSB2aXNpb24tbGFuZ3VhZ2UgbW9kZWwgZm9yIG11bHRpcGxlIHRhc2tzLCJodHRwczovL2RldmVsb3BlcnMuZ29vZ2xlYmxvZy5jb20vZW4vaW50cm9kdWNpbmctcGFsaWdlbW1hLTItbWl4LwoKaHR0cHM6Ly9hcnhpdi5v</x:v>
      </x:c>
    </x:row>
    <x:row r="52" ht="18" customHeight="1">
      <x:c r="A52" s="17" t="n">
        <x:v>47</x:v>
      </x:c>
      <x:c r="B52" s="17" t="n">
        <x:v>309</x:v>
      </x:c>
      <x:c r="C52" s="94" t="str">
        <x:v>cmcvYWJzLzI0MTIuMDM1NTUiLCwsLDI5MjAwMDAwMDAuMCxodHRwczovL2h1Z2dpbmdmYWNlLmNvL2dvb2dsZS9wYWxpZ2VtbWEtM2ItbWl4LTIyNCw0LjAzOTc2OTRlKzIyLDMuMTJlKzIyIEZMT1AgW2Jhc2UgTExNIGNvbXB1dGVdICsgNC45NDY3MzAxZSsyMSBbYmFzZSBWQUUgY29tcHV0ZV0gKyA0LjI1MDk2NDNlKzIxIEZMT1AgW2ZpbmV0dW5lIGNvbXB1dGVdID0gNC4wMzk3Njk0ZSsyMkZMT1AsMjU2MDAwMDAwMDAwLCJodHRwczovL2FyeGl2Lm9yZy9wZGYvMjQxMi4wMzU1NQoKU3RhZ2UgMToKIiJtaXh0dXJlIG9mIDEgYmlsbGlvbiBleGFtcGxlcyIiCiIiVGhlIGltYWdlIHJlc29sdXRpb24gaXMgMjI0cHgyIiIKIiJQYWxpR2VtbWEgMiBwcm9jZXNzZXMgYSAyMjRweDIvNDQ4cHgyLzg5NnB4MiBpbWFnZSB3aXRoIGEgU2lnTElQLTQwMG0gZW5jb2RlciB3aXRoIHBhdGNoIHNpemUgMTRweDIsIHlpZWxkaW5nIDI1Ni8xMDI0Lwo0MDk2IHRva2VucwoKMTBeOSAqIDI1NiA9IDI1NkIgdG9rZW5zIiw3Mi4wLCIiIlBhbGlHZW1tYSAyIDNCIGhhcyByb3VnaGx5IHRoZSBzYW1lIHRyYWluaW5nIGNvc3QgYXMgUGFsaUdlbW1hICgzIGRheXMgZm9yIFN0YWdlIDEgdXNpbmcgMjU2IGNoaXBzKSIiIixHb29nbGUgVFBVIHY1ZSwsQ29uZmlkZW50LCJUaGlzIHBhc3QgRGVjZW1iZXIsIHdlIGxhdW5jaGVkIFBhbGlHZW1tYSAyLCBhbiB1cGdyYWRlZCB2aXNpb24tbGFuZ3VhZ2UgbW9kZWwgaW4gdGhlIEdlbW1hIGZhbWlseS4gVGhlIHJlbGVhc2UgaW5jbHVkZWQgcHJldHJhaW5lZCBjaGVja3BvaW50cyBvZiBkaWZmZXJlbnQgc2l6ZXMgKDNCLCAxMEIsIGFuZCAyOEIgcGFyYW1ldGVycykgdGhhdCBjYW4gYmUgZWFzaWx5IGZpbmUtdHVuZWQgb24gYSB3aWRlIHJhbmdlIG9mIHZpc2lvbi1sYW5ndWFnZSB0YXNrcyBhbmQgZG9tYWlucywgc3VjaCBhcyBpbWFnZSBzZWdtZW50YXRpb24sIHNob3J0IHZpZGVvIGNhcHRpb25pbmcsIHNjaWVudGlmaWMgcXVlc3Rpb24gYW5zd2VyaW5nIGFuZCB0ZXh0LXJlbGF0ZWQgdGFza3Mgd2l0aCBoaWdoIHBlcmZvcm1hbmNlLgoKTm93LCB3ZeKAmXJlIHRocmlsbGVkIHRvIGFubm91bmNlIHRoZSBsYXVuY2ggb2YgUGFsaUdlbW1hIDIgbWl4IGNoZWNrcG9pbnRzLiBQYWxpR2VtbWEgMiBtaXggYXJlIG1vZGVscyB0dW5lZCB0byBhIG1peHR1cmUgb2YgdGFza3MgdGhhdCBhbGxvdyBkaXJlY3RseSBleHBsb3JpbmcgdGhlIG1vZGVsIGNhcGFiaWxpdGllcyBhbmQgdXNpbmcgaXQgb3V0LW9mLXRoZS1ib3ggZm9yIGNvbW1vbiB1c2UgY2FzZXMuIiwsLE9wZW4gd2VpZ2h0cyAobm9uLWNvbW1lcmNpYWwpLFVuaXRlZCBTdGF0ZXMgb2YgQW1lcmljYSwiR2VtbWEgMiAyQixTaWdMSVAgNDAwTSIsNC4yNTA5NjQzZSsyMSwiMTk3MDAwMDAwMDAwMDAwIEZMT1AgLyBjaGlwIC8gc2VjICogMjU2IGNoaXBzICogNzIgaG91cnMgW3NlZSB0cmFpbmluZyB0aW1lIG5vdGVzXSAqIDM2MDAgc2VjIC8gaG91ciAqIDAuMyBbYXNzdW1lZCB1dGlsaXphdGlvbl0gPSAzLjkyMTU5MjNlKzIxIEZMT1AKCjYgRkxPUCAvIHBhcmFtZXRlciAvIHRva2VuICogMyAqIDEwXjkgcGFyYW1ldGVycyAqIDI1NjAwMDAwMDAwMCB0b2tlbnMgW3NlZSBkYXRhc2V0IHNpemUgZGV0YWlsc10gPSA0LjYwOGUrMjEgRkxPUAoKc3FydCgzLjkyMTU5MjNlKzIxKjQuNjA4ZSsyMSkgPSA0LjI1MDk2NDNlKzIxIEZMT1AiLDI1Ni4wLCwyMDI1LTExLTI4IDExOjUyOjEzKzAwOjAwLCwsLCwsSW5kdXN0cnksLCwsLFVucmVsZWFzZWQsImdlbW1hIGxpY2Vuc2UKaHR0cHM6Ly9odWdnaW5nZmFjZS5jby9nb29nbGUvcGFsaWdlbW1hMi0zYi1taXgtMjI0CgoiIlRoZSBtb2RlbCBpcyBhdmFpbGFibGUgaW4gdGhlIGJmbG9hdDE2IGZvcm1hdCBmb3IgcmVzZWFyY2ggcHVycG9zZXMgb25seS4iIgoKYXBhY2hlIDIuMCBmb3IgaW5mZXJlbmNlCmh0dHBzOi8vZ2l0aHViLmNvbS9nb29nbGUtcmVzZWFyY2gvYmlnX3Zpc2lvbiIsLCwsLCwxMTMwODUuMDA5NjAyODc0MjEsIkhhcmR3YXJlLE9wZXJhdGlvbiBjb3VudGluZyIsZ29vZ2xlLCwsLFllcwpQYWxpR2VtbWEgMiAzQiBNaXggNDQ4LCJWaXNpb24sTXVsdGltb2RhbCxMYW5ndWFnZSIsIkltYWdlIGNhcHRpb25pbmcsVmlzdWFsIHF1ZXN0aW9uIGFuc3dlcmluZyxPYmplY3QgZGV0ZWN0aW9uLE9iamVjdCByZWNvZ25pdGlvbixJbWFnZSBzZWdtZW50YXRpb24sQ2hhcmFjdGVyIHJlY29nbml0aW9uIChPQ1IpIixHb29nbGUsIk9tYXIgU2Fuc2V2aWVybywgQW5kcmVhcyBTdGVpbmVyIiwyMDI1LTAyLTE5LEludHJvZHVjaW5nIFBhbGlHZW1tYSAyIG1peDogQSB2aXNpb24tbGFuZ3VhZ2UgbW9kZWwgZm9yIG11bHRpcGxlIHRhc2tzLCJodHRwczovL2RldmVsb3BlcnMuZ29vZ2xlYmxvZy5jb20vZW4vaW50cm9kdWNpbmctcGFsaWdlbW1hLTItbWl4LwoKaHR0cHM6Ly9hcnhpdi5vcmcvYWJzLzI0MTIuMDM1NTUiLCwsLDI5MjAwMDAwMDAuMCxodHRwczovL2h1Z2dpbmdmYWNlLmNvL2dvb2dsZS9wYWxpZ2VtbWEtM2ItbWl4LTQ0OCwsLDUxMjAwMDAwMDAwLCJodHRwczovL2FyeGl2Lm9yZy9wZGYvMjQxMi4wMzU1NQoKU3RhZ2UgMjoKIiIgNTAgbWlsbGlvbiBleGFtcGxlcyBhdCByZXNvbHV0aW9uIDQ0OHB4MiBhbmQgdGhlbiBmb3IgMTAgbWlsbGlvbiBleGFtcGxlcyBhdCByZXNvbHV0aW9uIDg5NnB4MiIiCgoiIlBhbGlHZW1tYSAyIHByb2Nlc3NlcyBhIDIyNHB4Mi80NDhweDIvODk2cHgyIGltYWdlIHdpdGggYSBTaWdMSVAtNDAwbSBlbmNvZGVyIHdpdGggcGF0Y2ggc2l6ZSAxNHB4MiwgeWllbGRpbmcgMjU2LzEwMjQvCjQwOTYgdG9rZW5zCgo1MCoxMF42ICogMTAyNCA9IDUuMTJlKzEwIHRva2VucyIsLCxHb29nbGUgVFBVIHY1ZSwsQ29uZmlkZW50LCJUaGlzIHBhc3QgRGVjZW1iZXIsIHdlIGxhdW5jaGVkIFBhbGlHZW1tYSAyLCBhbiB1cGdyYWRlZCB2aXNpb24tbGFuZ3VhZ2UgbW9kZWwgaW4gdGhlIEdlbW1hIGZhbWlseS4gVGhlIHJlbGVhc2UgaW5jbHVkZWQgcHJldHJhaW5lZCBjaGVja3BvaW50cyBvZiBkaWZmZXJlbnQgc2l6ZXMgKDNCLCAxMEIsIGFuZCAyOEIgcGFyYW1ldGVycykgdGhhdCBjYW4gYmUgZWFzaWx5IGZpbmUtdHVuZWQgb24gYSB3aWRlIHJhbmdlIG9mIHZpc2lvbi1sYW5ndWFnZSB0YXNrcyBhbmQgZG9tYWlucywgc3VjaCBhcyBpbWFnZSBzZWdtZW50YXRpb24sIHNob3J0IHZpZGVvIGNhcHRpb25pbmcsIHNjaWVudGlmaWMgcXVlc3Rpb24gYW5zd2VyaW5nIGFuZCB0ZXh0LXJlbGF0ZWQgdGFza3Mgd2l0aCBoaWdoIHBlcmZvcm1hbmNlLgoKTm93LCB3ZeKAmXJlIHRocmlsbGVkIHRvIGFubm91bmNlIHRoZSBsYXVuY2ggb2YgUGFsaUdlbW1hIDIgbWl4IGNoZWNrcG9pbnRzLiBQYWxpR2VtbWEgMiBtaXggYXJlIG1vZGVscyB0dW5lZCB0byBhIG1peHR1cmUgb2YgdGFza3MgdGhhdCBhbGxvdyBkaXJlY3RseSBleHBsb3JpbmcgdGhlIG1vZGVsIGNhcGFiaWxpdGllcyBhbmQgdXNpbmcgaXQgb3V0LW9mLXRoZS1ib3ggZm9yIGNvbW1vbiB1c2UgY2FzZXMuIiwsLE9wZW4gd2VpZ2h0cyAobm9uLWNvbW1lcmNpYWwpLFVuaXRlZCBTdGF0ZXMgb2YgQW1lcmljYSxQYWxpR2VtbWEgMiAzQiBNaXggMjI0LCwsMjU2LjAsLDIwMjUtMTEtMjggMTE6NTI6MTMrMDA6MDAsLCwsLCxJbmR1c3RyeSwsLCwsVW5yZWxlYXNlZCwiZ2VtbWEgbGljZW5zZQpodHRwczovL2h1Z2dpbmdmYWNlLmNvL2dvb2dsZS9wYWxpZ2VtbWEyLTNiLW1peC00NDgKCiIiVGhlIG1vZGVsIGlzIGF2YWlsYWJsZSBpbiB0aGUgYmZsb2F0MTYgZm9ybWF0IGZvciByZXNlYXJjaCBwdXJwb3NlcyBvbmx5LiIiCgphcGFjaGUgMi4wIGZvciBpbmZlcmVuY2UKaHR0cHM6Ly9naXRodWIuY29tL2dvb2dsZS1yZXNlYXJjaC9iaWdfdmlzaW9uIiwsLCwsLDExMzA4NS4wMDk2MDI4NzQyMSwsZ29vZ2xlLCwsLFllcwpRd2VuMi41LVZMLTcyQi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UtMDItMTksUXdlbjIuNS1WTCBUZWNobmljYWwgUmVwb3J0LGh0dHBzOi8vYXJ4aXYub3JnL2Ficy8yNTAyLjEzOTIzLCwsLDcyMDAwMDAwMDAwLjAsVGhlIG1vZGVsIGlzIGluaXRpYWxpemVkIHdpdGggcHJlLXRyYWluZWQgd2VpZ2h0cyBmcm9tIHRoZSBRd2VuMi41IExMTSw5LjU3MTJlKzI0LDcuOGUrMjQgRkxPUCBbYmFzZSBMTE0gY29tcHV0ZV0gKyAxLjc3MTJlKzI0IEZMT1AgW1ZMIHRyYWluaW5nIGNvbXB1dGVdID0gOS41NzEyZSsyNCBGTE9QLCwiVGFibGUgMgo0LjFUIHRvdGFsIHRyYWluaW5nIHRva2VuczoiLCwsLCxDb25maWRlbnQsIldlIGludHJvZHVjZSBRd2VuMi41LVZMLCB0aGUgbGF0ZXN0IGZsYWdzaGlwIG1vZGVsIG9mIFF3ZW4gdmlzaW9uLWxhbmd1YWdlIHNlcmllcywgd2hpY2ggZGVtb25zdHJhdGVzIHNpZ25pZmljYW50IGFkdmFuY2VtZW50cyBpbiBib3RoIGZvdW5kYXRpb25hbCBjYXBhYmlsaXRpZXMgYW5kIGlubm92YXRpdmUgZnVuY3Rpb25hbGl0aWVzLiBRd2VuMi41LVZMIGFjaGlldmVzIGEgbWFqb3IgbGVhcCBmb3J3YXJkIGluIHVuZGVyc3RhbmRpbmcgYW5kIGludGVyYWN0aW5nIHdpdGggdGhlIHdvcmxkIHRocm91Z2ggZW5oYW5jZWQgdmlzdWFsIHJlY29nbml0aW9uLCBwcmVjaXNlIG9iamVjdCBsb2NhbGl6YXRpb24sIHJvYnVzdCBkb2N1bWVudCBwYXJzaW5nLCBhbmQgbG9uZy12aWRlbyBjb21wcmVoZW5zaW9uLiBBIHN0YW5kb3V0IGZlYXR1cmUgb2YgUXdlbjIuNS1WTCBpcyBpdHMgYWJpbGl0eSB0byBsb2NhbGl6ZSBvYmplY3RzIHVzaW5nIGJvdW5kaW5nIGJveGVzIG9yIHBvaW50cyBhY2N1cmF0ZWx5LiBJdCBwcm92aWRlcyByb2J1c3Qgc3RydWN0dXJlZCBkYXRhIGV4dHJhY3Rpb24gZnJvbSBpbnZvaWNlcywgZm9ybXMsIGFuZCB0YWJsZXMsIGFzIHdlbGwgYXMgZGV0YWlsZWQgYW5hbHlzaXMgb2YgY2hhcnRzLCBkaWFncmFtcywgYW5kIGxheW91dHMuIFRvIGhhbmRsZSBjb21wbGV4IGlucHV0cywgUXdlbjIuNS1WTCBpbnRyb2R1Y2VzIGR5bmFtaWMgcmVzb2x1dGlvbiBwcm9jZXNzaW5nIGFuZCBhYnNvbHV0ZSB0aW1lIGVuY29kaW5nLCBlbmFibGluZyBpdCB0byBwcm9jZXNzIGltYWdlcyBvZiB2YXJ5aW5nIHNpemVzIGFuZCB2aWRlb3Mgb2YgZXh0ZW5kZWQgZHVyYXRpb25zICh1cCB0byBob3Vycykgd2l0aCBzZWNvbmQtbGV2ZWwgZXZlbnQgbG9jYWxpemF0aW9uLiBUaGlzIGFsbG93cyB0aGUgbW9kZWwgdG8gbmF0aXZlbHkgcGVyY2VpdmUgc3BhdGlhbCBzY2FsZXMgYW5kIHRlbXBvcmFsIGR5bmFtaWNzIHdpdGhvdXQgcmVseWluZyBvbiB0cmFkaXRpb25hbCBub3JtYWxpemF0aW9uIHRlY2huaXF1ZXMuIEJ5IHRyYWluaW5nIGEgbmF0aXZlIGR5bmFtaWMtcmVzb2x1dGlvbiBWaXNpb24gVHJhbnNmb3JtZXIgKFZpVCkgZnJvbSBzY3JhdGNoIGFuZCBpbmNvcnBvcmF0aW5nIFdpbmRvdyBBdHRlbnRpb24sIHdlIHJlZHVjZSBjb21wdXRhdGlvbmFsIG92ZXJoZWFkIHdoaWxlIG1haW50YWluaW5nIG5hdGl2ZSByZXNvbHV0aW9uLiBBcyBhIHJlc3VsdCwgUXdlbjIuNS1WTCBleGNlbHMgbm90IG9ubHkgaW4gc3RhdGljIGltYWdlIGFuZCBkb2N1bWVudCB1bmRlcnN0YW5kaW5nIGJ1dCBhbHNvIGFzIGFuIGludGVyYWN0aXZlIHZpc3VhbCBhZ2VudCBjYXBhYmxlIG9mIHJlYXNvbmluZywgdG9vbCB1c2FnZSwgYW5kIHRhc2sgZXhlY3V0aW9uIGluIHJlYWwtd29ybGQgc2NlbmFyaW9zIHN1Y2ggYXMgb3BlcmF0aW5nIGNvbXB1dGVycyBhbmQgbW9iaWxlIGRldmljZXMuIFF3ZW4yLjUtVkwgaXMgYXZhaWxhYmxlIGluIHRocmVlIHNpemVzLCBhZGRyZXNzaW5nIGRpdmVyc2UgdXNlIGNhc2VzIGZyb20gZWRnZSBBSSB0byBoaWdoLXBlcmZvcm1hbmNlIGNvbXB1dGluZy4gVGhlIGZsYWdzaGlwIFF3ZW4yLjUtVkwtNzJCIG1vZGVsIG1hdGNoZXMgc3RhdGUtb2YtdGhlLWFydCBtb2RlbHMgbGlrZSBHUFQtNG8gYW5kIENsYXVkZSAzLjUgU29ubmV0LCBwYXJ0aWN1bGFybHkgZXhjZWxsaW5nIGluIGRvY3VtZW50IGFuZCBkaWFncmFtIHVuZGVyc3RhbmRpbmcuIEFkZGl0aW9uYWxseSwgUXdlbjIuNS1WTCBtYWludGFpbnMgcm9idXN0IGxpbmd1aXN0aWMgcGVyZm9ybWFuY2UsIHByZXNlcnZpbmcgdGhlIGNvcmUgbGFuZ3VhZ2UgY29tcGV0ZW5jaWVzIG9mIHRoZSBRd2VuMi41IExMTS4iLCwsT3BlbiB3ZWlnaHRzIChyZXN0cmljdGVkIHVzZSksQ2hpbmEsUXdlbjIuNS03MkIsMS43NzEyZSsyNCw2IEZMT1AgLyBwYXJhbWV0ZXIgLyB0b2tlbiAqIDcyICogMTBeOSBwYXJhbWV0ZXJzICogNC4xICogMTBeMTIgdG9rZW5zID0gMS43NzEyZSsyNCBGTE9QLCwsMjAyNS0xMS0yOCAxMTo1MjoxMyswMDowMCwsLCwsLEluZHVzdHJ5LCwsLCxVbnJlbGVhc2VkLCJodHRwczovL2h1Z2dpbmdmYWNlLmNvL1F3ZW4vUXdlbjIuNS1WTC03MkItSW5zdHJ1Y3QKClF3ZW4gbGljZW5zZSAocmVzdHJpY3Rpb24gb24gPjEwMG0gbW9udGhseSB1c2VycykiLCwsLCwsLE9wZXJhdGlvbiBjb3VudGluZyxRd2VuLCwsLFllcwpRd2VuMi41LVZMLTdCIC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UtMDItMTksUXdlbjIuNS1WTCBUZWNobmljYWwgUmVwb3J0LGh0dHBzOi8vYXJ4aXYub3JnL2Ficy8yNTAyLjEzOTIzLCwsLDcwMDAwMDAwMDAuMCxUaGUgbW9kZWwgaXMgaW5pdGlhbGl6ZWQgd2l0aCBwcmUtdHJhaW5lZCB3ZWlnaHRzIGZyb20gdGhlIFF3ZW4yLjUgTExNLDkuOTQwOGUrMjMsOC4yMTg4ZSsyMyBGTE9QIFtiYXNlIExMTSBjb21wdXRlXSArIDEuNzIyZSsyMyBGTE9QIFtWTCB0cmFpbmluZyBjb21wdXRlXSA9IDkuOTQwOGUrMjMgRkxPUCwsIlRhYmxlIDIKNC4xVCB0b3RhbCB0cmFpbmluZyB0b2tlbnM6IiwsLCwsQ29uZmlkZW50LCJXZSBpbnRyb2R1Y2UgUXdlbjIuNS1WTCwgdGhlIGxhdGVzdCBmbGFnc2hpcCBtb2RlbCBvZiBRd2VuIHZpc2lvbi1sYW5ndWFnZSBzZXJpZXMsIHdoaWNoIGRlbW9uc3RyYXRlcyBzaWduaWZpY2FudCBhZHZhbmNlbWVudHMgaW4gYm90aCBmb3VuZGF0aW9uYWwgY2FwYWJpbGl0aWVzIGFuZCBpbm5vdmF0aXZlIGZ1bmN0aW9uYWxpdGllcy4gUXdlbjIuNS1WTCBhY2hpZXZlcyBhIG1ham9yIGxlYXAgZm9yd2FyZCBpbiB1bmRlcnN0YW5kaW5nIGFuZCBpbnRlcmFjdGluZyB3aXRoIHRoZSB3b3JsZCB0aHJvdWdoIGVuaGFuY2VkIHZpc3VhbCByZWNvZ25pdGlvbiwgcHJlY2lzZSBvYmplY3QgbG9jYWxpemF0aW9uLCByb2J1c3QgZG9jdW1lbnQgcGFyc2luZywgYW5kIGxvbmctdmlkZW8gY29tcHJlaGVuc2lvbi4gQSBzdGFuZG91dCBmZWF0dXJlIG9mIFF3ZW4yLjUtVkwgaXMgaXRzIGFiaWxpdHkgdG8gbG9jYWxpemUgb2JqZWN0cyB1c2luZyBib3VuZGluZyBib3hlcyBvciBwb2ludHMgYWNjdXJhdGVseS4gSXQgcHJvdmlkZXMgcm9idXN0IHN0cnVjdHVyZWQgZGF0YSBleHRyYWN0aW9uIGZyb20gaW52b2ljZXMsIGZvcm1zLCBhbmQgdGFibGVzLCBhcyB3ZWxsIGFzIGRldGFpbGVkIGFuYWx5c2lzIG9mIGNoYXJ0cywgZGlhZ3JhbXMsIGFuZCBsYXlvdXRzLiBUbyBoYW5kbGUgY29tcGxleCBpbnB1dHMsIFF3ZW4yLjUtVkwgaW50cm9kdWNlcyBkeW5hbWljIHJlc29sdXRpb24gcHJvY2Vzc2luZyBhbmQgYWJzb2x1dGUgdGltZSBlbmNvZGluZywgZW5hYmxpbmcgaXQgdG8gcHJvY2VzcyBpbWFnZXMgb2YgdmFyeWluZyBzaXplcyBhbmQgdmlkZW9zIG9mIGV4dGVuZGVkIGR1cmF0aW9ucyAodXAgdG8gaG91cnMpIHdpdGggc2Vjb25kLWxldmVsIGV2ZW50IGxvY2FsaXphdGlvbi4gVGhpcyBhbGxvd3MgdGhlIG1vZGVsIHRvIG5hdGl2ZWx5IHBlcmNlaXZlIHNwYXRpYWwgc2NhbGVzIGFuZCB0ZW1wb3JhbCBkeW5hbWljcyB3aXRob3V0IHJlbHlpbmcgb24gdHJhZGl0aW9uYWwgbm9ybWFsaXphdGlvbiB0ZWNobmlxdWVzLiBCeSB0cmFpbmluZyBhIG5hdGl2ZSBkeW5hbWljLXJlc29sdXRpb24gVmlzaW9uIFRyYW5zZm9ybWVyIChWaVQpIGZyb20gc2NyYXRjaCBhbmQgaW5jb3Jwb3JhdGluZyBXaW5kb3cgQXR0ZW50aW9uLCB3ZSByZWR1Y2UgY29tcHV0YXRpb25hbCBvdmVyaGVhZCB3aGlsZSBtYWludGFpbmluZyBuYXRpdmUgcmVzb2x1dGlvbi4gQXMgYSByZXN1bHQsIFF3ZW4yLjUtVkwgZXhjZWxzIG5vdCBvbmx5IGluIHN0YXRpYyBpbWFnZSBhbmQgZG9jdW1lbnQgdW5kZXJzdGFuZGluZyBidXQgYWxzbyBhcyBhbiBpbnRlcmFjdGl2ZSB2aXN1YWwgYWdlbnQgY2FwYWJsZSBvZiByZWFzb25pbmcsIHRvb2wgdXNhZ2UsIGFuZCB0YXNrIGV4ZWN1dGlvbiBpbiByZWFsLXdvcmxkIHNjZW5hcmlvcyBzdWNoIGFzIG9wZXJhdGluZyBjb21wdXRlcnMgYW5kIG1vYmlsZSBkZXZpY2VzLiBRd2VuMi41LVZMIGlzIGF2YWlsYWJsZSBpbiB0aHJlZSBzaXplcywgYWRkcmVzc2luZyBkaXZlcnNlIHVzZSBjYXNlcyBmcm9tIGVkZ2UgQUkgdG8gaGlnaC1wZXJmb3JtYW5jZSBjb21wdXRpbmcuIFRoZSBmbGFnc2hpcCBRd2VuMi41LVZMLTcyQiBtb2RlbCBtYXRjaGVzIHN0YXRlLW9mLXRoZS1hcnQgbW9kZWxzIGxpa2UgR1BULTRvIGFuZCBDbGF1ZGUgMy41IFNvbm5ldCwgcGFydGljdWxhcmx5IGV4Y2VsbGluZyBpbiBkb2N1bWVudCBhbmQgZGlhZ3JhbSB1bmRlcnN0YW5kaW5nLiBBZGRpdGlvbmFsbHksIFF3ZW4yLjUtVkwgbWFpbnRhaW5zIHJvYnVzdCBsaW5ndWlzdGljIHBlcmZvcm1hbmNlLCBwcmVzZXJ2aW5nIHRoZSBjb3JlIGxhbmd1YWdlIGNvbXBldGVuY2llcyBvZiB0aGUgUXdlbjIuNSBMTE0uIiwsLE9wZW4gd2VpZ2h0cyAodW5yZXN0cmljdGVkKSxDaGluYSxRd2VuMi41LTdCLDEuNzIyZSsyMyw2IEZMT1AgLyBwYXJhbWV0ZXIgLyB0b2tlbiAqIDcgKiAxMF45IHBhcmFtZXRlcnMgKiA0LjEgKiAxMF4xMiB0b2tlbnMgPSAxLjcyMmUrMjMgRkxPUCwsLDIwMjUtMTEtMjggMTE6NTI6MTMrMDA6MDAsLCwsLCxJbmR1c3RyeSwsLCwsVW5yZWxlYXNlZCwiQXBhY2hlIDIuMApodHRwczovL2h1Z2dpbmdmYWNlLmNvL1F3ZW4vUXdlbjIuNS1WTC03Qi1JbnN0cnVjdCIsLCwsLCwsT3BlcmF0aW9uIGNvdW50aW5nLFF3ZW4sLCwsWWVzClF3ZW4yLjUtVkwtM0IsIkxhbmd1YWdlLFZpc2lvbixNdWx0aW1vZGFsIiwiVmlzdWFsIHF1ZXN0aW9uIGFuc3dlcmluZyxWaWRlbyBkZXNjcmlwdGlvbixMYW5ndWFnZSBtb2RlbGluZy9nZW5lcmF0aW9uLFRyYW5zbGF0aW9uLFF1ZXN0aW9uIGFuc3dlcmluZyxDaGFyYWN0ZXIgcmVjb2duaXRpb24gKE9DUiksUXVhbnRpdGF0aXZlIHJlYXNvbmluZyIsQWxpYmFiYSwiU2h1YWkgQmFpLCBLZXFpbiBDaGVuLCBYdWVqaW5nIExpdSwgSmlhbGluIFdhbmcsIFdlbmJpbiBHZSwgU2libyBTb25nLCBLYWkgRGFuZywgUGVuZyBXYW5nLCBTaGlqaWUgV2FuZywgSnVuIFRhbmcsIEh1bWVuIFpob25nLCBZdWFuemhpIFpodSwgTWluZ2t1biBZYW5nLCBaaGFvaGFpIExpLCBKaWFucWlhbmcgV2FuLCBQZW5nZmVpIFdhbmcsIFdlaSBEaW5nLCBaaGVyZW4gRnUsIFlpaGVuZyBYdSwgSmlhYm8gWWUsIFhpIFpoYW5nLCBUaWFuYmFvIFhpZSwgWmVzZW4gQ2hlbmcsIEhhbmcgWmhhbmcsIFpoaWJvIFlhbmcsIEhhaXlhbmcgWHUsIEp1bnlhbmcgTGluIiwyMDI1LTAyLTE5LFF3ZW4yLjUtVkwgVGVjaG5pY2FsIFJlcG9ydCxodHRwczovL2FyeGl2Lm9yZy9hYnMvMjUwMi4xMzkyMywsLCwzMDAwMDAwMDAwLjAsVGhlIG1vZGVsIGlzIGluaXRpYWxpemVkIHdpdGggcHJlLXRyYWluZWQgd2VpZ2h0cyBmcm9tIHRoZSBRd2VuMi41IExMTSw0LjA3NTJlKzIzLDMuMzM3MmUrMjMgRkxPUCBbYmFzZSBMTE0gY29tcHV0ZV0gKyA3LjM4ZSsyMiBGTE9QIFtWTCB0cmFpbmluZyBjb21wdXRlXSA9IDQuMDc1MmUrMjMgRkxPUCwsIlRhYmxlIDIKNC4xVCB0b3RhbCB0cmFpbmluZyB0b2tlbnM6IiwsLCwsQ29uZmlkZW50LCJXZSBpbnRyb2R1Y2UgUXdlbjIuNS1WTCwgdGhlIGxhdGVzdCBmbGFnc2hpcCBtb2RlbCBvZiBRd2VuIHZpc2lvbi1sYW5ndWFnZSBzZXJpZXMsIHdoaWNoIGRlbW9uc3RyYXRlcyBzaWduaWZpY2FudCBhZHZhbmNlbWVudHMgaW4gYm90aCBmb3VuZGF0aW9uYWwgY2FwYWJpbGl0aWVzIGFuZCBpbm5vdmF0aXZlIGZ1bmN0aW9uYWxpdGllcy4gUXdlbjIuNS1WTCBhY2hpZXZlcyBhIG1ham9yIGxlYXAgZm9yd2FyZCBpbiB1bmRlcnN0YW5kaW5nIGFuZCBpbnRlcmFjdGluZyB3aXRoIHRoZSB3b3JsZCB0aHJvdWdoIGVuaGFuY2VkIHZpc3VhbCByZWNvZ25pdGlvbiwgcHJlY2lzZSBvYmplY3QgbG9jYWxpemF0aW9uLCByb2J1c3QgZG9jdW1lbnQgcGFyc2luZywgYW5kIGxvbmctdmlkZW8gY29tcHJlaGVuc2lvbi4gQSBzdGFuZG91dCBmZWF0dXJlIG9mIFF3ZW4yLjUtVkwgaXMgaXRzIGFiaWxpdHkgdG8gbG9jYWxpemUgb2JqZWN0cyB1c2luZyBib3VuZGluZyBib3hlcyBvciBwb2ludHMgYWNjdXJhdGVseS4gSXQgcHJvdmlkZXMgcm9idXN0IHN0cnVjdHVyZWQgZGF0YSBleHRyYWN0aW9uIGZyb20gaW52b2ljZXMsIGZvcm1zLCBhbmQgdGFibGVzLCBhcyB3ZWxsIGFzIGRldGFpbGVkIGFuYWx5c2lzIG9mIGNoYXJ0cywgZGlhZ3JhbXMsIGFuZCBsYXlvdXRzLiBUbyBoYW5kbGUgY29tcGxleCBpbnB1dHMsIFF3ZW4yLjUtVkwgaW50cm9kdWNlcyBkeW5hbWljIHJlc29sdXRpb24gcHJvY2Vzc2luZyBhbmQgYWJzb2x1dGUgdGltZSBlbmNvZGluZywgZW5hYmxpbmcgaXQgdG8gcHJvY2VzcyBpbWFnZXMgb2YgdmFyeWluZyBzaXplcyBhbmQgdmlkZW9zIG9mIGV4dGVuZGVkIGR1cmF0aW9ucyAodXAgdG8gaG91cnMpIHdpdGggc2Vjb25kLWxldmVsIGV2ZW50IGxvY2FsaXphdGlvbi4gVGhpcyBhbGxvd3MgdGhlIG1vZGVsIHRvIG5hdGl2ZWx5IHBlcmNlaXZlIHNwYXRpYWwgc2NhbGVzIGFuZCB0ZW1wb3JhbCBkeW5hbWljcyB3aXRob3V0IHJlbHlpbmcgb24gdHJhZGl0aW9uYWwgbm9ybWFsaXphdGlvbiB0ZWNobmlxdWVzLiBCeSB0cmFpbmluZyBhIG5hdGl2ZSBkeW5hbWljLXJlc29sdXRpb24gVmlzaW9uIFRyYW5zZm9ybWVyIChWaVQpIGZyb20gc2NyYXRjaCBhbmQgaW5jb3Jwb3JhdGluZyBXaW5kb3cgQXR0ZW50aW9uLCB3ZSByZWR1Y2UgY29tcHV0YXRpb25hbCBvdmVyaGVhZCB3aGlsZSBtYWludGFpbmluZyBuYXRpdmUgcmVzb2x1dGlvbi4gQXMgYSByZXN1bHQsIFF3ZW4yLjUtVkwgZXhjZWxzIG5vdCBvbmx5IGluIHN0YXRpYyBpbWFnZSBhbmQgZG9jdW1lbnQgdW5kZXJzdGFuZGluZyBidXQgYWxzbyBhcyBhbiBpbnRlcmFjdGl2ZSB2aXN1YWwgYWdlbnQgY2FwYWJsZSBvZiByZWFzb25pbmcsIHRvb2wgdXNhZ2UsIGFuZCB0YXNrIGV4ZWN1dGlvbiBpbiByZWFsLXdvcmxkIHNjZW5hcmlvcyBzdWNoIGFzIG9wZXJhdGluZyBjb21wdXRlcnMgYW5kIG1vYmlsZSBkZXZpY2VzLiBRd2VuMi41LVZMIGlzIGF2YWlsYWJsZSBpbiB0aHJlZSBzaXplcywgYWRkcmVzc2luZyBkaXZlcnNlIHVzZSBjYXNlcyBmcm9tIGVkZ2UgQUkgdG8gaGlnaC1wZXJmb3JtYW5jZSBjb21wdXRpbmcuIFRoZSBmbGFnc2hpcCBRd2VuMi41LVZMLTcyQiBtb2RlbCBtYXRjaGVzIHN0YXRlLW9mLXRoZS1hcnQgbW9kZWxzIGxpa2UgR1BULTRvIGFuZCBDbGF1ZGUgMy41IFNvbm5ldCwgcGFydGljdWxhcmx5IGV4Y2VsbGluZyBpbiBkb2N1bWVudCBhbmQgZGlhZ3JhbSB1bmRlcnN0YW5kaW5nLiBBZGRpdGlvbmFsbHksIFF3ZW4yLjUtVkwgbWFpbnRhaW5zIHJvYnVzdCBsaW5ndWlzdGljIHBlcmZvcm1hbmNlLCBwcmVzZXJ2aW5nIHRoZSBjb3JlIGxhbmd1YWdlIGNvbXBldGVuY2llcyBvZiB0aGUgUXdlbjIuNSBMTE0uIiwsLE9wZW4gd2VpZ2h0cyAocmVzdHJpY3RlZCB1c2UpLENoaW5hLFF3ZW4yLjUtM0IsNy4zOGUrMjIsNiBGTE9QIC8gcGFyYW1ldGVyIC8gdG9rZW4gKiAzICogMTBeOSBwYXJhbWV0ZXJzICogNC4xICogMTBeMTIgdG9rZW5zID0gNy4zOGUrMjIgRkxPUCwsLDIwMjUtMTEtMjggMTE6NTI6MTMrMDA6MDAsLCwsLCxJbmR1c3RyeSwsLCwsVW5yZWxlYXNlZCwidW5jbGVhciBsaWNlbnNlCmh0dHBzOi8vaHVnZ2luZ2ZhY2UuY28vUXdlbi9Rd2VuMi41LVZMLTNCLUluc3RydWN0IiwsLCwsLCxPcGVyYXRpb24gY291bnRpbmcsUXdlbiwsLCxZZXMKUjEgMTc3NixMYW5ndWFnZSwiTGFuZ3VhZ2UgbW9kZWxpbmcvZ2VuZXJhdGlvbixRdWVzdGlvbiBhbnN3ZXJpbmcsQ2hhdCIsUGVycGxleGl0eSwsMjAyNS0wMi0xOCxPcGVuLXNvdXJjaW5nIFIxIDE3NzYsaHR0cHM6Ly93d3cucGVycGxleGl0eS5haS9odWIvYmxvZy9vcGVuLXNvdXJjaW5nLXIxLTE3NzYsLCwsNjcxMDAwMDAwMDAwLjAsNjcxQiBwYXJhbXMsLCwsIjQwayBtdWx0aWxpbmd1YWwgcHJvbXB0cwoKYXNzdW1pbmcgfjEwMDAgdG9rZW5zIHBlciBwcm9tcHQgLT4gNDBNIHRva2VucyIsLCwsLFNwZWN1bGF0aXZlLCJSMSAxNzc2IGlzIGEgRGVlcFNlZWstUjEgcmVhc29uaW5nIG1vZGVsIHRoYXQgaGFzIGJlZW4gcG9zdC10cmFpbmVkIGJ5IFBlcnBsZXhpdHkgQUkgdG8gcmVtb3ZlIENoaW5lc2UgQ29tbXVuaXN0IFBhcnR5IGNlbnNvcnNoaXAuIFRoZSBtb2RlbCBwcm92aWRlcyB1bmJpYXNlZCwgYWNjdXJhdGUsIGFuZCBmYWN0dWFsIGluZm9ybWF0aW9uIHdoaWxlIG1haW50YWluaW5nIGhpZ2ggcmVhc29uaW5nIGNhcGFiaWxpdGllcy4iLCwsT3BlbiB3ZWlnaHRzICh1bnJlc3RyaWN0ZWQpLFVuaXRlZCBTdGF0ZXMgb2YgQW1lcmljYSxEZWVwU2Vlay1SMSw4Ljg4ZSsxOCwiRGVlcHNlZWsgUjEgaGFzIDM3QiBhY3RpdmUgcGFyYW1ldGVycyAKZmluZS10dW5pbmcgZGF0YXNldCBpcyBzcGVjdWxhdGl2ZWx5IGVzdGltYXRlZCB0byBiZSA0ME0gdG9rZW5zIChzZWUgZGF0YXNldCBzaXplIG5vdGVzKQoKNiBGTE9QIC8gdG9rZW4gLyBwYXJhbWV0ZXIgKiAzNyAqIDEwXjkgcGFyYW10ZXJzICogNDAqMTBeNiB0b2tlbnMgPSA4Ljg4ZSsxOCBGTE9QICIsLCwyMDI1LTExLTI4IDExOjUyOjEzKzAwOjAwLCwsLCwsSW5kdXN0cnksLCwsLFVucmVsZWFzZWQsIk1JVCBsaWNlbnNlIAoKaHR0cHM6Ly9odWdnaW5nZmFjZS5jby9wZXJwbGV4aXR5LWFpL3IxLTE3NzYiLCwsLCwsLE9wZXJhdGlvbiBjb3VudGluZyxwZXJwbGV4aXR5LWFpLCwsLFllcwpUYXNpQ2hhdCAoVGFzaUNoYXTlpKfmqKHlnospLCJNdWx0aW1vZGFsLExhbmd1YWdlLFNwZWVjaCIsIkNoYXQsTGFuZ3VhZ2UgbW9kZWxpbmcvZ2VuZXJhdGlvbixRdWVzdGlvbiBhbnN3ZXJpbmcsUmV0cmlldmFsLWF1Z21lbnRlZCBnZW5lcmF0aW9uLFNwZWVjaCBzeW50aGVzaXMiLCJDaGVuZ2R1IFRhc2kgVGVjaG5vbG9neSBDby4sIEx0ZC4iLCwyMDI1LTAyLTE4LENBQyByZWdpc3RybnksaHR0cHM6Ly93ZWIuYXJjaGl2ZS5vcmcvd2ViLzIwMjUwNjI0MTAyMDUyL2h0dHBzOi8vd3d3LnN0ZGFpbHkuY29tL3dlYi9nZHh3LzIwMjUtMDIvMjIvY29udGVudF8zMDAyOTAuaHRtbCwsLCwsLCwsLCwsLCwsVW5rbm93biwsLCxIb3N0ZWQgYWNjZXNzIChubyBBUEkpLENoaW5hLCwsLCwsMjAyNi0wMi0xMSAxOToyNjoyNyswMDowMCwsLCwsLEluZHVzdHJ5LCwsLCxVbnJlbGVhc2VkLCwsLCwsLCwsLCwsLE5vCkJyYWluMlF3ZXJ0eSxMYW5ndWFnZSxMYW5ndWFnZSBnZW5lcmF0aW9uLCJNZXRhIEFJLFVuaXZlcnNpdGUgZGUgVGVjaG5vbG9naWUgZGUgQ29tcGnDqGduZSDigJMgQ05SUyxCYXNxdWUgQ2VudGVyIG9uIENvZ25pdGlvbiIsIkphcm9kIEzDqXZ5LCwgTWluZ2ZhbmcgKEx1Y3kpIFpoYW5nLCBTdmV0bGFuYSBQaW5ldCwgSsOpcsOpbXkgUmFwaW4sIEh1YmVydCBCYW52aWxsZSwgU3TDqXBoYW5lIGTigJlBc2NvbGksIEplYW4tUsOpbWkgS2luZyIsMjAyNS0wMi0xOCxCcmFpbi10by1UZXh0IERlY29kaW5nOiBBIE5vbi1pbnZhc2l2ZSBBcHByb2FjaCB2aWEgVHlwaW5nLGh0dHBzOi8vYWkubWV0YS5jb20vcmVzZWFyY2gvcHVibGljYXRpb25zL2JyYWluLXRvLXRleHQtZGVjb2RpbmctYS1ub24taW52YXNpdmUtYXBwcm9hY2gtdmlhLXR5cGluZy8sLCwsNDAwMDAwMDAwLjAsImEgdG90YWwgb2Yg4oi8IDQwME0gcGFyYW1ldGVycyAoMjU4TSBmb3IgQ29udiwgMTM4TSBmb3IgVHJhbnMpIiwxLjYyZSsxOCwiMTI1MDAwMDAwMDAwMDAwIEZMT1AgLyBHUFUgLyBzZWMgW1YxMDAgcmVwb3J0ZWQsIGJmMTYgYXNzdW1lZF0gKiAxIEdQVSAgKiAxMiBob3VycyAqIDM2MDAgc2VjIC8gaG91ciAqIDAuMyBbYXNzdW1lZCB1dGlsaXphdGlvbl0gPSAxLjYyZSsxOCBGTE9QIiwsIlRoZSBtb2RlbCBpcyB0cmFpbmVkIGZvciAxMDAgZXBvY2hzCndpdGggYSBiYXRjaCBzaXplIG9mIDEyOAoKQ3VzdG9tIGRhdGFzZXQgY29sbGVjdGVkIGZyb20gMzUgcGFydGljaXBhbnRzIHR5cGluZyAxMjggdW5pcXVlIFNwYW5pc2ggc2VudGVuY2VzIiwxMi4wLFRyYWluaW5nIHdhcyBjb25kdWN0ZWQgb24gYSBzaW5nbGUgTlZJRElBIFRlc2xhIFYxMDAgVm9sdGEgR1BVIHdpdGggMzIgR0Igb2YgbWVtb3J5LiBUaGUgdG90YWwgcnVudGltZSBmb3IgdHJhaW5pbmcgb25lIG1vZGVsIGlzIOKIvDEyIGhvdXJzLE5WSURJQSBWMTAwLCxDb25maWRlbnQsIk1vZGVybiBuZXVyb3Byb3N0aGVzZXMgY2FuIG5vdyByZXN0b3JlIGNvbW11bmljYXRpb24gaW4gcGF0aWVudHMgd2hvIGhhdmUgbG9zdCB0aGUgYWJpbGl0eSB0byBzcGVhayBvciBtb3ZlLiBIb3dldmVyLCB0aGVzZSBpbnZhc2l2ZSBkZXZpY2VzIGVudGFpbCByaXNrcyBpbmhlcmVudCB0byBuZXVyb3N1cmdlcnkuIEhlcmUsIHdlIGludHJvZHVjZSBhIG5vbi1pbnZhc2l2ZSBtZXRob2QgdG8gZGVjb2RlIHRoZSBwcm9kdWN0aW9uIG9mIHNlbnRlbmNlcyBmcm9tIGJyYWluIGFjdGl2aXR5IGFuZCBkZW1vbnN0cmF0ZSBpdHMKZWZmaWNhY3kgaW4gYSBjb2hvcnQgb2YgMzUgaGVhbHRoeSB2b2x1bnRlZXJzLiBGb3IgdGhpcywgd2UgcHJlc2VudCBCcmFpbjJRd2VydHksIGEgbmV3IGRlZXAgbGVhcm5pbmcgYXJjaGl0ZWN0dXJlIHRyYWluZWQgdG8gZGVjb2RlIHNlbnRlbmNlcyBmcm9tIGVpdGhlciBlbGVjdHJvLSAoRUVHKSBvciBtYWduZXRvLWVuY2VwaGFsb2dyYXBoeSAoTUVHKSwgd2hpbGUgcGFydGljaXBhbnRzIHR5cGVkIGJyaWVmbHkgbWVtb3JpemVkIHNlbnRlbmNlcyBvbiBhIFFXRVJUWSBrZXlib2FyZC4gV2l0aCBNRUcsIEJyYWluMlF3ZXJ0eSByZWFjaGVzLCBvbiBhdmVyYWdlLCBhIGNoYXJhY3Rlci1lcnJvci1yYXRlIChDRVIpIG9mIDMyJSBhbmQgc3Vic3RhbnRpYWxseSBvdXRwZXJmb3JtcyBFRUcgKENFUjogNjclKS4gRm9yIHRoZSBiZXN0IHBhcnRpY2lwYW50cywgdGhlIG1vZGVsIGFjaGlldmVzIGEgQ0VSIG9mIDE5JSwgYW5kIGNhbiBwZXJmZWN0bHkgZGVjb2RlIGEgdmFyaWV0eSBvZiBzZW50ZW5jZXMgb3V0c2lkZSBvZiB0aGUgdHJhaW5pbmcgc2V0LiBXaGlsZSBlcnJvciBhbmFseXNlcyBzdWdnZXN0IHRoYXQgZGVjb2RpbmcKZGVwZW5kcyBvbiBtb3RvciBwcm9jZXNzZXMsIHRoZSBhbmFseXNpcyBvZiB0eXBvZ3JhcGhpY2FsIGVycm9ycyBzdWdnZXN0cyB0aGF0IGl0IGFsc28gaW52b2x2ZXMgaGlnaGVybGV2ZWwgY29nbml0aXZlIGZhY3RvcnMuIE92ZXJhbGwsIHRoZXNlIHJlc3VsdHMgbmFycm93IHRoZSBnYXAgYmV0d2VlbiBpbnZhc2l2ZSBhbmQgbm9uLWludmFzaXZlIG1ldGhvZHMgYW5kIHRodXMgb3BlbiB0aGUgcGF0aCBmb3IgZGV2ZWxvcGluZyBzYWZlIGJyYWluLWNvbXB1dGVyIGludGVyZmFjZXMgZm9yIG5vbi1jb21tdW5pY2F0aW5nCnBhdGllbnRzLiIsMTAwLjAsLFVucmVsZWFzZWQsIlVuaXRlZCBTdGF0ZXMgb2YgQW1lcmljYSxGcmFuY2UsU3BhaW4iLCwsLDEuMCwsMjAyNS0xMS0yOCAxMTo1MjoxMyswMDowMCwsLCwsLCJJbmR1c3RyeSxBY2FkZW1pYSxBY2FkZW1pYSIsLCwsLFVucmVsZWFzZWQsLCwsLCwsMzIzLjYyNTAyMjc4NzgzMTMsSGFyZHdhcmUsLCwsLE5vClN0ZXAtQXVkaW8tQ2hhdCAxMzBCLFNwZWVjaCwiU3BlZWNoIHN5bnRoZXNpcyxTcGVlY2ggcmVjb2duaXRpb24gKEFTUiksU3BlZWNoLXRvLXRleHQsVGV4dC10by1zcGVlY2ggKFRUUyksQXVkaW8gcXVlc3Rpb24gYW5zd2VyaW5nLEF1ZGlvIGdlbmVyYXRpb24sU3BlZWNoLXRvLXNwZWVjaCIsU3RlcEZ1biwiQWlsaW4gSHVhbmcsIEJveW9uZyBXdSwgQnJ1Y2UgV2FuZywgQ2hhbyBZYW4sIENoZW4gSHUsIENoZW5nbGkgRmVuZywgRmVpIFRpYW4sIEZlaXl1IFNoZW4sIEppbmdiZWkgTGksIE1pbmdydWkgQ2hlbiwgUGVuZyBMaXUsIFJ1aWhhbmcgTWlhbywgV2FuZyBZb3UsIFhpIENoZW4sIFh1ZXJ1aSBZYW5nLCBZZWNoYW5nIEh1YW5nLCBZdXhpYW5nIFpoYW5nLCBaaGVuZyBHb25nLCBaaXhpbiBaaGFuZywgSG9uZ3l1IFpob3UsIEppYW5qaWFuIFN1biwgQnJpYW4gTGksIENoZW5ndGluZyBGZW5nLCBDaGFuZ3lpIFdhbiwgSGFucGVuZyBIdSwgSmlhbmNoYW5nIFd1LCBKaWFuZ2ppZSBaaGVuLCBSYW5jaGVuIE1pbmcsIFNvbmcgWXVhbiwgWHVlbGluIFpoYW5nLCBZdSBaaG91LCBCaW5neGluIExpLCBCdXl1biBNYSwgSG9uZ3l1YW4gV2FuZywgS2FuZyBBbiwgV2VpIEppLCBXZW4gTGksIFh1YW4gV2VuLCBYaWFuZ3dlbiBLb25nLCBZdWFua2FpIE1hLCBZdWFud2VpIExpYW5nLCBZdW4gTW91LCBCYWh0aXlhciBBaG1pZGksIEJpbiBXYW5nLCBCbyBMaSwgQ2hhbmd4aW4gTWlhbywgQ2hlbiBYdSwgQ2hlbnJ1biBXYW5nLCBEYXBlbmcgU2hpLCBEZXNoYW4gU3VuLCBEaW5neXVhbiBIdSwgRHVsYSBTYWksIEVubGUgTGl1LCBHdWFuemhlIEh1YW5nLCBHdWxpbiBZYW4sIEhlbmcgV2FuZywgSGFvbmFuIEppYSwgSGFveWFuZyBaaGFuZywgSmlhaGFvIEdvbmcsIEp1bmppbmcgR3VvLCBKaWFzaHVhaSBMaXUsIEppYWhvbmcgTGl1LCBKaWUgRmVuZywgSmllIFd1LCBKaWFvcmVuIFd1LCBKaWUgWWFuZywgSmluZ3VvIFdhbmcsIEppbmd5YW5nIFpoYW5nLCBKdW56aGUgTGluLCBLYWl4aWFuZyBMaSwgTGVpIFhpYSwgTGkgWmhvdSwgTGlhbmcgWmhhbywgTG9uZ2xvbmcgR3UsIE1laSBDaGVuLCBNZW5nbGluIFd1LCBNaW5nIExpLCBNaW5neGlhbyBMaSwgTWluZ2xpYW5nIExpLCBNaW5neWFvIExpYW5nLCBOYSBXYW5nLCBOaWUgSGFvLCBRaWxpbmcgV3UsIFFpbnl1YW4gVGFuLCBSYW4gU3VuLCBTaHVhaSBTaHVhaSwgU2hhb2xpYW5nIFBhbmcsIFNoaWxpYW5nIFlhbmcsIFNodWxpIEdhbywgU2hhbnNoYW4gWXVhbiwgU2lxaSBMaXUsIFNoaWhvbmcgRGVuZywgU2hpbGVpIEppYW5nLCBTaXRvbmcgTGl1LCBUaWFuY2hlbmcgQ2FvLCBUaWFueXUgV2FuZywgV2VuamluIERlbmcsIFd1eHVuIFhpZSwgV2VpcGVuZyBNaW5nLCBXZW5xaW5nIEhlIGV0IGFsLiAoNDUgYWRkaXRpb25hbCBhdXRob3JzIG5vdCBzaG93bikiLDIwMjUtMDItMTgsU3RlcC1BdWRpbzogVW5pZmllZCBVbmRlcnN0YW5kaW5nIGFuZCBHZW5lcmF0aW9uIGluIEludGVsbGlnZW50IFNwZWVjaCBJbnRlcmFjdGlvbixodHRwczovL2FyeGl2Lm9yZy9hYnMvMjUwMi4xMTk0NiwsLCwxMzAwMDAwMDAwMDAuMCwxMzBCLDEuOTI1MDRlKzI0LGJhc2UgTExNIDYuMjRlKzIzIEZMT1AgKyA2IEZMT1AgLyBwYXJhbWV0ZXIgLyB0b2tlbiAqIDEzMCoxMF45IHBhcmFtZXRlcnMgKiAxNjY4MDAwMDAwMDAwIHRva2VucyBbc2VlIHRyYWluaW5nIGRhdGFzZXQgc2l6ZSBub3Rlc10gPSA2LjI0ZSsyMyBGTE9QICsgMS4zMDEwNGUrMjQgRkxPUCA9IDEuOTI1MDRlKzI0IEZMT1AsMTY2ODAwMDAwMDAwMCwiQXNzdW1pbmdseSwgCgoxLjEgdHJpbGxpb24gdG9rZW5zIG9mIGF1ZGlvIGNvbnRpbnVhdGlvbiBkYXRhIChhcHByb3hpbWF0ZWx5IDcsMzAwLDAwMCBob3VycykKKyAxMTMgYmlsbGlvbiB0b2tlbnMgb2YgVFRTIChhYm91dCA3MDAsMDAwIGhvdXJzKSAKKyAxMDUgYmlsbGlvbiB0b2tlbnMgb2YgQVNSIGRhdGEgKGFyb3VuZCA2NTAsMDAwIGhvdXJzKSAKKyAzNTAgYmlsbGlvbiB0b2tlbnMgb2YgYXVkaW8tdGV4dCBhbHRlcm5hdGluZyBkYXRhIChhcHByb3hpbWF0ZWx5IDIsMDAwLDAwMCBob3VycykKPSAxNjY4QiB0b2tlbnMsIDEwNjUwMDAwIGhvdXJzIiwsLCwsQ29uZmlkZW50LCJSZWFsLXRpbWUgc3BlZWNoIGludGVyYWN0aW9uLCBzZXJ2aW5nIGFzIGEgZnVuZGFtZW50YWwgaW50ZXJmYWNlIGZvciBodW1hbi1tYWNoaW5lIGNvbGxhYm9yYXRpb24sIGhvbGRzIGltbWVuc2UgcG90ZW50aWFsLiBIb3dldmVyLCBjdXJyZW50IG9wZW4tc291cmNlIG1vZGVscyBmYWNlIGxpbWl0YXRpb25zIHN1Y2ggYXMgaGlnaCBjb3N0cyBpbiB2b2ljZSBkYXRhIGNvbGxlY3Rpb24sIHdlYWtuZXNzIGluIGR5bmFtaWMgY29udHJvbCwgYW5kIGxpbWl0ZWQgaW50ZWxsaWdlbmNlLiBUbyBhZGRyZXNzIHRoZXNlIGNoYWxsZW5nZXMsIHRoaXMgcGFwZXIgaW50cm9kdWNlcyBTdGVwLUF1ZGlvLCB0aGUgZmlyc3QgcHJvZHVjdGlvbi1yZWFkeSBvcGVuLXNvdXJjZSBzb2x1dGlvbi4gS2V5IGNvbnRyaWJ1dGlvbnMgaW5jbHVkZTogMSkgYSAxMzBCLXBhcmFtZXRlciB1bmlmaWVkIHNwZWVjaC10ZXh0IG11bHRpLW1vZGFsIG1vZGVsIHRoYXQgYWNoaWV2ZXMgdW5pZmllZCB1bmRlcnN0YW5kaW5nIGFuZCBnZW5lcmF0aW9uLCB3aXRoIHRoZSBTdGVwLUF1ZGlvLUNoYXQgdmVyc2lvbiBvcGVuLXNvdXJjZWQ7IDIpIGEgZ2VuZXJhdGl2ZSBzcGVlY2ggZGF0YSBlbmdpbmUgdGhhdCBlc3RhYmxpc2hlcyBhbiBhZmZvcmRhYmxlIHZvaWNlIGNsb25pbmcgZnJhbWV3b3JrIGFuZCBwcm9kdWNlcyB0aGUgb3Blbi1zb3VyY2VkIGxpZ2h0d2VpZ2h0IFN0ZXAtQXVkaW8tVFRTLTNCIG1vZGVsIHRocm91Z2ggZGlzdGlsbGF0aW9uOyAzKSBhbiBpbnN0cnVjdGlvbi1kcml2ZW4gZmluZSBjb250cm9sIHN5c3RlbSBlbmFibGluZyBkeW5hbWljIGFkanVzdG1lbnRzIGFjcm9zcyBkaWFsZWN0cywgZW1vdGlvbnMsIHNpbmdpbmcsIGFuZCBSQVA7IDQpIGFuIGVuaGFuY2VkIGNvZ25pdGl2ZSBhcmNoaXRlY3R1cmUgYXVnbWVudGVkIHdpdGggdG9vbCBjYWxsaW5nIGFuZCByb2xlLXBsYXlpbmcgYWJpbGl0aWVzIHRvIG1hbmFnZSBjb21wbGV4IHRhc2tzIGVmZmVjdGl2ZWx5LiBCYXNlZCBvbiBvdXIgbmV3IFN0ZXBFdmFsLUF1ZGlvLTM2MCBldmFsdWF0aW9uIGJlbmNobWFyaywgU3RlcC1BdWRpbyBhY2hpZXZlcyBzdGF0ZS1vZi10aGUtYXJ0IHBlcmZvcm1hbmNlIGluIGh1bWFuIGV2YWx1YXRpb25zLCBlc3BlY2lhbGx5IGluIHRlcm1zIG9mIGluc3RydWN0aW9uIGZvbGxvd2luZy4gT24gb3Blbi1zb3VyY2UgYmVuY2htYXJrcyBsaWtlIExMYU1BIFF1ZXN0aW9uLCBzaG93cyA5LjMlIGF2ZXJhZ2UgcGVyZm9ybWFuY2UgaW1wcm92ZW1lbnQsIGRlbW9uc3RyYXRpbmcgb3VyIGNvbW1pdG1lbnQgdG8gYWR2YW5jaW5nIHRoZSBkZXZlbG9wbWVudCBvZiBvcGVuLXNvdXJjZSBtdWx0aS1tb2RhbCBsYW5ndWFnZSB0ZWNobm9sb2dpZXMuIE91ciBjb2RlIGFuZCBtb2RlbHMgYXJlIGF2YWlsYWJsZSBhdCB0aGlzIGh0dHBzIFVSTC4iLCwsT3BlbiB3ZWlnaHRzICh1bnJlc3RyaWN0ZWQpLENoaW5hLFN0ZXAtMSwsLCwsMjAyNS0xMS0yOCAxMTo1MjoxMyswMDowMCwsLCwsLEluZHVzdHJ5LCwsLCxVbnJlbGVhc2VkLCJBcGFjaGUgMi4wIGZvciB3ZWlnaHRzCgpodHRwczovL2h1Z2dpbmdmYWNlLmNvL3N0ZXBmdW4tYWkvU3RlcC1BdWRpby1DaGF0CgpBcGFjaGUgMi4wIGZvciBpbmZlcmVuY2UgY29kZQoKaHR0cHM6Ly9naXRodWIuY29tL3N0ZXBmdW4tYWkvU3RlcC1BdWRpbyIsLCwsLCwsT3BlcmF0aW9uIGNvdW50aW5nLHN0ZXBmdW4tYWksLCwsWWVzClN0ZXAtMSxMYW5ndWFnZSwiTGFuZ3VhZ2UgbW9kZWxpbmcvZ2VuZXJhdGlvbixRdWVzdGlvbiBhbnN3ZXJpbmciLFN0ZXBGdW4sIkFpbGluIEh1YW5nLCBCb3lvbmcgV3UsIEJydWNlIFdhbmcsIENoYW8gWWFuLCBDaGVuIEh1LCBDaGVuZ2xpIEZlbmcsIEZlaSBUaWFuLCBGZWl5dSBTaGVuLCBKaW5nYmVpIExpLCBNaW5ncnVpIENoZW4sIFBlbmcgTGl1LCBSdWloYW5nIE1pYW8sIFdhbmcgWW91LCBYaSBDaGVuLCBYdWVydWkgWWFuZywgWWVjaGFuZyBIdWFuZywgWXV4aWFuZyBaaGFuZywgWmhlbmcgR29uZywgWml4aW4gWmhhbmcsIEhvbmd5dSBaaG91LCBKaWFuamlhbiBTdW4sIEJyaWFuIExpLCBDaGVuZ3RpbmcgRmVuZywgQ2hhbmd5aSBXYW4sIEhhbnBlbmcgSHUsIEppYW5jaGFuZyBXdSwgSmlhbmdqaWUgWmhlbiwgUmFuY2hlbiBNaW5nLCBTb25nIFl1YW4sIFh1ZWxpbiBaaGFuZywgWXUgWmhvdSwgQmluZ3hpbiBMaSwgQnV5dW4gTWEsIEhvbmd5dWFuIFdhbmcsIEthbmcgQW4sIFdlaSBKaSwgV2VuIExpLCBYdWFuIFdlbiwgWGlhbmd3ZW4gS29uZywgWXVhbmthaSBNYSwgWXVhbndlaSBMaWFuZywgWXVuIE1vdSwgQmFodGl5YXIgQWhtaWRpLCBCaW4gV2FuZywgQm8gTGksIENoYW5neGluIE1pYW8sIENoZW4gWHUsIENoZW5ydW4gV2FuZywgRGFwZW5nIFNoaSwgRGVzaGFuIFN1biwgRGluZ3l1YW4gSHUsIER1bGEgU2FpLCBFbmxlIExpdSwgR3VhbnpoZSBIdWFuZywgR3VsaW4gWWFuLCBIZW5nIFdhbmcsIEhhb25hbiBKaWEsIEhhb3lhbmcgWmhhbmcsIEppYWhhbyBHb25nLCBKdW5qaW5nIEd1bywgSmlhc2h1YWkgTGl1LCBKaWFob25nIExpdSwgSmllIEZlbmcsIEppZSBXdSwgSmlhb3JlbiBXdSwgSmllIFlhbmcsIEppbmd1byBXYW5nLCBKaW5neWFuZyBaaGFuZywgSnVuemhlIExpbiwgS2FpeGlhbmcgTGksIExlaSBYaWEsIExpIFpob3UsIExpYW5nIFpoYW8sIExvbmdsb25nIEd1LCBNZWkgQ2hlbiwgTWVuZ2xpbiBXdSwgTWluZyBMaSwgTWluZ3hpYW8gTGksIE1pbmdsaWFuZyBMaSwgTWluZ3lhbyBMaWFuZywgTmEgV2FuZywgTmllIEhhbywgUWls</x:v>
      </x:c>
    </x:row>
    <x:row r="53" ht="18" customHeight="1">
      <x:c r="A53" s="17" t="n">
        <x:v>48</x:v>
      </x:c>
      <x:c r="B53" s="17" t="n">
        <x:v>309</x:v>
      </x:c>
      <x:c r="C53" s="94" t="str">
        <x:v>aW5nIFd1LCBRaW55dWFuIFRhbiwgUmFuIFN1biwgU2h1YWkgU2h1YWksIFNoYW9saWFuZyBQYW5nLCBTaGlsaWFuZyBZYW5nLCBTaHVsaSBHYW8sIFNoYW5zaGFuIFl1YW4sIFNpcWkgTGl1LCBTaGlob25nIERlbmcsIFNoaWxlaSBKaWFuZywgU2l0b25nIExpdSwgVGlhbmNoZW5nIENhbywgVGlhbnl1IFdhbmcsIFdlbmppbiBEZW5nLCBXdXh1biBYaWUsIFdlaXBlbmcgTWluZywgV2VucWluZyBIZSBldCBhbC4gKDQ1IGFkZGl0aW9uYWwgYXV0aG9ycyBub3Qgc2hvd24pIiwyMDI1LTAyLTE4LFN0ZXAtQXVkaW86IFVuaWZpZWQgVW5kZXJzdGFuZGluZyBhbmQgR2VuZXJhdGlvbiBpbiBJbnRlbGxpZ2VudCBTcGVlY2ggSW50ZXJhY3Rpb24saHR0cHM6Ly9hcnhpdi5vcmcvYWJzLzI1MDIuMTE5NDYsLCwsMTMwMDAwMDAwMDAwLjAsMTMwQiw2LjI0ZSsyMywiNiBGTE9QIC8gdG9rZW4gLyBwYXJhbWV0ZXIgKiAxMzAgKiAxMF45IHBhcmFtZXRlcnMgKiA4MDAgKiAxMF45IHRva2VucyA9IDYuMjRlKzIzIEZMT1AKClsxIGVwb2NoIGFzc3VtZWRdIiw4MDAwMDAwMDAwMDAsIi4gVGhlIHRleHQgZGF0YSwgYW1vdW50aW5nIHRvIDgwMCBiaWxsaW9uIHRva2VucywgZW5jb21wYXNzZXMKd2ViIGRvY3VtZW50cywgYm9va3MsIGNvZGUsIGFuZCBwcm9wcmlldGFyeSBtYXRlcmlhbHMuIiwsLCwsQ29uZmlkZW50LCJSZWFsLXRpbWUgc3BlZWNoIGludGVyYWN0aW9uLCBzZXJ2aW5nIGFzIGEgZnVuZGFtZW50YWwgaW50ZXJmYWNlIGZvciBodW1hbi1tYWNoaW5lIGNvbGxhYm9yYXRpb24sIGhvbGRzIGltbWVuc2UgcG90ZW50aWFsLiBIb3dldmVyLCBjdXJyZW50IG9wZW4tc291cmNlIG1vZGVscyBmYWNlIGxpbWl0YXRpb25zIHN1Y2ggYXMgaGlnaCBjb3N0cyBpbiB2b2ljZSBkYXRhIGNvbGxlY3Rpb24sIHdlYWtuZXNzIGluIGR5bmFtaWMgY29udHJvbCwgYW5kIGxpbWl0ZWQgaW50ZWxsaWdlbmNlLiBUbyBhZGRyZXNzIHRoZXNlIGNoYWxsZW5nZXMsIHRoaXMgcGFwZXIgaW50cm9kdWNlcyBTdGVwLUF1ZGlvLCB0aGUgZmlyc3QgcHJvZHVjdGlvbi1yZWFkeSBvcGVuLXNvdXJjZSBzb2x1dGlvbi4gS2V5IGNvbnRyaWJ1dGlvbnMgaW5jbHVkZTogMSkgYSAxMzBCLXBhcmFtZXRlciB1bmlmaWVkIHNwZWVjaC10ZXh0IG11bHRpLW1vZGFsIG1vZGVsIHRoYXQgYWNoaWV2ZXMgdW5pZmllZCB1bmRlcnN0YW5kaW5nIGFuZCBnZW5lcmF0aW9uLCB3aXRoIHRoZSBTdGVwLUF1ZGlvLUNoYXQgdmVyc2lvbiBvcGVuLXNvdXJjZWQ7IDIpIGEgZ2VuZXJhdGl2ZSBzcGVlY2ggZGF0YSBlbmdpbmUgdGhhdCBlc3RhYmxpc2hlcyBhbiBhZmZvcmRhYmxlIHZvaWNlIGNsb25pbmcgZnJhbWV3b3JrIGFuZCBwcm9kdWNlcyB0aGUgb3Blbi1zb3VyY2VkIGxpZ2h0d2VpZ2h0IFN0ZXAtQXVkaW8tVFRTLTNCIG1vZGVsIHRocm91Z2ggZGlzdGlsbGF0aW9uOyAzKSBhbiBpbnN0cnVjdGlvbi1kcml2ZW4gZmluZSBjb250cm9sIHN5c3RlbSBlbmFibGluZyBkeW5hbWljIGFkanVzdG1lbnRzIGFjcm9zcyBkaWFsZWN0cywgZW1vdGlvbnMsIHNpbmdpbmcsIGFuZCBSQVA7IDQpIGFuIGVuaGFuY2VkIGNvZ25pdGl2ZSBhcmNoaXRlY3R1cmUgYXVnbWVudGVkIHdpdGggdG9vbCBjYWxsaW5nIGFuZCByb2xlLXBsYXlpbmcgYWJpbGl0aWVzIHRvIG1hbmFnZSBjb21wbGV4IHRhc2tzIGVmZmVjdGl2ZWx5LiBCYXNlZCBvbiBvdXIgbmV3IFN0ZXBFdmFsLUF1ZGlvLTM2MCBldmFsdWF0aW9uIGJlbmNobWFyaywgU3RlcC1BdWRpbyBhY2hpZXZlcyBzdGF0ZS1vZi10aGUtYXJ0IHBlcmZvcm1hbmNlIGluIGh1bWFuIGV2YWx1YXRpb25zLCBlc3BlY2lhbGx5IGluIHRlcm1zIG9mIGluc3RydWN0aW9uIGZvbGxvd2luZy4gT24gb3Blbi1zb3VyY2UgYmVuY2htYXJrcyBsaWtlIExMYU1BIFF1ZXN0aW9uLCBzaG93cyA5LjMlIGF2ZXJhZ2UgcGVyZm9ybWFuY2UgaW1wcm92ZW1lbnQsIGRlbW9uc3RyYXRpbmcgb3VyIGNvbW1pdG1lbnQgdG8gYWR2YW5jaW5nIHRoZSBkZXZlbG9wbWVudCBvZiBvcGVuLXNvdXJjZSBtdWx0aS1tb2RhbCBsYW5ndWFnZSB0ZWNobm9sb2dpZXMuIE91ciBjb2RlIGFuZCBtb2RlbHMgYXJlIGF2YWlsYWJsZSBhdCB0aGlzIGh0dHBzIFVSTC4iLCwsVW5yZWxlYXNlZCxDaGluYSwsLCwsLDIwMjUtMTEtMjggMTE6NTI6MTMrMDA6MDAsLCwsLCxJbmR1c3RyeSwsLCwsVW5yZWxlYXNlZCwsLCwsLCwsT3BlcmF0aW9uIGNvdW50aW5nLCwsLCxObwpTdGVwLU9tbmksIlNwZWVjaCxMYW5ndWFnZSxNdWx0aW1vZGFsLFZpc2lvbiIsIlNwZWVjaCBzeW50aGVzaXMsU3BlZWNoIHJlY29nbml0aW9uIChBU1IpLFNwZWVjaC10by10ZXh0LFRleHQtdG8tc3BlZWNoIChUVFMpLEF1ZGlvIHF1ZXN0aW9uIGFuc3dlcmluZyxBdWRpbyBnZW5lcmF0aW9uLEltYWdlIGNhcHRpb25pbmcsVmlzdWFsIHF1ZXN0aW9uIGFuc3dlcmluZyxTcGVlY2gtdG8tc3BlZWNoIixTdGVwRnVuLCJBaWxpbiBIdWFuZywgQm95b25nIFd1LCBCcnVjZSBXYW5nLCBDaGFvIFlhbiwgQ2hlbiBIdSwgQ2hlbmdsaSBGZW5nLCBGZWkgVGlhbiwgRmVpeXUgU2hlbiwgSmluZ2JlaSBMaSwgTWluZ3J1aSBDaGVuLCBQZW5nIExpdSwgUnVpaGFuZyBNaWFvLCBXYW5nIFlvdSwgWGkgQ2hlbiwgWHVlcnVpIFlhbmcsIFllY2hhbmcgSHVhbmcsIFl1eGlhbmcgWmhhbmcsIFpoZW5nIEdvbmcsIFppeGluIFpoYW5nLCBIb25neXUgWmhvdSwgSmlhbmppYW4gU3VuLCBCcmlhbiBMaSwgQ2hlbmd0aW5nIEZlbmcsIENoYW5neWkgV2FuLCBIYW5wZW5nIEh1LCBKaWFuY2hhbmcgV3UsIEppYW5namllIFpoZW4sIFJhbmNoZW4gTWluZywgU29uZyBZdWFuLCBYdWVsaW4gWmhhbmcsIFl1IFpob3UsIEJpbmd4aW4gTGksIEJ1eXVuIE1hLCBIb25neXVhbiBXYW5nLCBLYW5nIEFuLCBXZWkgSmksIFdlbiBMaSwgWHVhbiBXZW4sIFhpYW5nd2VuIEtvbmcsIFl1YW5rYWkgTWEsIFl1YW53ZWkgTGlhbmcsIFl1biBNb3UsIEJhaHRpeWFyIEFobWlkaSwgQmluIFdhbmcsIEJvIExpLCBDaGFuZ3hpbiBNaWFvLCBDaGVuIFh1LCBDaGVucnVuIFdhbmcsIERhcGVuZyBTaGksIERlc2hhbiBTdW4sIERpbmd5dWFuIEh1LCBEdWxhIFNhaSwgRW5sZSBMaXUsIEd1YW56aGUgSHVhbmcsIEd1bGluIFlhbiwgSGVuZyBXYW5nLCBIYW9uYW4gSmlhLCBIYW95YW5nIFpoYW5nLCBKaWFoYW8gR29uZywgSnVuamluZyBHdW8sIEppYXNodWFpIExpdSwgSmlhaG9uZyBMaXUsIEppZSBGZW5nLCBKaWUgV3UsIEppYW9yZW4gV3UsIEppZSBZYW5nLCBKaW5ndW8gV2FuZywgSmluZ3lhbmcgWmhhbmcsIEp1bnpoZSBMaW4sIEthaXhpYW5nIExpLCBMZWkgWGlhLCBMaSBaaG91LCBMaWFuZyBaaGFvLCBMb25nbG9uZyBHdSwgTWVpIENoZW4sIE1lbmdsaW4gV3UsIE1pbmcgTGksIE1pbmd4aWFvIExpLCBNaW5nbGlhbmcgTGksIE1pbmd5YW8gTGlhbmcsIE5hIFdhbmcsIE5pZSBIYW8sIFFpbGluZyBXdSwgUWlueXVhbiBUYW4sIFJhbiBTdW4sIFNodWFpIFNodWFpLCBTaGFvbGlhbmcgUGFuZywgU2hpbGlhbmcgWWFuZywgU2h1bGkgR2FvLCBTaGFuc2hhbiBZdWFuLCBTaXFpIExpdSwgU2hpaG9uZyBEZW5nLCBTaGlsZWkgSmlhbmcsIFNpdG9uZyBMaXUsIFRpYW5jaGVuZyBDYW8sIFRpYW55dSBXYW5nLCBXZW5qaW4gRGVuZywgV3V4dW4gWGllLCBXZWlwZW5nIE1pbmcsIFdlbnFpbmcgSGUgZXQgYWwuICg0NSBhZGRpdGlvbmFsIGF1dGhvcnMgbm90IHNob3duKSIsMjAyNS0wMi0xOCxTdGVwLUF1ZGlvOiBVbmlmaWVkIFVuZGVyc3RhbmRpbmcgYW5kIEdlbmVyYXRpb24gaW4gSW50ZWxsaWdlbnQgU3BlZWNoIEludGVyYWN0aW9uLGh0dHBzOi8vYXJ4aXYub3JnL2Ficy8yNTAyLjExOTQ2LCwsLDEzMDAwMDAwMDAwMC4wLDEzMEIsMi41NDkwNGUrMjQsYmFzZSBMTE0gNi4yNGUrMjMgRkxPUCArIDYgRkxPUCAvIHBhcmFtZXRlciAvIHRva2VuICogMTMwKjEwXjkgcGFyYW1ldGVycyAqIDI0NjgwMDAwMDAwMDAgdG9rZW5zIFtzZWUgdHJhaW5pbmcgZGF0YXNldCBzaXplIG5vdGVzXSA9IDYuMjRlKzIzIEZMT1AgKyAxLjkyNTA0ZSsyNCBGTE9QID0gMi41NDkwNGUrMjQgRkxPUCwyNDY4MDAwMDAwMDAwLCIxLjEgdHJpbGxpb24gdG9rZW5zIG9mIGF1ZGlvIGNvbnRpbnVhdGlvbiBkYXRhIChhcHByb3hpbWF0ZWx5IDcsMzAwLDAwMCBob3VycykKKyAxMTMgYmlsbGlvbiB0b2tlbnMgb2YgVFRTIChhYm91dCA3MDAsMDAwIGhvdXJzKSAKKyAxMDUgYmlsbGlvbiB0b2tlbnMgb2YgQVNSIGRhdGEgKGFyb3VuZCA2NTAsMDAwIGhvdXJzKSAKKyAzNTAgYmlsbGlvbiB0b2tlbnMgb2YgYXVkaW8tdGV4dCBhbHRlcm5hdGluZyBkYXRhIChhcHByb3hpbWF0ZWx5IDIsMDAwLDAwMCBob3VycykKKyA4MDAgYmlsbGlvbiB0b2tlbnMgb2YgdG9rZW5zIG9mIGltYWdlLXRleHQgcGFpcmVkL2FsdGVybmF0aW5nIGRhdGEKPSAyNDY4IGJpbGxpb24gdG9rZW5zIiwsIiIidGhvdXNhbmRzIG9mIEg4MDAgR1BVcyIiIixOVklESUEgSDgwMCBTWE01LCxDb25maWRlbnQsIlJlYWwtdGltZSBzcGVlY2ggaW50ZXJhY3Rpb24sIHNlcnZpbmcgYXMgYSBmdW5kYW1lbnRhbCBpbnRlcmZhY2UgZm9yIGh1bWFuLW1hY2hpbmUgY29sbGFib3JhdGlvbiwgaG9sZHMgaW1tZW5zZSBwb3RlbnRpYWwuIEhvd2V2ZXIsIGN1cnJlbnQgb3Blbi1zb3VyY2UgbW9kZWxzIGZhY2UgbGltaXRhdGlvbnMgc3VjaCBhcyBoaWdoIGNvc3RzIGluIHZvaWNlIGRhdGEgY29sbGVjdGlvbiwgd2Vha25lc3MgaW4gZHluYW1pYyBjb250cm9sLCBhbmQgbGltaXRlZCBpbnRlbGxpZ2VuY2UuIFRvIGFkZHJlc3MgdGhlc2UgY2hhbGxlbmdlcywgdGhpcyBwYXBlciBpbnRyb2R1Y2VzIFN0ZXAtQXVkaW8sIHRoZSBmaXJzdCBwcm9kdWN0aW9uLXJlYWR5IG9wZW4tc291cmNlIHNvbHV0aW9uLiBLZXkgY29udHJpYnV0aW9ucyBpbmNsdWRlOiAxKSBhIDEzMEItcGFyYW1ldGVyIHVuaWZpZWQgc3BlZWNoLXRleHQgbXVsdGktbW9kYWwgbW9kZWwgdGhhdCBhY2hpZXZlcyB1bmlmaWVkIHVuZGVyc3RhbmRpbmcgYW5kIGdlbmVyYXRpb24sIHdpdGggdGhlIFN0ZXAtQXVkaW8tQ2hhdCB2ZXJzaW9uIG9wZW4tc291cmNlZDsgMikgYSBnZW5lcmF0aXZlIHNwZWVjaCBkYXRhIGVuZ2luZSB0aGF0IGVzdGFibGlzaGVzIGFuIGFmZm9yZGFibGUgdm9pY2UgY2xvbmluZyBmcmFtZXdvcmsgYW5kIHByb2R1Y2VzIHRoZSBvcGVuLXNvdXJjZWQgbGlnaHR3ZWlnaHQgU3RlcC1BdWRpby1UVFMtM0IgbW9kZWwgdGhyb3VnaCBkaXN0aWxsYXRpb247IDMpIGFuIGluc3RydWN0aW9uLWRyaXZlbiBmaW5lIGNvbnRyb2wgc3lzdGVtIGVuYWJsaW5nIGR5bmFtaWMgYWRqdXN0bWVudHMgYWNyb3NzIGRpYWxlY3RzLCBlbW90aW9ucywgc2luZ2luZywgYW5kIFJBUDsgNCkgYW4gZW5oYW5jZWQgY29nbml0aXZlIGFyY2hpdGVjdHVyZSBhdWdtZW50ZWQgd2l0aCB0b29sIGNhbGxpbmcgYW5kIHJvbGUtcGxheWluZyBhYmlsaXRpZXMgdG8gbWFuYWdlIGNvbXBsZXggdGFza3MgZWZmZWN0aXZlbHkuIEJhc2VkIG9uIG91ciBuZXcgU3RlcEV2YWwtQXVkaW8tMzYwIGV2YWx1YXRpb24gYmVuY2htYXJrLCBTdGVwLUF1ZGlvIGFjaGlldmVzIHN0YXRlLW9mLXRoZS1hcnQgcGVyZm9ybWFuY2UgaW4gaHVtYW4gZXZhbHVhdGlvbnMsIGVzcGVjaWFsbHkgaW4gdGVybXMgb2YgaW5zdHJ1Y3Rpb24gZm9sbG93aW5nLiBPbiBvcGVuLXNvdXJjZSBiZW5jaG1hcmtzIGxpa2UgTExhTUEgUXVlc3Rpb24sIHNob3dzIDkuMyUgYXZlcmFnZSBwZXJmb3JtYW5jZSBpbXByb3ZlbWVudCwgZGVtb25zdHJhdGluZyBvdXIgY29tbWl0bWVudCB0byBhZHZhbmNpbmcgdGhlIGRldmVsb3BtZW50IG9mIG9wZW4tc291cmNlIG11bHRpLW1vZGFsIGxhbmd1YWdlIHRlY2hub2xvZ2llcy4gT3VyIGNvZGUgYW5kIG1vZGVscyBhcmUgYXZhaWxhYmxlIGF0IHRoaXMgaHR0cHMgVVJMLiIsLCxVbnJlbGVhc2VkLENoaW5hLFN0ZXAtMSwsLCwwLjM1LDIwMjUtMTEtMjggMTE6NTI6MTMrMDA6MDAsLCwsLCxJbmR1c3RyeSwsLCwsVW5yZWxlYXNlZCwsLCwiIiJXZSB0cmFpbiBTdGVwLU9tbmkgb24gdGhvdXNhbmRzIG9mIEg4MDAgR1BVcyB3aXRoIDM1JSBNb2RlbCBGbG9wcyBVdGlsaXphdGlvbiAoTUZVKS4iIiIsLCwsT3BlcmF0aW9uIGNvdW50aW5nLCwsLCxObwpHcm9rIDMsIkxhbmd1YWdlLFZpc2lvbixNdWx0aW1vZGFsIiwiQ2hhdCxMYW5ndWFnZSBtb2RlbGluZy9nZW5lcmF0aW9uLFF1ZXN0aW9uIGFuc3dlcmluZyxDb2RlIGdlbmVyYXRpb24sVmlzdWFsIHF1ZXN0aW9uIGFuc3dlcmluZyIseEFJLCwyMDI1LTAyLTE3LEdyb2sgMyBCZXRhIOKAlCBUaGUgQWdlIG9mIFJlYXNvbmluZyBBZ2VudHMsaHR0cHM6Ly94LmFpL2Jsb2cvZ3Jvay0zLCxUcmFpbmluZyBjb3N0LCwzMDAwMDAwMDAwMDAwLjAsLDMuNWUrMjYsIkVzdGltYXRlIGJhc2VkIG9uIGEgY2x1c3RlciBvZiA4MCwwMDAgSDEwMHMgcGVyIHRoZSB4YWkgd2Vic2l0ZSBhbmQgYW4gZXN0aW1hdGVkIHRyYWluaW5nIHRpbWUgb2YgYXBwcm94aW1hdGVseSB0aHJlZSBtb250aHMuCgpGdWxsIGVzdGltYXRlIGhlcmU6IGh0dHBzOi8vZG9jcy5nb29nbGUuY29tL2RvY3VtZW50L2QvMU1JVUZ2aVVMSjNZSV9Yanl6TDhjd0cwY0JSQU5LTnhWRUI0RHJVY0ZpTnMvZWRpdD91c3A9c2hhcmluZyIsLCwyMTYwLjAsIkVzdGltYXRlZCB0byBiZSBhcHByb3hpbWF0ZWx5IDMgbW9udGhzLiBTZWUgY29tcHV0ZSBlc3RpbWF0ZSBub3RlcyBmb3IgbW9yZSBkZXRhaWxzLgoiLE5WSURJQSBIMTAwIFNYTTUgODBHQiwsTGlrZWx5LCJXZSBhcmUgcGxlYXNlZCB0byBpbnRyb2R1Y2UgR3JvayAzLCBvdXIgbW9zdCBhZHZhbmNlZCBtb2RlbCB5ZXQ6IGJsZW5kaW5nIHN0cm9uZyByZWFzb25pbmcgd2l0aCBleHRlbnNpdmUgcHJldHJhaW5pbmcga25vd2xlZGdlLiBUcmFpbmVkIG9uIG91ciBDb2xvc3N1cyBzdXBlcmNsdXN0ZXIgd2l0aCAxMHggdGhlIGNvbXB1dGUgb2YgcHJldmlvdXMgc3RhdGUtb2YtdGhlLWFydCBtb2RlbHMsIEdyb2sgMyBkaXNwbGF5cyBzaWduaWZpY2FudCBpbXByb3ZlbWVudHMgaW4gcmVhc29uaW5nLCBtYXRoZW1hdGljcywgY29kaW5nLCB3b3JsZCBrbm93bGVkZ2UsIGFuZCBpbnN0cnVjdGlvbi1mb2xsb3dpbmcgdGFza3MuIEdyb2sgMydzIHJlYXNvbmluZyBjYXBhYmlsaXRpZXMsIHJlZmluZWQgdGhyb3VnaCBsYXJnZSBzY2FsZSByZWluZm9yY2VtZW50IGxlYXJuaW5nLCBhbGxvdyBpdCB0byB0aGluayBmb3Igc2Vjb25kcyB0byBtaW51dGVzLCBjb3JyZWN0aW5nIGVycm9ycywgZXhwbG9yaW5nIGFsdGVybmF0aXZlcywgYW5kIGRlbGl2ZXJpbmcgYWNjdXJhdGUgYW5zd2Vycy4gR3JvayAzIGhhcyBsZWFkaW5nIHBlcmZvcm1hbmNlIGFjcm9zcyBib3RoIGFjYWRlbWljIGJlbmNobWFya3MgYW5kIHJlYWwtd29ybGQgdXNlciBwcmVmZXJlbmNlcywgYWNoaWV2aW5nIGFuIEVsbyBzY29yZSBvZiAxNDAyIGluIHRoZSBDaGF0Ym90IEFyZW5hLiBBbG9uZ3NpZGUgaXQsIHdl4oCZcmUgdW52ZWlsaW5nIEdyb2sgMyBtaW5pLCB3aGljaCByZXByZXNlbnRzIGEgbmV3IGZyb250aWVyIGluIGNvc3QtZWZmaWNpZW50IHJlYXNvbmluZy4gQm90aCBtb2RlbHMgYXJlIHN0aWxsIGluIHRyYWluaW5nIGFuZCB3aWxsIGV2b2x2ZSByYXBpZGx5IHdpdGggeW91ciBmZWVkYmFjay4gV2UgYXJlIHJvbGxpbmcgb3V0IEdyb2sgMyB0byB1c2VycyBpbiB0aGUgY29taW5nIGRheXMsIGFsb25nIHdpdGggYW4gZWFybHkgcHJldmlldyBvZiBpdHMgcmVhc29uaW5nIGNhcGFiaWxpdGllcy4iLCwsQVBJIGFjY2VzcyxVbml0ZWQgU3RhdGVzIG9mIEFtZXJpY2EsLCwsODAwMDAuMCwsMjAyNi0wNi0wMyAxNTo1MzoxNiswMDowMCwseEFJIE1lbXBoaXMgQ29sb3NzdXMgMSwsLCxJbmR1c3RyeSwsMi4xZSsyNiwxLjEzZSsyNywsVW5yZWxlYXNlZCwsVHJ1ZSwyMTc4MzU1NDUuNTI2NzMzOSwsLFRydWUsMTA5OTQ4NjU2LjIwMTk2OTE1LCJIYXJkd2FyZSxDb21wYXJpc29uIHdpdGggb3RoZXIgbW9kZWxzIiwsLCwsTm8KTWlzdHJhbCBTYWJhLExhbmd1YWdlLCJMYW5ndWFnZSBtb2RlbGluZy9nZW5lcmF0aW9uLFF1ZXN0aW9uIGFuc3dlcmluZyxDaGF0LFRyYW5zbGF0aW9uIixNaXN0cmFsIEFJLCwyMDI1LTAyLTE3LCJPbmUgb2YgdGhlIG1hbnkgY3VzdG9tLXRyYWluZWQgbW9kZWxzIHRvIHNlcnZlIHNwZWNpZmljIGdlb2dyYXBoaWVzLCBtYXJrZXRzLCBhbmQgY3VzdG9tZXJzIixodHRwczovL21pc3RyYWwuYWkvbmV3cy9taXN0cmFsLXNhYmEsLCwsMjQwMDAwMDAwMDAuMCwyNEIsLCwsLCwsLCxDb25maWRlbnQsIk1pc3RyYWwgU2FiYSBpcyBhIDI0QiBwYXJhbWV0ZXIgbW9kZWwgdHJhaW5lZCBvbiBtZXRpY3Vsb3VzbHkgY3VyYXRlZCBkYXRhc2V0cyBmcm9tIGFjcm9zcyB0aGUgTWlkZGxlIEVhc3QgYW5kIFNvdXRoIEFzaWEuIFRoZSBtb2RlbCBwcm92aWRlcyBtb3JlIGFjY3VyYXRlIGFuZCByZWxldmFudCByZXNwb25zZXMgdGhhbiBtb2RlbHMgdGhhdCBhcmUgb3ZlciA1IHRpbWVzIGl0cyBzaXplLCB3aGlsZSBiZWluZyBzaWduaWZpY2FudGx5IGZhc3RlciBhbmQgbG93ZXIgY29zdC4gVGhlIG1vZGVsIGNhbiBhbHNvIHNlcnZlIGFzIGEgc3Ryb25nIGJhc2UgdG8gdHJhaW4gaGlnaGx5IHNwZWNpZmljIHJlZ2lvbmFsIGFkYXB0YXRpb25zLiBNaXN0cmFsIFNhYmEgaXMgYXZhaWxhYmxlIGFzIGFuIEFQSSwgYnV0IGltcG9ydGFudGx5LCBpdCBpcyBhbHNvIGF2YWlsYWJsZSB0byBkZXBsb3kgbG9jYWxseSB3aXRoaW4gdGhlIHNlY3VyaXR5IHByZW1pc2VzIG9mIGN1c3RvbWVycy4gTGlrZSB0aGUgcmVjZW50bHkgcmVsZWFzZWQgTWlzdHJhbCBTbWFsbCAzLCB0aGUgbW9kZWwgaXMgbGlnaHR3ZWlnaHQgYW5kIGNhbiBiZSBkZXBsb3llZCBvbiBzaW5nbGUtR1BVIHN5c3RlbXMsIHJlc3BvbmRpbmcgYXQgc3BlZWRzIG9mIG92ZXIgMTUwIHRva2VucyBwZXIgc2Vjb25kLiAiLCwsQVBJIGFjY2VzcyxGcmFuY2UsLCwsLCwyMDI1LTExLTI4IDExOjUyOjEzKzAwOjAwLCwsLCwsSW5kdXN0cnksLCwsLFVucmVsZWFzZWQsLCwsLCwsLCwsLCwsTm8KWUFZSS1VbHRyYSwiTXVsdGltb2RhbCxMYW5ndWFnZSxWaXNpb24iLCJMYW5ndWFnZSBtb2RlbGluZy9nZW5lcmF0aW9uLENvZGUgZ2VuZXJhdGlvbixRdWVzdGlvbiBhbnN3ZXJpbmcsVmlzdWFsIHF1ZXN0aW9uIGFuc3dlcmluZyxDaGFyYWN0ZXIgcmVjb2duaXRpb24gKE9DUikiLFlheWkgKFdlbmdlKSwsMjAyNS0wMi0xNSwsaHR0cHM6Ly93ZWIuYXJjaGl2ZS5vcmcvd2ViLzIwMjUwNjI3MDkwNjI5L2h0dHBzOi8vYmxvZy5jc2RuLm5ldC9xcV8xOTg0MTAyMS9hcnRpY2xlL2RldGFpbHMvMTQ1NjU4MDg4LCwsLCwsLCwsLCwsLCxVbmtub3duLCwsLEhvc3RlZCBhY2Nlc3MgKG5vIEFQSSksQ2hpbmEsLCwsLCwyMDI1LTExLTI4IDExOjUyOjEzKzAwOjAwLCwsLCwsSW5kdXN0cnksLCwsLFVucmVsZWFzZWQsLFRydWUsLCwsLCwsLCwsLE5vClNreVJlZWxzLUExLFZpZGVvLCJWaWRlbyBnZW5lcmF0aW9uLEltYWdlLXRvLXZpZGVvIixLdW5sdW4gSW5jLiwiRGkgUWl1LCBaaGVuZ2NvbmcgRmVpLCBSdWkgV2FuZywgSmlhbGluIEJhaSwgQ2hhbmdxaWFuIFl1LCBNaW5neXVhbiBGYW4sIEd1aWJpbiBDaGVuLCBYaWFuZyBXZW4iLDIwMjUtMDItMTUsIlNreVJlZWxzLUExOiBFeHByZXNzaXZlIFBvcnRyYWl0IEFuaW1hdGlvbiBpbiBWaWRlbyBEaWZmdXNpb24gVHJhbnNmb3JtZXJzCiIsaHR0cHM6Ly9hcnhpdi5vcmcvYWJzLzI1MDIuMTA4NDEsMzYuMCwsLCwsLCwsIkluY2x1ZGVzIFBhbmRhNzBNLCB3aGljaCBkb21pbmF0ZXMiLCwsTlZJRElBIEE4MDAgU1hNLCxDb25maWRlbnQsIldlIHByZXNlbnQgU2t5UmVlbHMtQTEsIGEgc2ltcGxlIHlldCBlZmZlY3RpdmUgZnJhbWV3b3JrIGJ1aWx0IHVwb24gdmlkZW8gZGlmZnVzaW9uIFRyYW5zZm9ybWVyIHRvIGZhY2lsaXRhdGUgcG9ydHJhaXQgaW1hZ2UgYW5pbWF0aW9uLiBFeGlzdGluZyBtZXRob2RvbG9naWVzIHN0aWxsIGVuY291bnRlciBpc3N1ZXMsIGluY2x1ZGluZyBpZGVudGl0eSBkaXN0b3J0aW9uLCBiYWNrZ3JvdW5kIGluc3RhYmlsaXR5LCBhbmQgdW5yZWFsaXN0aWMgZmFjaWFsIGR5bmFtaWNzLCBwYXJ0aWN1bGFybHkgaW4gaGVhZC1vbmx5IGFuaW1hdGlvbiBzY2VuYXJpb3MuIEJlc2lkZXMsIGV4dGVuZGluZyB0byBhY2NvbW1vZGF0ZSBkaXZlcnNlIGJvZHkgcHJvcG9ydGlvbnMgdXN1YWxseSBsZWFkcyB0byB2aXN1YWwgaW5jb25zaXN0ZW5jaWVzIG9yIHVubmF0dXJhbCBhcnRpY3VsYXRpb25zLiBUbyBhZGRyZXNzIHRoZXNlIGNoYWxsZW5nZXMsIFNreVJlZWxzLUExIGNhcGl0YWxpemVzIG9uIHRoZSBzdHJvbmcgZ2VuZXJhdGl2ZSBjYXBhYmlsaXRpZXMgb2YgdmlkZW8gRGlULCBlbmhhbmNpbmcgZmFjaWFsIG1vdGlvbiB0cmFuc2ZlciBwcmVjaXNpb24sIGlkZW50aXR5IHJldGVudGlvbiwgYW5kIHRlbXBvcmFsIGNvaGVyZW5jZS4gVGhlIHN5c3RlbSBpbmNvcnBvcmF0ZXMgYW4gZXhwcmVzc2lvbi1hd2FyZSBjb25kaXRpb25pbmcgbW9kdWxlIHRoYXQgZW5hYmxlcyBzZWFtbGVzcyB2aWRlbyBzeW50aGVzaXMgZHJpdmVuIGJ5IGV4cHJlc3Npb24tZ3VpZGVkIGxhbmRtYXJrIGlucHV0cy4gSW50ZWdyYXRpbmcgdGhlIGZhY2lhbCBpbWFnZS10ZXh0IGFsaWdubWVudCBtb2R1bGUgc3RyZW5ndGhlbnMgdGhlIGZ1c2lvbiBvZiBmYWNpYWwgYXR0cmlidXRlcyB3aXRoIG1vdGlvbiB0cmFqZWN0b3JpZXMsIHJlaW5mb3JjaW5nIGlkZW50aXR5IHByZXNlcnZhdGlvbi4gQWRkaXRpb25hbGx5LCBTa3lSZWVscy1BMSBpbmNvcnBvcmF0ZXMgYSBtdWx0aS1zdGFnZSB0cmFpbmluZyBwYXJhZGlnbSB0byBpbmNyZW1lbnRhbGx5IHJlZmluZSB0aGUgY29ycmVsYXRpb24gYmV0d2VlbiBleHByZXNzaW9ucyBhbmQgbW90aW9uIHdoaWxlIGVuc3VyaW5nIHN0YWJsZSBpZGVudGl0eSByZXByb2R1Y3Rpb24uIEV4dGVuc2l2ZSBlbXBpcmljYWwgZXZhbHVhdGlvbnMgaGlnaGxpZ2h0IHRoZSBtb2RlbCdzIGFiaWxpdHkgdG8gcHJvZHVjZSB2aXN1YWxseSBjb2hlcmVudCBhbmQgY29tcG9zaXRpb25hbGx5IGRpdmVyc2UgcmVzdWx0cywgbWFraW5nIGl0IGhpZ2hseSBhcHBsaWNhYmxlIHRvIGRvbWFpbnMgc3VjaCBhcyB2aXJ0dWFsIGF2YXRhcnMsIHJlbW90ZSBjb21tdW5pY2F0aW9uLCBhbmQgZGlnaXRhbCBtZWRpYSBnZW5lcmF0aW9uLiIsLCwsQ2hpbmEsQ29nVmlkZW9YLCwsMzIuMCwsMjAyNi0wNS0yNSAxMjoyODoxMCswMDowMCwsLCwsLEluZHVzdHJ5LCwsLCwsLCwsLCwsMjUxMzIuMjQwNzUxMDY2NDQsLCwsLCwKQlJJQSAzLjEsSW1hZ2UgZ2VuZXJhdGlvbixUZXh0LXRvLWltYWdlLEJSSUEgQUksLDIwMjUtMDItMTUsT3VyIG1vc3QgYWR2YW5jZWQgdGV4dC10by1pbWFnZSBtb2RlbCBvZmZlcnMgZW5oYW5jZWQgYWVzdGhldGljcyBhbmQgZXhjZXB0aW9uYWwgcHJvbXB0IGFsaWdubWVudCxodHRwczovL2h1Z2dpbmdmYWNlLmNvL2JyaWFhaS9CUklBLTMuMSwsLCw0MDAwMDAwMDAwLjAsNEIsLCwsLCwsLCxDb25maWRlbnQsIkJSSUEgMy4xIGlzIG91ciBuZXcgdGV4dC10by1pbWFnZSBtb2RlbCB0aGF0IGFjaGlldmVzIGhpZ2gtcXVhbGl0eSBnZW5lcmF0aW9uIHdoaWxlIGJlaW5nIHRyYWluZWQgZXhjbHVzaXZlbHkgb24gZnVsbHkgbGljZW5zZWQgZGF0YS4gV2Ugb2ZmZXIgYm90aCBBUEkgYWNjZXNzIGFuZCBkaXJlY3QgYWNjZXNzIHRvIHRoZSBtb2RlbCB3ZWlnaHRzLCBtYWtpbmcgaW50ZWdyYXRpb24gc2VhbWxlc3MgZm9yIGRldmVsb3BlcnMuIFRoZSBtb2RlbCBpcyBkZXNpZ25lZCBmb3IgYm90aCBoaWdoIHZpc3VhbCBmaWRlbGl0eSBhbmQgc3Ryb25nIHByb21wdCBhbGlnbm1lbnQsIHdoaWxlIHJlbWFpbmluZyByZWxhdGl2ZWx5IGxpZ2h0d2VpZ2h0IGF0IDQgYmlsbGlvbiBwYXJhbWV0ZXJzLiIsLCxPcGVuIHdlaWdodHMgKG5vbi1jb21tZXJjaWFsKSxVbml0ZWQgU3RhdGVzIG9mIEFtZXJpY2EsLCwsLCwyMDI1LTExLTI4IDExOjUyOjEzKzAwOjAwLCwsLCwsSW5kdXN0cnksLCwsLFVucmVsZWFzZWQsIkNDIEJZLU5DIDQuMApodHRwczovL2h1Z2dpbmdmYWNlLmNvL2JyaWFhaS9CUklBLTMuMSIsLCwsLCwsLGJyaWFhaSwsLCxZZXMKTExhREEsTGFuZ3VhZ2UsIkNvZGUgZ2VuZXJhdGlvbixMYW5ndWFnZSBtb2RlbGluZy9nZW5lcmF0aW9uIiwiUmVubWluIFVuaXZlcnNpdHkgb2YgQ2hpbmEsQW50IEdyb3VwIiwiU2hlbiBOaWUsIEZlbmdxaSBaaHUsIFplYmluIFlvdSwgWGlhb2x1IFpoYW5nLCBKaW5neWFuZyBPdSwgSnVuIEh1LCBKdW4gWmhvdSwgWWFua2FpIExpbiwgSmktUm9uZyBXZW4sIENob25neHVhbiBMaSIsMjAyNS0wMi0xNCxMYXJnZSBMYW5ndWFnZSBEaWZmdXNpb24gTW9kZWxzLGh0dHBzOi8vYXJ4aXYub3JnL2Ficy8yNTAyLjA5OTkyLDYzMS4wLCwsODAwMDAwMDAwMC4wLCwsIkxMYURBIHNjYWxlcyBlZmZlY3RpdmVseSB1cCB0byBhIGNvbXB1dGF0aW9uYWwgYnVkZ2V0IG9mIDEwKjIzIEZMT1BzLCBhY2hpZXZpbmcgY29tcGFyYWJsZSByZXN1bHRzIHRvIHNlbGZjb25zdHJ1Y3RlZCBBUk0gYmFzZWxpbmVzIHRyYWluZWQgb24gdGhlIHNhbWUgZGF0YSBhY3Jvc3Mgc2l4IHRhc2tzLCBlLmcuLCBNTUxVIGFuZCBHU004Sy4iLDIzMDAwMDAwMDAwMDAsMi4zIHRyaWxsaW9uIHRva2VucywsLE5WSURJQSBIODAwIFNYTTUsLENvbmZpZGVudCwiQXV0b3JlZ3Jlc3NpdmUgbW9kZWxzIChBUk1zKSBhcmUgd2lkZWx5IHJlZ2FyZGVkIGFzIHRoZSBjb3JuZXJzdG9uZSBvZiBsYXJnZSBsYW5ndWFnZSBtb2RlbHMgKExMTXMpLiBXZSBjaGFsbGVuZ2UgdGhpcyBub3Rpb24gYnkgaW50cm9kdWNpbmcgTExhREEsIGEgZGlmZnVzaW9uIG1vZGVsIHRyYWluZWQgZnJvbSBzY3JhdGNoIHVuZGVyIHRoZSBwcmUtdHJhaW5pbmcgYW5kIHN1cGVydmlzZWQgZmluZXR1bmluZyAoU0ZUKSBwYXJhZGlnbS4gTExhREEgbW9kZWxzIGRpc3RyaWJ1dGlvbnMgdGhyb3VnaCBhIGZvcndhcmQgZGF0YSBtYXNraW5nIHByb2Nlc3MgYW5kIGEgcmV2ZXJzZSBwcm9jZXNzLCBwYXJhbWV0ZXJpemVkIGJ5IGEgdmFuaWxsYSBUcmFuc2Zvcm1lciB0byBwcmVkaWN0IG1hc2tlZCB0b2tlbnMuIEJ5IG9wdGltaXppbmcgYSBsaWtlbGlob29kIGJvdW5kLCBpdCBwcm92aWRlcyBhIHByaW5jaXBsZWQgZ2VuZXJhdGl2ZSBhcHByb2FjaCBmb3IgcHJvYmFiaWxpc3RpYyBpbmZlcmVuY2UuIEFjcm9zcyBleHRlbnNpdmUgYmVuY2htYXJrcywgTExhREEgZGVtb25zdHJhdGVzIHN0cm9uZyBzY2FsYWJpbGl0eSwgb3V0cGVyZm9ybWluZyBvdXIgc2VsZi1jb25zdHJ1Y3RlZCBBUk0gYmFzZWxpbmVzLiBSZW1hcmthYmx5LCBMTGFEQSA4QiBpcyBjb21wZXRpdGl2ZSB3aXRoIHN0cm9uZyBMTE1zIGxpa2UgTExhTUEzIDhCIGluIGluLWNvbnRleHQgbGVhcm5pbmcgYW5kLCBhZnRlciBTRlQsIGV4aGliaXRzIGltcHJlc3NpdmUgaW5zdHJ1Y3Rpb24tZm9sbG93aW5nIGFiaWxpdGllcyBpbiBjYXNlIHN0dWRpZXMgc3VjaCBhcyBtdWx0aS10dXJuIGRpYWxvZ3VlLiBNb3Jlb3ZlciwgTExhREEgYWRkcmVzc2VzIHRoZSByZXZlcnNhbCBjdXJzZSwgc3VycGFzc2luZyBHUFQtNG8gaW4gYSByZXZlcnNhbCBwb2VtIGNvbXBsZXRpb24gdGFzay4gT3VyIGZpbmRpbmdzIGVzdGFibGlzaCBkaWZmdXNpb24gbW9kZWxzIGFzIGEgdmlhYmxlIGFuZCBwcm9taXNpbmcgYWx0ZXJuYXRpdmUgdG8gQVJNcywgY2hhbGxlbmdpbmcgdGhlIGFzc3VtcHRpb24gdGhhdCBrZXkgTExNY2FwYWJpbGl0aWVzIGRpc2N1c3NlZCBhYm92ZSBhcmUgaW5oZXJlbnRseSB0aWVkIHRvIEFSTXMuIFByb2plY3QgcGFnZSBhbmQgY29kZXM6IGh0dHBzOiAvL21sLWdzYWkuZ2l0aHViLmlvL0xMYURBLWRlbW8vLiIsLCwsIkNoaW5hLENoaW5hIiwsLCwsLDIwMjYtMDUtMjUgMTI6MzE6MTcrMDA6MDAsLCwsLCwiQWNhZGVtaWEsSW5kdXN0cnkiLCwsLCxVbnJlbGVhc2VkLCwsLCwsLCwsLCwsLApEZWVwaGVybWVzIDMgTGxhbWEgMyA4QiBQcmV2aWV3LExhbmd1YWdlLCJNYXRoZW1hdGljYWwgcmVhc29uaW5nLFF1YW50aXRhdGl2ZSByZWFzb25pbmcsTGFuZ3VhZ2UgbW9kZWxpbmcvZ2VuZXJhdGlvbixRdWVzdGlvbiBhbnN3ZXJpbmciLE5vdXMgUmVzZWFyY2gsIlRla25pdW0sIFJvZ2VyIEppbiwgQ2hlbiBHdWFuZywgSmFpIFN1cGhhdmFkZWVwcmFzaXQsIEplZmZyZXkgUXVlc25lbGxlIiwyMDI1LTAyLTE0LCLigJhQZXJzb25hbGl6ZWQsIHVucmVzdHJpY3RlZOKAmSBBSSBsYWIgTm91cyBSZXNlYXJjaCBsYXVuY2hlcyBmaXJzdCB0b2dnbGUtb24gcmVhc29uaW5nIG1vZGVsOiBEZWVwSGVybWVzLTMiLGh0dHBzOi8vaHVnZ2luZ2ZhY2UuY28vTm91c1Jlc2VhcmNoL0RlZXBIZXJtZXMtMy1MbGFtYS0zLThCLVByZXZpZXcsLCwsODAwMDAwMDAwMC4wLDhCLCwsMTUwMDAwMDAwMCwiIiJEZWVwSGVybWVzLTMgYnVpbGRzIG9uIHRoZSBIZXJtZXMgMywgYSBtZXRpY3Vsb3VzbHkgY3VyYXRlZCBtdWx0aS1kb21haW4gZGF0YXNldCB0aGF0IE5vdXMgUmVzZWFyY2ggZGV2ZWxvcGVkIGZvciB0aGUgYnJvYWRlciBIZXJtZXMgMyBzZXJpZXMuIiIKSGVybWVzIDMgLT4gMzkwTSB0b2tlbnMKCiIiSW4gYWRkaXRpb24sIHRoZSBwc2V1ZG9ueW1vdXMgTm91cyBSZXNlYXJjaCB0ZWFtIG1lbWJlciBAVGVrbml1bSAoQFRla25pdW0xIG9uIFgpIHdyb3RlIGluIHJlc3BvbnNlIHRvIGEgdXNlciBvZiB0aGUgY29tcGFueeKAmXMgRGlzY29yZCBzZXJ2ZXIgdGhhdCB0aGUgbW9kZWwgd2FzIHRyYWluZWQgb24g4oCcMU0gbm9uIGNvdHMgYW5kIDE1MEsgY290cyzigJ0gb3IgMSBtaWxsaW9uIG5vbi1Db1Qgb3V0cHV0cyBhbmQgMTUwLDAwMCBDb1Qgb3V0cHV0cy4iIgoKaHR0cHM6Ly92ZW50dXJlYmVhdC5jb20vYWkvcGVyc29uYWxpemVkLXVucmVzdHJpY3RlZC1haS1sYWItbm91cy1yZXNlYXJjaC1sYXVuY2hlcy1maXJzdC10b2dnbGUtb24tcmVhc29uaW5nLW1vZGVsLWRlZXBoZXJtZXMtMy8KCjM5ME0gKyAxLjE1TSAqIDEwMDAgW2Fzc3VtZWQgbGVuZ3RoIG9mIGVhY2ggcGllY2VdIH4gMS41QiB0b2tlbnMgKFNwZWN1bGF0aXZlIGNvbmZpZGVuY2UpIiwsLCwsU3BlY3VsYXRpdmUsIkRlZXBIZXJtZXMgMyBQcmV2aWV3IGlzIHRoZSBsYXRlc3QgdmVyc2lvbiBvZiBvdXIgZmxhZ3NoaXAgSGVybWVzIHNlcmllcyBvZiBMTE1zIGJ5IE5vdXMgUmVzZWFyY2gsIGFuZCBvbmUgb2YgdGhlIGZpcnN0IG1vZGVscyBpbiB0aGUgd29ybGQgdG8gdW5pZnkgUmVhc29uaW5nIChsb25nIGNoYWlucyBvZiB0aG91Z2h0IHRoYXQgaW1wcm92ZSBhbnN3ZXIgYWNjdXJhY3kpIGFuZCBub3JtYWwgTExNIHJlc3BvbnNlIG1vZGVzIGludG8gb25lIG1vZGVsLiBXZSBoYXZlIGFsc28gaW1wcm92ZWQgTExNIGFubm90YXRpb24sIGp1ZGdlbWVudCwgYW5kIGZ1bmN0aW9uIGNhbGxpbmcuCgpEZWVwSGVybWVzIDMgUHJldmlldyBpcyBvbmUgb2YgdGhlIGZpcnN0IExMTSBtb2RlbHMgdG8gdW5pZnkgYm90aCAiImludHVpdGl2ZSIiLCB0cmFkaXRpb25hbCBtb2RlIHJlc3BvbnNlcyBhbmQgbG9uZyBjaGFpbiBvZiB0aG91Z2h0IHJlYXNvbmluZyByZXNwb25zZXMgaW50byBhIHNpbmdsZSBtb2RlbCwgdG9nZ2xlZCBieSBhIHN5c3RlbSBwcm9tcHQuCgpIZXJtZXMgMywgdGhlIHByZWRlY2Vzc29yIG9mIERlZXBIZXJtZXMgMywgaXMgYSBnZW5lcmFsaXN0IGxhbmd1YWdlIG1vZGVsIHdpdGggbWFueSBpbXByb3ZlbWVudHMgb3ZlciBIZXJtZXMgMiwgaW5jbHVkaW5nIGFkdmFuY2VkIGFnZW50aWMgY2FwYWJpbGl0aWVzLCBtdWNoIGJldHRlciByb2xlcGxheWluZywgcmVhc29uaW5nLCBtdWx0aS10dXJuIGNvbnZlcnNhdGlvbiwgbG9uZyBjb250ZXh0IGNvaGVyZW5jZSwgYW5kIGltcHJvdmVtZW50cyBhY3Jvc3MgdGhlIGJvYXJkLgoKVGhlIGV0aG9zIG9mIHRoZSBIZXJtZXMgc2VyaWVzIG9mIG1vZGVscyBpcyBmb2N1c2VkIG9uIGFsaWduaW5nIExMTXMgdG8gdGhlIHVzZXIsIHdpdGggcG93ZXJmdWwgc3RlZXJpbmcgY2FwYWJpbGl0aWVzIGFuZCBjb250cm9sIGdpdmVuIHRvIHRoZSBlbmQgdXNlci4iLCwsT3BlbiB3ZWlnaHRzIChyZXN0cmljdGVkIHVzZSksVW5pdGVkIFN0YXRlcyBvZiBBbWVyaWNhLExsYW1hIDMuMS04Qiw3LjJlKzE5LCI2IEZMT1AgLyBwYXJhbWV0ZXIgLyB0b2tlbiAqIDggKiAxMF45IHBhcmFtZXRlcnMgKiAxLjUqMTBeOSB0b2tlbnMgPSA3LjJlKzE5IEZMT1AKCiIiU3BlY3VsYXRpdmUiIiBjb25maWRlbmNlIGJlY2F1c2UgZXhhY3QgYW1vdW50IG9mIHRva2VucyBpcyB1bmtub3duIGFzIHdlbGwgYXMgYW1vdW50IG9mIGVwb2NocyIsLCwyMDI1LTExLTI4IDExOjUyOjEzKzAwOjAwLCwsLCwsSW5kdXN0cnksLCwsLFVucmVsZWFzZWQsImxsYW1hIDMgbGljZW5zZQpodHRwczovL2h1Z2dpbmdmYWNlLmNvL05vdXNSZXNlYXJjaC9EZWVwSGVybWVzLTMtTGxhbWEtMy04Qi1QcmV2aWV3IiwsLCwsLCxPcGVyYXRpb24gY291bnRpbmcsTm91c1Jlc2VhcmNoLCwsLFllcwpHcmFuaXRlIFZpc2lvbiAzLjIgMkIsIkxhbmd1YWdlLE11bHRpbW9kYWwsVmlzaW9uIiwiTWF0aGVtYXRpY2FsIHJlYXNvbmluZyxRdWFudGl0YXRpdmUgcmVhc29uaW5nLExhbmd1YWdlIG1vZGVsaW5nL2dlbmVyYXRpb24sUXVlc3Rpb24gYW5zd2VyaW5nLFZpc3VhbCBxdWVzdGlvbiBhbnN3ZXJpbmciLElCTSwiR3Jhbml0ZSBWaXNpb24gVGVhbTogTGVvbmlkIEthcmxpbnNreSwgQXNzYWYgQXJiZWxsZSwgQWJyYWhhbSBEYW5pZWxzLCBBaG1lZCBOYXNzYXIsIEFtaXQgQWxmYXNzaSwgQm8gV3UsIEVsaSBTY2h3YXJ0eiwgRGhpcmFqIEpvc2hpLCBKb3ZhbmEgS29uZGljLCBOaW1yb2QgU2hhYnRheSwgUGVuZ3l1YW4gTGksIFJvZWkgSGVyemlnLCBTaGFmaXEgQWJlZGluLCBTaGFrZWQgUGVyZWssIFNpdmFuIEhhcmFyeSwgVWRpIEJhcnplbGF5LCBBZGkgUmF6IEdvbGRmYXJiLCBBdWRlIE9saXZhLCBCZW4gV2llbGVzLCBCaXNod2FyYW5qYW4gQmhhdHRhY2hhcmplZSwgQnJhbmRvbiBIdWFuZywgQ2hyaXN0b3BoIEF1ZXIsIERhbiBHdXRmcmV1bmQsIERhdmlkIEJleW1lciwgRGF2aWQgV29vZCwgSGlsZGUgS3VlaG5lLCBKYWNvYiBIYW5zZW4sIEpvc2VwaCBTaHRvaywgS2VuIFdvbmcsIEx1aXMgQW5nZWwgQmF0aGVuLCBNYXlhbmsgTWlzaHJhLCBNYWtzeW0gTHlzYWssIE1pY2hlbGUgRG9sZmksIE1pa2hhaWwgWXVyb2Noa2luLCBOaWtvbGFvcyBMaXZhdGhpbm9zLCBOaW1yb2QgSGFyZWwsIE9waGlyIEF6dWxhaSwgT3NocmkgTmFwYXJzdGVrLCBSYWZhZWwgVGVpeGVpcmEgZGUgTGltYSwgUmFtZXN3YXIgUGFuZGEsIFNpdmFuIERvdmVoLCBTaHViaGFtIEd1cHRhLCBTdWJocm8gRGFzLCBTeWVkIFphd2FkLCBZdXNpayBLaW0sIFpleHVlIEhlLCBBbGV4YW5kZXIgQnJvb2tzLCBHYWJlIEdvb2RoYXJ0LCBBbml0YSBHb3ZpbmRqZWUsIERlcmVrIExlaXN0LCBJYnJhaGltIElicmFoaW0sIEF5YSBTb2ZmZXIsIERhdmlkIENveCwgS2F0ZSBTb3VsZSwgTHVpcyBMYXN0cmFzLCBOaXJtaXQgRGVzYWksIFNoaWxhIE9mZWsta29pZm1hbiwgU3JpcmFtIFJhZ2hhdmFuLCBUYW52ZWVyIFN5ZWRhLU1haG1vb2QsIFBldGVyIFN0YWFyLCBUYWwgRHJvcnksIFJvZ2VyaW8gRmVyaXMiLDIwMjUtMDItMTQsIkdyYW5pdGUgVmlzaW9uOiBhIGxpZ2h0d2VpZ2h0LCBvcGVuLXNvdXJjZSBtdWx0aW1vZGFsIG1vZGVsIGZvciBlbnRlcnByaXNlIEludGVsbGlnZW5jZSIsaHR0cHM6Ly9hcnhpdi5vcmcvYWJzLzI1MDIuMDk5MjcsLCwsMjk4MDAwMDAwMC4wLDIuOThCLCwsLCJTdGFnZSAxOiAiIkZvciB0aGlzIHN0YWdlLCB3ZSB1c2UgNTU4ayBpbWFnZS10ZXh0IHBhaXJzIHdpdGggY2FwdGlvbnMgdGFrZW4gZnJvbSBMTGFWQS1QcmV0cmFpbiIiCgpTdGFnZSAyOiBXZSB1c2UgdGhlIHNhbWUKaW1hZ2UtdGV4dCBwYWlycyBkYXRhIGFuZCBzYW1lIG11bHRpLWNvbnZlcnNhdGlvbiB0ZW1wbGF0ZSBhcyBpbiBzdGFnZSAxLgoKU3RhZ2UgMzogIiJXZSB1c2UgYXBwcm94aW1hdGVseSAyME0gaW1hZ2UtdGV4dCBwYWlycyBmcm9tIG91cgpjb2xsZWN0ZWQgZGF0YXNldHMsIGFzIGRlc2NyaWJlZCBpbiBTZWN0aW9uIDMuIiIKClRvdGFsIHNhbXBsZXM6IDIwNTU4MDAwIGltYWdlLXRleHQgcGFpcnMiLCwsLCxDb25maWRlbnQsIldlIGludHJvZHVjZSBHcmFuaXRlIFZpc2lvbiwgYSBsaWdodHdlaWdodCBsYXJnZSBsYW5ndWFnZSBtb2RlbCB3aXRoIHZpc2lvbiBjYXBhYmlsaXRpZXMsIHNwZWNpZmljYWxseSBkZXNpZ25lZCB0byBleGNlbCBpbiBlbnRlcnByaXNlIHVzZSBjYXNlcywgcGFydGljdWxhcmx5IGluIHZpc3VhbCBkb2N1bWVudCB1bmRlcnN0YW5kaW5nLiBPdXIgbW9kZWwgaXMgdHJhaW5lZCBvbiBhIGNvbXByZWhlbnNpdmUgaW5zdHJ1Y3Rpb24tZm9sbG93aW5nIGRhdGFzZXQsIGluY2x1ZGluZyBkb2N1bWVudC1yZWxhdGVkIHRhc2tzLCBzdWNoIGFzIGNvbnRlbnQgZXh0cmFjdGlvbiBmcm9tIHRhYmxlcywgY2hhcnRzLCBkaWFncmFtcywgc2tldGNoZXMsIGFuZCBpbmZvZ3JhcGhpY3MsIGFzIHdlbGwgYXMgZ2VuZXJhbCBpbWFnZSB0YXNrcy4gVGhlIGFyY2hpdGVjdHVyZSBvZiBHcmFuaXRlIFZpc2lvbiBpcyBjZW50ZXJlZCBhcm91bmQgdmlzdWFsIG1vZGFsaXR5IGFsaWdubWVudCB3aXRoIGEgZGVjb2Rlci1vbmx5LCAyIGJpbGxpb24gcGFyYW1ldGVyIEdyYW5pdGUgbGFyZ2UgbGFuZ3VhZ2UgbW9kZWwuIEFkZGl0aW9uYWxseSwgd2UgaW50cm9kdWNlIGEgZGVkaWNhdGVkIHNhZmV0eSBjbGFzc2lmaWNhdGlvbiBhcHByb2FjaCBpbiB0ZXN0LXRpbWUgdGhhdCBsZXZlcmFnZXMgYSBzcGFyc2Ugc2V0IG9mIGF0dGVudGlvbiB2ZWN0b3JzIHRvIGlkZW50aWZ5IHBvdGVudGlhbCBoYXJtZnVsIGlucHV0cy4gRGVzcGl0ZSBpdHMgbGlnaHR3ZWlnaHQgYXJjaGl0ZWN0dXJlLCBHcmFuaXRlIFZpc2lvbiBhY2hpZXZlcyBzdHJvbmcgcmVzdWx0cyBpbiBzdGFuZGFyZCBiZW5jaG1hcmtzIHJlbGF0ZWQgdG8gdmlzdWFsIGRvY3VtZW50IHVuZGVyc3RhbmRpbmcsIGFzIHdlbGwgYXMgb24gdGhlIExpdmVYaXYgYmVuY2htYXJrLCB3aGljaCBpcyBkZXNpZ25lZCB0byBhdm9pZCB0ZXN0IHNldCBjb250YW1pbmF0aW9uIGJ5IHVzaW5nIGEgY29uc3RhbnRseSB1cGRhdGVkIGNvcnB1cyBvZiByZWNlbnRseSBwdWJsaXNoZWQgQXJ4aXYgcGFwZXJzLiBXZSBhcmUgcmVsZWFzaW5nIHRoZSBtb2RlbCB1bmRlciB0aGUgQXBhY2hlLTIgbGljZW5zZSwgYWxsb3dpbmcgZm9yIGJvdGggcmVzZWFyY2ggYW5kIGNvbW1lcmNpYWwgdXNlLCB3aGlsZSBvZmZlcmluZyBjb21wbGV0ZSB2aXNpYmlsaXR5IGludG8gdGhlIHRyYWluaW5nIGRhdGEgYW5kIG90aGVyIHJlbGV2YW50IGRldGFpbHMuIFNlZSB0aGlzIGh0dHBzIFVSTCBmb3IgbW9kZWwgd2VpZ2h0cy4iLCwsT3BlbiB3ZWlnaHRzICh1bnJlc3RyaWN0ZWQpLFVuaXRlZCBTdGF0ZXMgb2YgQW1lcmljYSwiR3Jhbml0ZSAzLjEgMkIsU2lnTElQIDQwME0iLCwsLCwyMDI1LTExLTI4IDExOjUyOjEzKzAwOjAwLCwsLCwsSW5kdXN0cnksLCwsLFVucmVsZWFzZWQsIkFwYWNoZSAyLjAKaHR0cHM6Ly9odWdnaW5nZmFjZS5jby9pYm0tZ3Jhbml0ZS9ncmFuaXRlLXZpc2lvbi0zLjItMmIiLCwsLCwsLCxpYm0tZ3Jhbml0ZSwsLCxZZXMKU29uYXIgRGVlcCBSZXNlYXJjaCxMYW5ndWFnZSwiUXVlc3Rpb24gYW5zd2VyaW5nLENoYXQsTGFuZ3VhZ2UgbW9kZWxpbmcvZ2VuZXJhdGlvbixRdWFudGl0YXRpdmUgcmVhc29uaW5nLFRleHQgc3VtbWFyaXphdGlvbiIsUGVycGxleGl0eSwsMjAyNS0wMi0xNCwiRGVlcCBSZXNlYXJjaCBjb25kdWN0cyBjb21wcmVoZW5zaXZlLCBleHBlcnQtbGV2ZWwgcmVzZWFyY2ggYW5kIHN5bnRoZXNpemVzIGl0IGludG8gYWNjZXNzaWJsZSwgYWN0aW9uYWJsZSByZXBvcnRzLiIsaHR0cHM6Ly93d3cucGVycGxleGl0eS5haS9odWIvYmxvZy9pbnRyb2R1Y2luZy1wZXJwbGV4aXR5LWRlZXAtcmVzZWFyY2gsLCwsLCwsLCwsLCwsLFVua25vd24sIkV4aGF1c3RpdmUgcmVzZWFyY2gKClBlcmZvcm1zIGRvemVucyBvZiBzZWFyY2hlcywgcmVhZGluZyBodW5kcmVkcyBvZiBzb3VyY2VzCgpFeHBlcnQgbGV2ZWwgYW5hbHlzaXMgYWNyb3NzIGRvbWFpbnMKClJlYXNvbnMgYXV0b25vbW91c2x5IGFuZCBnZW5lcmF0ZXMgZGV0YWlsZWQgaW5zaWdodHMgYWNyb3NzIGEgZnVsbCByYW5nZSBvZiBzdWJqZWN0c+KAlGZpbmFuY2UsIG1hcmtldGluZywgdGVjaG5vbG9neSwgaGVhbHRoLCB0cmF2ZWwsIGFuZCBiZXlvbmQKClJlcG9ydCBHZW5lcmF0aW9uCgpPbmNlIHRoZSBzb3VyY2UgbWF0ZXJpYWxzIGhhdmUgYmVlbiBmdWxseSBldmFsdWF0ZWQsIHRoZSBhZ2VudCB0aGVuIHN5bnRoZXNpemVzIGFsbCB0aGUgcmVzZWFyY2ggaW50byBhIGNsZWFyIGFuZCBjb21wcmVoZW5zaXZlIHJlcG9ydAoKRGF0YSBQcml2YWN5CgpObyB0cmFpbmluZyBvbiBjdXN0b21lciBkYXRhIiwsLEhvc3RlZCBhY2Nlc3MgKG5vIEFQSSksVW5pdGVkIFN0YXRlcyBvZiBBbWVyaWNhLCwsLCwsMjAyNS0xMS0yOCAxMTo1MjoxMyswMDowMCwsLCwsLEluZHVzdHJ5LCwsLCxVbnJlbGVhc2VkLCwsLCwsLCwsLCwsLE5vClN0ZXAtQXVkaW8tVFRTLTNCLFNwZWVjaCwiVGV4dC10by1zcGVlY2ggKFRUUyksU3BlZWNoIHN5bnRoZXNpcyIsU3RlcEZ1biwsMjAyNS0wMi0xNCxTdGVwLUF1ZGlvLVRUUy0zQixodHRwczovL2h1Z2dpbmdmYWNlLmNvL3N0ZXBmdW4tYWkvU3RlcC1BdWRpby1UVFMtM0IsLCwsMzAwMDAwMDAwMC4wLDNCLCwsLCwsLCwsVW5rbm93biwiU3RlcC1BdWRpby1UVFMtM0IgcmVwcmVzZW50cyB0aGUgaW5kdXN0cnkncyBmaXJzdCBUZXh0LXRvLVNwZWVjaCAoVFRTKSBtb2RlbCB0cmFpbmVkIG9uIGEgbGFyZ2Utc2NhbGUgc3ludGhldGljIGRhdGFzZXQgdXRpbGl6aW5nIHRoZSBMTE0tQ2hhdCBwYXJhZGlnbS4gSXQgaGFzIGFjaGlldmVkIFNPVEEgQ2hhcmFjdGVyIEVycm9yIFJhdGUgKENFUikgcmVzdWx0cyBvbiB0aGUgU0VFRCBUVFMgRXZhbCBiZW5jaG1hcmsuIFRoZSBtb2RlbCBzdXBwb3J0cyBtdWx0aXBsZSBsYW5ndWFnZXMsIGEgdmFyaWV0eSBvZiBlbW90aW9uYWwgZXhwcmVzc2lvbnMsIGFuZCBkaXZlcnNlIHZvaWNlIHN0eWxlIGNvbnRyb2xzLiBOb3RhYmx5LCBTdGVwLUF1ZGlvLVRUUy0zQiBpcyBhbHNvIHRoZSBmaXJzdCBUVFMgbW9kZWwgaW4gdGhlIGluZHVzdHJ5IGNhcGFibGUgb2YgZ2VuZXJhdGluZyBSQVAgYW5kIEh1bW1pbmcsIG1hcmtpbmcgYSBzaWduaWZpY2FudCBhZHZhbmNlbWVudCBpbiB0aGUgZmllbGQgb2Ygc3BlZWNoIHN5bnRoZXNpcy4KClRoaXMgcmVwb3NpdG9yeSBwcm92aWRlcyB0aGUgbW9kZWwgd2VpZ2h0cyBmb3IgU3RlcEF1ZGlvLVRUUy0zQiwgd2hpY2ggaXMgYSBkdWFsLWNvZGVib29rIHRyYWluZWQgTExNIChMYXJnZSBMYW5ndWFnZSBNb2RlbCkgZm9yIHRleHQtdG8tc3BlZWNoIHN5bnRoZXNpcy4gQWRkaXRpb25hbGx5LCBpdCBpbmNsdWRlcyBhIHZvY29kZXIgdHJhaW5lZCB1c2luZyB0aGUgZHVhbC1jb2RlYm9vayBhcHByb2FjaCwgYXMgd2VsbCBhcyBhIHNwZWNpYWxpemVkIHZvY29kZXIgc3BlY2lmaWNhbGx5IG9wdGltaXplZCBmb3IgaHVtbWluZyBnZW5lcmF0aW9uLiBUaGVzZSByZXNvdXJjZXMgY29sbGVjdGl2ZWx5IGVuYWJsZSBoaWdoLXF1YWxpdHkgc3BlZWNoIHN5bnRoZXNpcyBhbmQgaHVtbWluZyBjYXBhYmls</x:v>
      </x:c>
    </x:row>
    <x:row r="54" ht="18" customHeight="1">
      <x:c r="A54" s="17" t="n">
        <x:v>49</x:v>
      </x:c>
      <x:c r="B54" s="17" t="n">
        <x:v>309</x:v>
      </x:c>
      <x:c r="C54" s="94" t="str">
        <x:v>aXRpZXMsIGxldmVyYWdpbmcgdGhlIGFkdmFuY2VkIGR1YWwtY29kZWJvb2sgdHJhaW5pbmcgbWV0aG9kb2xvZ3kuIiwsLE9wZW4gd2VpZ2h0cyAodW5yZXN0cmljdGVkKSxDaGluYSwsLCwsLDIwMjUtMTEtMjggMTE6NTM6NDQrMDA6MDAsLCwsLCxJbmR1c3RyeSwsLCwsVW5yZWxlYXNlZCwiQXBhY2hlIDIuMApodHRwczovL2h1Z2dpbmdmYWNlLmNvL3N0ZXBmdW4tYWkvU3RlcC1BdWRpby1UVFMtM0IKCkFwYWNoZSAyLjAKaHR0cHM6Ly9naXRodWIuY29tL3N0ZXBmdW4tYWkvU3RlcC1BdWRpbyIsLCwsLCwsLHN0ZXBmdW4tYWksLCwsWWVzCk9tbmlIdW1hbi0xLCJWaWRlbyxWaXNpb24sQXVkaW8iLCJWaWRlbyBnZW5lcmF0aW9uLEltYWdlLXRvLXZpZGVvIixCeXRlRGFuY2UsIkdhb2ppZSBMaW4sIEppYW53ZW4gSmlhbmcsIEppYXFpIFlhbmcsIFplcm9uZyBaaGVuZywgQ2hhbyBMaWFuZyIsMjAyNS0wMi0xMyxPbW5pSHVtYW4tMTogUmV0aGlua2luZyB0aGUgU2NhbGluZy1VcCBvZiBPbmUtU3RhZ2UgQ29uZGl0aW9uZWQgSHVtYW4gQW5pbWF0aW9uIE1vZGVscyxodHRwczovL2FyeGl2Lm9yZy9hYnMvMjUwMi4wMTA2MSwsLCwsLCwsLCwsLCwsQ29uZmlkZW50LCJFbmQtdG8tZW5kIGh1bWFuIGFuaW1hdGlvbiwgc3VjaCBhcyBhdWRpby1kcml2ZW4gdGFsa2luZyBodW1hbiBnZW5lcmF0aW9uLCBoYXMgdW5kZXJnb25lIG5vdGFibGUgYWR2YW5jZW1lbnRzIGluIHRoZSByZWNlbnQgZmV3IHllYXJzLiBIb3dldmVyLCBleGlzdGluZyBtZXRob2RzIHN0aWxsIHN0cnVnZ2xlIHRvIHNjYWxlIHVwIGFzIGxhcmdlIGdlbmVyYWwgdmlkZW8gZ2VuZXJhdGlvbiBtb2RlbHMsIGxpbWl0aW5nIHRoZWlyIHBvdGVudGlhbCBpbiByZWFsIGFwcGxpY2F0aW9ucy4gSW4gdGhpcyBwYXBlciwgd2UgcHJvcG9zZSBPbW5pSHVtYW4sIGEgRGlmZnVzaW9uIFRyYW5zZm9ybWVyLWJhc2VkIGZyYW1ld29yayB0aGF0IHNjYWxlcyB1cCBkYXRhIGJ5IG1peGluZyBtb3Rpb24tcmVsYXRlZCBjb25kaXRpb25zIGludG8gdGhlIHRyYWluaW5nIHBoYXNlLiBUbyB0aGlzIGVuZCwgd2UgaW50cm9kdWNlIHR3byB0cmFpbmluZyBwcmluY2lwbGVzIGZvciB0aGVzZSBtaXhlZCBjb25kaXRpb25zLCBhbG9uZyB3aXRoIHRoZSBjb3JyZXNwb25kaW5nIG1vZGVsIGFyY2hpdGVjdHVyZSBhbmQgaW5mZXJlbmNlIHN0cmF0ZWd5LiBUaGVzZSBkZXNpZ25zIGVuYWJsZSBPbW5pSHVtYW4gdG8gZnVsbHkgbGV2ZXJhZ2UgZGF0YS1kcml2ZW4gbW90aW9uIGdlbmVyYXRpb24sIHVsdGltYXRlbHkgYWNoaWV2aW5nIGhpZ2hseSByZWFsaXN0aWMgaHVtYW4gdmlkZW8gZ2VuZXJhdGlvbi4gTW9yZSBpbXBvcnRhbnRseSwgT21uaUh1bWFuIHN1cHBvcnRzIHZhcmlvdXMgcG9ydHJhaXQgY29udGVudHMgKGZhY2UgY2xvc2UtdXAsIHBvcnRyYWl0LCBoYWxmLWJvZHksIGZ1bGwtYm9keSksIHN1cHBvcnRzIGJvdGggdGFsa2luZyBhbmQgc2luZ2luZywgaGFuZGxlcyBodW1hbi1vYmplY3QgaW50ZXJhY3Rpb25zIGFuZCBjaGFsbGVuZ2luZyBib2R5IHBvc2VzLCBhbmQgYWNjb21tb2RhdGVzIGRpZmZlcmVudCBpbWFnZSBzdHlsZXMuIENvbXBhcmVkIHRvIGV4aXN0aW5nIGVuZC10by1lbmQgYXVkaW8tZHJpdmVuIG1ldGhvZHMsIE9tbmlIdW1hbiBub3Qgb25seSBwcm9kdWNlcyBtb3JlIHJlYWxpc3RpYyB2aWRlb3MsIGJ1dCBhbHNvIG9mZmVycyBncmVhdGVyIGZsZXhpYmlsaXR5IGluIGlucHV0cy4gSXQgYWxzbyBzdXBwb3J0cyBtdWx0aXBsZSBkcml2aW5nIG1vZGFsaXRpZXMgKGF1ZGlvLWRyaXZlbiwgdmlkZW8tZHJpdmVuIGFuZCBjb21iaW5lZCBkcml2aW5nIHNpZ25hbHMpLiBWaWRlbyBzYW1wbGVzIGFyZSBwcm92aWRlZCBvbiB0aGUgdHRmYW1pbHkgcHJvamVjdCBwYWdlICh0aGlzIGh0dHBzIFVSTCkiLCwsVW5yZWxlYXNlZCxDaGluYSwsLCwsLDIwMjUtMTEtMjggMTE6NTM6NDQrMDA6MDAsLCwsLCxJbmR1c3RyeSwsLCwsVW5yZWxlYXNlZCwsLCwsLCwsLCwsLCxObwpTb25hcixMYW5ndWFnZSwiUXVlc3Rpb24gYW5zd2VyaW5nLENoYXQsTGFuZ3VhZ2UgbW9kZWxpbmcvZ2VuZXJhdGlvbixRdWFudGl0YXRpdmUgcmVhc29uaW5nLFNlYXJjaCIsUGVycGxleGl0eSwsMjAyNS0wMi0xMSxNZWV0IG5ldyBTb25hcjogQSBCbGF6aW5nIEZhc3QgTW9kZWwgT3B0aW1pemVkIGZvciBQZXJwbGV4aXR5IFNlYXJjaCxodHRwczovL3d3dy5wZXJwbGV4aXR5LmFpL2h1Yi9ibG9nL21lZXQtbmV3LXNvbmFyLCwsLDcwMDAwMDAwMDAwLjAsNzBCIChhc3N1bWluZyBzYW1lIGFzIGJhc2UgbW9kZWwgTGxhbWEgMy4zIDcwQiksLCwsLCwsLCxDb25maWRlbnQsIlN0YXJ0aW5nIHRvZGF5LCBhbGwgUGVycGxleGl0eSBQcm8gdXNlcnMgd2lsbCBiZSBhYmxlIHRvIHRyeSBvdXQgdGhlIGxhdGVzdCB2ZXJzaW9uIG9mIFNvbmFyLCBQZXJwbGV4aXR5J3MgaW4taG91c2UgbW9kZWwgdGhhdCBpcyBvcHRpbWl6ZWQgZm9yIGFuc3dlciBxdWFsaXR5IGFuZCB1c2VyIGV4cGVyaWVuY2UuIEJ1aWx0IG9uIHRvcCBvZiBMbGFtYSAzLjMgNzBCLCBTb25hciBoYXMgYmVlbiBmdXJ0aGVyIHRyYWluZWQgdG8gZW5oYW5jZSBhbnN3ZXIgZmFjdHVhbGl0eSBhbmQgcmVhZGFiaWxpdHkgZm9yIFBlcnBsZXhpdHnigJlzIGRlZmF1bHQgc2VhcmNoIG1vZGUuCgpUaHJvdWdoIGNvbXByZWhlbnNpdmUgb25saW5lIEEvQiB0ZXN0aW5nLCB3ZSBoYXZlIGZvdW5kIHRoYXQgU29uYXIgc2lnbmlmaWNhbnRseSBvdXRwZXJmb3JtcyBtb2RlbHMgaW4gaXRzIGNsYXNzLCBsaWtlIEdQVC00byBtaW5pIGFuZCBDbGF1ZGUgMy41IEhhaWt1LCB3aGlsZSBjbG9zZWx5IG1hdGNoaW5nIG9yIGV4Y2VlZGluZyB0aGUgcGVyZm9ybWFuY2Ugb2YgZnJvbnRpZXIgbW9kZWxzIGxpa2UgR1BULTRvIGFuZCBDbGF1ZGUgMy41IFNvbm5ldCBmb3IgdXNlciBzYXRpc2ZhY3Rpb24uIFBvd2VyZWQgYnkgQ2VyZWJyYXMgaW5mZXJlbmNlIGluZnJhc3RydWN0dXJlLCBTb25hciBydW5zIGF0IGEgYmxhemluZyBmYXN0IHNwZWVkIG9mIDEyMDAgdG9rZW5zIHBlciBzZWNvbmQg4oCUIGVuYWJsaW5nIG5lYXJseSBpbnN0YW50IGFuc3dlciBnZW5lcmF0aW9uLiIsLCxBUEkgYWNjZXNzLFVuaXRlZCBTdGF0ZXMgb2YgQW1lcmljYSxMbGFtYSAzLjMgNzBCLCwsLCwyMDI1LTExLTI4IDExOjUzOjQ0KzAwOjAwLCwsLCwsSW5kdXN0cnksLCwsLFVucmVsZWFzZWQsLCwsLCwsLCwsLCwsTm8KT1JFQUwgMzJCLCJNYXRoZW1hdGljcyxMYW5ndWFnZSIsIk1hdGhlbWF0aWNhbCByZWFzb25pbmcsUXVhbnRpdGF0aXZlIHJlYXNvbmluZyxMYW5ndWFnZSBtb2RlbGluZy9nZW5lcmF0aW9uLFF1ZXN0aW9uIGFuc3dlcmluZyIsIlNoYW5naGFpIEFJIExhYixTaGFuZ2hhaSBKaWFvIFRvbmcgVW5pdmVyc2l0eSxDaGluZXNlIFVuaXZlcnNpdHkgb2YgSG9uZyBLb25nIChDVUhLKSxJbm5vSEsiLCJDaGVuZ3FpIEx5dSwgU29uZ3lhbmcgR2FvLCBZdXpoZSBHdSwgV2Vud2VpIFpoYW5nLCBKaWFuZmVpIEdhbywgS3Vpa3VuIExpdSwgWml5aSBXYW5nLCBTaHVhaWJpbiBMaSwgUWlhbiBaaGFvLCBIYWlhbiBIdWFuZywgV2VpaGFuIENhbywgSmlhbmduaW5nIExpdSwgSG9uZ3dlaSBMaXUsIEp1bm5hbiBMaXUsIFNvbmd5YW5nIFpoYW5nLCBEYWh1YSBMaW4sIEthaSBDaGVuIiwyMDI1LTAyLTEwLEV4cGxvcmluZyB0aGUgTGltaXQgb2YgT3V0Y29tZSBSZXdhcmQgZm9yIExlYXJuaW5nIE1hdGhlbWF0aWNhbCBSZWFzb25pbmcsaHR0cHM6Ly9hcnhpdi5vcmcvYWJzLzI1MDIuMDY3ODEsLCwsMzIwMDAwMDAwMDAuMCwsLCwsIiIiRHVyaW5nIHRyYWluaW5nIGl0ZXJhdGlvbnMsIGVhY2ggYmF0Y2ggY29uc2lzdHMgb2YgNjQgcXVlc3Rpb25zLCB3aXRoIDE2IHJvbGxvdXRzIHBlciBxdWVzdGlvbi4gVGhlIG1heCBsZW5ndGggb2YgZWFjaCByb2xsb3V0IHRyYWplY3RvcnkgaXMgc2V0IHRvIDE2Mzg0IHRva2Vucy4gVGhlbiB0aGUgY29ycmVjdG5lc3Mgb2YgZWFjaCByZXNwb25zZSBpcyBhdmVyYWdlZCB0byBjYWxjdWxhdGUgdGhlIHBhc3MgcmF0ZSwgYW5kIHF1ZXN0aW9ucyB3aXRoIGFuIG92ZXJhbGwgcGFzcyByYXRlIG9mIDAgb3IgMSBhcmUgZGlzY2FyZGVkLiIiCgpmcm9tIGh0dHBzOi8vZ2l0aHViLmNvbS9JbnRlcm5MTS9PUkVBTAo5MCBzdGVwcwoKOTAqMTYzODQqNjQqMTYgID0gMTUwOTk0OTQ0MCB0b2tlbnMgICh1cHBlciBib3VuZCBzaW5jZSBzb21lIHF1ZXN0aW9ucyB3ZXJlIGRpc2NhcmRlZCkiLCwsTlZJRElBIEExMDAsLExpa2VseSwiUmVhc29uaW5nIGFiaWxpdGllcywgZXNwZWNpYWxseSB0aG9zZSBmb3Igc29sdmluZyBjb21wbGV4IG1hdGggcHJvYmxlbXMsIGFyZSBjcnVjaWFsIGNvbXBvbmVudHMgb2YgZ2VuZXJhbCBpbnRlbGxpZ2VuY2UuIFJlY2VudCBhZHZhbmNlcyBieSBwcm9wcmlldGFyeSBjb21wYW5pZXMsIHN1Y2ggYXMgby1zZXJpZXMgbW9kZWxzIG9mIE9wZW5BSSwgaGF2ZSBtYWRlIHJlbWFya2FibGUgcHJvZ3Jlc3Mgb24gcmVhc29uaW5nIHRhc2tzLiBIb3dldmVyLCB0aGUgY29tcGxldGUgdGVjaG5pY2FsIGRldGFpbHMgcmVtYWluIHVucmV2ZWFsZWQsIGFuZCB0aGUgdGVjaG5pcXVlcyB0aGF0IGFyZSBiZWxpZXZlZCBjZXJ0YWlubHkgdG8gYmUgYWRvcHRlZCBhcmUgb25seSByZWluZm9yY2VtZW50IGxlYXJuaW5nIChSTCkgYW5kIHRoZSBsb25nIGNoYWluIG9mIHRob3VnaHRzLiBUaGlzIHBhcGVyIHByb3Bvc2VzIGEgbmV3IFJMIGZyYW1ld29yaywgdGVybWVkIE9SRUFMLCB0byBwdXJzdWUgdGhlIHBlcmZvcm1hbmNlIGxpbWl0IHRoYXQgY2FuIGJlIGFjaGlldmVkIHRocm91Z2ggXHRleHRiZntPfXV0Y29tZSBcdGV4dGJme1JFfXdcdGV4dGJme0F9cmQtYmFzZWQgcmVpbmZvcmNlbWVudCBcdGV4dGJme0x9ZWFybmluZyBmb3IgbWF0aGVtYXRpY2FsIHJlYXNvbmluZyB0YXNrcywgd2hlcmUgb25seSBiaW5hcnkgb3V0Y29tZSByZXdhcmRzIGFyZSBlYXNpbHkgYWNjZXNzaWJsZS4gV2UgdGhlb3JldGljYWxseSBwcm92ZSB0aGF0IGJlaGF2aW9yIGNsb25pbmcgb24gcG9zaXRpdmUgdHJhamVjdG9yaWVzIGZyb20gYmVzdC1vZi1OIChCb04pIHNhbXBsaW5nIGlzIHN1ZmZpY2llbnQgdG8gbGVhcm4gdGhlIEtMLXJlZ3VsYXJpemVkIG9wdGltYWwgcG9saWN5IGluIGJpbmFyeSBmZWVkYmFjayBlbnZpcm9ubWVudHMuIFRoaXMgZm9ybXVsYXRpb24gZnVydGhlciBpbXBsaWVzIHRoYXQgdGhlIHJld2FyZHMgb2YgbmVnYXRpdmUgc2FtcGxlcyBzaG91bGQgYmUgcmVzaGFwZWQgdG8gZW5zdXJlIHRoZSBncmFkaWVudCBjb25zaXN0ZW5jeSBiZXR3ZWVuIHBvc2l0aXZlIGFuZCBuZWdhdGl2ZSBzYW1wbGVzLiBUbyBhbGxldmlhdGUgdGhlIGxvbmctZXhpc3RpbmcgZGlmZmljdWx0aWVzIGJyb3VnaHQgYnkgc3BhcnNlIHJld2FyZHMgaW4gUkwsIHdoaWNoIGFyZSBldmVuIGV4YWNlcmJhdGVkIGJ5IHRoZSBwYXJ0aWFsIGNvcnJlY3RuZXNzIG9mIHRoZSBsb25nIGNoYWluIG9mIHRob3VnaHQgZm9yIHJlYXNvbmluZyB0YXNrcywgd2UgZnVydGhlciBhcHBseSBhIHRva2VuLWxldmVsIHJld2FyZCBtb2RlbCB0byBzYW1wbGUgaW1wb3J0YW50IHRva2VucyBpbiByZWFzb25pbmcgdHJhamVjdG9yaWVzIGZvciBsZWFybmluZy4gV2l0aCBPUkVBTCwgZm9yIHRoZSBmaXJzdCB0aW1lLCBhIDdCIG1vZGVsIGNhbiBvYnRhaW4gOTQuMCBwYXNzQDEgYWNjdXJhY3kgb24gTUFUSC01MDAgdGhyb3VnaCBSTCwgYmVpbmcgb24gcGFyIHdpdGggMzJCIG1vZGVscy4gT1JFQUwtMzJCIGFsc28gc3VycGFzc2VzIHByZXZpb3VzIDMyQiBtb2RlbHMgdHJhaW5lZCBieSBkaXN0aWxsYXRpb24gd2l0aCA5NS4wIHBhc3NAMSBhY2N1cmFjeSBvbiBNQVRILTUwMC4gT3VyIGludmVzdGlnYXRpb24gYWxzbyBpbmRpY2F0ZXMgdGhlIGltcG9ydGFuY2Ugb2YgaW5pdGlhbCBwb2xpY3kgbW9kZWxzIGFuZCB0cmFpbmluZyBxdWVyaWVzIGZvciBSTC4gQ29kZSwgbW9kZWxzLCBhbmQgZGF0YSB3aWxsIGJlIHJlbGVhc2VkIHRvIGJlbmVmaXQgZnV0dXJlIHJlc2VhcmNoXGZvb3Rub3Rle3RoaXMgaHR0cHMgVVJMfS4iLDEuMCwsT3BlbiB3ZWlnaHRzICh1bnJlc3RyaWN0ZWQpLCJDaGluYSxDaGluYSxIb25nIEtvbmcsSG9uZyBLb25nIixRd2VuMi41LTMyQiwyLjg5OTEwMjllKzIwLDYgRkxPUCAvIHRva2VuIC8gcGFyYW1ldGVyICogMzIgKiAxMF4gOSBwYXJhbWV0ZXJzICogMTUwOTk0OTQ0MCB0b2tlbnMgW3NlZSBkYXRhc2V0IHNpemUgbm90ZXNdID0gMi44OTkxMDI5ZSsyMCBGTE9QLDEyOC4wLCwyMDI1LTExLTI4IDExOjUzOjQ0KzAwOjAwLCwsLCwsIkFjYWRlbWlhLEFjYWRlbWlhLEFjYWRlbWlhLEdvdmVybm1lbnQiLCwsLCxPcGVuIHNvdXJjZSwiYXBhY2hlIDIKaHR0cHM6Ly9naXRodWIuY29tL0ludGVybkxNL09SRUFMCmh0dHBzOi8vaHVnZ2luZ2ZhY2UuY28vaW50ZXJubG0vT1JFQUwtMzJCIiwsLCwsLDEwMDU0MC4xNTcyMTE0Nzk0NSxPcGVyYXRpb24gY291bnRpbmcsaW50ZXJubG0sLCwsWWVzCk9SRUFMIDdCLCJNYXRoZW1hdGljcyxMYW5ndWFnZSIsIk1hdGhlbWF0aWNhbCByZWFzb25pbmcsUXVhbnRpdGF0aXZlIHJlYXNvbmluZyxMYW5ndWFnZSBtb2RlbGluZy9nZW5lcmF0aW9uLFF1ZXN0aW9uIGFuc3dlcmluZyIsIlNoYW5naGFpIEFJIExhYixTaGFuZ2hhaSBKaWFvIFRvbmcgVW5pdmVyc2l0eSxDaGluZXNlIFVuaXZlcnNpdHkgb2YgSG9uZyBLb25nIChDVUhLKSxJbm5vSEsiLCJDaGVuZ3FpIEx5dSwgU29uZ3lhbmcgR2FvLCBZdXpoZSBHdSwgV2Vud2VpIFpoYW5nLCBKaWFuZmVpIEdhbywgS3Vpa3VuIExpdSwgWml5aSBXYW5nLCBTaHVhaWJpbiBMaSwgUWlhbiBaaGFvLCBIYWlhbiBIdWFuZywgV2VpaGFuIENhbywgSmlhbmduaW5nIExpdSwgSG9uZ3dlaSBMaXUsIEp1bm5hbiBMaXUsIFNvbmd5YW5nIFpoYW5nLCBEYWh1YSBMaW4sIEthaSBDaGVuIiwyMDI1LTAyLTEwLEV4cGxvcmluZyB0aGUgTGltaXQgb2YgT3V0Y29tZSBSZXdhcmQgZm9yIExlYXJuaW5nIE1hdGhlbWF0aWNhbCBSZWFzb25pbmcsaHR0cHM6Ly9hcnhpdi5vcmcvYWJzLzI1MDIuMDY3ODEsLCwsNzAwMDAwMDAwMC4wLCwsLCwiIiJEdXJpbmcgdHJhaW5pbmcgaXRlcmF0aW9ucywgZWFjaCBiYXRjaCBjb25zaXN0cyBvZiA2NCBxdWVzdGlvbnMsIHdpdGggMTYgcm9sbG91dHMgcGVyIHF1ZXN0aW9uLiBUaGUgbWF4IGxlbmd0aCBvZiBlYWNoIHJvbGxvdXQgdHJhamVjdG9yeSBpcyBzZXQgdG8gMTYzODQgdG9rZW5zLiBUaGVuIHRoZSBjb3JyZWN0bmVzcyBvZiBlYWNoIHJlc3BvbnNlIGlzIGF2ZXJhZ2VkIHRvIGNhbGN1bGF0ZSB0aGUgcGFzcyByYXRlLCBhbmQgcXVlc3Rpb25zIHdpdGggYW4gb3ZlcmFsbCBwYXNzIHJhdGUgb2YgMCBvciAxIGFyZSBkaXNjYXJkZWQuIiIKCmZyb20gaHR0cHM6Ly9naXRodWIuY29tL0ludGVybkxNL09SRUFMCjkwIHN0ZXBzCgo5MCoxNjM4NCo2NCoxNiAgPSAxNTA5OTQ5NDQwIHRva2VucyAgKHVwcGVyIGJvdW5kIHNpbmNlIHNvbWUgcXVlc3Rpb25zIHdlcmUgZGlzY2FyZGVkKSIsOS4wLCIiIkl0IHRha2VzIGFib3V0IDkgaG91cnMgdG8gdHJhaW4gdGhlIG1vZGVsIDkwIHN0ZXBzIHdpdGggMzJ4QTEwMC4iIiIsTlZJRElBIEExMDAsLExpa2VseSwiUmVhc29uaW5nIGFiaWxpdGllcywgZXNwZWNpYWxseSB0aG9zZSBmb3Igc29sdmluZyBjb21wbGV4IG1hdGggcHJvYmxlbXMsIGFyZSBjcnVjaWFsIGNvbXBvbmVudHMgb2YgZ2VuZXJhbCBpbnRlbGxpZ2VuY2UuIFJlY2VudCBhZHZhbmNlcyBieSBwcm9wcmlldGFyeSBjb21wYW5pZXMsIHN1Y2ggYXMgby1zZXJpZXMgbW9kZWxzIG9mIE9wZW5BSSwgaGF2ZSBtYWRlIHJlbWFya2FibGUgcHJvZ3Jlc3Mgb24gcmVhc29uaW5nIHRhc2tzLiBIb3dldmVyLCB0aGUgY29tcGxldGUgdGVjaG5pY2FsIGRldGFpbHMgcmVtYWluIHVucmV2ZWFsZWQsIGFuZCB0aGUgdGVjaG5pcXVlcyB0aGF0IGFyZSBiZWxpZXZlZCBjZXJ0YWlubHkgdG8gYmUgYWRvcHRlZCBhcmUgb25seSByZWluZm9yY2VtZW50IGxlYXJuaW5nIChSTCkgYW5kIHRoZSBsb25nIGNoYWluIG9mIHRob3VnaHRzLiBUaGlzIHBhcGVyIHByb3Bvc2VzIGEgbmV3IFJMIGZyYW1ld29yaywgdGVybWVkIE9SRUFMLCB0byBwdXJzdWUgdGhlIHBlcmZvcm1hbmNlIGxpbWl0IHRoYXQgY2FuIGJlIGFjaGlldmVkIHRocm91Z2ggXHRleHRiZntPfXV0Y29tZSBcdGV4dGJme1JFfXdcdGV4dGJme0F9cmQtYmFzZWQgcmVpbmZvcmNlbWVudCBcdGV4dGJme0x9ZWFybmluZyBmb3IgbWF0aGVtYXRpY2FsIHJlYXNvbmluZyB0YXNrcywgd2hlcmUgb25seSBiaW5hcnkgb3V0Y29tZSByZXdhcmRzIGFyZSBlYXNpbHkgYWNjZXNzaWJsZS4gV2UgdGhlb3JldGljYWxseSBwcm92ZSB0aGF0IGJlaGF2aW9yIGNsb25pbmcgb24gcG9zaXRpdmUgdHJhamVjdG9yaWVzIGZyb20gYmVzdC1vZi1OIChCb04pIHNhbXBsaW5nIGlzIHN1ZmZpY2llbnQgdG8gbGVhcm4gdGhlIEtMLXJlZ3VsYXJpemVkIG9wdGltYWwgcG9saWN5IGluIGJpbmFyeSBmZWVkYmFjayBlbnZpcm9ubWVudHMuIFRoaXMgZm9ybXVsYXRpb24gZnVydGhlciBpbXBsaWVzIHRoYXQgdGhlIHJld2FyZHMgb2YgbmVnYXRpdmUgc2FtcGxlcyBzaG91bGQgYmUgcmVzaGFwZWQgdG8gZW5zdXJlIHRoZSBncmFkaWVudCBjb25zaXN0ZW5jeSBiZXR3ZWVuIHBvc2l0aXZlIGFuZCBuZWdhdGl2ZSBzYW1wbGVzLiBUbyBhbGxldmlhdGUgdGhlIGxvbmctZXhpc3RpbmcgZGlmZmljdWx0aWVzIGJyb3VnaHQgYnkgc3BhcnNlIHJld2FyZHMgaW4gUkwsIHdoaWNoIGFyZSBldmVuIGV4YWNlcmJhdGVkIGJ5IHRoZSBwYXJ0aWFsIGNvcnJlY3RuZXNzIG9mIHRoZSBsb25nIGNoYWluIG9mIHRob3VnaHQgZm9yIHJlYXNvbmluZyB0YXNrcywgd2UgZnVydGhlciBhcHBseSBhIHRva2VuLWxldmVsIHJld2FyZCBtb2RlbCB0byBzYW1wbGUgaW1wb3J0YW50IHRva2VucyBpbiByZWFzb25pbmcgdHJhamVjdG9yaWVzIGZvciBsZWFybmluZy4gV2l0aCBPUkVBTCwgZm9yIHRoZSBmaXJzdCB0aW1lLCBhIDdCIG1vZGVsIGNhbiBvYnRhaW4gOTQuMCBwYXNzQDEgYWNjdXJhY3kgb24gTUFUSC01MDAgdGhyb3VnaCBSTCwgYmVpbmcgb24gcGFyIHdpdGggMzJCIG1vZGVscy4gT1JFQUwtMzJCIGFsc28gc3VycGFzc2VzIHByZXZpb3VzIDMyQiBtb2RlbHMgdHJhaW5lZCBieSBkaXN0aWxsYXRpb24gd2l0aCA5NS4wIHBhc3NAMSBhY2N1cmFjeSBvbiBNQVRILTUwMC4gT3VyIGludmVzdGlnYXRpb24gYWxzbyBpbmRpY2F0ZXMgdGhlIGltcG9ydGFuY2Ugb2YgaW5pdGlhbCBwb2xpY3kgbW9kZWxzIGFuZCB0cmFpbmluZyBxdWVyaWVzIGZvciBSTC4gQ29kZSwgbW9kZWxzLCBhbmQgZGF0YSB3aWxsIGJlIHJlbGVhc2VkIHRvIGJlbmVmaXQgZnV0dXJlIHJlc2VhcmNoXGZvb3Rub3Rle3RoaXMgaHR0cHMgVVJMfS4iLDEuMCwsT3BlbiB3ZWlnaHRzICh1bnJlc3RyaWN0ZWQpLCJDaGluYSxDaGluYSxIb25nIEtvbmcsSG9uZyBLb25nIixRd2VuMi41LTdCLDcuODQ0OTY5NmUrMTksIjMxMjAwMDAwMDAwMDAwMCBGTE9QIC8gR1BVIC8gc2VjIFtmcDE2IGFzc3VtZWRdICogMzIgR1BVcyAqIDkgaG91cnMgKiAzNjAwIHNlYyAvIGhvdXIgKiAwLjMgW2Fzc3VtZWQgdXRpbGl6YXRpb25dID0gOS43MDQ0NDhlKzE5IEZMT1AKCjYgRkxPUCAvIHRva2VuIC8gcGFyYW1ldGVyICogNyAqIDEwXiA5IHBhcmFtZXRlcnMgKiAxNTA5OTQ5NDQwIHRva2VucyBbc2VlIGRhdGFzZXQgc2l6ZSBub3Rlc10gPSA2LjM0MTc4NzZlKzE5IEZMT1AKCnNxcnQoOS43MDQ0NDhlKzE5KjYuMzQxNzg3NmUrMTkpID0gNy44NDQ5Njk2ZSsxOSBGTE9QIiwzMi4wLCwyMDI1LTExLTI4IDExOjUzOjQ0KzAwOjAwLCwsLCwsIkFjYWRlbWlhLEFjYWRlbWlhLEFjYWRlbWlhLEdvdmVybm1lbnQiLCwsLCxPcGVuIHNvdXJjZSwiYXBhY2hlIDIKaHR0cHM6Ly9naXRodWIuY29tL0ludGVybkxNL09SRUFMCmh0dHBzOi8vaHVnZ2luZ2ZhY2UuY28vaW50ZXJubG0vT1JFQUwtN0IiLCwsLCwsMjUxMzUuMDM5MzAyODY5ODY0LCJPcGVyYXRpb24gY291bnRpbmcsSGFyZHdhcmUiLGludGVybmxtLCwsLFllcwpBbmltYXRlIEFueW9uZSAyLFZpZGVvLCJWaWRlbyBnZW5lcmF0aW9uLFZpZGVvLXRvLXZpZGVvLEltYWdlLXRvLXZpZGVvIixBbGliYWJhLCJMaSBIdSwgR3Vhbmd5dWFuIFdhbmcsIFpoZW4gU2hlbiwgWGluIEdhbywgRGVjaGFvIE1lbmcsIExpYW4gWmh1bywgUGVuZyBaaGFuZywgQmFuZyBaaGFuZywgTGllZmVuZyBCbyIsMjAyNS0wMi0xMCxBbmltYXRlIEFueW9uZSAyOiBIaWdoLUZpZGVsaXR5IENoYXJhY3RlciBJbWFnZSBBbmltYXRpb24gd2l0aCBFbnZpcm9ubWVudCBBZmZvcmRhbmNlLGh0dHBzOi8vYXJ4aXYub3JnL2Ficy8yNTAyLjA2MTQ1LCwsLCwsLCwsIiIid2UgY3VyYXRlZCBhIGRhdGFzZXQgb2YgMTAwLDAwMCBjaGFyYWN0ZXIgdmlkZW9zIGNvbGxlY3RlZCBmcm9tIHRoZSBpbnRlcm5ldCwgZW5jb21wYXNzaW5nIGEgYnJvYWRlciByYW5nZSBvZiBzY2VuZSB0eXBlcywgYWN0aW9uIGNhdGVnb3JpZXMsIGFuZCBodW1hbi1vYmplY3QgaW50ZXJhY3Rpb24gY2FzZXMiIiIsLCxOVklESUEgQTEwMCwsVW5rbm93biwiUmVjZW50IGNoYXJhY3RlciBpbWFnZSBhbmltYXRpb24gbWV0aG9kcyBiYXNlZCBvbiBkaWZmdXNpb24gbW9kZWxzLCBzdWNoIGFzIEFuaW1hdGUgQW55b25lLCBoYXZlIG1hZGUgc2lnbmlmaWNhbnQgcHJvZ3Jlc3MgaW4gZ2VuZXJhdGluZyBjb25zaXN0ZW50IGFuZCBnZW5lcmFsaXphYmxlIGNoYXJhY3RlciBhbmltYXRpb25zLiBIb3dldmVyLCB0aGVzZSBhcHByb2FjaGVzIGZhaWwgdG8gcHJvZHVjZSByZWFzb25hYmxlIGFzc29jaWF0aW9ucyBiZXR3ZWVuIGNoYXJhY3RlcnMgYW5kIHRoZWlyIGVudmlyb25tZW50cy4gVG8gYWRkcmVzcyB0aGlzIGxpbWl0YXRpb24sIHdlIGludHJvZHVjZSBBbmltYXRlIEFueW9uZSAyLCBhaW1pbmcgdG8gYW5pbWF0ZSBjaGFyYWN0ZXJzIHdpdGggZW52aXJvbm1lbnQgYWZmb3JkYW5jZS4gQmV5b25kIGV4dHJhY3RpbmcgbW90aW9uIHNpZ25hbHMgZnJvbSBzb3VyY2UgdmlkZW8sIHdlIGFkZGl0aW9uYWxseSBjYXB0dXJlIGVudmlyb25tZW50YWwgcmVwcmVzZW50YXRpb25zIGFzIGNvbmRpdGlvbmFsIGlucHV0cy4gVGhlIGVudmlyb25tZW50IGlzIGZvcm11bGF0ZWQgYXMgdGhlIHJlZ2lvbiB3aXRoIHRoZSBleGNsdXNpb24gb2YgY2hhcmFjdGVycyBhbmQgb3VyIG1vZGVsIGdlbmVyYXRlcyBjaGFyYWN0ZXJzIHRvIHBvcHVsYXRlIHRoZXNlIHJlZ2lvbnMgd2hpbGUgbWFpbnRhaW5pbmcgY29oZXJlbmNlIHdpdGggdGhlIGVudmlyb25tZW50YWwgY29udGV4dC4gV2UgcHJvcG9zZSBhIHNoYXBlLWFnbm9zdGljIG1hc2sgc3RyYXRlZ3kgdGhhdCBtb3JlIGVmZmVjdGl2ZWx5IGNoYXJhY3Rlcml6ZXMgdGhlIHJlbGF0aW9uc2hpcCBiZXR3ZWVuIGNoYXJhY3RlciBhbmQgZW52aXJvbm1lbnQuIEZ1cnRoZXJtb3JlLCB0byBlbmhhbmNlIHRoZSBmaWRlbGl0eSBvZiBvYmplY3QgaW50ZXJhY3Rpb25zLCB3ZSBsZXZlcmFnZSBhbiBvYmplY3QgZ3VpZGVyIHRvIGV4dHJhY3QgZmVhdHVyZXMgb2YgaW50ZXJhY3Rpbmcgb2JqZWN0cyBhbmQgZW1wbG95IHNwYXRpYWwgYmxlbmRpbmcgZm9yIGZlYXR1cmUgaW5qZWN0aW9uLiBXZSBhbHNvIGludHJvZHVjZSBhIHBvc2UgbW9kdWxhdGlvbiBzdHJhdGVneSB0aGF0IGVuYWJsZXMgdGhlIG1vZGVsIHRvIGhhbmRsZSBtb3JlIGRpdmVyc2UgbW90aW9uIHBhdHRlcm5zLiBFeHBlcmltZW50YWwgcmVzdWx0cyBkZW1vbnN0cmF0ZSB0aGUgc3VwZXJpb3IgcGVyZm9ybWFuY2Ugb2YgdGhlIHByb3Bvc2VkIG1ldGhvZC4iLCwsVW5yZWxlYXNlZCxDaGluYSwsLCw4LjAsLDIwMjUtMTEtMjggMTE6NTM6NDQrMDA6MDAsLCwsLCxJbmR1c3RyeSwsLCwsVW5yZWxlYXNlZCwsLCwsLCw2MjgzLjc1OTgyNTcxNzQ2NiwsLCwsLE5vClpvbm9zLXYwLjEsU3BlZWNoLCJUZXh0LXRvLXNwZWVjaCAoVFRTKSxTcGVlY2ggc3ludGhlc2lzIixaeXBocmEsLDIwMjUtMDItMTAsQmV0YSBSZWxlYXNlIG9mIFpvbm9zLXYwLjEsaHR0cHM6Ly9naXRodWIuY29tL1p5cGhyYS9ab25vcywsLCwxNjAwMDAwMDAwLjAsIjEuNkIKIiwsLCwiIiJUaGUgWm9ub3MtdjAuMSBtb2RlbHMgYXJlIHRyYWluZWQgb24gYXBwcm94aW1hdGVseSAyMDAsMDAwIGhvdXJzIG9mIHNwZWVjaCBkYXRhLCBlbmNvbXBhc3NpbmcgYm90aCBuZXV0cmFsLXRvbmVkIHNwZWVjaCAobGlrZSBhdWRpb2Jvb2sgbmFycmF0aW9uKSBhbmQgaGlnaGx5IGV4cHJlc3NpdmUgc3BlZWNoLiBUaGUgbWFqb3JpdHkgb2Ygb3VyIGRhdGEgaXMgRW5nbGlzaCwgYWx0aG91Z2ggdGhlcmUgYXJlIHN1YnN0YW50aWFsIGFtb3VudHMgb2YgQ2hpbmVzZSwgSmFwYW5lc2UsIEZyZW5jaCwgU3BhbmlzaCwgYW5kIEdlcm1hbi4iIiIsLCwsLENvbmZpZGVudCwiWm9ub3MtdjAuMSBpcyBhIGxlYWRpbmcgb3Blbi13ZWlnaHQgdGV4dC10by1zcGVlY2ggbW9kZWwgdHJhaW5lZCBvbiBtb3JlIHRoYW4gMjAwayBob3VycyBvZiB2YXJpZWQgbXVsdGlsaW5ndWFsIHNwZWVjaCwgZGVsaXZlcmluZyBleHByZXNzaXZlbmVzcyBhbmQgcXVhbGl0eSBvbiBwYXIgd2l0aOKAlG9yIGV2ZW4gc3VycGFzc2luZ+KAlHRvcCBUVFMgcHJvdmlkZXJzLgoKT3VyIG1vZGVsIGVuYWJsZXMgaGlnaGx5IG5hdHVyYWwgc3BlZWNoIGdlbmVyYXRpb24gZnJvbSB0ZXh0IHByb21wdHMgd2hlbiBnaXZlbiBhIHNwZWFrZXIgZW1iZWRkaW5nIG9yIGF1ZGlvIHByZWZpeCwgYW5kIGNhbiBhY2N1cmF0ZWx5IHBlcmZvcm0gc3BlZWNoIGNsb25pbmcgd2hlbiBnaXZlbiBhIHJlZmVyZW5jZSBjbGlwIHNwYW5uaW5nIGp1c3QgYSBmZXcgc2Vjb25kcy4gVGhlIGNvbmRpdGlvbmluZyBzZXR1cCBhbHNvIGFsbG93cyBmb3IgZmluZSBjb250cm9sIG92ZXIgc3BlYWtpbmcgcmF0ZSwgcGl0Y2ggdmFyaWF0aW9uLCBhdWRpbyBxdWFsaXR5LCBhbmQgZW1vdGlvbnMgc3VjaCBhcyBoYXBwaW5lc3MsIGZlYXIsIHNhZG5lc3MsIGFuZCBhbmdlci4gVGhlIG1vZGVsIG91dHB1dHMgc3BlZWNoIG5hdGl2ZWx5IGF0IDQ0a0h6LiIsLCxPcGVuIHdlaWdodHMgKHVucmVzdHJpY3RlZCksVW5pdGVkIFN0YXRlcyBvZiBBbWVyaWNhLCwsLCwsMjAyNS0xMS0yOCAxMTo1Mzo0NCswMDowMCwsLCwsLEluZHVzdHJ5LCwsLCxVbnJlbGVhc2VkLCJBcGFjaGUgMi4wCmh0dHBzOi8vaHVnZ2luZ2ZhY2UuY28vWnlwaHJhL1pvbm9zLXYwLjEtdHJhbnNmb3JtZXIiLCwsLCwsLCxaeXBocmEsLCwsWWVzCkhBTVNURVIgVkxNLFJvYm90aWNzLFJvYm90aWMgbWFuaXB1bGF0aW9uLCJOVklESUEsVW5pdmVyc2l0eSBvZiBXYXNoaW5ndG9uLFVuaXZlcnNpdHkgb2YgU291dGhlcm4gQ2FsaWZvcm5pYSIsIllpIExpLCBZdXF1YW4gRGVuZywgSmVzc2UgWmhhbmcsIEpvZWwgSmFuZywgTWFyaXVzIE1lbW1lbCwgUmF5bW9uZCBZdSwgQ2FlbGFuIFJlZWQgR2FycmV0dCwgRmFiaW8gUmFtb3MsIERpZXRlciBGb3gsIEFucWkgTGksIEFiaGlzaGVrIEd1cHRhLCBBbmtpdCBHb3lhbCIsMjAyNS0wMi0wOCxIQU1TVEVSOiBIaWVyYXJjaGljYWwgQWN0aW9uIE1vZGVscyBGb3IgT3Blbi1Xb3JsZCBSb2JvdCBNYW5pcHVsYXRpb24sImh0dHBzOi8vYXJ4aXYub3JnL2Ficy8yNTAyLjA1NDg1Cmh0dHBzOi8vaGFtc3Rlci1yb2JvdC5naXRodWIuaW8vCmh0dHBzOi8vZ2l0aHViLmNvbS9saXlpMTQvSEFNU1RFUl9iZXRhCmh0dHBzOi8vaHVnZ2luZ2ZhY2UuY28veWlsaTE4L0hhbXN0ZXJfZGV2IiwxMDQuMCwsLDEzNDkzOTE2NzM2LjAsImh0dHBzOi8vaHVnZ2luZ2ZhY2UuY28veWlsaTE4L0hhbXN0ZXJfZGV2ClZMTTogIFZJTEEgMS41LTEzYiwgMTM0OTM5MTY3MzYgcGFyYW1ldGVycwpwb2xpY3k6IGVpdGhlciBSVlQtMiBvciAzRC1EQQoKdGhpcyByZWNvcmQgaXMgZm9yIHRoZSBIQU1TVEVSIFZMTSwgc28gdGhlIHBvbGljeSBpcyBub3QgaW5jbHVkZWQKCgoiLDIuNDA4MTQwOGUrMjEsMi4zMDAzMTM2ZSsyMSBGTE9QIFtiYXNlIG1vZGVsIGNvbXB1dGVdICsgMS4wNzgyNzJlMjAgRkxPUCBbZmltZXR1bmUgY29tcHV0ZV0gPSAyLjQwODE0MDhlKzIxIEZMT1AsLCwzMC4wLCJCLjEsIFZMTSBUcmFpbmluZyBEZXRhaWxzOiAiIldlIHRyYWluIG91ciBWTE0sIFZJTEExLjUtMTNCIExpbiBldCBhbC4gKDIwMjQpLCBvbiBhIG5vZGUgZXF1aXBwZWQgd2l0aCBlaWdodCBOVklESUEgQTEwMCBHUFVzLCBlYWNoIHV0aWxpemluZyBhcHByb3hpbWF0ZWx5IDY1IEdCIG9mIG1lbW9yeS4gVGhlIHRyYWluaW5nIHByb2Nlc3MgdGFrZXMgYWJvdXQgMzAgaG91cnMgdG8gY29tcGxldGUuIFdlIHVzZSBhbiBlZmZlY3RpdmUgYmF0Y2ggc2l6ZSBvZiAyNTYgYW5kIGEgbGVhcm5pbmcgcmF0ZSBvZiAxw5cxMOKIkjUuIER1cmluZyBmaW5lLXR1bmluZywgdGhlIGVudGlyZSBtb2RlbOKAlGluY2x1ZGluZyB0aGUgdmlzaW9uIGVuY29kZXLigJRpcyB1cGRhdGVkLiIiIixOVklESUEgQTEwMCBTWE00IDgwIEdCLCxDb25maWRlbnQsIkxhcmdlIGZvdW5kYXRpb24gbW9kZWxzIGhhdmUgc2hvd24gc3Ryb25nIG9wZW4td29ybGQgZ2VuZXJhbGl6YXRpb24gdG8gY29tcGxleCBwcm9ibGVtcyBpbiB2aXNpb24gYW5kIGxhbmd1YWdlLCBidXQgc2ltaWxhciBsZXZlbHMgb2YgZ2VuZXJhbGl6YXRpb24gaGF2ZSB5ZXQgdG8gYmUgYWNoaWV2ZWQgaW4gcm9ib3RpY3MuIE9uZSBmdW5kYW1lbnRhbCBjaGFsbGVuZ2UgaXMgdGhlIGxhY2sgb2Ygcm9ib3RpYyBkYXRhLCB3aGljaCBhcmUgdHlwaWNhbGx5IG9idGFpbmVkIHRocm91Z2ggZXhwZW5zaXZlIG9uLXJvYm90IG9wZXJhdGlvbi4gQSBwcm9taXNpbmcgcmVtZWR5IGlzIHRvIGxldmVyYWdlIGNoZWFwZXIsIG9mZi1kb21haW4gZGF0YSBzdWNoIGFzIGFjdGlvbi1mcmVlIHZpZGVvcywgaGFuZC1kcmF3biBza2V0Y2hlcyBvciBzaW11bGF0aW9uIGRhdGEuIEluIHRoaXMgd29yaywgd2UgcG9zaXQgdGhhdCBoaWVyYXJjaGljYWwgdmlzaW9uLWxhbmd1YWdlLWFjdGlvbiAoVkxBKSBtb2RlbHMgY2FuIGJlIG1vcmUgZWZmZWN0aXZlIGluIHV0aWxpemluZyBvZmYtZG9tYWluIGRhdGEgdGhhbiBzdGFuZGFyZCBtb25vbGl0aGljIFZMQSBtb2RlbHMgdGhhdCBkaXJlY3RseSBmaW5ldHVuZSB2aXNpb24tbGFuZ3VhZ2UgbW9kZWxzIChWTE1zKSB0byBwcmVkaWN0IGFjdGlvbnMuIEluIHBhcnRpY3VsYXIsIHdlIHN0dWR5IGEgY2xhc3Mgb2YgaGllcmFyY2hpY2FsIFZMQSBtb2RlbHMsIHdoZXJlIHRoZSBoaWdoLWxldmVsIFZMTSBpcyBmaW5ldHVuZWQgdG8gcHJvZHVjZSBhIGNvYXJzZSAyRCBwYXRoIGluZGljYXRpbmcgdGhlIGRlc2lyZWQgcm9ib3QgZW5kLWVmZmVjdG9yIHRyYWplY3RvcnkgZ2l2ZW4gYW4gUkdCIGltYWdlIGFuZCBhIHRhc2sgZGVzY3JpcHRpb24uIFRoZSBpbnRlcm1lZGlhdGUgMkQgcGF0aCBwcmVkaWN0aW9uIGlzIHRoZW4gc2VydmVkIGFzIGd1aWRhbmNlIHRvIHRoZSBsb3ctbGV2ZWwsIDNELWF3YXJlIGNvbnRyb2wgcG9saWN5IGNhcGFibGUgb2YgcHJlY2lzZSBtYW5pcHVsYXRpb24uIERvaW5nIHNvIGFsbGV2aWF0ZXMgdGhlIGhpZ2gtbGV2ZWwgVkxNIGZyb20gZmluZS1ncmFpbmVkIGFjdGlvbiBwcmVkaWN0aW9uLCB3aGlsZSByZWR1Y2luZyB0aGUgbG93LWxldmVsIHBvbGljeSdzIGJ1cmRlbiBvbiBjb21wbGV4IHRhc2stbGV2ZWwgcmVhc29uaW5nLiBXZSBzaG93IHRoYXQsIHdpdGggdGhlIGhpZXJhcmNoaWNhbCBkZXNpZ24sIHRoZSBoaWdoLWxldmVsIFZMTSBjYW4gdHJhbnNmZXIgYWNyb3NzIHNpZ25pZmljYW50IGRvbWFpbiBnYXBzIGJldHdlZW4gdGhlIG9mZi1kb21haW4gZmluZXR1bmluZyBkYXRhIGFuZCByZWFsLXJvYm90IHRlc3Rpbmcgc2NlbmFyaW9zLCBpbmNsdWRpbmcgZGlmZmVyZW5jZXMgb24gZW1ib2RpbWVudHMsIGR5bmFtaWNzLCB2aXN1YWwgYXBwZWFyYW5jZXMgYW5kIHRhc2sgc2VtYW50aWNzLCBldGMuIEluIHRoZSByZWFsLXJvYm90IGV4cGVyaW1lbnRzLCB3ZSBvYnNlcnZlIGFuIGF2ZXJhZ2Ugb2YgMjAlIGltcHJvdmVtZW50IGluIHN1Y2Nlc3MgcmF0ZSBhY3Jvc3Mgc2V2ZW4gZGlmZmVyZW50IGF4ZXMgb2YgZ2VuZXJhbGl6YXRpb24gb3ZlciBPcGVuVkxBLCByZXByZXNlbnRpbmcgYSA1MCUgcmVsYXRpdmUgZ2Fpbi4gVmlzdWFsIHJlc3VsdHMsIGNvZGUsIGFuZCBkYXRhc2V0IGFyZSBwcm92aWRlZCBhdDogdGhpcyBodHRwcyBVUkwiLCwsT3BlbiB3ZWlnaHRzIChub24tY29tbWVyY2lhbCksIlVuaXRlZCBTdGF0ZXMgb2YgQW1lcmljYSxVbml0ZWQgU3RhdGVzIG9mIEFtZXJpY2EsVW5pdGVkIFN0YXRlcyBvZiBBbWVyaWNhIixWSUxBMS41LTEzQiwxLjA3ODI3MmUrMjAsIkIuMSwgVkxNIFRyYWluaW5nIERldGFpbHM6ICIiV2UgdHJhaW4gb3VyIFZMTSwgVklMQTEuNS0xM0IgTGluIGV0IGFsLiAoMjAyNCksIG9uIGEgbm9kZSBlcXVpcHBlZCB3aXRoIGVpZ2h0IE5WSURJQSBBMTAwIEdQVXMsIGVhY2ggdXRpbGl6aW5nIGFwcHJveGltYXRlbHkgNjUgR0Igb2YgbWVtb3J5LiBUaGUgdHJhaW5pbmcgcHJvY2VzcyB0YWtlcyBhYm91dCAzMCBob3VycyB0byBjb21wbGV0ZS4gV2UgdXNlIGFuIGVmZmVjdGl2ZSBiYXRjaCBzaXplIG9mIDI1NiBhbmQgYSBsZWFybmluZyByYXRlIG9mIDHDlzEw4oiSNS4gRHVyaW5nIGZpbmUtdHVuaW5nLCB0aGUgZW50aXJlIG1vZGVs4oCUaW5jbHVkaW5nIHRoZSB2aXNpb24gZW5jb2RlcuKAlGlzIHVwZGF0ZWQuIiIKNjVHQi9HUFUsIDggR1BVIC0+IEExMDAgU1hNNCA4MCBHQgoKaHR0cHM6Ly9odWdnaW5nZmFjZS5jby9FZmZpY2llbnQtTGFyZ2UtTW9kZWwvVklMQTEuNS0xM2IvYmxvYi9tYWluL2NvbmZpZy5qc29uCiIidG9yY2hfZHR5cGUiIjogIiJiZmxvYXQxNiIiIC0+IEJGMTYKCkFzc3VtZSAwLjQgdXRpbGl6YXRpb24gKE5WSURJQSBpbi1ob3VzZSkKCkExMDAgU1hNNCA4MCBHQjogQkYxNiBwZXJmb3JtYW5jZSA9IDMxMjAwMDAwMDAwMDAwMCBGTE9QL3MgPSAzLjEyZTE0IEZMT1Avcy9HUFUKKDAuNCAqIDMuMTJlMTQgRkxPUC9zL0dQVSkgKiAoMzYwMCBzLzEgaHIpICogOCBHUFUgKiAzMCBoID0gMS4wNzgyNzJlMjAgRkxPUCAiLDguMCwsMjAyNi0wNS0yNSAxMjozMzowMCswMDowMCwsLCwyNTYuMCwiQi4xLCBWTE0gVHJhaW5pbmcgRGV0YWlsczogIiJXZSB1c2UgYW4gZWZmZWN0aXZlIGJhdGNoIHNpemUgb2YgMjU2Li4uIiIiLCJJbmR1c3RyeSxBY2FkZW1pYSxBY2FkZW1pYSIsLCwsLFVucmVsZWFzZWQsImh0dHBzOi8vZ2l0aHViLmNvbS9saXlpMTQvSEFNU1RFUl9iZXRhCltubyBjbGVhciBsaWNlbnNlXSIsLCwsQkYxNiwsNjI4NC4wMzk3MDI3MTEyMzIsSGFyZHdhcmUsLCwsLFllcwpHb2t1LThCLCJWaWRlbyxWaXNpb24iLCJWaWRlbyBnZW5lcmF0aW9uLEltYWdlIGdlbmVyYXRpb24sVGV4dC10by12aWRlbyIsIlRoZSBVbml2ZXJzaXR5IG9mIEhvbmcgS29uZyxCeXRlRGFuY2UiLCJTaG91ZmEgQ2hlbiwgQ2hvbmdqaWFuIEdlLCBZdXFpIFpoYW5nLCBZaWRhIFpoYW5nLCBGZW5nZGEgWmh1LCBIYW8gWWFuZywgSG9uZ3hpYW5nIEhhbywgSHVpIFd1LCBaaGljaGFvIExhaSwgWWlmZWkgSHUsIFRpbmctQ2hlIExpbiwgU2hpbG9uZyBaaGFuZywgRnUgTGksIENodWFuIExpLCBYaW5nIFdhbmcsIFlhbmdodWEgUGVuZywgUGVpemUgU3VuLCBQaW5nIEx1bywgWWkgSmlhbmcsIFplaHVhbiBZdWFuLCBCaW5neXVlIFBlbmcsIFhpYW9iaW5nIExpdSIsMjAyNS0wMi0wNyxHb2t1OiBGbG93IEJhc2VkIFZpZGVvIEdlbmVyYXRpdmUgRm91bmRhdGlvbiBNb2RlbHMsaHR0cHM6Ly9hcnhpdi5vcmcvYWJzLzI1MDIuMDQ4OTZ2MSwsLCw4MDAwMDAwMDAwLjAsIiIiaW1wbGVtZW50ZWQgdGhyb3VnaCB0aGUgR29rdSBtb2RlbCBmYW1pbHksIHdoaWNoIGNvbXByaXNlcyBUcmFuc2Zvcm1lciBhcmNoaXRlY3R1cmVzIHdpdGggMkIgYW5kIDhCIHBhcmFtZXRlcnMuIiIiLCwsLCwsLCwsQ29uZmlkZW50LCJUaGlzIHBhcGVyIGludHJvZHVjZXMgR29rdSwgYSBzdGF0ZS1vZi10aGUtYXJ0IGZhbWlseSBvZiBqb2ludCBpbWFnZS1hbmQtdmlkZW8gZ2VuZXJhdGlvbiBtb2RlbHMgbGV2ZXJhZ2luZyByZWN0aWZpZWQgZmxvdyBUcmFuc2Zvcm1lcnMgdG8gYWNoaWV2ZSBpbmR1c3RyeS1sZWFkaW5nIHBlcmZvcm1hbmNlLiBXZSBkZXRhaWwgdGhlIGZvdW5kYXRpb25hbCBlbGVtZW50cyBlbmFibGluZyBoaWdoLXF1YWxpdHkgdmlzdWFsIGdlbmVyYXRpb24sIGluY2x1ZGluZyB0aGUgZGF0YSBjdXJhdGlvbiBwaXBlbGluZSwgbW9kZWwgYXJjaGl0ZWN0dXJlIGRlc2lnbiwgZmxvdyBmb3JtdWxhdGlvbiwgYW5kIGFkdmFuY2VkIGluZnJhc3RydWN0dXJlIGZvciBlZmZpY2llbnQgYW5kIHJvYnVzdCBsYXJnZS1zY2FsZSB0cmFpbmluZy4gVGhlIEdva3UgbW9kZWxzIGRlbW9uc3RyYXRlIHN1cGVyaW9yIHBlcmZvcm1hbmNlIGluIGJvdGggcXVhbGl0YXRpdmUgYW5kIHF1YW50aXRhdGl2ZSBldmFsdWF0aW9ucywgc2V0dGluZyBuZXcgYmVuY2htYXJrcyBhY3Jvc3MgbWFqb3IgdGFza3MuIFNwZWNpZmljYWxseSwgR29rdSBhY2hpZXZlcyAwLjc2IG9uIEdlbkV2YWwgYW5kIDgzLjY1IG9uIERQRy1CZW5jaCBmb3IgdGV4dC10by1pbWFnZSBnZW5lcmF0aW9uLCBhbmQgODQuODUgb24gVkJlbmNoIGZvciB0ZXh0LXRvLXZpZGVvIHRhc2tzLiBXZSBiZWxpZXZlIHRoYXQgdGhpcyB3b3JrIHByb3ZpZGVzIHZhbHVhYmxlIGluc2lnaHRzIGFuZCBwcmFjdGljYWwgYWR2YW5jZW1lbnRzIGZvciB0aGUgcmVzZWFyY2ggY29tbXVuaXR5IGluIGRldmVsb3Bpbmcgam9pbnQgaW1hZ2UtYW5kLXZpZGVvIGdlbmVyYXRpb24gbW9kZWxzLiIsLCwsIkhvbmcgS29uZyxDaGluYSIsLCwsLCwyMDI1LTExLTI4IDExOjUzOjQ0KzAwOjAwLCwsLCwsIkFjYWRlbWlhLEluZHVzdHJ5IiwsLCwsLCwsLCwsLCwsLCwsLApHb2t1KywiVmlkZW8sVmlzaW9uIiwiVmlkZW8gZ2VuZXJhdGlvbixJbWFnZS10by12aWRlbyxUZXh0LXRvLXZpZGVvIiwiVGhlIFVuaXZlcnNpdHkgb2YgSG9uZyBLb25nLEJ5dGVEYW5jZSIsIlNob3VmYSBDaGVuLCBDaG9uZ2ppYW4gR2UsIFl1cWkgWmhhbmcsIFlpZGEgWmhhbmcsIEZlbmdkYSBaaHUsIEhhbyBZYW5nLCBIb25neGlhbmcgSGFvLCBIdWkgV3UsIFpoaWNoYW8gTGFpLCBZaWZlaSBIdSwgVGluZy1DaGUgTGluLCBTaGlsb25nIFpoYW5nLCBGdSBMaSwgQ2h1YW4gTGksIFhpbmcgV2FuZywgWWFuZ2h1YSBQZW5nLCBQZWl6ZSBTdW4sIFBpbmcgTHVvLCBZaSBKaWFuZywgWmVodWFuIFl1YW4sIEJpbmd5dWUgUGVuZywgWGlhb2JpbmcgTGl1IiwyMDI1LTAyLTA3LFZpZGVvIEFkcyBGb3VuZGF0aW9uIE1vZGVscyxodHRwczovL3NhaXlhbi13b3JsZC5naXRodWIuaW8vZ29rdS8sLCwsLCwsLCwsLCwsLENvbmZpZGVudCwiR29rdSsgaXMgYSBuZXcgZmFtaWx5IG9mIHZpZGVvIGZvdW5kYXRpb24gbW9kZWxzIGJ1aWx0IG9uIHRvcCBvZiBHb2t1LCBzcGVjaWZpY2FsbHkgZGVzaWduZWQgdG8gb3B0aW1pemUgYWR2ZXJ0aXNpbmcgc2NlbmFyaW9zIGludm9sdmluZyBodW1hbnMgYW5kIHByb2R1Y3RzIHRvIG1heGltaXplIHBlcmZvcm1hbmNlLiBPdXIgbGF0ZXN0IHJlc2VhcmNoIGJyZWFrdGhyb3VnaHMgc2hvdyBob3cgeW91IGNhbiBjcmVhdGUgYWR2ZXJ0aXNpbmcgdmlkZW9zIGF0IDEwMCB0aW1lcyBsb3dlciBjb3N0LgoKR29rdSs6IENyZWF0ZSBNYXJrZXRpbmcgQXZhdGFyIGZyb20gVGV4dApHb2t1KyB0cmFuc2Zvcm1zIHRleHQgaW50byBoeXBlci1yZWFsaXN0aWMgaHVtYW4gdmlkZW9zLCBzaWduaWZpY2FudGx5IG91dHBlcmZvcm1pbmcgZXhpc3RpbmcgbWV0aG9kcy4gSW4gcGFydGljdWxhciwgaXQgY2FuIGdlbmVyYXRlIHZpZGVvcyBsb25nZXIgdGhhbiAyMCBzZWNvbmRzLCBmZWF0dXJpbmcgc3RhYmxlIGhhbmQgbW92ZW1lbnRzIGFuZCBoaWdobHkgZXhwcmVzc2l2ZSBmYWNpYWwgYW5kIGJvZHkgbW92ZW1lbnRzIG9mIGh1bWFuIHN1YmplY3RzLgoKR29rdSs6IFR1cm4gUHJvZHVjdCBJbWFnZSBUbyBWaWRlbyBDbGlwCkdva3UrIGNvbnZlcnRzIHlvdXIgcHJvZHVjdCBpbWFnZXMgaW50byBjYXB0aXZhdGluZyB2aWRlbyBjbGlwcywgZW5zdXJpbmcgZW5kLXRvLWVuZCBvcHRpbWl6YXRpb24uIFRoaXMgcHJvY2VzcyBlbmhhbmNlcyB0aGUgYXBwZWFsIGFuZCBlZmZlY3RpdmVuZXNzIG9mIHlvdXIgbWFya2V0aW5nIG1hdGVyaWFscy4KCkdva3UrOiBQcm9kdWN0IGFuZCBIdW1hbiBJbnRlcmFjdGlvbgpHb2t1KyBwcm9kdWNlcyByZWFsaXN0aWMgYW5kIGhpZ2hseSBlbmdhZ2luZyB2aWRlb3MgdGFpbG9yZWQgdG8gc2hvd2Nhc2Ugc3BlY2lmaWMgcHJvZHVjdHMuIFRoZXNlIHZpZGVvcyBlZmZlY3RpdmVseSBjYXB0dXJlIHRoZSBlc3NlbmNlIG9mIHRoZSBwcm9kdWN0cywgYm9vc3Rpbmcgdmlld2VyIGVuZ2FnZW1lbnQgYW5kIGludGVyZXN0LiIsLCwsIkhvbmcgS29uZyxDaGluYSIsLCwsLCwyMDI1LTExLTI4IDExOjUzOjQ0KzAwOjAwLCwsLCwsIkFjYWRlbWlhLEluZHVzdHJ5IiwsLCwsLCwsLCwsLCwsLCwsLApFdXJ1cy0yLTdCLVBSSU1FLE1hdGhlbWF0aWNzLCJNYXRoZW1hdGljYWwgcmVhc29uaW5nLENvZGUgZ2VuZXJhdGlvbiIsIlRzaW5naHVhIFVuaXZlcnNpdHksVW5pdmVyc2l0eSBvZiBJbGxpbm9pcyBVcmJhbmEtQ2hhbXBhaWduIChVSVVDKSxTaGFuZ2hhaSBBSSBMYWIsUGVraW5nIFVuaXZlcnNpdHksU2hhbmdoYWkgSmlhbyBUb25nIFVuaXZlcnNpdHksQ1VISyBTaGVuemhlbiBSZXNlYXJjaCBJbnN0aXR1dGUiLCJHYW5xdSBDdWksIExpZmFuIFl1YW4sIFplZmFuIFdhbmcsIEhhbmJpbiBXYW5nLCBXZW5kaSBMaSwgQmluZ3hpYW5nIEhlLCBZdWNoZW4gRmFuLCBUaWFueXUgWXUsIFFpeGluIFh1LCBXZWl6ZSBDaGVuLCBKaWFydWkgWXVhbiwgSHVheXUgQ2hlbiwgS2FpeWFuIFpoYW5nLCBYaW5ndGFpIEx2LCBTaHVvIFdhbmcsIFl1YW4gWWFvLCBYdSBIYW4sIEhhbyBQZW5nLCBZdSBDaGVuZywgWmhpeXVhbiBMaXUsIE1hb3NvbmcgU3VuLCBCb3dlbiBaaG91LCBOaW5nIERpbmciLDIwMjUtMDItMDMsUHJvY2VzcyBSZWluZm9yY2VtZW50IHRocm91Z2ggSW1wbGljaXQgUmV3YXJkcyxodHRwczovL2FyeGl2Lm9yZy9hYnMvMjUwMi4wMTQ1NiwzMzMuMCxTT1RBIGltcHJvdmVtZW50LCJUYWJsZSAyCgoiIkV1cnVzLTItN0ItUFJJTUUgZXhjZWxzIGF0IGNvbXBldGl0aW9uLWxldmVsIG1hdGhlbWF0aWNzIGJlbmNobWFya3MsIG91dHBlcmZvcm1pbmcgYWR2YW5jZWQgbWF0aCBtb2RlbHMgYW5kIGxhcmdlciBtb2RlbHMuIiIKCiIiRXVydXMtMi03Qi1QUklNRSBhY2hpZXZlcyAyNi43JQpwYXNzQDEgb24gQUlNRSAyMDI0LCBzdXJwYXNzaW5nIEdQVC00bywgTGxhbWEtMy4xLTcwQi1JbnN0cnVjdCwgYW5kIFF3ZW4yLjUtTWF0aC03Qi1JbnN0cnVjdCwgZGVtb25zdHJhdGluZyBpdHMgZXhjZWxsZW50IHJlYXNvbmluZyBhYmlsaXR5LiIiIiw3MDAwMDAwMDAwLjAsLCwsODMwMDAwLCIiIldlIGZpbmFsbHkgb2J0YWluIDIzMEsgU0ZUIGRhdGEgYW5kIHRoZSBhdmVyYWdlIHJlc3BvbnNlIGxlbmd0aCBpcyAxMzkwIHRva2Vucy4iIgpEb2VzIG5vdCBpbmNsdWRlIHRoZSBSTCBmaW5ldHVuaW5nIGRhdGEiLCwsLCxTcGVjdWxhdGl2ZSwiRGVuc2UgcHJvY2VzcyByZXdhcmRzIGhhdmUgcHJvdmVuIGEgbW9yZSBlZmZlY3RpdmUgYWx0ZXJuYXRpdmUgdG8gdGhl</x:v>
      </x:c>
    </x:row>
    <x:row r="55" ht="18" customHeight="1">
      <x:c r="A55" s="17" t="n">
        <x:v>50</x:v>
      </x:c>
      <x:c r="B55" s="17" t="n">
        <x:v>309</x:v>
      </x:c>
      <x:c r="C55" s="94" t="str">
        <x:v>IHNwYXJzZSBvdXRjb21lLWxldmVsIHJld2FyZHMgaW4gdGhlIGluZmVyZW5jZS10aW1lIHNjYWxpbmcgb2YgbGFyZ2UgbGFuZ3VhZ2UgbW9kZWxzIChMTE1zKSwgcGFydGljdWxhcmx5IGluIHRhc2tzIHJlcXVpcmluZyBjb21wbGV4IG11bHRpLXN0ZXAgcmVhc29uaW5nLiBXaGlsZSBkZW5zZSByZXdhcmRzIGFsc28gb2ZmZXIgYW4gYXBwZWFsaW5nIGNob2ljZSBmb3IgdGhlIHJlaW5mb3JjZW1lbnQgbGVhcm5pbmcgKFJMKSBvZiBMTE1zIHNpbmNlIHRoZWlyIGZpbmUtZ3JhaW5lZCByZXdhcmRzIGhhdmUgdGhlIHBvdGVudGlhbCB0byBhZGRyZXNzIHNvbWUgaW5oZXJlbnQgaXNzdWVzIG9mIG91dGNvbWUgcmV3YXJkcywgc3VjaCBhcyB0cmFpbmluZyBlZmZpY2llbmN5IGFuZCBjcmVkaXQgYXNzaWdubWVudCwgdGhpcyBwb3RlbnRpYWwgcmVtYWlucyBsYXJnZWx5IHVucmVhbGl6ZWQuIFRoaXMgY2FuIGJlIHByaW1hcmlseSBhdHRyaWJ1dGVkIHRvIHRoZSBjaGFsbGVuZ2VzIG9mIHRyYWluaW5nIHByb2Nlc3MgcmV3YXJkIG1vZGVscyAoUFJNcykgb25saW5lLCB3aGVyZSBjb2xsZWN0aW5nIGhpZ2gtcXVhbGl0eSBwcm9jZXNzIGxhYmVscyBpcyBwcm9oaWJpdGl2ZWx5IGV4cGVuc2l2ZSwgbWFraW5nIHRoZW0gcGFydGljdWxhcmx5IHZ1bG5lcmFibGUgdG8gcmV3YXJkIGhhY2tpbmcuIFRvIGFkZHJlc3MgdGhlc2UgY2hhbGxlbmdlcywgd2UgcHJvcG9zZSBQUklNRSAoUHJvY2VzcyBSZWluZm9yY2VtZW50IHRocm91Z2ggSU1wbGljaXQgckV3YXJkcyksIHdoaWNoIGVuYWJsZXMgb25saW5lIFBSTSB1cGRhdGVzIHVzaW5nIG9ubHkgcG9saWN5IHJvbGxvdXRzIGFuZCBvdXRjb21lIGxhYmVscyB0aHJvdWdoIGltcGxpY3QgcHJvY2VzcyByZXdhcmRzLiBQUklNRSBjb21iaW5lcyB3ZWxsIHdpdGggdmFyaW91cyBhZHZhbnRhZ2UgZnVuY3Rpb25zIGFuZCBmb3Jnb2VzIHRoZSBkZWRpY2F0ZWQgcmV3YXJkIG1vZGVsIHRyYWluaW5nIHBoYXNlIHRoYXQgZXhpc3RpbmcgYXBwcm9hY2hlcyByZXF1aXJlLCBzdWJzdGFudGlhbGx5IHJlZHVjaW5nIHRoZSBkZXZlbG9wbWVudCBvdmVyaGVhZC4gV2UgZGVtb25zdHJhdGUgUFJJTUXigJlzIGVmZmVjdGl2ZW5lc3Mgb24gY29tcGV0aXRpb25hbCBtYXRoIGFuZCBjb2RpbmcuIFN0YXJ0aW5nIGZyb20gUXdlbjIuNS1NYXRoLTdCLUJhc2UsIFBSSU1FIGFjaGlldmVzIGEgMTUuMSUgYXZlcmFnZSBpbXByb3ZlbWVudCBhY3Jvc3Mgc2V2ZXJhbCBrZXkgcmVhc29uaW5nIGJlbmNobWFya3Mgb3ZlciB0aGUgU0ZUIG1vZGVsLiBOb3RhYmx5LCBvdXIgcmVzdWx0aW5nIG1vZGVsLCBFdXJ1cy0yLTdCLVBSSU1FLCBzdXJwYXNzZXMgUXdlbjIuNS1NYXRoLTdCLUluc3RydWN0IG9uIHNldmVuIHJlYXNvbmluZyBiZW5jaG1hcmtzIHdpdGggMTAlIG9mIGl0cyB0cmFpbmluZyBkYXRhLjEiLDMuMCwsT3BlbiB3ZWlnaHRzICh1bnJlc3RyaWN0ZWQpLCJDaGluYSxVbml0ZWQgU3RhdGVzIG9mIEFtZXJpY2EsQ2hpbmEsQ2hpbmEsQ2hpbmEsQ2hpbmEiLFF3ZW4yLjUtTWF0aC03Qi1CYXNlLCwsLCwyMDI2LTA1LTI1IDEyOjMzOjU0KzAwOjAwLCwsLCwsIkFjYWRlbWlhLEFjYWRlbWlhLEFjYWRlbWlhLEFjYWRlbWlhLEFjYWRlbWlhIiwsLCwsT3BlbiBzb3VyY2UsIkFwYWNoZSAyLjAKaHR0cHM6Ly9odWdnaW5nZmFjZS5jby9QUklNRS1STC9FdXJ1cy0yLTdCLVBSSU1FCgpBcGFjaGUgMi4wCmh0dHBzOi8vZ2l0aHViLmNvbS9QUklNRS1STC9QUklNRSIsLCwsQkYxNiwsLCxQUklNRS1STCwsLCxZZXMKUHJpdGh2aS1FTy0yLjAgNjAwTSxFYXJ0aCBzY2llbmNlLCwiSUJNIFJlc2VhcmNoLE5BU0EsVW5pdmVyc2l0eSBvZiBBbGFiYW1hLFVuaXZlcnNpdHkgb2YgSWNlbGFuZCxGb3JzY2h1bmdzemVudHJ1bSBKdWxpY2gsVmlyZ2luaWEgVGVjaCAoVmlyZ2luaWEgUG9seXRlY2huaWMgSW5zdGl0dXRlIGFuZCBTdGF0ZSBVbml2ZXJzaXR5KSxBcml6b25hIFN0YXRlIFVuaXZlcnNpdHksT3JlZ29uIFN0YXRlIFVuaXZlcnNpdHksQm9zdG9uIFVuaXZlcnNpdHksVW5pdmVyc2l0eSBvZiBDYWxpZm9ybmlhIChVQykgQmVya2VsZXksSnVsaWNoIFN1cGVyY29tcHV0aW5nIENlbnRlciIsIkRhbmllbGEgU3p3YXJjbWFuLCBTdWppdCBSb3ksIFBhb2xvIEZyYWNjYXJvLCDDnm9yc3RlaW5uIEVsw60gR8Otc2xhc29uLCBCZW5lZGlrdCBCbHVtZW5zdGllbCwgUmlua2kgR2hvc2FsLCBQZWRybyBIZW5yaXF1ZSBkZSBPbGl2ZWlyYSwgSm9hbyBMdWNhcyBkZSBTb3VzYSBBbG1laWRhLCBSb2NjbyBTZWRvbmEsIFlhbmdodWkgS2FuZywgU3JpamEgQ2hha3JhYm9ydHksIFNpemhlIFdhbmcsIENhcmxvcyBHb21lcywgQW5rdXIgS3VtYXIsIE15c2NvbiBUcnVvbmcsIERlbnlzIEdvZHdpbiwgSHl1bmhvIExlZSwgQ2hpYS1ZdSBIc3UsIEF0YSBBa2JhcmkgQXNhbmphbiwgQmVzYXJ0IE11amVjaSwgRGlzaGEgU2hpZGhhbSwgVHJldm9yIEtlZW5hbiwgUGF1bG8gQXJldmFsbywgV2Vud2VuIExpLCBIYW1lZCBBbGVtb2hhbW1hZCwgUG9udHVzIE9sb2Zzc29uLCBDaHJpc3RvcGhlciBIYWluLCBSb2JlcnQgS2VubmVkeSwgQmlhbmNhIFphZHJvem55LCBEYXZpZCBCZWxsLCBHYWJyaWVsZSBDYXZhbGxhcm8sIENhbXBiZWxsIFdhdHNvbiwgTWFuaWwgTWFza2V5LCBSYWh1bCBSYW1hY2hhbmRyYW4sIEp1YW4gQmVybmFiZSBNb3Jlbm8iLDIwMjUtMDItMDMsUHJpdGh2aS1FTy0yLjA6IEEgVmVyc2F0aWxlIE11bHRpLVRlbXBvcmFsIEZvdW5kYXRpb24gTW9kZWwgZm9yIEVhcnRoIE9ic2VydmF0aW9uIEFwcGxpY2F0aW9ucyxodHRwczovL2FyeGl2Lm9yZy9hYnMvMjQxMi4wMjczMiwsLCw2MDAwMDAwMDAuMCw2MDBNLDEuOTU0MzY4ZSsyMiwzMTIwMDAwMDAwMDAwMDAgRkxPUCAvIEdQVSAvIHNlYyBbYmYxNiBhc3N1bWVkXSAqIDU4MDAwIEdQVS1ob3VycyAqIDM2MDAgc2VjIC8gaG91ciAqIDAuMyBbYXNzdW1lZCB1dGlsaXphdGlvbl0gPSAxLjk1NDM2OGUrMjIgRkxPUCwsIiIiVHJhaW5lZCBvbiA0LjJNIGdsb2JhbCB0aW1lIHNlcmllcyBzYW1wbGVzIGZyb20gTkFTQeKAmXMgSGFybW9uaXplZCBMYW5kc2F0IGFuZApTZW50aW5lbC0yIGRhdGEgYXJjaGl2ZSBhdCAzMG0gcmVzb2x1dGlvbiIiCgoiIlRoZSBtb2RlbHMgd2VyZSB0cmFpbmVkIGZvciA0MDAgZXBvY2hzIiIiLCwiIiJ0aGUgNjAwTSBtb2RlbHMgd2VyZSBbdHJhaW5lZF0gb24gMjQwIEdQVXMgKHV0aWxpemluZyDiiLw1OC4wMDAgR1BVLWhvdXJzIGZvciB0aGUgZnVsbCB0cmFpbmluZykiIiIsTlZJRElBIEExMDAsLENvbmZpZGVudCwiVGhpcyB0ZWNobmljYWwgcmVwb3J0IHByZXNlbnRzIFByaXRodmktRU8tMi4wLCBhIG5ldyBnZW9zcGF0aWFsIGZvdW5kYXRpb24gbW9kZWwgdGhhdCBvZmZlcnMgc2lnbmlmaWNhbnQgaW1wcm92ZW1lbnRzIG92ZXIgaXRzIHByZWRlY2Vzc29yLCBQcml0aHZpLUVPLTEuMC4gVHJhaW5lZCBvbiA0LjJNIGdsb2JhbCB0aW1lIHNlcmllcyBzYW1wbGVzIGZyb20gTkFTQSdzIEhhcm1vbml6ZWQgTGFuZHNhdCBhbmQgU2VudGluZWwtMiBkYXRhIGFyY2hpdmUgYXQgMzBtIHJlc29sdXRpb24sIHRoZSBuZXcgMzAwTSBhbmQgNjAwTSBwYXJhbWV0ZXIgbW9kZWxzIGluY29ycG9yYXRlIHRlbXBvcmFsIGFuZCBsb2NhdGlvbiBlbWJlZGRpbmdzIGZvciBlbmhhbmNlZCBwZXJmb3JtYW5jZSBhY3Jvc3MgdmFyaW91cyBnZW9zcGF0aWFsIHRhc2tzLiBUaHJvdWdoIGV4dGVuc2l2ZSBiZW5jaG1hcmtpbmcgd2l0aCBHRU8tQmVuY2gsIHRoZSA2MDBNIHZlcnNpb24gb3V0cGVyZm9ybXMgdGhlIHByZXZpb3VzIFByaXRodmktRU8gbW9kZWwgYnkgOFwlIGFjcm9zcyBhIHJhbmdlIG9mIHRhc2tzLiBJdCBhbHNvIG91dHBlcmZvcm1zIHNpeCBvdGhlciBnZW9zcGF0aWFsIGZvdW5kYXRpb24gbW9kZWxzIHdoZW4gYmVuY2htYXJrZWQgb24gcmVtb3RlIHNlbnNpbmcgdGFza3MgZnJvbSBkaWZmZXJlbnQgZG9tYWlucyBhbmQgcmVzb2x1dGlvbnMgKGkuZS4gZnJvbSAwLjFtIHRvIDE1bSkuIFRoZSByZXN1bHRzIGRlbW9uc3RyYXRlIHRoZSB2ZXJzYXRpbGl0eSBvZiB0aGUgbW9kZWwgaW4gYm90aCBjbGFzc2ljYWwgZWFydGggb2JzZXJ2YXRpb24gYW5kIGhpZ2gtcmVzb2x1dGlvbiBhcHBsaWNhdGlvbnMuIEVhcmx5IGludm9sdmVtZW50IG9mIGVuZC11c2VycyBhbmQgc3ViamVjdCBtYXR0ZXIgZXhwZXJ0cyAoU01FcykgYXJlIGFtb25nIHRoZSBrZXkgZmFjdG9ycyB0aGF0IGNvbnRyaWJ1dGVkIHRvIHRoZSBwcm9qZWN0J3Mgc3VjY2Vzcy4gSW4gcGFydGljdWxhciwgU01FIGludm9sdmVtZW50IGFsbG93ZWQgZm9yIGNvbnN0YW50IGZlZWRiYWNrIG9uIG1vZGVsIGFuZCBkYXRhc2V0IGRlc2lnbiwgYXMgd2VsbCBhcyBzdWNjZXNzZnVsIGN1c3RvbWl6YXRpb24gZm9yIGRpdmVyc2UgU01FLWxlZCBhcHBsaWNhdGlvbnMgaW4gZGlzYXN0ZXIgcmVzcG9uc2UsIGxhbmQgdXNlIGFuZCBjcm9wIG1hcHBpbmcsIGFuZCBlY29zeXN0ZW0gZHluYW1pY3MgbW9uaXRvcmluZy4gUHJpdGh2aS1FTy0yLjAgaXMgYXZhaWxhYmxlIG9uIEh1Z2dpbmcgRmFjZSBhbmQgSUJNIHRlcnJhdG9yY2gsIHdpdGggYWRkaXRpb25hbCByZXNvdXJjZXMgb24gR2l0SHViLiBUaGUgcHJvamVjdCBleGVtcGxpZmllcyB0aGUgVHJ1c3RlZCBPcGVuIFNjaWVuY2UgYXBwcm9hY2ggZW1icmFjZWQgYnkgYWxsIGludm9sdmVkIG9yZ2FuaXphdGlvbnMuIiw0MDAuMCwsT3BlbiB3ZWlnaHRzICh1bnJlc3RyaWN0ZWQpLCJVbml0ZWQgU3RhdGVzIG9mIEFtZXJpY2EsVW5pdGVkIFN0YXRlcyBvZiBBbWVyaWNhLFVuaXRlZCBTdGF0ZXMgb2YgQW1lcmljYSxJY2VsYW5kLEdlcm1hbnksVW5pdGVkIFN0YXRlcyBvZiBBbWVyaWNhLFVuaXRlZCBTdGF0ZXMgb2YgQW1lcmljYSxVbml0ZWQgU3RhdGVzIG9mIEFtZXJpY2EsVW5pdGVkIFN0YXRlcyBvZiBBbWVyaWNhLFVuaXRlZCBTdGF0ZXMgb2YgQW1lcmljYSxHZXJtYW55IiwsLCwyNDAuMCwsMjAyNS0xMS0yOCAxMTo1Mzo0NCswMDowMCwsLCwsLCJJbmR1c3RyeSxHb3Zlcm5tZW50LEFjYWRlbWlhLEFjYWRlbWlhLEdvdmVybm1lbnQsQWNhZGVtaWEsQWNhZGVtaWEsQWNhZGVtaWEsQWNhZGVtaWEsQWNhZGVtaWEsR292ZXJubWVudCIsLCwsNTgwMDAuMCwsIkFwYWNoZSAyLjAKCmh0dHBzOi8vaHVnZ2luZ2ZhY2UuY28vaWJtLW5hc2EtZ2Vvc3BhdGlhbC9Qcml0aHZpLUVPLTIuMC02MDBNIiwsLCwsLDE4ODU0Mi4xODM0OTIwMjIwNyxIYXJkd2FyZSxpYm0tbmFzYS1nZW9zcGF0aWFsLCwsLFllcwpQcml0aHZpLUVPLTIuMCAzMDBNLEVhcnRoIHNjaWVuY2UsLCJJQk0gUmVzZWFyY2gsTkFTQSxVbml2ZXJzaXR5IG9mIEFsYWJhbWEsVW5pdmVyc2l0eSBvZiBJY2VsYW5kLEZvcnNjaHVuZ3N6ZW50cnVtIEp1bGljaCxWaXJnaW5pYSBUZWNoIChWaXJnaW5pYSBQb2x5dGVjaG5pYyBJbnN0aXR1dGUgYW5kIFN0YXRlIFVuaXZlcnNpdHkpLEFyaXpvbmEgU3RhdGUgVW5pdmVyc2l0eSxPcmVnb24gU3RhdGUgVW5pdmVyc2l0eSxCb3N0b24gVW5pdmVyc2l0eSxVbml2ZXJzaXR5IG9mIENhbGlmb3JuaWEgKFVDKSBCZXJrZWxleSxKdWxpY2ggU3VwZXJjb21wdXRpbmcgQ2VudGVyIiwiRGFuaWVsYSBTendhcmNtYW4sIFN1aml0IFJveSwgUGFvbG8gRnJhY2Nhcm8sIMOeb3JzdGVpbm4gRWzDrSBHw61zbGFzb24sIEJlbmVkaWt0IEJsdW1lbnN0aWVsLCBSaW5raSBHaG9zYWwsIFBlZHJvIEhlbnJpcXVlIGRlIE9saXZlaXJhLCBKb2FvIEx1Y2FzIGRlIFNvdXNhIEFsbWVpZGEsIFJvY2NvIFNlZG9uYSwgWWFuZ2h1aSBLYW5nLCBTcmlqYSBDaGFrcmFib3J0eSwgU2l6aGUgV2FuZywgQ2FybG9zIEdvbWVzLCBBbmt1ciBLdW1hciwgTXlzY29uIFRydW9uZywgRGVueXMgR29kd2luLCBIeXVuaG8gTGVlLCBDaGlhLVl1IEhzdSwgQXRhIEFrYmFyaSBBc2FuamFuLCBCZXNhcnQgTXVqZWNpLCBEaXNoYSBTaGlkaGFtLCBUcmV2b3IgS2VlbmFuLCBQYXVsbyBBcmV2YWxvLCBXZW53ZW4gTGksIEhhbWVkIEFsZW1vaGFtbWFkLCBQb250dXMgT2xvZnNzb24sIENocmlzdG9waGVyIEhhaW4sIFJvYmVydCBLZW5uZWR5LCBCaWFuY2EgWmFkcm96bnksIERhdmlkIEJlbGwsIEdhYnJpZWxlIENhdmFsbGFybywgQ2FtcGJlbGwgV2F0c29uLCBNYW5pbCBNYXNrZXksIFJhaHVsIFJhbWFjaGFuZHJhbiwgSnVhbiBCZXJuYWJlIE1vcmVubyIsMjAyNS0wMi0wMyxQcml0aHZpLUVPLTIuMDogQSBWZXJzYXRpbGUgTXVsdGktVGVtcG9yYWwgRm91bmRhdGlvbiBNb2RlbCBmb3IgRWFydGggT2JzZXJ2YXRpb24gQXBwbGljYXRpb25zLGh0dHBzOi8vYXJ4aXYub3JnL2Ficy8yNDEyLjAyNzMyLCwsLDMwMDAwMDAwMC4wLDMwME0sNy4wNzYxNmUrMjEsMzEyMDAwMDAwMDAwMDAwIEZMT1AgLyBHUFUgLyBzZWMgW2JmMTYgYXNzdW1lZF0gKiAyMTAwMCBHUFUtaG91cnMgKiAzNjAwIHNlYyAvIGhvdXIgKiAwLjMgW2Fzc3VtZWQgdXRpbGl6YXRpb25dID0gNy4wNzYxNmUrMjEgRkxPUCwsIiIiVHJhaW5lZCBvbiA0LjJNIGdsb2JhbCB0aW1lIHNlcmllcyBzYW1wbGVzIGZyb20gTkFTQeKAmXMgSGFybW9uaXplZCBMYW5kc2F0IGFuZApTZW50aW5lbC0yIGRhdGEgYXJjaGl2ZSBhdCAzMG0gcmVzb2x1dGlvbiIiCgoiIlRoZSBtb2RlbHMgd2VyZSB0cmFpbmVkIGZvciA0MDAgZXBvY2hzIiIiLCwiIiJ0aGUgMzAwTSBtb2RlbHMgd2VyZSB0cmFpbmVkIG9uIDgwIEdQVXMgKHV0aWxpemluZyDiiLwyMS4wMDAgR1BVLWhvdXJzIGZvciB0aGUgZnVsbCB0cmFpbmluZykiIiIsTlZJRElBIEExMDAsLENvbmZpZGVudCwiVGhpcyB0ZWNobmljYWwgcmVwb3J0IHByZXNlbnRzIFByaXRodmktRU8tMi4wLCBhIG5ldyBnZW9zcGF0aWFsIGZvdW5kYXRpb24gbW9kZWwgdGhhdCBvZmZlcnMgc2lnbmlmaWNhbnQgaW1wcm92ZW1lbnRzIG92ZXIgaXRzIHByZWRlY2Vzc29yLCBQcml0aHZpLUVPLTEuMC4gVHJhaW5lZCBvbiA0LjJNIGdsb2JhbCB0aW1lIHNlcmllcyBzYW1wbGVzIGZyb20gTkFTQSdzIEhhcm1vbml6ZWQgTGFuZHNhdCBhbmQgU2VudGluZWwtMiBkYXRhIGFyY2hpdmUgYXQgMzBtIHJlc29sdXRpb24sIHRoZSBuZXcgMzAwTSBhbmQgNjAwTSBwYXJhbWV0ZXIgbW9kZWxzIGluY29ycG9yYXRlIHRlbXBvcmFsIGFuZCBsb2NhdGlvbiBlbWJlZGRpbmdzIGZvciBlbmhhbmNlZCBwZXJmb3JtYW5jZSBhY3Jvc3MgdmFyaW91cyBnZW9zcGF0aWFsIHRhc2tzLiBUaHJvdWdoIGV4dGVuc2l2ZSBiZW5jaG1hcmtpbmcgd2l0aCBHRU8tQmVuY2gsIHRoZSA2MDBNIHZlcnNpb24gb3V0cGVyZm9ybXMgdGhlIHByZXZpb3VzIFByaXRodmktRU8gbW9kZWwgYnkgOFwlIGFjcm9zcyBhIHJhbmdlIG9mIHRhc2tzLiBJdCBhbHNvIG91dHBlcmZvcm1zIHNpeCBvdGhlciBnZW9zcGF0aWFsIGZvdW5kYXRpb24gbW9kZWxzIHdoZW4gYmVuY2htYXJrZWQgb24gcmVtb3RlIHNlbnNpbmcgdGFza3MgZnJvbSBkaWZmZXJlbnQgZG9tYWlucyBhbmQgcmVzb2x1dGlvbnMgKGkuZS4gZnJvbSAwLjFtIHRvIDE1bSkuIFRoZSByZXN1bHRzIGRlbW9uc3RyYXRlIHRoZSB2ZXJzYXRpbGl0eSBvZiB0aGUgbW9kZWwgaW4gYm90aCBjbGFzc2ljYWwgZWFydGggb2JzZXJ2YXRpb24gYW5kIGhpZ2gtcmVzb2x1dGlvbiBhcHBsaWNhdGlvbnMuIEVhcmx5IGludm9sdmVtZW50IG9mIGVuZC11c2VycyBhbmQgc3ViamVjdCBtYXR0ZXIgZXhwZXJ0cyAoU01FcykgYXJlIGFtb25nIHRoZSBrZXkgZmFjdG9ycyB0aGF0IGNvbnRyaWJ1dGVkIHRvIHRoZSBwcm9qZWN0J3Mgc3VjY2Vzcy4gSW4gcGFydGljdWxhciwgU01FIGludm9sdmVtZW50IGFsbG93ZWQgZm9yIGNvbnN0YW50IGZlZWRiYWNrIG9uIG1vZGVsIGFuZCBkYXRhc2V0IGRlc2lnbiwgYXMgd2VsbCBhcyBzdWNjZXNzZnVsIGN1c3RvbWl6YXRpb24gZm9yIGRpdmVyc2UgU01FLWxlZCBhcHBsaWNhdGlvbnMgaW4gZGlzYXN0ZXIgcmVzcG9uc2UsIGxhbmQgdXNlIGFuZCBjcm9wIG1hcHBpbmcsIGFuZCBlY29zeXN0ZW0gZHluYW1pY3MgbW9uaXRvcmluZy4gUHJpdGh2aS1FTy0yLjAgaXMgYXZhaWxhYmxlIG9uIEh1Z2dpbmcgRmFjZSBhbmQgSUJNIHRlcnJhdG9yY2gsIHdpdGggYWRkaXRpb25hbCByZXNvdXJjZXMgb24gR2l0SHViLiBUaGUgcHJvamVjdCBleGVtcGxpZmllcyB0aGUgVHJ1c3RlZCBPcGVuIFNjaWVuY2UgYXBwcm9hY2ggZW1icmFjZWQgYnkgYWxsIGludm9sdmVkIG9yZ2FuaXphdGlvbnMuIiw0MDAuMCwsT3BlbiB3ZWlnaHRzICh1bnJlc3RyaWN0ZWQpLCJVbml0ZWQgU3RhdGVzIG9mIEFtZXJpY2EsVW5pdGVkIFN0YXRlcyBvZiBBbWVyaWNhLFVuaXRlZCBTdGF0ZXMgb2YgQW1lcmljYSxJY2VsYW5kLEdlcm1hbnksVW5pdGVkIFN0YXRlcyBvZiBBbWVyaWNhLFVuaXRlZCBTdGF0ZXMgb2YgQW1lcmljYSxVbml0ZWQgU3RhdGVzIG9mIEFtZXJpY2EsVW5pdGVkIFN0YXRlcyBvZiBBbWVyaWNhLFVuaXRlZCBTdGF0ZXMgb2YgQW1lcmljYSxHZXJtYW55IiwsLCw4MC4wLCwyMDI1LTExLTI4IDExOjUzOjQ0KzAwOjAwLCwsLCwsIkluZHVzdHJ5LEdvdmVybm1lbnQsQWNhZGVtaWEsQWNhZGVtaWEsR292ZXJubWVudCxBY2FkZW1pYSxBY2FkZW1pYSxBY2FkZW1pYSxBY2FkZW1pYSxBY2FkZW1pYSxHb3Zlcm5tZW50IiwsLCwyMTAwMC4wLCwiQXBhY2hlIDIuMAoKaHR0cHM6Ly9odWdnaW5nZmFjZS5jby9pYm0tbmFzYS1nZW9zcGF0aWFsL1ByaXRodmktRU8tMi4wLTMwME0iLCwsLCwsNjI4NDcuMzk0NDk3MzQwNyxIYXJkd2FyZSxpYm0tbmFzYS1nZW9zcGF0aWFsLCwsLFllcwpFdXJ1cy0yLTdCLVBSSU1FLExhbmd1YWdlLCJNYXRoZW1hdGljYWwgcHJvYmxlbSBzb2x2aW5nLE1hdGhlbWF0aWNhbCByZWFzb25pbmcsTGFuZ3VhZ2UgbW9kZWxpbmcvZ2VuZXJhdGlvbiIsIlNoYW5naGFpIEFJIExhYixUc2luZ2h1YSBVbml2ZXJzaXR5LFVuaXZlcnNpdHkgb2YgSWxsaW5vaXMgVXJiYW5hLUNoYW1wYWlnbiAoVUlVQyksUGVraW5nIFVuaXZlcnNpdHksU2hhbmdoYWkgSmlhbyBUb25nIFVuaXZlcnNpdHksQ2hpbmVzZSBVbml2ZXJzaXR5IG9mIEhvbmcgS29uZyAoQ1VISykiLCJHYW5xdSBDdWksIExpZmFuIFl1YW4sIFplZmFuIFdhbmcsIEhhbmJpbiBXYW5nLCBZdWNoZW4gWmhhbmcsIEppYWNoZW5nIENoZW4sIFdlbmRpIExpLCBCaW5neGlhbmcgSGUsIFl1Y2hlbiBGYW4sIFRpYW55dSBZdSwgUWl4aW4gWHUsIFdlaXplIENoZW4sIEppYXJ1aSBZdWFuLCBIdWF5dSBDaGVuLCBLYWl5YW4gWmhhbmcsIFhpbmd0YWkgTHYsIFNodW8gV2FuZywgWXVhbiBZYW8sIFh1IEhhbiwgSGFvIFBlbmcsIFl1IENoZW5nLCBaaGl5dWFuIExpdSwgTWFvc29uZyBTdW4sIEJvd2VuIFpob3UsIE5pbmcgRGluZyIsMjAyNS0wMi0wMyxQcm9jZXNzIFJlaW5mb3JjZW1lbnQgdGhyb3VnaCBJbXBsaWNpdCBSZXdhcmRzLGh0dHBzOi8vYXJ4aXYub3JnL2Ficy8yNTAyLjAxNDU2LDMzMy4wLCwsNzAwMDAwMDAwMC4wLCw0LjAxOTE1OTA0ZSsyMCwiSGFyZHdhcmUtYmFzZWQgZXN0aW1hdGUgZnJvbSB0aGUgUkwgdHJhaW5pbmc6IDU5MiBzdGVwcyAoZnJvbSBUYWJsZSAxKSAqIDY4MHMvc3RlcCAoVGFibGUgMiwgUFJJTUUgcm93KSAqIDggKHRoZXkgdXNlZCBBODAwKSAqIDMxMiwwMDAsMDAwLDAwMCwwMDAgRkxPUFMgKiAwLjQgYXNzdW1lZCB1dGlsaXphdGlvbiA9IDQuMDE5MTU5MDRFMjAgRkxPUHMiLCwsLCxOVklESUEgQTgwMCBQQ0llIDgwIEdCLCJSZWluZm9yY2VtZW50IGxlYXJuaW5nLFN1cGVydmlzZWQgZmluZS10dW5pbmcgKFNGVCkiLExpa2VseSwiRGVuc2UgcHJvY2VzcyByZXdhcmRzIGhhdmUgcHJvdmVuIGEgbW9yZSBlZmZlY3RpdmUgYWx0ZXJuYXRpdmUgdG8gdGhlIHNwYXJzZSBvdXRjb21lLWxldmVsIHJld2FyZHMgaW4gdGhlIGluZmVyZW5jZS10aW1lIHNjYWxpbmcgb2YgbGFyZ2UgbGFuZ3VhZ2UgbW9kZWxzIChMTE1zKSwgcGFydGljdWxhcmx5IGluIHRhc2tzIHJlcXVpcmluZyBjb21wbGV4IG11bHRpLXN0ZXAgcmVhc29uaW5nLiBXaGlsZSBkZW5zZSByZXdhcmRzIGFsc28gb2ZmZXIgYW4gYXBwZWFsaW5nIGNob2ljZSBmb3IgdGhlIHJlaW5mb3JjZW1lbnQgbGVhcm5pbmcgKFJMKSBvZiBMTE1zIHNpbmNlIHRoZWlyIGZpbmUtZ3JhaW5lZCByZXdhcmRzIGhhdmUgdGhlIHBvdGVudGlhbCB0byBhZGRyZXNzIHNvbWUgaW5oZXJlbnQgaXNzdWVzIG9mIG91dGNvbWUgcmV3YXJkcywgc3VjaCBhcyB0cmFpbmluZyBlZmZpY2llbmN5IGFuZCBjcmVkaXQgYXNzaWdubWVudCwgdGhpcyBwb3RlbnRpYWwgcmVtYWlucyBsYXJnZWx5IHVucmVhbGl6ZWQuIFRoaXMgY2FuIGJlIHByaW1hcmlseSBhdHRyaWJ1dGVkIHRvIHRoZSBjaGFsbGVuZ2VzIG9mIHRyYWluaW5nIHByb2Nlc3MgcmV3YXJkIG1vZGVscyAoUFJNcykgb25saW5lLCB3aGVyZSBjb2xsZWN0aW5nIGhpZ2gtcXVhbGl0eSBwcm9jZXNzIGxhYmVscyBpcyBwcm9oaWJpdGl2ZWx5IGV4cGVuc2l2ZSwgbWFraW5nIHRoZW0gcGFydGljdWxhcmx5IHZ1bG5lcmFibGUgdG8gcmV3YXJkIGhhY2tpbmcuIFRvIGFkZHJlc3MgdGhlc2UgY2hhbGxlbmdlcywgd2UgcHJvcG9zZSBQUklNRSAoUHJvY2VzcyBSZWluZm9yY2VtZW50IHRocm91Z2ggSU1wbGljaXQgckV3YXJkcyksIHdoaWNoIGVuYWJsZXMgb25saW5lIFBSTSB1cGRhdGVzIHVzaW5nIG9ubHkgcG9saWN5IHJvbGxvdXRzIGFuZCBvdXRjb21lIGxhYmVscyB0aHJvdWdoIGltcGxpY3QgcHJvY2VzcyByZXdhcmRzLiBQUklNRSBjb21iaW5lcyB3ZWxsIHdpdGggdmFyaW91cyBhZHZhbnRhZ2UgZnVuY3Rpb25zIGFuZCBmb3Jnb2VzIHRoZSBkZWRpY2F0ZWQgcmV3YXJkIG1vZGVsIHRyYWluaW5nIHBocmFzZSB0aGF0IGV4aXN0aW5nIGFwcHJvYWNoZXMgcmVxdWlyZSwgc3Vic3RhbnRpYWxseSByZWR1Y2luZyB0aGUgZGV2ZWxvcG1lbnQgb3ZlcmhlYWQuIFdlIGRlbW9uc3RyYXRlIFBSSU1FJ3MgZWZmZWN0aXZlbmVzcyBvbiBjb21wZXRpdGlvbmFsIG1hdGggYW5kIGNvZGluZy4gU3RhcnRpbmcgZnJvbSBRd2VuMi41LU1hdGgtN0ItQmFzZSwgUFJJTUUgYWNoaWV2ZXMgYSAxNS4xJSBhdmVyYWdlIGltcHJvdmVtZW50IGFjcm9zcyBzZXZlcmFsIGtleSByZWFzb25pbmcgYmVuY2htYXJrcyBvdmVyIHRoZSBTRlQgbW9kZWwuIE5vdGFibHksIG91ciByZXN1bHRpbmcgbW9kZWwsIEV1cnVzLTItN0ItUFJJTUUsIHN1cnBhc3NlcyBRd2VuMi41LU1hdGgtN0ItSW5zdHJ1Y3Qgb24gc2V2ZW4gcmVhc29uaW5nIGJlbmNobWFya3Mgd2l0aCAxMCUgb2YgaXRzIHRyYWluaW5nIGRhdGEuIiwsLE9wZW4gd2VpZ2h0cyAocmVzdHJpY3RlZCB1c2UpLCJDaGluYSxDaGluYSxVbml0ZWQgU3RhdGVzIG9mIEFtZXJpY2EsQ2hpbmEsQ2hpbmEsSG9uZyBLb25nIixRd2VuMi41LU1hdGgtN0ItQmFzZSwxLjM0Mjc0ZSsxOCxGb3IgU0ZUOiA2ICogN2U5IHBhcmFtZXRlcnMgKiAzMTk3MDAwMDAgdG9rZW5zID0gMS4zNDI3NEUxOSBGTE9Qcyw4LjAsLDIwMjYtMDUtMjUgMTI6MzM6NTQrMDA6MDAsLCwsLCwiQWNhZGVtaWEsQWNhZGVtaWEsQWNhZGVtaWEsQWNhZGVtaWEsQWNhZGVtaWEsQWNhZGVtaWEiLCwsLCwsQXZhaWxhYmxlIGZyb20gaHR0cHM6Ly9odWdnaW5nZmFjZS5jby9QUklNRS1STC9FdXJ1cy0yLTdCLVBSSU1FIHdpdGggYW4gQXBhY2hlIDIuMCBsaWNlbnNlLCwsLCwsMzkyNy45NjIxNTYwODM3OTM2LCxQUklNRS1STCwsLCxZZXMKbzMtbWluaSxMYW5ndWFnZSwiTGFuZ3VhZ2UgbW9kZWxpbmcvZ2VuZXJhdGlvbixRdWVzdGlvbiBhbnN3ZXJpbmcsUXVhbnRpdGF0aXZlIHJlYXNvbmluZyxDb2RlIGdlbmVyYXRpb24iLE9wZW5BSSwiVHJhaW5pbmcKQnJpYW4gWmhhbmcsIEVyaWMgTWl0Y2hlbGwsIEhvbmd5dSBSZW4sIEtldmluIEx1LCBNYXggU2Nod2FyemVyLCBNaWNoZWxsZSBQb2tyYXNzLCBTaGVuZ2ppYSBaaGFvLCBUZWQgU2FuZGVycwoKRXZhbApBZGFtIEthbGFpLCBBbGV4IFRhY2hhcmQgUGFzc29zLCBCZW4gU29rb2xvd3NreSwgRWxhaW5lIFlhIExlLCBFcmlrIFJpdHRlciwgSGFvIFNoZW5nLCBIYW5zb24gV2FuZywgSWx5YSBLb3N0cmlrb3YsIEphbWVzIExlZSwgSm9oYW5uZXMgRmVyc3RhZCwgTWljaGFlbCBMYW1wZSwgUHJhc2hhbnRoIFJhZGhha3Jpc2huYW4sIFNlYW4gRml0emdlcmFsZCwgU2ViYXN0aWVuIEJ1YmVjaywgWWFubiBEdWJvaXMsIFl1IEJhaQoKRnJvbnRpZXIgRXZhbHMgJiBQcmVwYXJlZG5lc3MKQW5keSBBcHBsZWJhdW0sIEVsaXphYmV0aCBQcm9laGwsIEV2YW4gTWF5cywgSm9lbCBQYXJpc2gsIEtldmluIExpdSwgTGVvbiBNYWtzaW4sIExleXRvbiBIbywgTWlsZXMgV2FuZywgTWljaGVsZSBXYW5nLCBPbGl2aWEgV2F0a2lucywgUGF0cmljayBDaGFvLCBTYW11ZWwgTWlzZXJlbmRpbm8sIFRlamFsIFBhdHdhcmRoYW4KCkVuZ2luZWVyaW5nCkFkYW0gV2Fsa2VyLCBBa3NoYXkgTmF0aGFuLCBBbHlzc2EgSHVhbmcsIEFuZHkgV2FuZywgQW5raXQgR29oZWwsIEJlbiBFZ2dlcnMsIEJyaWFuIFl1LCBCcnlhbiBBc2hsZXksIENoZW5nZHUgSHVhbmcsIENocmlzdGlhbiBIb2FyZWF1LCBEYXZpbiBCb2dhbiwgRW1pbHkgU29rb2xvdmEsIEVyaWMgSG9yYWNlaywgRXJpYyBKaWFuZywgRmVsaXBlIFBldHJvc2tpIFN1Y2gsIEpvbmFoIENvaGVuLCBKb3NoIEdyb3NzLCBKdXN0aW4gQmVja2VyLCBLYW4gV3UsIEtldmluIFdoaW5uZXJ5LCBMYXJyeSBMdiwgTGVlIEJ5cm9uLCBNYW5vbGkgTGlvZGFraXMsIE1heCBKb2huc29uLCBNaWtlIFRycGNpYywgTXVyYXQgWWVzaWxkYWwsIFJhc211cyBSeWdhYXJkLCBSSiBNYXJzYW4sIFJvaGl0IFJhbWNoYW5kYW5pLCBSb2hhbiBLc2hpcnNhZ2FyLCBSb21hbiBIdWV0LCBTYXJhIENvbmxvbiwgU2h1YWlxaSAoVG9ueSkgWGlhLCBTaXl1YW4gRnUsIFNyaW5pdmFzIE5hcmF5YW5hbiwgU3VsbWFuIENob3VkaHJ5LCBUb21lciBLYWZ0YW4sIFRyZXZvciBDcmVlY2gKClNlYXJjaApBZGFtIEZyeSwgQWRhbSBQZXJlbG1hbiwgQnJhbmRvbiBXYW5nLCBDcmlzdGluYSBTY2hlYXUsIFBoaWxpcCBQcm9uaW4sIFN1bmRlZXAgVGlydW1hbGFyZWRkeSwgV2lsbCBFbGxzd29ydGgsIFpld2VpIENodQoKUHJvZHVjdApBbnRvbmlhIFdvb2Rmb3JkLCBCZXRoIEhvb3ZlciwgSmFrZSBCcmlsbCwgS2VsbHkgU3Rpcm1hbiwgTWlubmlhIEZlbmcsIE5lZWwgQWpqYXJhcHUsIE5pY2sgVHVybGV5LCBOaWt1bmogSGFuZGEsIE9saXZpZXIgR29kZW1lbnQKClNhZmV0eQpBbmRyZWEgVmFsbG9uZSwgQW5kcmV3IER1YmVyc3RlaW4sIEVuaXMgU2VydCwgRXJpYyBXYWxsYWNlLCBHcmFjZSBaaGFvLCBJcmluYSBLb2ZtYW4sIEppZXFpIFl1LCBKb2FxdWluIFF1aW5vbmVybyBDYW5kZWxhLCBNYWRlbGFpbmUgQm95ZCwgTWVobWV0IFlhdGJheiwgTWlrZSBNY0NsYXksIE1pbmd4dWFuIFdhbmcsIFNhYWNoaSBKYWluLCBTYW5kaGluaSBBZ2Fyd2FsLCBTYW0gVG9pemVyLCBTYW50aWFnbyBIZXJuw6FuZGV6LCBTdGV2ZSBNb3N0b3ZveSwgWW91bmcgQ2hhLCBUYW8gTGksIFl1bnl1biBXYW5nCgpFeHRlcm5hbCBSZWR0ZWFtaW5nCkxhbWEgQWhtYWQsIFRyb3kgUGV0ZXJzb24KCgpSZXNlYXJjaCBQcm9ncmFtIE1hbmFnZXJzCkNhcnB1cyBDaGFuZywgS3Jpc3RlbiBZaW5nCgpMZWFkZXJzaGlwCkFpZGFuIENsYXJrLCBEYW5lIFN0dWNrZXksIEplcnJ5IFR3b3JlaywgSmFrdWIgUGFjaG9ja2ksIEpvaGFubmVzIEhlaWRlY2tlLCBLZXZpbiBXZWlsLCBMaWFtIEZlZHVzLCBNYXJrIENoZW4sIFNhbSBBbHRtYW4sIFdvamNpZWNoIFphcmVtYmEiLDIwMjUtMDEtMzEsUHVzaGluZyB0aGUgZnJvbnRpZXIgb2YgY29zdC1lZmZlY3RpdmUgcmVhc29uaW5nLixodHRwczovL29wZW5haS5jb20vaW5kZXgvb3BlbmFpLW8zLW1pbmkvLCxTaWduaWZpY2FudCB1c2UsLCwiQ2FuJ3QgZ2V0IGFuIGV4YWN0IGVzdGltYXRlLCBidXQgd2Ugc3VzcGVjdCB0b3RhbCBwYXJhbWV0ZXIgY291bnQgYXJvdW5kIDYwQi0xMjBCLCBhY3RpdmUgcGFyYW1ldGVycyBhcm91bmQgMTBCLTMwQi4gCgpHaXZlbiB0aGVzZSBtb2RlbHMgYXJlIHNlcnZlZCBhdCAxNTAtMjAwIHRvay9zLCBhdCAkNC40MC9NdG9rIG91dHB1dCwgaW5mZXJlbmNlIGVjb25vbWljcyAoaHR0cHM6Ly9lcG9jaC5haS9ibG9nL2luZmVyZW5jZS1lY29ub21pY3Mtb2YtbGFuZ3VhZ2UtbW9kZWxzKSBzdWdnZXN0cyB0b3RhbCBwYXJhbWV0ZXIgY291bnQgYXJvdW5kIDYwLTEyMEIgcGFyYW1ldGVycywgd2l0aCBtaXh0dXJlLW9mLWV4cGVydHMgYWN0aXZlIHBhcmFtZXRlcnMgYXJvdW5kIDEwLTMwQi4gTW9FcyBtYWtlIGEgZ2l2ZW4gbW9kZWwgcm91Z2hseSBjb21wYXJhYmxlIHRvIGEgfjUwJSBzbWFsbGVyIGRlbnNlIG1vZGVsIChodHRwczovL2Vwb2NoLmFpL2dyYWRpZW50LXVwZGF0ZXMvbW9lLXZzLWRlbnNlLW1vZGVscy1pbmZlcmVuY2UpLCB3aGljaCBsaW5lcyB1cCBkZWNlbnRseSB3aXRoIE1hZ2lzdHJhbCBTbWFsbCBwcmljaW5nICgyNEIgZGVuc2UsIHNlcnZlZCBhdCBhIHNpbWlsYXIgc3BlZWQgZm9yIHRoZSBjaGVhcGVyICQxLjUwL010b2spLiAiLCwiV2UgY2Fu4oCZdCBtYWtlIGEgcHJlY2lzZSBlc3RpbWF0ZSwgYnV0IHNlZW1zIHVubGlrZWx5IHRvIGV4Y2VlZCAxMF4yNSBGTE9QLiBXZSB0aGluayBhY3RpdmUgcGFyYW1ldGVyIGNvdW50IGlzIDEwLTMwQi4gVGhpcyB3b3VsZCByZXF1aXJlID41NVQgdG9rZW5zIHRvIHJlYWNoIDEwXjI1IEZMT1AgYXQgdGhlIGxhcmdlIHNpemUsIGkuZS4gd2VsbCBiZXlvbmQgMTB4IG92ZXJ0cmFpbmluZyByZWxhdGl2ZSB0byBDaGluY2hpbGxhLiIsLCwsLCwsVW5rbm93biwiV2XigJlyZSByZWxlYXNpbmcgT3BlbkFJIG8zLW1pbmksIHRoZSBuZXdlc3QsIG1vc3QgY29zdC1lZmZpY2llbnQgbW9kZWwgaW4gb3VyIHJlYXNvbmluZyBzZXJpZXMsIGF2YWlsYWJsZSBpbiBib3RoIENoYXRHUFQgYW5kIHRoZSBBUEkgdG9kYXkuIFByZXZpZXdlZCBpbiBEZWNlbWJlciAyMDI04oGgLCB0aGlzIHBvd2VyZnVsIGFuZCBmYXN0IG1vZGVsIGFkdmFuY2VzIHRoZSBib3VuZGFyaWVzIG9mIHdoYXQgc21hbGwgbW9kZWxzIGNhbiBhY2hpZXZlLCBkZWxpdmVyaW5nIGV4Y2VwdGlvbmFsIFNURU0gY2FwYWJpbGl0aWVz4oCUd2l0aCBwYXJ0aWN1bGFyIHN0cmVuZ3RoIGluIHNjaWVuY2UsIG1hdGgsIGFuZCBjb2RpbmfigJRhbGwgd2hpbGUgbWFpbnRhaW5pbmcgdGhlIGxvdyBjb3N0IGFuZCByZWR1Y2VkIGxhdGVuY3kgb2YgT3BlbkFJIG8xLW1pbmkuCgpPcGVuQUkgbzMtbWluaSBpcyBvdXIgZmlyc3Qgc21hbGwgcmVhc29uaW5nIG1vZGVsIHRoYXQgc3VwcG9ydHMgaGlnaGx5IHJlcXVlc3RlZCBkZXZlbG9wZXIgZmVhdHVyZXMgaW5jbHVkaW5nIGZ1bmN0aW9uIGNhbGxpbmfigaAob3BlbnMgaW4gYSBuZXcgd2luZG93KSwgU3RydWN0dXJlZCBPdXRwdXRz4oGgKG9wZW5zIGluIGEgbmV3IHdpbmRvdyksIGFuZCBkZXZlbG9wZXIgbWVzc2FnZXPigaAob3BlbnMgaW4gYSBuZXcgd2luZG93KSwgbWFraW5nIGl0IHByb2R1Y3Rpb24tcmVhZHkgb3V0IG9mIHRoZSBnYXRlLiBMaWtlIE9wZW5BSSBvMS1taW5pIGFuZCBPcGVuQUkgbzEtcHJldmlldywgbzMtbWluaSB3aWxsIHN1cHBvcnQgc3RyZWFtaW5n4oGgKG9wZW5zIGluIGEgbmV3IHdpbmRvdykuIEFsc28sIGRldmVsb3BlcnMgY2FuIGNob29zZSBiZXR3ZWVuIHRocmVlIHJlYXNvbmluZyBlZmZvcnTigaAob3BlbnMgaW4gYSBuZXcgd2luZG93KSBvcHRpb25z4oCUbG93LCBtZWRpdW0sIGFuZCBoaWdo4oCUdG8gb3B0aW1pemUgZm9yIHRoZWlyIHNwZWNpZmljIHVzZSBjYXNlcy4gVGhpcyBmbGV4aWJpbGl0eSBhbGxvd3MgbzMtbWluaSB0byDigJx0aGluayBoYXJkZXLigJ0gd2hlbiB0YWNrbGluZyBjb21wbGV4IGNoYWxsZW5nZXMgb3IgcHJpb3JpdGl6ZSBzcGVlZCB3aGVuIGxhdGVuY3kgaXMgYSBjb25jZXJuLiBvMy1taW5pIGRvZXMgbm90IHN1cHBvcnQgdmlzaW9uIGNhcGFiaWxpdGllcywgc28gZGV2ZWxvcGVycyBzaG91bGQgY29udGludWUgdXNpbmcgT3BlbkFJIG8xIGZvciB2aXN1YWwgcmVhc29uaW5nIHRhc2tzLiBvMy1taW5pIGlzIHJvbGxpbmcgb3V0IGluIHRoZSBDaGF0IENvbXBsZXRpb25zIEFQSSwgQXNzaXN0YW50cyBBUEksIGFuZCBCYXRjaCBBUEkgc3RhcnRpbmcgdG9kYXkgdG8gc2VsZWN0IGRldmVsb3BlcnMgaW4gQVBJIHVzYWdlIHRpZXJzIDMtNeKBoCIsLCxBUEkgYWNjZXNzLFVuaXRlZCBTdGF0ZXMgb2YgQW1lcmljYSwsLCwsLDIwMjYtMDItMTAgMTk6NTg6MzIrMDA6MDAsLCwsLCxJbmR1c3RyeSwsLCwsVW5yZWxlYXNlZCwsVHJ1ZSwsLCwsLCwsLCwsTm8KczEtMzJCLExhbmd1YWdlLCJNYXRoZW1hdGljYWwgcmVhc29uaW5nLExhbmd1YWdlIG1vZGVsaW5nL2dlbmVyYXRpb24iLCJTdGFuZm9yZCBVbml2ZXJzaXR5LFVuaXZlcnNpdHkgb2YgV2FzaGluZ3RvbixBbGxlbiBJbnN0aXR1dGUgZm9yIEFJLENvbnRleHR1YWwgQUkiLCJOaWtsYXMgTXVlbm5pZ2hvZmYsIFppdG9uZyBZYW5nLCBXZWlqaWEgU2hpLCBYaWFuZyBMaXNhIExpLCBMaSBGZWktRmVpLCBIYW5uYW5laCBIYWppc2hpcnppLCBMdWtlIFpldHRsZW1veWVyLCBQZXJjeSBMaWFuZywgRW1tYW51ZWwgQ2FuZMOocywgVGF0c3Vub3JpIEhhc2hpbW90byIsMjAyNS0wMS0zMSxzMTogU2ltcGxlIHRlc3QtdGltZSBzY2FsaW5nLGh0dHBzOi8vYXJ4aXYub3JnL2Ficy8yNTAxLjE5MzkzLDEyMTkuMCwsLDMyMDAwMDAwMDAwLjAsLCwsLCIxMDAwIHNhbXBsZXMsIDQuN00gdG9rZW5zIHRvdGFsLiBGcm9tIGluaXRpYWwgY29sbGVjdGlvbiBvZiA1OUsgcXVlc3Rpb25zIiw3LjAsLE5WSURJQSBIMTAwIE5WTCwsQ29uZmlkZW50LCJUZXN0LXRpbWUgc2NhbGluZyBpcyBhIHByb21pc2luZyBuZXcgYXBwcm9hY2ggdG8gbGFuZ3VhZ2UgbW9kZWxpbmcgdGhhdCB1c2VzIGV4dHJhIHRlc3QtdGltZSBjb21wdXRlIHRvIGltcHJvdmUgcGVyZm9ybWFuY2UuIFJlY2VudGx5LCBPcGVuQUkncyBvMSBtb2RlbCBzaG93ZWQgdGhpcyBjYXBhYmlsaXR5IGJ1dCBkaWQgbm90IHB1YmxpY2x5IHNoYXJlIGl0cyBtZXRob2RvbG9neSwgbGVhZGluZyB0byBtYW55IHJlcGxpY2F0aW9uIGVmZm9ydHMuIFdlIHNlZWsgdGhlIHNpbXBsZXN0IGFwcHJvYWNoIHRvIGFjaGlldmUgdGVzdC10aW1lIHNjYWxpbmcgYW5kIHN0cm9uZyByZWFzb25pbmcgcGVyZm9ybWFuY2UuIEZpcnN0LCB3ZSBjdXJhdGUgYSBzbWFsbCBkYXRhc2V0IHMxSyBvZiAxLDAwMCBxdWVzdGlvbnMgcGFpcmVkIHdpdGggcmVhc29uaW5nIHRyYWNlcyByZWx5aW5nIG9uIHRocmVlIGNyaXRlcmlhIHdlIHZhbGlkYXRlIHRocm91Z2ggYWJsYXRpb25zOiBkaWZmaWN1bHR5LCBkaXZlcnNpdHksIGFuZCBxdWFsaXR5LiBTZWNvbmQsIHdlIGRldmVsb3AgYnVkZ2V0IGZvcmNpbmcgdG8gY29udHJvbCB0ZXN0LXRpbWUgY29tcHV0ZSBieSBmb3JjZWZ1bGx5IHRlcm1pbmF0aW5nIHRoZSBtb2RlbCdzIHRoaW5raW5nIHByb2Nlc3Mgb3IgbGVuZ3RoZW5pbmcgaXQgYnkgYXBwZW5kaW5nICIiV2FpdCIiIG11bHRpcGxlIHRpbWVzIHRvIHRoZSBtb2RlbCdzIGdlbmVyYXRpb24gd2hlbiBpdCB0cmllcyB0byBlbmQuIFRoaXMgY2FuIGxlYWQgdGhlIG1vZGVsIHRvIGRvdWJsZS1jaGVjayBpdHMgYW5zd2VyLCBvZnRlbiBmaXhpbmcgaW5jb3JyZWN0IHJlYXNvbmluZyBzdGVwcy4gQWZ0ZXIgc3VwZXJ2aXNlZCBmaW5ldHVuaW5nIHRoZSBRd2VuMi41LTMyQi1JbnN0cnVjdCBsYW5ndWFnZSBtb2RlbCBvbiBzMUsgYW5kIGVxdWlwcGluZyBpdCB3aXRoIGJ1ZGdldCBmb3JjaW5nLCBvdXIgbW9kZWwgczEtMzJCIGV4Y2VlZHMgbzEtcHJldmlldyBvbiBjb21wZXRpdGlvbiBtYXRoIHF1ZXN0aW9ucyBieSB1cCB0byAyNyUgKE1BVEggYW5kIEFJTUUyNCkuIEZ1cnRoZXIsIHNjYWxpbmcgczEtMzJCIHdpdGggYnVkZ2V0IGZvcmNpbmcgYWxsb3dzIGV4dHJhcG9sYXRpbmcgYmV5b25kIGl0cyBwZXJmb3JtYW5jZSB3aXRob3V0IHRlc3QtdGltZSBpbnRlcnZlbnRpb246IGZyb20gNTAlIHRvIDU3JSBvbiBBSU1FMjQuIE91ciBtb2RlbCwgZGF0YSwgYW5kIGNvZGUgYXJlIG9wZW4tc291cmNlIGF0IHRoaXMgaHR0cHMgVVJMIiw1LjAsLE9wZW4gd2VpZ2h0cyAodW5yZXN0cmljdGVkKSwiVW5pdGVkIFN0YXRlcyBvZiBBbWVyaWNhLFVuaXRlZCBTdGF0ZXMgb2YgQW1lcmljYSxVbml0ZWQgU3RhdGVzIG9mIEFtZXJpY2EsVW5pdGVkIFN0YXRlcyBvZiBBbWVyaWNhIixRd2VuMi41IEluc3RydWN0ICgzMkIpLDkwMjQwMDAwMDAwMC4wLCI0LjdNIHRva2VucyBmb3IgMzJCIG1vZGVsOiA0LjcgKiAzMjAwMCAqIDYgPSA5MDI0MDBNIEZMT1AsIG9yIDkwMjQwMDAwMDAwMCIsMTYuMCwsMjAyNi0wNS0yNSAxMjozMzo1NCswMDowMCwsLCwxNi4wLCwiQWNhZGVtaWEsQWNhZGVtaWEsUmVzZWFyY2ggY29sbGVjdGl2ZSxJbmR1c3RyeSIsLCwsLCwsLCwsLCwxMjU3MC4zMTg2NzA2OTY2NDQsLCwsLCxZZXMKczEuMSxMYW5ndWFnZSwiTWF0aGVtYXRpY2FsIHJlYXNvbmluZyxMYW5ndWFnZSBtb2RlbGluZy9nZW5lcmF0aW9uIiwiU3RhbmZvcmQgVW5pdmVyc2l0eSxVbml2ZXJzaXR5IG9mIFdhc2hpbmd0b24sQWxsZW4gSW5zdGl0dXRlIGZvciBBSSxDb250ZXh0dWFsIEFJIiwiTmlrbGFzIE11ZW5uaWdob2ZmLCBaaXRvbmcgWWFuZywgV2VpamlhIFNoaSwgWGlhbmcgTGlzYSBMaSwgTGkgRmVpLUZlaSwgSGFubmFuZWggSGFqaXNoaXJ6aSwgTHVrZSBaZXR0bGVtb3llciwgUGVyY3kgTGlhbmcsIEVtbWFudWVsIENhbmTDqHMsIFRhdHN1bm9yaSBIYXNoaW1vdG8iLDIwMjUtMDEtMzEsczE6IFNpbXBsZSB0ZXN0LXRpbWUgc2NhbGluZyxodHRwczovL2FyeGl2Lm9yZy9hYnMvMjUwMS4xOTM5MywxMjE5LjAsLCwzMjAwMDAwMDAwMC4wLCwsLCwiMTAwMCBzYW1wbGVzLCA0LjdNIHRva2VucyB0b3RhbC4gRnJvbSBpbml0aWFsIGNvbGxlY3Rpb24gb2YgNTlLIHF1ZXN0aW9ucyIsNy4wLCxOVklESUEgSDEwMCBOVkwsLENvbmZpZGVudCwiVGVzdC10aW1lIHNjYWxpbmcgaXMgYSBwcm9taXNpbmcgbmV3IGFwcHJvYWNoIHRvIGxhbmd1YWdlIG1vZGVsaW5nIHRoYXQgdXNlcyBleHRyYSB0ZXN0LXRpbWUgY29tcHV0ZSB0byBpbXByb3ZlIHBlcmZvcm1hbmNlLiBSZWNlbnRseSwgT3BlbkFJJ3MgbzEgbW9kZWwgc2hvd2VkIHRoaXMgY2FwYWJpbGl0eSBidXQgZGlkIG5vdCBwdWJsaWNseSBzaGFyZSBpdHMgbWV0aG9kb2xvZ3ksIGxlYWRpbmcgdG8gbWFueSByZXBsaWNhdGlvbiBlZmZvcnRzLiBXZSBzZWVrIHRoZSBzaW1wbGVzdCBhcHByb2FjaCB0byBhY2hpZXZlIHRlc3QtdGltZSBzY2FsaW5nIGFuZCBzdHJvbmcgcmVhc29uaW5nIHBlcmZvcm1hbmNlLiBGaXJzdCwgd2UgY3VyYXRlIGEgc21hbGwgZGF0YXNldCBzMUsgb2YgMSwwMDAgcXVlc3Rpb25zIHBhaXJlZCB3aXRoIHJlYXNvbmluZyB0cmFjZXMgcmVseWluZyBvbiB0aHJlZSBjcml0ZXJpYSB3ZSB2YWxpZGF0ZSB0aHJvdWdoIGFibGF0aW9uczogZGlmZmljdWx0eSwgZGl2ZXJzaXR5LCBhbmQgcXVhbGl0eS4gU2Vjb25kLCB3ZSBkZXZlbG9wIGJ1ZGdldCBmb3JjaW5nIHRvIGNvbnRyb2wgdGVzdC10aW1lIGNvbXB1dGUgYnkgZm9yY2VmdWxseSB0ZXJtaW5hdGluZyB0aGUgbW9kZWwncyB0aGlua2luZyBwcm9jZXNzIG9yIGxlbmd0aGVuaW5nIGl0IGJ5IGFwcGVuZGluZyAiIldhaXQiIiBtdWx0aXBsZSB0aW1lcyB0byB0aGUgbW9kZWwncyBnZW5lcmF0aW9uIHdoZW4gaXQgdHJpZXMgdG8gZW5kLiBUaGlzIGNhbiBsZWFkIHRoZSBtb2RlbCB0byBkb3VibGUtY2hlY2sgaXRzIGFuc3dlciwgb2Z0ZW4gZml4aW5nIGluY29ycmVjdCByZWFzb25pbmcgc3RlcHMuIEFmdGVyIHN1cGVydmlzZWQgZmluZXR1bmluZyB0aGUgUXdlbjIuNS0zMkItSW5zdHJ1Y3QgbGFuZ3VhZ2UgbW9kZWwgb24gczFLIGFuZCBlcXVpcHBpbmcgaXQgd2l0aCBidWRnZXQgZm9yY2luZywgb3VyIG1vZGVsIHMxLTMyQiBleGNlZWRzIG8xLXByZXZpZXcgb24gY29tcGV0aXRpb24gbWF0aCBxdWVzdGlvbnMgYnkgdXAgdG8gMjclIChNQVRIIGFuZCBBSU1FMjQpLiBGdXJ0aGVyLCBzY2FsaW5nIHMxLTMyQiB3aXRoIGJ1ZGdldCBmb3JjaW5nIGFsbG93cyBleHRyYXBvbGF0aW5nIGJleW9uZCBpdHMgcGVyZm9ybWFuY2Ugd2l0aG91dCB0ZXN0LXRpbWUgaW50ZXJ2ZW50aW9uOiBmcm9tIDUwJSB0byA1NyUgb24gQUlNRTI0LiBPdXIgbW9kZWwsIGRhdGEsIGFuZCBjb2RlIGFyZSBvcGVuLXNvdXJjZSBhdCB0aGlzIGh0dHBzIFVSTCIsNS4wLCxPcGVuIHdlaWdodHMgKHVucmVzdHJpY3RlZCksIlVuaXRlZCBTdGF0ZXMgb2YgQW1lcmljYSxVbml0ZWQgU3RhdGVzIG9mIEFtZXJpY2EsVW5pdGVkIFN0YXRlcyBvZiBBbWVyaWNhLFVuaXRlZCBTdGF0ZXMgb2YgQW1lcmljYSIsUXdlbjIuNSBJbnN0cnVjdCAoMzJCKSw5MDI0MDAwMDAwMDAuMCwiNC43TSB0b2tlbnMgZm9yIDMyQiBtb2RlbDogNC43ICogMzIwMDAgKiA2ID0gOTAyNDAwTSBGTE9QLCBvciA5MDI0MDAwMDAwMDAuCgpGaW5lLXR1bmVkIG9uIHRoZSBzMUstMS4xIGRhdGFzZXQsIHdoaWNoIHVzZXMgdGhlIHNhbWUgbnVtYmVyIG9mIGRhdGFwb2ludHMgYXMgczEsIGJ1dCBnZW5lcmF0ZWQgdXNpbmcgRGVlcFNlZWsncyByMSByYXRoZXIgdGhhbiBHb29nbGUgR2VtaW5pIEZsYXNoIFRoaW5raW5nIChGbGFzaCAyLjAgcHJldmlldykuIiwxNi4wLCwyMDI2LTA1LTI1IDEyOjMzOjU0KzAwOjAwLCwsLDE2LjAsLCJBY2FkZW1pYSxBY2FkZW1pYSxSZXNlYXJjaCBjb2xsZWN0aXZlLEluZHVzdHJ5IiwsLCwsLCwsLCwsLDEyNTcwLjMxODY3MDY5NjY0NCwsLCwsLFllcwpNaXN0cmFsIFNtYWxsIDMsTGFuZ3VhZ2UsIkxhbmd1YWdlIG1vZGVsaW5nL2dlbmVyYXRpb24sUXVlc3Rpb24gYW5zd2VyaW5nLFF1YW50aXRhdGl2ZSByZWFzb25pbmcsQ29kZSBnZW5lcmF0aW9uLFRyYW5zbGF0aW9uIixNaXN0cmFsIEFJLCwyMDI1LTAxLTMwLCJNaXN0cmFsIFNtYWxsIDMsIGEgbGF0ZW5jeS1vcHRpbWl6ZWQgMjRCLXBhcmFtZXRlciBtb2RlbCByZWxlYXNlZCB1bmRlciB0aGUgQXBhY2hlIDIuMCBsaWNlbnNlLiIsaHR0cHM6Ly9taXN0cmFsLmFpL25ld3MvbWlzdHJhbC1zbWFsbC0zLywsLCwyNDAwMDAwMDAwMC4wLDI0QiwxLjE1MmUrMjQsNk5EID0gNio4VCB0b2tlbnMgKiAyNEIgcGFyYW1ldGVycyA9IDEuMTUyZSsyNCBGTE9QLDgwMDAwMDAwMDAwMDAsIjggdHJpbGxpb24gdG9rZW5zCgpTb3VyY2U6IGh0dHBzOi8vdmVudHVyZWJlYXQuY29tL2FpL21pc3RyYWwtc21hbGwtMy1icmluZ3Mtb3Blbi1zb3VyY2UtYWktdG8tdGhlLW1hc3Nlcy1zbWFsbGVyLWZhc3Rlci1hbmQtY2hlYXBlci8iLCwsLCxDb25maWRlbnQsIk1pc3RyYWwgU21hbGwgMyBpcyBjb21wZXRpdGl2ZSB3aXRoIGxhcmdlciBtb2RlbHMgc3VjaCBhcyBMbGFtYSAzLjMgNzBCIG9yIFF3ZW4gMzJCLCBhbmQgaXMgYW4gZXhjZWxsZW50IG9wZW4gcmVwbGFjZW1lbnQgZm9yIG9wYXF1ZSBwcm9wcmlldGFyeSBtb2RlbHMgbGlrZSBHUFQ0by1taW5pLiBNaXN0cmFsIFNtYWxsIDMgaXMgb24gcGFyIHdpdGggTGxhbWEgMy4zIDcwQiBpbnN0cnVjdCwgd2hpbGUgYmVpbmcgbW9yZSB0aGFuIDN4IGZhc3RlciBvbiB0aGUgc2FtZSBoYXJkd2FyZS4KCk1pc3RyYWwgU21hbGwgMyBpcyBhIHByZS10cmFpbmVkIGFuZCBpbnN0cnVjdGVkIG1vZGVsIGNhdGVyZWQgdG8gdGhlIOKAmDgwJeKAmSBvZiBnZW5lcmF0aXZlIEFJIHRhc2tz4oCUdGhvc2UgdGhhdCByZXF1aXJl</x:v>
      </x:c>
    </x:row>
    <x:row r="56" ht="18" customHeight="1">
      <x:c r="A56" s="17" t="n">
        <x:v>51</x:v>
      </x:c>
      <x:c r="B56" s="17" t="n">
        <x:v>309</x:v>
      </x:c>
      <x:c r="C56" s="94" t="str">
        <x:v>IHJvYnVzdCBsYW5ndWFnZSBhbmQgaW5zdHJ1Y3Rpb24gZm9sbG93aW5nIHBlcmZvcm1hbmNlLCB3aXRoIHZlcnkgbG93IGxhdGVuY3kuCgpXZSBkZXNpZ25lZCB0aGlzIG5ldyBtb2RlbCB0byBzYXR1cmF0ZSBwZXJmb3JtYW5jZSBhdCBhIHNpemUgc3VpdGFibGUgZm9yIGxvY2FsIGRlcGxveW1lbnQuIFBhcnRpY3VsYXJseSwgTWlzdHJhbCBTbWFsbCAzIGhhcyBmYXIgZmV3ZXIgbGF5ZXJzIHRoYW4gY29tcGV0aW5nIG1vZGVscywgc3Vic3RhbnRpYWxseSByZWR1Y2luZyB0aGUgdGltZSBwZXIgZm9yd2FyZCBwYXNzLiBBdCBvdmVyIDgxJSBhY2N1cmFjeSBvbiBNTUxVIGFuZCAxNTAgdG9rZW5zL3MgbGF0ZW5jeSwgTWlzdHJhbCBTbWFsbCBpcyBjdXJyZW50bHkgdGhlIG1vc3QgZWZmaWNpZW50IG1vZGVsIG9mIGl0cyBjYXRlZ29yeS4KCldl4oCZcmUgcmVsZWFzaW5nIGJvdGggYSBwcmV0cmFpbmVkIGFuZCBpbnN0cnVjdGlvbi10dW5lZCBjaGVja3BvaW50IHVuZGVyIEFwYWNoZSAyLjAuIFRoZSBjaGVja3BvaW50cyBjYW4gc2VydmUgYXMgYSBwb3dlcmZ1bCBiYXNlIGZvciBhY2NlbGVyYXRpbmcgcHJvZ3Jlc3MuIE5vdGUgdGhhdCBNaXN0cmFsIFNtYWxsIDMgaXMgbmVpdGhlciB0cmFpbmVkIHdpdGggUkwgbm9yIHN5bnRoZXRpYyBkYXRhLCBzbyBpcyBlYXJsaWVyIGluIHRoZSBtb2RlbCBwcm9kdWN0aW9uIHBpcGVsaW5lIHRoYW4gbW9kZWxzIGxpa2UgRGVlcHNlZWsgUjEgKGEgZ3JlYXQgYW5kIGNvbXBsZW1lbnRhcnkgcGllY2Ugb2Ygb3Blbi1zb3VyY2UgdGVjaG5vbG9neSEpLiBJdCBjYW4gc2VydmUgYXMgYSBncmVhdCBiYXNlIG1vZGVsIGZvciBidWlsZGluZyBhY2NydWVkIHJlYXNvbmluZyBjYXBhY2l0aWVzLiBXZSBsb29rIGZvcndhcmQgdG8gc2VlaW5nIGhvdyB0aGUgb3Blbi1zb3VyY2UgY29tbXVuaXR5IGFkb3B0cyBhbmQgY3VzdG9taXplcyBpdC4iLCwsT3BlbiB3ZWlnaHRzICh1bnJlc3RyaWN0ZWQpLEZyYW5jZSwsLCwsLDIwMjUtMTEtMjggMTE6NTM6NDQrMDA6MDAsLCwsLCxJbmR1c3RyeSwsLCwsVW5yZWxlYXNlZCwiQXBhY2hlIDIuMAoKaHR0cHM6Ly9odWdnaW5nZmFjZS5jby9taXN0cmFsYWkvTWlzdHJhbC1TbWFsbC0yNEItSW5zdHJ1Y3QtMjUwMSIsVHJ1ZSwsLCwsLE9wZXJhdGlvbiBjb3VudGluZyxtaXN0cmFsYWksLCwsWWVzClR1bHUgMyA0MDVCLExhbmd1YWdlLCJMYW5ndWFnZSBtb2RlbGluZy9nZW5lcmF0aW9uLFF1ZXN0aW9uIGFuc3dlcmluZyxRdWFudGl0YXRpdmUgcmVhc29uaW5nIiwiQWxsZW4gSW5zdGl0dXRlIGZvciBBSSxVbml2ZXJzaXR5IG9mIFdhc2hpbmd0b24iLCJOYXRoYW4gTGFtYmVydCwgSmFjb2IgTW9ycmlzb24sIFZhbGVudGluYSBQeWF0a2luLCBTaGVuZ3lpIEh1YW5nLCBIYW1pc2ggSXZpc29uLCBGYWV6ZSBCcmFobWFuLCBMZXN0ZXIgSmFtZXMgVi4gTWlyYW5kYSwgQWxpc2EgTGl1LCBOb3VoYSBEemlyaSwgU2hhbmUgTHl1LCBZdWxpbmcgR3UsIFNhdW15YSBNYWxpaywgVmljdG9yaWEgR3JhZiwgSmVuYSBELiBId2FuZywgSmlhbmdqaWFuZyBZYW5nLCBSb25hbiBMZSBCcmFzLCBPeXZpbmQgVGFmam9yZCwgQ2hyaXMgV2lsaGVsbSwgTHVjYSBTb2xkYWluaSwgTm9haCBBLiBTbWl0aCwgWWl6aG9uZyBXYW5nLCBQcmFkZWVwIERhc2lnaSwgSGFubmFuZWggSGFqaXNoaXJ6aSIsMjAyNS0wMS0zMCxUdWx1IDM6IFB1c2hpbmcgRnJvbnRpZXJzIGluIE9wZW4gTGFuZ3VhZ2UgTW9kZWwgUG9zdC1UcmFpbmluZywiaHR0cHM6Ly9hcnhpdi5vcmcvYWJzLzI0MTEuMTUxMjQKCmh0dHBzOi8vYWxsZW5haS5vcmcvYmxvZy90dWx1LTMtNDA1QiIsLCwsNDA1MDAwMDAwMDAwLjAsNDA1QiwsLCwsLCxOVklESUEgSDEwMCBTWE01IDgwR0IsLExpa2VseSwiTGFuZ3VhZ2UgbW9kZWwgcG9zdC10cmFpbmluZyBpcyBhcHBsaWVkIHRvIHJlZmluZSBiZWhhdmlvcnMgYW5kIHVubG9jayBuZXcgc2tpbGxzIGFjcm9zcyBhIHdpZGUgcmFuZ2Ugb2YgcmVjZW50IGxhbmd1YWdlIG1vZGVscywgYnV0IG9wZW4gcmVjaXBlcyBmb3IgYXBwbHlpbmcgdGhlc2UgdGVjaG5pcXVlcyBsYWcgYmVoaW5kIHByb3ByaWV0YXJ5IG9uZXMuIFRoZSB1bmRlcmx5aW5nIHRyYWluaW5nIGRhdGEgYW5kIHJlY2lwZXMgZm9yIHBvc3QtdHJhaW5pbmcgYXJlIHNpbXVsdGFuZW91c2x5IHRoZSBtb3N0IGltcG9ydGFudCBwaWVjZXMgb2YgdGhlIHB1enpsZSBhbmQgdGhlIHBvcnRpb24gd2l0aCB0aGUgbGVhc3QgdHJhbnNwYXJlbmN5LiBUbyBicmlkZ2UgdGhpcyBnYXAsIHdlIGludHJvZHVjZSBUdWx1IDMsIGEgZmFtaWx5IG9mIGZ1bGx5LW9wZW4gc3RhdGUtb2YtdGhlLWFydCBwb3N0LXRyYWluZWQgbW9kZWxzLCBhbG9uZ3NpZGUgaXRzIGRhdGEsIGNvZGUsIGFuZCB0cmFpbmluZyByZWNpcGVzLCBzZXJ2aW5nIGFzIGEgY29tcHJlaGVuc2l2ZSBndWlkZSBmb3IgbW9kZXJuIHBvc3QtdHJhaW5pbmcgdGVjaG5pcXVlcy4gVHVsdSAzLCB3aGljaCBidWlsZHMgb24gTGxhbWEgMy4xIGJhc2UgbW9kZWxzLCBhY2hpZXZlcyByZXN1bHRzIHN1cnBhc3NpbmcgdGhlIGluc3RydWN0IHZlcnNpb25zIG9mIExsYW1hIDMuMSwgUXdlbiAyLjUsIE1pc3RyYWwsIGFuZCBldmVuIGNsb3NlZCBtb2RlbHMgc3VjaCBhcyBHUFQtNG8tbWluaSBhbmQgQ2xhdWRlIDMuNS1IYWlrdS4gVGhlIHRyYWluaW5nIGFsZ29yaXRobXMgZm9yIG91ciBtb2RlbHMgaW5jbHVkZSBzdXBlcnZpc2VkIGZpbmV0dW5pbmcgKFNGVCksIERpcmVjdCBQcmVmZXJlbmNlIE9wdGltaXphdGlvbiAoRFBPKSwgYW5kIGEgbm92ZWwgbWV0aG9kIHdlIGNhbGwgUmVpbmZvcmNlbWVudCBMZWFybmluZyB3aXRoIFZlcmlmaWFibGUgUmV3YXJkcyAoUkxWUikuIFdpdGggVHVsdSAzLCB3ZSBpbnRyb2R1Y2UgYSBtdWx0aS10YXNrIGV2YWx1YXRpb24gc2NoZW1lIGZvciBwb3N0LXRyYWluaW5nIHJlY2lwZXMgd2l0aCBkZXZlbG9wbWVudCBhbmQgdW5zZWVuIGV2YWx1YXRpb25zLCBzdGFuZGFyZCBiZW5jaG1hcmsgaW1wbGVtZW50YXRpb25zLCBhbmQgc3Vic3RhbnRpYWwgZGVjb250YW1pbmF0aW9uIG9mIGV4aXN0aW5nIG9wZW4gZGF0YXNldHMgb24gc2FpZCBiZW5jaG1hcmtzLiBXZSBjb25jbHVkZSB3aXRoIGFuYWx5c2lzIGFuZCBkaXNjdXNzaW9uIG9mIHRyYWluaW5nIG1ldGhvZHMgdGhhdCBkaWQgbm90IHJlbGlhYmx5IGltcHJvdmUgcGVyZm9ybWFuY2UuCkluIGFkZGl0aW9uIHRvIHRoZSBUdWx1IDMgbW9kZWwgd2VpZ2h0cyBhbmQgZGVtbywgd2UgcmVsZWFzZSB0aGUgY29tcGxldGUgcmVjaXBlIC0tIGluY2x1ZGluZyBkYXRhc2V0cyBmb3IgZGl2ZXJzZSBjb3JlIHNraWxscywgYSByb2J1c3QgdG9vbGtpdCBmb3IgZGF0YSBjdXJhdGlvbiBhbmQgZXZhbHVhdGlvbiwgdGhlIHRyYWluaW5nIGNvZGUgYW5kIGluZnJhc3RydWN0dXJlLCBhbmQsIG1vc3QgaW1wb3J0YW50bHksIGEgZGV0YWlsZWQgcmVwb3J0IGZvciByZXByb2R1Y2luZyBhbmQgZnVydGhlciBhZGFwdGluZyB0aGUgVHVsdSAzIGFwcHJvYWNoIHRvIG1vcmUgZG9tYWlucy4iLCwsT3BlbiB3ZWlnaHRzIChyZXN0cmljdGVkIHVzZSksIlVuaXRlZCBTdGF0ZXMgb2YgQW1lcmljYSxVbml0ZWQgU3RhdGVzIG9mIEFtZXJpY2EiLExsYW1hIDMuMS00MDVCLDMuNzc0OTgwNGUrMjIsIlNGVCBhbmQgRFBPIGluZnJhc3RydWN0dXJlIHVzYWdlIGlzIHVua25vd24KUkxWUjogIiJ0aGUgZmluYWwgNDA1QiBSTCBydW4gdGFrZXMgNDYgaG91cnMgb24gMjU2IEdQVXMiIgoKOTg5NDAwMDAwMDAwMDAwIEZMT1AgLyBHUFUgLyBzZWMgW0gxMDAgcmVwb3J0ZWQsIGJmMTYgYXNzdW1lZF0gKiAyNTYgR1BVcyAqIDQ2IGhvdXJzICogMzYwMCBzZWMgLyBob3VyICogMC4zIFthc3N1bWVkIHV0aWxpemF0aW9uXSA9IDEuMjU4MzI2OGUrMjIgRkxPUAoKQXNzdW1pbmcgdGhhdCBTRlQgYW5kIERQTyB0cmFpbmluZyBjb21wdXRlIHdhcyBzYW1lIE9PTSBhcyBSTFZSIHN0YWdlIChzaW1pbGFyIHRvIDcwQiBtb2RlbCksIDEuMjU4MzI2OGUrMjIgRkxPUCAqIDMgPSAzLjc3NDk4MDRlKzIyIEZMT1AiLCwsMjAyNS0xMS0yOCAxMTo1Mzo0NCswMDowMCwsLCwsLCJSZXNlYXJjaCBjb2xsZWN0aXZlLEFjYWRlbWlhIiwsLCwsT3BlbiBzb3VyY2UsIkxsYW1hIDMuMSBsaWNlbnNlCmh0dHBzOi8vaHVnZ2luZ2ZhY2UuY28vYWxsZW5haS9MbGFtYS0zLjEtVHVsdS0zLTQwNUIKCkFwYWNoZSAyLjAKaHR0cHM6Ly9naXRodWIuY29tL2FsbGVuYWkvb3Blbi1pbnN0cnVjdCIsLCwsLCwsSGFyZHdhcmUsYWxsZW5haSwsLCxZZXMKU29uYXIgUmVhc29uaW5nLExhbmd1YWdlLCJRdWVzdGlvbiBhbnN3ZXJpbmcsQ2hhdCxMYW5ndWFnZSBtb2RlbGluZy9nZW5lcmF0aW9uLFF1YW50aXRhdGl2ZSByZWFzb25pbmcsU2VhcmNoIixQZXJwbGV4aXR5LCwyMDI1LTAxLTI5LExpZ2h0d2VpZ2h0IHJlYXNvbmluZyBvZmZlcmluZyBwb3dlcmVkIGJ5IHJlYXNvbmluZyBtb2RlbHMgdHJhaW5lZCB3aXRoIERlZXBTZWVrIFIxLixodHRwczovL2RvY3MucGVycGxleGl0eS5haS9tb2RlbHMvbW9kZWxzL3NvbmFyLXJlYXNvbmluZywsLCwsLCwsLCwsLCwsVW5rbm93biwiQ29UIHJlYXNvbmluZwoKQ2hhaW4tb2YtdGhvdWdodCByZWFzb25pbmcsIHBsdXMgcmVhbC10aW1lIGludGVybmV0IHNlYXJjaCBhbmQgY2l0YXRpb25zCgpVUy1iYXNlZAoKU29uYXIgUmVhc29uaW5nIGlzIHVuY2Vuc29yZWQgYW5kIGhvc3RlZCBpbiBVUyBkYXRhY2VudGVycwoKRGF0YSBwcml2YWN5CgpObyB0cmFpbmluZyBvbiBjdXN0b21lciBkYXRhLCBqdXN0IGxpa2UgYWxsIFNvbmFyIHByb2R1Y3RzCgpEYXRhIHByaXZhY3kKCk5vIHRyYWluaW5nIG9uIGN1c3RvbWVyIGRhdGEsIGp1c3QgbGlrZSBhbGwgU29uYXIgcHJvZHVjdHMKClNlbGYtc2VydmUgQVBJIGFjY2VzcwoKR2V0IHN0YXJ0ZWQgaW1tZWRpYXRlbHkiLCwsQVBJIGFjY2VzcyxVbml0ZWQgU3RhdGVzIG9mIEFtZXJpY2EsLCwsLCwyMDI1LTExLTI4IDExOjUzOjQ0KzAwOjAwLCwsLCwsSW5kdXN0cnksLCwsLFVucmVsZWFzZWQsLCwsLCwsLCwsLCwsTm8KR1BULTRvIChKYW4gMjAyNS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1LTAxLTI5LCJVcGRhdGVzIHRvIEdQVC00byBpbiBDaGF0R1BUIChKYW51YXJ5IDI5LCAyMDI1KSIsaHR0cHM6Ly9oZWxwLm9wZW5haS5jb20vZW4vYXJ0aWNsZXMvOTYyNDMxNC1tb2RlbC1yZWxlYXNlLW5vdGVz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EdQVC00byAoTm92IDIwMjQpLCwiRGVmaW5pdGVseSBhIG5ldyBtb2RlbCwgbm90IGEgR1BULTQgZmluZXR1bmUiLCwsMjAyNi0wMy0wMyAwMTowMDozOCswMDowMCwsLCwsLEluZHVzdHJ5LCwsLCxVbnJlbGVhc2VkLCxUcnVlLCwsLFRydWUsLEJlbmNobWFya3MsLCwsLE5vClF3ZW4yLjUtTWF4LExhbmd1YWdlLCJMYW5ndWFnZSBtb2RlbGluZy9nZW5lcmF0aW9uLFF1ZXN0aW9uIGFuc3dlcmluZyxDb2RlIGdlbmVyYXRpb24iLEFsaWJhYmEsUXdlbiBUZWFtLDIwMjUtMDEtMjgsUXdlbjIuNS1NYXg6IEV4cGxvcmluZyB0aGUgSW50ZWxsaWdlbmNlIG9mIExhcmdlLXNjYWxlIE1vRSBNb2RlbCxodHRwczovL3F3ZW5sbS5naXRodWIuaW8vYmxvZy9xd2VuMi41LW1heC8sLCwsLCwsLDIwMDAwMDAwMDAwMDAwLCIiIkNvbmN1cnJlbnRseSwgd2UgYXJlIGRldmVsb3BpbmcgUXdlbjIuNS1NYXgsIGEgbGFyZ2Utc2NhbGUgTW9FIG1vZGVsIHRoYXQgaGFzIGJlZW4gcHJldHJhaW5lZCBvbiBvdmVyIDIwIHRyaWxsaW9uIHRva2VucyBhbmQgZnVydGhlciBwb3N0LXRyYWluZWQgd2l0aCBjdXJhdGVkIFN1cGVydmlzZWQgRmluZS1UdW5pbmcgKFNGVCkgYW5kIFJlaW5mb3JjZW1lbnQgTGVhcm5pbmcgZnJvbSBIdW1hbiBGZWVkYmFjayAoUkxIRikgbWV0aG9kb2xvZ2llcy4gIiIiLCwsLCxVbmtub3duLCJJdCBpcyB3aWRlbHkgcmVjb2duaXplZCB0aGF0IGNvbnRpbnVvdXNseSBzY2FsaW5nIGJvdGggZGF0YSBzaXplIGFuZCBtb2RlbCBzaXplIGNhbiBsZWFkIHRvIHNpZ25pZmljYW50IGltcHJvdmVtZW50cyBpbiBtb2RlbCBpbnRlbGxpZ2VuY2UuIEhvd2V2ZXIsIHRoZSByZXNlYXJjaCBhbmQgaW5kdXN0cnkgY29tbXVuaXR5IGhhcyBsaW1pdGVkIGV4cGVyaWVuY2UgaW4gZWZmZWN0aXZlbHkgc2NhbGluZyBleHRyZW1lbHkgbGFyZ2UgbW9kZWxzLCB3aGV0aGVyIHRoZXkgYXJlIGRlbnNlIG9yIE1peHR1cmUtb2YtRXhwZXJ0IChNb0UpIG1vZGVscy4gTWFueSBjcml0aWNhbCBkZXRhaWxzIHJlZ2FyZGluZyB0aGlzIHNjYWxpbmcgcHJvY2VzcyB3ZXJlIG9ubHkgZGlzY2xvc2VkIHdpdGggdGhlIHJlY2VudCByZWxlYXNlIG9mIERlZXBTZWVrIFYzLiBDb25jdXJyZW50bHksIHdlIGFyZSBkZXZlbG9waW5nIFF3ZW4yLjUtTWF4LCBhIGxhcmdlLXNjYWxlIE1vRSBtb2RlbCB0aGF0IGhhcyBiZWVuIHByZXRyYWluZWQgb24gb3ZlciAyMCB0cmlsbGlvbiB0b2tlbnMgYW5kIGZ1cnRoZXIgcG9zdC10cmFpbmVkIHdpdGggY3VyYXRlZCBTdXBlcnZpc2VkIEZpbmUtVHVuaW5nIChTRlQpIGFuZCBSZWluZm9yY2VtZW50IExlYXJuaW5nIGZyb20gSHVtYW4gRmVlZGJhY2sgKFJMSEYpIG1ldGhvZG9sb2dpZXMuIFRvZGF5LCB3ZSBhcmUgZXhjaXRlZCB0byBzaGFyZSB0aGUgcGVyZm9ybWFuY2UgcmVzdWx0cyBvZiBRd2VuMi41LU1heCBhbmQgYW5ub3VuY2UgdGhlIGF2YWlsYWJpbGl0eSBvZiBpdHMgQVBJIHRocm91Z2ggQWxpYmFiYSBDbG91ZC4gV2UgYWxzbyBpbnZpdGUgeW91IHRvIGV4cGxvcmUgUXdlbjIuNS1NYXggb24gUXdlbiBDaGF0ISIsLCxBUEkgYWNjZXNzLENoaW5hLCwsLCwsMjAyNS0xMS0yOCAxMTo1Mzo0NCswMDowMCwsLCwsLEluZHVzdHJ5LCwsLCxVbnJlbGVhc2VkLCxUcnVlLCwsLCwsLCwsLCxObwpKYW51cy1Qcm8tN0IsIkltYWdlIGdlbmVyYXRpb24sVmlzaW9uLExhbmd1YWdlLE11bHRpbW9kYWwiLCJJbWFnZSBnZW5lcmF0aW9uLFRleHQtdG8taW1hZ2UsVmlzdWFsIHF1ZXN0aW9uIGFuc3dlcmluZyIsRGVlcFNlZWssIlhpYW9rYW5nIENoZW4sIFpoaXl1IFd1LCBYaW5nY2hhbyBMaXUsIFppemhlbmcgUGFuLCBXZW4gTGl1LCBaaGVuZGEgWGllLCBYaW5na2FpIFl1LCBDaG9uZyBSdWFuIiwyMDI1LTAxLTI3LEphbnVzLVBybzogVW5pZmllZCBNdWx0aW1vZGFsIFVuZGVyc3RhbmRpbmcgYW5kIEdlbmVyYXRpb24gd2l0aCBEYXRhIGFuZCBNb2RlbCBTY2FsaW5nLGh0dHBzOi8vZ2l0aHViLmNvbS9kZWVwc2Vlay1haS9KYW51cy9ibG9iL21haW4vamFudXNfcHJvX3RlY2hfcmVwb3J0LnBkZiwsLCw3MDAwMDAwMDAwLjAsIjdCCgpJbiBvdXIgZXhwZXJpbWVudHMsIHdlIHV0aWxpemUgRGVlcFNlZWstTExNICgxLjVCIGFuZCA3QikgWzNdIHdpdGggYSBtYXhpbXVtIHN1cHBvcnRlZCBzZXF1ZW5jZSBsZW5ndGggb2YgNDA5NiBhcyB0aGUgYmFzZSBsYW5ndWFnZSBtb2RlbC4gRm9yIHRoZSB2aXNpb24gZW5jb2RlciB1c2VkIGluIHVuZGVyc3RhbmRpbmcgdGFza3MsIHdlIHNlbGVjdCBTaWdMSVAtTGFyZ2UtUGF0Y2gxNi0zODQgWzUzXS4iLCwsMzEzODU2MDAwMCwiZnJvbSB0YWJsZSAyCmFzc3VtaW5nIGVhY2ggc2FtcGxlIGlzIDM4NCozODQvKDE2KjE2KSA9IDU3NiB0b2tlbnMgKGl0IG1pZ2h0IGJlIGxlc3Mgc2luY2UgaXQgaXMgbm90IGp1c3QgaW1hZ2UgYnV0IHRleHQgZGF0YSBhcyB3ZWxsIGJ1dCBub3QgT09NIGxlc3MpCgoyMDAwMCoyNTYgKyAzNjAwMDAqNTEyICsgNDAwMDAqMTI4KSAqIDU3NiA9IDMxMzg1NjAwMDAgdG9rZW5zIAoKaGlnaCBjb25maWRlbmNlIHNpbmNlIGl0IGFsaWducyB3ZWxsIHdpdGggdGhlIGNvbXB1dGUgZXN0aW1hdGUiLDMzNi4wLCIiIlRoZSB3aG9sZSB0cmFpbmluZyBwcm9jZXNzIHRvb2sgYWJvdXQgOS8xNCBkYXlzIG9uIGEgY2x1c3RlciBvZiAxNi8zMiBub2RlcyBmb3IgMS41Qi83QiBtb2RlbCwgZWFjaCBlcXVpcHBlZCB3aXRoIDggTnZpZGlhIEExMDAgKDQwR0IpIEdQVXMuIiIKCjE0KjI0ID0gMzM2IGhvdXJzIixOVklESUEgQTEwMCBTWE00IDQwIEdCLCxDb25maWRlbnQsIkluIHRoaXMgd29yaywgd2UgaW50cm9kdWNlIEphbnVzLVBybywgYW4gYWR2YW5jZWQgdmVyc2lvbiBvZiB0aGUgcHJldmlvdXMgd29yayBKYW51cy4gU3BlY2lmaWNhbGx5LCBKYW51cy1Qcm8gaW5jb3Jwb3JhdGVzICgxKSBhbiBvcHRpbWl6ZWQgdHJhaW5pbmcgc3RyYXRlZ3ksICgyKSBleHBhbmRlZCB0cmFpbmluZyBkYXRhLCBhbmQgKDMpIHNjYWxpbmcgdG8gbGFyZ2VyIG1vZGVsIHNpemUuIFdpdGggdGhlc2UgaW1wcm92ZW1lbnRzLCBKYW51cy1Qcm8gYWNoaWV2ZXMgc2lnbmlmaWNhbnQgYWR2YW5jZW1lbnRzIGluIGJvdGggbXVsdGltb2RhbCAgdW5kZXJzdGFuZGluZyBhbmQgdGV4dC10by1pbWFnZSBpbnN0cnVjdGlvbi1mb2xsb3dpbmcgY2FwYWJpbGl0aWVzLAp3aGlsZSBhbHNvIGVuaGFuY2luZyB0aGUgc3RhYmlsaXR5IG9mIHRleHQtdG8taW1hZ2UgZ2VuZXJhdGlvbi4gV2UgaG9wZSB0aGlzIHdvcmsgd2lsbCBpbnNwaXJlIGZ1cnRoZXIgZXhwbG9yYXRpb24gaW4gdGhlIGZpZWxkLiBDb2RlIGFuZCBtb2RlbHMgYXJlIHB1YmxpY2x5IGF2YWlsYWJsZS4iLDEuMCwsT3BlbiB3ZWlnaHRzIChyZXN0cmljdGVkIHVzZSksQ2hpbmEsIkRlZXBTZWVrIExMTSA3QixTaWdMSVAgNDAwTSIsOS4wNTc0OGUrMjAsIjMxMjAwMDAwMDAwMDAwMCBGTE9QIC8gR1BVIC8gc2VjICogMzM2IGhvdXJzICogMzYwMCBzZWMgLyBob3VyICogOCBHUFVzICogMC4zIFthc3N1bWVkIHV0aWxpemF0aW9uXSA9IDkuMDU3NDjDlzEwXjIwIEZMT1AKKGl0IG1pZ2h0IGJlIG1vcmUgaWYgdXRpbGl6YXRpb24gaXMgaGlnaGVyIHRoYW4gMC4zKQoKb3BlcmF0aW9uIGNvdW50aW5nOgpmcm9tIHRhYmxlIDIKYXNzdW1pbmcgZWFjaCBzYW1wbGUgaXMgMzg0KjM4NC8oMTYqMTYpID0gNTc2IHRva2VucyAoaXQgbWlnaHQgYmUgbGVzcyBzaW5jZSBpdCBpcyBub3QganVzdCBpbWFnZSBidXQgdGV4dCBkYXRhIGFzIHdlbGwgYnV0IG5vdCBPT00gbGVzcykKCjYgRkxPUCAvIHBhcmFtZXRlciAvIHRva2VuICogKCgyMDAwMCoyNTYgKyAzNjAwMDAqNTEyICsgNDAwMDAqMTI4KSAqIDU3NikgdG9rZW5zICogNyoxMF45IHBhcmFtZXRlcnMgPSA0LjcwNjc5NTUyIMOXIDEwXjIxIEZMT1AiLDguMCwsMjAyNS0xMS0yOCAxMTo1Mzo0NCswMDowMCwsLCwsLEluZHVzdHJ5LCwsLCwsIiIiVGhpcyBjb2RlIHJlcG9zaXRvcnkgaXMgbGljZW5zZWQgdW5kZXIgdGhlIE1JVCBMaWNlbnNlLiBUaGUgdXNlIG9mIEphbnVzLVBybyBtb2RlbHMgaXMgc3ViamVjdCB0byBEZWVwU2VlayBNb2RlbCBMaWNlbnNlLiIiCiIid2UgYWRkZWQgdXNlLWJhc2VkIHJlc3RyaWN0aW9ucyBub3QgcGVybWl0dGluZyB0aGUgdXNlIG9mIHRoZSBtb2RlbCBpbiB2ZXJ5IHNwZWNpZmljIHNjZW5hcmlvcyIiCgpodHRwczovL2h1Z2dpbmdmYWNlLmNvL2RlZXBzZWVrLWFpL0phbnVzLVByby03QiIsLCwsLCw2Mjg1LjcxOTIyNjQ3MTg1NCwiSGFyZHdhcmUsT3BlcmF0aW9uIGNvdW50aW5nIixkZWVwc2Vlay1haSwsLCxZZXMKSmFudXMtUHJvLTFCLCJJbWFnZSBnZW5lcmF0aW9uLFZpc2lvbixMYW5ndWFnZSxNdWx0aW1vZGFsIiwiSW1hZ2UgZ2VuZXJhdGlvbixUZXh0LXRvLWltYWdlLFZpc3VhbCBxdWVzdGlvbiBhbnN3ZXJpbmciLERlZXBTZWVrLCJYaWFva2FuZyBDaGVuLCBaaGl5dSBXdSwgWGluZ2NoYW8gTGl1LCBaaXpoZW5nIFBhbiwgV2VuIExpdSwgWmhlbmRhIFhpZSwgWGluZ2thaSBZdSwgQ2hvbmcgUnVhbiIsMjAyNS0wMS0yNyxKYW51cy1Qcm86IFVuaWZpZWQgTXVsdGltb2RhbCBVbmRlcnN0YW5kaW5nIGFuZCBHZW5lcmF0aW9uIHdpdGggRGF0YSBhbmQgTW9kZWwgU2NhbGluZyxodHRwczovL2dpdGh1Yi5jb20vZGVlcHNlZWstYWkvSmFudXMvYmxvYi9tYWluL2phbnVzX3Byb190ZWNoX3JlcG9ydC5wZGYsLCwsMTAwMDAwMDAwMC4wLCIxQgoKSW4gb3VyIGV4cGVyaW1lbnRzLCB3ZSB1dGlsaXplIERlZXBTZWVrLUxMTSAoMS41QiBhbmQgN0IpIFszXSB3aXRoIGEgbWF4aW11bSBzdXBwb3J0ZWQgc2VxdWVuY2UgbGVuZ3RoIG9mIDQwOTYgYXMgdGhlIGJhc2UgbGFuZ3VhZ2UgbW9kZWwuIEZvciB0aGUgdmlzaW9uIGVuY29kZXIgdXNlZCBpbiB1bmRlcnN0YW5kaW5nCnRhc2tzLCB3ZSBzZWxlY3QgU2lnTElQLUxhcmdlLVBhdGNoMTYtMzg0IFs1M10uCgoqKiBJIGFtIG5vdCBzdXJlIHdoaWNoIERlZXBTZWVrLUxMTSAxLjVCIHRoZXkgYXJlIHJlZmVycmluZyB0bywgdGhlcmUgaXMgbm8gc3VjaCBtb2RlbCBpbiB0aGUgbGlua2VkIHBhcGVyIiwsLDgxNzg4OTI4MDAwMCwiZnJvbSB0YWJsZSAyCmFzc3VtaW5nIGVhY2ggc2FtcGxlIGlzIDM4NCozODQvKDE2KjE2KSA9IDU3NiB0b2tlbnMgKGl0IG1pZ2h0IGJlIGxlc3Mgc2luY2UgaXQgaXMgbm90IGp1c3QgaW1hZ2UgYnV0IHRleHQgZGF0YSBhcyB3ZWxsIGJ1dCBub3QgT09NIGxlc3MpCgoyMDAwMCoyNTYgKyAzNjAwMDAqNTEyICsgODAwMDAqMTI4KSAqIDU3NiA9IDYwODc2ODAwMDAgdG9rZW5zIAoKaGlnaCBjb25maWRlbmNlIHNpbmNlIGl0IGFsaWducyB3ZWxsIHdpdGggdGhlIGNvbXB1dGUgZXN0aW1hdGUiLDIxNi4wLCIiIlRoZSB3aG9sZSB0cmFpbmluZyBwcm9jZXNzIHRvb2sgYWJvdXQgOS8xNCBkYXlzIG9uIGEgY2x1c3RlciBvZiAxNi8zMiBub2RlcyBmb3IgMS41Qi83QiBtb2RlbCwgZWFjaCBlcXVpcHBlZCB3aXRoIDggTnZpZGlhIEExMDAgKDQwR0IpIEdQVXMuIiIKCjkqMjQgPSAyMTYgaG91cnMiLE5WSURJQSBBMTAwIFNYTTQgNDAgR0IsLENvbmZpZGVudCwiSW4gdGhpcyB3b3JrLCB3ZSBpbnRyb2R1Y2UgSmFudXMtUHJvLCBhbiBhZHZhbmNlZCB2ZXJzaW9uIG9mIHRoZSBwcmV2aW91cyB3b3JrIEphbnVzLiBTcGVjaWZpY2FsbHksIEphbnVzLVBybyBpbmNvcnBvcmF0ZXMgKDEpIGFuIG9wdGltaXplZCB0cmFpbmluZyBzdHJhdGVneSwgKDIpIGV4cGFuZGVkIHRyYWluaW5nIGRhdGEsIGFuZCAoMykgc2NhbGluZyB0byBsYXJnZXIgbW9kZWwgc2l6ZS4gV2l0aCB0aGVzZSBpbXByb3ZlbWVudHMsIEphbnVzLVBybyBhY2hpZXZlcyBzaWduaWZpY2FudCBhZHZhbmNlbWVudHMgaW4gYm90aCBtdWx0aW1vZGFsICB1bmRlcnN0YW5kaW5nIGFuZCB0ZXh0LXRvLWltYWdlIGluc3RydWN0aW9uLWZvbGxvd2luZyBjYXBhYmlsaXRpZXMsCndoaWxlIGFsc28gZW5oYW5jaW5nIHRoZSBzdGFiaWxpdHkgb2YgdGV4dC10by1pbWFnZSBnZW5lcmF0aW9uLiBXZSBob3BlIHRoaXMgd29yayB3aWxsIGluc3BpcmUgZnVydGhlciBleHBsb3JhdGlvbiBpbiB0aGUgZmllbGQuIENvZGUgYW5kIG1vZGVscyBhcmUgcHVibGljbHkgYXZhaWxhYmxlLiIsMS4wLCxPcGVuIHdlaWdodHMgKHJlc3RyaWN0ZWQgdXNlKSxDaGluYSwiU2lnTElQIDQwME0sRGVlcFNlZWstTExNLTEuM2ItYmFzZSIsNS44MjI2N2UrMjAsIjMxMjAwMDAwMDAwMDAwMCBGTE9QIC8gR1BVIC8gc2VjICogMjE2IGhvdXJzICogMzYwMCBzZWMgLyBob3VyICogOCBHUFVzICogMC4zIFthc3N1bWVkIHV0aWxpemF0aW9uXSA9IDUuODIyNjfDlzEwXjIwICBGTE9QCihpdCBtaWdodCBiZSBtb3JlIGlmIHV0aWxpemF0aW9uIGlzIGhpZ2hlciB0aGFuIDAuMykKCm9wZXJhdGlvbiBjb3VudGluZzoKZnJvbSB0YWJsZSAyCmFzc3VtaW5nIGVhY2ggc2FtcGxlIGlzIDM4NCozODQvKDE2KjE2KSA9IDU3NiB0b2tlbnMgKGl0IG1pZ2h0IGJlIGxlc3Mgc2luY2UgaXQgaXMgbm90IGp1c3QgaW1hZ2UgYnV0IHRleHQgZGF0YSBhcyB3ZWxsIGJ1dCBub3QgT09NIGxlc3MpCgo2IEZMT1AgLyBwYXJhbWV0ZXIgLyB0b2tlbiAqICgoMjAwMDAqMjU2ICsgMzYwMDAwKjUxMiArIDgwMDAwKjEyOCkgKiA1NzYpIHRva2VucyAqIDEqMTBeOSBwYXJhbWV0ZXJzID0gNi45MDA5NDA4IMOXIDEwXjIwIEZMT1AiLDguMCwsMjAyNS0xMS0yOCAxMTo1Mzo0NCswMDowMCwsLCwsLEluZHVzdHJ5LCwsLCwsImh0dHBzOi8vaHVnZ2luZ2ZhY2UuY28vZGVlcHNlZWstYWkvSmFudXMtUHJvLTFCCgoiIlRoaXMgY29kZSByZXBvc2l0b3J5IGlzIGxpY2Vuc2VkIHVuZGVyIHRoZSBNSVQgTGljZW5zZS4gVGhlIHVzZSBvZiBKYW51cy1Qcm8gbW9kZWxzIGlzIHN1YmplY3QgdG8gRGVlcFNlZWsgTW9kZWwgTGljZW5zZS4iIgoiIndlIGFkZGVkIHVzZS1iYXNlZCByZXN0cmljdGlvbnMgbm90IHBlcm1pdHRpbmcgdGhlIHVzZSBvZiB0aGUgbW9kZWwgaW4gdmVyeSBzcGVjaWZpYyBzY2VuYXJpb3MiIiIsLCwsLCw2Mjg1LjcxOTIyNjQ3MTg1NCwiSGFyZHdhcmUsT3BlcmF0aW9uIGNvdW50aW5nIixkZWVwc2Vlay1haSwsLCxZZXMKS29rb3JvIHYxLjAsU3BlZWNoLCJUZXh0LXRvLXNwZWVjaCAoVFRTKSxTcGVlY2ggc3ludGhlc2lzIixoZXhncmFkLCwyMDI1LTAxLTI3LEtva29ybyB2MS4wLGh0dHBzOi8vaHVnZ2luZ2ZhY2UuY28vc3BhY2VzL2hleGdyYWQvS29rb3JvLVRUUywsLCw4MjAwMDAwMC4wLDgyTSwxLjY4NDhlKzIwLDMxMjAwMDAwMDAwMDAwMCBGTE9QIC8gR1BVIC8gc2VjICogNTAwIEdQVSAtIGhvdXJzICogMzYwMCBzZWMgLyBob3VyICogMC4zIFthc3N1bWVkIHV0aWxpemF0aW9uXSA9IDEuNjg0OGUrMjAgRkxPUCwsIiIiRmV3IGh1bmRyZWQgaHJzIiIgb2YgdHJhaW5pbmcgYXVkaW8gZGF0YSIsLCxOVklESUEgQTEwMCBTWE00IDgwIEdCLCxDb25maWRlbnQsIktva29ybyBpcyBhbiBvcGVuLXdlaWdodCBUVFMgbW9kZWwgd2l0aCA4MiBtaWxsaW9uIHBhcmFtZXRlcnMuIERlc3BpdGUgaXRzIGxpZ2h0d2VpZ2h0IGFyY2hpdGVjdHVyZSwgaXQgZGVsaXZlcnMgY29tcGFyYWJsZSBxdWFsaXR5IHRvIGxhcmdlciBtb2RlbHMgd2hpbGUgYmVpbmcgc2lnbmlmaWNhbnRseSBmYXN0ZXIgYW5kIG1vcmUgY29zdC1lZmZpY2llbnQuIFdpdGggQXBhY2hlLWxpY2Vuc2VkIHdlaWdodHMsIEtva29ybyBjYW4gYmUgZGVwbG95ZWQgYW55d2hlcmUgZnJvbSBwcm9kdWN0aW9uIGVudmlyb25tZW50cyB0byBwZXJzb25hbCBwcm9qZWN0cy4iLCwsT3BlbiB3ZWlnaHRzICh1bnJlc3RyaWN0ZWQpLCwsLCwsLDIwMjUtMTEtMjggMTE6NTM6NDQrMDA6MDAsLCwsLCwsLCwsNTAwLjAsVW5yZWxlYXNlZCwiQXBhY2hlIDIuMCBmb3Igd2VpZ2h0cwpodHRwczovL2h1Z2dpbmdmYWNlLmNvL2hleGdyYWQvS29rb3JvLTgyTQoKQXBhY2hlIDIuMCBmb3IgaW5mZXJlbmNlIGNvZGUKaHR0cHM6Ly9naXRodWIuY29tL2hleGdyYWQva29rb3JvIiwsLCwsLCxIYXJkd2FyZSxoZXhncmFkLCwsLFllcwpCYWljaHVhbi1PbW5pLTEuNSwiTXVsdGltb2RhbCxMYW5ndWFnZSxTcGVlY2gsVmlzaW9uLFZpZGVvLEF1ZGlvIiwiTGFuZ3VhZ2UgbW9kZWxpbmcvZ2VuZXJhdGlvbixRdWVzdGlvbiBhbnN3ZXJpbmcsQXVkaW8gcXVlc3Rpb24gYW5zd2VyaW5nLFNwZWVjaCByZWNvZ25pdGlvbiAoQVNSKSxTcGVlY2gtdG8tdGV4dCxWaXN1YWwgcXVlc3Rpb24gYW5zd2VyaW5nLEltYWdlIGNhcHRpb25pbmcsU3BlZWNoIHN5bnRoZXNpcyxUZXh0LXRvLXNwZWVjaCAoVFRTKSxWaWRlbyxWaWRlbyBjbGFzc2lmaWNhdGlvbiIsQmFpY2h1YW4sIllhZG9uZyBMaSwgSnVuIExpdSwgVGFvIFpoYW5nLCBUYW8gWmhhbmcsIFNvbmcgQ2hlbiwgVGlhbnBlbmcgTGksIFplaHVhbiBMaSwgTGlqdW4gTGl1LCBMaW5nZmVuZyBNaW5nLCBHdW9zaGVuZyBEb25nLCBEYSBQYW4sIENob25nIExpLCBZdWFuYm8gRmFuZywgRG9uZ2RvbmcgS3VhbmcsIE1pbmdydWkgV2FuZywgQ2hlbmdsaW4gWmh1LCBZb3V3ZWkgWmhhbmcsIEhvbmd5dSBHdW8sIEZlbmd5dSBaaGFuZywgWXVyYW4gV2FuZywgQm93ZW4gRGluZywgV2VpIFNvbmcsIFh1IExpLCBZdXFpIEh1bywgWmhlbmcgTGlhbmcsIFNodXNlbiBaaGFuZywgWGluIFd1LCBTaHVhaSBaaGFvLCBMaW5jaHUgWGlvbmcsIFlvemhlbiBXdSwgSmlhaHVpIFllLCBXZW5oYW8gTHUsIEJvd2VuIExpLCBZYW4gWmhhbmcsIFlhcWkgWmhvdSwgWGluIENoZW4sIExlaSBTdSwgSG9uZ2RhIFpoYW5nLCBGdXpob25nIENoZW4sIFh1ZXpoZW4gRG9uZywgTmEgTmllLCBaaGl5aW5nIFd1LCBCaW4gWGlhbywgVGluZyBMaSwgU2h1bnlhIERhbmcsIFBpbmcgWmhhbmcsIFlpamlhIFN1biwgSmluY2hlbmcgV3UsIEppbmppZSBZYW5nLCBYaW9uZ2hhaSBMaW4sIFpoaSBNYSwgS2VnZW5nIFd1LCBKaWEgbGksIEFpeXVhbiBZYW5nLCBIdWkgTGl1LCBKaWFucWlhbmcgWmhhbmcsIFhpYW94aSBDaGVuLCBHdWFuZ3dlaSBBaSwgV2VudGFvIFpoYW5nLCBZaWNvbmcgQ2hlbiwgWGlhb3FpbiBIdWFuZywgS3VuIExpLCBXZW5qaW5nIEx1bywgWWlmZWkgRHVhbiwgTGluZ2xpbmcgWmh1LCBSYW4gWGlhbywgWmhlIFN1LCBKaWFuaSBQdSwgRGlhbiBXYW5nLCBYdSBKaWEsIFRpYW55dSBaaGFuZywgTWVuZ3l1IEFpLCBNYW5nIFdhbmcsIFl1amluZyBRaWFvLCBMZWkgWmhhbmcsIFlhbmp1biBTaGVuLCBGYW4gWWFuZywgTWlhbyBaaGVuLCBZaWppZSBaaG91LCBNaW5neWFuZyBDaGVuLCBGZWkgTGksIENoZW56aGVuZyBaaHUsIEtlZXIgTHUsIFlhcWkgWmhhbywgSGFvIExpYW5nLCBZb3VxdWFuIExpLCBZYW56aGFvIFFpbiwgTGluemh1YW5nIFN1biwgSmlhbmh1YSBYdSwgSGFvemUgU3VuLCBNaW5nYW4gTGluLCBaZW5hbiBaaG91LCBXZWlwZW5nIENoZW4iLDIwMjUtMDEtMjYsQmFpY2h1YW4tT21uaS0xLjUgVGVjaG5pY2FsIFJlcG9ydCxodHRwczovL2FyeGl2Lm9yZy9hYnMvMjUwMS4xNTM2OCwsLCwxMTAwMDAwMDAwMC4wLFNhZmV0ZW5zb3JzOiAxMUIgcGFyYW1zLDMuM2UrMjIsIjUwMEIgdG9rZW5zIG9mICIiaGlnaC1xdWFsaXR5IGRhdGEgKHRleHQsIGF1ZGlvLCBhbmQgdmlzaW9uKSIiCjExQiBwYXJhbWV0ZXJzIChzYWZldGVuc29ycykKdGhlIG1vZGVsIHdhcyB0cmFpbmVkIGJ5IG1vZHVsZXMsIGVwb2NocyB1bmtub3duIC0+IHdpdGggJ2xpa2VseScgY29uZmlkZW5jZSBhcHByb3hpbWF0ZSB0cmFpbmluZyBjb21wdXRlIGlzCgo2IEZMT1AgLyBwYXJhbWV0ZXIgLyB0b2tlbiAqIDExICogMTBeOSBwYXJhbWV0ZXJzICogNTAwICogMTBeOSB0b2tlbnMgPSAzLjNlKzIyIEZMT1AiLDUwMDAwMDAwMDAwMCwiIiI1MDBCIGhpZ2gtcXVhbGl0eSBkYXRhICh0ZXh0LCBhdWRpbywgYW5kIHZpc2lvbikiIiIsLCwsLExpa2VseSwiV2UgaW50cm9kdWNlIEJhaWNodWFuLU9tbmktMS41LCBhbiBvbW5pLW1vZGFsIG1vZGVsIHRoYXQgbm90IG9ubHkgaGFzIG9tbmktbW9kYWwgdW5kZXJzdGFuZGluZyBjYXBhYmlsaXRpZXMgYnV0IGFsc28gcHJvdmlkZXMgZW5kLXRvLWVuZCBhdWRpbyBnZW5lcmF0aW9uIGNhcGFiaWxpdGllcy4gVG8gYWNoaWV2ZSBmbHVlbnQgYW5kIGhpZ2gtcXVhbGl0eSBpbnRlcmFjdGlvbiBhY3Jvc3MgbW9kYWxpdGllcyB3aXRob3V0IGNvbXByb21pc2luZyB0aGUgY2FwYWJpbGl0aWVzIG9mIGFueSBtb2RhbGl0eSwgd2UgcHJpb3JpdGl6ZWQgb3B0aW1pemluZyB0aHJlZSBrZXkgYXNwZWN0cy4gRmlyc3QsIHdlIGVzdGFibGlzaCBhIGNvbXByZWhlbnNpdmUgZGF0YSBjbGVhbmluZyBhbmQgc3ludGhlc2lzIHBpcGVsaW5lIGZvciBtdWx0aW1vZGFsIGRhdGEsIG9idGFpbmluZyBhYm91dCA1MDBCIGhpZ2gtcXVhbGl0eSBkYXRhICh0ZXh0LCBhdWRpbywgYW5kIHZpc2lvbikuIFNlY29uZCwgYW4gYXVkaW8tdG9rZW5pemVyIChCYWljaHVhbi1BdWRpby1Ub2tlbml6ZXIpIGhhcyBiZWVuIGRlc2lnbmVkIHRvIGNhcHR1cmUgYm90aCBzZW1hbnRpYyBhbmQgYWNvdXN0aWMgaW5mb3JtYXRpb24gZnJvbSBhdWRpbywgZW5hYmxpbmcgc2VhbWxlc3MgaW50ZWdyYXRpb24gYW5kIGVuaGFuY2VkIGNvbXBhdGliaWxpdHkgd2l0aCBNTExNLiBMYXN0bHksIHdlIGRlc2lnbmVkIGEgbXVsdGktc3RhZ2UgdHJhaW5pbmcgc3RyYXRlZ3kgdGhhdCBwcm9ncmVzc2l2ZWx5IGludGVncmF0ZXMgbXVsdGltb2RhbCBhbGlnbm1lbnQgYW5kIG11bHRpdGFzayBmaW5lLXR1bmluZywgZW5zdXJpbmcgZWZmZWN0aXZlIHN5bmVyZ3kgYWNyb3NzIGFsbCBtb2RhbGl0aWVzLiBCYWljaHVhbi1PbW5pLTEuNSBsZWFkcyBjb250ZW1wb3JhcnkgbW9kZWxzIChpbmNsdWRpbmcgR1BUNG8tbWluaSBhbmQgTWluaUNQTS1vIDIuNikgaW4gdGVybXMgb2YgY29tcHJlaGVuc2l2ZSBvbW5pLW1vZGFsIGNhcGFiaWxpdGllcy4gTm90YWJseSwgaXQgYWNoaWV2ZXMgcmVzdWx0cyBjb21wYXJhYmxlIHRvIGxlYWRpbmcgbW9kZWxzIHN1Y2ggYXMgUXdlbjItVkwtNzJCIGFjcm9zcyB2YXJpb3VzIG11bHRpbW9kYWwgbWVkaWNhbCBiZW5jaG1hcmtzLiIsLCxPcGVuIHdlaWdodHMgKHJlc3RyaWN0ZWQgdXNlKSxDaGluYSwsLCwsLDIwMjUtMTEtMjggMTE6NTM6NDQrMDA6MDAsLCwsLCxJbmR1c3RyeSwsLCwsVW5yZWxlYXNlZCwiQXBhY2hlIDIuMCArICBDb21tdW5pdHkgTGljZW5zZSBmb3IgQmFpY2h1YW4tT21uaS0xLjUgTW9kZWxzIChjb21tZXJjaWFsIGxpY2Vuc2UgaXMgcmVxdWlyZWQgZm9yIGVudGl0aWVzIHdpdGggREFVID4gJDFNIGFuZCBmb3IgYWxsICdzb2Z0d2FyZSBzZXJ2aWNlIHByb3ZpZGVycycpIGZvciB3ZWlndGhzOgpodHRwczovL2h1Z2dpbmdmYWNlLmNvL2JhaWNodWFuLWluYy9CYWljaHVhbi1PbW5pLTFkNS1CYXNlCgpubyB0cmFpbmluZyBjb2RlIGhlcmU6Cmh0dHBzOi8vZ2l0aHViLmNvbS9iYWljaHVhbi1pbmMvQmFpY2h1YW4tT21uaS0xLjUiLCwsLCwsLE9wZXJhdGlvbiBjb3VudGluZyxiYWljaHVhbi1pbmMsLCwsWWVzClF3ZW4yLjUtVkwtN0IsLCxBbGliYWJhLCwyMDI1LTAxLTI2LCxodHRwczovL2h1Z2dpbmdmYWNlLmNvL1F3ZW4vUXdlbjIuNS1WTC03Qi1JbnN0cnVjdCwsLCw3MDAwMDAwMDAwLjAsLCwsLCwsLCwsQ29uZmlkZW50LCwsLCxDaGluYSwsLCwsLDIwMjUtMTEtMjggMTE6NTM6NDQrMDA6MDAsLCwsLCxJbmR1c3RyeSwsLCwsLCwsLCwsLCwsLCws</x:v>
      </x:c>
    </x:row>
    <x:row r="57" ht="18" customHeight="1">
      <x:c r="A57" s="17" t="n">
        <x:v>52</x:v>
      </x:c>
      <x:c r="B57" s="17" t="n">
        <x:v>309</x:v>
      </x:c>
      <x:c r="C57" s="94" t="str">
        <x:v>LApTb25hciBQcm8sTGFuZ3VhZ2UsIlF1ZXN0aW9uIGFuc3dlcmluZyxDaGF0LExhbmd1YWdlIG1vZGVsaW5nL2dlbmVyYXRpb24sU2VhcmNoIixQZXJwbGV4aXR5LCwyMDI1LTAxLTI1LCJQcmVtaWVyIHNlYXJjaCBvZmZlcmluZyB3aXRoIHNlYXJjaCBncm91bmRpbmcsIHN1cHBvcnRpbmcgYWR2YW5jZWQgcXVlcmllcyBhbmQgZm9sbG93LXVwcy4iLCJodHRwczovL3d3dy5wZXJwbGV4aXR5LmFpL2h1Yi9ibG9nL2ludHJvZHVjaW5nLXRoZS1zb25hci1wcm8tYXBpCgpodHRwczovL2RvY3MucGVycGxleGl0eS5haS9tb2RlbHMvbW9kZWxzL3NvbmFyLXBybyIsLCwsLCwsLCwsLCwsLFVua25vd24sIkJ1aWx0IGZvciBjb21wbGV4aXR5CgpJZGVhbCBmb3IgbXVsdGktc3RlcCB0YXNrcyByZXF1aXJpbmcgZGVlcCB1bmRlcnN0YW5kaW5nIGFuZCBjb250ZXh0IHJldGVudGlvbgoKSW4tZGVwdGggYW5zd2VycyB3aXRoIDJ4IG1vcmUgY2l0YXRpb25zIHRoYW4gU29uYXIgb24gYXZlcmFnZQoKQWR2YW5jZWQgaW5mb3JtYXRpb24gcmV0cmlldmFsIGZyb20gbXVsdGlwbGUgd2ViIHNlYXJjaGVzCgpVc2VzIHJvYnVzdCBtb2RlbHMKCkZ1bGwgZmlyZXBvd2VyIGZvciB0b3AtdGllciBwcm9jZXNzaW5nCgpMYXJnZXIgY29udGV4dCB3aW5kb3cKClVwbGV2ZWxlZCBtZW1vcnkgbWVhbnMgaGlnaGVyIGVmZmljaWVuY3kKCkRhdGEgcHJpdmFjeQoKTm8gdHJhaW5pbmcgb24gY3VzdG9tZXIgZGF0YQoKU2VsZi1zZXJ2ZSBBUEkgYWNjZXNzCgpHZXQgc3RhcnRlZCBpbW1lZGlhdGVseSIsLCxBUEkgYWNjZXNzLFVuaXRlZCBTdGF0ZXMgb2YgQW1lcmljYSwsLCwsLDIwMjUtMTEtMjggMTE6NTM6NDQrMDA6MDAsLCwsLCxJbmR1c3RyeSwsLCwsVW5yZWxlYXNlZCwsLCwsLCwsLCwsLCxObwpDb21wdXRlci1Vc2luZyBBZ2VudCAoQ1VBKSwiVmlzaW9uLExhbmd1YWdlLE11bHRpbW9kYWwiLCJJbnN0cnVjdGlvbiBpbnRlcnByZXRhdGlvbixTeXN0ZW0gY29udHJvbCIsT3BlbkFJLCwyMDI1LTAxLTIzLCJQb3dlcmluZyBPcGVyYXRvciB3aXRoIENvbXB1dGVyLVVzaW5nIEFnZW50LCBhIHVuaXZlcnNhbCBpbnRlcmZhY2UgZm9yIEFJIHRvIGludGVyYWN0IHdpdGggdGhlIGRpZ2l0YWwgd29ybGQuIixodHRwczovL29wZW5haS5jb20vaW5kZXgvY29tcHV0ZXItdXNpbmctYWdlbnQvLCxTT1RBIGltcHJvdmVtZW50LFNPVEEgYXQgT1NXb3JsZCwsLCwsLCwsLCwsVW5rbm93biwiVG9kYXkgd2UgaW50cm9kdWNlZCBhIHJlc2VhcmNoIHByZXZpZXcgb2YgT3BlcmF0b3LigaAob3BlbnMgaW4gYSBuZXcgd2luZG93KSwgYW4gYWdlbnQgdGhhdCBjYW4gZ28gdG8gdGhlIHdlYiB0byBwZXJmb3JtIHRhc2tzIGZvciB5b3UuIFBvd2VyaW5nIE9wZXJhdG9yIGlzIENvbXB1dGVyLVVzaW5nIEFnZW50IChDVUEpLCBhIG1vZGVsIHRoYXQgY29tYmluZXMgR1BU4oCRNG8ncyB2aXNpb24gY2FwYWJpbGl0aWVzIHdpdGggYWR2YW5jZWQgcmVhc29uaW5nIHRocm91Z2ggcmVpbmZvcmNlbWVudCBsZWFybmluZy4gQ1VBIGlzIHRyYWluZWQgdG8gaW50ZXJhY3Qgd2l0aCBncmFwaGljYWwgdXNlciBpbnRlcmZhY2VzIChHVUlzKeKAlHRoZSBidXR0b25zLCBtZW51cywgYW5kIHRleHQgZmllbGRzIHBlb3BsZSBzZWUgb24gYSBzY3JlZW7igJRqdXN0IGFzIGh1bWFucyBkby4gVGhpcyBnaXZlcyBpdCB0aGUgZmxleGliaWxpdHkgdG8gcGVyZm9ybSBkaWdpdGFsIHRhc2tzIHdpdGhvdXQgdXNpbmcgT1Mtb3Igd2ViLXNwZWNpZmljIEFQSXMuIAoKQ1VBIGJ1aWxkcyBvZmYgb2YgeWVhcnMgb2YgZm91bmRhdGlvbmFsIHJlc2VhcmNoIGF0IHRoZSBpbnRlcnNlY3Rpb24gb2YgbXVsdGltb2RhbCB1bmRlcnN0YW5kaW5nIGFuZCByZWFzb25pbmcuIEJ5IGNvbWJpbmluZyBhZHZhbmNlZCBHVUkgcGVyY2VwdGlvbiB3aXRoIHN0cnVjdHVyZWQgcHJvYmxlbS1zb2x2aW5nLCBpdCBjYW4gYnJlYWsgdGFza3MgaW50byBtdWx0aS1zdGVwIHBsYW5zIGFuZCBhZGFwdGl2ZWx5IHNlbGYtY29ycmVjdCB3aGVuIGNoYWxsZW5nZXMgYXJpc2UuIFRoaXMgY2FwYWJpbGl0eSBtYXJrcyB0aGUgbmV4dCBzdGVwIGluIEFJIGRldmVsb3BtZW50LCBhbGxvd2luZyBtb2RlbHMgdG8gdXNlIHRoZSBzYW1lIHRvb2xzIGh1bWFucyByZWx5IG9uIGRhaWx5IGFuZCBvcGVuaW5nIHRoZSBkb29yIHRvIGEgdmFzdCByYW5nZSBvZiBuZXcgYXBwbGljYXRpb25zLgoKV2hpbGUgQ1VBIGlzIHN0aWxsIGVhcmx5IGFuZCBoYXMgbGltaXRhdGlvbnMsIGl0IHNldHMgbmV3IHN0YXRlLW9mLXRoZS1hcnQgYmVuY2htYXJrIHJlc3VsdHMsIGFjaGlldmluZyBhIDM4LjElIHN1Y2Nlc3MgcmF0ZSBvbiBPU1dvcmxkIGZvciBmdWxsIGNvbXB1dGVyIHVzZSB0YXNrcywgYW5kIDU4LjElIG9uIFdlYkFyZW5hIGFuZCA4NyUgb24gV2ViVm95YWdlciBmb3Igd2ViLWJhc2VkIHRhc2tzLiBUaGVzZSByZXN1bHRzIGhpZ2hsaWdodCBDVUHigJlzIGFiaWxpdHkgdG8gbmF2aWdhdGUgYW5kIG9wZXJhdGUgYWNyb3NzIGRpdmVyc2UgZW52aXJvbm1lbnRzIHVzaW5nIGEgc2luZ2xlIGdlbmVyYWwgYWN0aW9uIHNwYWNlLiAiLCwsSG9zdGVkIGFjY2VzcyAobm8gQVBJKSxVbml0ZWQgU3RhdGVzIG9mIEFtZXJpY2EsLCwsLCwyMDI2LTAyLTExIDE5OjI2OjI3KzAwOjAwLCwsLCwsSW5kdXN0cnksLCwsLFVucmVsZWFzZWQsLCwsLCwsLCwsLCwsTm8KRG9NSU5PLDNEIG1vZGVsaW5nLEFlcm9keW5hbWljcyBzaW11bGF0aW9ucyxOVklESUEsIlJpc2hpa2VzaCBSYW5hZGUsIE1vaGFtbWFkIEFtaW4gTmFiaWFuLCBLYXVzdHViaCBUYW5nc2FsaSwgQWxleGV5IEthbWVuZXYsIE9saXZlciBIZW5uaWdoLCBSYW0gQ2hlcnVrdXJpLCBTYW5qYXkgQ2hvdWRocnkiLDIwMjUtMDEtMjMsRG9NSU5POiBBIERlY29tcG9zYWJsZSBNdWx0aS1zY2FsZSBJdGVyYXRpdmUgTmV1cmFsIE9wZXJhdG9yIGZvciBNb2RlbGluZyBMYXJnZSBTY2FsZSBFbmdpbmVlcmluZyBTaW11bGF0aW9ucyxodHRwczovL2FyeGl2Lm9yZy9hYnMvMjUwMS4xMzM1MCwsLCwsLCwsLCwsLCwsVW5rbm93biwiTnVtZXJpY2FsIHNpbXVsYXRpb25zIHBsYXkgYSBjcml0aWNhbCByb2xlIGluIGRlc2lnbiBhbmQgZGV2ZWxvcG1lbnQgb2YgZW5naW5lZXJpbmcgcHJvZHVjdHMgYW5kIHByb2Nlc3Nlcy4gVHJhZGl0aW9uYWwgY29tcHV0YXRpb25hbCBtZXRob2RzLCBzdWNoIGFzIENGRCwgY2FuIHByb3ZpZGUgYWNjdXJhdGUgcHJlZGljdGlvbnMgYnV0IGFyZSBjb21wdXRhdGlvbmFsbHkgZXhwZW5zaXZlLCBwYXJ0aWN1bGFybHkgZm9yIGNvbXBsZXggZ2VvbWV0cmllcy4gU2V2ZXJhbCBtYWNoaW5lIGxlYXJuaW5nIChNTCkgbW9kZWxzIGhhdmUgYmVlbiBwcm9wb3NlZCBpbiB0aGUgbGl0ZXJhdHVyZSB0byBzaWduaWZpY2FudGx5IHJlZHVjZSBjb21wdXRhdGlvbiB0aW1lIHdoaWxlIG1haW50YWluaW5nIGFjY2VwdGFibGUgYWNjdXJhY3kuIEhvd2V2ZXIsIE1MIG1vZGVscyBvZnRlbiBmYWNlIGxpbWl0YXRpb25zIGluIHRlcm1zIG9mIGFjY3VyYWN5IGFuZCBzY2FsYWJpbGl0eSBhbmQgZGVwZW5kIG9uIHNpZ25pZmljYW50IG1lc2ggZG93bnNhbXBsaW5nLCB3aGljaCBjYW4gbmVnYXRpdmVseSBhZmZlY3QgcHJlZGljdGlvbiBhY2N1cmFjeSBhbmQgZ2VuZXJhbGl6YXRpb24uIEluIHRoaXMgd29yaywgd2UgcHJvcG9zZSBhIG5vdmVsIE1MIG1vZGVsIGFyY2hpdGVjdHVyZSwgRG9NSU5PIChEZWNvbXBvc2FibGUgTXVsdGktc2NhbGUgSXRlcmF0aXZlIE5ldXJhbCBPcGVyYXRvcikgZGV2ZWxvcGVkIGluIE5WSURJQSBNb2R1bHVzIHRvIGFkZHJlc3MgdGhlIHZhcmlvdXMgY2hhbGxlbmdlcyBvZiBtYWNoaW5lIGxlYXJuaW5nIGJhc2VkIHN1cnJvZ2F0ZSBtb2RlbGluZyBvZiBlbmdpbmVlcmluZyBzaW11bGF0aW9ucy4gRG9NSU5PIGlzIGEgcG9pbnQgY2xvdWRiYXNlZCBNTCBtb2RlbCB0aGF0IHVzZXMgbG9jYWwgZ2VvbWV0cmljIGluZm9ybWF0aW9uIHRvIHByZWRpY3QgZmxvdyBmaWVsZHMgb24gZGlzY3JldGUgcG9pbnRzLiBUaGUgRG9NSU5PIG1vZGVsIGlzIHZhbGlkYXRlZCBmb3IgdGhlIGF1dG9tb3RpdmUgYWVyb2R5bmFtaWNzIHVzZSBjYXNlIHVzaW5nIHRoZSBEcml2QWVyTUwgZGF0YXNldC4gVGhyb3VnaCBvdXIgZXhwZXJpbWVudHMgd2UgZGVtb25zdHJhdGUgdGhlIHNjYWxhYmlsaXR5LCBwZXJmb3JtYW5jZSwgYWNjdXJhY3kgYW5kIGdlbmVyYWxpemF0aW9uIG9mIG91ciBtb2RlbCB0byBib3RoIGluLWRpc3RyaWJ1dGlvbiBhbmQgb3V0LW9mLWRpc3RyaWJ1dGlvbiB0ZXN0aW5nIHNhbXBsZXMuIE1vcmVvdmVyLCB0aGUgcmVzdWx0cyBhcmUgYW5hbHl6ZWQgdXNpbmcgYSByYW5nZSBvZiBlbmdpbmVlcmluZyBzcGVjaWZpYyBtZXRyaWNzIGltcG9ydGFudCBmb3IgdmFsaWRhdGluZyBudW1lcmljYWwgc2ltdWxhdGlvbnMuIiw1MDAuMCwsLFVuaXRlZCBTdGF0ZXMgb2YgQW1lcmljYSwsLCwsLDIwMjUtMTEtMjggMTE6NTM6NDQrMDA6MDAsLCwsLCxJbmR1c3RyeSwsLCwsT3BlbiBzb3VyY2UsImh0dHBzOi8vZ2l0aHViLmNvbS9OVklESUEvcGh5c2ljc25lbW8vdHJlZS9tYWluL2V4YW1wbGVzL2NmZC9leHRlcm5hbF9hZXJvZHluYW1pY3MvZG9taW5vCgpBcGFjaGUgMiIsLCwsRlAxNiwsLCwsLCwsCkx1bWEgUmF5MixWaWRlbywiVmlkZW8gZ2VuZXJhdGlvbixUZXh0LXRvLXZpZGVvIixMdW1hTGFicywsMjAyNS0wMS0yMyxJbnRyb2R1Y2luZyBMdW1hIFJheTIsImh0dHBzOi8vYXdzLmFtYXpvbi5jb20vYmVkcm9jay9sdW1hLWFpLz9uYzE9aF9scwoKaHR0cHM6Ly9sdW1hbGFicy5haS9yYXkiLCwsLCwsLCwsLCwsLCxVbmtub3duLCJMdW1hIFJheTIgaXMgYSBsYXJnZS1zY2FsZSB2aWRlby1nZW5lcmF0aW9uIG1vZGVsIGNhcGFibGUgb2YgY3JlYXRpbmcgcmVhbGlzdGljIHZpc3VhbHMgd2l0aCBuYXR1cmFsLCBjb2hlcmVudCBtb3Rpb24uIEl0IG1hcmtzIHRoZSBiZWdpbm5pbmcgb2YgYSBuZXcgZ2VuZXJhdGlvbiBvZiBtb2RlbHMgYWJsZSB0byBwcm9kdWNlIGZhc3QsIGNvaGVyZW50IG1vdGlvbiwgdWx0cmEtcmVhbGlzdGljIGRldGFpbHMsIGFuZCBsb2dpY2FsIGV2ZW50IHNlcXVlbmNlcyByZWFkeSBmb3IgcHJvZHVjdGlvbi1sZXZlbCB3b3JrLgoKTHVtYSBSYXkyCkx1bWEgUmF5MiBpcyBMdW1hIEFJ4oCZcyBuZXdlc3Qgc3RhdGUtb2YtdGhlLWFydCB2aWRlby1nZW5lcmF0aW5nIG1vZGVsLiBDcmVhdGUgaGlnaC1xdWFsaXR5IGFuZCBzdHVubmluZ2x5IHJlYWxpc3RpYyB2aWRlbyBjbGlwcyBmcm9tIG5hdHVyYWwgbGFuZ3VhZ2UgcHJvbXB0cy4gVGhlIG1vZGVsIGN1cnJlbnRseSBzdXBwb3J0cyA1LSBhbmQgOS1zZWNvbmQgdmlkZW8gZ2VuZXJhdGlvbnMgd2l0aCA1NDBwIGFuZCA3MjBwIHJlc29sdXRpb24uCgpNYXggaW5wdXQgdG9rZW5zOiAzMDAKCkxhbmd1YWdlczogRW5nbGlzaAoKRmluZS10dW5pbmcgc3VwcG9ydGVkOiBObwoKU3VwcG9ydGVkIHVzZSBjYXNlczogUmFwaWQgZHluYW1pYyB2aWRlbyBjb250ZW50IGNyZWF0aW9uIGZvciB0aGUgZ2FtaW5nLCBmaWxtLCBlbnRlcnRhaW5tZW50LCBtZWRpYSwgYW5kIGVjb21tZXJjZSBpbmR1c3RyaWVzIiwsLEFQSSBhY2Nlc3MsVW5pdGVkIFN0YXRlcyBvZiBBbWVyaWNhLCwsLCwsMjAyNS0xMS0yOCAxMTo1Mzo0NCswMDowMCwsLCwsLEluZHVzdHJ5LCwsLCxVbnJlbGVhc2VkLCwsLCwsLCwsLCwsLE5vCkRvdWJhby0xLjUtcHJvLExhbmd1YWdlLExhbmd1YWdlIGdlbmVyYXRpb24sQnl0ZURhbmNlLCwyMDI1LTAxLTIyLERvdWJhby0xLjUtcHJvLGh0dHBzOi8vdGVhbS5kb3ViYW8uY29tL3poL3NwZWNpYWwvZG91YmFvXzFfNV9wcm8sLFRyYWluaW5nIGNvc3QsLCwiTm90IGRpcmVjdGx5IHJlcG9ydGVkLiBXZSBhcmUgdG9sZCBpdCBpcyBhIE1vRSBtb2RlbCwgYW5kIHRoYXQgaXQgbWF0Y2hlcyB0aGUgcGVyZm9ybWFuY2Ugb2YgYSBkZW5zZSBtb2RlbCB0cmFpbmVkIG9uIHRoZSBzYW1lIGRhdGEsIHdoaWxlIHVzaW5nIDEvN3RoIG9mIHRoZSBhY3RpdmF0ZWQgcGFyYW1ldGVycy4gQWRkaXRpb25hbGx5IHRoZXkgc2F5ICIiVGhlIG51bWJlciBvZiBwYXJhbWV0ZXJzIG9mIHRoZSBEb3ViYW8gZGVuc2UgbW9kZWwgaXMgYWxzbyBtdWNoIHNtYWxsZXIgdGhhbiB0aGF0IG9mIExsYW1hMy4xLTQwNUIiIiwgd2hpY2ggc3VnZ2VzdHMgdGhhdCB0aGUgbnVtYmVyIG9mIGFjdGl2YXRlZCBwYXJhbWV0ZXJzIG9uIHRoZSBmb3J3YXJkIHBhc3MgaXMgIiJtdWNoIGxlc3MiIiB0aGFuIDQwNUIvNyA9IDU4QiBwYXJhbWV0ZXJzLiIsLCJUaGUgbW9kZWwgYXBwZWFycyB0byBoYXZlIGJlZW4gdHJhaW5lZCBvbiA5VCB0b2tlbnM7IHNpbmNlIHdlIGJlbGlldmUgdGhlIE1vRSBtb2RlbCB1c2VzICIibXVjaCBsZXNzIiIgdGhhbiA1OEIgcGFyYW1ldGVycyAoc2VlIHBhcmFtZXRlciBub3RlcyksIHRyYWluaW5nIGNvbXB1dGUgaXMgbGlrZWx5IHRvIGJlIGxlc3MgdGhhbiA2ICogOVQgKiA1OEIgPSAzLjEzMmUyNAoKSXQgaXMgcG9zc2libGUgdGhlIDlUIHRva2VuIHRyYWluaW5nIHJ1biB3YXMgZm9yIGNvbXBhcmlzb24gc2FrZSBhZ2FpbnN0IHRoZSBkZW5zZSBtb2RlbCAodGhleSBsYWJlbCBpdCBhcyAiImRvdWJhby1Nb0UiIiwgbm90IGRvdWJhby0xLjUtcHJvKSwgYW5kIHRoYXQgdGhleSBjb250aW51ZWQgdHJhaW5pbmcgYmV5b25kIHRoaXMuIFRoZXkgd291bGQgbmVlZCB0byB0cmFpbiBmb3IgYXQgbGVhc3QgMjlUIHRva2VucyB0byAiLDkwMDAwMDAwMDAwMDAsOVQgdG9rZW5zLCwsLFNlbGYtc3VwZXJ2aXNlZCBsZWFybmluZyxDb25maWRlbnQsVGhlIG1vZGVsIHVzZXMgdGhlIE1vRSBhcmNoaXRlY3R1cmUgYW5kIGV4cGxvcmVzIHRoZSB1bHRpbWF0ZSBiYWxhbmNlIGJldHdlZW4gbW9kZWwgcGVyZm9ybWFuY2UgYW5kIHJlYXNvbmluZyBwZXJmb3JtYW5jZSB0aHJvdWdoIGludGVncmF0ZWQgdHJhaW5pbmctdGhpbmtpbmcgZGVzaWduLiBEb3ViYW8tMS41LXBybyBjYW4gdXNlIG9ubHkgYSBzbWFsbGVyIGFjdGl2YXRpb24gcGFyYW1ldGVyIHRvIGV4Y2VlZCB0aGUgcGVyZm9ybWFuY2Ugb2YgYSBmaXJzdC1jbGFzcyBzdXBlci1sYXJnZSBwcmUtdHJhaW5pbmcgbW9kZWwgYW5kIGFjaGlldmUgZXhjZWxsZW50IHJlc3VsdHMgb24gbXVsdGlwbGUgZXZhbHVhdGlvbiBiZW5jaG1hcmtzLiwxLjAsLEhvc3RlZCBhY2Nlc3MgKG5vIEFQSSksQ2hpbmEsLCwsLCwyMDI1LTExLTI4IDExOjUzOjQ0KzAwOjAwLCwsLCwsSW5kdXN0cnksLCwsLFVucmVsZWFzZWQsLFRydWUsLCwsLCwsLCwsLE5vCktpbWkgazEuNSwiTXVsdGltb2RhbCxMYW5ndWFnZSxWaXNpb24iLCJMYW5ndWFnZSBtb2RlbGluZy9nZW5lcmF0aW9uLENvZGUgZ2VuZXJhdGlvbixRdWFudGl0YXRpdmUgcmVhc29uaW5nLFF1ZXN0aW9uIGFuc3dlcmluZyxWaXN1YWwgcXVlc3Rpb24gYW5zd2VyaW5nLFRyYW5zbGF0aW9uLEltYWdlIGNhcHRpb25pbmcsVmlzdWFsIHB1enpsZXMiLE1vb25zaG90LCJLaW1pIFRlYW0sIEFuZ2FuZyBEdSwgQm9mZWkgR2FvLCBCb3dlaSBYaW5nLCBDaGFuZ2ppdSBKaWFuZywgQ2hlbmcgQ2hlbiwgQ2hlbmcgTGksIENoZW5qdW4gWGlhbywgQ2hlbnpodWFuZyBEdSwgQ2hvbmdodWEgTGlhbywgQ2h1bmluZyBUYW5nLCBDb25nY29uZyBXYW5nLCBEZWhhbyBaaGFuZywgRW5taW5nIFl1YW4sIEVuemhlIEx1LCBGZW5neGlhbmcgVGFuZywgRmxvb2QgU3VuZywgR3VhbmdkYSBXZWksIEd1b2t1biBMYWksIEhhaXFpbmcgR3VvLCBIYW4gWmh1LCBIYW8gRGluZywgSGFvIEh1LCBIYW8gWWFuZywgSGFvIFpoYW5nLCBIYW90aWFuIFlhbywgSGFvdGlhbiBaaGFvLCBIYW95dSBMdSwgSGFvemUgTGksIEhhb3poZW4gWXUsIEhvbmdjaGVuZyBHYW8sIEh1YWJpbiBaaGVuZywgSHVhbiBZdWFuLCBKaWEgQ2hlbiwgSmlhbmhhbmcgR3VvLCBKaWFubGluIFN1LCBKaWFuemhvdSBXYW5nLCBKaWUgWmhhbywgSmluIFpoYW5nLCBKaW5neXVhbiBMaXUsIEp1bmppZSBZYW4sIEp1bnlhbiBXdSwgTGlkb25nIFNoaSwgTGluZyBZZSwgTG9uZ2h1aSBZdSwgTWVuZ25hbiBEb25nLCBOZW8gWmhhbmcsIE5pbmdjaGVuIE1hLCBRaXdlaSBQYW4sIFF1Y2hlbmcgR29uZywgU2hhb3dlaSBMaXUsIFNoZW5nbGluZyBNYSwgU2h1cGVuZyBXZWksIFNpaGFuIENhbywgU2l5aW5nIEh1YW5nLCBUYW8gSmlhbmcsIFdlaWhhbyBHYW8sIFdlaW1pbiBYaW9uZywgV2VpcmFuIEhlLCBXZWl4aWFvIEh1YW5nLCBXZW5oYW8gV3UsIFdlbnlhbmcgSGUsIFhpYW5naHVpIFdlaSwgWGlhbnFpbmcgSmlhLCBYaW5nemhlIFd1LCBYaW5yYW4gWHUsIFhpbnhpbmcgWnUsIFhpbnl1IFpob3UsIFh1ZWhhaSBQYW4sIFkuIENoYXJsZXMsIFlhbmcgTGksIFlhbmd5YW5nIEh1LCBZYW5neWFuZyBMaXUsIFlhbnJ1IENoZW4sIFllamllIFdhbmcsIFlpYm8gTGl1LCBZaWRhbyBRaW4sIFlpZmVuZyBMaXUsIFlpbmcgWWFuZywgWWlwaW5nIEJhbywgWXVsdW4gRHUsIFl1eGluIFd1LCBZdXpoaSBXYW5nLCBaYWlkYSBaaG91LCBaaGFvamkgV2FuZywgWmhhb3dlaSBMaSwgWmhlbiBaaHUsIFpoZW5nIFpoYW5nLCBaaGV4dSBXYW5nLCBaaGlsaW4gWWFuZywgWmhpcWkgSHVhbmcsIFppaGFvIEh1YW5nLCBaaXlhbyBYdSwgWm9uZ2hhbiBZYW5nIiwyMDI1LTAxLTIyLEtpbWkgazEuNTogU2NhbGluZyBSZWluZm9yY2VtZW50IExlYXJuaW5nIHdpdGggTExNcyxodHRwczovL2FyeGl2Lm9yZy9hYnMvMjUwMS4xMjU5OXYxLDkxMy4wLFNPVEEgaW1wcm92ZW1lbnQsIiIiU290YSBzaG9ydC1Db1QgcGVyZm9ybWFuY2UsIG91dHBlcmZvcm1pbmcgR1BULTRvIGFuZCBDbGF1ZGUgU29ubmV0IDMuNSBvbiBBSU1FLCAgTUFUSC01MDAsIExpdmVDb2RlQmVuY2ggYnkgYSBsYXJnZSBtYXJnaW4gKHVwIHRvICs1NTAlKSIiIiwsLCwsLCwsLCwsVW5rbm93biwiTGFuZ3VhZ2UgbW9kZWwgcHJldHJhaW5pbmcgd2l0aCBuZXh0IHRva2VuIHByZWRpY3Rpb24gaGFzIHByb3ZlZCBlZmZlY3RpdmUgZm9yIHNjYWxpbmcgY29tcHV0ZSBidXQgaXMgbGltaXRlZCB0byB0aGUgYW1vdW50IG9mIGF2YWlsYWJsZSB0cmFpbmluZyBkYXRhLiBTY2FsaW5nIHJlaW5mb3JjZW1lbnQgbGVhcm5pbmcgKFJMKSB1bmxvY2tzIGEgbmV3IGF4aXMgZm9yIHRoZSBjb250aW51ZWQgaW1wcm92ZW1lbnQgb2YgYXJ0aWZpY2lhbCBpbnRlbGxpZ2VuY2UsIHdpdGggdGhlIHByb21pc2UgdGhhdCBsYXJnZSBsYW5ndWFnZSBtb2RlbHMgKExMTXMpIGNhbiBzY2FsZSB0aGVpciB0cmFpbmluZyBkYXRhIGJ5IGxlYXJuaW5nIHRvIGV4cGxvcmUgd2l0aCByZXdhcmRzLiBIb3dldmVyLCBwcmlvciBwdWJsaXNoZWQgd29yayBoYXMgbm90IHByb2R1Y2VkIGNvbXBldGl0aXZlIHJlc3VsdHMuIEluIGxpZ2h0IG9mIHRoaXMsIHdlIHJlcG9ydCBvbiB0aGUgdHJhaW5pbmcgcHJhY3RpY2Ugb2YgS2ltaSBrMS41LCBvdXIgbGF0ZXN0IG11bHRpLW1vZGFsIExMTSB0cmFpbmVkIHdpdGggUkwsIGluY2x1ZGluZyBpdHMgUkwgdHJhaW5pbmcgdGVjaG5pcXVlcywgbXVsdGktbW9kYWwgZGF0YSByZWNpcGVzLCBhbmQgaW5mcmFzdHJ1Y3R1cmUgb3B0aW1pemF0aW9uLiBMb25nIGNvbnRleHQgc2NhbGluZyBhbmQgaW1wcm92ZWQgcG9saWN5IG9wdGltaXphdGlvbiBtZXRob2RzIGFyZSBrZXkgaW5ncmVkaWVudHMgb2Ygb3VyIGFwcHJvYWNoLCB3aGljaCBlc3RhYmxpc2hlcyBhIHNpbXBsaXN0aWMsIGVmZmVjdGl2ZSBSTCBmcmFtZXdvcmsgd2l0aG91dCByZWx5aW5nIG9uIG1vcmUgY29tcGxleCB0ZWNobmlxdWVzIHN1Y2ggYXMgTW9udGUgQ2FybG8gdHJlZSBzZWFyY2gsIHZhbHVlIGZ1bmN0aW9ucywgYW5kIHByb2Nlc3MgcmV3YXJkIG1vZGVscy4gTm90YWJseSwgb3VyIHN5c3RlbSBhY2hpZXZlcyBzdGF0ZS1vZi10aGUtYXJ0IHJlYXNvbmluZyBwZXJmb3JtYW5jZSBhY3Jvc3MgbXVsdGlwbGUgYmVuY2htYXJrcyBhbmQgbW9kYWxpdGllc+KAlGUuZy4sIDc3LjUgb24gQUlNRSwgOTYuMiBvbiBNQVRIIDUwMCwgOTQtdGggcGVyY2VudGlsZSBvbiBDb2RlZm9yY2VzLCA3NC45IG9uIE1hdGhWaXN0YeKAlG1hdGNoaW5nIE9wZW5BSeKAmXMgbzEuIE1vcmVvdmVyLCB3ZSBwcmVzZW50IGVmZmVjdGl2ZSBsb25nMnNob3J0IG1ldGhvZHMgdGhhdCB1c2UgbG9uZy1Db1QgdGVjaG5pcXVlcyB0byBpbXByb3ZlIHNob3J0LUNvVCBtb2RlbHMsIHlpZWxkaW5nIHN0YXRlLW9mLXRoZS1hcnQgc2hvcnQtQ29UIHJlYXNvbmluZyByZXN1bHRz4oCUZS5nLiwgNjAuOCBvbiBBSU1FLCA5NC42IG9uIE1BVEg1MDAsIDQ3LjMgb24gTGl2ZUNvZGVCZW5jaOKAlG91dHBlcmZvcm1pbmcgZXhpc3Rpbmcgc2hvcnQtQ29UIG1vZGVscyBzdWNoIGFzIEdQVC00byBhbmQgQ2xhdWRlIFNvbm5ldCAzLjUgYnkgYSBsYXJnZSBtYXJnaW4gKHVwIHRvICs1NTAlKS4iLCwsQVBJIGFjY2VzcyxDaGluYSwsLCwsLDIwMjYtMDUtMjUgMTI6MzM6NTQrMDA6MDAsLCwsLCxJbmR1c3RyeSwsLCwsVW5yZWxlYXNlZCxodHRwczovL2dpdGh1Yi5jb20vTW9vbnNob3RBSS9LaW1pLWsxLjUsLCwsLCwsLCwsLCxObwpEZWVwU2Vlay1SMS1EaXN0aWxsLUxsYW1hLTcwQixMYW5ndWFnZSwiTGFuZ3VhZ2UgbW9kZWxpbmcvZ2VuZXJhdGlvbixRdWVzdGlvbiBhbnN3ZXJpbmcsUXVhbnRpdGF0aXZl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NzAwMDAwMDAwMDAuMCw3MEIsLCJiYXNlIG1vZGVsIGNvbXB1dGU6IDYuODY0OTc2OGUrMjQgRkxPUApmaW5lIHR1bmUgY29tcHV0ZTogMi4wMTZlKzIyIEZMT1AiLDI0MDAwMDAwMDAwLCIiIlRvIGVxdWlwIG1vcmUgZWZmaWNpZW50IHNtYWxsZXIgbW9kZWxzIHdpdGggcmVhc29uaW5nIGNhcGFiaWxpdGllcyBsaWtlIERlZXBTZWVrLVIxLCB3ZSBkaXJlY3RseSBmaW5lLXR1bmVkIG9wZW4tc291cmNlIG1vZGVscyBsaWtlIFF3ZW4gKFF3ZW4sIDIwMjRiKSBhbmQgTGxhbWEgKEFJQE1ldGEsIDIwMjQpIHVzaW5nIHRoZSA4MDBrIHNhbXBsZXMgY3VyYXRlZCB3aXRoIERlZXBTZWVrLVIxLCBhcyBkZXRhaWxlZCBpbiDCpzIuMy4z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ExsYW1hIDMuMyA3MEIsMi4wMTZlKzIyLDYgRkxPUCAvIHRva2VuIC8gcGFyYW1ldGVyICogNzAgKiAxMF45IHBhcmFtZXRlcnMgKiAyNCAqIDEwXjkgdG9rZW5zICogMiBlcG9jaHMgPSAyLjAxNmUrMjIgRkxPUCAoc3BlY3VsYXRpdmUgc2luY2UgbnVtYmVyIG9mIHRva2VucyBjb3VsZCBiZSArLSAxIE9PTSksLCwyMDI1LTExLTI4IDExOjUzOjQ0KzAwOjAwLCwsLCwsSW5kdXN0cnksLCwsLFVucmVsZWFzZWQsImh0dHBzOi8vaHVnZ2luZ2ZhY2UuY28vZGVlcHNlZWstYWkvRGVlcFNlZWstUjEtRGlzdGlsbC1MbGFtYS03MEIKTUlUIGxpY2Vuc2UiLCwsLCwsLE9wZXJhdGlvbiBjb3VudGluZyxkZWVwc2Vlay1haSwsLCxZZXMKRGVlcFNlZWstUjEtRGlzdGlsbC1Rd2VuLTE0QixMYW5ndWFnZSwiTGFuZ3VhZ2UgbW9kZWxpbmcvZ2VuZXJhdGlvbixRdWFudGl0YXRpdmUgcmVhc29uaW5nLFF1ZXN0aW9uIGFuc3dlcmluZyxNYXRoZW1hdGljYWw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xNDgwMDAwMDAwMC4wLDE0LjhCIChzYWZldGVuc29ycyksLCwyNDAwMDAwMDAwMCwiIiJmaW5ldHVuZWQgd2l0aCA4MDBrIHNhbXBsZXMgY3VyYXRlZCB3aXRoIERlZXBTZWVrLVIxIiIKCmFzc3VtaW5nIH4zMDAwMCB0b2tlbnMgcGVyIHNhbXBsZQoKMzAwMDAgKiA4MDAwMDAgPSAyNCAwMDAgMDAwIDAwMCB0b2tlbnMgKHNwZWN1bGF0aXZlKSIsLCwsLFNwZWN1bGF0aXZl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1bnJlc3RyaWN0ZWQpLENoaW5hLFF3ZW4yLjUtMTRCLDQuMjYyNGUrMjEsNiBGTE9QIC8gdG9rZW4gLyBwYXJhbWV0ZXIgKiAxNC44ICogMTBeOSBwYXJhbWV0ZXJzICogMjQgKiAxMF45IHRva2VucyAqIDIgZXBvY2hzID0gNC4yNjI0ZSsyMSBGTE9QIChzcGVjdWxhdGl2ZSBzaW5jZSBudW1iZXIgb2YgdG9rZW5zIGNvdWxkIGJlICstIDEgT09NKSwsLDIwMjUtMTEtMjggMTE6NTM6NDQrMDA6MDAsLCwsLCxJbmR1c3RyeSwsLCwsVW5yZWxlYXNlZCwiaHR0cHM6Ly9odWdnaW5nZmFjZS5jby9kZWVwc2Vlay1haS9EZWVwU2Vlay1SMS1EaXN0aWxsLVF3ZW4tMTRCCgpNSVQgbGljZW5zZSIsLCwsLCwsT3BlcmF0aW9uIGNvdW50aW5nLGRlZXBzZWVrLWFpLCwsLFllcwpEZWVwU2Vlay1SMS1EaXN0aWxsLVF3ZW4tMS41QixMYW5ndWFnZSwiTGFuZ3VhZ2UgbW9kZWxpbmcvZ2VuZXJhdGlvbixRdWFudGl0YXRpdmUgcmVhc29uaW5nLFF1ZXN0aW9uIGFuc3dlcmluZyxNYXRoZW1hdGljYWw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xNzgwMDAwMDAwLjAsMS43OEIgKHNhZmV0ZW5zb3JzKSwsLDI0MDAwMDAwMDAwLCIiImZpbmV0dW5lZCB3aXRoIDgwMGsgc2FtcGxlcyBjdXJhdGVkIHdpdGggRGVlcFNlZWstUjEiIgoKYXNzdW1pbmcgfjMwMDAwIHRva2VucyBwZXIgc2FtcGxlCgozMDAwMCAqIDgwMDAwMCA9IDI0IDAwMCAwMDAgMDAwIHRva2VucyAoc3BlY3VsYXRpdmUpIiwsLCwsU3BlY3VsYXRpdmU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g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UjEgYWNoaWV2ZXMgcGVyZm9ybWFuY2UgY29tcGFyYWJsZSB0byBPcGVuQUktbzEtMTIxNyBvbiByZWFzb25pbmcgdGFza3MuIFRvIHN1cHBvcnQgdGhlIHJlc2VhcmNoIGNvbW11bml0eSwgd2Ugb3Blbi1zb3VyY2UgRGVlcFNlZWstUjEtWmVybywgRGVlcFNlZWstUjEsIGFuZCBzaXggZGVuc2UgbW9kZWxzICgxLjVCLCA3QiwgOEIsIDE0QiwgMzJCLCA3MEIpIGRpc3RpbGxlZCBmcm9tIERlZXBTZWVrLVIxIGJhc2VkIG9uIFF3ZW4gYW5kIExsYW1hLiIsMi4wLCxPcGVuIHdlaWdodHMgKHVucmVzdHJpY3RlZCksQ2hpbmEsUXdlbjIuNS1NYXRoLTEuNUIsNS4xMjY0ZSsyMCw2IEZMT1AgLyB0b2tlbiAvIHBhcmFtZXRlciAqIDEuNzggKiAxMF45IHBhcmFtZXRlcnMgKiAyNCAqIDEwXjkgdG9rZW5zICogMiBlcG9jaHMgPSA1LjEyNjRlKzIwIEZMT1AgKHNwZWN1bGF0aXZlIHNpbmNlIG51bWJlciBvZiB0b2tlbnMgY291bGQgYmUgKy0gMSBPT00pLCwsMjAyNS0xMS0yOCAxMTo1Mzo0NCswMDowMCwsLCwsLEluZHVzdHJ5LCwsLCxVbnJlbGVhc2VkLCJodHRwczovL2h1Z2dpbmdmYWNlLmNvL2RlZXBzZWVrLWFpL0RlZXBTZWVrLVIxLURpc3RpbGwtUXdlbi0xLjVCCgpNSVQgbGljZW5zZSIsLCwsLCwsT3BlcmF0aW9uIGNvdW50aW5nLGRlZXBzZWVrLWFpLCwsLFllcwpEZWVwU2Vlay1SMS1EaXN0aWxsLUxsYW1hLThCLExhbmd1YWdlLCJMYW5ndWFnZSBtb2RlbGluZy9nZW5lcmF0aW9uLFF1ZXN0aW9uIGFuc3dlcmluZyxRdWFudGl0YXRpdmUgcmVhc29uaW5nLENvZGUgZ2VuZXJhdGlvbiIsRGVlcFNlZWssIkRlZXBTZWVrLUFJLCBEYXlhIEd1bywgRGVqaWFuIFlhbmcsIEhhb3dlaSBaaGFuZywgSnVueGlhbyBTb25nLCBSdW95dSBaaGFuZywgUnVueGluIFh1LCBRaWhhbyBaaHUsIFNoaXJvbmcgTWEsIFBlaXlpIFdhbmcsIFhpYW8gQmksIFhpYW9rYW5nIFpoYW5nLCBYaW5na2FpIFl1LCBZdSBXdSwgWi5GLiBXdSwgWmhpYmluIEdvdSwgWmhpaG9uZyBTaGFvLCBaaHVvc2h1IExpLCBaaXlpIEdhbywgQWl4aW4gTGl1LCBCaW5nIFh1ZSwgQmluZ3h1YW4gV2FuZywgQm9jaGFvIFd1LCBCZWkgRmVuZywgQ2hlbmdkYSBMdSwgQ2hlbmdnYW5nIFpoYW8sIENoZW5ncWkgRGVuZywgQ2hlbnl1IFpoYW5nLCBDaG9uZyBSdWFuLCBEYW1haSBEYWksIERlbGkgQ2hlbiwgRG9uZ2ppZSBKaSwgRXJoYW5nIExpLCBGYW5neXVuIExpbiwgRnVjb25nIERhaSwgRnVsaSBMdW8sIEd1YW5nYm8gSGFvLCBHdWFudGluZyBDaGVuLCBHdW93ZWkgTGksIEguIFpoYW5nLCBIYW4gQmFvLCBIYW53ZWkgWHUsIEhhb2NoZW5nIFdhbmcsIEhvbmdodWkgRGluZywgSHVhamlhbiBYaW4sIEh1YXp1byBHYW8sIEh1aSBRdSwgSHVpIExpLCBKaWFuemhvbmcgR3VvLCBKaWFzaGkgTGksIEppYXdlaSBXYW5nLCBKaW5nY2hhbmcgQ2hlbiwgSmluZ3lhbmcgWXVhbiwgSnVuamllIFFpdSwgSnVubG9uZyBMaSwgSi5MLiBDYWksIEppYXFpIE5pLCBKaWFuIExpYW5nLCBKaW4gQ2hlbiwgS2FpIERvbmcsIEthaSBIdSwgS2FpZ2UgR2FvLCBLYW5nIEd1YW4sIEtleGluIEh1YW5nLCBLdWFpIFl1LCBMZWFuIFdhbmcsIExlY29uZyBaaGFuZywgTGlhbmcgWmhhbywgTGl0b25nIFdhbmcsIExpeXVlIFpoYW5nLCBMZWkgWHUsIExleWkgWGlhLCBNaW5nY2h1YW4gWmhhbmcsIE1pbmdodWEgWmhhbmcsIE1pbmdodWkgVGFuZywgTWVuZyBMaSwgTWlhb2p1biBXYW5nLCBNaW5nbWluZyBMaSwgTmluZyBUaWFuLCBQYW5wYW4gSHVhbmcsIFBlbmcgWmhhbmcsIFFpYW5jaGVuZyBXYW5nLCBRaW55dSBDaGVuLCBRaXVzaGkgRHUsIFJ1aXFpIEdlLCBSdWlzb25nIFpoYW5nLCBSdWl6aGUgUGFuLCBSdW5qaSBXYW5nLCBSLkouIENoZW4sIFIuTC4gSmluLCBSdXlpIENoZW4sIFNoYW5naGFvIEx1LCBTaGFuZ3lhbiBaaG91LCBTaGFuaHVhbmcgQ2hlbiwgU2hlbmdmZW5nIFllLCBTaGl5dSBXYW5nLCBTaHVpcGluZyBZdSwgU2h1bmZlbmcgWmhvdSwgU2h1dGluZyBQYW4sIFMuUy4gTGkgZXQgYWwuICgxMDAgYWRkaXRpb25hbCBhdXRob3JzIG5vdCBzaG93bikiLDIwMjUtMDEtMjIsRGVlcFNlZWstUjE6IEluY2VudGl2aXppbmcgUmVhc29uaW5nIENhcGFiaWxpdHkgaW4gTExNcyB2aWEgUmVpbmZvcmNlbWVudCBMZWFybmluZyxodHRwczovL2FyeGl2Lm9yZy9hYnMvMjUwMS4xMjk0OCwsLCw4MDAwMDAwMDAwLjAsOEIsLCJMTGFNQSAzLjEtOEIgdHJhaW5pbmcgY29tcHV0ZSA9IDEuMjI0ZSsyNCBGTE9QCkZpbmUtdHVuaW5nIGNvbXB1dGUgPSAyLjNlMjFGTE9QIiwsIjgwMGsgc2FtcGxlcyAqIDMwLDAwMCB0b2tlbnMgcGVyIHNhbXBsZSB3ZSd2ZSBjaG9zZW4gdG8gYXNzdW1lIGZvciB0aGlzIHNlcmllcyA9IDI0LDAwMCwwMDAsMDAwIHRva2VucyIsLCwsLFNwZWN1bGF0aXZlLCJXZSBpbnRyb2R1Y2Ugb3VyIGZpcnN0LWdlbmVyYXRpb24gcmVhc29uaW5nIG1vZGVscywgRGVlcFNlZWstUjEtWmVybyBhbmQgRGVlcFNlZWstUjEuIERlZXBTZWVrLVIxLVplcm8sIGEgbW9kZWwgdHJhaW5l</x:v>
      </x:c>
    </x:row>
    <x:row r="58" ht="18" customHeight="1">
      <x:c r="A58" s="17" t="n">
        <x:v>53</x:v>
      </x:c>
      <x:c r="B58" s="17" t="n">
        <x:v>309</x:v>
      </x:c>
      <x:c r="C58" s="94" t="str">
        <x:v>ZCB2aWEgbGFyZ2Utc2NhbGUgcmVpbmZvcmNlbWVudCBsZWFybmluZyAoUkwpIHdpdGhvdXQgc3VwZXJ2aXNlZCBmaW5lLXR1bmluZyAoU0ZUKSBhcyBhIHByZWxpbWluYXJ5IHN0ZXAsIGRlbW9uc3RyYXRlcyByZW1hcmthYmxlIHJlYXNvbmluZyBjYXBhYmlsaXRpZXMuIF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DIuMCwsT3BlbiB3ZWlnaHRzIChyZXN0cmljdGVkIHVzZSksQ2hpbmEsTGxhbWEgMy4xLThCLDIuMzA0ZSsyMSw2IEZMT1AvdG9rZW4vcGFyYW1ldGVyICogOGU5IHBhcmFtZXRlcnMgKiAyNGU5IHRva2VucyAoc3BlY3VsYXRpdmUpICogMiBlcG9jaHMgPSAyMzA0MDAwMDAwMDAwMDAwMDAwMDAwLCwsMjAyNS0xMS0yOCAxMTo1Mzo0NCswMDowMCwsLCwsLEluZHVzdHJ5LCwsLCxVbnJlbGVhc2VkLCJodHRwczovL2h1Z2dpbmdmYWNlLmNvL2RlZXBzZWVrLWFpL0RlZXBTZWVrLVIxLURpc3RpbGwtTGxhbWEtOEIKCkRlZXBTZWVrLVIxLURpc3RpbGwtTGxhbWEtOEIgaXMgZGVyaXZlZCBmcm9tIExsYW1hMy4xLThCLUJhc2UgYW5kIGlzIG9yaWdpbmFsbHkgbGljZW5zZWQgdW5kZXIgbGxhbWEzLjEgbGljZW5zZS4iLCwsLCwsLE9wZXJhdGlvbiBjb3VudGluZyxkZWVwc2Vlay1haSwsLCxZZXMKRGVlcFNlZWstUjEtRGlzdGlsbC1Rd2VuLTMyQixMYW5ndWFnZSwiTGFuZ3VhZ2UgbW9kZWxpbmcvZ2VuZXJhdGlvbixRdWVzdGlvbiBhbnN3ZXJpbmcsUXVhbnRpdGF0aXZlIHJlYXNvbmluZyxDb2RlIGdlbmVyYXRpb24iLERlZXBTZWVrLCJEZWVwU2Vlay1BSSwgRGF5YSBHdW8sIERlamlhbiBZYW5nLCBIYW93ZWkgWmhhbmcsIEp1bnhpYW8gU29uZywgUnVveXUgWmhhbmcsIFJ1bnhpbiBYdSwgUWloYW8gWmh1LCBTaGlyb25nIE1hLCBQZWl5aSBXYW5nLCBYaWFvIEJpLCBYaWFva2FuZyBaaGFuZywgWGluZ2thaSBZdSwgWXUgV3UsIFouRi4gV3UsIFpoaWJpbiBHb3UsIFpoaWhvbmcgU2hhbywgWmh1b3NodSBMaSwgWml5aSBHYW8sIEFpeGluIExpdSwgQmluZyBYdWUsIEJpbmd4dWFuIFdhbmcsIEJvY2hhbyBXdSwgQmVpIEZlbmcsIENoZW5nZGEgTHUsIENoZW5nZ2FuZyBaaGFvLCBDaGVuZ3FpIERlbmcsIENoZW55dSBaaGFuZywgQ2hvbmcgUnVhbiwgRGFtYWkgRGFpLCBEZWxpIENoZW4sIERvbmdqaWUgSmksIEVyaGFuZyBMaSwgRmFuZ3l1biBMaW4sIEZ1Y29uZyBEYWksIEZ1bGkgTHVvLCBHdWFuZ2JvIEhhbywgR3VhbnRpbmcgQ2hlbiwgR3Vvd2VpIExpLCBILiBaaGFuZywgSGFuIEJhbywgSGFud2VpIFh1LCBIYW9jaGVuZyBXYW5nLCBIb25naHVpIERpbmcsIEh1YWppYW4gWGluLCBIdWF6dW8gR2FvLCBIdWkgUXUsIEh1aSBMaSwgSmlhbnpob25nIEd1bywgSmlhc2hpIExpLCBKaWF3ZWkgV2FuZywgSmluZ2NoYW5nIENoZW4sIEppbmd5YW5nIFl1YW4sIEp1bmppZSBRaXUsIEp1bmxvbmcgTGksIEouTC4gQ2FpLCBKaWFxaSBOaSwgSmlhbiBMaWFuZywgSmluIENoZW4sIEthaSBEb25nLCBLYWkgSHUsIEthaWdlIEdhbywgS2FuZyBHdWFuLCBLZXhpbiBIdWFuZywgS3VhaSBZdSwgTGVhbiBXYW5nLCBMZWNvbmcgWmhhbmcsIExpYW5nIFpoYW8sIExpdG9uZyBXYW5nLCBMaXl1ZSBaaGFuZywgTGVpIFh1LCBMZXlpIFhpYSwgTWluZ2NodWFuIFpoYW5nLCBNaW5naHVhIFpoYW5nLCBNaW5naHVpIFRhbmcsIE1lbmcgTGksIE1pYW9qdW4gV2FuZywgTWluZ21pbmcgTGksIE5pbmcgVGlhbiwgUGFucGFuIEh1YW5nLCBQZW5nIFpoYW5nLCBRaWFuY2hlbmcgV2FuZywgUWlueXUgQ2hlbiwgUWl1c2hpIER1LCBSdWlxaSBHZSwgUnVpc29uZyBaaGFuZywgUnVpemhlIFBhbiwgUnVuamkgV2FuZywgUi5KLiBDaGVuLCBSLkwuIEppbiwgUnV5aSBDaGVuLCBTaGFuZ2hhbyBMdSwgU2hhbmd5YW4gWmhvdSwgU2hhbmh1YW5nIENoZW4sIFNoZW5nZmVuZyBZZSwgU2hpeXUgV2FuZywgU2h1aXBpbmcgWXUsIFNodW5mZW5nIFpob3UsIFNodXRpbmcgUGFuLCBTLlMuIExpIGV0IGFsLiAoMTAwIGFkZGl0aW9uYWwgYXV0aG9ycyBub3Qgc2hvd24pIiwyMDI1LTAxLTIyLERlZXBTZWVrLVIxOiBJbmNlbnRpdml6aW5nIFJlYXNvbmluZyBDYXBhYmlsaXR5IGluIExMTXMgdmlhIFJlaW5mb3JjZW1lbnQgTGVhcm5pbmcsaHR0cHM6Ly9hcnhpdi5vcmcvYWJzLzI1MDEuMTI5NDgsLCwsMzIwMDAwMDAwMDAuMCwzMkIsLCJRd2VuMi41LTMyQjogMy41MWUrMjQgRkxPUApGaW5lLXR1bmUgY29tcHV0ZTogOS4yMmUyMSBGTE9QIiwsIiIiVG8gZXF1aXAgbW9yZSBlZmZpY2llbnQgc21hbGxlciBtb2RlbHMgd2l0aCByZWFzb25pbmcgY2FwYWJpbGl0aWVzIGxpa2UgRGVlcFNlZWstUjEsIHdlIGRpcmVjdGx5IGZpbmUtdHVuZWQgb3Blbi1zb3VyY2UgbW9kZWxzIGxpa2UgUXdlbiAoUXdlbiwgMjAyNGIpIGFuZCBMbGFtYSAoQUlATWV0YSwgMjAyNCkgdXNpbmcgdGhlIDgwMGsgc2FtcGxlcyBjdXJhdGVkIHdpdGggRGVlcFNlZWstUjEsIGFzIGRldGFpbGVkIGluIMKnMi4zLjMiIgoKYXNzdW1pbmcgfjMwMDAwIHRva2VucyBwZXIgc2FtcGxlCgozMDAwMCAqIDgwMDAwMCA9IDI0IDAwMCAwMDAgMDAwIHRva2VucyAoc3BlY3VsYXRpdmUpIiwsLCwsU3BlY3VsYXRpdmU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g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UjEgYWNoaWV2ZXMgcGVyZm9ybWFuY2UgY29tcGFyYWJsZSB0byBPcGVuQUktbzEtMTIxNyBvbiByZWFzb25pbmcgdGFza3MuIFRvIHN1cHBvcnQgdGhlIHJlc2VhcmNoIGNvbW11bml0eSwgd2Ugb3Blbi1zb3VyY2UgRGVlcFNlZWstUjEtWmVybywgRGVlcFNlZWstUjEsIGFuZCBzaXggZGVuc2UgbW9kZWxzICgxLjVCLCA3QiwgOEIsIDE0QiwgMzJCLCA3MEIpIGRpc3RpbGxlZCBmcm9tIERlZXBTZWVrLVIxIGJhc2VkIG9uIFF3ZW4gYW5kIExsYW1hLiIsMi4wLCxPcGVuIHdlaWdodHMgKHVucmVzdHJpY3RlZCksQ2hpbmEsUXdlbjIuNS0zMkIsOS4yMTZlKzIxLDYgRkxPUCAvIHRva2VuIC8gcGFyYW1ldGVyICogMzJlOSBwYXJhbWV0ZXJzICogMjRlOSB0b2tlbnMgKHNwZWN1bGF0aXZlKSAqIDIgZXBvY2hzID0gOTIxNjAwMDAwMDAwMDAwMDAwMDAwMCBGTE9QLCwsMjAyNS0xMS0yOCAxMTo1Mzo0NCswMDowMCwsLCwsLEluZHVzdHJ5LCwsLCxVbnJlbGVhc2VkLCwsLCwsLCxPcGVyYXRpb24gY291bnRpbmcsLCwsLFllcwpEZWVwU2Vlay1SMS1EaXN0aWxsLVF3ZW4tN0IsTGFuZ3VhZ2UsIkxhbmd1YWdlIG1vZGVsaW5nL2dlbmVyYXRpb24sUXVlc3Rpb24gYW5zd2VyaW5nLFF1YW50aXRhdGl2ZSByZWFzb25pbmcsQ29kZSBnZW5lcmF0aW9uIixEZWVwU2VlaywiRGVlcFNlZWstQUksIERheWEgR3VvLCBEZWppYW4gWWFuZywgSGFvd2VpIFpoYW5nLCBKdW54aWFvIFNvbmcsIFJ1b3l1IFpoYW5nLCBSdW54aW4gWHUsIFFpaGFvIFpodSwgU2hpcm9uZyBNYSwgUGVpeWkgV2FuZywgWGlhbyBCaSwgWGlhb2thbmcgWmhhbmcsIFhpbmdrYWkgWXUsIFl1IFd1LCBaLkYuIFd1LCBaaGliaW4gR291LCBaaGlob25nIFNoYW8sIFpodW9zaHUgTGksIFppeWkgR2FvLCBBaXhpbiBMaXUsIEJpbmcgWHVlLCBCaW5neHVhbiBXYW5nLCBCb2NoYW8gV3UsIEJlaSBGZW5nLCBDaGVuZ2RhIEx1LCBDaGVuZ2dhbmcgWmhhbywgQ2hlbmdxaSBEZW5nLCBDaGVueXUgWmhhbmcsIENob25nIFJ1YW4sIERhbWFpIERhaSwgRGVsaSBDaGVuLCBEb25namllIEppLCBFcmhhbmcgTGksIEZhbmd5dW4gTGluLCBGdWNvbmcgRGFpLCBGdWxpIEx1bywgR3VhbmdibyBIYW8sIEd1YW50aW5nIENoZW4sIEd1b3dlaSBMaSwgSC4gWmhhbmcsIEhhbiBCYW8sIEhhbndlaSBYdSwgSGFvY2hlbmcgV2FuZywgSG9uZ2h1aSBEaW5nLCBIdWFqaWFuIFhpbiwgSHVhenVvIEdhbywgSHVpIFF1LCBIdWkgTGksIEppYW56aG9uZyBHdW8sIEppYXNoaSBMaSwgSmlhd2VpIFdhbmcsIEppbmdjaGFuZyBDaGVuLCBKaW5neWFuZyBZdWFuLCBKdW5qaWUgUWl1LCBKdW5sb25nIExpLCBKLkwuIENhaSwgSmlhcWkgTmksIEppYW4gTGlhbmcsIEppbiBDaGVuLCBLYWkgRG9uZywgS2FpIEh1LCBLYWlnZSBHYW8sIEthbmcgR3VhbiwgS2V4aW4gSHVhbmcsIEt1YWkgWXUsIExlYW4gV2FuZywgTGVjb25nIFpoYW5nLCBMaWFuZyBaaGFvLCBMaXRvbmcgV2FuZywgTGl5dWUgWmhhbmcsIExlaSBYdSwgTGV5aSBYaWEsIE1pbmdjaHVhbiBaaGFuZywgTWluZ2h1YSBaaGFuZywgTWluZ2h1aSBUYW5nLCBNZW5nIExpLCBNaWFvanVuIFdhbmcsIE1pbmdtaW5nIExpLCBOaW5nIFRpYW4sIFBhbnBhbiBIdWFuZywgUGVuZyBaaGFuZywgUWlhbmNoZW5nIFdhbmcsIFFpbnl1IENoZW4sIFFpdXNoaSBEdSwgUnVpcWkgR2UsIFJ1aXNvbmcgWmhhbmcsIFJ1aXpoZSBQYW4sIFJ1bmppIFdhbmcsIFIuSi4gQ2hlbiwgUi5MLiBKaW4sIFJ1eWkgQ2hlbiwgU2hhbmdoYW8gTHUsIFNoYW5neWFuIFpob3UsIFNoYW5odWFuZyBDaGVuLCBTaGVuZ2ZlbmcgWWUsIFNoaXl1IFdhbmcsIFNodWlwaW5nIFl1LCBTaHVuZmVuZyBaaG91LCBTaHV0aW5nIFBhbiwgUy5TLiBMaSBldCBhbC4gKDEwMCBhZGRpdGlvbmFsIGF1dGhvcnMgbm90IHNob3duKSIsMjAyNS0wMS0yMixEZWVwU2Vlay1SMTogSW5jZW50aXZpemluZyBSZWFzb25pbmcgQ2FwYWJpbGl0eSBpbiBMTE1zIHZpYSBSZWluZm9yY2VtZW50IExlYXJuaW5nLGh0dHBzOi8vYXJ4aXYub3JnL2Ficy8yNTAxLjEyOTQ4LCwsLDcwMDAwMDAwMDAuMCw3QiwsIlF3ZW4yLjUtN0I6IDguMjE4OGUrMjMgRkxPUApGaW5lLXR1bmUgY29tcHV0ZTogMi4wMWUyMSBGTE9QIiwsIiIiVG8gZXF1aXAgbW9yZSBlZmZpY2llbnQgc21hbGxlciBtb2RlbHMgd2l0aCByZWFzb25pbmcgY2FwYWJpbGl0aWVzIGxpa2UgRGVlcFNlZWstUjEsIHdlIGRpcmVjdGx5IGZpbmUtdHVuZWQgb3Blbi1zb3VyY2UgbW9kZWxzIGxpa2UgUXdlbiAoUXdlbiwgMjAyNGIpIGFuZCBMbGFtYSAoQUlATWV0YSwgMjAyNCkgdXNpbmcgdGhlIDgwMGsgc2FtcGxlcyBjdXJhdGVkIHdpdGggRGVlcFNlZWstUjEsIGFzIGRldGFpbGVkIGluIMKnMi4zLjMiIgoKYXNzdW1pbmcgfjMwMDAwIHRva2VucyBwZXIgc2FtcGxlCgozMDAwMCAqIDgwMDAwMCA9IDI0IDAwMCAwMDAgMDAwIHRva2VucyAoc3BlY3VsYXRpdmUpIiwsLCwsU3BlY3VsYXRpdmU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g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UjEgYWNoaWV2ZXMgcGVyZm9ybWFuY2UgY29tcGFyYWJsZSB0byBPcGVuQUktbzEtMTIxNyBvbiByZWFzb25pbmcgdGFza3MuIFRvIHN1cHBvcnQgdGhlIHJlc2VhcmNoIGNvbW11bml0eSwgd2Ugb3Blbi1zb3VyY2UgRGVlcFNlZWstUjEtWmVybywgRGVlcFNlZWstUjEsIGFuZCBzaXggZGVuc2UgbW9kZWxzICgxLjVCLCA3QiwgOEIsIDE0QiwgMzJCLCA3MEIpIGRpc3RpbGxlZCBmcm9tIERlZXBTZWVrLVIxIGJhc2VkIG9uIFF3ZW4gYW5kIExsYW1hLiIsMi4wLCxPcGVuIHdlaWdodHMgKHVucmVzdHJpY3RlZCksQ2hpbmEsUXdlbjIuNS03QiwyLjAxNmUrMjEsNiBGTE9QIC8gdG9rZW4gLyBwYXJhbWV0ZXIgKiA3ZTkgcGFyYW1ldGVycyAqIDI0ZTkgdG9rZW5zIChzcGVjdWxhdGl2ZSkgKiAyIGVwb2NocyA9IDIuMDFlMjEgRkxPUCwsLDIwMjUtMTEtMjggMTE6NTM6NDQrMDA6MDAsLCwsLCxJbmR1c3RyeSwsLCwsVW5yZWxlYXNlZCwiTUlUIGxpY2Vuc2UKaHR0cHM6Ly9odWdnaW5nZmFjZS5jby9kZWVwc2Vlay1haS9EZWVwU2Vlay1SMS1EaXN0aWxsLVF3ZW4tN0IKCmh0dHBzOi8vZ2l0aHViLmNvbS9kZWVwc2Vlay1haS9EZWVwU2Vlay1SMSIsLCwsLCwsT3BlcmF0aW9uIGNvdW50aW5nLGRlZXBzZWVrLWFpLCwsLFllcwpndGUtbW9kZXJuYmVydCxMYW5ndWFnZSwiTGFuZ3VhZ2UgbW9kZWxpbmcvZ2VuZXJhdGlvbixRdWVzdGlvbiBhbnN3ZXJpbmciLEFsaWJhYmEsLDIwMjUtMDEtMjIsZ3RlLW1vZGVybmJlcnQtYmFzZSxodHRwczovL2h1Z2dpbmdmYWNlLmNvL0FsaWJhYmEtTkxQL2d0ZS1tb2Rlcm5iZXJ0LWJhc2UsLCwsMTQ5MDAwMDAwLjAsMTQ5TSwzLjY3NjEyOGUrMjEsNiBGTE9QIC8gdG9rZW4gLyBwYXJhbWV0ZXIgKiAxNDkgKiAxMF42IHBhcmFtZXRlcnMgKiAxMDI4MDAwMDAwMDAwIHRva2VucyAqIDQgZXBvY2hzIFtzZWUgZGF0YXNldCBzaXplIG5vdGVzXSA9IDMuNjc2MTI4ZSsyMSBGTE9QLDEwMjgwMDAwMDAsIiIiVGhlIGd0ZS1tb2Rlcm5iZXJ0IHNlcmllcyBvZiBtb2RlbHMgZm9sbG93cyB0aGUgdHJhaW5pbmcgc2NoZW1lIG9mIHRoZSBwcmV2aW91cyBHVEUgbW9kZWxzLCB3aXRoIHRoZSBvbmx5IGRpZmZlcmVuY2UgYmVpbmcgdGhhdCB0aGUgcHJlLXRyYWluaW5nIGxhbmd1YWdlIG1vZGVsIGJhc2UgaGFzIGJlZW4gcmVwbGFjZWQgZnJvbSBHVEUtTUxNIHRvIE1vZGVybkJlcnQuIiIKCmFzc3VtaW5nIHRoZSBzYW1lIHRyYWluaW5nIGRhdGFzZXQ6Cgpmcm9tIGh0dHBzOi8vYWNsYW50aG9sb2d5Lm9yZy8yMDI0LmVtbmxwLWluZHVzdHJ5LjEwMy8KCiIiYSB0b3RhbCBvZiAxLDAyOEIgdG9rZW5zICIiCgpUYWJsZSA4OgpiYXRjaCBzaXplIDgxOTIKbWF4IHN0ZXBzIDI1MDAwMApzZXF1ZW5jZSBsZW5ndGggMjA0OAoKODE5MioyNTAwMDAqMjA0OCA9IDQuMTk0MzA0ZSsxMiB0b2tlbnMgLT4gfjQgZXBvY2hzCgoiLCwsLCxMaWtlbHksIldlIGFyZSBleGNpdGVkIHRvIGludHJvZHVjZSB0aGUgZ3RlLW1vZGVybmJlcnQgc2VyaWVzIG9mIG1vZGVscywgd2hpY2ggYXJlIGJ1aWx0IHVwb24gdGhlIGxhdGVzdCBtb2Rlcm5CRVJUIHByZS10cmFpbmVkIGVuY29kZXItb25seSBmb3VuZGF0aW9uIG1vZGVscy4gVGhlIGd0ZS1tb2Rlcm5iZXJ0IHNlcmllcyBtb2RlbHMgaW5jbHVkZSBib3RoIHRleHQgZW1iZWRkaW5nIG1vZGVscyBhbmQgcmVyYW5rIG1vZGVscy4KClRoZSBndGUtbW9kZXJuYmVydCBtb2RlbHMgZGVtb25zdHJhdGVzIGNvbXBldGl0aXZlIHBlcmZvcm1hbmNlIGluIHNldmVyYWwgdGV4dCBlbWJlZGRpbmcgYW5kIHRleHQgcmV0cmlldmFsIGV2YWx1YXRpb24gdGFza3Mgd2hlbiBjb21wYXJlZCB0byBzaW1pbGFyLXNjYWxlIG1vZGVscyBmcm9tIHRoZSBjdXJyZW50IG9wZW4tc291cmNlIGNvbW11bml0eS4gVGhpcyBpbmNsdWRlcyBhc3Nlc3NtZW50cyBzdWNoIGFzIE1URUIsIExvQ08sIGFuZCBDT0lSIGV2YWx1YXRpb24uCgpNb2RlbCBPdmVydmlldwpEZXZlbG9wZWQgYnk6IFRvbmd5aSBMYWIsIEFsaWJhYmEgR3JvdXAKTW9kZWwgVHlwZTogVGV4dCBFbWJlZGRpbmcKUHJpbWFyeSBMYW5ndWFnZTogRW5nbGlzaApNb2RlbCBTaXplOiAxNDlNCk1heCBJbnB1dCBMZW5ndGg6IDgxOTIgdG9rZW5zCk91dHB1dCBEaW1lbnNpb246IDc2OCIsNC4wLCxPcGVuIHdlaWdodHMgKHVucmVzdHJpY3RlZCksQ2hpbmEsLCwsLCwyMDI1LTExLTI4IDExOjUzOjQ0KzAwOjAwLCwsLCwsSW5kdXN0cnksLCwsLFVucmVsZWFzZWQsIkFwYWNoZSAyLjAKaHR0cHM6Ly9odWdnaW5nZmFjZS5jby9BbGliYWJhLU5MUC9ndGUtbW9kZXJuYmVydC1iYXNlIiwsLCwsLCxPcGVyYXRpb24gY291bnRpbmcsQWxpYmFiYS1OTFAsLCwsWWVzCkh1bnl1YW4zRCAyLjAsIkxhbmd1YWdlLFZpc2lvbiwzRCBtb2RlbGluZyIsM0QgcmVjb25zdHJ1Y3Rpb24sVGVuY2VudCwiUHJvamVjdCBTcG9uc29yczogSmllIEppYW5nLCBZdWhvbmcgTGl1LCBEaSBXYW5nLCBZb25nIFlhbmcsIFRpYW4gTGl1CuKAoiBQcm9qZWN0IExlYWRlcnM6IENodW5jaGFvIEd1bywgSmluZ3dlaSBIdWFuZwrigKIgQ29yZSBDb250cmlidXRvcnM6CuKAkyBEYXRhOiBMaWZ1IFdhbmcsIEppaG9uZyBaaGFuZywgTWVuZyBDaGVuLCBMaWFuZyBEb25nLCBZaXdlbiBKaWEsIFl1bGluIENhaSwgSmlhYW8gWXUsCllpeHVhbiBUYW5nLCBIYW8gWmhhbmcsIFpoZW5nIFllLCBQZW5nIEhlLCBSdW56aG91IFd1LCBDaGFvIFpoYW5nLCBZb25naGFvIFRhbgrigJMgU2hhcGUgR2VuZXJhdGlvbjogWmVxaWFuZyBMYWksIFFpbmd4aWFuZyBMaW4sIFl1bmZlaSBaaGFvLCBIYW9saW4gTGl1LCBaaWJvIFpoYW8K4oCTIFRleHR1cmUgU3ludGhlc2lzOiBTaHVodWkgWWFuZywgWWlmZWkgRmVuZywgTWluZ3hpbiBZYW5nLCBTaGVuZyBaaGFuZwrigJMgRG93bnN0cmVhbSBUYXNrczogWGlhbmdodWkgWWFuZywgSHVpd2VuIFNoaSwgU2ljb25nIExpdSwgSnVudGEgV3UsIFlpaGFuZyBMaWFuLCBGYW4KWWFuZywgUnVpbmluZyBUYW5nLCBaZWJpbiBIZSwgWGluemhvdSBXYW5nLCBKaWFuIExpdSwgWHVodWkgWnVvCuKAkyBTdHVkaW86IFpodW8gQ2hlbiwgQml3ZW4gTGVpLCBIYW9oYW4gV2VuZywgSmluZyBYdSwgWWlsaW5nIFpodSwgWGluaGFpIExpdSwgTGl4aW4gWHUsCkNoYW5ncm9uZyBIdSwgVGlhbnl1IEh1YW5nCuKAoiBDb250cmlidXRvcnM6IEppZSBYaWFvLCBZYW5neXUgVGFvLCBKaWFuY2hlbiBaaHUsIEppbmJhbyBYdWUsIEthaSBMaXUsIENob25ncWluZyBaaGFvLApYaW5taW5nIFd1LCBaaGljaGFvIEh1LCBMZWkgUWluLCBKaWFuYmluZyBQZW5nLCBaaGFuIExpLCBNaW5naHVpIENoZW4sIFhpcGVuZyBaaGFuZywgTGluIE5pdSwKUGFpZ2UgV2FuZywgWWluZ2thaSBXYW5nLCBIYW96aGFvIEt1YW5nLCBaaG9uZ3lpIEZhbiwgWHUgWmhlbmcsIFdlaWhhbyBaaHVhbmcsIFlpbmdQaW5nCkhlIiwyMDI1LTAxLTIxLCJIdW55dWFuM0QgMi4wOiBTY2FsaW5nIERpZmZ1c2lvbiBNb2RlbHMgZm9yIEhpZ2gKUmVzb2x1dGlvbiBUZXh0dXJlZCAzRCBBc3NldHMgR2VuZXJhdGlvbiIsaHR0cHM6Ly9naXRodWIuY29tL1RlbmNlbnQvSHVueXVhbjNELTIvYmxvYi9tYWluL2Fzc2V0cy9yZXBvcnQvVGVuY2VudF9IdW55dWFuM0RfMl8wLnBkZiwsLCwsLCwsLCwsLCwsVW5rbm93biwiV2UgcHJlc2VudCBIdW55dWFuM0QgMi4wLCBhbiBhZHZhbmNlZCBsYXJnZS1zY2FsZSAzRCBzeW50aGVzaXMgc3lzdGVtIGZvciBnZW5lcmF0aW5nIGhpZ2gtcmVzb2x1dGlvbiB0ZXh0dXJlZCAzRCBhc3NldHMuIFRoaXMgc3lzdGVtIGluY2x1ZGVzIHR3byBmb3VuZGF0aW9uIGNvbXBvbmVudHM6IGEgbGFyZ2Utc2NhbGUgc2hhcGUgZ2VuZXJhdGlvbiBtb2RlbCDigJMgSHVueXVhbjNELURpVCwgYW5kIGEgbGFyZ2VzY2FsZSB0ZXh0dXJlIHN5bnRoZXNpcyBtb2RlbCDigJMgSHVueXVhbjNELVBhaW50LiBUaGUgc2hhcGUgZ2VuZXJhdGl2ZSBtb2RlbCwKYnVpbHQgb24gYSBzY2FsYWJsZSBmbG93LWJhc2VkIGRpZmZ1c2lvbiB0cmFuc2Zvcm1lciwgYWltcyB0byBjcmVhdGUgZ2VvbWV0cnkgdGhhdCBwcm9wZXJseSBhbGlnbnMgd2l0aCBhIGdpdmVuIGNvbmRpdGlvbiBpbWFnZSwgbGF5aW5nIGEgc29saWQgZm91bmRhdGlvbiBmb3IgZG93bnN0cmVhbSBhcHBsaWNhdGlvbnMuIFRoZSB0ZXh0dXJlIHN5bnRoZXNpcyBtb2RlbCwgYmVuZWZpdGluZyBmcm9tIHN0cm9uZyBnZW9tZXRyaWMKYW5kIGRpZmZ1c2lvbiBwcmlvcnMsIHByb2R1Y2VzIGhpZ2gtcmVzb2x1dGlvbiBhbmQgdmlicmFudCB0ZXh0dXJlIG1hcHMgZm9yIGVpdGhlciBnZW5lcmF0ZWQgb3IgaGFuZC1jcmFmdGVkIG1lc2hlcy4gRnVydGhlcm1vcmUsIHdlIGJ1aWxkIEh1bnl1YW4zRC1TdHVkaW8g4oCTIGEgdmVyc2F0aWxlLCB1c2VyLWZyaWVuZGx5IHByb2R1Y3Rpb24gcGxhdGZvcm0gdGhhdCBzaW1wbGlmaWVzIHRoZSByZS1jcmVhdGlvbiBwcm9jZXNzIG9mIDNEIGFzc2V0cy4gSXQgYWxsb3dzIGJvdGggcHJvZmVzc2lvbmFsIGFuZCBhbWF0ZXVyIHVzZXJzIHRvIG1hbmlwdWxhdGUgb3IgZXZlbiBhbmltYXRlIHRoZWlyIG1lc2hlcyBlZmZpY2llbnRseS4gV2Ugc3lzdGVtYXRpY2FsbHkgZXZhbHVhdGUgb3VyIG1vZGVscywgc2hvd2luZyB0aGF0IEh1bnl1YW4zRCAyLjAgb3V0cGVyZm9ybXMgcHJldmlvdXMgc3RhdGUtb2YtdGhlLWFydCBtb2RlbHMsIGluY2x1ZGluZyB0aGUgb3Blbi1zb3VyY2UgbW9kZWxzIGFuZCBjbG9zZWQtc291cmNlIG1vZGVscyBpbiBnZW9tZXRyeSBkZXRhaWxzLCBjb25kaXRpb24gYWxpZ25tZW50LCB0ZXh0dXJlIHF1YWxpdHksIGFuZCBldGMuIEh1bnl1YW4zRCAyLjAgaXMgcHVibGljbHkgcmVsZWFzZWQgaW4gb3JkZXIgdG8gZmlsbCB0aGUgZ2FwcyBpbiB0aGUgb3Blbi1zb3VyY2UgM0QgY29tbXVuaXR5IGZvciBsYXJnZS1zY2FsZSBmb3VuZGF0aW9uIGdlbmVyYXRpdmUgbW9kZWxzLiBUaGUgY29kZSBhbmQgcHJlLXRyYWluZWQgd2VpZ2h0cyBvZiBvdXIgbW9kZWxzIGFyZSBhdmFpbGFibGUgYXQ6Cmh0dHBzOi8vZ2l0aHViLmNvbS9UZW5jZW50L0h1bnl1YW4zRC0yLiIsLCxPcGVuIHdlaWdodHMgKHJlc3RyaWN0ZWQgdXNlKSxDaGluYSwsLCwsLDIwMjUtMTEtMjggMTE6NTM6NDQrMDA6MDAsLCwsLCxJbmR1c3RyeSwsLCwsLCJ0ZW5jZW50LWh1bnl1YW4tY29tbXVuaXR5IGxpY2Vuc2UKCmh0dHBzOi8vaHVnZ2luZ2ZhY2UuY28vdGVuY2VudC9IdW55dWFuM0QtMiIsLCwsLCwsLHRlbmNlbnQsLCwsWWVzCkRlZXBTZWVrLVIxLExhbmd1YWdlLCJMYW5ndWFnZSBtb2RlbGluZy9nZW5lcmF0aW9uLENvZGUgZ2VuZXJhdGlvbixRdWFudGl0YXRpdmUgcmVhc29uaW5nLFF1ZXN0aW9uIGFuc3dlcmluZyIsRGVlcFNlZWssLDIwMjUtMDEtMjAsRGVlcFNlZWstUjE6IEluY2VudGl2aXppbmcgUmVhc29uaW5nIENhcGFiaWxpdHkgaW4gTExNcyB2aWEgUmVpbmZvcmNlbWVudCBMZWFybmluZyxodHRwczovL2FwaS1kb2NzLmRlZXBzZWVrLmNvbS9uZXdzL25ld3MyNTAxMjAsLCJUcmFpbmluZyBjb3N0LFNPVEEgaW1wcm92ZW1lbnQiLCJCZXN0IHNjb3JlIG9uIFN1cGVyQ0xVRSBNYXRoNm8gaW4gSmFuIDIwMjUKaHR0cHM6Ly93d3cuc3VwZXJjbHVlYWkuY29tLyIsNjcxMDAwMDAwMDAwLjAsIjY3MUIgdG90YWwKMzdCIGFjdGl2YXRlZApodHRwczovL2dpdGh1Yi5jb20vZGVlcHNlZWstYWkvRGVlcFNlZWstUjEvdHJlZS9tYWluIiwzLjVlKzI0LCIzLjI5ZTI0ICsgMS44ZTIzID0gMy40N2UyNCwgcm91bmQgdG8gMy41ZTI0IGR1ZSB0byBsYWNrIG9mIHNpZ2ZpZ3MiLDE0ODAwMDAwMDAwMDAwLCwsLCwsQ29uZmlkZW50LCJXZSBpbnRyb2R1Y2Ugb3VyIGZpcnN0LWdlbmVyYXRpb24gcmVhc29uaW5nIG1vZGVscywgRGVlcFNlZWstUjEtWmVybyBhbmQgRGVlcFNlZWstUjEuIERlZXBTZWVrLVIxLVplcm8sIGEgbW9kZWwgdHJhaW5lZCB2aWEgbGFyZ2Utc2NhbGUgcmVpbmZvcmNlbWVudCBsZWFybmluZyAoUkwpIHdpdGhvdXQgc3VwZXJ2aXNlZCBmaW5lLXR1bmluZyAoU0ZUKSBhcyBhIHByZWxpbWluYXJ5IHN0ZXAsIGRlbW9uc3RyYXRlcyByZW1hcmthYmxlIHJlYXNvbmluZyBjYXBhYmlsaXRpZXMuClRocm91Z2ggUkwsIERlZXBTZWVrLVIxLVplcm8gbmF0dXJhbGx5IGVtZXJnZXMgd2l0aCBudW1lcm91cyBwb3dlcmZ1bCBhbmQgaW50cmlndWluZyByZWFzb25pbmcgYmVoYXZpb3JzLiBIb3dldmVyLCBpdCBlbmNvdW50ZXJzIGNoYWxsZW5nZXMgc3VjaCBhcyBwb29yIHJlYWRhYmlsaXR5LCBhbmQgbGFuZ3VhZ2UgbWl4aW5nLiBUbyBhZGRyZXNzIHRoZXNlIGlzc3VlcyBhbmQgZnVydGhlciBlbmhhbmNlIHJlYXNvbmluZyBwZXJmb3JtYW5jZSwgd2UgaW50cm9kdWNlIERlZXBTZWVrLVIxLCB3aGljaCBpbmNvcnBvcmF0ZXMgbXVsdGktc3RhZ2UgdHJhaW5pbmcgYW5kIGNvbGQtc3RhcnQgZGF0YSBiZWZvcmUgUkwuIERlZXBTZWVrLV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CwsT3BlbiB3ZWlnaHRzICh1bnJlc3RyaWN0ZWQpLENoaW5hLERlZXBTZWVrLVYzLDEuODNlKzIzLCJIODAwIHRocm91Z2hwdXQgaXMgMS41ZTE1IEZMT1BzLCBhbmQgaW1wbGllZCBNRlUgaXMgMjMlCjE0N2sgSDgwMCBHUFUtaG91cnMgaXMgMTQ3ayAqIDM2MDAgcy9ociAqIDEuNWUxNSAqIDAuMjMgPSAxLjgzZTIzIEZMT1AiLCwsMjAyNi0wMS0yMCAwMzowOToxMyswMDowMCwsLCwsLEluZHVzdHJ5LCwsLCxVbnJlbGVhc2VkLCJNSVQgbGljZW5zZWQKaHR0cHM6Ly9odWdnaW5nZmFjZS5jby9kZWVwc2Vlay1haS9EZWVwU2Vlay1SMSIsVHJ1ZSw2NzcwMDAwLjAsLEZQOCwsLE9wZXJhdGlvbiBjb3VudGluZyxkZWVwc2Vlay1haSwsLCxZZXMKRGVlcFNlZWstUjEtWmVybyxMYW5ndWFnZSwiTGFuZ3VhZ2UgbW9kZWxpbmcvZ2VuZXJhdGlvbixDb2RlIGdlbmVyYXRpb24sUXVhbnRpdGF0aXZlIHJlYXNvbmluZyxRdWVzdGlvbiBhbnN3ZXJpbmciLERlZXBTZWVrLCwyMDI1LTAxLTIwLERlZXBTZWVrLVIxOiBJbmNlbnRpdml6aW5nIFJlYXNvbmluZyBDYXBhYmlsaXR5IGluIExMTXMgdmlhIFJlaW5mb3JjZW1lbnQgTGVhcm5pbmcsaHR0cHM6Ly9hcGktZG9jcy5kZWVwc2Vlay5jb20vbmV3cy9uZXdzMjUwMTIwLCwsLDY3MTAwMDAwMDAwMC4wLCI2NzFCIHRvdGFsCjM3QiBhY3RpdmF0ZWQKaHR0cHM6Ly9naXRodWIuY29tL2RlZXBzZWVrLWFpL0RlZXBTZWVrLVIxL3RyZWUvbWFpbiIsLCwsLCwsLCxDb25maWRlbnQsIldlIGludHJvZHVjZSBvdXIgZmlyc3QtZ2VuZXJhdGlvbiByZWFzb25pbmcgbW9kZWxzLCBEZWVwU2Vlay1SMS1aZXJvIGFuZCBEZWVwU2Vlay1SMS4gRGVlcFNlZWstUjEtWmVybywgYSBtb2RlbCB0cmFpbmVkIHZpYSBsYXJnZS1zY2FsZSByZWluZm9yY2VtZW50IGxlYXJuaW5nIChSTCkgd2l0aG91dCBzdXBlcnZpc2VkIGZpbmUtdHVuaW5nIChTRlQpIGFzIGEgcHJlbGltaW5hcnkgc3RlcCwgZGVtb25zdHJhdGVzIHJlbWFya2FibGUgcmVhc29uaW5nIGNhcGFiaWxpdGllcy4KVGhyb3VnaCBSTCwgRGVlcFNlZWstUjEtWmVybyBuYXR1cmFsbHkgZW1lcmdlcyB3aXRoIG51bWVyb3VzIHBvd2VyZnVsIGFuZCBpbnRyaWd1aW5nIHJlYXNvbmluZyBiZWhhdmlvcnMuIEhvd2V2ZXIsIGl0IGVuY291bnRlcnMgY2hhbGxlbmdlcyBzdWNoIGFzIHBvb3IgcmVhZGFiaWxpdHksIGFuZCBsYW5ndWFnZSBtaXhpbmcuIFRvIGFkZHJlc3MgdGhlc2UgaXNzdWVzIGFuZCBmdXJ0aGVyIGVuaGFuY2UgcmVhc29uaW5nIHBlcmZvcm1hbmNlLCB3ZSBpbnRyb2R1Y2UgRGVlcFNlZWstUjEsIHdoaWNoIGluY29ycG9yYXRlcyBtdWx0aS1zdGFnZSB0cmFpbmluZyBhbmQgY29sZC1zdGFydCBkYXRhIGJlZm9yZSBSTC4gRGVlcFNlZWstClIxIGFjaGlldmVzIHBlcmZvcm1hbmNlIGNvbXBhcmFibGUgdG8gT3BlbkFJLW8xLTEyMTcgb24gcmVhc29uaW5nIHRhc2tzLiBUbyBzdXBwb3J0IHRoZSByZXNlYXJjaCBjb21tdW5pdHksIHdlIG9wZW4tc291cmNlIERlZXBTZWVrLVIxLVplcm8sIERlZXBTZWVrLVIxLCBhbmQgc2l4IGRlbnNlIG1vZGVscyAoMS41QiwgN0IsIDhCLCAxNEIsIDMyQiwgNzBCKSBkaXN0aWxsZWQgZnJvbSBEZWVwU2Vlay1SMSBiYXNlZCBvbiBRd2VuIGFuZCBMbGFtYS4iLCwsT3BlbiB3ZWlnaHRzICh1bnJlc3RyaWN0ZWQpLENoaW5hLERlZXBTZWVrLVYzLCwsLCwyMDI1LTExLTI4IDExOjUzOjQ0KzAwOjAwLCwsLCwsSW5kdXN0cnksLCwsLFVucmVsZWFzZWQsTUlUIGxpY2Vuc2VkLFRydWUsLCwsLCwsZGVlcHNlZWstYWksLCwsWWVzCkVhZ2xlIDIsIlZpc2lvbixSb2JvdGljcyxMYW5ndWFnZSIsLCJOVklESUEsTmFuamluZyBVbml2ZXJzaXR5LFRzaW5naHVhIFVuaXZlcnNpdHksSG9uZyBLb25nIFBvbHl0ZWNobmljIFVuaXZlcnNpdHksSm9obnMgSG9wa2lucyBVbml2ZXJzaXR5LE5ldyBZb3JrIFVuaXZlcnNpdHkgKE5ZVSkiLCJaaGlxaSBMaSwgR3VvIENoZW4sIFNoaWxvbmcgTGl1LCBTaGloYW8gV2FuZywgVmliYXNoYW4gVlMsIFlpc2hlbiBKaSwgU2hpeWkgTGFuLCBIYW8gWmhhbmcsIFlpbGluIFpoYW8sIFN1Ymhhc2hyZWUgUmFkaGFrcmlzaG5hbiwgTmFkaW5lIENoYW5nLCBLYXJhbiBTYXByYSwgQW1hbGEgU2FuamF5IERlc2htdWtoLCBUdW9tYXMgUmludGFtYWtpLCBNYXR0aGlldSBMZSwgSWxpYSBLYXJtYW5vdiwgTHVrYXMgVm9lZ3RsZSwgUGhpbGlwcCBGaXNjaGVyLCBEZS1BbiBIdWFuZywgVGltbyBSb21hbiwgVG9uZyBMdSwgSm9zZSBNLiBBbHZhcmV6LCBCcnlhbiBDYXRhbnphcm8sIEphbiBLYXV0eiwgQW5kcmV3IFRhbywgR3VpbGluIExpdSwgWmhpZGluZyBZdSIsMjAyNS0wMS0yMCxFYWdsZSAyOiBCdWlsZGluZyBQb3N0LVRyYWluaW5nIERhdGEgU3RyYXRlZ2llcyBmcm9tIFNjcmF0Y2ggZm9yIEZyb250aWVyIFZpc2lvbi1MYW5ndWFnZSBNb2RlbHMsYXJ4aXYub3JnL2Ficy8yNTAxLjE0ODE4LDU3LjAsU09UQSBpbXByb3ZlbWVudCwiRmlndXJlIDE6ICIiT3ZlcnZpZXcgb2YgRWFnbGUyLTlC4oCZcyByZXN1bHQgYWNyb3NzIGRpZmZlcmVudCBtdWx0aW1vZGFsIGJlbmNobWFya3MsIGluIGNvbXBhcmlzb24gdG8gc3RhdGUtb2YtdGhlLWFydCBvcGVuLXNvdXJjZSBhbmQgY29tbWVyY2lhbCBmcm9udGllciBtb2RlbHMuIiIKQ2xhaW0gU09UQSBvbiBPQ1JCZW5jaCwgSW5mb1ZRQSwgQ2hhcnRRQSAoVGVzdCksIE1hdGhWaXN0YSwgQUkyRCAoVGVzdCksIE1NU3RhciAocmVsYXRpdmUgdG8gdGhlIHNlbGVjdGVkIG9wZW4tc291cmNlICsgY29tbWVyY2lhbCBmcm9udGllciBtb2RlbHMpCgpUb2RvOiBjaGVjayBUYWJsZSA3IHRvIGNvbmZpcm0gdGhleSBkaWRuJ3QganVzdCBvbWl0IGxhcmdlciBtb2RlbHMgZnJvbSBGaWd1cmUgMQoKVkxNIGJhY2tib25lIG9mIEdSMDBUIE4xIiw4OTMwMDAwMDAwLjAsIlRhYmxlIDQKCmh0dHBzOi8vaHVnZ2luZ2ZhY2UuY28vbnZpZGlhL0VhZ2xlMi05QgoiIjguOTNCIHBhcmFtcyIiCiIsNC43MTU2ZSsyMiwiQXBwZW5kaXggQS4gQ29tcHV0ZTogIiJXZSBzaG93IG91ciB0cmFpbmluZyByZXNvdXJjZSBmb3IgRWFnbGUyLTlCIGluIFRhYi4gQS4gSW4gYWN0dWFsIGRldmVsb3BtZW50LCB3ZSByYXJlbHkgaXRlcmF0ZSB0aGUgU3RhZ2UtMSBtb2RlbC4gVXN1YWxseSwgd2UgaXRlcmF0ZSBTdGFnZS0xLjUgb25jZSBhZnRlciBpdGVyYXRpbmcgU3RhZ2UtMiA+MTAgdGltZXMuIiIKQXNzdW1lICIiPjEwIHRpbWVzIiIgLT4gMTIKQXNzdW1lICIiSDEwMCIiIC0+IE5WSURJQSBIMTAwIFNYTTUgODBHQgpBc3N1bWUgYmYxNgpBc3N1bWUgMC40IHV0aWxpemF0aW9uIChOVklESUEgaW4taG91c2UpCkgxMDAgU1hNNSBwZXJmb3JtYW5jZSA9IDk4OTQwMDAwMDAwMDAwMCBGTE9QL3MgPSA5Ljg5NGUxNCBGTE9QL3MKClN0YWdlIDE6ICAgICAoSDEwMCAqIDEyOCkgKiAoMi41IGhyICogMSkKU3RhZ2UgMS41OiAgKEgxMDAgKiAyNTYpICogKDI4IGhyICogMikKU3RhZ2UgMjogICAgIChIMTAwICogMjU2KSAqICg2IGhyICogMTIpCgpTdGFnZSAxOiAgICAgIDAuNCAqICg5Ljg5NGUxNCBGTE9QL3MgKiAxMjgpICogKDM2MDAgcyAvIDEgaHIpICogKDIuNSBociAqMSkgfj0gNC41NmUyMCBGTE9QClN0YWdlIDEuNTogICAwLjQgKiAoOS44OTRlMTQgRkxPUC9zICogMjU2KSAqICgzNjAwIHMgLyAxIGhyKSAqICgyOCBociAqIDIpIH49IDIuMDRlMjIgRkxPUApTdGFnZSAyOiAgICAgIDAuNCAqICg5Ljg5NGUxNCBGTE9QL3MgKiAyNTYpICogKDM2MDAgcyAvIDEgaHIpICogKDYgaHIgKiAxMikgfj0gMi42M2UyMiBGTE9QCgooNC41NmUyMCArIDIuMDRlMjIgKyAyLjYzZTIyKSBGTE9QIH49IDQuNzJlMjIgRkxPUAoiLCxUYWJsZSA0OiAsMTMwLjUsIkFwcGVuZGl4IEEuIENvbXB1dGU6ICIiV2Ugc2hvdyBvdXIgdHJhaW5pbmcgcmVzb3VyY2UgZm9yIEVhZ2xlMi05QiBpbiBUYWIuIEEuIEluIGFjdHVhbCBkZXZlbG9wbWVudCwgd2UgcmFyZWx5IGl0ZXJhdGUgdGhlIFN0YWdlLTEgbW9kZWwuIFVzdWFsbHksIHdlIGl0ZXJhdGUgU3RhZ2UtMS41IG9uY2UgYWZ0ZXIgaXRlcmF0aW5nIFN0YWdlLTIgPjEwIHRpbWVzLgpBc3N1bWUgIiI+MTAgdGltZXMiIiAtPiAxMgpTdGFnZSAxLjA6ICAyLjUgaHIgKiAxClN0YWdlIDEuNSAgIDI4IGhyICogMgpTdGFnZSAyLjA6ICA2IGhyICogMTIKKDIuNSBociAqIDEpICsgKDI4IGhyICogMikgKyAoNiBociAqIDEyKSA9IDEzMC41IGhyCiAiLE5WSURJQSBIMTAwIFNYTTUgODBHQiwsQ29uZmlkZW50LCJSZWNlbnRseSwgcHJvbWlzaW5nIHByb2dyZXNzIGhhcyBiZWVuIG1hZGUgYnkgb3Blbi1zb3VyY2UgdmlzaW9uLWxhbmd1YWdlIG1vZGVscyAoVkxNcykgaW4gYnJpbmdpbmcgdGhlaXIgY2FwYWJpbGl0aWVzIGNsb3NlciB0byB0aG9zZSBvZiBwcm9wcmlldGFyeSBmcm9udGllciBtb2RlbHMuIEhvd2V2ZXIsIG1vc3Qgb3Blbi1zb3VyY2UgbW9kZWxzIG9ubHkgcHVibGlzaCB0aGVpciBmaW5hbCBtb2RlbCB3ZWlnaHRzLCBsZWF2aW5nIHRoZSBjcml0aWNhbCBkZXRhaWxzIG9mIGRhdGEgc3RyYXRlZ2llcyBhbmQgaW1wbGVtZW50YXRpb24gbGFyZ2VseSBvcGFxdWUuIEluIHRoaXMgd29yaywgd2UgYWRkcmVzcyBWTE0gcG9zdC10cmFpbmluZyBmcm9tIGEgZGF0YS1jZW50cmljIHBlcnNwZWN0aXZlLCBzaG93aW5nIHRoZSBrZXkgcm9sZSBvZiBkYXRhIHN0cmF0ZWd5IGluIGRldmVsb3BpbmcgZnJvbnRpZXIgVkxNcy4gQnkgc3R1ZHlpbmcgYW5kIGJ1aWxkaW5nIG91ciBwb3N0LXRyYWluaW5nIGRhdGEgc3RyYXRlZ3kgZnJvbSBzY3JhdGNoLCB3ZSBzaGFyZSBkZXRhaWxlZCBpbnNpZ2h0cyBpbnRvIHRoZSBkZXZlbG9wbWVudCBwcm9jZXNzZXMsIGFpbWluZyB0byBiZW5lZml0IHRoZSBkZXZlbG9wbWVudCBvZiBjb21wZXRpdGl2ZSBtb2RlbHMgZm9yIHRoZSBvcGVuLXNvdXJjZSBjb21tdW5pdHkuIE91ciBpbnRyb2R1Y2VkIGRhdGEgc3RyYXRlZ3ksIHRvZ2V0aGVyIHdpdGggdHJhaW5pbmcgcmVjaXBlcyBhbmQgbW9kZWwgZGVzaWduLCBsZWFkcyB0byBhIGZhbWlseSBvZiBwZXJmb3JtYW50IFZMTXMgbmFtZWQgRWFnbGUyLiBTcGVjaWZpY2FsbHksIEVhZ2xlMi05QiBhY2hpZXZlcyBzdGF0ZS1vZi10aGUtYXJ0IHJlc3VsdHMgYWNyb3NzIHZhcmlvdXMgbXVsdGltb2RhbCBiZW5jaG1hcmtzLCBtYXRjaGluZyBjZXJ0YWluIGNvbXBldGl0aXZlIG1vZGVscyB3aXRoIHVwIHRvIDcwQiBwYXJhbWV0ZXJzLiIsLCxPcGVuIHdlaWdodHMgKG5vbi1jb21tZXJjaWFsKSwiVW5pdGVkIFN0YXRlcyBvZiBBbWVyaWNhLENoaW5hLENoaW5hLEhvbmcgS29uZyxVbml0ZWQgU3RhdGVzIG9mIEFtZXJpY2EsVW5pdGVkIFN0YXRlcyBvZiBBbWVyaWNhIixRd2VuMi41LTdCLCwsMjU2LjAsLDIwMjYtMDUtMjUgMTI6MzM6NTQrMDA6MDAsLCwsLCwiSW5kdXN0cnksQWNhZGVtaWEsQWNhZGVtaWEsQWNhZGVtaWEsQWNhZGVtaWEsQWNhZGVtaWEiLCwsLCxVbnJlbGVhc2VkLCJodHRwczovL2h1Z2dpbmdmYWNlLmNvL252aWRpYS9FYWdsZTItOUIKIiJDcmVhdGl2ZSBDb21tb25zIEF0dHJpYnV0aW9uIE5vbiBDb21tZXJjaWFsIDQuMCIiCgpBcGFjaGUgMi4wIGZvciBjb2RlCmh0dHBzOi8vZ2l0aHViLmNvbS9OVmxhYnMvRUFHTEUiLCwsLCwsMzUyMDU1LjE1MjczMzQ1OSwsbnZpZGlhLCwsLFllcwpaZXJvLXNob3QgTW9ub2N1bGFyIFNjZW5lIEZsb3cgKFplcm9NU0YpLCIzRCBtb2RlbGluZyxEcml2aW5nIiwiM0QgcmVjb25zdHJ1Y3Rpb24sU2VsZi1kcml2aW5nIGNhciIsIk5WSURJQSxCcm93biBVbml2ZXJzaXR5IiwiWWlxaW5nIExpYW5nLCBBYmhpc2hlayBCYWRraSwgSGFuZyBTdSwgSmFtZXMgVG9tcGtpbiwgT3JhemlvIEdhbGxvIiwyMDI1LTAxLTIwLFplcm8tU2hvdCBNb25vY3VsYXIgU2NlbmUgRmxvdyBFc3RpbWF0aW9uIGluIHRoZSBXaWxkLGh0dHBzOi8vYXJ4aXYub3JnL2Ficy8yNTAxLjEwMzU3LCwsLCwsMy4yMzQ4MTZlKzE5LDMxMjAwMDAwMDAwMDAwMCBGTE9QIC8gR1BVIC8gc2VjICogOCBHUFVzICogMTIgaG91cnMgKiAzNjAwIHNlYyAvIGhvdXIgKiAwLjMgW2Fzc3VtZWQgdXRpbGl6YXRpb25dID0gMy4yMzQ4MTZlKzE5IEZMT1AsLCIiIjFNIGFubm90YXRlZCB0cmFpbmluZyBzYW1wbGVzIGFjcm9zcyBkaXZlcnNlIHN5bnRoZXRpYyBzY2VuZXMiIiIsMTIuMCwiIiJBbGwgZXhwZXJpbWVudHMgYXJlIHRyYWluZWQgd2l0aCA4IE5WSURJQSBBMTAwIEdQVXMgZm9yIDUwIGVwb2Nocywgd2hpY2ggdGFrZSAxMiBob3Vycy4iIiIsTlZJRElBIEExMDAsLENvbmZpZGVudCwiTGFyZ2UgbW9kZWxzIGhhdmUgc2hvd24gZ2VuZXJhbGl6YXRpb24gYWNyb3NzIGRhdGFzZXRzIGZvciBtYW55IGxvdy1sZXZlbCB2aXNpb24gdGFza3MsIGxpa2UgZGVwdGggZXN0aW1hdGlvbiwgYnV0IG5vIHN1Y2ggZ2VuZXJhbCBtb2RlbHMgZXhpc3QgZm9yIHNjZW5lIGZsb3cuIEV2ZW4gdGhvdWdoIHNjZW5lIGZsb3cgaGFzIHdpZGUgcG90ZW50aWFsIHVzZSwgaXQgaXMgbm90IHVzZWQgaW4gcHJhY3RpY2UgYmVjYXVzZSBjdXJyZW50IHByZWRpY3RpdmUgbW9kZWxzIGRvIG5vdCBnZW5lcmFsaXplIHdlbGwuIFdlIGlkZW50aWZ5IHRocmVlIGtleSBjaGFsbGVuZ2VzIGFuZCBwcm9wb3NlIHNvbHV0aW9ucyBmb3IgZWFjaC4gRmlyc3QsIHdlIGNyZWF0ZSBhIG1ldGhvZCB0aGF0IGpvaW50bHkgZXN0aW1hdGVzIGdlb21ldHJ5IGFuZCBtb3Rpb24gZm9yIGFjY3VyYXRlIHByZWRpY3Rpb24uIFNlY29uZCwgd2UgYWxsZXZpYXRlIHNjZW5lIGZsb3cgZGF0YSBzY2FyY2l0eSB3aXRoIGEgZGF0YSByZWNpcGUgdGhhdCBhZmZvcmRzIHVzIDFNIGFubm90YXRlZCB0cmFpbmluZyBzYW1wbGVzIGFjcm9zcyBkaXZlcnNlIHN5bnRoZXRpYyBzY2VuZXMuIFRoaXJkLCB3ZSBldmFsdWF0ZSBkaWZmZXJlbnQgcGFyYW1ldGVyaXphdGlvbnMgZm9yIHNjZW5lIGZsb3cgcHJlZGljdGlvbiBhbmQgYWRvcHQgYSBuYXR1cmFsIGFuZCBlZmZlY3RpdmUgcGFyYW1ldGVyaXphdGlvbi4gT3VyIHJlc3VsdGluZyBtb2RlbCBvdXRwZXJmb3JtcyBleGlzdGluZyBtZXRob2RzIGFzIHdlbGwgYXMgYmFzZWxpbmVzIGJ1aWx0IG9uIGxhcmdlLXNjYWxlIG1vZGVscyBpbiB0ZXJtcyBvZiAzRCBlbmQtcG9pbnQgZXJyb3IsIGFuZCBzaG93cyB6ZXJvLXNob3QgZ2VuZXJhbGl6YXRpb24gdG8gdGhlIGNhc3VhbGx5IGNhcHR1cmVkIHZpZGVvcyBmcm9tIERBVklTIGFuZCB0aGUgcm9ib3RpYyBtYW5pcHVsYXRpb24gc2NlbmVzIGZyb20gUm9ib1RBUC4gT3ZlcmFsbCwgb3VyIGFwcHJvYWNoIG1ha2VzIHNjZW5lIGZsb3cgcHJlZGljdGlvbiBtb3JlIHByYWN0aWNhbCBpbi10aGUtd2lsZC4iLDUwLjAsLFVucmVsZWFzZWQsIlVuaXRlZCBTdGF0ZXMgb2YgQW1lcmljYSxVbml0ZWQgU3RhdGVzIG9mIEFtZXJpY2EiLCwsLDguMCwsMjAyNi0wMi0xMSAxOToyNjoyNyswMDowMCwsLCwsLCJJbmR1c3RyeSxBY2FkZW1pYSIsLCwsLFVucmVsZWFzZWQsIiIiQ29kZSBjb21pbmchIiIgW0p1bHkgMjAyNSAtIHN0aWxsIG5vIHJlbGVhc2VdIiwsLCwsLDYyODYuNjk5MTU1OTU0NjI1LEhhcmR3YXJlLCwsLCxObwpJTlRFTExFQ1QtTUFUSCxNYXRoZW1hdGljcyxNYXRoZW1hdGljYWwgcmVhc29uaW5nLFByaW1lIEludGVsbGVjdCwsMjAyNS0wMS0xNywiSU5URUxMRUNULU1BVEg6IEZyb250aWVyIE1hdGhlbWF0aWNhbCBSZWFzb25pbmcgdGhyb3VnaCBCZXR0ZXIgSW5pdGlhbGl6YXRpb25zIGZvciBSZWluZm9yY2VtZW50IExlYXJuaW5nCiIsImh0dHBzOi8vaHVnZ2luZ2ZhY2UuY28vUHJpbWVJbnRlbGxlY3QvSU5URUxMRUNULU1BVEgKaHR0cHM6Ly93d3cucHJpbWVpbnRlbGxlY3QuYWkvYmxvZy9pbnRlbGxlY3QtbWF0aCIsLFNPVEEgaW1wcm92ZW1lbnQsIk91dHBlcmZvcm1zIG90aGVyIG1vZGVscyBvbiBzZXZlcmFsIGJlbmNobWFya3MgLSBNYXRoLTUwMCwgT2x5bXBpYWRCZW5jaCwgQU1DLCBNSU5FUlZBIE1BVEgsIEFWRy4KClNPVEEgYW1vbmcgc2FtZSBzaXplIG1vZGVsczoKIiJhIG1vZGVsIHRoYXQgb3V0cGVyZm9ybXMgRXVydXMtMi03Qi1QUklNRSBvbiBzZXZlcmFsIG1hdGhlbWF0aWNhbCByZWFzb25pbmcgYmVuY2htYXJrcyBhbmQgaXMgdGhl</x:v>
      </x:c>
    </x:row>
    <x:row r="59" ht="18" customHeight="1">
      <x:c r="A59" s="17" t="n">
        <x:v>54</x:v>
      </x:c>
      <x:c r="B59" s="17" t="n">
        <x:v>309</x:v>
      </x:c>
      <x:c r="C59" s="94" t="str">
        <x:v>IGJlc3QgN0IgcGFyYW1ldGVyIG1vZGVsIGZvciBtYXRoZW1hdGljYWwgcmVhc29uaW5nIChwcmlvciB0byB0aGUgcmVsZWFzZSBvZiBEZWVwc2Vlay1SMSkuIiIiLDcwMDAwMDAwMDAuMCwsLCwsIiIiVGhlIHJlc3VsdGluZyBTRlQgZGF0YXNldCBjb25zaXN0ZWQgb2YgNzMzayBxdWVzdGlvbnMgd2l0aCBjb3JyZXNwb25kaW5nIHJlc3BvbnNlcy4iIiIsLCwsLENvbmZpZGVudCwiSU5URUxMRUNULU1BVEggaXMgYSA3QiBwYXJhbWV0ZXIgbW9kZWwgb3B0aW1pemVkIGZvciBtYXRoZW1hdGljYWwgcmVhc29uaW5nLiBJdCB3YXMgdHJhaW5lZCBpbiB0d28gc3RhZ2VzLCBhbiBTRlQgc3RhZ2UsIGluIHdoaWNoIHRoZSBtb2RlbCB3YXMgZmluZS10dW5lZCBvbiB2ZXJpZmllZCBRd1Egb3V0cHV0cywgYW5kIGFuIFJMIHN0YWdlLCBpbiB3aGljaCB0aGUgbW9kZWwgd2FzIHRyYWluZWQgdXNpbmcgdGhlIFBSSU1FLVJMIHJlY2lwZS4KCldlIGRlbW9uc3RyYXRlIHRoYXQgdGhlIHF1YWxpdHkgb2Ygb3VyIFNGVCBkYXRhIGNhbiBpbXBhY3QgdGhlIHBlcmZvcm1hbmNlIGFuZCB0cmFpbmluZyBzcGVlZCBvZiB0aGUgUkwgc3RhZ2U6IER1ZSB0byBpdHMgYmV0dGVyIHN5bnRoZXRpYyBTRlQgZGF0YXNldCB0aGF0IGVuY291cmFnZXMgdGhlIG1vZGVsIHRvIGltaXRhdGUgdGhlIHJlYXNvbmluZyBiZWhhdmlvciBvZiBhIHN0cm9uZyB0ZWFjaGVyIG1vZGVsLCBJTlRFTExFQ1QtTUFUSCBvdXRwZXJmb3JtcyBFdXJ1cy0yLVBSSU1FLCB0aGUgcHJldmlvdXMgc3RhdGUtb2YtdGhlLWFydCB0cmFpbmVkIHdpdGggUFJJTUUtUkwsIGFuZCBtYXRjaGVzIGl0cyBwZXJmb3JtYW5jZSB3aXRoIDEweCBmYXN0ZXIgdHJhaW5pbmcuCgoiLCwsT3BlbiB3ZWlnaHRzICh1bnJlc3RyaWN0ZWQpLFVuaXRlZCBTdGF0ZXMgb2YgQW1lcmljYSxRd2VuMi41LU1hdGgtN0ItQmFzZSwsLCwsMjAyNS0xMS0yOCAxMTo1Mzo0NCswMDowMCwsLCwsLEluZHVzdHJ5LCwsLCxPcGVuIHNvdXJjZSwiTUlUIGxpY2Vuc2UKaHR0cHM6Ly9odWdnaW5nZmFjZS5jby9QcmltZUludGVsbGVjdC9JTlRFTExFQ1QtTUFUSAoKaHR0cHM6Ly9naXRodWIuY29tL1ByaW1lSW50ZWxsZWN0LWFpL0lOVEVMTEVDVC1NQVRIIiwsLCxCRjE2LCwsLFByaW1lSW50ZWxsZWN0LCwsLFllcwpHUFQtNGIgbWljcm8sQmlvbG9neSwiUHJvdGVpbiBnZW5lcmF0aW9uLFByb3RlaW5zLFByb3RlaW4gb3IgbnVjbGVvdGlkZSBsYW5ndWFnZSBtb2RlbCAocExNL25MTSkiLCJPcGVuQUksUmV0cm8gQmlvc2NpZW5jZXMiLCJKb2huIEhhbGxtYW4sIFJpY28gTWVpbmwiLDIwMjUtMDEtMTcsIk9wZW5BSeKAmXMgbmV3IG1vZGVsLCBjYWxsZWQgR1BULTRiIG1pY3JvLCB3YXMgdHJhaW5lZCB0byBzdWdnZXN0IHdheXMgdG8gcmUtZW5naW5lZXIgdGhlIHByb3RlaW4gZmFjdG9ycyB0byBpbmNyZWFzZSB0aGVpciBmdW5jdGlvbi4iLGh0dHBzOi8vd3d3LnRlY2hub2xvZ3lyZXZpZXcuY29tLzIwMjUvMDEvMTcvMTExMDA4Ni9vcGVuYWktaGFzLWNyZWF0ZWQtYW4tYWktbW9kZWwtZm9yLWxvbmdldml0eS1zY2llbmNlLywsLCwsLCxHUFQtNGIgaXMgYSBtaWNybyBtb2RlbCBjb21wYXJlZCB0byB0aGUgb3RoZXIgQ2hhdEdQVCBvcHRpb25zIGFzIGl0IHdhcyBvbmx5IHRyYWluZWQgb24gcHJvdGVpbiBkYXRhLiwsLCwsLCxVbmtub3duLCJPcGVuQUnigJlzIG5ldyBtb2RlbCwgY2FsbGVkIEdQVC00YiBtaWNybywgd2FzIHRyYWluZWQgdG8gc3VnZ2VzdCB3YXlzIHRvIHJlLWVuZ2luZWVyIHRoZSBwcm90ZWluIGZhY3RvcnMgdG8gaW5jcmVhc2UgdGhlaXIgZnVuY3Rpb24uIEFjY29yZGluZyB0byBPcGVuQUksIHJlc2VhcmNoZXJzIHVzZWQgdGhlIG1vZGVs4oCZcyBzdWdnZXN0aW9ucyB0byBjaGFuZ2UgdHdvIG9mIHRoZSBZYW1hbmFrYSBmYWN0b3JzIHRvIGJlIG1vcmUgdGhhbiA1MCB0aW1lcyBhcyBlZmZlY3RpdmXigJRhdCBsZWFzdCBhY2NvcmRpbmcgdG8gc29tZSBwcmVsaW1pbmFyeSBtZWFzdXJlcy4gCgrigJxKdXN0IGFjcm9zcyB0aGUgYm9hcmQsIHRoZSBwcm90ZWlucyBzZWVtIGJldHRlciB0aGFuIHdoYXQgdGhlIHNjaWVudGlzdHMgd2VyZSBhYmxlIHRvIHByb2R1Y2UgYnkgdGhlbXNlbHZlcyzigJ0gc2F5cyBKb2huIEhhbGxtYW4sIGFuIE9wZW5BSSByZXNlYXJjaGVyLiIsLCxVbnJlbGVhc2VkLCJVbml0ZWQgU3RhdGVzIG9mIEFtZXJpY2EsVW5pdGVkIFN0YXRlcyBvZiBBbWVyaWNhIiwsLCwsLDIwMjUtMTEtMjggMTE6NTM6NDQrMDA6MDAsLCwsLCwiSW5kdXN0cnksSW5kdXN0cnkiLCwsLCxVbnJlbGVhc2VkLCJPdXRzaWRlIHNjaWVudGlzdHMgd29u4oCZdCBiZSBhYmxlIHRvIHRlbGwgaWYgdGhlIHJlc3VsdHMgYXJlIHJlYWwgdW50aWwgdGhleeKAmXJlIHB1Ymxpc2hlZCwgc29tZXRoaW5nIHRoZSBjb21wYW5pZXMgc2F5IHRoZXkgYXJlIHBsYW5uaW5nLiBOb3IgaXMgdGhlIG1vZGVsIGF2YWlsYWJsZSBmb3Igd2lkZXIgdXNl4oCUaXTigJlzIHN0aWxsIGEgYmVzcG9rZSBkZW1vbnN0cmF0aW9uLCBub3QgYW4gb2ZmaWNpYWwgcHJvZHVjdCBsYXVuY2guIiwsLCwsLCwsLCwsLE5vCk1pbmlNYXggU3BlZWNoLTAxLXR1cmJvIChUMkEtMDEtdHVyYm8pLFNwZWVjaCwiVGV4dC10by1zcGVlY2ggKFRUUyksU3BlZWNoIHN5bnRoZXNpcyIsTWluaU1heCwsMjAyNS0wMS0xNywiRmFzdCBnZW5lcmF0aW9uLCBoaWdoIHF1YWxpdHksIGlkZWFsIGZvciBkaXZlcnNlIHNjZW5hcmlvIixodHRwczovL3BsYXRmb3JtLm1pbmltYXhpLmNvbS9kb2N1bWVudC9UMkElMjBWMj9rZXk9NjY3MTkwMDVhNDI3ZjBjOGE1NzAxNjQzLCwsLCwsLCwsLCwsLCxVbmtub3duLCwsLEFQSSBhY2Nlc3MsQ2hpbmEsLCwsLCwyMDI2LTAyLTExIDE5OjI2OjI3KzAwOjAwLCwsLCwsSW5kdXN0cnksLCwsLFVucmVsZWFzZWQsLCwsLCwsLCwsLCwsTm8KTWF0dGVyR2VuLE1hdGVyaWFscyBzY2llbmNlLCJNYXRlcmlhbHMgZGVzaWduLENyeXN0YWwgZGlzY292ZXJ5IixNaWNyb3NvZnQgUmVzZWFyY2ggQUkgZm9yIFNjaWVuY2UsIkNsYXVkaW8gWmVuaSwgUm9iZXJ0IFBpbnNsZXIsIERhbmllbCBaw7xnbmVyLCBBbmRyZXcgRm93bGVyLCBNYXR0aGV3IEhvcnRvbiwgWGlhbmcgRnUsIFppbG9uZyBXYW5nLCBBbGlha3NhbmRyYSBTaHlzaGV5YSwgSm9uYXRoYW4gQ3JhYmLDqSwgU2hva28gVWVkYSwgUm9iZXJ0byBTb3JkaWxsbywgTGl4aW4gU3VuLCBKYWtlIFNtaXRoLCBCaWNobGllbiBOZ3V5ZW4sIEhhbm5lcyBTY2h1bHosIFNhcmFoIExld2lzLCBDaGluLVdlaSBIdWFuZywgWmloZW5nIEx1LCBZaWNoaSBaaG91LCBIYW4gWWFuZywgSG9uZ3hpYSBIYW8sIEppZWxhbiBMaSwgQ2h1bmxlaSBZYW5nLCBXZW5qaWUgTGksIFJ5b3RhIFRvbWlva2EsIFRpYW4gWGllIiwyMDI1LTAxLTE2LEEgZ2VuZXJhdGl2ZSBtb2RlbCBmb3IgaW5vcmdhbmljIG1hdGVyaWFscyBkZXNpZ24saHR0cHM6Ly93d3cubmF0dXJlLmNvbS9hcnRpY2xlcy9zNDE1ODYtMDI1LTA4NjI4LTUsLCwsNDY4MDAwMDAuMCwiIiJNYXR0ZXJHZW4gY29udGFpbnMgNDYuOE0gcGFyYW1ldGVycyIiCgpodHRwczovL2h1Z2dpbmdmYWNlLmNvL21pY3Jvc29mdC9tYXR0ZXJnZW4KCiIiVGhlIG1vZGVsIGFyY2hpdGVjdHVyZSBpcyBiYXNlZCBvbiBHZW1OZXQgKEdhc3RlaWdlciBldCBhbC4gMjAyMSkuIiIiLDIuNjk1NjhlKzE5LDMxMjAwMDAwMDAwMDAwMCozNjAwKjEwKjgqMC4zID0gMi42OTU2OGUrMTksLCIiIkl0IGlzIHRyYWluZWQgb24gNjA4LDAwMCBzdGFibGUgbWF0ZXJpYWxzIGZyb20gdGhlIE1hdGVyaWFscyBQcm9qZWN0KG9wZW5zIGluIG5ldyB0YWIpIChNUCkgYW5kIEFsZXhhbmRyaWEob3BlbnMgaW4gbmV3IHRhYikgKEFsZXgpIGRhdGFiYXNlcy4iIgoKMjY5NTY4MDAwMDAwMDAwMDAwMDAgKGVzdGltYXRlZCB0cmFpbmluZyBjb21wdXRlKSAvICg0NjgwMDAwMCBwYXJhbWV0ZXJzICogNiAqIDEwMCBlcG9jaHMgKiA2MDgwMDAgbWF0ZXJpYWxzKSB+IDE1NzkgdG9rZW5zIHBlciBtYXRlcmlhbHMgCgoxNTc5KjYwOCwwMDAgPSA5NjAwMzIwMDAiLDEwLjAsIiIiT25lIHRyYWluaW5nIGVwb2NoIG9mIGFyb3VuZCA2MDBLIHRyYWluaW5nIHNhbXBsZXMgdGFrZXMgYXJvdW5kIDYgbWludXRlcyBvbiA4IE5WSURJQSBBMTAwIEdQVXMiIgoKMTAwIGVwb2NocyAtPiA2MDAgbWludXRlcyA9IDEwIGhvdXJzIixOVklESUEgQTEwMCwsQ29uZmlkZW50LCJUaGUgZGVzaWduIG9mIGZ1bmN0aW9uYWwgbWF0ZXJpYWxzIHdpdGggZGVzaXJlZCBwcm9wZXJ0aWVzIGlzIGVzc2VudGlhbCBpbiBkcml2aW5nIHRlY2hub2xvZ2ljYWwgYWR2YW5jZXMgaW4gYXJlYXMgbGlrZSBlbmVyZ3kgc3RvcmFnZSwgY2F0YWx5c2lzLCBhbmQgY2FyYm9uIGNhcHR1cmUx4oCTMy4gR2VuZXJhdGl2ZSBtb2RlbHMgcHJvdmlkZSBhIG5ldyBwYXJhZGlnbSBmb3IgbWF0ZXJpYWxzIGRlc2lnbiBieSBkaXJlY3RseSBnZW5lcmF0aW5nIG5vdmVsIG1hdGVyaWFscyBnaXZlbiBkZXNpcmVkIHByb3BlcnR5IGNvbnN0cmFpbnRzLCBidXQgY3VycmVudCBtZXRob2RzIGhhdmUgbG93IHN1Y2Nlc3MgcmF0ZSBpbiBwcm9wb3Npbmcgc3RhYmxlIGNyeXN0YWxzIG9yIGNhbiBvbmx5IHNhdGlzZnkgYSBsaW1pdGVkIHNldCBvZiBwcm9wZXJ0eSBjb25zdHJhaW50cyA04oiSMTEuIEhlcmUsIHdlIHByZXNlbnQgTWF0dGVyR2VuLCBhIG1vZGVsIHRoYXQgZ2VuZXJhdGVzIHN0YWJsZSwgZGl2ZXJzZSBpbm9yZ2FuaWMgbWF0ZXJpYWxzIGFjcm9zcyB0aGUgcGVyaW9kaWMgdGFibGUgYW5kIGNhbiBmdXJ0aGVyIGJlIGZpbmUtdHVuZWQgdG8gc3RlZXIgdGhlIGdlbmVyYXRpb24gdG93YXJkcyBhIGJyb2FkIHJhbmdlIG9mIHByb3BlcnR5IGNvbnN0cmFpbnRzLiBDb21wYXJlZCB0byBwcmlvciBnZW5lcmF0aXZlIG1vZGVscyA0LDEyLCBzdHJ1Y3R1cmVzIHByb2R1Y2VkIGJ5IE1hdHRlckdlbiBhcmUgbW9yZSB0aGFuIHR3aWNlIGFzIGxpa2VseSB0byBiZSBub3ZlbCBhbmQgc3RhYmxlLCBhbmQgbW9yZSB0aGFuIDEwIHRpbWVzIGNsb3NlciB0byB0aGUgbG9jYWwgZW5lcmd5IG1pbmltdW0uIEFmdGVyIGZpbmUtdHVuaW5nLCBNYXR0ZXJHZW4gc3VjY2Vzc2Z1bGx5IGdlbmVyYXRlcyBzdGFibGUsIG5vdmVsIG1hdGVyaWFscyB3aXRoIGRlc2lyZWQgY2hlbWlzdHJ5LCBzeW1tZXRyeSwgYXMgd2VsbCBhcyBtZWNoYW5pY2FsLCBlbGVjdHJvbmljIGFuZCBtYWduZXRpYyBwcm9wZXJ0aWVzLiBBcyBhIHByb29mIG9mIGNvbmNlcHQsIHdlIHN5bnRoZXNpemUgb25lIG9mIHRoZSBnZW5lcmF0ZWQgc3RydWN0dXJlcyBhbmQgbWVhc3VyZSBpdHMgcHJvcGVydHkgdmFsdWUgdG8gYmUgd2l0aGluIDIwICUgb2Ygb3VyIHRhcmdldC4gV2UgYmVsaWV2ZSB0aGF0IHRoZSBxdWFsaXR5IG9mIGdlbmVyYXRlZCBtYXRlcmlhbHMgYW5kIHRoZSBicmVhZHRoIG9mIE1hdHRlckdlbuKAmXMgY2FwYWJpbGl0aWVzIHJlcHJlc2VudCBhIG1ham9yIGFkdmFuY2VtZW50IHRvd2FyZHMgY3JlYXRpbmcgYSBmb3VuZGF0aW9uYWwgZ2VuZXJhdGl2ZSBtb2RlbCBmb3IgbWF0ZXJpYWxzIGRlc2lnbi4iLDEwMC4wLCxPcGVuIHdlaWdodHMgKHVucmVzdHJpY3RlZCksVW5pdGVkIFN0YXRlcyBvZiBBbWVyaWNhLCwsLDguMCwsMjAyNS0xMS0yOCAxMTo1Mzo0NCswMDowMCwsLCwsLEluZHVzdHJ5LCwsLCxPcGVuIHNvdXJjZSwiTUlUIGxpY2Vuc2UKCmh0dHBzOi8vaHVnZ2luZ2ZhY2UuY28vbWljcm9zb2Z0L21hdHRlcmdlbgoKaHR0cHM6Ly9naXRodWIuY29tL21pY3Jvc29mdC9tYXR0ZXJnZW4iLCwsLCwsNjI4Ny4yNTkxODQyNDc2MTQsSGFyZHdhcmUsbWljcm9zb2Z0LCwsLFllcwpNaW5pTWF4IFNwZWVjaC0wMS1IRCAoVDJBLTAxLUhEKSxTcGVlY2gsIlRleHQtdG8tc3BlZWNoIChUVFMpLFNwZWVjaCBzeW50aGVzaXMiLE1pbmlNYXgsLDIwMjUtMDEtMTUsInNwZWVjaC0wMS1oZDogVXBncmFkZWQgbmV3IGFyY2hpdGVjdHVyZSwgdWx0cmEtaGlnaCBzaW1pbGFyaXR5LCB1bHRyYS1jbGVhciBzb3VuZCBxdWFsaXR5IiwiaHR0cHM6Ly93d3cubWluaW1heGkuY29tL25ld3MvdDJhLTAxLWhkLSVFNSU4RiU5MSVFNSVCOCU4MwoKaHR0cHM6Ly9wbGF0Zm9ybS5taW5pbWF4aS5jb20vZG9jdW1lbnQvVDJBJTIwVjI/a2V5PTY2NzE5MDA1YTQyN2YwYzhhNTcwMTY0MyIsLCwsLCwsLCwsLCwsLFVua25vd24sIlQyQS0wMS1IRCBpcyBhbiBhdWRpbyBnZW5lcmF0b3Igb3B0aW1pemVkIGZvciBzcGVlY2guIFQyQS0wMS1IRCBjYW4gZ2VuZXJhdGUgYSBzeW50aGV0aWMgdm9pY2Ugd2l0aCBhZGp1c3RhYmxlIGNhZGVuY2UsIHRvbmUsIGFuZCB0ZW5vciBpbiBhcm91bmQgMTcgZGlmZmVyZW50IGxhbmd1YWdlcywgaW5jbHVkaW5nIEVuZ2xpc2ggYW5kIENoaW5lc2UsIGFuZCBjbG9uZSBhIHZvaWNlIGZyb20ganVzdCAxMCBzZWNvbmRzIG9mIGFuIGF1ZGlvIHJlY29yZGluZy4iLCwsQVBJIGFjY2VzcyxDaGluYSwsLCwsLDIwMjYtMDItMTEgMTk6MjY6MjcrMDA6MDAsLCwsLCxJbmR1c3RyeSwsLCwsVW5yZWxlYXNlZCwsVHJ1ZSwsLCwsLCwsLCwsTm8KUGlrYSAyLjEsVmlkZW8sIlZpZGVvIGdlbmVyYXRpb24sVGV4dC10by12aWRlbyIsUGlrYSBMYWJzLCwyMDI1LTAxLTE1LFRoZSBkZXRhaWxzIGFyZSBjcnlzdGFsIGNsZWFyICgxMDgwcCEhKS4gVGhlIG1vdGlvbiBpcyByZWFsbHkgcmVhbC4gVGhlIGNoYXJhY3RlcnMgY291bGQganVtcCBvZmYgdGhlIHNjcmVlbi4gLGh0dHBzOi8vd3d3LmxpbmtlZGluLmNvbS9wb3N0cy9waWthLWxhYnNfcGlrYS0yMS1pcy1oZXJlLXRoZS1kZXRhaWxzLWFyZS1jcnlzdGFsLWFjdGl2aXR5LTcyODk2ODkxNzA5NTQ4OTEyNjUtQ2t6ST8sLCwsLCwsLCwsLCwsLFVua25vd24sLCwsQVBJIGFjY2VzcyxVbml0ZWQgU3RhdGVzIG9mIEFtZXJpY2EsLCwsLCwyMDI1LTExLTI4IDExOjUzOjQ0KzAwOjAwLCwsLCwsSW5kdXN0cnksLCwsLFVucmVsZWFzZWQsLCwsLCwsLCwsLCwsTm8KVW5pY2hhdC0zMkItYzEsTGFuZ3VhZ2UsLENoaW5hIFVuaWNvbSwsMjAyNS0wMS0xNSwiVW5pY29tQUkvVW5pY2hhdC0zMkItYzEKIixodHRwczovL2dpdGh1Yi5jb20vVW5pY29tQUkvVW5pY2hhdC0zMkItYzE/dGFiPXJlYWRtZS1vdi1maWxlI3VuaWNoYXQtcXdlbjI1LTMyYi1jMSwsLCwzMjAwMDAwMDAwMC4wLCwsLCwsLCwsLENvbmZpZGVudCwsLCwsQ2hpbmEsUXdlbjIuNSBJbnN0cnVjdCAoMzJCKSwsLCwsMjAyNS0xMS0yOCAxMTo1Mzo0NCswMDowMCwsLCwsLEluZHVzdHJ5LCwsLCwsLCwsLCwsLCwsLCwsCkludGVybkxNMyxMYW5ndWFnZSwiTGFuZ3VhZ2UgbW9kZWxpbmcvZ2VuZXJhdGlvbixDaGF0IixTaGFuZ2hhaSBBSSBMYWIsLDIwMjUtMDEtMTUsaW50ZXJubG0vaW50ZXJubG0zLThiLWluc3RydWN0LGh0dHBzOi8vaHVnZ2luZ2ZhY2UuY28vaW50ZXJubG0vaW50ZXJubG0zLThiLWluc3RydWN0LCwsLDgwMDAwMDAwMDAuMCw4QiwsLCwsLCwsLENvbmZpZGVudCwiSW50ZXJuTE0zIGhhcyBvcGVuLXNvdXJjZWQgYW4gOC1iaWxsaW9uIHBhcmFtZXRlciBpbnN0cnVjdGlvbiBtb2RlbCwgSW50ZXJuTE0zLThCLUluc3RydWN0LCBkZXNpZ25lZCBmb3IgZ2VuZXJhbC1wdXJwb3NlIHVzYWdlIGFuZCBhZHZhbmNlZCByZWFzb25pbmcuIFRoaXMgbW9kZWwgaGFzIHRoZSBmb2xsb3dpbmcgY2hhcmFjdGVyaXN0aWNzOgoKIiwsLCxDaGluYSwsLCwsLDIwMjUtMTEtMjggMTE6NTM6NDQrMDA6MDAsLCwsLCxBY2FkZW1pYSwsLCwsT3BlbiBzb3VyY2UsaHR0cHM6Ly9odWdnaW5nZmFjZS5jby9pbnRlcm5sbS9pbnRlcm5sbTMtOGItaW5zdHJ1Y3QsLCwsLCwsLCwsLCwKczEsTGFuZ3VhZ2UsIkxhbmd1YWdlIG1vZGVsaW5nL2dlbmVyYXRpb24sUXVlc3Rpb24gYW5zd2VyaW5nLFF1YW50aXRhdGl2ZSByZWFzb25pbmciLCJTdGFuZm9yZCBVbml2ZXJzaXR5LFVuaXZlcnNpdHkgb2YgV2FzaGluZ3RvbixBbGxlbiBJbnN0aXR1dGUgZm9yIEFJLENvbnRleHR1YWwgQUkiLCJOaWtsYXMgTXVlbm5pZ2hvZmYsIFppdG9uZyBZYW5nLCBXZWlqaWEgU2hpLCBYaWFuZyBMaXNhIExpLCBMaSBGZWktRmVpLCBIYW5uYW5laCBIYWppc2hpcnppLCBMdWtlIFpldHRsZW1veWVyLCBQZXJjeSBMaWFuZywgRW1tYW51ZWwgQ2FuZMOocywgVGF0c3Vub3JpIEhhc2hpbW90byIsMjAyNS0wMS0xNCxzMTogU2ltcGxlIHRlc3QtdGltZSBzY2FsaW5nLGh0dHBzOi8vYXJ4aXYub3JnL2Ficy8yNTAxLjE5MzkzLDEyMTkuMCwsLDMyMDAwMDAwMDAwLjAsMzJCLCwsLCA0LjdNIHRva2VucyAodGFibGUgNSksMC4yNywiIiJXZSBwZXJmb3JtIHN1cGVydmlzZWQgZmluZS10dW5pbmcgKFNGVCkgb2YgYW4gb2ZmLXRoZS1zaGVsZiBwcmV0cmFpbmVkIG1vZGVsIG9uIG91ciBzbWFsbCBkYXRhc2V0IHJlcXVpcmluZyBqdXN0IDI2IG1pbnV0ZXMgb2YgdHJhaW5pbmcgb24gMTYgSDEwMCBHUFVzIiIiLE5WSURJQSBIMTAwIFNYTTUgODBHQiwsQ29uZmlkZW50LCJUZXN0LXRpbWUgc2NhbGluZyBpcyBhIHByb21pc2luZyBuZXcgYXBwcm9hY2ggdG8gbGFuZ3VhZ2UgbW9kZWxpbmcgdGhhdCB1c2VzIGV4dHJhIHRlc3QtdGltZSBjb21wdXRlIHRvIGltcHJvdmUgcGVyZm9ybWFuY2UuIFJlY2VudGx5LCBPcGVuQUkncyBvMSBtb2RlbCBzaG93ZWQgdGhpcyBjYXBhYmlsaXR5IGJ1dCBkaWQgbm90IHB1YmxpY2x5IHNoYXJlIGl0cyBtZXRob2RvbG9neSwgbGVhZGluZyB0byBtYW55IHJlcGxpY2F0aW9uIGVmZm9ydHMuIFdlIHNlZWsgdGhlIHNpbXBsZXN0IGFwcHJvYWNoIHRvIGFjaGlldmUgdGVzdC10aW1lIHNjYWxpbmcgYW5kIHN0cm9uZyByZWFzb25pbmcgcGVyZm9ybWFuY2UuIEZpcnN0LCB3ZSBjdXJhdGUgYSBzbWFsbCBkYXRhc2V0IHMxSyBvZiAxLDAwMCBxdWVzdGlvbnMgcGFpcmVkIHdpdGggcmVhc29uaW5nIHRyYWNlcyByZWx5aW5nIG9uIHRocmVlIGNyaXRlcmlhIHdlIHZhbGlkYXRlIHRocm91Z2ggYWJsYXRpb25zOiBkaWZmaWN1bHR5LCBkaXZlcnNpdHksIGFuZCBxdWFsaXR5LiBTZWNvbmQsIHdlIGRldmVsb3AgYnVkZ2V0IGZvcmNpbmcgdG8gY29udHJvbCB0ZXN0LXRpbWUgY29tcHV0ZSBieSBmb3JjZWZ1bGx5IHRlcm1pbmF0aW5nIHRoZSBtb2RlbCdzIHRoaW5raW5nIHByb2Nlc3Mgb3IgbGVuZ3RoZW5pbmcgaXQgYnkgYXBwZW5kaW5nICIiV2FpdCIiIG11bHRpcGxlIHRpbWVzIHRvIHRoZSBtb2RlbCdzIGdlbmVyYXRpb24gd2hlbiBpdCB0cmllcyB0byBlbmQuIFRoaXMgY2FuIGxlYWQgdGhlIG1vZGVsIHRvIGRvdWJsZS1jaGVjayBpdHMgYW5zd2VyLCBvZnRlbiBmaXhpbmcgaW5jb3JyZWN0IHJlYXNvbmluZyBzdGVwcy4gQWZ0ZXIgc3VwZXJ2aXNlZCBmaW5ldHVuaW5nIHRoZSBRd2VuMi41LTMyQi1JbnN0cnVjdCBsYW5ndWFnZSBtb2RlbCBvbiBzMUsgYW5kIGVxdWlwcGluZyBpdCB3aXRoIGJ1ZGdldCBmb3JjaW5nLCBvdXIgbW9kZWwgczEtMzJCIGV4Y2VlZHMgbzEtcHJldmlldyBvbiBjb21wZXRpdGlvbiBtYXRoIHF1ZXN0aW9ucyBieSB1cCB0byAyNyUgKE1BVEggYW5kIEFJTUUyNCkuIEZ1cnRoZXIsIHNjYWxpbmcgczEtMzJCIHdpdGggYnVkZ2V0IGZvcmNpbmcgYWxsb3dzIGV4dHJhcG9sYXRpbmcgYmV5b25kIGl0cyBwZXJmb3JtYW5jZSB3aXRob3V0IHRlc3QtdGltZSBpbnRlcnZlbnRpb246IGZyb20gNTAlIHRvIDU3JSBvbiBBSU1FMjQuIE91ciBtb2RlbCwgZGF0YSwgYW5kIGNvZGUgYXJlIG9wZW4tc291cmNlIGF0IHRoaXMgaHR0cHMgVVJMIiw1LjAsLE9wZW4gd2VpZ2h0cyAodW5yZXN0cmljdGVkKSwiVW5pdGVkIFN0YXRlcyBvZiBBbWVyaWNhLFVuaXRlZCBTdGF0ZXMgb2YgQW1lcmljYSxVbml0ZWQgU3RhdGVzIG9mIEFtZXJpY2EsVW5pdGVkIFN0YXRlcyBvZiBBbWVyaWNhIixRd2VuMi41IEluc3RydWN0ICg3MkIpLDUuNzgxOTYzN2UrMTgsIjk4OTUwMDAwMDAwMDAwMCBGTE9QIC8gR1BVIC8gc2VjICogMTYgR1BVcyAqIDI2IG1pbnV0ZXMgKiA2MCBzZWMgLyBtaW4gKiAwLjMgW2Fzc3VtZWQgdXRpbGl6YXRpb25dID0gNy40MDkzNzZlKzE4IEZMT1AKCjZORCA9IDYgRkxPUCAvIHRva2VuIC8gcGFyYW1ldGVyICogMzIgKiAxMF45IHBhcmFtZXRlcnMgKiA0NzAwMDAwIHRva2VucyAqIDUgZXBvY2hzID0gNC41MTJlKzE4IEZMT1AKCnNxcnQoNC41MTJlKzE4ICogNy40MDkzNzZlKzE4KSA9IDUuNzgxOTYzN2UrMTgiLDE2LjAsLDIwMjYtMDUtMjUgMTI6MzM6NTQrMDA6MDAsLCwsLCwiQWNhZGVtaWEsQWNhZGVtaWEsUmVzZWFyY2ggY29sbGVjdGl2ZSxJbmR1c3RyeSIsLCwsLE9wZW4gc291cmNlLCJBcGFjaGUgMi4wIGh0dHBzOi8vaHVnZ2luZ2ZhY2UuY28vc2ltcGxlc2NhbGluZy9zMS0zMkIKCkFwYWNoZSAyLjAgaHR0cHM6Ly9naXRodWIuY29tL3NpbXBsZXNjYWxpbmcvczEiLCwsLCwsMjIwMDYuMzg3MjU5ODU2NTgzLCJIYXJkd2FyZSxPcGVyYXRpb24gY291bnRpbmciLHNpbXBsZXNjYWxpbmcsLCwsWWVzCk1pbmlNYXgtVGV4dC0wMSxMYW5ndWFnZSwiTGFuZ3VhZ2UgbW9kZWxpbmcvZ2VuZXJhdGlvbixRdWVzdGlvbiBhbnN3ZXJpbmciLE1pbmlNYXgsIk1pbmlNYXgsIEFvbmlhbiBMaSwgQmFuZ3dlaSBHb25nLCBCbyBZYW5nLCBCb2ppIFNoYW4sIENoYW5nIExpdSwgQ2hlbmcgWmh1LCBDaHVuaGFvIFpoYW5nLCBDb25nY2hhbyBHdW8sIERhIENoZW4sIERvbmcgTGksIEVud2VpIEppYW8sIEdlbmd4aW4gTGksIEd1b2p1biBaaGFuZywgSGFvaGFpIFN1biwgSG91emUgRG9uZywgSmlhZGFpIFpodSwgSmlhcWkgWmh1YW5nLCBKaWF5dWFuIFNvbmcsIEppbiBaaHUsIEppbmd0YW8gSGFuLCBKaW5neWFuZyBMaSwgSnVuYmluIFhpZSwgSnVuaGFvIFh1LCBKdW5qaWUgWWFuLCBLYWlzaHVuIFpoYW5nLCBLZWNoZW5nIFhpYW8sIEtleGkgS2FuZywgTGUgSGFuLCBMZXlhbmcgV2FuZywgTGlhbmZlaSBZdSwgTGloZW5nIEZlbmcsIExpbiBaaGVuZywgTGluYm8gQ2hhaSwgTG9uZyBYaW5nLCBNZWl6aGkgSnUsIE1pbmd5dWFuIENoaSwgTW96aGkgWmhhbmcsIFBlaWthaSBIdWFuZywgUGVuZ2NoZW5nIE5pdSwgUGVuZ2ZlaSBMaSwgUGVuZ3l1IFpoYW8sIFFpIFlhbmcsIFFpZGkgWHUsIFFpZXhpYW5nIFdhbmcsIFFpbiBXYW5nLCBRaXVodWkgTGksIFJ1aXRhbyBMZW5nLCBTaGVuZ21pbiBTaGksIFNodXFpIFl1LCBTaWNoZW4gTGksIFNvbmdxdWFuIFpodSwgVGFvIEh1YW5nLCBUaWFucnVuIExpYW5nLCBXZWlnYW8gU3VuLCBXZWl4dWFuIFN1biwgV2VpeXUgQ2hlbmcsIFdlbmthaSBMaSwgWGlhbmdqdW4gU29uZywgWGlhbyBTdSwgWGlhb2RvbmcgSGFuLCBYaW5qaWUgWmhhbmcsIFhpbnpodSBIb3UsIFh1IE1pbiwgWHVuIFpvdSwgWHV5YW5nIFNoZW4sIFlhbiBHb25nLCBZaW5namllIFpodSwgWWlwZW5nIFpob3UsIFlpcmFuIFpob25nLCBZb25neWkgSHUsIFl1YW54aWFuZyBGYW4sIFl1ZSBZdSwgWXVmZW5nIFlhbmcsIFl1aGFvIExpLCBZdW5hbiBIdWFuZywgWXVuamkgTGksIFl1bnBlbmcgSHVhbmcsIFl1bnpoaSBYdSwgWXV4aW4gTWFvLCBaZWhhbiBMaSwgWmVrYW5nIExpLCBaZXdlaSBUYW8sIFpld2VuIFlpbmcsIFpoYW95YW5nIENvbmcsIFpoZW4gUWluLCBaaGVuaHVhIEZhbiwgWmhpaGFuZyBZdSwgWmh1byBKaWFuZywgWmlqaWEgV3UiLDIwMjUtMDEtMTQsTWluaU1heC0wMTogU2NhbGluZyBGb3VuZGF0aW9uIE1vZGVscyB3aXRoIExpZ2h0bmluZyBBdHRlbnRpb24saHR0cHM6Ly9hcnhpdi5vcmcvYWJzLzI1MDEuMDgzMTMsLCwsNDU2MDAwMDAwMDAwLjAsIlRvdGFsIFBhcmFtZXRlcnM6IDQ1NkIKQWN0aXZhdGVkIFBhcmFtZXRlcnMgcGVyIFRva2VuOiA0NS45QgpOdW1iZXIgTGF5ZXJzOiA4MApIeWJyaWQgQXR0ZW50aW9uOiBhIHNvZnRtYXggYXR0ZW50aW9uIGlzIHBvc2l0aW9uZWQgYWZ0ZXIgZXZlcnkgNyBsaWdodG5pbmcgYXR0ZW50aW9uLgpOdW1iZXIgb2YgYXR0ZW50aW9uIGhlYWRzOiA2NApBdHRlbnRpb24gaGVhZCBkaW1lbnNpb246IDEyOApNaXh0dXJlIG9mIEV4cGVydHM6Ck51bWJlciBvZiBleHBlcnRzOiAzMgpFeHBlcnQgaGlkZGVuIGRpbWVuc2lvbjogOTIxNgpUb3AtMiByb3V0aW5nIHN0cmF0ZWd5ClBvc2l0aW9uYWwgRW5jb2Rpbmc6IFJvdGFyeSBQb3NpdGlvbiBFbWJlZGRpbmcgKFJvUEUpIGFwcGxpZWQgdG8gaGFsZiBvZiB0aGUgYXR0ZW50aW9uIGhlYWQgZGltZW5zaW9uIHdpdGggYSBiYXNlIGZyZXF1ZW5jeSBvZiAxMCwwMDAsMDAwCkhpZGRlbiBTaXplOiA2MTQ0ClZvY2FiIFNpemU6IDIwMCwwNjQiLDMuMTQxNzYzMmUrMjQsIjYgRkxPUCAvIHRva2VuIC8gcGFyYW1ldGVyICogNDUuOSAqIDEwXjkgYWN0aXZhdGVkIHBhcmFtZXRlcnMgKiAxLjE0MDhlKzEzIHRva2VucyA9IDMuMTQxNzYzMmUrMjQgRkxPUAoKIiJMaWtlbHkiIiBjb25maWRlbmNlIGJlY2F1c2UgdGhlIG1vZGVsIGlzIE1vRSAoZm9ybXVsYSBtaWdodCBub3QgYmUgdGhhdCBhY2N1cmF0ZSkgCgpkYXRhIHRyYWluZWQgb24gaXMgIDEuMTQwOGUrMTMgPSAoKDE2IG1pbGxpb24gKiA1MDApKzcuMiB0cmlsbGlvbiArIDMuMiB0cmlsbGlvbiArIDEgdHJpbGxpb24pIiw3MjAwMDAwMDAwMDAwLDcuMlQgdG9rZW5zLCwsTlZJRElBIEg4MDAgU1hNNSwsTGlrZWx5LCJXZSBpbnRyb2R1Y2UgTWluaU1heC0wMSBzZXJpZXMsIGluY2x1ZGluZyBNaW5pTWF4LVRleHQtMDEgYW5kIE1pbmlNYXgtVkwtMDEsIHdoaWNoIGFyZSBjb21wYXJhYmxlIHRvIHRvcC10aWVyIG1vZGVscyB3aGlsZSBvZmZlcmluZyBzdXBlcmlvciBjYXBhYmlsaXRpZXMgaW4gcHJvY2Vzc2luZyBsb25nZXIgY29udGV4dHMuIFRoZSBjb3JlIGxpZXMgaW4gbGlnaHRuaW5nIGF0dGVudGlvbiBhbmQgaXRzIGVmZmljaWVudCBzY2FsaW5nLiBUbyBtYXhpbWl6ZSBjb21wdXRhdGlvbmFsIGNhcGFjaXR5LCB3ZSBpbnRlZ3JhdGUgaXQgd2l0aCBNaXh0dXJlIG9mIEV4cGVydHMgKE1vRSksIGNyZWF0aW5nIGEgbW9kZWwgd2l0aCAzMiBleHBlcnRzIGFuZCA0NTYgYmlsbGlvbiB0b3RhbCBwYXJhbWV0ZXJzLCBvZiB3aGljaCA0NS45IGJpbGxpb24gYXJlIGFjdGl2YXRlZCBmb3IgZWFjaCB0b2tlbi4gV2UgZGV2ZWxvcCBhbiBvcHRpbWl6ZWQgcGFyYWxsZWwgc3RyYXRlZ3kgYW5kIGhpZ2hseSBlZmZpY2llbnQgY29tcHV0YXRpb24tY29tbXVuaWNhdGlvbiBvdmVybGFwIHRlY2huaXF1ZXMgZm9yIE1vRSBhbmQgbGlnaHRuaW5nIGF0dGVudGlvbi4gVGhpcyBhcHByb2FjaCBlbmFibGVzIHVzIHRvIGNvbmR1Y3QgZWZmaWNpZW50IHRyYWluaW5nIGFuZCBpbmZlcmVuY2Ugb24gbW9kZWxzIHdpdGggaHVuZHJlZHMgb2YgYmlsbGlvbnMgb2YgcGFyYW1ldGVycyBhY3Jvc3MgY29udGV4dHMgc3Bhbm5pbmcgbWlsbGlvbnMgb2YgdG9rZW5zLiBUaGUgY29udGV4dCB3aW5kb3cgb2YgTWluaU1heC1UZXh0LTAxIGNhbiByZWFjaCB1cCB0byAxIG1pbGxpb24gdG9rZW5zIGR1cmluZyB0cmFpbmluZyBhbmQgZXh0cmFwb2xhdGUgdG8gNCBtaWxsaW9uIHRva2VucyBkdXJpbmcgaW5mZXJlbmNlIGF0IGFuIGFmZm9yZGFibGUgY29zdC4gT3VyIHZpc2lvbi1sYW5ndWFnZSBtb2RlbCwgTWluaU1heC1WTC0wMSBpcyBidWlsdCB0aHJvdWdoIGNvbnRpbnVlZCB0cmFpbmluZyB3aXRoIDUxMiBiaWxsaW9uIHZpc2lvbi1sYW5ndWFnZSB0b2tlbnMuIEV4cGVyaW1lbnRzIG9uIGJvdGggc3RhbmRhcmQgYW5kIGluLWhvdXNlIGJlbmNobWFya3Mgc2hvdyB0aGF0IG91ciBtb2RlbHMgbWF0Y2ggdGhlIHBlcmZvcm1hbmNlIG9mIHN0YXRlLW9mLXRoZS1hcnQgbW9kZWxzIGxpa2UgR1BULTRvIGFuZCBDbGF1ZGUtMy41LVNvbm5ldCB3aGlsZSBvZmZlcmluZyAyMC0zMiB0aW1lcyBsb25nZXIgY29udGV4dCB3aW5kb3cuIFdlIHB1YmxpY2x5IHJlbGVhc2UgTWluaU1heC0wMSBhdCB0aGlzIGh0dHBzIFVSTC4iLCwsT3BlbiB3ZWlnaHRzIChyZXN0cmljdGVkIHVzZSksQ2hpbmEsLCwsLCwyMDI2LTAzLTEwIDIwOjE0OjI2KzAwOjAwLCwsLDEyODAwMDAwMC4wLDEuMjhlOCxJbmR1c3RyeSwsLCwsVW5yZWxlYXNlZCwiaHR0cHM6Ly9odWdnaW5nZmFjZS5jby9NaW5pTWF4QUkvTWluaU1heC1UZXh0LTAxCgoiIk1pbmlNYXggbWF5IHRlcm1pbmF0ZSB0aGlzIEFncmVlbWVudCBpZiB5b3UgYXJlIGluIGJyZWFjaCBvZiBhbnkgdGVybSBvciBjb25kaXRpb24gb2YgdGhpcyBBZ3JlZW1lbnQuIiIKCmNvZGUgc2VlbXMgdG8gYmUganVzdCBpbmZlcmVuY2UgY29kZTogCmh0dHBzOi8vZ2l0aHViLmNvbS9NaW5pTWF4LUFJL01pbmlNYXgtMDEiLFRydWUsLCwsLCxPcGVyYXRpb24gY291bnRpbmcsTWluaU1heEFJLCwsLFllcwpNaW5pTWF4LVZMLTAxLCJWaXNpb24sTGFuZ3VhZ2UsTXVsdGltb2RhbCIsIlZpc3VhbCBxdWVzdGlvbiBhbnN3ZXJpbmcsTGFuZ3VhZ2UgbW9kZWxpbmcvZ2VuZXJhdGlvbixRdWVzdGlvbiBhbnN3ZXJpbmciLE1pbmlNYXgsIk1pbmlNYXgsIEFvbmlhbiBMaSwgQmFuZ3dlaSBHb25nLCBCbyBZYW5nLCBCb2ppIFNoYW4sIENoYW5nIExpdSwgQ2hlbmcgWmh1LCBDaHVuaGFvIFpoYW5nLCBDb25nY2hhbyBHdW8sIERhIENoZW4sIERvbmcgTGksIEVud2VpIEppYW8sIEdlbmd4aW4gTGksIEd1b2p1biBaaGFuZywgSGFvaGFpIFN1biwgSG91emUgRG9uZywgSmlhZGFpIFpodSwgSmlhcWkgWmh1YW5nLCBKaWF5dWFuIFNvbmcsIEppbiBaaHUsIEppbmd0YW8gSGFuLCBKaW5neWFuZyBMaSwgSnVuYmluIFhpZSwgSnVuaGFvIFh1LCBKdW5qaWUgWWFuLCBLYWlzaHVuIFpoYW5nLCBLZWNoZW5nIFhpYW8sIEtleGkgS2FuZywgTGUgSGFuLCBMZXlhbmcgV2FuZywgTGlhbmZlaSBZdSwgTGloZW5nIEZlbmcsIExpbiBaaGVuZywgTGluYm8gQ2hhaSwgTG9uZyBYaW5nLCBNZWl6aGkgSnUsIE1pbmd5dWFuIENoaSwgTW96aGkgWmhhbmcsIFBlaWthaSBIdWFuZywgUGVuZ2NoZW5nIE5pdSwgUGVuZ2ZlaSBMaSwgUGVuZ3l1IFpoYW8sIFFpIFlhbmcsIFFpZGkgWHUsIFFpZXhpYW5nIFdhbmcsIFFpbiBXYW5nLCBRaXVodWkgTGksIFJ1aXRhbyBMZW5nLCBTaGVuZ21pbiBTaGksIFNodXFpIFl1LCBTaWNoZW4gTGksIFNvbmdxdWFuIFpodSwgVGFvIEh1YW5nLCBUaWFucnVuIExpYW5nLCBXZWlnYW8gU3VuLCBXZWl4dWFuIFN1biwgV2VpeXUgQ2hlbmcsIFdlbmthaSBMaSwgWGlhbmdqdW4gU29uZywgWGlhbyBTdSwgWGlhb2RvbmcgSGFuLCBYaW5qaWUgWmhhbmcsIFhpbnpodSBIb3UsIFh1IE1pbiwgWHVuIFpvdSwgWHV5YW5nIFNoZW4sIFlhbiBHb25nLCBZaW5namllIFpodSwgWWlwZW5nIFpob3UsIFlpcmFuIFpob25nLCBZb25neWkgSHUsIFl1YW54aWFuZyBGYW4sIFl1ZSBZdSwgWXVmZW5nIFlhbmcsIFl1aGFvIExpLCBZdW5hbiBIdWFuZywgWXVuamkgTGksIFl1bnBlbmcgSHVhbmcsIFl1bnpoaSBYdSwgWXV4aW4gTWFvLCBaZWhhbiBMaSwgWmVrYW5nIExpLCBaZXdlaSBUYW8sIFpld2VuIFlpbmcsIFpoYW95YW5nIENvbmcsIFpoZW4gUWluLCBaaGVuaHVhIEZhbiwgWmhpaGFuZyBZdSwgWmh1byBKaWFuZywgWmlqaWEgV3UiLDIwMjUtMDEtMTQsTWluaU1heC0wMTogU2NhbGluZyBGb3VuZGF0aW9uIE1vZGVscyB3aXRoIExpZ2h0bmluZyBBdHRlbnRpb24saHR0cHM6Ly9hcnhpdi5vcmcvYWJzLzI1MDEuMDgzMTMsLCwsLCwyLjEyMzg4NDhlKzI0LDEuOTgyODhlKzI0IEZMT1AgW2Jhc2UgbW9kZWwgY29tcHV0ZV0gKyAxLjQxMDA0OGUrMjMgRkxPUCBbYWRkdGlvbmFsIHZpc2lvbi1sYW5ndWFnZSBmaW5ldHVuZSBjb21wdXRlXSA9IDIuMTIzODg0OGUrMjQgRkxPUCwsIiIiTWluaU1heC1WTC0wMSB1bmRlcmdvZXMgYWRkaXRpb25hbCB0cmFpbmluZyB3aXRoIDUxMiBiaWxsaW9uIHZpc2lvbi1sYW5ndWFnZSB0b2tlbnMiIiIsLCxOVklESUEgSDgwMCBTWE01LCxMaWtlbHksIldlIGludHJvZHVjZSBNaW5pTWF4LTAxIHNlcmllcywgaW5jbHVkaW5nIE1pbmlNYXgtVGV4dC0wMSBhbmQgTWluaU1heC1WTC0wMSwgd2hpY2ggYXJlIGNvbXBhcmFibGUgdG8gdG9wLXRpZXIgbW9kZWxzIHdoaWxlIG9mZmVyaW5nIHN1cGVyaW9yIGNhcGFiaWxpdGllcyBpbiBwcm9jZXNzaW5nIGxvbmdlciBjb250ZXh0cy4gVGhlIGNvcmUgbGllcyBpbiBsaWdodG5pbmcgYXR0ZW50aW9uIGFuZCBpdHMgZWZmaWNpZW50IHNjYWxpbmcuIFRvIG1heGltaXplIGNvbXB1dGF0aW9uYWwgY2FwYWNpdHksIHdlIGludGVncmF0ZSBpdCB3aXRoIE1peHR1cmUgb2YgRXhwZXJ0cyAoTW9FKSwgY3JlYXRpbmcgYSBtb2RlbCB3aXRoIDMyIGV4cGVydHMgYW5kIDQ1NiBiaWxsaW9uIHRvdGFsIHBhcmFtZXRlcnMsIG9mIHdoaWNoIDQ1LjkgYmlsbGlvbiBhcmUgYWN0aXZhdGVkIGZvciBlYWNoIHRva2VuLiBXZSBkZXZlbG9wIGFuIG9wdGltaXplZCBwYXJhbGxlbCBzdHJhdGVneSBhbmQgaGlnaGx5IGVmZmljaWVudCBjb21wdXRhdGlvbi1jb21tdW5pY2F0aW9uIG92ZXJsYXAgdGVjaG5pcXVlcyBmb3IgTW9FIGFuZCBsaWdodG5pbmcgYXR0ZW50aW9uLiBUaGlzIGFwcHJvYWNoIGVuYWJsZXMgdXMgdG8gY29uZHVjdCBlZmZpY2llbnQgdHJhaW5pbmcgYW5kIGluZmVyZW5jZSBvbiBtb2RlbHMgd2l0aCBodW5kcmVkcyBvZiBiaWxsaW9ucyBvZiBwYXJhbWV0ZXJzIGFjcm9zcyBjb250ZXh0cyBzcGFubmluZyBtaWxsaW9ucyBvZiB0b2tlbnMuIFRoZSBjb250ZXh0IHdpbmRvdyBvZiBNaW5pTWF4LVRleHQtMDEgY2FuIHJlYWNoIHVwIHRvIDEgbWlsbGlvbiB0b2tlbnMgZHVyaW5nIHRyYWluaW5nIGFuZCBleHRyYXBvbGF0ZSB0byA0IG1pbGxpb24gdG9rZW5zIGR1cmluZyBpbmZlcmVuY2UgYXQgYW4gYWZmb3JkYWJsZSBjb3N0LiBPdXIgdmlzaW9uLWxhbmd1YWdlIG1vZGVsLCBNaW5pTWF4LVZMLTAxIGlzIGJ1aWx0IHRocm91Z2ggY29udGludWVkIHRyYWluaW5nIHdpdGggNTEyIGJpbGxpb24gdmlzaW9uLWxhbmd1YWdlIHRva2Vucy4gRXhwZXJpbWVudHMgb24gYm90aCBzdGFuZGFyZCBhbmQgaW4taG91c2UgYmVuY2htYXJrcyBzaG93IHRoYXQgb3VyIG1vZGVscyBtYXRjaCB0aGUgcGVyZm9ybWFuY2Ugb2Ygc3RhdGUtb2YtdGhlLWFydCBtb2RlbHMgbGlrZSBHUFQtNG8gYW5kIENsYXVkZS0zLjUtU29ubmV0IHdoaWxlIG9mZmVyaW5nIDIwLTMyIHRpbWVzIGxvbmdlciBjb250ZXh0IHdpbmRvdy4gV2UgcHVibGljbHkgcmVsZWFzZSBNaW5pTWF4LTAxIGF0IHRoaXMgaHR0cHMgVVJMLiIsLCxPcGVuIHdlaWdodHMgKHJlc3RyaWN0ZWQgdXNlKSxDaGluYSxNaW5pTWF4LVRleHQtMDEsMS40MTAwNDhlKzIzLCJBc3N1bWluZyBzYW1lIGFtb3VudCBvZiBhY3RpdmF0ZWQgcGFyYW1ldGVycyAoNDUuOSAqIDEwXjkpIGFzIGZvciB0aGUgYmFzZSBtb2RlbDoKCjYgRkxPUCAvIHBhcmFtZXRlciAvIHRva2VuICogNDUuOSAqIDEwXjkgYWN0aXZhdGVkIHBhcmFtZXRlcnMgKiA1MTIgKiAxMF45IHRva2VucyA9IDEuNDEwMDQ4ZSsyMyBGTE9QIiwsLDIwMjUtMTEtMjggMTE6NTM6NDQrMDA6MDAsLCwsLCxJbmR1c3RyeSwsLCwsVW5yZWxlYXNlZCwiaHR0cHM6Ly9odWdnaW5nZmFjZS5jby9NaW5pTWF4QUkvTWluaU1heC1WTC0wMQoKIiJNaW5pTWF4IG1heSB0ZXJtaW5hdGUgdGhpcyBBZ3JlZW1lbnQgaWYgeW91IGFyZSBpbiBicmVhY2ggb2YgYW55IHRlcm0gb3IgY29uZGl0aW9uIG9mIHRoaXMgQWdyZWVtZW50LiIiCgpjb2RlIHNlZW1zIHRvIGJlIGp1c3QgaW5mZXJlbmNlIGNvZGU6IApodHRwczovL2dpdGh1Yi5jb20vTWluaU1heC1BSS9NaW5pTWF4LTAxIixUcnVlLCwsLCwsT3BlcmF0aW9uIGNvdW50aW5nLE1pbmlNYXhBSSwsLCxZZXMKT3BlbkJpb0xMTS1MbGFtYTMtNzBCLCJMYW5ndWFnZSxNZWRpY2luZSIsIkxhbmd1YWdlIG1vZGVsaW5nL2dlbmVyYXRpb24sUXVlc3Rpb24gYW5zd2VyaW5nLE1lZGljYWwgZGlhZ25vc2lzIixTYWFtYSwiQW5raXQgUGFsLCBNYWxhaWthbm5hbiBTYW5rYXJhc3ViYnUiLDIwMjUtMDEtMTQsSW50cm9kdWNpbmcgT3BlbkJpb0xMTS1MbGFtYTMtNzBCICYgOEI6IFNhYW1h4oCZcyBBSSBSZXNlYXJjaCBMYWIgUmVsZWFzZWQgdGhlIE1vc3QgT3Blbmx5IEF2YWlsYWJsZSBNZWRpY2FsLURvbWFpbiBMTE1zIHRvIERhdGUhLGh0dHBzOi8vd3d3LnNhYW1hLmNvbS9vcGVuYmlvbGxtLWxsYW1hMy1zYWFtYS1tZWRpY2FsLWxsbXMvLCwsLDcwMDAwMDAwMDAwLjAsNzBCLCwsLCwsLE5WSURJQSBIMTAwIFNYTTUgODBHQiwsQ29uZmlkZW50LCJJbnRyb2R1Y2luZyBPcGVuQmlvTExNLTcwQjogQSBTdGF0ZS1vZi10aGUtQXJ0IE9wZW4gU291cmNlIEJpb21lZGljYWwgTGFyZ2UgTGFuZ3VhZ2UgTW9kZWwKCk9wZW5CaW9MTE0tNzBCIGlzIGFuIGFkdmFuY2VkIG9wZW4gc291cmNlIGxhbmd1YWdlIG1vZGVsIGRlc2lnbmVkIHNwZWNpZmljYWxseSBmb3IgdGhlIGJpb21lZGljYWwgZG9tYWluLiBEZXZlbG9wZWQgYnkgU2FhbWEgQUkgTGFicywgdGhpcyBtb2RlbCBsZXZlcmFnZXMgY3V0dGluZy1lZGdlIHRlY2huaXF1ZXMgdG8gYWNoaWV2ZSBzdGF0ZS1vZi10aGUtYXJ0IHBlcmZvcm1hbmNlIG9uIGEgd2lkZSByYW5nZSBvZiBiaW9tZWRpY2FsIHRhc2tzLgoK8J+PpSBCaW9tZWRpY2FsIFNwZWNpYWxpemF0aW9uOiBPcGVuQmlvTExNLTcwQiBpcyB0YWlsb3JlZCBmb3IgdGhlIHVuaXF1ZSBsYW5ndWFnZSBhbmQga25vd2xlZGdlIHJlcXVpcmVtZW50cyBvZiB0aGUgbWVkaWNhbCBhbmQgbGlmZSBzY2llbmNlcyBmaWVsZHMuIEl0IHdhcyBmaW5lLXR1bmVkIG9uIGEgdmFzdCBjb3JwdXMgb2YgaGlnaC1xdWFsaXR5IGJpb21lZGljYWwgZGF0YSwgZW5hYmxpbmcgaXQgdG8gdW5kZXJzdGFuZCBhbmQgZ2VuZXJhdGUgdGV4dCB3aXRoIGRvbWFpbi1zcGVjaWZpYyBhY2N1cmFjeSBhbmQgZmx1ZW5jeS4KCvCfjpMgU3VwZXJpb3IgUGVyZm9ybWFuY2U6IFdpdGggNzAgYmlsbGlvbiBwYXJhbWV0ZXJzLCBPcGVuQmlvTExNLTcwQiBvdXRwZXJmb3JtcyBvdGhlciBvcGVuIHNvdXJjZSBiaW9tZWRpY2FsIGxhbmd1YWdlIG1vZGVscyBvZiBzaW1pbGFyIHNjYWxlLiBJdCBoYXMgYWxzbyBkZW1vbnN0cmF0ZWQgYmV0dGVyIHJlc3VsdHMgY29tcGFyZWQgdG8gbGFyZ2VyIHByb3ByaWV0YXJ5ICYgb3Blbi1zb3VyY2UgbW9kZWxzIGxpa2UgR1BULTQsIEdlbWluaSwgTWVkaXRyb24tNzBCLCBNZWQtUGFMTS0xICYgTWVkLVBhTE0tMiBvbiBiaW9tZWRpY2FsIGJlbmNobWFya3MuIiw0LjAsLE9wZW4gd2VpZ2h0cyAocmVzdHJpY3RlZCB1c2UpLFVuaXRlZCBTdGF0ZXMgb2YgQW1lcmljYSxMbGFtYSAzLTcwQiwsLDguMCwsMjAyNS0xMS0yOCAxMTo1Mzo0NCswMDowMCwsLCwsLCwsLCwsVW5yZWxlYXNlZCwiTGxhbWEgMyBsaWNlbnNlCmh0dHBzOi8vaHVnZ2luZ2ZhY2UuY28vYWFkaXR5YS9MbGFtYTMtT3BlbkJpb0xMTS03MEIiLCwsLCwsMTEwMDMuMTkzNjI5OTI4MjkyLCxhYWRpdHlhLCwsLFllcwpPcGVuQmlvTExNLUxsYW1hMy04QiwiTGFuZ3VhZ2UsTWVkaWNpbmUiLCJMYW5ndWFnZSBtb2RlbGluZy9nZW5lcmF0aW9uLFF1ZXN0aW9uIGFuc3dlcmluZyxNZWRpY2FsIGRpYWdub3NpcyIsU2FhbWEsIkFua2l0IFBhbCwgTWFsYWlrYW5uYW4gU2Fua2FyYXN1YmJ1IiwyMDI1LTAxLTE0LEludHJvZHVjaW5nIE9wZW5CaW9MTE0tTGxhbWEzLTcwQiAmIDhCOiBTYWFtYeKAmXMgQUkgUmVzZWFyY2ggTGFiIFJlbGVhc2VkIHRoZSBNb3N0IE9wZW5seSBBdmFpbGFibGUgTWVkaWNhbC1Eb21haW4gTExNcyB0byBEYXRlISxodHRwczovL3d3dy5zYWFtYS5jb20vb3BlbmJpb2xsbS1sbGFtYTMtc2FhbWEtbWVkaWNhbC1sbG1zLywsLCw4MDAwMDAwMDAwLjAsOEIsLCwsLCwsTlZJRElBIEgxMDAgU1hNNSA4MEdCLCxDb25maWRlbnQsIkludHJvZHVjaW5nIE9wZW5CaW9MTE0tOEI6IEEgU3RhdGUtb2YtdGhlLUFydCBPcGVuIFNvdXJjZSBCaW9tZWRpY2FsIExhcmdlIExhbmd1YWdlIE1vZGVsCgpPcGVuQmlvTExNLThCIGlzIGFuIGFkdmFuY2VkIG9wZW4gc291cmNlIGxhbmd1YWdlIG1vZGVsIGRlc2lnbmVkIHNwZWNpZmljYWxseSBmb3IgdGhlIGJpb21lZGljYWwgZG9tYWluLiBEZXZlbG9wZWQgYnkgU2FhbWEgQUkgTGFicywgdGhpcyBtb2RlbCBsZXZlcmFnZXMgY3V0dGluZy1lZGdlIHRlY2huaXF1ZXMgdG8gYWNoaWV2ZSBzdGF0ZS1vZi10aGUtYXJ0IHBlcmZvcm1hbmNlIG9uIGEgd2lkZSByYW5nZSBvZiBiaW9tZWRpY2FsIHRhc2tzLgoK8J+PpSBCaW9tZWRpY2FsIFNwZWNpYWxpemF0aW9uOiBPcGVuQmlvTExNLThCIGlzIHRhaWxvcmVkIGZvciB0aGUgdW5pcXVlIGxhbmd1YWdlIGFuZCBrbm93bGVkZ2UgcmVxdWlyZW1lbnRzIG9mIHRoZSBtZWRpY2FsIGFuZCBsaWZlIHNjaWVuY2VzIGZpZWxkcy4gSXQgd2FzIGZpbmUtdHVuZWQgb24gYSB2YXN0IGNvcnB1cyBvZiBoaWdoLXF1YWxpdHkgYmlvbWVkaWNhbCBkYXRhLCBlbmFibGluZyBpdCB0byB1bmRlcnN0YW5kIGFuZCBnZW5lcmF0ZSB0ZXh0IHdpdGggZG9tYWluLXNwZWNpZmljIGFjY3VyYWN5IGFuZCBmbHVlbmN5LgoK8J+OkyBTdXBlcmlvciBQZXJmb3JtYW5jZTogV2l0aCA4IGJpbGxpb24gcGFyYW1ldGVycywgT3BlbkJpb0xMTS04QiBvdXRwZXJmb3JtcyBvdGhlciBvcGVuIHNvdXJjZSBiaW9tZWRpY2FsIGxhbmd1YWdlIG1vZGVscyBvZiBzaW1pbGFyIHNjYWxlLiBJdCBoYXMgYWxzbyBkZW1vbnN0cmF0ZWQgYmV0dGVyIHJlc3VsdHMgY29tcGFyZWQgdG8gbGFyZ2VyIHByb3ByaWV0YXJ5ICYgb3Blbi1zb3VyY2UgbW9kZWxzIGxpa2UgR1BULTMuNSBhbmQgTWVkaXRyb24tNzBCIG9uIGJpb21lZGljYWwgYmVuY2htYXJrcy4iLCwsT3BlbiB3ZWlnaHRzIChyZXN0cmljdGVkIHVzZSksVW5pdGVkIFN0YXRlcyBvZiBBbWVyaWNhLExsYW1hIDMtOEIsLCwxLjAsLDIwMjUtMTEtMjggMTE6NTM6NDQrMDA6MDAsLCwsLCwsLCwsLFVucmVsZWFzZWQsIkxsYW1hIDMgbGljZW5zZQpodHRwczovL2h1Z2dpbmdmYWNlLmNvL2FhZGl0eWEvTGxhbWEzLU9wZW5CaW9MTE0tOEIiLCwsLCwsNzU1LjcxMzg0ODIwOTM2MDcsLGFhZGl0eWEsLCwsWWVzClNlbnNlTm92YSBVbmlmaWVkIExhcmdlIE1vZGVsLExhbmd1YWdlLCxTZW5zZVRpbWUsU2Vuc2VUaW1lLDIwMjUtMDEtMTMsIlNlbnNlVGltZSBMYXVuY2hlcyB0aGUgU2Vuc2VOb3ZhIFVuaWZpZWQgTGFyZ2UgTW9kZWwsIENsaW5jaGVzIFRvcCBSYW5raW5ncyBBY3Jvc3MgS2V5IE1vZGVsIEJlbmNobWFyayBFdmFsdWF0aW9ucyIsaHR0cHM6Ly93d3cuc2Vuc2V0aW1lLmNvbS9lbi9uZXdzLWRldGFpbC81MTE2OTMxNz9jYXRlZ29yeUlkPTEwNzIsLCwsLCwsLCwsLCwsLFVua25vd24sIlNlbnNlVGltZSBoYXMgb2ZmaWNpYWxseSBsYXVuY2hlZCB0aGUgU2Vuc2VOb3ZhIFVuaWZpZWQgTGFyZ2UgTW9kZWwsIGxlYWRpbmcgdGhlIHdheSBpbiBuYXRpdmVseSBpbnRlZ3JhdGVkIG1vZGFsaXRpZXMuIFRoaXMgbW9kZWwsIHdoaWNoIHVuaWZpZXMgaW4tZGVwdGggcmVhc29uaW5nIGFuZCBtdWx0aW1vZGFsIGluZm9ybWF0aW9uIHByb2Nlc3NpbmcgY2FwYWJpbGl0aWVzLCBjbGluY2hlZCBmaXJzdCBwbGFjZSBvbiB0d28gY29tcHJlaGVuc2l2ZSBiZW5jaG1hcmtzLCBvbmUgb24gdGVzdGluZyBsYW5ndWFnZSBjYXBhYmlsaXRpZXMgYW5kIHRoZSBvdGhlciBvbiB2aXN1YWwgY29udGVudCB1bmRlcnN0YW5kaW5nLgoKQWNjb3JkaW5nIHRvIHRoZSBsYXRlc3Qg4oCcMjAyNCBDaGluZXNlIExhcmdlIE1vZGVsIEJlbmNobWFyayBSZXBvcnTigJ0gYnkgU3VwZXJDTFVFLCBhIGxlYWRpbmcgbW9kZWwgZXZhbHVhdGlvbiBpbnN0aXR1dGUsIHRoZSBTZW5zZU5vdmEgVW5pZmllZCBMYXJn</x:v>
      </x:c>
    </x:row>
    <x:row r="60" ht="18" customHeight="1">
      <x:c r="A60" s="17" t="n">
        <x:v>55</x:v>
      </x:c>
      <x:c r="B60" s="17" t="n">
        <x:v>309</x:v>
      </x:c>
      <x:c r="C60" s="94" t="str">
        <x:v>ZSBNb2RlbCBhY2hpZXZlZCBhbiBvdXRzdGFuZGluZyBzY29yZSBvZiA2OC4zLCByYW5raW5nIGZpcnN0IHBsYWNlIGluIENoaW5hIHRvZ2V0aGVyIHdpdGggRGVlcFNlZWsgVjMuIiwsLCxIb25nIEtvbmcsLCwsLCwyMDI1LTExLTI4IDExOjUzOjQ0KzAwOjAwLCwsLCwsSW5kdXN0cnksLCwsLCwsVHJ1ZSwsLCwsLCwsLCwsClN0YWJsZSBQb2ludCBBd2FyZSAzRCAoU1BBUjNEKSwzRCBtb2RlbGluZywzRCByZWNvbnN0cnVjdGlvbiwiU3RhYmlsaXR5IEFJLFVuaXZlcnNpdHkgb2YgSWxsaW5vaXMgVXJiYW5hLUNoYW1wYWlnbiAoVUlVQykiLCJaaXh1YW4gSHVhbmcsIE1hcmsgQm9zcywgQWFyeWFtYW4gVmFzaXNodGEsIEphbWVzIE0uIFJlaGcsIFZhcnVuIEphbXBhbmkiLDIwMjUtMDEtMDgsU1BBUjNEOiBTdGFibGUgUG9pbnQtQXdhcmUgUmVjb25zdHJ1Y3Rpb24gb2YgM0QgT2JqZWN0cyBmcm9tIFNpbmdsZSBJbWFnZXMsaHR0cHM6Ly9hcnhpdi5vcmcvYWJzLzI1MDEuMDQ2ODksLFNPVEEgaW1wcm92ZW1lbnQsIlRhYmxlIDEuIFF1YW50aXRhdGl2ZSBDb21wYXJpc29ucyBvbiBHU08gWzE1XS4gU1BBUjNEIHBlcmZvcm1zIGZhdm9yYWJseSB0byBvdGhlciBzdGF0ZS1vZi10aGUtYXJ0IG1ldGhvZHMKClRhYmxlIDIuIFF1YW50aXRhdGl2ZSBDb21wYXJpc29ucyBvbiBPbW5pT2JqZWN0M0QgWzYzXS4gU1BBUjNEIHBlcmZvcm1zIGZhdm9yYWJseSB0byBvdGhlciBzdGF0ZS1vZi10aGUtYXJ0IG1ldGhvZHMuIiwsLCwsLCwsLCwsVW5rbm93biwiV2Ugc3R1ZHkgdGhlIHByb2JsZW0gb2Ygc2luZ2xlLWltYWdlIDNEIG9iamVjdCByZWNvbnN0cnVjdGlvbi4gUmVjZW50IHdvcmtzIGhhdmUgZGl2ZXJnZWQgaW50byB0d28gZGlyZWN0aW9uczogcmVncmVzc2lvbi1iYXNlZCBtb2RlbGluZyBhbmQgZ2VuZXJhdGl2ZSBtb2RlbGluZy4gUmVncmVzc2lvbiBtZXRob2RzIGVmZmljaWVudGx5IGluZmVyIHZpc2libGUgc3VyZmFjZXMsIGJ1dCBzdHJ1Z2dsZSB3aXRoIG9jY2x1ZGVkIHJlZ2lvbnMuIEdlbmVyYXRpdmUgbWV0aG9kcyBoYW5kbGUgdW5jZXJ0YWluIHJlZ2lvbnMgYmV0dGVyIGJ5IG1vZGVsaW5nIGRpc3RyaWJ1dGlvbnMsIGJ1dCBhcmUgY29tcHV0YXRpb25hbGx5IGV4cGVuc2l2ZSBhbmQgdGhlIGdlbmVyYXRpb24gaXMgb2Z0ZW4gbWlzYWxpZ25lZCB3aXRoIHZpc2libGUgc3VyZmFjZXMuIEluIHRoaXMgcGFwZXIsIHdlIHByZXNlbnQgU1BBUjNELCBhIG5vdmVsIHR3by1zdGFnZSBhcHByb2FjaCBhaW1pbmcgdG8gdGFrZSB0aGUgYmVzdCBvZiBib3RoIGRpcmVjdGlvbnMuIFRoZSBmaXJzdCBzdGFnZSBvZiBTUEFSM0QgZ2VuZXJhdGVzIHNwYXJzZSAzRCBwb2ludCBjbG91ZHMgdXNpbmcgYSBsaWdodHdlaWdodCBwb2ludCBkaWZmdXNpb24gbW9kZWwsIHdoaWNoIGhhcyBhIGZhc3Qgc2FtcGxpbmcgc3BlZWQuIFRoZSBzZWNvbmQgc3RhZ2UgdXNlcyBib3RoIHRoZSBzYW1wbGVkIHBvaW50IGNsb3VkIGFuZCB0aGUgaW5wdXQgaW1hZ2UgdG8gY3JlYXRlIGhpZ2hseSBkZXRhaWxlZCBtZXNoZXMuIE91ciB0d28tc3RhZ2UgZGVzaWduIGVuYWJsZXMgcHJvYmFiaWxpc3RpYyBtb2RlbGluZyBvZiB0aGUgaWxsLXBvc2VkIHNpbmdsZS1pbWFnZSAzRCB0YXNrIHdoaWxlIG1haW50YWluaW5nIGhpZ2ggY29tcHV0YXRpb25hbCBlZmZpY2llbmN5IGFuZCBncmVhdCBvdXRwdXQgZmlkZWxpdHkuIFVzaW5nIHBvaW50IGNsb3VkcyBhcyBhbiBpbnRlcm1lZGlhdGUgcmVwcmVzZW50YXRpb24gZnVydGhlciBhbGxvd3MgZm9yIGludGVyYWN0aXZlIHVzZXIgZWRpdHMuIEV2YWx1YXRlZCBvbiBkaXZlcnNlIGRhdGFzZXRzLCBTUEFSM0QgZGVtb25zdHJhdGVzIHN1cGVyaW9yIHBlcmZvcm1hbmNlIG92ZXIgcHJldmlvdXMgc3RhdGUtb2YtdGhlLWFydCBtZXRob2RzLCBhdCBhbiBpbmZlcmVuY2Ugc3BlZWQgb2YgMC43IHNlY29uZHMuIFByb2plY3QgcGFnZSB3aXRoIGNvZGUgYW5kIG1vZGVsOiB0aGlzIGh0dHBzIFVSTCIsLCxPcGVuIHdlaWdodHMgKHJlc3RyaWN0ZWQgdXNlKSwiVW5pdGVkIEtpbmdkb20gb2YgR3JlYXQgQnJpdGFpbiBhbmQgTm9ydGhlcm4gSXJlbGFuZCxVbml0ZWQgU3RhdGVzIG9mIEFtZXJpY2EiLCwsLCwsMjAyNi0wMi0xMSAxOToyNjoyNyswMDowMCwsLCwsLCJJbmR1c3RyeSxBY2FkZW1pYSIsLCwsLFVucmVsZWFzZWQsIlRoaXMgbW9kZWwgaXMgZnJlZSBmb3IgYm90aCBjb21tZXJjaWFsIGFuZCBub24tY29tbWVyY2lhbCB1c2UgdW5kZXIgdGhlIHBlcm1pc3NpdmUgU3RhYmlsaXR5IEFJIENvbW11bml0eSBMaWNlbnNlLiAKCmh0dHBzOi8vaHVnZ2luZ2ZhY2UuY28vc3RhYmlsaXR5YWkvc3RhYmxlLXBvaW50LWF3YXJlLTNkCgpodHRwczovL2dpdGh1Yi5jb20vU3RhYmlsaXR5LUFJL3N0YWJsZS1wb2ludC1hd2FyZS0zZCIsLCwsLCwsLHN0YWJpbGl0eWFpLCwsLFllcwoiQ29zbW9zLTEuMC0KRGlmZnVzaW9uLTE0QiBWaWRlbzJXb3JsZCIsIlJvYm90aWNzLFZpc2lvbixWaWRlbyIsIlJvYm90aWMgbWFuaXB1bGF0aW9uLFNlbGYtZHJpdmluZyBjYXIsVmlkZW8gZ2VuZXJhdGlvbiIsTlZJRElBLCJOVklESUE6IE5pa2V0IEFnYXJ3YWwsIEFyc2xhbiBBbGksIE1hY2llaiBCYWxhLCBZb2dlc2ggQmFsYWppLCBFcmlrIEJhcmtlciwgVGlmZmFueSBDYWksIFByaXRodmlqaXQgQ2hhdHRvcGFkaHlheSwgWW9uZ3hpbiBDaGVuLCBZaW4gQ3VpLCBZaWZhbiBEaW5nLCBEYW5pZWwgRHdvcmFrb3dza2ksIEppYW9qaWFvIEZhbiwgTWljaGVsZSBGZW56aSwgRnJhbmNlc2NvIEZlcnJvbmksIFNhbmphIEZpZGxlciwgRGlldGVyIEZveCwgU29uZ3dlaSBHZSwgWXVuaGFvIEdlLCBKaW53ZWkgR3UsIFNpZGRoYXJ0aCBHdXJ1cmFuaSwgRXRoYW4gSGUsIEppYWh1aSBIdWFuZywgSmFjb2IgSHVmZm1hbiwgUG9veWEgSmFubmF0eSwgSmluZ3lpIEppbiwgU2V1bmcgV29vayBLaW0sIEdlcmdlbHkgS2zDoXIsIEdyYWNlIExhbSwgU2hpeWkgTGFuLCBMYXVyYSBMZWFsLVRhaXhlLCBBbnFpIExpLCBaaGFvc2h1byBMaSwgQ2hlbi1Ic3VhbiBMaW4sIFRzdW5nLVlpIExpbiwgSHVhbiBMaW5nLCBNaW5nLVl1IExpdSwgWGlhbiBMaXUsIEFsaWNlIEx1bywgUWlhbmxpIE1hLCBIYW56aSBNYW8sIEthaWNodW4gTW8sIEFyc2FsYW4gTW91c2F2aWFuLCBTZXVuZ2p1biBOYWgsIFNyaWhhcnNoYSBOaXZlcnR5LCBEYXZpZCBQYWdlLCBEZXNwb2luYSBQYXNjaGFsaWRvdSwgWmVlc2hhbiBQYXRlbCwgTGluZHNleSBQYXZhbywgTW9ydGV6YSBSYW1lemFuYWxpLCBGaXRzdW0gUmVkYSwgWGlhb3dlaSBSZW4sIFZhc2FudGggUmFvIE5haWsgU2FiYXZhdCwgRWQgU2NobWVybGluZywgU3RlbGxhIFNoaSwgQmFydG9zeiBTdGVmYW5pYWssIFNoaXRhbyBUYW5nLCBMeW5lIFRjaGFwbWksIFByemVtZWsgVHJlZGFrLCBXZWktQ2hlbmcgVHNlbmcsIEppYmluIFZhcmdoZXNlLCBIYW8gV2FuZywgSGFveGlhbmcgV2FuZywgSGVuZyBXYW5nLCBUaW5nLUNodW4gV2FuZywgRmFuZ3lpbiBXZWksIFhpbnl1ZSBXZWksIEpheSBaaGFuZ2ppZSBXdSwgSmlhc2h1IFh1LCBXZWkgWWFuZywgTGluIFllbi1DaGVuLCBYaWFvaHVpIFplbmcsIFl1IFplbmcsIEppbmcgWmhhbmcsIFFpbnNoZW5nIFpoYW5nLCBZdXh1YW4gWmhhbmcsIFFpbmdxaW5nIFpoYW8sIEFydHVyIFpvbGtvd3NraSIsMjAyNS0wMS0wNyxDb3Ntb3MgV29ybGQgRm91bmRhdGlvbiBNb2RlbCBQbGF0Zm9ybSBmb3IgUGh5c2ljYWwgQUksaHR0cHM6Ly9hcnhpdi5vcmcvYWJzLzI1MDEuMDM1NzUsLCwsMTQwMDAwMDAwMDAuMCwxNEIsMi44ZSsyNCwiIiJXZSB0cmFpbiBhbGwgb2YgdGhlIFdGTSBtb2RlbHMgcmVwb3J0ZWQgaW4gdGhlIHBhcGVyIHVzaW5nIGEgY2x1c3RlciBvZiAxMCwwMDAgTlZJRElBIEgxMDAgR1BVcyBpbiBhIHRpbWUgc3BhbiBvZiB0aHJlZSBtb250aHMuIiIKCkkgYXNzaWduIHRoZSBGTE9QcyBmcm9tIHRoaXMgY2x1c3RlciBwcm9wb3J0aW9uYWwgdG8gdGhlIHBhcmFtZXRlciBzaXplIG9mIHRoZSBtb2RlbCB0cmFpbmVkLiBUaGVyZSBhcmUgYSB0b3RhbCBvZiA3NkIgcGFyYW1ldGVycyBiZXR3ZWVuIHRoZSA4IG1vZGVscy4gVGhlcmVmb3JlLCBhc3N1bWluZyAyMCUgdXRpbGl6YXRpb24gKHN0YXJ0aW5nIHdpdGggMzMlIGJ1dCB0aGVuIGFjY291bnRpbmcgZm9yIHRpbWUgYmV0d2VlbiBleHBlcmltZW50cyksIHdlIGdldAooMTBrIEgxMDBzKSooOTAgZGF5cykqKDI0KjYwKjYwKSooOTc5ZTEyKSooMC4yIHV0aWxpemF0aW9uKSooMTQvNzYpID0gMi44ZTI0IEZMT1BzCiIsIjkwMDAwMDAwMDAwMDAwMDAsOTAwMDAwMDAwMDAwMDAwMCIsIiIiU3VpdGUgb2YgZmlyc3QtZ2VuZXJhdGlvbiB2aWRlbyBtb2RlbHMgdHJhaW5lZCBvbiA5LDAwMCB0cmlsbGlvbiB0b2tlbnMsIGluY2x1ZGluZyAyMCBtaWxsaW9uIGhvdXJzIG9mIHJvYm90aWNzIGFuZCBkcml2aW5nIGRhdGEgLSBnZW5lcmF0aW5nIGhpZ2gtcXVhbGl0eSB2aWRlb3MgZnJvbSBtdWx0aW1vZGFsIGlucHV0cyBsaWtlIGltYWdlcywgdGV4dCwgb3IgdmlkZW8uIiIgLSBodHRwczovL3d3dy5udmlkaWEuY29tL2VuLXVzL2FpL2Nvc21vcy8gIiwsIiIiV2UgdHJhaW4gYWxsIG9mIHRoZSBXRk0gbW9kZWxzIHJlcG9ydGVkIGluIHRoZSBwYXBlciB1c2luZyBhIGNsdXN0ZXIgb2YgMTAsMDAwIE5WSURJQSBIMTAwIEdQVXMgaW4gYSB0aW1lIHNwYW4gb2YgdGhyZWUgbW9udGhzLiIiIixOVklESUEgSDEwMCBTWE01IDgwR0IsLExpa2VseSwiUGh5c2ljYWwgQUkgbmVlZHMgdG8gYmUgdHJhaW5lZCBkaWdpdGFsbHkgZmlyc3QuIEl0IG5lZWRzIGEgZGlnaXRhbCB0d2luIG9mIGl0c2VsZiwgdGhlIHBvbGljeSBtb2RlbCwgYW5kIGEgZGlnaXRhbCB0d2luIG9mIHRoZSB3b3JsZCwgdGhlIHdvcmxkIG1vZGVsLiBJbiB0aGlzIHBhcGVyLCB3ZSBwcmVzZW50IHRoZSBDb3Ntb3MgV29ybGQgRm91bmRhdGlvbiBNb2RlbCBQbGF0Zm9ybSB0byBoZWxwIGRldmVsb3BlcnMgYnVpbGQgY3VzdG9taXplZCB3b3JsZCBtb2RlbHMgZm9yIHRoZWlyIFBoeXNpY2FsIEFJIHNldHVwcy4gV2UgcG9zaXRpb24gYSB3b3JsZCBmb3VuZGF0aW9uIG1vZGVsIGFzIGEgZ2VuZXJhbC1wdXJwb3NlIHdvcmxkIG1vZGVsIHRoYXQgY2FuIGJlIGZpbmUtdHVuZWQgaW50byBjdXN0b21pemVkIHdvcmxkIG1vZGVscyBmb3IgZG93bnN0cmVhbSBhcHBsaWNhdGlvbnMuIE91ciBwbGF0Zm9ybSBjb3ZlcnMgYSB2aWRlbyBjdXJhdGlvbiBwaXBlbGluZSwgcHJlLXRyYWluZWQgd29ybGQgZm91bmRhdGlvbiBtb2RlbHMsIGV4YW1wbGVzIG9mIHBvc3QtdHJhaW5pbmcgb2YgcHJlLXRyYWluZWQgd29ybGQgZm91bmRhdGlvbiBtb2RlbHMsIGFuZCB2aWRlbyB0b2tlbml6ZXJzLiBUbyBoZWxwIFBoeXNpY2FsIEFJIGJ1aWxkZXJzIHNvbHZlIHRoZSBtb3N0IGNyaXRpY2FsIHByb2JsZW1zIG9mIG91ciBzb2NpZXR5LCB3ZSBtYWtlIG91ciBwbGF0Zm9ybSBvcGVuLXNvdXJjZSBhbmQgb3VyIG1vZGVscyBvcGVuLXdlaWdodCB3aXRoIHBlcm1pc3NpdmUgbGljZW5zZXMgYXZhaWxhYmxlIHZpYSB0aGlzIGh0dHBzIFVSTC4iLCwsT3BlbiB3ZWlnaHRzIChyZXN0cmljdGVkIHVzZSksVW5pdGVkIFN0YXRlcyBvZiBBbWVyaWNhLCwsLDEwMDAwLjAsLDIwMjUtMTEtMjggMTE6NTM6NDQrMDA6MDAsLCwsLCxJbmR1c3RyeSwsLCwsVW5yZWxlYXNlZCwiTlZJRElBIE9wZW4gTW9kZWwgTGljZW5zZSBBZ3JlZW1lbnQKVW5kZXIgdGhlIE5WSURJQSBPcGVuIE1vZGVsIExpY2Vuc2UsIE5WSURJQSBjb25maXJtczoKCk1vZGVscyBhcmUgY29tbWVyY2lhbGx5IHVzYWJsZS4KWW91IGFyZSBmcmVlIHRvIGNyZWF0ZSBhbmQgZGlzdHJpYnV0ZSBEZXJpdmF0aXZlIE1vZGVscy4KTlZJRElBIGRvZXMgbm90IGNsYWltIG93bmVyc2hpcCB0byBhbnkgb3V0cHV0cyBnZW5lcmF0ZWQgdXNpbmcgdGhlIE1vZGVscyBvciBEZXJpdmF0aXZlIE1vZGVscy4KCkltcG9ydGFudCBOb3RlOiBJZiB5b3UgYnlwYXNzLCBkaXNhYmxlLCByZWR1Y2UgdGhlIGVmZmljYWN5IG9mLCBvciBjaXJjdW12ZW50IGFueSB0ZWNobmljYWwgbGltaXRhdGlvbiwgc2FmZXR5IGd1YXJkcmFpbCBvciBhc3NvY2lhdGVkIHNhZmV0eSBndWFyZHJhaWwgaHlwZXJwYXJhbWV0ZXIsIGVuY3J5cHRpb24sIHNlY3VyaXR5LCBkaWdpdGFsIHJpZ2h0cyBtYW5hZ2VtZW50LCBvciBhdXRoZW50aWNhdGlvbiBtZWNoYW5pc20gY29udGFpbmVkIGluIHRoZSBNb2RlbCwgeW91ciByaWdodHMgdW5kZXIgTlZJRElBIE9wZW4gTW9kZWwgTGljZW5zZSBBZ3JlZW1lbnQgd2lsbCBhdXRvbWF0aWNhbGx5IHRlcm1pbmF0ZS4KCmh0dHBzOi8vaHVnZ2luZ2ZhY2UuY28vbnZpZGlhL0Nvc21vcy0xLjAtRGlmZnVzaW9uLTE0Qi1WaWRlbzJXb3JsZCIsVHJ1ZSwsLCwsMTM3NTYxMzYuMjUzODE4NjQ4LEhhcmR3YXJlLG52aWRpYSwsLCxZZXMKQ29zbW9zLVByZWRpY3QxLTdiLVZpZGVvMldvcmxkLCJWaWRlbyxWaXNpb24sUm9ib3RpY3MiLCJSb2JvdGljIG1hbmlwdWxhdGlvbixTeXN0ZW0gY29udHJvbCxWaWRlbyBnZW5lcmF0aW9uIixOVklESUEsIk5WSURJQTogTmlrZXQgQWdhcndhbCwgQXJzbGFuIEFsaSwgTWFjaWVqIEJhbGEsIFlvZ2VzaCBCYWxhamksIEVyaWsgQmFya2VyLCBUaWZmYW55IENhaSwgUHJpdGh2aWppdCBDaGF0dG9wYWRoeWF5LCBZb25neGluIENoZW4sIFlpbiBDdWksIFlpZmFuIERpbmcsIERhbmllbCBEd29yYWtvd3NraSwgSmlhb2ppYW8gRmFuLCBNaWNoZWxlIEZlbnppLCBGcmFuY2VzY28gRmVycm9uaSwgU2FuamEgRmlkbGVyLCBEaWV0ZXIgRm94LCBTb25nd2VpIEdlLCBZdW5oYW8gR2UsIEppbndlaSBHdSwgU2lkZGhhcnRoIEd1cnVyYW5pLCBFdGhhbiBIZSwgSmlhaHVpIEh1YW5nLCBKYWNvYiBIdWZmbWFuLCBQb295YSBKYW5uYXR5LCBKaW5neWkgSmluLCBTZXVuZyBXb29rIEtpbSwgR2VyZ2VseSBLbMOhciwgR3JhY2UgTGFtLCBTaGl5aSBMYW4sIExhdXJhIExlYWwtVGFpeGUsIEFucWkgTGksIFpoYW9zaHVvIExpLCBDaGVuLUhzdWFuIExpbiwgVHN1bmctWWkgTGluLCBIdWFuIExpbmcsIE1pbmctWXUgTGl1LCBYaWFuIExpdSwgQWxpY2UgTHVvLCBRaWFubGkgTWEsIEhhbnppIE1hbywgS2FpY2h1biBNbywgQXJzYWxhbiBNb3VzYXZpYW4sIFNldW5nanVuIE5haCwgU3JpaGFyc2hhIE5pdmVydHksIERhdmlkIFBhZ2UsIERlc3BvaW5hIFBhc2NoYWxpZG91LCBaZWVzaGFuIFBhdGVsLCBMaW5kc2V5IFBhdmFvLCBNb3J0ZXphIFJhbWV6YW5hbGksIEZpdHN1bSBSZWRhLCBYaWFvd2VpIFJlbiwgVmFzYW50aCBSYW8gTmFpayBTYWJhdmF0LCBFZCBTY2htZXJsaW5nLCBTdGVsbGEgU2hpLCBCYXJ0b3N6IFN0ZWZhbmlhaywgU2hpdGFvIFRhbmcsIEx5bmUgVGNoYXBtaSwgUHJ6ZW1layBUcmVkYWssIFdlaS1DaGVuZyBUc2VuZywgSmliaW4gVmFyZ2hlc2UsIEhhbyBXYW5nLCBIYW94aWFuZyBXYW5nLCBIZW5nIFdhbmcsIFRpbmctQ2h1biBXYW5nLCBGYW5neWluIFdlaSwgWGlueXVlIFdlaSwgSmF5IFpoYW5namllIFd1LCBKaWFzaHUgWHUsIFdlaSBZYW5nLCBMaW4gWWVuLUNoZW4sIFhpYW9odWkgWmVuZywgWXUgWmVuZywgSmluZyBaaGFuZywgUWluc2hlbmcgWmhhbmcsIFl1eHVhbiBaaGFuZywgUWluZ3FpbmcgWmhhbywgQXJ0dXIgWm9sa293c2tpIiwyMDI1LTAxLTA3LENvc21vcyBXb3JsZCBGb3VuZGF0aW9uIE1vZGVsIFBsYXRmb3JtIGZvciBQaHlzaWNhbCBBSSxodHRwczovL2FyeGl2Lm9yZy9hYnMvMjUwMS4wMzU3NSwsLCw3MDAwMDAwMDAwLjAsN0IsMS40ZSsyNCwiIiJXZSB0cmFpbiBhbGwgb2YgdGhlIFdGTSBtb2RlbHMgcmVwb3J0ZWQgaW4gdGhlIHBhcGVyIHVzaW5nIGEgY2x1c3RlciBvZiAxMCwwMDAgTlZJRElBIEgxMDAgR1BVcyBpbiBhIHRpbWUgc3BhbiBvZiB0aHJlZSBtb250aHMuIiIKCkkgYXNzaWduIHRoZSBGTE9QcyBmcm9tIHRoaXMgY2x1c3RlciBwcm9wb3J0aW9uYWwgdG8gdGhlIHBhcmFtZXRlciBzaXplIG9mIHRoZSBtb2RlbCB0cmFpbmVkLiBUaGVyZSBhcmUgYSB0b3RhbCBvZiA3NkIgcGFyYW1ldGVycyBiZXR3ZWVuIHRoZSA4IG1vZGVscy4gVGhlcmVmb3JlLCBhc3N1bWluZyAyMCUgdXRpbGl6YXRpb24gKHN0YXJ0aW5nIHdpdGggMzMlIGJ1dCB0aGVuIGFjY291bnRpbmcgZm9yIHRpbWUgYmV0d2VlbiBleHBlcmltZW50cyksIHdlIGdldAooMTBrIEgxMDBzKSooOTAgZGF5cykqKDI0KjYwKjYwKSooOTc5ZTEyKSooMC4yIHV0aWxpemF0aW9uKSooNy83NikgPSAxLjRlKzI0IEZMT1BzCiIsLCwsIiIiV2UgdHJhaW4gYWxsIG9mIHRoZSBXRk0gbW9kZWxzIHJlcG9ydGVkIGluIHRoZSBwYXBlciB1c2luZyBhIGNsdXN0ZXIgb2YgMTAsMDAwIE5WSURJQSBIMTAwIEdQVXMgaW4gYSB0aW1lIHNwYW4gb2YgdGhyZWUgbW9udGhzIiIiLE5WSURJQSBIMTAwIFNYTTUgODBHQiwsTGlrZWx5LCJQaHlzaWNhbCBBSSBuZWVkcyB0byBiZSB0cmFpbmVkIGRpZ2l0YWxseSBmaXJzdC4gSXQgbmVlZHMgYSBkaWdpdGFsIHR3aW4gb2YgaXRzZWxmLCB0aGUgcG9saWN5IG1vZGVsLCBhbmQgYSBkaWdpdGFsIHR3aW4gb2YgdGhlIHdvcmxkLCB0aGUgd29ybGQgbW9kZWwuIEluIHRoaXMgcGFwZXIsIHdlIHByZXNlbnQgdGhlIENvc21vcyBXb3JsZCBGb3VuZGF0aW9uIE1vZGVsIFBsYXRmb3JtIHRvIGhlbHAgZGV2ZWxvcGVycyBidWlsZCBjdXN0b21pemVkIHdvcmxkIG1vZGVscyBmb3IgdGhlaXIgUGh5c2ljYWwgQUkgc2V0dXBzLiBXZSBwb3NpdGlvbiBhIHdvcmxkIGZvdW5kYXRpb24gbW9kZWwgYXMgYSBnZW5lcmFsLXB1cnBvc2Ugd29ybGQgbW9kZWwgdGhhdCBjYW4gYmUgZmluZS10dW5lZCBpbnRvIGN1c3RvbWl6ZWQgd29ybGQgbW9kZWxzIGZvciBkb3duc3RyZWFtIGFwcGxpY2F0aW9ucy4gT3VyIHBsYXRmb3JtIGNvdmVycyBhIHZpZGVvIGN1cmF0aW9uIHBpcGVsaW5lLCBwcmUtdHJhaW5lZCB3b3JsZCBmb3VuZGF0aW9uIG1vZGVscywgZXhhbXBsZXMgb2YgcG9zdC10cmFpbmluZyBvZiBwcmUtdHJhaW5lZCB3b3JsZCBmb3VuZGF0aW9uIG1vZGVscywgYW5kIHZpZGVvIHRva2VuaXplcnMuIFRvIGhlbHAgUGh5c2ljYWwgQUkgYnVpbGRlcnMgc29sdmUgdGhlIG1vc3QgY3JpdGljYWwgcHJvYmxlbXMgb2Ygb3VyIHNvY2lldHksIHdlIG1ha2UgQ29zbW9zIG9wZW4tc291cmNlIGFuZCBvdXIgbW9kZWxzIG9wZW4td2VpZ2h0IHdpdGggcGVybWlzc2l2ZSBsaWNlbnNlcyBhdmFpbGFibGUgdmlhIGh0dHBzOi8vZ2l0aHViLmNvbS9udmlkaWEtY29zbW9zL2Nvc21vcy1wcmVkaWN0MS4iLCwsT3BlbiB3ZWlnaHRzIChyZXN0cmljdGVkIHVzZSksVW5pdGVkIFN0YXRlcyBvZiBBbWVyaWNhLCwsLDEwMDAwLjAsLDIwMjUtMTEtMjggMTE6NTM6NDQrMDA6MDAsLCwsLCxJbmR1c3RyeSwsLCwsVW5yZWxlYXNlZCwiaHR0cHM6Ly9odWdnaW5nZmFjZS5jby9udmlkaWEvQ29zbW9zLVByZWRpY3QxLTdCLVZpZGVvMldvcmxkCgpOVklESUEgT3BlbiBNb2RlbCBMaWNlbnNlIEFncmVlbWVudApVbmRlciB0aGUgTlZJRElBIE9wZW4gTW9kZWwgTGljZW5zZSwgTlZJRElBIGNvbmZpcm1zOgoKTW9kZWxzIGFyZSBjb21tZXJjaWFsbHkgdXNhYmxlLgpZb3UgYXJlIGZyZWUgdG8gY3JlYXRlIGFuZCBkaXN0cmlidXRlIERlcml2YXRpdmUgTW9kZWxzLgpOVklESUEgZG9lcyBub3QgY2xhaW0gb3duZXJzaGlwIHRvIGFueSBvdXRwdXRzIGdlbmVyYXRlZCB1c2luZyB0aGUgTW9kZWxzIG9yIERlcml2YXRpdmUgTW9kZWxzLgoKSW1wb3J0YW50IE5vdGU6IElmIHlvdSBieXBhc3MsIGRpc2FibGUsIHJlZHVjZSB0aGUgZWZmaWNhY3kgb2YsIG9yIGNpcmN1bXZlbnQgYW55IHRlY2huaWNhbCBsaW1pdGF0aW9uLCBzYWZldHkgZ3VhcmRyYWlsIG9yIGFzc29jaWF0ZWQgc2FmZXR5IGd1YXJkcmFpbCBoeXBlcnBhcmFtZXRlciwgZW5jcnlwdGlvbiwgc2VjdXJpdHksIGRpZ2l0YWwgcmlnaHRzIG1hbmFnZW1lbnQsIG9yIGF1dGhlbnRpY2F0aW9uIG1lY2hhbmlzbSBjb250YWluZWQgaW4gdGhlIE1vZGVsLCB5b3VyIHJpZ2h0cyB1bmRlciBOVklESUEgT3BlbiBNb2RlbCBMaWNlbnNlIEFncmVlbWVudCB3aWxsIGF1dG9tYXRpY2FsbHkgdGVybWluYXRlLiIsLCwsLCwxMzc1NjEzNi4yNTM4MTg2NDgsSGFyZHdhcmUsbnZpZGlhLCwsLFllcwp2b3lhZ2UtMy1sYXJnZSxMYW5ndWFnZSwiTGFuZ3VhZ2UgbW9kZWxpbmcvZ2VuZXJhdGlvbixRdWVzdGlvbiBhbnN3ZXJpbmcsUmV0cmlldmFsLWF1Z21lbnRlZCBnZW5lcmF0aW9uLEVudGl0eSBlbWJlZGRpbmcsVHJhbnNsYXRpb24iLFZveWFnZSBBSSwsMjAyNS0wMS0wNyx2b3lhZ2UtMy1sYXJnZTogdGhlIG5ldyBzdGF0ZS1vZi10aGUtYXJ0IGdlbmVyYWwtcHVycG9zZSBlbWJlZGRpbmcgbW9kZWwsaHR0cHM6Ly9ibG9nLnZveWFnZWFpLmNvbS8yMDI1LzAxLzA3L3ZveWFnZS0zLWxhcmdlLywsLCwsLCwsLCwsLCwsVW5rbm93biwiVEw7RFIg4oCTIEludHJvZHVjaW5nIHZveWFnZS0zLWxhcmdlLCBhIG5ldyBzdGF0ZS1vZi10aGUtYXJ0IGdlbmVyYWwtcHVycG9zZSBhbmQgbXVsdGlsaW5ndWFsIGVtYmVkZGluZyBtb2RlbCB0aGF0IHJhbmtzIGZpcnN0IGFjcm9zcyBlaWdodCBldmFsdWF0ZWQgZG9tYWlucyBzcGFubmluZyAxMDAgZGF0YXNldHMsIGluY2x1ZGluZyBsYXcsIGZpbmFuY2UsIGFuZCBjb2RlLiBJdCBvdXRwZXJmb3JtcyBPcGVuQUktdjMtbGFyZ2UgYW5kIENvaGVyZS12My1FbmdsaXNoIGJ5IGFuIGF2ZXJhZ2Ugb2YgOS43NCUgYW5kIDIwLjcxJSwgcmVzcGVjdGl2ZWx5LiBFbmFibGVkIGJ5IE1hdHJ5b3Noa2EgbGVhcm5pbmcgYW5kIHF1YW50aXphdGlvbi1hd2FyZSB0cmFpbmluZywgdm95YWdlLTMtbGFyZ2Ugc3VwcG9ydHMgc21hbGxlciBkaW1lbnNpb25zIGFuZCBpbnQ4IGFuZCBiaW5hcnkgcXVhbnRpemF0aW9uIHRoYXQgZHJhbWF0aWNhbGx5IHJlZHVjZSB2ZWN0b3JEQiBjb3N0cyB3aXRoIG1pbmltYWwgaW1wYWN0IG9uIHJldHJpZXZhbCBxdWFsaXR5LiIsLCxBUEkgYWNjZXNzLFVuaXRlZCBTdGF0ZXMgb2YgQW1lcmljYSwsLCwsLDIwMjUtMTEtMjggMTE6NTM6NDQrMDA6MDAsLCwsLCxJbmR1c3RyeSwsLCwsVW5yZWxlYXNlZCwsLCwsLCwsLCwsLCxObwpDb3Ntb3MtUHJlZGljdDEtMTRiLVZpZGVvMldvcmxkLCJWaWRlbyxWaXNpb24sUm9ib3RpY3MiLCJSb2JvdGljIG1hbmlwdWxhdGlvbixTeXN0ZW0gY29udHJvbCxWaWRlbyBnZW5lcmF0aW9uIixOVklESUEsIk5WSURJQTogTmlrZXQgQWdhcndhbCwgQXJzbGFuIEFsaSwgTWFjaWVqIEJhbGEsIFlvZ2VzaCBCYWxhamksIEVyaWsgQmFya2VyLCBUaWZmYW55IENhaSwgUHJpdGh2aWppdCBDaGF0dG9wYWRoeWF5LCBZb25neGluIENoZW4sIFlpbiBDdWksIFlpZmFuIERpbmcsIERhbmllbCBEd29yYWtvd3NraSwgSmlhb2ppYW8gRmFuLCBNaWNoZWxlIEZlbnppLCBGcmFuY2VzY28gRmVycm9uaSwgU2FuamEgRmlkbGVyLCBEaWV0ZXIgRm94LCBTb25nd2VpIEdlLCBZdW5oYW8gR2UsIEppbndlaSBHdSwgU2lkZGhhcnRoIEd1cnVyYW5pLCBFdGhhbiBIZSwgSmlhaHVpIEh1YW5nLCBKYWNvYiBIdWZmbWFuLCBQb295YSBKYW5uYXR5LCBKaW5neWkgSmluLCBTZXVuZyBXb29rIEtpbSwgR2VyZ2VseSBLbMOhciwgR3JhY2UgTGFtLCBTaGl5aSBMYW4sIExhdXJhIExlYWwtVGFpeGUsIEFucWkgTGksIFpoYW9zaHVvIExpLCBDaGVuLUhzdWFuIExpbiwgVHN1bmctWWkgTGluLCBIdWFuIExpbmcsIE1pbmctWXUgTGl1LCBYaWFuIExpdSwgQWxpY2UgTHVvLCBRaWFubGkgTWEsIEhhbnppIE1hbywgS2FpY2h1biBNbywgQXJzYWxhbiBNb3VzYXZpYW4sIFNldW5nanVuIE5haCwgU3JpaGFyc2hhIE5pdmVydHksIERhdmlkIFBhZ2UsIERlc3BvaW5hIFBhc2NoYWxpZG91LCBaZWVzaGFuIFBhdGVsLCBMaW5kc2V5IFBhdmFvLCBNb3J0ZXphIFJhbWV6YW5hbGksIEZpdHN1bSBSZWRhLCBYaWFvd2VpIFJlbiwgVmFzYW50aCBSYW8gTmFpayBTYWJhdmF0LCBFZCBTY2htZXJsaW5nLCBTdGVsbGEgU2hpLCBCYXJ0b3N6IFN0ZWZhbmlhaywgU2hpdGFvIFRhbmcsIEx5bmUgVGNoYXBtaSwgUHJ6ZW1layBUcmVkYWssIFdlaS1DaGVuZyBUc2VuZywgSmliaW4gVmFyZ2hlc2UsIEhhbyBXYW5nLCBIYW94aWFuZyBXYW5nLCBIZW5nIFdhbmcsIFRpbmctQ2h1biBXYW5nLCBGYW5neWluIFdlaSwgWGlueXVlIFdlaSwgSmF5IFpoYW5namllIFd1LCBKaWFzaHUgWHUsIFdlaSBZYW5nLCBMaW4gWWVuLUNoZW4sIFhpYW9odWkgWmVuZywgWXUgWmVuZywgSmluZyBaaGFuZywgUWluc2hlbmcgWmhhbmcsIFl1eHVhbiBaaGFuZywgUWluZ3FpbmcgWmhhbywgQXJ0dXIgWm9sa293c2tpIiwyMDI1LTAxLTA3LENvc21vcyBXb3JsZCBGb3VuZGF0aW9uIE1vZGVsIFBsYXRmb3JtIGZvciBQaHlzaWNhbCBBSSxodHRwczovL2FyeGl2Lm9yZy9hYnMvMjUwMS4wMzU3NSwsLCwxNDAwMDAwMDAwMC4wLDE0QiwyLjhlKzI0LCIiIldlIHRyYWluIGFsbCBvZiB0aGUgV0ZNIG1vZGVscyByZXBvcnRlZCBpbiB0aGUgcGFwZXIgdXNpbmcgYSBjbHVzdGVyIG9mIDEwLDAwMCBOVklESUEgSDEwMCBHUFVzIGluIGEgdGltZSBzcGFuIG9mIHRocmVlIG1vbnRocy4iIgoKSSBhc3NpZ24gdGhlIEZMT1BzIGZyb20gdGhpcyBjbHVzdGVyIHByb3BvcnRpb25hbCB0byB0aGUgcGFyYW1ldGVyIHNpemUgb2YgdGhlIG1vZGVsIHRyYWluZWQuIFRoZXJlIGFyZSBhIHRvdGFsIG9mIDc2QiBwYXJhbWV0ZXJzIGJldHdlZW4gdGhlIDggbW9kZWxzLiBUaGVyZWZvcmUsIGFzc3VtaW5nIDIwJSB1dGlsaXphdGlvbiAoc3RhcnRpbmcgd2l0aCAzMyUgYnV0IHRoZW4gYWNjb3VudGluZyBmb3IgdGltZSBiZXR3ZWVuIGV4cGVyaW1lbnRzKSwgd2UgZ2V0CigxMGsgSDEwMHMpKig5MCBkYXlzKSooMjQqNjAqNjApKig5NzllMTIpKigwLjIgdXRpbGl6YXRpb24pKigxNC83NikgPSAyLjhlMjQgRkxPUHMKIiwsLCwiIiJXZSB0cmFpbiBhbGwgb2YgdGhlIFdGTSBtb2RlbHMgcmVwb3J0ZWQgaW4gdGhlIHBhcGVyIHVzaW5nIGEgY2x1c3RlciBvZiAxMCwwMDAgTlZJRElBIEgxMDAgR1BVcyBpbiBhIHRpbWUgc3BhbiBvZiB0aHJlZSBtb250aHMiIiIsTlZJRElBIEgxMDAgU1hNNSA4MEdCLCxMaWtlbHksIlBoeXNpY2FsIEFJIG5lZWRzIHRvIGJlIHRyYWluZWQgZGlnaXRhbGx5IGZpcnN0LiBJdCBuZWVkcyBhIGRpZ2l0YWwgdHdpbiBvZiBpdHNlbGYsIHRoZSBwb2xpY3kgbW9kZWwsIGFuZCBhIGRpZ2l0YWwgdHdpbiBvZiB0aGUgd29ybGQsIHRoZSB3b3JsZCBtb2RlbC4gSW4gdGhpcyBwYXBlciwgd2UgcHJlc2VudCB0aGUgQ29zbW9zIFdvcmxkIEZvdW5kYXRpb24gTW9kZWwgUGxhdGZvcm0gdG8gaGVscCBkZXZlbG9wZXJzIGJ1aWxkIGN1c3RvbWl6ZWQgd29ybGQgbW9kZWxzIGZvciB0aGVpciBQaHlzaWNhbCBBSSBzZXR1cHMuIFdlIHBvc2l0aW9uIGEgd29ybGQgZm91bmRhdGlvbiBtb2RlbCBhcyBhIGdlbmVyYWwtcHVycG9zZSB3b3JsZCBtb2RlbCB0aGF0IGNhbiBiZSBmaW5lLXR1bmVkIGludG8gY3VzdG9taXplZCB3b3JsZCBtb2RlbHMgZm9yIGRvd25zdHJlYW0gYXBwbGljYXRpb25zLiBPdXIgcGxhdGZvcm0gY292ZXJzIGEgdmlkZW8gY3VyYXRpb24gcGlwZWxpbmUsIHByZS10cmFpbmVkIHdvcmxkIGZvdW5kYXRpb24gbW9kZWxzLCBleGFtcGxlcyBvZiBwb3N0LXRyYWluaW5nIG9mIHByZS10cmFpbmVkIHdvcmxkIGZvdW5kYXRpb24gbW9kZWxzLCBhbmQgdmlkZW8gdG9rZW5pemVycy4gVG8gaGVscCBQaHlzaWNhbCBBSSBidWlsZGVycyBzb2x2ZSB0aGUgbW9zdCBjcml0aWNhbCBwcm9ibGVtcyBvZiBvdXIgc29jaWV0eSwgd2UgbWFrZSBDb3Ntb3Mgb3Blbi1zb3VyY2UgYW5kIG91ciBtb2RlbHMgb3Blbi13ZWlnaHQgd2l0aCBwZXJtaXNzaXZlIGxpY2Vuc2VzIGF2YWlsYWJsZSB2aWEgaHR0cHM6Ly9naXRodWIuY29tL252aWRpYS1jb3Ntb3MvY29zbW9zLXByZWRpY3QxLiIsLCxPcGVuIHdlaWdodHMgKHJlc3RyaWN0ZWQgdXNlKSxVbml0ZWQgU3RhdGVzIG9mIEFtZXJpY2EsLCwsMTAwMDAuMCwsMjAyNS0xMS0yOCAxMTo1Mzo0NCswMDowMCwsLCwsLEluZHVzdHJ5LCwsLCxVbnJlbGVhc2VkLCJodHRwczovL2h1Z2dpbmdmYWNlLmNvL252aWRpYS9Db3Ntb3MtUHJlZGljdDEtMTRCLVZpZGVvMldvcmxkCgpOVklESUEgT3BlbiBNb2RlbCBMaWNlbnNlIEFncmVlbWVudApVbmRlciB0aGUgTlZJRElBIE9wZW4gTW9kZWwgTGljZW5zZSwgTlZJRElBIGNvbmZpcm1zOgoKTW9kZWxzIGFyZSBjb21tZXJjaWFsbHkgdXNhYmxlLgpZb3UgYXJlIGZyZWUgdG8gY3JlYXRlIGFuZCBkaXN0cmlidXRlIERlcml2YXRpdmUgTW9kZWxzLgpOVklESUEgZG9lcyBub3QgY2xhaW0gb3duZXJzaGlwIHRvIGFueSBvdXRwdXRzIGdlbmVyYXRlZCB1c2luZyB0aGUgTW9kZWxzIG9yIERlcml2YXRpdmUgTW9kZWxzLgoKSW1wb3J0YW50IE5vdGU6IElmIHlvdSBieXBhc3MsIGRpc2FibGUsIHJlZHVjZSB0aGUgZWZmaWNhY3kgb2YsIG9yIGNpcmN1bXZlbnQgYW55IHRlY2huaWNhbCBsaW1pdGF0aW9uLCBzYWZldHkgZ3VhcmRyYWlsIG9yIGFzc29jaWF0ZWQgc2FmZXR5IGd1YXJkcmFpbCBoeXBlcnBhcmFtZXRlciwgZW5jcnlwdGlvbiwgc2VjdXJpdHksIGRpZ2l0YWwgcmlnaHRzIG1hbmFnZW1lbnQsIG9yIGF1dGhlbnRpY2F0aW9uIG1lY2hhbmlzbSBjb250YWluZWQgaW4gdGhlIE1vZGVsLCB5b3VyIHJpZ2h0cyB1bmRlciBOVklESUEgT3BlbiBNb2RlbCBMaWNlbnNlIEFncmVlbWVudCB3aWxsIGF1dG9tYXRpY2FsbHkgdGVybWluYXRlLiIsLCwsLCwxMzc1NjEzNi4yNTM4MTg2NDgsSGFyZHdhcmUsbnZpZGlhLCwsLFllcwpUaWFuZ29uZyA0LjAsTGFuZ3VhZ2UsIkNvZGUgZ2VuZXJhdGlvbixDaGF0LFNlYXJjaCxMYW5ndWFnZSBtb2RlbGluZy9nZW5lcmF0aW9uIixLdW5sdW4gSW5jLiwsMjAyNS0wMS0wNixLdW5sdW4gV2Fud2Vp4oCZcyBUaWFuZ29uZyBNb2RlbCA0LjAgbzEgYW5kIDRvIFZlcnNpb25zIE9mZmljaWFsbHkgTGF1bmNoZWQgZm9yIEZyZWUgVXNlLGh0dHBzOi8vd3d3LmFpYmFzZS5jb20vbmV3cy8xNDQ4MCwsLCwsLCwsLCwsLCwsVW5rbm93biwiVGhlICIiU2t5d29yayBMYXJnZSBNb2RlbCA0LjAiIiBvMSB2ZXJzaW9uIChTa3l3b3JrIG8xKSBpcyB0aGUgZmlyc3QgbW9kZWwgaW4gQ2hpbmEgY2FwYWJsZSBvZiBDaGluZXNlIGxvZ2ljYWwgcmVhc29uaW5nLiBBZnRlciBjb21wcmVoZW5zaXZlIHVwZ3JhZGVzIHRvIHRoZSB0ZWNobm9sb2d5IHN0YWNrIGFuZCBtb2RlbCBvcHRpbWl6YXRpb24sIGl0IGNhbiBwcm9maWNpZW50bHkgaGFuZGxlIHZhcmlvdXMgcmVhc29uaW5nIGNoYWxsZW5nZXMsIGluY2x1ZGluZyBtYXRoZW1hdGljcywgY29kaW5nLCBsb2dpYywgY29tbW9uIHNlbnNlLCBhbmQgZXRoaWNhbCBkZWNpc2lvbi1tYWtpbmcuIFRoaXMgbW9kZWwgc2lnbmlmaWNhbnRseSBlbmhhbmNlcyBsb2dpY2FsIHJlYXNvbmluZyBjYXBhYmlsaXRpZXMgdGhyb3VnaCBhIHNlbGYtZGV2ZWxvcGVkIG11bHRpLWFnZW50IHN5c3RlbSBhbmQgaGlnaC1xdWFsaXR5IGxvbmctdGhpbmtpbmcgZGF0YSwgdXRpbGl6aW5nIGlubm92YXRpdmUgUSogYW5kIFN0ZXAtREFQTyBhbGdvcml0aG1zIHRvIGZ1cnRoZXIgb3B0aW1pemUgdGhlIHJlYXNvbmluZyBzeXN0ZW0gYW5kIHRyYWluaW5nIGVmZmVjdGl2ZW5lc3MuIiwsLCxDaGluYSwsLCwsLDIwMjUtMTEtMjggMTE6NTM6NDQrMDA6MDAsLCwsLCxJbmR1c3RyeSwsLCwsLCwsLCwsLCwsLCwsLApPTE1vIDIgRnVyaW91cyA3QixMYW5ndWFnZSwiTGFuZ3VhZ2UgbW9kZWxpbmcvZ2VuZXJhdGlvbixRdWVzdGlvbiBhbnN3ZXJpbmciLCJBbGxlbiBJbnN0aXR1dGUgZm9yIEFJLFVuaXZlcnNpdHkgb2YgV2FzaGluZ3RvbixOZXcgWW9yayBVbml2ZXJzaXR5IChOWVUpIiwiVGVhbSBPTE1vLCBQZXRlIFdhbHNoLCBMdWNhIFNvbGRhaW5pLCBEaXJrIEdyb2VuZXZlbGQsIEt5bGUgTG8sIFNoYW5lIEFyb3JhLCBBa3NoaXRhIEJoYWdpYSwgWXVsaW5nIEd1LCBTaGVuZ3lpIEh1YW5nLCBNYXR0IEpvcmRhbiwgTmF0aGFuIExhbWJlcnQsIER1c3RpbiBTY2h3ZW5rLCBPeXZpbmQgVGFmam9yZCwgVGFpcmEgQW5kZXJzb24sIERhdmlkIEF0a2luc29uLCBGYWV6ZSBCcmFobWFuLCBDaHJpc3RvcGhlciBDbGFyaywgUHJhZGVlcCBEYXNpZ2ksIE5vdWhhIER6aXJpLCBNaWNoYWwgR3VlcnF1aW4sIEhhbWlzaCBJdmlzb24sIFBhbmcgV2VpIEtvaCwgSmlhY2hlbmcgTGl1LCBTYXVteWEgTWFsaWssIFdpbGxpYW0gTWVycmlsbCwgTGVzdGVyIEphbWVzIFYuIE1pcmFuZGEsIEphY29iIE1vcnJpc29uLCBUeWxlciBNdXJyYXksIENyeXN0YWwgTmFtLCBWYWxlbnRpbmEgUHlhdGtpbiwgQW1hbiBSYW5nYXB1ciwgTWljaGFlbCBTY2htaXR6LCBTYW0gU2tqb25zYmVyZywgRGF2aWQgV2FkZGVuLCBDaHJpc3RvcGhlciBXaWxoZWxtLCBNaWNoYWVsIFdpbHNvbiwgTHVrZSBaZXR0bGVtb3llciwgQWxpIEZhcmhhZGksIE5vYWggQS4gU21pdGgsIEhhbm5hbmVoIEhhamlzaGlyemkiLDIwMjQtMTItMzEsMiBPTE1vIDIgRnVyaW91cyxodHRwczovL2FyeGl2Lm9yZy9hYnMvMjUwMS4wMDY1NiwsLCw3MDAwMDAwMDAwLjAsN0IsMS44ZSsyMywxLjgqMTBeMjMgRkxPUHMgKFRhYmxlIDYgLSBkZXZlbG9wZXJzIGNhbGN1bGF0ZWQgdXNpbmcgNk5EIGZvcm11bGEpLCwiUHJldHJhaW5pbmcgU3RhZ2UgMQooT0xNby1NaXgtMTEyNCkJNCB0cmlsbGlvbiB0b2tlbnMgKD0gMSBlcG9jaCkJCgpQcmV0cmFpbmluZyBTdGFnZSAyCihEb2xtaW5vLU1peC0xMTI0KQk1MEIgdG9rZW5zICgzIHJ1bnMpCm1lcmdlZAkKClBvc3QtdHJhaW5pbmcKKFR1bHUgMyBTRlQgT0xNbyBtaXgpCVNGVCArIERQTyArIFBQTwoocHJlZmVyZW5jZSBtaXgpCSIsLCxOVklESUEgSDEwMCBTWE01IDgwR0IsLENvbmZpZGVudCwiV2UgcHJlc2VudCBPTE1vIDIsIHRoZSBuZXh0IGdlbmVyYXRpb24gb2Ygb3VyIGZ1bGx5IG9wZW4gbGFuZ3VhZ2UgbW9kZWxzLiBPTE1vIDIgaW5jbHVkZXMgZGVuc2UgYXV0b3JlZ3Jlc3NpdmUgbW9kZWxzIHdpdGggaW1wcm92ZWQgYXJjaGl0ZWN0dXJlIGFuZCB0cmFpbmluZyByZWNpcGUsIHByZXRyYWluaW5nIGRhdGEgbWl4dHVyZXMsIGFuZCBpbnN0cnVjdGlvbiB0dW5pbmcgcmVjaXBlcy4gT3VyIG1vZGlmaWVkIG1vZGVsIGFyY2hpdGVjdHVyZSBhbmQgdHJhaW5pbmcgcmVjaXBlIGFjaGlldmUgYm90aCBiZXR0ZXIgdHJhaW5pbmcgc3RhYmlsaXR5IGFuZCBpbXByb3ZlZCBwZXItdG9rZW4gZWZmaWNpZW5jeS4gT3VyIHVwZGF0ZWQgcHJldHJhaW5pbmcgZGF0YSBtaXh0dXJlIGludHJvZHVjZXMgYSBuZXcsIHNwZWNpYWxpemVkIGRhdGEgbWl4IGNhbGxlZCBEb2xtaW5vIE1peCAxMTI0LCB3aGljaCBzaWduaWZpY2FudGx5IGltcHJvdmVzIG1vZGVsIGNhcGFiaWxpdGllcyBhY3Jvc3MgbWFueSBkb3duc3RyZWFtIHRhc2sgYmVuY2htYXJrcyB3aGVuIGludHJvZHVjZWQgdmlhIGxhdGUtc3RhZ2UgY3VycmljdWx1bSB0cmFpbmluZyAoaS5lLiBzcGVjaWFsaXplZCBkYXRhIGR1cmluZyB0aGUgYW5uZWFsaW5nIHBoYXNlIG9mIHByZXRyYWluaW5nKS4gRmluYWxseSwgd2UgaW5jb3Jwb3JhdGUgYmVzdCBwcmFjdGljZXMgZnJvbSBUw7xsdSAzIHRvIGRldmVsb3AgT0xNbyAyLUluc3RydWN0LCBmb2N1c2luZyBvbiBwZXJtaXNzaXZlIGRhdGEgYW5kIGV4dGVuZGluZyBvdXIgZmluYWwtc3RhZ2UgcmVpbmZvcmNlbWVudCBsZWFybmluZyB3aXRoIHZlcmlmaWFibGUgcmV3YXJkcyAoUkxWUikuIE91ciBPTE1vIDIgYmFzZSBtb2RlbHMgc2l0IGF0IHRoZSBQYXJldG8gZnJvbnRpZXIgb2YgcGVyZm9ybWFuY2UgdG8gY29tcHV0ZSwgb2Z0ZW4gbWF0Y2hpbmcgb3Igb3V0cGVyZm9ybWluZyBvcGVuLXdlaWdodCBvbmx5IG1vZGVscyBsaWtlIExsYW1hIDMuMSBhbmQgUXdlbiAyLjUgd2hpbGUgdXNpbmcgZmV3ZXIgRkxPUHMgYW5kIHdpdGggZnVsbHkgdHJhbnNwYXJlbnQgdHJhaW5pbmcgZGF0YSwgY29kZSwgYW5kIHJlY2lwZS4gT3VyIGZ1bGx5IG9wZW4gT0xNbyAyLUluc3RydWN0IG1vZGVscyBhcmUgY29tcGV0aXRpdmUgd2l0aCBvciBzdXJwYXNzaW5nIG9wZW4td2VpZ2h0IG9ubHkgbW9kZWxzIG9mIGNvbXBhcmFibGUgc2l6ZSwgaW5jbHVkaW5nIFF3ZW4gMi41LCBMbGFtYSAzLjEgYW5kIEdlbW1hIDIuIFdlIHJlbGVhc2UgYWxsIE9MTW8gMiBhcnRpZmFjdHMgb3Blbmx5IC0tIG1vZGVscyBhdCA3QiBhbmQgMTNCIHNjYWxlcywgYm90aCBwcmV0cmFpbmVkIGFuZCBwb3N0LXRyYWluZWQsIGluY2x1ZGluZyB0aGVpciBmdWxsIHRyYWluaW5nIGRhdGEsIHRyYWluaW5nIGNvZGUgYW5kIHJlY2lwZXMsIHRyYWluaW5nIGxvZ3MgYW5kIHRob3VzYW5kcyBvZiBpbnRlcm1lZGlhdGUgY2hlY2twb2ludHMuIFRoZSBmaW5hbCBpbnN0cnVjdGlvbiBtb2RlbCBpcyBhdmFpbGFibGUgb24gdGhlIEFpMiBQbGF5Z3JvdW5kIGFzIGEgZnJlZSByZXNlYXJjaCBkZW1vLiIsMS4wLCxPcGVuIHdlaWdodHMgKHVucmVzdHJpY3RlZCksIlVuaXRlZCBTdGF0ZXMgb2YgQW1lcmljYSxVbml0ZWQgU3RhdGVzIG9mIEFtZXJpY2EsVW5pdGVkIFN0YXRlcyBvZiBBbWVyaWNhIiwsLCwsLDIwMjUtMTEtMjggMTE6NTM6NDQrMDA6MDAsLCwsLCwiUmVzZWFyY2ggY29sbGVjdGl2ZSxBY2FkZW1pYSxBY2FkZW1pYSIsLCwsLE9wZW4gc291cmNlLCJhcGFjaGUgMgpodHRwczovL2h1Z2dpbmdmYWNlLmNvL2FsbGVuYWkvT0xNby0yLTExMjQtN0IKaHR0cHM6Ly9naXRodWIuY29tL2FsbGVuYWkvT0xNbyIsVHJ1ZSwsLCwsLCJSZXBvcnRlZCxPcGVyYXRpb24gY291bnRpbmciLGFsbGVuYWksLCwsWWVzCk9MTW8gMiBGdXJpb3VzIDEzQixMYW5ndWFnZSwiTGFuZ3VhZ2UgbW9kZWxpbmcvZ2VuZXJhdGlvbixRdWVzdGlvbiBhbnN3ZXJpbmciLCJBbGxlbiBJbnN0aXR1dGUgZm9yIEFJLFVuaXZlcnNpdHkgb2YgV2FzaGluZ3RvbixOZXcgWW9yayBVbml2ZXJzaXR5IChOWVUpIiwiVGVhbSBPTE1vLCBQZXRlIFdhbHNoLCBMdWNhIFNvbGRhaW5pLCBEaXJrIEdyb2VuZXZlbGQsIEt5bGUgTG8sIFNoYW5lIEFyb3JhLCBBa3NoaXRhIEJoYWdpYSwgWXVsaW5nIEd1LCBTaGVuZ3lpIEh1YW5nLCBNYXR0IEpvcmRhbiwgTmF0aGFuIExhbWJlcnQsIER1c3RpbiBTY2h3ZW5rLCBPeXZpbmQgVGFmam9yZCwgVGFpcmEgQW5kZXJzb24sIERhdmlkIEF0a2luc29uLCBGYWV6ZSBCcmFobWFuLCBDaHJpc3RvcGhlciBDbGFyaywgUHJhZGVlcCBEYXNpZ2ksIE5vdWhhIER6aXJpLCBNaWNoYWwgR3VlcnF1aW4sIEhhbWlzaCBJdmlzb24sIFBhbmcgV2VpIEtvaCwgSmlhY2hlbmcgTGl1LCBTYXVteWEgTWFsaWssIFdpbGxpYW0gTWVycmlsbCwgTGVzdGVyIEphbWVzIFYuIE1pcmFuZGEsIEphY29iIE1vcnJpc29uLCBUeWxlciBNdXJyYXksIENyeXN0YWwgTmFtLCBWYWxlbnRpbmEgUHlhdGtpbiwgQW1hbiBSYW5nYXB1ciwgTWljaGFlbCBTY2htaXR6LCBTYW0gU2tqb25zYmVyZywgRGF2aWQgV2FkZGVuLCBDaHJpc3RvcGhlciBXaWxoZWxtLCBNaWNoYWVsIFdpbHNvbiwgTHVrZSBaZXR0bGVtb3llciwgQWxpIEZhcmhhZGksIE5vYWggQS4gU21pdGgsIEhhbm5hbmVoIEhhamlzaGlyemkiLDIwMjQtMTItMzEsMiBPTE1vIDIgRnVyaW91cyxodHRwczovL2FyeGl2Lm9yZy9hYnMvMjUwMS4wMDY1NiwsLCwxMzAwMDAwMDAwMC4wLDEzQiw0LjZlKzIzLCI0LjYqMTBeMjMgRkxPUHMgKFRhYmxlIDYgLSBkZXZlbG9wZXJzIGNhbGN1bGF0ZWQgdXNpbmcgNk5EIGZvcm11bGEpCiIsLCJQcmV0cmFpbmluZyBTdGFnZSAxCihPTE1vLU1peC0xMTI0KQk1IHRyaWxsaW9uIHRva2VucyAoID0gMS4yIGVwb2NocykKUHJldHJhaW5pbmcgU3RhZ2UgMgooRG9sbWluby1NaXgtMTEyNCkgMTAwQiB0b2tlbnMgKDMgcnVucykKMzAwQiB0b2tlbnMgKDEgcnVuKQptZXJnZWQKUG9zdC10cmFpbmluZwooVHVsdSAzIFNGVCBPTE1vIG1peCkJU0ZUICsgRFBPICsgUFBPCihwcmVmZXJlbmNlIG1peCkJIiwsLE5WSURJQSBIMTAwIFNYTTUgODBHQiwsQ29uZmlkZW50LCJXZSBwcmVzZW50IE9MTW8gMiwgdGhlIG5leHQgZ2VuZXJhdGlvbiBvZiBvdXIgZnVsbHkgb3BlbiBsYW5ndWFnZSBtb2RlbHMuIE9MTW8gMiBpbmNsdWRlcyBkZW5zZSBhdXRvcmVncmVzc2l2ZSBtb2RlbHMgd2l0aCBpbXByb3ZlZCBhcmNoaXRlY3R1cmUgYW5kIHRyYWluaW5nIHJlY2lwZSwgcHJldHJhaW5pbmcgZGF0YSBtaXh0dXJlcywgYW5kIGluc3RydWN0aW9uIHR1bmluZyByZWNpcGVzLiBPdXIgbW9kaWZpZWQgbW9kZWwgYXJjaGl0ZWN0dXJlIGFuZCB0cmFpbmluZyByZWNpcGUgYWNoaWV2ZSBib3RoIGJldHRlciB0cmFpbmluZyBzdGFiaWxpdHkgYW5kIGltcHJvdmVkIHBlci10b2tlbiBlZmZpY2llbmN5LiBPdXIgdXBkYXRlZCBwcmV0cmFpbmluZyBkYXRhIG1peHR1cmUgaW50cm9kdWNlcyBhIG5ldywgc3BlY2lhbGl6ZWQgZGF0YSBtaXggY2FsbGVkIERvbG1pbm8gTWl4IDExMjQsIHdoaWNoIHNpZ25pZmljYW50bHkgaW1wcm92ZXMgbW9kZWwgY2FwYWJpbGl0aWVzIGFjcm9zcyBtYW55IGRvd25zdHJlYW0gdGFzayBiZW5jaG1hcmtzIHdoZW4gaW50cm9kdWNlZCB2aWEgbGF0ZS1zdGFnZSBjdXJyaWN1bHVtIHRyYWluaW5nIChpLmUuIHNwZWNpYWxpemVkIGRhdGEgZHVyaW5nIHRoZSBhbm5lYWxpbmcgcGhhc2Ugb2YgcHJldHJhaW5pbmcpLiBGaW5hbGx5LCB3ZSBpbmNvcnBvcmF0ZSBiZXN0IHByYWN0aWNlcyBmcm9tIFTDvGx1IDMgdG8gZGV2ZWxvcCBPTE1vIDItSW5zdHJ1Y3QsIGZvY3VzaW5nIG9uIHBlcm1pc3NpdmUgZGF0YSBhbmQgZXh0ZW5kaW5nIG91ciBmaW5hbC1zdGFnZSByZWluZm9yY2VtZW50IGxlYXJuaW5nIHdpdGggdmVyaWZpYWJsZSByZXdhcmRzIChSTFZSKS4gT3VyIE9MTW8gMiBiYXNlIG1vZGVscyBzaXQgYXQgdGhlIFBhcmV0byBmcm9udGllciBvZiBwZXJmb3JtYW5jZSB0byBjb21wdXRlLCBvZnRlbiBtYXRjaGluZyBvciBvdXRwZXJmb3JtaW5nIG9wZW4td2VpZ2h0IG9ubHkgbW9kZWxzIGxpa2UgTGxhbWEgMy4xIGFuZCBRd2VuIDIuNSB3aGlsZSB1c2luZyBmZXdlciBGTE9QcyBhbmQgd2l0aCBmdWxseSB0cmFuc3BhcmVudCB0cmFpbmluZyBkYXRhLCBjb2RlLCBhbmQgcmVjaXBlLiBPdXIgZnVsbHkgb3BlbiBPTE1vIDItSW5zdHJ1Y3QgbW9kZWxzIGFyZSBjb21wZXRpdGl2ZSB3aXRoIG9yIHN1cnBhc3Npbmcgb3Blbi13ZWlnaHQgb25seSBtb2RlbHMgb2YgY29tcGFyYWJsZSBzaXplLCBpbmNsdWRpbmcgUXdlbiAyLjUsIExsYW1hIDMuMSBhbmQgR2VtbWEgMi4gV2UgcmVsZWFzZSBhbGwgT0xNbyAyIGFydGlmYWN0cyBvcGVubHkgLS0gbW9kZWxzIGF0IDdCIGFuZCAxM0Igc2NhbGVzLCBib3RoIHByZXRyYWluZWQgYW5kIHBvc3QtdHJhaW5lZCwgaW5jbHVkaW5nIHRoZWlyIGZ1bGwgdHJhaW5pbmcgZGF0YSwgdHJhaW5pbmcgY29kZSBhbmQgcmVjaXBlcywgdHJhaW5pbmcgbG9ncyBhbmQgdGhvdXNhbmRzIG9mIGludGVybWVkaWF0ZSBjaGVja3BvaW50cy4gVGhlIGZpbmFsIGluc3RydWN0aW9uIG1vZGVsIGlzIGF2YWlsYWJsZSBvbiB0aGUgQWkyIFBsYXlncm91bmQgYXMgYSBmcmVlIHJlc2VhcmNoIGRlbW8uIiwxLjIsLE9wZW4gd2VpZ2h0cyAodW5yZXN0cmljdGVkKSwiVW5pdGVkIFN0YXRlcyBvZiBBbWVyaWNhLFVuaXRlZCBTdGF0ZXMgb2YgQW1lcmljYSxVbml0ZWQgU3RhdGVzIG9mIEFtZXJpY2EiLCwsLCwsMjAyNS0xMS0yOCAxMTo1Mzo0NCswMDowMCwsLCwsLCJSZXNlYXJj</x:v>
      </x:c>
    </x:row>
    <x:row r="61" ht="18" customHeight="1">
      <x:c r="A61" s="17" t="n">
        <x:v>56</x:v>
      </x:c>
      <x:c r="B61" s="17" t="n">
        <x:v>309</x:v>
      </x:c>
      <x:c r="C61" s="94" t="str">
        <x:v>aCBjb2xsZWN0aXZlLEFjYWRlbWlhLEFjYWRlbWlhIiwsLCwxMjgwLjAsT3BlbiBzb3VyY2UsImFwYWNoZSAyCmh0dHBzOi8vaHVnZ2luZ2ZhY2UuY28vYWxsZW5haS9PTE1vLTItMTEyNC0xM0IKaHR0cHM6Ly9naXRodWIuY29tL2FsbGVuYWkvT0xNbyIsVHJ1ZSwsLCwsLCJSZXBvcnRlZCxPcGVyYXRpb24gY291bnRpbmciLGFsbGVuYWksLCwsWWVzClNUT1JNLUIvOCwzRCBtb2RlbGluZywiM0QgcmVjb25zdHJ1Y3Rpb24sM0Qgc2VnbWVudGF0aW9uIiwiVW5pdmVyc2l0eSBvZiBTb3V0aGVybiBDYWxpZm9ybmlhLEdlb3JnaWEgSW5zdGl0dXRlIG9mIFRlY2hub2xvZ3ksU3RhbmZvcmQgVW5pdmVyc2l0eSxOVklESUEiLCJKaWF3ZWkgWWFuZywgSmlhaHVpIEh1YW5nLCBZdXhpYW8gQ2hlbiwgWWFuIFdhbmcsIEJveWkgTGksIFl1cm9uZyBZb3UsIEFwb29ydmEgU2hhcm1hLCBNYXhpbWlsaWFuIElnbCwgUGV0ZXIgS2Fya3VzLCBEYW5mZWkgWHUsIEJvcmlzIEl2YW5vdmljLCBZdWUgV2FuZywgTWFyY28gUGF2b25lIiwyMDI0LTEyLTMxLFNUT1JNOiBTcGF0aW8tVGVtcG9yYWwgUmVjb25zdHJ1Y3Rpb24gTW9kZWwgZm9yIExhcmdlLVNjYWxlIE91dGRvb3IgU2NlbmVzLCJodHRwczovL2FyeGl2Lm9yZy9hYnMvMjUwMS4wMDYwMgpodHRwczovL2dpdGh1Yi5jb20vTlZsYWJzL0dhdXNzaWFuU1RPUk0KaHR0cHM6Ly9qaWF3ZWkteWFuZy5naXRodWIuaW8vU1RPUk0iLDM4LjAsU09UQSBpbXByb3ZlbWVudCwiQWJzdHJhY3Q6ICIiRXh0ZW5zaXZlIGV4cGVyaW1lbnRzIG9uIHB1YmxpYyBkYXRhc2V0cyBzaG93IHRoYXQgU1RPUk0gYWNoaWV2ZXMgcHJlY2lzZSBkeW5hbWljIHNjZW5lIHJlY29uc3RydWN0aW9uLCBzdXJwYXNzaW5nIHN0YXRlLW9mLXRoZS1hcnQgcGVyLXNjZW5lIG9wdGltaXphdGlvbiBtZXRob2RzICgrNC4zIHRvIDYuNiBQU05SKSBhbmQgZXhpc3RpbmcgZmVlZC1mb3J3YXJkIGFwcHJvYWNoZXMgKCsyLjEgdG8gNC43IFBTTlIpIGluIGR5bmFtaWMgcmVnaW9ucy4gU1RPUk0gcmVjb25zdHJ1Y3RzIGxhcmdlLXNjYWxlIG91dGRvb3Igc2NlbmVzIGluIDIwMG1zLCBzdXBwb3J0cyByZWFsLXRpbWUgcmVuZGVyaW5nLCBhbmQgb3V0cGVyZm9ybXMgY29tcGV0aXRvcnMgaW4gc2NlbmUgZmxvdyBlc3RpbWF0aW9uLCBpbXByb3ZpbmcgM0QgRVBFIGJ5IDAuNDIybSBhbmQgQWNjNSBieSAyOC4wMiUuIiIKClNlZSBUYWJsZXMgMSwyLDMgLSBjb21wYXJpc29ucyB0byBFbWVyTmVSRiwgM0RHUywgUFZHLCBEZWZvcm1hYmxlR1MsIExHTSwgR1MtTFJNLCBOU0ZQLCBOU0ZQKysgb24gV2F5bW8sIE51U2NlbmVzLCBhbmQgQXJnb3ZlcnNlMiBkYXRhc2V0cy4iLDEwMDU5ODcwNy4wLCJBLjMgQmFzZWxpbmUgSW1wbGVtZW50YXRpb25zOiAiIlRoZSBudW1iZXIgb2YgdHJhaW5hYmxlIHBhcmFtZXRlcnMgb2YgdGhlc2UgbW9kZWxzIGFyZSBjb250cm9sbGVkIHRvIGJlIHNpbWlsYXIsIGkuZS4sIEdTLUxSTSBoYXMgODYuNjhNIHBhcmFtZXRlcnMsIExHTSBoYXMgMTAzLjI5TSBwYXJhbWV0ZXJzLCB3aGlsZSBvdXIgZGVmYXVsdCBTVE9STSBoYXMgMTAwLjYwTSBwYXJhbWV0ZXJzLgoKMy4zIEltcGxlbWVudGF0aW9uLCBNb2RlbCBhcmNoaXRlY3R1cmU6ICIiQnkgZGVmYXVsdCwgd2UgdXNlIGEgMTItbGF5ZXIgVmlzaW9uIFRyYW5zZm9ybWVyIChWaVQtQikgKERvc292aXRza2l5LCAyMDIwKSB3aXRoIGZ1bGwgYXR0ZW50aW9uIGFuZCBhIHBhdGNoIHNpemUgb2YgOCwgYWxvbmcgd2l0aCBNID0gMTYgbW90aW9uIHRva2Vucy4iIgoKaHR0cHM6Ly9naXRodWIuY29tL05WbGFicy9HYXVzc2lhblNUT1JNP3RhYj1yZWFkbWUtb3YtZmlsZSN0cmFpbmluZwpUcmFpbmluZzogIiJNdWx0aS1HUFUgZXhhbXBsZSB0aGF0IHJlcHJvZHVjZXMgdGhlIHBhcGVyJ3MgU1RPUk0tQi84IG1vZGVsOgoKaHR0cHM6Ly9naXRodWIuY29tL05WbGFicy9HYXVzc2lhblNUT1JNL2Jsb2IvbWFpbi9zdG9ybS9tb2RlbHMvc3Rvcm0ucHkKZGVmIFNUT1JNX0JfOCgqKmt3YXJncyk6CiAgICByZXR1cm4gU1RPUk0ocGF0Y2hfc2l6ZT04LCBlbWJlZF9kaW09NzY4LCBkZXB0aD0xMiwgbnVtX2hlYWRzPTEyLCAqKmt3YXJncykKZGVmIFNUT1JNX0xfOCgqKmt3YXJncyk6CiAgICByZXR1cm4gU1RPUk0ocGF0Y2hfc2l6ZT04LCBlbWJlZF9kaW09MTAyNCwgZGVwdGg9MjQsIG51bV9oZWFkcz0xNiwgKiprd2FyZ3MpCmRlZiBTVE9STV9CXzE2KCoqa3dhcmdzKToKICAgIHJldHVybiBTVE9STShwYXRjaF9zaXplPTE2LCBlbWJlZF9kaW09NzY4LCBkZXB0aD0xMiwgbnVtX2hlYWRzPTEyLCAqKmt3YXJncykKZGVmIFNUT1JNX0xfMTYoKiprd2FyZ3MpOgogICAgcmV0dXJuIFNUT1JNKHBhdGNoX3NpemU9MTYsIGVtYmVkX2RpbT0xMDI0LCBkZXB0aD0yNCwgbnVtX2hlYWRzPTE2LCAqKmt3YXJncykKZGVmIFNUT1JNX1hMXzgoKiprd2FyZ3MpOgogICAgcmV0dXJuIFNUT1JNKHBhdGNoX3NpemU9OCwgZW1iZWRfZGltPTExNTIsIGRlcHRoPTI4LCBudW1faGVhZHM9MTYsICoqa3dhcmdzKQpkZWYgU1RPUk1fSF84KCoqa3dhcmdzKToKICAgIHJldHVybiBTVE9STShwYXRjaF9zaXplPTgsIGVtYmVkX2RpbT0xMjgwLCBkZXB0aD0zMiwgbnVtX2hlYWRzPTE2LCAqKmt3YXJncykKZGVmIFNUT1JNX0hfMTYoKiprd2FyZ3MpOgogICAgcmV0dXJuIFNUT1JNKHBhdGNoX3NpemU9MTYsIGVtYmVkX2RpbT0xMjgwLCBkZXB0aD0zMiwgbnVtX2hlYWRzPTE2LCAqKmt3YXJncykKClB5VG9yY2ggbW9kZWwucGFyYW1ldGVycygpOiAKCndpdGggIiJkdW1teSBkZWNvZGVyIiI6ClNUT1JNLUIvODogIDEwMC42ME0gKDEwMCw1OTgsNzA3KQpTVE9STS1MLzg6ICAzMjcuMDhNICgzMjcsMDgxLDEzOSkKU1RPUk0tWEwvODogNDc2LjU1TSAoNDc2LDU0NywzNzkpClNUT1JNLUgvODogIDY2NS45MU0gKDY2NSw5MDUsNTg3KQpTVE9STS1CLzE2OiAxMDMuNDJNICgxMDMsNDE3LDkwNykKU1RPUk0tTC8xNjogMzMwLjgyTSAoMzMwLDgxNywzMzEpClNUT1JNLUgvMTY6IDY3MC41Nk0gKDY3MCw1NTgsNzcxKQoKd2l0aCAiImNvbnYgZGVjb2RlciIiLCBpLmUuICIiTGF0ZW50LVNUT1JNIiIgKGFkZHMgfjMwTSk6ClNUT1JNLUIvODogIDEzMy4yM00gKDEzMywyMzAsMDE5KQpTVE9STS1MLzg6ICAzNTkuMTNNICgzNTksMTI1LDY5OSkKU1RPUk0tWEwvODogNTA4LjMwTSAoNTA4LDI5OCw1NjMpClNUT1JNLUgvODogIDY5Ny4zNk0gKDY5NywzNjMsMzk1KQpTVE9STS1CLzE2OiAxMzQuMjFNICgxMzQsMjExLDUyMykKU1RPUk0tTC8xNjogMzYwLjQzTSAoMzYwLDQzNCwzNzEpClNUT1JNLUgvMTY6IDY5OS4wME0gKDY5OCw5OTksMjM1KSIsLCJBLjEgU1RPUk0gaW1wbGVtZW50YXRpb24gZGV0YWlscywgVHJhaW5pbmc6ICIiV2UgdHJhaW4gb3VyIG1vZGVsIGZvciAxMDAsMDAwIGl0ZXJhdGlvbnMgd2l0aCBhIGdsb2JhbCBiYXRjaCBzaXplIG9mIDY0IG9uIE5WSURJQSBBMTAwIEdQVXMuLi4gR3JhZGllbnQgY2hlY2twb2ludGluZyBpcyBlbmFibGVkIGJ5IGRlZmF1bHQgdG8gcmVkdWNlIG1lbW9yeSB1c2FnZS4gQmVoaW5kIHRoZSBzY2VuZSwgd2Ugb2JzZXJ2ZSB0aGF0IFNUT1JNIGJlbmVmaXRzIGZyb20gbG9uZ2VyIHRyYWluaW5nIGR1cmF0aW9ucyBhbmQgbGFyZ2VyIG1vZGVsIHNpemVzLiBXZSBtYWludGFpbiB0aGUgZGVmYXVsdCBzZXR1cCB0byBlbnN1cmUgYWxpZ25tZW50IHdpdGggb3VyIGJhc2VsaW5lIGluIHRoaXMgd29yay4gSG93ZXZlciwgYW4gYXR0cmFjdGl2ZSBkaXJlY3Rpb24gZm9yIGZ1dHVyZSB3b3JrIGlzIHRvIGV4cGxvcmUgdGhlIHNjYWxpbmcgbGF3cyBvZiBTVE9STS4iIgoKYXNzdW1lIDEwMCwwMDAgaXRlcmF0aW9ucyAtPiAxMDAsMDAwIChnbG9iYWwpIGJhdGNoCjY0IGV4YW1wbGVzL2JhdGNoICogMTAwZTMgYmF0Y2ggPSA2LjRlNiBleGFtcGxlcyIsLCI0IEV4cGVyaW1lbnRzLCBEYXRhc2V0czogIiJXZSBwcmltYXJpbHkgY29uZHVjdCBleHBlcmltZW50cyBvbiB0aGUgV2F5bW8gT3BlbiBEYXRhc2V0IChTdW4gZXQgYWwuLCAyMDIwKSwgd2hpY2ggY29udGFpbnMgMSwwMDAgc2VxdWVuY2VzIG9mIGRyaXZpbmcgbG9nczogNzk4IHNlcXVlbmNlcyBmb3IgdHJhaW5pbmcgYW5kIDIwMiBmb3IgdmFsaWRhdGlvbi4gRWFjaCBzZXF1ZW5jZSBjb25zaXN0cyBvZiBhIDIwLXNlY29uZCB2aWRlbyByZWNvcmRlZCBhdCAxMEZQUy4iIgoKMTAgZnJhbWVzL3MgKiAyMCBzL3NjZW5lID0gMjAwIGZyYW1lcy9zY2VuZQoyMDAgZnJhbWVzL3NjZW5lICogIDc5OCBzY2VuZSAgPSAgMTU5NjAwIGZyYW1lcyAodHJhaW5pbmcpCgpzY2VuZSByYW5nZTogWzAuMSwyMF0gcywgb3IgWzEsMjAwXSBmcmFtZXMKClNhbXBsaW5nIHNjaGVtZToKMy4zIEltcGxlbWVudGF0aW9uLCBTdXBlcnZpc2lvbiBhbmQgbG9zcyBmdW5jdGlvbnM6ICIiRHVyaW5nIHRyYWluaW5nLCB3ZSByYW5kb21seSBzZWxlY3QgYSBzdGFydGluZyB0aW1lc3RlcCB0IGFuZCBzYW1wbGUgNCB0YXJnZXQgdGltZXN0ZXBzIHTigLIgd2l0aGluIHRoZSByYW5nZSBbdCwgdCsyc10gZm9yIHN1cGVydmlzaW9uLiIiCjQgRXhwZXJpbWVudHMsIERhdGFzZXRzOiAiIlRoZSBpbnB1dCB0byBvdXIgbW9kZWwgY29uc2lzdHMgb2YgNCBjb250ZXh0IHRpbWVzdGVwcywgZXZlbmx5IHNwYWNlZCBhdCB0KzBzLCB0KzAuNXMsIHQrMS4wcywgYW5kIHQrMS41cywgd2hlcmUgdCBpcyBhIHJhbmRvbWx5IGNob3NlbiBzdGFydGluZyB0aW1lc3RlcC4iIgoKLT4gdCBtYXkgYmUgY2hvc2VuIGluIHRoZSByYW5nZSBbMC4xLDE4MF0gcywgb3IgWzEsMTgwXSBmcmFtZSAoaS5lLiAxODAgcG9zc2liaWxpdGllcykiLCwsTlZJRElBIEExMDAsLENvbmZpZGVudCwiV2UgcHJlc2VudCBTVE9STSwgYSBzcGF0aW8tdGVtcG9yYWwgcmVjb25zdHJ1Y3Rpb24gbW9kZWwgZGVzaWduZWQgZm9yIHJlY29uc3RydWN0aW5nIGR5bmFtaWMgb3V0ZG9vciBzY2VuZXMgZnJvbSBzcGFyc2Ugb2JzZXJ2YXRpb25zLiBFeGlzdGluZyBkeW5hbWljIHJlY29uc3RydWN0aW9uIG1ldGhvZHMgb2Z0ZW4gcmVseSBvbiBwZXItc2NlbmUgb3B0aW1pemF0aW9uLCBkZW5zZSBvYnNlcnZhdGlvbnMgYWNyb3NzIHNwYWNlIGFuZCB0aW1lLCBhbmQgc3Ryb25nIG1vdGlvbiBzdXBlcnZpc2lvbiwgcmVzdWx0aW5nIGluIGxlbmd0aHkgb3B0aW1pemF0aW9uIHRpbWVzLCBsaW1pdGVkIGdlbmVyYWxpemF0aW9uIHRvIG5vdmVsIHZpZXdzIG9yIHNjZW5lcywgYW5kIGRlZ2VuZXJhdGVkIHF1YWxpdHkgY2F1c2VkIGJ5IG5vaXN5IHBzZXVkby1sYWJlbHMgZm9yIGR5bmFtaWNzLiBUbyBhZGRyZXNzIHRoZXNlIGNoYWxsZW5nZXMsIFNUT1JNIGxldmVyYWdlcyBhIGRhdGEtZHJpdmVuIFRyYW5zZm9ybWVyIGFyY2hpdGVjdHVyZSB0aGF0IGRpcmVjdGx5IGluZmVycyBkeW5hbWljIDNEIHNjZW5lIHJlcHJlc2VudGF0aW9ucy0tcGFyYW1ldGVyaXplZCBieSAzRCBHYXVzc2lhbnMgYW5kIHRoZWlyIHZlbG9jaXRpZXMtLWluIGEgc2luZ2xlIGZvcndhcmQgcGFzcy4gT3VyIGtleSBkZXNpZ24gaXMgdG8gYWdncmVnYXRlIDNEIEdhdXNzaWFucyBmcm9tIGFsbCBmcmFtZXMgdXNpbmcgc2VsZi1zdXBlcnZpc2VkIHNjZW5lIGZsb3dzLCB0cmFuc2Zvcm1pbmcgdGhlbSB0byB0aGUgdGFyZ2V0IHRpbWVzdGVwIHRvIGVuYWJsZSBjb21wbGV0ZSAoaS5lLiwgIiJhbW9kYWwiIikgcmVjb25zdHJ1Y3Rpb25zIGZyb20gYXJiaXRyYXJ5IHZpZXdwb2ludHMgYXQgYW55IG1vbWVudCBpbiB0aW1lLiBBcyBhbiBlbWVyZ2VudCBwcm9wZXJ0eSwgU1RPUk0gYXV0b21hdGljYWxseSBjYXB0dXJlcyBkeW5hbWljIGluc3RhbmNlcyBhbmQgZ2VuZXJhdGVzIGhpZ2gtcXVhbGl0eSBtYXNrcyB1c2luZyBvbmx5IHJlY29uc3RydWN0aW9uIGxvc3Nlcy4gRXh0ZW5zaXZlIGV4cGVyaW1lbnRzIG9uIHB1YmxpYyBkYXRhc2V0cyBzaG93IHRoYXQgU1RPUk0gYWNoaWV2ZXMgcHJlY2lzZSBkeW5hbWljIHNjZW5lIHJlY29uc3RydWN0aW9uLCBzdXJwYXNzaW5nIHN0YXRlLW9mLXRoZS1hcnQgcGVyLXNjZW5lIG9wdGltaXphdGlvbiBtZXRob2RzICgrNC4zIHRvIDYuNiBQU05SKSBhbmQgZXhpc3RpbmcgZmVlZC1mb3J3YXJkIGFwcHJvYWNoZXMgKCsyLjEgdG8gNC43IFBTTlIpIGluIGR5bmFtaWMgcmVnaW9ucy4gU1RPUk0gcmVjb25zdHJ1Y3RzIGxhcmdlLXNjYWxlIG91dGRvb3Igc2NlbmVzIGluIDIwMG1zLCBzdXBwb3J0cyByZWFsLXRpbWUgcmVuZGVyaW5nLCBhbmQgb3V0cGVyZm9ybXMgY29tcGV0aXRvcnMgaW4gc2NlbmUgZmxvdyBlc3RpbWF0aW9uLCBpbXByb3ZpbmcgM0QgRVBFIGJ5IDAuNDIybSBhbmQgQWNjNSBieSAyOC4wMiUuIEJleW9uZCByZWNvbnN0cnVjdGlvbiwgd2Ugc2hvd2Nhc2UgZm91ciBhZGRpdGlvbmFsIGFwcGxpY2F0aW9ucyBvZiBvdXIgbW9kZWwsIGlsbHVzdHJhdGluZyB0aGUgcG90ZW50aWFsIG9mIHNlbGYtc3VwZXJ2aXNlZCBsZWFybmluZyBmb3IgYnJvYWRlciBkeW5hbWljIHNjZW5lIHVuZGVyc3RhbmRpbmcuIiwsLCwiVW5pdGVkIFN0YXRlcyBvZiBBbWVyaWNhLFVuaXRlZCBTdGF0ZXMgb2YgQW1lcmljYSxVbml0ZWQgU3RhdGVzIG9mIEFtZXJpY2EsVW5pdGVkIFN0YXRlcyBvZiBBbWVyaWNhIiwsLCwxNi4wLCwyMDI2LTA1LTI1IDEyOjMzOjU0KzAwOjAwLCwsLDY0LjAsR2xvYmFsIGJhdGNoIHNpemUgaXMgNjQ7IHJlcG8gc3VnZ2VzdHMgcGVyLUdQVSBzcGxpdCBvZiA0LCJBY2FkZW1pYSxBY2FkZW1pYSxBY2FkZW1pYSxJbmR1c3RyeSIsLCwsLCwsLCwsVEYzMiwsMTI1NzguOTk5NTkyNjkwNjkyLCwsLCwsClpoYW95YW4gKOWFhuiogOWkp+ivreiogOaooeWeiyksTGFuZ3VhZ2UsLFNoYW5naGFpIEppYW8gVG9uZyBVbml2ZXJzaXR5LCwyMDI0LTEyLTMwLENBQyByZWdpc3RyeSxodHRwczovL3dlYi5hcmNoaXZlLm9yZy93ZWIvMjAyNTA2MjQxMjMyMTMvaHR0cHM6Ly9jcS5jcmkuY24vMjAyNC0wMy0wOC84OTA4MTBmNC03YmI0LTQ0NTAtZmJhNS1hMWFhZWJiNDQ4NTguaHRtbCwsLCwsLCwsLCwsLCwsVW5rbm93biwiRGVzaWduZWQgdG8gYmUgZmluZXR1bmVkIGZvciBpbmR1c3RyaWFsIGFwcGxpY2F0aW9ucywgc3VjaCBhcyBtYW51ZmFjdHVyaW5nLCBtZWRpY2FsIGNhcmUsIGZpbmFuY2UsIGN1bHR1cmUgYW5kIHRvdXJpc20sIGxhdywgYW5kIHNlcnZpY2VzLiIsLCwsQ2hpbmEsLCwsLCwyMDI2LTAyLTExIDE5OjI2OjI3KzAwOjAwLCwsLCwsQWNhZGVtaWEsLCwsLCwsLCwsLCwsLCwsLCwKTFRYLVZpZGVvLTAuOS4xLiAyQixWaWRlbywiVmlkZW8gZ2VuZXJhdGlvbixUZXh0LXRvLXZpZGVvLEltYWdlLXRvLXZpZGVvIixMaWdodHJpY2tzLCJZb2F2IEhhQ29oZW4sIE5pc2FuIENoaXBydXQsIEJlbm55IEJyYXpvd3NraSwgRGFuaWVsIFNoYWxlbSwgRHVkdSBNb3NoZSwgRWl0YW4gUmljaGFyZHNvbiwgRXJhbiBMZXZpbiwgR3V5IFNoaXJhbiwgTmlyIFphYmFyaSwgT3JpIEdvcmRvbiwgUG9yaXlhIFBhbmV0LCBTYXBpciBXZWlzc2J1Y2gsIFZpY3RvciBLdWxpa292LCBZYWtpIEJpdHRlcm1hbiwgWmVldiBNZWx1bWlhbiwgT2ZpciBCaWJpIiwyMDI0LTEyLTMwLExUWC1WaWRlbzogUmVhbHRpbWUgVmlkZW8gTGF0ZW50IERpZmZ1c2lvbixodHRwczovL2FyeGl2Lm9yZy9hYnMvMjUwMS4wMDEwMywsLCwxOTAwMDAwMDAwLjAsMS45QiAoVGFibGUgMSksLCwsLCwsLCxDb25maWRlbnQsIldlIGludHJvZHVjZSBMVFgtVmlkZW8sIGEgdHJhbnNmb3JtZXItYmFzZWQgbGF0ZW50IGRpZmZ1c2lvbiBtb2RlbCB0aGF0IGFkb3B0cyBhIGhvbGlzdGljIGFwcHJvYWNoIHRvIHZpZGVvIGdlbmVyYXRpb24gYnkgc2VhbWxlc3NseSBpbnRlZ3JhdGluZyB0aGUgcmVzcG9uc2liaWxpdGllcyBvZiB0aGUgVmlkZW8tVkFFIGFuZCB0aGUgZGVub2lzaW5nIHRyYW5zZm9ybWVyLiBVbmxpa2UgZXhpc3RpbmcgbWV0aG9kcywgd2hpY2ggdHJlYXQgdGhlc2UgY29tcG9uZW50cyBhcyBpbmRlcGVuZGVudCwgTFRYLVZpZGVvIGFpbXMgdG8gb3B0aW1pemUgdGhlaXIgaW50ZXJhY3Rpb24gZm9yIGltcHJvdmVkIGVmZmljaWVuY3kgYW5kIHF1YWxpdHkuIEF0IGl0cyBjb3JlIGlzIGEgY2FyZWZ1bGx5IGRlc2lnbmVkIFZpZGVvLVZBRSB0aGF0IGFjaGlldmVzIGEgaGlnaCBjb21wcmVzc2lvbiByYXRpbyBvZiAxOjE5Miwgd2l0aCBzcGF0aW90ZW1wb3JhbCBkb3duc2NhbGluZyBvZiAzMiB4IDMyIHggOCBwaXhlbHMgcGVyIHRva2VuLCBlbmFibGVkIGJ5IHJlbG9jYXRpbmcgdGhlIHBhdGNoaWZ5aW5nIG9wZXJhdGlvbiBmcm9tIHRoZSB0cmFuc2Zvcm1lcidzIGlucHV0IHRvIHRoZSBWQUUncyBpbnB1dC4gT3BlcmF0aW5nIGluIHRoaXMgaGlnaGx5IGNvbXByZXNzZWQgbGF0ZW50IHNwYWNlIGVuYWJsZXMgdGhlIHRyYW5zZm9ybWVyIHRvIGVmZmljaWVudGx5IHBlcmZvcm0gZnVsbCBzcGF0aW90ZW1wb3JhbCBzZWxmLWF0dGVudGlvbiwgd2hpY2ggaXMgZXNzZW50aWFsIGZvciBnZW5lcmF0aW5nIGhpZ2gtcmVzb2x1dGlvbiB2aWRlb3Mgd2l0aCB0ZW1wb3JhbCBjb25zaXN0ZW5jeS4gSG93ZXZlciwgdGhlIGhpZ2ggY29tcHJlc3Npb24gaW5oZXJlbnRseSBsaW1pdHMgdGhlIHJlcHJlc2VudGF0aW9uIG9mIGZpbmUgZGV0YWlscy4gVG8gYWRkcmVzcyB0aGlzLCBvdXIgVkFFIGRlY29kZXIgaXMgdGFza2VkIHdpdGggYm90aCBsYXRlbnQtdG8tcGl4ZWwgY29udmVyc2lvbiBhbmQgdGhlIGZpbmFsIGRlbm9pc2luZyBzdGVwLCBwcm9kdWNpbmcgdGhlIGNsZWFuIHJlc3VsdCBkaXJlY3RseSBpbiBwaXhlbCBzcGFjZS4gVGhpcyBhcHByb2FjaCBwcmVzZXJ2ZXMgdGhlIGFiaWxpdHkgdG8gZ2VuZXJhdGUgZmluZSBkZXRhaWxzIHdpdGhvdXQgaW5jdXJyaW5nIHRoZSBydW50aW1lIGNvc3Qgb2YgYSBzZXBhcmF0ZSB1cHNhbXBsaW5nIG1vZHVsZS4gT3VyIG1vZGVsIHN1cHBvcnRzIGRpdmVyc2UgdXNlIGNhc2VzLCBpbmNsdWRpbmcgdGV4dC10by12aWRlbyBhbmQgaW1hZ2UtdG8tdmlkZW8gZ2VuZXJhdGlvbiwgd2l0aCBib3RoIGNhcGFiaWxpdGllcyB0cmFpbmVkIHNpbXVsdGFuZW91c2x5LiBJdCBhY2hpZXZlcyBmYXN0ZXItdGhhbi1yZWFsLXRpbWUgZ2VuZXJhdGlvbiwgcHJvZHVjaW5nIDUgc2Vjb25kcyBvZiAyNCBmcHMgdmlkZW8gYXQgNzY4eDUxMiByZXNvbHV0aW9uIGluIGp1c3QgMiBzZWNvbmRzIG9uIGFuIE52aWRpYSBIMTAwIEdQVSwgb3V0cGVyZm9ybWluZyBhbGwgZXhpc3RpbmcgbW9kZWxzIG9mIHNpbWlsYXIgc2NhbGUuIFRoZSBzb3VyY2UgY29kZSBhbmQgcHJlLXRyYWluZWQgbW9kZWxzIGFyZSBwdWJsaWNseSBhdmFpbGFibGUsIHNldHRpbmcgYSBuZXcgYmVuY2htYXJrIGZvciBhY2Nlc3NpYmxlIGFuZCBzY2FsYWJsZSB2aWRlbyBnZW5lcmF0aW9uLiIsLCxPcGVuIHdlaWdodHMgKG5vbi1jb21tZXJjaWFsKSxJc3JhZWwsLCwsLCwyMDI1LTExLTI4IDExOjUzOjQ0KzAwOjAwLCwsLCwsSW5kdXN0cnksLCwsLFVucmVsZWFzZWQsIlJBSUwtTSBMaWNlbnNlIChub24tY29tbWVyY2lhbCkgZm9yIHdlaWdodHMKaHR0cHM6Ly9odWdnaW5nZmFjZS5jby9MaWdodHJpY2tzL0xUWC1WaWRlby0wLjkuMQoKQXBhY2hlIDIuMCBmb3IgaW5mZXJlbmNlIGFuZCBmaW5lLXR1bmluZyBjb2RlOgpodHRwczovL2dpdGh1Yi5jb20vTGlnaHRyaWNrcy9MVFgtVmlkZW8iLCwsLCwsLCxMaWdodHJpY2tzLCwsLFllcwpIaURyZWFtIEZvdW5kYXRpb24gTW9kZWwgMS4wLCJWaWRlbyxJbWFnZSBnZW5lcmF0aW9uLFZpc2lvbiwzRCBtb2RlbGluZyIsIlZpZGVvIGdlbmVyYXRpb24sSW1hZ2UtdG8tdmlkZW8sVGV4dC10by12aWRlbyxJbWFnZSBnZW5lcmF0aW9uLFRleHQtdG8taW1hZ2UiLEhpRHJlYW0sLDIwMjQtMTItMjgsVGhlIHdvcmxkJ3MgTW9zdCBQb3dlcmZ1bCBNdWx0aW1vZGFsaXR5IEZvdW5kYXRpb24gTW9kZWwsaHR0cHM6Ly93d3cuY2hpbmFpdGNhcGl0YWwuY29tL2RldGFpbC8xMjYsLCwsMTAwMDAwMDAwMDAuMCwiMTBCIC0gMTNCIApEaWZmdXNpb24gVHJhbnNmb3JtZXIgKERpVCkiLCwsLCwsLCwsTGlrZWx5LCJUaGUgbGFyZ2UgaW1hZ2UgbXVsdGktbW9kZWwgbW9kZWwgaXMgdGhlIGxhcmdlIG1vZGVsIGRldmVsb3BlZCBpbmRlcGVuZGVudGx5IGJ5IHRoZSBmdXR1cmUgb2YgKEhpRHJlYW0uYWkpLiBJdCBpcyB0aGUgZmlyc3QgaW1hZ2UgYW5kIHZpZGVvIGdlbmVyYXRlZCBieSB0aGUgd29ybGQgdG8gYmUgb3BlbiBmb3Igb25saW5lIHVzZSB0byBnZW5lcmF0ZSBEaWZmdXNpb24gVHJhbnNmb3JtZXIgKERpVCkgYXJjaGl0ZWN0dXJlIG1vZGVsLiBUaGUgc2NhbGUgb2YgdGhlIG1vZGVsIHBhcmFtZXRlcnMgaGFzIGV4Y2VlZGVkIDEgYmlsbGlvbiwgcmVhbGl6aW5nIHRoZSBqb2ludCBtb2RlbGluZyBvZiB0ZXh0LCBpbWFnZSwgdmlkZW8sIDNEIEl0IGhhcyBiZWVuIGZpbGVkIHRocm91Z2ggYm90aCB0aGUgbW9kZWwgYW5kIHRoZSBhbGdvcml0aG0uIEJhc2VkIG9uIHRoZSDigJ0gSW1hZ2luZSBBSeKAnCBzZXJpZXMgb2YgcHJvZHVjdHMgY29uc3RydWN0ZWQgYnkgdGhlIGxhcmdlIGltYWdlIG1vZGVsIOKAnSwgdGhlIGZ1bmN0aW9ucyBvZiBpbWFnZSBnZW5lcmF0aW9uIGVkaXRpbmcsIDRLIEhEIHBpY3R1cmUsIGdsb2JhbC9sb2NhbCBjb250cm9sbGFibGUsIHNjcmlwdCBtdWx0aS1sZW5zIHZpZGVvIGdlbmVyYXRpb24sIGV0Yy4gaGF2ZSBiZWVuIHJlYWxpemVkIGluIEFJR0MgdGVjaG5vbG9neSBhbmQgZGlnaXRhbCBjcmVhdGl2aXR5LiBIYXMgYSBsZWFkaW5nIGFkdmFudGFnZSBpbiBjb21tZXJjaWFsaXphdGlvbi4iLCwsQVBJIGFjY2VzcyxDaGluYSwsLCwsLDIwMjUtMTEtMjggMTE6NTM6NDQrMDA6MDAsLCwsLCxJbmR1c3RyeSwsLCwsVW5yZWxlYXNlZCwsLCwsLCwsLCwsLCxObwpaaGl4aWFuZyAzLjAgKOaZuuixoSksIlZpZGVvLEltYWdlIGdlbmVyYXRpb24iLCJWaWRlbyBnZW5lcmF0aW9uLEltYWdlLXRvLXZpZGVvLFRleHQtdG8tdmlkZW8sSW1hZ2UgZ2VuZXJhdGlvbixUZXh0LXRvLWltYWdlIixIaURyZWFtLCwyMDI0LTEyLTI4LCLigJxZb3UgY2FuIG1ha2UgdmlkZW9zIGlmIHlvdSBjYW4gdHlwZeKAnSwgYW5kIHRoZSBtdWx0aS1tb2RhbCBsYXJnZSBtb2RlbCBvZiBaaGl4aWFuZyBoYXMgYmVlbiB1cGdyYWRlZCIsImh0dHBzOi8vd2ViLmFyY2hpdmUub3JnL3dlYi8yMDI1MDYyNDA4MDI0My9odHRwczovL25ld3Muc2NpZW5jZW5ldC5jbi9odG1sbmV3cy8yMDI0LzEyLzUzNjY3Mi5zaHRtCmh0dHBzOi8vd2ViLmFyY2hpdmUub3JnL3dlYi8yMDI1MDYyNDA4MDcxMS9odHRwczovL2ZpbmFuY2Uuc2luYS5jb20uY24vcm9sbC8yMDI1LTA0LTI4L2RvYy1pbmV1c3RjYTIxODk3Nzkuc2h0bWwiLCwsLDEzMDAwMDAwMDAwLjAsLCwsLCwsLCwsQ29uZmlkZW50LCJUcmFpbmVkIG9uIFNlbnNlVGltZeKAmXMg4oCcU2Vuc2VDb3Jl4oCdICjllYbmsaTlpKfoo4Xnva4pIEFJIHN1cGVyLWNvbXB1dGVyIAoK4oCcWmhpeGlhbmcgbXVsdGktbW9kYWwgZ2VuZXJhdGlvbiBsYXJnZSBtb2RlbCB2ZXJzaW9uIDMuMCBoYXMgY29tcHJlaGVuc2l2ZWx5IHVwZ3JhZGVkIGltYWdlIGFuZCB2aWRlbyBnZW5lcmF0aW9uIGNhcGFiaWxpdGllcy7igJ0gQWNjb3JkaW5nIHRvIE1laSBUYW8sIGZvdW5kZXIgYW5kIENFTyBvZiBaaGl4aWFuZyBGdXR1cmUsIGl0IHNwZWNpZmljYWxseSBpbmNsdWRlcyBpbXByb3ZlZCBwaWN0dXJlIHF1YWxpdHkgYW5kIHJlbGV2YW5jZSwgbW9yZSBjb250cm9sbGFibGUgbGVucyBtb3ZlbWVudCBhbmQgcGljdHVyZSBtb3ZlbWVudCwgYW5kIG11bHRpLXNjZW5lLWRyaXZlbiBvcHRpbWl6YXRpb24uIEF0IHRoZSBzYW1lIHRpbWUsIFpoaXhpYW5nIEZ1dHVyZSBhbHNvIHJlbGVhc2VkIHRoZSBaaGl4aWFuZyBNdWx0aW1vZGFsIFVuZGVyc3RhbmRpbmcgTGFyZ2UgTW9kZWwgdmVyc2lvbiAxLjAsIHdoaWNoIHByb3ZpZGVzIGEgbW9yZSBhY2N1cmF0ZSBhbmQgZGV0YWlsZWQgdW5kZXJzdGFuZGluZyBvZiBpbWFnZXMgYW5kIHZpZGVvIGNvbnRlbnQgdGhyb3VnaCBpbWFnZSBtb2RlbGluZyBhdCB0aGUgb2JqZWN0IGxldmVsIGFuZCBzcGF0aW90ZW1wb3JhbCBtb2RlbGluZyBhdCB0aGUgZXZlbnQgbGV2ZWwuCgpJbiB0aGUgbGF0ZXN0IGl0ZXJhdGl2ZSB2ZXJzaW9uLCB0aGUgU21hcnQgSW1hZ2UgQ3JlYXRvciBQbGF0Zm9ybSBzdHJlbmd0aGVucyB0aGUgbmF0dXJhbCBsYW5ndWFnZSBpbnRlcmFjdGlvbiB3aXRoIHVzZXJzIGFuZCBpcyBjb21taXR0ZWQgdG8gaW1wbGVtZW50YXRpb24g4oCcaWYgeW91IGNhbiB0eXBlLCB5b3UgY2FuIG1ha2UgdmlkZW9z4oCdLiBBY2NvcmRpbmcgdG8gcmVwb3J0cywgb24gdGhlIGJhc2lzIG9mIHRoZSBvcmlnaW5hbCBXZW5zaGVuZyB2aWRlbywgdGhlIFpoaXhpYW5nIENyZWF0b3IgUGxhdGZvcm0gaGFzIGFkZGVkIGFkanVzdG1lbnRzIHRvIHZvaWNlIGNvbW1hbmQgaW5wdXQgaW4gdGhlIHZpZGVvIHBhcnQsIGFuZCBhdCB0aGUgc2FtZSB0aW1lLCBpdCBjYW4gYmUgb3JnYW5pemVkIGludG8gcmVsZXZhbnQgbW9kZWwgb3V0cHV0IGNvbW1hbmRzIGJhc2VkIG9uIHRoZSB2aWRlbyBjb250ZW50IHVwbG9hZGVkIGJ5IHRoZSB1c2VyLiBUaGlzIGZlYXR1cmUgd2lsbCBncmVhdGx5IGxvd2VyIHRoZSBsZWFybmluZyB0aHJlc2hvbGQgZm9yIHVzZXJzIHRvIGVkaXQgdmlkZW9zIHVzaW5nIEFJR0MgdG9vbHMuIiwsLEFQSSBhY2Nlc3MsQ2hpbmEsLCwsLCwyMDI2LTAyLTExIDE5OjI2OjI3KzAwOjAwLCwsLCwsSW5kdXN0cnksLCwsLFVucmVsZWFzZWQsLCwsLCwsLCwsLCwsTm8KTGluR2FuIFZMICjkuLTmhJ9WTCksTXVsdGltb2RhbCwsQmVpamluZyA1OCBJbmZvcm1hdGlvbiBUZWNobm9sb2d5LCwyMDI0LTEyLTI3LENBQyByZWdpc3RyeSxodHRwczovL3d3dy5jYWMuZ292LmNuLzIwMjQtMDQvMDIvY18xNzEzNzI5OTgzODAzMTQ1Lmh0bSwsLCwsLCwsLCwsLCwsVW5rbm93biwsLCwsQ2hpbmEsLCwsLCwyMDI2LTAyLTExIDE5OjI2OjI3KzAwOjAwLCwsLCwsSW5kdXN0cnksLCwsLCwsLCwsLCwsLCwsLCwKWGlhb21pIFBlbmdwYWkgSW1hZ2UgKOWwj+exs+a+jua5g+WbvuWDjyksSW1hZ2UgZ2VuZXJhdGlvbixJbWFnZSBnZW5lcmF0aW9uLFhpYW9taSBDb3JwLCwyMDI0LTEyLTI3LENBQyByZWdpc3RyeSxodHRwczovL3dlYi5hcmNoaXZlLm9yZy93ZWIvMjAyNTA3MDgxNTI3MzIvaHR0cHM6Ly93d3cuY25maW4uY29tL2dzLWxiL2RldGFpbC8yMDI0MTIyNy80MTY1NzIwXzEuaHRtbCwsLCwsLCwsLCwsLCwsVW5rbm93biwiRGVzaWduZWQgYXMgb24tZGV2aWNlIExMTXMgZm9yIHNtYXJ0cGhvbmVzLCB0YWJsZXRzLiIsLCwsQ2hpbmEsLCwsLCwyMDI2LTAyLTExIDE5OjI2OjI3KzAwOjAwLCwsLCwsSW5kdXN0cnksLCwsLCwsLCwsLCwsLCwsLCwKWGlhb21pIEVkZ2Utc2lkZSBUZXh0ICjlsI/nsbPnq6/kvqfmlofmnKwpLExhbmd1YWdlLCJUcmFuc2xhdGlvbixMYW5ndWFnZSBnZW5lcmF0aW9uIixYaWFvbWkgQ29ycCwsMjAyNC0xMi0yNyxDQUMgcmVnaXN0cnksaHR0cHM6Ly93ZWIuYXJjaGl2ZS5vcmcvd2ViLzIwMjUwNzA4MTUyNzMyL2h0dHBzOi8vd3d3LmNuZmluLmNvbS9ncy1sYi9kZXRhaWwvMjAyNDEyMjcvNDE2NTcyMF8xLmh0bWwsLCwsLCwsLCwsLCwsLFVua25vd24sIkRlc2lnbmVkIGFzIG9uLWRldmljZSBMTE1zIGZvciBzbWFydHBob25lcywgdGFibGV0cy4iLCwsLENoaW5hLCwsLCwsMjAyNi0wMi0xMSAxOToyNjoyNyswMDowMCwsLCwsLEluZHVzdHJ5LCwsLCwsLCwsLCwsLCwsLCwsClFWUSwiTGFuZ3VhZ2UsVmlzaW9uLE11bHRpbW9kYWwiLCJWaXN1YWwgcXVlc3Rpb24gYW5zd2VyaW5nLFZpZGVvIGRlc2NyaXB0aW9uLExhbmd1YWdlIG1vZGVsaW5nL2dlbmVyYXRpb24sVHJhbnNsYXRpb24sUXVlc3Rpb24gYW5zd2VyaW5nLENoYXJhY3RlciByZWNvZ25pdGlvbiAoT0NSKSxRdWFudGl0YXRpdmUgcmVhc29uaW5nIixBbGliYWJhLCJTaHVhaSBCYWksIEtlcWluIENoZW4sIFh1ZWppbmcgTGl1LCBKaWFsaW4gV2FuZywgV2VuYmluIEdlLCBTaWJvIFNvbmcsIEthaSBEYW5nLCBQZW5nIFdhbmcsIFNoaWppZSBXYW5nLCBKdW4gVGFuZywgSHVtZW4gWmhvbmcsIFl1YW56aGkgWmh1LCBNaW5na3VuIFlhbmcsIFpoYW9oYWkgTGksIEppYW5xaWFuZyBXYW4sIFBlbmdmZWkgV2FuZywgV2VpIERpbmcsIFpoZXJlbiBGdSwgWWloZW5nIFh1LCBKaWFibyBZZSwgWGkgWmhhbmcsIFRpYW5iYW8gWGllLCBaZXNlbiBDaGVuZywgSGFuZyBaaGFuZywgWmhpYm8gWWFuZywgSGFpeWFuZyBYdSwgSnVueWFuZyBMaW4iLDIwMjQtMTItMjUsUVZROiBUbyBTZWUgdGhlIFdvcmxkIHdpdGggV2lzZG9tLCJodHRwczovL3F3ZW5sbS5naXRodWIuaW8vYmxvZy9xdnEtNzJiLXByZXZpZXcvCmh0dHBzOi8vYXJ4aXYub3JnL2Ficy8yNTAyLjEzOTIzIiwsLCw3MjAwMDAwMDAwMC4wLCwsLCwsLCwsLENvbmZpZGVudCwiUVZRIC0gYW4gb3Blbi13ZWlnaHQgbW9kZWwgZm9yIG11bHRpbW9kYWwgcmVhc29uaW5nLCBidWlsdCB1cG9uIFF3ZW4yLVZMLTcyQi4gUVZRIHJlcHJlc2VudHMgYSBzaWduaWZpY2FudCBsZWFwIGZvcndhcmQgaW4gQUnigJlzIGNhcGFjaXR5IGZvciB2aXN1YWwgdW5kZXJzdGFuZGluZyBhbmQgY29tcGxleCBwcm9ibGVtLXNvbHZpbmcuIFFWUSBhY2hpZXZlcyBhIHNjb3JlIG9mIDcwLjMgb24gTU1NVSBhbmQgc2hvd3Mgc3Vic3RhbnRpYWwgaW1wcm92ZW1lbnRzIGFjcm9zcyBtYXRoLXJlbGF0ZWQgYmVuY2htYXJrcyBjb21wYXJlZCB0byBRd2VuMi1WTC03MkItSW5zdHJ1Y3QuIFRocm91Z2ggY2FyZWZ1bCBzdGVwLWJ5LXN0ZXAgcmVhc29uaW5nLCBRVlEgZGVtb25zdHJhdGVzIGVuaGFuY2VkIGNhcGFiaWxpdGllcyBpbiB2aXN1YWwgcmVhc29uaW5nIHRhc2tzLCBwYXJ0aWN1bGFybHkgZXhjZWxsaW5nIGluIGRvbWFpbnMgdGhhdCBkZW1hbmQgc29waGlzdGljYXRlZCBhbmFseXRpY2FsIHRoaW5raW5nLiIsLCxPcGVuIHdlaWdodHMgKHJlc3RyaWN0ZWQgdXNlKSxDaGluYSxRd2VuMi1WTC03MkIsLCwsLDIwMjUtMTEtMjggMTE6NTM6NDQrMDA6MDAsLCwsLCxJbmR1c3RyeSwsLCwsVW5yZWxlYXNlZCwiaHR0cHM6Ly9odWdnaW5nZmFjZS5jby9Rd2VuL1FWUS03MkItUHJldmlldwoKUXdlbiBsaWNlbnNlIChyZXN0cmljdGlvbiBvbiA+MTAwbSBtb250aGx5IHVzZXJzKSIsLCwsLCwsLFF3ZW4sLCwsWWVzCkp1ZXFpbmcgTExNICjop4nljb/lpKfmqKHlnospLCJMYW5ndWFnZSxQc3ljaG9sb2d5IixDaGF0LFN1emhvdSBKdWVxaW5nIERpeXUgSW50ZWxsaWdlbnQgVGVjaG5vbG9neSwsMjAyNC0xMi0yNSxDQUMgcmVnaXN0cnksaHR0cHM6Ly93ZWIuYXJjaGl2ZS5vcmcvd2ViLzIwMjUwNjI0MDk1NTE4L2h0dHBzOi8vd3d3Lmtzcm10enguY29tL25ld3MvZGV0YWlsLzIzOTg4OSwsLCwsLCwsLCwsLCwsVW5rbm93biwiSW4gdGhlIGFwcGxpY2F0aW9uIHNjZW5hcmlvIG9mIHByb3RlY3Rpbmcgc3R1ZGVudHMnIG1lbnRhbCBoZWFsdGgsIHRoZSBKdWVxaW5nIG1vZGVsIGhhcyBjcmVhdGVkIGFuIGVmZmljaWVudCBjbG9zZWQgbG9vcCB0byBwcm90ZWN0IHN0dWRlbnRzJyBtZW50YWwgaGVhbHRoIGZyb20gaW50ZWxsaWdlbnQgYXNzZXNzbWVudCBzY3JlZW5pbmcsIEFJIHJldHVybiB2aXNpdHMsIHNtYXJ0IHRveSBpbnRlcmFjdGlvbiB0byBnZW5lcmF0aW5nIHN0dWRlbnQgcHN5Y2hvbG9naWNhbCBhbmFseXNpcyByZXBvcnRzLCBoZWxwaW5nIHNjaG9vbHMgYW5kIHBhcmVudHMgdG8gZGlzY292ZXIgcHJvYmxlbXMgYXMgZWFybHkgYXMgcG9zc2libGUgYW5kIGludGVydmVuZSBpbiB0aW1lLiIsLCwsQ2hpbmEsLCwsLCwyMDI2LTAyLTExIDE5OjI2OjI3KzAwOjAwLCwsLCwsSW5kdXN0cnksLCwsLCwsLCwsLCwsLCwsLCwKS29rb3JvIHYwLjE5LFNwZWVjaCwiVGV4dC10by1zcGVlY2ggKFRUUyksU3BlZWNoIHN5bnRoZXNpcyIsaGV4Z3JhZCwsMjAyNC0xMi0yNSxLb2tvcm8gdjAuMTksaHR0cHM6Ly9odWdnaW5nZmFjZS5jby9zcGFjZXMvaGV4Z3JhZC9Lb2tvcm8tVFRTLCwsLDgyMDAwMDAwLjAsODJNLDEuNjg0OGUrMjAsMzEyMDAwMDAwMDAwMDAwIEZMT1AgLyBHUFUgLyBzZWMgKiA1MDAgR1BVIC0gaG91cnMgKiAzNjAwIHNlYyAvIGhvdXIgKiAwLjMgW2Fzc3VtZWQgdXRpbGl6YXRpb25dID0gMS42ODQ4ZSsyMCBGTE9QLCwiIiI8MTAwIGhycyIiIG9mIHRyYWluaW5nIGF1ZGlvIGRhdGEiLCwsTlZJRElBIEExMDAgU1hNNCA4MCBHQiwsQ29uZmlkZW50LCJLb2tvcm8gaXMgYW4gb3Blbi13ZWlnaHQgVFRTIG1vZGVsIHdpdGggODIgbWlsbGlvbiBwYXJhbWV0ZXJzLiBEZXNwaXRlIGl0cyBsaWdodHdlaWdodCBhcmNoaXRlY3R1cmUsIGl0IGRlbGl2ZXJzIGNvbXBhcmFibGUgcXVhbGl0eSB0byBsYXJnZXIgbW9kZWxzIHdoaWxlIGJlaW5nIHNpZ25pZmljYW50bHkgZmFzdGVyIGFuZCBtb3JlIGNvc3QtZWZmaWNpZW50LiBXaXRoIEFwYWNoZS1saWNlbnNlZCB3ZWlnaHRzLCBLb2tvcm8gY2FuIGJlIGRlcGxveWVkIGFueXdoZXJlIGZyb20gcHJvZHVjdGlvbiBlbnZpcm9ubWVudHMgdG8gcGVyc29uYWwgcHJvamVjdHMuIiwsLE9wZW4gd2VpZ2h0cyAodW5yZXN0cmljdGVkKSwsLCwsLCwyMDI1LTExLTI4IDExOjUzOjQ0KzAwOjAwLCwsLCwsLCwsLDUwMC4wLFVucmVsZWFzZWQsIkFwYWNoZSAyLjAgZm9yIHdlaWdodHMKaHR0cHM6Ly9odWdnaW5nZmFjZS5jby9oZXhncmFkL0tva29yby04Mk0KCkFwYWNoZSAyLjAgZm9yIGluZmVyZW5jZSBjb2RlCmh0dHBzOi8vZ2l0aHViLmNvbS9oZXhncmFkL2tva29ybyIsLCwsLCwsSGFyZHdhcmUsaGV4Z3JhZCwsLCxZZXMKRGVlcFNlZWstVjMsTGFuZ3VhZ2UsIkxhbmd1YWdlIG1vZGVsaW5nL2dlbmVyYXRpb24sQ29kZSBnZW5lcmF0aW9uLFF1YW50aXRhdGl2ZSByZWFzb25pbmcsUXVlc3Rpb24gYW5zd2VyaW5nIixEZWVwU2VlaywiRGVlcFNlZWstQUksIEFpeGluIExpdSwgQmVpIEZlbmcsIEJpbmcgWHVlLCBCaW5neHVhbiBXYW5nLCBCb2NoYW8gV3UsIENoZW5nZGEgTHUsIENoZW5nZ2FuZyBaaGFvLCBDaGVuZ3FpIERlbmcsIENoZW55dSBaaGFuZywgQ2hvbmcgUnVhbiwgRGFtYWkgRGFpLCBEYXlhIEd1bywgRGVqaWFuIFlhbmcsIERlbGkgQ2hlbiwgRG9uZ2ppZSBKaSwgRXJoYW5nIExpLCBGYW5neXVuIExpbiwgRnVjb25nIERhaSwgRnVsaSBMdW8sIEd1YW5nYm8gSGFvLCBHdWFudGluZyBDaGVuLCBHdW93ZWkgTGksIEguIFpoYW5nLCBIYW4gQmFvLCBIYW53ZWkgWHUsIEhhb2NoZW5nIFdhbmcsIEhhb3dlaSBaaGFuZywgSG9uZ2h1aSBEaW5nLCBIdWFqaWFuIFhpbiwgSHVhenVvIEdhbywgSHVpIExpLCBIdWkgUXUsIEouTC4gQ2FpLCBKaWFuIExpYW5nLCBKaWFuemhvbmcgR3VvLCBKaWFxaSBOaSwgSmlhc2hpIExpLCBKaWF3ZWkgV2FuZywgSmluIENoZW4sIEppbmdjaGFuZyBDaGVuLCBKaW5neWFuZyBZdWFuLCBKdW5qaWUgUWl1LCBKdW5sb25nIExpLCBKdW54aWFvIFNvbmcsIEthaSBEb25nLCBLYWkgSHUsIEthaWdlIEdhbywgS2FuZyBHdWFuLCBLZXhpbiBIdWFuZywgS3VhaSBZdSwgTGVhbiBXYW5nLCBMZWNvbmcgWmhhbmcsIExlaSBYdSwgTGV5aSBYaWEsIExpYW5nIFpoYW8sIExpdG9uZyBXYW5nLCBMaXl1ZSBaaGFuZywgTWVuZyBMaSwgTWlhb2p1biBXYW5nLCBNaW5nY2h1YW4gWmhhbmcsIE1pbmdodWEgWmhhbmcsIE1pbmdodWkgVGFuZywgTWluZ21pbmcgTGksIE5pbmcgVGlhbiwgUGFucGFuIEh1YW5nLCBQZWl5aSBXYW5nLCBQZW5nIFpoYW5nLCBRaWFuY2hlbmcgV2FuZywgUWloYW8gWmh1LCBRaW55dSBDaGVuLCBRaXVzaGkgRHUsIFIuSi4gQ2hlbiwgUi5MLiBKaW4sIFJ1aXFpIEdlLCBSdWlzb25nIFpoYW5nLCBSdWl6aGUgUGFuLCBSdW5qaSBXYW5nLCBSdW54aW4gWHUsIFJ1b3l1IFpoYW5nLCBSdXlpIENoZW4sIFMuUy4gTGksIFNoYW5naGFvIEx1LCBTaGFuZ3lhbiBaaG91LCBTaGFuaHVhbmcgQ2hlbiwgU2hhb3FpbmcgV3UsIFNoZW5nZmVuZyBZZSwgU2hlbmdmZW5nIFllLCBTaGlyb25nIE1hLCBTaGl5dSBXYW5nLCBTaHVhbmcgWmhvdSwgU2h1aXBpbmcgWXUsIFNodW5mZW5nIFpob3UsIFNodXRpbmcgUGFuLCBULiBXYW5nLCBUYW8gWXVuLCBUaWFuIFBlaSwgVGlhbnl1IFN1biwgVy5MLiBYaWFvLCBXYW5nZGluZyBaZW5nIGV0IGFsLiAoMTAwIGFkZGl0aW9uYWwgYXV0aG9ycyBub3Qgc2hvd24pIiwyMDI0LTEyLTI0LERlZXBTZWVrLVYzIFRlY2huaWNhbCBSZXBvcnQsaHR0cHM6Ly9hcnhpdi5vcmcvYWJzLzI0MTIuMTk0MzcsLFRyYWluaW5nIGNvc3QsdHJhaW5pbmcgY29zdCB3YXMgJDUuM21pbGxpb24gVVNEIChUYWJsZSAxKSw2NzEwMDAwMDAwMDAuMCxNaXh0dXJlLW9mLUV4cGVydHMgKE1vRSkgbGFuZ3VhZ2UgbW9kZWwgd2l0aCA2NzFCIHRvdGFsIHBhcmFtZXRlcnMgd2l0aCAzN0IgYWN0aXZhdGVkIGZvciBlYWNoIHRva2VuLiwzLjNlKzI0LCI2IMOXIDM3QiDDlyAxNC44VCA9IDMuMjllMjQgcHJldHJhaW5pbmcgRkxPUHMsIDFlMjIgcG9zdHRyYWluaW5pbmcgRkxPUHMgLSBzZWUgZG9jIGJlbG93CgpodHRwczovL2RvY3MuZ29vZ2xlLmNvbS9kb2N1bWVudC9kLzFDNHpCdkhoNFVObnphb3J3UVNkRzYxelFKc0JWOVgzaTNBNzBOZWVseEhZL2VkaXQ/dXNwPXNoYXJpbmciLDE0ODAwMDAwMDAwMDAwLCIiIldlIHByZS10cmFpbiBEZWVwU2Vlay1WMyBvbiAxNC44IHRyaWxsaW9uIGRpdmVyc2UgYW5kIGhpZ2gtcXVhbGl0eSB0b2tlbnMsIGZvbGxvd2VkIGJ5IFN1cGVydmlzZWQgRmluZS1UdW5pbmcgYW5kIFJlaW5mb3JjZW1lbnQgTGVhcm5pbmcgc3RhZ2VzIHRvIGZ1bGx5IGhhcm5lc3MgaXRzIGNhcGFiaWxpdGllcyIiIiwsIiIiRGVlcFNlZWstVjMgcmVxdWlyZXMgb25seSAyLjc4OE0gSDgwMCBHUFUgaG91cnMgZm9yIGl0cyBmdWxsIHRyYWluaW5nIiIiLE5WSURJQSBIODAwIFNYTTUsLENvbmZpZGVudCwiV2UgcHJlc2VudCBEZWVwU2Vlay1WMywgYSBzdHJvbmcgTWl4dHVyZS1vZi1FeHBlcnRzIChNb0UpIGxhbmd1YWdlIG1vZGVsIHdpdGggNjcxQiB0b3RhbCBwYXJhbWV0ZXJzIHdpdGggMzdCIGFjdGl2YXRlZCBmb3IgZWFjaCB0b2tlbi4gVG8gYWNoaWV2ZSBlZmZpY2llbnQgaW5mZXJlbmNlIGFuZCBjb3N0LWVmZmVjdGl2ZSB0cmFpbmluZywgRGVlcFNlZWstVjMgYWRvcHRzIE11bHRpLWhlYWQgTGF0ZW50IEF0dGVudGlvbiAoTUxBKSBhbmQgRGVlcFNlZWtNb0UgYXJjaGl0ZWN0dXJlcywgd2hpY2ggd2VyZSB0aG9yb3VnaGx5IHZhbGlkYXRlZCBpbiBEZWVwU2Vlay1WMi4gRnVydGhlcm1vcmUsIERlZXBTZWVrLVYzIHBpb25lZXJzIGFuIGF1eGlsaWFyeS1sb3NzLWZyZWUgc3RyYXRlZ3kgZm9yIGxvYWQgYmFsYW5jaW5nIGFuZCBzZXRzIGEgbXVsdGktdG9rZW4gcHJlZGljdGlvbiB0cmFpbmluZyBvYmplY3RpdmUgZm9yIHN0cm9uZ2VyIHBlcmZvcm1hbmNlLiBXZSBwcmUtdHJhaW4gRGVlcFNlZWstVjMgb24gMTQuOCB0cmlsbGlvbiBkaXZlcnNlIGFuZCBoaWdoLXF1YWxpdHkgdG9rZW5zLCBmb2xsb3dlZCBieSBTdXBlcnZpc2VkIEZpbmUtVHVuaW5nIGFuZCBSZWluZm9yY2VtZW50IExlYXJuaW5nIHN0YWdlcyB0byBmdWxseSBoYXJuZXNzIGl0cyBjYXBhYmlsaXRpZXMuIENvbXByZWhlbnNpdmUgZXZhbHVhdGlvbnMgcmV2ZWFsIHRoYXQgRGVlcFNlZWstVjMgb3V0cGVyZm9ybXMgb3RoZXIgb3Blbi1zb3VyY2UgbW9kZWxzIGFuZCBhY2hpZXZlcyBwZXJmb3JtYW5jZSBjb21wYXJhYmxlIHRvIGxlYWRpbmcgY2xvc2VkLXNvdXJjZSBtb2RlbHMuIERlc3BpdGUgaXRzIGV4Y2VsbGVudCBwZXJmb3JtYW5jZSwgRGVlcFNlZWstVjMgcmVxdWlyZXMgb25seSAyLjc4OE0gSDgwMCBHUFUgaG91cnMgZm9yIGl0cyBmdWxsIHRyYWluaW5nLiBJbiBhZGRpdGlvbiwgaXRzIHRyYWluaW5nIHByb2Nlc3MgaXMgcmVtYXJrYWJseSBzdGFibGUuIFRocm91Z2hvdXQgdGhlIGVudGlyZSB0cmFpbmluZyBwcm9jZXNzLCB3ZSBkaWQgbm90IGV4cGVyaWVuY2UgYW55IGlycmVjb3ZlcmFibGUgbG9zcyBzcGlrZXMgb3IgcGVyZm9ybSBhbnkgcm9sbGJhY2tzLiIsLCxPcGVuIHdlaWdodHMgKHJlc3RyaWN0ZWQgdXNlKSxDaGluYSwsLCwyMDQ4LjAsMC4xOTQ3LDIwMjYtMDItMTkgMTg6Mzg6MzIrMDA6MDAsLFBhcGVyIG9uIERlZXBTZWVrLVYzLCw2MjkxNDU2MC4wLDE1MzYwICogNDA5NixJbmR1c3RyeSwsLDcuNTkyODM5MmUrMjQsMjc4ODAwMC4wLFVucmVsZWFzZWQsIk1JVCBhbmQgZGVlcHNlZWsgbGljZW5zZQpodHRwczovL2dpdGh1Yi5jb20vZGVlcHNlZWstYWkvRGVlcFNlZWstVjM/dGFiPXJlYWRtZS1vdi1maWxlCgpJIGNhbm5vdCBzZWUgdHJhaW5pbmcgY29kZSBpbiB0aGlzIHJlcG8gaHR0cHM6Ly9naXRodWIuY29tL2RlZXBzZWVrLWFpL0RlZXBTZWVrLVYzP3RhYj1yZWFkbWUtb3YtZmlsZSIsVHJ1ZSw1MzkwMDAwLjAsIlRhYmxlIDQ6IFRyYWluaW5nIG1ldHJpYyBjb21wYXJpc29uCgoiIkNhdXNhbCBNRlUgb25seSB0YWtlcyBpbnRvIGFjY291bnQgdGhlIGZsb3BzIG9mIHRoZSBsb3dlciB0cmlhbmdsZSBvZiB0aGUgYXR0ZW50aW9uIG1hdHJpeCAoaW4gbGluZSB3aXRoIEZsYXNoQXR0ZW50aW9uKSwgd2hpbGUgbm9uLWNhdXNhbCBNRlUgaW5jbHVkZXMgdGhlIGZsb3BzIG9mIHRoZSB3aG9sZSBhdHRlbnRpb24gbWF0cml4IChpbiBsaW5lIHdpdGggTWVnYXRyb24pIiIKClRGTE9QUyAoY2F1c2FsKSA9IDM4NQpIODAwIG1heGltdW0gRlA4IHBlcmZvcm1hbmNlID0gMTk3OSBURkxPUFMKCnRoZXJlZm9yZSBNRlUgPSAzODUvMTk3OSA9IDAuMTk0NyIsRlA4LCwyODE4MTM1LjE4MTIxNDI4MzcsIk9wZXJhdGlvbiBjb3VudGluZyxIYXJkd2FyZSIsZGVlcHNlZWstYWksLCwsWWVzCk9DVEFWRSA4QixTcGVlY2gsIlNwZWVjaCBzeW50aGVzaXMsVGV4dC10by1zcGVlY2ggKFRUUykiLEh1bWUsLDIwMjQtMTItMjMsSW50cm9kdWNpbmcgT0NUQVZFIChPbW5pLUNhcGFibGUgVGV4dCBhbmQgVm9pY2UgRW5naW5lKSxodHRwczovL3d3dy5odW1lLmFpL2Jsb2cvaW50cm9kdWNpbmctb2N0YXZlLCwsLDgwMDAwMDAwMDAuMCw4QiwsLCwsLCwsLENvbmZpZGVudCwiV2XigJlyZSBpbnRyb2R1Y2luZyBPQ1RBVkUgKE9tbmktQ2FwYWJsZSBUZXh0IGFuZCBWb2ljZSBFbmdpbmUpLCBhIG5leHQtZ2VuZXJhdGlvbiBzcGVlY2gtbGFuZ3VhZ2UgbW9kZWwgdGhhdCBjb21iaW5lcyB0aGUgY2FwYWJpbGl0aWVzIG9mIG91ciBFVkkgMiBzcGVlY2gtbGFuZ3VhZ2UgbW9kZWwgd2l0aCB0aG9zZSBvZiBzeXN0ZW1zIGxpa2UgT3BlbkFJ4oCZcyBWb2ljZSBFbmdpbmUsIEVsZXZlbmxhYuKAmXMgVFRTIFZvaWNlIERlc2lnbiwgYW5kIEdvb2dsZSBEZWVwbWluZOKAmXMgTm90ZWJvb2tMTS4gCgpGcm9tIGRlc2NyaXB0aXZlIHByb21wdHMgb3IgcmVjb3JkaW5ncyBhcyBicmllZiBhcyA1cywgT0NUQVZFIGdlbmVyYXRlcyBub3QganVzdCB2b2ljZXMsIGJ1dCBwZXJzb25hbGl0aWVzIChsYW5ndWFnZSwgYWNjZW50LCBleHByZXNzaW9ucywgdW5kZXJseWluZyBkaXNwb3NpdGlvbiwgZXRjLikgdGhhdCBjYW4gdGFsayB0byB5b3UuIEFuZCBpdCBjYW4gZ2VuZXJhdGUgbXVsdGlwbGUsIGludGVyYWN0aW5nIEFJIHBlcnNvbmFsaXRpZXMgYW5kIHZvaWNlcyB3aXRoaW4gYSByZWFsLXRpbWUgcmVzcG9uc2UuCgpNYWludGFpbmluZyB0aGUgY2FwYWJpbGl0aWVzIG9mIGEgc2ltaWxhci1zaXplZCBmcm9udGllciBMTE0sIE9DVEFWRSBpcyB3ZWxsLXN1aXRlZCB0byBwb3dlciBBSSBzeXN0</x:v>
      </x:c>
    </x:row>
    <x:row r="62" ht="18" customHeight="1">
      <x:c r="A62" s="17" t="n">
        <x:v>57</x:v>
      </x:c>
      <x:c r="B62" s="17" t="n">
        <x:v>309</x:v>
      </x:c>
      <x:c r="C62" s="94" t="str">
        <x:v>ZW1zIHRoYXQgY29tbXVuaWNhdGUgcmljaGx5IHdpdGggaHVtYW5zIHdoaWxlIGZvbGxvd2luZyBkZXRhaWxlZCBpbnN0cnVjdGlvbnMsIHVzaW5nIHRvb2xzLCBvciBjb250cm9sbGluZyBhbiBpbnRlcmZhY2UuIiwsLFVucmVsZWFzZWQsVW5pdGVkIFN0YXRlcyBvZiBBbWVyaWNhLCwsLCwsMjAyNS0xMS0yOCAxMTo1Mzo0NCswMDowMCwsLCwsLEluZHVzdHJ5LCwsLCxVbnJlbGVhc2VkLCIiIldlIGFyZSBzdGlsbCB3b3JraW5nIHRvIGltcHJvdmUgT0NUQVZFLCBhbmQgZ2l2ZW4gaXRzIHJhbmdlIG9mIG5ldyBjYXBhYmlsaXRpZXMsIHdlIGFyZSB0YWtpbmcgYSBjYXV0aW91cyBhcHByb2FjaCB0byByZWxlYXNpbmcgaXQuIFdl4oCZdmUgYmVndW4gZ2l2aW5nIHRydXN0ZWQgcGFydG5lcnMgZWFybHkgYWNjZXNzIHRvIGEgbGltaXRlZCB2ZXJzaW9uIG9mIE9DVEFWRSBzbyB0aGF0IHRoZSBtb2RlbCBjYW4gYmUgZXZhbHVhdGVkIGZvciBzYWZldHkgYW5kIGVmZmVjdGl2ZW5lc3MgaW4gdmFyaW91cyBhcHBsaWNhdGlvbiBzZXR0aW5ncy4gV2UgcGxhbiB0byByb2xsIG91dCBicm9hZGVyIGF2YWlsYWJpbGl0eSBpbiB0aGUgY29taW5nIG1vbnRocy4gIiIiLCwsLCwsLCwsLCwsTm8KT0NUQVZFIDNCLFNwZWVjaCwiU3BlZWNoIHN5bnRoZXNpcyxUZXh0LXRvLXNwZWVjaCAoVFRTKSIsSHVtZSwsMjAyNC0xMi0yMyxJbnRyb2R1Y2luZyBPQ1RBVkUgKE9tbmktQ2FwYWJsZSBUZXh0IGFuZCBWb2ljZSBFbmdpbmUpLGh0dHBzOi8vd3d3Lmh1bWUuYWkvYmxvZy9pbnRyb2R1Y2luZy1vY3RhdmUsLCwsMzAwMDAwMDAwMC4wLDNCLCwsLCwsLCwsQ29uZmlkZW50LCJXZeKAmXJlIGludHJvZHVjaW5nIE9DVEFWRSAoT21uaS1DYXBhYmxlIFRleHQgYW5kIFZvaWNlIEVuZ2luZSksIGEgbmV4dC1nZW5lcmF0aW9uIHNwZWVjaC1sYW5ndWFnZSBtb2RlbCB0aGF0IGNvbWJpbmVzIHRoZSBjYXBhYmlsaXRpZXMgb2Ygb3VyIEVWSSAyIHNwZWVjaC1sYW5ndWFnZSBtb2RlbCB3aXRoIHRob3NlIG9mIHN5c3RlbXMgbGlrZSBPcGVuQUnigJlzIFZvaWNlIEVuZ2luZSwgRWxldmVubGFi4oCZcyBUVFMgVm9pY2UgRGVzaWduLCBhbmQgR29vZ2xlIERlZXBtaW5k4oCZcyBOb3RlYm9va0xNLiAKCkZyb20gZGVzY3JpcHRpdmUgcHJvbXB0cyBvciByZWNvcmRpbmdzIGFzIGJyaWVmIGFzIDVzLCBPQ1RBVkUgZ2VuZXJhdGVzIG5vdCBqdXN0IHZvaWNlcywgYnV0IHBlcnNvbmFsaXRpZXMgKGxhbmd1YWdlLCBhY2NlbnQsIGV4cHJlc3Npb25zLCB1bmRlcmx5aW5nIGRpc3Bvc2l0aW9uLCBldGMuKSB0aGF0IGNhbiB0YWxrIHRvIHlvdS4gQW5kIGl0IGNhbiBnZW5lcmF0ZSBtdWx0aXBsZSwgaW50ZXJhY3RpbmcgQUkgcGVyc29uYWxpdGllcyBhbmQgdm9pY2VzIHdpdGhpbiBhIHJlYWwtdGltZSByZXNwb25zZS4KCk1haW50YWluaW5nIHRoZSBjYXBhYmlsaXRpZXMgb2YgYSBzaW1pbGFyLXNpemVkIGZyb250aWVyIExMTSwgT0NUQVZFIGlzIHdlbGwtc3VpdGVkIHRvIHBvd2VyIEFJIHN5c3RlbXMgdGhhdCBjb21tdW5pY2F0ZSByaWNobHkgd2l0aCBodW1hbnMgd2hpbGUgZm9sbG93aW5nIGRldGFpbGVkIGluc3RydWN0aW9ucywgdXNpbmcgdG9vbHMsIG9yIGNvbnRyb2xsaW5nIGFuIGludGVyZmFjZS4iLCwsQVBJIGFjY2VzcyxVbml0ZWQgU3RhdGVzIG9mIEFtZXJpY2EsLCwsLCwyMDI1LTExLTI4IDExOjUzOjQ0KzAwOjAwLCwsLCwsSW5kdXN0cnksLCwsLFVucmVsZWFzZWQsaHR0cHM6Ly9kZXYuaHVtZS5haS9kb2NzL3RleHQtdG8tc3BlZWNoLXR0cy9vdmVydmlldywsLCwsLCwsLCwsLE5vClJNQkcgdjIuMCwiSW1hZ2UgZ2VuZXJhdGlvbixWaXNpb24iLEltYWdlLXRvLWltYWdlLEJSSUEgQUksLDIwMjQtMTItMjMsT3VyIFN0YXRlLW9mLXRoZS1BcnQgQmFja2dyb3VuZCBSZW1vdmFsIE1vZGVsIGFuZCBQaXBlbGluZXMgQXZhaWxhYmxlIGZvciBDb21tZXJjaWFsIFVzZS4saHR0cHM6Ly9icmlhLmFpL3JtYmctZm9yLWNvbW1lcmNpYWwtdXNlLCwsLDIyMTAwMDAwMC4wLDIyMU0sLCwsLCwsLCxDb25maWRlbnQsIlJNQkcgdjIuMCBpcyBvdXIgbmV3IHN0YXRlLW9mLXRoZS1hcnQgYmFja2dyb3VuZCByZW1vdmFsIG1vZGVsIHNpZ25pZmljYW50bHkgaW1wcm92ZXMgUk1CRyB2MS40LiBUaGUgbW9kZWwgaXMgZGVzaWduZWQgdG8gZWZmZWN0aXZlbHkgc2VwYXJhdGUgZm9yZWdyb3VuZCBmcm9tIGJhY2tncm91bmQgaW4gYSByYW5nZSBvZiBjYXRlZ29yaWVzIGFuZCBpbWFnZSB0eXBlcy4gVGhpcyBtb2RlbCBoYXMgYmVlbiB0cmFpbmVkIG9uIGEgY2FyZWZ1bGx5IHNlbGVjdGVkIGRhdGFzZXQsIHdoaWNoIGluY2x1ZGVzOiBnZW5lcmFsIHN0b2NrIGltYWdlcywgZS1jb21tZXJjZSwgZ2FtaW5nLCBhbmQgYWR2ZXJ0aXNpbmcgY29udGVudCwgbWFraW5nIGl0IHN1aXRhYmxlIGZvciBjb21tZXJjaWFsIHVzZSBjYXNlcyBwb3dlcmluZyBlbnRlcnByaXNlIGNvbnRlbnQgY3JlYXRpb24gYXQgc2NhbGUuIFRoZSBhY2N1cmFjeSwgZWZmaWNpZW5jeSwgYW5kIHZlcnNhdGlsaXR5IGN1cnJlbnRseSByaXZhbCBsZWFkaW5nIHNvdXJjZS1hdmFpbGFibGUgbW9kZWxzLiBJdCBpcyBpZGVhbCB3aGVyZSBjb250ZW50IHNhZmV0eSwgbGVnYWxseSBsaWNlbnNlZCBkYXRhc2V0cywgYW5kIGJpYXMgbWl0aWdhdGlvbiBhcmUgcGFyYW1vdW50LiIsLCxPcGVuIHdlaWdodHMgKG5vbi1jb21tZXJjaWFsKSxVbml0ZWQgU3RhdGVzIG9mIEFtZXJpY2EsLCwsLCwyMDI1LTExLTI4IDExOjUzOjQ0KzAwOjAwLCwsLCwsSW5kdXN0cnksLCwsLFVucmVsZWFzZWQsIkNDIEJZLU5DIDQuMApodHRwczovL2h1Z2dpbmdmYWNlLmNvL2JyaWFhaS9STUJHLTIuMCIsLCwsLCwsLGJyaWFhaSwsLCxZZXMKVlJNQkcgMi4wLFZpZGVvLFZpZGVvIGVkaXRpbmcsQlJJQSBBSSwsMjAyNC0xMi0yMyxWaWRlbyBCYWNrZ3JvdW5kIFJlbW92YWw6IFZSTUJHIHYyLjAsaHR0cHM6Ly9icmlhLmFpL3JtYmctZm9yLWNvbW1lcmNpYWwtdXNlI3ZpZGVvLCwsLCwsLCwsLCwsLCxVbmtub3duLCJWUk1CRyAyLjAgaXMgQnJpYSdzIGN1dHRpbmctZWRnZSB2aWRlbyBiYWNrZ3JvdW5kIHJlbW92YWwgQVBJLCBicmluZ2luZyBvdXIgaW5kdXN0cnktbGVhZGluZyBTT1RBIFJNQkcgMi4wIHBpcGVsaW5lIHRvIHZpZGVvIHByb2Nlc3NpbmcuIEJ1aWx0IHRvIGRlbGl2ZXIgc3VwZXJpb3IgcXVhbGl0eSBhbmQgY29uc2lzdGVuY3kgYWNyb3NzIGV2ZXJ5IGZyYW1lLCBWLlJNQkcgb3V0cGVyZm9ybXMgY29tcGV0aXRvcnMgbGlrZSBVbnNjcmVlbiBieSByZW1vdmUuYmcgYnkgbWFpbnRhaW5pbmcgcGVyZmVjdCB0ZW1wb3JhbCBjb25zaXN0ZW5jeSB3aGlsZSBwcmVzZXJ2aW5nIGZpbmUgZGV0YWlscyB0aGF0IG90aGVyIHNvbHV0aW9ucyBtaXNzLiIsLCxBUEkgYWNjZXNzLFVuaXRlZCBTdGF0ZXMgb2YgQW1lcmljYSwsLCwsLDIwMjUtMTEtMjggMTE6NTM6NDQrMDA6MDAsLCwsLCxJbmR1c3RyeSwsLCwsVW5yZWxlYXNlZCwsLCwsLCwsLCwsLCxObwpvMywiTGFuZ3VhZ2UsVmlzaW9uLE11bHRpbW9kYWwiLCJMYW5ndWFnZSBtb2RlbGluZy9nZW5lcmF0aW9uLFF1ZXN0aW9uIGFuc3dlcmluZyxRdWFudGl0YXRpdmUgcmVhc29uaW5nLENvZGUgZ2VuZXJhdGlvbixWaXN1YWwgcXVlc3Rpb24gYW5zd2VyaW5nLFNlYXJjaCxJbnN0cnVjdGlvbiBpbnRlcnByZXRhdGlvbixWaXN1YWwgcHV6emxlcyIsT3BlbkFJLCwyMDI0LTEyLTIwLCJPdXIgbW9zdCBwb3dlcmZ1bCByZWFzb25pbmcgbW9kZWwgd2l0aCBsZWFkaW5nIHBlcmZvcm1hbmNlIG9uIGNvZGluZywgbWF0aCwgc2NpZW5jZSwgYW5kIHZpc2lvbiIsaHR0cHM6Ly9vcGVuYWkuY29tL2luZGV4L2ludHJvZHVjaW5nLW8zLWFuZC1vNC1taW5pLywsU2lnbmlmaWNhbnQgdXNlLCwsLCwsLCwsLCwsVW5rbm93biwiVG9kYXksIHdl4oCZcmUgcmVsZWFzaW5nIE9wZW5BSSBvMyBhbmQgbzQtbWluaSwgdGhlIGxhdGVzdCBpbiBvdXIgby1zZXJpZXMgb2YgbW9kZWxzIHRyYWluZWQgdG8gdGhpbmsgZm9yIGxvbmdlciBiZWZvcmUgcmVzcG9uZGluZy4gVGhlc2UgYXJlIHRoZSBzbWFydGVzdCBtb2RlbHMgd2XigJl2ZSByZWxlYXNlZCB0byBkYXRlLCByZXByZXNlbnRpbmcgYSBzdGVwIGNoYW5nZSBpbiBDaGF0R1BUJ3MgY2FwYWJpbGl0aWVzIGZvciBldmVyeW9uZSBmcm9tIGN1cmlvdXMgdXNlcnMgdG8gYWR2YW5jZWQgcmVzZWFyY2hlcnMuIEZvciB0aGUgZmlyc3QgdGltZSwgb3VyIHJlYXNvbmluZyBtb2RlbHMgY2FuIGFnZW50aWNhbGx5IHVzZSBhbmQgY29tYmluZSBldmVyeSB0b29sIHdpdGhpbiBDaGF0R1BU4oCUdGhpcyBpbmNsdWRlcyBzZWFyY2hpbmcgdGhlIHdlYiwgYW5hbHl6aW5nIHVwbG9hZGVkIGZpbGVzIGFuZCBvdGhlciBkYXRhIHdpdGggUHl0aG9uLCByZWFzb25pbmcgZGVlcGx5IGFib3V0IHZpc3VhbCBpbnB1dHMsIGFuZCBldmVuIGdlbmVyYXRpbmcgaW1hZ2VzLiBDcml0aWNhbGx5LCB0aGVzZSBtb2RlbHMgYXJlIHRyYWluZWQgdG8gcmVhc29uIGFib3V0IHdoZW4gYW5kIGhvdyB0byB1c2UgdG9vbHMgdG8gcHJvZHVjZSBkZXRhaWxlZCBhbmQgdGhvdWdodGZ1bCBhbnN3ZXJzIGluIHRoZSByaWdodCBvdXRwdXQgZm9ybWF0cywgdHlwaWNhbGx5IGluIHVuZGVyIGEgbWludXRlLCB0byBzb2x2ZSBtb3JlIGNvbXBsZXggcHJvYmxlbXMuIFRoaXMgYWxsb3dzIHRoZW0gdG8gdGFja2xlIG11bHRpLWZhY2V0ZWQgcXVlc3Rpb25zIG1vcmUgZWZmZWN0aXZlbHksIGEgc3RlcCB0b3dhcmQgYSBtb3JlIGFnZW50aWMgQ2hhdEdQVCB0aGF0IGNhbiBpbmRlcGVuZGVudGx5IGV4ZWN1dGUgdGFza3Mgb24geW91ciBiZWhhbGYuIFRoZSBjb21iaW5lZCBwb3dlciBvZiBzdGF0ZS1vZi10aGUtYXJ0IHJlYXNvbmluZyB3aXRoIGZ1bGwgdG9vbCBhY2Nlc3MgdHJhbnNsYXRlcyBpbnRvIHNpZ25pZmljYW50bHkgc3Ryb25nZXIgcGVyZm9ybWFuY2UgYWNyb3NzIGFjYWRlbWljIGJlbmNobWFya3MgYW5kIHJlYWwtd29ybGQgdGFza3MsIHNldHRpbmcgYSBuZXcgc3RhbmRhcmQgaW4gYm90aCBpbnRlbGxpZ2VuY2UgYW5kIHVzZWZ1bG5lc3MuCjwuLj4KT3BlbkFJIG8zIGlzIG91ciBtb3N0IHBvd2VyZnVsIHJlYXNvbmluZyBtb2RlbCB0aGF0IHB1c2hlcyB0aGUgZnJvbnRpZXIgYWNyb3NzIGNvZGluZywgbWF0aCwgc2NpZW5jZSwgdmlzdWFsIHBlcmNlcHRpb24sIGFuZCBtb3JlLiBJdCBzZXRzIGEgbmV3IFNPVEEgb24gYmVuY2htYXJrcyBpbmNsdWRpbmcgQ29kZWZvcmNlcywgU1dFLWJlbmNoICh3aXRob3V0IGJ1aWxkaW5nIGEgY3VzdG9tIG1vZGVsLXNwZWNpZmljIHNjYWZmb2xkKSwgYW5kIE1NTVUuIEl04oCZcyBpZGVhbCBmb3IgY29tcGxleCBxdWVyaWVzIHJlcXVpcmluZyBtdWx0aS1mYWNldGVkIGFuYWx5c2lzIGFuZCB3aG9zZSBhbnN3ZXJzIG1heSBub3QgYmUgaW1tZWRpYXRlbHkgb2J2aW91cy4gSXQgcGVyZm9ybXMgZXNwZWNpYWxseSBzdHJvbmdseSBhdCB2aXN1YWwgdGFza3MgbGlrZSBhbmFseXppbmcgaW1hZ2VzLCBjaGFydHMsIGFuZCBncmFwaGljcy4gSW4gZXZhbHVhdGlvbnMgYnkgZXh0ZXJuYWwgZXhwZXJ0cywgbzMgbWFrZXMgMjAgcGVyY2VudCBmZXdlciBtYWpvciBlcnJvcnMgdGhhbiBPcGVuQUkgbzEgb24gZGlmZmljdWx0LCByZWFsLXdvcmxkIHRhc2tz4oCUZXNwZWNpYWxseSBleGNlbGxpbmcgaW4gYXJlYXMgbGlrZSBwcm9ncmFtbWluZywgYnVzaW5lc3MvY29uc3VsdGluZywgYW5kIGNyZWF0aXZlIGlkZWF0aW9uLiBFYXJseSB0ZXN0ZXJzIGhpZ2hsaWdodGVkIGl0cyBhbmFseXRpY2FsIHJpZ29yIGFzIGEgdGhvdWdodCBwYXJ0bmVyIGFuZCBlbXBoYXNpemVkIGl0cyBhYmlsaXR5IHRvIGdlbmVyYXRlIGFuZCBjcml0aWNhbGx5IGV2YWx1YXRlIG5vdmVsIGh5cG90aGVzZXPigJRwYXJ0aWN1bGFybHkgd2l0aGluIGJpb2xvZ3ksIG1hdGgsIGFuZCBlbmdpbmVlcmluZyBjb250ZXh0cy4KCl9fX19fX19fCm1vZGVsIHdhcyBhbm5vdW5jZWQgMjAyNC8xMi8yMCAKZnJvbSBBUlMgdGVjaG5pY2E6ICIiT24gRnJpZGF5LCBkdXJpbmcgRGF5IDEyIG9mIGl0cyAiIjEyIGRheXMgb2YgT3BlbkFJLCIiIE9wZW5BSSBDRU8gU2FtIEFsdG1hbiBhbm5vdW5jZWQgaXRzIGxhdGVzdCBBSSAiInJlYXNvbmluZyIiIG1vZGVscywgbzMgYW5kIG8zLW1pbmksIHdoaWNoIGJ1aWxkIHVwb24gdGhlIG8xIG1vZGVscyBsYXVuY2hlZCBlYXJsaWVyIHRoaXMgeWVhci4gVGhlIGNvbXBhbnkgaXMgbm90IHJlbGVhc2luZyB0aGVtIHlldCBidXQgd2lsbCBtYWtlIHRoZXNlIG1vZGVscyBhdmFpbGFibGUgZm9yIHB1YmxpYyBzYWZldHkgdGVzdGluZyBhbmQgcmVzZWFyY2ggYWNjZXNzIHRvZGF5LiIiCgpodHRwczovL2Fyc3RlY2huaWNhLmNvbS9pbmZvcm1hdGlvbi10ZWNobm9sb2d5LzIwMjQvMTIvb3BlbmFpLWFubm91bmNlcy1vMy1hbmQtbzMtbWluaS1pdHMtbmV4dC1zaW11bGF0ZWQtcmVhc29uaW5nLW1vZGVscy8KCm1vZGVsIHdhcyByZWxlYXNlZCAyMDI1LzA0LzE2IiwsLEFQSSBhY2Nlc3MsVW5pdGVkIFN0YXRlcyBvZiBBbWVyaWNhLCwsLCwsMjAyNi0wMi0xMCAxOTo1ODo1NyswMDowMCwsLCwsLEluZHVzdHJ5LCwsLCxVbnJlbGVhc2VkLCIiIkJvdGggbzMgYW5kIG80LW1pbmkgYXJlIGFsc28gYXZhaWxhYmxlIHRvIGRldmVsb3BlcnMgdG9kYXkgdmlhIHRoZSBDaGF0IENvbXBsZXRpb25zIEFQSSBhbmQgUmVzcG9uc2VzIEFQSSAoc29tZSBkZXZlbG9wZXJzIHdpbGwgbmVlZCB0byB2ZXJpZnkgdGhlaXIgb3JnYW5pemF0aW9uc+KBoChvcGVucyBpbiBhIG5ldyB3aW5kb3cpIHRvIGFjY2VzcyB0aGVzZSBtb2RlbHMpIiIiLFRydWUsLCwsLCwsLCwsLE5vCkdlbWluaSAyLjAgRmxhc2ggVGhpbmtpbmcsIkxhbmd1YWdlLFZpc2lvbixNdWx0aW1vZGFsIiwiTGFuZ3VhZ2UgbW9kZWxpbmcvZ2VuZXJhdGlvbixRdWFudGl0YXRpdmUgcmVhc29uaW5nLFF1ZXN0aW9uIGFuc3dlcmluZyxWaXN1YWwgcXVlc3Rpb24gYW5zd2VyaW5nLENvZGUgZ2VuZXJhdGlvbiIsIkdvb2dsZSBEZWVwTWluZCxHb29nbGUiLEdlbWluaSBUZWFtLDIwMjQtMTItMTksIk91ciBlbmhhbmNlZCByZWFzb25pbmcgbW9kZWwsIGNhcGFibGUgb2Ygc2hvd2luZyBpdHMgdGhvdWdodHMgdG8gaW1wcm92ZSBwZXJmb3JtYW5jZSBhbmQgZXhwbGFpbmFiaWxpdHkiLGh0dHBzOi8vZGVlcG1pbmQuZ29vZ2xlL3RlY2hub2xvZ2llcy9nZW1pbmkvZmxhc2gtdGhpbmtpbmcvLCwsLCwsLCwsLCwsLCxVbmtub3duLCJDb21iaW5pbmcgc3BlZWQgYW5kIHBlcmZvcm1hbmNlLCAyLjAgRmxhc2ggVGhpbmtpbmcgRXhwZXJpbWVudGFsIGFsc28gZXhjZWxzIGluIHNjaWVuY2UgYW5kIG1hdGgsIHNob3dpbmcgaXRzIHRoaW5raW5nIHRvIHNvbHZlIGNvbXBsZXggcHJvYmxlbXMuCgpFbmhhbmNlZCBwZXJmb3JtYW5jZQpJbXByb3ZlbWVudHMgb24gbWF0aCBhbmQgc2NpZW5jZSBiZW5jaG1hcmtzLgoKTG9uZyBjb250ZXh0CkEgb25lLW1pbGxpb24gdG9rZW4gY29udGV4dCB3aW5kb3cgZW5hYmxlcyBkZWVwZXIgYW5hbHlzaXMgb2YgbG9uZy1mb3JtIHRleHQuCgpJbXByb3ZlZCB0aGlua2luZwpNb3JlIGNvbnNpc3RlbmN5IGJldHdlZW4gdGhvdWdodHMgYW5kIGFuc3dlcnMuCgpUb29sIHVzZQpUdXJuIG9uIGNvZGUgZXhlY3V0aW9uIHRvIHJ1biBhbmQgZXZhbHVhdGUgY29kZS4KCkJlc3QgZm9yCUNvbXBsZXggdGFza3Mgd2l0aG91dCB0aGUgbmVlZCBmb3IgbG93IGxhdGVuY3kiLCwsQVBJIGFjY2VzcywiVW5pdGVkIFN0YXRlcyBvZiBBbWVyaWNhLFVuaXRlZCBTdGF0ZXMgb2YgQW1lcmljYSIsLCwsLCwyMDI2LTAyLTExIDE5OjUyOjA4KzAwOjAwLCwsLCwsIkluZHVzdHJ5LEluZHVzdHJ5IiwsLCwsVW5yZWxlYXNlZCwiQXZhaWxhYmlsaXR5CQpHb29nbGUgQUkgU3R1ZGlvCkdlbWluaSBBUEkKVmVydGV4IEFJCkdlbWluaSBBcHAiLCwsLCwsLCwsLCwsTm8KU0VBLUxJT04gVjMgR2VtbWEyIDlCLExhbmd1YWdlLCJRdWVzdGlvbiBhbnN3ZXJpbmcsQ2hhdCxMYW5ndWFnZSBtb2RlbGluZy9nZW5lcmF0aW9uIixBSSBTaW5nYXBvcmUsQUkgU2luZ2Fwb3JlLDIwMjQtMTItMTksU0VBLUxJT04gVjMsaHR0cHM6Ly9odWdnaW5nZmFjZS5jby9haXNpbmdhcG9yZS9nZW1tYTItOWItY3B0LXNlYS1saW9udjMtYmFzZSwsLCw5MDAwMDAwMDAwLjAsLDQuNDg0MTQ2ZSsyMywiR2VtbWEgMiA5QiBiYXNlIG1vZGVsOiA0LjMyZSsyMwpBZGRpdGlvbmFsIHByZXRyYWluaW5nIGNvbXB1dGU6IAoxMCoyNCo2MCo2MCo5ODk1MDAwMDAwMDAwMDAqNjQqMC4zPTEuNjQxNDZlKzIyClRvdGFsOiAxLjY0MTQ2w5cxMF4yMiArIDQuMzLDlzEwXjIzID0gNC40ODQxNDbDlzEwXjIzIiwyMDAwMDAwMDAwMDAsIiIicHJlLXRyYWluZWQgb24gMjAwQiB0b2tlbnMiIiIsMjQwLjAsMTAgZGF5cyA9IDI0MCBob3VycyxOVklESUEgSDEwMCBTWE01IDgwR0IsU2VsZi1zdXBlcnZpc2VkIGxlYXJuaW5nLENvbmZpZGVudCwiT3VyIFNFQS1MSU9OdjMgR2VtbWEyLTlCIGJhc2UgbW9kZWwgaGFzIGJlZW4gY29udGludWVkIHByZS10cmFpbmVkIG9uIHRvcCBvZiB0aGUgR2VtbWEyIGJhc2UgbW9kZWwgdGhhdCBpcyA5IGJpbGxpb24gcGFyYW1ldGVycyBpbiBzaXplLCBhbmQgaGFzIGEgY29udGV4dCBsZW5ndGggb2YgODE5Mi4iLCwsT3BlbiB3ZWlnaHRzIChyZXN0cmljdGVkIHVzZSksU2luZ2Fwb3JlLEdlbW1hIDIgOUIsMS4zMzE0NTY2ZSsyMiwiQWRkaXRpb25hbCBwcmV0cmFpbmluZyBjb21wdXRlOiAKMTAgZGF5cyAqIDI0IGhvdXJzIHBlciBkYXkgKiAzNjAwIHNlYyAvIGhvdXIgKiA5ODk1MDAwMDAwMDAwMDAgRkxPUCAvIEdQVSAvIHNlYyAqIDY0IEdQVXMgICogMC4zIFthc3N1bWVkIHV0aWxpemF0aW9uXSA9MS42NDE0NmUrMjIgRkxPUAoKNiBGTE9QIC8gcGFyYW1ldGVyIC8gdG9rZW4gKiA5KjEwXjkgcGFyYW1ldGVycyAqIDIwMCoxMF45IHRva2VucyA9IDEuMDhlKzIyIEZMT1AKCnNxcnQoMS42NDE0NmUrMjIqMS4wOGUrMjIpID0gMS4zMzE0NTY2ZSsyMiBGTE9QIiw2NC4wLCwyMDI1LTExLTI4IDExOjUzOjQ0KzAwOjAwLCwsLCwsR292ZXJubWVudCwsLCwsT3BlbiBzb3VyY2UsIkdlbW1hIGxpY2Vuc2UgKHByb2hpYml0ZWQgdXNlLCByZW1vdGUgZGlzYWJsaW5nIHJpZ2h0cykKaHR0cHM6Ly9odWdnaW5nZmFjZS5jby9haXNpbmdhcG9yZS9HZW1tYS1TRUEtTElPTi12My05QgoKaHR0cHM6Ly9naXRodWIuY29tL2Fpc2luZ2Fwb3JlL3NlYWxpb24iLFRydWUsLCxCRjE2LCw4ODA3Ni41MzA5MTE4MTI0MywiSGFyZHdhcmUsT3BlcmF0aW9uIGNvdW50aW5nIixhaXNpbmdhcG9yZSwsLCxZZXMKU0VBLUxJT04gVjMgTGxhbWEzLjEgOEIsTGFuZ3VhZ2UsIlF1ZXN0aW9uIGFuc3dlcmluZyxDaGF0LExhbmd1YWdlIG1vZGVsaW5nL2dlbmVyYXRpb24iLEFJIFNpbmdhcG9yZSxBSSBTaW5nYXBvcmUsMjAyNC0xMi0xOSxTRUEtTElPTiBWMyxodHRwczovL2h1Z2dpbmdmYWNlLmNvL2Fpc2luZ2Fwb3JlL2xsYW1hMy4xLThiLWNwdC1zZWEtbGlvbnYzLWJhc2UsLCwsODAwMDAwMDAwMC4wLCwxLjIzMzMwMTYyZSsyNCwiTGxhbWEzLjEgOEIgYmFzZSBtb2RlbDogMS4yMjRlKzI0CkFkZGl0aW9uYWwgcHJldHJhaW5pbmcgY29tcHV0ZTogCjEzNio2MCo2MCo5ODk1MDAwMDAwMDAwMDAqNjQqMC4zPTkuMzAxNjLDlzEwXjIxClRvdGFsOiA5LjMwMTYyIDEwXjIxICsgMS4yMjQqXjI0ID0xLjIzMzMwMTYyIMOXIDEwXjI0IiwyMDAwMDAwMDAwMDAsIiIicHJlLXRyYWluZWQgb24gMjAwQiB0b2tlbnMiIiIsMTM2LjAsLE5WSURJQSBIMjAwIFNYTSxTZWxmLXN1cGVydmlzZWQgbGVhcm5pbmcsQ29uZmlkZW50LCJPdXIgU0VBLUxJT04gdjMgTGxhbWEzLjEgOEIgYW5kIDcwQiBiYXNlIG1vZGVscyBoYXZlIGJlZW4gY29udGludWVkIHByZS10cmFpbmVkIG9uIHRvcCBvZiB0aGUgTGxhbWEzLjEgOEIgYW5kIDcwQiBtb2RlbHMgcmVzcGVjdGl2ZWx5LiBCb3RoIGhhdmUgYSBjb250ZXh0IGxlbmd0aCBvZiAxMjhLLCBtYWtpbmcgdGhlbSB0aGUgU0VBLUxJT04gbW9kZWxzIHdpdGggdGhlIGxvbmdlc3QgY29udGV4dCBsZW5ndGggdG8gZGF0ZS4iLCwsT3BlbiB3ZWlnaHRzIChyZXN0cmljdGVkIHVzZSksU2luZ2Fwb3JlLExsYW1hIDMuMS04Qiw5LjQ0OTYzMjRlKzIxLCJBZGRpdGlvbmFsIHByZXRyYWluaW5nIGNvbXB1dGU6IAoxMzYgaG91cnMgKiAzNjAwIHNlYyAvIGhvdXIgKiA5ODk1MDAwMDAwMDAwMDAgRkxPUCAvIEdQVSAvIHNlYyAqIDY0IEdQVXMgKiAwLjMgW2Fzc3VtZWQgdXRpbGl6YXRpb25dID0gOS4zMDE2MsOXMTBeMjEgRkxPUAoKNiBGTE9QIC8gcGFyYW1ldGVyIC8gdG9rZW4gKiA4KjEwXjkgcGFyYW1ldGVycyAqIDIwMCoxMF45IHRva2VucyA9IDkuNmUrMjEgRkxPUAoKc3FydCg5LjMwMTYyw5cxMF4yMSogOS42ZSsyMSkgPSA5LjQ0OTYzMjRlKzIxIEZMT1AiLDY0LjAsLDIwMjUtMTEtMjggMTE6NTM6NDQrMDA6MDAsLCwsLCxHb3Zlcm5tZW50LCwsLCxPcGVuIHNvdXJjZSwiTGxhbWEgMy4xIGxpY2Vuc2UgKGJyYW5kaW5nIHJlcXVpcmVtZW50cywgc2l6ZSBjYXAgNzAwTSBNQVUpCmh0dHBzOi8vaHVnZ2luZ2ZhY2UuY28vYWlzaW5nYXBvcmUvTGxhbWEtU0VBLUxJT04tdjMtOEIKCmh0dHBzOi8vZ2l0aHViLmNvbS9haXNpbmdhcG9yZS9zZWFsaW9uIixUcnVlLCwsQkYxNiwsODgwNzYuNTMwOTExODEyNDMsIkhhcmR3YXJlLE9wZXJhdGlvbiBjb3VudGluZyIsYWlzaW5nYXBvcmUsLCwsWWVzClNFQS1MSU9OIFYzIExsYW1hMy4xIDcwQixMYW5ndWFnZSwiUXVlc3Rpb24gYW5zd2VyaW5nLENoYXQsTGFuZ3VhZ2UgbW9kZWxpbmcvZ2VuZXJhdGlvbiIsQUkgU2luZ2Fwb3JlLEFJIFNpbmdhcG9yZSwyMDI0LTEyLTE5LFNFQS1MSU9OIFYzLGh0dHBzOi8vaHVnZ2luZ2ZhY2UuY28vYWlzaW5nYXBvcmUvTGxhbWEtU0VBLUxJT04tdjMtNzBCLCwsLDcwMDAwMDAwMDAwLjAsLDguMDEwMzg5MWUrMjQsIkxsYW1hMy4xIDcwQiBiYXNlIG1vZGVsOiA3LjkyOWUrMjQKQWRkaXRpb25hbCBwcmV0cmFpbmluZyBjb21wdXRlOiAKU3RhZ2UgMToKMjAwKjYwKjYwKjk4OTUwMDAwMDAwMDAwMCo2NCowLjM9MS4zNjc4OMOXMTBeMjIKU3RhZ2UgMjogCjQ5NSo2MCo2MCo5ODk1MDAwMDAwMDAwMDAqMTI4KjAuMz02Ljc3MTAzw5cxMF4yMgpUb3RhbDogNy45MjnDlzEwXjI0ICsgMS4zNjc4OMOXMTBeMjIgKyA2Ljc3MTAzw5cxMF4yMiA9IDguMDEwMzg5MSDDlyAxMF4yNCIsMjAwMDAwMDAwMDAwLCIiInByZS10cmFpbmVkIG9uIDIwMEIgdG9rZW5zIiIiLDEzNi4wLCwiTlZJRElBIEgyMDAgU1hNLE5WSURJQSBIMTAwIFNYTTUgODBHQiIsU2VsZi1zdXBlcnZpc2VkIGxlYXJuaW5nLENvbmZpZGVudCwiT3VyIFNFQS1MSU9OIHYzIExsYW1hMy4xIDhCIGFuZCA3MEIgYmFzZSBtb2RlbHMgaGF2ZSBiZWVuIGNvbnRpbnVlZCBwcmUtdHJhaW5lZCBvbiB0b3Agb2YgdGhlIExsYW1hMy4xIDhCIGFuZCA3MEIgbW9kZWxzIHJlc3BlY3RpdmVseS4gQm90aCBoYXZlIGEgY29udGV4dCBsZW5ndGggb2YgMTI4SywgbWFraW5nIHRoZW0gdGhlIFNFQS1MSU9OIG1vZGVscyB3aXRoIHRoZSBsb25nZXN0IGNvbnRleHQgbGVuZ3RoIHRvIGRhdGUuIiwsLE9wZW4gd2VpZ2h0cyAocmVzdHJpY3RlZCB1c2UpLFNpbmdhcG9yZSxMbGFtYSAzLjEtNzBCLDguMjY4NDI0NWUrMjIsIkFkZGl0aW9uYWwgcHJldHJhaW5pbmcgY29tcHV0ZTogClN0YWdlIDE6CjIwMCBob3VyICogMzYwMCBzZWMgLyBob3VyICogOTg5NTAwMDAwMDAwMDAwIEZMT1AgLyBHUFUgLyBzZWMgKiA2NCBHUFVzICogMC4zIFthc3N1bWVkIHV0aWxpemF0aW9uXSA9IDEuMzY3ODjDlzEwXjIyIEZMT1AKU3RhZ2UgMjogCjQ5NSBob3VycyAqIDM2MDAgc2VjIC8gaG91ciAqIDk4OTUwMDAwMDAwMDAwMCBGTE9QIC8gR1BVIC9zZWMgKiAxMjggR1BVcyAqIDAuMyBbYXNzdW1lZCB1dGlsaXphdGlvbl0gPSA2Ljc3MTAzw5cxMF4yMiBGTE9QCgoxLjM2Nzg4w5cxMF4yMiBGTE9QICsgNi43NzEwM8OXMTBeMjIgRkxPUCA9IDguMTM4OTFlKzIyIEZMT1AKCjYgRkxPUCAvIHBhcmFtZXRlciAvIHRva2VuICogNzAqMTBeOSBwYXJhbWV0ZXJzICogMjAwKjEwXjkgdG9rZW5zID0gOC40ZSsyMiBGTE9QCgpzcXJ0KDguMTM4OTFlKzIyKjguNGUrMjIpID0gOC4yNjg0MjQ1ZSsyMiBGTE9QIiwxOTIuMCwsMjAyNS0xMS0yOCAxMTo1Mzo0NCswMDowMCwsLCwsLEdvdmVybm1lbnQsLCwsLE9wZW4gc291cmNlLCJMbGFtYSAzLjEgbGljZW5zZSAoYnJhbmRpbmcgcmVxdWlyZW1lbnRzLCBzaXplIGNhcCA3MDBNIE1BVSkKaHR0cHM6Ly9odWdnaW5nZmFjZS5jby9haXNpbmdhcG9yZS9MbGFtYS1TRUEtTElPTi12My03MEIKCmh0dHBzOi8vZ2l0aHViLmNvbS9haXNpbmdhcG9yZS9zZWFsaW9uIixUcnVlLCwsQkYxNiwsLCJIYXJkd2FyZSxPcGVyYXRpb24gY291bnRpbmciLGFpc2luZ2Fwb3JlLCwsLFllcwpMbGFtYSAzLjEgVHlwaG9vbiAyIDcwQixMYW5ndWFnZSwiTGFuZ3VhZ2UgbW9kZWxpbmcvZ2VuZXJhdGlvbixRdWVzdGlvbiBhbnN3ZXJpbmcsUXVhbnRpdGF0aXZlIHJlYXNvb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NzAwMDAwMDAwMDAuMCw3MEIsLCwsLCwsTlZJRElBIEgxMDAgU1hNNSA4MEdCLCxTcGVjdWxhdGl2Z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cmVzdHJpY3RlZCB1c2UpLFRoYWlsYW5kLExsYW1hIDMuMS03MEIsNC4yZSsyMSwiNiBGTE9QIC8gcGFyYW1ldGVyIC8gdG9rZW4gKiAxMCAqMTBeOSB0b2tlbnMgW3NlZSBkYXRhc2V0IHNpemVdICogNzAgKiAxMF45IHBhcmFtZXRlcnMgPSA0LjJlKzIxIEZMT1AKCiIiU3BlY3VsYXRpdmUiIiBjb25maWRlbmNlIHNpbmNlIExvUkEgbWlnaHQgZGVjcmVhc2UgY29tcHV0ZSIsOC4wLCwyMDI1LTExLTI4IDExOjUzOjQ0KzAwOjAwLCwsLCwsSW5kdXN0cnksLCwsLFVucmVsZWFzZWQsImxsYW1hIDMuMSBsaWNlbnNlCmh0dHBzOi8vaHVnZ2luZ2ZhY2UuY28vc2NiMTB4L2xsYW1hMy4xLXR5cGhvb24yLTcwYiIsLCwsLCwxMTAwOS41NjYzNjM5NzY1NTMsT3BlcmF0aW9uIGNvdW50aW5nLHNjYjEweCwsLCxZZXMKTGxhbWEgMy4xIFR5cGhvb24gMiA4QixMYW5ndWFnZSwiTGFuZ3VhZ2UgbW9kZWxpbmcvZ2VuZXJhdGlvbixRdWVzdGlvbiBhbnN3ZXJpbmcsUXVhbnRpdGF0aXZlIHJlYXNvb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ODAwMDAwMDAwMC4wLDhCLCwsLCwsLE5WSURJQSBIMTAwIFNYTTUgODBHQiwsTGlrZWx5LCJUaGlzIHBhcGVyIGludHJvZHVjZXMgVHlwaG9vbiAyLCBhIHNlcmllcyBvZiB0ZXh0IGFuZCBtdWx0aW1vZGFsIGxhcmdlIGxhbmd1YWdlIG1vZGVscyBvcHRpbWl6ZWQgZm9yIHRoZSBUaGFpIGxhbmd1YWdlLiBUaGUgc2VyaWVzIGluY2x1ZGVzIG1vZGVscyBmb3IgdGV4dCwgdmlzaW9uLCBhbmQgYXVkaW8uIFR5cGhvb24yLVRleHQgYnVpbGRzIG9uIHN0YXRlLW9mLXRoZS1hcnQgb3BlbiBtb2RlbHMsIHN1Y2ggYXMgTGxhbWEgMyBhbmQgUXdlbjIsIGFuZCB3ZSBwZXJmb3JtIGNvbnRpbnVhbCBwcmUtdHJhaW5pbmcgb24gYSBtaXh0dXJlIG9mIEVuZ2xpc2ggYW5kIFRoYWkgZGF0YS4gV2UgZW1wbG95IHBvc3QtdHJhaW5pbmcgdGVjaG5pcXVlcyB0byBlbmhhbmNlIFRoYWkgbGFuZ3VhZ2UgcGVyZm9ybWFuY2Ugd2hpbGUgcHJlc2VydmluZyB0aGUgYmFzZSBtb2RlbHMnIG9yaWdpbmFsIGNhcGFiaWxpdGllcy4gV2UgcmVsZWFzZSB0ZXh0IG1vZGVscyBhY3Jvc3MgYSByYW5nZSBvZiBzaXplcywgZnJvbSAxIHRvIDcwIGJpbGxpb24gcGFyYW1ldGVycywgYXZhaWxhYmxlIGluIGJvdGggYmFzZSBhbmQgaW5zdHJ1Y3Rpb24tdHVuZWQgdmFyaWFudHMuIFRvIGd1YXJkcmFpbCB0ZXh0IGdlbmVyYXRpb24sIHdlIHJlbGVhc2UgVHlwaG9vbjItU2FmZXR5LCBhIGNsYXNzaWZpZXIgZW5oYW5jZWQgZm9yIFRoYWkgY3VsdHVyZXMgYW5kIGxhbmd1YWdlLiBUeXBob29uMi1WaXNpb24gaW1wcm92ZXMgVGhhaSBkb2N1bWVudCB1bmRlcnN0YW5kaW5nIHdoaWxlIHJldGFpbmluZyBnZW5lcmFsIHZpc3VhbCBjYXBhYmlsaXRpZXMsIHN1Y2ggYXMgaW1hZ2UgY2FwdGlvbmluZy4gVHlwaG9vbjItQXVkaW8gaW50cm9kdWNlcyBhbiBlbmQtdG8tZW5kIHNwZWVjaC10by1zcGVlY2ggbW9kZWwgYXJjaGl0ZWN0dXJlIGNhcGFibGUgb2YgcHJvY2Vzc2luZyBhdWRpbywgc3BlZWNoLCBhbmQgdGV4dCBpbnB1dHMgYW5kIGdlbmVyYXRpbmcgYm90aCB0ZXh0IGFuZCBzcGVlY2ggb3V0cHV0cy4iLCwsT3BlbiB3ZWlnaHRzIChyZXN0cmljdGVkIHVzZSksVGhhaWxhbmQsTGxhbWEgMy4xLThCLDEuMmUrMjEsNiBGTE9QIC8gcGFyYW1ldGVyIC8gdG9rZW4gKiAyNSoxMF45IHRva2VucyBbc2VlIGRhdGFzZXQgc2l6ZV0gKiA4ICogMTBeOSBwYXJhbWV0ZXJzID0gMS4yZSsyMSBGTE9QLDguMCwsMjAyNS0xMS0yOCAxMTo1Mzo0NCswMDowMCwsLCwsLEluZHVzdHJ5LCwsLCxVbnJlbGVhc2VkLCJsbGFtYSAzLjEgbGljZW5zZQpodHRwczovL2h1Z2dpbmdmYWNlLmNvL3NjYjEweC9sbGFtYTMuMS10eXBob29uMi04YiIsLCwsLCwxMTAwOS41NjYzNjM5NzY1NTMsT3BlcmF0aW9uIGNvdW50aW5nLHNjYjEweCwsLCxZZXMKVHlwaG9vbiAyIDdCLExhbmd1YWdlLCJMYW5ndWFnZSBtb2RlbGluZy9nZW5lcmF0aW9uLFF1ZXN0aW9uIGFuc3dlcmluZyxRdWFudGl0YXRpdmUgcmVhc29uaW5nIi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SxUeXBob29uIDI6IEEgRmFtaWx5IG9mIE9wZW4gVGV4dCBhbmQgTXVsdGltb2RhbCBUaGFpIExhcmdlIExhbmd1YWdlIE1vZGVscyxodHRwczovL2FyeGl2Lm9yZy9hYnMvMjQxMi4xMzcwMiwsLCw3MDAwMDAwMDAwLjAsN0IsLCwsLCwsTlZJRElBIEgxMDAgU1hNNSA4MEdCLCxMaWtlbHksIlRoaXMgcGFwZXIgaW50cm9kdWNlcyBUeXBob29uIDIsIGEgc2VyaWVzIG9mIHRleHQgYW5kIG11bHRpbW9kYWwgbGFyZ2UgbGFuZ3VhZ2UgbW9kZWxzIG9wdGltaXplZCBmb3IgdGhlIFRoYWkgbGFuZ3VhZ2UuIFRoZSBzZXJpZXMgaW5jbHVkZXMgbW9kZWxzIGZvciB0ZXh0LCB2aXNpb24sIGFuZCBhdWRpby4gVHlwaG9vbjItVGV4dCBidWlsZHMgb24gc3RhdGUtb2YtdGhlLWFydCBvcGVuIG1vZGVscywgc3VjaCBhcyBMbGFtYSAzIGFuZCBRd2VuMiwgYW5kIHdlIHBlcmZvcm0gY29udGludWFsIHByZS10cmFpbmluZyBvbiBhIG1peHR1cmUgb2YgRW5nbGlzaCBhbmQgVGhhaSBkYXRhLiBXZSBlbXBsb3kgcG9zdC10cmFpbmluZyB0ZWNobmlxdWVzIHRvIGVuaGFuY2UgVGhhaSBsYW5ndWFnZSBwZXJmb3JtYW5jZSB3aGlsZSBwcmVzZXJ2aW5nIHRoZSBiYXNlIG1vZGVscycgb3JpZ2luYWwgY2FwYWJpbGl0aWVzLiBXZSByZWxlYXNlIHRleHQgbW9kZWxzIGFjcm9zcyBhIHJhbmdlIG9mIHNpemVzLCBmcm9tIDEgdG8gNzAgYmlsbGlvbiBwYXJhbWV0ZXJzLCBhdmFpbGFibGUgaW4gYm90aCBiYXNlIGFuZCBpbnN0cnVjdGlvbi10dW5lZCB2YXJpYW50cy4gVG8gZ3VhcmRyYWlsIHRleHQgZ2VuZXJhdGlvbiwgd2UgcmVsZWFzZSBUeXBob29uMi1TYWZldHksIGEgY2xhc3NpZmllciBlbmhhbmNlZCBmb3IgVGhhaSBjdWx0dXJlcyBhbmQgbGFuZ3VhZ2UuIFR5cGhvb24yLVZpc2lvbiBpbXByb3ZlcyBUaGFpIGRvY3VtZW50IHVuZGVyc3RhbmRpbmcgd2hpbGUgcmV0YWluaW5nIGdlbmVyYWwgdmlzdWFsIGNhcGFiaWxpdGllcywgc3VjaCBhcyBpbWFnZSBjYXB0aW9uaW5nLiBUeXBob29uMi1BdWRpbyBpbnRyb2R1Y2VzIGFuIGVuZC10by1lbmQgc3BlZWNoLXRvLXNwZWVjaCBtb2RlbCBhcmNoaXRlY3R1cmUgY2FwYWJsZSBvZiBwcm9jZXNzaW5nIGF1ZGlvLCBzcGVlY2gsIGFuZCB0ZXh0IGlucHV0cyBhbmQgZ2VuZXJhdGluZyBib3RoIHRleHQgYW5kIHNwZWVjaCBvdXRwdXRzLiIsLCxPcGVuIHdlaWdodHMgKHVucmVzdHJpY3RlZCksVGhhaWxhbmQsUXdlbjIuNS03QiwxLjA1ZSsyMSw2IEZMT1AgLyBwYXJhbWV0ZXIgLyB0b2tlbiAqIDI1KjEwXjkgdG9rZW5zIFtzZWUgZGF0YXNldCBzaXplXSAqIDcgKiAxMF45IHBhcmFtZXRlcnMgPSAxLjA1ZSsyMSBGTE9QLDguMCwsMjAyNS0xMS0yOCAxMTo1Mzo0NCswMDowMCwsLCwsLEluZHVzdHJ5LCwsLCxVbnJlbGVhc2VkLCJBcGFjaGUgMi4wCmh0dHBzOi8vaHVnZ2luZ2ZhY2UuY28vc2NiMTB4L3R5cGhvb24yLXF3ZW4yLjUtN2IiLCwsLCwsMTEwMDkuNTY2MzYzOTc2NTUzLE9wZXJhdGlvbiBjb3VudGluZyxzY2IxMHgsLCwsWWVzCkxMYW1hIDMuMiBUeXBob29uIDIgM0IsTGFuZ3VhZ2UsIkxhbmd1YWdlIG1vZGVsaW5nL2dlbmVyYXRpb24sUXVlc3Rpb24gYW5zd2VyaW5nLFF1YW50aXRhdGl2ZSByZWFzb25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MwMDAwMDAwMDAuMCwzQiwsLCwsLCxOVklESUEgSDEwMCBTWE01IDgwR0IsLExpa2Vse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cmVzdHJpY3RlZCB1c2UpLFRoYWlsYW5kLExsYW1hIDMuMiAzQiwxLjI2ZSsxOSw2IEZMT1AgLyBwYXJhbWV0ZXIgLyB0b2tlbiAqIDcwMDAwMDAwMCB0b2tlbnMgW3NlZSBkYXRhc2V0IHNpemVdICogMyoxMF45IHBhcmFtZXRlcnMgPSAxLjI2ZSsxOSBGTE9QLDguMCwsMjAyNS0xMS0yOCAxMTo1Mzo0NCswMDowMCwsLCwsLEluZHVzdHJ5LCwsLCxVbnJlbGVhc2VkLCJsbGFtYSAzLjIgbGljZW5zZQpodHRwczovL2h1Z2dpbmdmYWNlLmNvL3NjYjEweC9sbGFtYTMuMi10eXBob29uMi0zYiIsLCwsLCwxMTAwOS41NjYzNjM5NzY1NTMsT3BlcmF0aW9uIGNvdW50aW5nLHNjYjEweCwsLCxZZXMKTExhbWEgMy4uMiBUeXBob29uIDIgMUIsTGFuZ3VhZ2UsIkxhbmd1YWdlIG1vZGVsaW5nL2dlbmVyYXRpb24sUXVlc3Rpb24gYW5zd2VyaW5nLFF1YW50aXRhdGl2ZSByZWFzb25pbmc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EwMDAwMDAwMDAuMCwxQiwsLCwsLCxOVklESUEgSDEwMCBTWE01IDgwR0IsLExpa2VseS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x:v>
      </x:c>
    </x:row>
    <x:row r="63" ht="18" customHeight="1">
      <x:c r="A63" s="17" t="n">
        <x:v>58</x:v>
      </x:c>
      <x:c r="B63" s="17" t="n">
        <x:v>309</x:v>
      </x:c>
      <x:c r="C63" s="94" t="str">
        <x:v>Z2h0cyAocmVzdHJpY3RlZCB1c2UpLFRoYWlsYW5kLExsYW1hIDMuMiAxQiw0LjJlKzE4LDYgRkxPUCAvIHBhcmFtZXRlciAvIHRva2VuICogNzAwMDAwMDAwIHRva2VucyBbc2VlIGRhdGFzZXQgc2l6ZV0gKiAxMF45IHBhcmFtZXRlcnMgPSA0LjJlKzE4IEZMT1AsOC4wLCwyMDI1LTExLTI4IDExOjUzOjQ0KzAwOjAwLCwsLCwsSW5kdXN0cnksLCwsLFVucmVsZWFzZWQsImxsYW1hIDMuMiBsaWNlbnNlCmh0dHBzOi8vaHVnZ2luZ2ZhY2UuY28vc2NiMTB4L2xsYW1hMy4yLXR5cGhvb24yLTFiIiwsLCwsLDExMDA5LjU2NjM2Mzk3NjU1MyxPcGVyYXRpb24gY291bnRpbmcsc2NiMTB4LCwsLFllcwpUeXBob29uMi1WaXNpb24gLCJWaXNpb24sTGFuZ3VhZ2UsTXVsdGltb2RhbCIsIkxhbmd1YWdlIG1vZGVsaW5nL2dlbmVyYXRpb24sVmlzdWFsIHF1ZXN0aW9uIGFuc3dlcmluZyIsVHlwaG9vbiAvIFNDQiAxMFgsIkt1bmF0IFBpcGF0YW5ha3VsLCBQb3RzYXdlZSBNYW5ha3VsLCBOYXRhcG9uZyBOaXRhcmFjaCwgV2FyaXQgU2lyaWNob3RlZHVtcm9uZywgU3VyYXBvbiBOb25lc3VuZywgVGVldG91Y2ggSmFrbmFtb24sIFBhcmludGhhcGF0IFBlbmdwdW4sIFBpdHRhd2F0IFRhdmVla2l0d29yYWNoYWksIEFkaXNhaSBOYS1UaGFsYW5nLCBTaXR0aXBvbmcgU3JpcGFpc2Fybm1vbmdrb2wsIEtyaXNhbmFwb25nIEppcmF5b290LCBLYXNpbWEgVGhhcm5waXBpdGNoYWkiLDIwMjQtMTItMTksVHlwaG9vbiAyOiBBIEZhbWlseSBvZiBPcGVuIFRleHQgYW5kIE11bHRpbW9kYWwgVGhhaSBMYXJnZSBMYW5ndWFnZSBNb2RlbHMsaHR0cHM6Ly9hcnhpdi5vcmcvYWJzLzI0MTIuMTM3MDIsLCwsNzAwMDAwMDAwMC4wLDdCIChhc3N1bWluZyBzYW1lIGFzIGJhc2UgbW9kZWwpLCwsLCwsLE5WSURJQSBBMTAwIFNYTTQgODAgR0IsLENvbmZpZGVudCwiVGhpcyBwYXBlciBpbnRyb2R1Y2VzIFR5cGhvb24gMiwgYSBzZXJpZXMgb2YgdGV4dCBhbmQgbXVsdGltb2RhbCBsYXJnZSBsYW5ndWFnZSBtb2RlbHMgb3B0aW1pemVkIGZvciB0aGUgVGhhaSBsYW5ndWFnZS4gVGhlIHNlcmllcyBpbmNsdWRlcyBtb2RlbHMgZm9yIHRleHQsIHZpc2lvbiwgYW5kIGF1ZGlvLiBUeXBob29uMi1UZXh0IGJ1aWxkcyBvbiBzdGF0ZS1vZi10aGUtYXJ0IG9wZW4gbW9kZWxzLCBzdWNoIGFzIExsYW1hIDMgYW5kIFF3ZW4yLCBhbmQgd2UgcGVyZm9ybSBjb250aW51YWwgcHJlLXRyYWluaW5nIG9uIGEgbWl4dHVyZSBvZiBFbmdsaXNoIGFuZCBUaGFpIGRhdGEuIFdlIGVtcGxveSBwb3N0LXRyYWluaW5nIHRlY2huaXF1ZXMgdG8gZW5oYW5jZSBUaGFpIGxhbmd1YWdlIHBlcmZvcm1hbmNlIHdoaWxlIHByZXNlcnZpbmcgdGhlIGJhc2UgbW9kZWxzJyBvcmlnaW5hbCBjYXBhYmlsaXRpZXMuIFdlIHJlbGVhc2UgdGV4dCBtb2RlbHMgYWNyb3NzIGEgcmFuZ2Ugb2Ygc2l6ZXMsIGZyb20gMSB0byA3MCBiaWxsaW9uIHBhcmFtZXRlcnMsIGF2YWlsYWJsZSBpbiBib3RoIGJhc2UgYW5kIGluc3RydWN0aW9uLXR1bmVkIHZhcmlhbnRzLiBUbyBndWFyZHJhaWwgdGV4dCBnZW5lcmF0aW9uLCB3ZSByZWxlYXNlIFR5cGhvb24yLVNhZmV0eSwgYSBjbGFzc2lmaWVyIGVuaGFuY2VkIGZvciBUaGFpIGN1bHR1cmVzIGFuZCBsYW5ndWFnZS4gVHlwaG9vbjItVmlzaW9uIGltcHJvdmVzIFRoYWkgZG9jdW1lbnQgdW5kZXJzdGFuZGluZyB3aGlsZSByZXRhaW5pbmcgZ2VuZXJhbCB2aXN1YWwgY2FwYWJpbGl0aWVzLCBzdWNoIGFzIGltYWdlIGNhcHRpb25pbmcuIFR5cGhvb24yLUF1ZGlvIGludHJvZHVjZXMgYW4gZW5kLXRvLWVuZCBzcGVlY2gtdG8tc3BlZWNoIG1vZGVsIGFyY2hpdGVjdHVyZSBjYXBhYmxlIG9mIHByb2Nlc3NpbmcgYXVkaW8sIHNwZWVjaCwgYW5kIHRleHQgaW5wdXRzIGFuZCBnZW5lcmF0aW5nIGJvdGggdGV4dCBhbmQgc3BlZWNoIG91dHB1dHMuIiwsLE9wZW4gd2VpZ2h0cyAodW5yZXN0cmljdGVkKSxUaGFpbGFuZCxRd2VuMi1WTC03QiwsLDQuMCwsMjAyNS0xMS0yOCAxMTo1Mzo0NCswMDowMCwsLCwsLEluZHVzdHJ5LCwsLCxVbnJlbGVhc2VkLCJBcGFjaGUgMi4wCmh0dHBzOi8vaHVnZ2luZ2ZhY2UuY28vc2NiMTB4L3R5cGhvb24yLXF3ZW4ydmwtN2ItdmlzaW9uLWluc3RydWN0IiwsLCwsLDMxNDUuNTkwMzg5NzA3NTg2NCwsc2NiMTB4LCwsLFllcwpUeXBob29uMi1BdWRpbywiQXVkaW8sTGFuZ3VhZ2UsU3BlZWNoLE11bHRpbW9kYWwiLCJMYW5ndWFnZSBtb2RlbGluZy9nZW5lcmF0aW9uLFNwZWVjaCBzeW50aGVzaXMsU3BlZWNoIHJlY29nbml0aW9uIChBU1IpLFRleHQtdG8tc3BlZWNoIChUVFMpLEF1ZGlvIGdlbmVyYXRpb24sQXVkaW8gcXVlc3Rpb24gYW5zd2VyaW5nLFRyYW5zbGF0aW9uLFNwZWVjaC10by1zcGVlY2giLFR5cGhvb24gLyBTQ0IgMTBYLCJLdW5hdCBQaXBhdGFuYWt1bCwgUG90c2F3ZWUgTWFuYWt1bCwgTmF0YXBvbmcgTml0YXJhY2gsIFdhcml0IFNpcmljaG90ZWR1bXJvbmcsIFN1cmFwb24gTm9uZXN1bmcsIFRlZXRvdWNoIEpha25hbW9uLCBQYXJpbnRoYXBhdCBQZW5ncHVuLCBQaXR0YXdhdCBUYXZlZWtpdHdvcmFjaGFpLCBBZGlzYWkgTmEtVGhhbGFuZywgU2l0dGlwb25nIFNyaXBhaXNhcm5tb25na29sLCBLcmlzYW5hcG9uZyBKaXJheW9vdCwgS2FzaW1hIFRoYXJucGlwaXRjaGFpIiwyMDI0LTEyLTE5LFR5cGhvb24gMjogQSBGYW1pbHkgb2YgT3BlbiBUZXh0IGFuZCBNdWx0aW1vZGFsIFRoYWkgTGFyZ2UgTGFuZ3VhZ2UgTW9kZWxzLGh0dHBzOi8vYXJ4aXYub3JnL2Ficy8yNDEyLjEzNzAyLCwsLDk2ODgwMDAwMDAuMCwiVGFibGUgMjY6IAo5LjY4OEIiLCwsLCJQcmUtdHJhaW5pbmcgZGF0YSDigJMgMS44Mk0gZXhhbXBsZXMgaW4gdG90YWwKCiBTRlQgZGF0YSBvZiBUeXBob29uLUF1ZGlvIOKAkyA2NDBLIGV4YW1wbGVzIGluIHRvdGFsIiwsLCwsQ29uZmlkZW50LCJUaGlzIHBhcGVyIGludHJvZHVjZXMgVHlwaG9vbiAyLCBhIHNlcmllcyBvZiB0ZXh0IGFuZCBtdWx0aW1vZGFsIGxhcmdlIGxhbmd1YWdlIG1vZGVscyBvcHRpbWl6ZWQgZm9yIHRoZSBUaGFpIGxhbmd1YWdlLiBUaGUgc2VyaWVzIGluY2x1ZGVzIG1vZGVscyBmb3IgdGV4dCwgdmlzaW9uLCBhbmQgYXVkaW8uIFR5cGhvb24yLVRleHQgYnVpbGRzIG9uIHN0YXRlLW9mLXRoZS1hcnQgb3BlbiBtb2RlbHMsIHN1Y2ggYXMgTGxhbWEgMyBhbmQgUXdlbjIsIGFuZCB3ZSBwZXJmb3JtIGNvbnRpbnVhbCBwcmUtdHJhaW5pbmcgb24gYSBtaXh0dXJlIG9mIEVuZ2xpc2ggYW5kIFRoYWkgZGF0YS4gV2UgZW1wbG95IHBvc3QtdHJhaW5pbmcgdGVjaG5pcXVlcyB0byBlbmhhbmNlIFRoYWkgbGFuZ3VhZ2UgcGVyZm9ybWFuY2Ugd2hpbGUgcHJlc2VydmluZyB0aGUgYmFzZSBtb2RlbHMnIG9yaWdpbmFsIGNhcGFiaWxpdGllcy4gV2UgcmVsZWFzZSB0ZXh0IG1vZGVscyBhY3Jvc3MgYSByYW5nZSBvZiBzaXplcywgZnJvbSAxIHRvIDcwIGJpbGxpb24gcGFyYW1ldGVycywgYXZhaWxhYmxlIGluIGJvdGggYmFzZSBhbmQgaW5zdHJ1Y3Rpb24tdHVuZWQgdmFyaWFudHMuIFRvIGd1YXJkcmFpbCB0ZXh0IGdlbmVyYXRpb24sIHdlIHJlbGVhc2UgVHlwaG9vbjItU2FmZXR5LCBhIGNsYXNzaWZpZXIgZW5oYW5jZWQgZm9yIFRoYWkgY3VsdHVyZXMgYW5kIGxhbmd1YWdlLiBUeXBob29uMi1WaXNpb24gaW1wcm92ZXMgVGhhaSBkb2N1bWVudCB1bmRlcnN0YW5kaW5nIHdoaWxlIHJldGFpbmluZyBnZW5lcmFsIHZpc3VhbCBjYXBhYmlsaXRpZXMsIHN1Y2ggYXMgaW1hZ2UgY2FwdGlvbmluZy4gVHlwaG9vbjItQXVkaW8gaW50cm9kdWNlcyBhbiBlbmQtdG8tZW5kIHNwZWVjaC10by1zcGVlY2ggbW9kZWwgYXJjaGl0ZWN0dXJlIGNhcGFibGUgb2YgcHJvY2Vzc2luZyBhdWRpbywgc3BlZWNoLCBhbmQgdGV4dCBpbnB1dHMgYW5kIGdlbmVyYXRpbmcgYm90aCB0ZXh0IGFuZCBzcGVlY2ggb3V0cHV0cy4iLCwsT3BlbiB3ZWlnaHRzIChyZXN0cmljdGVkIHVzZSksVGhhaWxhbmQsTGxhbWEgMy4xIFR5cGhvb24gMiA4QiwsLCwsMjAyNS0xMS0yOCAxMTo1Mzo0NCswMDowMCwsLCwsLEluZHVzdHJ5LCwsLCxVbnJlbGVhc2VkLCJsbGFtYSAzLjEgbGljZW5zZQoKaHR0cHM6Ly9odWdnaW5nZmFjZS5jby9zY2IxMHgvbGxhbWEzLjEtdHlwaG9vbjItYXVkaW8tOGItaW5zdHJ1Y3QiLCwsLCwsLCxzY2IxMHgsLCwsWWVzCktsaW5nIDEuNiBQcm8sIlZpZGVvLFZpc2lvbiIsIlZpZGVvIGdlbmVyYXRpb24sVGV4dC10by12aWRlbyxJbWFnZS10by12aWRlbyIsS3VhaXNob3UgVGVjaG5vbG9neSwsMjAyNC0xMi0xOSwsaHR0cHM6Ly9pci5rdWFpc2hvdS5jb20vbmV3cy1yZWxlYXNlcy9uZXdzLXJlbGVhc2UtZGV0YWlscy9rdWFpc2hvdS1rbGluZy1haS11bnZlaWxzLW11bHRpLWltYWdlLXJlZmVyZW5jZS1mZWF0dXJlLWZ1cnRoZXIvLCwsLCwsLCJIYXJkIHRvIGJvdW5kIHRoZSB0cmFpbmluZyBjb21wdXRlLiBJdCBwZXJmb3JtcyBzaW1pbGFybHkgdG8gVmVvLTIsIHNvIHBsYXVzaWJseSBoYXMgc2ltaWxhciB0cmFpbmluZyBidWRnZXQuIEt1YWlzaG91LCB0aGUgZGV2ZWxvcGVyLCBzcGVudCAkMS43QiBvbiBSJkQgaW4gMjAyNCwgc28gcGxhdXNpYmx5IGNvdWxkIGhhdmUgYWZmb3JkZWQgdGhlIGNvbXB1dGUgZm9yIGUuZy4gYSAxZTI1IEZMT1AgdHJhaW5pbmcgcnVuIChodHRwczovL2tyLWFzaWEuY29tL2t1YWlzaG91LXR1cm5zLXRvLWFpLWFuZC1rbGluZy10by1zdGF5LXN0aWNreS1pbi1hLWZsYXRsaW5pbmctbWFya2V0KS4iLCwsLCwsLFVua25vd24sIldlJ3JlIGV4Y2l0ZWQgdG8gaW50cm9kdWNlIHRoZSBLTElORyBBSSAxLjYgTW9kZWw6IFdpdGggdGhpcyB1cGRhdGUsIHdlIGhhdmUgc2lnbmlmaWNhbnRseSBpbXByb3ZlZCB0aGUgcmVzcG9uc2UgdG8gcHJvbXB0LCB0aGUgdmlzdWFsIGFlc3RoZXRpY3MsIGFuZCB0aGUgcGh5c2ljYWwgYWN0aW9ucywgaG9waW5nIHRvIGJyaW5nIG1vcmUgY29uc2lzdGVudCBhbmQgdml2aWQgcmVzdWx0cyEKV2hhdCdzIG5ldzoKMS4gTmV3IEtMSU5HIEFJIDEuNiBNb2RlbDoKLUltcHJvdmVkIHByb21wdCBhZGhlcmVuY2UsIG1vcmUgY29uc2lzdGVudCBhbmQgZHluYW1pYyByZXN1bHRzCi1TdXBwb3J0cyBTdGFuZGFyZCAmIFByb2Zlc3Npb25hbCBNb2RlcywgYWNoaWV2aW5nIGEgMTk1JSBvdmVyYWxsIGltcHJvdmVtZW50IGNvbXBhcmVkIHdpdGggS0xJTkcgMS41IE1vZGVsCgpJbiBEZWNlbWJlciAyMDI0LCB0aGUgdmlkZW8gZ2VuZXJhdGlvbiBtb2RlbCBLbGluZyBBSSAxLjYgd2FzIG9mZmljaWFsbHkgbGF1bmNoZWQsIGJ1aWxkaW5nIHVwb24gdGhlIGZvdW5kYXRpb24gbW9kZWwgYW5kIGVsZXZhdGluZyBpdHMgY2FwYWJpbGl0aWVzIHNpZ25pZmljYW50bHkuIEtsaW5nIEFJIDEuNiBpbnRyb2R1Y2VkIG1ham9yIGFkdmFuY2VtZW50cyBpbiB0ZXh0IHJlc3BvbnNpdmVuZXNzLCBpbmNyZWFzaW5nIGl0cyBhYmlsaXR5IHRvIGludGVycHJldCB0ZXh0IGRlc2NyaXB0aW9ucyByZWxhdGVkIHRvIG1vdGlvbiwgdGVtcG9yYWwgYWN0aW9uLCBhbmQgY2FtZXJhIG1vdmVtZW50LiBBZGRpdGlvbmFsbHksIHRoZSB1cGdyYWRlZCBtb2RlbCBlbmhhbmNlZCBtb3Rpb24gcXVhbGl0eSB3aXRoIHNtb290aGVyIG1vdGlvbiBhbmQgbW9yZSBuYXR1cmFsIGV4cHJlc3Npb25zLiBLbGluZyBBSSAxLjYgYWxzbyBkZWxpdmVyZWQgY29tcHJlaGVuc2l2ZSB1cGdyYWRlcyBpbiBjb2xvciBhY2N1cmFjeSwgbGlnaHRpbmcgZHluYW1pY3MsIGFuZCBkZXRhaWxlZCByZW5kZXJpbmcsIHJlc3VsdGluZyBpbiBhIHN0cmlraW5nIGltcHJvdmVtZW50IGluIG92ZXJhbGwgdmlkZW8gcXVhbGl0eS4gIiwsLEFQSSBhY2Nlc3MsQ2hpbmEsLCwsLCwyMDI1LTExLTI4IDExOjUzOjQ0KzAwOjAwLCwsLCwsSW5kdXN0cnksLCwsLFVucmVsZWFzZWQsLFRydWUsLCwsLCwsLCwsLE5vCkdyYW5pdGUgMy4xIDJCLExhbmd1YWdlLCJMYW5ndWFnZSBtb2RlbGluZy9nZW5lcmF0aW9uLFF1ZXN0aW9uIGFuc3dlcmluZyxUcmFuc2xhdGlvbiIsSUJNLCwyMDI0LTEyLTE4LCxodHRwczovL2h1Z2dpbmdmYWNlLmNvL2libS1ncmFuaXRlL2dyYW5pdGUtMy4xLTJiLWJhc2UsLCwsMjUwMDAwMDAwMC4wLCIyLjVCCk1vZGVsIEFyY2hpdGVjdHVyZTogR3Jhbml0ZS0zLjEtMkItQmFzZSBpcyBiYXNlZCBvbiBhIGRlY29kZXItb25seSBkZW5zZSB0cmFuc2Zvcm1lciBhcmNoaXRlY3R1cmUuIENvcmUgY29tcG9uZW50cyBvZiB0aGlzIGFyY2hpdGVjdHVyZSBhcmU6IEdRQSBhbmQgUm9QRSwgTUxQIHdpdGggU3dpR0xVLCBSTVNOb3JtLCBhbmQgc2hhcmVkIGlucHV0L291dHB1dCBlbWJlZGRpbmdzLiIsMS44ZSsyMyw2IEZMT1AgLyB0b2tlbiAvIHBhcmFtZXRlciAqIDIuNSAqIDEwXjkgcGFyYW1ldGVycyAqIDEyKjEwXjEyIHRva2VucyA9IDEuOGUrMjMgRkxPUCwxMjAwMDAwMDAwMDAwMCwxMlQsLCxOVklESUEgSDEwMCBTWE01IDgwR0IsLENvbmZpZGVudCxNb2RlbCBTdW1tYXJ5OiBHcmFuaXRlLTMuMS0yQi1CYXNlIGV4dGVuZHMgdGhlIGNvbnRleHQgbGVuZ3RoIG9mIEdyYW5pdGUtMy4wLTJCLUJhc2UgZnJvbSA0SyB0byAxMjhLIHVzaW5nIGEgcHJvZ3Jlc3NpdmUgdHJhaW5pbmcgc3RyYXRlZ3kgYnkgaW5jcmVhc2luZyB0aGUgc3VwcG9ydGVkIGNvbnRleHQgbGVuZ3RoIGluIGluY3JlbWVudHMgd2hpbGUgYWRqdXN0aW5nIFJvUEUgdGhldGEgdW50aWwgdGhlIG1vZGVsIGhhcyBzdWNjZXNzZnVsbHkgYWRhcHRlZCB0byBkZXNpcmVkIGxlbmd0aCBvZiAxMjhLLiBUaGlzIGxvbmctY29udGV4dCBwcmUtdHJhaW5pbmcgc3RhZ2Ugd2FzIHBlcmZvcm1lZCB1c2luZyBhcHByb3hpbWF0ZWx5IDUwMEIgdG9rZW5zLiwsLE9wZW4gd2VpZ2h0cyAodW5yZXN0cmljdGVkKSxVbml0ZWQgU3RhdGVzIG9mIEFtZXJpY2EsLCwsLCwyMDI1LTExLTI4IDExOjUzOjQ0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mh0dHBzOi8vaHVnZ2luZ2ZhY2UuY28vaWJtLWdyYW5pdGUvZ3Jhbml0ZS0zLjEtMmItYmFzZQpBcGFjaGUgMi4wIixUcnVlLCwsLCwsT3BlcmF0aW9uIGNvdW50aW5nLGlibS1ncmFuaXRlLCwsLFllcwpHcmFuaXRlIDMuMSA4QixMYW5ndWFnZSwiTGFuZ3VhZ2UgbW9kZWxpbmcvZ2VuZXJhdGlvbixRdWVzdGlvbiBhbnN3ZXJpbmcsVHJhbnNsYXRpb24iLElCTSwsMjAyNC0xMi0xOCwsaHR0cHM6Ly9odWdnaW5nZmFjZS5jby9pYm0tZ3Jhbml0ZS9ncmFuaXRlLTMuMS04Yi1iYXNlLCwsLDgxMDAwMDAwMDAuMCwiOC4xQgpNb2RlbCBBcmNoaXRlY3R1cmU6IEdyYW5pdGUtMy4xLThCLUJhc2UgaXMgYmFzZWQgb24gYSBkZWNvZGVyLW9ubHkgZGVuc2UgdHJhbnNmb3JtZXIgYXJjaGl0ZWN0dXJlLiBDb3JlIGNvbXBvbmVudHMgb2YgdGhpcyBhcmNoaXRlY3R1cmUgYXJlOiBHUUEgYW5kIFJvUEUsIE1MUCB3aXRoIFN3aUdMVSwgUk1TTm9ybSwgYW5kIHNoYXJlZCBpbnB1dC9vdXRwdXQgZW1iZWRkaW5ncy4iLDUuODMyZSsyMyw2TkQgPSA2IEZMT1AgLyBwYXJhbWV0ZXIgLyB0b2tlbiAqIDguMSoxMF45IHBhcmFtZXRlcnMgKiAxMioxMF4xMiB0b2tlbnMgPSA1LjgzMmUrMjMgRkxPUCwxMjAwMDAwMDAwMDAwMCwxMlQsLCxOVklESUEgSDEwMCBTWE01IDgwR0IsLENvbmZpZGVudCxNb2RlbCBTdW1tYXJ5OiBHcmFuaXRlLTMuMS04Qi1CYXNlIGV4dGVuZHMgdGhlIGNvbnRleHQgbGVuZ3RoIG9mIEdyYW5pdGUtMy4wLThCLUJhc2UgZnJvbSA0SyB0byAxMjhLIHVzaW5nIGEgcHJvZ3Jlc3NpdmUgdHJhaW5pbmcgc3RyYXRlZ3kgYnkgaW5jcmVhc2luZyB0aGUgc3VwcG9ydGVkIGNvbnRleHQgbGVuZ3RoIGluIGluY3JlbWVudHMgd2hpbGUgYWRqdXN0aW5nIFJvUEUgdGhldGEgdW50aWwgdGhlIG1vZGVsIGhhcyBzdWNjZXNzZnVsbHkgYWRhcHRlZCB0byBkZXNpcmVkIGxlbmd0aCBvZiAxMjhLLiBUaGlzIGxvbmctY29udGV4dCBwcmUtdHJhaW5pbmcgc3RhZ2Ugd2FzIHBlcmZvcm1lZCB1c2luZyBhcHByb3hpbWF0ZWx5IDUwMEIgdG9rZW5zLiwsLE9wZW4gd2VpZ2h0cyAodW5yZXN0cmljdGVkKSxVbml0ZWQgU3RhdGVzIG9mIEFtZXJpY2EsLCwsLCwyMDI1LTExLTI4IDExOjUzOjQ0KzAwOjAwLElCTSwiSUJNJ3Mgc3VwZXIgY29tcHV0aW5nIGNsdXN0ZXIsIEJsdWUgVmVsYSwgd2hpY2ggaXMgb3V0Zml0dGVkIHdpdGggTlZJRElBIEgxMDAgR1BVcy4gVGhpcyBjbHVzdGVyIHByb3ZpZGVzIGEgc2NhbGFibGUgYW5kIGVmZmljaWVudCBpbmZyYXN0cnVjdHVyZSBmb3IgdHJhaW5pbmcgb3VyIG1vZGVscyBvdmVyIHRob3VzYW5kcyBvZiBHUFVzLiIsLCwsSW5kdXN0cnksLCwsLFVucmVsZWFzZWQsImh0dHBzOi8vaHVnZ2luZ2ZhY2UuY28vaWJtLWdyYW5pdGUvZ3Jhbml0ZS0zLjEtOGItYmFzZQpBcGFjaGUgMi4wIixUcnVlLCwsLCwsT3BlcmF0aW9uIGNvdW50aW5nLGlibS1ncmFuaXRlLCwsLFllcwpFbGV2ZW4gRmxhc2ggdjIuNSxTcGVlY2gsIlRleHQtdG8tc3BlZWNoIChUVFMpLFNwZWVjaCBzeW50aGVzaXMiLEVsZXZlbkxhYnMsLDIwMjQtMTItMTgsWW914oCZdmUgbmV2ZXIgZXhwZXJpZW5jZWQgaHVtYW4tbGlrZSBUVFMgdGhpcyBmYXN0LGh0dHBzOi8vZWxldmVubGFicy5pby9ibG9nL21lZXQtZmxhc2gsLCwsLCwsLCwsLCwsLFVua25vd24sIkZsYXNoIHYyLjUKRWxldmVuIEZsYXNoIHYyLjUgaXMgb3VyIGZhc3Rlc3Qgc3BlZWNoIHN5bnRoZXNpcyBtb2RlbCwgZGVzaWduZWQgZm9yIHJlYWwtdGltZSBhcHBsaWNhdGlvbnMgYW5kIGNvbnZlcnNhdGlvbmFsIEFJLiBJdCBkZWxpdmVycyBoaWdoLXF1YWxpdHkgc3BlZWNoIHdpdGggdWx0cmEtbG93IGxhdGVuY3kgKH43NW1z4oCgKSBhY3Jvc3MgMzIgbGFuZ3VhZ2VzLgoKVGhlIG1vZGVsIGJhbGFuY2VzIHNwZWVkIGFuZCBxdWFsaXR5LCBtYWtpbmcgaXQgaWRlYWwgZm9yIGludGVyYWN0aXZlIGFwcGxpY2F0aW9ucyB3aGlsZSBtYWludGFpbmluZyBuYXR1cmFsLXNvdW5kaW5nIG91dHB1dCBhbmQgY29uc2lzdGVudCB2b2ljZSBjaGFyYWN0ZXJpc3RpY3MgYWNyb3NzIGxhbmd1YWdlcy4KClRoaXMgbW9kZWwgaXMgcGFydGljdWxhcmx5IHdlbGwtc3VpdGVkIGZvcjoKCkNvbnZlcnNhdGlvbmFsIEFJOiBQZXJmZWN0IGZvciByZWFsLXRpbWUgdm9pY2UgYWdlbnRzIGFuZCBjaGF0Ym90cy4KSW50ZXJhY3RpdmUgQXBwbGljYXRpb25zOiBJZGVhbCBmb3IgZ2FtZXMgYW5kIGFwcGxpY2F0aW9ucyByZXF1aXJpbmcgaW1tZWRpYXRlIHJlc3BvbnNlLgpMYXJnZS1TY2FsZSBQcm9jZXNzaW5nOiBFZmZpY2llbnQgZm9yIGJ1bGsgdGV4dC10by1zcGVlY2ggY29udmVyc2lvbi4KV2l0aCBpdHMgbG93ZXIgcHJpY2UgcG9pbnQgYW5kIDc1bXMgbGF0ZW5jeSwgRmxhc2ggdjIuNSBpcyB0aGUgY29zdC1lZmZlY3RpdmUgb3B0aW9uIGZvciBhbnlvbmUgbmVlZGluZyBmYXN0LCByZWxpYWJsZSBzcGVlY2ggc3ludGhlc2lzIGFjcm9zcyBtdWx0aXBsZSBsYW5ndWFnZXMuCgpGbGFzaCB2Mi41IHN1cHBvcnRzIDMyIGxhbmd1YWdlcyAtIGFsbCBsYW5ndWFnZXMgZnJvbSB2MiBtb2RlbHMgcGx1czoKCkh1bmdhcmlhbiwgTm9yd2VnaWFuICYgVmlldG5hbWVzZSIsLCxBUEkgYWNjZXNzLFVuaXRlZCBTdGF0ZXMgb2YgQW1lcmljYSwsLCwsLDIwMjUtMTEtMjggMTE6NTM6NDQrMDA6MDAsLCwsLCxJbmR1c3RyeSwsLCwsVW5yZWxlYXNlZCwsLCwsLCwsLCwsLCxObwpUeXBob29uMi1WaXNpb24sLCxUeXBob29uIC8gU0NCIDEwWCwiS3VuYXQgUGlwYXRhbmFrdWwsIFBvdHNhd2VlIE1hbmFrdWwsIE5hdGFwb25nIE5pdGFyYWNoLCBXYXJpdCBTaXJpY2hvdGVkdW1yb25nLCBTdXJhcG9uIE5vbmVzdW5nLCBUZWV0b3VjaCBKYWtuYW1vbiwgUGFyaW50aGFwYXQgUGVuZ3B1biwgUGl0dGF3YXQgVGF2ZWVraXR3b3JhY2hhaSwgQWRpc2FpIE5hLVRoYWxhbmcsIFNpdHRpcG9uZyBTcmlwYWlzYXJubW9uZ2tvbCwgS3Jpc2FuYXBvbmcgSmlyYXlvb3QsIEthc2ltYSBUaGFybnBpcGl0Y2hhaSIsMjAyNC0xMi0xOCwsaHR0cHM6Ly9hcnhpdi5vcmcvYWJzLzI0MTIuMTM3MDIsLCwsNzAwMDAwMDAwMC4wLCJUeXBob29uMi1xd2VuMnZsLTdiLXZpc2lvbi1pbnN0cnVjdCBpcyBhIFRoYWkg8J+HufCfh60gdmlzaW9uLWxhbmd1YWdlIG1vZGVsIGRlc2lnbmVkIHRvIHN1cHBvcnQgYm90aCBpbWFnZSBhbmQgdmlkZW8gaW5wdXRzLiBXaGlsZSBRd2VuMi1WTCBpcyBidWlsdCB0byBoYW5kbGUgYm90aCBpbWFnZSBhbmQgdmlkZW8gcHJvY2Vzc2luZyB0YXNrcywgVHlwaG9vbjItVkwgaXMgc3BlY2lmaWNhbGx5IG9wdGltaXplZCBmb3IgaW1hZ2UtYmFzZWQgYXBwbGljYXRpb25zLgoKIiwsLCwsLCwsLENvbmZpZGVudCwsLCwsVGhhaWxhbmQsLCwsLCwyMDI1LTExLTI4IDExOjUzOjQ0KzAwOjAwLCwsLCwsSW5kdXN0cnksLCwsLCwsLCwsLCwsLCwsLCwKRmFsY29uMy03QixMYW5ndWFnZSwiTGFuZ3VhZ2UgbW9kZWxpbmcvZ2VuZXJhdGlvbixRdWVzdGlvbiBhbnN3ZXJpbmcsQ29kZSBnZW5lcmF0aW9uIixUZWNobm9sb2d5IElubm92YXRpb24gSW5zdGl0dXRlLCwyMDI0LTEyLTE3LFdlbGNvbWUgdG8gdGhlIEZhbGNvbiAzIEZhbWlseSBvZiBPcGVuIE1vZGVscyEsaHR0cHM6Ly9odWdnaW5nZmFjZS5jby9ibG9nL2ZhbGNvbjMsLCwsNzAwMDAwMDAwMC4wLCw1Ljg4ZSsyMyw2IEZMT1AgLyBwYXJhbWV0ZXIgLyB0b2tlbiAqIDcgKiAxMF45IHBhcmFtZXRlcnMgKiAxNCAqIDEwXjEyIHRva2VucyA9IDUuODhlKzIzIEZMT1AsMTQwMDAwMDAwMDAwMDAsIiIiUHJldHJhaW5lZCBvbiAxNCBUZXJhdG9rZW5zIG9mIGRhdGFzZXRzIGNvbXByaXNpbmcgb2Ygd2ViLCBjb2RlLCBTVEVNLCBoaWdoIHF1YWxpdHkgYW5kIG11dGxpbGluZ3VhbCBkYXRhIHVzaW5nIDEwMjQgSDEwMCBHUFUgY2hpcHMiIiIsLCxOVklESUEgSDEwMCBTWE01IDgwR0IsLENvbmZpZGVudCwiV2UgaW50cm9kdWNlIEZhbGNvbjMsIGEgZmFtaWx5IG9mIGRlY29kZXItb25seSBsYXJnZSBsYW5ndWFnZSBtb2RlbHMgdW5kZXIgMTAgYmlsbGlvbiBwYXJhbWV0ZXJzLCBkZXZlbG9wZWQgYnkgVGVjaG5vbG9neSBJbm5vdmF0aW9uIEluc3RpdHV0ZSAoVElJKSBpbiBBYnUgRGhhYmkuIEJ5IHB1c2hpbmcgdGhlIGJvdW5kYXJpZXMgb2YgcGVyZm9ybWFuY2UgYW5kIHRyYWluaW5nIGVmZmljaWVuY3ksIHRoaXMgcmVsZWFzZSByZWZsZWN0cyBvdXIgb25nb2luZyBjb21taXRtZW50IHRvIGFkdmFuY2luZyBvcGVuIGFuZCBhY2Nlc3NpYmxlIGxhcmdlIGZvdW5kYXRpb24gbW9kZWxzLgpGYWxjb24zIHJlcHJlc2VudHMgYSBuYXR1cmFsIGV2b2x1dGlvbiBmcm9tIHByZXZpb3VzIHJlbGVhc2VzLCBlbXBoYXNpemluZyBleHBhbmRpbmcgdGhlIG1vZGVscycgc2NpZW5jZSwgbWF0aCwgYW5kIGNvZGUgY2FwYWJpbGl0aWVzLiIsLCxPcGVuIHdlaWdodHMgKHVucmVzdHJpY3RlZCksVW5pdGVkIEFyYWIgRW1pcmF0ZXMsLCwsMTAyNC4wLCwyMDI1LTExLTI4IDExOjUzOjQ0KzAwOjAwLCwsLCwsR292ZXJubWVudCwsLCwsVW5yZWxlYXNlZCwiTGljZW5zZTogVElJIEZhbGNvbi1MTE0gTGljZW5zZSAyLjAKaHR0cHM6Ly9odWdnaW5nZmFjZS5jby90aWl1YWUvRmFsY29uMy03Qi1CYXNlIiwsLCwsLDE0MDkyODcuMjYxMDczNzE5NyxPcGVyYXRpb24gY291bnRpbmcsdGlpdWFlLCwsLFllcwpWZW8gMiwiVmlkZW8sVmlzaW9uIiwiVmlkZW8gZ2VuZXJhdGlvbixUZXh0LXRvLXZpZGVvLEltYWdlLXRvLXZpZGVvIixHb29nbGUgRGVlcE1pbmQsIkFncmltIEd1cHRhLCBBbGkgUmF6YXZpLCBBbmt1c2ggR3VwdGEsIER1bWl0cnUgRXJoYW4sIEVyaWMgTGF1LCBGcmFuayBCZWxsZXR0aSwgR2FiZSBCYXJ0aC1NYXJvbiwgSGFrYW4gRXJkb2dhbiwgSGFraW0gU2lkYWhtZWQsIEhlbm5hIE5hbmR3YW5pLCBIZXJuYW4gTW9yYWxkbywgSHl1bmppayBLaW0sIEplZmYgRG9uYWh1ZSwgSm9zw6kgTGV6YW1hLCBLb3J5IE1hdGhld3NvbiwgS3VydGlzIERhdmlkLCBNYXJjIHZhbiBaZWUsIE1lZGhpbmkgTmFyYXNpbWhhbiwgTWlhb3NlbiBXYW5nLCBNb2hhbW1hZCBCYWJhZWl6YWRlaCwgTmVsbHkgUGFwYWxhbXBpZGksIE5pY2sgUGV6em90dGksIE5pbHBhIEpoYSwgUGFya2VyIEJhcm5lcywgUGlldGVyLUphbiBLaW5kZXJtYW5zLCBSYWNoZWwgSG9ybnVuZywgUnViZW4gVmlsbGVnYXMsIFJ5YW4gUG9wbGluLCBTYWxhaCBaYWllbSwgU2FuZGVyIERpZWxlbWFuLCBTYXluYSBFYnJhaGltaSwgU2NvdHQgV2lzZG9tLCBTZXJlbmEgWmhhbmcsIFNobG9taSBGcnVjaHRlciwgV2VpemhlIEh1YSwgWGluY2hlbiBZYW4sIFl1cWluZyBEdSBhbmQgWXV0aWFuIENoZW4uIiwyMDI0LTEyLTE2LE91ciBzdGF0ZS1vZi10aGUtYXJ0IHZpZGVvIGdlbmVyYXRpb24gbW9kZWwsaHR0cHM6Ly9kZWVwbWluZC5nb29nbGUvdGVjaG5vbG9naWVzL3Zlby92ZW8tMi8sLFNPVEEgaW1wcm92ZW1lbnQsIiIiVmVvIGhhcyBhY2hpZXZlZCBzdGF0ZSBvZiB0aGUgYXJ0IHJlc3VsdHMgaW4gaGVhZC10by1oZWFkIGNvbXBhcmlzb25zIG9mIG91dHB1dHMgYnkgaHVtYW4gcmF0ZXJzIG92ZXIgdG9wIHZpZGVvIGdlbmVyYXRpb24gbW9kZWxzLgoKUGFydGljaXBhbnRzIHZpZXdlZCAxMDAzIHByb21wdHMgYW5kIHJlc3BlY3RpdmUgdmlkZW9zIG9uIE1vdmllR2VuQmVuY2gsIGEgYmVuY2htYXJrIGRhdGFzZXQgcmVsZWFzZWQgYnkgTWV0YS4gVmVvIDIgcGVyZm9ybXMgYmVzdCBvbiBvdmVyYWxsIHByZWZlcmVuY2UsIGFuZCBmb3IgaXRzIGNhcGFiaWxpdHkgdG8gZm9sbG93IHByb21wdHMgYWNjdXJhdGVseS4iIgoKU09UQSBxdWFsaWZpY2F0aW9uIGlzIHVuY2xlYXIgc29sZWx5IGZyb20gTW92aWVHZW5CZW5jaCwgd2hpY2ggaXMgc3ViamVjdGl2ZSBhbmQgZGVwZW5kcyBvbiBodW1hbiByYXRlcnMuIEJ1dCBWZW8gMiBzZWVtcyB0byBiZSBTT1RBIG92ZXIgTWV0YSBNb3ZpZSBHZW4sIEtsaW5nLCBNaW5pbWF4LCBhbmQgU29yYSBUdXJiby4KVXBkYXRlZCBTb3JhIGNvdWxkIGJlIGJldHRlciwgYnV0IHdhcyByZWxlYXNlZCBsYXRlciB0aGlzIHNhbWUgbW9udGguIiwsLCwsLCwsLCwsVW5rbm93biwsLCxBUEkgYWNjZXNzLFVuaXRlZCBTdGF0ZXMgb2YgQW1lcmljYSwsLCwsLDIwMjUtMTEtMjggMTE6NTM6NDQrMDA6MDAsLCwsLCxJbmR1c3RyeSwsLCwsVW5yZWxlYXNlZCxodHRwczovL2Nsb3VkLmdvb2dsZS5jb20vdmVydGV4LWFpL2dlbmVyYXRpdmUtYWkvZG9jcy9tb2RlbHMvdmVvLzItMC1nZW5lcmF0ZS0wMDEsVHJ1ZSwsLCwsLCwsLCwsTm8KU0VBLUxJT04tdjEtN0ItSVQsTGFuZ3VhZ2UsIlF1ZXN0aW9uIGFuc3dlcmluZyxDaGF0LExhbmd1YWdlIG1vZGVsaW5nL2dlbmVyYXRpb24iLEFJIFNpbmdhcG9yZSwiTGF1IFdheW5lLCBMZW9uZyBXZWkgUWksIExpIFlpZXIsIExpdSBCaW5nIEppZSBEYXJpdXMsIExvdmVuaWEgSG9seSwgTW9udGFsYW4gSmFubiBSYWlsZXksIE5nIEJvb24gQ2hlb25nIFJheW1vbmQsIE5ndWkgSmlhbiBHYW5nLCBOZ3V5ZW4gVGhhbmggTmdhbiwgT25nIFRhdC1XZWUgRGF2aWQsIFJlbmdhcmFqYW4gSGFtc2F3YXJkaGluaSwgU2lvdyBCcnlhbiwgU3VzYW50byBZb3NlcGhpbmUsIFRhaSBOZ2VlIENoaWEsIApUYW4gQ2hvb24gTWVuZywgVGVuZyBXYWx0ZXIsIFRlbyBFbmcgU2lwcCBMZXNsaWUsIFRlbyBXZWkgWWksIFRqaGkgV2lsbGlhbSwgWWVvIFllb3cgVG9uZywgWW9uZyBYaWFuYmluIiwyMDI0LTEyLTE2LFNFQS1MSU9OLXYxLTdCLUlULGh0dHBzOi8vaHVnZ2luZ2ZhY2UuY28vYWlzaW5nYXBvcmUvU0VBLUxJT04tdjEtN0ItSVQsLCwsNzUwMDAwMDAwMC4wLGh0dHBzOi8vaHVnZ2luZ2ZhY2UuY28vYWlzaW5nYXBvcmUvU0VBLUxJT04tdjEtN0ItSVQsLCwsLCwsTlZJRElBIEExMDAgU1hNNCA0MCBHQiwsQ29uZmlkZW50LCJTRUEtTElPTiBpcyBhIGNvbGxlY3Rpb24gb2YgTGFyZ2UgTGFuZ3VhZ2UgTW9kZWxzIChMTE1zKSB3aGljaCBoYXMgYmVlbiBwcmV0cmFpbmVkIGFuZCBpbnN0cnVjdC10dW5lZCBmb3IgdGhlIFNvdXRoZWFzdCBBc2lhIChTRUEpIHJlZ2lvbi4gVGhlIHNpemVzIG9mIHRoZSBtb2RlbHMgcmFuZ2UgZnJvbSAzIGJpbGxpb24gdG8gNyBiaWxsaW9uIHBhcmFtZXRlcnMuCgpTRUEtTElPTi12MS03Qi1JVCBpcyBhIG11bHRpbGluZ3VhbCBtb2RlbCB3aGljaCBoYXMgYmVlbiBmaW5lLXR1bmVkIHdpdGggdGhvdXNhbmRzIG9mIEVuZ2xpc2ggYW5kIEluZG9uZXNpYW4gaW5zdHJ1Y3Rpb24tY29tcGxldGlvbiBwYWlycyBhbG9uZ3NpZGUgYSBzbWFsbGVyIHBvb2wgb2YgaW5zdHJ1Y3Rpb24tY29tcGxldGlvbiBwYWlycyBmcm9tIG90aGVyIEFTRUFOIGxhbmd1YWdlcy4gVGhlc2UgaW5zdHJ1Y3Rpb25zIGhhdmUgYmVlbiBjYXJlZnVsbHkgY3VyYXRlZCBhbmQgcmV3cml0dGVuIHRvIGVuc3VyZSB0aGUgbW9kZWwgd2FzIHRyYWluZWQgb24gdHJ1bHkgb3BlbiwgY29tbWVyY2lhbGx5IHBlcm1pc3NpdmUgYW5kIGhpZ2ggcXVhbGl0eSBkYXRhc2V0cy4KClNFQS1MSU9OIHN0YW5kcyBmb3IgU291dGhlYXN0IEFzaWFuIExhbmd1YWdlcyBJbiBPbmUgTmV0d29yay4iLCwsT3BlbiB3ZWlnaHRzICh1bnJlc3RyaWN0ZWQpLFNpbmdhcG9yZSxTRUEtTElPTiBWMSA3QiwsLDguMCwsMjAyNS0xMS0yOCAxMTo1Mzo0NCswMDowMCwsLCwsLEdvdmVybm1lbnQsLCwsLE9wZW4gc291cmNlLCJNSVQgbGljZW5zZQoKaHR0cHM6Ly9odWdnaW5nZmFjZS5jby9haXNpbmdhcG9yZS9TRUEtTElPTi12MS03Qi1JVAoKaHR0cHM6Ly9naXRodWIuY29tL2Fpc2luZ2Fwb3JlL3NlYWxpb24iLCwsLCwsNjI5MS42MDEwOTUzNzY4ODgsLGFpc2luZ2Fwb3JlLCwsLFllcwpGNS1UVFMsU3BlZWNoLCJTcGVlY2ggc3ludGhlc2lzLFRyYW5zbGF0aW9uIiwiU2hhbmdoYWkgSmlhbyBUb25nIFVuaXZlcnNpdHksVW5pdmVyc2l0eSBvZiBDYW1icmlkZ2UsR2VlbHkgQXV0b21vYmlsZSBSZXNlYXJjaCBJbnN0aXR1dGUgKE5pbmdibykgQ29tcGFueSIsIll1c2hlbiBDaGVuLCBaaGlrYW5nIE5pdSwgWml5YW5nIE1hLCBLZXFpIERlbmcsIENodW5odWkgV2FuZywgSmlhbiBaaGFvLCBLYWkgWXUsIFhpZSBDaGVuIiwyMDI0LTEyLTE1LEY1LVRUUzogQSBGYWlyeXRhbGVyIHRoYXQgRmFrZXMgRmx1ZW50IGFuZCBGYWl0aGZ1bCBTcGVlY2ggd2l0aCBGbG93IE1hdGNoaW5nLGh0dHBzOi8vYXJ4aXYub3JnL2Ficy8yNDEwLjA2ODg1LCwsLDMzNTgwMDAwMC4wLCJUaGUgRjUtVFRTIGJhc2UgbW9kZWwgaGFzIDIyIGxheWVycywgMTYgYXR0ZW50aW9uIGhlYWRzLCAxMDI0LzIwNDggZW1iZWRkaW5nL2ZlZWQtZm9yd2FyZCBuZXR3b3JrIChGRk4pIGRpbWVuc2lvbiBmb3IgRGlUOyBhbmQgNCBsYXllcnMsIDUxMi8xMDI0IGVtYmVkZGluZy9GRk4gZGltZW5zaW9uIGZvciBDb252TmVYdCBWMjsgaW4gdG90YWwgMzM1LjhNIHBhcmFtZXRlcnMuIiw0LjUyODc0MjRlKzIwLDMxMjAwMDAwMDAwMDAwMCo4KjE2OCozNjAwKjAuMyA9IDQuNTI4NzQyNGUrMjAsMjczMjU4MDAwMDAsIiIiT3VyIGJhc2UgbW9kZWxzIGFyZSB0cmFpbmVkIHRvIDEuMk0gdXBkYXRlcyB3aXRoIGEgYmF0Y2ggc2l6ZSBvZiAzMDcsMjAwIGF1ZGlvIGZyYW1lcyAoMC45MSBob3VycykiIiIsMTY4LjAsIiIib3ZlciBvbmUgd2VlayBvbiA4IE5WSURJQSBBMTAwIDgwRyBHUFVzIiIKCjcqMjQgPSAxNjggaCIsTlZJRElBIEExMDAgU1hNNCA4MCBHQiwsQ29uZmlkZW50LCJUaGlzIHBhcGVyIGludHJvZHVjZXMgRjUtVFRTLCBhIGZ1bGx5IG5vbi1hdXRvcmVncmVzc2l2ZSB0ZXh0LXRvLXNwZWVjaCBzeXN0ZW0gYmFzZWQgb24gZmxvdyBtYXRjaGluZyB3aXRoIERpZmZ1c2lvbiBUcmFuc2Zvcm1lciAoRGlUKS4gV2l0aG91dCByZXF1aXJpbmcgY29tcGxleCBkZXNpZ25zIHN1Y2ggYXMgZHVyYXRpb24gbW9kZWwsIHRleHQgZW5jb2RlciwgYW5kIHBob25lbWUgYWxpZ25tZW50LCB0aGUgdGV4dCBpbnB1dCBpcyBzaW1wbHkgcGFkZGVkIHdpdGggZmlsbGVyIHRva2VucyB0byB0aGUgc2FtZSBsZW5ndGggYXMgaW5wdXQgc3BlZWNoLCBhbmQgdGhlbiB0aGUgZGVub2lzaW5nIGlzIHBlcmZvcm1lZCBmb3Igc3BlZWNoIGdlbmVyYXRpb24sIHdoaWNoIHdhcyBvcmlnaW5hbGx5IHByb3ZlZCBmZWFzaWJsZSBieSBFMiBUVFMuIEhvd2V2ZXIsIHRoZSBvcmlnaW5hbCBkZXNpZ24gb2YgRTIgVFRTIG1ha2VzIGl0IGhhcmQgdG8gZm9sbG93IGR1ZSB0byBpdHMgc2xvdyBjb252ZXJnZW5jZSBhbmQgbG93IHJvYnVzdG5lc3MuIFRvIGFkZHJlc3MgdGhlc2UgaXNzdWVzLCB3ZSBmaXJzdCBtb2RlbCB0aGUgaW5wdXQgd2l0aCBDb252TmVYdCB0byByZWZpbmUgdGhlIHRleHQgcmVwcmVzZW50YXRpb24sIG1ha2luZyBpdCBlYXN5IHRvIGFsaWduIHdpdGggdGhlIHNwZWVjaC4gV2UgZnVydGhlciBwcm9wb3NlIGFuIGluZmVyZW5jZS10aW1lIFN3YXkgU2FtcGxpbmcgc3RyYXRlZ3ksIHdoaWNoIHNpZ25pZmljYW50bHkgaW1wcm92ZXMgb3VyIG1vZGVsJ3MgcGVyZm9ybWFuY2UgYW5kIGVmZmljaWVuY3kuIFRoaXMgc2FtcGxpbmcgc3RyYXRlZ3kgZm9yIGZsb3cgc3RlcCBjYW4gYmUgZWFzaWx5IGFwcGxpZWQgdG8gZXhpc3RpbmcgZmxvdyBtYXRjaGluZyBiYXNlZCBtb2RlbHMgd2l0aG91dCByZXRyYWluaW5nLiBPdXIgZGVzaWduIGFsbG93cyBmYXN0ZXIgdHJhaW5pbmcgYW5kIGFjaGlldmVzIGFuIGluZmVyZW5jZSBSVEYgb2YgMC4xNSwgd2hpY2ggaXMgZ3JlYXRseSBpbXByb3ZlZCBjb21wYXJlZCB0byBzdGF0ZS1vZi10aGUtYXJ0IGRpZmZ1c2lvbi1iYXNlZCBUVFMgbW9kZWxzLiBUcmFpbmVkIG9uIGEgcHVibGljIDEwMEsgaG91cnMgbXVsdGlsaW5ndWFsIGRhdGFzZXQsIG91ciBGYWlyeXRhbGVyIEZha2VzIEZsdWVudCBhbmQgRmFpdGhmdWwgc3BlZWNoIHdpdGggRmxvdyBtYXRjaGluZyAoRjUtVFRTKSBleGhpYml0cyBoaWdobHkgbmF0dXJhbCBhbmQgZXhwcmVzc2l2ZSB6ZXJvLXNob3QgYWJpbGl0eSwgc2VhbWxlc3MgY29kZS1zd2l0Y2hpbmcgY2FwYWJpbGl0eSwgYW5kIHNwZWVkIGNvbnRyb2wgZWZmaWNpZW5jeS4gRGVtbyBzYW1wbGVzIGNhbiBiZSBmb3VuZCBhdCB0aGlzIGh0dHBzIFVSTC4gV2UgcmVsZWFzZSBhbGwgY29kZSBhbmQgY2hlY2twb2ludHMgdG8gcHJvbW90ZSBjb21tdW5pdHkgZGV2ZWxvcG1lbnQuIiwsLE9wZW4gd2VpZ2h0cyAobm9uLWNvbW1lcmNpYWwpLCJDaGluYSxVbml0ZWQgS2luZ2RvbSBvZiBHcmVhdCBCcml0YWluIGFuZCBOb3J0aGVybiBJcmVsYW5kLENoaW5hIiwsLCw4LjAsLDIwMjUtMTEtMjggMTE6NTM6NDQrMDA6MDAsLCwsMzA3MjAwLjAsLCJBY2FkZW1pYSxBY2FkZW1pYSxJbmR1c3RyeSIsLCwsLE9wZW4gc291cmNlLCJDQy1CWS1OQy00LjAKaHR0cHM6Ly9odWdnaW5nZmFjZS5jby9TV2l2aWQvRjUtVFRTCgpNSVQgbGljZW5zZSBmb3IgdHJhaW5pbmcgY29kZQpodHRwczovL2dpdGh1Yi5jb20vU1dpdmlkL0Y1LVRUUyIsLCwsLCw2MjkxLjc0MTIwNjkzNzY4OSxIYXJkd2FyZSxTV2l2aWQsLCwsWWVzCkppbnNoaSAo6YeR55+z5aSn5qih5Z6LKSxMYW5ndWFnZSwiQ2hhdCxMYW5ndWFnZSBtb2RlbGluZy9nZW5lcmF0aW9uLFJlY29tbWVuZGVyIHN5c3RlbSIsIld1eGkgU2l4aWFuZyBEaWdpdGFsIEludGVsbGlnZW5jZSBUZWNobm9sb2d5IENvLiwgTHRkLiIsLDIwMjQtMTItMTUsQ0FDIHJlZ2lzdHJ5LGh0dHBzOi8vd2ViLmFyY2hpdmUub3JnL3dlYi8yMDI1MDYyNDA1NDk1OC9odHRwczovL20udGhlcGFwZXIuY24vbmV3c0RldGFpbF9mb3J3YXJkXzI5OTM0NTY1LCwsLCwsLCwsLCwsLCxVbmtub3duLCwsLCxDaGluYSwsLCwsLDIwMjYtMDItMTEgMTk6MjY6MjcrMDA6MDAsLCwsLCxJbmR1c3RyeSwsLCwsLCwsLCwsLCwsLCwsLApQaWthIDIuMCxWaWRlbywiVmlkZW8gZ2VuZXJhdGlvbixUZXh0LXRvLXZpZGVvIixQaWthIExhYnMsLDIwMjQtMTItMTUsIlN1cGVyaW9yIHRleHQgYWxpZ25tZW50LiBTdHVubmluZyB2aXN1YWxzLiBBbmQg4pyoU2NlbmUgSW5ncmVkaWVudHPinKggdGhhdCBhbGxvdyB5b3UgdG8gdXBsb2FkIGltYWdlcyBvZiB5b3Vyc2VsZiwgcGVvcGxlLCBwbGFjZXMsIGFuZCB0aGluZ3PigJRnaXZpbmcgeW91IG1vcmUgY29udHJvbCBhbmQgY29uc2lzdGVuY3kgdGhhbiBldmVyIGJlZm9yZS4KIiwiaHR0cHM6Ly9waWthbGFicy5vcmcvcGlrYS0yLTAvCgpodHRwczovL3d3dy5saW5rZWRpbi5jb20vcG9zdHMvcGlrYS1sYWJzX3RvZGF5LXdlLWxhdW5jaGVkLW91ci1waWthLTIwLW1vZGVsLXN1cGVyaW9yLWFjdGl2aXR5LTcyNzM0NjUyNDY5MTkzODA5OTQtOFI0MD8iLCwsLCwsLCwsLCwsLCxVbmtub3duLCJFbmhhbmNlZCBVc2VyIEludGVyZmFjZQpQaWthIDIuMCBib2FzdHMgYSBtb3JlIHVzZXItZnJpZW5kbHkgaW50ZXJmYWNlLCBtYWtpbmcgdmlkZW8gY3JlYXRpb24gYSBicmVlemUuIFRoZSBob21lcGFnZSBub3cgZmVhdHVyZXMgYSBwbGV0aG9yYSBvZiBpbnNwaXJpbmcgZXhhbXBsZSB2aWRlb3MgdGhhdCBkZW1vbnN0cmF0ZSB0aGUgcG90ZW50aWFsIG9mIHdoYXQgeW91IGNhbiBjcmVhdGUuIFdoZXRoZXIgeW914oCZcmUgaW50ZXJlc3RlZCBpbiBhbmltZS1zdHlsZSB2aWRlb3Mgb3IgU3R1ZGlvIEdoaWJsaS1pbnNwaXJlZCBjbGlwcywgdGhlIHF1YWxpdHkgYW5kIGNvbnNpc3RlbmN5IGluIGFuaW1hdGlvbiBoYXZlIGJlZW4gdmlzaWJseSBpbXByb3ZlZC4KCkFkdmFuY2VkIFZpZGVvIEdlbmVyYXRpb24gRmVhdHVyZXMKTGlwIFN5bmMgQ2FwYWJpbGl0eQpBIHN0YW5kb3V0IGZlYXR1cmUgaW4gUGlrYSB2MiBpcyB0aGUgbGlwIHN5bmMgY2FwYWJpbGl0eSwgd2hpY2ggaXMgYSBnYW1lLWNoYW5nZXIgZm9yIGNyZWF0aW5nIHZpZGVvcyB3aXRoIHRhbGtpbmcgY2hhcmFjdGVycy4gVXNlcnMgY2FuIG5vdyBpbnB1dCB0ZXh0LCBzZWxlY3QgYSB2b2ljZSwgb3IgdXBsb2FkIHRoZWlyIG93biB2b2ljZW92ZXJzLCBhbmQgUGlrYSAyLjAgd2lsbCBzeW5jaHJvbml6ZSB0aGUgY2hhcmFjdGVy4oCZcyBsaXBzIHdpdGggdGhlIGF1ZGlvIGluIHJlYWwtdGltZS4gVGhpcyBmZWF0dXJlIGVuaGFuY2VzIHRoZSByZWFsaXNtIGFuZCBlbmdhZ2VtZW50IG9mIGFuaW1hdGlvbnMsIG1ha2luZyB0aGVtIGlkZWFsIGZvciBlZHVjYXRpb25hbCBjb250ZW50LCBhbmltYXRlZCBzdG9yeXRlbGxpbmcsIG9yIG1hcmtldGluZyB2aWRlb3MuIiwsLEFQSSBhY2Nlc3MsVW5pdGVkIFN0YXRlcyBvZiBBbWVyaWNhLCwsLCwsMjAyNS0xMS0yOCAxMTo1Mzo0NCswMDowMCwsLCwsLEluZHVzdHJ5LCwsLCxVbnJlbGVhc2VkLCwsLCwsLCwsLCwsLE5vCkFwb2xsbyA3QiwiVmlkZW8sTGFuZ3VhZ2UsTXVsdGltb2RhbCIsVmlkZW8gZGVzY3JpcHRpb24sIk1ldGEgQUksU3RhbmZvcmQgVW5pdmVyc2l0eSIsIk9yciBab2hhciwgWGlhb2hhbiBXYW5nLCBZYW5uIER1Ym9pcywgTmlraGlsIE1laHRhLCBUb25nIFhpYW8sIFBoaWxpcHBlIEhhbnNlbi1Fc3RydWNoLCBMaWNoZW5nIFl1LCBYaWFvZmFuZyBXYW5nLCBGZWxpeCBKdWVmZWktWHUsIE5pbmcgWmhhbmcsIFNlcmVuYSBZZXVuZy1MZXZ5LCBYaWRlIFhpYSIsMjAyNC0xMi0xMyxBcG9sbG86IEFuIEV4cGxvcmF0aW9uIG9mIFZpZGVvIFVuZGVyc3RhbmRpbmcgaW4gTGFyZ2UgTXVsdGltb2RhbCBNb2RlbHMsaHR0cHM6Ly9hcnhpdi5vcmcvYWJzLzI0MTIuMTAzNjAsLFNPVEEgaW1wcm92ZW1lbnQsIkFwb2xsby03QiBpcyBzdGF0ZS1vZi10aGUtYXJ0IGNvbXBhcmVkIHRvIDdCIExNTXMgd2l0aCBhIDcwLjkgb24gTUxWVSwgYW5kIDYzLjMgb24gVmlkZW8tTU1FIiw3MDAwMDAwMDAwLjAsIiIiV2UgZW1wbG95ZWQgdGhlIFF3ZW4yLjUgKFlhbmcgZXQgYWwuLCAyMDI0KSBzZXJpZXMgb2YgTGFyZ2UgTGFuZ3VhZ2UgTW9kZWxzIChMTE1zKSBhdCB2YXJ5aW5nIHNjYWxlcyB0byBzZXJ2ZSBhcyB0aGUgYmFja2JvbmUgZm9yIEFwb2xsby4gU3BlY2lmaWNhbGx5LCB3ZSB1dGlsaXplZCBtb2RlbHMgd2l0aCAxLjVCLCAzQiwgYW5kIDdCIHBhcmFtZXRlcnMuIEZvbGxvd2luZyBvdXIgYW5hbHlzaXMgaW4gU2VjLiA0LCB3ZSB1c2VkIGEgU2lnTElQLVNPNDAwTSAoWmhhaSBldCBhbC4sIDIwMjMpIGVuY29kZXIgY29tYmluZWQgd2l0aCBhbiBJbnRlcm5WaWRlbzIgKFdhbmcgZXQgYWwuLCAyMDI0ZCkgdmlkZW8gZW5jb2RlciIiCgp0aGVyZSBpcyBhIGNvbmZ1c2lvbiB3aXRoIFF3ZW4yLjUgbGluayAtIGl0IHBvaW50cyB0byBRd2VuIDIgcGFwZXIgaW5zdGVhZCBvZiBRd2VuIDIuNSByZWxlYXNlIG5vdGVzIiwsLCwiMS4gQWxpZ25tZW50OiBJbiB0aGlzIHBoYXNlLCB3ZSB0cmFpbmVkIG9uIGEgMTk4SyBtaXh0dXJlIG9mIDUwLzUwIGltYWdlIGFuZCB2aWRlbyBjYXB0aW9ucy4KMi4gVmlzaW9uIFByZXRyYWluaW5nOiBXZSB0dW5lZCB0aGUgZW5jb2RlcnMgdXNpbmcgYSB2aWRlby1vbmx5IGNhcHRpb24gZGF0YXNldCBvZiAzOTZLIHNhbXBsZXMuCjMuIFN1cGVydmlzZWQgRmluZS10dW5pbmcgKFNGVCk6IFdlIHRyYWluZWQgb24gYSBtaXh0dXJlIG9mIHRleHQsIGltYWdlLCBtdWx0aS1pbWFnZSwgYW5kIHZpZGVvIGRhdGEsIHdpdGggYSB0b3RhbCBvZiAzLjIgbWlsbGlvbiBzYW1wbGVzLgoKMzIwMDAwMCB2aWRlb3MgKjM2JSp+NDAgc2VjKn4xMjggdG9rZW5zIC8gc2VjID0gNTg5ODI0MDAwMCB2aWRlbyB0b2tlbnMgZHVyaW5nIFNGVAoKYXNzdW1pbmcgYWJvdXQgdGhlIHNhbWUgYW1vdW50IG9mIGltYWdlIGFuZCB0ZXh0IHRva2Vucy4gdG90YWwgc2l6ZSBvZiB0aGUgZGF0YXNldCB3YXMgbGlrZWx5IGFyb3VuZCAxMkIgdG9rZW5zCiIsLCxOVklESUEgQTEwMCwsQ29uZmlkZW50LCJEZXNwaXRlIHRoZSByYXBpZCBpbnRlZ3JhdGlvbiBvZiB2aWRlbyBwZXJjZXB0aW9uIGNhcGFiaWxpdGllcyBpbnRvIExhcmdlIE11bHRpbW9kYWwgTW9kZWxzIChMTU1zKSwgdGhlIHVuZGVybHlpbmcgbWVjaGFuaXNtcyBkcml2aW5nIHRoZWlyIHZpZGVvIHVuZGVyc3RhbmRpbmcgcmVtYWluIHBvb3JseSB1bmRlcnN0b29kLiBDb25zZXF1ZW50bHksIG1hbnkgZGVzaWduIGRlY2lzaW9ucyBpbiB0aGlzIGRvbWFpbiBhcmUgbWFkZSB3aXRob3V0IHByb3BlciBqdXN0aWZpY2F0aW9uIG9yIGFuYWx5c2lzLiBUaGUgaGlnaCBjb21wdXRhdGlvbmFsIGNvc3Qgb2YgdHJhaW5pbmcgYW5kIGV2YWx1YXRpbmcgc3VjaCBtb2RlbHMsIGNvdXBsZWQgd2l0aCBsaW1pdGVkIG9wZW4gcmVzZWFyY2gsIGhpbmRlcnMgdGhlIGRldmVsb3BtZW50IG9mIHZpZGVvLUxNTXMuIFRvIGFkZHJlc3MgdGhpcywgd2UgcHJlc2VudCBhIGNvbXByZWhlbnNpdmUgc3R1ZHkgdGhhdCBoZWxwcyB1bmNvdmVyIHdoYXQgZWZmZWN0aXZlbHkgZHJpdmVzIHZpZGVvIHVuZGVyc3RhbmRpbmcgaW4gTE1Ncy4KV2UgYmVnaW4gYnkgY3JpdGljYWxseSBleGFtaW5pbmcgdGhlIHByaW1hcnkgY29udHJpYnV0b3JzIHRvIHRoZSBoaWdoIGNvbXB1dGF0aW9uYWwgcmVxdWlyZW1lbnRzIGFzc29jaWF0ZWQgd2l0aCB2aWRlby1MTU0gcmVzZWFyY2ggYW5kIGRpc2NvdmVyIFNjYWxpbmcgQ29uc2lzdGVuY3ksIHdoZXJlaW4gZGVzaWduIGFuZCB0cmFpbmlu</x:v>
      </x:c>
    </x:row>
    <x:row r="64" ht="18" customHeight="1">
      <x:c r="A64" s="17" t="n">
        <x:v>59</x:v>
      </x:c>
      <x:c r="B64" s="17" t="n">
        <x:v>309</x:v>
      </x:c>
      <x:c r="C64" s="94" t="str">
        <x:v>ZyBkZWNpc2lvbnMgbWFkZSBvbiBzbWFsbGVyIG1vZGVscyBhbmQgZGF0YXNldHMgKHVwIHRvIGEgY3JpdGljYWwgc2l6ZSkgZWZmZWN0aXZlbHkgdHJhbnNmZXIgdG8gbGFyZ2VyIG1vZGVscy4gTGV2ZXJhZ2luZyB0aGVzZSBpbnNpZ2h0cywgd2UgZXhwbG9yZWQgbWFueSB2aWRlby1zcGVjaWZpYyBhc3BlY3RzIG9mIHZpZGVvLUxNTXMsIGluY2x1ZGluZyB2aWRlbyBzYW1wbGluZywgYXJjaGl0ZWN0dXJlcywgZGF0YSBjb21wb3NpdGlvbiwgdHJhaW5pbmcgc2NoZWR1bGVzLCBhbmQgbW9yZS4gRm9yIGV4YW1wbGUsIHdlIGRlbW9uc3RyYXRlZCB0aGF0IGZwcyBzYW1wbGluZyBkdXJpbmcgdHJhaW5pbmcgaXMgdmFzdGx5IHByZWZlcmFibGUgdG8gdW5pZm9ybSBmcmFtZSBzYW1wbGluZyBhbmQgd2hpY2ggdmlzaW9uIGVuY29kZXJzIGFyZSB0aGUgYmVzdCBmb3IgdmlkZW8gcmVwcmVzZW50YXRpb24uCkd1aWRlZCBieSB0aGVzZSBmaW5kaW5ncywgd2UgaW50cm9kdWNlIEFwb2xsbywgYSBzdGF0ZS1vZi10aGUtYXJ0IGZhbWlseSBvZiBMTU1zIHRoYXQgYWNoaWV2ZSBzdXBlcmlvciBwZXJmb3JtYW5jZSBhY3Jvc3MgZGlmZmVyZW50IG1vZGVsIHNpemVzLiBPdXIgbW9kZWxzIGNhbiBwZXJjZWl2ZSBob3VyLWxvbmcgdmlkZW9zIGVmZmljaWVudGx5LCB3aXRoIEFwb2xsby0zQiBvdXRwZXJmb3JtaW5nIG1vc3QgZXhpc3RpbmcgN0IgbW9kZWxzIHdpdGggYW4gaW1wcmVzc2l2ZSA1NS4xIG9uIExvbmdWaWRlb0JlbmNoLiBBcG9sbG8tN0IgaXMgc3RhdGUtb2YtdGhlLWFydCBjb21wYXJlZCB0byA3QiBMTU1zIHdpdGggYSA3MC45IG9uIE1MVlUsIGFuZCA2My4zIG9uIFZpZGVvLU1NRS4iLCwsVW5yZWxlYXNlZCwiVW5pdGVkIFN0YXRlcyBvZiBBbWVyaWNhLFVuaXRlZCBTdGF0ZXMgb2YgQW1lcmljYSIsIlF3ZW4yLjUtN0IsU2lnTElQIDQwME0iLCwsMTI4LjAsLDIwMjUtMTEtMjggMTE6NTM6NDQrMDA6MDAsLCwsLCwiSW5kdXN0cnksQWNhZGVtaWEiLCwsLCxVbnJlbGVhc2VkLCwsLCwsLDEwMDY3Mi4zNDMwMzA3MjA4OSwsLCwsLE5vCkFwb2xsbyAzQiwiVmlkZW8sTGFuZ3VhZ2UsTXVsdGltb2RhbCIsVmlkZW8gZGVzY3JpcHRpb24sIk1ldGEgQUksU3RhbmZvcmQgVW5pdmVyc2l0eSIsIk9yciBab2hhciwgWGlhb2hhbiBXYW5nLCBZYW5uIER1Ym9pcywgTmlraGlsIE1laHRhLCBUb25nIFhpYW8sIFBoaWxpcHBlIEhhbnNlbi1Fc3RydWNoLCBMaWNoZW5nIFl1LCBYaWFvZmFuZyBXYW5nLCBGZWxpeCBKdWVmZWktWHUsIE5pbmcgWmhhbmcsIFNlcmVuYSBZZXVuZy1MZXZ5LCBYaWRlIFhpYSIsMjAyNC0xMi0xMyxBcG9sbG86IEFuIEV4cGxvcmF0aW9uIG9mIFZpZGVvIFVuZGVyc3RhbmRpbmcgaW4gTGFyZ2UgTXVsdGltb2RhbCBNb2RlbHMsaHR0cHM6Ly9hcnhpdi5vcmcvYWJzLzI0MTIuMTAzNjAsLCwsMzAwMDAwMDAwMC4wLCIiIldlIGVtcGxveWVkIHRoZSBRd2VuMi41IChZYW5nIGV0IGFsLiwgMjAyNCkgc2VyaWVzIG9mIExhcmdlIExhbmd1YWdlIE1vZGVscyAoTExNcykgYXQgdmFyeWluZyBzY2FsZXMgdG8gc2VydmUgYXMgdGhlIGJhY2tib25lIGZvciBBcG9sbG8uIFNwZWNpZmljYWxseSwgd2UgdXRpbGl6ZWQgbW9kZWxzIHdpdGggMS41QiwgM0IsIGFuZCA3QiBwYXJhbWV0ZXJzLiBGb2xsb3dpbmcgb3VyIGFuYWx5c2lzIGluIFNlYy4gNCwgd2UgdXNlZCBhIFNpZ0xJUC1TTzQwME0gKFpoYWkgZXQgYWwuLCAyMDIzKSBlbmNvZGVyIGNvbWJpbmVkIHdpdGggYW4gSW50ZXJuVmlkZW8yIChXYW5nIGV0IGFsLiwgMjAyNGQpIHZpZGVvIGVuY29kZXIiIgoKdGhlcmUgaXMgYSBjb25mdXNpb24gd2l0aCBRd2VuMi41IGxpbmsgLSBpdCBwb2ludHMgdG8gUXdlbiAyIHBhcGVyIGluc3RlYWQgb2YgUXdlbiAyLjUgcmVsZWFzZSBub3RlcyIsLCwsIjEuIEFsaWdubWVudDogSW4gdGhpcyBwaGFzZSwgd2UgdHJhaW5lZCBvbiBhIDE5OEsgbWl4dHVyZSBvZiA1MC81MCBpbWFnZSBhbmQgdmlkZW8gY2FwdGlvbnMuCjIuIFZpc2lvbiBQcmV0cmFpbmluZzogV2UgdHVuZWQgdGhlIGVuY29kZXJzIHVzaW5nIGEgdmlkZW8tb25seSBjYXB0aW9uIGRhdGFzZXQgb2YgMzk2SyBzYW1wbGVzLgozLiBTdXBlcnZpc2VkIEZpbmUtdHVuaW5nIChTRlQpOiBXZSB0cmFpbmVkIG9uIGEgbWl4dHVyZSBvZiB0ZXh0LCBpbWFnZSwgbXVsdGktaW1hZ2UsIGFuZCB2aWRlbyBkYXRhLCB3aXRoIGEgdG90YWwgb2YgMy4yIG1pbGxpb24gc2FtcGxlcy4KCjMyMDAwMDAgdmlkZW9zICozNiUqfjQwIHNlYyp+MTI4IHRva2VucyAvIHNlYyA9IDU4OTgyNDAwMDAgdmlkZW8gdG9rZW5zIGR1cmluZyBTRlQKCmFzc3VtaW5nIGFib3V0IHRoZSBzYW1lIGFtb3VudCBvZiBpbWFnZSBhbmQgdGV4dCB0b2tlbnMuIHRvdGFsIHNpemUgb2YgdGhlIGRhdGFzZXQgd2FzIGxpa2VseSBhcm91bmQgMTJCIHRva2VucwoiLCwsTlZJRElBIEExMDAsLENvbmZpZGVudCwiRGVzcGl0ZSB0aGUgcmFwaWQgaW50ZWdyYXRpb24gb2YgdmlkZW8gcGVyY2VwdGlvbiBjYXBhYmlsaXRpZXMgaW50byBMYXJnZSBNdWx0aW1vZGFsIE1vZGVscyAoTE1NcyksIHRoZSB1bmRlcmx5aW5nIG1lY2hhbmlzbXMgZHJpdmluZyB0aGVpciB2aWRlbyB1bmRlcnN0YW5kaW5nIHJlbWFpbiBwb29ybHkgdW5kZXJzdG9vZC4gQ29uc2VxdWVudGx5LCBtYW55IGRlc2lnbiBkZWNpc2lvbnMgaW4gdGhpcyBkb21haW4gYXJlIG1hZGUgd2l0aG91dCBwcm9wZXIganVzdGlmaWNhdGlvbiBvciBhbmFseXNpcy4gVGhlIGhpZ2ggY29tcHV0YXRpb25hbCBjb3N0IG9mIHRyYWluaW5nIGFuZCBldmFsdWF0aW5nIHN1Y2ggbW9kZWxzLCBjb3VwbGVkIHdpdGggbGltaXRlZCBvcGVuIHJlc2VhcmNoLCBoaW5kZXJzIHRoZSBkZXZlbG9wbWVudCBvZiB2aWRlby1MTU1zLiBUbyBhZGRyZXNzIHRoaXMsIHdlIHByZXNlbnQgYSBjb21wcmVoZW5zaXZlIHN0dWR5IHRoYXQgaGVscHMgdW5jb3ZlciB3aGF0IGVmZmVjdGl2ZWx5IGRyaXZlcyB2aWRlbyB1bmRlcnN0YW5kaW5nIGluIExNTXMuCldlIGJlZ2luIGJ5IGNyaXRpY2FsbHkgZXhhbWluaW5nIHRoZSBwcmltYXJ5IGNvbnRyaWJ1dG9ycyB0byB0aGUgaGlnaCBjb21wdXRhdGlvbmFsIHJlcXVpcmVtZW50cyBhc3NvY2lhdGVkIHdpdGggdmlkZW8tTE1NIHJlc2VhcmNoIGFuZCBkaXNjb3ZlciBTY2FsaW5nIENvbnNpc3RlbmN5LCB3aGVyZWluIGRlc2lnbiBhbmQgdHJhaW5pbmcgZGVjaXNpb25zIG1hZGUgb24gc21hbGxlciBtb2RlbHMgYW5kIGRhdGFzZXRzICh1cCB0byBhIGNyaXRpY2FsIHNpemUpIGVmZmVjdGl2ZWx5IHRyYW5zZmVyIHRvIGxhcmdlciBtb2RlbHMuIExldmVyYWdpbmcgdGhlc2UgaW5zaWdodHMsIHdlIGV4cGxvcmVkIG1hbnkgdmlkZW8tc3BlY2lmaWMgYXNwZWN0cyBvZiB2aWRlby1MTU1zLCBpbmNsdWRpbmcgdmlkZW8gc2FtcGxpbmcsIGFyY2hpdGVjdHVyZXMsIGRhdGEgY29tcG9zaXRpb24sIHRyYWluaW5nIHNjaGVkdWxlcywgYW5kIG1vcmUuIEZvciBleGFtcGxlLCB3ZSBkZW1vbnN0cmF0ZWQgdGhhdCBmcHMgc2FtcGxpbmcgZHVyaW5nIHRyYWluaW5nIGlzIHZhc3RseSBwcmVmZXJhYmxlIHRvIHVuaWZvcm0gZnJhbWUgc2FtcGxpbmcgYW5kIHdoaWNoIHZpc2lvbiBlbmNvZGVycyBhcmUgdGhlIGJlc3QgZm9yIHZpZGVvIHJlcHJlc2VudGF0aW9uLgpHdWlkZWQgYnkgdGhlc2UgZmluZGluZ3MsIHdlIGludHJvZHVjZSBBcG9sbG8sIGEgc3RhdGUtb2YtdGhlLWFydCBmYW1pbHkgb2YgTE1NcyB0aGF0IGFjaGlldmUgc3VwZXJpb3IgcGVyZm9ybWFuY2UgYWNyb3NzIGRpZmZlcmVudCBtb2RlbCBzaXplcy4gT3VyIG1vZGVscyBjYW4gcGVyY2VpdmUgaG91ci1sb25nIHZpZGVvcyBlZmZpY2llbnRseSwgd2l0aCBBcG9sbG8tM0Igb3V0cGVyZm9ybWluZyBtb3N0IGV4aXN0aW5nIDdCIG1vZGVscyB3aXRoIGFuIGltcHJlc3NpdmUgNTUuMSBvbiBMb25nVmlkZW9CZW5jaC4gQXBvbGxvLTdCIGlzIHN0YXRlLW9mLXRoZS1hcnQgY29tcGFyZWQgdG8gN0IgTE1NcyB3aXRoIGEgNzAuOSBvbiBNTFZVLCBhbmQgNjMuMyBvbiBWaWRlby1NTUUuIiwsLFVucmVsZWFzZWQsIlVuaXRlZCBTdGF0ZXMgb2YgQW1lcmljYSxVbml0ZWQgU3RhdGVzIG9mIEFtZXJpY2EiLCJTaWdMSVAgNDAwTSxRd2VuMi41LTNCIiwsLDEyOC4wLCwyMDI1LTExLTI4IDExOjUzOjQ0KzAwOjAwLCwsLCwsIkluZHVzdHJ5LEFjYWRlbWlhIiwsLCwsVW5yZWxlYXNlZCwsLCwsLCwxMDA2NzIuMzQzMDMwNzIwODksLCwsLCxObwpBcG9sbG8gMS41QiwiVmlkZW8sTGFuZ3VhZ2UsTXVsdGltb2RhbCIsVmlkZW8gZGVzY3JpcHRpb24sIk1ldGEgQUksU3RhbmZvcmQgVW5pdmVyc2l0eSIsIk9yciBab2hhciwgWGlhb2hhbiBXYW5nLCBZYW5uIER1Ym9pcywgTmlraGlsIE1laHRhLCBUb25nIFhpYW8sIFBoaWxpcHBlIEhhbnNlbi1Fc3RydWNoLCBMaWNoZW5nIFl1LCBYaWFvZmFuZyBXYW5nLCBGZWxpeCBKdWVmZWktWHUsIE5pbmcgWmhhbmcsIFNlcmVuYSBZZXVuZy1MZXZ5LCBYaWRlIFhpYSIsMjAyNC0xMi0xMyxBcG9sbG86IEFuIEV4cGxvcmF0aW9uIG9mIFZpZGVvIFVuZGVyc3RhbmRpbmcgaW4gTGFyZ2UgTXVsdGltb2RhbCBNb2RlbHMsaHR0cHM6Ly9hcnhpdi5vcmcvYWJzLzI0MTIuMTAzNjAsLCwsMTUwMDAwMDAwMC4wLCIiIldlIGVtcGxveWVkIHRoZSBRd2VuMi41IChZYW5nIGV0IGFsLiwgMjAyNCkgc2VyaWVzIG9mIExhcmdlIExhbmd1YWdlIE1vZGVscyAoTExNcykgYXQgdmFyeWluZyBzY2FsZXMgdG8gc2VydmUgYXMgdGhlIGJhY2tib25lIGZvciBBcG9sbG8uIFNwZWNpZmljYWxseSwgd2UgdXRpbGl6ZWQgbW9kZWxzIHdpdGggMS41QiwgM0IsIGFuZCA3QiBwYXJhbWV0ZXJzLiBGb2xsb3dpbmcgb3VyIGFuYWx5c2lzIGluIFNlYy4gNCwgd2UgdXNlZCBhIFNpZ0xJUC1TTzQwME0gKFpoYWkgZXQgYWwuLCAyMDIzKSBlbmNvZGVyIGNvbWJpbmVkIHdpdGggYW4gSW50ZXJuVmlkZW8yIChXYW5nIGV0IGFsLiwgMjAyNGQpIHZpZGVvIGVuY29kZXIiIgoKdGhlcmUgaXMgYSBjb25mdXNpb24gd2l0aCBRd2VuMi41IGxpbmsgLSBpdCBwb2ludHMgdG8gUXdlbiAyIHBhcGVyIGluc3RlYWQgb2YgUXdlbiAyLjUgcmVsZWFzZSBub3RlcyIsLCwsIjEuIEFsaWdubWVudDogSW4gdGhpcyBwaGFzZSwgd2UgdHJhaW5lZCBvbiBhIDE5OEsgbWl4dHVyZSBvZiA1MC81MCBpbWFnZSBhbmQgdmlkZW8gY2FwdGlvbnMuCjIuIFZpc2lvbiBQcmV0cmFpbmluZzogV2UgdHVuZWQgdGhlIGVuY29kZXJzIHVzaW5nIGEgdmlkZW8tb25seSBjYXB0aW9uIGRhdGFzZXQgb2YgMzk2SyBzYW1wbGVzLgozLiBTdXBlcnZpc2VkIEZpbmUtdHVuaW5nIChTRlQpOiBXZSB0cmFpbmVkIG9uIGEgbWl4dHVyZSBvZiB0ZXh0LCBpbWFnZSwgbXVsdGktaW1hZ2UsIGFuZCB2aWRlbyBkYXRhLCB3aXRoIGEgdG90YWwgb2YgMy4yIG1pbGxpb24gc2FtcGxlcy4KCjMyMDAwMDAgdmlkZW9zICozNiUqfjQwIHNlYyp+MTI4IHRva2VucyAvIHNlYyA9IDU4OTgyNDAwMDAgdmlkZW8gdG9rZW5zIGR1cmluZyBTRlQKCmFzc3VtaW5nIGFib3V0IHRoZSBzYW1lIGFtb3VudCBvZiBpbWFnZSBhbmQgdGV4dCB0b2tlbnMuIHRvdGFsIHNpemUgb2YgdGhlIGRhdGFzZXQgd2FzIGxpa2VseSBhcm91bmQgMTJCIHRva2VucwoiLCwsTlZJRElBIEExMDAsLENvbmZpZGVudCwiRGVzcGl0ZSB0aGUgcmFwaWQgaW50ZWdyYXRpb24gb2YgdmlkZW8gcGVyY2VwdGlvbiBjYXBhYmlsaXRpZXMgaW50byBMYXJnZSBNdWx0aW1vZGFsIE1vZGVscyAoTE1NcyksIHRoZSB1bmRlcmx5aW5nIG1lY2hhbmlzbXMgZHJpdmluZyB0aGVpciB2aWRlbyB1bmRlcnN0YW5kaW5nIHJlbWFpbiBwb29ybHkgdW5kZXJzdG9vZC4gQ29uc2VxdWVudGx5LCBtYW55IGRlc2lnbiBkZWNpc2lvbnMgaW4gdGhpcyBkb21haW4gYXJlIG1hZGUgd2l0aG91dCBwcm9wZXIganVzdGlmaWNhdGlvbiBvciBhbmFseXNpcy4gVGhlIGhpZ2ggY29tcHV0YXRpb25hbCBjb3N0IG9mIHRyYWluaW5nIGFuZCBldmFsdWF0aW5nIHN1Y2ggbW9kZWxzLCBjb3VwbGVkIHdpdGggbGltaXRlZCBvcGVuIHJlc2VhcmNoLCBoaW5kZXJzIHRoZSBkZXZlbG9wbWVudCBvZiB2aWRlby1MTU1zLiBUbyBhZGRyZXNzIHRoaXMsIHdlIHByZXNlbnQgYSBjb21wcmVoZW5zaXZlIHN0dWR5IHRoYXQgaGVscHMgdW5jb3ZlciB3aGF0IGVmZmVjdGl2ZWx5IGRyaXZlcyB2aWRlbyB1bmRlcnN0YW5kaW5nIGluIExNTXMuCldlIGJlZ2luIGJ5IGNyaXRpY2FsbHkgZXhhbWluaW5nIHRoZSBwcmltYXJ5IGNvbnRyaWJ1dG9ycyB0byB0aGUgaGlnaCBjb21wdXRhdGlvbmFsIHJlcXVpcmVtZW50cyBhc3NvY2lhdGVkIHdpdGggdmlkZW8tTE1NIHJlc2VhcmNoIGFuZCBkaXNjb3ZlciBTY2FsaW5nIENvbnNpc3RlbmN5LCB3aGVyZWluIGRlc2lnbiBhbmQgdHJhaW5pbmcgZGVjaXNpb25zIG1hZGUgb24gc21hbGxlciBtb2RlbHMgYW5kIGRhdGFzZXRzICh1cCB0byBhIGNyaXRpY2FsIHNpemUpIGVmZmVjdGl2ZWx5IHRyYW5zZmVyIHRvIGxhcmdlciBtb2RlbHMuIExldmVyYWdpbmcgdGhlc2UgaW5zaWdodHMsIHdlIGV4cGxvcmVkIG1hbnkgdmlkZW8tc3BlY2lmaWMgYXNwZWN0cyBvZiB2aWRlby1MTU1zLCBpbmNsdWRpbmcgdmlkZW8gc2FtcGxpbmcsIGFyY2hpdGVjdHVyZXMsIGRhdGEgY29tcG9zaXRpb24sIHRyYWluaW5nIHNjaGVkdWxlcywgYW5kIG1vcmUuIEZvciBleGFtcGxlLCB3ZSBkZW1vbnN0cmF0ZWQgdGhhdCBmcHMgc2FtcGxpbmcgZHVyaW5nIHRyYWluaW5nIGlzIHZhc3RseSBwcmVmZXJhYmxlIHRvIHVuaWZvcm0gZnJhbWUgc2FtcGxpbmcgYW5kIHdoaWNoIHZpc2lvbiBlbmNvZGVycyBhcmUgdGhlIGJlc3QgZm9yIHZpZGVvIHJlcHJlc2VudGF0aW9uLgpHdWlkZWQgYnkgdGhlc2UgZmluZGluZ3MsIHdlIGludHJvZHVjZSBBcG9sbG8sIGEgc3RhdGUtb2YtdGhlLWFydCBmYW1pbHkgb2YgTE1NcyB0aGF0IGFjaGlldmUgc3VwZXJpb3IgcGVyZm9ybWFuY2UgYWNyb3NzIGRpZmZlcmVudCBtb2RlbCBzaXplcy4gT3VyIG1vZGVscyBjYW4gcGVyY2VpdmUgaG91ci1sb25nIHZpZGVvcyBlZmZpY2llbnRseSwgd2l0aCBBcG9sbG8tM0Igb3V0cGVyZm9ybWluZyBtb3N0IGV4aXN0aW5nIDdCIG1vZGVscyB3aXRoIGFuIGltcHJlc3NpdmUgNTUuMSBvbiBMb25nVmlkZW9CZW5jaC4gQXBvbGxvLTdCIGlzIHN0YXRlLW9mLXRoZS1hcnQgY29tcGFyZWQgdG8gN0IgTE1NcyB3aXRoIGEgNzAuOSBvbiBNTFZVLCBhbmQgNjMuMyBvbiBWaWRlby1NTUUuIiwsLFVucmVsZWFzZWQsIlVuaXRlZCBTdGF0ZXMgb2YgQW1lcmljYSxVbml0ZWQgU3RhdGVzIG9mIEFtZXJpY2EiLCJTaWdMSVAgNDAwTSxRd2VuMi41LTEuNUIiLCwsMTI4LjAsLDIwMjUtMTEtMjggMTE6NTM6NDQrMDA6MDAsLCwsLCwiSW5kdXN0cnksQWNhZGVtaWEiLCwsLCxVbnJlbGVhc2VkLCwsLCwsLDEwMDY3Mi4zNDMwMzA3MjA4OSwsLCwsLE5vCjM2MHpoaW5hbzItbzEsTGFuZ3VhZ2UsLDM2MCBTZWN1cml0eSBUZWNobm9sb2d5LCwyMDI0LTEyLTEzLCxodHRwczovL3podWFubGFuLnpoaWh1LmNvbS9wLzE5MzI3NDUwMDIyLCwsLCwsLCwsLCwsLCxVbmtub3duLCwsLCxDaGluYSwsLCwsLDIwMjUtMTEtMjggMTE6NTM6NDQrMDA6MDAsLCwsLCxJbmR1c3RyeSwsLCwsLCwsLCwsLCwsLCwsLApBcG9sbG8tN0IsIk11bHRpbW9kYWwsVmlkZW8sTGFuZ3VhZ2UiLCJWaWRlbyxWaXN1YWwgcXVlc3Rpb24gYW5zd2VyaW5nLFZpZGVvIGRlc2NyaXB0aW9uLExhbmd1YWdlIG1vZGVsaW5nL2dlbmVyYXRpb24iLCJNZXRhIEFJLFN0YW5mb3JkIFVuaXZlcnNpdHkiLCJPcnIgWm9oYXIsIFhpYW9oYW4gV2FuZywgWWFubiBEdWJvaXMsIE5pa2hpbCBNZWh0YSwgVG9uZyBYaWFvLCBQaGlsaXBwZSBIYW5zZW4tRXN0cnVjaCwgTGljaGVuZyBZdSwgWGlhb2ZhbmcgV2FuZywgRmVsaXggSnVlZmVpLVh1LCBOaW5nIFpoYW5nLCBTZXJlbmEgWWV1bmctTGV2eSwgWGlkZSBYaWEiLDIwMjQtMTItMTMsIkFwb2xsbzogQW4gRXhwbG9yYXRpb24gb2YgVmlkZW8gVW5kZXJzdGFuZGluZyBpbiBMYXJnZSBNdWx0aW1vZGFsIE1vZGVscwoiLGh0dHBzOi8vYXJ4aXYub3JnL2Ficy8yNDEyLjEwMzYwLDc1LjAsLCIiIkFwb2xsby03QiBpcyBzdGF0ZS1vZi10aGUtYXJ0IGNvbXBhcmVkIHRvIDdCIExNTXMgd2l0aCBhIDcwLjkgb24gTUxWVSwgYW5kIDYzLjMgb24gVmlkZW8tTU1FLiIiIiw3MDAwMDAwMDAwLjAsLCwsLCJPdXIgdHJhaW5pbmcgcHJvY2VzcyBjb21wcmlzZWQgdGhyZWUgZGlzdGluY3Qgc3RhZ2VzOgoxLiBBbGlnbm1lbnQ6IEluIHRoaXMgcGhhc2UsIHdlIHRyYWluZWQgb24gYSAxOThLIG1peHR1cmUgb2YgNTAvNTAgaW1hZ2UgYW5kIHZpZGVvIGNhcHRpb25zLgoyLiBWaXNpb24gUHJldHJhaW5pbmc6IFdlIHR1bmVkIHRoZSBlbmNvZGVycyB1c2luZyBhIHZpZGVvLW9ubHkgY2FwdGlvbiBkYXRhc2V0IG9mIDM5Nksgc2FtcGxlcy4KMy4gU3VwZXJ2aXNlZCBGaW5lLXR1bmluZyAoU0ZUKTogV2UgdHJhaW5lZCBvbiBhIG1peHR1cmUgb2YgdGV4dCwgaW1hZ2UsIG11bHRpLWltYWdlLCBhbmQgdmlkZW8gZGF0YSwgd2l0aAphIHRvdGFsIG9mIDMuMiBtaWxsaW9uIHNhbXBsZXMuIiwsLE5WSURJQSBBMTAwLCxDb25maWRlbnQsIkRlc3BpdGUgdGhlIHJhcGlkIGludGVncmF0aW9uIG9mIHZpZGVvIHBlcmNlcHRpb24gY2FwYWJpbGl0aWVzIGludG8gTGFyZ2UgTXVsdGltb2RhbCBNb2RlbHMgKExNTXMpLCB0aGUgdW5kZXJseWluZyBtZWNoYW5pc21zIGRyaXZpbmcgdGhlaXIgdmlkZW8gdW5kZXJzdGFuZGluZyByZW1haW4gcG9vcmx5IHVuZGVyc3Rvb2QuIENvbnNlcXVlbnRseSwgbWFueSBkZXNpZ24gZGVjaXNpb25zIGluIHRoaXMgZG9tYWluIGFyZSBtYWRlIHdpdGhvdXQgcHJvcGVyIGp1c3RpZmljYXRpb24gb3IgYW5hbHlzaXMuIFRoZSBoaWdoIGNvbXB1dGF0aW9uYWwgY29zdCBvZiB0cmFpbmluZyBhbmQgZXZhbHVhdGluZyBzdWNoIG1vZGVscywgY291cGxlZCB3aXRoIGxpbWl0ZWQgb3BlbiByZXNlYXJjaCwgaGluZGVycyB0aGUgZGV2ZWxvcG1lbnQgb2YgdmlkZW8tTE1Ncy4gVG8gYWRkcmVzcyB0aGlzLCB3ZSBwcmVzZW50IGEgY29tcHJlaGVuc2l2ZSBzdHVkeSB0aGF0IGhlbHBzIHVuY292ZXIgd2hhdCBlZmZlY3RpdmVseSBkcml2ZXMgdmlkZW8gdW5kZXJzdGFuZGluZyBpbiBMTU1zLgpXZSBiZWdpbiBieSBjcml0aWNhbGx5IGV4YW1pbmluZyB0aGUgcHJpbWFyeSBjb250cmlidXRvcnMgdG8gdGhlIGhpZ2ggY29tcHV0YXRpb25hbCByZXF1aXJlbWVudHMgYXNzb2NpYXRlZCB3aXRoIHZpZGVvLUxNTSByZXNlYXJjaCBhbmQgZGlzY292ZXIgU2NhbGluZyBDb25zaXN0ZW5jeSwgd2hlcmVpbiBkZXNpZ24gYW5kIHRyYWluaW5nIGRlY2lzaW9ucyBtYWRlIG9uIHNtYWxsZXIgbW9kZWxzIGFuZCBkYXRhc2V0cyAodXAgdG8gYSBjcml0aWNhbCBzaXplKSBlZmZlY3RpdmVseSB0cmFuc2ZlciB0byBsYXJnZXIgbW9kZWxzLiBMZXZlcmFnaW5nIHRoZXNlIGluc2lnaHRzLCB3ZSBleHBsb3JlZCBtYW55IHZpZGVvLXNwZWNpZmljIGFzcGVjdHMgb2YgdmlkZW8tTE1NcywgaW5jbHVkaW5nIHZpZGVvIHNhbXBsaW5nLCBhcmNoaXRlY3R1cmVzLCBkYXRhIGNvbXBvc2l0aW9uLCB0cmFpbmluZyBzY2hlZHVsZXMsIGFuZCBtb3JlLiBGb3IgZXhhbXBsZSwgd2UgZGVtb25zdHJhdGVkIHRoYXQgZnBzIHNhbXBsaW5nIGR1cmluZyB0cmFpbmluZyBpcyB2YXN0bHkgcHJlZmVyYWJsZSB0byB1bmlmb3JtIGZyYW1lIHNhbXBsaW5nIGFuZCB3aGljaCB2aXNpb24gZW5jb2RlcnMgYXJlIHRoZSBiZXN0IGZvciB2aWRlbyByZXByZXNlbnRhdGlvbi4KR3VpZGVkIGJ5IHRoZXNlIGZpbmRpbmdzLCB3ZSBpbnRyb2R1Y2UgQXBvbGxvLCBhIHN0YXRlLW9mLXRoZS1hcnQgZmFtaWx5IG9mIExNTXMgdGhhdCBhY2hpZXZlIHN1cGVyaW9yIHBlcmZvcm1hbmNlIGFjcm9zcyBkaWZmZXJlbnQgbW9kZWwgc2l6ZXMuIE91ciBtb2RlbHMgY2FuIHBlcmNlaXZlIGhvdXItbG9uZyB2aWRlb3MgZWZmaWNpZW50bHksIHdpdGggQXBvbGxvLTNCIG91dHBlcmZvcm1pbmcgbW9zdCBleGlzdGluZyA3QiBtb2RlbHMgd2l0aCBhbiBpbXByZXNzaXZlIDU1LjEgb24gTG9uZ1ZpZGVvQmVuY2guIEFwb2xsby03QiBpcyBzdGF0ZS1vZi10aGUtYXJ0IGNvbXBhcmVkIHRvIDdCIExNTXMgd2l0aCBhIDcwLjkgb24gTUxWVSwgYW5kIDYzLjMgb24gVmlkZW8tTU1FLiIsLCxVbnJlbGVhc2VkLCJVbml0ZWQgU3RhdGVzIG9mIEFtZXJpY2EsVW5pdGVkIFN0YXRlcyBvZiBBbWVyaWNhIiwiU2lnTElQIDQwME0sUXdlbjIuNS03QiIsLCwxMjguMCwsMjAyNi0wNS0yNSAxMjozMzo1NCswMDowMCwsLCwsLCJJbmR1c3RyeSxBY2FkZW1pYSIsLCwsLFVucmVsZWFzZWQsInByb2plY3QgcGFnZTogbmlldGhlciB3ZWlnaHRzLCBub3IgY29kZSBhcmUgcmVsZWFzZWQKaHR0cHM6Ly9hcG9sbG8tbG1tcy5naXRodWIuaW8vIiwsLCwsLDEwMDY3Mi4zNDMwMzA3MjA4OSwsLCwsLE5vCkdpZ2FDaGF0IExpdGUgKEdpZ2FDaGF0LTIwQi1BM0IpLExhbmd1YWdlLCJMYW5ndWFnZSBtb2RlbGluZy9nZW5lcmF0aW9uLFF1ZXN0aW9uIGFuc3dlcmluZyxDaGF0IixTYmVyLCwyMDI0LTEyLTEzLHRoZSBmaXJzdCBvcGVuIE1vRSBtb2RlbCBpbiBSdXNzaWEsaHR0cHM6Ly9oYWJyLmNvbS9ydS9jb21wYW5pZXMvc2JlcmRldmljZXMvYXJ0aWNsZXMvODY1OTk2LywsLCwyMDAwMDAwMDAwMC4wLCIyMEIgdG90YWwgcGFyYW1ldGVycwozLjNCIGFjdGl2ZSBwYXJhbWV0ZXJzIiw5LjllKzIyLDYgRkxPUCAvIHRva2VuIC8gcGFyYW1ldGVyICogMy4zICogMTBeOSBhY3RpdmUgcGFyYW1ldGVycyAqIDUgKiAxMF4xMiB0b2tlbnMgW3NwZWN1bGF0aXZlbHldID0gOS45ZSsyMiBGTE9QLCwiIiJHaWdhQ2hhdC0yMEItQTNCINC+0LHRg9GH0LDQu9GB0Y8g0L3QsCDRgtGA0LjQu9C70LjQvtC90LDRhSDRgtC+0LrQtdC90L7QsiDQv9GA0LXQuNC80YPRidC10YHRgtCy0LXQvdC90L4g0YDRg9GB0YHQutC+0LPQviDRgtC10LrRgdGC0LAiIiAtICIiR2lnYUNoYXQtMjBCLUEzQiB3YXMgdHJhaW5lZCBvbiB0cmlsbGlvbnMgb2YgdG9rZW5zIG9mIG1vc3RseSBSdXNzaWFuIHRleHQiIgoKU3BlY3VsYXRpdmVseSBhc3N1bWluZyB+NVQiLCwsLCxTcGVjdWxhdGl2ZSwiR2lnYUNoYXQtMjBCLUEzQiBpcyB0aGUgZmlyc3Qgb3BlbiBNb0UgbW9kZWwgaW4gUnVzc2lhLiBJbiB3b3JsZCBwcmFjdGljZSwgZmV3IHBlb3BsZSBpbiB0aGUgd29ybGQgbWFuYWdlIHRvIHRyYWluIE1vRSBhcmNoaXRlY3R1cmVzIHdpdGggZ29vZCBxdWFsaXR5LgoKR2lnYUNoYXQgaXMgdHJhaW5lZCBtYWlubHkgaW4gUnVzc2lhbiwgc28gdW5saWtlIHRoZSBRd2VuIGFuZCBMTGFNYSB0dW5lcywgaXQgZG9lcyBub3QgbWFrZSBncmFtbWFyIGFuZCBwdW5jdHVhdGlvbiBlcnJvcnMgYW5kIGRvZXMgbm90IHN3aXRjaCB0byBvdGhlciBsYW5ndWFnZXMgZHVyaW5nIGEgY29udmVyc2F0aW9uCgpJbiBHaWdhQ2hhdC0yMEItQTNCLCBjaGVhcCBpbmZlcmVuY2UgaXMgY29tYmluZWQgd2l0aCBnb29kIG1ldHJpY3MKClRoZSBtb2RlbCBpcyBncmVhdCBmb3IgcmVzZWFyY2gsIGZvciBleGFtcGxlLCBjb25jZW50cmF0aW9uIiwsLE9wZW4gd2VpZ2h0cyAodW5yZXN0cmljdGVkKSxSdXNzaWEsLCwsLCwyMDI2LTAyLTExIDE5OjI3OjExKzAwOjAwLCwsLCwsIkluZHVzdHJ5LEdvdmVybm1lbnQiLCwsLCxVbnJlbGVhc2VkLCJNSVQgbGljZW5zZQpodHRwczovL2h1Z2dpbmdmYWNlLmNvL2FpLXNhZ2UvR2lnYUNoYXQtMjBCLUEzQi1pbnN0cnVjdC12MS41IiwsLCwsLCwsYWktc2FnZSwsLCxZZXMKUGhpLTQsTGFuZ3VhZ2UsIkxhbmd1YWdlIG1vZGVsaW5nL2dlbmVyYXRpb24sUXVlc3Rpb24gYW5zd2VyaW5nLENvZGUgZ2VuZXJhdGlvbixRdWFudGl0YXRpdmUgcmVhc29uaW5nIixNaWNyb3NvZnQgUmVzZWFyY2gsIk1hcmFoIEFiZGluLCBKeW90aSBBbmVqYSwgSGFya2lyYXQgQmVobCwgU8OpYmFzdGllbiBCdWJlY2ssIFJvbmVuIEVsZGFuLCBTdXJpeWEgR3VuYXNla2FyLCBNaWNoYWVsIEhhcnJpc29uLCBSdXNzZWxsIEouIEhld2V0dCwgTW9qYW4gSmF2YWhlcmlwaSwgUGllcm8gS2F1ZmZtYW5uLCBKYW1lcyBSLiBMZWUsIFlpbiBUYXQgTGVlLCBZdWFuemhpIExpLCBXZWlzaHVuZyBMaXUsIENhaW8gQy4gVC4gTWVuZGVzLCBBbmggTmd1eWVuLCBFcmljIFByaWNlLCBHdXN0YXZvIGRlIFJvc2EsIE9sbGkgU2FhcmlraXZpLCBBZGlsIFNhbGltLCBTaGl0YWwgU2hhaCwgWGluIFdhbmcsIFJhY2hlbCBXYXJkLCBZdWUgV3UsIERpbmdsaSBZdSwgQ3lyaWwgWmhhbmcsIFlpIFpoYW5nIiwyMDI0LTEyLTEyLFBoaS00IFRlY2huaWNhbCBSZXBvcnQsaHR0cHM6Ly9hcnhpdi5vcmcvYWJzLzI0MTIuMDg5MDUsLCwsMTQwMDAwMDAwMDAuMCwiMTRCIHBhcmFtZXRlcnMsIGRlbnNlIGRlY29kZXItb25seSBUcmFuc2Zvcm1lciBtb2RlbCIsOS4zMjAyMDE1ZSsyMywiNk5EID0gNiogMTQqMTBeOSBwYXJhbWV0ZXJzICogMTAqMTBeMTIgdG9rZW5zID0gOC40ZSsyMyBGTE9QCgo5ODk1MDAwMDAwMDAwMDAgRkxPUCAvIHNlYyBbYXNzdW1lZCBiZjE2IHByZWNpc2lvbl0gKiAxOTIwIEdQVXMgKiA1MDQgaG91cnMgKiAzNjAwIHNlYyAvIGhvdXIgKiAwLjMgW2Fzc3VtZWQgdXRpbGl6YXRpb25dID0gMS4wMzQxMjA5ZSsyNCBGTE9QCgpnZW9tZXRyaWMgbWVhbgpzcXJ0KDguNGUrMjMgKiAxLjAzNDEyMDllKzI0KSA9IDkuMzIwMjAxNWUrMjMiLCwiIiJUaGUgbW9kZWwgd2FzIHByZXRyYWluZWQgZm9yIGFwcHJveGltYXRlbHkgMTBUIHRva2VucyB1c2luZyBsaW5lYXIgd2FybS11cCBhbmQgZGVjYXkgc2NoZWR1bGVzIHdpdGggcGVhayBsZWFybmluZyByYXRlIG9mIDAuMDAwMywgY29uc3RhbnQgd2VpZ2h0IGRlY2F5IG9mIDAuMSwgYW5kIGdsb2JhbCBiYXRjaCBzaXplIG9mIDU3NjAuICIiCgpUYWJsZSA1OgpXZWIgMTUlIDEuM1QgdW5pcXVlIHRva2VucyAxLjIgZXBvY2hzCldlYiByZXdyaXRlcyAxNSUgMjkwQiB1bmlxdWUgdG9rZW5zIDUuMiBlcG9jaHMKU3ludGhldGljIDQwJSAyOTBCIHVuaXF1ZSB0b2tlbnMgMTMuOCBlcG9jaHMKQ29kZSBkYXRhIDIwJSA4MjBCIHVuaXF1ZSB0b2tlbnMgMi40IGVwb2NocwpBY3F1aXJlZCBzb3VyY2VzIDEwJSA1ODBCIHVuaXF1ZSB0b2tlbnMgIDEuNyBlcG9jaHMKIiw1MDQuMCwiaHR0cHM6Ly9odWdnaW5nZmFjZS5jby9taWNyb3NvZnQvcGhpLTQKMjEgZGF5cyAqIDI0IGhvdXJzIC8gZGF5ID0gNTA0IGhvdXJzIixOVklESUEgSDEwMCBTWE01IDgwR0IsLENvbmZpZGVudCwiV2UgcHJlc2VudCBwaGktNCwgYSAxNC1iaWxsaW9uIHBhcmFtZXRlciBsYW5ndWFnZSBtb2RlbCBkZXZlbG9wZWQgd2l0aCBhIHRyYWluaW5nIHJlY2lwZSB0aGF0IGlzIGNlbnRyYWxseSBmb2N1c2VkIG9uIGRhdGEgcXVhbGl0eS4gVW5saWtlIG1vc3QgbGFuZ3VhZ2UgbW9kZWxzLCB3aGVyZSBwcmUtdHJhaW5pbmcgaXMgYmFzZWQgcHJpbWFyaWx5IG9uIG9yZ2FuaWMgZGF0YSBzb3VyY2VzIHN1Y2ggYXMgd2ViIGNvbnRlbnQgb3IgY29kZSwgcGhpLTQgc3RyYXRlZ2ljYWxseSBpbmNvcnBvcmF0ZXMgc3ludGhldGljIGRhdGEgdGhyb3VnaG91dCB0aGUgdHJhaW5pbmcgcHJvY2Vzcy4gV2hpbGUgcHJldmlvdXMgbW9kZWxzIGluIHRoZSBQaGkgZmFtaWx5IGxhcmdlbHkgZGlzdGlsbCB0aGUgY2FwYWJpbGl0aWVzIG9mIGEgdGVhY2hlciBtb2RlbCAoc3BlY2lmaWNhbGx5IEdQVC00KSwgcGhpLTQgc3Vic3RhbnRpYWxseSBzdXJwYXNzZXMgaXRzIHRlYWNoZXIgbW9kZWwgb24gU1RFTS1mb2N1c2VkIFFBIGNhcGFiaWxpdGllcywgZ2l2aW5nIGV2aWRlbmNlIHRoYXQgb3VyIGRhdGEtZ2VuZXJhdGlvbiBhbmQgcG9zdC10cmFpbmluZyB0ZWNobmlxdWVzIGdvIGJleW9uZCBkaXN0aWxsYXRpb24uIERlc3BpdGUgbWluaW1hbCBjaGFuZ2VzIHRvIHRoZSBwaGktMyBhcmNoaXRlY3R1cmUsIHBoaS00IGFjaGlldmVzIHN0cm9uZyBwZXJmb3JtYW5jZSByZWxhdGl2ZSB0byBpdHMgc2l6ZSAtLSBlc3BlY2lhbGx5IG9uIHJlYXNvbmluZy1mb2N1c2VkIGJlbmNobWFya3MgLS0gZHVlIHRvIGltcHJvdmVkIGRhdGEsIHRyYWluaW5nIGN1cnJpY3VsdW0sIGFuZCBpbm5vdmF0aW9ucyBpbiB0aGUgcG9zdC10cmFpbmluZyBzY2hlbWUuIiwsLE9wZW4gd2VpZ2h0cyAodW5yZXN0cmljdGVkKSxVbml0ZWQgU3RhdGVzIG9mIEFtZXJpY2EsLCwsMTkyMC4wLCwyMDI1LTExLTI4IDExOjUzOjQ0KzAwOjAwLCwsLCwsSW5kdXN0cnksLCwsLFVucmVsZWFzZWQsIiIiUGhpLTQgaXMgY3VycmVudGx5IGF2YWlsYWJsZSBvbiBBenVyZSBBSSBGb3VuZHJ5IHVuZGVyIGEgTWljcm9zb2Z0IFJlc2VhcmNoIExpY2Vuc2UgQWdyZWVtZW50IChNU1JMQSkgYW5kIHdpbGwgYmUgYXZhaWxhYmxlIG9uIEh1Z2dpbmcgRmFjZSBuZXh0IHdlZWsuICAiIgpIdWdnaW5nIEZhY2U6IE1JVCBsaWNlbnNlCgpodHRwczovL2h1Z2dpbmdmYWNlLmNvL21pY3Jvc29mdC9waGktNCIsVHJ1ZSwsLCwsMjY0MjcwNy44NTUzNDM1MzksIk9wZXJhdGlvbiBjb3VudGluZyxIYXJkd2FyZSIsbWljcm9zb2Z0LCwsLFllcwpHZW1pbmkgMi4wIEZsYXNoLCJMYW5ndWFnZSxWaXNpb24sQXVkaW8sU3BlZWNoLFZpZGVvLE11bHRpbW9kYWwiLCJMYW5ndWFnZSBtb2RlbGluZy9nZW5lcmF0aW9uLFF1ZXN0aW9uIGFuc3dlcmluZyxWaXN1YWwgcXVlc3Rpb24gYW5zd2VyaW5nLFNwZWVjaCByZWNvZ25pdGlvbiAoQVNSKSxDb2RlIGdlbmVyYXRpb24sUXVhbnRpdGF0aXZlIHJlYXNvbmluZyxWaWRlbyBkZXNjcmlwdGlvbixUcmFuc2xhdGlvbixDaGF0LFRhYmxlIHRhc2tzLFNlYXJjaCxUZXh0IHN1bW1hcml6YXRpb24iLCJHb29nbGUgRGVlcE1pbmQsR29vZ2xlIixHZW1pbmkgVGVhbSwyMDI0LTEyLTExLEludHJvZHVjaW5nIEdlbWluaSAyLjA6IG91ciBuZXcgQUkgbW9kZWwgZm9yIHRoZSBhZ2VudGljIGVyYSxodHRwczovL2Jsb2cuZ29vZ2xlL3RlY2hub2xvZ3kvZ29vZ2xlLWRlZXBtaW5kL2dvb2dsZS1nZW1pbmktYWktdXBkYXRlLWRlY2VtYmVyLTIwMjQvI2Nlby1tZXNzYWdlLCwsLCwsLCIiIldlIHVzZWQgVHJpbGxpdW0gVFBVcyB0byB0cmFpbiB0aGUgbmV3IEdlbWluaSAyLjAsIEdvb2dsZeKAmXMgbW9zdCBjYXBhYmxlIEFJIG1vZGVsIHlldCIiIGFjY29yZGluZyB0byBodHRwczovL2Nsb3VkLmdvb2dsZS5jb20vYmxvZy9wcm9kdWN0cy9jb21wdXRlL3RyaWxsaXVtLXRwdS1pcy1nYSIsLCwsLEdvb2dsZSBUUFUgdjZlIFRyaWxsaXVtLCxVbmtub3duLCJHZW1pbmkgMi4wIEZsYXNoIGJ1aWxkcyBvbiB0aGUgc3VjY2VzcyBvZiAxLjUgRmxhc2gsIG91ciBtb3N0IHBvcHVsYXIgbW9kZWwgeWV0IGZvciBkZXZlbG9wZXJzLCB3aXRoIGVuaGFuY2VkIHBlcmZvcm1hbmNlIGF0IHNpbWlsYXJseSBmYXN0IHJlc3BvbnNlIHRpbWVzLiBOb3RhYmx5LCAyLjAgRmxhc2ggZXZlbiBvdXRwZXJmb3JtcyAxLjUgUHJvIG9uIGtleSBiZW5jaG1hcmtzLCBhdCB0d2ljZSB0aGUgc3BlZWQuIDIuMCBGbGFzaCBhbHNvIGNvbWVzIHdpdGggbmV3IGNhcGFiaWxpdGllcy4gSW4gYWRkaXRpb24gdG8gc3VwcG9ydGluZyBtdWx0aW1vZGFsIGlucHV0cyBsaWtlIGltYWdlcywgdmlkZW8gYW5kIGF1ZGlvLCAyLjAgRmxhc2ggbm93IHN1cHBvcnRzIG11bHRpbW9kYWwgb3V0cHV0IGxpa2UgbmF0aXZlbHkgZ2VuZXJhdGVkIGltYWdlcyBtaXhlZCB3aXRoIHRleHQgYW5kIHN0ZWVyYWJsZSB0ZXh0LXRvLXNwZWVjaCAoVFRTKSBtdWx0aWxpbmd1YWwgYXVkaW8uIEl0IGNhbiBhbHNvIG5hdGl2ZWx5IGNhbGwgdG9vbHMgbGlrZSBHb29nbGUgU2VhcmNoLCBjb2RlIGV4ZWN1dGlvbiBhcyB3ZWxsIGFzIHRoaXJkLXBhcnR5IHVzZXItZGVmaW5lZCBmdW5jdGlvbnMuIiwsLEFQSSBhY2Nlc3MsIlVuaXRlZCBTdGF0ZXMgb2YgQW1lcmljYSxVbml0ZWQgU3RhdGVzIG9mIEFtZXJpY2EiLCwsLCwsMjAyNi0wMi0xMSAxOTo1MDoyNSswMDowMCwsLCwsLCJJbmR1c3RyeSxJbmR1c3RyeSIsLCwsLFVucmVsZWFzZWQsIkF2YWlsYWJpbGl0eQkKR29vZ2xlIEFJIFN0dWRpbwpHZW1pbmkgQVBJClZlcnRleCBBSQpHZW1pbmkgQXBwIixUcnVlLCwsLCwsLCwsLCxObwpHZW1pbmkgMi4wIFBybywiTGFuZ3VhZ2UsTXVsdGltb2RhbCxWaXNpb24sVmlkZW8sQXVkaW8iLCJDb2RlIGdlbmVyYXRpb24sTGFuZ3VhZ2UgbW9kZWxpbmcvZ2VuZXJhdGlvbixRdWVzdGlvbiBhbnN3ZXJpbmcsVmlzdWFsIHF1ZXN0aW9uIGFuc3dlcmluZyxTcGVlY2ggcmVjb2duaXRpb24gKEFTUiksVmlkZW8gZGVzY3JpcHRpb24iLEdvb2dsZSBEZWVwTWluZCxHZW1pbmkgVGVhbSwyMDI0LTEyLTExLE91ciBiZXN0IG1vZGVsIHlldCBmb3IgY29kaW5nIHBlcmZvcm1hbmNlIGFuZCBjb21wbGV4IHByb21wdHMsaHR0cHM6Ly9kZWVwbWluZC5nb29nbGUvdGVjaG5vbG9naWVzL2dlbWluaS9wcm8vLCxUcmFpbmluZyBjb3N0LCwsLCxGbGFnc2hpcCBtb2RlbCBmcm9tIGEgbGVhZGluZyBkZXZlbG9wZXIgaW4gZWFybHkgMjAyNTsgdmVyeSBsaWtlbHkgaXQgdXNlZCA+MWUyNSBGTE9QLiwsLCwsLCxVbmtub3duLCJUb2RheSwgd2XigJlyZSByZWxlYXNpbmcgYW4gZXhwZXJpbWVudGFsIHZlcnNpb24gb2YgR2VtaW5pIDIuMCBQcm8gdGhhdCByZXNwb25kcyB0byB0aGF0IGZlZWRiYWNrLiBJdCBoYXMgdGhlIHN0cm9uZ2VzdCBjb2RpbmcgcGVyZm9ybWFuY2UgYW5kIGFiaWxpdHkgdG8gaGFuZGxlIGNvbXBsZXggcHJvbXB0cywgd2l0aCBiZXR0ZXIgdW5kZXJzdGFuZGluZyBhbmQgcmVhc29uaW5nIG9mIHdvcmxkIGtub3dsZWRnZSwgdGhhbiBhbnkgbW9kZWwgd2XigJl2ZSByZWxlYXNlZCBzbyBmYXIuIEl0IGNvbWVzIHdpdGggb3VyIGxhcmdlc3QgY29udGV4dCB3aW5kb3cgYXQgMiBtaWxsaW9uIHRva2Vucywgd2hpY2ggZW5hYmxlcyBpdCB0byBjb21wcmVoZW5zaXZlbHkgYW5hbHl6ZSBhbmQgdW5kZXJzdGFuZCB2YXN0IGFtb3VudHMgb2YgaW5mb3JtYXRpb24sIGFzIHdlbGwgYXMgdGhlIGFiaWxpdHkgdG8gY2FsbCB0b29scyBsaWtlIEdvb2dsZSBTZWFyY2ggYW5kIGNvZGUgZXhlY3V0aW9uLiIsLCxIb3N0ZWQgYWNjZXNzIChubyBBUEkpLFVuaXRlZCBTdGF0ZXMgb2YgQW1lcmljYSwsLCwsLDIwMjUtMTEtMjggMTE6NTM6NDQrMDA6MDAsLCwsLCxJbmR1c3RyeSwsLCwsVW5yZWxlYXNlZCwsVHJ1ZSwsLCwsLCwsLCwsTm8KQ29jb251dCxMYW5ndWFnZSwiTGFuZ3VhZ2UgbW9kZWxpbmcvZ2VuZXJhdGlvbixRdWVzdGlvbiBhbnN3ZXJpbmcsUXVhbnRpdGF0aXZlIHJlYXNvbmluZyxNYXRoZW1hdGljYWwgcmVhc29uaW5nIiwiRmFjZWJvb2ssVW5pdmVyc2l0eSBvZiBDYWxpZm9ybmlhIFNhbiBEaWVnbyIsIlNoaWJvIEhhbywgU2FpbmJheWFyIFN1a2hiYWF0YXIsIERpSmlhIFN1LCBYaWFuIExpLCBaaGl0aW5nIEh1LCBKYXNvbiBXZXN0b24sIFl1YW5kb25nIFRpYW4iLDIwMjQtMTItMTEsVHJhaW5pbmcgTGFyZ2UgTGFuZ3VhZ2UgTW9kZWxzIHRvIFJlYXNvbiBpbiBhIENvbnRpbnVvdXMgTGF0ZW50IFNwYWNlLGh0dHBzOi8vYXJ4aXYub3JnL2Ficy8yNDEyLjA2NzY5LCwsLCwsLCwsLCwsLCxVbmtub3duLCJMYXJnZSBsYW5ndWFnZSBtb2RlbHMgKExMTXMpIGFyZSByZXN0cmljdGVkIHRvIHJlYXNvbiBpbiB0aGUgIiJsYW5ndWFnZSBzcGFjZSIiLCB3aGVyZSB0aGV5IHR5cGljYWxseSBleHByZXNzIHRoZSByZWFzb25pbmcgcHJvY2VzcyB3aXRoIGEgY2hhaW4tb2YtdGhvdWdodCAoQ29UKSB0byBzb2x2ZSBhIGNvbXBsZXggcmVhc29uaW5nIHByb2JsZW0uIEhvd2V2ZXIsIHdlIGFyZ3VlIHRoYXQgbGFuZ3VhZ2Ugc3BhY2UgbWF5IG5vdCBhbHdheXMgYmUgb3B0aW1hbCBmb3IgcmVhc29uaW5nLiBGb3IgZXhhbXBsZSwgbW9zdCB3b3JkIHRva2VucyBhcmUgcHJpbWFyaWx5IGZvciB0ZXh0dWFsIGNvaGVyZW5jZSBhbmQgbm90IGVzc2VudGlhbCBmb3IgcmVhc29uaW5nLCB3aGlsZSBzb21lIGNyaXRpY2FsIHRva2VucyByZXF1aXJlIGNvbXBsZXggcGxhbm5pbmcgYW5kIHBvc2UgaHVnZSBjaGFsbGVuZ2VzIHRvIExMTXMuIFRvIGV4cGxvcmUgdGhlIHBvdGVudGlhbCBvZiBMTE0gcmVhc29uaW5nIGluIGFuIHVucmVzdHJpY3RlZCBsYXRlbnQgc3BhY2UgaW5zdGVhZCBvZiB1c2luZyBuYXR1cmFsIGxhbmd1YWdlLCB3ZSBpbnRyb2R1Y2UgYSBuZXcgcGFyYWRpZ20gQ29jb251dCAoQ2hhaW4gb2YgQ29udGludW91cyBUaG91Z2h0KS4gV2UgdXRpbGl6ZSB0aGUgbGFzdCBoaWRkZW4gc3RhdGUgb2YgdGhlIExMTSBhcyBhIHJlcHJlc2VudGF0aW9uIG9mIHRoZSByZWFzb25pbmcgc3RhdGUgKHRlcm1lZCAiImNvbnRpbnVvdXMgdGhvdWdodCIiKS4gUmF0aGVyIHRoYW4gZGVjb2RpbmcgdGhpcyBpbnRvIGEgd29yZCB0b2tlbiwgd2UgZmVlZCBpdCBiYWNrIHRvIHRoZSBMTE0gYXMgdGhlIHN1YnNlcXVlbnQgaW5wdXQgZW1iZWRkaW5nIGRpcmVjdGx5IGluIHRoZSBjb250aW51b3VzIHNwYWNlLiBFeHBlcmltZW50cyBzaG93IHRoYXQgQ29jb251dCBjYW4gZWZmZWN0aXZlbHkgYXVnbWVudCB0aGUgTExNIG9uIHNldmVyYWwgcmVhc29uaW5nIHRhc2tzLiBUaGlzIG5vdmVsIGxhdGVudCByZWFzb25pbmcgcGFyYWRpZ20gbGVhZHMgdG8gZW1lcmdlbnQgYWR2YW5jZWQgcmVhc29uaW5nIHBhdHRlcm5zOiB0aGUgY29udGludW91cyB0aG91Z2h0IGNhbiBlbmNvZGUgbXVsdGlwbGUgYWx0ZXJuYXRpdmUgbmV4dCByZWFzb25pbmcgc3RlcHMsIGFsbG93aW5nIHRoZSBtb2RlbCB0byBwZXJmb3JtIGEgYnJlYWR0aC1maXJzdCBzZWFyY2ggKEJGUykgdG8gc29sdmUgdGhlIHByb2JsZW0sIHJhdGhlciB0aGFuIHByZW1hdHVyZWx5IGNvbW1pdHRpbmcgdG8gYSBzaW5nbGUgZGV0ZXJtaW5pc3RpYyBwYXRoIGxpa2UgQ29ULiBDb2NvbnV0IG91dHBlcmZvcm1zIENvVCBpbiBjZXJ0YWluIGxvZ2ljYWwgcmVhc29uaW5nIHRhc2tzIHRoYXQgcmVxdWlyZSBzdWJzdGFudGlhbCBiYWNrdHJhY2tpbmcgZHVyaW5nIHBsYW5uaW5nLCB3aXRoIGZld2VyIHRoaW5raW5nIHRva2VucyBkdXJpbmcgaW5mZXJlbmNlLiBUaGVzZSBmaW5kaW5ncyBkZW1vbnN0cmF0ZSB0aGUgcHJvbWlzZSBvZiBsYXRlbnQgcmVhc29uaW5nIGFuZCBvZmZlciB2YWx1YWJsZSBpbnNpZ2h0cyBmb3IgZnV0dXJlIHJlc2VhcmNoLiIsNTAuMCwsVW5yZWxlYXNlZCwiVW5pdGVkIFN0YXRlcyBvZiBBbWVyaWNhLFVuaXRlZCBTdGF0ZXMgb2YgQW1lcmljYSIsR1BULTIgKDEyNE0pLCwsLCwyMDI1LTExLTI4IDExOjUzOjQ0KzAwOjAwLCwsLCwsIkluZHVzdHJ5LEFjYWRlbWlhIiwsLCwsVW5yZWxlYXNlZCwsLCwsLCwsLCwsLCxObwpULVBybyxMYW5ndWFnZSwiTGFuZ3VhZ2UgbW9kZWxpbmcvZ2VuZXJhdGlvbixRdWVzdGlvbiBhbnN3ZXJpbmcsQ29kZSBnZW5lcmF0aW9uLE1hdGhlbWF0aWNhbCByZWFzb25pbmciLFQtQmFuaywsMjAyNC0xMi0xMSxULXByby1pdC0xLjAgaXMgYSBtb2RlbCBidWlsdCB1cG9uIHRoZSBRd2VuIDIuNSBtb2RlbCBmYW1pbHkgYW5kIGluY29ycG9yYXRlcyBib3RoIGNvbnRpbnVhbCBwcmUtdHJhaW5pbmcgYW5kIGFsaWdubWVudCB0ZWNobmlxdWVzLixodHRwczovL2hhYnIuY29tL3J1L2NvbXBhbmllcy90YmFuay9hcnRpY2xlcy84NjU1ODIvLCwsLDMyMDAwMDAwMDAwLjAsMzJCLCwsMTQyMDAwMDAwMDAwLCIiIlByZS10cmFpbmluZyBTdGFnZSAxOiAxMDBCIHRva2VucywgY29uc2lzdGluZyBvZiBkaXZlcnNlIFJ1c3NpYW4gZGF0YSBmcm9tIENvbW1vbiBDcmF3bCwgYm9va3MsIGNvZGUsIGFuZCBwcm9wcmlldGFyeSBkYXRhc2V0cywgbWl4ZWQgd2l0aCByZS1wbGF5ZWQgRW5nbGlzaCBkYXRhIChFbmdsaXNoIGFkZGVkIGFzIGl0IGlzIHRoZSBwcmltYXJ5IGxhbmd1YWdlIG9mIHRoZSBiYXNlIG1vZGVsKS4KClByZS10cmFpbmluZyBTdGFnZSAyOiA0MEIgdG9rZW5zLCBhIG1peCBvZiBpbnN0cnVjdGlvbiBhbmQgcHJlLXRyYWluaW5nIGRhdGEuCgpTdXBlcnZpc2VkIEZpbmUtVHVuaW5nIChTRlQpOiAxQiB0b2tlbnMsIGEgbWl4IG9mIGRpdmVyc2UgaW5zdHJ1Y3Rpb24gZGF0YS4KClByZWZlcmVuY2UgVHVuaW5nOiAxQiB0b2tlbnMsIHRyYWluaW5nIHRoZSBtb2RlbCB0byBiZSBoZWxwZnVsLiIiIiwsLCwsQ29uZmlkZW50LCJULVBybyAzMkIgbW9kZWwuIFRoZSBiZXN0IFJ1c3NpYW4tbGFuZ3VhZ2Ugb3BlbiBzb3VyY2UgbW9kZWwgZm9yIGEgd2lkZSByYW5nZSBvZiBpbmR1c3RyaWFsIGJlbmNobWFya3MuIFRoZSBtb2RlbCBjYW4gYmUgdXNlZCBpbiBmaW5lLXR1bmluZyBtb2RlIGZvciBhIGJ1c2luZXNzIHRhc2sgYW5kIGZvciB1c2UgaW4gdGhlICIicHJvbXB0aW5nIiIgbW9kZS4iLCwsT3BlbiB3ZWlnaHRzICh1bnJlc3RyaWN0ZWQpLFJ1c3NpYSxRd2VuMi41LTMyQiwyLjcyNjRlKzIyLDYgRkxPUCAvIHRva2VuIC8gcGFyYW1ldGVyICogMzIgKiAxMF45IHBhcmFtZXRlcnMgKiAxNDIgKiAxMF45IHRva2VucyA9IDIuNzI2NGUrMjIgRkxPUCwsLDIwMjUtMTEtMjggMTE6NTM6NDQrMDA6MDAsLCwsLCxJbmR1c3RyeSwsLCwsVW5yZWxlYXNlZCwiQXBhY2hlIDIuMApodHRwczovL2h1Z2dpbmdmYWNlLmNvL3QtdGVjaC9ULXByby1pdC0xLjAiLCwsLCwsLE9wZXJhdGlvbiBjb3VudGluZyx0LXRlY2gsLCwsWWVzClQtTGl0ZSxMYW5ndWFnZSwiTGFuZ3VhZ2UgbW9kZWxpbmcvZ2VuZXJhdGlvbixRdWVzdGlvbiBhbnN3ZXJpbmcsQ29kZSBnZW5lcmF0aW9uLE1hdGhlbWF0aWNhbCByZWFzb25pbmciLFQtQmFuaywsMjAyNC0xMi0xMSxULXByby1pdC0xLjAgaXMgYSBtb2RlbCBidWlsdCB1cG9uIHRoZSBRd2VuIDIuNSBtb2RlbCBmYW1pbHkgYW5kIGluY29ycG9yYXRlcyBib3RoIGNvbnRpbnVhbCBwcmUtdHJhaW5pbmcgYW5kIGFsaWdubWVudCB0ZWNobmlxdWVzLixodHRwczovL2hhYnIuY29tL3J1L2NvbXBhbmllcy90YmFuay9hcnRpY2xlcy84NjU1ODIvLCwsLDcwMDAwMDAwMDAuMCw3QiwsLCwiIiJQcmUtdHJhaW5pbmcgU3RhZ2UgMTogMTAwQiB0b2tlbnMsIGNvbnNpc3Rpbmcgb2YgZGl2ZXJzZSBSdXNzaWFuIGRhdGEgZnJvbSBDb21tb24gQ3Jhd2wsIGJvb2tzLCBjb2RlLCBhbmQgcHJvcHJpZXRhcnkgZGF0YXNldHMsIG1peGVkIHdpdGggcmUtcGxheWVkIEVuZ2xpc2ggZGF0YSAoRW5nbGlzaCBhZGRlZCBhcyBpdCBpcyB0aGUgcHJpbWFyeSBsYW5ndWFnZSBvZiB0aGUgYmFzZSBtb2RlbCkuCgpQcmUtdHJhaW5pbmcgU3RhZ2UgMjogNDBCIHRva2VucywgYSBtaXggb2YgaW5zdHJ1Y3Rpb24gYW5kIHByZS10cmFpbmluZyBkYXRhLgoKU3VwZXJ2aXNlZCBGaW5lLVR1bmluZyAoU0ZUKTogMUIgdG9rZW5zLCBhIG1peCBvZiBkaXZlcnNlIGluc3RydWN0aW9uIGRhdGEuCgpQcmVmZXJlbmNlIFR1bmluZzogMUIgdG9rZW5zLCB0cmFpbmluZyB0aGUgbW9kZWwgdG8gYmUgaGVscGZ1bC4iIiIsLCwsLENvbmZpZGVudCwiVC1MaXRlIDdCIG1vZGVsLiBUaGUgYmVzdCBSdXNzaWFuLWxhbmd1YWdlIG9wZW4gc291cmNlIG1vZGVsIGZvciBhIG51bWJlciBvZiBpbmR1c3RyaWFsIGJlbmNobWFya3MgKGluY2x1ZGluZyBNRVJBKSBpbiB0aGUgY2xhc3Mgb2YgIiJ1cCB0byAxMCBiaWxsaW9uIHBhcmFtZXRlcnMiIi4gVGhlIG1vZGVsIGlzIHRhaWxvcmVkIGZvciBmaW5lLXR1bmluZyBmb3IgdmFyaW91cyBidXNpbmVzcyB0YXNrcy4iLCwsT3BlbiB3ZWlnaHRzICh1bnJlc3RyaWN0ZWQp</x:v>
      </x:c>
    </x:row>
    <x:row r="65" ht="18" customHeight="1">
      <x:c r="A65" s="17" t="n">
        <x:v>60</x:v>
      </x:c>
      <x:c r="B65" s="17" t="n">
        <x:v>309</x:v>
      </x:c>
      <x:c r="C65" s="94" t="str">
        <x:v>LFJ1c3NpYSxRd2VuMi41LTdCLDUuOTY0ZSsyMSw2IEZMT1AgLyB0b2tlbiAvIHBhcmFtZXRlciAqIDcgKiAxMF45IHBhcmFtZXRlcnMgKiAxNDIgKiAxMF45IHRva2VucyA9IDUuOTY0ZSsyMSBGTE9QLCwsMjAyNS0xMS0yOCAxMTo1Mzo0NCswMDowMCwsLCwsLEluZHVzdHJ5LCwsLCxVbnJlbGVhc2VkLCJBcGFjaGUgMi4wCmh0dHBzOi8vaHVnZ2luZ2ZhY2UuY28vdC10ZWNoL1QtbGl0ZS1pdC0xLjAiLCwsLCwsLE9wZXJhdGlvbiBjb3VudGluZyx0LXRlY2gsLCwsWWVzClNvcmEgVHVyYm8sIlZpZGVvLFZpc2lvbiIsIlZpZGVvIGdlbmVyYXRpb24sVGV4dC10by12aWRlbyIsT3BlbkFJLCwyMDI0LTEyLTA5LFNvcmEgaXMgaGVyZSxodHRwczovL29wZW5haS5jb20vaW5kZXgvc29yYS1pcy1oZXJlLywsU2lnbmlmaWNhbnQgdXNlLCwsLCwsLCwsLCwsVW5rbm93biwiT3VyIHZpZGVvIGdlbmVyYXRpb24gbW9kZWwgaXMgcm9sbGluZyBvdXQgYXQgc29yYS5jb23igaAuCgpFYXJsaWVyIHRoaXMgeWVhciwgd2UgaW50cm9kdWNlZCBTb3Jh4oGgLCBvdXIgbW9kZWwgdGhhdCBjYW4gY3JlYXRlIHJlYWxpc3RpYyB2aWRlb3MgZnJvbSB0ZXh0LCBhbmQgc2hhcmVkIG91ciBpbml0aWFsIHJlc2VhcmNoIHByb2dyZXNz4oGgIG9uIHdvcmxkIHNpbXVsYXRpb24uIFNvcmEgc2VydmVzIGFzIGEgZm91bmRhdGlvbiBmb3IgQUkgdGhhdCB1bmRlcnN0YW5kcyBhbmQgc2ltdWxhdGVzIHJlYWxpdHnigJRhbiBpbXBvcnRhbnQgc3RlcCB0b3dhcmRzIGRldmVsb3BpbmcgbW9kZWxzIHRoYXQgY2FuIGludGVyYWN0IHdpdGggdGhlIHBoeXNpY2FsIHdvcmxkLgoKV2UgZGV2ZWxvcGVkIGEgbmV3IHZlcnNpb24gb2YgU29yYeKAlFNvcmEgVHVyYm/igJR0aGF0IGlzIHNpZ25pZmljYW50bHkgZmFzdGVyIHRoYW4gdGhlIG1vZGVsIHdlIHByZXZpZXdlZCBpbiBGZWJydWFyeS4gV2XigJlyZSByZWxlYXNpbmcgaXQgdG9kYXkgYXMgYSBzdGFuZGFsb25lIHByb2R1Y3QgYXQgU29yYS5jb20gdG8gQ2hhdEdQVCBQbHVzIGFuZCBQcm8gdXNlcnMuIiwsLEhvc3RlZCBhY2Nlc3MgKG5vIEFQSSksVW5pdGVkIFN0YXRlcyBvZiBBbWVyaWNhLCwsLCwsMjAyNS0xMS0yOCAxMTo1Mzo0NCswMDowMCwsLCwsLEluZHVzdHJ5LCwsLCxVbnJlbGVhc2VkLCxUcnVlLCwsLCwsLCwsLCxObwpFWEFPTkUgMy41IDIuNEIsTGFuZ3VhZ2UsIkxhbmd1YWdlIG1vZGVsaW5nL2dlbmVyYXRpb24sUXVlc3Rpb24gYW5zd2VyaW5nLFRyYW5zbGF0aW9uIixMRyBBSSBSZXNlYXJjaCwiU295b3VuZyBBbiwgS3l1bmdob29uIEJhZSwgRXVuYmkgQ2hvaSwgS2lib25nIENob2ksIFN0YW5sZXkgSnVuZ2t5dSBDaG9pLCBTZW9raGVlIEhvbmcsIEp1bndvbiBId2FuZywgSHlvamluIEplb24sIEdlcnJhcmQgSmVvbmd3b24gSm8sIEh5dW5qaWsgSm8sIEppeWVvbiBKdW5nLCBZb3VudGFlIEp1bmcsIEh5b3NhbmcgS2ltLCBKb29ua2VlIEtpbSwgU2Vvbmdod2FuIEtpbSwgU295ZW9uIEtpbSwgU3Vua3lvdW5nIEtpbSwgWWlyZXVuIEtpbSwgWW9uZ2lsIEtpbSwgWW91Y2h1bCBLaW0sIEVkd2FyZCBId2F5b3VuZyBMZWUsIEhhZWp1IExlZSwgSG9uZ2xhayBMZWUsIEppbnNpayBMZWUsIEt5dW5nbWluIExlZSwgV29vaHl1bmcgTGltLCBTYW5naGEgUGFyaywgU29veW91biBQYXJrLCBZb25nbWluIFBhcmssIFNpaG9vbiBZYW5nLCBIZXVpeWVlbiBZZWVuLCBIeWVvbmd1IFl1biIsMjAyNC0xMi0wOSxFWEFPTkUgMy41OiBTZXJpZXMgb2YgTGFyZ2UgTGFuZ3VhZ2UgTW9kZWxzIGZvciBSZWFsLXdvcmxkIFVzZSBDYXNlcyxodHRwczovL2FyeGl2Lm9yZy9hYnMvMjQxMi4wNDg2MiwsLCwyNDAwMDAwMDAwLjAsIDIuNEIsOS4zNmUrMjIsOS4zNiDDlyAxMF4yMiAoVGFibGUgMiksNjUwMDAwMDAwMDAwMCw2LjVUIHRva2VucyAoVGFibGUgMiksLCwsLENvbmZpZGVudCwiVGhpcyB0ZWNobmljYWwgcmVwb3J0IGludHJvZHVjZXMgdGhlIEVYQU9ORSAzLjUgaW5zdHJ1Y3Rpb24tdHVuZWQgbGFuZ3VhZ2UgbW9kZWxzLCBkZXZlbG9wZWQgYW5kIHJlbGVhc2VkIGJ5IExHIEFJIFJlc2VhcmNoLiBUaGUgRVhBT05FIDMuNSBsYW5ndWFnZSBtb2RlbHMgYXJlIG9mZmVyZWQgaW4gdGhyZWUgY29uZmlndXJhdGlvbnM6IDMyQiwgNy44QiwgYW5kIDIuNEIuIFRoZXNlIG1vZGVscyBmZWF0dXJlIHNldmVyYWwgc3RhbmRvdXQgY2FwYWJpbGl0aWVzOiAxKSBleGNlcHRpb25hbCBpbnN0cnVjdGlvbiBmb2xsb3dpbmcgY2FwYWJpbGl0aWVzIGluIHJlYWwtd29ybGQgc2NlbmFyaW9zLCBhY2hpZXZpbmcgdGhlIGhpZ2hlc3Qgc2NvcmVzIGFjcm9zcyBzZXZlbiBiZW5jaG1hcmtzLCAyKSBvdXRzdGFuZGluZyBsb25nLWNvbnRleHQgY29tcHJlaGVuc2lvbiwgYXR0YWluaW5nIHRoZSB0b3AgcGVyZm9ybWFuY2UgaW4gZm91ciBiZW5jaG1hcmtzLCBhbmQgMykgY29tcGV0aXRpdmUgcmVzdWx0cyBjb21wYXJlZCB0byBzdGF0ZS1vZi10aGUtYXJ0IG9wZW4gbW9kZWxzIG9mIHNpbWlsYXIgc2l6ZXMgYWNyb3NzIG5pbmUgZ2VuZXJhbCBiZW5jaG1hcmtzLiBUaGUgRVhBT05FIDMuNSBsYW5ndWFnZSBtb2RlbHMgYXJlIG9wZW4gdG8gYW55b25lIGZvciByZXNlYXJjaCBwdXJwb3NlcyBhbmQgY2FuIGJlIGRvd25sb2FkZWQgZnJvbSB0aGlzIGh0dHBzIFVSTC4gRm9yIGNvbW1lcmNpYWwgdXNlLCBwbGVhc2UgcmVhY2ggb3V0IHRvIHRoZSBvZmZpY2lhbCBjb250YWN0IHBvaW50IG9mIExHIEFJIFJlc2VhcmNoOiBjb250YWN0X3VzQGxncmVzZWFyY2guYWkuCgpDdXJyZW50bHksIHRoZSAyLjRCIG1vZGVsIGFjaGlldmVzIHRoZSBoaWdoZXN0IGF2ZXJhZ2UgcGVyZm9ybWFuY2UgaW4gdGhlIGVkZ2UgZGV2aWNlIGNhdGVnb3J5IG9uIHRoZSBIdWdnaW5nIEZhY2UgT3BlbiBMTE0gTGVhZGVyYm9hcmQuCiIsLCxPcGVuIHdlaWdodHMgKG5vbi1jb21tZXJjaWFsKSxLb3JlYSAoUmVwdWJsaWMgb2YpLCwsLCwsMjAyNS0xMS0yOCAxMTo1Mzo0NCswMDowMCwsLCwsLEluZHVzdHJ5LCwsLCxVbnJlbGVhc2VkLEV4YW9uZSBsaWNlbnNlIChhbGxvd3Mgb25seSBub24tY29tbWVyY2lhbCB1c2FnZSksLCwsLCwsUmVwb3J0ZWQsTEdBSS1FWEFPTkUsLCwsWWVzCkVYQU9ORSAzLjUgNy44QixMYW5ndWFnZSwiTGFuZ3VhZ2UgbW9kZWxpbmcvZ2VuZXJhdGlvbixRdWVzdGlvbiBhbnN3ZXJpbmcsVHJhbnNsYXRpb24iLExHIEFJIFJlc2VhcmNoLCJTb3lvdW5nIEFuLCBLeXVuZ2hvb24gQmFlLCBFdW5iaSBDaG9pLCBLaWJvbmcgQ2hvaSwgU3RhbmxleSBKdW5na3l1IENob2ksIFNlb2toZWUgSG9uZywgSnVud29uIEh3YW5nLCBIeW9qaW4gSmVvbiwgR2VycmFyZCBKZW9uZ3dvbiBKbywgSHl1bmppayBKbywgSml5ZW9uIEp1bmcsIFlvdW50YWUgSnVuZywgSHlvc2FuZyBLaW0sIEpvb25rZWUgS2ltLCBTZW9uZ2h3YW4gS2ltLCBTb3llb24gS2ltLCBTdW5reW91bmcgS2ltLCBZaXJldW4gS2ltLCBZb25naWwgS2ltLCBZb3VjaHVsIEtpbSwgRWR3YXJkIEh3YXlvdW5nIExlZSwgSGFlanUgTGVlLCBIb25nbGFrIExlZSwgSmluc2lrIExlZSwgS3l1bmdtaW4gTGVlLCBXb29oeXVuZyBMaW0sIFNhbmdoYSBQYXJrLCBTb295b3VuIFBhcmssIFlvbmdtaW4gUGFyaywgU2lob29uIFlhbmcsIEhldWl5ZWVuIFllZW4sIEh5ZW9uZ3UgWXVuIiwyMDI0LTEyLTA5LEVYQU9ORSAzLjU6IFNlcmllcyBvZiBMYXJnZSBMYW5ndWFnZSBNb2RlbHMgZm9yIFJlYWwtd29ybGQgVXNlIENhc2VzLGh0dHBzOi8vYXJ4aXYub3JnL2Ficy8yNDEyLjA0ODYyLCwsLDc4MDAwMDAwMDAuMCw3LjhCLDQuMjFlKzIzLDQuMjEgw5cgMTBeMjMgKFRhYmxlIDIpLDkwMDAwMDAwMDAwMDAsOVQgdG9rZW5zIChUYWJsZSAyKSwsLCwsQ29uZmlkZW50LCJUaGlzIHRlY2huaWNhbCByZXBvcnQgaW50cm9kdWNlcyB0aGUgRVhBT05FIDMuNSBpbnN0cnVjdGlvbi10dW5lZCBsYW5ndWFnZSBtb2RlbHMsIGRldmVsb3BlZCBhbmQgcmVsZWFzZWQgYnkgTEcgQUkgUmVzZWFyY2guIFRoZSBFWEFPTkUgMy41IGxhbmd1YWdlIG1vZGVscyBhcmUgb2ZmZXJlZCBpbiB0aHJlZSBjb25maWd1cmF0aW9uczogMzJCLCA3LjhCLCBhbmQgMi40Qi4gVGhlc2UgbW9kZWxzIGZlYXR1cmUgc2V2ZXJhbCBzdGFuZG91dCBjYXBhYmlsaXRpZXM6IDEpIGV4Y2VwdGlvbmFsIGluc3RydWN0aW9uIGZvbGxvd2luZyBjYXBhYmlsaXRpZXMgaW4gcmVhbC13b3JsZCBzY2VuYXJpb3MsIGFjaGlldmluZyB0aGUgaGlnaGVzdCBzY29yZXMgYWNyb3NzIHNldmVuIGJlbmNobWFya3MsIDIpIG91dHN0YW5kaW5nIGxvbmctY29udGV4dCBjb21wcmVoZW5zaW9uLCBhdHRhaW5pbmcgdGhlIHRvcCBwZXJmb3JtYW5jZSBpbiBmb3VyIGJlbmNobWFya3MsIGFuZCAzKSBjb21wZXRpdGl2ZSByZXN1bHRzIGNvbXBhcmVkIHRvIHN0YXRlLW9mLXRoZS1hcnQgb3BlbiBtb2RlbHMgb2Ygc2ltaWxhciBzaXplcyBhY3Jvc3MgbmluZSBnZW5lcmFsIGJlbmNobWFya3MuIFRoZSBFWEFPTkUgMy41IGxhbmd1YWdlIG1vZGVscyBhcmUgb3BlbiB0byBhbnlvbmUgZm9yIHJlc2VhcmNoIHB1cnBvc2VzIGFuZCBjYW4gYmUgZG93bmxvYWRlZCBmcm9tIHRoaXMgaHR0cHMgVVJMLiBGb3IgY29tbWVyY2lhbCB1c2UsIHBsZWFzZSByZWFjaCBvdXQgdG8gdGhlIG9mZmljaWFsIGNvbnRhY3QgcG9pbnQgb2YgTEcgQUkgUmVzZWFyY2g6IGNvbnRhY3RfdXNAbGdyZXNlYXJjaC5haS4iLCwsT3BlbiB3ZWlnaHRzIChub24tY29tbWVyY2lhbCksS29yZWEgKFJlcHVibGljIG9mKSwsLCwsLDIwMjUtMTEtMjggMTE6NTM6NDQrMDA6MDAsLCwsLCxJbmR1c3RyeSwsLCwsVW5yZWxlYXNlZCxFeGFvbmUgbGljZW5zZSAoYWxsb3dzIG9ubHkgbm9uLWNvbW1lcmNpYWwgdXNhZ2UpLFRydWUsLCwsLCxSZXBvcnRlZCxMR0FJLUVYQU9ORSwsLCxZZXMKRVhBT05FIDMuNSAzMkIsTGFuZ3VhZ2UsIkxhbmd1YWdlIG1vZGVsaW5nL2dlbmVyYXRpb24sUXVlc3Rpb24gYW5zd2VyaW5nLFRyYW5zbGF0aW9uIixMRyBBSSBSZXNlYXJjaCwiU295b3VuZyBBbiwgS3l1bmdob29uIEJhZSwgRXVuYmkgQ2hvaSwgS2lib25nIENob2ksIFN0YW5sZXkgSnVuZ2t5dSBDaG9pLCBTZW9raGVlIEhvbmcsIEp1bndvbiBId2FuZywgSHlvamluIEplb24sIEdlcnJhcmQgSmVvbmd3b24gSm8sIEh5dW5qaWsgSm8sIEppeWVvbiBKdW5nLCBZb3VudGFlIEp1bmcsIEh5b3NhbmcgS2ltLCBKb29ua2VlIEtpbSwgU2Vvbmdod2FuIEtpbSwgU295ZW9uIEtpbSwgU3Vua3lvdW5nIEtpbSwgWWlyZXVuIEtpbSwgWW9uZ2lsIEtpbSwgWW91Y2h1bCBLaW0sIEVkd2FyZCBId2F5b3VuZyBMZWUsIEhhZWp1IExlZSwgSG9uZ2xhayBMZWUsIEppbnNpayBMZWUsIEt5dW5nbWluIExlZSwgV29vaHl1bmcgTGltLCBTYW5naGEgUGFyaywgU29veW91biBQYXJrLCBZb25nbWluIFBhcmssIFNpaG9vbiBZYW5nLCBIZXVpeWVlbiBZZWVuLCBIeWVvbmd1IFl1biIsMjAyNC0xMi0wOSxFWEFPTkUgMy41OiBTZXJpZXMgb2YgTGFyZ2UgTGFuZ3VhZ2UgTW9kZWxzIGZvciBSZWFsLXdvcmxkIFVzZSBDYXNlcyxodHRwczovL2FyeGl2Lm9yZy9hYnMvMjQxMi4wNDg2MiwsVHJhaW5pbmcgY29zdCwsMzIwMDAwMDAwMDAuMCwzMkIsMS4yNWUrMjQsMS4yNSDDlyAxMF4yNCAoVGFibGUgMikgLDY1MDAwMDAwMDAwMDAsNi41VCB0b2tlbnMgKFRhYmxlIDIpLCwsLCxDb25maWRlbnQsIlRoaXMgdGVjaG5pY2FsIHJlcG9ydCBpbnRyb2R1Y2VzIHRoZSBFWEFPTkUgMy41IGluc3RydWN0aW9uLXR1bmVkIGxhbmd1YWdlIG1vZGVscywgZGV2ZWxvcGVkIGFuZCByZWxlYXNlZCBieSBMRyBBSSBSZXNlYXJjaC4gVGhlIEVYQU9ORSAzLjUgbGFuZ3VhZ2UgbW9kZWxzIGFyZSBvZmZlcmVkIGluIHRocmVlIGNvbmZpZ3VyYXRpb25zOiAzMkIsIDcuOEIsIGFuZCAyLjRCLiBUaGVzZSBtb2RlbHMgZmVhdHVyZSBzZXZlcmFsIHN0YW5kb3V0IGNhcGFiaWxpdGllczogMSkgZXhjZXB0aW9uYWwgaW5zdHJ1Y3Rpb24gZm9sbG93aW5nIGNhcGFiaWxpdGllcyBpbiByZWFsLXdvcmxkIHNjZW5hcmlvcywgYWNoaWV2aW5nIHRoZSBoaWdoZXN0IHNjb3JlcyBhY3Jvc3Mgc2V2ZW4gYmVuY2htYXJrcywgMikgb3V0c3RhbmRpbmcgbG9uZy1jb250ZXh0IGNvbXByZWhlbnNpb24sIGF0dGFpbmluZyB0aGUgdG9wIHBlcmZvcm1hbmNlIGluIGZvdXIgYmVuY2htYXJrcywgYW5kIDMpIGNvbXBldGl0aXZlIHJlc3VsdHMgY29tcGFyZWQgdG8gc3RhdGUtb2YtdGhlLWFydCBvcGVuIG1vZGVscyBvZiBzaW1pbGFyIHNpemVzIGFjcm9zcyBuaW5lIGdlbmVyYWwgYmVuY2htYXJrcy4gVGhlIEVYQU9ORSAzLjUgbGFuZ3VhZ2UgbW9kZWxzIGFyZSBvcGVuIHRvIGFueW9uZSBmb3IgcmVzZWFyY2ggcHVycG9zZXMgYW5kIGNhbiBiZSBkb3dubG9hZGVkIGZyb20gdGhpcyBodHRwcyBVUkwuIEZvciBjb21tZXJjaWFsIHVzZSwgcGxlYXNlIHJlYWNoIG91dCB0byB0aGUgb2ZmaWNpYWwgY29udGFjdCBwb2ludCBvZiBMRyBBSSBSZXNlYXJjaDogY29udGFjdF91c0BsZ3Jlc2VhcmNoLmFpLiIsLCxPcGVuIHdlaWdodHMgKG5vbi1jb21tZXJjaWFsKSxLb3JlYSAoUmVwdWJsaWMgb2YpLCwsLCwsMjAyNS0xMi0xOCAwNDoxMTo1MyswMDowMCwsLCwsTm90IGxpc3RlZCxJbmR1c3RyeSwsLCwsVW5yZWxlYXNlZCxFeGFvbmUgbGljZW5zZSAoYWxsb3dzIG9ubHkgbm9uLWNvbW1lcmNpYWwgdXNhZ2UpLFRydWUsLCwsLCxSZXBvcnRlZCxMR0FJLUVYQU9ORSwsLCxZZXMKeFRyaW1vUEdMTSAtIDFCLCwsLCJCbyBDaGVuLCBYaW5neWkgQ2hlbmcsIFBhbiBMaSwgWWFuZ2xpLWFvIEdlbmcsIEppbmcgR29uZywgU2hlbiBMaSwgWmhpbGVpIEJlaSwgWHUgVGFuLCBCb3lhbiBXYW5nLCBYaW4gWmVuZywgQ2hpbWluZyBMaXUsIEFvaGFuIFplbmcsIFl1eGlhbyBEb25nLCBKaWUgVGFuZywgTGUgU29uZyIsMjAyNC0xMi0wOSwsaHR0cHM6Ly9hcnhpdi5vcmcvYWJzLzI0MDEuMDYxOTksLCwsMTAwMDAwMDAwMC4wLCwsLCwsLCwsLENvbmZpZGVudCwsLCwsLCwsLCwsMjAyNS0xMS0yOCAxMTo1Mzo0NCswMDowMCwsLCwsLCwsLCwsLCwsLCwsLCwsLCwsLApHcm9rIEltYWdlIEdlbmVyYXRpb24gLyBBdXJvcmEsSW1hZ2UgZ2VuZXJhdGlvbiwiSW1hZ2UgZ2VuZXJhdGlvbixUZXh0LXRvLWltYWdlLEltYWdlLXRvLWltYWdlIix4QUksLDIwMjQtMTItMDksR3JvayBJbWFnZSBHZW5lcmF0aW9uIFJlbGVhc2UsaHR0cHM6Ly94LmFpL25ld3MvZ3Jvay1pbWFnZS1nZW5lcmF0aW9uLXJlbGVhc2UsLCwsLCwsLCwiIiJXZSB0cmFpbmVkIHRoZSBtb2RlbCBvbiBiaWxsaW9ucyBvZiBleGFtcGxlcyBmcm9tIHRoZSBpbnRlcm5ldCIiIiwsLCwsVW5rbm93biwiV2UgYXJlIHVwZGF0aW5nIEdyb2sncyBjYXBhYmlsaXRpZXMgd2l0aCBhIG5ldyBhdXRvcmVncmVzc2l2ZSBpbWFnZSBnZW5lcmF0aW9uIG1vZGVsLCBjb2RlLW5hbWVkIEF1cm9yYSwgYXZhaWxhYmxlIG9uIHRoZSDwnZWPIHBsYXRmb3JtLgoKV2UndmUgZW5oYW5jZWQgR3JvaydzIGltYWdlIGdlbmVyYXRpb24gYWJpbGl0aWVzIHdpdGggYSBuZXcgbW9kZWwsIGNvZGUtbmFtZWQgQXVyb3JhLiBBdXJvcmEgaXMgYW4gYXV0b3JlZ3Jlc3NpdmUgbWl4dHVyZS1vZi1leHBlcnRzIG5ldHdvcmsgdHJhaW5lZCB0byBwcmVkaWN0IHRoZSBuZXh0IHRva2VuIGZyb20gaW50ZXJsZWF2ZWQgdGV4dCBhbmQgaW1hZ2UgZGF0YS4gV2UgdHJhaW5lZCB0aGUgbW9kZWwgb24gYmlsbGlvbnMgb2YgZXhhbXBsZXMgZnJvbSB0aGUgaW50ZXJuZXQsIGdpdmluZyBpdCBhIGRlZXAgdW5kZXJzdGFuZGluZyBvZiB0aGUgd29ybGQuIEFzIGEgcmVzdWx0LCBpdCBleGNlbHMgYXQgcGhvdG9yZWFsaXN0aWMgcmVuZGVyaW5nIGFuZCBwcmVjaXNlbHkgZm9sbG93aW5nIHRleHQgaW5zdHJ1Y3Rpb25zLiBCZXlvbmQgdGV4dCwgdGhlIG1vZGVsIGFsc28gaGFzIG5hdGl2ZSBzdXBwb3J0IGZvciBtdWx0aW1vZGFsIGlucHV0LCBhbGxvd2luZyBpdCB0byB0YWtlIGluc3BpcmF0aW9uIGZyb20gb3IgZGlyZWN0bHkgZWRpdCB1c2VyLXByb3ZpZGVkIGltYWdlcy4iLCwsSG9zdGVkIGFjY2VzcyAobm8gQVBJKSxVbml0ZWQgU3RhdGVzIG9mIEFtZXJpY2EsLCwsLCwyMDI1LTExLTI4IDExOjUzOjQ0KzAwOjAwLCwsLCwsSW5kdXN0cnksLCwsLFVucmVsZWFzZWQsLCwsLCwsLCwsLCwsTm8KTGxhbWEgMy4zIDcwQixMYW5ndWFnZSwiTGFuZ3VhZ2UgbW9kZWxpbmcvZ2VuZXJhdGlvbixRdWVzdGlvbiBhbnN3ZXJpbmcsVHJhbnNsYXRpb24sQ29kZSBnZW5lcmF0aW9uIixNZXRhIEFJLCwyMDI0LTEyLTA2LE1ldGEgTGxhbWEgMy4zIG11bHRpbGluZ3VhbCBsYXJnZSBsYW5ndWFnZSBtb2RlbCAoTExNKSAsaHR0cHM6Ly93d3cubGxhbWEuY29tL2RvY3MvbW9kZWwtY2FyZHMtYW5kLXByb21wdC1mb3JtYXRzL2xsYW1hM18zLywsVHJhaW5pbmcgY29zdCwsNzAwMDAwMDAwMDAuMCw3MEIsNi44NjQ5NzY4ZSsyNCwiNk5EID0gNiBGTE9QIC8gcGFyYW1ldGVyIC8gdG9rZW4gKiA3MCoxMF45IHBhcmFtZXRlcnMgKiAxNSoxMF4xMiB0b2tlbnMgPSA2LjNlKzI0IEZMT1AKCjcwMDAwMDAgR1BVLWhvdXJzICogMzYwMCBzZWMgLyBob3VyICogOTg5NTAwMDAwMDAwMDAwIEZMT1AgLyBzZWNvbmQgKiAwLjMgW2Fzc3VtZWQgdXRpbGl6YXRpb25dPSA3LjQ4MDYyZSsyNCBGTE9QCgpzcXJ0KDcuNDgwNjJlKzI0KjYuM2UrMjQpID0gNi44NjQ5NzY4ZSsyNCIsMTUwMDAwMDAwMDAwMDAsIiIiT3ZlcnZpZXc6IExsYW1hIDMuMyB3YXMgcHJldHJhaW5lZCBvbiB+MTUgdHJpbGxpb24gdG9rZW5zIG9mIGRhdGEgZnJvbSBwdWJsaWNseSBhdmFpbGFibGUgc291cmNlcy4gVGhlIGZpbmUtdHVuaW5nIGRhdGEgaW5jbHVkZXMgcHVibGljbHkgYXZhaWxhYmxlIGluc3RydWN0aW9uIGRhdGFzZXRzLCBhcyB3ZWxsIGFzIG92ZXIgMjVNIHN5bnRoZXRpY2FsbHkgZ2VuZXJhdGVkIGV4YW1wbGVzLgoKRGF0YSBGcmVzaG5lc3M6IFRoZSBwcmV0cmFpbmluZyBkYXRhIGhhcyBhIGN1dG9mZiBvZiBEZWNlbWJlciAyMDIzLiIiIiwsIiIiVHJhaW5pbmcgdXRpbGl6ZWQgYSBjdW11bGF0aXZlIG9mIDM5LjNNIEdQVSBob3VycyBvZiBjb21wdXRhdGlvbiBvbiBIMTAwLTgwR0IgKFREUCBvZiA3MDBXKSB0eXBlIGhhcmR3YXJlLCBwZXIgdGhlIHRhYmxlIGJlbG93LiBUcmFpbmluZyB0aW1lIGlzIHRoZSB0b3RhbCBHUFUgdGltZSByZXF1aXJlZCBmb3IgdHJhaW5pbmcgZWFjaCBtb2RlbCBhbmQgcG93ZXIgY29uc3VtcHRpb24gaXMgdGhlIHBlYWsgcG93ZXIgY2FwYWNpdHkgcGVyIEdQVSBkZXZpY2UgdXNlZCwgYWRqdXN0ZWQgZm9yIHBvd2VyIHVzYWdlIGVmZmljaWVuY3kuIiIKCkxsYW1hIDMuMyA3MEI6IFRyYWluaW5nIFRpbWUgKEdQVSBob3Vycyk6IDdNCiIsTlZJRElBIEgxMDAgU1hNNSA4MEdCLCxDb25maWRlbnQsIlRoZSBNZXRhIExsYW1hIDMuMyBtdWx0aWxpbmd1YWwgbGFyZ2UgbGFuZ3VhZ2UgbW9kZWwgKExMTSkgaXMgYSBwcmV0cmFpbmVkIGFuZCBpbnN0cnVjdGlvbiB0dW5lZCBnZW5lcmF0aXZlIG1vZGVsIGluIDcwQiAodGV4dCBpbi90ZXh0IG91dCkuIFRoZSBMbGFtYSAzLjMgaW5zdHJ1Y3Rpb24gdHVuZWQgdGV4dCBvbmx5IG1vZGVsIGlzIG9wdGltaXplZCBmb3IgbXVsdGlsaW5ndWFsIGRpYWxvZ3VlIHVzZSBjYXNlcyBhbmQgb3V0cGVyZm9ybXMgbWFueSBvZiB0aGUgYXZhaWxhYmxlIG9wZW4gc291cmNlIGFuZCBjbG9zZWQgY2hhdCBtb2RlbHMgb24gY29tbW9uIGluZHVzdHJ5IGJlbmNobWFya3MuCgpNb2RlbCBkZXZlbG9wZXI6IE1ldGEKCk1vZGVsIEFyY2hpdGVjdHVyZTogTGxhbWEgMy4zIGlzIGFuIGF1dG8tcmVncmVzc2l2ZSBsYW5ndWFnZSBtb2RlbCB0aGF0IHVzZXMgYW4gb3B0aW1pemVkIHRyYW5zZm9ybWVyIGFyY2hpdGVjdHVyZS4gVGhlIHR1bmVkIHZlcnNpb25zIHVzZSBzdXBlcnZpc2VkIGZpbmUtdHVuaW5nIChTRlQpIGFuZCByZWluZm9yY2VtZW50IGxlYXJuaW5nIHdpdGggaHVtYW4gZmVlZGJhY2sgKFJMSEYpIHRvIGFsaWduIHdpdGggaHVtYW4gcHJlZmVyZW5jZXMgZm9yIGhlbHBmdWxuZXNzIGFuZCBzYWZldHkuIiwsLE9wZW4gd2VpZ2h0cyAocmVzdHJpY3RlZCB1c2UpLFVuaXRlZCBTdGF0ZXMgb2YgQW1lcmljYSwsLCwsLDIwMjUtMTEtMjggMTE6NTM6NDQrMDA6MDAsLCwsLCxJbmR1c3RyeSwsLDcuNDgwNjJlKzI0LDcwMDAwMDAuMCxVbnJlbGVhc2VkLCJMaWNlbnNlIEEgY3VzdG9tIGNvbW1lcmNpYWwgbGljZW5zZSwgdGhlIExsYW1hIDMuMyBDb21tdW5pdHkgTGljZW5zZSBBZ3JlZW1lbnQsIGlzIGF2YWlsYWJsZSBhdDogaHR0cHM6Ly9naXRodWIuY29tL21ldGEtbGxhbWEvbGxhbWEtbW9kZWxzL2Jsb2IvbWFpbi9tb2RlbHMvbGxhbWEzXzMvTElDRU5TRQoKIiJMbGFtYSAzLjMgaXMgaW50ZW5kZWQgZm9yIGNvbW1lcmNpYWwgYW5kIHJlc2VhcmNoIHVzZSBpbiBtdWx0aXBsZSBsYW5ndWFnZXMuIiIiLFRydWUsLCwsLCwiT3BlcmF0aW9uIGNvdW50aW5nLEhhcmR3YXJlIiwsLCwsWWVzCkludGVyblZMMl81LTI2QiwiTXVsdGltb2RhbCxMYW5ndWFnZSxWaXNpb24iLCJWaXN1YWwgcXVlc3Rpb24gYW5zd2VyaW5nLExhbmd1YWdlIG1vZGVsaW5nL2dlbmVyYXRpb24iLCJTaGFuZ2hhaSBBSSBMYWIsU2Vuc2VUaW1lLFRzaW5naHVhIFVuaXZlcnNpdHksTmFuamluZyBVbml2ZXJzaXR5LEZ1ZGFuIFVuaXZlcnNpdHksQ2hpbmVzZSBVbml2ZXJzaXR5IG9mIEhvbmcgS29uZyAoQ1VISyksU2hhbmdoYWkgSmlhbyBUb25nIFVuaXZlcnNpdHkiLCJaaGUgQ2hlbiwgV2VpeXVuIFdhbmcsIFl1ZSBDYW8sIFlhbmd6aG91IExpdSwgWmhhbmd3ZWkgR2FvLCBFcmZlaSBDdWksIEppbmd1byBaaHUsIFNoZW5nbG9uZyBZZSwgSGFvIFRpYW4sIFpoYW95YW5nIExpdSwgTGl4aW4gR3UsIFh1ZWh1aSBXYW5nLCBRaW5neXVuIExpLCBZaW1pbiBSZW4sIFppeHVhbiBDaGVuLCBKaWFwZW5nIEx1bywgSmlhaGFvIFdhbmcsIFRhbiBKaWFuZywgQm8gV2FuZywgQ29uZ2h1aSBIZSwgQm90aWFuIFNoaSwgWGluZ2NoZW5nIFpoYW5nLCBIYW4gTHYsIFlpIFdhbmcsIFdlbnFpIFNoYW8sIFBlaSBDaHUsIFpob25neWluZyBUdSwgVG9uZyBIZSwgWmhpeW9uZyBXdSwgSHVpcGVuZyBEZW5nLCBKaWF5ZSBHZSwgS2FpIENoZW4sIEthaXBlbmcgWmhhbmcsIExpbWluIFdhbmcsIE1pbiBEb3UsIExld2VpIEx1LCBYaXpob3UgWmh1LCBUb25nIEx1LCBEYWh1YSBMaW4sIFl1IFFpYW8sIEppZmVuZyBEYWksIFdlbmhhaSBXYW5nCiIsMjAyNC0xMi0wNiwiRXhwYW5kaW5nIFBlcmZvcm1hbmNlIEJvdW5kYXJpZXMgb2YgT3Blbi1Tb3VyY2UgTXVsdGltb2RhbCBNb2RlbHMgd2l0aCBNb2RlbCwgRGF0YSwgYW5kIFRlc3QtVGltZSBTY2FsaW5nCiIsaHR0cHM6Ly9hcnhpdi5vcmcvYWJzLzI0MTIuMDUyNzEsMTQ2OC4wLCwsMjU1MDAwMDAwMDAuMCwyNS41QiwsLDIyMTAwMDAwMDAwMCziiLwyMjFCIHRva2VucywsLCwsQ29uZmlkZW50LCJXZSBpbnRyb2R1Y2UgSW50ZXJuVkwgMi41LCBhbiBhZHZhbmNlZCBtdWx0aW1vZGFsIGxhcmdlIGxhbmd1YWdlIG1vZGVsIChNTExNKSBzZXJpZXMgdGhhdCBidWlsZHMgdXBvbiBJbnRlcm5WTCAyLjAsIG1haW50YWluaW5nIGl0cyBjb3JlIG1vZGVsIGFyY2hpdGVjdHVyZSB3aGlsZSBpbnRyb2R1Y2luZyBzaWduaWZpY2FudCBlbmhhbmNlbWVudHMgaW4gdHJhaW5pbmcgYW5kIHRlc3Rpbmcgc3RyYXRlZ2llcyBhcyB3ZWxsIGFzIGRhdGEgcXVhbGl0eS4gSW4gdGhpcyB3b3JrLCB3ZSBkZWx2ZSBpbnRvIHRoZSByZWxhdGlvbnNoaXAgYmV0d2VlbiBtb2RlbCBzY2FsaW5nIGFuZCBwZXJmb3JtYW5jZSwgc3lzdGVtYXRpY2FsbHkgZXhwbG9yaW5nIHRoZSBwZXJmb3JtYW5jZSB0cmVuZHMgaW4gdmlzaW9uIGVuY29kZXJzLCBsYW5ndWFnZSBtb2RlbHMsIGRhdGFzZXQgc2l6ZXMsIGFuZCB0ZXN0LXRpbWUgY29uZmlndXJhdGlvbnMuIFRocm91Z2ggZXh0ZW5zaXZlIGV2YWx1YXRpb25zIG9uIGEgd2lkZSByYW5nZSBvZiBiZW5jaG1hcmtzLCBpbmNsdWRpbmcgbXVsdGktZGlzY2lwbGluZSByZWFzb25pbmcsIGRvY3VtZW50IHVuZGVyc3RhbmRpbmcsIG11bHRpLWltYWdlIC8gdmlkZW8gdW5kZXJzdGFuZGluZywgcmVhbC13b3JsZCBjb21wcmVoZW5zaW9uLCBtdWx0aW1vZGFsIGhhbGx1Y2luYXRpb24gZGV0ZWN0aW9uLCB2aXN1YWwgZ3JvdW5kaW5nLCBtdWx0aWxpbmd1YWwgY2FwYWJpbGl0aWVzLCBhbmQgcHVyZSBsYW5ndWFnZSBwcm9jZXNzaW5nLCBJbnRlcm5WTCAyLjUgZXhoaWJpdHMgY29tcGV0aXRpdmUgcGVyZm9ybWFuY2UsIHJpdmFsaW5nIGxlYWRpbmcgY29tbWVyY2lhbCBtb2RlbHMgc3VjaCBhcyBHUFQtNG8gYW5kIENsYXVkZS0zLjUtU29ubmV0LiBOb3RhYmx5LCBvdXIgbW9kZWwgaXMgdGhlIGZpcnN0IG9wZW4tc291cmNlIE1MTE1zIHRvIHN1cnBhc3MgNzAlIG9uIHRoZSBNTU1VIGJlbmNobWFyaywgYWNoaWV2aW5nIGEgMy43LXBvaW50IGltcHJvdmVtZW50IHRocm91Z2ggQ2hhaW4tb2YtVGhvdWdodCAoQ29UKSByZWFzb25pbmcgYW5kIHNob3djYXNpbmcgc3Ryb25nIHBvdGVudGlhbCBmb3IgdGVzdC10aW1lIHNjYWxpbmcuIFdlIGhvcGUgdGhpcyBtb2RlbCBjb250cmlidXRlcyB0byB0aGUgb3Blbi1zb3VyY2UgY29tbXVuaXR5IGJ5IHNldHRpbmcgbmV3IHN0YW5kYXJkcyBmb3IgZGV2ZWxvcGluZyBhbmQgYXBwbHlpbmcgbXVsdGltb2RhbCBBSSBzeXN0ZW1zLiBIdWdnaW5nRmFjZSBkZW1vIHNlZSBodHRwczovL2h1Z2dpbmdmYWNlLmNvL3NwYWNlcy9PcGVuR1ZMYWIvSW50ZXJuVkwiLDEuMCwsT3BlbiB3ZWlnaHRzICh1bnJlc3RyaWN0ZWQpLCJDaGluYSxIb25nIEtvbmcsQ2hpbmEsQ2hpbmEsQ2hpbmEsSG9uZyBLb25nLENoaW5hIiwiSW50ZXJuTE0yLjUsSW50ZXJuVmlULTZCIiwxLjE4MTg2NzhlKzIyLCJTdGFnZSAxOiAzMUIgdG9rZW5zIChNTFAgcHJvamVjdG9yIDExNi40M00gcGFyYW1ldGVycyArICBodHRwczovL2ludGVybnZsLmdpdGh1Yi5pby9ibG9nLzIwMjQtMTItMDUtSW50ZXJuVkwtMi41KQpTdGFnZSAyOiAxNDZCIHRva2VucyAoVmlUIDUuNTRCICsgTUxQIHByb2plY3RvciAxMTYuNDNNKQpTdGFnZSAzOiA0NEIgdG9rZW5zIChmdWxsIG1vZGVsKQoKNiBGTE9QIC8gcGFyYW1ldGVyIC8gdG9rZW4gKiAoMTE2LjQzICogMTBeNiBwYXJhbWV0ZXJzICogIDMxICogMTBeNiB0b2tlbnMgICsgNS42NTYgKiAxMF45IHBhcmFtZXRlcnMgKiAxNDYgKiAxMF45IHRva2VucyArIDI2ICogMTBeOSBwYXJhbWV0ZXJzICogNDQgKiAxMF45IHRva2VucykgPSAxLjE4MTg2NzhlKzIyIEZMT1AiLCwsMjAyNi0wNS0yNSAxMjozMzo1NCswMDowMCwsLCwsLCJBY2FkZW1pYSxJbmR1c3RyeSxBY2FkZW1pYSxBY2FkZW1pYSxBY2FkZW1pYSxBY2FkZW1pYSxBY2FkZW1pYSIsLCwsLE9wZW4gc291cmNlLCJNSVQgbGljZW5zZQpodHRwczovL2dpdGh1Yi5jb20vT3BlbkdWTGFiL0ludGVyblZMCgoiIlJlbGVhc2UgdHJhaW5pbmcgLyBldmFsdWF0aW9uIGNvZGUgZm9yIEludGVyblZMMi41IHNlcmllcwogU3VwcG9ydCBsaWdlciBrZXJuZWxzIHRvIHNhdmUgR1BVIG1lbW9yeSIiIGlzIGNoZWNrZWQgb2ZmCgpodHRwczovL2h1Z2dpbmdmYWNlLmNvL09wZW5HVkxhYi9JbnRlcm5WTDJfNS0yNkIiLCwsLCwsLE9wZXJhdGlvbiBjb3VudGluZyxPcGVuR1ZMYWIsLCwsWWVzCkludGVyblZMMl81LTM4QiwiTXVsdGltb2RhbCxMYW5ndWFnZSxWaXNpb24iLCJWaXN1YWwgcXVlc3Rpb24gYW5zd2VyaW5nLExhbmd1YWdlIG1vZGVsaW5nL2dlbmVyYXRpb24iLCJTaGFuZ2hhaSBBSSBMYWIsU2Vuc2VUaW1lLFRzaW5naHVhIFVuaXZlcnNpdHksTmFuamluZyBVbml2ZXJzaXR5LEZ1ZGFuIFVuaXZlcnNpdHksQ2hpbmVzZSBVbml2ZXJzaXR5IG9mIEhvbmcgS29uZyAoQ1VISyksU2hhbmdoYWkgSmlhbyBUb25nIFVuaXZlcnNpdHkiLCJaaGUgQ2hlbiwgV2VpeXVuIFdhbmcsIFl1ZSBDYW8sIFlhbmd6aG91IExpdSwgWmhhbmd3ZWkgR2FvLCBFcmZlaSBDdWksIEppbmd1byBaaHUsIFNoZW5nbG9uZyBZZSwgSGFvIFRpYW4sIFpoYW95YW5nIExpdSwgTGl4aW4gR3UsIFh1ZWh1aSBXYW5nLCBRaW5neXVuIExpLCBZaW1pbiBSZW4sIFppeHVhbiBDaGVuLCBKaWFwZW5nIEx1bywgSmlhaGFvIFdhbmcsIFRhbiBKaWFuZywgQm8gV2FuZywgQ29uZ2h1aSBIZSwgQm90aWFuIFNoaSwgWGluZ2NoZW5nIFpoYW5nLCBIYW4gTHYsIFlpIFdhbmcsIFdlbnFpIFNoYW8sIFBlaSBDaHUsIFpob25neWluZyBUdSwgVG9uZyBIZSwgWmhpeW9uZyBXdSwgSHVpcGVuZyBEZW5nLCBKaWF5ZSBHZSwgS2FpIENoZW4sIEthaXBlbmcgWmhhbmcsIExpbWluIFdhbmcsIE1pbiBEb3UsIExld2VpIEx1LCBYaXpob3UgWmh1LCBUb25nIEx1LCBEYWh1YSBMaW4sIFl1IFFpYW8sIEppZmVuZyBEYWksIFdlbmhhaSBXYW5nCiIsMjAyNC0xMi0wNiwiRXhwYW5kaW5nIFBlcmZvcm1hbmNlIEJvdW5kYXJpZXMgb2YgT3Blbi1Tb3VyY2UgTXVsdGltb2RhbCBNb2RlbHMgd2l0aCBNb2RlbCwgRGF0YSwgYW5kIFRlc3QtVGltZSBTY2FsaW5nCiIsaHR0cHM6Ly9hcnhpdi5vcmcvYWJzLzI0MTIuMDUyNzEsMTQ2OC4wLCwsMzg0MDAwMDAwMDAuMCwzOC40QiwsLDE1MTAwMDAwMDAwMCwiU3RhZ2UgMTogMTA3QiB0b2tlbnMKU3RhZ2UgMjogNDRCIHRva2VucwoKMTUxQiB0b2tlbnMgdG90YWwiLCwsLCxDb25maWRlbnQsIldlIGludHJvZHVjZSBJbnRlcm5WTCAyLjUsIGFuIGFkdmFuY2VkIG11bHRpbW9kYWwgbGFyZ2UgbGFuZ3VhZ2UgbW9kZWwgKE1MTE0pIHNlcmllcyB0aGF0IGJ1aWxkcyB1cG9uIEludGVyblZMIDIuMCwgbWFpbnRhaW5pbmcgaXRzIGNvcmUgbW9kZWwgYXJjaGl0ZWN0dXJlIHdoaWxlIGludHJvZHVjaW5nIHNpZ25pZmljYW50IGVuaGFuY2VtZW50cyBpbiB0cmFpbmluZyBhbmQgdGVzdGluZyBzdHJhdGVnaWVzIGFzIHdlbGwgYXMgZGF0YSBxdWFsaXR5LiBJbiB0aGlzIHdvcmssIHdlIGRlbHZlIGludG8gdGhlIHJlbGF0aW9uc2hpcCBiZXR3ZWVuIG1vZGVsIHNjYWxpbmcgYW5kIHBlcmZvcm1hbmNlLCBzeXN0ZW1hdGljYWxseSBleHBsb3JpbmcgdGhlIHBlcmZvcm1hbmNlIHRyZW5kcyBpbiB2aXNpb24gZW5jb2RlcnMsIGxhbmd1YWdlIG1vZGVscywgZGF0YXNldCBzaXplcywgYW5kIHRlc3QtdGltZSBjb25maWd1cmF0aW9ucy4gVGhyb3VnaCBleHRlbnNpdmUgZXZhbHVhdGlvbnMgb24gYSB3aWRlIHJhbmdlIG9mIGJlbmNobWFya3MsIGluY2x1ZGluZyBtdWx0aS1kaXNjaXBsaW5lIHJlYXNvbmluZywgZG9jdW1lbnQgdW5kZXJzdGFuZGluZywgbXVsdGktaW1hZ2UgLyB2aWRlbyB1bmRlcnN0YW5kaW5nLCByZWFsLXdvcmxkIGNvbXByZWhlbnNpb24sIG11bHRpbW9kYWwgaGFsbHVjaW5hdGlvbiBkZXRlY3Rpb24sIHZpc3VhbCBncm91bmRpbmcsIG11bHRpbGluZ3VhbCBjYXBhYmlsaXRpZXMsIGFuZCBwdXJlIGxhbmd1YWdlIHByb2Nlc3NpbmcsIEludGVyblZMIDIuNSBleGhpYml0cyBjb21wZXRpdGl2ZSBwZXJmb3JtYW5jZSwgcml2YWxpbmcgbGVhZGluZyBjb21tZXJjaWFsIG1vZGVscyBzdWNoIGFzIEdQVC00byBhbmQgQ2xhdWRlLTMuNS1Tb25uZXQuIE5vdGFibHksIG91ciBtb2RlbCBpcyB0aGUgZmlyc3Qgb3Blbi1zb3VyY2UgTUxMTXMgdG8gc3VycGFzcyA3MCUgb24gdGhlIE1NTVUgYmVuY2htYXJrLCBhY2hpZXZpbmcgYSAzLjctcG9pbnQgaW1wcm92ZW1lbnQgdGhyb3VnaCBDaGFpbi1vZi1UaG91Z2h0IChDb1QpIHJlYXNvbmluZyBhbmQgc2hvd2Nhc2luZyBzdHJvbmcgcG90ZW50aWFsIGZvciB0ZXN0LXRpbWUgc2NhbGluZy4gV2UgaG9wZSB0aGlzIG1vZGVsIGNvbnRyaWJ1dGVzIHRvIHRoZSBvcGVuLXNvdXJjZSBjb21tdW5pdHkgYnkgc2V0dGluZyBuZXcgc3RhbmRhcmRzIGZvciBkZXZlbG9waW5nIGFuZCBhcHBseWluZyBtdWx0aW1vZGFsIEFJIHN5c3RlbXMuIEh1Z2dpbmdGYWNlIGRlbW8gc2VlIGh0dHBzOi8vaHVnZ2luZ2ZhY2UuY28vc3BhY2VzL09wZW5HVkxhYi9JbnRlcm5WTCIsMS4wLCxPcGVuIHdlaWdodHMgKHVucmVzdHJpY3RlZCksIkNoaW5hLEhvbmcgS29uZyxDaGluYSxDaGluYSxDaGluYSxIb25nIEtvbmcsQ2hpbmEiLCJRd2VuMi41IEluc3RydWN0ICgzMkIpLEludGVyblZpVC02QiIsMS4wMDMyMDU5ZSsyMiwiU3RhZ2UgMTogMTA3QiB0b2tlbnMgKE1MUCBwcm9qZWN0b3IgLSA5MS43OU0gcGFyYW1ldGVycyBodHRwczovL2ludGVybnZsLmdpdGh1Yi5pby9ibG9nLzIwMjQtMTItMDUtSW50ZXJuVkwtMi41KQpTdGFnZSAyOiA0NEIgdG9rZW5zIChmdWxsIG1vZGVsKQoKNiBGTE9QIC8gcGFyYW1ldGVyIC8gdG9rZW4gKiAoOTEuNzkgKiAxMF42IHBhcmFtZXRlcnMgKiAgMTA3ICogMTBeNiB0b2tlbnMgICsgMzggKiAxMF45IHBhcmFtZXRlcnMgKiA0NCAqIDEwXjkgdG9rZW5zKSA9IDEuMDAzMjA1OWUrMjIgRkxPUCIsLCwyMDI2LTA1LTI1IDEyOjMzOjU0KzAwOjAwLCwsLCwsIkFjYWRlbWlhLEluZHVzdHJ5LEFjYWRlbWlhLEFjYWRlbWlhLEFjYWRlbWlhLEFjYWRlbWlhLEFjYWRlbWlhIiwsLCwsT3BlbiBzb3VyY2UsIm1pdCBsaWNlbnNlCmh0dHBzOi8vaHVnZ2luZ2ZhY2UuY28vT3BlbkdWTGFiL0ludGVyblZMMl81LTM4QgoKIiJUaGlzIHByb2plY3QgaXMgcmVsZWFzZWQgdW5kZXIgdGhlIE1JVCBMaWNlbnNlLiBUaGlzIHByb2plY3QgdXNlcyB0aGUgcHJlLXRyYWluZWQgUXdlbjIuNS0zMkItSW5zdHJ1Y3QgYXMgYSBjb21wb25lbnQsIHdoaWNoIGlzIGxpY2Vuc2VkIHVuZGVyIHRoZSBBcGFjaGUgTGljZW5zZSAyLjAuIiIKCk1JVCBsaWNlbnNlCmh0dHBzOi8vZ2l0aHViLmNvbS9PcGVuR1ZMYWIvSW50ZXJuVkwKCiIiUmVsZWFzZSB0cmFpbmluZyAvIGV2YWx1YXRpb24gY29kZSBmb3IgSW50ZXJuVkwyLjUgc2VyaWVzCiBTdXBwb3J0IGxpZ2VyIGtlcm5lbHMgdG8gc2F2ZSBHUFUgbWVtb3J5IiIgaXMgY2hlY2tlZCBvZmYiLCwsLCwsLE9wZXJhdGlvbiBjb3VudGluZyxPcGVuR1ZMYWIsLCwsWWVzCkludGVyblZMMl81LTc4QiwiTXVsdGltb2RhbCxMYW5ndWFnZSxWaXNpb24iLCJWaXN1YWwgcXVlc3Rpb24gYW5zd2VyaW5nLExhbmd1YWdlIG1vZGVsaW5nL2dlbmVyYXRpb24sUXVlc3Rpb24gYW5zd2VyaW5nLENoYXJhY3RlciByZWNvZ25pdGlvbiAoT0NSKSIsIlNoYW5naGFpIEFJIExhYixTZW5zZVRpbWUsVHNpbmdodWEgVW5pdmVyc2l0eSxOYW5qaW5nIFVuaXZlcnNpdHksRnVkYW4gVW5pdmVyc2l0eSxDaGluZXNlIFVuaXZlcnNpdHkgb2YgSG9uZyBLb25nIChDVUhLKSxTaGFuZ2hhaSBKaWFvIFRvbmcgVW5pdmVyc2l0eSIsIlpoZSBDaGVuLCBXZWl5dW4gV2FuZywgWXVlIENhbywgWWFuZ3pob3UgTGl1LCBaaGFuZ3dlaSBHYW8sIEVyZmVpIEN1aSwgSmluZ3VvIFpodSwgU2hlbmdsb25nIFllLCBIYW8gVGlhbiwgWmhhb3lhbmcgTGl1LCBMaXhpbiBHdSwgWHVlaHVpIFdhbmcsIFFpbmd5dW4gTGksIFlpbWluIFJlbiwgWml4dWFuIENoZW4sIEppYXBlbmcgTHVvLCBKaWFoYW8gV2FuZywgVGFuIEppYW5nLCBCbyBXYW5nLCBDb25naHVpIEhlLCBCb3RpYW4gU2hpLCBYaW5nY2hlbmcgWmhhbmcsIEhhbiBMdiwgWWkgV2FuZywgV2VucWkgU2hhbywgUGVpIENodSwgWmhvbmd5aW5nIFR1LCBUb25nIEhlLCBaaGl5b25nIFd1LCBIdWlwZW5nIERlbmcsIEppYXllIEdlLCBLYWkgQ2hlbiwgS2FpcGVuZyBaaGFuZywgTGltaW4gV2FuZywgTWluIERvdSwgTGV3ZWkgTHUsIFhpemhvdSBaaHUsIFRvbmcgTHUsIERhaHVhIExpbiwgWXUgUWlhbywgSmlmZW5nIERhaSwgV2VuaGFpIFdhbmcKIiwyMDI0LTEyLTA2LCJFeHBhbmRpbmcgUGVyZm9ybWFuY2UgQm91bmRhcmllcyBvZiBPcGVuLVNvdXJjZSBNdWx0aW1vZGFsIE1vZGVscyB3aXRoIE1vZGVsLCBEYXRhLCBhbmQgVGVzdC1UaW1lIFNjYWxpbmcKIixodHRwczovL2FyeGl2Lm9yZy9hYnMvMjQxMi4wNTI3MSwxNDY4LjAsLCw3ODQwMDAwMDAwMC4wLDc4LjRCLCwsMTIwMDAwMDAwMDAwLCJTdGFnZSAxOiA3NkIgdG9rZW5zClN0YWdlIDI6IDQ0QiB0b2tlbnMiLCwsLCxDb25maWRlbnQsIldlIGludHJvZHVjZSBJbnRlcm5WTCAyLjUsIGFuIGFkdmFuY2VkIG11bHRpbW9kYWwgbGFyZ2UgbGFuZ3VhZ2UgbW9kZWwgKE1MTE0pIHNlcmllcyB0aGF0IGJ1aWxkcyB1cG9uIEludGVyblZMIDIuMCwgbWFpbnRhaW5pbmcgaXRzIGNvcmUgbW9kZWwgYXJjaGl0ZWN0dXJlIHdoaWxlIGludHJvZHVjaW5nIHNpZ25pZmljYW50IGVuaGFuY2VtZW50cyBpbiB0cmFpbmluZyBhbmQgdGVzdGluZyBzdHJhdGVnaWVzIGFzIHdlbGwgYXMgZGF0YSBxdWFsaXR5LiBJbiB0aGlzIHdvcmssIHdlIGRlbHZlIGludG8gdGhlIHJlbGF0aW9uc2hpcCBiZXR3ZWVuIG1vZGVsIHNjYWxpbmcgYW5kIHBlcmZvcm1hbmNlLCBzeXN0ZW1hdGljYWxseSBleHBsb3JpbmcgdGhlIHBlcmZvcm1hbmNlIHRyZW5kcyBpbiB2aXNpb24gZW5jb2RlcnMsIGxhbmd1YWdlIG1vZGVscywgZGF0YXNldCBzaXplcywgYW5kIHRlc3QtdGltZSBjb25maWd1cmF0aW9ucy4gVGhyb3VnaCBleHRlbnNpdmUgZXZhbHVhdGlvbnMgb24gYSB3aWRlIHJhbmdlIG9mIGJlbmNobWFya3MsIGluY2x1ZGluZyBtdWx0aS1kaXNjaXBsaW5lIHJlYXNvbmluZywgZG9jdW1lbnQgdW5kZXJzdGFuZGluZywgbXVsdGktaW1hZ2UgLyB2aWRlbyB1bmRlcnN0YW5kaW5nLCByZWFsLXdvcmxkIGNvbXByZWhlbnNpb24sIG11bHRpbW9kYWwgaGFsbHVjaW5hdGlvbiBkZXRlY3Rpb24sIHZpc3VhbCBncm91bmRpbmcsIG11bHRpbGluZ3VhbCBjYXBhYmlsaXRpZXMsIGFuZCBwdXJlIGxhbmd1YWdlIHByb2Nlc3NpbmcsIEludGVyblZMIDIuNSBleGhpYml0cyBjb21wZXRpdGl2ZSBwZXJmb3JtYW5jZSwgcml2YWxpbmcgbGVhZGluZyBjb21tZXJjaWFsIG1vZGVscyBzdWNoIGFzIEdQVC00byBhbmQgQ2xhdWRlLTMuNS1Tb25uZXQuIE5vdGFibHksIG91ciBtb2RlbCBpcyB0aGUgZmlyc3Qgb3Blbi1zb3VyY2UgTUxMTXMgdG8gc3VycGFzcyA3MCUgb24gdGhlIE1NTVUgYmVuY2htYXJrLCBhY2hpZXZpbmcgYSAzLjctcG9pbnQgaW1wcm92ZW1lbnQgdGhyb3VnaCBDaGFpbi1vZi1UaG91Z2h0IChDb1QpIHJlYXNvbmluZyBhbmQgc2hvd2Nhc2luZyBzdHJvbmcgcG90ZW50aWFsIGZvciB0ZXN0LXRpbWUgc2NhbGluZy4gV2UgaG9wZSB0aGlzIG1vZGVsIGNvbnRyaWJ1dGVzIHRvIHRoZSBvcGVuLXNvdXJjZSBjb21tdW5pdHkgYnkgc2V0dGluZyBuZXcgc3RhbmRhcmRzIGZvciBkZXZlbG9waW5nIGFuZCBhcHBseWluZyBtdWx0aW1vZGFsIEFJIHN5c3RlbXMuIEh1Z2dpbmdGYWNlIGRlbW8gc2VlIGh0dHBzOi8vaHVnZ2luZ2ZhY2UuY28vc3BhY2VzL09wZW5HVkxhYi9JbnRlcm5WTCIsMS4wLCxPcGVuIHdlaWdodHMgKHJlc3RyaWN0ZWQgdXNlKSwiQ2hpbmEsSG9uZyBLb25nLENoaW5hLENoaW5hLENoaW5hLEhvbmcgS29uZyxDaGluYSIsIlF3ZW4yLjUgSW5zdHJ1Y3QgKDcyQiksSW50ZXJuVmlULTZCIiwyLjA2NzA0MzdlKzIyLCJTdGFnZSAxOiA3NkIgdG9rZW5zIChNTFAgcHJvamVjdG9yIC0gMTcyLjAxTSBwYXJhbWV0ZXJzIGh0dHBzOi8vaW50ZXJudmwuZ2l0aHViLmlvL2Jsb2cvMjAyNC0xMi0wNS1JbnRlcm5WTC0yLjUvKQpTdGFnZSAyOiA0NEIgdG9rZW5zIChmdWxsIG1vZGVsKQoKNiBGTE9QIC8gcGFyYW1ldGVyIC8gdG9rZW4gKiAoMTcyLjAxICogMTBeNiBwYXJhbWV0ZXJzICogNzYgKiAxMF45IHRva2VucyArIDc4KjEwXjkgcGFyYW1ldGVycyAqIDQ0KjEwXjkgdG9rZW5zKSA9IDIuMDY3MDQzN2UrMjIgRkxPUCIsLCwyMDI2LTA1LTI1IDEyOjMzOjU0KzAwOjAwLCwsLCwsIkFjYWRlbWlhLEluZHVzdHJ5LEFjYWRlbWlhLEFjYWRlbWlhLEFjYWRlbWlhLEFjYWRlbWlhLEFjYWRlbWlhIiwsLCwsT3BlbiBzb3VyY2UsInF3ZW4gbGljZW5zZSAoMTAwTSBNQVUgY2FwKQpodHRwczovL2h1Z2dpbmdmYWNlLmNvL09wZW5HVkxhYi9JbnRlcm5WTDJfNS03OEIKCiIiVGhpcyBwcm9qZWN0IGlzIHJlbGVhc2VkIHVuZGVyIHRoZSBNSVQgTGljZW5zZS4gVGhpcyBwcm9qZWN0IHVzZXMgdGhlIHByZS10cmFpbmVkIFF3ZW4yLjUtNzJCLUluc3RydWN0IGFzIGEgY29tcG9uZW50LCB3aGljaCBpcyBsaWNlbnNlZCB1bmRlciB0aGUgUXdlbiBMaWNlbnNlLiIiCgpNSVQgbGljZW5zZQpodHRwczovL2dpdGh1Yi5jb20vT3BlbkdWTGFiL0ludGVyblZMCgoiIlJlbGVhc2UgdHJhaW5pbmcgLyBldmFsdWF0aW9uIGNvZGUgZm9yIEludGVyblZMMi41IHNlcmllcwogU3VwcG9ydCBsaWdlciBrZXJuZWxzIHRvIHNhdmUgR1BVIG1lbW9yeSIiIGlzIGNoZWNrZWQgb2ZmIiwsLCwsLCxPcGVyYXRpb24gY291bnRpbmcsT3BlbkdWTGFiLCwsLFllcwpvMSwiTGFuZ3VhZ2UsTWF0aGVtYXRpY3MsTXVsdGltb2RhbCIsIkNvZGUgZ2VuZXJhdGlvbixMYW5ndWFnZSBtb2RlbGluZy9nZW5lcmF0aW9uLFF1YW50aXRhdGl2ZSByZWFzb25pbmcsQ2hhdCxRdWVzdGlvbiBhbnN3ZXJpbmcsVHJhbnNsYXRpb24sTWF0aGVtYXRpY2FsIHJlYXNvbmluZyIsT3BlbkFJLCwyMDI0LTEyLTA1LEludHJvZHVjaW5nIENoYXRHUFQgUHJvOiBCcm9hZGVuaW5nIHVzYWdlIG9mIGZyb250aWVyIEFJLixodHRwczovL29wZW5haS5jb20vaW5kZXgvaW50cm9kdWNpbmctY2hhdGdwdC1wcm8vLCwiU09UQSBpbXByb3ZlbWVudCxTaWduaWZpY2FudCB1c2UiLCJTT1RBIGluIEdQUUEgYW1vbmcgb3RoZXJzOiBodHRwczovL29wZW5haS5jb20vaW5kZXgvbGVhcm5pbmctdG8tcmVhc29uLXdpdGgtbGxtcy8gCgoiIndlIHJlY3J1aXRlZCBleHBlcnRzIHdpdGggUGhEcyB0byBhbnN3ZXIgR1BRQS1kaWFtb25kIHF1ZXN0aW9ucy4gV2UgZm91bmQgdGhhdCBvMSBzdXJwYXNzZWQgdGhlIHBlcmZvcm1hbmNlIG9mIHRob3NlIGh1bWFuIGV4cGVydHMsIGJlY29taW5nIHRoZSBmaXJzdCBtb2RlbCB0byBkbyBzbyBvbiB0aGlzIGJlbmNobWFyay4iIgoKIiJXaXRoIGl0cyB2aXNpb24gcGVyY2VwdGlvbiBjYXBhYmlsaXRpZXMgZW5hYmxlZCwgbzEgc2NvcmVkIDc4LjIlIG9uIE1NTVUsIG1ha2luZyBpdCB0aGUgZmlyc3QgbW9kZWwgdG8gYmUgY29tcGV0aXRpdmUgd2l0aCBodW1hbiBleHBlcnRzLiIiIiwsLCwsLCwsLCwsVW5rbm93biwiV2UndmUgZGV2ZWxvcGVkIGEgbmV3IHNlcmllcyBvZiBBSSBtb2RlbHMgZGVzaWduZWQgdG8gc3BlbmQgbW9yZSB0aW1lIHRoaW5raW5nIGJlZm9yZSB0aGV5IHJlc3BvbmQuIFRoZXkgY2FuIHJlYXNvbiB0aHJvdWdoIGNvbXBsZXggdGFza3MgYW5kIHNvbHZlIGhhcmRlciBwcm9ibGVtcyB0aGFuIHByZXZpb3VzIG1vZGVscyBpbiBzY2llbmNlLCBjb2RpbmcsIGFuZCBtYXRoLgoKVG9kYXksIHdlIGFyZSByZWxlYXNpbmcgdGhlIGZpcnN0IG9mIHRoaXMgc2VyaWVzIGluIENoYXRHUFQgYW5kIG91ciBBUEkuIFRoaXMgaXMgYSBwcmV2aWV3IGFuZCB3ZSBleHBlY3QgcmVndWxhciB1cGRhdGVzIGFuZCBpbXByb3ZlbWVudHMuIEFsb25nc2lkZSB0aGlzIHJlbGVhc2UsIHdl4oCZcmUgYWxzbyBpbmNsdWRpbmcgZXZhbHVhdGlvbnMgZm9yIHRoZSBuZXh0IHVwZGF0ZSwgY3VycmVudGx5IGluIGRldmVsb3BtZW50LiIsLCxBUEkgYWNjZXNzLFVuaXRlZCBTdGF0ZXMgb2YgQW1lcmljYSwsLCwsLDIwMjYtMDItMTIgMDE6NDE6MDQrMDA6MDAsLCwsLCxJbmR1c3RyeSwsLCwsVW5yZWxlYXNlZCwsVHJ1ZSwsLCwsLCwsLCwsTm8KTlZJTEEgMTVCLCJWaXNpb24sTGFuZ3VhZ2UsTXVsdGltb2RhbCxWaWRlbyIsIlZpc3VhbCBxdWVzdGlvbiBh</x:v>
      </x:c>
    </x:row>
    <x:row r="66" ht="18" customHeight="1">
      <x:c r="A66" s="17" t="n">
        <x:v>61</x:v>
      </x:c>
      <x:c r="B66" s="17" t="n">
        <x:v>309</x:v>
      </x:c>
      <x:c r="C66" s="94" t="str">
        <x:v>bnN3ZXJpbmcsVmlkZW8gZGVzY3JpcHRpb24sTGFuZ3VhZ2UgbW9kZWxpbmcvZ2VuZXJhdGlvbixRdWVzdGlvbiBhbnN3ZXJpbmcsQ2hhcmFjdGVyIHJlY29nbml0aW9uIChPQ1IpIiwiTlZJRElBLE1hc3NhY2h1c2V0dHMgSW5zdGl0dXRlIG9mIFRlY2hub2xvZ3kgKE1JVCksVW5pdmVyc2l0eSBvZiBDYWxpZm9ybmlhIChVQykgQmVya2VsZXksVW5pdmVyc2l0eSBvZiBDYWxpZm9ybmlhIFNhbiBEaWVnbyxVbml2ZXJzaXR5IG9mIFdhc2hpbmd0b24sVHNpbmdodWEgVW5pdmVyc2l0eSIsIlpoaWppYW4gTGl1LCBMaWdlbmcgWmh1LCBCYWlmZW5nIFNoaSwgWmh1b3lhbmcgWmhhbmcsIFl1bWluZyBMb3UsIFNoYW5nIFlhbmcsIEhhb2NoZW5nIFhpLCBTaGl5aSBDYW8sIFl1eGlhbiBHdSwgRGFjaGVuZyBMaSwgWGl1eXUgTGksIFl1bmhhbyBGYW5nLCBZdWthbmcgQ2hlbiwgQ2hlbmctWXUgSHNpZWgsIERlLUFuIEh1YW5nLCBBbi1DaGllaCBDaGVuZywgVmlzaHdlc2ggTmF0aCwgSmlueWkgSHUsIFNpZmVpIExpdSwgUmFuamF5IEtyaXNobmEsIERhZ3VhbmcgWHUsIFhpYW9sb25nIFdhbmcsIFBhdmxvIE1vbGNoYW5vdiwgSmFuIEthdXR6LCBIb25neHUgWWluLCBTb25nIEhhbiwgWWFvIEx1IiwyMDI0LTEyLTA1LE5WSUxBOiBFZmZpY2llbnQgRnJvbnRpZXIgVmlzdWFsIExhbmd1YWdlIE1vZGVscyxodHRwczovL2FyeGl2Lm9yZy9hYnMvMjQxMi4wNDQ2OCwsU09UQSBpbXByb3ZlbWVudCwiVGFibGUgOApodHRwczovL2dpdGh1Yi5jb20vTlZMYWJzL1ZJTEEKClNPVEEgb24gbWFueSBiZW5jaG1hcmtzIGFtb25nIG1vZGVscyBvZiB0aGUgc2FtZSBzaXplLCBhYnNvbHV0ZSBTT1RBIG9uIFNFRUQiLDE1MDAwMDAwMDAwLjAsMTVCLCwsLCwsIiIiV2UgdHJhaW4gYWxsIG1vZGVscyB1c2luZyAxMjggTlZJRElBIEgxMDAgR1BVcyB3aXRoIGEgZ2xvYmFsIGJhdGNoIHNpemUgb2YgMjA0OCBhY3Jvc3MgYWxsIHN0YWdlcy4iIiIsTlZJRElBIEgxMDAgU1hNNSA4MEdCLCxDb25maWRlbnQsIlZpc3VhbCBsYW5ndWFnZSBtb2RlbHMgKFZMTXMpIGhhdmUgbWFkZSBzaWduaWZpY2FudCBhZHZhbmNlcyBpbiBhY2N1cmFjeSBpbiByZWNlbnQgeWVhcnMuIEhvd2V2ZXIsIHRoZWlyIGVmZmljaWVuY3kgaGFzIHJlY2VpdmVkIG11Y2ggbGVzcyBhdHRlbnRpb24uIFRoaXMgcGFwZXIgaW50cm9kdWNlcyBOVklMQSwgYSBmYW1pbHkgb2Ygb3BlbiBWTE1zIGRlc2lnbmVkIHRvIG9wdGltaXplIGJvdGggZWZmaWNpZW5jeSBhbmQgYWNjdXJhY3kuIEJ1aWxkaW5nIG9uIHRvcCBvZiBWSUxBLCB3ZSBpbXByb3ZlIGl0cyBtb2RlbCBhcmNoaXRlY3R1cmUgYnkgZmlyc3Qgc2NhbGluZyB1cCB0aGUgc3BhdGlhbCBhbmQgdGVtcG9yYWwgcmVzb2x1dGlvbnMsIGFuZCB0aGVuIGNvbXByZXNzaW5nIHZpc3VhbCB0b2tlbnMuIFRoaXMgIiJzY2FsZS10aGVuLWNvbXByZXNzIiIgYXBwcm9hY2ggZW5hYmxlcyBOVklMQSB0byBlZmZpY2llbnRseSBwcm9jZXNzIGhpZ2gtcmVzb2x1dGlvbiBpbWFnZXMgYW5kIGxvbmcgdmlkZW9zLiBXZSBhbHNvIGNvbmR1Y3QgYSBzeXN0ZW1hdGljIGludmVzdGlnYXRpb24gdG8gZW5oYW5jZSB0aGUgZWZmaWNpZW5jeSBvZiBOVklMQSB0aHJvdWdob3V0IGl0cyBlbnRpcmUgbGlmZWN5Y2xlLCBmcm9tIHRyYWluaW5nIGFuZCBmaW5lLXR1bmluZyB0byBkZXBsb3ltZW50LiBOVklMQSBtYXRjaGVzIG9yIHN1cnBhc3NlcyB0aGUgYWNjdXJhY3kgb2YgbWFueSBsZWFkaW5nIG9wZW4gYW5kIHByb3ByaWV0YXJ5IFZMTXMgYWNyb3NzIGEgd2lkZSByYW5nZSBvZiBpbWFnZSBhbmQgdmlkZW8gYmVuY2htYXJrcy4gQXQgdGhlIHNhbWUgdGltZSwgaXQgcmVkdWNlcyB0cmFpbmluZyBjb3N0cyBieSA0LjVYLCBmaW5lLXR1bmluZyBtZW1vcnkgdXNhZ2UgYnkgMy40WCwgcHJlLWZpbGxpbmcgbGF0ZW5jeSBieSAxLjYtMi4yWCwgYW5kIGRlY29kaW5nIGxhdGVuY3kgYnkgMS4yLTIuOFguIFdlIHdpbGwgc29vbiBtYWtlIG91ciBjb2RlIGFuZCBtb2RlbHMgYXZhaWxhYmxlIHRvIGZhY2lsaXRhdGUgcmVwcm9kdWNpYmlsaXR5LiIsLCxPcGVuIHdlaWdodHMgKG5vbi1jb21tZXJjaWFsKSwiVW5pdGVkIFN0YXRlcyBvZiBBbWVyaWNhLFVuaXRlZCBTdGF0ZXMgb2YgQW1lcmljYSxVbml0ZWQgU3RhdGVzIG9mIEFtZXJpY2EsVW5pdGVkIFN0YXRlcyBvZiBBbWVyaWNhLFVuaXRlZCBTdGF0ZXMgb2YgQW1lcmljYSxDaGluYSIsLCwsMTI4LjAsLDIwMjUtMTEtMjggMTE6NTM6NDQrMDA6MDAsLCwsLCwiSW5kdXN0cnksQWNhZGVtaWEsQWNhZGVtaWEsQWNhZGVtaWEsQWNhZGVtaWEsQWNhZGVtaWEiLCwsLCwsIkNyZWF0aXZlIENvbW1vbnMgQXR0cmlidXRpb24gTm9uIENvbW1lcmNpYWwgNC4wCgpodHRwczovL2h1Z2dpbmdmYWNlLmNvL0VmZmljaWVudC1MYXJnZS1Nb2RlbC9OVklMQS0xNUIiLCwsLEZQOCwsMTc2MjA3Ljk4OTgzNjc1NjgsLEVmZmljaWVudC1MYXJnZS1Nb2RlbCwsLCxZZXMKTlZJTEEgOEIsIlZpc2lvbixMYW5ndWFnZSxNdWx0aW1vZGFsLFZpZGVvIiwiVmlzdWFsIHF1ZXN0aW9uIGFuc3dlcmluZyxWaWRlbyBkZXNjcmlwdGlvbiIsIk5WSURJQSxNYXNzYWNodXNldHRzIEluc3RpdHV0ZSBvZiBUZWNobm9sb2d5IChNSVQpLFVuaXZlcnNpdHkgb2YgQ2FsaWZvcm5pYSAoVUMpIEJlcmtlbGV5LFVuaXZlcnNpdHkgb2YgQ2FsaWZvcm5pYSBTYW4gRGllZ28sVW5pdmVyc2l0eSBvZiBXYXNoaW5ndG9uLFRzaW5naHVhIFVuaXZlcnNpdHkiLCJaaGlqaWFuIExpdSwgTGlnZW5nIFpodSwgQmFpZmVuZyBTaGksIFpodW95YW5nIFpoYW5nLCBZdW1pbmcgTG91LCBTaGFuZyBZYW5nLCBIYW9jaGVuZyBYaSwgU2hpeWkgQ2FvLCBZdXhpYW4gR3UsIERhY2hlbmcgTGksIFhpdXl1IExpLCBZdW5oYW8gRmFuZywgWXVrYW5nIENoZW4sIENoZW5nLVl1IEhzaWVoLCBEZS1BbiBIdWFuZywgQW4tQ2hpZWggQ2hlbmcsIFZpc2h3ZXNoIE5hdGgsIEppbnlpIEh1LCBTaWZlaSBMaXUsIFJhbmpheSBLcmlzaG5hLCBEYWd1YW5nIFh1LCBYaWFvbG9uZyBXYW5nLCBQYXZsbyBNb2xjaGFub3YsIEphbiBLYXV0eiwgSG9uZ3h1IFlpbiwgU29uZyBIYW4sIFlhbyBMdSIsMjAyNC0xMi0wNSxOVklMQTogRWZmaWNpZW50IEZyb250aWVyIFZpc3VhbCBMYW5ndWFnZSBNb2RlbHMsaHR0cHM6Ly9hcnhpdi5vcmcvYWJzLzI0MTIuMDQ0NjgsLCwsODAwMDAwMDAwMC4wLDhCLDIuMjc5NDUxOGUrMjEsIiIiV2UgdHJhaW4gYWxsIG1vZGVscyB1c2luZyAxMjggTlZJRElBIEgxMDAgR1BVcyB3aXRoIGEgZ2xvYmFsIGJhdGNoIHNpemUgb2YgMjA0OCBhY3Jvc3MgYWxsIHN0YWdlcy4iIgoKZnJvbSBGaWd1cmUgMQpOVklMQSA4QiB0YWtlcyA0LjV4IHRpbWVzIGxlc3MgZ3B1IGhvdXJzIHRoYW4gTExBVkEgT25lVmlzaW9uIHdoaWNoIGlzIHJlcG9ydGVkIHRvIHRha2UgNDAwIEdQVSBkYXlzICgiIkZvciBleGFtcGxlLCB0cmFpbmluZyBhIHN0YXRlLW9mLXRoZS1hcnQgN0IgVkxNIFs1XSBjYW4gdGFrZSB1cCB0byA0MDAgR1BVIGRheXMiIikKCjQwMC80LjUgfiA4OSBHUFUgZGF5cyB+IDIxMzMgR1BVIGhvdXJzCgo5ODk1MDAwMDAwMDAwMDAgRkxPUCAvIHNlYyAvIEdQVSAqIDIxMzMgR1BVKmhvdXJzICogMzYwMCBzZWMgLyBob3VyICogMC4zIFthc3N1bWVkIHV0aWxpemF0aW9uXSA9IDIuMjc5NDUxOGUrMjEgRkxPUAoKQ29uZmlkZW5jZTogTGlrZWx5IChwcmVjaXNpb24gaXMgRlA4IG5vdCBGUDE2IGFuZCB1dGlsaXphdGlvbiBjb3VsZCBiZSBkaWZmZXJlbnQgZnJvbSAwLjMpIiw0NzQ4ODU3OTE2NiwyLjI3OTQ1MThlKzIxIEZMT1AgLyAoNio4KjEwXjkpID0gNDc0ODg1NzkxNjYuNyB0b2tlbnMgfjQ3QiwxNi43LCIiIldlIHRyYWluIGFsbCBtb2RlbHMgdXNpbmcgMTI4IE5WSURJQSBIMTAwIEdQVXMgd2l0aCBhIGdsb2JhbCBiYXRjaCBzaXplIG9mIDIwNDggYWNyb3NzIGFsbCBzdGFnZXMuIiIKCmZyb20gRmlndXJlIDEKTlZJTEEgOEIgdGFrZXMgNC41eCB0aW1lcyBsZXNzIGdwdSBob3VycyB0aGFuIExMQVZBIE9uZVZpc2lvbiB3aGljaCBpcyByZXBvcnRlZCB0byB0YWtlIDQwMCBHUFUgZGF5cyAoIiJGb3IgZXhhbXBsZSwgdHJhaW5pbmcgYSBzdGF0ZS1vZi10aGUtYXJ0IDdCIFZMTSBbNV0gY2FuIHRha2UgdXAgdG8gNDAwIEdQVSBkYXlzIiIpCgo0MDAvNC41IH4gODkgR1BVIGRheXMgfiAyMTMzIEdQVSBob3VycyB+IDE2LjcgY2xvY2sgaG91cnMiLE5WSURJQSBIMTAwIFNYTTUgODBHQiwsTGlrZWx5LCJWaXN1YWwgbGFuZ3VhZ2UgbW9kZWxzIChWTE1zKSBoYXZlIG1hZGUgc2lnbmlmaWNhbnQgYWR2YW5jZXMgaW4gYWNjdXJhY3kgaW4gcmVjZW50IHllYXJzLiBIb3dldmVyLCB0aGVpciBlZmZpY2llbmN5IGhhcyByZWNlaXZlZCBtdWNoIGxlc3MgYXR0ZW50aW9uLiBUaGlzIHBhcGVyIGludHJvZHVjZXMgTlZJTEEsIGEgZmFtaWx5IG9mIG9wZW4gVkxNcyBkZXNpZ25lZCB0byBvcHRpbWl6ZSBib3RoIGVmZmljaWVuY3kgYW5kIGFjY3VyYWN5LiBCdWlsZGluZyBvbiB0b3Agb2YgVklMQSwgd2UgaW1wcm92ZSBpdHMgbW9kZWwgYXJjaGl0ZWN0dXJlIGJ5IGZpcnN0IHNjYWxpbmcgdXAgdGhlIHNwYXRpYWwgYW5kIHRlbXBvcmFsIHJlc29sdXRpb25zLCBhbmQgdGhlbiBjb21wcmVzc2luZyB2aXN1YWwgdG9rZW5zLiBUaGlzICIic2NhbGUtdGhlbi1jb21wcmVzcyIiIGFwcHJvYWNoIGVuYWJsZXMgTlZJTEEgdG8gZWZmaWNpZW50bHkgcHJvY2VzcyBoaWdoLXJlc29sdXRpb24gaW1hZ2VzIGFuZCBsb25nIHZpZGVvcy4gV2UgYWxzbyBjb25kdWN0IGEgc3lzdGVtYXRpYyBpbnZlc3RpZ2F0aW9uIHRvIGVuaGFuY2UgdGhlIGVmZmljaWVuY3kgb2YgTlZJTEEgdGhyb3VnaG91dCBpdHMgZW50aXJlIGxpZmVjeWNsZSwgZnJvbSB0cmFpbmluZyBhbmQgZmluZS10dW5pbmcgdG8gZGVwbG95bWVudC4gTlZJTEEgbWF0Y2hlcyBvciBzdXJwYXNzZXMgdGhlIGFjY3VyYWN5IG9mIG1hbnkgbGVhZGluZyBvcGVuIGFuZCBwcm9wcmlldGFyeSBWTE1zIGFjcm9zcyBhIHdpZGUgcmFuZ2Ugb2YgaW1hZ2UgYW5kIHZpZGVvIGJlbmNobWFya3MuIEF0IHRoZSBzYW1lIHRpbWUsIGl0IHJlZHVjZXMgdHJhaW5pbmcgY29zdHMgYnkgNC41WCwgZmluZS10dW5pbmcgbWVtb3J5IHVzYWdlIGJ5IDMuNFgsIHByZS1maWxsaW5nIGxhdGVuY3kgYnkgMS42LTIuMlgsIGFuZCBkZWNvZGluZyBsYXRlbmN5IGJ5IDEuMi0yLjhYLiBXZSB3aWxsIHNvb24gbWFrZSBvdXIgY29kZSBhbmQgbW9kZWxzIGF2YWlsYWJsZSB0byBmYWNpbGl0YXRlIHJlcHJvZHVjaWJpbGl0eS4iLCwsT3BlbiB3ZWlnaHRzIChub24tY29tbWVyY2lhbCksIlVuaXRlZCBTdGF0ZXMgb2YgQW1lcmljYSxVbml0ZWQgU3RhdGVzIG9mIEFtZXJpY2EsVW5pdGVkIFN0YXRlcyBvZiBBbWVyaWNhLFVuaXRlZCBTdGF0ZXMgb2YgQW1lcmljYSxVbml0ZWQgU3RhdGVzIG9mIEFtZXJpY2EsQ2hpbmEiLCwsLDEyOC4wLCwyMDI1LTExLTI4IDExOjUzOjQ0KzAwOjAwLCwsLCwsIkluZHVzdHJ5LEFjYWRlbWlhLEFjYWRlbWlhLEFjYWRlbWlhLEFjYWRlbWlhLEFjYWRlbWlhIiwsLCwyMTMzLjAsLCJDcmVhdGl2ZSBDb21tb25zIEF0dHJpYnV0aW9uIE5vbiBDb21tZXJjaWFsIDQuMAoKaHR0cHM6Ly9odWdnaW5nZmFjZS5jby9FZmZpY2llbnQtTGFyZ2UtTW9kZWwvTlZJTEEtMTVCIiwsLCxGUDgsLDE3NjIwNy45ODk4MzY3NTY4LEhhcmR3YXJlLEVmZmljaWVudC1MYXJnZS1Nb2RlbCwsLCxZZXMKSW5maW5pdHksSW1hZ2UgZ2VuZXJhdGlvbiwiSW1hZ2UgZ2VuZXJhdGlvbixUZXh0LXRvLWltYWdlIixCeXRlRGFuY2UsIkppYW4gSGFuLCBKaW5sYWkgTGl1LCBZaSBKaWFuZywgQmluIFlhbiwgWXVxaSBaaGFuZywgWmVodWFuIFl1YW4sIEJpbmd5dWUgUGVuZywgWGlhb2JpbmcgTGl1IiwyMDI0LTEyLTA1LEluZmluaXR54oieOiBTY2FsaW5nIEJpdHdpc2UgQXV0b1JlZ3Jlc3NpdmUgTW9kZWxpbmcgZm9yIEhpZ2gtUmVzb2x1dGlvbiBJbWFnZSBTeW50aGVzaXMsaHR0cHM6Ly9hcnhpdi5vcmcvYWJzLzI0MTIuMDQ0MzF2MSwxNzAuMCxTT1RBIGltcHJvdmVtZW50LCJJbmZpbml0eSBhY2hpZXZlZCBiZXN0IHBlcmZvcm1hbmNlIGF0IHNldmVycmF0IHRleHQtdG8taW1hZ2UgYmVuY2htYXJrcywgaW5jbHVkaW5nIEdlbkV2YWwgYW5kIEltYWdlUmV3YXJkLiAKCiIiSW5maW5pdHkgc2V0cyBhIG5ldyByZWNvcmQgZm9yIEF1dG9SZWdyZXNzaXZlIG1vZGVscywgYW5kIGFsc28gc3VycGFzc2VzIGxlYWRpbmcgZGlmZnVzaW9uIG1vZGVscyBpbmNsdWRpbmcgU0RYTFs0M10sIFBpeEFydC1TaWdtYVsxMl0sREFMTC1FM1s3XSBhbmQgU3RhYmxlLURpZmZ1c2lvbiAzWzIxXSBvbiBzZXZlcmFsIGNoYWxsZW5naW5nIHRleHQtdG8taW1hZ2UgYmVuY2htYXJrcy4gTm90YWJseSwgSW5maW5pdHkgc3VycGFzc2VzIFNEMyBieSBpbXByb3ZpbmcgdGhlIEdlbkV2YWwgYmVuY2htYXJrIHNjb3JlIGZyb20gMC42MiB0byAwLjczLCBJbWFnZVJld2FyZCBiZW5jaG1hcmsgc2NvcmUgZnJvbSAwLjg3IHRvIDAuOTYsIEhQU3YyLjEgYmVuY2htYXJrIHNjb3JlIGZyb20gMzAuOSB0byAzMi4zLCBhY2hpZXZpbmcgYSB3aW4gcmF0ZSBvZiA2NiUgZm9yIGh1bWFuIGV2YWx1YXRpb24gYW5kIGEgMi42w5cgcmVkdWN0aW9uIGluIGluZmVyZW5jZSBsYXRlbmN5IHdpdGggdGhlIHNhbWUgbW9kZWwgc2l6ZS4iIiIsMjAwMDAwMDAwMC4wLCwsLCwsLCwsLENvbmZpZGVudCwiV2UgcHJlc2VudCBJbmZpbml0eSwgYSBCaXR3aXNlIFZpc3VhbCBBdXRvUmVncmVzc2l2ZSBNb2RlbGluZyBjYXBhYmxlIG9mIGdlbmVyYXRpbmcgaGlnaC1yZXNvbHV0aW9uLCBwaG90b3JlYWxpc3RpYyBpbWFnZXMgZm9sbG93aW5nIGxhbmd1YWdlIGluc3RydWN0aW9uLiBJbmZpbml0eSByZWRlZmluZXMgdmlzdWFsIGF1dG9yZWdyZXNzaXZlIG1vZGVsIHVuZGVyIGEgYml0d2lzZSB0b2tlbiBwcmVkaWN0aW9uIGZyYW1ld29yayB3aXRoIGFuIGluZmluaXRlLXZvY2FidWxhcnkgdG9rZW5pemVyICYgY2xhc3NpZmllciBhbmQgYml0d2lzZSBzZWxmLWNvcnJlY3Rpb24gbWVjaGFuaXNtLCByZW1hcmthYmx5IGltcHJvdmluZyB0aGUgZ2VuZXJhdGlvbiBjYXBhY2l0eSBhbmQgZGV0YWlscy4gQnkgdGhlb3JldGljYWxseSBzY2FsaW5nIHRoZSB0b2tlbml6ZXIgdm9jYWJ1bGFyeSBzaXplIHRvIGluZmluaXR5IGFuZCBjb25jdXJyZW50bHkgc2NhbGluZyB0aGUgdHJhbnNmb3JtZXIgc2l6ZSwgb3VyIG1ldGhvZCBzaWduaWZpY2FudGx5IHVubGVhc2hlcyBwb3dlcmZ1bCBzY2FsaW5nIGNhcGFiaWxpdGllcyBjb21wYXJlZCB0byB2YW5pbGxhIFZBUi4gSW5maW5pdHkgc2V0cyBhIG5ldyByZWNvcmQgZm9yIGF1dG9yZWdyZXNzaXZlIHRleHQtdG8taW1hZ2UgbW9kZWxzLCBvdXRwZXJmb3JtaW5nIHRvcC10aWVyIGRpZmZ1c2lvbiBtb2RlbHMgbGlrZSBTRDMtTWVkaXVtIGFuZCBTRFhMLiBOb3RhYmx5LCBJbmZpbml0eSBzdXJwYXNzZXMgU0QzLU1lZGl1bSBieSBpbXByb3ZpbmcgdGhlIEdlbkV2YWwgYmVuY2htYXJrIHNjb3JlIGZyb20gMC42MiB0byAwLjczIGFuZCB0aGUgSW1hZ2VSZXdhcmQgYmVuY2htYXJrIHNjb3JlIGZyb20gMC44NyB0byAwLjk2LCBhY2hpZXZpbmcgYSB3aW4gcmF0ZSBvZiA2NiUuIFdpdGhvdXQgZXh0cmEgb3B0aW1pemF0aW9uLCBJbmZpbml0eSBnZW5lcmF0ZXMgYSBoaWdoLXF1YWxpdHkgMTAyNHgxMDI0IGltYWdlIGluIDAuOCBzZWNvbmRzLCBtYWtpbmcgaXQgMi42eCBmYXN0ZXIgdGhhbiBTRDMtTWVkaXVtIGFuZCBlc3RhYmxpc2hpbmcgaXQgYXMgdGhlIGZhc3Rlc3QgdGV4dC10by1pbWFnZSBtb2RlbC4gTW9kZWxzIGFuZCBjb2RlcyB3aWxsIGJlIHJlbGVhc2VkIHRvIHByb21vdGUgZnVydGhlciBleHBsb3JhdGlvbiBvZiBJbmZpbml0eSBmb3IgdmlzdWFsIGdlbmVyYXRpb24gYW5kIHVuaWZpZWQgdG9rZW5pemVyIG1vZGVsaW5nLiIsLCxPcGVuIHdlaWdodHMgKHVucmVzdHJpY3RlZCksQ2hpbmEsLCwsLCwyMDI2LTAxLTAxIDE0OjA0OjIzKzAwOjAwLCwsLCwsSW5kdXN0cnksLCwsLE9wZW4gc291cmNlLCJNSVQgbGljZW5zZQoKaHR0cHM6Ly9odWdnaW5nZmFjZS5jby9Gb3VuZGF0aW9uVmlzaW9uL0luZmluaXR5Cmh0dHBzOi8vZ2l0aHViLmNvbS9Gb3VuZGF0aW9uVmlzaW9uL0luZmluaXR5IiwsLCxGUDE2LCwsLEZvdW5kYXRpb25WaXNpb24sLCwsWWVzClBsZWlhcyAxLjAgMzUwbSxMYW5ndWFnZSwiTGFuZ3VhZ2UgbW9kZWxpbmcvZ2VuZXJhdGlvbixRdWVzdGlvbiBhbnN3ZXJpbmcsVHJhbnNsYXRpb24iLFBsZUlBcywsMjAyNC0xMi0wNSxQbGVpYXMtcGljby0zNTBtLVByZXZpZXcsaHR0cHM6Ly9odWdnaW5nZmFjZS5jby9QbGVJQXMvUGxlaWFzLTM1MG0tUHJldmlldywsLCwzNTAwMDAwMDAuMCwiMzUwTQoiLDIuNjc4ODk4MmUrMjEsIjYgRkxPUCAvIHBhcmFtZXRlciAvIHRva2VuICogMzUwICogMTBeNiBwYXJhbWV0ZXJzICogMSwwODYsMzI0LDczNiwwMDAgdG9rZW5zID0gMi4yODEyODE5ZSsyMSBGTE9QCgo5ODk0MDAwMDAwMDAwMDAgRkxPUCAvIEdQVSAvIHNlYyBbYmYxNiBhc3N1bWVkXSAqIDQ2IEhPVVJTICogMzYwMCBzZWMgLyBob3VyICogNjQgR1BVcyAqIDAuMyBbYXNzdW1lZCB1dGlsaXphdGlvbl0gPSAzLjE0NTgxNzFlKzIxIEZMT1AKCnNxcnQoMi4yODEyODE5ZSsyMSozLjE0NTgxNzFlKzIxKSA9IDIuNjc4ODk4MmUrMjEgIiwsIiIiVHJhaW5pbmcgc2NoZWR1bGUgaW5jbHVkZXMgNTE4LDAwMCBzdGVwcyAoYmF0Y2ggc2l6ZSAxLDAyNCkgb24gYSBmaWx0ZXJlZCBhbmQgZW5oYW5jZWQgdmVyc2lvbiBvZiBDb21tb24gQ29ycHVzICgxLDA4NiwzMjQsNzM2LDAwMCB0b2tlbnMpLiIiIiw0Ni4wLCIiIlBsZWlhcy1waWNvLTM1MG0tUHJldmlldyB3YXMgZnVsbHkgcHJldHJhaW5lZCBhdCBKZWFuIFpheSBvbiA2NCBoMTAwcyBmb3IgNDYgaG91cnMgd2l0aCBOYW5vdHJvbiIiIixOVklESUEgSDEwMCBTWE01IDgwR0IsLENvbmZpZGVudCwiRGVzY3JpcHRpb24KUGxlaWFzLXBpY28tMzUwbS1QcmV2aWV3IGlzIGEgdHJhbnNmb3JtZXIgYmFzZSBtb2RlbCwgZW50aXJlbHkgcHJldHJhaW5lZCBmcm9tIHNjcmF0Y2gsIHVzaW5nIGFuIGFyY2hpdGVjdHVyZSBzaW1pbGFyIHRvIExsYW1hL0dQVC1OZW94IGZvciBlYXNpZXIgZGVwbG95bWVudC9pbmZlcmVuY2UuCgpJdCBpbmNsdWRlcyB0aGUgZm9sbG93aW5nIGZlYXR1cmVzLCB0aGF0IHdvdWxkIGFwcGx5IHRvIGFueSByZXNwb25zaWJseSB0cmFpbmVkIHZhcmlhbnQ6CgpPbmx5IHRyYWluZWQgb24gb3BlbiBkYXRhIHVuZGVyIGEgcGVybWlzc2libGUgbGljZW5zZSBhbmQgaW4gY29tcGxpYW5jZSB3aXRoIHRoZSBFdXJvcGVhbiBBSSBBY3QuIEJ5IGRlc2lnbiwgYWxsIFBsZWlhcyBtb2RlbCBhcmUgdW5hYmxlIHRvIG91dHB1dCBjb3B5cmlnaHRlZCBjb250ZW50LgpFeHRlbnNpdmUgbXVsdGlsaW5ndWFsIHN1cHBvcnQgZm9yIG1haW4gRXVyb3BlYW4gbGFuZ3VhZ2VzLgpBIG5ldyB0b2tlbml6ZXIgZGVzaWduZWQgZm9yIGVuaGFuY2VkIGRvY3VtZW50IHByb2Nlc3NpbmcgdGFza3MgYW5kIGJldHRlciBtdWx0aWxpbmd1YWwgc3VwcG9ydC4KRXh0cmVtZWx5IGxvdyBsZXZlbCBvZiB0b3hpY2l0eSBhbmQgcHJvYmxlbWF0aWMgY29udGVudC4KUGxlaWFzLXBpY28tMzUwbS1QcmV2aWV3IGhhcyBkZW1vbnN0cmF0ZWQgdW51c3VhbCBhYmlsaXRpZXMgZm9yIG11bHRpbGluZ3VhbCBnZW5lcmF0aW9uIGluIGl0cyBzaXplIHJhbmdlLiBGdWxseSBzdXBwb3J0ZWQgbGFuZ3VhZ2VzIGluY2x1ZGUgRW5nbGlzaCwgRnJlbmNoLCBTcGFuaXNoLCBHZXJtYW4sIEl0YWxpYW4sIER1dGNoLCBMYXRpbiBhbmQgUG9ydHVndWVzZS4KCkdpdmVuIGl0cyBzaXplLCBQbGVpYXMtcGljby0zNTBtLVByZXZpZXcgY2FuIHJ1biBvbiBDUFUgd2l0aG91dCBhbnkgY29tcHJlc3Npb24gbG9zcy4gV2UgcHJvdmlkZSBhIGZpcnN0IEdHVUYgdmFyaWFudCBhcyBwYXJ0IG9mIG91ciByZWxlYXNlLiIsMS4wLCxPcGVuIHdlaWdodHMgKHVucmVzdHJpY3RlZCksRnJhbmNlLCwsLDY0LjAsLDIwMjUtMTEtMjggMTE6NTM6NDQrMDA6MDAsLCwsLCxJbmR1c3RyeSwsLCwsVW5yZWxlYXNlZCwiQXBhY2hlIDIuMCAKCmh0dHBzOi8vaHVnZ2luZ2ZhY2UuY28vUGxlSUFzL1BsZWlhcy0zNTBtLVByZXZpZXciLCwsLCwsODgxMDMuOTk0OTE4Mzc4NCwiSGFyZHdhcmUsT3BlcmF0aW9uIGNvdW50aW5nIixQbGVJQXMsLCwsWWVzClBsZWlhcyAxLjAgMS4yQixMYW5ndWFnZSwiTGFuZ3VhZ2UgbW9kZWxpbmcvZ2VuZXJhdGlvbixRdWVzdGlvbiBhbnN3ZXJpbmcsVHJhbnNsYXRpb24iLFBsZUlBcywsMjAyNC0xMi0wNSxQbGVpYXMtbmFuby0xLjJiLVByZXZpZXcgLGh0dHBzOi8vaHVnZ2luZ2ZhY2UuY28vUGxlSUFzL1BsZWlhcy0xLjJiLVByZXZpZXcsLCwsMTIwMDAwMDAwMC4wLDEuMkIsMi45NzcwNzg3ZSsyMiwiNiBGTE9QIC8gcGFyYW1ldGVyIC8gdG9rZW4gKiAxLjIgKiAxMF45IHBhcmFtZXRlcnMgKiA1ICogMTBeMTIgdG9rZW5zID0gMy42ZSsyMiBGTE9QCgo5ODk0MDAwMDAwMDAwMDAgRkxPUCAvIEdQVSAvIHNlYyBbYmYxNiBhc3N1bWVkXSAqIDE5MiBHUFVzICogNSBkYXlzICogMjQgaG91ciAvIGRheSAqIDM2MDAgc2VjIC8gaG91ciAqIDAuMyBbYXNzdW1lZCB1dGlsaXphdGlvbl0gPSAyLjQ2MTk0MzhlKzIyIEZMT1AKCnNxcnQoMy42ZSsyMioyLjQ2MTk0MzhlKzIyKSA9IDIuOTc3MDc4N2UrMjIgIiwsIiIiVHJhaW5pbmcgc2NoZWR1bGUgaW5jbHVkZXMgNTE4LDAwMCBzdGVwcyAoYmF0Y2ggc2l6ZSAxLDAyNCkgb24gb3ZlciB0aHJlZSBlcG9jaHMgKG5lYXJseSA1IHRyaWxsaW9ucyB0b2tlbnMpOiIiCgoiLDEyMC4wLCIiIlBsZWlhcy1uYW5vLTEuMmItUHJldmlldyB3YXMgZnVsbHkgcHJldHJhaW5lZCBvbiBUcmFjdG9BSSBvbiBJU0VHIEdQVSBjbHVzdGVyIGJ5IE5lYml1cyBBSSBvbiAxOTIgaDEwMHMgZm9yIDUgZGF5cyIiIixOVklESUEgSDEwMCBTWE01IDgwR0IsLENvbmZpZGVudCwiRGVzY3JpcHRpb24KUGxlaWFzLW5hbm8tMS4yYi1QcmV2aWV3IGlzIGEgdHJhbnNmb3JtZXIgYmFzZSBtb2RlbCwgZW50aXJlbHkgcHJldHJhaW5lZCBmcm9tIHNjcmF0Y2gsIHVzaW5nIGFuIGFyY2hpdGVjdHVyZSBzaW1pbGFyIHRvIExsYW1hL0dQVC1OZW94IGZvciBlYXNpZXIgZGVwbG95bWVudC9pbmZlcmVuY2UuCgpJdCBpbmNsdWRlcyB0aGUgZm9sbG93aW5nIGZlYXR1cmVzLCB0aGF0IHdvdWxkIGFwcGx5IHRvIGFueSByZXNwb25zaWJseSB0cmFpbmVkIHZhcmlhbnQ6CgpPbmx5IHRyYWluZWQgb24gb3BlbiBkYXRhIHVuZGVyIGEgcGVybWlzc2libGUgbGljZW5zZSBhbmQgaW4gY29tcGxpYW5jZSB3aXRoIHRoZSBFdXJvcGVhbiBBSSBBY3QuIEJ5IGRlc2lnbiwgYWxsIFBsZWlhcyBtb2RlbCBhcmUgdW5hYmxlIHRvIG91dHB1dCBjb3B5cmlnaHRlZCBjb250ZW50LgpFeHRlbnNpdmUgbXVsdGlsaW5ndWFsIHN1cHBvcnQgZm9yIG1haW4gRXVyb3BlYW4gbGFuZ3VhZ2VzLgpBIG5ldyB0b2tlbml6ZXIgZGVzaWduZWQgZm9yIGVuaGFuY2VkIGRvY3VtZW50IHByb2Nlc3NpbmcgdGFza3MgYW5kIGJldHRlciBtdWx0aWxpbmd1YWwgc3VwcG9ydC4KRXh0cmVtZWx5IGxvdyBsZXZlbCBvZiB0b3hpY2l0eSBhbmQgcHJvYmxlbWF0aWMgY29udGVudC4KUGxlaWFzLW5hbm8tMS4yYi1QcmV2aWV3IGhhcyBkZW1vbnN0cmF0ZWQgdW51c3VhbCBhYmlsaXRpZXMgZm9yIG11bHRpbGluZ3VhbCBnZW5lcmF0aW9uIGluIGl0cyBzaXplIHJhbmdlLiBGdWxseSBzdXBwb3J0ZWQgbGFuZ3VhZ2VzIGluY2x1ZGUgRW5nbGlzaCwgRnJlbmNoLCBTcGFuaXNoLCBHZXJtYW4sIEl0YWxpYW4sIER1dGNoLCBMYXRpbiBhbmQgUG9ydHVndWVzZS4KCkdpdmVuIGl0cyBzaXplLCBQbGVpYXMtbmFuby0xLjJiLVByZXZpZXcgY2FuIHJ1biBvbiBDUFUgd2l0aG91dCBhbnkgY29tcHJlc3Npb24gbG9zcy4gV2UgcHJvdmlkZSBhIGZpcnN0IEdHVUYgdmFyaWFudCBhcyBwYXJ0IG9mIG91ciByZWxlYXNlLiIsMy4wLCxPcGVuIHdlaWdodHMgKHVucmVzdHJpY3RlZCksRnJhbmNlLCwsLDE5Mi4wLCwyMDI1LTExLTI4IDExOjUzOjQ0KzAwOjAwLE5lYml1cyBBSSwsLCwsSW5kdXN0cnksLCwsLFVucmVsZWFzZWQsIkFwYWNoZSAyLjAKCmh0dHBzOi8vaHVnZ2luZ2ZhY2UuY28vUGxlSUFzL1BsZWlhcy0zNTBtLVByZXZpZXciLCwsLCwsMjY0MzExLjk4NDc1NTEzNTIsIkhhcmR3YXJlLE9wZXJhdGlvbiBjb3VudGluZyIsUGxlSUFzLCwsLFllcwpHZW5pZSAyLCJHYW1lcyxWaWRlbywzRCBtb2RlbGluZyIsIlZpZGVvIGdlbmVyYXRpb24sVGV4dC10by12aWRlbyIsR29vZ2xlIERlZXBNaW5kLCJKYWNrIFBhcmtlci1Ib2xkZXIsIFBoaWxpcCBCYWxsLCBKYWtlIEJydWNlLCBWaWJoYXZhcmkgRGFzYWdpLCBLcmlzdGlhbiBIb2xzaGVpbWVyLCBDaHJpc3RvcyBLYXBsYW5pcywgQWxleGFuZHJlIE1vdWZhcmVrLCBHdXkgU2N1bGx5LCBKZXJlbXkgU2hhciwgSmltbXkgU2hpLCBTdGVwaGVuIFNwZW5jZXIsIEplc3NpY2EgWXVuZywgTWljaGFlbCBEZW5uaXMsIFN1bHRhbiBLZW5qZXlldiwgU2hhbmdiYW5nIExvbmcsIFZsYWQgTW5paCwgSGFycmlzIENoYW4sIE1heGltZSBHYXplYXUsIEJvbm5pZSBMaSwgRmFiaW8gUGFyZG8sIEx1eXUgV2FuZywgTGVpIFpoYW5nLCBGcmVkZXJpYyBCZXNzZSwgVGltIEhhcmxleSwgQW5uYSBNaXRlbmtvdmEsIEphbmUgV2FuZywgSmVmZiBDbHVuZSwgRGVtaXMgSGFzc2FiaXMsIFJhaWEgSGFkc2VsbCwgQWRyaWFuIEJvbHRvbiwgU2F0aW5kZXIgU2luZ2gsIFRpbSBSb2NrdMOkc2NoZWwiLDIwMjQtMTItMDQsR2VuaWUgMjogQSBsYXJnZS1zY2FsZSBmb3VuZGF0aW9uIHdvcmxkIG1vZGVsLGh0dHBzOi8vZGVlcG1pbmQuZ29vZ2xlL2Rpc2NvdmVyL2Jsb2cvZ2VuaWUtMi1hLWxhcmdlLXNjYWxlLWZvdW5kYXRpb24td29ybGQtbW9kZWwvLCwsLCwsLCwsLCwsLCxVbmtub3duLCJUb2RheSB3ZSBpbnRyb2R1Y2UgR2VuaWUgMiwgYSBmb3VuZGF0aW9uIHdvcmxkIG1vZGVsIGNhcGFibGUgb2YgZ2VuZXJhdGluZyBhbiBlbmRsZXNzIHZhcmlldHkgb2YgYWN0aW9uLWNvbnRyb2xsYWJsZSwgcGxheWFibGUgM0QgZW52aXJvbm1lbnRzIGZvciB0cmFpbmluZyBhbmQgZXZhbHVhdGluZyBlbWJvZGllZCBhZ2VudHMuIEJhc2VkIG9uIGEgc2luZ2xlIHByb21wdCBpbWFnZSwgaXQgY2FuIGJlIHBsYXllZCBieSBhIGh1bWFuIG9yIEFJIGFnZW50IHVzaW5nIGtleWJvYXJkIGFuZCBtb3VzZSBpbnB1dHMuCgpHYW1lcyBwbGF5IGEga2V5IHJvbGUgaW4gdGhlIHdvcmxkIG9mIGFydGlmaWNpYWwgaW50ZWxsaWdlbmNlIChBSSkgcmVzZWFyY2guIFRoZWlyIGVuZ2FnaW5nIG5hdHVyZSwgdW5pcXVlIGJsZW5kIG9mIGNoYWxsZW5nZXMsIGFuZCBtZWFzdXJhYmxlIHByb2dyZXNzIG1ha2UgdGhlbSBpZGVhbCBlbnZpcm9ubWVudHMgdG8gc2FmZWx5IHRlc3QgYW5kIGFkdmFuY2UgQUkgY2FwYWJpbGl0aWVzLgoKSW5kZWVkLCBnYW1lcyBoYXZlIGJlZW4gaW1wb3J0YW50IHRvIEdvb2dsZSBEZWVwTWluZCBzaW5jZSBvdXIgZm91bmRpbmcuIEZyb20gb3VyIGVhcmx5IHdvcmsgd2l0aCBBdGFyaSBnYW1lcywgYnJlYWt0aHJvdWdocyBzdWNoIGFzIEFscGhhR28gYW5kIEFscGhhU3RhciwgdG8gb3VyIHJlc2VhcmNoIG9uIGdlbmVyYWxpc3QgYWdlbnRzIGluIGNvbGxhYm9yYXRpb24gd2l0aCBnYW1lIGRldmVsb3BlcnMsIGdhbWVzIGhhdmUgYmVlbiBjZW50ZXIgc3RhZ2UgaW4gb3VyIHJlc2VhcmNoLiBIb3dldmVyLCB0cmFpbmluZyBtb3JlIGdlbmVyYWwgZW1ib2RpZWQgYWdlbnRzIGhhcyBiZWVuIHRyYWRpdGlvbmFsbHkgYm90dGxlbmVja2VkIGJ5IHRoZSBhdmFpbGFiaWxpdHkgb2Ygc3VmZmljaWVudGx5IHJpY2ggYW5kIGRpdmVyc2UgdHJhaW5pbmcgZW52aXJvbm1lbnRzLgoKQXMgd2Ugc2hvdywgR2VuaWUgMiBjb3VsZCBlbmFibGUgZnV0dXJlIGFnZW50cyB0byBiZSB0cmFpbmVkIGFuZCBldmFsdWF0ZWQgaW4gYSBsaW1pdGxlc3MgY3VycmljdWx1bSBvZiBub3ZlbCB3b3JsZHMuIE91ciByZXNlYXJjaCBhbHNvIHBhdmVzIHRoZSB3YXkgZm9yIG5ldywgY3JlYXRpdmUgd29ya2Zsb3dzIGZvciBwcm90b3R5cGluZyBpbnRlcmFjdGl2ZSBleHBlcmllbmNlcy4iLCwsVW5yZWxlYXNlZCxVbml0ZWQgU3RhdGVzIG9mIEFtZXJpY2EsLCwsLCwyMDI1LTExLTI4IDExOjUzOjQ0KzAwOjAwLCwsLCwsSW5kdXN0cnksLCwsLFVucmVsZWFzZWQsLCwsLCwsLCwsLCwsTm8Kdm95YWdlLWNvZGUtMyxMYW5ndWFnZSwiQ29kZSBnZW5lcmF0aW9uLENvZGUgYXV0b2NvbXBsZXRpb24sUmV0cmlldmFsLWF1Z21lbnRlZCBnZW5lcmF0aW9uLEVudGl0eSBlbWJlZGRpbmciLFZveWFnZSBBSSwsMjAyNC0xMi0wNCwidm95YWdlLWNvZGUtMzogbW9yZSBhY2N1cmF0ZSBjb2RlIHJldHJpZXZhbCB3aXRoIGxvd2VyIGRpbWVuc2lvbmFsLCBxdWFudGl6ZWQgZW1iZWRkaW5ncyIsaHR0cHM6Ly9ibG9nLnZveWFnZWFpLmNvbS8yMDI0LzEyLzA0L3ZveWFnZS1jb2RlLTMvLCwsLCwsLCwsLCwsLCxVbmtub3duLCJUTDtEUiDigJMgSW50cm9kdWNpbmcgdm95YWdlLWNvZGUtMywgb3VyIG5leHQtZ2VuZXJhdGlvbiBlbWJlZGRpbmcgbW9kZWwgb3B0aW1pemVkIGZvciBjb2RlIHJldHJpZXZhbC4gSXQgb3V0cGVyZm9ybXMgT3BlbkFJLXYzLWxhcmdlIGFuZCBDb2RlU2FnZS1sYXJnZSBieSBhbiBhdmVyYWdlIG9mIDEzLjgwJSBhbmQgMTYuODElIG9uIGEgc3VpdGUgb2YgMzIgY29kZSByZXRyaWV2YWwgZGF0YXNldHMsIHJlc3BlY3RpdmVseS4gQnkgc3VwcG9ydGluZyBzbWFsbGVyIGRpbWVuc2lvbnMgd2l0aCBNYXRyeW9zaGthIGxlYXJuaW5nIGFuZCBxdWFudGl6ZWQgZm9ybWF0cyBsaWtlIGludDggYW5kIGJpbmFyeSwgdm95YWdlLWNvZGUtMyBjYW4gYWxzbyBkcmFtYXRpY2FsbHkgcmVkdWNlIHN0b3JhZ2UgYW5kIHNlYXJjaCBjb3N0cyB3aXRoIG1pbmltYWwgaW1wYWN0IG9uIHJldHJpZXZhbCBxdWFsaXR5LiIsLCxBUEkgYWNjZXNzLFVuaXRlZCBTdGF0ZXMgb2YgQW1lcmljYSwsLCwsLDIwMjUtMTEtMjggMTE6NTM6NDQrMDA6MDAsLCwsLCxJbmR1c3RyeSwsLCwsVW5yZWxlYXNlZCwsLCwsLCwsLCwsLCxObwpUb2tlbkZsb3ctWEwsIlZpc2lvbixNdWx0aW1vZGFsLExhbmd1YWdlIixWaXN1YWwgcXVlc3Rpb24gYW5zd2VyaW5nLEJ5dGVEYW5jZSwiTGlhbyBRdSwgSHVpY2hhbyBaaGFuZywgWWloZW5nIExpdSwgWHUgV2FuZywgWWkgSmlhbmcsIFlpbWluZyBHYW8sIEh1IFllLCBEYW5pZWwgSy4gRHUsIFplaHVhbiBZdWFuLCBYaW5nbG9uZyBXdSIsMjAyNC0xMi0wNCxUb2tlbkZsb3c6IFVuaWZpZWQgSW1hZ2UgVG9rZW5pemVyIGZvciBNdWx0aW1vZGFsIFVuZGVyc3RhbmRpbmcgYW5kIEdlbmVyYXRpb24saHR0cHM6Ly9hcnhpdi5vcmcvYWJzLzI0MTIuMDMwNjl2MSwsLCwxNDAwMDAwMDAwMC4wLDE0QiwsLCwiVGFibGUgMTEKaW5wdXQgcmVzb2x1dGlvbiAzODQKYmF0Y2ggc2l6ZSAyNTYKdHJhaW5pbmcgc3RlcHMgNTAwLDAwMCIsLCwsLENvbmZpZGVudCwiV2UgcHJlc2VudCBUb2tlbkZsb3csIGEgbm92ZWwgdW5pZmllZCBpbWFnZSB0b2tlbml6ZXIgdGhhdCBicmlkZ2VzIHRoZSBsb25nLXN0YW5kaW5nIGdhcCBiZXR3ZWVuIG11bHRpbW9kYWwgdW5kZXJzdGFuZGluZyBhbmQgZ2VuZXJhdGlvbi4gUHJpb3IgcmVzZWFyY2ggYXR0ZW1wdCB0byBlbXBsb3kgYSBzaW5nbGUgcmVjb25zdHJ1Y3Rpb24tdGFyZ2V0ZWQgVmVjdG9yIFF1YW50aXphdGlvbiAoVlEpIGVuY29kZXIgZm9yIHVuaWZ5aW5nIHRoZXNlIHR3byB0YXNrcy4gV2Ugb2JzZXJ2ZSB0aGF0IHVuZGVyc3RhbmRpbmcgYW5kIGdlbmVyYXRpb24gcmVxdWlyZSBmdW5kYW1lbnRhbGx5IGRpZmZlcmVudCBncmFudWxhcml0aWVzIG9mIHZpc3VhbCBpbmZvcm1hdGlvbi4gVGhpcyBsZWFkcyB0byBhIGNyaXRpY2FsIHRyYWRlLW9mZiwgcGFydGljdWxhcmx5IGNvbXByb21pc2luZyBwZXJmb3JtYW5jZSBpbiBtdWx0aW1vZGFsIHVuZGVyc3RhbmRpbmcgdGFza3MuIFRva2VuRmxvdyBhZGRyZXNzZXMgdGhpcyBjaGFsbGVuZ2UgdGhyb3VnaCBhbiBpbm5vdmF0aXZlIGR1YWwtY29kZWJvb2sgYXJjaGl0ZWN0dXJlIHRoYXQgZGVjb3VwbGVzIHNlbWFudGljIGFuZCBwaXhlbC1sZXZlbCBmZWF0dXJlIGxlYXJuaW5nIHdoaWxlIG1haW50YWluaW5nIHRoZWlyIGFsaWdubWVudCB2aWEgYSBzaGFyZWQgbWFwcGluZyBtZWNoYW5pc20uIFRoaXMgZGVzaWduIGVuYWJsZXMgZGlyZWN0IGFjY2VzcyB0byBib3RoIGhpZ2gtbGV2ZWwgc2VtYW50aWMgcmVwcmVzZW50YXRpb25zIGNydWNpYWwgZm9yIHVuZGVyc3RhbmRpbmcgdGFza3MgYW5kIGZpbmUtZ3JhaW5lZCB2aXN1YWwgZmVhdHVyZXMgZXNzZW50aWFsIGZvciBnZW5lcmF0aW9uIHRocm91Z2ggc2hhcmVkIGluZGljZXMuIE91ciBleHRlbnNpdmUgZXhwZXJpbWVudHMgZGVtb25zdHJhdGUgVG9rZW5GbG93J3Mgc3VwZXJpb3JpdHkgYWNyb3NzIG11bHRpcGxlIGRpbWVuc2lvbnMuIExldmVyYWdpbmcgVG9rZW5GbG93LCB3ZSBkZW1vbnN0cmF0ZSBmb3IgdGhlIGZpcnN0IHRpbWUgdGhhdCBkaXNjcmV0ZSB2aXN1YWwgaW5wdXQgY2FuIHN1cnBhc3MgTExhVkEtMS41IDEzQiBpbiB1bmRlcnN0YW5kaW5nIHBlcmZvcm1hbmNlLCBhY2hpZXZpbmcgYSA3LjJcJSBhdmVyYWdlIGltcHJvdmVtZW50LiBGb3IgaW1hZ2UgcmVjb25zdHJ1Y3Rpb24sIHdlIGFjaGlldmUgYSBzdHJvbmcgRklEIHNjb3JlIG9mIDAuNjMgYXQgMzg0KjM4NCByZXNvbHV0aW9uLiBNb3Jlb3ZlciwgVG9rZW5GbG93IGVzdGFibGlzaGVzIHN0YXRlLW9mLXRoZS1hcnQgcGVyZm9ybWFuY2UgaW4gYXV0b3JlZ3Jlc3NpdmUgaW1hZ2UgZ2VuZXJhdGlvbiB3aXRoIGEgR2VuRXZhbCBzY29yZSBvZiAwLjU1IGF0IDI1NioyNTYgcmVzb2x1dGlvbiwgYWNoaWV2aW5nIGNvbXBhcmFibGUgcmVzdWx0cyB0byBTRFhMLiIsLCxPcGVuIHdlaWdodHMgKHVucmVzdHJpY3RlZCksQ2hpbmEsUXdlbjIuNS0xNEIsLCwsLDIwMjUtMTEtMjggMTE6NTM6NDQrMDA6MDAsLCwsLCxJbmR1c3RyeSwsLCwsT3BlbiBzb3VyY2UsIkFwYWNoZSAyLjAKaHR0cHM6Ly9odWdnaW5nZmFjZS5jby9CeXRlRmxvdy1BSS9Ub2tlbmZsb3ctbGxhdmEtcXdlbjIuNS0xNEItZmluZXR1bmluZwoKQXBhY2hlIDIuMApodHRwczovL2dpdGh1Yi5jb20vQnl0ZUZsb3ctQUkvVG9rZW5GbG93L3RyZWUvbWFpbiIsLCwsLCwsLEJ5dGVGbG93LUFJLCwsLFllcwpUb2tlbkZsb3ctdDJpLEltYWdlIGdlbmVyYXRpb24sIkltYWdlIGdlbmVyYXRpb24sVGV4dC10by1pbWFnZSIsQnl0ZURhbmNlLCJMaWFvIFF1LCBIdWljaGFvIFpoYW5nLCBZaWhlbmcgTGl1LCBYdSBXYW5nLCBZaSBKaWFuZywgWWltaW5nIEdhbywgSHUgWWUsIERhbmllbCBLLiBEdSwgWmVodWFuIFl1YW4sIFhpbmdsb25nIFd1IiwyMDI0LTEyLTA0LFRva2VuRmxvdzogVW5pZmllZCBJbWFnZSBUb2tlbml6ZXIgZm9yIE11bHRpbW9kYWwgVW5kZXJzdGFuZGluZyBhbmQgR2VuZXJhdGlvbixodHRwczovL2FyeGl2Lm9yZy9hYnMvMjQxMi4wMzA2OXYxLCwsLCwsLCwsLCwsLCxVbmtub3duLCJXZSBwcmVzZW50IFRva2VuRmxvdywgYSBub3ZlbCB1bmlmaWVkIGltYWdlIHRva2VuaXplciB0aGF0IGJyaWRnZXMgdGhlIGxvbmctc3RhbmRpbmcgZ2FwIGJldHdlZW4gbXVsdGltb2RhbCB1bmRlcnN0YW5kaW5nIGFuZCBnZW5lcmF0aW9uLiBQcmlvciByZXNlYXJjaCBhdHRlbXB0IHRvIGVtcGxveSBhIHNpbmdsZSByZWNvbnN0cnVjdGlvbi10YXJnZXRlZCBWZWN0b3IgUXVhbnRpemF0aW9uIChWUSkgZW5jb2RlciBmb3IgdW5pZnlpbmcgdGhlc2UgdHdvIHRhc2tzLiBXZSBvYnNlcnZlIHRoYXQgdW5kZXJzdGFuZGluZyBhbmQgZ2VuZXJhdGlvbiByZXF1aXJlIGZ1bmRhbWVudGFsbHkgZGlmZmVyZW50IGdyYW51bGFyaXRpZXMgb2YgdmlzdWFsIGluZm9ybWF0aW9uLiBUaGlzIGxlYWRzIHRvIGEgY3JpdGljYWwgdHJhZGUtb2ZmLCBwYXJ0aWN1bGFybHkgY29tcHJvbWlzaW5nIHBlcmZvcm1hbmNlIGluIG11bHRpbW9kYWwgdW5kZXJzdGFuZGluZyB0YXNrcy4gVG9rZW5GbG93IGFkZHJlc3NlcyB0aGlzIGNoYWxsZW5nZSB0aHJvdWdoIGFuIGlubm92YXRpdmUgZHVhbC1jb2RlYm9vayBhcmNoaXRlY3R1cmUgdGhhdCBkZWNvdXBsZXMgc2VtYW50aWMgYW5kIHBpeGVsLWxldmVsIGZlYXR1cmUgbGVhcm5pbmcgd2hpbGUgbWFpbnRhaW5pbmcgdGhlaXIgYWxpZ25tZW50IHZpYSBhIHNoYXJlZCBtYXBwaW5nIG1lY2hhbmlzbS4gVGhpcyBkZXNpZ24gZW5hYmxlcyBkaXJlY3QgYWNjZXNzIHRvIGJvdGggaGlnaC1sZXZlbCBzZW1hbnRpYyByZXByZXNlbnRhdGlvbnMgY3J1Y2lhbCBmb3IgdW5kZXJzdGFuZGluZyB0YXNrcyBhbmQgZmluZS1ncmFpbmVkIHZpc3VhbCBmZWF0dXJlcyBlc3NlbnRpYWwgZm9yIGdlbmVyYXRpb24gdGhyb3VnaCBzaGFyZWQgaW5kaWNlcy4gT3VyIGV4dGVuc2l2ZSBleHBlcmltZW50cyBkZW1vbnN0cmF0ZSBUb2tlbkZsb3cncyBzdXBlcmlvcml0eSBhY3Jvc3MgbXVsdGlwbGUgZGltZW5zaW9ucy4gTGV2ZXJhZ2luZyBUb2tlbkZsb3csIHdlIGRlbW9uc3RyYXRlIGZvciB0aGUgZmlyc3QgdGltZSB0aGF0IGRpc2NyZXRlIHZpc3VhbCBpbnB1dCBjYW4gc3VycGFzcyBMTGFWQS0xLjUgMTNCIGluIHVuZGVyc3RhbmRpbmcgcGVyZm9ybWFuY2UsIGFjaGlldmluZyBhIDcuMlwlIGF2ZXJhZ2UgaW1wcm92ZW1lbnQuIEZvciBpbWFnZSByZWNvbnN0cnVjdGlvbiwgd2UgYWNoaWV2ZSBhIHN0cm9uZyBGSUQgc2NvcmUgb2YgMC42MyBhdCAzODQqMzg0IHJlc29sdXRpb24uIE1vcmVvdmVyLCBUb2tlbkZsb3cgZXN0YWJsaXNoZXMgc3RhdGUtb2YtdGhlLWFydCBwZXJmb3JtYW5jZSBpbiBhdXRvcmVncmVzc2l2ZSBpbWFnZSBnZW5lcmF0aW9uIHdpdGggYSBHZW5FdmFsIHNjb3JlIG9mIDAuNTUgYXQgMjU2KjI1NiByZXNvbHV0aW9uLCBhY2hpZXZpbmcgY29tcGFyYWJsZSByZXN1bHRzIHRvIFNEWEwuIiwsLE9wZW4gd2VpZ2h0cyAodW5yZXN0cmljdGVkKSxDaGluYSwsLCwsLDIwMjUtMTEtMjggMTE6NTM6NDQrMDA6MDAsLCwsLCxJbmR1c3RyeSwsLCwsT3BlbiBzb3VyY2UsIkFwYWNoZSAyLjAKaHR0cHM6Ly9naXRodWIuY29tL0J5dGVGbG93LUFJL1Rva2VuRmxvdy90cmVlL21haW4KCkFwYWNoZSAyLjAKaHR0cHM6Ly9odWdnaW5nZmFjZS5jby9CeXRlRmxvdy1BSS9Ub2tlbkZsb3ctdDJpIiwsLCwsLCwsQnl0ZUZsb3ctQUksLCwsWWVzCkFtYXpvbiBOb3ZhIFBybywiTXVsdGltb2RhbCxMYW5ndWFnZSxWaWRlbyxWaXNpb24iLCJMYW5ndWFnZSBtb2RlbGluZy9nZW5lcmF0aW9uLFJldHJpZXZhbC1hdWdtZW50ZWQgZ2VuZXJhdGlvbixWaXN1YWwgcXVlc3Rpb24gYW5zd2VyaW5nLEltYWdlIGNhcHRpb25pbmcsVmlkZW8gZGVzY3JpcHRpb24sQ2hhcmFjdGVyIHJlY29nbml0aW9uIChPQ1IpLENvZGUgZ2VuZXJhdGlvbixUcmFuc2xhdGlvbiIsQW1hem9uLCwyMDI0LTEyLTAzLEludHJvZHVjaW5nIEFtYXpvbiBOb3ZhIGZvdW5kYXRpb24gbW9kZWxzOiBGcm9udGllciBpbnRlbGxpZ2VuY2UgYW5kIGluZHVzdHJ5IGxlYWRpbmcgcHJpY2UgcGVyZm9ybWFuY2UsImh0dHBzOi8vYXdzLmFtYXpvbi5jb20vZXMvYmxvZ3MvYXdzL2ludHJvZHVjaW5nLWFtYXpvbi1ub3ZhLWZyb250aWVyLWludGVsbGlnZW5jZS1hbmQtaW5kdXN0cnktbGVhZGluZy1wcmljZS1wZXJmb3JtYW5jZS8KCmh0dHBzOi8vYXNzZXRzLmFtYXpvbi5zY2llbmNlLzk2LzdkLzBkM2U1OTUxNGFiZjhmZGNmYWZjZGM1NzQzMDAvbm92YS10ZWNoLXJlcG9ydC0yMDI1MDMxNy0wODEwLnBkZiIsLFNPVEEgaW1wcm92ZW1lbnQsIiIiSXQgYWNoaWV2ZXMgc3RhdGUtb2YtdGhlLWFydCBwZXJmb3JtYW5jZSBvbiBrZXkgYmVuY2htYXJrcyBpbmNsdWRpbmcgdmlzdWFsIHF1ZXN0aW9uIGFuc3dlcmluZyAoVGV4dFZRQSkgYW5kIHZpZGVvIHVuZGVyc3RhbmRpbmcgKFZBVEVYKS4iIiIsLCw2LjAwMDAxMDAwMDAwMDAwMWUrMjQsIiIicHJvYmFibHkganVzdCBiZWxvdyAxZTI1IHN0ZW1taW5nIGZyb20gdGhlIExsYW1hIDcwQiBzZXJ2aW5nIHNwZWVkLiAgSWYgTGxhbWEgNzBCIGlzIHRyYWluZWQgcHJvcG9ydGlvbmFsbHkgdG8gNDA1QiwgdGhlbiBpdCdzIGF0IH4gNi42ZTI0LiBOb3ZhIFBybyBpcyBzZXJ2ZWQgYXQgMTAwdGsvcywgd2hpbGUgTGxhbWEgNzBCIGlzIHNlcnZlZCBhdCA3MHRrL3Mgb24gYXZlcmFnZSwgYW5kIDEwMHRrL3MgYnkgdG9nZXRoZXIuYWkgYXQgRlA4LiBTbyBOb3ZhIFBybyB3b3VsZCBiZSA+MWUyNSBpZiB0aGV5IHJvdWdobHkgMnggdGhlIGFtb3VudCBvZiB0cmFpbmluZyBjb21wYXJlZCB0byBMbGFtYSA3MEIgd2hpY2ggW3NlZW1zIHVubGlrZWx5XSIiIiwsLCwsIkFtYXpvbiBUcmFpbml1bTEsTlZJRElBIEExMDAsTlZJRElBIEgxMDAgU1hNNSA4MEdCIiwsU3BlY3VsYXRpdmUsIiBBIGhpZ2hseSBjYXBhYmxlIG11bHRpbW9kYWwgbW9kZWwgd2l0aCB0aGUgYmVzdCBjb21iaW5hdGlvbiBvZiBhY2N1cmFjeSwgc3BlZWQsIGFuZCBjb3N0IGZvciBhIHdpZGUgcmFuZ2Ugb2YgdGFza3MuIEFtYXpvbiBOb3ZhIFBybyBpcyBjYXBhYmxlIG9mIHByb2Nlc3NpbmcgdXAgdG8gMzAwSyBpbnB1dCB0b2tlbnMgYW5kIHNldHMgbmV3IHN0YW5kYXJkcyBpbiBtdWx0aW1vZGFsIGludGVsbGlnZW5jZSBhbmQgYWdlbnRpYyB3b3JrZmxvd3MgdGhhdCByZXF1aXJlIGNhbGxpbmcgQVBJcyBhbmQgdG9vbHMgdG8gY29tcGxldGUgY29tcGxleCB3b3JrZmxvd3MuIEl0IGFjaGlldmVzIHN0YXRlLW9mLXRoZS1hcnQgcGVyZm9ybWFuY2Ugb24ga2V5IGJlbmNobWFya3MgaW5jbHVkaW5nIHZpc3VhbCBxdWVzdGlvbiBhbnN3ZXJpbmcgKFRleHRWUUEpIGFuZCB2aWRlbyB1bmRlcnN0YW5kaW5nIChWQVRFWCkuIEFtYXpvbiBOb3ZhIFBybyBkZW1vbnN0cmF0ZXMgc3Ryb25nIGNhcGFiaWxpdGllcyBpbiBwcm9jZXNzaW5nIGJvdGggdmlzdWFsIGFuZCB0ZXh0dWFsIGluZm9ybWF0aW9uIGFuZCBleGNlbHMgYXQgYW5hbHl6aW5nIGZpbmFuY2lhbCBkb2N1bWVudHMuIFdpdGggYW4gaW5wdXQgY29udGV4dCBvZiAzMDBLIHRva2VucywgaXQgY2FuIHByb2Nlc3MgY29kZSBiYXNlcyB3aXRoIG92ZXIgZmlmdGVlbiB0aG91c2FuZCBsaW5lcyBvZiBjb2RlLiBBbWF6b24gTm92YSBQcm8gYWxzbyBzZXJ2ZXMgYXMgYSB0ZWFjaGVyIG1vZGVsIHRvIGRpc3RpbGwgY3VzdG9tIHZhcmlhbnRzIG9mIEFtYXpvbiBOb3ZhIE1pY3JvIGFuZCBMaXRlLiIsLCxBUEkgYWNjZXNzLFVuaXRlZCBTdGF0ZXMgb2YgQW1lcmljYSwsLCwsLDIwMjUtMTEtMjggMTE6NTM6NDQrMDA6MDAsLCwsLCxJbmR1c3RyeSwsLDEuOWUrMjYsLFVucmVsZWFzZWQsLFRydWUsLCwsLCxDb21wYXJpc29uIHdpdGggb3RoZXIgbW9kZWxzLCwsLCxObwpBbWF6b24gTm92YSBMaXRlLCJNdWx0aW1vZGFsLExhbmd1YWdlLFZpZGVvLFZpc2lvbiIsIkxhbmd1YWdlIG1vZGVsaW5nL2dlbmVyYXRpb24sUmV0cmlldmFsLWF1Z21lbnRlZCBnZW5lcmF0aW9uLFZpc3VhbCBxdWVzdGlvbiBhbnN3ZXJpbmcsSW1hZ2UgY2FwdGlvbmluZyxWaWRlbyBkZXNjcmlwdGlvbixDaGFyYWN0ZXIgcmVjb2duaXRpb24gKE9DUiksQ29kZSBnZW5lcmF0aW9uLFRyYW5zbGF0aW9uIixBbWF6b24sLDIwMjQtMTItMDMsSW50cm9kdWNpbmcg</x:v>
      </x:c>
    </x:row>
    <x:row r="67" ht="18" customHeight="1">
      <x:c r="A67" s="17" t="n">
        <x:v>62</x:v>
      </x:c>
      <x:c r="B67" s="17" t="n">
        <x:v>309</x:v>
      </x:c>
      <x:c r="C67" s="94" t="str">
        <x:v>QW1hem9uIE5vdmEgZm91bmRhdGlvbiBtb2RlbHM6IEZyb250aWVyIGludGVsbGlnZW5jZSBhbmQgaW5kdXN0cnkgbGVhZGluZyBwcmljZSBwZXJmb3JtYW5jZSwiaHR0cHM6Ly9hd3MuYW1hem9uLmNvbS9lcy9ibG9ncy9hd3MvaW50cm9kdWNpbmctYW1hem9uLW5vdmEtZnJvbnRpZXItaW50ZWxsaWdlbmNlLWFuZC1pbmR1c3RyeS1sZWFkaW5nLXByaWNlLXBlcmZvcm1hbmNlLwoKaHR0cHM6Ly9hc3NldHMuYW1hem9uLnNjaWVuY2UvOTYvN2QvMGQzZTU5NTE0YWJmOGZkY2ZhZmNkYzU3NDMwMC9ub3ZhLXRlY2gtcmVwb3J0LTIwMjUwMzE3LTA4MTAucGRmIiwsLCwsLCwsLCwsLCJBbWF6b24gVHJhaW5pdW0xLE5WSURJQSBBMTAwLE5WSURJQSBIMTAwIFNYTTUgODBHQiIsLFVua25vd24sIkFtYXpvbiBOb3ZhIExpdGUgaXMgYSB2ZXJ5IGxvdy1jb3N0IG11bHRpbW9kYWwgbW9kZWwgdGhhdCBpcyBsaWdodG5pbmcgZmFzdCBmb3IgcHJvY2Vzc2luZyBpbWFnZSwgdmlkZW8sIGFuZCB0ZXh0IGlucHV0cy4gVGhlIGFjY3VyYWN5IG9mIEFtYXpvbiBOb3ZhIExpdGUgYWNyb3NzIGEgYnJlYWR0aCBvZiB0YXNrcywgY291cGxlZCB3aXRoIGl0cyBsaWdodG5pbmctZmFzdCBzcGVlZCwgbWFrZXMgaXQgc3VpdGFibGUgZm9yIGEgd2lkZSByYW5nZSBvZiBpbnRlcmFjdGl2ZSBhbmQgaGlnaC12b2x1bWUgYXBwbGljYXRpb25zIHdoZXJlIGNvc3QgaXMgYSBrZXkgY29uc2lkZXJhdGlvbi4KCk1heCB0b2tlbnM6IDMwMGsKCkxhbmd1YWdlczogMjAwKyBsYW5ndWFnZXMKCkZpbmUtdHVuaW5nIHN1cHBvcnRlZDogWWVzLCB3aXRoIHRleHQsIGltYWdlLCBhbmQgdmlkZW8gaW5wdXQiLCwsQVBJIGFjY2VzcyxVbml0ZWQgU3RhdGVzIG9mIEFtZXJpY2EsLCwsLCwyMDI1LTExLTI4IDExOjUzOjQ0KzAwOjAwLCwsLCwsSW5kdXN0cnksLCwsLFVucmVsZWFzZWQsLCwsLCwsLCwsLCwsTm8KQW1hem9uIE5vdmEgTWljcm8sTGFuZ3VhZ2UsIkxhbmd1YWdlIG1vZGVsaW5nL2dlbmVyYXRpb24sUmV0cmlldmFsLWF1Z21lbnRlZCBnZW5lcmF0aW9uLFF1ZXN0aW9uIGFuc3dlcmluZyxDb2RlIGdlbmVyYXRpb24iLEFtYXpvbiwsMjAyNC0xMi0wMyxJbnRyb2R1Y2luZyBBbWF6b24gTm92YSBmb3VuZGF0aW9uIG1vZGVsczogRnJvbnRpZXIgaW50ZWxsaWdlbmNlIGFuZCBpbmR1c3RyeSBsZWFkaW5nIHByaWNlIHBlcmZvcm1hbmNlLCJodHRwczovL2F3cy5hbWF6b24uY29tL2VzL2Jsb2dzL2F3cy9pbnRyb2R1Y2luZy1hbWF6b24tbm92YS1mcm9udGllci1pbnRlbGxpZ2VuY2UtYW5kLWluZHVzdHJ5LWxlYWRpbmctcHJpY2UtcGVyZm9ybWFuY2UvCgpodHRwczovL2Fzc2V0cy5hbWF6b24uc2NpZW5jZS85Ni83ZC8wZDNlNTk1MTRhYmY4ZmRjZmFmY2RjNTc0MzAwL25vdmEtdGVjaC1yZXBvcnQtMjAyNTAzMTctMDgxMC5wZGYiLCwsLCwsLCwsLCwsIkFtYXpvbiBUcmFpbml1bTEsTlZJRElBIEExMDAsTlZJRElBIEgxMDAgU1hNNSA4MEdCIiwsVW5rbm93biwiQW1hem9uIE5vdmEgTWljcm8gaXMgYSB0ZXh0LW9ubHkgbW9kZWwgdGhhdCBkZWxpdmVycyB0aGUgbG93ZXN0IGxhdGVuY3kgcmVzcG9uc2VzIGF0IHZlcnkgbG93IGNvc3QuIEl0IGlzIGhpZ2hseSBwZXJmb3JtYW50IGF0IGxhbmd1YWdlIHVuZGVyc3RhbmRpbmcsIHRyYW5zbGF0aW9uLCByZWFzb25pbmcsIGNvZGUgY29tcGxldGlvbiwgYnJhaW5zdG9ybWluZywgYW5kIG1hdGhlbWF0aWNhbCBwcm9ibGVtLXNvbHZpbmcuIFdpdGggaXRzIGdlbmVyYXRpb24gc3BlZWQgb2Ygb3ZlciAyMDAgdG9rZW5zIHBlciBzZWNvbmQsIEFtYXpvbiBOb3ZhIE1pY3JvIGlzIGlkZWFsIGZvciBhcHBsaWNhdGlvbnMgdGhhdCByZXF1aXJlIGZhc3QgcmVzcG9uc2VzLgoKTWF4IHRva2VuczogMTI4awoKTGFuZ3VhZ2VzOiAyMDArIGxhbmd1YWdlcwoKRmluZS10dW5pbmcgc3VwcG9ydGVkOiBZZXMsIHdpdGggdGV4dCBpbnB1dCIsLCxBUEkgYWNjZXNzLFVuaXRlZCBTdGF0ZXMgb2YgQW1lcmljYSwsLCwsLDIwMjUtMTEtMjggMTE6NTM6NDQrMDA6MDAsLCwsLCxJbmR1c3RyeSwsLCwsVW5yZWxlYXNlZCwsLCwsLCwsLCwsLCxObwpMdW1hIFBob3RvbiwiSW1hZ2UgZ2VuZXJhdGlvbixWaXNpb24iLCJJbWFnZSBnZW5lcmF0aW9uLFRleHQtdG8taW1hZ2UiLEx1bWFMYWJzLCwyMDI0LTEyLTAzLCxodHRwczovL3d3dy5sdW1hLWFpLmNvbS9sdW1hLXBob3Rvbi8sLCwsLCwsLCwsLCwsLFVua25vd24sIkludHJvZHVjaW5nIHRoZSBhbGwtbmV3IEx1bWEgUGhvdG9uIHRleHQtdG8taW1hZ2UgbW9kZWxzLCBub3cgYXZhaWxhYmxlIGluIHRoZSBMdW1hIEFQSS4gUGhvdG9uIGFuZCBQaG90b24gRmxhc2ggYXJlIHRoZSBtb3N0IGNyZWF0aXZlLCBwZXJzb25hbGl6YWJsZSwgYW5kIGludGVsbGlnZW50IHZpc3VhbCBtb2RlbHMgZm9yIGNyZWF0aXZlcywgYnJpbmdpbmcgYSBzdGVwLWZ1bmN0aW9uIGNoYW5nZSBpbiB0aGUgY29zdCBvZiBoaWdoLXF1YWxpdHkgaW1hZ2UgZ2VuZXJhdGlvbi4KClRoZSBmYXN0ZXN0IGFuZCBtb3N0IGVmZmljaWVudCBtb2RlbHMgeWV0LiBQb3dlcmVkIGJ5IEx1bWHigJlzIGdyb3VuZGJyZWFraW5nIHJlc2VhcmNoLCBQaG90b24gY29zdHMganVzdCAkMC4wMTUgcGVyIDEwODBwIGltYWdlLCBhbmQganVzdCAkMC4wMDIgd2l0aCBQaG90b24gRmxhc2guIEFjaGlldmUgbW9yZSBmb3IgbGVzcyB3aXRoIHVucGFyYWxsZWxlZCBzcGVlZCBhbmQgYWZmb3JkYWJpbGl0eS4KCiIsLCxBUEkgYWNjZXNzLFVuaXRlZCBTdGF0ZXMgb2YgQW1lcmljYSwsLCwsLDIwMjUtMTEtMjggMTE6NTM6NDQrMDA6MDAsLCwsLCxJbmR1c3RyeSwsLCwsVW5yZWxlYXNlZCwsLCwsLCwsLCwsLCxObwpIdW55dWFuIFZpZGVvLFZpZGVvLCJWaWRlbyBnZW5lcmF0aW9uLFRleHQtdG8tdmlkZW8iLFRlbmNlbnQsIldlaWppZSBLb25nLCBRaSBUaWFuLCBaaWppYW4gWmhhbmcsIFJveCBNaW4sIFp1b3podW8gRGFpLCBKaW4gWmhvdSwgSmlhbmdmZW5nIFhpb25nLCBYaW4gTGksIEJvIFd1LCBKaWFud2VpIFpoYW5nLCBLYXRocmluYSBXdSwgUWluIExpbiwgSnVua3VuIFl1YW4sIFlhbnhpbiBMb25nLCBBbGFkZGluIFdhbmcsIEFuZG9uZyBXYW5nLCBDaGFuZ2xpbiBMaSwgRHVvanVuIEh1YW5nLCBGYW5nIFlhbmcsIEhhbyBUYW4sIEhvbmdtZWkgV2FuZywgSmFjb2IgU29uZywgSmlhd2FuZyBCYWksIEppYW5iaW5nIFd1LCBKaW5iYW8gWHVlLCBKb2V5IFdhbmcsIEthaSBXYW5nLCBNZW5neWFuZyBMaXUsIFBlbmd5dSBMaSwgU2h1YWkgTGksIFdlaXlhbiBXYW5nLCBXZW5xaW5nIFl1LCBYaW5jaGkgRGVuZywgWWFuZyBMaSwgWWkgQ2hlbiwgWXV0YW8gQ3VpLCBZdWFuYm8gUGVuZywgWmhlbnRhbyBZdSwgWmhpeXUgSGUsIFpoaXlvbmcgWHUsIFppeGlhbmcgWmhvdSwgWnVubmFuIFh1LCBZYW5neXUgVGFvLCBRaW5nbGluIEx1LCBTb25ndGFvIExpdSwgRGFxdWFuIFpob3UsIEhvbmdmYSBXYW5nLCBZb25nIFlhbmcsIERpIFdhbmcsIFl1aG9uZyBMaXUsIEppZSBKaWFuZywgQ2Flc2FyIFpob25nIiwyMDI0LTEyLTAzLEh1bnl1YW5WaWRlbzogQSBTeXN0ZW1hdGljIEZyYW1ld29yayBGb3IgTGFyZ2UgVmlkZW8gR2VuZXJhdGl2ZSBNb2RlbHMsaHR0cHM6Ly93d3cuYXJ4aXYub3JnL2Ficy8yNDEyLjAzNjAzLCwsLDEzMDAwMDAwMDAwLjAsMTNiLDEuNDgxNDgxNWUrMjMsImZyb20gRmlndXJlIDEwOgoKdGhlIG9wdGltYWwgbW9kZWwgaGFzIDEzYiBwYXJhbWV0ZXJzLCA1LjhlKzA3UEYgKGltYWdlIHRyYWluaW5nKSArIDcuMGUrMDdQRiAodmlkZW8gdHJhaW5pbmcpIG9mIGNvbXB1dGUgYW5kIDc0MEIgKGltYWdlIHRva2VucykgKyA5MjhCICh2aWRlbyB0b2tlbnMpIAoKNS44ZSswN1BGICsgNy4wZSswN1BGID0gMTIuOGUrMDdQRiA9IDEyLjgqMTBeNyoxMF4yMC8oMjQqMzYwMCkgPSAxLjQ4MTQ4MTVlKzIzIEZMT1BzCgo2TkQgPSA2KjEzKjEwXjkqKDc0MCs5MjgpKjEwXjkgPSAxLjMwMTA0ZSsyMwoiLCwsLCwsLENvbmZpZGVudCwiUmVjZW50IGFkdmFuY2VtZW50cyBpbiB2aWRlbyBnZW5lcmF0aW9uIGhhdmUgc2lnbmlmaWNhbnRseSBpbXBhY3RlZCBkYWlseSBsaWZlIGZvciBib3RoIGluZGl2aWR1YWxzIGFuZCBpbmR1c3RyaWVzLiBIb3dldmVyLCB0aGUgbGVhZGluZyB2aWRlbyBnZW5lcmF0aW9uIG1vZGVscyByZW1haW4gY2xvc2VkLXNvdXJjZSwgcmVzdWx0aW5nIGluIGEgbm90YWJsZSBwZXJmb3JtYW5jZSBnYXAgYmV0d2VlbiBpbmR1c3RyeSBjYXBhYmlsaXRpZXMgYW5kIHRob3NlIGF2YWlsYWJsZSB0byB0aGUgcHVibGljLiBJbiB0aGlzIHJlcG9ydCwgd2UgaW50cm9kdWNlIEh1bnl1YW5WaWRlbywgYW4gaW5ub3ZhdGl2ZSBvcGVuLXNvdXJjZSB2aWRlbyBmb3VuZGF0aW9uIG1vZGVsIHRoYXQgZGVtb25zdHJhdGVzIHBlcmZvcm1hbmNlIGluIHZpZGVvIGdlbmVyYXRpb24gY29tcGFyYWJsZSB0bywgb3IgZXZlbiBzdXJwYXNzaW5nLCB0aGF0IG9mIGxlYWRpbmcgY2xvc2VkLXNvdXJjZSBtb2RlbHMuIEh1bnl1YW5WaWRlbyBlbmNvbXBhc3NlcyBhIGNvbXByZWhlbnNpdmUgZnJhbWV3b3JrIHRoYXQgaW50ZWdyYXRlcyBzZXZlcmFsIGtleSBlbGVtZW50cywgaW5jbHVkaW5nIGRhdGEgY3VyYXRpb24sIGFkdmFuY2VkIGFyY2hpdGVjdHVyYWwgZGVzaWduLCBwcm9ncmVzc2l2ZSBtb2RlbCBzY2FsaW5nIGFuZCB0cmFpbmluZywgYW5kIGFuIGVmZmljaWVudCBpbmZyYXN0cnVjdHVyZSB0YWlsb3JlZCBmb3IgbGFyZ2Utc2NhbGUgbW9kZWwgdHJhaW5pbmcgYW5kIGluZmVyZW5jZS4gQXMgYSByZXN1bHQsIHdlIHN1Y2Nlc3NmdWxseSB0cmFpbmVkIGEgdmlkZW8gZ2VuZXJhdGl2ZSBtb2RlbCB3aXRoIG92ZXIgMTMgYmlsbGlvbiBwYXJhbWV0ZXJzLCBtYWtpbmcgaXQgdGhlIGxhcmdlc3QgYW1vbmcgYWxsIG9wZW4tc291cmNlIG1vZGVscy4gV2UgY29uZHVjdGVkIGV4dGVuc2l2ZSBleHBlcmltZW50cyBhbmQgaW1wbGVtZW50ZWQgYSBzZXJpZXMgb2YgdGFyZ2V0ZWQgZGVzaWducyB0byBlbnN1cmUgaGlnaCB2aXN1YWwgcXVhbGl0eSwgbW90aW9uIGR5bmFtaWNzLCB0ZXh0LXZpZGVvIGFsaWdubWVudCwgYW5kIGFkdmFuY2VkIGZpbG1pbmcgdGVjaG5pcXVlcy4gQWNjb3JkaW5nIHRvIGV2YWx1YXRpb25zIGJ5IHByb2Zlc3Npb25hbHMsIEh1bnl1YW5WaWRlbyBvdXRwZXJmb3JtcyBwcmV2aW91cyBzdGF0ZS1vZi10aGUtYXJ0IG1vZGVscywgaW5jbHVkaW5nIFJ1bndheSBHZW4tMywgTHVtYSAxLjYsIGFuZCB0aHJlZSB0b3AtcGVyZm9ybWluZyBDaGluZXNlIHZpZGVvIGdlbmVyYXRpdmUgbW9kZWxzLiBCeSByZWxlYXNpbmcgdGhlIGNvZGUgZm9yIHRoZSBmb3VuZGF0aW9uIG1vZGVsIGFuZCBpdHMgYXBwbGljYXRpb25zLCB3ZSBhaW0gdG8gYnJpZGdlIHRoZSBnYXAgYmV0d2VlbiBjbG9zZWQtc291cmNlIGFuZCBvcGVuLXNvdXJjZSBjb21tdW5pdGllcy4gVGhpcyBpbml0aWF0aXZlIHdpbGwgZW1wb3dlciBpbmRpdmlkdWFscyB3aXRoaW4gdGhlIGNvbW11bml0eSB0byBleHBlcmltZW50IHdpdGggdGhlaXIgaWRlYXMsIGZvc3RlcmluZyBhIG1vcmUgZHluYW1pYyBhbmQgdmlicmFudCB2aWRlbyBnZW5lcmF0aW9uIGVjb3N5c3RlbS4gVGhlIGNvZGUgaXMgcHVibGljbHkgYXZhaWxhYmxlIGF0IHRoaXMgaHR0cHMgVVJMLiBodHRwczovL2dpdGh1Yi5jb20vVGVuY2VudC9IdW55dWFuVmlkZW8uIiwsLE9wZW4gd2VpZ2h0cyAocmVzdHJpY3RlZCB1c2UpLENoaW5hLCwsLCwsMjAyNS0xMS0yOCAxMTo1Mzo0NCswMDowMCwsLCwsLEluZHVzdHJ5LCwsLCxVbnJlbGVhc2VkLCIiIlRISVMgTElDRU5TRSBBR1JFRU1FTlQgRE9FUyBOT1QgQVBQTFkgSU4gVEhFIEVVUk9QRUFOIFVOSU9OLCBVTklURUQgS0lOR0RPTSBBTkQgU09VVEggS09SRUEiIiAKCmFsc28gcmVxdWlyZXMgYWRkaXRpb25hbCBsaWNlbnNpbmcgaW4gY2FzZSBvZiBtYXNzaXZlIGNvbW1lcmNpYWwgdXNlCgpodHRwczovL2h1Z2dpbmdmYWNlLmNvL3RlbmNlbnQvSHVueXVhblZpZGVvL2Jsb2IvbWFpbi9MSUNFTlNFCgp0aGUgY29kZSBzZWVtcyB0byBiZSBqdXN0IGluZmVyZW5jZSBjb2RlIG5vdCB0cmFpbmluZyBjb2RlCiIsVHJ1ZSwsLCwsLCJSZXBvcnRlZCxPcGVyYXRpb24gY291bnRpbmciLCwsLCxZZXMKSW50ZWxsaWdlbnQgR28tRXhwbG9yZSAoSUdFKSxHYW1lcyxHYW1lIG9mIDI0ICgyNCBwdXp6bGUpLCJVbml2ZXJzaXR5IG9mIEJyaXRpc2ggQ29sdW1iaWEgKFVCQyksVmVjdG9yIEluc3RpdHV0ZSxDSUZBUiBBSSBSZXNlYXJjaCIsIkNvbmcgTHUsIFNoZW5ncmFuIEh1LCBKZWZmIENsdW5lIiwyMDI0LTEyLTAzLEludGVsbGlnZW50IEdvLUV4cGxvcmU6IFN0YW5kaW5nIG9uIHRoZSBTaG91bGRlcnMgb2YgR2lhbnQgRm91bmRhdGlvbiBNb2RlbHMsaHR0cHM6Ly9hcnhpdi5vcmcvYWJzLzI0MDUuMTUxNDMsLCwsLCJXZSB1c2VkIEdQVC00LVR1cmJvIFtBUEldIGZvciBHYW1lIG9mIDI0IGFuZCBHUFQtNG8gZm9yIEJhYnlBSSBhbmQgVGV4dFdvcmxkLiBUaGlzIHdhcyBwdXJlbHkgZG9uZSB0byBzZWxlY3QgdGhlIHZlcnNpb24gb2YgR1BULTQgdGhhdCB3YXMgYXZhaWxhYmxlIGFuZCB0aGUgY2hlYXBlc3QgYXQgdGhlIHRpbWUgb2YgcnVubmluZyB0aGUKZXhwZXJpbWVudHMuIFRoZSB2ZXJzaW9uIG9mIEdQVC00IGlzIGNvbnNpc3RlbnQgcGVyIGVudmlyb25tZW50LiAiLCwsLCwsLCwsVW5rbm93biwiR28tRXhwbG9yZSBpcyBhIHBvd2VyZnVsIGZhbWlseSBvZiBhbGdvcml0aG1zIGRlc2lnbmVkIHRvIHNvbHZlIGhhcmQtZXhwbG9yYXRpb24gcHJvYmxlbXMgYnVpbHQgb24gdGhlIHByaW5jaXBsZSBvZiBhcmNoaXZpbmcgZGlzY292ZXJlZCBzdGF0ZXMsIGFuZCBpdGVyYXRpdmVseSByZXR1cm5pbmcgdG8gYW5kIGV4cGxvcmluZyBmcm9tIHRoZSBtb3N0IHByb21pc2luZyBzdGF0ZXMuIFRoaXMgYXBwcm9hY2ggaGFzIGxlZCB0byBzdXBlcmh1bWFuIHBlcmZvcm1hbmNlIGFjcm9zcyBhIHdpZGUgdmFyaWV0eSBvZiBjaGFsbGVuZ2luZyBwcm9ibGVtcyBpbmNsdWRpbmcgQXRhcmkgZ2FtZXMgYW5kIHJvYm90aWMgY29udHJvbCwgYnV0IHJlcXVpcmVzIG1hbnVhbGx5IGRlc2lnbmluZyBoZXVyaXN0aWNzIHRvIGd1aWRlIGV4cGxvcmF0aW9uIChpLmUuLCBkZXRlcm1pbmUgd2hpY2ggc3RhdGVzIHRvIHNhdmUgYW5kIGV4cGxvcmUgZnJvbSwgYW5kIHdoYXQgYWN0aW9ucyB0byBjb25zaWRlciBuZXh0KSwgd2hpY2ggaXMgdGltZS1jb25zdW1pbmcgYW5kIGluZmVhc2libGUgaW4gZ2VuZXJhbC4gVG8gcmVzb2x2ZSB0aGlzLCB3ZSBwcm9wb3NlIEludGVsbGlnZW50IEdvLUV4cGxvcmUgKElHRSkgd2hpY2ggZ3JlYXRseSBleHRlbmRzIHRoZSBzY29wZSBvZiB0aGUgb3JpZ2luYWwgR28tRXhwbG9yZSBieSByZXBsYWNpbmcgdGhlc2UgaGFuZGNyYWZ0ZWQgaGV1cmlzdGljcyB3aXRoIHRoZSBpbnRlbGxpZ2VuY2UgYW5kIGludGVybmFsaXplZCBodW1hbiBub3Rpb25zIG9mIGludGVyZXN0aW5nbmVzcyBjYXB0dXJlZCBieSBnaWFudCBwcmV0cmFpbmVkIGZvdW5kYXRpb24gbW9kZWxzIChGTXMpLiBUaGlzIHByb3ZpZGVzIElHRSB3aXRoIGEgaHVtYW4tbGlrZSBhYmlsaXR5IHRvIGluc3RpbmN0aXZlbHkgaWRlbnRpZnkgaG93IGludGVyZXN0aW5nIG9yIHByb21pc2luZyBhbnkgbmV3IHN0YXRlIGlzIChlLmcuLCBkaXNjb3ZlcmluZyBuZXcgb2JqZWN0cywgbG9jYXRpb25zLCBvciBiZWhhdmlvcnMpLCBldmVuIGluIGNvbXBsZXggZW52aXJvbm1lbnRzIHdoZXJlIGhldXJpc3RpY3MgYXJlIGhhcmQgdG8gZGVmaW5lLiBNb3Jlb3ZlciwgSUdFIG9mZmVycyB0aGUgZXhjaXRpbmcgb3Bwb3J0dW5pdHkgdG8gcmVjb2duaXplIGFuZCBjYXBpdGFsaXplIG9uIHNlcmVuZGlwaXRvdXMgZGlzY292ZXJpZXMtc3RhdGVzIGVuY291bnRlcmVkIGR1cmluZyBleHBsb3JhdGlvbiB0aGF0IGFyZSB2YWx1YWJsZSBpbiB0ZXJtcyBvZiBleHBsb3JhdGlvbiwgeWV0IHdoZXJlIHdoYXQgbWFrZXMgdGhlbSBpbnRlcmVzdGluZyB3YXMgbm90IGFudGljaXBhdGVkIGJ5IHRoZSBodW1hbiB1c2VyLiBXZSBldmFsdWF0ZSBvdXIgYWxnb3JpdGhtIG9uIGEgZGl2ZXJzZSByYW5nZSBvZiBsYW5ndWFnZSBhbmQgdmlzaW9uLWJhc2VkIHRhc2tzIHRoYXQgcmVxdWlyZSBzZWFyY2ggYW5kIGV4cGxvcmF0aW9uLiBBY3Jvc3MgdGhlc2UgdGFza3MsIElHRSBzdHJvbmdseSBleGNlZWRzIGNsYXNzaWMgcmVpbmZvcmNlbWVudCBsZWFybmluZyBhbmQgZ3JhcGggc2VhcmNoIGJhc2VsaW5lcywgYW5kIGFsc28gc3VjY2VlZHMgd2hlcmUgcHJpb3Igc3RhdGUtb2YtdGhlLWFydCBGTSBhZ2VudHMgbGlrZSBSZWZsZXhpb24gY29tcGxldGVseSBmYWlsLiBPdmVyYWxsLCBJbnRlbGxpZ2VudCBHby1FeHBsb3JlIGNvbWJpbmVzIHRoZSB0cmVtZW5kb3VzIHN0cmVuZ3RocyBvZiBGTXMgYW5kIHRoZSBwb3dlcmZ1bCBHby1FeHBsb3JlIGFsZ29yaXRobSwgb3BlbmluZyB1cCBhIG5ldyBmcm9udGllciBvZiByZXNlYXJjaCBpbnRvIGNyZWF0aW5nIG1vcmUgZ2VuZXJhbGx5IGNhcGFibGUgYWdlbnRzIHdpdGggaW1wcmVzc2l2ZSBleHBsb3JhdGlvbiBjYXBhYmlsaXRpZXMuIiwsLE9wZW4gd2VpZ2h0cyAodW5yZXN0cmljdGVkKSwiQ2FuYWRhLENhbmFkYSxDYW5hZGEiLEdQVC00IFR1cmJvIChOb3YgMjAyMyksLCwsLDIwMjYtMDItMTEgMTk6MjY6MjcrMDA6MDAsLCwsLCwiQWNhZGVtaWEsQWNhZGVtaWEsUmVzZWFyY2ggY29sbGVjdGl2ZSIsLCwsLFVucmVsZWFzZWQsIk1JVCBsaWNlbnNlIGh0dHBzOi8vZ2l0aHViLmNvbS9jb25nbHUxOTk3L2ludGVsbGlnZW50LWdvLWV4cGxvcmUKCnNlZW1zIHRvIGJlIGp1c3QgaW5mZXJlbmNlIGNvZGUsIG5vdCB0cmFpbmluZyBjb2RlIiwsLCwsLCwsLCwsLFllcwpIYWlsdW8gSTJWLTAxLUxpdmUsIlZpZGVvLFZpc2lvbiIsIlZpZGVvIGdlbmVyYXRpb24sSW1hZ2UtdG8tdmlkZW8iLCJNaW5pTWF4LEhhaWx1byBBSSIsLDIwMjQtMTItMDMsSW50cm9kdWNpbmcgSGFpbHVvIEkyVi0wMS1MaXZlOiBUcmFuc2Zvcm0gU3RhdGljIEFydCBpbnRvIER5bmFtaWMgTWFzdGVycGllY2VzLGh0dHBzOi8vaGFpbHVvYWkudmlkZW8vZGlzY292ZXIvMzI5MzU0NTkyNzM1ODUwNDk2LCwsLCwsLCwsLCwsLCxVbmtub3duLCJJbnRyb2R1Y2luZyBIYWlsdW8gSTJWLTAxLUxpdmU6IFRyYW5zZm9ybSBTdGF0aWMgQXJ0IGludG8gRHluYW1pYyBNYXN0ZXJwaWVjZXMKCkxpdmUgaXMgb3VyIGxhdGVzdCBhZGRpdGlvbiB0byB0aGUgSTJWIGZhbWlseSwgZGVzaWduZWQgdG8gcmV2b2x1dGlvbml6ZSBob3cgMkQgaWxsdXN0cmF0aW9ucyBjb21lIHRvIGxpZmUuIFdpdGggZW5oYW5jZWQgc21vb3RobmVzcyBhbmQgdml2aWQgbW90aW9uLCB0aGlzIG1vZGVsIGxldHMgeW91ciBjaGFyYWN0ZXJzIG1vdmUsIHNwZWFrLCBhbmQgc2hpbmUgbGlrZSBuZXZlciBiZWZvcmUuCgpPcHRpbWl6ZWQgZm9yIHN0YWJpbGl0eSBhbmQgc3VidGxlIGV4cHJlc3Npb24sIEhhaWx1byBJMlYtMDEtTGl2ZSBzdXBwb3J0cyBhIHdpZGUgcmFuZ2Ugb2YgYXJ0aXN0aWMgc3R5bGVzLCBlbXBvd2VyaW5nIHlvdSB0byBleHBhbmQgeW91ciBjcmVhdGl2ZSBleHByZXNzaW9uIGFuZCBicmluZyB5b3VyIGFydCB0byBsaWZlIHdpdGggdW5wYXJhbGxlbGVkIGZsdWlkaXR5IGFuZCBmaW5lc3NlLiIsLCxBUEkgYWNjZXNzLCJDaGluYSxTaW5nYXBvcmUiLCwsLCwsMjAyNS0xMS0yOCAxMTo1Mzo0NCswMDowMCwsLCwsLCJJbmR1c3RyeSxJbmR1c3RyeSIsLCwsLFVucmVsZWFzZWQsaHR0cHM6Ly9pbnRsLm1pbmltYXhpLmNvbS9kb2N1bWVudC92aWRlb19nZW5lcmF0aW9uP2tleT02NmQxNDM5Mzc2ZTUyZmNlZTI4NTMwNDksLCwsLCwsLCwsLCxObwpBbWF6b24gTm92YSBDYW52YXMsIkltYWdlIGdlbmVyYXRpb24sVmlzaW9uIiwiSW1hZ2UgZ2VuZXJhdGlvbixUZXh0LXRvLWltYWdlIixBbWF6b24sLDIwMjQtMTItMDMsLCJodHRwczovL2RvY3MuYXdzLmFtYXpvbi5jb20vYWkvcmVzcG9uc2libGUtYWkvbm92YS1jYW52YXMvb3ZlcnZpZXcuaHRtbAoKaHR0cHM6Ly9hc3NldHMuYW1hem9uLnNjaWVuY2UvOTYvN2QvMGQzZTU5NTE0YWJmOGZkY2ZhZmNkYzU3NDMwMC9ub3ZhLXRlY2gtcmVwb3J0LTIwMjUwMzE3LTA4MTAucGRmIiwsLCwsLCwsLCwsLCJBbWF6b24gVHJhaW5pdW0xLE5WSURJQSBBMTAwLE5WSURJQSBIMTAwIFNYTTUgODBHQiIsLFVua25vd24sImFuIGltYWdlIGdlbmVyYXRpb24gbW9kZWwgdGhhdCBjcmVhdGVzIHByb2Zlc3Npb25hbCBncmFkZSBpbWFnZXMgZnJvbSB0ZXh0IGFuZCBpbWFnZSBpbnB1dHMuIEFtYXpvbiBOb3ZhIENhbnZhcyBpcyBpZGVhbCBmb3IgYSB3aWRlIHJhbmdlIG9mIGFwcGxpY2F0aW9ucyBzdWNoIGFzIGFkdmVydGlzaW5nLCBtYXJrZXRpbmcsIGFuZCBlbnRlcnRhaW5tZW50LgoK4oCiIFRleHQtdG8taW1hZ2UgZ2VuZXJhdGlvbjogQW1hem9uIE5vdmEgQ2FudmFzIGNhbiBnZW5lcmF0ZSBpbWFnZXMgd2l0aCB2YXJpb3VzIHJlc29sdXRpb25zIChmcm9tIDUxMiB1cCB0bwoySyBob3Jpem9udGFsIHJlc29sdXRpb24pIGFuZCBhc3BlY3QgcmF0aW9zIChhbnkgYXNwZWN0IHJhdGlvIGJldHdlZW4gMTo0IGFuZCA0OjEgd2l0aCBhIG1heGltdW0gb2YgNC4yTQpwaXhlbHMpLiBDdXN0b21lcnMgY2FuIHByb3ZpZGUgcmVmZXJlbmNlIGltYWdlcyB0byBndWlkZSB0aGUgbW9kZWwgdG8gZ2VuZXJhdGUgb3V0cHV0cyBpbiBhIHNwZWNpZmljIHN0eWxlIG9yCmNvbG9yIHBhbGV0dGUsIG9yIHRvIGdlbmVyYXRlIHZhcmlhdGlvbnMgb2YgYW4gaW1hZ2UuCuKAoiBJbWFnZSBlZGl0aW5nOiBBbWF6b24gTm92YSBDYW52YXMgYWxsb3dzIHByZWNpc2UgaW1hZ2UgZWRpdGluZyBvcGVyYXRpb25zIGxpa2UgaW5wYWludGluZyBhbmQgb3V0cGFpbnRpbmcKdGhyb3VnaCBuYXR1cmFsIGxhbmd1YWdlIG1hc2sgcHJvbXB0cy4gVGhlc2UgbWFzayBwcm9tcHRzIGRlc2NyaWJlIHRoZSBzcGVjaWZpYyBhcmVhIG9mIHRoZSBpbnB1dCBpbWFnZSB0aGF0Cm5lZWRzIHRvIGJlIHJlcGFpbnRlZC4gVGhlIHVzZXIgY2FuIGFsc28gZWFzaWx5IGNoYW5nZSBhIGJhY2tncm91bmQgd2l0aCB0aGUgYmFja2dyb3VuZCByZW1vdmFsIGZlYXR1cmUsCmxlYXZpbmcgdGhlIHN1YmplY3Qgb2YgdGhlIGltYWdlIHVuY2hhbmdlZC4KIiwsLEFQSSBhY2Nlc3MsVW5pdGVkIFN0YXRlcyBvZiBBbWVyaWNhLCwsLCwsMjAyNS0xMS0yOCAxMTo1Mzo0NCswMDowMCwsLCwsLEluZHVzdHJ5LCwsLCxVbnJlbGVhc2VkLCxUcnVlLCwsLCwsLCwsLCxObwpMdW1hIFBob3RvbiBGbGFzaCwiSW1hZ2UgZ2VuZXJhdGlvbixWaXNpb24iLCJJbWFnZSBnZW5lcmF0aW9uLFRleHQtdG8taW1hZ2UiLEx1bWFMYWJzLCwyMDI0LTEyLTAzLCxodHRwczovL2x1bWFsYWJzLmFpL3Bob3RvbiwsLCwsLCwsLCwsLCwsVW5rbm93biwiQW5ub3VuY2luZyBMdW1hIFBob3RvbiBhbmQgUGhvdG9uIEZsYXNoLgpUaGUgbW9zdCBjcmVhdGl2ZSwgaW50ZWxsaWdlbnQgYW5kIHBlcnNvbmFsaXphYmxlIGltYWdlIGdlbmVyYXRpb24gbW9kZWxzIGJ1aWx0IG9uIGEgbmV3IGdyb3VuZGJyZWFraW5nIGFyY2hpdGVjdHVyZSB0aGF0IGRlbGl2ZXJzIHVsdHJhIGhpZ2ggcXVhbGl0eSBhbmQgMTB4IGhpZ2hlciBjb3N0IGVmZmljaWVuY3kuIiwsLEFQSSBhY2Nlc3MsVW5pdGVkIFN0YXRlcyBvZiBBbWVyaWNhLCwsLCwsMjAyNS0xMS0yOCAxMTo1Mzo0NCswMDowMCwsLCwsLEluZHVzdHJ5LCwsLCxVbnJlbGVhc2VkLCwsLCwsLCwsLCwsLE5vClBvb2xzaWRlIE1hbGlidSxMYW5ndWFnZSxDb2RlIGdlbmVyYXRpb24sUG9vbHNpZGUsIklzYWFjIENvaGVuLCBWaXRvciBNb250ZWlybyIsMjAyNC0xMi0wMixEaXZlIGludG8gcG9vbHNpZGU6IEFJIG1vZGVscyBqdXN0IGZvciBzb2Z0d2FyZSBlbmdpbmVlcmluZyxodHRwczovL3JlaW52ZW50LmF3c2V2ZW50cy5jb20vY29udGVudC9kYW0vcmVpbnZlbnQvMjAyNC9zbGlkZXMvYWltL0FJTTEzMy1TX0RpdmUtaW50by1wb29sc2lkZS1BSS1tb2RlbHMtanVzdC1mb3Itc29mdHdhcmUtZW5naW5lZXJpbmctc3BvbnNvcmVkLWJ5LXBvb2xzaWRlLnBkZiwsLCwsLCwsLCwsLCwsVW5rbm93biwsLCwsVW5pdGVkIFN0YXRlcyBvZiBBbWVyaWNhLCwsLCwsMjAyNS0xMS0yOCAxMTo1Mzo0NCswMDowMCwsLCwsLEluZHVzdHJ5LCwsLCwsLCwsLCwsLCwsLCwsClJOQWZvcm1lcixCaW9sb2d5LFJOQSBzdHJ1Y3R1cmUgcHJlZGljdGlvbixVbml2ZXJzaXR5IG9mIEZyZWlidXJnLCJKw7ZyZyBLLkguIEZyYW5rZSwgRnJlZGVyaWMgUnVuZ2UsIFJ5YW4gS8O2a3NhbCwgIFJvbGYgQmFja29mZW4sIEZyYW5rIEh1dHRlciIsMjAyNC0xMi0wMSxSTkFmb3JtZXI6IEEgU2ltcGxlIFlldCBFZmZlY3RpdmUgRGVlcCBMZWFybmluZyBNb2RlbCBmb3IgUk5BIFNlY29uZGFyeSBTdHJ1Y3R1cmUgUHJlZGljdGlvbixodHRwczovL3d3dy5iaW9yeGl2Lm9yZy9jb250ZW50LzEwLjExMDEvMjAyNC4wMi4xMi41Nzk4ODF2MS5hYnN0cmFjdCwxNC4wLCwsMzIwMDAwMDAuMCwsLCwsIi0gQmlvcGh5c2ljYWwgTW9kZWw6IDQxMCw0MDggKHRhYmxlIGIxKQoiLCwsTlZJRElBIEExMDAsLENvbmZpZGVudCwiVHJhZGl0aW9uYWwgUk5BIHNlY29uZGFyeSBzdHJ1Y3R1cmUgcHJlZGljdGlvbiBtZXRob2RzLCBiYXNlZCBvbiBkeW5hbWljIHByb2dyYW1taW5nLCBvZnRlbiBmYWxsIHNob3J0IGluIGFjY3VyYWN5LiBSZWNlbnQgYWR2YW5jZXMgaW4gZGVlcCBsZWFybmluZyBoYXZlIGFpbWVkIHRvIGFkZHJlc3MgdGhpcywgYnV0IG1heSBub3QgYWRlcXVhdGVseSBsZWFybiB0aGUgYmlvcGh5c2ljYWwgbW9kZWwgb2YgUk5BIGZvbGRpbmcuIE1hbnkgZGVlcCBsZWFybmluZyBhcHByb2FjaGVzIGFyZSBhbHNvIHRvbyBjb21wbGV4LCBpbmNvcnBvcmF0aW5nIG11bHRpLW1vZGVsIHN5c3RlbXMsIGVuc2VtYmxlIHN0cmF0ZWdpZXMsIG9yIHJlcXVpcmluZyBleHRlcm5hbCBkYXRhIGxpa2UgbXVsdGlwbGUgc2VxdWVuY2UgYWxpZ25tZW50cy4gSW4gdGhpcyBzdHVkeSwgd2UgZGVtb25zdHJhdGUgdGhhdCBhIHNpbmdsZSBkZWVwIGxlYXJuaW5nIG1vZGVsLCByZWx5aW5nIHNvbGVseSBvbiBSTkEgc2VxdWVuY2UgaW5wdXQsIGNhbiBlZmZlY3RpdmVseSBsZWFybiBhIGJpb3BoeXNpY2FsIG1vZGVsIGFuZCBvdXRwZXJmb3JtIGV4aXN0aW5nIGRlZXAgbGVhcm5pbmcgbWV0aG9kcyBpbiBzdGFuZGFyZCBiZW5jaG1hcmtzLCBhcyB3ZWxsIGFzIGFjaGlldmUgY29tcGFyYWJsZSByZXN1bHRzIHRvIG1ldGhvZHMgdGhhdCB1dGlsaXplIG11bHRpLXNlcXVlbmNlIGFsaWdubWVudHMuIFdlIGR1YiB0aGlzIG1vZGVsIFJOQWZvcm1lciBhbmQgYWNoaWV2ZSB0aGVzZSBiZW5lZml0cyBieSBhIHR3by1kaW1lbnNpb25hbCBsYXRlbnQgc3BhY2UsIGF4aWFsIGF0dGVudGlvbiwgYW5kIHJlY3ljbGluZyBpbiB0aGUgbGF0ZW50IHNwYWNlLiBGdXJ0aGVyLCB3ZSBmb3VuZCB0aGF0IG91ciBtb2RlbCBwZXJmb3JtYW5jZSBpbXByb3ZlcyB3aGVuIHdlIHNjYWxlIGl0IHVwLiBXZSBhbHNvIGRlbW9uc3RyYXRlIGhvdyB0byByZWZpbmUgYSBwcmUtdHJhaW5lZCBSTkFmb3JtZXIgd2l0aCBmaW5lLXR1bmluZyB0ZWNobmlxdWVzLCB3aGljaCBhcmUgcGFydGljdWxhcmx5IGVmZmljaWVudCB3aGVuIGFwcGxpZWQgdG8gYSBsaW1pdGVkIGFtb3VudCBvZiBoaWdoLXF1YWxpdHkgZGF0YS4gQSBmdXJ0aGVyIGFzcGVjdCBvZiBvdXIgd29yayBpcyBhZGRyZXNzaW5nIHRoZSBjaGFsbGVuZ2VzIGluIGRhdGFzZXQgY3VyYXRpb24gaW4gZGVlcCBsZWFybmluZywgZXNwZWNpYWxseSByZWdhcmRpbmcgZGF0YSBob21vbG9neS4gV2UgdGFja2xlIHRoaXMgdGhyb3VnaCBhbiBhZHZhbmNlZCBkYXRhIHByb2Nlc3NpbmcgcGlwZWxpbmUgdGhhdCBhbGxvd3MgZm9yIHRyYWluaW5nIGFuZCBldmFsdWF0aW9uIG9mIG91ciBtb2RlbCBhY3Jvc3MgdmFyaW91cyBsZXZlbHMgb2Ygc2VxdWVuY2Ugc2ltaWxhcml0eS4gT3VyIG1vZGVscyBhbmQgZGF0YXNldHMgYXJlIG9wZW5seSBhY2Nlc3NpYmxlLCBvZmZlcmluZyBhIHNpbXBsaWZpZWQgeWV0IGVmZmVjdGl2ZSB0b29sIGZvciBSTkEgc2Vjb25kYXJ5IHN0cnVjdHVyZSBwcmVkaWN0aW9uLiIsLCwsR2VybWFueSwsLCw0LjAsLDIwMjUtMTItMDEgMTQ6MjU6MjIrMDA6MDAsLCwsLCxBY2FkZW1pYSwsLCwsLCwsLCwsLDMxNDYuODUxNTQ4MjIyNCwsLCwsLApJTlRFTExFQ1QtMSxMYW5ndWFnZSwsIlByaW1lIEludGVsbGVjdCxIdWdnaW5nIEZhY2UsQXJjZWUgQUkiLCJTYW1pIEphZ2hvdWFyLCBKYWNrIE1pbiBPbmcsIE1hbnZlZXIgQmFzcmEsIEZhcmVzIE9iZWlkLCBKYW5uaWsgU3RyYXViZSwgTWljaGFlbCBLZWlibGluZ2VyLCBFbGllIEJha291Y2gsIEx1Y2FzIEF0a2lucywgTWF6aXlhciBQYW5haGksIENoYXJsZXMgR29kZGFyZCwgTWF4IFJ5YWJpbmluLCBKb2hhbm5lcyBIYWdlbWFubiIsMjAyNC0xMS0yOSxJTlRFTExFQ1QtMSBUZWNobmljYWwgUmVwb3J0LGh0dHBzOi8vZ2l0aHViLmNvbS9QcmltZUludGVsbGVjdC1haS9wcmltZS9ibG9iL21haW4vSU5URUxMRUNUXzFfVGVjaG5pY2FsX1JlcG9ydC5wZGYsLCxUcmFpbmVkIHdpdGggcmVzcGVjdGFibGUgTUZVIGRlc3BpdGUgZ2xvYmFsbHkgZGlzdHJpYnV0ZWQgY29tcHV0ZSwxMDAwMDAwMDAwMC4wLCw2LjAwMDAwMWUrMjIsMTBCIHBhcmFtZXRlcnMgdHJhaW5lZCBvbiAxVCB0b2tlbnM6IDYgKiAxMEIgKiAxVCA9IDZlMjIsMTAwMDAwMDAwMDAwMCwiVGFibGUgMS4gIiJUaGUgdG90YWwgbnVtYmVyIG9mIHRva2VucyBpbiBvdXIgZGF0YSBtaXgsIHByb2Nlc3NlZCB3aXRoIHRoZSBMbGFtYS0zIHRva2VuaXplciwgY29uc2lzdHMgb2Ygb3ZlciA2IHRyaWxsaW9uIHRva2VucyIiIGhvd2V2ZXIgdGhleSBvbmx5IHRyYWluIHRoZSBtb2RlbCB3aXRoIDFULiIsMTAwOC4wLCIiIlRoZSBwcmUtdHJhaW5pbmcgb2YgSU5URUxMRUNULTEgZm9yIDEgdHJpbGxpb24gdG9rZW5zIHRvb2sgcGxhY2Ugb3ZlciA0MiBkYXlzLCBmcm9tIE9jdG9iZXIgMTAsIDIwMjQsIHRvIE5vdmVtYmVyIDIyLCAyMDI0IiIiLCxTZWxmLXN1cGVydmlzZWQgbGVhcm5pbmcsQ29uZmlkZW50LCwsLCwiVW5pdGVkIFN0YXRlcyBvZiBBbWVyaWNhLFVuaXRlZCBTdGF0ZXMgb2YgQW1lcmljYSxVbml0ZWQgU3RhdGVzIG9mIEFtZXJpY2EiLCwsLCwsMjAyNS0xMi0yMiAyMjo0OTowOSswMDowMCwsLCwsLCJJbmR1c3RyeSxJbmR1c3RyeSxJbmR1c3RyeSIsLCwsLCwsLCwsLCwsT3BlcmF0aW9uIGNvdW50aW5nLCwsLCwKMzYwZ3B0Mi1wcm8sTGFuZ3VhZ2UsTGFuZ3VhZ2UgbW9kZWxpbmcsMzYwIFNlY3VyaXR5IFRlY2hub2xvZ3ksMzYwIFpoaW5hbywyMDI0LTExLTI5LCwsLCwsLCIiIkh1bmRyZWRzIG9mIGJpbGxpb25zIG9mIHBhcmFtZXRlcnMiIiIsLCJEZXZlbG9wZXIgZWFybnMgYmlsbGlvbnMgb2YgZG9sbGFycyBpbiBhbm51YWwgcmV2ZW51ZSwgc28gcGxhdXNpYmx5IGNvdWxkIGFmZm9yZCBhIGxhcmdlIHRyYWluaW5nIHJ1bi4iLCwsLCwsLFVua25vd24sLCwsLENoaW5hLCwsLCwsMjAyNS0xMS0yOCAxMTo1Mzo0NCswMDowMCwsLCwsLEluZHVzdHJ5LCwsLCwsLFRydWUsLCwsLCwsLCwsLAphYmFiNyxMYW5ndWFnZSxMYW5ndWFnZSBtb2RlbGluZy9nZW5lcmF0aW9uLE1pbmlNYXgsLDIwMjQtMTEtMjksLGh0dHBzOi8vd3d3Lm1pbmltYXhpLmNvbS9lbi9uZXdzL2FiYWI2NS1zZXJpZXMsLCwsLCwsIkRldmVsb3BlciByYWlzZWQgaHVuZHJlZHMgb2YgbWlsbGlvbnMgb2YgZG9sbGFycyAoaHR0cHM6Ly93d3cucmV1dGVycy5jb20vdGVjaG5vbG9neS9jaGluYS1haS1zdGFydHVwLW1pbmltYXgtcmFpc2luZy1vdmVyLTI1MC1tbG4tdGVuY2VudC1iYWNrZWQtZW50aXR5LW90aGVycy0yMDIzLTA2LTAxLyksIHNvIGNvdWxkIHBsYXVzaWJseSBhZmZvcmQgYSAxZTI1IEZMT1Agc2NhbGUgdHJhaW5pbmcgcnVuLiAiLCwsLCwsLFVua25vd24sLCwsQVBJIGFjY2VzcyxDaGluYSwsLCwsLDIwMjUtMTEtMjggMTE6NTM6NDQrMDA6MDAsLCwsLCxJbmR1c3RyeSwsLCwsVW5yZWxlYXNlZCwsVHJ1ZSwsLCwsLCwsLCwsTm8KWmhpeWFuICjmmbroqIApLCwsNFBhcmFkaWdtLCwyMDI0LTExLTI5LENBQyByZWdpc3RyeSxodHRwczovL3dlYi5hcmNoaXZlLm9yZy93ZWIvMjAyNTA2MjQwNjQwMzUvaHR0cHM6Ly94dWVxaXUuY29tLzQ1NTg2NTg3OTIvMzMwOTczNzUzLCwsLCwsLCwsLCwsLCxVbmtub3duLCwsLCxDaGluYSwsLCwsLDIwMjYtMDItMTEgMTk6MjY6MjcrMDA6MDAsLCwsLCxJbmR1c3RyeSwsLCwsLCwsLCwsLCwsLCwsLApNaW5nemhpIEd1d2VuLExhbmd1YWdlLCJDaGF0LFRleHQgc3VtbWFyaXphdGlvbixUcmFuc2xhdGlvbixMYW5ndWFnZSBtb2RlbGluZy9nZW5lcmF0aW9uIiwiU2hhbmdoYWkgU2h1aGVuZyBJbmZvcm1hdGlvbiBUZWNobm9sb2d5IENvLiwgTHRkLiIsLDIwMjQtMTEtMjksQ0FDIHJlZ2lzdHJ5LGh0dHBzOi8vd2ViLmFyY2hpdmUub3JnL3dlYi8yMDI1MDYyNDA4NTU0Mi9odHRwczovL2kuaWZlbmcuY29tL2MvOGZBbFhDVWhNMncsLCwsLCwsLCwsLCwsLFVua25vd24sLCwsLENoaW5hLCwsLCwsMjAyNS0xMS0yOCAxMTo1Mzo0NCswMDowMCwsLCwsLEluZHVzdHJ5LCwsLCwsLCwsLCwsLCwsLCwsCk1pTGkgKOexs+eykiksTGFuZ3VhZ2UsIkNoYXQsTGFuZ3VhZ2UgZ2VuZXJhdGlvbiIsQ3JlZGl0RWFzZSwsMjAyNC0xMS0yOSxDQUMgcmVnaXN0cnksaHR0cHM6Ly93ZWIuYXJjaGl2ZS5vcmcvd2ViLzIwMjUwNjI0MDk0NTIzL2h0dHBzOi8vd3d3LnNvaHUuY29tL2EvODMyODE0NDQ1XzEwMzIwNywsLCwsLCwsLCwsLCwsVW5rbm93biwgc2luY2UgRmViIDIwMjUgaW50ZWdyYXRpb24gd2l0aCBEZWVwU2Vlay1SMSB0byBpbXByb3ZlIGNvbXBsZXgtc2VtYW50aWMgcmVhc29uaW5nIChodHRwczovL3d3dy5tb29tb28uY29tL2hhbnMvbmV3cy9wb3N0LzQ5Mzg2ODY3KSwsLCxDaGluYSwsLCwsLDIwMjYtMDItMTEgMTk6MjY6MjcrMDA6MDAsLCwsLCxJbmR1c3RyeSwsLCwsLCwsLCwsLCwsLCwsLApIYWlZdWUgKOa1qua9rumAmueUqOi9r+S7tuaciemZkOWFrOWPuCksTGFuZ3VhZ2UsIkZpbmFuY2lhbCBtYW5hZ2VtZW50LERhdGEgYW5hbHl0aWNzLFNlYXJjaCxUZXh0IHN1bW1hcml6YXRpb24iLEluc3B1ciwsMjAyNC0xMS0yOSxDQUMgcmVnaXN0cnksImh0dHBzOi8vd2ViLmFyY2hpdmUub3JnL3dlYi8yMDI1MDcwNzA4MzA0MS9odHRwczovL2NuLmNoaW5hZGFpbHkuY29tLmNuL2EvMjAyNTA1LzI5L1dTNjgzODA0Y2NhMzEwMjA1Mzc3MDM1YThlLmh0bWwKaHR0cHM6Ly93ZWIuYXJjaGl2ZS5vcmcvd2ViLzIwMjUwNzA3MDgzNTI2L2h0dHBzOi8vd3d3LnNvaHUuY29tL2EvODAwMzgzNjM4XzI4MjAwMiIsLCwsMTAyMDAwMDAwMDAwLjAsN0ItMTAyQiwsLCxkYXRhc2V0IGJhc2VkIG9uIG1vcmUgdGhhbiAzMCB5ZWFycyBvZiBzZXJ2aWNlIGV4cGVyaWVuY2UgaW4gbGFyZ2Utc2NhbGUgZ3JvdXAgZW50ZXJwcmlzZXMgYW5kIGEgdHJpbGxpb24tbGV2ZWwgZGF0YSBzZXQgb2YgbW9yZSB0aGFuIDEuMiBtaWxsaW9uIGNvcnBvcmF0ZSBjdXN0b21lcnMsLCwsLENvbmZpZGVudCxpbnRlZ3JhdGlvbiB3aXRoIERlZXBTZWVrLCwsLENoaW5hLCwsLCwsMjAyNi0wMi0xMSAxOToyNjoyNyswMDowMCwsLCwsLEluZHVzdHJ5LCwsLCwsLCwsLCwsLCwsLCwsCkRlZXBUaG91Z2h0LThCLExhbmd1YWdlLENoYXQsUnVsaWFkLCwyMDI0LTExLTI3LCJEZWVwdGhvdWdodC04QgoiLGh0dHBzOi8vaHVnZ2luZ2ZhY2UuY28vcnVsaWFkL2RlZXB0aG91Z2h0LThiLWxsYW1hLXYwLjAxLWFscGhhLCwsLDgwMDAwMDAwMDAuMCwsLCwsLCwsLCxDb25maWRlbnQsIkRlZXB0aG91Z2h0LThCIGlzIGEgc21hbGwgYW5kIGNhcGFibGUgcmVhc29uaW5nIG1vZGVsIGJ1aWx0IG9uIExMYU1BLTMuMSA4QiwgZGVzaWduZWQgdG8gbWFrZSBBSSByZWFzb25pbmcgbW9yZSB0cmFuc3BhcmVudCBhbmQgY29udHJvbGxhYmxlLiBEZXNwaXRlIGl0cyByZWxhdGl2ZWx5IHNtYWxsIHNpemUsIGl0IGFjaGlldmVzIHNvcGhpc3RpY2F0ZWQgcmVhc29uaW5nIGNhcGFiaWxpdGllcyB0aGF0IHJpdmFsIG11Y2ggbGFyZ2VyIG1vZGVscy4KCiIsLCxBUEkgYWNjZXNzLFVuaXRlZCBLaW5nZG9tIG9mIEdyZWF0IEJyaXRhaW4gYW5kIE5vcnRoZXJuIElyZWxhbmQsTGxhbWEgMy4xLThCLCwsLCwyMDI1LTExLTI4IDExOjUzOjQ0KzAwOjAwLCwsLCwsSW5kdXN0cnksLCwsLCwsLCwsLCwsLCwsLCxObwpPdmlzMS42LUdlbW1hMi0yN0IsIk11bHRpbW9kYWwsTGFuZ3VhZ2UsVmlzaW9uIiwiTGFuZ3VhZ2UgbW9kZWxpbmcvZ2VuZXJhdGlvbixWaXN1YWwgcXVlc3Rpb24gYW5zd2VyaW5nIixBbGliYWJhLCwyMDI0LTExLTI2LE92aXMxLjYtR2VtbWEyLTI3QixodHRwczovL2h1Z2dpbmdmYWNlLmNvL0FJREMtQUkvT3ZpczEuNi1HZW1tYTItMjdCLCwsLDI4OTAwMDAwMDAwLjAsLCwsLCwsLCwsQ29uZmlkZW50LCJXZSBhcmUgZXhjaXRlZCB0byBhbm5vdW5jZSB0aGUgb3Blbi1zb3VyY2luZyBvZiBPdmlzLTEuNiwgb3VyIGxhdGVzdCBtdWx0aS1tb2RhbCBsYXJnZSBsYW5ndWFnZSBtb2RlbC4gT3ZpcyBpcyBhIG5vdmVsIE11bHRpbW9kYWwgTGFyZ2UgTGFuZ3VhZ2UgTW9kZWwgKE1MTE0pIGFyY2hpdGVjdHVyZSwgZGVzaWduZWQgdG8gc3RydWN0dXJhbGx5IGFsaWduIHZpc3VhbCBhbmQgdGV4dHVhbCBlbWJlZGRpbmdzLiIsLCxPcGVuIHdlaWdodHMgKHVucmVzdHJpY3RlZCksQ2hpbmEsIkdlbW1hIDIgMjdCLFNpZ0xJUCA0MDBNIiwsLCwsMjAyNS0xMS0yOCAxMTo1Mzo0NCswMDowMCwsLCwsLEluZHVzdHJ5LCwsLCwsImh0dHBzOi8vaHVnZ2luZ2ZhY2UuY28vQUlEQy1BSS9PdmlzMS42LUdlbW1hMi0yN0IKYXBhY2hlIDIuMCIsLCwsLCwsLEFJREMtQUksLCwsWWVzCkNvbnRyb2xOZXQgKFNEIDMuNSBMYXJnZSkgRGVwdGgsSW1hZ2UgZ2VuZXJhdGlvbiwiSW1hZ2UtdG8taW1hZ2UsSW1hZ2UgZ2VuZXJhdGlvbiIsU3RhYmlsaXR5IEFJLCwyMDI0LTExLTI2LENvbnRyb2xOZXRzIGZvciBTdGFibGUgRGlmZnVzaW9uIDMuNSBMYXJnZSxodHRwczovL3N0YWJpbGl0eS5haS9uZXdzL3NkMy01LWxhcmdlLWNvbnRyb2xuZXRzLCwsLCwsLCwsLCwsLCxVbmtub3duLCJUb2RheSB3ZSBhcmUgYWRkaW5nIG5ldyBjYXBhYmlsaXRpZXMgdG8gU3RhYmxlIERpZmZ1c2lvbiAzLjUgTGFyZ2Ugd2l0aCB0aGUgcmVsZWFzZSBvZiB0aHJlZSBDb250cm9sTmV0czogQmx1ciwgQ2FubnksIGFuZCBEZXB0aC4gCgpUaGVzZSBtb2RlbHMgYXJlIGZyZWUgZm9yIGJvdGggY29tbWVyY2lhbCBhbmQgbm9uLWNvbW1lcmNpYWwgdXNlIHVuZGVyIHRoZSBwZXJtaXNzaXZlIFN0YWJpbGl0eSBBSSBDb21tdW5pdHkgTGljZW5zZS4gCgpZb3UgY2FuIGRvd25sb2FkIHRoZSBtb2RlbCB3ZWlnaHRzIG5vdyBmcm9tIEh1Z2dpbmcgRmFjZSBhbmQgY29kZSBmcm9tIEdpdEh1Yiwgd2l0aCBzdXBwb3J0IGJ5IENvbWZ5IFVJLgoKRGVwdGgKClVzZSBkZXB0aCBtYXBzLCBnZW5lcmF0ZWQgYnkgRGVwdGhGTSwgdG8gZ3VpZGUgaW1hZ2UgZ2VuZXJhdGlvbi4gR3JlYXQgZm9yIGFyY2hpdGVjdHVyYWwgcmVuZGVyaW5ncyBhbmQgdGV4dHVyaW5nIDNEIGFzc2V0cywgYW5kIG90aGVyIHVzZSBjYXNlcyB0aGF0IHJlcXVpcmUgZXhhY3QgY29udHJvbCBvdmVyIHRoZSBjb21wb3NpdGlvbiBvZiBhbiBpbWFnZS4iLCwsT3BlbiB3ZWlnaHRzIChyZXN0cmljdGVkIHVzZSksVW5pdGVkIEtpbmdkb20gb2YgR3JlYXQgQnJpdGFpbiBhbmQgTm9ydGhlcm4gSXJlbGFuZCxTdGFibGUgRGlmZnVzaW9uIDMuNSBMYXJnZSwsLCwsMjAyNi0wMi0xMSAxOToyNjoyNyswMDowMCwsLCwsLEluZHVzdHJ5LCwsLCxVbnJlbGVhc2VkLCJTdGFiaWxpdHkgQUkgQ29tbXVuaXR5IGxpY2Vuc2UKCmh0dHBzOi8vaHVnZ2luZ2ZhY2UuY28vc3RhYmlsaXR5YWkvc3RhYmxlLWRpZmZ1c2lvbi0zLjUtbGFyZ2UtY29udHJvbG5ldC1kZXB0aAoKaHR0cHM6Ly9naXRodWIuY29tL1N0YWJpbGl0eS1BSS9zZDMuNS8iLCwsLCwsLCxzdGFiaWxpdHlhaSwsLCxZZXMKQ29udHJvbE5ldCAoU0QgMy41IExhcmdlKSBCbHVyLEltYWdlIGdlbmVyYXRpb24sIkltYWdlLXRvLWltYWdlLEltYWdlIGdlbmVyYXRpb24iLFN0YWJpbGl0eSBBSSwsMjAyNC0xMS0yNixDb250cm9sTmV0cyBmb3IgU3RhYmxlIERpZmZ1c2lvbiAzLjUgTGFyZ2UsaHR0cHM6Ly9zdGFiaWxpdHkuYWkvbmV3cy9zZDMtNS1sYXJnZS1jb250cm9sbmV0cywsLCwsLCwsLCwsLCwsVW5rbm93biwiVG9kYXkgd2UgYXJlIGFkZGluZyBuZXcgY2FwYWJpbGl0aWVzIHRvIFN0YWJsZSBEaWZmdXNpb24gMy41IExhcmdlIHdpdGggdGhlIHJlbGVhc2Ugb2YgdGhyZWUgQ29udHJvbE5ldHM6IEJsdXIsIENhbm55LCBhbmQgRGVwdGguIAoKVGhlc2UgbW9kZWxzIGFyZSBmcmVlIGZvciBib3RoIGNvbW1lcmNpYWwgYW5kIG5vbi1jb21tZXJjaWFsIHVzZSB1bmRlciB0aGUgcGVybWlzc2l2ZSBTdGFiaWxpdHkgQUkgQ29tbXVuaXR5IExpY2Vuc2UuIAoKWW91IGNhbiBkb3dubG9hZCB0aGUgbW9kZWwgd2VpZ2h0cyBub3cgZnJvbSBIdWdnaW5nIEZhY2UgYW5kIGNvZGUgZnJvbSBHaXRIdWIsIHdpdGggc3VwcG9ydCBieSBDb21meSBVSS4KCkJsdXIKCkFjaGlldmUgZXh0cmVtZWx5IGhpZ2ggZmlkZWxpdHkgdXBzY2FsaW5nLCBpbmNsdWRpbmcgcmVzb2x1dGlvbnMgb2YgOEsgYW5kIDE2Sy4gUGVyZmVjdCBmb3IgdGlsaW5nIGxvdy1yZXNvbHV0aW9uIGltYWdlcyBpbnRvIGxhcmdlLCBkZXRhaWxlZCB2aXN1YWxzLgoKVmlldyBmdWxsc2l6ZQoiLCwsT3BlbiB3ZWlnaHRzIChyZXN0cmljdGVkIHVzZSksVW5pdGVkIEtpbmdkb20gb2YgR3JlYXQgQnJpdGFpbiBhbmQgTm9ydGhlcm4gSXJlbGFuZCxTdGFibGUgRGlmZnVzaW9uIDMuNSBMYXJnZSwsLCwsMjAyNi0wMi0xMSAxOToyNjoyNyswMDowMCwsLCwsLEluZHVzdHJ5LCwsLCxVbnJlbGVhc2VkLCJTdGFiaWxpdHkgQUkgQ29tbXVuaXR5IGxpY2Vuc2UKCmh0dHBzOi8vaHVnZ2luZ2ZhY2UuY28vc3RhYmlsaXR5YWkvc3RhYmxlLWRpZmZ1c2lvbi0zLjUtbGFyZ2UtY29udHJvbG5ldC1ibHVyCgpodHRwczovL2dpdGh1Yi5jb20vU3RhYmlsaXR5LUFJL3NkMy41LyIsLCwsLCwsLHN0YWJpbGl0eWFpLCwsLFllcwpDb250cm9sTmV0IChTRCAzLjUgTGFyZ2UpIENhbm55LEltYWdlIGdlbmVyYXRpb24sIkltYWdlLXRvLWltYWdlLEltYWdlIGdlbmVyYXRpb24iLFN0YWJpbGl0eSBBSSwsMjAyNC0xMS0yNixDb250cm9sTmV0cyBmb3IgU3RhYmxlIERpZmZ1c2lvbiAzLjUgTGFyZ2UsaHR0cHM6Ly9zdGFiaWxpdHkuYWkvbmV3cy9zZDMtNS1sYXJnZS1jb250cm9sbmV0cywsLCwsLCwsLCwsLCwsVW5rbm93biwiVG9kYXkgd2UgYXJlIGFkZGluZyBuZXcgY2FwYWJpbGl0aWVzIHRvIFN0YWJsZSBEaWZmdXNpb24gMy41IExhcmdlIHdpdGggdGhlIHJlbGVhc2Ugb2YgdGhyZWUgQ29udHJvbE5ldHM6IEJsdXIsIENhbm55LCBhbmQgRGVwdGguIAoKVGhlc2UgbW9kZWxzIGFyZSBmcmVlIGZvciBib3RoIGNvbW1lcmNpYWwgYW5kIG5vbi1jb21tZXJjaWFsIHVzZSB1bmRlciB0aGUgcGVybWlzc2l2ZSBTdGFiaWxpdHkgQUkgQ29tbXVuaXR5IExpY2Vuc2UuIAoKWW91IGNhbiBkb3dubG9hZCB0aGUgbW9kZWwgd2VpZ2h0cyBub3cgZnJvbSBIdWdnaW5nIEZhY2UgYW5kIGNvZGUgZnJvbSBHaXRIdWIsIHdp</x:v>
      </x:c>
    </x:row>
    <x:row r="68" ht="18" customHeight="1">
      <x:c r="A68" s="17" t="n">
        <x:v>63</x:v>
      </x:c>
      <x:c r="B68" s="17" t="n">
        <x:v>309</x:v>
      </x:c>
      <x:c r="C68" s="94" t="str">
        <x:v>dGggc3VwcG9ydCBieSBDb21meSBVSS4KCkNhbm55CgpMZXZlcmFnZSBDYW5ueSBlZGdlIG1hcHMgdG8gc3RydWN0dXJlIHlvdXIgZ2VuZXJhdGVkIGltYWdlcy4gVGhpcyBjb250cm9sIHR5cGUgaXMgcGFydGljdWxhcmx5IHVzZWZ1bCBmb3IgaWxsdXN0cmF0aW9ucyBidXQgY2FuIGJlIGFkYXB0YWJsZSBhY3Jvc3MgYWxsIHN0eWxlcy4iLCwsT3BlbiB3ZWlnaHRzIChyZXN0cmljdGVkIHVzZSksVW5pdGVkIEtpbmdkb20gb2YgR3JlYXQgQnJpdGFpbiBhbmQgTm9ydGhlcm4gSXJlbGFuZCxTdGFibGUgRGlmZnVzaW9uIDMuNSBMYXJnZSwsLCwsMjAyNi0wMi0xMSAxOToyNjoyNyswMDowMCwsLCwsLEluZHVzdHJ5LCwsLCxVbnJlbGVhc2VkLCJTdGFiaWxpdHkgQUkgQ29tbXVuaXR5IGxpY2Vuc2UKCmh0dHBzOi8vaHVnZ2luZ2ZhY2UuY28vc3RhYmlsaXR5YWkvc3RhYmxlLWRpZmZ1c2lvbi0zLjUtbGFyZ2UtY29udHJvbG5ldC1jYW5ueQoKaHR0cHM6Ly9naXRodWIuY29tL1N0YWJpbGl0eS1BSS9zZDMuNS8iLCwsLCwsLCxzdGFiaWxpdHlhaSwsLCxZZXMKRnVnYXR0byAxLCJNdWx0aW1vZGFsLExhbmd1YWdlLEF1ZGlvIixBdWRpbyBnZW5lcmF0aW9uLE5WSURJQSwiUmFmYWVsIFZhbGxlLCBSb2hhbiBCYWRsYW5pLCBaaGlmZW5nIEtvbmcsIFNhbmctZ2lsIExlZSwgQXJ1c2hpIEdvZWwsIFN1bmd3b24gS2ltLApKb2FvIEZlbGlwZSBTYW50b3MsIFNodXFpIERhaSwgU2lkZGhhcnRoIEd1cnVyYW5pLCBBeWEgQWxKYSdmYXJpLCBBbGV4IExpdSwgS2V2aW4gU2hpaCwgV2VpIFBpbmcsIEJyeWFuIENhdGFuemFybwoiLDIwMjQtMTEtMjUsIkZ1Z2F0dG8gMSAtIEZvdW5kYXRpb25hbCBHZW5lcmF0aXZlIEF1ZGlvIFRyYW5zZm9ybWVyIE9wdXMgMQoiLGh0dHBzOi8vcmVzZWFyY2gubnZpZGlhLmNvbS9wdWJsaWNhdGlvbi8yMDI0LTExX2Z1Z2F0dG8tMS1mb3VuZGF0aW9uYWwtZ2VuZXJhdGl2ZS1hdWRpby10cmFuc2Zvcm1lci1vcHVzLTEsLFNPVEEgaW1wcm92ZW1lbnQsIiIiV2Ugc2hvd2Nhc2UgRnVnYXR0b+KAmXMgcGVyZm9ybWFuY2Ugb24gdHJhZGl0aW9uYWwgVFRBIGJlbmNobWFya3MgdGhhdCBtZWFzdXJlIGEgbW9kZWzigJlzIGFiaWxpdHkgdG8gc3ludGhlc2l6ZSBnZW5lcmFsIHNvdW5kcyAoQXVkaW9DQVBTKSBhbmQgbXVzaWMgKE11c2ljQ0FQUykgdGhhdCBmb2xsb3cgaW5zdHJ1Y3Rpb25zIHByb3ZpZGVkIGluIHRleHQuIFdlIHVzZSB0aGUgbWV0cmljcyAoRkQsIEZBRCwgYW5kIElTKSBhbmQgZGF0YSBzcGxpdHMgKHRyYWluLCB0ZXN0KSB1c2VkIGluIEtvbmcgZXQgYWwuICgyMDI0YikuIFJlc3VsdHMgaW4gVGFibGUgM2EgYW5kIFRhYmxlIDNiIHNob3dzIHRoYXQgb3VyIG1vZGVsIGFjaGlldmVzIHN0cmljdGx5IGJldHRlciBzY29yZXMgdGhhbiBleGlzdGluZyBnZW5lcmFsaXN0IG1vZGVscywgd2hpbGUgb2NjYXNpb25hbGx5IG91dHBlcmZvcm1pbmcgZXhwZXJ0IG1vZGVscyIiIiwyNTAwMDAwMDAwLjAsLCwsLCIiIm91ciBkYXRhc2V0IGlzIGNvbXByaXNlZCBvZiBhdCBsZWFzdCA1MCwwMDAgaG91cnMgb2YgYXVkaW8iIiIsLCxOVklESUEgQTEwMCxTdXBlcnZpc2VkLENvbmZpZGVudCwiRnVnYXR0byBpcyBhIHZlcnNhdGlsZSBhdWRpbyBzeW50aGVzaXMgYW5kIHRyYW5zZm9ybWF0aW9uIG1vZGVsIGNhcGFibGUgb2YgZm9sbG93aW5nIGZyZWUtZm9ybSB0ZXh0IGluc3RydWN0aW9ucyB3aXRoIG9wdGlvbmFsIGF1ZGlvIGlucHV0cy4gV2hpbGUgbGFyZ2UgbGFuZ3VhZ2UgbW9kZWxzIChMTE1zKSB0cmFpbmVkIHdpdGggdGV4dCBvbiBhIHNpbXBsZSBuZXh0LXRva2VuIHByZWRpY3Rpb24gb2JqZWN0aXZlIGNhbiBsZWFybiB0byBpbmZlciBpbnN0cnVjdGlvbnMgZGlyZWN0bHkgZnJvbSB0aGUgZGF0YSwgbW9kZWxzIHRyYWluZWQgc29sZWx5IG9uIGF1ZGlvIGRhdGEgbGFjayB0aGlzIGNhcGFjaXR5LiBUaGlzIGlzIGJlY2F1c2UgYXVkaW8gZGF0YSBkb2VzIG5vdCBpbmhlcmVudGx5IGNvbnRhaW4gdGhlIGluc3RydWN0aW9ucyB0aGF0IHdlcmUgdXNlZCB0byBnZW5lcmF0ZSBpdC4gVG8gb3ZlcmNvbWUgdGhpcyBjaGFsbGVuZ2UsIHdlIGludHJvZHVjZSBhIHNwZWNpYWxpemVkIGRhdGFzZXQgZ2VuZXJhdGlvbiBhcHByb2FjaCBvcHRpbWl6ZWQgZm9yIHByb2R1Y2luZyBhIHdpZGUgcmFuZ2Ugb2YgYXVkaW8gZ2VuZXJhdGlvbiBhbmQgdHJhbnNmb3JtYXRpb24gdGFza3MsIGVuc3VyaW5nIHRoZSBkYXRhIHJldmVhbHMgbWVhbmluZ2Z1bCByZWxhdGlvbnNoaXBzIGJldHdlZW4gYXVkaW8gYW5kIGxhbmd1YWdlLiBBbm90aGVyIGNoYWxsZW5nZSBsaWVzIGluIGFjaGlldmluZyBjb21wb3NpdGlvbmFsIGFiaWxpdGllcyDigJMgc3VjaCBhcyBjb21iaW5pbmcsIGludGVycG9sYXRpbmcgYmV0d2Vlbiwgb3IgbmVnYXRpbmcgaW5zdHJ1Y3Rpb25zIOKAkyB1c2luZyBkYXRhIGFsb25lLiBUbyBhZGRyZXNzIGl0LCB3ZSBwcm9wb3NlIENvbXBvc2FibGVBUlQsIGFuIGluZmVyZW5jZS10aW1lIHRlY2huaXF1ZSB0aGF0IGV4dGVuZHMgY2xhc3NpZmllci1mcmVlIGd1aWRhbmNlIHRvIGNvbXBvc2l0aW9uYWwgZ3VpZGFuY2UuIEl0IGVuYWJsZXMgdGhlIHNlYW1sZXNzIGFuZCBmbGV4aWJsZSBjb21wb3NpdGlvbiBvZiBpbnN0cnVjdGlvbnMsIGxlYWRpbmcgdG8gaGlnaGx5IGN1c3RvbWl6YWJsZSBhdWRpbyBvdXRwdXRzIG91dHNpZGUgdGhlIHRyYWluaW5nIGRpc3RyaWJ1dGlvbi4gT3VyIGV2YWx1YXRpb25zIGFjcm9zcyBhIGRpdmVyc2Ugc2V0IG9mIHRhc2tzIGRlbW9uc3RyYXRlIHRoYXQgRnVnYXR0byBwZXJmb3JtcyBjb21wZXRpdGl2ZWx5IHdpdGggc3BlY2lhbGl6ZWQgbW9kZWxzLCB3aGlsZSBDb21wb3NhYmxlQVJUIGVuaGFuY2VzIGl0cyBzb25pYyBwYWxldHRlIGFuZCBjb250cm9sIG92ZXIgc3ludGhlc2lzLiBNb3N0IG5vdGFibHksIHdlIGhpZ2hsaWdodCBvdXIgZnJhbWV3b3Jr4oCZcyBhYmlsaXR5IHRvIHN5bnRoZXNpemUgZW1lcmdlbnQgc291bmRzIOKAkyBzb25pYyBwaGVub21lbmEgdGhhdCB0cmFuc2NlbmQgY29udmVudGlvbmFsIGF1ZGlvIGdlbmVyYXRpb24g4oCTIHVubG9ja2luZyBuZXcgY3JlYXRpdmUgcG9zc2liaWxpdGllcy4gRGVtbyBXZWJzaXRlLiIsLCxVbnJlbGVhc2VkLFVuaXRlZCBTdGF0ZXMgb2YgQW1lcmljYSwsLCwzMi4wLCwyMDI1LTExLTI4IDExOjUzOjQ0KzAwOjAwLCwsLCwsSW5kdXN0cnksLCwsLFVucmVsZWFzZWQsImRlbW9zIG9ubHkKaHR0cHM6Ly9mdWdhdHRvLmdpdGh1Yi5pby8iLCwsLFVua25vd24sLDI1MTc4LjE3NjM3Mzk3ODc1LCwsLCwsTm8KQ29uZlJhbmssQmlvbG9neSxEcnVnIGRpc2NvdmVyeSwiVW5pdmVyc2l0eSBvZiBCb25uLEluc3RpdHV0ZSBmb3IgTnVtZXJpY2FsIFNpbXVsYXRpb24sRnJhdW5ob2ZlciBJbnN0aXR1dGUgZm9yIEFsZ29yaXRobXMgYW5kIFNjaWVudGlmaWMgQ29tcHV0aW5nIiwiQ2hyaXN0aWFuIEjDtmx6ZXIsIFJpY2sgT2VyZGVybSwgU3RlZmFuIEdyaW1tZSwgSmFuIEhhbWFla2VycywiLDIwMjQtMTEtMjQsQ29uZlJhbms6IEltcHJvdmluZyBHRk4tRkYgQ29uZm9ybWVyIFJhbmtpbmcgd2l0aCBQYWlyd2lzZSBUcmFpbmluZyxodHRwczovL3B1YnMuYWNzLm9yZy9kb2kvYWJzLzEwLjEwMjEvYWNzLmpjaW0uNGMwMTUyNCwsLCwxNTAwMDAuMCwsLCwxMzk2MzEwLCI3LDM0OSBtb2xlY3VsYXIgZW5zZW1ibGVzIMOXIDIwIGNvbmZvcm1lcnMgPSAxNDYsOTgwIGNvbmZvcm1lcnMKUGFpcnMgcGVyIGVuc2VtYmxlID0gKDIwIMOXIDE5KSDDtyAyID0gMTkwIHBhaXJzClRvdGFsIHBhaXJzID0gNywzNDkgZW5zZW1ibGVzIMOXIDE5MCBwYWlycyA9IDEsMzk2LDMxMCBkYXRhcG9pbnRzIiwsLE5WSURJQSBHZUZvcmNlIFJUWCAzMDcwLCxDb25maWRlbnQsIkNvbmZvcm1lciByYW5raW5nIGlzIGEgY3J1Y2lhbCB0YXNrIGZvciBkcnVnIGRpc2NvdmVyeSwgd2l0aCBtZXRob2RzIGZvciBnZW5lcmF0aW5nIGNvbmZvcm1lcnMgb2Z0ZW4gYmFzZWQgb24gbW9sZWN1bGFyIChtZXRhKWR5bmFtaWNzIG9yIHNvcGhpc3RpY2F0ZWQgc2FtcGxpbmcgdGVjaG5pcXVlcy4gVGhlc2UgbWV0aG9kcyBhcmUgY29uc3RyYWluZWQgYnkgdGhlIHVuZGVybHlpbmcgZm9yY2UgY29tcHV0YXRpb24gcmVnYXJkaW5nIHJ1bnRpbWUgYW5kIGVuZXJneSByYW5raW5nIGFjY3VyYWN5LCBsaW1pdGluZyB0aGVpciBlZmZlY3RpdmVuZXNzIGZvciBsYXJnZS1zY2FsZSBzY3JlZW5pbmcgYXBwbGljYXRpb25zLiBUbyBhZGRyZXNzIHRoZXNlIHJhbmtpbmcgbGltaXRhdGlvbnMsIHdlIGludHJvZHVjZSBDb25mUmFuaywgYSBtYWNoaW5lIGxlYXJuaW5nLWJhc2VkIGFwcHJvYWNoIHRoYXQgZW5oYW5jZXMgY29uZm9ybWVyIHJhbmtpbmcgdXNpbmcgcGFpcndpc2UgdHJhaW5pbmcuIFdlIGRlbW9uc3RyYXRlIGl0cyBwZXJmb3JtYW5jZSB1c2luZyBHRk4tRkYtZ2VuZXJhdGVkIGNvbmZvcm1lciBlbnNlbWJsZXMsIGxldmVyYWdpbmcgdGhlIERpbWVOZXQrKyBhcmNoaXRlY3R1cmUgdHJhaW5lZCBvbiBwYWlycyBvZiAxNTkgNzYwIHVuY2hhcmdlZCBvcmdhbmljIGNvbXBvdW5kcyBmcm9tIHRoZSBHRU9NIGRhdGEgc2V0IHdpdGggcjJTQ0FOLTNjIHJlZmVyZW5jZSBsZXZlbC4gSW5zdGVhZCBvZiBwcmVkaWN0aW5nIG9ubHkgb24gc2luZ2xlIG1vbGVjdWxlcywgdGhpcyBhcHByb2FjaCBjYXB0dXJlcyByZWxhdGl2ZSBlbmVyZ3kgZGlmZmVyZW5jZXMgYmV0d2VlbiBjb25mb3JtZXJzLCBsZWFkaW5nIHRvIGEgc2lnbmlmaWNhbnQgaW1wcm92ZW1lbnQgb2YgdGhlIG92ZXJhbGwgY29uZm9ybWF0aW9uYWwgcmFua2luZywgb3V0cGVyZm9ybWluZyBHRk4tRkYgYW5kIEdGTjIteFRCLiBUaGVyZWJ5LCB0aGUgcGFpcndpc2UgUk1TRCBvZiB0aGUgcmVsYXRpdmUgZW5lcmd5IGRpZmZlcmVuY2Ugb2YgdHdvIGNvbmZvcm1lcnMgY2FuIGJlIHJlZHVjZWQgZnJvbSA1LjY1IHRvIDAuNzEga2NhbCBtb2zigJMxIG9uIHRoZSB0ZXN0IGRhdGEgc2V0LCBhbGxvd2luZyB0byBjb3JyZWN0bHkgaWRlbnRpZnkgdXAgdG8gODElIG9mIGFsbCBsb3dlc3QgbHlpbmcgY29uZm9ybWVycyBjb3JyZWN0bHkgKEdGTi1GRjogMTAlLCBHRk4yLXhUQjogNDclKS4gVGhlIENvbmZSYW5rIGFwcHJvYWNoIGlzIGNvc3QtZWZmZWN0aXZlLCBhbGxvd2luZyBmb3Igc2NhbGFibGUgZGVwbG95bWVudCBvbiBib3RoIENQVSBhbmQgR1BVLCBhY2hpZXZpbmcgcnVudGltZSBhY2NlbGVyYXRpb25zIGJ5IHVwIHRvIDIgb3JkZXJzIG9mIG1hZ25pdHVkZSBjb21wYXJlZCB0byBHRk4yLXhUQi4gT3V0LW9mLXNhbXBsZSBpbnZlc3RpZ2F0aW9ucyBvbiBDUkVTVC1nZW5lcmF0ZWQgY29uZm9ybWVyIGVuc2VtYmxlcyBmcm9tIHRoZSBRTTkgZGF0YSBzZXQgYW5kIGNvbmZvcm1lcnMgdGFrZW4gZnJvbSBhbiBleHRlbmRlZCBHTVRLTjU1IGRhdGEgc2V0IHNob3cgcHJvbWlzaW5nIHJlc3VsdHMgZm9yIHRoZSByb2J1c3RuZXNzIG9mIHRoaXMgYXBwcm9hY2guIFRoZXJlYnksIHJhbmtpbmcgY29ycmVsYXRpb24gY29lZmZpY2llbnQgc3VjaCBhcyBTcGVhcm1hbiBjYW4gYmUgaW1wcm92ZWQgdG8gMC45MCAoR0ZOLUZGOiAwLjM5LCBHRk4yLXhUQjogMC44NCkgcmVkdWNpbmcgdGhlIHByb2JhYmlsaXR5IG9mIGFuIGluY29ycmVjdCBzaWduIGZsaXAgaW4gcGFpcndpc2UgZW5lcmd5IGNvbXBhcmlzb24gZnJvbSAzMiB0byA3JS4gT24gdGhlIGV4dGVuZGVkIEdNVEtONTUgc3Vic2V0cyB0aGUgcGFpcndpc2UgTUFEIChSTVNEKSBjb3VsZCBiZSByZWR1Y2VkIG9uIGFsbW9zdCBhbGwgc3Vic2V0cyBieSB1cCB0byA2MiUgKDU4JSkgd2l0aCBhbiBhdmVyYWdlIGltcHJvdmVtZW50IG9mIDMwJSAoMjklKS4gTW9yZW92ZXIsIGFuIGV4ZW1wbGFyeSBjYXNlIHN0dWR5IG9uIHZhbmNvbXljaW4gc2hvd3Mgc2ltaWxhciBwZXJmb3JtYW5jZSwgaW5kaWNhdGluZyBhcHBsaWNhYmlsaXR5IHRvIGxhcmdlciAoYmlvKW1vbGVjdWxhciBzdHJ1Y3R1cmVzLiBGdXJ0aGVybW9yZSwgd2UgbW90aXZhdGUgdGhlIHVzYWdlIG9mIHRoZSBwYWlyd2lzZSB0cmFpbmluZyBhcHByb2FjaCBmcm9tIGEgdGhlb3JldGljYWwgcGVyc3BlY3RpdmUsIGhpZ2hsaWdodGluZyB0aGF0IHdoaWxlIHBhaXJ3aXNlIHRyYWluaW5nIGNhbiBsZWFkIHRvIGEgZGVjbGluZSBpbiBzaW5nbGUgc2FtcGxlIHByZWRpY3Rpb24gb2YgYWJzb2x1dGUgZW5lcmdpZXMgZm9yIE1MIG1vZGVscywgaXQgc2lnbmlmaWNhbnRseSBlbmhhbmNlcyBjb25mb3JtZXIgcmFua2luZyBwZXJmb3JtYW5jZS4gVGhlIGRhdGEgYW5kIG1vZGVscyB1c2VkIGluIHRoaXMgc3R1ZHkgYXJlIGF2YWlsYWJsZSBhdCBodHRwczovL2dpdGh1Yi5jb20vZ3JpbW1lLWxhYi9jb25mcmFuay4iLCwsLCJHZXJtYW55LEdlcm1hbnksR2VybWFueSIsLCwsMS4wLCwyMDI1LTExLTI4IDExOjUzOjQ0KzAwOjAwLCwsLCwsIkFjYWRlbWlhLEFjYWRlbWlhIiwsLCwsLCwsLCwsLDIzNy43Nzk5NjkwMTI4NTgxNywsLCwsLApGaXNoLVNwZWVjaCAxLjUsU3BlZWNoLCJTcGVlY2ggc3ludGhlc2lzLFRleHQtdG8tc3BlZWNoIChUVFMpIixGaXNoIEF1ZGlvLCwyMDI0LTExLTI0LEZpc2ggU3BlZWNoIFYxLjUgaXMgYSBsZWFkaW5nIHRleHQtdG8tc3BlZWNoIChUVFMpIG1vZGVsIHRyYWluZWQgb24gbW9yZSB0aGFuIDEgbWlsbGlvbiBob3VycyBvZiBhdWRpbyBkYXRhIGluIG11bHRpcGxlIGxhbmd1YWdlcy4saHR0cHM6Ly9odWdnaW5nZmFjZS5jby9maXNoYXVkaW8vZmlzaC1zcGVlY2gtMS41LCwsLCwsMi42NTk5MTA0ZSsyMSwiUHJldmlvdXMgbW9kZWwgRmlzaC1TcGVlY2ggMS40IHVzZWQgMS45MTUxMzU1ZSsyMSBGTE9QIGZvciB0cmFpbmluZyAoc2VlIG1vZGVsIGNhcmQpIGFuZCB3YXMgdHJhaW5lZCBvbiA3MjAwMDAgaG91cnMgb2YgYXVkaW8sIHdoaWxlIHRoaXMgbW9kZWwgaXMgc2ltaWxhciBidXQgdHJhaW5lZCBvbiAxTSBob3VycyBvZiBhdWRpbyAtPiBpdHMgdHJhaW5pbmcgY29tcHV0ZSBjb3VsZGJlIGVzdGltYXRlZCBhcyAKCjEuOTE1MTM1NWUrMjEgKiAxMF42IC8gNzIwMDAwID0gMi42NTk5MTA0ZSsyMSBGTE9QIiw3MDAwMDAwMDAwMDAsIlt0b2tlbnNdIAoKVGhlaXIgcHJldmlvdXMgbW9kZWwgd2FzIHRyYWluZWQgb24gNzIwMDAwIGhvdXJzIG9mIGF1ZGlvIGRhdGEgdGhhdCB3YXMgZXF1YWwgdG8gNSoxMF4xMSB0b2tlbnMgLT4gMU0gaG91cnMgfiA3KjEwXjExIHRva2VucyAKCm1vZGVsIHRyYWluZWQgb24gbW9yZSB0aGFuIDEgbWlsbGlvbiBob3VycyBvZiBhdWRpbyBkYXRhIGluIG11bHRpcGxlIGxhbmd1YWdlcy4iLCwsLCxMaWtlbHksRmlzaCBTcGVlY2ggVjEuNSBpcyBhIGxlYWRpbmcgdGV4dC10by1zcGVlY2ggKFRUUykgbW9kZWwgdHJhaW5lZCBvbiBtb3JlIHRoYW4gMSBtaWxsaW9uIGhvdXJzIG9mIGF1ZGlvIGRhdGEgaW4gbXVsdGlwbGUgbGFuZ3VhZ2VzLiwsLE9wZW4gd2VpZ2h0cyAobm9uLWNvbW1lcmNpYWwpLFVuaXRlZCBTdGF0ZXMgb2YgQW1lcmljYSwsLCwsLDIwMjUtMTEtMjggMTE6NTM6NDQrMDA6MDAsLCwsLCxJbmR1c3RyeSwsLCwsT3BlbiBzb3VyY2UsIndlaWdodHMgYXJlIHJlbGVhc2VkIHVuZGVyIENDLUJZLU5DLVNBLTQuMCBMaWNlbnNlCmh0dHBzOi8vaHVnZ2luZ2ZhY2UuY28vZmlzaGF1ZGlvL2Zpc2gtc3BlZWNoLTEuNQoKVGhpcyBjb2RlYmFzZSBpcyByZWxlYXNlZCB1bmRlciBBcGFjaGUgTGljZW5zZQoKaHR0cHM6Ly9naXRodWIuY29tL2Zpc2hhdWRpby9maXNoLXNwZWVjaC90cmVlL21haW4vZmlzaF9zcGVlY2giLCwsLCwsLENvbXBhcmlzb24gd2l0aCBvdGhlciBtb2RlbHMsZmlzaGF1ZGlvLCwsLFllcwpIeW1iYSxMYW5ndWFnZSwiTGFuZ3VhZ2UgbW9kZWxpbmcvZ2VuZXJhdGlvbixRdWVzdGlvbiBhbnN3ZXJpbmciLE5WSURJQSwiWGluIERvbmcsIFlvbmdnYW4gRnUsIFNoaXpoZSBEaWFvLCBXb25taW4gQnllb24sIFppamlhIENoZW4sIEFtZXlhIFN1bmlsIE1haGFiYWxlc2h3YXJrYXIsIFNoaWgtWWFuZyBMaXUsIE1hdHRoaWpzIFZhbiBLZWlyc2JpbGNrLCBNaW4tSHVuZyBDaGVuLCBZb3NoaSBTdWhhcmEsIFlpbmd5YW4gTGluLCBKYW4gS2F1dHosIFBhdmxvIE1vbGNoYW5vdiIsMjAyNC0xMS0yMixIeW1iYTogQSBIeWJyaWQtaGVhZCBBcmNoaXRlY3R1cmUgZm9yIFNtYWxsIExhbmd1YWdlIE1vZGVscyxodHRwczovL2FyeGl2Lm9yZy9hYnMvMjQxMS4xMzY3NiwsLCwxNTAwMDAwMDAwLjAsMS41QiwxLjM1ZSsyMiw2IEZMT1AgLyB0b2tlbiAvIHBhcmFtZXRlciAqIDEuNSAqIDEwXjkgcGFyYW1ldGVycyAqIDEuNSAqIDEwXjEyIHRva2VucyA9IDEuMzVlKzIyIEZMT1AsMTUwMDAwMDAwMDAwMCwiMS41VCB0cmFpbmluZyB0b2tlbnMKIiJXZSB1c2UgYSBzZXF1ZW5jZSBsZW5ndGggb2YgMksgYW5kIGEgYmF0Y2ggc2l6ZSBvZiAyTSB0b2tlbnMgdGhyb3VnaG91dCB0aGUgdHJhaW5pbmcgcHJvY2VzcyIiIiwsLE5WSURJQSBBMTAwLCxDb25maWRlbnQsIldlIHByb3Bvc2UgSHltYmEsIGEgZmFtaWx5IG9mIHNtYWxsIGxhbmd1YWdlIG1vZGVscyBmZWF0dXJpbmcgYSBoeWJyaWQtaGVhZCBwYXJhbGxlbCBhcmNoaXRlY3R1cmUgdGhhdCBpbnRlZ3JhdGVzIHRyYW5zZm9ybWVyIGF0dGVudGlvbiBtZWNoYW5pc21zIHdpdGggc3RhdGUgc3BhY2UgbW9kZWxzIChTU01zKSBmb3IgZW5oYW5jZWQgZWZmaWNpZW5jeS4gQXR0ZW50aW9uIGhlYWRzIHByb3ZpZGUgaGlnaC1yZXNvbHV0aW9uIHJlY2FsbCwgd2hpbGUgU1NNIGhlYWRzIGVuYWJsZSBlZmZpY2llbnQgY29udGV4dCBzdW1tYXJpemF0aW9uLiBBZGRpdGlvbmFsbHksIHdlIGludHJvZHVjZSBsZWFybmFibGUgbWV0YSB0b2tlbnMgdGhhdCBhcmUgcHJlcGVuZGVkIHRvIHByb21wdHMsIHN0b3JpbmcgY3JpdGljYWwgaW5mb3JtYXRpb24gYW5kIGFsbGV2aWF0aW5nIHRoZSAiImZvcmNlZC10by1hdHRlbmQiIiBidXJkZW4gYXNzb2NpYXRlZCB3aXRoIGF0dGVudGlvbiBtZWNoYW5pc21zLiBUaGlzIG1vZGVsIGlzIGZ1cnRoZXIgb3B0aW1pemVkIGJ5IGluY29ycG9yYXRpbmcgY3Jvc3MtbGF5ZXIga2V5LXZhbHVlIChLVikgc2hhcmluZyBhbmQgcGFydGlhbCBzbGlkaW5nIHdpbmRvdyBhdHRlbnRpb24sIHJlc3VsdGluZyBpbiBhIGNvbXBhY3QgY2FjaGUgc2l6ZS4gRHVyaW5nIGRldmVsb3BtZW50LCB3ZSBjb25kdWN0ZWQgYSBjb250cm9sbGVkIHN0dWR5IGNvbXBhcmluZyB2YXJpb3VzIGFyY2hpdGVjdHVyZXMgdW5kZXIgaWRlbnRpY2FsIHNldHRpbmdzIGFuZCBvYnNlcnZlZCBzaWduaWZpY2FudCBhZHZhbnRhZ2VzIG9mIG91ciBwcm9wb3NlZCBhcmNoaXRlY3R1cmUuIE5vdGFibHksIEh5bWJhIGFjaGlldmVzIHN0YXRlLW9mLXRoZS1hcnQgcmVzdWx0cyBmb3Igc21hbGwgTE1zOiBPdXIgSHltYmEtMS41Qi1CYXNlIG1vZGVsIHN1cnBhc3NlcyBhbGwgc3ViLTJCIHB1YmxpYyBtb2RlbHMgaW4gcGVyZm9ybWFuY2UgYW5kIGV2ZW4gb3V0cGVyZm9ybXMgTGxhbWEtMy4yLTNCIHdpdGggMS4zMiUgaGlnaGVyIGF2ZXJhZ2UgYWNjdXJhY3ksIGFuIDExLjY3eCBjYWNoZSBzaXplIHJlZHVjdGlvbiwgYW5kIDMuNDl4IHRocm91Z2hwdXQuIiwsLE9wZW4gd2VpZ2h0cyAodW5yZXN0cmljdGVkKSxVbml0ZWQgU3RhdGVzIG9mIEFtZXJpY2EsLCwsMTI4LjAsLDIwMjUtMTEtMjggMTE6NTM6NDQrMDA6MDAsLCwsMjAwMDAwMC4wLCxJbmR1c3RyeSwsLCwsVW5yZWxlYXNlZCwibnZpZGlhLW9wZW4tbW9kZWwtbGljZW5zZQpodHRwczovL2h1Z2dpbmdmYWNlLmNvL252aWRpYS9IeW1iYS0xLjVCLUJhc2UiLCwsLCwsMTAwNzE5LjQzNDE0NjU2OTIzLE9wZXJhdGlvbiBjb3VudGluZyxudmlkaWEsLCwsWWVzClR1bHUgMyAoVMO8bHUgMykgNzBCLExhbmd1YWdlLCJMYW5ndWFnZSBtb2RlbGluZy9nZW5lcmF0aW9uLFByb3RlaW4gcXVlc3Rpb24gYW5zd2VyaW5nLFF1ZXN0aW9uIGFuc3dlcmluZyIsIkFsbGVuIEluc3RpdHV0ZSBmb3IgQUksVW5pdmVyc2l0eSBvZiBXYXNoaW5ndG9uIiwiTmF0aGFuIExhbWJlcnQsIEphY29iIE1vcnJpc29uLCBWYWxlbnRpbmEgUHlhdGtpbiwgU2hlbmd5aSBIdWFuZywgSGFtaXNoIEl2aXNvbiwgRmFlemUgQnJhaG1hbiwgTGVzdGVyIEphbWVzIFYuIE1pcmFuZGEsIEFsaXNhIExpdSwgTm91aGEgRHppcmksIFhpbnhpIEx5dSwgWXVsaW5nIEd1LCBTYXVteWEgTWFsaWssIFZpY3RvcmlhIEdyYWYsIEplbmEgRC4gSHdhbmcsIEppYW5namlhbmcgWWFuZywgUm9uYW4gTGUgQnJhcywgT3l2aW5kIFRhZmpvcmQsIENocmlzIFdpbGhlbG0sIEx1Y2EgU29sZGFpbmksIE5vYWggQS4gU21pdGgsIFlpemhvbmcgV2FuZywgUHJhZGVlcCBEYXNpZ2ksIEhhbm5hbmVoIEhhamlzaGlyemkiLDIwMjQtMTEtMjEsVMOcTFUgMzogUHVzaGluZyBGcm9udGllcnMgaW4gT3BlbiBMYW5ndWFnZSBNb2RlbCBQb3N0LVRyYWluaW5nLCJodHRwczovL2FyeGl2Lm9yZy9hYnMvMjQxMS4xNTEyNAoKaHR0cHM6Ly9hbGxlbmFpLm9yZy9ibG9nL3R1bHUtMy10ZWNobmljYWwiLCwsLDcwMDAwMDAwMDAwLjAsNzBCLCwsLCwsIlNGVDogIiJUbyB0cmFpbiBvdXIgVMO8bHUgMyBtb2RlbHMsIHdlIHVzZWQgYmV0d2VlbiA0IGFuZCAxNiA4eEgxMDAgbm9kZXMgd2l0aCBoaWdoIHNwZWVkIGludGVyY29ubmVjdC4gPC4uPiB0aGUgNzBCIG1vZGVsIHdhcyB0cmFpbmVkIG9uIDY0IEdQVXMgZm9yIDUwIGhvdXJzLiIiCgpEUE86ICIidGhlIDcwQiBEUE8gbW9kZWwgaXMgdHJhaW5lZCBmb3IgMTkgaG91cnMgb24gNjQgaW50ZXJjb25uZWN0ZWQgSDEwMHMiIgoKUkxWUjogIiJ0aGUgZmluYWwgNzBCIFJMIHJ1biB0YWtlcyA2MCBob3VycyBvbiA0OCBHUFVzIiIKCjY0ICogNTAgKyA2NCAqIDE5ICsgNDggKiA2MCA9IDcyOTYgR1BVLWhvdXJzIixOVklESUEgSDEwMCBTWE01IDgwR0IsLENvbmZpZGVudCwiTGFuZ3VhZ2UgbW9kZWwgcG9zdC10cmFpbmluZyBpcyBhcHBsaWVkIHRvIHJlZmluZSBiZWhhdmlvcnMgYW5kIHVubG9jayBuZXcgc2tpbGxzIGFjcm9zcyBhIHdpZGUgcmFuZ2Ugb2YgcmVjZW50IGxhbmd1YWdlIG1vZGVscywgYnV0IG9wZW4gcmVjaXBlcyBmb3IgYXBwbHlpbmcgdGhlc2UgdGVjaG5pcXVlcyBsYWcgYmVoaW5kIHByb3ByaWV0YXJ5IG9uZXMuIFRoZSB1bmRlcmx5aW5nIHRyYWluaW5nIGRhdGEgYW5kIHJlY2lwZXMgZm9yIHBvc3QtdHJhaW5pbmcgYXJlIHNpbXVsdGFuZW91c2x5IHRoZSBtb3N0IGltcG9ydGFudCBwaWVjZXMgb2YgdGhlIHB1enpsZSBhbmQgdGhlIHBvcnRpb24gd2l0aCB0aGUgbGVhc3QgdHJhbnNwYXJlbmN5LiBUbyBicmlkZ2UgdGhpcyBnYXAsIHdlIGludHJvZHVjZSBUw5xMVSAzLCBhIGZhbWlseSBvZiBmdWxseS1vcGVuIHN0YXRlLW9mLXRoZS1hcnQgcG9zdC10cmFpbmVkIG1vZGVscywgYWxvbmdzaWRlIGl0cyBkYXRhLCBjb2RlLCBhbmQgdHJhaW5pbmcgcmVjaXBlcywgc2VydmluZyBhcyBhIGNvbXByZWhlbnNpdmUgZ3VpZGUgZm9yIG1vZGVybiBwb3N0LXRyYWluaW5nIHRlY2huaXF1ZXMuIFTDnExVIDMsIHdoaWNoIGJ1aWxkcyBvbiBMbGFtYSAzLjEgYmFzZSBtb2RlbHMsIGFjaGlldmVzIHJlc3VsdHMgc3VycGFzc2luZyB0aGUgaW5zdHJ1Y3QgdmVyc2lvbnMgb2YgTGxhbWEgMy4xLCBRd2VuIDIuNSwgTWlzdHJhbCwgYW5kIGV2ZW4gY2xvc2VkIG1vZGVscyBzdWNoIGFzIEdQVC00by1taW5pIGFuZCBDbGF1ZGUgMy41LUhhaWt1LiBUaGUgdHJhaW5pbmcgYWxnb3JpdGhtcyBmb3Igb3VyIG1vZGVscyBpbmNsdWRlIHN1cGVydmlzZWQgZmluZXR1bmluZyAoU0ZUKSwgRGlyZWN0IFByZWZlcmVuY2UgT3B0aW1pemF0aW9uIChEUE8pLCBhbmQgYSBub3ZlbCBtZXRob2Qgd2UgY2FsbCBSZWluZm9yY2VtZW50IExlYXJuaW5nIHdpdGggVmVyaWZpYWJsZSBSZXdhcmRzIChSTFZSKS4gV2l0aCBUw5xMVSAzLCB3ZSBpbnRyb2R1Y2UgYSBtdWx0aS10YXNrIGV2YWx1YXRpb24gc2NoZW1lIGZvciBwb3N0LXRyYWluaW5nIHJlY2lwZXMgd2l0aCBkZXZlbG9wbWVudCBhbmQgdW5zZWVuIGV2YWx1YXRpb25zLCBzdGFuZGFyZCBiZW5jaG1hcmsgaW1wbGVtZW50YXRpb25zLCBhbmQgc3Vic3RhbnRpYWwgZGVjb250YW1pbmF0aW9uIG9mIGV4aXN0aW5nIG9wZW4gZGF0YXNldHMgb24gc2FpZCBiZW5jaG1hcmtzLiBXZSBjb25jbHVkZSB3aXRoIGFuYWx5c2lzIGFuZCBkaXNjdXNzaW9uIG9mIHRyYWluaW5nIG1ldGhvZHMgdGhhdCBkaWQgbm90IHJlbGlhYmx5IGltcHJvdmUgcGVyZm9ybWFuY2UuCkluIGFkZGl0aW9uIHRvIHRoZSBUw5xMVSAzIG1vZGVsIHdlaWdodHMgYW5kIGRlbW8sIHdlIHJlbGVhc2UgdGhlIGNvbXBsZXRlIHJlY2lwZSDigJMgaW5jbHVkaW5nIGRhdGFzZXRzIGZvciBkaXZlcnNlIGNvcmUgc2tpbGxzLCBhIHJvYnVzdCB0b29sa2l0IGZvciBkYXRhIGN1cmF0aW9uIGFuZCBldmFsdWF0aW9uLCB0aGUgdHJhaW5pbmcgY29kZSBhbmQgaW5mcmFzdHJ1Y3R1cmUsIGFuZCwgbW9zdCBpbXBvcnRhbnRseSwgYSBkZXRhaWxlZCByZXBvcnQgZm9yIHJlcHJvZHVjaW5nIGFuZCBmdXJ0aGVyIGFkYXB0aW5nIHRoZSBUw5xMVSAzIGFwcHJvYWNoIHRvIG1vcmUgZG9tYWlucy4iLCwsT3BlbiB3ZWlnaHRzIChyZXN0cmljdGVkIHVzZSksIlVuaXRlZCBTdGF0ZXMgb2YgQW1lcmljYSxVbml0ZWQgU3RhdGVzIG9mIEFtZXJpY2EiLExsYW1hIDMuMS03MEIsNy43OTYxNTU0ZSsyMSwiOTg5NDAwMDAwMDAwMDAwIEZMT1AgLyBHUFUgLyBzZWMgW0gxMDAgcmVwb3J0ZWQsIGJmMTYgYXNzdW1lZF0gKiA3Mjk2IEdQVS1ob3VycyBbc2VlIHRyYWluaW5nIHRpbWUgbm90ZXNdICogMzYwMCBzZWMgLyBob3VyICogMC4zIFthc3N1bWVkIHV0aWxpemF0aW9uXSA9IDcuNzk2MTU1NGUrMjEgRkxPUCIsLCwyMDI2LTAyLTExIDE5OjI2OjI3KzAwOjAwLCwsLCwsIlJlc2VhcmNoIGNvbGxlY3RpdmUsQWNhZGVtaWEiLCwsLDcyOTYuMCxPcGVuIHNvdXJjZSwiaHR0cHM6Ly9odWdnaW5nZmFjZS5jby9hbGxlbmFpL0xsYW1hLTMuMS1UdWx1LTMtNzBCCmxsYW1hIGxpY2Vuc2UKCmh0dHBzOi8vZ2l0aHViLmNvbS9hbGxlbmFpL29wZW4taW5zdHJ1Y3QKYXBhY2hlIDIiLCwsLCwsLEhhcmR3YXJlLGFsbGVuYWksLCwsWWVzCkdhdXNzMiwiTXVsdGltb2RhbCxMYW5ndWFnZSxWaXNpb24iLCJMYW5ndWFnZSBtb2RlbGluZy9nZW5lcmF0aW9uLFF1ZXN0aW9uIGFuc3dlcmluZyxDb2RlIGdlbmVyYXRpb24sVmlzdWFsIHF1ZXN0aW9uIGFuc3dlcmluZyIsU2Ftc3VuZyxTYW1zdW5nLDIwMjQtMTEtMjEsIlNhbXN1bmcgRWxlY3Ryb25pY3MgSG9zdHMgU2Ftc3VuZyBEZXZlbG9wZXIgQ29uZmVyZW5jZSBLb3JlYSAyMDI0LCBVbnZlaWxzIEl0cyBJbXByb3ZlZCBHZW4gQUkgTW9kZWwiLGh0dHBzOi8vbmV3cy5zYW1zdW5nLmNvbS9nbG9iYWwvc2Ftc3VuZy1lbGVjdHJvbmljcy1ob3N0cy1zYW1zdW5nLWRldmVsb3Blci1jb25mZXJlbmNlLWtvcmVhLTIwMjQtdW52ZWlscy1pdHMtaW1wcm92ZWQtZ2VuLWFpLW1vZGVsLCwsIkN1cnJlbnRseSB1c2VkIGludGVybmFsbHksIHJ1bW9yZWQgdG8gYmUgaW50ZWdyYXRlZCBpbnRvIFNhbXN1bmcgcGhvbmVzIHNvb24iLCwsLCwsLCwsLCxVbmtub3duLCJEdXJpbmcgdGhlIGtleW5vdGUgYWRkcmVzcywgdGhlIGNvbXBhbnkgdW52ZWlsZWQgU2Ftc3VuZyBHYXVzczIsIHRoZSBzZWNvbmQgZ2VuZXJhdGlvbiBvZiBpdHMgcHJvcHJpZXRhcnkgQUkgbW9kZWwsIGFuZCBoaWdobGlnaHRlZCBpdHMgaW1wcm92ZWQgcGVyZm9ybWFuY2UsIGVmZmljaWVuY3kgYW5kIHZhcmlvdXMgYXBwbGljYXRpb24gcG9zc2liaWxpdGllcy4K4oCcU2Ftc3VuZyBFbGVjdHJvbmljcyBpcyBjb21taXR0ZWQgdG8gZGV2ZWxvcGluZyBjdXR0aW5nLWVkZ2Ugc29mdHdhcmUsIGluY2x1ZGluZyBBSSBhbmQgZGF0YSBhbmFseXRpY3MsIHRvIGVuaGFuY2UgdXNlciBleHBlcmllbmNlcyzigJ0gc2FpZCBQYXVsIEt5dW5nd2hvb24gQ2hldW4sIFByZXNpZGVudCwgQ1RPIG9mIHRoZSBEZXZpY2UgZVhwZXJpZW5jZSAoRFgpIERpdmlzaW9uIGFuZCBIZWFkIG9mIFNhbXN1bmcgUmVzZWFyY2guIOKAnFdpdGggdGhyZWUgZGlzdGluY3QgbW9kZWxzLCBTYW1zdW5nIEdhdXNzMiBpcyBhbHJlYWR5IGJvb3N0aW5nIG91ciBpbnRlcm5hbCBwcm9kdWN0aXZpdHksIGFuZCB3ZSBwbGFuIHRvIGludGVncmF0ZSBpdCBpbnRvIHByb2R1Y3RzIHRvIGRlbGl2ZXIgaGlnaGVyIGxldmVscyBvZiBjb252ZW5pZW5jZSBhbmQgcGVyc29uYWxpemF0aW9uLuKAnQpTYW1zdW5nIEdhdXNzMiBpcyB0aGUgZm9sbG93LXVwIHRvIHRoZSBjb21wYW554oCZcyBpbnRlcm5hbCBnZW5lcmF0aXZlIEFJIG1vZGVsIHVudmVpbGVkIGxhc3QgeWVhciwgYW5kIGl0IG9mZmVycyBpbXByb3ZlZCBwZXJmb3JtYW5jZSBhbmQgZWZmaWNpZW5jeSBpbiBzaW11bHRhbmVvdXNseSBoYW5kbGluZyB2YXJpb3VzIGRhdGEgdHlwZXMgYXMgYSBtdWx0aW1vZGFsIG1vZGVsIGludGVncmF0aW5nIGxhbmd1YWdlLCBjb2RlIGFuZCBpbWFnZXMuIEl0IGlzIGF2YWlsYWJsZSBpbiB0aHJlZSBkaXN0aW5jdCBtb2RlbHMgY2F0ZXJlZCB0byBkaWZmZXJlbnQgcHVycG9zZXM6IENvbXBhY3QsIEJhbGFuY2VkIGFuZCBTdXByZW1lLgoKIAoKVGhlIENvbXBhY3QgbW9kZWwgaXMgYSBzbWFsbC1zaXplZCBtb2RlbCBzcGVjaWZpY2FsbHkgZGVzaWduZWQgdG8gd29yayBlZmZpY2llbnRseSwgZXZlbiBpbiBsaW1pdGVkIGNvbXB1dGluZyBlbnZpcm9ubWVudHMuIEl0IGRlbGl2ZXJzIG9wdGltaXplZCBwZXJmb3JtYW5jZSBmb3Igb24tZGV2aWNlIHVzYWdlIGJ5IG1heGltaXppbmcgdGhlIHV0aWxpemF0aW9uIG9mIHRoZSBkZXZpY2XigJlzIGNvbXB1dGluZyByZXNvdXJjZXMuIE9uIHRoZSBvdGhlciBoYW5kLCB0aGUgQmFsYW5jZWQgbW9kZWwgZm9jdXNlcyBvbiBhY2hpZXZpbmcgYmFsYW5jZSBiZXR3ZWVuIHBlcmZvcm1hbmNlLCBzcGVlZCBhbmQgZWZmaWNpZW5jeSwgcHJvdmlkaW5nIGNvbnNpc3RlbnQgcGVyZm9ybWFuY2UgYWNyb3NzIGRpdmVyc2UgdGFza3MuIEZpbmFsbHksIHRoZSBTdXByZW1lIG1vZGVsIGFpbXMgZm9yIHRvcC1ub3RjaCBwZXJmb3JtYW5jZSBieSBsZXZlcmFnaW5nIE1peHR1cmUgb2YgRXhwZXJ0cyB0ZWNobm9sb2d5MSBhdG9wIHRoZSBCYWxhbmNlZCBtb2RlbCwgYWxsb3dpbmcgc2lnbmlmaWNhbnQgcmVkdWN0aW9ucyBpbiBjb21wdXRhdGlvbmFsIGNvc3RzIGR1cmluZyB0cmFpbmluZyBhbmQgaW5mZXJlbmNlIHByb2Nlc3NlcyB3aGlsZSBtYWludGFpbmluZyBoaWdoIGxldmVscyBvZiBib3RoIHBlcmZvcm1hbmNlIGFuZCBlZmZpY2llbmN5LiIsLCxVbnJlbGVhc2VkLEtvcmVhIChSZXB1YmxpYyBvZiksLCwsLCwyMDI1LTExLTI4IDExOjUzOjQ0KzAwOjAwLCwsLCwsSW5kdXN0cnksLCwsLFVucmVsZWFzZWQsLCwsLCwsLCwsLCwsTm8KVHVsdSAzIDhCLExhbmd1YWdlLCJMYW5ndWFnZSBtb2RlbGluZy9nZW5lcmF0aW9uLFF1ZXN0aW9uIGFuc3dlcmluZyIsIkFsbGVuIEluc3RpdHV0ZSBmb3IgQUksVW5pdmVyc2l0eSBvZiBXYXNoaW5ndG9uIiwiTmF0aGFuIExhbWJlcnQsIEphY29iIE1vcnJpc29uLCBWYWxlbnRpbmEgUHlhdGtpbiwgU2hlbmd5aSBIdWFuZywgSGFtaXNoIEl2aXNvbiwgRmFlemUgQnJhaG1hbiwgTGVzdGVyIEphbWVzIFYuIE1pcmFuZGEsIEFsaXNhIExpdSwgTm91aGEgRHppcmksIFNoYW5lIEx5dSwgWXVsaW5nIEd1LCBTYXVteWEgTWFsaWssIFZpY3RvcmlhIEdyYWYsIEplbmEgRC4gSHdhbmcsIEppYW5namlhbmcgWWFuZywgUm9uYW4gTGUgQnJhcywgT3l2aW5kIFRhZmpvcmQsIENocmlzIFdpbGhlbG0sIEx1Y2EgU29sZGFpbmksIE5vYWggQS4gU21pdGgsIFlpemhvbmcgV2FuZywgUHJhZGVlcCBEYXNpZ2ksIEhhbm5hbmVoIEhhamlzaGlyemkiLDIwMjQtMTEtMjEsVHVsdSAzOiBQdXNoaW5nIEZyb250aWVycyBpbiBPcGVuIExhbmd1YWdlIE1vZGVsIFBvc3QtVHJhaW5pbmcsImh0dHBzOi8vYXJ4aXYub3JnL2Ficy8yNDExLjE1MTI0CgpodHRwczovL2FsbGVuYWkub3JnL2Jsb2cvdHVsdS0zLXRlY2huaWNhbCIsLCwsODAwMDAwMDAwMC4wLDhCLCwsLCwsIlNGVDogIiJUbyB0cmFpbiBvdXIgVMO8bHUgMyBtb2RlbHMsIHdlIHVzZWQgYmV0d2VlbiA0IGFuZCAxNiA4eEgxMDAgbm9kZXMgd2l0aCBoaWdoIHNwZWVkIGludGVyY29ubmVjdC4gVGhlIGZpbmFsIDhCIG1vZGVsIGlzIHRyYWluZWQgb24gMzIgR1BVcyBmb3IgNiBob3VycyIiCgpEUE86ICIiVGhlIDhCIERQTyBtb2RlbCBpcyB0cmFpbmVkIGZvciAxMCBob3VycyBvbiA4IE52aWRpYSBIMTAwIEdQVXMiIgoKUkxWUjogIiJUaGUgZmluYWwgOEIgcmV3YXJkIG1vZGVsIGlzIHRyYWluZWQgaW4gOSBob3VycyBvbiA4IEgxMDAgZ3B1cywgd2hpbGUgdGhlIGZpbmFsIDhCIFJMIHJ1biB0YWtlcyA2NSBob3VycyBvbiA4IEdQVXMiIgoKMzIgKiA2ICsgOCAqIDEwICsgOCAqIDkgKyA4ICogNjUgPSA4NjQgR1BVLWhvdXJzIixOVklESUEgSDEwMCBTWE01IDgwR0IsLENvbmZpZGVudCwiTGFuZ3VhZ2UgbW9kZWwgcG9zdC10cmFpbmluZyBpcyBhcHBsaWVkIHRvIHJlZmluZSBiZWhhdmlvcnMgYW5kIHVubG9jayBuZXcgc2tpbGxzIGFjcm9zcyBhIHdpZGUgcmFuZ2Ugb2YgcmVjZW50IGxhbmd1YWdlIG1vZGVscywgYnV0IG9wZW4gcmVjaXBlcyBmb3IgYXBwbHlpbmcgdGhlc2UgdGVjaG5pcXVlcyBsYWcgYmVoaW5kIHByb3ByaWV0YXJ5IG9uZXMuIFRoZSB1bmRlcmx5aW5nIHRyYWluaW5nIGRhdGEgYW5kIHJlY2lwZXMgZm9yIHBvc3QtdHJhaW5pbmcgYXJlIHNpbXVsdGFuZW91c2x5IHRoZSBtb3N0IGltcG9ydGFudCBwaWVjZXMgb2YgdGhlIHB1enpsZSBhbmQgdGhlIHBvcnRpb24gd2l0aCB0aGUgbGVhc3QgdHJhbnNwYXJlbmN5LiBUbyBicmlkZ2UgdGhpcyBnYXAsIHdlIGludHJvZHVjZSBUdWx1IDMsIGEgZmFtaWx5IG9mIGZ1bGx5LW9wZW4gc3RhdGUtb2YtdGhlLWFydCBwb3N0LXRyYWluZWQgbW9kZWxzLCBhbG9uZ3NpZGUgaXRzIGRhdGEsIGNvZGUsIGFuZCB0cmFpbmluZyByZWNpcGVzLCBzZXJ2aW5nIGFzIGEgY29tcHJlaGVuc2l2ZSBndWlkZSBmb3IgbW9kZXJuIHBvc3QtdHJhaW5pbmcgdGVjaG5pcXVlcy4gVHVsdSAzLCB3aGljaCBidWlsZHMgb24gTGxhbWEgMy4xIGJhc2UgbW9kZWxzLCBhY2hpZXZlcyByZXN1bHRzIHN1cnBhc3NpbmcgdGhlIGluc3RydWN0IHZlcnNpb25zIG9mIExsYW1hIDMuMSwgUXdlbiAyLjUsIE1pc3RyYWwsIGFuZCBldmVuIGNsb3NlZCBtb2RlbHMgc3VjaCBhcyBHUFQtNG8tbWluaSBhbmQgQ2xhdWRlIDMuNS1IYWlrdS4gVGhlIHRyYWluaW5nIGFsZ29yaXRobXMgZm9yIG91ciBtb2RlbHMgaW5jbHVkZSBzdXBlcnZpc2VkIGZpbmV0dW5pbmcgKFNGVCksIERpcmVjdCBQcmVmZXJlbmNlIE9wdGltaXphdGlvbiAoRFBPKSwgYW5kIGEgbm92ZWwgbWV0aG9kIHdlIGNhbGwgUmVpbmZvcmNlbWVudCBMZWFybmluZyB3aXRoIFZlcmlmaWFibGUgUmV3YXJkcyAoUkxWUikuIFdpdGggVHVsdSAzLCB3ZSBpbnRyb2R1Y2UgYSBtdWx0aS10YXNrIGV2YWx1YXRpb24gc2NoZW1lIGZvciBwb3N0LXRyYWluaW5nIHJlY2lwZXMgd2l0aCBkZXZlbG9wbWVudCBhbmQgdW5zZWVuIGV2YWx1YXRpb25zLCBzdGFuZGFyZCBiZW5jaG1hcmsgaW1wbGVtZW50YXRpb25zLCBhbmQgc3Vic3RhbnRpYWwgZGVjb250YW1pbmF0aW9uIG9mIGV4aXN0aW5nIG9wZW4gZGF0YXNldHMgb24gc2FpZCBiZW5jaG1hcmtzLiBXZSBjb25jbHVkZSB3aXRoIGFuYWx5c2lzIGFuZCBkaXNjdXNzaW9uIG9mIHRyYWluaW5nIG1ldGhvZHMgdGhhdCBkaWQgbm90IHJlbGlhYmx5IGltcHJvdmUgcGVyZm9ybWFuY2UuCkluIGFkZGl0aW9uIHRvIHRoZSBUdWx1IDMgbW9kZWwgd2VpZ2h0cyBhbmQgZGVtbywgd2UgcmVsZWFzZSB0aGUgY29tcGxldGUgcmVjaXBlIC0tIGluY2x1ZGluZyBkYXRhc2V0cyBmb3IgZGl2ZXJzZSBjb3JlIHNraWxscywgYSByb2J1c3QgdG9vbGtpdCBmb3IgZGF0YSBjdXJhdGlvbiBhbmQgZXZhbHVhdGlvbiwgdGhlIHRyYWluaW5nIGNvZGUgYW5kIGluZnJhc3RydWN0dXJlLCBhbmQsIG1vc3QgaW1wb3J0YW50bHksIGEgZGV0YWlsZWQgcmVwb3J0IGZvciByZXByb2R1Y2luZyBhbmQgZnVydGhlciBhZGFwdGluZyB0aGUgVHVsdSAzIGFwcHJvYWNoIHRvIG1vcmUgZG9tYWlucy4iLCwsT3BlbiB3ZWlnaHRzIChyZXN0cmljdGVkIHVzZSksIlVuaXRlZCBTdGF0ZXMgb2YgQW1lcmljYSxVbml0ZWQgU3RhdGVzIG9mIEFtZXJpY2EiLExsYW1hIDMuMS04Qiw5LjIzMjI4OTNlKzIwLCI5ODk0MDAwMDAwMDAwMDAgRkxPUCAvIEdQVSAvIHNlYyBbSDEwMCByZXBvcnRlZCwgYmYxNiBhc3N1bWVkXSAqIDg2NCBHUFUtaG91cnMgW3NlZSB0cmFpbmluZyB0aW1lIG5vdGVzXSAqIDM2MDAgc2VjIC8gaG91ciAqIDAuMyBbYXNzdW1lZCB1dGlsaXphdGlvbl0gPSA5LjIzMjI4OTNlKzIwIEZMT1AiLCwsMjAyNS0xMS0yOCAxMTo1Mzo0NCswMDowMCwsLCwsLCJSZXNlYXJjaCBjb2xsZWN0aXZlLEFjYWRlbWlhIiwsLCw4NjQuMCxPcGVuIHNvdXJjZSwiTGxhbWEgMy4xIGxpY2Vuc2UKaHR0cHM6Ly9odWdnaW5nZmFjZS5jby9hbGxlbmFpL0xsYW1hLTMuMS1UdWx1LTMtOEIKCkFwYWNoZSAyLjAKaHR0cHM6Ly9naXRodWIuY29tL2FsbGVuYWkvb3Blbi1pbnN0cnVjdCIsLCwsLCwsSGFyZHdhcmUsYWxsZW5haSwsLCxZZXMKVHVsdSAzIChUw7xsdSAzKSA3MEIsLCwsIk5hdGhhbiBMYW1iZXJ0LCBKYWNvYiBNb3JyaXNvbiwgVmFsZW50aW5hIFB5YXRraW4sIFNoZW5neWkgSHVhbmcsIEhhbWlzaCBJdmlzb24sIEZhZXplIEJyYWhtYW4sIExlc3RlciBKYW1lcyBWLiBNaXJhbmRhLCBBbGlzYSBMaXUsIE5vdWhhIER6aXJpLCBTaGFuZSBMeXUsIFl1bGluZyBHdSwgU2F1bXlhIE1hbGlrLCBWaWN0b3JpYSBHcmFmLCBKZW5hIEQuIEh3YW5nLCBKaWFuZ2ppYW5nIFlhbmcsIFJvbmFuIExlIEJyYXMsIE95dmluZCBUYWZqb3JkLCBDaHJpcyBXaWxoZWxtLCBMdWNhIFNvbGRhaW5pLCBOb2FoIEEuIFNtaXRoLCBZaXpob25nIFdhbmcsIFByYWRlZXAgRGFzaWdpLCBIYW5uYW5laCBIYWppc2hpcnppIiwyMDI0LTExLTIxLCxodHRwczovL2h1Z2dpbmdmYWNlLmNvL2FsbGVuYWkvTGxhbWEtMy4xLVR1bHUtMy03MEIsLCwsNzAwMDAwMDAwMDAuMCw3MEIgbW9kZWwsLCwsLCwsLCxDb25maWRlbnQsLCwsLCwsLCwsLDIwMjUtMTEtMjggMTE6NTM6NDQrMDA6MDAsLCwsLCwsLCwsLCwsLCwsLCwsLCwsLCwKRGVlcFNlZWstUjEtTGl0ZS1QcmV2aWV3LExhbmd1YWdlLExhbmd1YWdlIG1vZGVsaW5nL2dlbmVyYXRpb24sRGVlcFNlZWssLDIwMjQtMTEtMjAsLGh0dHBzOi8veC5jb20vZGVlcHNlZWtfYWkvc3RhdHVzLzE4NTkyMDAxNDEzNTU1MzY0MjIsLCwsLCwsLCwsLCwsLFVua25vd24sLCwsSG9zdGVkIGFjY2VzcyAobm8gQVBJKSxDaGluYSwsLCwsLDIwMjUtMTEtMjggMTE6NTM6NDQrMDA6MDAsLCwsLCxJbmR1c3RyeSwsLCwsVW5yZWxlYXNlZCwsLCwsLCwsLCwsLCxObwpHUFQtNG8gKE5vdiAyMDI0KSwiTXVsdGltb2RhbCxMYW5ndWFnZSxBdWRpbyxTcGVlY2gsVmlzaW9uIiwiQ2hhdCxJbWFnZSBnZW5lcmF0aW9uLEF1ZGlvIGdlbmVyYXRpb24sVmlzaW9uLWxhbmd1YWdlIGdlbmVyYXRpb24sVGFibGUgdGFza3MsTGFuZ3VhZ2UgbW9kZWxpbmcvZ2VuZXJhdGlvbixRdWVzdGlvbiBhbnN3ZXJpbmcsU3BlZWNoIHJlY29nbml0aW9uIChBU1IpLFNwZWVjaC10by10ZXh0IixPcGVuQUksIkFpZGFuIENsYXJrLCBBbGV4IFBhaW5vLCBKYWNvYiBNZW5pY2ssIExpYW0gRmVkdXMsIEx1a2UgTWV0eiwgQ2xlbWVucyBXaW50ZXIsIExpYSBHdXksIFNhbSBTY2hvZW5ob2x6LCBEYW5pZWwgTGV2eSwgTml0aXNoIEtlc2thciwgQWxleCBDYXJuZXksIEFsZXggUGFpbm8sIElhbiBTb2hsLCBRaW1pbmcgWXVhbiwgUmVpbWFyIExlaWtlLCBBcmthIERoYXIsIEJyeWRvbiBFYXN0bWFuLCBNaWEgR2xhZXNlLCBCZW4gU29rb2xvd3NreSwgQW5kcmV3IEtvbmRyaWNoLCBGZWxpcGUgUGV0cm9za2kgU3VjaCwgSGVucmlxdWUgUG9uZGUgZGUgT2xpdmVpcmEgUGludG8sIEppYXlpIFdlbmcsIFJhbmRhbGwgTGluLCBZb3Vsb25nIENoZW5nLCBOaWNrIFJ5ZGVyLCBMYXVyZW4gSXRvdywgQmFycmV0IFpvcGgsIEpvaG4gU2NodWxtYW4sIE1pYW5uYSBDaGVuLCBBZGFtIExlcmVyLCBBZGFtIFAuIEdvdWNoZXIsIEFkYW0gUGVyZWxtYW4sIEFraWxhIFdlbGloaW5kYSwgQWxlYyBSYWRmb3JkLCBBbGV4IEJvcnp1bm92LCBBbGV4IENhcm5leSwgQWxleCBDaG93LCBBbGV4IFBhaW5vLCBBbGV4IFJlbnppbiwgQWxleCBUYWNoYXJkIFBhc3NvcywgQWxleGkgQ2hyaXN0YWtpcywgQWxpIEthbWFsaSwgQWxsaXNvbiBNb3llciwgQWxsaXNvbiBUYW0sIEFtaW4gVG9vdG9vbmNoaWFuLCBBbmFueWEgS3VtYXIsIEFuZHJlaiBLYXJwYXRoeSwgQW5kcmV5IE1pc2hjaGVua28sIEFuZHJldyBDYW5uLCBBbmRyZXcgS29uZHJpY2gsIEFuZHJldyBUdWxsb2NoLCBBbmdlbGEgSmlhbmcsIEFudG9pbmUgUGVsaXNzZSwgQW51aiBHb3NhbGlhLCBBdmkgTmF5YWssIEF2aXRhbCBPbGl2ZXIsIEJlaHJvb3ogR2hvcmJhbmksIEJlbiBMZWltYmVyZ2VyLCBCZW4gV2FuZywgQmxha2UgU2FtaWMsIEJyaWFuIEd1YXJyYWNpLCBCcnlkb24gRWFzdG1hbiwgQ2FtaWxsbyBMdWdhcmVzaSwgQ2hhayBMaSwgQ2hhcmxvdHRlIEJhcmV0dGUsIENoZWxzZWEgVm9zcywgQ2hvbmcgWmhhbmcsIENocmlzIEJlYXVtb250LCBDaHJpcyBIYWxsYWN5LCBDaHJpcyBLb2NoLCBDaHJpc3RpYW4gR2lic29u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x5YSBLb3N0cmlrb3YsIEluZ21hciBLYW5pdHNjaGVpZGVyLCBKYWNvYiBDb3hvbiwgSmFtZXMgQ3Jvb2tzLCBKYW1lcyBMZW5ub24sIEphc29uIFRlcGxpdHosIEphc29uIFdlaSwgSmFzb24gV29sZmUsIEpheSBDaGVuLCBKZWZmIEhhcnJpcywgSmlheWkgV2VuZywgSmllIFRhbmcsIEpvYW5uZSBKYW5nLCBKb25hdGhhbiBXYXJkLCBKb25hdGhhbiBNY0theSwgSm9uZyBXb29rIEtpbSwgSm9zaCBHcm9zcywgSm9zaCBLYXBsYW4sIEpveSBKaWFvLCBKb3ljZSBMZWUsIEp1bnRhbmcgWmh1YW5nLCBLYWkgRnJpY2tlLCBLYXZpbiBLYXJ0aGlrLCBLZW5ueSBIc3UsIEtpZWwgSG93ZSwgS3lsZSBMdXRoZXIsIExhcnJ5IEthaSwgTGF1cmVuIEl0b3csIExlbyBDaGVuLCBMaWEgR3V5LCBMaWVuIE1hbWl0c3VrYSwgTGlsaWFuIFdlbmcsIExvbmcgT3V5YW5nLCBMb3VpcyBGZXV2cmllciwgTHVrYXMgS29uZHJhY2l1aywgTHVrYXN6IEthaXNlciwgTHlyaWMgRG9zaGks</x:v>
      </x:c>
    </x:row>
    <x:row r="69" ht="18" customHeight="1">
      <x:c r="A69" s="17" t="n">
        <x:v>64</x:v>
      </x:c>
      <x:c r="B69" s="17" t="n">
        <x:v>309</x:v>
      </x:c>
      <x:c r="C69" s="94" t="str">
        <x:v>IE1hZGEgQWZsYWssIE1hZGRpZSBTaW1lbnMsIE1hZGVsZWluZSBUaG9tcHNvbiwgTWFyYXQgRHVraGFuLCBNYXJ2aW4gWmhhbmcsIE1hdGV1c3ogTGl0d2luLCBNYXggSm9obnNvbiwgTWF5YW5rIEd1cHRhLCBNaWEgR2xhZXNlLCBNaWNoYWVsIEphbm5lciwgTWljaGFlbCBQZXRyb3YsIE1pY2hhZWwgV3UsIE1pY2hlbGxlIEZyYWRpbiwgTWljaGVsbGUgUG9rcmFzcywgTWlndWVsIE9vbSBUZW11ZG8gZGUgQ2FzdHJvLCBNaWtoYWlsIFBhdmxvdiwgTWluYWwgS2hhbiwgTW8gQmF2YXJpYW4sIE5hdGFsaWEgR2ltZWxzaGVpbiwgTmF0YWxpZSBTdGF1ZGFjaGVyLCBOaWNrIFN0YXRoYXMsIE5payBUZXphaywgTml0aGFudGggS3VkaWdlLCBOb2VsIEJ1bmRpY2ssIE9maXIgTmFjaHVtLCBPbGVnIEJvaWtvLCBPbGVnIE11cmssIE9saXZpZXIgR29kZW1lbnQsIE93ZW4gQ2FtcGJlbGwtTW9vcmUsIFBoaWxpcCBQcm9uaW4sIFBoaWxpcHBlIFRpbGxldCwgUmFjaGVsIExpbSwgUmFqYW4gVHJvbGwsIFJhbmRhbGwgTGluLCBSYXBoYSBnb250aWpvIGxvcGVzLCBSYXVsIFB1cmksIFJlYWggTWl5YXJhLCBSZWltYXIgTGVpa2UsIFJlbmF1ZCBHYXViZXJ0LCBSZXphIFphbWFuaSwgUm9iIEhvbnNieSwgUm9oaXQgUmFtY2hhbmRhbmksIFJvcnkgQ2FybWljaGFlbCwgUnVzbGFuIE5pZ21hdHVsbGluLCBSeWFuIENoZXUsIFNjb3R0IEdyYXksIFNlYW4gR3JvdmUsIFNlYW4gTWV0emdlciwgU2hhbnRhbnUgSmFpbiwgU2hlbmdqaWEgWmhhbywgU2hlcndpbiBXdSwgU2h1YWlxaSAoVG9ueSkgWGlhLCBTb25pYSBQaGVuZSwgU3BlbmNlciBQYXBheSwgU3RldmUgQ29mZmV5LCBTdGV2ZSBMZWUsIFN0ZXZlIExlZSwgU3Rld2FydCBIYWxsLCBTdWNoaXIgQmFsYWppLCBUYWwgQnJvZGEsIFRhbCBTdHJhbWVyLCBUYXJ1biBHb2dpbmVuaSwgVGVkIFNhbmRlcnMsIFRob21hcyBDdW5uaW5naG1hbiwgVGhvbWFzIERpbXNvbiwgVGhvbWFzIFJhb3V4LCBUaWFuaGFvIFpoZW5nLCBUaW5hIEtpbSwgVG9kZCBVbmRlcndvb2QsIFRyaXN0YW4gSGV5d29vZCwgVmFsZXJpZSBRaSwgVmlubmllIE1vbmFjbywgVmxhZCBGb21lbmtvLCBXZWl5aSBaaGVuZywgV2VuZGEgWmhvdSwgV29qY2llY2ggWmFyZW1iYSwgWWFzaCBQYXRpbCwgWWlsZWksIFFpYW4sIFlvbmdqaWsgS2ltLCBZb3Vsb25nIENoZW5nLCBZdWNoZW4gSGUsIFl1Y2hlbiBaaGFuZywgWXVqaWEgSmluLCBZdW54aW5nIERhaSwgWXVyeSBNYWxrb3YiLDIwMjQtMTEtMjAsIlVwZGF0ZSB0byBHUFQtNG8gKE5vdmVtYmVyIDIwLCAyMDI0KSIsaHR0cHM6Ly9oZWxwLm9wZW5haS5jb20vZW4vYXJ0aWNsZXMvOTYyNDMxNC1tb2RlbC1yZWxlYXNlLW5vdGVz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EdQVC00byAoQXVnIDIwMjQpLCwiRGVmaW5pdGVseSBhIG5ldyBtb2RlbCwgbm90IGEgR1BULTQgZmluZXR1bmUiLCwsMjAyNi0wMy0wMyAwMTowMDozNiswMDowMCwsLCwsLEluZHVzdHJ5LCwsLCxVbnJlbGVhc2VkLCxUcnVlLCwsLFRydWUsLEJlbmNobWFya3MsLCwsLE5vClN1bm8gdjQsQXVkaW8sQXVkaW8gZ2VuZXJhdGlvbixTdW5vLFRlYW0gU3VubywyMDI0LTExLTE5LEludHJvZHVjaW5nIHY0LGh0dHBzOi8vc3Vuby5jb20vYmxvZy92NCwsU2lnbmlmaWNhbnQgdXNlLGh0dHBzOi8vd3d3LnNlbXJ1c2guY29tL3dlYnNpdGUvc3Vuby5haS9vdmVydmlldy8sLCwsLCwsLCwsLFVua25vd24sIlRvZGF5LCB3ZeKAmXJlIGV4Y2l0ZWQgdG8gaW50cm9kdWNlIHY04oCUdGhlIG5leHQgc3RlcCB0b3dhcmQgZW5hYmxpbmcgeW91IHRvIG1ha2UgbXVzaWMgYXQgdGhlIHNwZWVkIG9mIHlvdXIgaWRlYXMuIFdoZW4gd2UgbGF1bmNoZWQgdjMgZWFybGllciB0aGlzIHllYXIsIGl0IG9wZW5lZCB1cCBuZXcgcG9zc2liaWxpdGllcyBmb3IgbXVzaWMgY3JlYXRpb24uIFBvc3QgdjMgbGF1bmNoLCB3ZeKAmXZlIHJlZmluZWQgd2hhdCB3b3JrZWQgYW5kIGFkZGVkIG1vcmUgd2hlcmUgaXQgbWF0dGVyZWQgbW9zdC4gVGhlIHJlc3VsdCBpcyB2NOKAlGEgbWFqb3IgdXBkYXRlIHRoYXQgdGFrZXMgbXVzaWMgY3JlYXRpb24gdG8gdGhlIG5leHQgbGV2ZWwuIHY0IGRlbGl2ZXJzIGNsZWFuZXIgYXVkaW8sIHNoYXJwZXIgbHlyaWNzLCBhbmQgbW9yZSBkeW5hbWljIHNvbmcgc3RydWN0dXJlcy4iLCwsSG9zdGVkIGFjY2VzcyAobm8gQVBJKSxVbml0ZWQgU3RhdGVzIG9mIEFtZXJpY2EsLCwsLCwyMDI1LTExLTI4IDExOjUzOjQ0KzAwOjAwLCwsLCwsSW5kdXN0cnksLCwsLFVucmVsZWFzZWQsLCwsLCwsLCwsLCwsTm8KQm9sdHotMSxCaW9sb2d5LCJQcm90ZWluIGZvbGRpbmcgcHJlZGljdGlvbixQcm90ZWluLWxpZ2FuZCBjb250YWN0IHByZWRpY3Rpb24sUHJvdGVpbiBpbnRlcmFjdGlvbiBwcmVkaWN0aW9uLFByb3RlaW4gc3RydWN0dXJlIGNvbXBhcmlzb24iLCJNYXNzYWNodXNldHRzIEluc3RpdHV0ZSBvZiBUZWNobm9sb2d5IChNSVQpLCBHZW5lc2lzIFRoZXJhcGV1dGljcyIsIkplcmVteSBXb2hsd2VuZCwgR2FicmllbGUgQ29yc28sIFNhcm8gUGFzc2FybywgIE1hdGVvIFJldmVpeiwgS2VuIExlaWRhbCwgV29qdGVrIFN3aWRlcnNraSwgIFRhbGx5IFBvcnRub2ksICBJdGFtYXIgQ2hpbm4sICBKYWNvYiBTaWx0ZXJyYSwgIFRvbW1pIEphYWtrb2xhLCBSZWdpbmEgQmFyemlsYXkiLDIwMjQtMTEtMTksQm9sdHotMTogRGVtb2NyYXRpemluZyBCaW9tb2xlY3VsYXIgSW50ZXJhY3Rpb24gTW9kZWxpbmcsaHR0cHM6Ly93d3cuYmlvcnhpdi5vcmcvY29udGVudC8xMC4xMTAxLzIwMjQuMTEuMTkuNjI0MTY3djIuYWJzdHJhY3QsLCwsLCwsLCwiIiJXZSB0cmFpbiB0aGUgc3RydWN0dXJlIHByZWRpY3Rpb24gbW9kZWwgPC4uPiBmb3IgYSB0b3RhbCBvZiA2OGsgc3RlcHMgd2l0aCBhIGJhdGNoIHNpemUgb2YgMTI4LiBEdXJpbmcgdGhlIGZpcnN0IDUzayBpdGVyYXRpb25zLCB3ZSB1c2UgYSBjcm9wIHNpemUgb2YgMzg0IHRva2VucyBhbmQgMzQ1NiBhdG9tcyA8Li4+LiBGb3IgdGhlIGxhc3QgMTVrIGl0ZXJhdGlvbnMsIHdlIG9ubHkgc2FtcGxlZCBmcm9tIHRoZSBQREIgc3RydWN0dXJlcyBhbmQgaGFkIGEgY3JvcCBzaXplIG9mIDUxMiB0b2tlbnMgYW5kIDQ2MDggYXRvbXMuICIiCgo1MzAwMCozODQqMTI4KzE1MDAwKjUxMioxMjggPSAzIDU4OCAwOTYgMDAwIHRva2VucyIsLCIiIkFzIGEgY29tcGFyaXNvbiBBbHBoYUZvbDMgdHJhaW5lZCBhCnNpbWlsYXIgYXJjaGl0ZWN0dXJlIDwuLj4sIHdoaWNoIHJlcXVpcmVkIGFwcHJveGltYXRlbHkgZm91cgp0aW1lcyB0aGUgY29tcHV0aW5nIHRpbWUiIgoKQWxwaGFmb2xkIDMgd2FzIHRyYWluZWQgb24gMjU2IEExMDAgR1BVcyBmb3IgNDgwIGhvdXJzIiwsLExpa2VseSwiVW5kZXJzdGFuZGluZyBiaW9tb2xlY3VsYXIgaW50ZXJhY3Rpb25zIGlzIGZ1bmRhbWVudGFsIHRvIGFkdmFuY2luZyBmaWVsZHMgbGlrZSBkcnVnIGRpc2NvdmVyeSBhbmQgcHJvdGVpbiBkZXNpZ24uIEluIHRoaXMgcGFwZXIsIHdlIGludHJvZHVjZSBCb2x0ei0xLCBhbiBvcGVuLXNvdXJjZSBkZWVwIGxlYXJuaW5nIG1vZGVsIGluY29ycG9yYXRpbmcgaW5ub3ZhdGlvbnMgaW4gbW9kZWwgYXJjaGl0ZWN0dXJlLCBzcGVlZCBvcHRpbWl6YXRpb24sIGFuZCBkYXRhIHByb2Nlc3NpbmcgYWNoaWV2aW5nIEFscGhhRm9sZDMtbGV2ZWwgYWNjdXJhY3kgaW4gcHJlZGljdGluZyB0aGUgM0Qgc3RydWN0dXJlcyBvZiBiaW9tb2xlY3VsYXIgY29tcGxleGVzLiBCb2x0ei0xIGRlbW9uc3RyYXRlcyBhIHBlcmZvcm1hbmNlIG9uLXBhciB3aXRoIHN0YXRlLW9mLXRoZS1hcnQgY29tbWVyY2lhbCBtb2RlbHMgb24gYSByYW5nZSBvZiBkaXZlcnNlIGJlbmNobWFya3MsIHNldHRpbmcgYSBuZXcgYmVuY2htYXJrIGZvciBjb21tZXJjaWFsbHkgYWNjZXNzaWJsZSB0b29scyBpbiBzdHJ1Y3R1cmFsIGJpb2xvZ3kuIEJ5IHJlbGVhc2luZyB0aGUgdHJhaW5pbmcgYW5kIGluZmVyZW5jZSBjb2RlLCBtb2RlbCB3ZWlnaHRzLCBkYXRhc2V0cywgYW5kIGJlbmNobWFya3MgdW5kZXIgdGhlIE1JVCBvcGVuIGxpY2Vuc2UsIHdlIGFpbSB0byBmb3N0ZXIgZ2xvYmFsIGNvbGxhYm9yYXRpb24sIGFjY2VsZXJhdGUgZGlzY292ZXJpZXMsIGFuZCBwcm92aWRlIGEgcm9idXN0IHBsYXRmb3JtIGZvciBhZHZhbmNpbmcgYmlvbW9sZWN1bGFyIG1vZGVsaW5nLiIsLCxPcGVuIHdlaWdodHMgKHVucmVzdHJpY3RlZCksIlVuaXRlZCBTdGF0ZXMgb2YgQW1lcmljYSxVbml0ZWQgU3RhdGVzIG9mIEFtZXJpY2EiLCwsLCwsMjAyNS0xMS0yOCAxMTo1Mzo0NCswMDowMCwsLCwsLCJBY2FkZW1pYSxJbmR1c3RyeSIsLCwsLE9wZW4gc291cmNlLCJNSVQgbGljZW5zZQoKaHR0cHM6Ly9naXRodWIuY29tL2p3b2hsd2VuZC9ib2x0eiIsLCwsLCwsLCwsLCxZZXMKUGl4dHJhbCBMYXJnZSwiTXVsdGltb2RhbCxMYW5ndWFnZSxWaXNpb24iLCJWaXNpb24tbGFuZ3VhZ2UgZ2VuZXJhdGlvbixWaXN1YWwgcXVlc3Rpb24gYW5zd2VyaW5nLE1hdGhlbWF0aWNhbCByZWFzb25pbmcsQ2hhcmFjdGVyIHJlY29nbml0aW9uIChPQ1IpLExhbmd1YWdlIG1vZGVsaW5nL2dlbmVyYXRpb24sUXVlc3Rpb24gYW5zd2VyaW5n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ExLTE4LFBpeHRyYWwgTGFyZ2UsaHR0cHM6Ly9taXN0cmFsLmFpL25ld3MvcGl4dHJhbC1sYXJnZS8sLCJTaWduaWZpY2FudCB1c2UsU09UQSBpbXByb3ZlbWVudCIsIk51bWJlciBvZiBkb3dubG9hZHMgbm90IHZpc2libGUKCiIiU3RhdGUtb2YtdGhlLWFydCBvbiBNYXRoVmlzdGEsIERvY1ZRQSwgVlFBdjIiIiIsMTI0MDAwMDAwMDAwLjAsIjEyM0IgbXVsdGltb2RhbCBkZWNvZGVyLCAxQiBwYXJhbWV0ZXIgdmlzaW9uIGVuY29kZXIiLCwsLCwsLCxTdXBlcnZpc2VkLENvbmZpZGVudCwiVG9kYXkgd2UgYW5ub3VuY2UgUGl4dHJhbCBMYXJnZSwgYSAxMjRCIG9wZW4td2VpZ2h0cyBtdWx0aW1vZGFsIG1vZGVsIGJ1aWx0IG9uIHRvcCBvZiBNaXN0cmFsIExhcmdlIDIuIFBpeHRyYWwgTGFyZ2UgaXMgdGhlIHNlY29uZCBtb2RlbCBpbiBvdXIgbXVsdGltb2RhbCBmYW1pbHkgYW5kIGRlbW9uc3RyYXRlcyBmcm9udGllci1sZXZlbCBpbWFnZSB1bmRlcnN0YW5kaW5nLiBQYXJ0aWN1bGFybHksIHRoZSBtb2RlbCBpcyBhYmxlIHRvIHVuZGVyc3RhbmQgZG9jdW1lbnRzLCBjaGFydHMgYW5kIG5hdHVyYWwgaW1hZ2VzLCB3aGlsZSBtYWludGFpbmluZyB0aGUgbGVhZGluZyB0ZXh0LW9ubHkgdW5kZXJzdGFuZGluZyBvZiBNaXN0cmFsIExhcmdlIDIuIiwsLE9wZW4gd2VpZ2h0cyAobm9uLWNvbW1lcmNpYWwpLEZyYW5jZSxNaXN0cmFsIExhcmdlIDIsLCwsLDIwMjUtMTEtMjggMTE6NTM6NDQrMDA6MDAsLCwsLCxJbmR1c3RyeSwsLCwsVW5yZWxlYXNlZCwibXJsIGxpY2Vuc2UgKHJlc2VhcmNoIG9ubHkpLCBzZXBhcmF0ZSBsaWNlbnNlIGlzIG5lZWRlZCBmb3IgY29tbWVyY2lhbCB1c2FnZQoKaHR0cHM6Ly9odWdnaW5nZmFjZS5jby9taXN0cmFsYWkvUGl4dHJhbC1MYXJnZS1JbnN0cnVjdC0yNDExIiwsLCwsLCwsbWlzdHJhbGFpLCwsLFllcwozNjBaaGluYW8yLTdCLExhbmd1YWdlLCJRdWVzdGlvbiBhbnN3ZXJpbmcsTGFuZ3VhZ2UgbW9kZWxpbmcvZ2VuZXJhdGlvbixDb2RlIGdlbmVyYXRpb24sUXVhbnRpdGF0aXZlIHJlYXNvbmluZyIsMzYwIFNlY3VyaXR5IFRlY2hub2xvZ3ksLDIwMjQtMTEtMTgsMzYwWmhpbmFvMiAoMzYw5pm66ISRKSxodHRwczovL2dpdGh1Yi5jb20vUWlob28zNjAvMzYwemhpbmFvMiwsLCw3MDAwMDAwMDAwLjAsLDQuMjQyZSsyMyw2IEZMT1AgLyBwYXJhbWV0ZXIgLyB0b2tlbiAqIDcwMDAwMDAwMDAgcGFyYW1ldGVycyAqIDEwMTAwMDAwMDAwMDAwIHRva2VucyA9IDQuMjQyZSsyMyBGTE9QLCwiIiJCYXNlIE1vZGVsOiBVc2luZyBwb3B1bGFyIHR3by1zdGFnZSB0cmFpbmluZyBtZXRob2QsIEluIHRoZSBmaXJzdCBzdGFnZSB3ZSB0b3RhbGx5IHRyYWluIDEwVCB0b2tlbnMgd2l0aCBhIGNvc2luZSBsZWFybmluZyByYXRlIHNjaGVkdWxlLiBJbiB0aGUgc2Vjb25kIHN0YWdlIHdlIGluY3JlYXNlIHRoZSBwcm9wb3J0aW9uIG9mIGhpZ2gtcXVhbGl0eSBkYXRhIGFuZCB0b3RhbGx5IHRyYWluIDEwMEIgdG9rZW5zLCB3aXRoIHRoZSBsZWFybmluZyByYXRlIGRlY2F5aW5nIGRpcmVjdGx5IHRvIDAuIFRoZSB0b3RhbCB0cmFpbmluZyBkYXRhIGZvciAzNjBaaGluYW8yLTdCIGFtb3VudHMgdG8gMTAuMVQgdG9rZW5zLiIiIiwsLCwsQ29uZmlkZW50LCJbMjAyNC4xMS4xOF0gV2UgcmVsZWFzZSAzNjBaaGluYW8yLTdCLCBwcm92aWRpbmcgYWNjZXNzIHRvIGJvdGggdGhlIEJhc2UgbW9kZWwgYW5kIENoYXQgbW9kZWxzIHdpdGggdGV4dCBsZW5ndGhzIG9mIDRLLCAzMkssIGFuZCAzNjBLLgoKV2UgdXNlZCB0aGUgb3Blbi1zb3VyY2UgdG9vbCBPcGVuQ29tcGFzcyB0byBldmFsdWF0ZSB0aGUgbW9kZWwgYW5kIGNvbXBhcmVkIGl0IHdpdGggb3Blbi1zb3VyY2UgbW9kZWxzIHVuZGVyIDEwQiBmcm9tIHRoZSBwYXN0IHNpeCBtb250aHMuIFRoZSAzNjBaaGluYW8yLTdCIG1vZGVsIGlzIGNvbXBldGl2ZS4gVGhlIDM2MFpoaW5hbzItN0IgbW9kZWwgcGVyZm9ybXMgd2VsbCBvbiBDaGluZXNlIGJlbmNobWFya3Mgc3VjaCBhcyBDRXZhbCwgQzMgYW5kIExDU1RTLiBUaGUgYXZlcmFnZSBzb2NyZXMgb2YgQ2hpbmVzZSBiZW5jaG1hcmtzIGlzIE5vIDEuIEl0IGFsc28gcmFua3MgTm8gMSBvbiBNYXRoIHdoaWNoIGlzIGEgY2hhbGxlbmdpbmcgY29tcGV0aXRpb24gbWF0aCBkYXRhc2V0LiBUaGUgMzYwWmhpbmFvMi03QiBtb2RlbCBoYXMgYWR2YW50YWdlcyBpbiBDaGluZXNlIGJlbmNobWFyayBhbmQgY2hhbGxlbmdpbmcgY29tcGV0aXRpb24gbWF0aC4iLCwsT3BlbiB3ZWlnaHRzICh1bnJlc3RyaWN0ZWQpLENoaW5hLDM2MFpoaW5hby03QiwsLCwsMjAyNS0xMS0yOCAxMTo1Mzo0NCswMDowMCwsLCwsLEluZHVzdHJ5LCwsLCxVbnJlbGVhc2VkLCJodHRwczovL2h1Z2dpbmdmYWNlLmNvL3FpaG9vMzYwLzM2MFpoaW5hbzItN0ItQmFzZQpBcGFjaGUgMi4wCgpJdCBzZWVtcyB0aGF0IHRoZXJlIGlzIG9ubHkgZmluZS10dW5pbmcgYW5kIGluZmVyZW5jZSBjb2RlIGhlcmUsIG5vIHByZXRyYWluaW5nIGNvZGUKCmh0dHBzOi8vZ2l0aHViLmNvbS9RaWhvbzM2MC8zNjB6aGluYW8yIixUcnVlLCwsLCwsT3BlcmF0aW9uIGNvdW50aW5nLHFpaG9vMzYwLCwsLFllcwpCaVJOQS1CRVJULEJpb2xvZ3ksIlByb3RlaW4gb3IgbnVjbGVvdGlkZSBsYW5ndWFnZSBtb2RlbCAocExNL25MTSksRW50aXR5IGVtYmVkZGluZyIsIkJhbmdsYWRlc2ggVW5pdmVyc2l0eSBvZiBFbmdpbmVlcmluZyBhbmQgVGVjaG5vbG9neSxVbml2ZXJzaXR5IG9mIENhbGlmb3JuaWEgUml2ZXJzaWRlLENhcm5lZ2llIE1lbGxvbiBVbml2ZXJzaXR5IChDTVUpIiwiVG9raSBUYWhtaWQsIEhheiBTYW1lZW4gU2hhaGdpciwgU2F6YW4gTWFoYnViLCBZdWUgRG9uZywgTWQuIFNoYW1zdXp6b2hhIEJheXppZCIsMjAyNC0xMS0xOCwiQmlSTkEtQkVSVCBhbGxvd3MgZWZmaWNpZW50IFJOQSBsYW5ndWFnZSBtb2RlbGluZyB3aXRoCmFkYXB0aXZlIHRva2VuaXphdGlvbiIsaHR0cHM6Ly93d3cuYmlvcnhpdi5vcmcvY29udGVudC8xMC4xMTAxLzIwMjQuMDcuMDIuNjAxNzAzdjEsLCwsMTE3MDAwMDAwLjAsIiIiYSAxMTdNIHBhcmFtZXRlciBUcmFuc2Zvcm1lciBlbmNvZGVyIiIiLDEuODM1NDUxM2UrMTksIjYgRkxPUCAvIHBhcmFtZXRlciAvIHRva2VuICogMTE3ICogMTBeNiBwYXJhbWV0ZXJzICogMzIyNTQwMDAwMDAgdG9rZW5zID0gMi4yNjQyMzA4ZSsxOSBGTE9QCgozNTU4MDAwMDAwMDAwMCBGTE9QIC8gR1BVIC8gc2VjICogOCBHUFVzICogNDguNCBob3VycyAqIDM2MDAgc2VjIC8gaG91ciAqIDAuMyBbYXNzdW1lZCB1dGlsaXphdGlvbl0gPSAxLjQ4Nzg3MDJlKzE5IEZMT1AKCnNxcnQoMi4yNjQyMzA4ZSsxOSAqIDEuNDg3ODcwMmUrMTkpID0gMS44MzU0NTEzZSsxOSBGTE9QIiwzMjI1NDAwMDAwMCwiIiIgcHJldHJhaW5lZCB3aXRoIG91ciBwcm9wb3NlZCB0b2tlbml6YXRpb24gb24gMzYgbWlsbGlvbiBjb2RpbmcgYW5kIG5vbi1jb2RpbmcgUk5BIHNlcXVlbmNlcyIiCgozMi4yNTRCIHRva2VucyAodGFibGUgMSkKCjE2MDAgc2FtcGxlcyBwZXIgYmF0Y2giLDQ4LjQyLHRhYmxlIDEsTlZJRElBIEdlRm9yY2UgUlRYIDMwOTAsLENvbmZpZGVudCwiUmVjZW50IGFkdmFuY2VtZW50cyBpbiBUcmFuc2Zvcm1lci1iYXNlZCBtb2RlbHMgaGF2ZSBzcHVycmVkIGludGVyZXN0IGluIHRoZWlyIHVzZSBmb3IgYmlvbG9naWNhbCBzZXF1ZW5jZSBhbmFseXNpcy4gSG93ZXZlciwgYWRhcHRpbmcgbW9kZWxzIGxpa2UgQkVSVCBpcyBjaGFsbGVuZ2luZyBkdWUgdG8gc2VxdWVuY2UgbGVuZ3RoLCBvZnRlbiByZXF1aXJpbmcgdHJ1bmNhdGlvbiBmb3IgcHJvdGVvbWljcyBhbmQgZ2Vub21pY3MgdGFza3MuIEFkZGl0aW9uYWxseSwgYWR2YW5jZWQgdG9rZW5pemF0aW9uIGFuZCByZWxhdGl2ZSBwb3NpdGlvbmFsIGVuY29kaW5nIHRlY2huaXF1ZXMgZm9yIGxvbmcgY29udGV4dHMgaW4gTkxQIGFyZSBvZnRlbiBub3QgZGlyZWN0bHkgdHJhbnNmZXJhYmxlIHRvIEROQS9STkEgc2VxdWVuY2VzLCB3aGljaCByZXF1aXJlIG51Y2xlb3RpZGUgb3IgY2hhcmFjdGVyLWxldmVsIGVuY29kaW5ncyBmb3IgdGFza3Mgc3VjaCBhcyAzRCB0b3JzaW9uIGFuZ2xlIHByZWRpY3Rpb24uIFRvIHRhY2tsZSB0aGVzZSBjaGFsbGVuZ2VzLCB3ZSBwcm9wb3NlIGFuIGFkYXB0aXZlIGR1YWwgdG9rZW5pemF0aW9uIHNjaGVtZSBmb3IgYmlvaW5mb3JtYXRpY3MgdGhhdCB1dGlsaXplcyBib3RoIG51Y2xlb3RpZGUtbGV2ZWwgKE5VQykgYW5kIGVmZmljaWVudCBCUEUgdG9rZW5pemF0aW9ucy4gQnVpbGRpbmcgb24gdGhlIGR1YWwgdG9rZW5pemF0aW9uLCB3ZSBpbnRyb2R1Y2UgQmlSTkEtQkVSVCwgYSAxMTdNIHBhcmFtZXRlciBUcmFuc2Zvcm1lciBlbmNvZGVyIHByZXRyYWluZWQgd2l0aCBvdXIgcHJvcG9zZWQgdG9rZW5pemF0aW9uIG9uIDM2IG1pbGxpb24gY29kaW5nIGFuZCBub24tY29kaW5nIFJOQSBzZXF1ZW5jZXMuIEJpUk5BLUJFUlQgYWNoaWV2ZXMgc3RhdGUtb2YtdGhlLWFydCByZXN1bHRzIGluIGxvbmctc2VxdWVuY2UgZG93bnN0cmVhbSB0YXNrcyBhbmQgYWNoaWV2ZXMgYSBwZXJmb3JtYW5jZSBjb21wYXJhYmxlIHRvIDbDlyBsYXJnZXIgbW9kZWxzIGluIHNob3J0LXNlcXVlbmNlIHRhc2tzIHdpdGggMjfDlyBsZXNzIHByZS10cmFpbmluZyBjb21wdXRlLiBJbiBhZGRpdGlvbiwgb3VyIGVtcGlyaWNhbCBleHBlcmltZW50cyBhbmQgYWJsYXRpb24gc3R1ZGllcyBkZW1vbnN0cmF0ZSB0aGF0IE5VQyBpcyBvZnRlbiBwcmVmZXJhYmxlIG92ZXIgQlBFIGZvciBiaW9pbmZvcm1hdGljcyB0YXNrcywgZ2l2ZW4gc3VmZmljaWVudCBWUkFNIGF2YWlsYWJpbGl0eS4gVGhpcyBmdXJ0aGVyIGhpZ2hsaWdodHMgdGhlIGFkdmFudGFnZSBvZiBCaVJOQS1CRVJULCB3aGljaCBjYW4gZHluYW1pY2FsbHkgYWRqdXN0IGl0cyB0b2tlbml6YXRpb24gc3RyYXRlZ3kgYmFzZWQgb24gc2VxdWVuY2UgbGVuZ3RoLCB1dGlsaXppbmcgTlVDIGZvciBzaG9ydGVyIHNlcXVlbmNlcyBhbmQgc3dpdGNoaW5nIHRvIEJQRSBmb3IgbG9uZ2VyIG9uZXMsIHRoZXJlYnkgZWxpbWluYXRpbmcgdGhlIG5lZWQgZm9yIHRydW5jYXRpb24uIiwxLjAsLE9wZW4gd2VpZ2h0cyAobm9uLWNvbW1lcmNpYWwpLCJJbmRpYSxVbml0ZWQgU3RhdGVzIG9mIEFtZXJpY2EsVW5pdGVkIFN0YXRlcyBvZiBBbWVyaWNhIiwsLCw4LjAsLDIwMjUtMTEtMjggMTE6NTM6NDQrMDA6MDAsLCwsLCwiQWNhZGVtaWEsQWNhZGVtaWEsQWNhZGVtaWEiLCwsLCxPcGVuIChub24tY29tbWVyY2lhbCksIm5vIGNsZWFyIGxpY2Vuc2UKaHR0cHM6Ly9odWdnaW5nZmFjZS5jby9idWV0bmxwYmlvL2Jpcm5hLWJlcnQKaHR0cHM6Ly9naXRodWIuY29tL2J1ZXRubHBiaW8vQmlSTkEtQkVSVCIsLCwsLCw1NTA4LjU4NDcyMzkxMDA3NCwiSGFyZHdhcmUsT3BlcmF0aW9uIGNvdW50aW5nIixidWV0bmxwYmlvLCwsLFllcwpTSyBUZWxlY29tIFRlbGNvLCJMYW5ndWFnZSxNdWx0aW1vZGFsLFZpc2lvbiIsIkNoYXQsU2VhcmNoLExhbmd1YWdlIG1vZGVsaW5nL2dlbmVyYXRpb24sUXVlc3Rpb24gYW5zd2VyaW5nLFZpc3VhbCBxdWVzdGlvbiBhbnN3ZXJpbmciLFNLIFRlbGVjb20sU0sgVGVsZWNvbSwyMDI0LTExLTE4LFNLIFRlbGVjb20gdG8gSW50cm9kdWNlIEFJLVBvd2VyZWQgQ3VzdG9tZXIgU2VydmljZSBVdGlsaXppbmcgUHJvcHJpZXRhcnkgVGVsY28gTExNIGFuZCBMTU0saHR0cHM6Ly9uZXdzLnNrdGVsZWNvbS5jb20vZW4vMTY0NywsLCwsLCwsLCwsLCwsVW5rbm93biwi4oCiIFNLIFRlbGVjb20gbGF1bmNoZXMgQUkgQ3VzdG9tZXIgU2VydmljZSBTdXBwb3J0IFN5c3RlbSwgdXRpbGl6aW5nIGl0cyBwcm9wcmlldGFyeSBUZWxjbyBsYXJnZSBsYW5ndWFnZSBtb2RlbCAoTExNKSBhbmQgbGFyZ2UgbXVsdGltb2RhbCBtb2RlbCAoTE1NKQrigKIgVGhlIHN5c3RlbSB3aWxsIGJlIGdyYWR1YWxseSBkZXBsb3llZCBpbiBjdXN0b21lciBjb25zdWx0YXRpb25zIHRvIGVuaGFuY2UgZWZmaWNpZW5jeSBhbmQgaW1wcm92ZSBjdXN0b21lciBzZXJ2aWNlCuKAoiBBSSBlbmhhbmNlcyBzZXJ2aWNlIGVmZmljaWVuY3kgYnkgcHJvdmlkaW5nIEFJIEtub3dsZWRnZSBTZWFyY2ggQXNzaXN0YW50LCBJbnRlbGxpZ2VudCBEb2N1bWVudCBQcm9jZXNzaW5nLCBhbmQgQXV0b21hdGVkIFBvc3QtUHJvY2Vzc2luZyBTeXN0ZW0gZm9yIENvbnN1bHRhdGlvbiBSZXN1bHRzIiwsLCxLb3JlYSAoUmVwdWJsaWMgb2YpLCwsLCwsMjAyNS0xMS0yOCAxMTo1Mzo0NCswMDowMCwsLCwsLEluZHVzdHJ5LCwsLCwsLCwsLCwsLCwsLCwsCmswLW1hdGgsIk1hdGhlbWF0aWNzLExhbmd1YWdlIiwiTWF0aGVtYXRpY2FsIHJlYXNvbmluZyxRdWFudGl0YXRpdmUgcmVhc29uaW5nIixNb29uc2hvdCwsMjAyNC0xMS0xNixDaGluZXNlIEFJIHN0YXJ0LXVwIHVudmVpbHMgbGF0ZXN0IHJlYXNvbmluZyBtb2RlbCBjb21wYXJhYmxlIHRvIE9wZW5BSSBvMSBzZXJpZXMsaHR0cHM6Ly93ZWIuYXJjaGl2ZS5vcmcvd2ViLzIwMjUwMTI0MTAzNTQyL2h0dHBzOi8vd3d3Lmdsb2JhbHRpbWVzLmNuL3BhZ2UvMjAyNDExLzEzMjMyNDguc2h0bWwsLFNPVEEgaW1wcm92ZW1lbnQsIkluIGZvdXIgbWF0aGVtYXRpY2FsIGJlbmNobWFyayB0ZXN0cyAtIENoaW5hJ3MgaGlnaCBzY2hvb2wgZW50cmFuY2UgZXhhbWluYXRpb24sIGNvbGxlZ2UgZW50cmFuY2UgZXhhbWluYXRpb24sIHBvc3RncmFkdWF0ZSBlbnRyYW5jZSBleGFtaW5hdGlvbiBhbmQgbWF0aCB3aXRoIGludHJvZHVjdG9yeSBjb21wZXRpdGlvbiBwcm9ibGVtcyAtIHRoZSBrMC1tYXRoIGluaXRpYWwgbW9kZWwgb3V0cGVyZm9ybWVkIE9wZW5BSSdzIG8xLW1pbmkgYW5kIG8xLXByZXZpZXcgbW9kZWxzLCBhY2NvcmRpbmcgdG8gYSBzdGF0ZW1lbnQgc2VudCBmcm9tIE1vb25zaG90IEFJIHRvIHRoZSBHbG9iYWwgVGltZXMgb24gU3VuZGF5LiAKCmh0dHBzOi8vcmVjb2RlY2hpbmFhaS5zdWJzdGFjay5jb20vcC9vcGVuYWlzLW8xLWZhY2VzLWNvbXBldGl0aW9uLW1lZXQiLCxUaGlzIHR3ZWV0IG1lbnRpb25zIHRoYXQgdGhpcyBMTE0gaGFzIDEwMEIgcGFyYW1zIGJ1dCBJIGhhdmUgbm90IGZvdW5kIHRoZSBpbmZvcm1hdGlvbiBhbnl3aGVyZSBlbHNlLiBodHRwczovL3guY29tL2tpbW1vbmlzbXVzL3N0YXR1cy8xOTAyNzEwOTY5NTM0NDYwMTA5LCwsLCwsLCwsVW5rbm93biwiQXJ0aWZpY2lhbCBnZW5lcmFsIGludGVsbGlnZW5jZSBzdGFydC11cCBLaW1pLCBvd25lZCBieSBDaGluZXNlIEFJIHN0YXJ0LXVwIE1vb25zaG90IEFJLCBvbiBTYXR1cmRheSBsYXVuY2hlZCBpdHMgZmlyc3QgcmVhc29uaW5nIEFJIG1vZGVsIGswLW1hdGguIFRoZSBtb2RlbCBjYW4gYmUgY29tcGFyZWQgdG8gVVMtYmFzZWQgT3BlbkFJJ3MgcmVhc29uaW5nIEFJIHNlcmllcyBvMSwgaW5jbHVkaW5nIHRoZSBvMS1taW5pIGFuZCBvMS1wcmV2aWV3LCBpbiBjZXJ0YWluIG1hdGhlbWF0aWNzIHRlc3RzLgoKSW4gZm91ciBtYXRoZW1hdGljYWwgYmVuY2htYXJrIHRlc3RzIC0gQ2hpbmEncyBoaWdoIHNjaG9vbCBlbnRyYW5jZSBleGFtaW5hdGlvbiwgY29sbGVnZSBlbnRyYW5jZSBleGFtaW5hdGlvbiwgcG9zdGdyYWR1YXRlIGVudHJhbmNlIGV4YW1pbmF0aW9uIGFuZCBtYXRoIHdpdGggaW50cm9kdWN0b3J5IGNvbXBldGl0aW9uIHByb2JsZW1zIC0gdGhlIGswLW1hdGggaW5pdGlhbCBtb2RlbCBvdXRwZXJmb3JtZWQgT3BlbkFJJ3MgbzEtbWluaSBhbmQgbzEtcHJldmlldyBtb2RlbHMsIGFjY29yZGluZyB0byBhIHN0YXRlbWVudCBzZW50IGZyb20gTW9vbnNob3QgQUkgdG8gdGhlIEdsb2JhbCBUaW1lcyBvbiBTdW5kYXkuIAoKSW4gdGhlIHR3byBtb3JlIGNoYWxsZW5naW5nIGNvbXBldGl0aW9uLWxldmVsIG1hdGggcHJvYmxlbSBzZXRzIC0gT01OSS1NQVRIIGFuZCBBSU1FIHRlc3RzIC0gdGhlIHBlcmZvcm1hbmNlIG9mIHRoZSBrMC1tYXRoIGluaXRpYWwgbW9kZWwgcmVhY2hlZCA5MCBwZXJjZW50IGFuZCA4MyBwZXJjZW50IG9mIHRoZSBoaWdoZXN0IHNjb3JlcyBhY2hpZXZlZCBieSBvMS1taW5pLCByZXNwZWN0aXZlbHkuIiwsLFVucmVsZWFzZWQsQ2hpbmEsLCwsLCwyMDI1LTExLTI4IDExOjUzOjQ0KzAwOjAwLCwsLCwsSW5kdXN0cnksLCwsLFVucmVsZWFzZWQsLCwsLCwsLCwsLCwsTm8KR2VtaW5pLUV4cC0xMTE0LExhbmd1YWdlLExhbmd1YWdlIG1vZGVsaW5nLEdvb2dsZSBEZWVwTWluZCxHZW1pbmkgVGVhbSwyMDI0LTExLTE1LEdvb2dsZSBkcm9wcyBuZXcgR2VtaW5pIG1vZGVsIGFuZCBpdCBnb2VzIHN0cmFpZ2h0IHRvIHRoZSB0b3Agb2YgdGhlIExMTSBsZWFkZXJib2FyZCxodHRwczovL3d3dy50b21zZ3VpZGUuY29tL2FpL2dvb2dsZS1nZW1pbmkvZ29vZ2xlLWRyb3BzLW5ldy1nZW1pbmktbW9kZWwtYW5kLWl0LWdvZXMtc3RyYWlnaHQtdG8tdGhlLXRvcC1vZi10aGUtbGxtLWxlYWRlcmJvYXJkLCwiVHJhaW5pbmcgY29zdCxTaWduaWZpY2FudCB1c2UiLCwsLCwsLCwsLCwsVW5rbm93biwsLCxIb3N0ZWQgYWNjZXNzIChubyBBUEkpLFVuaXRlZCBTdGF0ZXMgb2YgQW1lcmljYSwsLCwsLDIwMjUtMTEtMjggMTE6NTM6NDQrMDA6MDAsLCwsLCxJbmR1c3RyeSwsLCwsVW5yZWxlYXNlZCwsLCwsLCwsLCwsLCxObwpGYVhpbiwsLCwsMjAyNC0xMS0xNSwi5pyA6auY5rOV5q2j5byP5Y+R5biD4oCc5rOV5L+h5rOV5b6L5Z+65bqn5aSn5qih5Z6L4oCdCiIsaHR0cHM6Ly93d3cuc3RkYWlseS5jb20vd2ViL2dkeHcvMjAyNC0xMS8xNS9jb250ZW50XzI1OTA5NC5odG1sLCwsLDEwMDAwMDAwMDAwMC4wLCwsLDM2NzAwMDAwMDAwMDAsLCwsLCxDb25maWRlbnQsLCwsLCwsLCwsLDIwMjUtMTEtMjggMTE6NTM6NDQrMDA6MDAsLCwsLCwsLCwsLCwsLCwsLCwsLCwsLCwKTExhVkEtQ29ULCJMYW5ndWFnZSxWaXNpb24sTXVsdGltb2RhbCIsIlZpc3VhbCBxdWVzdGlvbiBhbnN3ZXJpbmcsTGFuZ3VhZ2UgbW9kZWxpbmcvZ2VuZXJhdGlvbixRdWFudGl0YXRpdmUgcmVhc29uaW5nIiwiUGVraW5nIFVuaXZlcnNpdHksVHNpbmdodWEgVW5pdmVyc2l0eSxQZW5nIENoZW5nIExhYm9yYXRvcnksQWxpYmFiYSBEQU1PIEFjYWRlbXksTGVoaWdoIFVuaXZlcnNpdHkiLCJHdW93ZWkgWHUsIFBlbmcgSmluLCBIYW8gTGksIFlpYmluZyBTb25nLCBMaWNoYW8gU3VuLCBMaSBZdWFuIiwyMDI0LTExLTE1LCJMTGFWQS1Db1Q6IExldCBWaXNpb24gTGFuZ3VhZ2UgTW9kZWxzIFJlYXNvbiBTdGVwLWJ5LVN0ZXAKIixodHRwczovL2FyeGl2Lm9yZy9hYnMvMjQxMS4xMDQ0MCw0NTkuMCwsLDExMDAwMDAwMDAwLjAsMTFiLCw4IEgxMDAgR1BVcywyNDAwMDAwMCwsLCxOVklESUEgSDEwMCBTWE01IDgwR0IsLENvbmZpZGVudCwiSW4gdGhpcyB3b3JrLCB3ZSBpbnRyb2R1Y2UgTExhVkEtQ29ULCBhIG5vdmVsIFZMTSBkZXNpZ25lZCB0byBjb25kdWN0IGF1dG9ub21vdXMgbXVsdGlzdGFnZSByZWFzb25pbmcuIFVubGlrZSBjaGFpbi1vZi10aG91Z2h0IHByb21wdGluZywgTExhVkEtQ29UIGluZGVwZW5kZW50bHkgZW5nYWdlcyBpbiBzZXF1ZW50aWFsIHN0YWdlcyBvZiBzdW1tYXJpemF0aW9uLCB2aXN1YWwgaW50ZXJwcmV0YXRpb24sIGxvZ2ljYWwgcmVhc29uaW5nLCBhbmQgY29uY2x1c2lvbiBnZW5lcmF0aW9uLiBUaGlzIHN0cnVjdHVyZWQgYXBwcm9hY2ggZW5hYmxlcyBMTGFWQS1Db1QgdG8gYWNoaWV2ZSBtYXJrZWQgaW1wcm92ZW1lbnRzIGluIHByZWNpc2lvbiBvbiByZWFzb25pbmctaW50ZW5zaXZlIHRhc2tzLiAiLDMuMCwsT3BlbiB3ZWlnaHRzIChub24tY29tbWVyY2lhbCksIkNoaW5hLENoaW5hLENoaW5hLENoaW5hLFVuaXRlZCBTdGF0ZXMgb2YgQW1lcmljYSIsTGxhbWEgMy4yIDExQiwsLDguMCwsMjAyNi0wNS0yNSAxMjozMzo1NCswMDowMCwsLCwsLCJBY2FkZW1pYSxBY2FkZW1pYSxBY2FkZW1pYSxJbmR1c3RyeSxBY2FkZW1pYSIsLCwsLE9wZW4gKG5vbi1jb21tZXJjaWFsKSwiQXBhY2hlIDIuMCBmb3Igd2VpZ2h0cyAoYnV0IEkgYXNzdW1lIHRoZXkgc3RpbGwgbmVlZCB0byBjb21wbHkgd2l0aCBMbGFtYSBsaWNlbnNlKToKCmh0dHBzOi8vaHVnZ2luZ2ZhY2UuY28vWGtldi9MbGFtYS0zLjJWLTExQi1jb3QKCkFwYWNoZSAyLjAgZm9yIGNvZGU6Cmh0dHBzOi8vZ2l0aHViLmNvbS9QS1UtWXVhbkdyb3VwL0xMYVZBLUNvVAoKcmVwbyBkaXNjbGFpbWVyOgoiIlRoZSBtYWpvcml0eSBvZiB0aGlzIHByb2plY3QgaXMgcmVsZWFzZWQgdW5kZXIgdGhlIEFwYWNoZSAyLjAgbGljZW5zZSBhcyBmb3VuZCBpbiB0aGUgTElDRU5TRSBmaWxlLgpUaGUgc2VydmljZSBpcyBhIHJlc2VhcmNoIHByZXZpZXcgaW50ZW5kZWQgZm9yIG5vbi1jb21tZXJjaWFsIHVzZSBvbmx5LCBzdWJqZWN0IHRvIExMQU1BIDMuMiBDT01NVU5JVFkgTElDRU5TRSBBR1JFRU1FTlQsIGFuZCBUZXJtcyBvZiBVc2Ugb2YgdGhlIGRhdGEgZ2VuZXJhdGVkIGJ5IE9wZW5BSS4iIiIsLCwsLCwxMTAxNy45MDU1MDg3MTc4MDYsLFhrZXYsLCwsWWVzCmJhaWxpbmctcHJvLTExMjAsTGFuZ3VhZ2UsIkxhbmd1YWdlIG1vZGVsaW5nL2dlbmVyYXRpb24sUXVlc3Rpb24gYW5zd2VyaW5nIixBbnQgR3JvdXAsQW50IEdyb3VwLDIwMjQtMTEtMTUsLCwsLCwsLCwiVHJhaW5lZCBvbiAiInRyaWxsaW9ucyBvZiB0b2tlbnMiIi4iLCwsLCwsLFVua25vd24sLCwsVW5yZWxlYXNlZCxDaGluYSwsLCwsLDIwMjUtMTEtMjggMTE6NTM6NDQrMDA6MDAsLCwsLCxJbmR1c3RyeSwsLCwsVW5yZWxlYXNlZCwsVHJ1ZSwsLCwsLCwsLCwsTm8KUXdlbjIuNS1UdXJibyxMYW5ndWFnZSwiTGFuZ3VhZ2UgbW9kZWxpbmcvZ2VuZXJhdGlvbixDb2RlIGdlbmVyYXRpb24sUXVlc3Rpb24gYW5zd2VyaW5nLFRyYW5zbGF0aW9uLFF1YW50aXRhdGl2ZSByZWFzb25pbmciLEFsaWJhYmEsLDIwMjQtMTEtMTUsRXh0ZW5kaW5nIHRoZSBDb250ZXh0IExlbmd0aCB0byAxTSBUb2tlbnMhLGh0dHBzOi8vcXdlbmxtLmdpdGh1Yi5pby9ibG9nL3F3ZW4yLjUtdHVyYm8vLCwsLCwsLCwsLCwsLCxVbmtub3duLCJBZnRlciB0aGUgcmVsZWFzZSBvZiBRd2VuMi41LCB3ZSBoZWFyZCB0aGUgY29tbXVuaXR54oCZcyBkZW1hbmQgZm9yIHByb2Nlc3NpbmcgbG9uZ2VyIGNvbnRleHRzLiBJbiByZWNlbnQgbW9udGhzLCB3ZSBoYXZlIG1hZGUgbWFueSBvcHRpbWl6YXRpb25zIGZvciB0aGUgbW9kZWwgY2FwYWJpbGl0aWVzIGFuZCBpbmZlcmVuY2UgcGVyZm9ybWFuY2Ugb2YgZXh0cmVtZWx5IGxvbmcgY29udGV4dC4gVG9kYXksIHdlIGFyZSBwcm91ZCB0byBpbnRyb2R1Y2UgdGhlIG5ldyBRd2VuMi41LVR1cmJvIHZlcnNpb24sIHdoaWNoIGZlYXR1cmVzOgoKTG9uZ2VyIENvbnRleHQgU3VwcG9ydDogV2UgaGF2ZSBleHRlbmRlZCB0aGUgbW9kZWzigJlzIGNvbnRleHQgbGVuZ3RoIGZyb20gMTI4ayB0byAxTSwgd2hpY2ggaXMgYXBwcm94aW1hdGVseSAxIG1pbGxpb24gRW5nbGlzaCB3b3JkcyBvciAxLjUgbWlsbGlvbiBDaGluZXNlIGNoYXJhY3RlcnMsIGVxdWl2YWxlbnQgdG8gMTAgZnVsbC1sZW5ndGggbm92ZWxzLCAxNTAgaG91cnMgb2Ygc3BlZWNoIHRyYW5zY3JpcHRzLCBvciAzMCwwMDAgbGluZXMgb2YgY29kZS4gVGhlIG1vZGVsIGFjaGlldmVzIDEwMCUgYWNjdXJhY3kgaW4gdGhlIDFNIGxlbmd0aCBQYXNza2V5IFJldHJpZXZhbCB0YXNrIGFuZCBzY29yZXMgOTMuMSBvbiB0aGUgbG9uZyB0ZXh0IGV2YWx1YXRpb24gYmVuY2htYXJrIFJVTEVSLCBzdXJwYXNzaW5nIEdQVC004oCZcyA5MS42IGFuZCBHTE00LTlCLTFN4oCZcyA4OS45LiBBZGRpdGlvbmFsbHksIHRoZSBtb2RlbCBtYWludGFpbnMgdmVyeSBzdHJvbmcgY29tcGV0aXRpdmVuZXNzIGluIHNob3J0IHNlcXVlbmNlIGNhcGFiaWxpdGllcywgb24gcGFyIHdpdGggR1BULTRvLW1pbmkuCkZhc3RlciBJbmZlcmVuY2UgU3BlZWQ6IFVzaW5nIHNwYXJzZSBhdHRlbnRpb24gbWVjaGFuaXNtcywgd2Ugc3VjY2Vzc2Z1bGx5IHJlZHVjZWQgdGhlIHRpbWUgdG8gZmlyc3QgdG9rZW4gZm9yIHByb2Nlc3NpbmcgYSBjb250ZXh0IG9mIDFNIHRva2VucyBmcm9tIDQuOSBtaW51dGVzIHRvIDY4IHNlY29uZHMsIGFjaGlldmluZyBhIDQuM3ggc3BlZWR1cC4KTG93ZXIgQ29zdDogVGhlIHByaWNlIHJlbWFpbnMgwqUwLjMgLyAxTSB0b2tlbnMuIEF0IHRoZSBzYW1lIGNvc3QsIFF3ZW4yLjUtVHVyYm8gY2FuIHByb2Nlc3MgMy42IHRpbWVzIHRoZSBudW1iZXIgb2YgdG9rZW5zIGFzIEdQVC00by1taW5pLiIsLCxBUEkgYWNjZXNzLENoaW5hLCwsLCwsMjAyNS0xMS0yOCAxMTo1Mzo0NCswMDowMCwsLCwsLEluZHVzdHJ5LCwsLCxVbnJlbGVhc2VkLCwsLCwsLCwsLCwsLE5vCk1pc3RyYWwgTGFyZ2UgMi4xLExhbmd1YWdlLCJMYW5ndWFnZSBtb2RlbGluZy9nZW5lcmF0aW9uLFRyYW5zbGF0aW9uLENvZGUgZ2VuZXJhdGlvbixRdWVzdGlvbiBhbnN3ZXJpbmcsUmV0cmlldmFsLWF1Z21lbnRlZCBnZW5lcmF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ExLTE1LE91ciB0b3AtdGllciBsYXJnZSBtb2RlbCBmb3IgaGlnaC1jb21wbGV4aXR5IHRhc2tzIHdpdGggdGhlIGxhc3Rlc3QgdmVyc2lvbiByZWxlYXNlZCBOb3ZlbWJlciAyMDI0LixodHRwczovL2h1Z2dpbmdmYWNlLmNvL21pc3RyYWxhaS9NaXN0cmFsLUxhcmdlLUluc3RydWN0LTI0MTEsLCwsMTIzMDAwMDAwMDAwLjAsLCwsLCwsLCwsVW5rbm93biwiTWlzdHJhbC1MYXJnZS1JbnN0cnVjdC0yNDExIGlzIGFuIGFkdmFuY2VkIGRlbnNlIExhcmdlIExhbmd1YWdlIE1vZGVsIChMTE0pIG9mIDEyM0IgcGFyYW1ldGVycyB3aXRoIHN0YXRlLW9mLXRoZS1hcnQgcmVhc29uaW5nLCBrbm93bGVkZ2UgYW5kIGNvZGluZyBjYXBhYmlsaXRpZXMgZXh0ZW5kaW5nIE1pc3RyYWwtTGFyZ2UtSW5zdHJ1Y3QtMjQwNyB3aXRoIGJldHRlciBMb25nIENvbnRleHQsIEZ1bmN0aW9uIENhbGxpbmcgYW5kIFN5c3RlbSBQcm9tcHQuCgpLZXkgZmVhdHVyZXMKTXVsdGktbGluZ3VhbCBieSBkZXNpZ246IERvemVucyBvZiBsYW5ndWFnZXMgc3VwcG9ydGVkLCBpbmNsdWRpbmcgRW5nbGlzaCwgRnJlbmNoLCBHZXJtYW4sIFNwYW5pc2gsIEl0YWxpYW4sIENoaW5lc2UsIEphcGFuZXNlLCBLb3JlYW4sIFBvcnR1Z3Vlc2UsIER1dGNoIGFuZCBQb2xpc2guClByb2ZpY2llbnQgaW4gY29kaW5nOiBUcmFpbmVkIG9uIDgwKyBjb2RpbmcgbGFuZ3VhZ2VzIHN1Y2ggYXMgUHl0aG9uLCBKYXZhLCBDLCBDKyssIEphdmFjc3JpcHQsIGFuZCBCYXNoLiBBbHNvIHRyYWluZWQgb24gbW9yZSBzcGVjaWZpYyBsYW5ndWFnZXMgc3VjaCBhcyBTd2lmdCBhbmQgRm9ydHJhbi4KQWdlbnQtY2VudHJpYzogQmVzdC1pbi1jbGFzcyBhZ2VudGljIGNhcGFiaWxpdGllcyB3aXRoIG5hdGl2ZSBmdW5jdGlvbiBjYWxsaW5nIGFuZCBKU09OIG91dHB1dHRpbmcuCkFkdmFuY2VkIFJlYXNvbmluZzogU3RhdGUtb2Yt</x:v>
      </x:c>
    </x:row>
    <x:row r="70" ht="18" customHeight="1">
      <x:c r="A70" s="17" t="n">
        <x:v>65</x:v>
      </x:c>
      <x:c r="B70" s="17" t="n">
        <x:v>309</x:v>
      </x:c>
      <x:c r="C70" s="94" t="str">
        <x:v>dGhlLWFydCBtYXRoZW1hdGljYWwgYW5kIHJlYXNvbmluZyBjYXBhYmlsaXRpZXMuCk1pc3RyYWwgUmVzZWFyY2ggTGljZW5zZTogQWxsb3dzIHVzYWdlIGFuZCBtb2RpZmljYXRpb24gZm9yIG5vbi1jb21tZXJjaWFsIHVzYWdlcy4KTGFyZ2UgQ29udGV4dDogQSBsYXJnZSAxMjhrIGNvbnRleHQgd2luZG93LgpSb2J1c3QgQ29udGV4dCBBZGhlcmVuY2U6IEVuc3VyZXMgc3Ryb25nIGFkaGVyZW5jZSBmb3IgUkFHIGFuZCBsYXJnZSBjb250ZXh0IGFwcGxpY2F0aW9ucy4KU3lzdGVtIFByb21wdDogTWFpbnRhaW5zIHN0cm9uZyBhZGhlcmVuY2UgYW5kIHN1cHBvcnQgZm9yIG1vcmUgcmVsaWFibGUgc3lzdGVtIHByb21wdHMuIiwsLE9wZW4gd2VpZ2h0cyAobm9uLWNvbW1lcmNpYWwpLEZyYW5jZSwsLCwsLDIwMjUtMTEtMjggMTE6NTM6NDQrMDA6MDAsLCwsLCxJbmR1c3RyeSwsLCwsVW5yZWxlYXNlZCwiTWlzdHJhbCBBSSBSZXNlYXJjaCBMaWNlbnNlCmh0dHBzOi8vaHVnZ2luZ2ZhY2UuY28vbWlzdHJhbGFpL01pc3RyYWwtTGFyZ2UtSW5zdHJ1Y3QtMjQxMSIsLCwsLCwsLG1pc3RyYWxhaSwsLCxZZXMKQXRoZW5lLVYyLExhbmd1YWdlLCJMYW5ndWFnZSBtb2RlbGluZy9nZW5lcmF0aW9uLFF1YW50aXRhdGl2ZSByZWFzb25pbmcsUXVlc3Rpb24gYW5zd2VyaW5nIixOZXh1c2Zsb3csLDIwMjQtMTEtMTQsSW50cm9kdWNpbmcgQXRoZW5lLVYyOiBBZHZhbmNpbmcgQmV5b25kIHRoZSBMaW1pdHMgb2YgU2NhbGluZyB3aXRoIFRhcmdldGVkIFBvc3QtdHJhaW5pbmcsaHR0cHM6Ly9uZXh1c2Zsb3cuYWkvYmxvZ3MvYXRoZW5lLXYyLCwsLDcyMDAwMDAwMDAwLjAsNzJCLCwsLCwsLCwsQ29uZmlkZW50LCJXZeKAmXJlIHRocmlsbGVkIHRvIGFubm91bmNlIEF0aGVuZS1WMiwgb3VyIGxhdGVzdCA3MkIgbW9kZWwgc3VpdGUuIEZpbmUtdHVuZWQgZnJvbSBRd2VuIDIuNSA3MkIsIEF0aGVuZS1WMiBjb21wZXRlcyB3aXRoIEdQVC00byBhY3Jvc3Mga2V5IGNhcGFiaWxpdGllcywgcG93ZXJlZCBieSBhIG1ldGljdWxvdXNseSBkZXNpZ25lZCBkYXRhIGFuZCBSTEhGIHBpcGVsaW5lLiBBcyB0aGUgaW5kdXN0cnkgcmVjb2duaXplcyB0aGUgc2xvdy1kb3duIG9mIHNjYWxpbmcgbGF34oCUd2hlcmUgaW5jcmVhc2luZyBtb2RlbCBzaXplIGFsb25lIG5vIGxvbmdlciBkZWxpdmVycyB1bml2ZXJzYWwgY2FwYWJpbGl0eSBpbXByb3ZlbWVudHPigJR0aGVyZeKAmXMgYSBncm93aW5nIG5lZWQgZm9yIHNwZWNpYWxpemVkIGN1c3RvbWl6YXRpb24gdG8gZW5oYW5jZSBzcGVjaWZpYyBjYXBhYmlsaXRpZXMuIE91ciBwb3N0LXRyYWluaW5nIHByb2Nlc3MgaWxsdXN0cmF0ZXMgdGhpcyBzaGlmdCwgZGVtb25zdHJhdGluZyBob3cgb3VyIGRhdGEgYW5kIHR1bmluZyBzb2x1dGlvbnMgYWxsb3cgdXMgdG8gZmluZWx5IG9wdGltaXplIGZvciBkaXN0aW5jdCBza2lsbHMgYW5kIHVzZSBjYXNlcy4KCkhlcmXigJlzIGEgbG9vayBhdCB0aGUgdW5pcXVlIHNwZWNpYWxpemF0aW9ucyB0aGF0IHBvc2l0aW9uIEF0aGVuZS1WMiBtb2RlbHMgYWxvbmcgdGhlIFBhcmV0byBmcm9udGllciBvZiBMTE0gcG9zdC10cmFpbmluZzoKCkF0aGVuZS1WMi1DaGF0LTcyQjogQSBzdGF0ZS1vZi10aGUtYXJ0IGNoYXQgbW9kZWwsIG1hdGNoaW5nIEdQVC00byBhY3Jvc3MgbXVsdGlwbGUgYmVuY2htYXJrcy4gSXQgb3V0cGVyZm9ybXMgR1BULTRvIGluIGNoYXQgaGVscGZ1bG5lc3MgKEFyZW5hLUhhcmQpLCBleGNlbHMgaW4gY29kZSBjb21wbGV0aW9uIChyYW5raW5nICMyIG9uIGJpZ2NvZGUtYmVuY2gtaGFyZCksIG1hdGhlbWF0aWNzIChNQVRIKSwgYW5kIGhhbmRsZXMgbG9uZyBsb2cgZXh0cmFjdGlvbiB3aXRoIGhpZ2hlciBwcmVjaXNpb24gKG91ciBpbnRlcm5hbCBiZW5jaG1hcmspLgpBdGhlbmUtVjItQWdlbnQtNzJCOiBTdHJpa2luZyBhIGJhbGFuY2UgYmV0d2VlbiBjaGF0IGFuZCBhZ2VudCBjYXBhYmlsaXRpZXMsIHRoaXMgbW9kZWwgb2ZmZXJzIGNvbmNpc2UsIGRpcmVjdGl2ZSBjaGF0IHJlc3BvbnNlcywgc3VycGFzc2luZyBHUFQtNG8gaW4gb3VyIGxhdGVzdCBOZXh1cy1WMiBmdW5jdGlvbiBjYWxsaW5nIGJlbmNobWFya3MgdGhhdCBmb2N1cyBvbiBoYXJkIGVudGVycHJpc2UtbGV2ZWwgZnVuY3Rpb24gY2FsbGluZyB1c2UgY2FzZXMuCiIsLCxPcGVuIHdlaWdodHMgKG5vbi1jb21tZXJjaWFsKSxVbml0ZWQgU3RhdGVzIG9mIEFtZXJpY2EsUXdlbjIuNS03MkIsLCwsLDIwMjUtMTEtMjggMTE6NTM6NDQrMDA6MDAsLCwsLCxJbmR1c3RyeSwsLCwsVW5yZWxlYXNlZCxMaWNlbnNlOiBOZXh1c2Zsb3cgUmVzZWFyY2ggTGljZW5zZSwsLCwsLCwsTmV4dXNmbG93LCwsLFllcwpHZW1tYTIgOUIgQ1BUIFNhaGFiYXQtQUksTGFuZ3VhZ2UsIkxhbmd1YWdlIG1vZGVsaW5nL2dlbmVyYXRpb24sUXVlc3Rpb24gYW5zd2VyaW5nIiwiSW5kb3NhdCxUZWNoIE1haGluZHJhLEFJIFNpbmdhcG9yZSxHb1RvIiwiQUkgU2luZ2Fwb3JlOiBDaGFuIEFkd2luLCBDaGVuZyBOaWNob2xhcywgQ2hvYSBFc3RoZXIsIEh1YW5nIFl1bGksIExhdSBXYXluZSwgTGVlIENod2FuIFJlbiwgTGVvbmcgV2FpIFlpLCBMZW9uZyBXZWkgUWksIExpbWtvbmNob3Rpd2F0IFBlZXJhdCwgTGl1IEJpbmcgSmllIERhcml1cywgTW9udGFsYW4gSmFubiBSYWlsZXksIApOZyBCb29uIENoZW9uZyBSYXltb25kLCBOZ3VpIEppYW4gR2FuZywgTmd1eWVuIFRoYW5oIE5nYW4sIE9uZyBCcmFuZG9uLCBPbmcgVGF0LVdlZSBEYXZpZCwgT25nIFpoaSBIYW8sIFJlbmdhcmFqYW4gSGFtc2F3YXJkaGluaSwgU2lvdyBCcnlhbiwgU3VzYW50byBZb3NlcGhpbmUsIFRhaSBOZ2VlIENoaWEsIFRhbiBDaG9vbiBNZW5nLCBUZW5nIFdhbHRlciwgVGVvIEVuZyBTaXBwIExlc2xpZSwgVGVvIFdlaSBZaSwgVGpoaSBXaWxsaWFtLCBZZW8gWWVvdyBUb25nLCBZb25nIFhpYW5iaW4KClBUIEdvVG8gR29qZWsgVG9rb3BlZGlhIFRiazogQW5pc3NhIERpbmludGEsIENoYXUgU2hpYXUgQ2hpbmcsIENob2lyaSBIZW5kcmEgSGFkaGlsLCBHb2VsIFByaXlhbmssIFNhaW5pIEFqYXkgS3VtYXIsIFNoYWxldiBPZmlyLCBUYW4gRGFyeWwsIFRlcCBLaWxpYW4gUml0aGksIFRpd2FyaSBBbnVwYW0sIFdpZGpvam8gRGFuaWVsIiwyMDI0LTExLTE0LFRoZSBGaXJzdCBMYXJnZSBMYW5ndWFnZSBNb2RlbCBJbiBCYWhhc2EgSW5kb25lc2lhIERldmVsb3BlZCBieSBJbmRvbmVzaWFucywiaHR0cHM6Ly9zYWhhYmF0LWFpLmNvbS8KCmh0dHBzOi8vaHVnZ2luZ2ZhY2UuY28vR29Ub0NvbXBhbnkvZ2VtbWEyLTliLWNwdC1zYWhhYmF0YWktdjEtaW5zdHJ1Y3QiLCwsLDkwMDAwMDAwMDAuMCw5QiwsLCwsNi4wLCIiIlRoZSB0cmFpbmluZyBwcm9jZXNzIGZvciBmaW5lLXR1bmluZyB3YXMgYXBwcm94aW1hdGVseSA0IGhvdXJzLCB3aXRoIGFsaWdubWVudCB0YWtpbmcgMiBob3VycywgYm90aCBvbiA4eCBIMTAwLTgwR0IgR1BVcyIiIixOVklESUEgSDEwMCBTWE01IDgwR0IsLENvbmZpZGVudCwiU2FoYWJhdC1BSSAoSW5kb25lc2lhbiBsYW5ndWFnZSBmb3Ig4oCcY2xvc2UgZnJpZW5kc+KAnSkgaXMgYSBjb2xsZWN0aW9uIG9mIExhcmdlIExhbmd1YWdlIE1vZGVscyAoTExNcykgd2hpY2ggaGFzIGJlZW4gcHJldHJhaW5lZCBhbmQgaW5zdHJ1Y3QtdHVuZWQgZm9yIEluZG9uZXNpYW4gbGFuZ3VhZ2UgYW5kIGl0cyB2YXJpb3VzIGRpYWxlY3RzLiBTYWhhYmF0LUFJIGVjb3N5c3RlbSBpcyBjby1pbml0aWF0ZWQgYnkgSW5kb25lc2lhbiB0ZWNoIGFuZCB0ZWxlY29tbXVuaWNhdGlvbiBjb21wYW5pZXM6IEdvVG8gR3JvdXAgYW5kIEluZG9zYXQgT29yZWRvbyBIdXRjaGlzb24uCgpHZW1tYTIgOUIgQ1BUIFNhaGFiYXQtQUkgdjEgSW5zdHJ1Y3QgaXMgYW4gSW5kb25lc2lhbi1mb2N1c2VkIG1vZGVsIHdoaWNoIGhhcyBiZWVuIGZpbmUtdHVuZWQgd2l0aCBhcm91bmQgNDQ4LDAwMCBJbmRvbmVzaWFuIGluc3RydWN0aW9uLWNvbXBsZXRpb24gcGFpcnMgYWxvbmdzaWRlIGFuIEluZG9uZXNpYW4tZGlhbGVjdCBwb29sIGNvbnNpc3Rpbmcgb2YgOTYsMDAwIGluc3RydWN0aW9uLWNvbXBsZXRpb24gcGFpcnMgaW4gSmF2YW5lc2UgYW5kIDk4LDAwMCBpbnN0cnVjdGlvbi1jb21wbGV0aW9uIHBhaXJzIGluIFN1bmRhbmVzZS4gQWRkaXRpb25hbGx5LCB3ZSBhZGRlZCBhIHBvb2wgb2YgMTI5LDAwMCBpbnN0cnVjdGlvbi1jb21wbGV0aW9uIHBhaXJzIGluIEVuZ2xpc2guCgpDby1pbml0aWF0ZWQgYnk6IFBUIEdvVG8gR29qZWsgVG9rb3BlZGlhIFRiaywgSW5kb3NhdCBPb3JlZG9vIEh1dGNoaXNvbgpEZXZlbG9wZWQgYnk6IFBUIEdvVG8gR29qZWsgVG9rb3BlZGlhIFRiaywgQUkgU2luZ2Fwb3JlCk1vZGVsIHR5cGU6IERlY29kZXIKTGFuZ3VhZ2VzOiBFbmdsaXNoLCBJbmRvbmVzaWFuLCBKYXZhbmVzZSwgU3VuZGFuZXNlCkxpY2Vuc2U6IEdlbW1hIENvbW11bml0eSBMaWNlbnNlIiwsLE9wZW4gd2VpZ2h0cyAocmVzdHJpY3RlZCB1c2UpLCJJbmRvbmVzaWEsSW5kaWEsU2luZ2Fwb3JlLEluZG9uZXNpYSIsR2VtbWEgMiA5Qiw1LjEyOTA0OTZlKzE5LDk4OTQwMDAwMDAwMDAwMCBGTE9QIC8gR1BVIC8gc2VjIFtiZjE2IGFzc3VtZWRdICoqIDggR1BVcyAqIDYgaG91cnMgKiAzNjAwIHNlYyAvIGhvdXIgKiAwLjMgW2Fzc3VtZWQgdXRpbGl6YXRpb25dID0gNS4xMjkwNDk2ZSsxOSBGTE9QLDguMCwsMjAyNS0xMS0yOCAxMTo1Mzo0NCswMDowMCwsLCwsLCJJbmR1c3RyeSxJbmR1c3RyeSxHb3Zlcm5tZW50LEdvdmVybm1lbnQiLCwsLCxVbnJlbGVhc2VkLCJHZW1tYSBDb21tdW5pdHkgTGljZW5zZQoKaHR0cHM6Ly9odWdnaW5nZmFjZS5jby9Hb1RvQ29tcGFueS9nZW1tYTItOWItY3B0LXNhaGFiYXRhaS12MS1pbnN0cnVjdCIsLCwsLCwxMTAxOC4xNTA4NzMyNzgzMDIsSGFyZHdhcmUsR29Ub0NvbXBhbnksLCwsWWVzClZpZHUgMS41LCJWaWRlbyxWaXNpb24iLCJWaWRlbyBnZW5lcmF0aW9uLFRleHQtdG8tdmlkZW8sSW1hZ2UtdG8tdmlkZW8iLFNoZW5nU2h1LCwyMDI0LTExLTEzLCLnlJ/mlbDnp5HmioDlj5HluIPop4bpopHnlJ/miJDmqKHlnosgVmlkdTEuNeeJiOacrO+8jOino+WGs+S4gOiHtOaAp+mavumimApTaGVuZ3NodSBUZWNobm9sb2d5IHJldmVhbHMgYSBuZXcgQUkgdmlkZW8gZ2VuZXJhdG9yIHRvIHRha2Ugb24gT3BlbkFJ4oCZcyBTb3JhIiwiaHR0cHM6Ly93d3cuMTYzLmNvbS9keS9hcnRpY2xlL0pHU1E3T09GMDU1NjZXVDguaHRtbAoKaHR0cHM6Ly93d3cubm90ZWJvb2tjaGVjay5uZXQvU2hlbmdzaHUtVGVjaG5vbG9neS1yZXZlYWxzLWEtbmV3LUFJLXZpZGVvLWdlbmVyYXRvci10by10YWtlLW9uLU9wZW5BSS1zLVNvcmEuOTE3NTM3LjAuaHRtbCIsLCwsLCwsLCwsLCwsLFVua25vd24sIlNoZW5nc2h1IFRlY2hub2xvZ3kgaGFzIHJldmVhbGVkIGl0cyBsYXRlc3QgQUkgbW9kZWwsIHRoZSBWaWR1IDEuNS4gVGhlIGNvbXBhbnkgYWltcyB0byB2ZW50dXJlIGludG8gdGhlIGRvbWFpbiBvZiB0ZXh0LXRvLXZpZGVvIGFuZCBpbWFnZS10by12aWRlbyBnZW5lcmF0aW9uLCBicmluZ2luZyBhIG5ldyBjb21wZXRpdG9yIGludG8gdGhlIG1hcmtldCB0byBjb21wZXRlIGFnYWluc3QgdGhlIGxpa2VzIG9mIE9wZW5BSSBTb3JhLCB3aGljaCB3YXMgYW5ub3VuY2VkIGVhcmxpZXIgdGhpcyB5ZWFyLiBGb3Igc29tZW9uZSB3aG8gaXMgbm90IGF3YXJlIG9mIFNoZW5nc2h1IFRlY2hub2xvZ3ksIGl04oCZcyBhbiBlbWVyZ2luZyBBSSBjb21wYW55IHRoYXQgd2FzIGZvdW5kZWQgbGFzdCB5ZWFyIGluIE1hcmNoIDIwMjMuIAoKVGhlIGNvbXBhbnnigJlzIG5ldyBBSSBtb2RlbCBpcyBwcmV0dHkgbXVjaCBzaW1pbGFyIHRvIE9wZW5BSeKAmXMgU29yYSwgYWxiZWl0IHdpdGggc29tZSB0d2Vha3MuIFRoZSBWaWR1IDEuNSBoYXMgdGhlIGNhcGFiaWxpdHkgdG8gZ2VuZXJhdGUgdmlkZW9zIHVwIHRvIGVpZ2h0IHNlY29uZHMgaW4gbGVuZ3RoIGZyb20gaW1hZ2VzIGFzIHdlbGwgYXMgdGV4dHVhbCBwcm9tcHRzLiBUaGUgQUkgbW9kZWwgdXNlcyBpdHMgaW4taG91c2UgbXVsdGlwbGUtZW50aXR5IGNvbnNpc3RlbmN5IGZlYXR1cmUgdG8gc2VhbWxlc3NseSBzcGxpY2UgcGVvcGxlLCBvYmplY3RzLCBhbmQgZW52aXJvbm1lbnRzIHdoaWxlIGdlbmVyYXRpbmcgYSB2aWRlbyBmcm9tIHVzZXIgcHJvbXB0cy4gCgpUaGVyZeKAmXMgYWxzbyBhIHRoaW5nIHRoYXQgVmlkdSBjYWxsZWQgbXVsdGlwbGUtYW5nbGUgY29uc2lzdGVuY3ksIHdoaWNoIGFsbG93cyB1c2VycyB0byBlaXRoZXIgZ2VuZXJhdGUgdmlkZW9zIHVzaW5nIGFueSBpbnB1dHRlZCBpbWFnZXMgb3IgYnkgdXBsb2FkaW5nIHRocmVlIHBob3RvcyBvZiBhIHNpbmdsZSBzdWJqZWN0LiBUaGUgQUkgZmlybSBmdXJ0aGVyIHN0YXRlcyB0aGF0IHRoZSBBSSBtb2RlbCB1dGlsaXplcyBhZHZhbmNlZCBjb250cm9sIGZlYXR1cmVzIGZvciBhZGRpbmcgYmV0dGVyIG1vdGlvbiBhbmQgZGV0YWlsZWQgYmFja2dyb3VuZHMgaW4gdGhlIGdlbmVyYXRlZCBvdXRwdXQuIEFjY29yZGluZyB0byB0aGUgbW9kZWwgbWFrZXIsIHlvdSBjYW4gZ2VuZXJhdGUgYSBlaWdodC1zZWNvbmQgdmlkZW8gaW4gdW5kZXIgMzAgc2Vjb25kcy4gIiwsLEFQSSBhY2Nlc3MsQ2hpbmEsLCwsLCwyMDI1LTExLTI4IDExOjUzOjQ0KzAwOjAwLCwsLCwsSW5kdXN0cnksLCwsLFVucmVsZWFzZWQsIlRoZSBWaWR1IDEuNSBtdWx0aW1vZGFsIEFJIG9wZXJhdGVzIG9uIGEgZnJlZW1pdW0gbW9kZWwuIFRoZSBmcmVlIHZlcnNpb24gbGV0cyB5b3UgZ2VuZXJhdGUgYSA0LXNlY29uZCBjbGlwIHdpdGggc3BlZWQgcmVzb2x1dGlvbiwgd2hpbGUgdGhlIHByZW1pdW0gdmVyc2lvbiwgd2hpY2ggc2V0cyB5b3UgYmFjayAkOS45OS9tb250aCwgYWxsb3dzIHlvdSB0byBnZW5lcmF0ZSA4LXNlY29uZCB2aWRlbyBhdCB1cCB0byAxMDgwcCByZXNvbHV0aW9uLiBUaGUgVmlkdSAxLjUgaXMgbm93IGF2YWlsYWJsZSBmb3IgZXZlcnlvbmUgdmlhIGl0cyBvZmZpY2lhbCB3ZWJzaXRlLiAiLCwsLCwsLCwsLCwsTm8KUXdlbjIuNS1Db2RlciAoMzJCKSxMYW5ndWFnZSwiTGFuZ3VhZ2UgbW9kZWxpbmcvZ2VuZXJhdGlvbixDb2RlIGdlbmVyYXRpb24iLEFsaWJhYmEsIkJpbnl1YW4gSHVpLCBKaWFuIFlhbmcsIFpleXUgQ3VpLCBKaWF4aSBZYW5nLCBEYXlpaGVuZyBMaXUsIExlaSBaaGFuZywgVGlhbnl1IExpdSwgSmlhanVuIFpoYW5nLCBCb3dlbiBZdSwgS2VtaW5nIEx1LCBLYWkgRGFuZywgWWFuZyBGYW4sIFlpY2hhbmcgWmhhbmcsIEFuIFlhbmcsIFJ1aSBNZW4sIEZlaSBIdWFuZywgQm8gWmhlbmcsIFlpYm8gTWlhbywgU2hhbmdoYW9yYW4gUXVhbiwgWXVubG9uZyBGZW5nLCBYaW5nemhhbmcgUmVuLCBYdWFuY2hlbmcgUmVuLCBKaW5ncmVuIFpob3UsIEp1bnlhbmcgTGluIiwyMDI0LTExLTEyLFF3ZW4yLjUtQ29kZXIgVGVjaG5pY2FsIFJlcG9ydCxodHRwczovL2FyeGl2Lm9yZy9hYnMvMjQwOS4xMjE4NiwsLCwzMjUwMDAwMDAwMC4wLDMyLjVCICgzMUIgLSBub24gZW1iKSwxLjA3MjVlKzI0LCJBc3N1bWluZyAxIGVwb2NoCgo2TkQgPSA2KjMyLjUgcGFyYW1ldGVycyAqMTBeOSo1LjUqMTBeMTIgdG9rZW5zID0gMS4wNzI1ZSsyNCIsLCIiIkFzIGEgY29kZS1zcGVjaWZpYyBtb2RlbCwgUXdlbjIuNS1Db2RlciBpcyBidWlsdCB1cG9uIHRoZSBRd2VuMi41IGFyY2hpdGVjdHVyZSBhbmQgY29udGludWVzIHByZXRyYWluZWQgb24gYSB2YXN0IGNvcnB1cyBvZiBvdmVyIDUuNSB0cmlsbGlvbiB0b2tlbnMuIiIiLCwsLCxDb25maWRlbnQsIkluIHRoaXMgcmVwb3J0LCB3ZSBpbnRyb2R1Y2UgdGhlIFF3ZW4yLjUtQ29kZXIgc2VyaWVzLCBhIHNpZ25pZmljYW50IHVwZ3JhZGUgZnJvbSBpdHMgcHJlZGVjZXNzb3IsIENvZGVRd2VuMS41LiBUaGlzIHNlcmllcyBpbmNsdWRlcyBzaXggbW9kZWxzOiBRd2VuMi41LUNvZGVyLSgwLjVCLzEuNUIvM0IvN0IvMTRCLzMyQikuIEFzIGEgY29kZS1zcGVjaWZpYyBtb2RlbCwgUXdlbjIuNS1Db2RlciBpcyBidWlsdCB1cG9uIHRoZSBRd2VuMi41IGFyY2hpdGVjdHVyZSBhbmQgY29udGludWVzIHByZXRyYWluZWQgb24gYSB2YXN0IGNvcnB1cyBvZiBvdmVyIDUuNSB0cmlsbGlvbiB0b2tlbnMuIFRocm91Z2ggbWV0aWN1bG91cyBkYXRhIGNsZWFuaW5nLCBzY2FsYWJsZSBzeW50aGV0aWMgZGF0YSBnZW5lcmF0aW9uLCBhbmQgYmFsYW5jZWQgZGF0YSBtaXhpbmcsIFF3ZW4yLjUtQ29kZXIgZGVtb25zdHJhdGVzIGltcHJlc3NpdmUgY29kZSBnZW5lcmF0aW9uIGNhcGFiaWxpdGllcyB3aGlsZSByZXRhaW5pbmcgZ2VuZXJhbCBhbmQgbWF0aCBza2lsbHMuIFRoZXNlIG1vZGVscyBoYXZlIGJlZW4gZXZhbHVhdGVkIG9uIGEgd2lkZSByYW5nZSBvZiBjb2RlLXJlbGF0ZWQgdGFza3MsIGFjaGlldmluZyBzdGF0ZS1vZi10aGUtYXJ0IChTT1RBKSBwZXJmb3JtYW5jZSBhY3Jvc3MgbW9yZSB0aGFuIDEwIGJlbmNobWFya3MsIGluY2x1ZGluZyBjb2RlIGdlbmVyYXRpb24sIGNvbXBsZXRpb24sIHJlYXNvbmluZywgYW5kIHJlcGFpciwgY29uc2lzdGVudGx5IG91dHBlcmZvcm1pbmcgbGFyZ2VyIG1vZGVscyBvZiB0aGUgc2FtZSBtb2RlbCBzaXplLiBXZSBiZWxpZXZlIHRoYXQgdGhlIHJlbGVhc2Ugb2YgdGhlIFF3ZW4yLjUtQ29kZXIgc2VyaWVzIHdpbGwgYWR2YW5jZSByZXNlYXJjaCBpbiBjb2RlIGludGVsbGlnZW5jZSBhbmQsIHdpdGggaXRzIHBlcm1pc3NpdmUgbGljZW5zaW5nLCBzdXBwb3J0IHdpZGVyIGFkb3B0aW9uIGJ5IGRldmVsb3BlcnMgaW4gcmVhbC13b3JsZCBhcHBsaWNhdGlvbnMuIiwxLjAsLE9wZW4gd2VpZ2h0cyAodW5yZXN0cmljdGVkKSxDaGluYSwsLCwsLDIwMjYtMDItMTEgMTk6MjY6MjcrMDA6MDAsLCJUaGUgcGFwZXIgZG9lcyBub3QgbWVudGlvbiBhbnkgaGFyZHdhcmUsIEdQVXMgb3IgYW55IGluZm9ybWF0aW9uIHJlZ2FyZGluZyB0aGUgaGFyZHdhcmUgdXNlZC4iLCwsLEluZHVzdHJ5LCwsLCxVbnJlbGVhc2VkLCJBcGFjaGUgMi4wCmh0dHBzOi8vaHVnZ2luZ2ZhY2UuY28vUXdlbi9Rd2VuMi41LUNvZGVyLTMyQi1JbnN0cnVjdAoKdGhvdWdoIHRoZXkgaGF2ZSBhcGFjaGUgMi4wIGdpdGh1YiByZXBvc2l0b3J5IGl0IHNlZW1zIHRvIGJlIGluZmVyZW5jZSBjb2RlIHJhdGhlciB0aGFuIHRyYWluaW5nIGNvZGUiLFRydWUsLCwsLCxPcGVyYXRpb24gY291bnRpbmcsUXdlbiwsLCxZZXMKTWFzc2l2ZUZvbGQsQmlvbG9neSxQcm90ZWluIGZvbGRpbmcgcHJlZGljdGlvbiwiVW5pdmVyc2l0w6kgZGUgTGlsbGUsTGlua8O2cGluZyBVbml2ZXJzaXR5LFVuaXZlcnNpdGUgZGUgVGVjaG5vbG9naWUgZGUgQ29tcGnDqGduZSDigJMgQ05SUyIsIk5lc3NpbSBSYW91cmFvdWEsIENsYXVkaW8gTWlyYWJlbGxvLCBUaGliYXV0IFbDqXJ5LCBDaHJpc3RvcGhlIEJsYW5jaGV0LCBCam9ybiBXYWxsbmVyLCBNYXJjIExlbnNpbmssIEd1aWxsYXVtZSBCcnlzYmFlcnQiLDIwMjQtMTEtMTEsTWFzc2l2ZUZvbGQ6IHVudmVpbGluZyBBbHBoYUZvbGTigJlzIGhpZGRlbiBwb3RlbnRpYWwgd2l0aCBvcHRpbWl6ZWQgYW5kIHBhcmFsbGVsaXplZCBtYXNzaXZlIHNhbXBsaW5nLGh0dHBzOi8vd3d3LnJlc2VhcmNoc3F1YXJlLmNvbS9hcnRpY2xlL3JzLTQzMTk0ODYvdjEsLCwsLCwsLCwsLCwsLFVua25vd24sIk1hc3NpdmUgc2FtcGxpbmcgaW4gQWxwaGFGb2xkIGVuYWJsZXMgYWNjZXNzIHRvIGluY3JlYXNlZCBzdHJ1Y3R1cmFsIGRpdmVyc2l0eTsgaW4gY29tYmluYXRpb24gd2l0aCBpdHMgcG93ZXJmdWwgY29uZmlkZW5jZSByYW5raW5nLCB0aGlzIHVubG9ja3MgZWxldmF0ZWQgbW9kZWxpbmcgY2FwYWJpbGl0aWVzIGZvciBtb25vbWVyaWMgc3RydWN0dXJlcyBhbmQgZm9yZW1vc3QgZm9yIHByb3RlaW4gYXNzZW1ibGllcy4gSG93ZXZlciwgdGhlIGFwcHJvYWNoIHN0cnVnZ2xlcyB3aXRoIEdQVSBjb3N0IGFuZCBkYXRhIHN0b3JhZ2UuIE1hc3NpdmVGb2xkIHJlbW92ZXMgdGhlc2UgcmVzdHJhaW50cyBhcyBhbiBvcHRpbWl6ZWQgYW5kIGN1c3RvbWl6YWJsZSB2ZXJzaW9uIG9mIEFscGhhRm9sZCB0aGF0IHJ1bnMgcHJlZGljdGlvbnMgaW4gcGFyYWxsZWwsIG9mZmVyaW5nIHRoZSBmdWxsIGJlbmVmaXQgb2YgZW5oYW5jZWQgc2FtcGxpbmcgZm9yIHByb3RlaW4gc3RydWN0dXJlIGFuZCBhc3NlbWJseSBtb2RlbGluZy4iLCwsLCJGcmFuY2UsU3dlZGVuLEZyYW5jZSIsLCwsLCwyMDI1LTExLTI4IDExOjUzOjQ0KzAwOjAwLCwsLCwsIkFjYWRlbWlhLEFjYWRlbWlhLEFjYWRlbWlhIiwsLCwsLCwsLCwsLCwsLCwsLApTZWVkRWRpdCxWaXNpb24sSW1hZ2UgZ2VuZXJhdGlvbixCeXRlRGFuY2UsIllpY2h1biBTaGksIFBlbmcgV2FuZywgV2VpbGluIEh1YW5nIiwyMDI0LTExLTExLFNlZWRFZGl0OiBBbGlnbiBJbWFnZSBSZS1HZW5lcmF0aW9uIHRvIEltYWdlIEVkaXRpbmcsImh0dHBzOi8vbGYzLXN0YXRpYy5ieXRlZG5zZG9jLmNvbS9vYmovZWRlbi1jbi9sYXB6aWxkLXRzcy9samh3WnRobGF1a2psa3VsemxwL1NlZWRFZGl0LnBkZgpodHRwczovL3RlYW0uZG91YmFvLmNvbS9lbi9zcGVjaWFsL3NlZWRlZGl0IiwsU09UQSBpbXByb3ZlbWVudCwiVW5jbGVhciBob3cgbWFueSB1c2VycwoKIiJUYWJsZSAxIHNob3dzIHRoZSBxdWFudGl0YXRpdmUgcmVzdWx0cyBvZiB0aGUgYmFzZWxpbmVzIGFuZCBvdXIgbWV0aG9kLiBPdmVyYWxsLCBvdXIgbWV0aG9kIHNob3dzIGEgc2lnbmlmaWNhbnRseSBoaWdoZXIgZWRpdGluZyBzY29yZSBvbiBib3RoIGJlbmNobWFya3MgdGhhbiBvcGVuLXNvdXJjZSBiYXNlbGluZXMuIiIKCm5vdCBhYnNvbHV0ZSBTT1RBIiwsLCwsLCwsLCxTdXBlcnZpc2VkLFVua25vd24sIldlIGludHJvZHVjZSBTZWVkRWRpdCwgYSBkaWZmdXNpb24gbW9kZWwgdGhhdCBpcyBhYmxlIHRvIHJldmlzZSBhIGdpdmVuIGltYWdlIHdpdGggYW55IHRleHQgcHJvbXB0cy4gSW4gb3VyIHBlcnNwZWN0aXZlLCB0aGUga2V5IHRvIHN1Y2ggYSB0YXNrIGlzIHRvIG9idGFpbiBhbiBvcHRpbWFsIGJhbGFuY2UgYmV0d2VlbiBtYWludGFpbmluZyB0aGUgb3JpZ2luYWwgaW1hZ2UsIGkuZS4gaW1hZ2UgcmVjb25zdHJ1Y3Rpb24sIGFuZCBnZW5lcmF0aW5nIGEgbmV3IGltYWdlLCBpLmUuIGltYWdlIHJlLWdlbmVyYXRpb24uIFRvIHRoaXMgZW5kLCB3ZSBzdGFydCBmcm9tIGEgd2VhayBnZW5lcmF0b3IgKHRleHQtdG8taW1hZ2UgbW9kZWwpIHRoYXQgY3JlYXRlcyBkaXZlcnNlIHBhaXJzIGJldHdlZW4gc3VjaCB0d28gZGlyZWN0aW9ucyBhbmQgZ3JhZHVhbGx5IGFsaWduIGl0IGludG8gYSBzdHJvbmcgaW1hZ2UgZWRpdG9yIHRoYXQgd2VsbCBiYWxhbmNlcyBiZXR3ZWVuIHRoZSB0d28gdGFza3MuIFNlZWRFZGl0IGNhbiBhY2hpZXZlIG1vcmUgZGl2ZXJzZSBhbmQgc3RhYmxlIGVkaXRpbmcgY2FwYWJpbGl0eSBvdmVyIHByaW9yIGltYWdlIGVkaXRpbmcgbWV0aG9kcywgZW5hYmxpbmcgc2VxdWVudGlhbCByZXZpc2lvbiBvdmVyIGltYWdlcyBnZW5lcmF0ZWQgYnkgZGlmZnVzaW9uIG1vZGVscy4gT3VyIHdlYnNpdGUgaXMKaHR0cHM6Ly90ZWFtLmRvdWJhby5jb20vc2VlZGVkaXQuCiIsLCxBUEkgYWNjZXNzLENoaW5hLCwsLCwsMjAyNS0xMS0yOCAxMTo1Mzo0NCswMDowMCwsLCwsLEluZHVzdHJ5LCwsLCxVbnJlbGVhc2VkLCwsLCwsLCwsLCwsLE5vCk5hdHVyZUxNLWF1ZGlvLEF1ZGlvLEF1ZGlvIGNsYXNzaWZpY2F0aW9uLEVhcnRoIFNwZWNpZXMgUHJvamVjdCwiRGF2aWQgUm9iaW5zb24sIE1hcml1cyBNaXJvbiwgTWFzYXRvIEhhZ2l3YXJhLCBPbGl2aWVyIFBpZXRxdWluIiwyMDI0LTExLTExLE5hdHVyZUxNLWF1ZGlvOiBhbiBBdWRpby1MYW5ndWFnZSBGb3VuZGF0aW9uIE1vZGVsIGZvciBCaW9hY291c3RpY3MsaHR0cHM6Ly9hcnhpdi5vcmcvYWJzLzI0MTEuMDcxODYsLCwsNjY1MDAwMDAwLjAsImh0dHBzOi8vaHVnZ2luZ2ZhY2UuY28vRWFydGhTcGVjaWVzUHJvamVjdC9OYXR1cmVMTS1hdWRpbwoKIiJ3ZSB1c2UgYW4gTExNIHRvIHByb2R1Y2UgdGV4dCwgaW4gdGhpcyBjYXNlIExsYW1hIDMuMS0KOGIgKER1YmV5IGV0IGFsLiwgMjAyNGEpLCB3aGljaCBpcyBmaW5lLXR1bmVkIHdpdGggTG9SQSAoSHUgZXQgYWwuLCAyMDIyKS4gRHVyaW5nIHRyYWluaW5nLCBvbmx5IHRoZQphZGFwdGVyIGxheWVycyBvZiB0aGUgTExNIGFyZSB1cGRhdGVkLCB3aGlsZSB0aGUgYmFzZSBMTE0gcGFyYW1ldGVycyByZW1haW4gZnJvemVuLiBJIiIiLDEuNDEwODc3NGUrMjEsIjc1NjAwMDAwMDAwMDAwMCBGTE9QIC8gR1BVIC8gc2VjIFtIMTAwIHJlcG9ydGVkLCBiZjE2IGFzc3VtZWRdICogOCBHUFVzICogMjE2IGhvdXJzICogMzYwMCBzZWMgLyBob3VyICogMC4zIFthc3N1bWVkIHV0aWxpemF0aW9uXSA9IDEuNDEwODc3NGUrMjEgRkxPUCIsLCIiIm92ZXIgMjYgbWlsbGlvbiBhdWRpby10ZXh0IHBhaXJzIiIKCmh0dHBzOi8vaHVnZ2luZ2ZhY2UuY28vZGF0YXNldHMvRWFydGhTcGVjaWVzUHJvamVjdC9OYXR1cmVMTS1hdWRpby10cmFpbmluZyIsMjE2LjAsIiIiSGFyZHdhcmUgVHlwZTogOHhIMTAwCkhvdXJzIHVzZWQ6IDIxNgpDbG91ZCBQcm92aWRlcjogTGFtYmRhIGxhYnMKQ29tcHV0ZSBSZWdpb246IGNlbnRyYWwtdGV4YXMiIiIsTlZJRElBIEgxMDAgUENJZSwsQ29uZmlkZW50LCJMYXJnZSBsYW5ndWFnZSBtb2RlbHMgKExMTXMpIHByb21wdGVkIHdpdGggdGV4dCBhbmQgYXVkaW8gcmVwcmVzZW50IHRoZSBzdGF0ZSBvZiB0aGUgYXJ0IGluIHZhcmlvdXMgYXVkaXRvcnkgdGFza3MsIGluY2x1ZGluZyBzcGVlY2gsIG11c2ljLCBhbmQgZ2VuZXJhbCBhdWRpbywgc2hvd2luZyBlbWVyZ2VudCBhYmlsaXRpZXMgb24gdW5zZWVuIHRhc2tzLiBIb3dldmVyLCB0aGVzZSBjYXBhYmlsaXRpZXMgaGF2ZSB5ZXQgdG8gYmUgZnVsbHkgZGVtb25zdHJhdGVkIGluIGJpb2Fjb3VzdGljcyB0YXNrcywgc3VjaCBhcyBkZXRlY3RpbmcgYW5pbWFsIHZvY2FsaXphdGlvbnMgaW4gbGFyZ2UgcmVjb3JkaW5ncywgY2xhc3NpZnlpbmcgcmFyZSBhbmQgZW5kYW5nZXJlZCBzcGVjaWVzLCBhbmQgbGFiZWxpbmcgY29udGV4dCBhbmQgYmVoYXZpb3IgLSB0YXNrcyB0aGF0IGFyZSBjcnVjaWFsIGZvciBjb25zZXJ2YXRpb24sIGJpb2RpdmVyc2l0eSBtb25pdG9yaW5nLCBhbmQgdGhlIHN0dWR5IG9mIGFuaW1hbCBiZWhhdmlvci4gSW4gdGhpcyB3b3JrLCB3ZSBwcmVzZW50IE5hdHVyZUxNLWF1ZGlvLCB0aGUgZmlyc3QgYXVkaW8tbGFuZ3VhZ2UgZm91bmRhdGlvbiBtb2RlbCBzcGVjaWZpY2FsbHkgZGVzaWduZWQgZm9yIGJpb2Fjb3VzdGljcy4gT3VyIGNhcmVmdWxseSBjdXJhdGVkIHRyYWluaW5nIGRhdGFzZXQgY29tcHJpc2VzIHRleHQtYXVkaW8gcGFpcnMgc3Bhbm5pbmcgYSBkaXZlcnNlIHJhbmdlIG9mIGJpb2Fjb3VzdGljcywgc3BlZWNoLCBhbmQgbXVzaWMgZGF0YSwgZGVzaWduZWQgdG8gYWRkcmVzcyB0aGUgY2hhbGxlbmdlcyBwb3NlZCBieSBsaW1pdGVkIGFubm90YXRlZCBkYXRhc2V0cyBpbiB0aGUgZmllbGQuIFdlIGRlbW9uc3RyYXRlIHN1Y2Nlc3NmdWwgdHJhbnNmZXIgb2YgbGVhcm5lZCByZXByZXNlbnRhdGlvbnMgZnJvbSBtdXNpYyBhbmQgc3BlZWNoIHRvIGJpb2Fjb3VzdGljcywgYW5kIG91ciBtb2RlbCBzaG93cyBwcm9taXNpbmcgZ2VuZXJhbGl6YXRpb24gdG8gdW5zZWVuIHRheGEgYW5kIHRhc2tzLiBJbXBvcnRhbnRseSwgd2UgdGVzdCBOYXR1cmVMTS1hdWRpbyBvbiBhIG5vdmVsIGJlbmNobWFyayAoQkVBTlMtWmVybykgYW5kIGl0IHNldHMgdGhlIG5ldyBzdGF0ZSBvZiB0aGUgYXJ0IChTb3RBKSBvbiBzZXZlcmFsIGJpb2Fjb3VzdGljcyB0YXNrcywgaW5jbHVkaW5nIHplcm8tc2hvdCBjbGFzc2lmaWNhdGlvbiBvZiB1bnNlZW4gc3BlY2llcy4gVG8gYWR2YW5jZSBiaW9hY291c3RpY3MgcmVzZWFyY2gsIHdlIGFsc28gb3Blbi1zb3VyY2UgdGhlIGNvZGUgZm9yIGdlbmVyYXRpbmcgdHJhaW5pbmcgYW5kIGJlbmNobWFyayBkYXRhLCBhcyB3ZWxsIGFzIGZvciB0cmFpbmluZyB0aGUgbW9kZWwuIiwsLE9wZW4gd2VpZ2h0cyAobm9uLWNvbW1lcmNpYWwpLFVuaXRlZCBTdGF0ZXMgb2YgQW1lcmljYSxMbGFtYSAzLjEtOEIsLCw4LjAsLDIwMjUtMTEtMjggMTE6NTM6NDQrMDA6MDAsTGFtYmRhTGFicywsLCwsUmVzZWFyY2ggY29sbGVjdGl2ZSwsLCwsT3BlbiBzb3VyY2UsImNjLWJ5LW5jLXNhLTQuMApodHRwczovL2h1Z2dpbmdmYWNlLmNvL0VhcnRoU3BlY2llc1Byb2plY3QvTmF0dXJlTE0tYXVkaW8KCk1JVCBsaWNlbnNlIGZvciBjb2RlCmh0dHBzOi8vZ2l0aHViLmNvbS9lYXJ0aHNwZWNpZXMvTmF0dXJlTE0tYXVkaW8iLCwsLCwsNTUwOS40NDM0OTk4NzI2NjcsSGFyZHdhcmUsRWFydGhTcGVjaWVzUHJvamVjdCwsLCxZZXMKc3RGb3JtZXIsQmlvbG9neSxTcGF0aWFsIFRyYW5zY3JpcHRvbWljcywiU2hhbmdoYWkgSmlhbyBUb25nIFVuaXZlcnNpdHksQ2hpbmVzZSBBY2FkZW15IG9mIFNjaWVuY2VzIiwiU2hlbmdoYW8gQ2FvLCBZZSBZdWFuIiwyMDI0LTExLTA5LCJzdEZvcm1lcjogYSBmb3VuZGF0aW9uIG1vZGVsIGZvciBzcGF0aWFsIHRyYW5zY3JpcHRvbWljcwoiLGh0dHBzOi8vd3d3LmJpb3J4aXYub3JnL2NvbnRlbnQvMTAuMTEwMS8yMDI0LjA5LjI3LjYxNTMzN3Y1LmFic3RyYWN0LCwsLCwsLCwsIgpNaW5pbWFsIGRhdGFwb2ludDogZ2VuZSBleHByZXNzaW9uIHZhbHVlIGluIGEgY2VsbApUb3RhbCB2b2NhYnVsYXJ5OiAxOSwyNjQKTnVtYmVyIG9mIGdlbmVzIHBlciBjZWxsOiB1bmtub3duLCBlc3RpbWF0ZWQgYXQgfjEwMDAKTnVtYmVyIG9mIGNlbGxzOiA1ODAsMDAwClRvdGFsIGRhdGFwb2ludHMgPSA1ODAsMDAwIMOXIDEwMDAgPSA1ODAwMDAwMDAiLCwsLCxMaWtlbHksIlJlY2VudCBmb3VuZGF0aW9uIG1vZGVscyBmb3Igc2luZ2xlLWNlbGwgdHJhbnNjcmlwdG9taWNzIGRhdGEgZ2VuZXJhdGUgaW5mb3JtYXRpdmUsIGNvbnRleHQtYXdhcmUgZ2VuZSByZXByZXNlbnRhdGlvbnMuIFRoZSBzcGF0aWFsbHkgcmVzb2x2ZWQgdHJhbnNjcmlwdG9taWNzIGRhdGEgb2ZmZXIgZXh0cmEgcG9zaXRpb25hbCBpbnNpZ2h0cywgeWV0IGNvcnJlc3BvbmRpbmcgZ2VuZSByZXByZXNlbnRhdGlvbiBtZXRob2RzIHRoYXQgaW50ZWdyYXRlIGJvdGggaW50cmFjZWxsdWxhciBhbmQgc3BhdGlhbCBjb250ZXh0IGFyZSBzdGlsbCBsYWNraW5nLiBIZXJlLCB3ZSBpbnRyb2R1Y2UgYSBnZW5lIHJlcHJlc2VudGF0aW9uIGZyYW1ld29yayB0YWlsb3JlZCBmb3Igc3BhdGlhbCB0cmFuc2NyaXB0b21pY3MgZGF0YS4gSXQgaW5jb3Jwb3JhdGVzIGxpZ2FuZCBnZW5lcyB3aXRoaW4gdGhlIHNwYXRpYWwgbmljaGUgaW50byB0aGUgdHJhbnNmb3JtZXIgZW5jb2RlciBvZiBzaW5nbGUtY2VsbCB0cmFuc2NyaXB0b21pY3MuIFdlIGZ1cnRoZXIgcHJvcG9zZSBhIGJpYXNlZCBjcm9zcy1hdHRlbnRpb24gbWV0aG9kIHRvIGVuYWJsZSB0aGUgZnJhbWV3b3JrIHRvIGRvIGxlYXJuaW5nIHdpdGggc2luZ2xlLWNlbGwgcmVzb2x1dGlvbiBvbiBsb3ctcmVzb2x1dGlvbiwgd2hvbGUtdHJhbnNjcmlwdG9tZSBWaXNpdW0gZGF0YS4gV2UgaW1wbGVtZW50ZWQgb3VyIGZyYW1ld29yayBvbiBhIGh5YnJpZCBWaXNpdW0gZGF0YXNldCBkZXJpdmVkIGZyb20gdHdvIGh1bWFuIHRpc3N1ZSB0eXBlcyB3aXRoIGRpc3RpbmN0IGRldmVsb3BtZW50YWwgYW5kIGRpc2Vhc2Ugc3RhdGVzLCBhbmQgdGVzdGVkIG9uIHZhcmlvdXMgZG93bnN0cmVhbSBhcHBsaWNhdGlvbnMuIENvbXBhcmVkIHdpdGggdGhlIGxhdGVzdCBmb3VuZGF0aW9uIG1vZGVsIGZvciBzaW5nbGUtY2VsbCB0cmFuc2NyaXB0b21pY3MsIG91ciBzcGF0aWFsbHkgaW5mb3JtZWQgZ2VuZSByZXByZXNlbnRhdGlvbnMgY291bGQgaWRlbnRpZnkgY2VsbCBncm91cHMgYW5kIGdlbmUgZnVuY3Rpb25zIG1vcmUgYWNjdXJhdGVseSwgYW5kIGNvdWxkIHByZWRpY3QgdGhlIHBlcnR1cmJhdGlvbiBlZmZlY3RzIG9mIGNlbGwtY2VsbCBsaWdhbmQtcmVjZXB0b3IgaW50ZXJhY3Rpb25zIG9uIGRvd25zdHJlYW0gdGFyZ2V0cy4iLCwsLCJDaGluYSxDaGluYSIsLCwsLCwyMDI1LTExLTI4IDExOjUzOjQ0KzAwOjAwLCwsLCwsIkFjYWRlbWlhLEFjYWRlbWlhIiwsLCwsLCwsLCwsLCwsLCwsLApDb21tdW5pdHkgUmVzZWFyY2ggRWFydGggRGlnaXRhbCBJbnRlbGxpZ2VuY2UgVHdpbiAoQ1JFRElUKSwsLCwiSm9obiBTY2hyZWNrLCBZaW5na2FpIFNoYSwgV2lsbGlhbSBDaGFwbWFuLCBEaGFtbWEgS2ltcGFyYSwgSnVkaXRoIEJlcm5lciwgU2V0aCBNY0dpbm5pcywgQXJub2xkIEthemFkaSwgTmVnaW4gU29iaGFuaSwgQmVuIEtpcmssIERhdmlkIEpvaG4gR2FnbmUgSUkiLDIwMjQtMTEtMDksTlNGIE5DQVIgcmVsZWFzZXMgcGxhdGZvcm0gdG8gbWFrZSBBSSB3ZWF0aGVyIG1vZGVsaW5nIG1vcmUgYWNjZXNzaWJsZSxodHRwczovL2FyeGl2Lm9yZy9hYnMvMjQxMS4wNzgxNCwsLCwsLCwsLCwsLCwsVW5rbm93biwiUmVjZW50IGFkdmFuY2VtZW50cyBpbiBhcnRpZmljaWFsIGludGVsbGlnZW5jZSAoQUkpIGZvciBudW1lcmljYWwgd2VhdGhlciBwcmVkaWN0aW9uIChOV1ApIGhhdmUgc2lnbmlmaWNhbnRseSB0cmFuc2Zvcm1lZCBhdG1vc3BoZXJpYyBtb2RlbGluZy4gQUkgTldQIG1vZGVscyBvdXRwZXJmb3JtIHRyYWRpdGlvbmFsIHBoeXNpY3MtYmFzZWQgc3lzdGVtcywgc3VjaCBhcyB0aGUgSW50ZWdyYXRlZCBGb3JlY2FzdCBTeXN0ZW0gKElGUyksIGFjcm9zcyBzZXZlcmFsIGdsb2JhbCBtZXRyaWNzIHdoaWxlIHJlcXVpcmluZyBmZXdlciBjb21wdXRhdGlvbmFsIHJlc291cmNlcy4gSG93ZXZlciwgZXhpc3RpbmcgQUkgTldQIG1vZGVscyBmYWNlIGxpbWl0YXRpb25zIHJlbGF0ZWQgdG8gdHJhaW5pbmcgZGF0YXNldHMgYW5kIHRpbWVzdGVwIGNob2ljZXMsIG9mdGVuIHJlc3VsdGluZyBpbiBhcnRpZmFjdHMgdGhhdCByZWR1Y2UgbW9kZWwgcGVyZm9ybWFuY2UuIFRvIGFkZHJlc3MgdGhlc2UgY2hhbGxlbmdlcywgd2UgaW50cm9kdWNlIHRoZSBDb21tdW5pdHkgUmVzZWFyY2ggRWFydGggRGlnaXRhbCBJbnRlbGxpZ2VuY2UgVHdpbiAoQ1JFRElUKSBmcmFtZXdvcmssIGRldmVsb3BlZCBhdCBOU0YgTkNBUi4gQ1JFRElUIHByb3ZpZGVzIGEgZmxleGlibGUsIHNjYWxhYmxlLCBhbmQgdXNlci1mcmllbmRseSBwbGF0Zm9ybSBmb3IgdHJhaW5pbmcgYW5kIGRlcGxveWluZyBBSS1iYXNlZCBhdG1vc3BoZXJpYyBtb2RlbHMgb24gaGlnaC1wZXJmb3JtYW5jZSBjb21wdXRpbmcgc3lzdGVtcy4gSXQgb2ZmZXJzIGFuIGVuZC10by1lbmQgcGlwZWxpbmUgZm9yIGRhdGEgcHJlcHJvY2Vzc2luZywgbW9kZWwgdHJhaW5pbmcsIGFuZCBldmFsdWF0aW9uLCBkZW1vY3JhdGl6aW5nIGFjY2VzcyB0byBhZHZhbmNlZCBBSSBOV1AgY2FwYWJpbGl0aWVzLiBXZSBkZW1vbnN0cmF0ZSBDUkVESVQncyBwb3RlbnRpYWwgdGhyb3VnaCBXWEZvcm1lciwgYSBub3ZlbCBkZXRlcm1pbmlzdGljIHZpc2lvbiB0cmFuc2Zvcm1lciBkZXNpZ25lZCB0byBwcmVkaWN0IGF0bW9zcGhlcmljIHN0YXRlcyBhdXRvcmVncmVzc2l2ZWx5LCBhZGRyZXNzaW5nIGNvbW1vbiBBSSBOV1AgaXNzdWVzIGxpa2UgY29tcG91bmRpbmcgZXJyb3IgZ3Jvd3RoIHdpdGggdGVjaG5pcXVlcyBzdWNoIGFzIHNwZWN0cmFsIG5vcm1hbGl6YXRpb24sIHBhZGRpbmcsIGFuZCBtdWx0aS1zdGVwIHRyYWluaW5nLiBBZGRpdGlvbmFsbHksIHRvIGlsbHVzdHJhdGUgQ1JFRElUJ3MgZmxleGliaWxpdHkgYW5kIHN0YXRlLW9mLXRoZS1hcnQgbW9kZWwgY29tcGFyaXNvbnMsIHdlIHRyYWluIHRoZSBGVVhJIGFyY2hpdGVjdHVyZSB3aXRoaW4gdGhpcyBmcmFtZXdvcmsuIE91ciBmaW5kaW5ncyBzaG93IHRoYXQgYm90aCBGVVhJIGFuZCBXWEZvcm1lciwgdHJhaW5lZCBvbiBzaXgtaG91cmx5IEVSQTUgaHlicmlkIHNpZ21hLXByZXNzdXJlIGxldmVscywgZ2VuZXJhbGx5IG91dHBlcmZvcm0gSUZTIEhSRVMgaW4gMTAtZGF5IGZvcmVjYXN0cywgb2ZmZXJpbmcgcG90ZW50aWFsIGltcHJvdmVtZW50cyBpbiBlZmZpY2llbmN5IGFuZCBmb3JlY2FzdCBhY2N1cmFjeS4gQ1JFRElUJ3MgbW9kdWxhciBkZXNpZ24gZW5hYmxlcyByZXNlYXJjaGVycyB0byBleHBsb3JlIHZhcmlvdXMgbW9kZWxzLCBkYXRhc2V0cywgYW5kIHRyYWluaW5nIGNvbmZpZ3VyYXRpb25zLCBmb3N0ZXJpbmcgaW5ub3ZhdGlvbiB3aXRoaW4gdGhlIHNjaWVudGlmaWMgY29tbXVuaXR5LiIsLCwsLCwsLCwsMjAyNi0wMi0xMSAxOToyNjoyNyswMDowMCwsLCwsLCwsLCwsLCwsLCwsLCwsLCwsLApGaXNoLVNwZWVjaCAxLjQsU3BlZWNoLCJTcGVlY2ggc3ludGhlc2lzLFRleHQtdG8tc3BlZWNoIChUVFMpIixGaXNoIEF1ZGlvLCJTaGlqaWEgTGlhbywgWXV4dWFuIFdhbmcsIFRpYW55dSBMaSwgWWlmYW4gQ2hlbmcsIFJ1b3lpIFpoYW5nLCBSb25nemhpIFpob3UsIFlpamluIFhpbmciLDIwMjQtMTEtMDksRmlzaC1TcGVlY2g6IExldmVyYWdpbmcgTGFyZ2UgTGFuZ3VhZ2UgTW9kZWxzIGZvciBBZHZhbmNlZCBNdWx0aWxpbmd1YWwgVGV4dC10by1TcGVlY2ggU3ludGhlc2lzLGh0dHBzOi8vYXJ4aXYub3JnL2Ficy8yNDExLjAxMTU2LCwsLCwsMS45MTUxMzU1ZSsyMSwiIiJUaGUgQVIgdHJhaW5pbmcgdXRpbGl6ZWQgYW4gOCpIMTAwIDgwRyBHUFVzIGZvciBvbmUgd2Vlaywgd2hpbGUgdGhlIHZvY29kZXIgdHJhaW5pbmcgZW1wbG95ZWQgYW4gOCo0MDkwIEdQVXMgZm9yIGFuIGFkZGl0aW9uYWwgd2Vlay4gTm90ZSB0aGF0IHRoZXNlIHRpbWVsaW5lcyBleGNsdWRlIHRoZSBEUE8gc3RhZ2UuIiIKCig5ODk0MDAwMDAwMDAwMDAgRkxPUCAvIEdQVSAvIHNlYyBbSDEwMCwgYmYxNiBhc3N1bWVkXSArIDMzMDAwMDAwMDAwMDAwMCBGTE9QIC8gR1BVIC8gc2VjIFs0MDkwLCBiZjE2IGFzc3VtZWRdKSAqIDggR1BVcyAqIDE2OCBob3VycyAqIDM2MDAgc2VjIC8gaG91ciAqIDAuMyBbYXNzdW1lZCB1dGlsaXphdGlvbl0gPSAxLjkxNTEzNTVlKzIxIEZMT1AiLDUwMDAwMDAwMDAwMCwiW3Rva2Vuc10KCiIiVGhlIGRhdGFzZXQgY29udGFpbnMgYWJvdXQgNzIwLDAwMCBob3VycyBvZiBzcGVlY2ggYWNyb3NzIGRpZmZlcmVudCBsYW5ndWFnZXMsIHdpdGggMzAwLDAwMCBob3VycyBlYWNoIG9mIEVuZ2xpc2ggYW5kIE1hbmRhcmluIENoaW5lc2UgYXMgdGhlIG1haW4gY29tcG9uZW50cy4gV2UgYWxzbyBpbmNsdWRlZCAyMCwwMDAgaG91cnMgZWFjaCBvZiBvdGhlciBsYW5ndWFnZSBmYW1pbGllczogR2VybWFuaWMgKEdlcm1hbiksIFJvbWFuY2UgKEZyZW5jaCwgSXRhbGlhbiksIEVhc3QgQXNpYW4gKEphcGFuZXNlLCBLb3JlYW4pLCBhbmQgU2VtaXRpYyAoQXJhYmljKS4iIgoK4oCiIEJhdGNoIHNpemU6IDFNIHRva2VucwrigKIgVHJhaW5pbmcgc3RlcHM6IDUwMEsKCjEwXjYgKiA1MDAwMDAgPSA1KjEwXjExIHRva2VucyIsMTY4LjAsIiIiVGhlIEFSIHRyYWluaW5nIHV0aWxpemVkIGFuIDgqSDEwMCA4MEcgR1BVcyBmb3Igb25lIHdlZWssIHdoaWxlIHRoZSB2b2NvZGVyIHRyYWluaW5nIGVtcGxveWVkIGFuIDgqNDA5MCBHUFVzIGZvciBhbiBhZGRpdGlvbmFsIHdlZWsiIgoKMSB3ZWVrID0gMTY4IGhvdXJzIiwiTlZJRElBIEgxMDAgU1hNNSA4MEdCLE5WSURJQSBHZUZvcmNlIFJUWCA0MDkwIiwsQ29uZmlkZW50LCJUZXh0LXRvLVNwZWVjaCAoVFRTKSBzeXN0ZW1zIGZhY2Ugb25nb2luZyBjaGFsbGVuZ2VzIGluIHByb2Nlc3NpbmcgY29tcGxleCBsaW5ndWlzdGljIGZlYXR1cmVzLCBoYW5kbGluZyBwb2x5cGhvbmljIGV4cHJlc3Npb25zLCBhbmQgcHJvZHVjaW5nIG5hdHVyYWwtc291bmRpbmcgbXVsdGlsaW5ndWFsIHNwZWVjaCAtIGNhcGFiaWxpdGllcyB0aGF0IGFyZSBjcnVjaWFsIGZvciBmdXR1cmUgQUkgYXBwbGljYXRpb25zLiBJbiB0aGlzIHBhcGVyLCB3ZSBwcmVzZW50IEZpc2gtU3BlZWNoLCBhIG5vdmVsIGZyYW1ld29yayB0aGF0IGltcGxlbWVudHMgYSBzZXJpYWwgZmFzdC1zbG93IER1YWwgQXV0b3JlZ3Jlc3NpdmUgKER1YWwtQVIpIGFyY2hpdGVjdHVyZSB0byBlbmhhbmNlIHRoZSBzdGFiaWxpdHkgb2YgR3JvdXBlZCBGaW5pdGUgU2NhbGFyIFZlY3RvciBRdWFudGl6YXRpb24gKEdGU1EpIGluIHNlcXVlbmNlIGdlbmVyYXRpb24gdGFza3MuIFRoaXMgYXJjaGl0ZWN0dXJlIGltcHJvdmVzIGNvZGVib29rIHByb2Nlc3NpbmcgZWZmaWNpZW5jeSB3aGlsZSBtYWludGFpbmluZyBoaWdoLWZpZGVsaXR5IG91dHB1dHMsIG1ha2luZyBpdCBwYXJ0aWN1bGFybHkgZWZmZWN0aXZlIGZvciBBSSBpbnRlcmFjdGlvbnMgYW5kIHZvaWNlIGNsb25pbmcuCkZpc2gtU3BlZWNoIGxldmVyYWdlcyBMYXJnZSBMYW5ndWFnZSBNb2RlbHMgKExMTXMpIGZvciBsaW5ndWlzdGljIGZlYXR1cmUgZXh0cmFjdGlvbiwgZWxpbWluYXRpbmcgdGhlIG5lZWQgZm9yIHRyYWRpdGlvbmFsIGdyYXBoZW1lLXRvLXBob25lbWUgKEcyUCkgY29udmVyc2lvbiBhbmQgdGhlcmVieSBzdHJlYW1saW5pbmcgdGhlIHN5bnRoZXNpcyBwaXBlbGluZSBhbmQgZW5oYW5jaW5nIG11bHRpbGluZ3VhbCBzdXBwb3J0LiBBZGRpdGlvbmFsbHksIHdlIGRldmVsb3BlZCBGRi1HQU4gdGhyb3VnaCBHRlNRIHRvIGFjaGlldmUgc3VwZXJpb3IgY29tcHJlc3Npb24gcmF0aW9zIGFuZCBuZWFyIDEwMFwlIGNvZGVib29rIHV0aWxpemF0aW9uLgpPdXIgYXBwcm9hY2ggYWRkcmVzc2VzIGtleSBsaW1pdGF0aW9ucyBvZiBjdXJyZW50IFRUUyBzeXN0ZW1zIHdoaWxlIHByb3ZpZGluZyBhIGZvdW5kYXRpb24gZm9yIG1vcmUgc29waGlzdGljYXRlZCwgY29udGV4dC1hd2FyZSBzcGVlY2ggc3ludGhlc2lzLiBFeHBlcmltZW50YWwgcmVzdWx0cyBzaG93IHRoYXQgRmlzaC1TcGVlY2ggc2lnbmlmaWNhbnRseSBvdXRwZXJmb3JtcyBiYXNlbGluZSBtb2RlbHMgaW4gaGFuZGxpbmcgY29tcGxleCBsaW5ndWlzdGljIHNjZW5hcmlvcyBhbmQgdm9pY2UgY2xvbmluZyB0YXNrcywgZGVtb25zdHJhdGluZyBpdHMgcG90ZW50aWFsIHRvIGFkdmFuY2UgVFRTIHRlY2hub2xvZ3kgaW4gQUkgYXBwbGljYXRpb25zLiBUaGUgaW1wbGVtZW50YXRpb24gaXMgb3BlbiBzb3VyY2UgYXQgXGhyZWZ7dGhpcyBodHRwcyBVUkx9e3RoaXMgaHR0cHMgVVJMfS4iLCwsT3BlbiB3ZWlnaHRzIChub24tY29tbWVyY2lhbCksVW5pdGVkIFN0YXRlcyBvZiBBbWVyaWNhLCwsLDguMCwsMjAyNS0xMS0yOCAxMTo1Mzo0NCswMDowMCwsLCwsLEluZHVzdHJ5LCwsLCxPcGVuIHNvdXJjZSwiVGhpcyBjb2RlYmFzZSBpcyByZWxlYXNlZCB1bmRlciBBcGFjaGUgTGljZW5zZSBhbmQgYWxsIG1vZGVsIHdlaWdodHMgYXJlIHJlbGVhc2VkIHVuZGVyIENDLUJZLU5DLVNBLTQuMCBMaWNlbnNlCgpodHRwczovL2dpdGh1Yi5jb20vZmlzaGF1ZGlvL2Zpc2gtc3BlZWNoL3RyZWUvbWFpbi9maXNoX3NwZWVjaAoKaHR0cHM6Ly9odWdnaW5nZmFjZS5jby9maXNoYXVkaW8vZmlzaC1zcGVlY2gtMS40IiwsLCwsLCxIYXJkd2FyZSxmaXNoYXVkaW8sLCwsWWVzClRlbGVDaGF0Mi03QixMYW5ndWFnZSwiTGFuZ3VhZ2UgbW9kZWxpbmcvZ2VuZXJhdGlvbixRdWVzdGlvbiBhbnN3ZXJpbmcsUXVhbnRpdGF0aXZlIHJlYXNvbmluZyxDaGF0LFRleHQgc3VtbWFyaXphdGlvbixDb2RlIGdlbmVyYXRpb24iLENoaW5hIFRlbGVjb20sLDIwMjQtMTEtMDgsVGVsZUNoYXQyLGh0dHBzOi8vZ2l0aHViLmNvbS9U</x:v>
      </x:c>
    </x:row>
    <x:row r="71" ht="18" customHeight="1">
      <x:c r="A71" s="17" t="n">
        <x:v>66</x:v>
      </x:c>
      <x:c r="B71" s="17" t="n">
        <x:v>309</x:v>
      </x:c>
      <x:c r="C71" s="94" t="str">
        <x:v>ZWxlLUFJL1RlbGVDaGF0MiwsLCw3MDAwMDAwMDAwLjAsLCwsLCwsLCwsQ29uZmlkZW50LCwsLE9wZW4gd2VpZ2h0cyAocmVzdHJpY3RlZCB1c2UpLENoaW5hLCwsLCwsMjAyNS0xMS0yOCAxMTo1Mzo0NCswMDowMCwsLCwsLEluZHVzdHJ5LCwsLCxPcGVuIChyZXN0cmljdGVkIHVzZSksIm5vIGNsZWFyIGxpY2Vuc2UKaHR0cHM6Ly9odWdnaW5nZmFjZS5jby9UZWxlLUFJL1RlbGVDaGF0Mi03Qi0zMksKCiIiQ29tbXVuaXR5IHVzZSBUZWxlQ2hhdCBtb2RlbCBuZWVkcyB0byBmb2xsb3cg44CKVGVsZUNoYXQgbW9kZWwgY29tbXVuaXR5IGxpY2Vuc2UgYWdyZWVtZW5044CLLiBUZWxlQ2hhdCBtb2RlbCBzdXBwb3J0cyBjb21tZXJjaWFsIHVzZSBpZiB5b3UgcGxhbiB0byB0cmVhdCBUZWxlQ2hhdCBUaGUgbW9kZWwgb3IgaXRzIGRlcml2YXRpdmVzIGFyZSB1c2VkIGZvciBjb21tZXJjaWFsIHB1cnBvc2VzLCB5b3UgbmVlZCB0byBjb250YWN0IHRoZSBtYWlsYm94IGJlbG93IiIKCm5vIGNsZWFyIGxpY2Vuc2UgYnV0IHNhbWUgZGlzY2xhaW1lciBhcyBhYm92ZQpodHRwczovL2dpdGh1Yi5jb20vVGVsZS1BSS9UZWxlQ2hhdDIvCgp0aGlzIGlzIHNlZW1zIHRvIGJlIHByZS10cmFpbmluZyBjb2RlOgpodHRwczovL2dpdGh1Yi5jb20vVGVsZS1BSS9UZWxlQ2hhdDIvdHJlZS9tYWluL2RlZXBzcGVlZCIsLCwsLCwsLFRlbGUtQUksLCwsWWVzClRlbGVDaGF0Mi0zQixMYW5ndWFnZSwiTGFuZ3VhZ2UgbW9kZWxpbmcvZ2VuZXJhdGlvbixRdWVzdGlvbiBhbnN3ZXJpbmcsUXVhbnRpdGF0aXZlIHJlYXNvbmluZyxDaGF0LFRleHQgc3VtbWFyaXphdGlvbixDb2RlIGdlbmVyYXRpb24iLENoaW5hIFRlbGVjb20sLDIwMjQtMTEtMDgsVGVsZUNoYXQyLGh0dHBzOi8vZ2l0aHViLmNvbS9UZWxlLUFJL1RlbGVDaGF0MiwsLCwzMDAwMDAwMDAwLjAsLCwsLCwsLCwsQ29uZmlkZW50LCwsLE9wZW4gd2VpZ2h0cyAocmVzdHJpY3RlZCB1c2UpLENoaW5hLCwsLCwsMjAyNS0xMS0yOCAxMTo1Mzo0NCswMDowMCwsLCwsLEluZHVzdHJ5LCwsLCxPcGVuIChyZXN0cmljdGVkIHVzZSksIkFwYWNoZSAyLjAKaHR0cHM6Ly9odWdnaW5nZmFjZS5jby9UZWxlLUFJL1RlbGVDaGF0Mi0zQgoKIiJDb21tdW5pdHkgdXNlIFRlbGVDaGF0IG1vZGVsIG5lZWRzIHRvIGZvbGxvdyDjgIpUZWxlQ2hhdCBtb2RlbCBjb21tdW5pdHkgbGljZW5zZSBhZ3JlZW1lbnTjgIsuIFRlbGVDaGF0IG1vZGVsIHN1cHBvcnRzIGNvbW1lcmNpYWwgdXNlIGlmIHlvdSBwbGFuIHRvIHRyZWF0IFRlbGVDaGF0IFRoZSBtb2RlbCBvciBpdHMgZGVyaXZhdGl2ZXMgYXJlIHVzZWQgZm9yIGNvbW1lcmNpYWwgcHVycG9zZXMsIHlvdSBuZWVkIHRvIGNvbnRhY3QgdGhlIG1haWxib3ggYmVsb3ciIgoKbm8gY2xlYXIgbGljZW5zZSBidXQgc2FtZSBkaXNjbGFpbWVyIGFzIGFib3ZlCmh0dHBzOi8vZ2l0aHViLmNvbS9UZWxlLUFJL1RlbGVDaGF0Mi8KCnRoaXMgaXMgc2VlbXMgdG8gYmUgcHJlLXRyYWluaW5nIGNvZGU6Cmh0dHBzOi8vZ2l0aHViLmNvbS9UZWxlLUFJL1RlbGVDaGF0Mi90cmVlL21haW4vZGVlcHNwZWVkIiwsLCwsLCwsVGVsZS1BSSwsLCxZZXMKTWlzdHJhbCBNb2RlcmF0aW9uLExhbmd1YWdlLFRleHQgY2xhc3NpZmljYXRpb24sTWlzdHJhbCBBSSwsMjAyNC0xMS0wNyxXZSBhcmUgaW50cm9kdWNpbmcgb3VyIG5ldyBtb2RlcmF0aW9uIHNlcnZpY2UgZW5hYmxpbmcgb3VyIHVzZXJzIHRvIGRldGVjdCB1bmRlc2lyYWJsZSB0ZXh0IGNvbnRlbnQgYWxvbmcgc2V2ZXJhbCBwb2xpY3kgZGltZW5zaW9ucy4saHR0cHM6Ly9taXN0cmFsLmFpL25ld3MvbWlzdHJhbC1tb2RlcmF0aW9uLCwsLCwsLCwsLCwsLCxVbmtub3duLCJTYWZldHkgcGxheXMgYSBrZXkgcm9sZSBpbiBtYWtpbmcgQUkgdXNlZnVsLiBBdCBNaXN0cmFsIEFJLCB3ZSBiZWxpZXZlIHRoYXQgc3lzdGVtIGxldmVsIGd1YXJkcmFpbHMgYXJlIGNyaXRpY2FsIHRvIHByb3RlY3RpbmcgZG93bnN0cmVhbSBkZXBsb3ltZW50cy5UaGF0J3Mgd2h5IHdlIGFyZSByZWxlYXNpbmcgYSBuZXcgY29udGVudCBtb2RlcmF0aW9uIEFQSS4gSXQgaXMgdGhlIHNhbWUgQVBJIHRoYXQgcG93ZXJzIHRoZSBtb2RlcmF0aW9uIHNlcnZpY2UgaW4gTGUgQ2hhdC4gV2UgYXJlIGxhdW5jaGluZyBpdCB0byBlbXBvd2VyIG91ciB1c2VycyB0byB1dGlsaXplIGFuZCB0YWlsb3IgdGhpcyB0b29sIHRvIHRoZWlyIHNwZWNpZmljIGFwcGxpY2F0aW9ucyBhbmQgc2FmZXR5IHN0YW5kYXJkcy4KCk92ZXIgdGhlIHBhc3QgZmV3IG1vbnRocywgd2UndmUgc2VlbiBncm93aW5nIGVudGh1c2lhc20gYWNyb3NzIHRoZSBpbmR1c3RyeSBhbmQgcmVzZWFyY2ggY29tbXVuaXR5IGZvciBuZXcgTExNIGJhc2VkIG1vZGVyYXRpb24gc3lzdGVtcywgd2hpY2ggY2FuIGhlbHAgbWFrZSBtb2RlcmF0aW9uIG1vcmUgc2NhbGFibGUgYW5kIHJvYnVzdCBhY3Jvc3MgYXBwbGljYXRpb25zLiBPdXIgbW9kZWwgaXMgYW4gTExNIGNsYXNzaWZpZXIgdHJhaW5lZCB0byBjbGFzc2lmeSB0ZXh0IGlucHV0cyBpbnRvIDkgY2F0ZWdvcmllcyBkZWZpbmVkIGJlbG93LiBXZSBhcmUgcmVsZWFzaW5nIHR3byBlbmQtcG9pbnRzOiBvbmUgZm9yIHJhdyB0ZXh0IGFuZCBvbmUgZm9yIGNvbnZlcnNhdGlvbmFsIGNvbnRlbnQuIFVuZGVzaXJhYmxlIGNvbnRlbnQgaXMgdmVyeSBzcGVjaWZpYyB0byBhIGdpdmVuIGNvbnRleHQsIHRoZXJlZm9yZSB3ZSd2ZSB0cmFpbmVkIG91ciBtb2RlbCB0byBjbGFzc2lmeSB0aGUgbGFzdCBtZXNzYWdlIG9mIGNvbnZlcnNhdGlvbiB3aXRoaW4gYSBjb252ZXJzYXRpb25hbCBjb250ZXh0LiBDaGVjayBvdXQgb3VyIHRlY2huaWNhbCBkb2N1bWVudGF0aW9uIGZvciBtb3JlIGluZm9ybWF0aW9uLiBUaGUgbW9kZWwgaXMgbmF0aXZlbHkgbXVsdGlsaW5ndWFsIGFuZCBpbiBwYXJ0aWN1bGFyIHRyYWluZWQgb24gQXJhYmljLCBDaGluZXNlLCBFbmdsaXNoLCBGcmVuY2gsIEdlcm1hbiwgSXRhbGlhbiwgSmFwYW5lc2UsIEtvcmVhbiwgUG9ydHVndWVzZSwgUnVzc2lhbiwgU3BhbmlzaC4iLCwsQVBJIGFjY2VzcyxGcmFuY2UsTWluaXN0cmFsIDhCLCwsLCwyMDI1LTExLTI4IDExOjUzOjQ0KzAwOjAwLCwsLCwsSW5kdXN0cnksLCwsLFVucmVsZWFzZWQsaHR0cHM6Ly9kb2NzLm1pc3RyYWwuYWkvY2FwYWJpbGl0aWVzL2d1YXJkcmFpbGluZy8sLCwsLCwsLCwsLCxObwpIdW55dWFuLUxhcmdlLExhbmd1YWdlLCJMYW5ndWFnZSBtb2RlbGluZy9nZW5lcmF0aW9uLFF1ZXN0aW9uIGFuc3dlcmluZyxDb2RlIGdlbmVyYXRpb24sVHJhbnNsYXRpb24iLFRlbmNlbnQsIlhpbmd3dSBTdW4sIFlhbmZlbmcgQ2hlbiwgWWlxaW5nIEh1YW5nLCBSdW9iaW5nIFhpZSwgSmlhcWkgWmh1LCBLYWkgWmhhbmcsIFNodWFpcGVuZyBMaSwgWmhlbiBZYW5nLCBKb25ueSBIYW4sIFhpYW9ibyBTaHUsIEppYWhhbyBCdSwgWmhvbmd6aGkgQ2hlbiwgWHVlbWVuZyBIdWFuZywgRmVuZ3pvbmcgTGlhbiwKU2FpeW9uZyBZYW5nLCBKaWFuZmVuZyBZYW4sIFl1eXVhbiBaZW5nLCBYaWFvcWluIFJlbiwgQ2hhbyBZdSwgTHVsdSBXdSwgWXVlIE1hbywgSnVuIFhpYSwgVGFvIFlhbmcsIFN1bmNvbmcgWmhlbmcsIEthbiBXdSwgRGlhbiBKaWFvLCBKaW5iYW8gWHVlLCBYaXBlbmcgWmhhbmcsIERlY2hlbmcgV3UsIEthaSBMaXUsIERlbmdwZW5nIFd1LCBHdWFuZ2h1aSBYdSwgU2hhb2h1YSBDaGVuLCBTaHVhbmcgQ2hlbiwgWGlhbyBGZW5nLCBZaWdlbmcgSG9uZywgSnVucWlhbmcgWmhlbmcsIENoZW5nY2hlbmcgWHUsIFpvbmd3ZWkgTGksIFhpb25nIEt1YW5nLCBKaWFuZ2x1IEh1LCBZaXFpIENoZW4sIFl1Y2hpIERlbmcsIEd1aXlhbmcgTGksIEFvIExpdSwgQ2hlbmNoZW4gWmhhbmcsIFNoaWh1aSBIdSwgWmlsb25nIFpoYW8sIFppZmFuIFd1LCBZYW8gRGluZywgV2VpY2hhbyBXYW5nLCBIYW4gTGl1LCBSb2JlcnRzIFdhbmcsIEhhbyBGZWksIFBlaWppZSBZdSwgWmUgWmhhbywgWHVuIENhbywgSGFpIFdhbmcsIEZ1c2hlbmcgWGlhbmcsIE1lbmd5dWFuIEh1YW5nLCBaaGl5dWFuIFhpb25nLCBCaW4gSHUsIFh1ZWJpbiBIb3UsIExlaSBKaWFuZywgSmlhbnFpYW5nIE1hLCBKaWFqaWEgV3UsIFlhcGluZyBEZW5nLCBZaSBTaGVuLCBRaWFuIFdhbmcsIFdlaWppZSBMaXUsIEppZSBMaXUsIE1lbmcgQ2hlbiwgTGlhbmcgRG9uZywgV2Vpd2VuIEppYSwgSHUgQ2hlbiwgRmVpZmVpIExpdSwgUnVpIFl1YW4sIEh1aWxpbiBYdSwgWmhlbnhpYW5nIFlhbiwgVGVuZ2ZlaSBDYW8sIFpoaWNoYW8gSHUsIFhpbmh1YSBGZW5nLCBEb25nIER1LCBUaW5naGFvIFl1LCBZYW5neXUgVGFvLCBGZW5nIFpoYW5nLCBKaWFuY2hlbiBaaHUsIENoZW5nemhvbmcgWHUsIFhpcnVpIExpLCBDaG9uZyBaaGEsIFdlbiBPdXlhbmcsIFlpbmJlbiBYaWEsIFhpYW5nIExpLCBaZWt1biBIZSwgUm9uZ3BlbmcgQ2hlbiwgSmlhd2VpIFNvbmcsIFJ1aWJpbiBDaGVuLCBGYW4gSmlhbmcsIENob25ncWluZyBaaGFvLCBCbyBXYW5nLCBIYW8gR29uZywgUm9uZyBHYW4sIFdpbnN0b24gSHUsIFpoYW5odWkgS2FuZywgWW9uZyBZYW5nLCBZdWhvbmcgTGl1LCBEaSBXYW5nLCBhbmQgSmllIEppYW5nLgoiLDIwMjQtMTEtMDYsSHVueXVhbi1MYXJnZTogQW4gT3Blbi1Tb3VyY2UgTW9FIE1vZGVsIHdpdGggNTIgQmlsbGlvbiBBY3RpdmF0ZWQgUGFyYW1ldGVycyBieSBUZW5jZW50LGh0dHBzOi8vYXJ4aXYub3JnL2Ficy8yNDExLjAyMjY1LCxUcmFpbmluZyBjb3N0LCwzODkwMDAwMDAwMDAuMCwiIiJhIHRvdGFsIG9mIDM4OSBiaWxsaW9uIHBhcmFtZXRlcnMgYW5kIDUyIGJpbGxpb24gYWN0aXZhdGlvbiBwYXJhbWV0ZXJzIiIiLDMuNDkyMzdlKzI0LCI1MkIgYWN0aXZhdGVkIHBhcmFtZXRlcnMKCjZORCA9IDYqNTIqMTBeOSo3KjEwXjEyID0gMi4xODQgw5cgMTBeMjQKClRoZXkgYWxzbyBzdWdnZXN0IG1vcmUgcHJlY2lzZSBmb3JtdWxhIHRvIGNhbGN1bGF0ZSBNb0UgY29tcHV0ZSBidWRnZXQ6Cgo5LjU5TkQgKyAyLjMgw5cgMTBeOEQgPSA5LjU5KjUyKjEwXjkqNyoxMF4xMiArIDIuMyDDlyAxMF44IMOXICA3KjEwXjEyID0gMy40OTIzN8OXMTBeMjQKCndoaWNoIHNlZW1zIGNsb3NlciB0byBwcm9qZWN0ZWQgY29tcHV0ZSBvbiBGaWd1cmUgMyIsNzAwMDAwMDAwMDAwMCwiIiIjIFRyYWluZWQgVG9rZW5zIDdUIiIgIFRhYmxlIDEiLCwsLCxDb25maWRlbnQsIkluIHRoaXMgcGFwZXIsIHdlIGludHJvZHVjZSBIdW55dWFuLUxhcmdlLCB3aGljaCBpcyBjdXJyZW50bHkgdGhlIGxhcmdlc3Qgb3Blbi1zb3VyY2UgVHJhbnNmb3JtZXItYmFzZWQgbWl4dHVyZSBvZiBleHBlcnRzIG1vZGVsLCB3aXRoIGEgdG90YWwgb2YgMzg5IGJpbGxpb24gcGFyYW1ldGVycyBhbmQgNTIgYmlsbGlvbiBhY3RpdmF0aW9uIHBhcmFtZXRlcnMsIGNhcGFibGUgb2YgaGFuZGxpbmcgdXAgdG8gMjU2SyB0b2tlbnMuIFdlIGNvbmR1Y3QgYSB0aG9yb3VnaCBldmFsdWF0aW9uIG9mIEh1bnl1YW4tTGFyZ2UncyBzdXBlcmlvciBwZXJmb3JtYW5jZSBhY3Jvc3MgdmFyaW91cyBiZW5jaG1hcmtzIGluY2x1ZGluZyBsYW5ndWFnZSB1bmRlcnN0YW5kaW5nIGFuZCBnZW5lcmF0aW9uLCBsb2dpY2FsIHJlYXNvbmluZywgbWF0aGVtYXRpY2FsIHByb2JsZW0tc29sdmluZywgY29kaW5nLCBsb25nLWNvbnRleHQsIGFuZCBhZ2dyZWdhdGVkIHRhc2tzLCB3aGVyZSBpdCBvdXRwZXJmb3JtcyBMTGFtYTMuMS03MEIgYW5kIGV4aGliaXRzIGNvbXBhcmFibGUgcGVyZm9ybWFuY2Ugd2hlbiBjb21wYXJlZCB0byB0aGUgc2lnbmlmaWNhbnRseSBsYXJnZXIgTExhbWEzLjEtNDA1QiBtb2RlbC4gS2V5IHByYWN0aWNlIG9mIEh1bnl1YW4tTGFyZ2UgaW5jbHVkZSBsYXJnZS1zY2FsZSBzeW50aGV0aWMgZGF0YSB0aGF0IGlzIG9yZGVycyBsYXJnZXIgdGhhbiBpbiBwcmV2aW91cyBsaXRlcmF0dXJlLCBhIG1peGVkIGV4cGVydCByb3V0aW5nIHN0cmF0ZWd5LCBhIGtleS12YWx1ZSBjYWNoZSBjb21wcmVzc2lvbiB0ZWNobmlxdWUsIGFuZCBhbiBleHBlcnQtc3BlY2lmaWMgbGVhcm5pbmcgcmF0ZSBzdHJhdGVneS4gQWRkaXRpb25hbGx5LCB3ZSBhbHNvIGludmVzdGlnYXRlIHRoZSBzY2FsaW5nIGxhd3MgYW5kIGxlYXJuaW5nIHJhdGUgc2NoZWR1bGUgb2YgbWl4dHVyZSBvZiBleHBlcnRzIG1vZGVscywgcHJvdmlkaW5nIHZhbHVhYmxlIGluc2lnaHRzIGFuZCBndWlkYW5jZXMgZm9yIGZ1dHVyZSBtb2RlbCBkZXZlbG9wbWVudCBhbmQgb3B0aW1pemF0aW9uLiBUaGUgY29kZSBhbmQgY2hlY2twb2ludHMgb2YgSHVueXVhbi1MYXJnZSBhcmUgcmVsZWFzZWQgdG8gZmFjaWxpdGF0ZSBmdXR1cmUgaW5ub3ZhdGlvbnMgYW5kIGFwcGxpY2F0aW9ucy4iLCwsT3BlbiB3ZWlnaHRzIChyZXN0cmljdGVkIHVzZSksQ2hpbmEsLCwsLCwyMDI1LTEyLTE4IDA0OjU1OjAwKzAwOjAwLCwiVGhlIHBhcGVyIGRvZXMgbm90IG1lbnRpb24gYW55IGhhcmR3YXJlLCBHUFVzIG9yIGFueSBpbmZvcm1hdGlvbiByZWdhcmRpbmcgdGhlIGhhcmR3YXJlIHVzZWQuIiwsLG5vdCBsaXN0ZWQsSW5kdXN0cnksLCwzLjQ5MjM3ZSsyNCwsT3BlbiAocmVzdHJpY3RlZCB1c2UpLCJ0aGUgbGljZW5zZSBkb2Vzbid0IHJlZ3VsYXRlIHVzYWdlIGluIHRoZSBFVQphbHNvIHJlcXVpcmVzIGFkZGl0aW9uYWwgbGljZW5zaW5nIGluIGNhc2Ugb2YgbWFzc2l2ZSBjb21tZXJjaWFsIHVzZSIsVHJ1ZSwsLEJGMTYsLCxPcGVyYXRpb24gY291bnRpbmcsLCwsLFllcwpGTFVYMS4xIFtwcm9dIFVsdHJhLEltYWdlIGdlbmVyYXRpb24sIkltYWdlIGdlbmVyYXRpb24sVGV4dC10by1pbWFnZSIsQmxhY2sgRm9yZXN0IExhYnMsLDIwMjQtMTEtMDYsIk91ciBiZXN0IG1vZGVsIGZvciBwaG90by1yZWFsaXN0aWMgaW1hZ2VzIGF0IDJrIHJlc29sdXRpb24sIHdpdGggYSAiInJhdyIiIG9wdGlvbiBmb3IgZXh0cmEgcmVhbGlzbS4iLGh0dHBzOi8vYmxhY2tmb3Jlc3RsYWJzLmFpL2ZsdXgtMS0xLXVsdHJhLywsLCwsLCwsLCwsLCwsVW5rbm93biwiRkxVWDEuMSBbcHJvXSDigJMgdWx0cmEgbW9kZTogVGhpcyBvcHRpb24gZW5hYmxlcyBpbWFnZSBnZW5lcmF0aW9uIGF0IGZvdXIgdGltZXMgdGhlIHJlc29sdXRpb24gb2Ygc3RhbmRhcmQgRkxVWDEuMSBbcHJvXSwgd2l0aG91dCBzYWNyaWZpY2luZyBwcm9tcHQgYWRoZXJlbmNlLiBVbmxpa2UgbWFueSBoaWdoLXJlc29sdXRpb24gbW9kZWxzIHRoYXQgZXhwZXJpZW5jZSBzaWduaWZpY2FudCBzbG93ZG93bnMgYXQgaGlnaGVyIHJlc29sdXRpb25zLCBvdXIgcGVyZm9ybWFuY2UgYmVuY2htYXJrcyBzaG93IHN1c3RhaW5lZCBmYXN0IGdlbmVyYXRpb24gdGltZXPigJRvdmVyIDIuNXggZmFzdGVyIHRoYW4gY29tcGFyYWJsZSBoaWdoLXJlc29sdXRpb24gb2ZmZXJpbmdzLiBUaGlzIG1vZGVsIGlzIGF2YWlsYWJsZSBhdCBhIGNvbXBldGl0aXZlIHByaWNlIG9mICQwLjA2IHBlciBpbWFnZS4iLCwsQVBJIGFjY2VzcyxHZXJtYW55LCwsLCwsMjAyNS0xMS0yOCAxMTo1Mzo0NCswMDowMCwsLCwsLEluZHVzdHJ5LCwsLCxVbnJlbGVhc2VkLCwsLCwsLCwsLCwsLE5vCkZMVVgxLjEgW3Byb10gUmF3LEltYWdlIGdlbmVyYXRpb24sIkltYWdlIGdlbmVyYXRpb24sVGV4dC10by1pbWFnZSIsQmxhY2sgRm9yZXN0IExhYnMsLDIwMjQtMTEtMDYsT3VyIGJlc3QgYW5kIG1vc3QgZWZmaWNpZW50IG1vZGVsIGZvciBsYXJnZS1zY2FsZSBpbWFnZSBnZW5lcmF0aW9uIHdvcmtsb2Fkcy4saHR0cHM6Ly9ibGFja2ZvcmVzdGxhYnMuYWkvZmx1eC0xLTEtdWx0cmEvLCwsLCwsLCwsLCwsLCxVbmtub3duLCJGTFVYMS4xIFtwcm9dIOKAkyByYXcgbW9kZTogRm9yIGNyZWF0b3JzIHNlZWtpbmcgYXV0aGVudGljaXR5LCBvdXIgbmV3IHJhdyBtb2RlIGNhcHR1cmVzIHRoZSBnZW51aW5lIGZlZWwgb2YgY2FuZGlkIHBob3RvZ3JhcGh5LiBUb2dnbGUgdGhpcyBmZWF0dXJlIHRvIGdlbmVyYXRlIGltYWdlcyB3aXRoIGEgbGVzcyBzeW50aGV0aWMsIG1vcmUgbmF0dXJhbCBhZXN0aGV0aWMuIENvbXBhcmVkIHRvIG90aGVyIHRleHQtdG8taW1hZ2UgbW9kZWxzLCByYXcgbW9kZSBzaWduaWZpY2FudGx5IGluY3JlYXNlcyBkaXZlcnNpdHkgaW4gaHVtYW4gc3ViamVjdHMgYW5kIGVuaGFuY2VzIHRoZSByZWFsaXNtIG9mIG5hdHVyZSBwaG90b2dyYXBoeSIsLCxBUEkgYWNjZXNzLEdlcm1hbnksLCwsLCwyMDI1LTExLTI4IDExOjUzOjQ0KzAwOjAwLCwsLCwsSW5kdXN0cnksLCwsLFVucmVsZWFzZWQsLCwsLCwsLCwsLCwsTm8KT3BlblBoZW5vbS1TLzE2LCJCaW9sb2d5LFZpc2lvbiIsSW1hZ2UgZW1iZWRkaW5nLFJlY3Vyc2lvbiBQaGFybWFjZXV0aWNhbHMsT3BlblBoZW5vbSwyMDI0LTExLTA1LEdlbmVyYXRpdmUgZGVlcCBjb21wdXRlciB2aXNpb24gbW9kZWxzLCJodHRwczovL3d3dy5yeHJ4LmFpL3BoZW5vbSM6fjp0ZXh0PVdlJTIwY2FsbCUyMHRoaXMlMjBtb2RlbCUyMFBoZW5vbS1CZXRhLiUyMEl0JTIwZmxleGlibHklMjBwcm9jZXNzZXMsY3JlYXRlJTIwYSUyMG1lYW5pbmdmdWwlMjByZXByZXNlbnRhdGlvbiUyMG9mJTIwdGhlJTIwaW5wdXQlMjBpbWFnZS4iLCwsLDE3ODA0NTU2OC4wLENoZWNrZWQgdXNpbmcgSHVnZ2luZ0ZhY2UgTGlicmFyeSBBUEkuLDMuMThlKzE5LCJUcmFpbmluZyB1c2VkIE52aWRpYSBIMTAwIEhvcHBlciBub2RlcyBmb3IgNDAwIGhvdXJzIChodHRwczovL2h1Z2dpbmdmYWNlLmNvL3JlY3Vyc2lvbnBoYXJtYS9PcGVuUGhlbm9tI3RyYWluaW5nLWV2YWx1YXRpb24tYW5kLXRlc3RpbmctZGV0YWlscykuIE52aWRpYSBIMTAwIEhvcHBlciBoYXMgcGVhayBGTE9QUyBvZiA2NyB0ZXJhRkxPUFMgYXQgc2luZ2xlLXByZWNpc2lvbiAoaHR0cHM6Ly9lbi53aWtpcGVkaWEub3JnL3dpa2kvSG9wcGVyXyhtaWNyb2FyY2hpdGVjdHVyZSkjSDEwMF9hY2NlbGVyYXRvcl9hbmRfREdYX0gxMDApLgoKQXNzdW1pbmcgMzMlIHV0aWxpemF0aW9uIHJhdGUgYW5kIHRoZSB1c2UgMSBOdmlkaWEgSDEwMCBIb3BwZXIsClRyYWluaW5nIGNvbXB1dGUKPSAwLjMzICogNi43ZTEzIEZMT1BTICogNDAwIGggKiAzNjAwIHMgLyBoCn49IDMuMThlMTkgRkxPUFMiLCwsNDAwLjAsVHJhaW5pbmcgdXNlZCBOdmlkaWEgSDEwMCBIb3BwZXIgbm9kZXMgZm9yIDQwMCBob3VycyAoaHR0cHM6Ly9odWdnaW5nZmFjZS5jby9yZWN1cnNpb25waGFybWEvT3BlblBoZW5vbSN0cmFpbmluZy1ldmFsdWF0aW9uLWFuZC10ZXN0aW5nLWRldGFpbHMpLixOVklESUEgSDEwMCBTWE01IDgwR0IsLENvbmZpZGVudCwiT3BlblBoZW5vbS1TLzE2IGlzIHRoZSBmaXJzdCBpbiBhIHBvdGVudGlhbCBzZXJpZXMgb2YgT3BlblBoZW5vbSBmb3VuZGF0aW9uIG1vZGVscyBmb3IgZXh0ZXJuYWwgdXNlIChib3RoIG5vbi1jb21tZXJjaWFsIGFuZCBjb21tZXJjaWFsKS4gT3BlblBoZW5vbS1TLzE2IGlzIGhvc3RlZCBpbiBHb29nbGUgQ2xvdWTigJlzIFZlcnRleCBBSSBNb2RlbCBHYXJkZW4gYW5kIG9uIEh1Z2dpbmcgRmFjZSwgYW5kIGlzIG9ubHkgYXZhaWxhYmxlIGZvciBub24tY29tbWVyY2lhbCB1c2UuIAoKT3BlblBoZW5vbS1TLzE2IGZsZXhpYmx5IHByb2Nlc3NlcyBtaWNyb3Njb3B5IGltYWdlcyBpbnRvIGdlbmVyYWwtcHVycG9zZSBlbWJlZGRpbmdzLiBJbiBvdGhlciB3b3JkcywgT3BlblBoZW5vbS1TLzE2IGNhbiB0YWtlIGEgc2VyaWVzIG9mIG1pY3Jvc2NvcHkgY2hhbm5lbHMgYW5kIGNyZWF0ZSBhIG1lYW5pbmdmdWwgdmVjdG9yIHJlcHJlc2VudGF0aW9uIG9mIHRoZSBpbnB1dCBpbWFnZS4gVGhpcyBlbmFibGVzIHJvYnVzdCBjb21wYXJpc29uIG9mIGltYWdlcywgYW5kIG90aGVyIGRhdGEgc2NpZW5jZSB0ZWNobmlxdWVzIHRvIGRlY29kZSBhbnkgYmlvbG9neSBvciBjaGVtaXN0cnkgd2l0aGluIHN1Y2ggaW1hZ2VzLiAKClRoaXMgZW5hYmxlcyBzY2llbnRpc3RzIHRvIHN5c3RlbWF0aWNhbGx5IHJlbGF0ZSBnZW5ldGljIGFuZCBjaGVtaWNhbCBwZXJ0dXJiYXRpb25zIHRvIG9uZSBhbm90aGVyIGluIGEgaGlnaC1kaW1lbnNpb25hbCBzcGFjZSwgaGVscGluZyBkZXRlcm1pbmUgY3JpdGljYWwgbWVjaGFuaXN0aWMgcGF0aHdheXMgYW5kIGlkZW50aWZ5IHBvdGVudGlhbCB0YXJnZXRzIGFuZCBkcnVncy4iLCwsT3BlbiB3ZWlnaHRzIChub24tY29tbWVyY2lhbCksVW5pdGVkIFN0YXRlcyBvZiBBbWVyaWNhLCwsLCwsMjAyNS0xMS0yOCAxMTo1Mzo0NCswMDowMCwsLCwsLEluZHVzdHJ5LCwsLCwsLCwsLCwsLCwsLCwsWWVzCkxsYW1hLTMuMS1NaW5pdHJvbi00QixMYW5ndWFnZSwiTGFuZ3VhZ2UgbW9kZWxpbmcvZ2VuZXJhdGlvbixDaGF0LFF1ZXN0aW9uIGFuc3dlcmluZyIsTlZJRElBLCJTYXVyYXYgTXVyYWxpZGhhcmFuLCBTaGFyYXRoIFR1cnV2ZWtlcmUgU3JlZW5pdmFzLCBSYXZpcmFqIEpvc2hpLCBNYXJjaW4gQ2hvY2hvd3NraSwgTW9zdG9mYSBQYXR3YXJ5LCBNb2hhbW1hZCBTaG9leWJpLCBCcnlhbiBDYXRhbnphcm8sIEphbiBLYXV0eiwgUGF2bG8gTW9sY2hhbm92IiwyMDI0LTExLTA0LENvbXBhY3QgTGFuZ3VhZ2UgTW9kZWxzIHZpYSBQcnVuaW5nIGFuZCBLbm93bGVkZ2UgRGlzdGlsbGF0aW9uLGh0dHBzOi8vYXJ4aXYub3JnL2Ficy8yNDA3LjE0Njc5LCwsLDQwMDAwMDAwMDAuMCwiNGIKCkxsYW1hLTMuMS1NaW5pdHJvbi00Qi1XaWR0aC1CYXNlIHVzZXMgYSBtb2RlbCBlbWJlZGRpbmcgc2l6ZSBvZiAzMDcyLCAzMiBhdHRlbnRpb24gaGVhZHMsIE1MUCBpbnRlcm1lZGlhdGUgZGltZW5zaW9uIG9mIDkyMTYsIHdpdGggMzIgbGF5ZXJzIGluIHRvdGFsLiBBZGRpdGlvbmFsbHksIGl0IHVzZXMgR3JvdXBlZC1RdWVyeSBBdHRlbnRpb24gKEdRQSkgYW5kIFJvdGFyeSBQb3NpdGlvbiBFbWJlZGRpbmdzIChSb1BFKS4KCkFyY2hpdGVjdHVyZSBUeXBlOiBUcmFuc2Zvcm1lciBEZWNvZGVyIChBdXRvLVJlZ3Jlc3NpdmUgTGFuZ3VhZ2UgTW9kZWwpCgpOZXR3b3JrIEFyY2hpdGVjdHVyZTogTGxhbWEtMy4xIiwsLCwsLCIiIkxsYW1hLTMuMS1NaW5pdHJvbi00Qi1XaWR0aC1CYXNlIHdhcyB0cmFpbmVkIGJldHdlZW4gSnVseSAyOSwgMjAyNCBhbmQgQXVnIDMsIDIwMjQuIiIKNSBkYXlzCiIsTlZJRElBIEExMDAgU1hNNCA4MCBHQiwsQ29uZmlkZW50LCJMYXJnZSBsYW5ndWFnZSBtb2RlbHMgKExMTXMpIHRhcmdldGluZyBkaWZmZXJlbnQgZGVwbG95bWVudCBzY2FsZXMgYW5kIHNpemVzIGFyZSBjdXJyZW50bHkgcHJvZHVjZWQgYnkgdHJhaW5pbmcgZWFjaCB2YXJpYW50IGZyb20gc2NyYXRjaDsgdGhpcyBpcyBleHRyZW1lbHkgY29tcHV0ZS1pbnRlbnNpdmUuIEluIHRoaXMgcGFwZXIsIHdlIGludmVzdGlnYXRlIGlmIHBydW5pbmcgYW4gZXhpc3RpbmcgTExNIGFuZCB0aGVuIHJlLXRyYWluaW5nIGl0IHdpdGggYSBmcmFjdGlvbiAoPDMlKSBvZiB0aGUgb3JpZ2luYWwgdHJhaW5pbmcgZGF0YSBjYW4gYmUgYSBzdWl0YWJsZSBhbHRlcm5hdGl2ZSB0byByZXBlYXRlZCwgZnVsbCByZXRyYWluaW5nLiBUbyB0aGlzIGVuZCwgd2UgZGV2ZWxvcCBhIHNldCBvZiBwcmFjdGljYWwgYW5kIGVmZmVjdGl2ZSBjb21wcmVzc2lvbiBiZXN0IHByYWN0aWNlcyBmb3IgTExNcyB0aGF0IGNvbWJpbmUgZGVwdGgsIHdpZHRoLCBhdHRlbnRpb24gYW5kIE1MUCBwcnVuaW5nIHdpdGgga25vd2xlZGdlIGRpc3RpbGxhdGlvbi1iYXNlZCByZXRyYWluaW5nOyB3ZSBhcnJpdmUgYXQgdGhlc2UgYmVzdCBwcmFjdGljZXMgdGhyb3VnaCBhIGRldGFpbGVkIGVtcGlyaWNhbCBleHBsb3JhdGlvbiBvZiBwcnVuaW5nIHN0cmF0ZWdpZXMgZm9yIGVhY2ggYXhpcywgbWV0aG9kcyB0byBjb21iaW5lIGF4ZXMsIGRpc3RpbGxhdGlvbiBzdHJhdGVnaWVzLCBhbmQgc2VhcmNoIHRlY2huaXF1ZXMgZm9yIGFycml2aW5nIGF0IG9wdGltYWwgY29tcHJlc3NlZCBhcmNoaXRlY3R1cmVzLiBXZSB1c2UgdGhpcyBndWlkZSB0byBjb21wcmVzcyB0aGUgTmVtb3Ryb24tNCBmYW1pbHkgb2YgTExNcyBieSBhIGZhY3RvciBvZiAyLTR4LCBhbmQgY29tcGFyZSB0aGVpciBwZXJmb3JtYW5jZSB0byBzaW1pbGFybHktc2l6ZWQgbW9kZWxzIG9uIGEgdmFyaWV0eSBvZiBsYW5ndWFnZSBtb2RlbGluZyB0YXNrcy4gRGVyaXZpbmcgOEIgYW5kIDRCIG1vZGVscyBmcm9tIGFuIGFscmVhZHkgcHJldHJhaW5lZCAxNUIgbW9kZWwgdXNpbmcgb3VyIGFwcHJvYWNoIHJlcXVpcmVzIHVwIHRvIDQweCBmZXdlciB0cmFpbmluZyB0b2tlbnMgcGVyIG1vZGVsIGNvbXBhcmVkIHRvIHRyYWluaW5nIGZyb20gc2NyYXRjaDsgdGhpcyByZXN1bHRzIGluIGNvbXB1dGUgY29zdCBzYXZpbmdzIG9mIDEuOHggZm9yIHRyYWluaW5nIHRoZSBmdWxsIG1vZGVsIGZhbWlseSAoMTVCLCA4QiwgYW5kIDRCKS4gTWluaXRyb24gbW9kZWxzIGV4aGliaXQgdXAgdG8gYSAxNiUgaW1wcm92ZW1lbnQgaW4gTU1MVSBzY29yZXMgY29tcGFyZWQgdG8gdHJhaW5pbmcgZnJvbSBzY3JhdGNoLCBwZXJmb3JtIGNvbXBhcmFibHkgdG8gb3RoZXIgY29tbXVuaXR5IG1vZGVscyBzdWNoIGFzIE1pc3RyYWwgN0IsIEdlbW1hIDdCIGFuZCBMbGFtYS0zIDhCLCBhbmQgb3V0cGVyZm9ybSBzdGF0ZS1vZi10aGUtYXJ0IGNvbXByZXNzaW9uIHRlY2huaXF1ZXMgZnJvbSB0aGUgbGl0ZXJhdHVyZS4gV2UgaGF2ZSBvcGVuLXNvdXJjZWQgTWluaXRyb24gbW9kZWwgd2VpZ2h0cyBvbiBIdWdnaW5nZmFjZSwgd2l0aCBjb3JyZXNwb25kaW5nIHN1cHBsZW1lbnRhcnkgbWF0ZXJpYWwgaW5jbHVkaW5nIGV4YW1wbGUgY29kZSBhdmFpbGFibGUgb24gR2l0SHViLiIsLCxPcGVuIHdlaWdodHMgKHVucmVzdHJpY3RlZCksVW5pdGVkIFN0YXRlcyBvZiBBbWVyaWNhLExsYW1hIDMuMS04QiwsLDguMCwsMjAyNS0xMS0yOCAxMTo1Mzo0NCswMDowMCwsLCwsLEluZHVzdHJ5LCwsLCwsIlRoaXMgbW9kZWwgaXMgcmVsZWFzZWQgdW5kZXIgdGhlIE5WSURJQSBPcGVuIE1vZGVsIExpY2Vuc2UgQWdyZWVtZW50LgoKIiJUaGlzIG1vZGVsIGlzIHJlYWR5IGZvciBjb21tZXJjaWFsIHVzZS4iIgoKaHR0cHM6Ly9odWdnaW5nZmFjZS5jby9udmlkaWEvTGxhbWEtMy4xLU1pbml0cm9uLTRCLVdpZHRoLUJhc2UiLCwsLCwsNjI5Ny40ODg0NjgyNDc0MywsLCwsLFllcwpNaW5pdHJvbiA4QixMYW5ndWFnZSwiTGFuZ3VhZ2UgbW9kZWxpbmcvZ2VuZXJhdGlvbixDaGF0LFF1ZXN0aW9uIGFuc3dlcmluZyIsTlZJRElBLCJTYXVyYXYgTXVyYWxpZGhhcmFuLCBTaGFyYXRoIFR1cnV2ZWtlcmUgU3JlZW5pdmFzLCBSYXZpcmFqIEpvc2hpLCBNYXJjaW4gQ2hvY2hvd3NraSwgTW9zdG9mYSBQYXR3YXJ5LCBNb2hhbW1hZCBTaG9leWJpLCBCcnlhbiBDYXRhbnphcm8sIEphbiBLYXV0eiwgUGF2bG8gTW9sY2hhbm92IiwyMDI0LTExLTA0LENvbXBhY3QgTGFuZ3VhZ2UgTW9kZWxzIHZpYSBQcnVuaW5nIGFuZCBLbm93bGVkZ2UgRGlzdGlsbGF0aW9uLGh0dHBzOi8vYXJ4aXYub3JnL2Ficy8yNDA3LjE0Njc5LCwsLDgzMDAwMDAwMDAuMCwiOC4zQiAodGFibGUgMikKCihpbmNsdWRpbmcgIDYuMkIgbm9uLWVtYmVkZGluZyBwYXJhbWV0ZXJzKQoKTWluaXRyb24tOEItQmFzZSBpcyBhIGxhcmdlIGxhbmd1YWdlIG1vZGVsIChMTE0pIG9idGFpbmVkIGJ5IHBydW5pbmcgTmVtb3Ryb24tNCAxNUI7IHNwZWNpZmljYWxseSwgd2UgcHJ1bmUgbW9kZWwgZW1iZWRkaW5nIHNpemUsIG51bWJlciBvZiBhdHRlbnRpb24gaGVhZHMsIGFuZCBNTFAgaW50ZXJtZWRpYXRlIGRpbWVuc2lvbi4KCk1pbml0cm9uLThCLUJhc2UgdXNlcyBhIG1vZGVsIGVtYmVkZGluZyBzaXplIG9mIDQwOTYsIDQ4IGF0dGVudGlvbiBoZWFkcywgYW5kIGFuIE1MUCBpbnRlcm1lZGlhdGUgZGltZW5zaW9uIG9mIDE2Mzg0LiBJdCBhbHNvIHVzZXMgR3JvdXBlZC1RdWVyeSBBdHRlbnRpb24gKEdRQSkgYW5kIFJvdGFyeSBQb3NpdGlvbiBFbWJlZGRpbmdzIChSb1BFKS4iLCwsLDk0QiB0cmFpbmluZyB0b2tlbnMgKHRhYmxlIDIpLCwiQWxsIGV4cGVyaW1lbnRzIHdlcmUgcGVyZm9ybWVkIG9uIDE2w5cgTlZJRElBIERHWCBBMTAwIG5vZGVzICg4w5cgQTEwMCA4MEdCKSBmb3Igc2hvcnQKdHVybmFyb3VuZCB0aW1lcy4iLE5WSURJQSBBMTAwIFNYTTQgODAgR0IsLENvbmZpZGVudCwiTGFyZ2UgbGFuZ3VhZ2UgbW9kZWxzIChMTE1zKSB0YXJnZXRpbmcgZGlmZmVyZW50IGRlcGxveW1lbnQgc2NhbGVzIGFuZCBzaXplcyBhcmUgY3VycmVudGx5IHByb2R1Y2VkIGJ5IHRyYWluaW5nIGVhY2ggdmFyaWFudCBmcm9tIHNjcmF0Y2g7IHRoaXMgaXMgZXh0cmVtZWx5IGNvbXB1dGUtaW50ZW5zaXZlLiBJbiB0aGlzIHBhcGVyLCB3ZSBpbnZlc3RpZ2F0ZSBpZiBwcnVuaW5nIGFuIGV4aXN0aW5nIExMTSBhbmQgdGhlbiByZS10cmFpbmluZyBpdCB3aXRoIGEgZnJhY3Rpb24gKDwzJSkgb2YgdGhlIG9yaWdpbmFsIHRyYWluaW5nIGRhdGEgY2FuIGJlIGEgc3VpdGFibGUgYWx0ZXJuYXRpdmUgdG8gcmVwZWF0ZWQsIGZ1bGwgcmV0cmFpbmluZy4gVG8gdGhpcyBlbmQsIHdlIGRldmVsb3AgYSBzZXQgb2YgcHJhY3RpY2FsIGFuZCBlZmZlY3RpdmUgY29tcHJlc3Npb24gYmVzdCBwcmFjdGljZXMgZm9yIExMTXMgdGhhdCBjb21iaW5lIGRlcHRoLCB3aWR0aCwgYXR0ZW50aW9uIGFuZCBNTFAgcHJ1bmluZyB3aXRoIGtub3dsZWRnZSBkaXN0aWxsYXRpb24tYmFzZWQgcmV0cmFpbmluZzsgd2UgYXJyaXZlIGF0IHRoZXNlIGJlc3QgcHJhY3RpY2VzIHRocm91Z2ggYSBkZXRhaWxlZCBlbXBpcmljYWwgZXhwbG9yYXRpb24gb2YgcHJ1bmluZyBzdHJhdGVnaWVzIGZvciBlYWNoIGF4aXMsIG1ldGhvZHMgdG8gY29tYmluZSBheGVzLCBkaXN0aWxsYXRpb24gc3RyYXRlZ2llcywgYW5kIHNlYXJjaCB0ZWNobmlxdWVzIGZvciBhcnJpdmluZyBhdCBvcHRpbWFsIGNvbXByZXNzZWQgYXJjaGl0ZWN0dXJlcy4gV2UgdXNlIHRoaXMgZ3VpZGUgdG8gY29tcHJlc3MgdGhlIE5lbW90cm9uLTQgZmFtaWx5IG9mIExMTXMgYnkgYSBmYWN0b3Igb2YgMi00eCwgYW5kIGNvbXBhcmUgdGhlaXIgcGVyZm9ybWFuY2UgdG8gc2ltaWxhcmx5LXNpemVkIG1vZGVscyBvbiBhIHZhcmlldHkgb2YgbGFuZ3VhZ2UgbW9kZWxpbmcgdGFza3MuIERlcml2aW5nIDhCIGFuZCA0QiBtb2RlbHMgZnJvbSBhbiBhbHJlYWR5IHByZXRyYWluZWQgMTVCIG1vZGVsIHVzaW5nIG91ciBhcHByb2FjaCByZXF1aXJlcyB1cCB0byA0MHggZmV3ZXIgdHJhaW5pbmcgdG9rZW5zIHBlciBtb2RlbCBjb21wYXJlZCB0byB0cmFpbmluZyBmcm9tIHNjcmF0Y2g7IHRoaXMgcmVzdWx0cyBpbiBjb21wdXRlIGNvc3Qgc2F2aW5ncyBvZiAxLjh4IGZvciB0cmFpbmluZyB0aGUgZnVsbCBtb2RlbCBmYW1pbHkgKDE1QiwgOEIsIGFuZCA0QikuIE1pbml0cm9uIG1vZGVscyBleGhpYml0IHVwIHRvIGEgMTYlIGltcHJvdmVtZW50IGluIE1NTFUgc2NvcmVzIGNvbXBhcmVkIHRvIHRyYWluaW5nIGZyb20gc2NyYXRjaCwgcGVyZm9ybSBjb21wYXJhYmx5IHRvIG90aGVyIGNvbW11bml0eSBtb2RlbHMgc3VjaCBhcyBNaXN0cmFsIDdCLCBHZW1tYSA3QiBhbmQgTGxhbWEtMyA4QiwgYW5kIG91dHBlcmZvcm0gc3RhdGUtb2YtdGhlLWFydCBjb21wcmVzc2lvbiB0ZWNobmlxdWVzIGZyb20gdGhlIGxpdGVyYXR1cmUuIFdlIGhhdmUgb3Blbi1zb3VyY2VkIE1pbml0cm9uIG1vZGVsIHdlaWdodHMgb24gSHVnZ2luZ2ZhY2UsIHdpdGggY29ycmVzcG9uZGluZyBzdXBwbGVtZW50YXJ5IG1hdGVyaWFsIGluY2x1ZGluZyBleGFtcGxlIGNvZGUgYXZhaWxhYmxlIG9uIEdpdEh1Yi4iLCwsT3BlbiB3ZWlnaHRzIChub24tY29tbWVyY2lhbCksVW5pdGVkIFN0YXRlcyBvZiBBbWVyaWNhLE5lbW90cm9uLTQgMTVCLDQuNjgxMmUrMjEsNio4MzAwMDAwMDAwLjAwKjk0KjEwXjkgPSA0LjY4MTJlKzIxLDguMCwsMjAyNS0xMS0yOCAxMTo1Mzo0NCswMDowMCwsLCwsLEluZHVzdHJ5LCwsLCwsIlRoaXMgbW9kZWwgaXMgZm9yIHJlc2VhcmNoIGFuZCBkZXZlbG9wbWVudCBvbmx5LgoKaHR0cHM6Ly9odWdnaW5nZmFjZS5jby9udmlkaWEvTWluaXRyb24tOEItQmFzZSIsLCwsLCw2Mjk3LjQ4ODQ2ODI0NzQzLE9wZXJhdGlvbiBjb3VudGluZywsLCwsWWVzCk1pbml0cm9uIDRCLExhbmd1YWdlLCJMYW5ndWFnZSBtb2RlbGluZy9nZW5lcmF0aW9uLENoYXQsUXVlc3Rpb24gYW5zd2VyaW5nIixOVklESUEsIlNhdXJhdiBNdXJhbGlkaGFyYW4sIFNoYXJhdGggVHVydXZla2VyZSBTcmVlbml2YXMsIFJhdmlyYWogSm9zaGksIE1hcmNpbiBDaG9jaG93c2tpLCBNb3N0b2ZhIFBhdHdhcnksIE1vaGFtbWFkIFNob2V5YmksIEJyeWFuIENhdGFuemFybywgSmFuIEthdXR6LCBQYXZsbyBNb2xjaGFub3YiLDIwMjQtMTEtMDQsQ29tcGFjdCBMYW5ndWFnZSBNb2RlbHMgdmlhIFBydW5pbmcgYW5kIEtub3dsZWRnZSBEaXN0aWxsYXRpb24saHR0cHM6Ly9hcnhpdi5vcmcvYWJzLzI0MDcuMTQ2NzksLCwsNDIwMDAwMDAwMC4wLCIgNC4yQiAodGFibGUgNCkKCmluY2x1ZGluZyAyLjZCIG5vbi1lbWJlZGRpbmcgcGFyYW1ldGVycwoKIiJNaW5pdHJvbi00Qi1CYXNlIHVzZXMgYSBtb2RlbCBlbWJlZGRpbmcgc2l6ZSBvZiAzMDcyLCAzMiBhdHRlbnRpb24gaGVhZHMsIGFuZCBhbiBNTFAgaW50ZXJtZWRpYXRlIGRpbWVuc2lvbiBvZiA5MjE2LiBJdCBhbHNvIHVzZXMgR3JvdXBlZC1RdWVyeSBBdHRlbnRpb24gKEdRQSkgYW5kIFJvdGFyeSBQb3NpdGlvbiBFbWJlZGRpbmdzIChSb1BFKS4iIiIsLCwsOTRCIHRyYWluaW5nIHRva2VucyAodGFibGUgMyksLCJBbGwgZXhwZXJpbWVudHMgd2VyZSBwZXJmb3JtZWQgb24gMTbDlyBOVklESUEgREdYIEExMDAgbm9kZXMgKDjDlyBBMTAwIDgwR0IpIGZvciBzaG9ydAp0dXJuYXJvdW5kIHRpbWVzLiIsTlZJRElBIEExMDAgU1hNNCA4MCBHQiwsQ29uZmlkZW50LCJMYXJnZSBsYW5ndWFnZSBtb2RlbHMgKExMTXMpIHRhcmdldGluZyBkaWZmZXJlbnQgZGVwbG95bWVudCBzY2FsZXMgYW5kIHNpemVzIGFyZSBjdXJyZW50bHkgcHJvZHVjZWQgYnkgdHJhaW5pbmcgZWFjaCB2YXJpYW50IGZyb20gc2NyYXRjaDsgdGhpcyBpcyBleHRyZW1lbHkgY29tcHV0ZS1pbnRlbnNpdmUuIEluIHRoaXMgcGFwZXIsIHdlIGludmVzdGlnYXRlIGlmIHBydW5pbmcgYW4gZXhpc3RpbmcgTExNIGFuZCB0aGVuIHJlLXRyYWluaW5nIGl0IHdpdGggYSBmcmFjdGlvbiAoPDMlKSBvZiB0aGUgb3JpZ2luYWwgdHJhaW5pbmcgZGF0YSBjYW4gYmUgYSBzdWl0YWJsZSBhbHRlcm5hdGl2ZSB0byByZXBlYXRlZCwgZnVsbCByZXRyYWluaW5nLiBUbyB0aGlzIGVuZCwgd2UgZGV2ZWxvcCBhIHNldCBvZiBwcmFjdGljYWwgYW5kIGVmZmVjdGl2ZSBjb21wcmVzc2lvbiBiZXN0IHByYWN0aWNlcyBmb3IgTExNcyB0aGF0IGNvbWJpbmUgZGVwdGgsIHdpZHRoLCBhdHRlbnRpb24gYW5kIE1MUCBwcnVuaW5nIHdpdGgga25vd2xlZGdlIGRpc3RpbGxhdGlvbi1iYXNlZCByZXRyYWluaW5nOyB3ZSBhcnJpdmUgYXQgdGhlc2UgYmVzdCBwcmFjdGljZXMgdGhyb3VnaCBhIGRldGFpbGVkIGVtcGlyaWNhbCBleHBsb3JhdGlvbiBvZiBwcnVuaW5nIHN0cmF0ZWdpZXMgZm9yIGVhY2ggYXhpcywgbWV0aG9kcyB0byBjb21iaW5lIGF4ZXMsIGRpc3RpbGxhdGlvbiBzdHJhdGVnaWVzLCBhbmQgc2VhcmNoIHRlY2huaXF1ZXMgZm9yIGFycml2aW5nIGF0IG9wdGltYWwgY29tcHJlc3NlZCBhcmNoaXRlY3R1cmVzLiBXZSB1c2UgdGhpcyBndWlkZSB0byBjb21wcmVzcyB0aGUgTmVtb3Ryb24tNCBmYW1pbHkgb2YgTExNcyBieSBhIGZhY3RvciBvZiAyLTR4LCBhbmQgY29tcGFyZSB0aGVpciBwZXJmb3JtYW5jZSB0byBzaW1pbGFybHktc2l6ZWQgbW9kZWxzIG9uIGEgdmFyaWV0eSBvZiBsYW5ndWFnZSBtb2RlbGluZyB0YXNrcy4gRGVyaXZpbmcgOEIgYW5kIDRCIG1vZGVscyBmcm9tIGFuIGFscmVhZHkgcHJldHJhaW5lZCAxNUIgbW9kZWwgdXNpbmcgb3VyIGFwcHJvYWNoIHJlcXVpcmVzIHVwIHRvIDQweCBmZXdlciB0cmFpbmluZyB0b2tlbnMgcGVyIG1vZGVsIGNvbXBhcmVkIHRvIHRyYWluaW5nIGZyb20gc2NyYXRjaDsgdGhpcyByZXN1bHRzIGluIGNvbXB1dGUgY29zdCBzYXZpbmdzIG9mIDEuOHggZm9yIHRyYWluaW5nIHRoZSBmdWxsIG1vZGVsIGZhbWlseSAoMTVCLCA4QiwgYW5kIDRCKS4gTWluaXRyb24gbW9kZWxzIGV4aGliaXQgdXAgdG8gYSAxNiUgaW1wcm92ZW1lbnQgaW4gTU1MVSBzY29yZXMgY29tcGFyZWQgdG8gdHJhaW5pbmcgZnJvbSBzY3JhdGNoLCBwZXJmb3JtIGNvbXBhcmFibHkgdG8gb3RoZXIgY29tbXVuaXR5IG1vZGVscyBzdWNoIGFzIE1pc3RyYWwgN0IsIEdlbW1hIDdCIGFuZCBMbGFtYS0zIDhCLCBhbmQgb3V0cGVyZm9ybSBzdGF0ZS1vZi10aGUtYXJ0IGNvbXByZXNzaW9uIHRlY2huaXF1ZXMgZnJvbSB0aGUgbGl0ZXJhdHVyZS4gV2UgaGF2ZSBvcGVuLXNvdXJjZWQgTWluaXRyb24gbW9kZWwgd2VpZ2h0cyBvbiBIdWdnaW5nZmFjZSwgd2l0aCBjb3JyZXNwb25kaW5nIHN1cHBsZW1lbnRhcnkgbWF0ZXJpYWwgaW5jbHVkaW5nIGV4YW1wbGUgY29kZSBhdmFpbGFibGUgb24gR2l0SHViLiIsLCxPcGVuIHdlaWdodHMgKG5vbi1jb21tZXJjaWFsKSxVbml0ZWQgU3RhdGVzIG9mIEFtZXJpY2EsTmVtb3Ryb24tNCAxNUIsMi4zNjg4ZSsyMSw2KjQyMDAwMDAwMDAuMDAqOTQqMTBeOSA9IDIuMzY4OGUrMjEsOC4wLCwyMDI1LTExLTI4IDExOjUzOjQ0KzAwOjAwLCwsLCwsSW5kdXN0cnksLCwsLCwiIiJUaGlzIG1vZGVsIGlzIGZvciByZXNlYXJjaCBhbmQgZGV2ZWxvcG1lbnQgb25seS4iIgoKaHR0cHM6Ly9odWdnaW5nZmFjZS5jby9udmlkaWEvTWluaXRyb24tNEItQmFzZSIsLCwsLCw2Mjk3LjQ4ODQ2ODI0NzQzLE9wZXJhdGlvbiBjb3VudGluZywsLCwsWWVzCkt3b29WYSxWaXNpb24sIkRhdGEgYW5hbHl0aWNzLE1pc2NlbGxhbmVvdXMgaW1hZ2UgYW5hbHlzaXMiLEhhcmJpbiBJbnN0aXR1dGUgb2YgVGVjaG5vbG9neSwsMjAyNC0xMS0wMiwiSElULUt3b28KLwpLd29vVmEKIixodHRwczovL2dpdGh1Yi5jb20vSElULUt3b28vS3dvb1ZhLCwsLDgwMDAwMDAwMDAuMCwsLCwsLCwsLCxDb25maWRlbnQsIkt3b29WYSBpcyBhbiBhcnRpZmljaWFsIGludGVsbGlnZW5jZSBtdWx0aW1vZGFsIG1vZGVsIGZvY3VzaW5nIG9uIHRoZSBhZ3JpY3VsdHVyYWwgZmllbGQsIGludGVncmF0aW5nIGFkdmFuY2VkIHRlY2hub2xvZ2llcyBvZiBpbWFnZSB1bmRlcnN0YW5kaW5nIGFuZCBjb2duaXRpdmUgcmVhc29uaW5nLiBCYXNlZCBvbiB0aGUgTWluaUNQTS1WIDIuNiBtb2RlbCwgS3dvb1ZhIGRlZXBseSBvcHRpbWl6ZXMgdGhlIGV4Y2x1c2l2ZSBjYXBhYmlsaXRpZXMgZm9yIGFncmljdWx0dXJhbCBzY2VuYXJpb3MuIEl0IGlzIHRoZSBmaXJzdCBzdWNjZXNzZnVsbHkgcmVnaXN0ZXJlZCBhZ3JpY3VsdHVyYWwgbW9kZWwgaW4gQ2hpbmEgLCBtYXJraW5nIGFuIGltcG9ydGFudCBicmVha3Rocm91Z2ggaW4gdGhlIGZpZWxkIG9mIHNtYXJ0IGFncmljdWx0dXJlLiIsLCxBUEkgYWNjZXNzLENoaW5hLE1pbmlDUE0tViAyLjYsLCwsLDIwMjUtMTEtMjggMTE6NTM6NDQrMDA6MDAsLCwsLCxBY2FkZW1pYSwsLCwsLCwsLCwsLCwsLCwsLE5vCkt3b29MYSxMYW5ndWFnZSwiQ2hhdCxRdWVzdGlvbiBhbnN3ZXJpbmciLEhhcmJpbiBJbnN0aXR1dGUgb2YgVGVjaG5vbG9neSwsMjAyNC0xMS0wMiwiSElULUt3b28KLwpJbiBMYSIsaHR0cHM6Ly9naXRodWIuY29tL0hJVC1Ld29vL0t3b29MYSwsLCwxNDAwMDAwMDAwMC4wLCwsLCwsLCwsLENvbmZpZGVudCwiS3dvb0xhLCB0aGUgYWdyaWN1bHR1cmFsIHF1ZXN0aW9uLWFuZC1hbnN3ZXIgbW9kZWwsIGludGVncmF0ZXMga25vd2xlZGdlIHF1ZXN0aW9uLWFuZC1hbnN3ZXIsIGFncmljdWx0dXJhbCBkZWNpc2lvbi1tYWtpbmcgZ3VpZGFuY2UsIG11bHRpLXJvdW5kIGRpYWxvZ3VlLCBvbmxpbmUgc2VhcmNoIGFuZCBvdGhlciBmdW5jdGlvbnMuIEl0IGlzIGNvbW1pdHRlZCB0byBwcm92aWRpbmcgYWNjdXJhdGUsIHJlbGlhYmxlLCBpbmZvcm1hdGlvbi1yaWNoLCBjb25zaXN0ZW50IHdpdGggYWdyaWN1bHR1cmFsIGJlbmNobWFya3MsIGFuZCBhY3Rpb25hYmxlIGRlY2lzaW9uLW1ha2luZyBndWlkYW5jZSBmb3IgcmVhbCBhZ3JpY3VsdHVyYWwgc2NlbmFyaW9zIHN1Y2ggYXMgcmVjb21tZW5kYXRpb24gb2YgZmllbGQgY3JvcCB2YXJpZXRpZXMsIGZ1bGwtcHJvY2VzcyBwbGFudGluZyBtYW5hZ2VtZW50LCBkaWFnbm9zaXMgYW5kIHByZXZlbnRpb24gb2YgcGVzdHMgYW5kIGRpc2Vhc2VzLCBldGMuIiwsLEFQSSBhY2Nlc3MsQ2hpbmEsUXdlbjEuNS0xNEIsLCwsLDIwMjUtMTEtMjggMTE6NTM6NDQrMDA6MDAsLCwsLCxBY2FkZW1pYSwsLCwsLCwsLCwsLCwsLCwsLE5vCkt3b29HciwsLEhhcmJpbiBJbnN0aXR1dGUgb2YgVGVjaG5vbG9neSwsMjAyNC0xMS0wMiwiSElULUt3b28KLwpLd29vR3IKIixodHRwczovL2dpdGh1Yi5jb20vSElULUt3b28vS3dvb0dyLCwsLCwsLCwsLCwsLCxVbmtub3duLCJLd29vR3IgaXMgdGhlIGZpcnN0IG11bHRpLXR5cGUsIHBhbi12YXJpZXR5LCBhbmQgY3Jvc3MtcmVnaW9uYWwgYWdyaWN1bHR1cmFsIGNyb3AgZ3Jvd3RoIG1vZGVsIGluIENoaW5hLCBjb3ZlcmluZyAyMiBjYXRlZ29yaWVzIGFuZCA5NSBjcm9wcyBzdWNoIGFzIHJpY2UsIGNvcm4sIHNveWJlYW5zLCBhbmQgd2hlYXQsIGNvdmVyaW5nIGEgdmFyaWV0eSBvZiBjb21tb24gcGxhbnRpbmcgYXJlYXMgaW4gTm9ydGhlYXN0IENoaW5hLiBCeSByZWZlcnJpbmcgdG8gdGhlIGFuYWx5c2lzIG9mIGFncmljdWx0dXJhbCBkYXRhIHNvdXJjZXMgc3VjaCBhcyBjcm9wIHNpbXVsYXRvcnMsIGFncm9ub215IGpvdXJuYWxzLCBhbmQgbmF0aW9uYWwgcGxhbnRpbmcgc3BlY2lmaWNhdGlvbnMsIGdyb3d0aCBkYXRhIG9mIDEwMCBtaWxsaW9uIGdyb3d0aCBjeWNsZXMgb2YgdmFyaW91cyBjcm9wcyB3ZXJlIGNvbGxlY3RlZCAsIGluY2x1ZGluZzogbGVhZiBhcmVhIGluZGV4LCB0b3RhbCB5aWVsZCwgdG90YWwgbGVhZiBkcnkgd2VpZ2h0LCB0b3RhbCB3ZWlnaHQgb2Ygc3RlbXMgYW5kIGxlYXZlcywgbml0cm9nZW4sIHBob3NwaG9ydXMsIGFuZCBwb3Rhc3NpdW0gcmVxdWlyZW1lbnRzLCBuaXRyb2dlbiwgcGhvc3Bob3J1cywgYW5kIHBvdGFzc2l1bSBjb250ZW50IGluIG9yZ2FucywgYW5kIG90aGVyIDE2MC1kaW1lbnNpb25hbCBjcm9wIGdyb3d0aCBpbmRpY2F0b3JzLiIsLCxBUEkgYWNjZXNzLENoaW5hLCwsLCwsMjAyNS0xMS0yOCAxMTo1Mzo0NCswMDowMCwsLCwsLEFjYWRlbWlhLCwsLCwsLCwsLCwsLCwsLCwsTm8KRnZGb2xkLEJpb2xvZ3ksUHJvdGVpbiBmb2xkaW5nIHByZWRpY3Rpb24sSmVvbmJ1ayBOYXRpb25hbCBVbml2ZXJzaXR5LCJQYXNhbmcgU2hlcnBhLCBLaWwgVG8gQ2hvbmcsIEhpbGFsIFRheWFyYSIsMjAyNC0xMS0wMSxGdkZvbGQ6IEEgbW9kZWwgdG8gcHJlZGljdCBhbnRpYm9keSBGdiBzdHJ1Y3R1cmUgdXNpbmcgcHJvdGVpbiBsYW5ndWFnZSBtb2RlbCB3aXRoIHJlc2lkdWFsIG5ldHdvcmsgYW5kIFJvc2V0dGEgbWluaW1pemF0aW9uLGh0dHBzOi8vd3d3LnNjaWVuY2VkaXJlY3QuY29tL3NjaWVuY2UvYXJ0aWNsZS9waWkvUzAwMTA0ODI1MjQwMTIxMzcsLCwsOTIwOTc4OC4wLCIiIkluIHRvdGFsLCB0aGUgbW9kZWwgY29udGFpbnMgYWJvdXQgOSwyMDksNzg4IHRyYWluYWJsZSBwYXJhbWV0ZXJzLiIiIiwsIiIiVGhlIHRyYWluaW5nIHdhcyBwZXJmb3JtZWQgb24gYW4gTlZJRElBIEExMDAgODAgR0IgUENJZSBHUFUg</x:v>
      </x:c>
    </x:row>
    <x:row r="72" ht="18" customHeight="1">
      <x:c r="A72" s="17" t="n">
        <x:v>67</x:v>
      </x:c>
      <x:c r="B72" s="17" t="n">
        <x:v>309</x:v>
      </x:c>
      <x:c r="C72" s="94" t="str">
        <x:v>d2l0aCA0MCBDUFUgY29yZXMgYW5kIDc1NCBHQiBSQU0gY2FwYWNpdHkuIFsuLi5dIFRoZSBtb2RlbCB3YXMgdHJhaW5lZApvbiBhIG5vbnJlZHVuZGFudCBzZXQgb2YgMjI1MyBGdiBzdHJ1Y3R1cmVzIGZyb20gdGhlIFN0cnVjdHVyYWwKQW50aWJvZHkgRGF0YWJhc2UgKFNBYkRhYikgWzE0LDE1XSBhdCA5OSUgc2VxdWVuY2UgaWRlbnRpdHkuIiIiLCwsLCxOVklESUEgQTEwMCBQQ0llLCxDb25maWRlbnQsIlRoZSBpbW11bmUgc3lzdGVtIGRlcGVuZHMgb24gYW50aWJvZGllcyAoQWJzKSB0byByZWNvZ25pemUgYW5kIGF0dGFjaCB0byBhIHdpZGUgcmFuZ2Ugb2YgYW50aWdlbnMsIHBsYXlpbmcgYSBwaXZvdGFsIHJvbGUgaW4gaW1tdW5pdHkuIFRoZSBwcmVjaXNlIHByZWRpY3Rpb24gb2YgdGhlIHZhcmlhYmxlIGZyYWdtZW50IChGdikgcmVnaW9uIG9mIGFudGlib2RpZXMgaXMgdml0YWwgZm9yIHRoZSBwcm9ncmVzcyBvZiB0aGVyYXBldXRpYyBhbmQgY29tbWVyY2lhbCBhcHBsaWNhdGlvbnMsIHBhcnRpY3VsYXJseSBpbiB0aGUgdHJlYXRtZW50IG9mIGRpc2Vhc2VzIHN1Y2ggYXMgY2FuY2VyLiBBbHRob3VnaCBkZWVwIGxlYXJuaW5nIG1vZGVscyBleGlzdCBmb3IgYWNjdXJhdGUgYW50aWJvZHkgc3RydWN0dXJlIHByZWRpY3Rpb24sIGNoYWxsZW5nZXMgcGVyc2lzdCwgcGFydGljdWxhcmx5IGluIG1vZGVsaW5nIGNvbXBsZW1lbnRhcml0eS1kZXRlcm1pbmluZyByZWdpb25zIChDRFJzKSBhbmQgdGhlIG92ZXJhbGwgYW50aWJvZHkgRnYgc3RydWN0dXJlcy4gSW50cm9kdWNpbmcgdGhlIEZ2Rm9sZCBtb2RlbCwgYSBkZWVwIGxlYXJuaW5nIGFwcHJvYWNoIGhhcm5lc3NpbmcgdGhlIGNhcGFiaWxpdGllcyBvZiB0aGUgUHJvdFQ1LVhMLVVuaVJlZjUwIHByb3RlaW4gbGFuZ3VhZ2UgbW9kZWwgd2hpY2ggaXMgY2FwYWJsZSBvZiBwcmVkaWN0aW5nIGFjY3VyYXRlIGFudGlib2R5IEZ2IHN0cnVjdHVyZS4gVGhyb3VnaCBldmFsdWF0aW9ucyBvbiB2YXJpb3VzIGJlbmNobWFya3MsIG91ciBtb2RlbCBvdXRwZXJmb3JtcyBleGlzdGluZyBtb2RlbHMsIGRlbW9uc3RyYXRpbmcgc3VwZXJpb3IgYWNjdXJhY3kgYnkgYWNoaWV2aW5nIGxvd2VyIFJvb3QgTWVhbiBTcXVhcmUgRGV2aWF0aW9uIChSTVNEKSBpbiBhbG1vc3QgYWxsIGxvb3BzIGFuZCBPcmllbnRhdGlvbmFsIENvb3JkaW5hdGUgRGlzdGFuY2UgKE9DRCkgdmFsdWVzIGluIHRoZSBSb3NldHRhQW50aWJvZHkgYmVuY2htYXJrLCBUaGVyYXBldXRpYyBiZW5jaG1hcmsgYW5kIElnRm9sZCBiZW5jaG1hcmsgY29tcGFyZWQgdG8gdGhlIHByZXZpb3VzIHRvcC1wZXJmb3JtaW5nIG1vZGVsLiIsLCxPcGVuIHdlaWdodHMgKHVucmVzdHJpY3RlZCksS29yZWEgKFJlcHVibGljIG9mKSwsLCwxLjAsLDIwMjUtMTEtMjggMTE6NTM6NDQrMDA6MDAsLCwsLCxBY2FkZW1pYSwsLCwsLCwsLCwsLDMyNC40MTE1MzE4ODMzMTExNywsLCwsLFllcwpVbmktTWVkLCwsIlRzaW5naHVhIFVuaXZlcnNpdHksQmVpamluZyBVbml2ZXJzaXR5IG9mIFBvc3RzIGFuZCBUZWxlY29tbXVuaWNhdGlvbnMiLCJYdW4gWmh1LCBZaW5nIEh1LCBGYW5iaW4gTW8sIE1pYW8gTGksIEppIFd1IiwyMDI0LTExLTAxLCJVbmktTWVkOiBBIFVuaWZpZWQgTWVkaWNhbCBHZW5lcmFsaXN0IEZvdW5kYXRpb24KTW9kZWwgRm9yIE11bHRpLVRhc2sgTGVhcm5pbmcgVmlhIENvbm5lY3Rvci1Nb0UiLGh0dHBzOi8vYXJ4aXYub3JnL3BkZi8yNDA5LjE3NTA4LDIzLjAsLCw4ODAwMDAwMDAwLjAsN0IgKExMYW1hKSArIDE4NDMwMDAwMDAgKFZpVCkgPSA4LjhCLDEuNDI1ZSsyMywiRmluZXR1bmU6IDEwKjYwKjYwKjMxMjAwMDAwMDAwMDAwMCowLjU9NS42MTZlKzE4CgpCYXNlIG1vZGVsczogOC40ZSsyMiwgNS44NWUrMjIKVG90YWw6IDEuNDI1MDU2MmUrMjMiLCwsMTAuMCwsTlZJRElBIEE4MDAgU1hNLCxMaWtlbHksIldlIHByZXNlbnQgVW5pLU1lZCwgYW4gb3Blbi1zb3VyY2UgbWVkaWNhbCBnZW5lcmFsaXN0IGZvdW5kYXRpb24gbW9kZWwgd2l0aCBhIHVuaWZpZWQKaW50ZXJmYWNlIGFuZCBzaGFyZWQgcGFyYW1ldGVycywgd2hpY2ggY2FuIHBlcmZvcm0gc2l4IGRpZmZlcmVudCBtZWRpY2FsIHRhc2tzIGluY2x1ZGluZwpxdWVzdGlvbiBhbnN3ZXJpbmcsIHZpc3VhbCBxdWVzdGlvbiBhbnN3ZXJpbmcsIHJlcG9ydCBnZW5lcmF0aW9uLCByZWZlcnJpbmcgZXhwcmVzc2lvbgpjb21wcmVoZW5zaW9uLCByZWZlcnJpbmcgZXhwcmVzc2lvbiBnZW5lcmF0aW9uIGFuZCBpbWFnZSBjbGFzc2lmaWNhdGlvbi4iLCwsVW5yZWxlYXNlZCwiQ2hpbmEsQ2hpbmEiLCJMbGFtYSAyLTdCLFZpVC1HLzE0Iiw1LjYxNmUrMTgsLDEuMCwsMjAyNi0wNS0yNSAxMjozMzo1NCswMDowMCwsLCwsLCJBY2FkZW1pYSxBY2FkZW1pYSIsLCwsLE9wZW4gKHJlc3RyaWN0ZWQgdXNlKSwiaHR0cHM6Ly9naXRodWIuY29tL01TSUlQL1VuaS1NZWQgCih1bmRlZmluZWQgbGljZW5zZSkKCkkgaGF2ZW4ndCBmb3VuZCByZWxlYXNlZCBwcmUtdHJhaW5lZCB3ZWlnaHRzIixUcnVlLCwsLCw0MzIuNTQ4NzA5MTc3NzQ4MjYsLCwsLCxObwpTaW1QTyxMYW5ndWFnZSwiTGFuZ3VhZ2UgbW9kZWxpbmcvZ2VuZXJhdGlvbixRdWVzdGlvbiBhbnN3ZXJpbmciLCJQcmluY2V0b24gVW5pdmVyc2l0eSxVbml2ZXJzaXR5IG9mIFZpcmdpbmlhIiwiWXUgTWVuZywgTWVuZ3pob3UgWGlhLCBEYW5xaSBDaGVuIiwyMDI0LTExLTAxLFNpbVBPOiBTaW1wbGUgUHJlZmVyZW5jZSBPcHRpbWl6YXRpb24gd2l0aCBhIFJlZmVyZW5jZS1GcmVlIFJld2FyZCxodHRwczovL2FyeGl2Lm9yZy9hYnMvMjQwNS4xNDczNCwsLCw5MDAwMDAwMDAwLjAsLCwsLCwxLjcsIiIiRmluZS10dW5pbmcgdGhlIGdvb2dsZS9nZW1tYS0yLTliLWl0IG9uIHByaW5jZXRvbi1ubHAvZ2VtbWEyLXVsdHJhZmVlZGJhY2stYXJtb3JtIHRha2VzIGFyb3VuZCAxMDAgbWlucyB0byBmaW5pc2ggb24gOHhIMTAwIEdQVXMuIiIiLE5WSURJQSBIMTAwIFNYTTUgODBHQiwsQ29uZmlkZW50LCJEaXJlY3QgUHJlZmVyZW5jZSBPcHRpbWl6YXRpb24gKERQTykgaXMgYSB3aWRlbHkgdXNlZCBvZmZsaW5lIHByZWZlcmVuY2Ugb3B0aW1pemF0aW9uIGFsZ29yaXRobSB0aGF0IHJlcGFyYW1ldGVyaXplcyByZXdhcmQgZnVuY3Rpb25zIGluIHJlaW5mb3JjZW1lbnQgbGVhcm5pbmcgZnJvbSBodW1hbiBmZWVkYmFjayAoUkxIRikgdG8gZW5oYW5jZSBzaW1wbGljaXR5IGFuZCB0cmFpbmluZyBzdGFiaWxpdHkuIEluIHRoaXMgd29yaywgd2UgcHJvcG9zZSBTaW1QTywgYSBzaW1wbGVyIHlldCBtb3JlIGVmZmVjdGl2ZSBhcHByb2FjaC4gVGhlIGVmZmVjdGl2ZW5lc3Mgb2YgU2ltUE8gaXMgYXR0cmlidXRlZCB0byBhIGtleSBkZXNpZ246IHVzaW5nIHRoZSBhdmVyYWdlIGxvZyBwcm9iYWJpbGl0eSBvZiBhIHNlcXVlbmNlIGFzIHRoZSBpbXBsaWNpdCByZXdhcmQuIFRoaXMgcmV3YXJkIGZvcm11bGF0aW9uIGJldHRlciBhbGlnbnMgd2l0aCBtb2RlbCBnZW5lcmF0aW9uIGFuZCBlbGltaW5hdGVzIHRoZSBuZWVkIGZvciBhIHJlZmVyZW5jZSBtb2RlbCwgbWFraW5nIGl0IG1vcmUgY29tcHV0ZSBhbmQgbWVtb3J5IGVmZmljaWVudC4gQWRkaXRpb25hbGx5LCB3ZSBpbnRyb2R1Y2UgYSB0YXJnZXQgcmV3YXJkIG1hcmdpbiB0byB0aGUgQnJhZGxleS1UZXJyeSBvYmplY3RpdmUgdG8gZW5jb3VyYWdlIGEgbGFyZ2VyIG1hcmdpbiBiZXR3ZWVuIHRoZSB3aW5uaW5nIGFuZCBsb3NpbmcgcmVzcG9uc2VzLCBmdXJ0aGVyIGltcHJvdmluZyB0aGUgYWxnb3JpdGhtJ3MgcGVyZm9ybWFuY2UuIFdlIGNvbXBhcmUgU2ltUE8gdG8gRFBPIGFuZCBpdHMgbGF0ZXN0IHZhcmlhbnRzIGFjcm9zcyB2YXJpb3VzIHN0YXRlLW9mLXRoZS1hcnQgdHJhaW5pbmcgc2V0dXBzLCBpbmNsdWRpbmcgYm90aCBiYXNlIGFuZCBpbnN0cnVjdGlvbi10dW5lZCBtb2RlbHMgc3VjaCBhcyBNaXN0cmFsLCBMbGFtYSAzLCBhbmQgR2VtbWEgMi4gV2UgZXZhbHVhdGUgb24gZXh0ZW5zaXZlIGNoYXQtYmFzZWQgZXZhbHVhdGlvbiBiZW5jaG1hcmtzLCBpbmNsdWRpbmcgQWxwYWNhRXZhbCAyLCBNVC1CZW5jaCwgYW5kIEFyZW5hLUhhcmQuIE91ciByZXN1bHRzIGRlbW9uc3RyYXRlIHRoYXQgU2ltUE8gY29uc2lzdGVudGx5IGFuZCBzaWduaWZpY2FudGx5IG91dHBlcmZvcm1zIGV4aXN0aW5nIGFwcHJvYWNoZXMgd2l0aG91dCBzdWJzdGFudGlhbGx5IGluY3JlYXNpbmcgcmVzcG9uc2UgbGVuZ3RoLiBTcGVjaWZpY2FsbHksIFNpbVBPIG91dHBlcmZvcm1zIERQTyBieSB1cCB0byA2LjQgcG9pbnRzIG9uIEFscGFjYUV2YWwgMiBhbmQgYnkgdXAgdG8gNy41IHBvaW50cyBvbiBBcmVuYS1IYXJkLiBPdXIgdG9wLXBlcmZvcm1pbmcgbW9kZWwsIGJ1aWx0IG9uIEdlbW1hLTItOUItaXQsIGFjaGlldmVzIGEgNzIuNCUgbGVuZ3RoLWNvbnRyb2xsZWQgd2luIHJhdGUgb24gQWxwYWNhRXZhbCAyLCBhIDU5LjElIHdpbiByYXRlIG9uIEFyZW5hLUhhcmQsIGFuZCByYW5rcyAxc3Qgb24gQ2hhdGJvdCBBcmVuYSBhbW9uZyA8MTBCIG1vZGVscyB3aXRoIHJlYWwgdXNlciB2b3Rlcy4iLDEuMCwsT3BlbiB3ZWlnaHRzIChyZXN0cmljdGVkIHVzZSksIlVuaXRlZCBTdGF0ZXMgb2YgQW1lcmljYSxVbml0ZWQgU3RhdGVzIG9mIEFtZXJpY2EiLEdlbW1hIDIgOUIsMS40MjQ4OGUrMTksOTg5NTAwMDAwMDAwMDAwKjgqMTAwKjYwKjAuMyA9IDEuNDI0ODhlKzE5LDguMCwsMjAyNS0xMS0yOCAxMTo1Mzo0NCswMDowMCwsLCwsLCJBY2FkZW1pYSxBY2FkZW1pYSIsLCwsLE9wZW4gc291cmNlLCJMaWNlbnNlOiBnZW1tYQpodHRwczovL2h1Z2dpbmdmYWNlLmNvL3ByaW5jZXRvbi1ubHAvZ2VtbWEtMi05Yi1pdC1TaW1QTwoKTGljZW5zZTogTUlUCmh0dHBzOi8vZ2l0aHViLmNvbS9wcmluY2V0b24tbmxwL1NpbVBPL3RyZWUvbWFpbiIsLCwsQkYxNiwsMTEwMjEuMzQxMTA5ODQ5MDI1LEhhcmR3YXJlLHByaW5jZXRvbi1ubHAsLCwsWWVzCs+AMCAocGktemVybyksIlJvYm90aWNzLFZpc2lvbiIsUm9ib3RpYyBtYW5pcHVsYXRpb24sUGh5c2ljYWwgSW50ZWxsaWdlbmNlLCJLZXZpbiBCbGFjaywgTm9haCBCcm93biwgRGFubnkgRHJpZXNzLCBBZG5hbiBFc21haWwsIE1pY2hhZWwgRXF1aSwgQ2hlbHNlYSBGaW5uLCBOaWNjb2xvIEZ1c2FpLCBMYWNoeSBHcm9vbSwgS2Fyb2wgSGF1c21hbiwgQnJpYW4gSWNodGVyLCBTenltb24gSmFrdWJjemFrLCBUaW0gSm9uZXMsIExpeWltaW5nIEtlLCBTZXJnZXkgTGV2aW5lLCBBZHJpYW4gTGktQmVsbCwgTW9oaXRoIE1vdGh1a3VyaSwgU3VyYWogTmFpciwgS2FybCBQZXJ0c2NoLCBMdWN5IFhpYW95YW5nIFNoaSwgSmFtZXMgVGFubmVyLCBRdWFuIFZ1b25nLCBBbm5hIFdhbGxpbmcsIEhhb2h1YW4gV2FuZywgVXJ5IFpoaWxpbnNreSIsMjAyNC0xMC0zMSzPgDA6IE91ciBGaXJzdCBHZW5lcmFsaXN0IFBvbGljeSwiaHR0cHM6Ly93d3cucGh5c2ljYWxpbnRlbGxpZ2VuY2UuY29tcGFueS9kb3dubG9hZC9waTAucGRmCmh0dHBzOi8vYXJ4aXYub3JnL2Ficy8yNDEwLjI0MTY0IiwsLFRvcDEwIHJlY2VudCBwYXBlciBmcm9tIFNlYmFzdGlhbiBTYXJ0b3IgMjAyNS0wNS0xNCwzMzAwMDAwMDAwLjAsIiIiV2hpbGUgaW4gcHJpbmNpcGxlIG91ciBtb2RlbCBjYW4gYmUgaW5pdGlhbGl6ZWQgZnJvbSBzY3JhdGNoIG9yIGZpbmUtdHVuZWQgZnJvbSBhbnkgVkxNIGJhY2tib25lLCBpbiBwcmFjdGljZSB3ZSB1c2UgUGFsaUdlbW1hIFs1XSBhcyBvdXIgYmFzZSBtb2RlbC4gUGFsaUdlbW1hIGlzIGFuIG9wZW5zb3VyY2UgMyBiaWxsaW9uIHBhcmFtZXRlciBWTE0gdGhhdCBvZmZlcnMgYSBjb252ZW5pZW50IHRyYWRlb2ZmIGJldHdlZW4gc2l6ZSBhbmQgcGVyZm9ybWFuY2UuIFdlIGFkZCAzMDBNIHBhcmFtZXRlcnMgZm9yIHRoZSBhY3Rpb24gZXhwZXJ0ICh3aGljaCBpcyBpbml0aWFsaXplZCBmcm9tIHNjcmF0Y2gpIGZvciBhIHRvdGFsIG9mIDMuMyBiaWxsaW9uIHBhcmFtZXRlcnMuIiIiLCwsMTAwMDAwMDAwMCwiMTAsMDAwIGhvdXJzLCBhbmQgfjEgYmlsbGlvbiB0aW1lc3RlcHMKCiIiV2UgZXZhbHVhdGUgb3VyIGFwcHJvYWNoIGJ5IHByZS10cmFpbmluZyBvbiBvdmVyIDEwLDAwMCBob3VycyBvZiByb2JvdApkYXRhLCBhbmQgZmluZS10dW5pbmcgdG8gYSB2YXJpZXR5IG9mIGRleHRlcm91cyB0YXNrcyIiCi4uLgoKIiJXZSBwcm92aWRlIGFuIG92ZXJ2aWV3IG9mIG91ciBwcmUtdHJhaW5pbmcgbWl4dHVyZSBpbiBGaWd1cmUgNC4gU2luY2UgZWFjaCB0cmFpbmluZyBleGFtcGxlIGNvcnJlc3BvbmRzIHRvIGEgdGltZXN0ZXAK4oCUIGkuZS4sIGEgdHVwbGUgKG90LCBBdCksIOKAlCB3ZSB3aWxsIHF1YW50aWZ5IGRhdGEgaW4gdGVybXMKb2YgdGltZXN0ZXBzIGluIHRoaXMgZGlzY3Vzc2lvbi4gOS4xJSBvZiB0aGUgdHJhaW5pbmcgbWl4dHVyZQpjb25zaXN0cyBvZiBvcGVuLXNvdXJjZSBkYXRhc2V0cywgaW5jbHVkaW5nIE9YRSBbMTBdLCBCcmlkZ2UKdjIgWzUyXSwgYW5kIERST0lEIFsyM10uIFRoZSByb2JvdHMgYW5kIHRhc2tzIGluIHRoZXNlCmRhdGFzZXRzIHR5cGljYWxseSBoYXZlIG9uZSBvciB0d28gY2FtZXJhcyBhbmQgdXNlIGxvd2ZyZXF1ZW5jeSBjb250cm9sLCBiZXR3ZWVuIDIgYW5kIDEwIEh6LiBIb3dldmVyLCB0aGVzZQpkYXRhc2V0cyBjb3ZlciBhIHdpZGUgcmFuZ2Ugb2Ygb2JqZWN0cyBhbmQgZW52aXJvbm1lbnRzLiBUbwpsZWFybiBkZXh0ZXJvdXMgYW5kIG1vcmUgY29tcGxleCB0YXNrcywgd2UgYWxzbyB1c2UgOTAzTQp0aW1lc3RlcHMgb2YgZGF0YSBmcm9tIG91ciBvd24gZGF0YXNldHMsIHdoZXJlIDEwNk0gc3RlcHMgYXJlCmZyb20gc2luZ2xlLWFybSByb2JvdHMgYW5kIDc5N00gYXJlIGZyb20gZHVhbC1hcm0gcm9ib3RzLiIsLCwsLENvbmZpZGVudCwiUm9ib3QgbGVhcm5pbmcgaG9sZHMgdHJlbWVuZG91cyBwcm9taXNlIHRvIHVubG9jayB0aGUgZnVsbCBwb3RlbnRpYWwgb2YgZmxleGlibGUsIGdlbmVyYWwsIGFuZCBkZXh0ZXJvdXMgcm9ib3Qgc3lzdGVtcywgYXMgd2VsbCBhcyB0byBhZGRyZXNzIHNvbWUgb2YgdGhlIGRlZXBlc3QgcXVlc3Rpb25zIGluIGFydGlmaWNpYWwgaW50ZWxsaWdlbmNlLiBIb3dldmVyLCBicmluZ2luZyByb2JvdCBsZWFybmluZyB0byB0aGUgbGV2ZWwgb2YgZ2VuZXJhbGl0eSByZXF1aXJlZCBmb3IgZWZmZWN0aXZlIHJlYWwtd29ybGQgc3lzdGVtcyBmYWNlcyBtYWpvciBvYnN0YWNsZXMgaW4gdGVybXMgb2YgZGF0YSwgZ2VuZXJhbGl6YXRpb24sIGFuZCByb2J1c3RuZXNzLiBJbiB0aGlzIHBhcGVyLCB3ZSBkaXNjdXNzIGhvdyBnZW5lcmFsaXN0IHJvYm90IHBvbGljaWVzIChpLmUuLCByb2JvdCBmb3VuZGF0aW9uIG1vZGVscykgY2FuIGFkZHJlc3MgdGhlc2UgY2hhbGxlbmdlcywgYW5kIGhvdyB3ZSBjYW4gZGVzaWduIGVmZmVjdGl2ZSBnZW5lcmFsaXN0IHJvYm90IHBvbGljaWVzIGZvciBjb21wbGV4IGFuZCBoaWdobHkgZGV4dGVyb3VzIHRhc2tzLiBXZSBwcm9wb3NlIGEgbm92ZWwgZmxvdyBtYXRjaGluZyBhcmNoaXRlY3R1cmUgYnVpbHQgb24gdG9wIG9mIGEgcHJlLXRyYWluZWQgdmlzaW9uLWxhbmd1YWdlIG1vZGVsIChWTE0pIHRvIGluaGVyaXQgSW50ZXJuZXQtc2NhbGUgc2VtYW50aWMga25vd2xlZGdlLiBXZSB0aGVuIGRpc2N1c3MgaG93IHRoaXMgbW9kZWwgY2FuIGJlIHRyYWluZWQgb24gYSBsYXJnZSBhbmQgZGl2ZXJzZSBkYXRhc2V0IGZyb20gbXVsdGlwbGUgZGV4dGVyb3VzIHJvYm90IHBsYXRmb3JtcywgaW5jbHVkaW5nIHNpbmdsZS1hcm0gcm9ib3RzLCBkdWFsLWFybSByb2JvdHMsIGFuZCBtb2JpbGUgbWFuaXB1bGF0b3JzLiBXZSBldmFsdWF0ZSBvdXIgbW9kZWwgaW4gdGVybXMgb2YgaXRzIGFiaWxpdHkgdG8gcGVyZm9ybSB0YXNrcyBpbiB6ZXJvIHNob3QgYWZ0ZXIgcHJlLXRyYWluaW5nLCBmb2xsb3cgbGFuZ3VhZ2UgaW5zdHJ1Y3Rpb25zIGZyb20gcGVvcGxlIGFuZCBmcm9tYSBoaWdoLWxldmVsIFZMTSBwb2xpY3ksIGFuZCBpdHMgYWJpbGl0eSB0byBhY3F1aXJlIG5ldyBza2lsbHMgdmlhIGZpbmUtdHVuaW5nLiBPdXIgcmVzdWx0cyBjb3ZlciBhIHdpZGUgdmFyaWV0eSBvZiB0YXNrcywgc3VjaCBhcyBsYXVuZHJ5IGZvbGRpbmcsIHRhYmxlIGNsZWFuaW5nLCBhbmQgYXNzZW1ibGluZyBib3giLCwsVW5yZWxlYXNlZCxVbml0ZWQgU3RhdGVzIG9mIEFtZXJpY2EsUGFsaUdlbW1hLCwsLCwyMDI2LTAyLTExIDE5OjI2OjI3KzAwOjAwLCwsLCwsSW5kdXN0cnksLCwsLFVucmVsZWFzZWQsLCwsLCwsLCwsLCwsTm8KQWhhICjlpKfmqKHlnospLE11bHRpbW9kYWwsIlRleHQtdG8taW1hZ2UsVGV4dC10by12aWRlbyxUZXh0LXRvLXNwZWVjaCAoVFRTKSIsIlNoYW5naGFpIFhpbmd6aGkgVGVjaG5vbG9neSBDby4sIEx0ZC4iLCwyMDI0LTEwLTMxLENBQyByZWdpc3RyeSxodHRwczovL2Jsb2cubW9vbnRhay5jb20vaWQvMzExOTE2LCwsLCwsLCwsLCwsLCxVbmtub3duLHByb2R1Y3QgZm9ybSBpcyB0aGUgRGVlcFZpbmNpIHBsYXRmb3JtIG9mZmVyaW5nIG11bHRpbW9kYWwgZ2VuZXJhdGlvbiwsLCxDaGluYSwsLCwsLDIwMjYtMDItMTEgMTk6MjY6MjcrMDA6MDAsLCwsLCxJbmR1c3RyeSwsLCwsLCwsLCwsLCwsLCwsLApWQVNBLTEsIlZpZGVvLEF1ZGlvIixWaWRlbyBnZW5lcmF0aW9uLE1pY3Jvc29mdCBSZXNlYXJjaCBBc2lhLCJTaWNoZW5nIFh1LCBHdW9qdW4gQ2hlbiwgWXUtWGlhbyBHdW8sIEppYW9sb25nIFlhbmcsIENob25nIExpLCBaaGVueXUgWmFuZywgWWl6aG9uZyBaaGFuZywgWGluIFRvbmcsIEJhaW5pbmcgR3VvIiwyMDI0LTEwLTMxLFZBU0EtMTogTGlmZWxpa2UgQXVkaW8tRHJpdmVuIFRhbGtpbmcgRmFjZXMgR2VuZXJhdGVkIGluIFJlYWwgVGltZSxodHRwczovL2FyeGl2Lm9yZy9hYnMvMjQwNC4xMDY2NywsLCwyMjkwMDAwMDAuMCwiIiJUaGUgcGFyYW1ldGVyCmNvdW50cyBvZiBvdXIgM0QtYWlkZWQgZmFjZSBsYXRlbnQgbW9kZWwgYW5kIGRpZmZ1c2lvbiB0cmFuc2Zvcm1lciBtb2RlbCBhcmUgYWJvdXQgMjAwTSBhbmQgMjlNIHJlc3BlY3RpdmVseSIiIiw0LjAxMjQxNmUrMTksMzg3MDAwMDAwMDAwMDAgRkxPUC9HUFUvc2VjICogMjQwIGhvdXJzICogMzYwMCBzZWMgLyBob3VyICogNCBHUFVzICogMC4zIFthc3N1bWVkIHV0aWxpemF0aW9uXSA9IDQwMTI0MTYwMDAwMDAwMDAwMDAwIEZMT1AsLCIiIlRoZSB0b3RhbCBkYXRhIHVzZWQgZm9yIHRyYWluaW5nIGNvbXByaXNlcyBhcHByb3hpbWF0ZWx5IDUwMEsgY2xpcHMsIGVhY2ggbGFzdGluZyBiZXR3ZWVuIDIgdG8gMTAgc2Vjb25kcy4gIiIiLDI0MC4wLCIiIk91ciBmYWNlIGxhdGVudCBtb2RlbCB0YWtlcyBhcm91bmQgNyBkYXlzIG9mIHRyYWluaW5nIG9uIGEgNCBOVklESUEgUlRYIEE2MDAwIEdQVXMgd29ya3N0YXRpb24sIGFuZCB0aGUgZGlmZnVzaW9uIHRyYW5zZm9ybWVyIHRha2VzIGFyb3VuZCAzIGRheXMuIiIKCjEwIGRheXMgPSAyNDAgaG91cnMiLE5WSURJQSBSVFggQTYwMDAsLENvbmZpZGVudCwiV2UgaW50cm9kdWNlIFZBU0EsIGEgZnJhbWV3b3JrIGZvciBnZW5lcmF0aW5nIGxpZmVsaWtlIHRhbGtpbmcgZmFjZXMgd2l0aCBhcHBlYWxpbmcgdmlzdWFsIGFmZmVjdGl2ZSBza2lsbHMgKFZBUykgZ2l2ZW4gYSBzaW5nbGUgc3RhdGljIGltYWdlIGFuZCBhIHNwZWVjaCBhdWRpbyBjbGlwLiBPdXIgcHJlbWllcmUgbW9kZWwsIFZBU0EtMSwgaXMgY2FwYWJsZSBvZiBub3Qgb25seSBnZW5lcmF0aW5nIGxpcCBtb3ZlbWVudHMgdGhhdCBhcmUgZXhxdWlzaXRlbHkgc3luY2hyb25pemVkIHdpdGggdGhlIGF1ZGlvLCBidXQgYWxzbyBwcm9kdWNpbmcgYSBsYXJnZSBzcGVjdHJ1bSBvZiBmYWNpYWwgbnVhbmNlcyBhbmQgbmF0dXJhbCBoZWFkIG1vdGlvbnMgdGhhdCBjb250cmlidXRlIHRvIHRoZSBwZXJjZXB0aW9uIG9mIGF1dGhlbnRpY2l0eSBhbmQgbGl2ZWxpbmVzcy4gVGhlIGNvcmUgaW5ub3ZhdGlvbnMgaW5jbHVkZSBhIGhvbGlzdGljIGZhY2lhbCBkeW5hbWljcyBhbmQgaGVhZCBtb3ZlbWVudCBnZW5lcmF0aW9uIG1vZGVsIHRoYXQgd29ya3MgaW4gYSBmYWNlIGxhdGVudCBzcGFjZSwgYW5kIHRoZSBkZXZlbG9wbWVudCBvZiBzdWNoIGFuIGV4cHJlc3NpdmUgYW5kIGRpc2VudGFuZ2xlZCBmYWNlIGxhdGVudCBzcGFjZSB1c2luZyB2aWRlb3MuIFRocm91Z2ggZXh0ZW5zaXZlIGV4cGVyaW1lbnRzIGluY2x1ZGluZyBldmFsdWF0aW9uIG9uIGEgc2V0IG9mIG5ldyBtZXRyaWNzLCB3ZSBzaG93IHRoYXQgb3VyIG1ldGhvZCBzaWduaWZpY2FudGx5IG91dHBlcmZvcm1zIHByZXZpb3VzIG1ldGhvZHMgYWxvbmcgdmFyaW91cyBkaW1lbnNpb25zIGNvbXByZWhlbnNpdmVseS4gT3VyIG1ldGhvZCBub3Qgb25seSBkZWxpdmVycyBoaWdoIHZpZGVvIHF1YWxpdHkgd2l0aCByZWFsaXN0aWMgZmFjaWFsIGFuZCBoZWFkIGR5bmFtaWNzIGJ1dCBhbHNvIHN1cHBvcnRzIHRoZSBvbmxpbmUgZ2VuZXJhdGlvbiBvZiA1MTJ4NTEyIHZpZGVvcyBhdCB1cCB0byA0MCBGUFMgd2l0aCBuZWdsaWdpYmxlIHN0YXJ0aW5nIGxhdGVuY3kuIEl0IHBhdmVzIHRoZSB3YXkgZm9yIHJlYWwtdGltZSBlbmdhZ2VtZW50cyB3aXRoIGxpZmVsaWtlIGF2YXRhcnMgdGhhdCBlbXVsYXRlIGh1bWFuIGNvbnZlcnNhdGlvbmFsIGJlaGF2aW9ycy4iLCwsVW5yZWxlYXNlZCxDaGluYSwsLCw0LjAsLDIwMjUtMTEtMjggMTE6NTM6NDQrMDA6MDAsLCwsLCxJbmR1c3RyeSwsLCwsVW5yZWxlYXNlZCwsLCwsLCwyMzYxLjc2ODU0NjYyNTUxMSxIYXJkd2FyZSwsLCwsTm8KQXN0cm9PbmUsQXN0cm9ub215LCxaaGlqaWFuZyBMYWIsLDIwMjQtMTAtMzAsLGh0dHBzOi8vZW4uemhlamlhbmdsYWIuY29tL25ld3MvMjAyNTAxL3QyMDI1MDEyN180MTU4LnNodG1sP3V0bV9zb3VyY2U9Y2hhdGdwdC5jb20sLCwsNzAwMDAwMDAwMDAuMCwiIiJDdXJyZW50bHksIEFzdHJvT25lLCBib2FzdGluZyA3MCBiaWxsaW9uIHBhcmFtZXRlcnMgYW5kIDMyIGJpbGxpb24gdG9rZW5zIG9mIGFzdHJvbm9taWNhbCB0ZXh0IGNvcnB1cywgaGFzIGJlZW4gZXZhbHVhdGVkIGJ5IDEwLDAwMCBhc3Ryb25vbXkgYXNzZXNzbWVudCBkYXRhc2V0cy4iIiIsLCwsLCwsLCxDb25maWRlbnQsLCwsLENoaW5hLCwsLCwsMjAyNS0xMS0yOCAxMTo1Mzo0NCswMDowMCwsLCwsLCwsLCwsLCwsLCwsLCwsLCwsLAphaVhjb2Rlci03QiBCYXNlLExhbmd1YWdlLENvZGUgYXV0b2NvbXBsZXRpb24sUGVraW5nIFVuaXZlcnNpdHksIlNpeXVhbiBKaWFuZywgSmlhIExpLCBIZSBab25nLCBIdWFueXUgTGl1LCBIYW8gWmh1LCBTaHVrYWkgSHUsIEVybHUgTGksIEppYXpoZW5nIERpbmcsIFl1IEhhbiwgV2VpIE5pbmcsIEdlbiBXYW5nLCBZaWhvbmcgRG9uZywgS2VjaGkgWmhhbmcsIEdlIExpCiIsMjAyNC0xMC0zMCwiYWlYY29kZXItN0I6IEEgTGlnaHR3ZWlnaHQgYW5kIEVmZmVjdGl2ZSBMYXJnZSBMYW5ndWFnZSBNb2RlbCBmb3IgQ29kZSBDb21wbGV0aW9uCiIsaHR0cHM6Ly9hcnhpdi5vcmcvaHRtbC8yNDEwLjEzMTg3djIsMS4wLCwsNzAwMDAwMDAwMC4wLCwsMTI4IEExMDAgNDBHQiBHUFVzLCwsLCxOVklESUEgQTEwMCBTWE00IDQwIEdCLCxDb25maWRlbnQsIkNvbXBhcmVkIHRvIGV4aXN0aW5nIExMTXMsIGFpWGNvZGVyLTdCIGFjaGlldmVzIGhpZ2hlciBjb2RlIGNvbXBsZXRpb24gYWNjdXJhY3kgd2hpbGUgaGF2aW5nIHNtYWxsZXIgc2NhbGVzIChpLmUuLCA3IGJpbGxpb24gcGFyYW1ldGVycykuIFdlIGF0dHJpYnV0ZSB0aGUgc3VwZXJpb3JpdHkgb2YgYWlYY29kZXItN0IgdG8gdGhyZWUga2V5IGZhY3RvcnM6IOKdtiBNdWx0aS1vYmplY3RpdmUgdHJhaW5pbmcuIFdlIGVtcGxveSB0aHJlZSB0cmFpbmluZyBvYmplY3RpdmVzLCBvbmUgb2Ygd2hpY2ggaXMgb3VyIHByb3Bvc2VkIFN0cnVjdHVyZWQgRmlsbC1Jbi10aGUtTWlkZGxlIChTRklNKS4gU0ZJTSBjb25zaWRlcnMgdGhlIHN5bnRheCBzdHJ1Y3R1cmVzIGluIGNvZGUgYW5kIGVmZmVjdGl2ZWx5IGltcHJvdmVzIHRoZSBwZXJmb3JtYW5jZSBvZiBMTE1zIGZvciBjb2RlLiDinbcgRGl2ZXJzZSBkYXRhIHNhbXBsaW5nIHN0cmF0ZWdpZXMuIFRoZXkgY29uc2lkZXIgaW50ZXItZmlsZSByZWxhdGlvbnNoaXBzIGFuZCBlbmhhbmNlIHRoZSBjYXBhYmlsaXR5IG9mIExMTXMgaW4gdW5kZXJzdGFuZGluZyBjcm9zcy1maWxlIGNvbnRleHRzLiDinbggRXh0ZW5zaXZlIGhpZ2gtcXVhbGl0eSBkYXRhLiIsLCwsQ2hpbmEsLCwsMTI4LjAsLDIwMjUtMTEtMjggMTE6NTM6NDQrMDA6MDAsLCwsLCxBY2FkZW1pYSwsLCwsLCwsLCwsLDEwMDc3MS4wMzU0MDUzMDI0NiwsLCwsLApSZWNyYWZ0IFYzLEltYWdlIGdlbmVyYXRpb24sIkltYWdlIGdlbmVyYXRpb24sVGV4dC10by1pbWFnZSIsUmVjcmFmdCwsMjAyNC0xMC0zMCxSZWNyYWZ0IGludHJvZHVjZXMgYSByZXZvbHV0aW9uYXJ5IEFJIG1vZGVsIHRoYXQgdGhpbmtzIGluIGRlc2lnbiBsYW5ndWFnZSxodHRwczovL3d3dy5yZWNyYWZ0LmFpL2Jsb2cvcmVjcmFmdC1pbnRyb2R1Y2VzLWEtcmV2b2x1dGlvbmFyeS1haS1tb2RlbC10aGF0LXRoaW5rcy1pbi1kZXNpZ24tbGFuZ3VhZ2UsLCwsLCwsIkFsbW9zdCBjZXJ0YWlubHkgdW5kZXIgMWUyNSBGTE9QLCBhcyB0aGUgZGV2ZWxvcGVyIHJhaXNlZCAkMTJNIChodHRwczovL3RlY2guZXUvMjAyNC8wMS8xOC9yZWNyYWZ0cy1haS1ncmFwaGljLWRlc2lnbi10b29sLXNlY3VyZXMtMTJtLWluLXNlcmllcy1hLWZ1bmRpbmcvKSwgYW5kIHdvdWxkbid0IGhhdmUgaGFkIHRoZSByZXNvdXJjZXMgZm9yIGEgMWUyNSBGTE9QIHRyYWluaW5nIHJ1bi4iLCwsLCwsLFVua25vd24sIlRvZGF5LCB3ZSBhcmUgYW5ub3VuY2luZyBSZWNyYWZ0IFYzLCBvdXIgbGF0ZXN0IG1vZGVsIHRoYXQgc2V0cyBhIG5ldyBxdWFsaXR5IHN0YW5kYXJkIGluIHRoZSBpbWFnZSBnZW5lcmF0aW9uIHNwYWNlLCBvdXRwZXJmb3JtaW5nIGFsbCBjb21wZXRpdG9yIG1vZGVscyBwcm92ZW4gYnkgdGhlIEh1Z2dpbmcgRmFjZeKAmXMgaW5kdXN0cnktbGVhZGluZyBUZXh0LXRvLUltYWdlIEJlbmNobWFyayBieSBBcnRpZmljaWFsIEFuYWx5c2lzLgoKVGhlIG5ldyBSZWNyYWZ0IFYzIGRlbGl2ZXJzIGFjcm9zcy10aGUtYm9hcmQgaW1wcm92ZW1lbnRzLCB3aXRoIHBhcnRpY3VsYXJseSBub3RhYmxlIGFkdmFuY2VzIGluIHRleHQgZ2VuZXJhdGlvbi4KCldlIGFyZSBhbHNvIGxhdW5jaGluZyBzZXZlcmFsIG5ldyBpbXBvcnRhbnQgZmVhdHVyZXMgdGhhdCBhbGxvdyBvdXIgdXNlcnMgdG8gaGF2ZSBtb3JlIGNvbnRyb2wgb3ZlciBBSSBnZW5lcmF0aW9uOiB0aGUgcG9zc2liaWxpdHkgdG8gc3BlY2lmeSB0ZXh0IHNpemUgYW5kIHBvc2l0aW9ucyBpbiB0aGUgaW1hZ2UsIHByZWNpc2Ugc3R5bGUgY29udHJvbCwgaW1wcm92ZWQgaW5wYWludGluZywgYW5kIG5ldyBvdXRwYWludGluZyBjYXBhYmlsaXRpZXMuCgpUaGUgbW9kZWwgaXMgbm93IGF2YWlsYWJsZSBmb3IgYm90aCBmcmVlIGFuZCBwYWlkIHVzZXJzIGluIHRoZSBkZXNrdG9wIGFwcCBvbiBDYW52YXMsIGluIHRoZSBtb2JpbGUgYXBwIChhdmFpbGFibGUgb24gaU9TIGFuZCBBbmRyb2lkKSwgYW5kIHZpYSBBUEkuICIsLCxBUEkgYWNjZXNzLFVuaXRlZCBLaW5nZG9tIG9mIEdyZWF0IEJyaXRhaW4gYW5kIE5vcnRoZXJuIElyZWxhbmQsLCwsLCwyMDI1LTExLTI4IDExOjUzOjQ0KzAwOjAwLCwsLCwsSW5kdXN0cnksLCwsLFVucmVsZWFzZWQsLCwsLCwsLCwsLCwsTm8KVW5pdmVyc2FsLTItVEYsU3BlZWNoLFNwZWVjaCByZWNvZ25pdGlvbiAoQVNSKSxBc3NlbWJseUFJLCJDb3JlIFJlc2VhcmNoCkx1a2EgQ2hraGV0aWFuaSAobGVhZCksIEFuZHJlYSBWYW56byAobGVhZCksIFlhc2ggS2hhcmUsIFRhdWZpcXV6emFtYW4gUGV5YXNoLCBJbHlhIFNrbHlhcgoKUmVzZWFyY2ggQ29udHJpYnV0b3JzCk1pY2hhZWwgTGlhbmcsIFJhbWkgQm90cm9zLCBSdWJlbiBCb3VzYmliCgpSZXNlYXJjaCBEYXRhCkFobWVkIEV0ZWZ5CgpCZW5jaG1hcmtpbmcKUGVnYWggR2hhaHJlbWFuaSwgR2FicmllbCBPZXhsZSwgSmFpbWUgTG9yZW56byBUcnVlYmEKClJlc2VhcmNoIEluZnJhc3RydWN0dXJlCldpbGxpYW0gUGlwc2ljbyBGZXJyZWlyYQoKUHJvZHVjdGlvbiBFbmdpbmVlcmluZwpCZW4gR290dGhvbGQsIFNvaGV5bCBCYWhhZG9vcmksIE1pbWkgQ2hpYW5nLCBBbGVrc2FuZGFyIE1pdG92LCBFbnZlciBGYWtoYW4KClRlY2huaWNhbCBMZWFkZXJzaGlwClRha3V5YSBZb3NoaW9rYSwgVHJhdmlzIEt1cHNjaGUKClRlY2huaWNhbCBXcml0aW5nClJ5YW4gT+KAmUNvbm5vcgoKUXVhbGl0eSBBc3N1cmFuY2UKUmFqcHJlZXQgVGhldGh5IChsZWFkKSwgU2VyZ2lvIFJhbWlyZXogTWFydGluIiwyMDI0LTEwLTMwLFJvYnVzdCBBbGwtTmV1cmFsIFRleHQgRm9ybWF0dGluZyBmb3IgQVNSLGh0dHBzOi8vd3d3LmFzc2VtYmx5YWkuY29tL3Jlc2VhcmNoL3VuaXZlcnNhbC0yLCwsLDYwMDAwMDAwMC4wLCIxLiBBU1IgZGVjb2RlcjogIiJPdXIgbW9kZWxzIGFyZSBiYXNlZCBvbiBhbiBBU1IgZGVjb2RlciBhcmNoaXRlY3R1cmUgY2FsbGVkIHRoZSBSZWN1cnJlbnQgTmV1cmFsIE5ldHdvcmsgVHJhbnNkdWNlciAoUk5OLVQpLCB3aGljaCBvZmZlcnMgYWR2YW50YWdlcyBpbiBzY2FsYWJpbGl0eSwgcm9idXN0bmVzcyBhZ2FpbnN0IGhhbGx1Y2luYXRpb25zLCBhbmQgdGltZXN0YW1wIGFjY3VyYWN54oCUa2V5IGZhY3RvcnMgZm9yIHJlYWwtd29ybGQgdXNhZ2UgYXQgc2NhbGUuIFdlIHVzZSBhIDYwME0gcGFyYW1ldGVyIENvbmZvcm1lciBSTk4tVCBtb2RlbC4iIgoKMi4gVGV4dCBGb3JtYXR0aW5nIG1vZHVsZS4iLCwsLCIxLiBBU1IgZGVjb2Rlcjo6ICIiRm9yIFVuaXZlcnNhbC0yLCB3ZSBkb3VibGVkIHRoZSBzaXplIG9mIHRoZSBzdXBlcnZpc2VkIHRyYWluaW5nIGRhdGFzZXQgZnJvbSAxNTAsMDAwIGhvdXJzIHRvIDMwMCwwMDAgaG91cnMuIiIKIiJ3ZSBmaXJzdCBwcmUtdHJhaW5lZCBhbiBSTk4tVCBlbmNvZGVyIHVzaW5nIDEyLjUgbWlsbGlvbiBob3VycyBvZiBkaXZlcnNlLCBtdWx0aWxpbmd1YWwgYXVkaW8uIEFmdGVyIHRoZSBwcmUtdHJhaW5pbmcsIHRoZSBlbmNvZGVyIHdhcyBjb21iaW5lZCB3aXRoIGEgcmFuZG9tbHkgaW5pdGlhbGl6ZWQgZGVjb2RlciwgYW5kIHRoZSBlbnRpcmUgbW9kZWwgd2FzIGZpbmUtdHVuZWQgdXNpbmcgYSBjb21iaW5hdGlvbiBvZiB0aGUgc3VwZXJ2aXNlZCBkYXRhc2V0IGRlc2NyaWJlZCBhYm92ZSBhbmQgYSBwc2V1ZG8tbGFiZWxlZCBkYXRhc2V0LCBzaW1pbGFyIHRvIHRoZSBhcHByb2FjaCB1c2VkIGluIFVuaXZlcnNhbC0xLiIiCgoyLiBUZXh0IGZvcm1hdHRpbmc6ICIiVW5pdmVyc2FsLTLigJlzIFRleHQgRm9ybWF0dGluZyBtb2R1bGUgaGFzIGJlZW4gdHJhaW5lZCB1c2luZyBhIG1peCBvZiBvcGVuLXNvdXJjZSBhbmQgaW4taG91c2UgZGF0YSwgZm9jdXNpbmcgb24gRW5nbGlzaCB0ZXh0cyIiIAoiIk91ciBtdWx0aS1vYmplY3RpdmUgdGFnZ2luZyBtb2RlbCBoYXMgYmVlbiB0cmFpbmVkIGZvciAxMDBrIHN0ZXBzIHdpdGggYSBiYXRjaCBzaXplIG9mIDI1NiBvdmVyIDIzIG1pbGxpb24gdHJhaW5pbmcgc2FtcGxlcywgdG90YWxsaW5nIGFwcHJveGltYXRlbHkgNS4yIGJpbGxpb24gd29yZHMgb2Ygd2hpY2ggNzIlIGFyZSBwdWJsaWNseSBhdmFpbGFibGUgZGF0YSwgd2hpbGUgMjglIGhhdmUgYmVlbiBzb3VyY2VkIGluLWhvdXNlLiBFYWNoIHRyYWluaW5nIHNlcXVlbmNlIGF2ZXJhZ2VzIDIzMCB3b3Jkcy4iIgoKMy4gU2VxMnNlcTogIiJUaGUgc2VxMnNlcSBtb2RlbCB3YXMgdHJhaW5lZCBmb3IgbW9yZSB0aGFuIDUwMGsgc3RlcHMgdXNpbmcgYSBiYXRjaCBzaXplIG9mIDUxMiBvbiBoZXRlcm9nZW5lb3VzIGRhdGEuIFRoZSB0cmFpbmluZyBkYXRhc2V0IGNvbnRhaW5zIDguOSBiaWxsaW9uIHdvcmRzIHdpdGggNjIlIG9mIHRoZSBkYXRhIHNvdXJjZWQgaW4taG91c2UsIDIyJSBzeW50aGV0aWMsIHdoaWxlIDE2JSBhcmUgcHVibGljbHkgYXZhaWxhYmxlIGRhdGEuIEVhY2ggdHJhaW5pbmcgc2VxdWVuY2UgYXZlcmFnZXMgMTU3IHdvcmRzLiIiIiwsLCwsVW5rbm93biwiVW5pdmVyc2FsLTItVEYgaW50cm9kdWNlcyBhIHR3by1zdGFnZSBuZXVyYWwgdGV4dCBmb3JtYXR0aW5nIG1vZGVsIGZvciBBU1IgdGhhdCBjb21iaW5lcyB0b2tlbiBjbGFzc2lmaWNhdGlvbiBhbmQgc2VxdWVuY2UtdG8tc2VxdWVuY2UgYXBwcm9hY2hlcyB0byBlZmZpY2llbnRseSBoYW5kbGUgcHVuY3R1YXRpb24sIGNhcGl0YWxpemF0aW9uLCBhbmQgdGV4dCBub3JtYWxpemF0aW9uIHdoaWxlIGFjaGlldmluZyBzdXBlcmlvciBhY2N1cmFjeSBhY3Jvc3MgZGl2ZXJzZSBkb21haW5zLiIsLCxBUEkgYWNjZXNzLCxDb25mb3JtZXIsLCwsLDIwMjUtMTEtMjggMTE6NTM6NDQrMDA6MDAsLCwsLCxJbmR1c3RyeSwsLCwsVW5yZWxlYXNlZCwsLCwsLCwsLCwsLCxObwpTdXBlciBYaWFvQUksLCwsLDIwMjQtMTAtMjks5bCP57Gz5bCG5Y+R5biD5YWo55Sf5oCBQUnmmbrog73liqnmiYvotoXnuqflsI/niLHvvJrmvo7muYNPUyAy6aaW5Y+R5pCt6L29LGh0dHBzOi8vd3d3LmFpYmFzZS5jb20vemgvbmV3cy8xMjgwMCwsLCwsLCwsLCwsLCwsVW5rbm93biwsLCwsLCwsLCwsMjAyNS0xMS0yOCAxMTo1Mzo0NCswMDowMCwsLCwsLCwsLCwsLCwsLCwsLCwsLCwsLApIYWlwZXIgMi4wLEltYWdlIGdlbmVyYXRpb24sIkltYWdlIGdlbmVyYXRpb24sVGV4dC10by1pbWFnZSIsSGFpcGVyLCwyMDI0LTEwLTI5LCBJbnRyb2R1Y2luZyBIYWlwZXIgMi4wOiBUZXh0LXRvLUltYWdlIExpa2UgTmV2ZXIgQmVmb3JlISxodHRwczovL2RvY3MuaGFpcGVyLmFpL2FwaS1yZWZlcmVuY2UvZW5kcG9pbnQvMi0wLXRleHQtdG8taW1hZ2UsLCwsLCwsLCwsLCwsLFVua25vd24sIlVubGVhc2ggeW91ciBjcmVhdGl2aXR5IHdpdGggc2hhcnBlciwgbW9yZSByZWFsaXN0aWMgdmlzdWFscyBhdCBsaWdodG5pbmcgc3BlZWQuIFdoZXRoZXIgeW914oCZcmUgYSBjcmVhdG9yIG9yIGEgYnJhbmQsIEhhaXBlciAyLjDigJlzIFRleHQtdG8tSW1hZ2UgZmVhdHVyZSBtYWtlcyB0cmFuc2Zvcm1pbmcgaWRlYXMgaW50byBpbWFnZXMgZWZmb3J0bGVzcy4gUmVhZHkgdG8gc2VlIHRoZSBtYWdpYz8iLCwsQVBJIGFjY2VzcyxVbml0ZWQgS2luZ2RvbSBvZiBHcmVhdCBCcml0YWluIGFuZCBOb3J0aGVybiBJcmVsYW5kLCwsLCwsMjAyNS0xMS0yOCAxMTo1Mzo0NCswMDowMCwsLCwsLEluZHVzdHJ5LCwsLCxVbnJlbGVhc2VkLCwsLCwsLCwsLCwsLE5vClN0YWJsZSBEaWZmdXNpb24gMy41IE1lZGl1bSxJbWFnZSBnZW5lcmF0aW9uLCJJbWFnZSBnZW5lcmF0aW9uLFRleHQtdG8taW1hZ2UiLFN0YWJpbGl0eSBBSSwsMjAyNC0xMC0yOSxJbnRyb2R1Y2luZyBTdGFibGUgRGlmZnVzaW9uIDMuNSxodHRwczovL3N0YWJpbGl0eS5haS9uZXdzL2ludHJvZHVjaW5nLXN0YWJsZS1kaWZmdXNpb24tMy01LCwsLDI1MDAwMDAwMDAuMCwyLjVCLCwsLCwsLCwsQ29uZmlkZW50LCJBdCAyLjUgYmlsbGlvbiBwYXJhbWV0ZXJzLCB3aXRoIGltcHJvdmVkIE1NRGlULVggYXJjaGl0ZWN0dXJlIGFuZCB0cmFpbmluZyBtZXRob2RzLCB0aGlzIG1vZGVsIGlzIGRlc2lnbmVkIHRvIHJ1biDigJxvdXQgb2YgdGhlIGJveOKAnSBvbiBjb25zdW1lciBoYXJkd2FyZSwgc3RyaWtpbmcgYSBiYWxhbmNlIGJldHdlZW4gcXVhbGl0eSBhbmQgZWFzZSBvZiBjdXN0b21pemF0aW9uLiBJdCBpcyBjYXBhYmxlIG9mIGdlbmVyYXRpbmcgaW1hZ2VzIHJhbmdpbmcgYmV0d2VlbiAwLjI1IGFuZCAyIG1lZ2FwaXhlbCByZXNvbHV0aW9uLiAiLCwsT3BlbiB3ZWlnaHRzIChyZXN0cmljdGVkIHVzZSksVW5pdGVkIEtpbmdkb20gb2YgR3JlYXQgQnJpdGFpbiBhbmQgTm9ydGhlcm4gSXJlbGFuZCwsLCwsLDIwMjUtMTEtMjggMTE6NTM6NDQrMDA6MDAsLCwsLCxJbmR1c3RyeSwsLCwsVW5yZWxlYXNlZCwiU3RhYmlsaXR5IEFJIENvbW11bml0eSBMaWNlbnNlOiBGcmVlIGZvciByZXNlYXJjaCwgbm9uLWNvbW1lcmNpYWwsIGFuZCBjb21tZXJjaWFsIHVzZSBmb3Igb3JnYW5pc2F0aW9ucyBvciBpbmRpdmlkdWFscyB3aXRoIGxlc3MgdGhhbiAkMU0gYW5udWFsIHJldmVudWUuIFlvdSBvbmx5IG5lZWQgYSBwYWlkIEVudGVycHJpc2UgbGljZW5zZSBpZiB5b3VyIHllYXJseSByZXZlbnVlcyBleGNlZWQgVVNEJDFNIGFuZCB5b3UgdXNlIFN0YWJpbGl0eSBBSSBtb2RlbHMgaW4gY29tbWVyY2lhbCBwcm9kdWN0cyBvciBzZXJ2aWNlcy4KCmh0dHBzOi8vaHVnZ2luZ2ZhY2UuY28vc3RhYmlsaXR5YWkvc3RhYmxlLWRpZmZ1c2lvbi0zLjUtbWVkaXVtCgpNSVQgbGljZW5zZQpodHRwczovL2dpdGh1Yi5jb20vU3RhYmlsaXR5LUFJL3NkMy41IixUcnVlLCwsLCwsLHN0YWJpbGl0eWFpLCwsLFllcwpQcm8tUFJJTUUsQmlvbG9neSxQcm90ZWluIGRlc2lnbiwiU2hhbmdoYWkgSmlhbyBUb25nIFVuaXZlcnNpdHksU2hhbmdoYWkgQUkgTGFiLEVhc3QgQ2hpbmEgVW5pdmVyc2l0eSBvZiBTY2llbmNlIGFuZCBUZWNobm9sb2d5LFNoYW5naGFpIFRlY2ggVW5pdmVyc2l0eSxHdWFuZ3pob3UgSW5lcm5hdGlvbmFsIEJpbyBJc2xhbmQsQ2hpbmVzZSBBY2FkZW15IG9mIFNjaWVuY2VzLFNoYW5naGFpIEFjYWRlbXkgb2YgRXhwZXJpbWVudGFsIE1lZGljaW5lIiwiRmFuIEppYW5nLCBNaW5nY2hlbiBMaSwgSmlhanVuIERvbmcsIFl1YW54aSBZdSwgWGlueXUgU3VuLCBCYW5naGFvIFd1LCBKaW4gSHVhbmcsIExpcWkgS2FuZywgWXVmZW5nIFBlaSwgTGlhbmcgWmhhbmcsIFNoYW9qaWUgV2FuZywgV2VueHVlIFh1LCBKaW5neWFvIFhpbiwgV2FubGkgT3V5YW5nLCBHdWlzaGVuZyBGYW4sIExpcm9uZyBaaGVuZywgWWFuZyBUYW4sIFpoaXFpYW5nIEh1LCBZaSBYaW9uZywgWWFuIEZlbmcsIEd1YW5neXUgWWFuZywgUWlhbiBMaXUsIEppZSBTb25nLCBKaWEgTGl1LCBMaWFuZyBIb25nLCBQYW4gVGFuIiwyMDI0LTEwLTI4LFByby1QUklNRTogQSBnZW5lcmFsIFRlbXBlcmF0dXJlLUd1aWRlZCBMYW5ndWFnZSBtb2RlbCB0byBlbmdpbmVlciBlbmhhbmNlZCBTdGFiaWxpdHkgYW5kIEFjdGl2aXR5IGluIFByb3RlaW5zLGh0dHBzOi8vYXJ4aXYub3JnL2Ficy8yMzA3LjEyNjgyLDEuMCwsLDY1MDAwMDAwMC4wLCw4LjE4ZSsyMCwiVG9rZW5zIHBlciBzdGVwOyA0MDk2KjgqMzI9MTA0ODU3NgpUb3RhbCB0cmFpbmluZyB0b2tlbnMgMTA0ODU3NioyMDAwMDA9MjA5NzE1MjAwMDAwCkVwb2NoczogMjA5NzE1MjAwMDAwIC8gMjg4MDAwMDAwMDEgPSA3LjI4CkZMT1A6IDYqNjUwMDAwMDAwKjIwOTcxNTIwMDAwMD04LjE3ODg5MjhlKzIwIiwsIjk2LDAwMCwwMDAgc2VxdWVuY2VzIMOXIDMwMCByZXNpZHVlcy9zZXF1ZW5jZSA9IDI4LDgwMCwwMDAsMDAwIHRva2VucyAoMi44OCDDlyAxMMK54oGwKSIsLCwsLENvbmZpZGVudCwiRGVzaWduaW5nIHByb3RlaW4gbXV0YW50cyBvZiBib3RoIGhpZ2ggc3RhYmlsaXR5IGFuZCBhY3Rpdml0eSBpcyBhIGNyaXRpY2FsIHlldCBjaGFsbGVuZ2luZyB0YXNrIGluIHByb3RlaW4gZW5naW5lZXJpbmcuIEhlcmUsIHdlIGludHJvZHVjZSBQUklNRSwgYSBkZWVwIGxlYXJuaW5nIG1vZGVsLCB3aGljaCBjYW4gc3VnZ2VzdCBwcm90ZWluIG11dGFudHMgb2YgaW1wcm92ZWQgc3RhYmlsaXR5IGFuZCBhY3Rpdml0eSB3aXRob3V0IGFueSBwcmlvciBleHBlcmltZW50YWwgbXV0YWdlbmVzaXMgZGF0YSBvZiB0aGUgc3BlY2lmaWVkIHByb3RlaW4uIExldmVyYWdpbmcgdGVtcGVyYXR1cmUtYXdhcmUgbGFuZ3VhZ2UgbW9kZWxpbmcsIFBSSU1FIGRlbW9uc3RyYXRlZCBzdXBlcmlvciBwcmVkaWN0aXZlIHBvd2VyIGNvbXBhcmVkIHRvIGN1cnJlbnQgc3RhdGUtb2YtdGhlLWFydCBtb2RlbHMgb24gdGhlIHB1YmxpYyBtdXRhZ2VuZXNpcyBkYXRhc2V0IG92ZXIgMjgzIHByb3RlaW4gYXNzYXlzLiBGdXJ0aGVybW9yZSwgd2UgdmFsaWRhdGVkIFBSSU1FJ3MgcHJlZGljdGlvbnMgb24gZml2ZSBwcm90ZWlucywgZXhhbWluaW5nIHRoZSB0b3AgMzAtNDUgc2luZ2xlLXNpdGUgbXV0YXRpb25zJyBpbXBhY3Qgb24gdmFyaW91cyBwcm90ZWluIHByb3BlcnRpZXMsIGluY2x1ZGluZyB0aGVybWFsIHN0YWJpbGl0eSwgYW50aWdlbi1hbnRpYm9keSBiaW5kaW5nIGFmZmluaXR5LCBhbmQgdGhlIGFiaWxpdHkgdG8gcG9seW1lcml6ZSBub24tbmF0dXJhbCBudWNsZWljIGFjaWQgb3IgcmVzaWxpZW5jZSB0byBleHRyZW1lIGFsa2FsaW5lIGNvbmRpdGlvbnMuIFJlbWFya2FibHksIG92ZXIgMzAlIG9mIHRoZSBBSS1yZWNvbW1lbmRlZCBtdXRhbnRzIGV4aGliaXRlZCBzdXBlcmlvciBwZXJmb3JtYW5jZSBjb21wYXJlZCB0byB0aGVpciBwcmUtbXV0YXRpb24gY291bnRlcnBhcnRzIGFjcm9zcyBhbGwgcHJvdGVpbnMgYW5kIGRlc2lyZWQgcHJvcGVydGllcy4gTW9yZW92ZXIsIHdlIGhhdmUgZGV2ZWxvcGVkIGFuIGVmZmljaWVudCwgYW5kIHN1Y2Nlc3NmdWwgbWV0aG9kIGJhc2VkIG9uIFBSSU1FIHRvIHJhcGlkbHkgb2J0YWluIG11bHRpLXNpdGUgbXV0YW50cyB3aXRoIGVuaGFuY2VkIGFjdGl2aXR5IGFuZCBzdGFiaWxpdHkuIEhlbmNlLCBQUklNRSBkZW1vbnN0cmF0ZXMgdGhlIGdlbmVyYWwgYXBwbGljYWJpbGl0eSBpbiBwcm90ZWluIGVuZ2luZWVyaW5nLiIsNy4wLCwsIkNoaW5hLENoaW5hLENoaW5hLENoaW5hLENoaW5hLENoaW5hLENoaW5hIiwsLCwsLDIwMjUtMTEtMjggMTE6NTM6NDQrMDA6MDAsLCwsLCwiQWNhZGVtaWEsQWNhZGVtaWEsQWNhZGVtaWEsQWNhZGVtaWEsQWNhZGVtaWEiLCwsLCwsLCwsLCwsLEhhcmR3YXJlLCwsLCwKRG91YmFvLXBybyxMYW5ndWFnZSwiTGFuZ3VhZ2UgbW9kZWxpbmcvZ2VuZXJhdGlvbixRdWVzdGlvbiBhbnN3ZXJpbmcsVGV4dCBzdW1tYXJpemF0aW9uLFRleHQgY2xhc3NpZmljYXRpb24iLEJ5dGVEYW5jZSwsMjAyNC0xMC0yOCxEb3ViYW8gR2VuZXJhbCBNb2RlbCBQcm8gKERvdWJhby1wcm8pLGh0dHBzOi8vd3d3LnZvbGNlbmdpbmUuY29tL2RvY3MvNjM2MC8xMjY0NjYzLCxUcmFpbmluZyBjb3N0LCw1MDAwMDAwMDAwMDAuMCwiW1NwZWN1bGF0aXZlXSBEb3ViYW8ncyBsYXJnZSBsYW5ndWFnZSBtb2RlbCBoYXMgc2NhbGVkIHVwIGZyb20gMzUgYmlsbGlvbiBwYXJhbWV0ZXJzIHRvIDgwMCBiaWxsaW9uLCB3aXRoIDUwMCBiaWxsaW9uIGFuZCA4MDAgYmlsbGlvbiBwYXJhbWV0ZXIgbW9kZWxzIGN1cnJlbnRseSB1bmRlciB0cmFpbmluZy4KaHR0cHM6Ly94dWVxaXUuY29tLzk2MzcwMDE1ODQvMzA5OTEwMzk2P21kNV9fMTAzOD03cW14MkR5RHVpZTRjREJxRFRRRVdxRHRNdk80aVRwaEQKIiwyLjUwNWUrMjUsNk5EID0gNiAqIDUwMCoxMF45ICogODM1MCoxMF45ID0gMi41MDVlKzI1LDgzNTAwMDAwMDAwMDAsIltTcGVjdWxhdGl2ZV0gRG91YmFvJ3MgcHJlLXRyYWluaW5nIGRhdGEgdm9sdW1lIGlzIGFwcHJveGltYXRlbHkgNTAwVEIsIHdpdGggb25seSBhYm91dCAxMCUgb2YgdGhpcyBkYXRhIGFjdHVhbGx5IHVzZWQgZm9yIHRyYWluaW5nLiBUaGUgY3VycmVudCB2ZXJzaW9uIGVtcGxveXMgYSBub24tTWl4dHVyZS1vZi1FeHBlcnRzIChNb0UpIGFyY2hpdGVjdHVyZS4gSW4gdGhlIGZ1dHVyZSwgTW9FIGFyY2hpdGVjdHVyZSBtYXkgYmUgaW50cm9kdWNlZCB0byBpbmNyZWFzZSBwYXJhbWV0ZXIgY291bnQgYW5kIHBlcmZvcm1hbmNlLCB3aGlsZSBhbHNvIGludGVncmF0</x:v>
      </x:c>
    </x:row>
    <x:row r="73" ht="18" customHeight="1">
      <x:c r="A73" s="17" t="n">
        <x:v>68</x:v>
      </x:c>
      <x:c r="B73" s="17" t="n">
        <x:v>309</x:v>
      </x:c>
      <x:c r="C73" s="94" t="str">
        <x:v>aW5nIG11bHRpbW9kYWwgZGF0YSBzb2x1dGlvbnMuCgpTbyB0aGlzIG1vZGVsIGlzIGRlbnNlLCBhbmQgdGhlIHRyYWluaW5nIGRhdGEgaXMgcHJvYmFibHkgYWxsIHRleHQgdG9rZW5zLCBub3QgbXVsdGltb2RhbC4KCjUwVEIgKiAxNjdNIHRva2Vucy9HQiB+PSA4LjM1IHRyaWxsaW9uIHRva2VucwoiLCwsLCxMaWtlbHksIkEgcHJvZmVzc2lvbmFsLWdyYWRlLCBzZWxmLWRldmVsb3BlZCBMTE0gc3VwcG9ydGluZyB1cCB0byAxMjhrIHRva2VucywgZW5hYmxpbmcgZmluZS10dW5pbmcgYWNyb3NzIHRoZSBlbnRpcmUgc2VyaWVzLiAiLCwsQVBJIGFjY2VzcyxDaGluYSwsLCwsLDIwMjYtMDItMTAgMDA6MjU6MzkrMDA6MDAsLCJUaGVyZSBpcyBubyBwYXBlciB0byByZWZlcmVuY2UsIGFsc28gbm8gaW5mb3JtYXRpb24gaW4gbWVkaWEuIiwsLCxJbmR1c3RyeSwsLCwsVW5yZWxlYXNlZCwsVHJ1ZSwsLCwsLE9wZXJhdGlvbiBjb3VudGluZywsLCwsTm8KQXlhIEV4cGFuc2UgMzJCLExhbmd1YWdlLCJMYW5ndWFnZSBtb2RlbGluZy9nZW5lcmF0aW9uLFRyYW5zbGF0aW9uIixDb2hlcmUgZm9yIEFJLCwyMDI0LTEwLTI0LCJDb2hlcmUgRm9yIEFJIGxhdW5jaGVzIEF5YSBFeHBhbnNlLCBhIHN0YXRlLW9mLXRoZS1hcnQgbXVsdGlsaW5ndWFsIGZhbWlseSBvZiBtb2RlbHMgdG8gaGVscCBjbG9zZSB0aGUgbGFuZ3VhZ2UgZ2FwIHdpdGggQUkuIiwiaHR0cHM6Ly9jb2hlcmUuY29tL2Jsb2cvYXlhLWV4cGFuc2UtY29ubmVjdGluZy1vdXItd29ybGQKCmh0dHBzOi8vaHVnZ2luZ2ZhY2UuY28vQ29oZXJlRm9yQUkvYXlhLWV4cGFuc2UtMzJiP3JlZj1jb2hlcmUtYWkuZ2hvc3QuaW8iLCwsLDMyMzAwMDAwMDAwLjAsLDYuNjg4Njg0ZSsyMSwiJ0xpa2VseScgY29uZmlkZW5jZSBmb3IgZGF0YXNldCBzaXplIGFuZCBlcG9jaHMKCjM0NTEzMzMzMzMzKjMyMzAwMDAwMDAwKjYgPSA2LjY4ODY4NGUrMjEiLDM0NTEzMzMzMzMzLDE1NUdCICogMTY3TSB3b3JkcyBwZXIgR0IgKGFzc3VtaW5nIG9uIGF2ZXJhZ2UgYWNyb3NzIGxhbmd1YWdlcykgKiA0LzMgdG9rZW5zIHBlciB3b3JkIG9uIGF2ZXJhZ2UgPSAzNDUxMzMzMzMzMyB0b2tlbnMsLCwsLExpa2VseSwiVG9kYXksIENvaGVyZSBGb3IgQUksIENvaGVyZeKAmXMgcmVzZWFyY2ggYXJtLCBpcyBwcm91ZCB0byBhbm5vdW5jZSBBeWEgRXhwYW5zZSwgYSBmYW1pbHkgb2YgaGlnaGx5IHBlcmZvcm1hbnQgbXVsdGlsaW5ndWFsIG1vZGVscyB0aGF0IGV4Y2VscyBhY3Jvc3MgMjMgbGFuZ3VhZ2VzIGFuZCBvdXRwZXJmb3JtcyBvdGhlciBsZWFkaW5nIG9wZW4td2VpZ2h0cyBtb2RlbHMuIAoKV2UgYXJlIHJlbGVhc2luZyBBeWEgRXhwYW5zZSBhcyBib3RoIDggYW5kIDMyIGJpbGxpb24gb3Blbi13ZWlnaHRzIG1vZGVscyBhdmFpbGFibGUgb24gS2FnZ2xlIGFuZCBIdWdnaW5nIEZhY2UsIGFzIHBhcnQgb2Ygb3VyIGNvbnRpbnVlZCBjb21taXRtZW50IHRvIG11bHRpbGluZ3VhbCByZXNlYXJjaCBhbmQgdG8gYWNjZWxlcmF0ZSB0aGUgZnJvbnRpZXIgZm9yIG11bHRpbGluZ3VhbCBBSS4gVGhlIDggYmlsbGlvbiBwYXJhbWV0ZXJzIG1vZGVsIG1ha2VzIGJyZWFrdGhyb3VnaHMgbW9yZSBhY2Nlc3NpYmxlIHRvIHJlc2VhcmNoZXJzIHdvcmxkd2lkZSwgYW5kIG91ciAzMiBiaWxsaW9uIHBhcmFtZXRlcnMgbW9kZWwgb2ZmZXJzIHN0YXRlLW9mLXRoZS1hcnQgbXVsdGlsaW5ndWFsIGNhcGFiaWxpdGllcy4gCgpBeWEgRXhwYW5zZSBtYXJrcyBhbiBpbXBvcnRhbnQgc3RlcCB0byBleHBhbmQgaGlnaC1xdWFsaXR5IGNvdmVyYWdlIG9mIGxhbmd1YWdlcyBpbiBMTE1zLiBTaW5jZSB3ZSBmaXJzdCBsYXVuY2hlZCB0aGUgQXlhIGluaXRpYXRpdmUgdHdvIHllYXJzIGFnbywgd2UgaGF2ZSBjb2xsYWJvcmF0ZWQgd2l0aCBvdmVyIDMsMDAwIHJlc2VhcmNoZXJzIGZyb20gMTE5IGNvdW50cmllcyB0byBleHBhbmQgY3V0dGluZy1lZGdlIG11bHRpbGluZ3VhbCByZXNlYXJjaC4gVGhpcyBpbmNsdWRlZCByZWxlYXNpbmcgdGhlIEF5YSBjb2xsZWN0aW9uLCB0aGUgbGFyZ2VzdCBtdWx0aWxpbmd1YWwgZGF0YXNldCBjb2xsZWN0aW9uIHRvLWRhdGUsIHdpdGggNTEzIG1pbGxpb24gZXhhbXBsZXMsIGFuZCBjcml0aWNhbCBldmFsdWF0aW9uIHNldHMgZm9yIG11bHRpbGluZ3VhbCBwZXJmb3JtYW5jZSBhbmQgc2FmZXR5LiBJdCBoYXMgYWxzbyBpbmNsdWRlZCB0aGUgcmVsZWFzZSBvZiBBeWEtMTAxLCB0aGUgbW9zdCBjb21wcmVoZW5zaXZlIG11bHRpbGluZ3VhbCBtb2RlbCB0by1kYXRlIGNvdmVyaW5nIDEwMSBsYW5ndWFnZXMuIiwsLE9wZW4gd2VpZ2h0cyAocmVzdHJpY3RlZCB1c2UpLENhbmFkYSwsLCwsLDIwMjUtMTEtMjggMTE6NTM6NDQrMDA6MDAsLCwsLCxJbmR1c3RyeSwsLCwsVW5yZWxlYXNlZCwiQ0MtQlktTkMsIHJlcXVpcmVzIGFsc28gYWRoZXJpbmcgdG8gQzRBSSdzIEFjY2VwdGFibGUgVXNlIFBvbGljeSIsLCwsLCwsT3BlcmF0aW9uIGNvdW50aW5nLCwsLCxZZXMKQXlhIEV4cGFuc2UgOEIsTGFuZ3VhZ2UsIkxhbmd1YWdlIG1vZGVsaW5nL2dlbmVyYXRpb24sVHJhbnNsYXRpb24iLENvaGVyZSBmb3IgQUksLDIwMjQtMTAtMjQsIkNvaGVyZSBGb3IgQUkgbGF1bmNoZXMgQXlhIEV4cGFuc2UsIGEgc3RhdGUtb2YtdGhlLWFydCBtdWx0aWxpbmd1YWwgZmFtaWx5IG9mIG1vZGVscyB0byBoZWxwIGNsb3NlIHRoZSBsYW5ndWFnZSBnYXAgd2l0aCBBSS4iLCJodHRwczovL2NvaGVyZS5jb20vYmxvZy9heWEtZXhwYW5zZS1jb25uZWN0aW5nLW91ci13b3JsZAoKaHR0cHM6Ly9odWdnaW5nZmFjZS5jby9Db2hlcmVGb3JBSS9heWEtZXhwYW5zZS04Yj9yZWY9Y29oZXJlLWFpLmdob3N0LmlvIiwsLCw4MDAwMDAwMDAwLjAsLDEuNjU2NjRlKzIxLCInTGlrZWx5JyBjb25maWRlbmNlIGZvciBkYXRhc2V0IHNpemUgYW5kIGVwb2NocwoKMzQ1MTMzMzMzMzMqODAwMDAwMDAwMCo2ID0gMS42NTY2NGUrMjEiLDM0NTEzMzMzMzMzLDE1NUdCICogMTY3TSB3b3JkcyBwZXIgR0IgKGFzc3VtaW5nIG9uIGF2ZXJhZ2UgYWNyb3NzIGxhbmd1YWdlcykgKiA0LzMgdG9rZW5zIHBlciB3b3JkIG9uIGF2ZXJhZ2UgPSAzNDUxMzMzMzMzMyB0b2tlbnMsLCwsLExpa2VseSwiVG9kYXksIENvaGVyZSBGb3IgQUksIENvaGVyZeKAmXMgcmVzZWFyY2ggYXJtLCBpcyBwcm91ZCB0byBhbm5vdW5jZSBBeWEgRXhwYW5zZSwgYSBmYW1pbHkgb2YgaGlnaGx5IHBlcmZvcm1hbnQgbXVsdGlsaW5ndWFsIG1vZGVscyB0aGF0IGV4Y2VscyBhY3Jvc3MgMjMgbGFuZ3VhZ2VzIGFuZCBvdXRwZXJmb3JtcyBvdGhlciBsZWFkaW5nIG9wZW4td2VpZ2h0cyBtb2RlbHMuIAoKV2UgYXJlIHJlbGVhc2luZyBBeWEgRXhwYW5zZSBhcyBib3RoIDggYW5kIDMyIGJpbGxpb24gb3Blbi13ZWlnaHRzIG1vZGVscyBhdmFpbGFibGUgb24gS2FnZ2xlIGFuZCBIdWdnaW5nIEZhY2UsIGFzIHBhcnQgb2Ygb3VyIGNvbnRpbnVlZCBjb21taXRtZW50IHRvIG11bHRpbGluZ3VhbCByZXNlYXJjaCBhbmQgdG8gYWNjZWxlcmF0ZSB0aGUgZnJvbnRpZXIgZm9yIG11bHRpbGluZ3VhbCBBSS4gVGhlIDggYmlsbGlvbiBwYXJhbWV0ZXJzIG1vZGVsIG1ha2VzIGJyZWFrdGhyb3VnaHMgbW9yZSBhY2Nlc3NpYmxlIHRvIHJlc2VhcmNoZXJzIHdvcmxkd2lkZSwgYW5kIG91ciAzMiBiaWxsaW9uIHBhcmFtZXRlcnMgbW9kZWwgb2ZmZXJzIHN0YXRlLW9mLXRoZS1hcnQgbXVsdGlsaW5ndWFsIGNhcGFiaWxpdGllcy4gCgpBeWEgRXhwYW5zZSBtYXJrcyBhbiBpbXBvcnRhbnQgc3RlcCB0byBleHBhbmQgaGlnaC1xdWFsaXR5IGNvdmVyYWdlIG9mIGxhbmd1YWdlcyBpbiBMTE1zLiBTaW5jZSB3ZSBmaXJzdCBsYXVuY2hlZCB0aGUgQXlhIGluaXRpYXRpdmUgdHdvIHllYXJzIGFnbywgd2UgaGF2ZSBjb2xsYWJvcmF0ZWQgd2l0aCBvdmVyIDMsMDAwIHJlc2VhcmNoZXJzIGZyb20gMTE5IGNvdW50cmllcyB0byBleHBhbmQgY3V0dGluZy1lZGdlIG11bHRpbGluZ3VhbCByZXNlYXJjaC4gVGhpcyBpbmNsdWRlZCByZWxlYXNpbmcgdGhlIEF5YSBjb2xsZWN0aW9uLCB0aGUgbGFyZ2VzdCBtdWx0aWxpbmd1YWwgZGF0YXNldCBjb2xsZWN0aW9uIHRvLWRhdGUsIHdpdGggNTEzIG1pbGxpb24gZXhhbXBsZXMsIGFuZCBjcml0aWNhbCBldmFsdWF0aW9uIHNldHMgZm9yIG11bHRpbGluZ3VhbCBwZXJmb3JtYW5jZSBhbmQgc2FmZXR5LiBJdCBoYXMgYWxzbyBpbmNsdWRlZCB0aGUgcmVsZWFzZSBvZiBBeWEtMTAxLCB0aGUgbW9zdCBjb21wcmVoZW5zaXZlIG11bHRpbGluZ3VhbCBtb2RlbCB0by1kYXRlIGNvdmVyaW5nIDEwMSBsYW5ndWFnZXMuIiwsLE9wZW4gd2VpZ2h0cyAocmVzdHJpY3RlZCB1c2UpLENhbmFkYSwsLCwsLDIwMjUtMTEtMjggMTE6NTM6NDQrMDA6MDAsLCwsLCxJbmR1c3RyeSwsLCwsVW5yZWxlYXNlZCwiQ0MtQlktTkMsIHJlcXVpcmVzIGFsc28gYWRoZXJpbmcgdG8gQzRBSSdzIEFjY2VwdGFibGUgVXNlIFBvbGljeSIsLCwsLCwsT3BlcmF0aW9uIGNvdW50aW5nLCwsLCxZZXMKQmllbGlrIDdCLExhbmd1YWdlLCJMYW5ndWFnZSBtb2RlbGluZy9nZW5lcmF0aW9uLFF1ZXN0aW9uIGFuc3dlcmluZyIsIlNwZWFrTGVhc2gsQ3lmcm9uZXQgQUdIIiwiS3J6eXN6dG9mIE9jaWVwYSwgxYF1a2FzeiBGbGlzLCBLcnp5c3p0b2YgV3LDs2JlbCwgQWRyaWFuIEd3b8W6ZHppZWosIFJlbWlnaXVzeiBLaW5hcyIsMjAyNC0xMC0yNCwiQmllbGlrIDdCIHYwLjE6IEEgUG9saXNoIExhbmd1YWdlIE1vZGVsIC0tIERldmVsb3BtZW50LCBJbnNpZ2h0cywgYW5kIEV2YWx1YXRpb24iLGh0dHBzOi8vYXJ4aXYub3JnL2Ficy8yNDEwLjE4NTY1LCwsLDcwMDAwMDAwMDAuMCw3QiwsLDM2MDAwMDAwMDAwLCJQcmUtdHJhaW5pbmc6CgoiIlVsdGltYXRlbHksIG91ciBmaW5hbCB0cmFpbmluZyBkYXRhc2V0IGNvbnNpc3RlZCBvZiAzNiBiaWxsaW9uIHRva2VucyIiCgoiImEgd2FybXVwIHBlcmlvZCBvZiAyMDAwIGl0ZXJhdGlvbnMuIFRyYWluaW5nIGNvbnRpbnVlZCBmb3IgYSB0b3RhbCBvZiAxNzM1MCBpdGVyYXRpb25zLiIiCgoiIlRoZSBtb2RlbCB3YXMgdHJhaW5lZCBvbiAzNkIgdG9rZW5zIG92ZXIgMiBlcG9jaHMsIHdpdGggYSBtYXhpbXVtIGNvbnRleHQgbGVuZ3RoIG9mIDQwOTYiIgoKIiJhIGdsb2JhbCBiYXRjaCBzaXplIG9mIDI1NiIiCgpQb3N0LXRyYWluaW5nICYgU0ZUOiAKIiJXZSB0cmFpbmVkIHRoZSBtb2RlbCBmb3IgMyBlcG9jaHMgd2l0aCBhIG1heGltdW0gY29udGV4dCBsZW5ndGggb2YgNCwwOTYsIHByb2Nlc3NpbmcgYSB0b3RhbCBvZiAyLjEgYmlsbGlvbiB0b2tlbnMuIiIiLCwiIiJEdXJpbmcgdGhlIGJhc2UgbW9kZWwgdHJhaW5pbmcsIHdlIHV0aWxpemVkIDI1NiBOVklESUEgR0gyMDAgR1BVcywgYWNoaWV2aW5nIGEgdGhyb3VnaHB1dCBvZiBvdmVyIDksMjAwIHRva2VucyBwZXIgR1BVIHBlciBzZWNvbmQuIiIKCjM2ICogMTBeOSB0b2tlbnMgKiAyIGVwb2NocyAvIDkyMDAgdG9rZW5zIHBlciBHUFUgcGVyIHNlY29uZCA9IDc4MjYwODcgR1BVIC0gc2Vjb25kcyA9IDIxNzMgR1BVIC0gaG91cnMKIixOVklESUEgR0gyMDAsLENvbmZpZGVudCwiV2UgaW50cm9kdWNlIEJpZWxpayA3QiB2MC4xLCBhIDctYmlsbGlvbi1wYXJhbWV0ZXIgZ2VuZXJhdGl2ZSB0ZXh0IG1vZGVsIGZvciBQb2xpc2ggbGFuZ3VhZ2UgcHJvY2Vzc2luZy4gVHJhaW5lZCBvbiBjdXJhdGVkIFBvbGlzaCBjb3Jwb3JhLCB0aGlzIG1vZGVsIGFkZHJlc3NlcyBrZXkgY2hhbGxlbmdlcyBpbiBsYW5ndWFnZSBtb2RlbCBkZXZlbG9wbWVudCB0aHJvdWdoIGlubm92YXRpdmUgdGVjaG5pcXVlcy4gVGhlc2UgaW5jbHVkZSBXZWlnaHRlZCBJbnN0cnVjdGlvbiBDcm9zcy1FbnRyb3B5IExvc3MsIHdoaWNoIGJhbGFuY2VzIHRoZSBsZWFybmluZyBvZiBkaWZmZXJlbnQgaW5zdHJ1Y3Rpb24gdHlwZXMsIGFuZCBBZGFwdGl2ZSBMZWFybmluZyBSYXRlLCB3aGljaCBkeW5hbWljYWxseSBhZGp1c3RzIHRoZSBsZWFybmluZyByYXRlIGJhc2VkIG9uIHRyYWluaW5nIHByb2dyZXNzLiBUbyBldmFsdWF0ZSBwZXJmb3JtYW5jZSwgd2UgY3JlYXRlZCB0aGUgT3BlbiBQTCBMTE0gTGVhZGVyYm9hcmQgYW5kIFBvbGlzaCBNVC1CZW5jaCwgbm92ZWwgZnJhbWV3b3JrcyBhc3Nlc3NpbmcgdmFyaW91cyBOTFAgdGFza3MgYW5kIGNvbnZlcnNhdGlvbmFsIGFiaWxpdGllcy4gQmllbGlrIDdCIHYwLjEgZGVtb25zdHJhdGVzIHNpZ25pZmljYW50IGltcHJvdmVtZW50cywgYWNoaWV2aW5nIGEgOSBwZXJjZW50YWdlIHBvaW50IGluY3JlYXNlIGluIGF2ZXJhZ2Ugc2NvcmUgY29tcGFyZWQgdG8gTWlzdHJhbC03Qi12MC4xIG9uIHRoZSBSQUcgUmVhZGVyIHRhc2suIEl0IGFsc28gZXhjZWxzIGluIHRoZSBQb2xpc2ggTVQtQmVuY2gsIHBhcnRpY3VsYXJseSBpbiBSZWFzb25pbmcgKDYuMTUvMTApIGFuZCBSb2xlLXBsYXlpbmcgKDcuODMvMTApIGNhdGVnb3JpZXMuIFRoaXMgbW9kZWwgcmVwcmVzZW50cyBhIHN1YnN0YW50aWFsIGFkdmFuY2VtZW50IGluIFBvbGlzaCBsYW5ndWFnZSBBSSwgb2ZmZXJpbmcgYSBwb3dlcmZ1bCB0b29sIGZvciBkaXZlcnNlIGxpbmd1aXN0aWMgYXBwbGljYXRpb25zIGFuZCBzZXR0aW5nIG5ldyBiZW5jaG1hcmtzIGluIHRoZSBmaWVsZC4iLDIuMCwsT3BlbiB3ZWlnaHRzICh1bnJlc3RyaWN0ZWQpLCJQb2xhbmQsUG9sYW5kIixNaXN0cmFsIDdCLDIuNjUwNTI0MWUrMjEsIltwcmUtdHJhaW5pbmddIDYgRkxPUCAvIHRva2VuIC8gcGFyYW1ldGVyICogNyAqIDEwXjkgcGFyYW1ldGVycyAqIDM2ICogMTBeOSB0b2tlbnMgKiAyIGVwb2NocyA9IDMuMDI0ZSsyMSBGTE9QCltwb3N0LXRyYWluaW5nXSA2IEZMT1AgLyB0b2tlbiAvIHBhcmFtZXRlciAqIDcgKiAxMF45IHBhcmFtZXRlcnMgKiAyLjEgKiAxMF45IHRva2VucyA9IDguODJlKzE5IEZMT1AKCjk4OTUwMDAwMDAwMDAwMCBGTE9QIC8gR1BVIC8gc2VjIFtHSDIwMCwgYmYxNiByZXBvcnRlZF0gKiA3ODI2MDg3IEdQVSAtIHNlY29uZHMgW3NlZSB0cmFpbmluZyB0aW1lIG5vdGVzXSAqIDAuMyBbYXNzdW1lZCB1dGlsaXphdGlvbiA9IDIuMzIzMTczOWUrMjEgRkxPUAoKc3FydCgzLjAyNGUrMjEqMi4zMjMxNzM5ZSsyMSkgPSAyLjY1MDUyNDFlKzIxIEZMT1AiLDI1Ni4wLCwyMDI1LTExLTI4IDExOjUzOjQ0KzAwOjAwLCwiIiJXZSBncmF0ZWZ1bGx5IGFja25vd2xlZGdlIFBvbGFuZOKAmXMgaGlnaHBlcmZvcm1hbmNlIEluZnJhc3RydWN0dXJlIFBMR3JpZCBBQ0sgQ3lmcm9uZXQgQUdIIGZvciBwcm92aWRpbmcgY29tcHV0ZXIgZmFjaWxpdGllcyBhbmQgc3VwcG9ydCB3aXRoaW4gY29tcHV0YXRpb25hbCBncmFudCBubyBQTEcvMjAyNC8wMTY5NTEuIiIiLCwsLCJSZXNlYXJjaCBjb2xsZWN0aXZlLEFjYWRlbWlhIiwsLCwyMTczLjAsVW5yZWxlYXNlZCwiQXBhY2hlIDIuMApodHRwczovL2h1Z2dpbmdmYWNlLmNvL3NwZWFrbGVhc2gvQmllbGlrLTdCLXYwLjEiLCwsLEJGMTYsLDM1Mjc0NS43NTMzMjY3NDE1LCJPcGVyYXRpb24gY291bnRpbmcsSGFyZHdhcmUiLHNwZWFrbGVhc2gsLCwsWWVzCkdpZ2FDaGF0IE1BWCwiTGFuZ3VhZ2UsVmlzaW9uLE11bHRpbW9kYWwiLCJMYW5ndWFnZSBtb2RlbGluZy9nZW5lcmF0aW9uLFF1ZXN0aW9uIGFuc3dlcmluZyxNYXRoZW1hdGljYWwgcmVhc29uaW5nLENvZGUgZ2VuZXJhdGlvbixDaGF0LFZpc3VhbCBxdWVzdGlvbiBhbnN3ZXJpbmcsQ2hhcmFjdGVyIHJlY29nbml0aW9uIChPQ1IpIixTYmVyLCwyMDI0LTEwLTI0LCJTYmVyIHByZXNlbnRzIEdpZ2FDaGF0IE1BWCDigJQgYSBwZXJzb25hbCBhc3Npc3RhbnQsIGludGVybG9jdXRvciwgY28tYXV0aG9yIGFuZCBjb25zdWx0YW50IGZvciBldmVyeW9uZSIsImh0dHBzOi8vaGFici5jb20vcnUvY29tcGFuaWVzL3NiZXJkZXZpY2VzL2FydGljbGVzLzg1NTM2OC8KCmh0dHBzOi8vd3d3LnNiZXJiYW5rLnJ1L3J1L3NiZXJwcmVzcy90ZWtobm9sb2dpaS9hcnRpY2xlP25ld3NJRD05Y2Y0ZGM0MC03MzFkLTRlNzktODQ5Yi1lODQwYzkyNTg2OTkmYmxvY2tJRD02OWIxNDljZC02ZGI0LTQ1YWEtYWRlMS1iNjkyMGQ3NzFiMTEmcmVnaW9uSUQ9NzcmbGFuZz1ydSZ0eXBlPU5FV1MiLCwsLCwsLCwsIiIi0YLRgNC40LvQu9C40L7QvdCw0YUg0YLQvtC60LXQvdC+0LIg0YfQuNGB0YLRi9GFINC00LDQvdC90YvRhSIiIC0gIiJ0cmlsbGlvbnMgb2YgY2xlYW4gZGF0YSB0b2tlbnMiIgoKU3BlY3VsYXRpdmVseSBhc3N1bWluZyB+NVQiLCwsLCxTcGVjdWxhdGl2ZSwiRHVlIHRvIHRoZSBjaGFuZ2UgaW4gdGhlIHRyYWluaW5nIGFwcHJvYWNoLCBhbG1vc3QgYWxsIHRoZSBtb2RlbCdzIHNraWxscyBoYXZlIHNpZ25pZmljYW50bHkgaW1wcm92ZWQsIGZyb20gc2hvcnRlbmluZyB0ZXh0cyBhbmQgYW5zd2VyaW5nIG9wZW4gcXVlc3Rpb25zIHRvIGdlbmVyYXRpbmcgaWRlYXMuIEFsc28sIHRoZSBoaWdobGlnaHRpbmcgb2Ygc2VtYW50aWMgcGFydHMgb2YgdGhlIHRleHQsIGNvZGUgYmxvY2tzIGFuZCBmb3JtdWxhcyBmb3Igc2NpZW5jZSBoYXZlIGltcHJvdmVkLCBhbmQgdGhlIHN0cnVjdHVyZSBvZiB0aGUgYW5zd2VyIGhhcyBiZWNvbWUgbW9yZSByZWFkYWJsZSBhbmQgYmVhdXRpZnVsLgoKRXhwZXJ0IGluIHZhcmlvdXMgZmllbGRzCkdpZ2FDaGF0IG5vdyBoYXMgYW4gZXZlbiBncmVhdGVyIGV4cGVydCB2b2x1bWUgb2Yga25vd2xlZGdlIGluIGEgaHVnZSByYW5nZSBvZiBzdWJqZWN0IGFyZWFzLiBUaGUgZGV2ZWxvcG1lbnQgdGVhbSBoYXMgdXBkYXRlZCBhbmQgZXhwYW5kZWQgdGhlIHRyYWluaW5nIGRhdGFzZXRzLCB3aGljaCBoYXMgaW1wcm92ZWQgdGhlIHF1YWxpdHkgb2YgbW9kZWwgcmVzcG9uc2VzIGluIHN1Y2ggYXJlYXMgYXMgZWNvbm9taWNzLCBsYXcgYW5kIG1lZGljaW5lLiBUaGUgbW9kZWwgaGFzIGVzcGVjaWFsbHkgaW1wcm92ZWQgb24gc2NpZW50aWZpYyBpc3N1ZXMgaW4gYmlvbG9neSwgY2hlbWlzdHJ5IGFuZCBwaHlzaWNzLiBBbHNvLCB0aGUgcXVhbGl0eSBvZiBzb2x2aW5nIG1hdGhlbWF0aWNhbCBwcm9ibGVtcyBhY2NvcmRpbmcgdG8gdGhlIG9wZW4gR1NNOEsgYW5kIE1BVEggZGF0YXNldHMgaGFzIGluY3JlYXNlZCBieSAyNSUuCgpBdCB0aGUgbW9tZW50LCBhY2NvcmRpbmcgdG8gdGhlIGxhdGVzdCByZXN1bHRzIG9mIHRoZSBNRVJBIGJlbmNobWFyaywgR2lnYUNoYXQgTUFYIGhhcyB0YWtlbiBmaXJzdCBwbGFjZSBhbW9uZyBhbGwgUnVzc2lhbiBBSSBtb2RlbHMgYW5kIGlzIGFtb25nIHRoZSBsZWFkZXJzIGFtb25nIGZvcmVpZ24gb25lcy4gQW5kIGFjY29yZGluZyB0byB0aGUgcmVzdWx0cyBvZiBpbnRlcm5hbCBldmFsdWF0aW9uIGluIHRoZSBNTUxVIChNYXNzaXZlIE11bHRpdGFzayBMYW5ndWFnZSBVbmRlcnN0YW5kaW5nKSBiZW5jaG1hcmssIHRoZSBtb2RlbCBhY2hpZXZlZCA4MCUgaW4ga25vd2xlZGdlIG9mIHRoZSByZWFsIHdvcmxkIGFuZCBzY2llbmNlcy4iLCwsQVBJIGFjY2VzcyxSdXNzaWEsLCwsLCwyMDI1LTExLTI4IDExOjUzOjQ0KzAwOjAwLCwsLCwsIkluZHVzdHJ5LEdvdmVybm1lbnQiLCwsLCxVbnJlbGVhc2VkLCwsLCwsLCwsLCwsLE5vCllhbmRleEdQVCA0IFBybyxMYW5ndWFnZSwiTGFuZ3VhZ2UgbW9kZWxpbmcvZ2VuZXJhdGlvbixRdWVzdGlvbiBhbnN3ZXJpbmcsUXVhbnRpdGF0aXZlIHJlYXNvbmluZyxSZXRyaWV2YWwtYXVnbWVudGVkIGdlbmVyYXRpb24iLFlhbmRleCwsMjAyNC0xMC0yNCxZYW5kZXggbGF1bmNoZXMgbmV4dC1nZW5lcmF0aW9uIGxhbmd1YWdlIG1vZGVscyBZYW5kZXhHUFQgNDogU21hcnRlciByZWFzb25pbmcgYW5kIGZvdXIgdGltZXMgbW9yZSB0ZXh0IGNhcGFjaXR5LCJodHRwczovL3lhbmRleC5jb20vY29tcGFueS9uZXdzLzI0LTEwLTIwMjQKCmh0dHBzOi8vaGFici5jb20vcnUvY29tcGFuaWVzL3lhbmRleC9hcnRpY2xlcy84NTI5NjgvIiwsLCwsLCwsLCwsLCwsVW5rbm93biwiWWFuZGV4IGludHJvZHVjZXMgdGhlIG5leHQgZ2VuZXJhdGlvbiBvZiBpdHMgZ2VuZXJhdGl2ZSBuZXVyYWwgbmV0d29ya3M6IFlhbmRleEdQVCA0LiBUaGlzIG5ldyBsaW5ldXAgZmVhdHVyZXMgYSByb2J1c3QgUHJvIHZlcnNpb24gYW5kIGEgbGlnaHRlciBMaXRlIG9wdGlvbi4gQm90aCBtb2RlbHMgb3V0cGVyZm9ybSBwcmV2aW91cyB2ZXJzaW9ucyBpbiByZXNwb25zZSBxdWFsaXR5LCByZWFzb25pbmcgY2FwYWJpbGl0aWVzLCBhbmQgcHJvY2Vzc2luZyBwb3dlciwgaGFuZGxpbmcgdXAgdG8gZm91ciB0aW1lcyBtb3JlIHRleHQg4oCUIGFyb3VuZCA2MCBwYWdlcy4gV2l0aCB0aGVzZSB1cGdyYWRlcywgWWFuZGV4R1BUIDQgY2FuIHRha2Ugb24gYSB3aWRlciByYW5nZSBvZiBidXNpbmVzcyBjaGFsbGVuZ2VzLCBmcm9tIGFuYWx5emluZyBjdXN0b21lciBpbnF1aXJpZXMgdG8gc3RyZWFtbGluaW5nIHByb2N1cmVtZW50IHByb2Nlc3Nlcy4gIAoKVGhlIG5ldyBtb2RlbHMgYXJlIG5vdyBhdmFpbGFibGUgdGhyb3VnaCB0aGUgWWFuZGV4IENsb3VkIEFQSSwgd2l0aCBzb21lIGZlYXR1cmVzIHN0aWxsIGluIGJldGEuIEJ1c2luZXNzZXMgY2FuIHVzZSB0aGVtIHRvIHNvcnQgZW1haWxzIGFuZCBjbGllbnQgcmVxdWVzdHMsIGFuYWx5emUgcmVzdW1lcywgYW5kIG1hbmFnZSBvdGhlciB0ZXh0LXJlbGF0ZWQgdGFza3MuIFRoZSBQcm8gdmVyc2lvbiBpcyBwZXJmZWN0IGZvciBjb21wbGV4IHRhc2tzIGxpa2Ugc2FsZXMgYW5hbHlzaXMsIHdoaWxlIHRoZSBMaXRlIHZlcnNpb24gaXMgYmV0dGVyIHN1aXRlZCBmb3Igc2ltcGxlciBzY2VuYXJpb3Mgd2hlcmUgc3BlZWQgaXMgYSBwcmlvcml0eS4gWW91IGNhbiB0ZXN0IHRoZSBuZXcgbW9kZWxzIGluIGRlbW8gbW9kZSBpbiB0aGUgWWFuZGV4IENsb3VkIGNoYXQuIFNvb24sIHRoZXnigJlsbCBiZSBhdmFpbGFibGUgaW4gb3RoZXIgWWFuZGV4IHNlcnZpY2VzIGZvciBhIGJyb2FkZXIgYXVkaWVuY2UsIHN0YXJ0aW5nIHdpdGggdGhlIEFsaWNlIFBybyBvcHRpb24uICIsLCxBUEkgYWNjZXNzLFJ1c3NpYSwsLCwsLDIwMjUtMTEtMjggMTE6NTM6NDQrMDA6MDAsLCwsLCxJbmR1c3RyeSwsLCwsVW5yZWxlYXNlZCwsLCwsLCwsLCwsLCxObwpZYW5kZXhHUFQgNCBMaXRlLExhbmd1YWdlLCJMYW5ndWFnZSBtb2RlbGluZy9nZW5lcmF0aW9uLFF1ZXN0aW9uIGFuc3dlcmluZyxRdWFudGl0YXRpdmUgcmVhc29uaW5nLFJldHJpZXZhbC1hdWdtZW50ZWQgZ2VuZXJhdGlvbiIsWWFuZGV4LCwyMDI0LTEwLTI0LFlhbmRleCBsYXVuY2hlcyBuZXh0LWdlbmVyYXRpb24gbGFuZ3VhZ2UgbW9kZWxzIFlhbmRleEdQVCA0OiBTbWFydGVyIHJlYXNvbmluZyBhbmQgZm91ciB0aW1lcyBtb3JlIHRleHQgY2FwYWNpdHksImh0dHBzOi8veWFuZGV4LmNvbS9jb21wYW55L25ld3MvMjQtMTAtMjAyNAoKaHR0cHM6Ly9oYWJyLmNvbS9ydS9jb21wYW5pZXMveWFuZGV4L2FydGljbGVzLzg1Mjk2OC8iLCwsLCwsLCwsLCwsLCxVbmtub3duLCJZYW5kZXggaW50cm9kdWNlcyB0aGUgbmV4dCBnZW5lcmF0aW9uIG9mIGl0cyBnZW5lcmF0aXZlIG5ldXJhbCBuZXR3b3JrczogWWFuZGV4R1BUIDQuIFRoaXMgbmV3IGxpbmV1cCBmZWF0dXJlcyBhIHJvYnVzdCBQcm8gdmVyc2lvbiBhbmQgYSBsaWdodGVyIExpdGUgb3B0aW9uLiBCb3RoIG1vZGVscyBvdXRwZXJmb3JtIHByZXZpb3VzIHZlcnNpb25zIGluIHJlc3BvbnNlIHF1YWxpdHksIHJlYXNvbmluZyBjYXBhYmlsaXRpZXMsIGFuZCBwcm9jZXNzaW5nIHBvd2VyLCBoYW5kbGluZyB1cCB0byBmb3VyIHRpbWVzIG1vcmUgdGV4dCDigJQgYXJvdW5kIDYwIHBhZ2VzLiBXaXRoIHRoZXNlIHVwZ3JhZGVzLCBZYW5kZXhHUFQgNCBjYW4gdGFrZSBvbiBhIHdpZGVyIHJhbmdlIG9mIGJ1c2luZXNzIGNoYWxsZW5nZXMsIGZyb20gYW5hbHl6aW5nIGN1c3RvbWVyIGlucXVpcmllcyB0byBzdHJlYW1saW5pbmcgcHJvY3VyZW1lbnQgcHJvY2Vzc2VzLiAgCgpUaGUgbmV3IG1vZGVscyBhcmUgbm93IGF2YWlsYWJsZSB0aHJvdWdoIHRoZSBZYW5kZXggQ2xvdWQgQVBJLCB3aXRoIHNvbWUgZmVhdHVyZXMgc3RpbGwgaW4gYmV0YS4gQnVzaW5lc3NlcyBjYW4gdXNlIHRoZW0gdG8gc29ydCBlbWFpbHMgYW5kIGNsaWVudCByZXF1ZXN0cywgYW5hbHl6ZSByZXN1bWVzLCBhbmQgbWFuYWdlIG90aGVyIHRleHQtcmVsYXRlZCB0YXNrcy4gVGhlIFBybyB2ZXJzaW9uIGlzIHBlcmZlY3QgZm9yIGNvbXBsZXggdGFza3MgbGlrZSBzYWxlcyBhbmFseXNpcywgd2hpbGUgdGhlIExpdGUgdmVyc2lvbiBpcyBiZXR0ZXIgc3VpdGVkIGZvciBzaW1wbGVyIHNjZW5hcmlvcyB3aGVyZSBzcGVlZCBpcyBhIHByaW9yaXR5LiBZb3UgY2FuIHRlc3QgdGhlIG5ldyBtb2RlbHMgaW4gZGVtbyBtb2RlIGluIHRoZSBZYW5kZXggQ2xvdWQgY2hhdC4gU29vbiwgdGhleeKAmWxsIGJlIGF2YWlsYWJsZSBpbiBvdGhlciBZYW5kZXggc2VydmljZXMgZm9yIGEgYnJvYWRlciBhdWRpZW5jZSwgc3RhcnRpbmcgd2l0aCB0aGUgQWxpY2UgUHJvIG9wdGlvbi4gIiwsLEFQSSBhY2Nlc3MsUnVzc2lhLCwsLCwsMjAyNS0xMS0yOCAxMTo1Mzo0NCswMDowMCwsLCwsLEluZHVzdHJ5LCwsLCxVbnJlbGVhc2VkLCwsLCwsLCwsLCwsLE5vCllPTE92MTEsVmlzaW9uLE9iamVjdCBkZXRlY3Rpb24sSHVkZGVyc2ZpZWxkIFVuaXZlcnNpdHksIlJhaGltYSBLaGFuYW0sIE11aGFtbWFkIEh1c3NhaW4iLDIwMjQtMTAtMjMsWU9MT3YxMTogQW4gT3ZlcnZpZXcgb2YgdGhlIEtleSBBcmNoaXRlY3R1cmFsIEVuaGFuY2VtZW50cyxodHRwczovL2FyeGl2Lm9yZy9odG1sLzI0MTAuMTc3MjV2MSwyNjA0LjAsLCwsLCwsLCwsLCwsVW5rbm93biwiVGhpcyBzdHVkeSBwcmVzZW50cyBhbiBhcmNoaXRlY3R1cmFsIGFuYWx5c2lzIG9mIFlPTE92MTEsIHRoZSBsYXRlc3QgaXRlcmF0aW9uIGluIHRoZSBZT0xPIChZb3UgT25seSBMb29rIE9uY2UpIHNlcmllcyBvZiBvYmplY3QgZGV0ZWN0aW9uIG1vZGVscy4gV2UgZXhhbWluZSB0aGUgbW9kZWxzIGFyY2hpdGVjdHVyYWwgaW5ub3ZhdGlvbnMsIGluY2x1ZGluZyB0aGUgaW50cm9kdWN0aW9uIG9mIHRoZSBDM2syIChDcm9zcyBTdGFnZSBQYXJ0aWFsIHdpdGgga2VybmVsIHNpemUgMikgYmxvY2ssIFNQUEYgKFNwYXRpYWwgUHlyYW1pZCBQb29saW5nIC0gRmFzdCksIGFuZCBDMlBTQSAoQ29udm9sdXRpb25hbCBibG9jayB3aXRoIFBhcmFsbGVsIFNwYXRpYWwgQXR0ZW50aW9uKSBjb21wb25lbnRzLCB3aGljaCBjb250cmlidXRlIGluIGltcHJvdmluZyB0aGUgbW9kZWxzIHBlcmZvcm1hbmNlIGluIHNldmVyYWwgd2F5cyBzdWNoIGFzIGVuaGFuY2VkIGZlYXR1cmUgZXh0cmFjdGlvbi4gVGhlIHBhcGVyIGV4cGxvcmVzIFlPTE92MTHigJlzIGV4cGFuZGVkIGNhcGFiaWxpdGllcyBhY3Jvc3MgdmFyaW91cyBjb21wdXRlciB2aXNpb24gdGFza3MsIGluY2x1ZGluZyBvYmplY3QgZGV0ZWN0aW9uLCBpbnN0YW5jZSBzZWdtZW50YXRpb24sIHBvc2UgZXN0aW1hdGlvbiwgYW5kIG9yaWVudGVkIG9iamVjdCBkZXRlY3Rpb24gKE9CQikuIFdlIHJldmlldyB0aGUgbW9kZWzigJlzIHBlcmZvcm1hbmNlIGltcHJvdmVtZW50cyBpbiB0ZXJtcyBvZiBtZWFuIEF2ZXJhZ2UgUHJlY2lzaW9uIChtQVApIGFuZCBjb21wdXRhdGlvbmFsIGVmZmljaWVuY3kgY29tcGFyZWQgdG8gaXRzIHByZWRlY2Vzc29ycywgd2l0aCBhIGZvY3VzIG9uIHRoZSB0cmFkZS1vZmYgYmV0d2VlbiBwYXJhbWV0ZXIgY291bnQgYW5kIGFjY3VyYWN5LiBBZGRpdGlvbmFsbHksIHRoZSBzdHVkeSBkaXNjdXNzZXMgWU9MT3YxMeKAmXMgdmVyc2F0aWxpdHkgYWNyb3NzIGRpZmZlcmVudCBtb2RlbCBzaXplcywgZnJvbSBuYW5vIHRvIGV4dHJhLWxhcmdlLCBjYXRlcmluZyB0byBkaXZlcnNlIGFwcGxpY2F0aW9uIG5lZWRzIGZyb20gZWRnZSBkZXZpY2VzIHRvIGhpZ2gtcGVyZm9ybWFuY2UgY29tcHV0aW5nIGVudmlyb25tZW50cy4gT3VyIHJlc2VhcmNoIHByb3ZpZGVzIGluc2lnaHRzIGludG8gWU9MT3YxMeKAmXMgcG9zaXRpb24gd2l0aGluIHRoZSBicm9hZGVyIGxhbmRzY2FwZSBvZiBvYmplY3QgZGV0ZWN0aW9uIGFuZCBpdHMgcG90ZW50aWFsIGltcGFjdCBvbiByZWFsLXRpbWUgY29tcHV0ZXIgdmlzaW9uIGFwcGxpY2F0aW9ucy4iLCwsLFVuaXRlZCBLaW5nZG9tIG9mIEdyZWF0IEJyaXRhaW4gYW5kIE5vcnRoZXJuIElyZWxhbmQsLCwsLCwyMDI2LTA1LTI1IDEyOjMzOjU0KzAwOjAwLCwsLCwsQWNhZGVtaWEsLCwsLCwsLCwsLCwsLCwsLCwKTW9jaGkgMSxWaWRlbywiVmlkZW8gZ2VuZXJhdGlvbixUZXh0LXRvLXZpZGVvIixHZW5tbywsMjAyNC0xMC0yMixNb2NoaSAxOiBBIG5ldyBTT1RBIGluIG9wZW4tc291cmNlIHZpZGVvIGdlbmVyYXRpb24gbW9kZWxzLGh0dHBzOi8vd3d3Lmdlbm1vLmFpL2Jsb2csLCwsMTAwMDAwMDAwMDAuMCxmZWF0dXJpbmcgYSAxMCBiaWxsaW9uIHBhcmFtZXRlciBkaWZmdXNpb24gbW9kZWwgYnVpbHQgb24gb3VyIG5vdmVsIEFzeW1tZXRyaWMgRGlmZnVzaW9uIFRyYW5zZm9ybWVyIChBc3ltbURpVCkgYXJjaGl0ZWN0dXJlLCwsLCwsLCwsTGlrZWx5LCJXZSBhcmUgdGhyaWxsZWQgdG8gYW5ub3VuY2UgYSByZXNlYXJjaCBwcmV2aWV3IG9mIE1vY2hpIDEsIG91ciBsYXRlc3Qgb3Blbi1zb3VyY2UgdmlkZW8gZ2VuZXJhdGlvbiBtb2RlbC4gTW9jaGkgMSBkZW1vbnN0cmF0ZXMgZHJhbWF0aWMgaW1wcm92ZW1lbnRzIGluIHF1YWxpdHkgb2YgbW90aW9uIGFzIHdlbGwgYXMgZXh0cmVtZWx5IHN0cm9uZyBwcm9tcHQgYWRoZXJlbmNlLiBMaWNlbnNlZCB1bmRlciB0aGUgQXBhY2hlIDIuMCBsaWNlbnNlLCBhIHByZXZpZXcgb2YgTW9jaGkgMSBpcyBmcmVlbHkgYXZhaWxhYmxlIGZvciBwZXJzb25hbCBhbmQgY29tbWVyY2lhbCB1c2UuCgpJbiBhZGRpdGlvbiB0byB0aGUgbW9kZWwgcmVsZWFzZSwgd2UncmUgZXhjaXRlZCB0byB1bnZlaWwgb3VyIGhvc3RlZCBwbGF5Z3JvdW5kLCB3aGVyZSB5b3UgY2FuIHRyeSBNb2NoaSAxIGZvciBmcmVlIHRvZGF5IGF0IGdlbm1vLmFpL3BsYXkuIFRoZSB3ZWlnaHRzIGFuZCBhcmNoaXRlY3R1cmUgZm9yIE1vY2hpIDEgYXJlIG9wZW4gYW5kIGF2YWlsYWJsZSBvbiBIdWdnaW5nRmFjZS4gVG9kYXksIHdlIGFyZSByZWxlYXNpbmcgb3VyIDQ4MHAgYmFzZSBtb2RlbCwgd2l0aCBNb2NoaSAxIEhEIGNvbWluZyBsYXRlciB0aGlzIHllYXIuIiwsLE9wZW4gd2VpZ2h0cyAodW5yZXN0cmljdGVkKSxVbml0ZWQgU3RhdGVzIG9mIEFtZXJpY2EsLCwsLCwyMDI1LTExLTI4IDExOjUzOjQ0KzAwOjAwLCwsLCwsSW5kdXN0cnksLCwsLFVucmVsZWFzZWQsIkFwYWNoZSAyCmh0dHBzOi8vZ2l0aHViLmNvbS9nZW5tb2FpL21vZGVscyIsLCwsLCwsLCwsLCxZZXMKTlZMTS1EIDcyQiwiVmlzaW9uLExhbmd1YWdlIiwiTGFuZ3VhZ2UgbW9kZWxpbmcvZ2VuZXJhdGlvbixWaXNpb24tbGFuZ3VhZ2UgZ2VuZXJhdGlvbixRdWVzdGlvbiBhbnN3ZXJpbmcsQ29kZSBnZW5lcmF0aW9uLFRyYW5zbGF0aW9uLFF1YW50aXRhdGl2ZSByZWFzb25pbmciLE5WSURJQSwiV2VubGlhbmcgRGFpLCBOYXllb24gTGVlLCBCb3hpbiBXYW5nLCBaaHVvbGluIFlhbmcsIFppaGFuIExpdSwgSm9uIEJhcmtlciwgVHVvbWFzIFJpbnRhbWFraSwgTW9oYW1tYWQgU2hvZXliaSwgQnJ5YW4gQ2F0YW56YXJvLCBXZWkgUGluZyIsMjAyNC0xMC0yMixOVkxNOiBPcGVuIEZyb250aWVyLUNsYXNzIE11bHRpbW9kYWwgTExNcyxodHRwczovL2FyeGl2Lm9yZy9hYnMvMjQwOS4xMTQwMiwsU09UQSBpbXByb3ZlbWVudCxTT1RBIG9uIE9DUkJlbmNoIGFuZCBWUUF2Miw3MjAwMDAwMDAwMC4wLDcyQiwzLjAyZSsyNCwiVXNlcyBRd2VuMi03MkIgYXMgYSBiYWNrYm9uZSwgd2hpY2ggdHJhaW5lZCB3aXRoIDMuMDJlMjQgRkxPUCwgYXMgd2VsbCBhcyBJbnRlcm5WaVQtNkIuIEl0J3MgdW5jbGVhciBob3cgbWFueSBGTE9QIHdlcmUgc3BlbnQgdHJhaW5pbmcgYnV0IHByb2JhYmx5IG5lZ2xpZ2libGU7IGUuZy4gUGFMSSB0cmFpbmVkIFZpVC1lIHdpdGggfjRCIHBhcmFtZXRlcnMgdXNpbmcgMS4wN2UyMyBGTE9QLgoKRmluZS10dW5pbmcgRkxPUHM6CjU3LDAxNiwzMjAsMDAwIGltYWdlL3RleHQgdG9rZW5zIG92ZXIgYWxsIHN0YWdlcwo2ICogNzJCICogNTcsMDE2LDMyMCwwMDAgPSAyLjQ2M2UyMgoiLDU3MDE2MzIwMDAwLCJQcmUtdHJhaW5pbmcKR2xvYmFsIGJhdGNoIHNpemUgMiwwNDgKU2VxdWVuY2UgbGVuZ3RoIGluIHRoZSBMTE0gZGVjb2RlciA1MTIKRG93bnNhbXBsaW5nIG9mIHZpc3VhbCB0b2tlbnMgMTAyNC0+MjU2CiMgb2YgdmlzdWFsIHRva2VuIHBlciB0aWxlIDI1NgojIG9mIHRpbGVzIDEKIyBvZiB0cmFpbmluZyBzdGVwcyAyMEsKCjIwNDggKiAoNTEyICsgMjU2ICogMSkgKiAyMDAwMCA9IDMxLDQ1NywyODAsMDAwCgpTRlQ6Ckdsb2JhbCBiYXRjaCBzaXplIDEyOApTZXF1ZW5jZSBsZW5ndGggaW4gdGhlIExMTSBkZWNvZGVyIDMsMjAwCiMgb2YgdmlzdWFsIHRva2VuIHBlciB0aWxlIDI1NgojIG9mIHRpbGVzIDYrMQojIG9mIHRyYWluaW5nIHN0ZXBzIDQwSwoKMTI4ICogKDMyMDAgKyAyNTYqNykgKiA0MDAwMCA9IDI1LDU1OSwwNDAsMDAwCgozMSw0NTcsMjgwLDAwMCArIDI1LDU1OSwwNDAsMDAwID0gNTcsMDE2LDMyMCwwMDAiLCwsTlZJRElBIEgxMDAgU1hNNSA4MEdCLCxDb25maWRlbnQsIldlIGludHJvZHVjZSBOVkxNIDEuMCwgYSBmYW1pbHkgb2YgZnJvbnRpZXItY2xhc3MgbXVsdGltb2RhbCBsYXJnZSBsYW5ndWFnZSBtb2RlbHMgKExMTXMpIHRoYXQgYWNoaWV2ZSBzdGF0ZS1vZi10aGUtYXJ0IHJlc3VsdHMgb24gdmlzaW9uLWxhbmd1YWdlIHRhc2tzLCByaXZhbGluZyB0aGUgbGVhZGluZyBwcm9wcmlldGFyeSBtb2RlbHMgKGUuZy4sIEdQVC00bykgYW5kIG9wZW4tYWNjZXNzIG1vZGVscyAoZS5nLiwgTGxhbWEgMy1WIDQwNUIgYW5kIEludGVyblZMIDIpLiBSZW1hcmthYmx5LCBOVkxNIDEuMCBzaG93cyBpbXByb3ZlZCB0ZXh0LW9ubHkgcGVyZm9ybWFuY2Ugb3ZlciBpdHMgTExNIGJhY2tib25lIGFmdGVyIG11bHRpbW9kYWwgdHJhaW5pbmcuIEluIHRlcm1zIG9mIG1vZGVsIGRlc2lnbiwgd2UgcGVyZm9ybSBhIGNvbXByZWhlbnNpdmUgY29tcGFyaXNvbiBiZXR3ZWVuIGRlY29kZXItb25seSBtdWx0aW1vZGFsIExMTXMgKGUuZy4sIExMYVZBKSBhbmQgY3Jvc3MtYXR0ZW50aW9uLWJhc2VkIG1vZGVscyAoZS5nLiwgRmxhbWluZ28pLiBCYXNlZCBvbiB0aGUgc3RyZW5ndGhzIGFuZCB3ZWFrbmVzc2VzIG9mIGJvdGggYXBwcm9hY2hlcywgd2UgcHJvcG9zZSBhIG5vdmVsIGFyY2hpdGVjdHVyZSB0aGF0IGVuaGFuY2VzIGJvdGggdHJhaW5pbmcgZWZmaWNpZW5jeSBhbmQgbXVsdGltb2RhbCByZWFzb25pbmcgY2FwYWJpbGl0aWVzLiBGdXJ0aGVybW9yZSwgd2UgaW50cm9kdWNlIGEgMS1EIHRpbGUtdGFnZ2luZyBkZXNpZ24gZm9yIHRpbGUtYmFzZWQgZHluYW1pYyBoaWdoLXJlc29sdXRpb24gaW1hZ2VzLCB3aGljaCBzaWduaWZpY2FudGx5IGJvb3N0cyBwZXJmb3JtYW5jZSBvbiBtdWx0aW1vZGFsIHJlYXNvbmluZyBhbmQgT0NSLXJlbGF0ZWQgdGFza3MuIFJlZ2FyZGluZyB0cmFpbmluZyBkYXRhLCB3ZSBtZXRpY3Vsb3VzbHkgY3VyYXRlIGFuZCBwcm92aWRlIGRldGFpbGVkIGluZm9ybWF0aW9uIG9uIG91ciBtdWx0aW1vZGFsIHByZXRyYWluaW5nIGFuZCBzdXBlcnZpc2VkIGZpbmUtdHVuaW5nIGRhdGFzZXRzLiBPdXIgZmluZGluZ3MgaW5kaWNhdGUgdGhhdCBkYXRhc2V0IHF1YWxpdHkgYW5kIHRhc2sgZGl2ZXJzaXR5IGFyZSBtb3JlIGltcG9ydGFudCB0aGFuIHNjYWxlLCBldmVuIGR1cmluZyB0aGUgcHJldHJhaW5pbmcgcGhhc2UsIGFjcm9zcyBhbGwgYXJjaGl0ZWN0dXJlcy4gTm90YWJseSwgd2UgZGV2ZWxvcCBwcm9kdWN0aW9uLWdyYWRlIG11bHRpbW9kYWxpdHkgZm9yIHRoZSBOVkxNLTEuMCBtb2RlbHMsIGVuYWJsaW5nIHRoZW0gdG8gZXhjZWwgaW4gdmlzaW9uLWxhbmd1YWdlIHRhc2tzIHdoaWxlIG1haW50YWluaW5nIGFuZCBldmVuIGltcHJvdmluZyB0ZXh0LW9ubHkgcGVyZm9ybWFuY2UgY29tcGFyZWQgdG8gdGhlaXIgTExNIGJhY2tib25lcy4gVG8gYWNoaWV2ZSB0aGlzLCB3ZSBjcmFmdCBhbmQgaW50ZWdyYXRlIGEgaGlnaC1xdWFsaXR5IHRleHQtb25seSBkYXRhc2V0IGludG8gbXVsdGltb2RhbCB0cmFpbmluZywgYWxvbmdzaWRlIGEgc3Vic3RhbnRpYWwgYW1vdW50IG9mIG11bHRpbW9kYWwgbWF0aCBhbmQgcmVhc29uaW5nIGRhdGEsIGxlYWRpbmcgdG8gZW5oYW5jZWQgbWF0aCBhbmQgY29kaW5nIGNhcGFiaWxpdGllcyBhY3Jvc3MgbW9kYWxpdGllcy4gVG8gYWR2YW5jZSByZXNlYXJjaCBpbiB0aGUgZmllbGQsIHdlIHJlbGVhc2UgdGhlIG1vZGVsIHdlaWdodHMgYXQgdGhpcyBodHRwcyBVUkwgYW5kIHdpbGwgb3Blbi1zb3VyY2UgdGhlIHRyYWluaW5nIGNvZGUgZm9yIHRoZSBjb21tdW5pdHkgc29vbi4iLDEuMCwsT3BlbiB3ZWlnaHRzIChub24tY29tbWVyY2lhbCksVW5pdGVkIFN0YXRlcyBvZiBBbWVyaWNhLCJRd2VuMi03MkIsSW50ZXJuVmlULTZCIiwyLjQ2M2UrMjIsIkZpbmUtdHVuaW5nIEZMT1BzOgo1NywwMTYsMzIwLDAwMCBpbWFnZS90ZXh0IHRva2VucyBvdmVyIGFsbCBzdGFnZXMKNiAqIDcyQiAqIDU3LDAxNiwzMjAsMDAwID0gMi40NjNlMjIiLDEyOC4wLCwyMDI1LTExLTI4IDExOjUzOjQ0KzAwOjAwLCwsLCwsSW5kdXN0cnksLCw1LjAwMDAxMDAwMDAwMDAwMWUrMjQsLE9wZW4gc291cmNlLCJodHRwczovL2h1Z2dpbmdmYWNlLmNvL252aWRpYS9OVkxNLUQtNzJCCkNyZWF0aXZlIENvbW1vbnMgQXR0cmlidXRpb246IE5vbi1Db21tZXJjaWFsIDQuMCBJbnRlcm5hdGlvbmFsCgpodHRwczovL2dpdGh1Yi5jb20vTlZJRElBL01lZ2F0cm9uLUxNL3RyZWUvTlZMTS0xLjAvZXhhbXBsZXMvbXVsdGltb2RhbC9udmxtCmxpY2Vuc2UgZm9yIGNvZGUgc2VlbXMgdG8gYmUgQXBhY2hlIDIuMCIsVHJ1ZSwsLEJGMTYsLDE3NjM4MC43MzIyNjQ0NTU0NCxPcGVyYXRpb24gY291bnRpbmcsbnZpZGlhLCwsLFllcwpOVkxNLUggNzJCLCJWaXNpb24sTGFuZ3VhZ2UiLCJMYW5ndWFnZSBtb2RlbGluZy9nZW5lcmF0aW9uLFZpc2lvbi1sYW5ndWFnZSBnZW5lcmF0aW9uLFF1ZXN0aW9uIGFuc3dlcmluZyxDb2RlIGdlbmVyYXRpb24sVHJhbnNsYXRpb24sUXVhbnRpdGF0aXZlIHJlYXNvbmluZyIsTlZJRElBLCJXZW5saWFuZyBEYWksIE5heWVvbiBMZWUsIEJveGluIFdhbmcsIFpodW9saW4gWWFuZywgWmloYW4gTGl1LCBKb24gQmFya2VyLCBUdW9tYXMgUmludGFtYWtpLCBNb2hhbW1hZCBTaG9leWJpLCBCcnlhbiBDYXRhbnphcm8sIFdlaSBQaW5nIiwyMDI0LTEwLTIyLE5WTE06IE9wZW4gRnJvbnRpZXItQ2xhc3MgTXVsdGltb2RhbCBMTE1zLGh0dHBzOi8vYXJ4aXYub3JnL2Ficy8yNDA5LjExNDAyLCxUcmFpbmluZyBjb3N0LCw3MjAwMDAwMDAwMC4wLDcyQiwzLjAyZSsyNCxBZGRpdGlvbmFsIGNvbXB1dGUgaW4gdGhpcyBwYXBlciBpcyBuZWdsaWdpYmxlIHJlbGF0aXZlIHRvIHRoZSBjb21wdXRlIHVzZWQgdG8gdHJhaW4gdGhlIGxhbmd1YWdlIG1vZGVsIGJhY2tib25lIChRd2VuMi03MkIgYXQgMy4wMmUyNCBGTE9QKSwxMjU4MjkxMjAwMDAsIlByZS10cmFpbmluZzoKR2xvYmFsIGJhdGNoIHNpemUgMiwwNDgKU2VxdWVuY2UgbGVuZ3RoIGluIHRoZSBMTE0gZGVjb2RlciA1MTIKRG93bnNhbXBsaW5nIG9mIHZpc3VhbCB0b2tlbnMgMTAyNC0+MjU2CiMgb2YgdmlzdWFsIHRva2VuIHBlciB0aWxlIDI1NgojIG9mIHRpbGVzIDYrMQojIG9mIHRyYWluaW5nIHN0ZXBzIDIwSwoKMjA0OCAqICg1MTIrMjU2KjcpICogMjAwMDAgPSA5NCwzNzEsODQwLDAwMAoKU0ZUOgpHbG9iYWwgYmF0Y2ggc2l6ZSAgMjU2ClNlcXVlbmNlIGxlbmd0aCBpbiB0aGUgTExNIGRlY29kZXIgIDEsMjgwCiMgb2YgdmlzdWFsIHRva2VuIHBlciB0aWxlIDI1NgojIG9mIHRpbGVzIDYrMQojIG9mIHRyYWluaW5nIHN0ZXBzIDQwSwoKMjU2KigxMjgwKzI1Nio3KSo0MDAwMCA9IDMxLDQ1NywyODAsMDAwCgo5NCwzNzEsODQwLDAwMCArIDMxLDQ1NywyODAsMDAwID0gMTI1LDgyOSwxMjAsMDAwIiwsLE5WSURJQSBIMTAwIFNYTTUgODBHQiwsTGlrZWx5LCJXZSBpbnRyb2R1Y2UgTlZMTSAxLjAsIGEgZmFtaWx5IG9mIGZyb250aWVyLWNsYXNzIG11bHRpbW9kYWwgbGFyZ2UgbGFuZ3VhZ2UgbW9kZWxzIChMTE1zKSB0aGF0IGFjaGlldmUgc3RhdGUtb2YtdGhlLWFydCByZXN1bHRzIG9uIHZpc2lvbi1sYW5ndWFnZSB0YXNrcywgcml2YWxpbmcgdGhlIGxlYWRpbmcgcHJvcHJpZXRhcnkgbW9kZWxzIChlLmcuLCBHUFQtNG8pIGFuZCBvcGVuLWFjY2VzcyBtb2RlbHMgKGUuZy4sIExsYW1hIDMtViA0MDVCIGFuZCBJbnRlcm5WTCAyKS4gUmVtYXJrYWJseSwgTlZMTSAxLjAgc2hvd3MgaW1wcm92ZWQgdGV4dC1vbmx5IHBlcmZvcm1hbmNlIG92ZXIgaXRzIExMTSBiYWNrYm9uZSBhZnRlciBtdWx0aW1vZGFsIHRyYWluaW5nLiBJbiB0ZXJtcyBvZiBtb2RlbCBkZXNpZ24sIHdlIHBlcmZvcm0gYSBjb21wcmVoZW5zaXZlIGNvbXBhcmlzb24gYmV0d2VlbiBkZWNvZGVyLW9ubHkgbXVsdGltb2RhbCBMTE1zIChlLmcuLCBMTGFWQSkgYW5kIGNyb3NzLWF0dGVudGlvbi1iYXNlZCBtb2RlbHMgKGUuZy4sIEZsYW1pbmdvKS4gQmFzZWQgb24gdGhlIHN0cmVuZ3RocyBhbmQgd2Vha25lc3NlcyBvZiBib3RoIGFwcHJvYWNoZXMsIHdlIHByb3Bvc2UgYSBub3ZlbCBhcmNoaXRlY3R1cmUgdGhhdCBlbmhhbmNlcyBib3RoIHRyYWluaW5nIGVmZmljaWVuY3kgYW5kIG11bHRpbW9kYWwgcmVhc29uaW5nIGNhcGFiaWxpdGllcy4gRnVydGhlcm1vcmUsIHdlIGludHJvZHVjZSBhIDEtRCB0aWxlLXRhZ2dpbmcgZGVzaWduIGZvciB0aWxlLWJhc2VkIGR5bmFtaWMgaGlnaC1yZXNvbHV0aW9uIGltYWdlcywgd2hpY2ggc2lnbmlmaWNhbnRseSBib29zdHMgcGVyZm9ybWFuY2Ugb24gbXVsdGltb2RhbCByZWFzb25pbmcgYW5kIE9DUi1yZWxhdGVkIHRhc2tzLiBSZWdhcmRpbmcgdHJhaW5pbmcgZGF0YSwgd2UgbWV0aWN1bG91c2x5IGN1cmF0ZSBhbmQgcHJvdmlkZSBkZXRhaWxlZCBpbmZvcm1hdGlvbiBvbiBvdXIgbXVsdGltb2RhbCBwcmV0cmFpbmluZyBhbmQgc3VwZXJ2aXNlZCBmaW5lLXR1bmluZyBkYXRhc2V0cy4gT3VyIGZpbmRpbmdzIGluZGljYXRlIHRoYXQgZGF0YXNldCBxdWFsaXR5IGFuZCB0YXNrIGRpdmVyc2l0eSBhcmUgbW9yZSBpbXBvcnRhbnQgdGhhbiBzY2FsZSwgZXZlbiBkdXJpbmcgdGhlIHByZXRyYWluaW5nIHBoYXNlLCBhY3Jvc3MgYWxsIGFyY2hpdGVjdHVyZXMuIE5vdGFibHksIHdlIGRldmVsb3AgcHJvZHVjdGlvbi1ncmFkZSBtdWx0aW1vZGFsaXR5IGZvciB0aGUgTlZMTS0xLjAgbW9kZWxzLCBlbmFibGluZyB0aGVtIHRvIGV4Y2VsIGluIHZpc2lvbi1sYW5ndWFnZSB0YXNrcyB3aGlsZSBtYWludGFpbmluZyBhbmQgZXZlbiBpbXByb3ZpbmcgdGV4dC1vbmx5IHBlcmZvcm1hbmNlIGNvbXBhcmVkIHRvIHRoZWlyIExMTSBiYWNrYm9uZXMuIFRvIGFjaGlldmUgdGhpcywgd2UgY3JhZnQgYW5kIGludGVncmF0ZSBhIGhpZ2gtcXVhbGl0eSB0ZXh0LW9ubHkgZGF0YXNldCBpbnRvIG11bHRpbW9kYWwgdHJhaW5pbmcsIGFsb25nc2lkZSBhIHN1YnN0YW50aWFsIGFtb3VudCBvZiBtdWx0aW1vZGFsIG1hdGggYW5kIHJlYXNvbmluZyBkYXRhLCBsZWFkaW5nIHRvIGVuaGFuY2VkIG1h</x:v>
      </x:c>
    </x:row>
    <x:row r="74" ht="18" customHeight="1">
      <x:c r="A74" s="17" t="n">
        <x:v>69</x:v>
      </x:c>
      <x:c r="B74" s="17" t="n">
        <x:v>309</x:v>
      </x:c>
      <x:c r="C74" s="94" t="str">
        <x:v>dGggYW5kIGNvZGluZyBjYXBhYmlsaXRpZXMgYWNyb3NzIG1vZGFsaXRpZXMuIFRvIGFkdmFuY2UgcmVzZWFyY2ggaW4gdGhlIGZpZWxkLCB3ZSByZWxlYXNlIHRoZSBtb2RlbCB3ZWlnaHRzIGF0IHRoaXMgaHR0cHMgVVJMIGFuZCB3aWxsIG9wZW4tc291cmNlIHRoZSB0cmFpbmluZyBjb2RlIGZvciB0aGUgY29tbXVuaXR5IHNvb24uIiwxLjAsLFVucmVsZWFzZWQsVW5pdGVkIFN0YXRlcyBvZiBBbWVyaWNhLCJRd2VuMi03MkIsSW50ZXJuVmlULTZCIiw1LjQzNmUrMjIsIjZORCA9IDYqMTI1LDgyOSwxMjAsMDAwKjcyMDAwMDAwMDAwLjAwID0gNS40MzZlMjIKIiwxMjguMCwsMjAyNS0xMS0yOCAxMTo1Mzo0NCswMDowMCwsLCwsLEluZHVzdHJ5LCwsNS4wMDAwMTAwMDAwMDAwMDFlKzI0LCxVbnJlbGVhc2VkLCxUcnVlLCwsQkYxNiwsMTc2MzgwLjczMjI2NDQ1NTQ0LE9wZXJhdGlvbiBjb3VudGluZywsLCwsTm8KTlZMTS1YIDcyQiwiVmlzaW9uLExhbmd1YWdlIiwiTGFuZ3VhZ2UgbW9kZWxpbmcvZ2VuZXJhdGlvbixWaXNpb24tbGFuZ3VhZ2UgZ2VuZXJhdGlvbixRdWVzdGlvbiBhbnN3ZXJpbmcsQ29kZSBnZW5lcmF0aW9uLFRyYW5zbGF0aW9uLFF1YW50aXRhdGl2ZSByZWFzb25pbmciLE5WSURJQSwiV2VubGlhbmcgRGFpLCBOYXllb24gTGVlLCBCb3hpbiBXYW5nLCBaaHVvbGluIFlhbmcsIFppaGFuIExpdSwgSm9uIEJhcmtlciwgVHVvbWFzIFJpbnRhbWFraSwgTW9oYW1tYWQgU2hvZXliaSwgQnJ5YW4gQ2F0YW56YXJvLCBXZWkgUGluZyIsMjAyNC0xMC0yMixOVkxNOiBPcGVuIEZyb250aWVyLUNsYXNzIE11bHRpbW9kYWwgTExNcyxodHRwczovL2FyeGl2Lm9yZy9hYnMvMjQwOS4xMTQwMiwsVHJhaW5pbmcgY29zdCwsNzIwMDAwMDAwMDAuMCw3MkIsMy4wMzk4MTgxZSsyNCwzLjAyZTI0IEZMT1AgKFF3ZW4yLTcyQiBjb21wdXRlKSArIDE5ODE4MDg2MDAwMDAwMDAwMDAwMDAwID0gMy4wMzk4MTgxZSsyNCw0NTg3NTIwMDAwMCwiUHJlLXRyYWluaW5nCkdsb2JhbCBiYXRjaCBzaXplIDIsMDQ4ClNlcXVlbmNlIGxlbmd0aCBpbiB0aGUgTExNIGRlY29kZXIgNTEyCkRvd25zYW1wbGluZyBvZiB2aXN1YWwgdG9rZW5zIDEwMjQtPjI1NgojIG9mIHZpc3VhbCB0b2tlbiBwZXIgdGlsZSAyNTYKIyBvZiB0aWxlcyAxCiMgb2YgdHJhaW5pbmcgc3RlcHMgMjBLCgoyMDQ4ICogKDUxMiArIDI1NiAqIDEpICogMjAwMDAgPSAzMSw0NTcsMjgwLDAwMAoKU0ZUOgpHbG9iYWwgYmF0Y2ggc2l6ZSAyNTYKU2VxdWVuY2UgbGVuZ3RoIGluIHRoZSBMTE0gZGVjb2RlciAgMSwwMjQKIyBvZiB2aXN1YWwgdG9rZW4gcGVyIHRpbGUgMjU2CiMgb2YgdGlsZXMgNisxCiMgb2YgdHJhaW5pbmcgc3RlcHMgMjBLCgoyNTYgKiAoMSwwMjQgKyAyNTYqNykgKiAyMDAwMCA9IDE0NDE3OTIwMDAwCgozMSw0NTcsMjgwLDAwMCArMTQ0MTc5MjAwMDAgPSA0NTg3NTIwMDAwMCIsLCxOVklESUEgSDEwMCBTWE01IDgwR0IsLExpa2VseSwiV2UgaW50cm9kdWNlIE5WTE0gMS4wLCBhIGZhbWlseSBvZiBmcm9udGllci1jbGFzcyBtdWx0aW1vZGFsIGxhcmdlIGxhbmd1YWdlIG1vZGVscyAoTExNcykgdGhhdCBhY2hpZXZlIHN0YXRlLW9mLXRoZS1hcnQgcmVzdWx0cyBvbiB2aXNpb24tbGFuZ3VhZ2UgdGFza3MsIHJpdmFsaW5nIHRoZSBsZWFkaW5nIHByb3ByaWV0YXJ5IG1vZGVscyAoZS5nLiwgR1BULTRvKSBhbmQgb3Blbi1hY2Nlc3MgbW9kZWxzIChlLmcuLCBMbGFtYSAzLVYgNDA1QiBhbmQgSW50ZXJuVkwgMikuIFJlbWFya2FibHksIE5WTE0gMS4wIHNob3dzIGltcHJvdmVkIHRleHQtb25seSBwZXJmb3JtYW5jZSBvdmVyIGl0cyBMTE0gYmFja2JvbmUgYWZ0ZXIgbXVsdGltb2RhbCB0cmFpbmluZy4gSW4gdGVybXMgb2YgbW9kZWwgZGVzaWduLCB3ZSBwZXJmb3JtIGEgY29tcHJlaGVuc2l2ZSBjb21wYXJpc29uIGJldHdlZW4gZGVjb2Rlci1vbmx5IG11bHRpbW9kYWwgTExNcyAoZS5nLiwgTExhVkEpIGFuZCBjcm9zcy1hdHRlbnRpb24tYmFzZWQgbW9kZWxzIChlLmcuLCBGbGFtaW5nbykuIEJhc2VkIG9uIHRoZSBzdHJlbmd0aHMgYW5kIHdlYWtuZXNzZXMgb2YgYm90aCBhcHByb2FjaGVzLCB3ZSBwcm9wb3NlIGEgbm92ZWwgYXJjaGl0ZWN0dXJlIHRoYXQgZW5oYW5jZXMgYm90aCB0cmFpbmluZyBlZmZpY2llbmN5IGFuZCBtdWx0aW1vZGFsIHJlYXNvbmluZyBjYXBhYmlsaXRpZXMuIEZ1cnRoZXJtb3JlLCB3ZSBpbnRyb2R1Y2UgYSAxLUQgdGlsZS10YWdnaW5nIGRlc2lnbiBmb3IgdGlsZS1iYXNlZCBkeW5hbWljIGhpZ2gtcmVzb2x1dGlvbiBpbWFnZXMsIHdoaWNoIHNpZ25pZmljYW50bHkgYm9vc3RzIHBlcmZvcm1hbmNlIG9uIG11bHRpbW9kYWwgcmVhc29uaW5nIGFuZCBPQ1ItcmVsYXRlZCB0YXNrcy4gUmVnYXJkaW5nIHRyYWluaW5nIGRhdGEsIHdlIG1ldGljdWxvdXNseSBjdXJhdGUgYW5kIHByb3ZpZGUgZGV0YWlsZWQgaW5mb3JtYXRpb24gb24gb3VyIG11bHRpbW9kYWwgcHJldHJhaW5pbmcgYW5kIHN1cGVydmlzZWQgZmluZS10dW5pbmcgZGF0YXNldHMuIE91ciBmaW5kaW5ncyBpbmRpY2F0ZSB0aGF0IGRhdGFzZXQgcXVhbGl0eSBhbmQgdGFzayBkaXZlcnNpdHkgYXJlIG1vcmUgaW1wb3J0YW50IHRoYW4gc2NhbGUsIGV2ZW4gZHVyaW5nIHRoZSBwcmV0cmFpbmluZyBwaGFzZSwgYWNyb3NzIGFsbCBhcmNoaXRlY3R1cmVzLiBOb3RhYmx5LCB3ZSBkZXZlbG9wIHByb2R1Y3Rpb24tZ3JhZGUgbXVsdGltb2RhbGl0eSBmb3IgdGhlIE5WTE0tMS4wIG1vZGVscywgZW5hYmxpbmcgdGhlbSB0byBleGNlbCBpbiB2aXNpb24tbGFuZ3VhZ2UgdGFza3Mgd2hpbGUgbWFpbnRhaW5pbmcgYW5kIGV2ZW4gaW1wcm92aW5nIHRleHQtb25seSBwZXJmb3JtYW5jZSBjb21wYXJlZCB0byB0aGVpciBMTE0gYmFja2JvbmVzLiBUbyBhY2hpZXZlIHRoaXMsIHdlIGNyYWZ0IGFuZCBpbnRlZ3JhdGUgYSBoaWdoLXF1YWxpdHkgdGV4dC1vbmx5IGRhdGFzZXQgaW50byBtdWx0aW1vZGFsIHRyYWluaW5nLCBhbG9uZ3NpZGUgYSBzdWJzdGFudGlhbCBhbW91bnQgb2YgbXVsdGltb2RhbCBtYXRoIGFuZCByZWFzb25pbmcgZGF0YSwgbGVhZGluZyB0byBlbmhhbmNlZCBtYXRoIGFuZCBjb2RpbmcgY2FwYWJpbGl0aWVzIGFjcm9zcyBtb2RhbGl0aWVzLiBUbyBhZHZhbmNlIHJlc2VhcmNoIGluIHRoZSBmaWVsZCwgd2UgcmVsZWFzZSB0aGUgbW9kZWwgd2VpZ2h0cyBhdCB0aGlzIGh0dHBzIFVSTCBhbmQgd2lsbCBvcGVuLXNvdXJjZSB0aGUgdHJhaW5pbmcgY29kZSBmb3IgdGhlIGNvbW11bml0eSBzb29uLiIsMS4wLCxVbnJlbGVhc2VkLFVuaXRlZCBTdGF0ZXMgb2YgQW1lcmljYSwiUXdlbjItNzJCLEludGVyblZpVC02QiIsMS45ODE4MDg2ZSsyMiw2KjcyQio0NTg3NTIwMDAwMCA9IDEuOTgxODA4NmUrMjIsMTI4LjAsLDIwMjUtMTEtMjggMTE6NTM6NDQrMDA6MDAsLCwsLCxJbmR1c3RyeSwsLDUuMDAwMDEwMDAwMDAwMDAxZSsyNCwsVW5yZWxlYXNlZCwsVHJ1ZSwsLEJGMTYsLDE3NjM4MC43MzIyNjQ0NTU0NCxPcGVyYXRpb24gY291bnRpbmcsLCwsLE5vCkNsYXVkZSAzLjUgSGFpa3UsTGFuZ3VhZ2UsIkNoYXQsQ29kZSBnZW5lcmF0aW9uLExhbmd1YWdlIG1vZGVsaW5nL2dlbmVyYXRpb24sUXVlc3Rpb24gYW5zd2VyaW5nIixBbnRocm9waWMsLDIwMjQtMTAtMjIsIk91ciBmYXN0ZXN0IG1vZGVsLCBkZWxpdmVyaW5nIGFkdmFuY2VkIGNvZGluZywgdG9vbCB1c2UsIGFuZCByZWFzb25pbmcgYXQgYW4gYWNjZXNzaWJsZSBwcmljZSIsaHR0cHM6Ly93d3cuYW50aHJvcGljLmNvbS9uZXdzLzMtNS1tb2RlbHMtYW5kLWNvbXB1dGVyLXVzZSwsLCwsLCwsLCwsLCwsVW5rbm93biwiQ2xhdWRlIDMuNSBIYWlrdSBpcyB0aGUgbmV4dCBnZW5lcmF0aW9uIG9mIG91ciBmYXN0ZXN0IG1vZGVsLiBGb3IgYSBzaW1pbGFyIHNwZWVkIHRvIENsYXVkZSAzIEhhaWt1LCBDbGF1ZGUgMy41IEhhaWt1IGltcHJvdmVzIGFjcm9zcyBldmVyeSBza2lsbCBzZXQgYW5kIHN1cnBhc3NlcyBldmVuIENsYXVkZSAzIE9wdXMsIHRoZSBsYXJnZXN0IG1vZGVsIGluIG91ciBwcmV2aW91cyBnZW5lcmF0aW9uLCBvbiBtYW55IGludGVsbGlnZW5jZSBiZW5jaG1hcmtzLiBDbGF1ZGUgMy41IEhhaWt1IGlzIHBhcnRpY3VsYXJseSBzdHJvbmcgb24gY29kaW5nIHRhc2tzLiBGb3IgZXhhbXBsZSwgaXQgc2NvcmVzIDQwLjYlIG9uIFNXRS1iZW5jaCBWZXJpZmllZCwgb3V0cGVyZm9ybWluZyBtYW55IGFnZW50cyB1c2luZyBwdWJsaWNseSBhdmFpbGFibGUgc3RhdGUtb2YtdGhlLWFydCBtb2RlbHPigJRpbmNsdWRpbmcgdGhlIG9yaWdpbmFsIENsYXVkZSAzLjUgU29ubmV0IGFuZCBHUFQtNG8uCgpXaXRoIGxvdyBsYXRlbmN5LCBpbXByb3ZlZCBpbnN0cnVjdGlvbiBmb2xsb3dpbmcsIGFuZCBtb3JlIGFjY3VyYXRlIHRvb2wgdXNlLCBDbGF1ZGUgMy41IEhhaWt1IGlzIHdlbGwgc3VpdGVkIGZvciB1c2VyLWZhY2luZyBwcm9kdWN0cywgc3BlY2lhbGl6ZWQgc3ViLWFnZW50IHRhc2tzLCBhbmQgZ2VuZXJhdGluZyBwZXJzb25hbGl6ZWQgZXhwZXJpZW5jZXMgZnJvbSBodWdlIHZvbHVtZXMgb2YgZGF0YeKAlGxpa2UgcHVyY2hhc2UgaGlzdG9yeSwgcHJpY2luZywgb3IgaW52ZW50b3J5IHJlY29yZHMuCgpDbGF1ZGUgMy41IEhhaWt1IHdpbGwgYmUgbWFkZSBhdmFpbGFibGUgbGF0ZXIgdGhpcyBtb250aCBhY3Jvc3Mgb3VyIGZpcnN0LXBhcnR5IEFQSSwgQW1hem9uIEJlZHJvY2ssIGFuZCBHb29nbGUgQ2xvdWTigJlzIFZlcnRleCBBSeKAlGluaXRpYWxseSBhcyBhIHRleHQtb25seSBtb2RlbCBhbmQgd2l0aCBpbWFnZSBpbnB1dCB0byBmb2xsb3cuIiwsLEFQSSBhY2Nlc3MsVW5pdGVkIFN0YXRlcyBvZiBBbWVyaWNhLCwsLCwsMjAyNi0wNC0yNCAxOTozMjo1MCswMDowMCwsLCwsLEluZHVzdHJ5LCwsLCxVbnJlbGVhc2VkLCxUcnVlLCwsLCwsLCwsLCxObwpTdGFibGUgRGlmZnVzaW9uIDMuNSBMYXJnZSxJbWFnZSBnZW5lcmF0aW9uLCJJbWFnZSBnZW5lcmF0aW9uLFRleHQtdG8taW1hZ2UiLFN0YWJpbGl0eSBBSSwsMjAyNC0xMC0yMixJbnRyb2R1Y2luZyBTdGFibGUgRGlmZnVzaW9uIDMuNSxodHRwczovL3N0YWJpbGl0eS5haS9uZXdzL2ludHJvZHVjaW5nLXN0YWJsZS1kaWZmdXNpb24tMy01LCwsLDgxMDAwMDAwMDAuMCw4LjFCLCwsLCwsLCwsQ29uZmlkZW50LCJTdGFibGUgRGlmZnVzaW9uIDMuNSBMYXJnZTogQXQgOC4xIGJpbGxpb24gcGFyYW1ldGVycywgd2l0aCBzdXBlcmlvciBxdWFsaXR5IGFuZCBwcm9tcHQgYWRoZXJlbmNlLCB0aGlzIGJhc2UgbW9kZWwgaXMgdGhlIG1vc3QgcG93ZXJmdWwgaW4gdGhlIFN0YWJsZSBEaWZmdXNpb24gZmFtaWx5LiBUaGlzIG1vZGVsIGlzIGlkZWFsIGZvciBwcm9mZXNzaW9uYWwgdXNlIGNhc2VzIGF0IDEgbWVnYXBpeGVsIHJlc29sdXRpb24uIiwsLE9wZW4gd2VpZ2h0cyAocmVzdHJpY3RlZCB1c2UpLFVuaXRlZCBLaW5nZG9tIG9mIEdyZWF0IEJyaXRhaW4gYW5kIE5vcnRoZXJuIElyZWxhbmQsLCwsLCwyMDI1LTExLTI4IDExOjUzOjQ0KzAwOjAwLCwsLCwsSW5kdXN0cnksLCwsLFVucmVsZWFzZWQsIlN0YWJpbGl0eSBBSSBDb21tdW5pdHkgTGljZW5zZTogRnJlZSBmb3IgcmVzZWFyY2gsIG5vbi1jb21tZXJjaWFsLCBhbmQgY29tbWVyY2lhbCB1c2UgZm9yIG9yZ2FuaXNhdGlvbnMgb3IgaW5kaXZpZHVhbHMgd2l0aCBsZXNzIHRoYW4gJDFNIGFubnVhbCByZXZlbnVlLiBZb3Ugb25seSBuZWVkIGEgcGFpZCBFbnRlcnByaXNlIGxpY2Vuc2UgaWYgeW91ciB5ZWFybHkgcmV2ZW51ZXMgZXhjZWVkIFVTRCQxTSBhbmQgeW91IHVzZSBTdGFiaWxpdHkgQUkgbW9kZWxzIGluIGNvbW1lcmNpYWwgcHJvZHVjdHMgb3Igc2VydmljZXMuCgpodHRwczovL2h1Z2dpbmdmYWNlLmNvL3N0YWJpbGl0eWFpL3N0YWJsZS1kaWZmdXNpb24tMy41LWxhcmdlL2Jsb2IvbWFpbi9MSUNFTlNFLm1kCgpNSVQgbGljZW5zZQpodHRwczovL2dpdGh1Yi5jb20vU3RhYmlsaXR5LUFJL3NkMy41IixUcnVlLCwsLCwsLHN0YWJpbGl0eWFpLCwsLFllcwpTdGFibGUgRGlmZnVzaW9uIDMuNSBMYXJnZSBUdXJibyxJbWFnZSBnZW5lcmF0aW9uLCJJbWFnZSBnZW5lcmF0aW9uLFRleHQtdG8taW1hZ2UiLFN0YWJpbGl0eSBBSSwsMjAyNC0xMC0yMixJbnRyb2R1Y2luZyBTdGFibGUgRGlmZnVzaW9uIDMuNSxodHRwczovL3N0YWJpbGl0eS5haS9uZXdzL2ludHJvZHVjaW5nLXN0YWJsZS1kaWZmdXNpb24tMy01LCwsLCwsLCwsLCwsLCxVbmtub3duLCJTdGFibGUgRGlmZnVzaW9uIDMuNSBMYXJnZSBUdXJibzogQSBkaXN0aWxsZWQgdmVyc2lvbiBvZiBTdGFibGUgRGlmZnVzaW9uIDMuNSBMYXJnZSBnZW5lcmF0ZXMgaGlnaC1xdWFsaXR5IGltYWdlcyB3aXRoIGV4Y2VwdGlvbmFsIHByb21wdCBhZGhlcmVuY2UgaW4ganVzdCA0IHN0ZXBzLCBtYWtpbmcgaXQgY29uc2lkZXJhYmx5IGZhc3RlciB0aGFuIFN0YWJsZSBEaWZmdXNpb24gMy41IExhcmdlLiIsLCxPcGVuIHdlaWdodHMgKHJlc3RyaWN0ZWQgdXNlKSxVbml0ZWQgS2luZ2RvbSBvZiBHcmVhdCBCcml0YWluIGFuZCBOb3J0aGVybiBJcmVsYW5kLCwsLCwsMjAyNS0xMS0yOCAxMTo1Mzo0NCswMDowMCwsLCwsLEluZHVzdHJ5LCwsLCxVbnJlbGVhc2VkLCJTdGFiaWxpdHkgQUkgQ29tbXVuaXR5IExpY2Vuc2U6IEZyZWUgZm9yIHJlc2VhcmNoLCBub24tY29tbWVyY2lhbCwgYW5kIGNvbW1lcmNpYWwgdXNlIGZvciBvcmdhbmlzYXRpb25zIG9yIGluZGl2aWR1YWxzIHdpdGggbGVzcyB0aGFuICQxTSBhbm51YWwgcmV2ZW51ZS4gWW91IG9ubHkgbmVlZCBhIHBhaWQgRW50ZXJwcmlzZSBsaWNlbnNlIGlmIHlvdXIgeWVhcmx5IHJldmVudWVzIGV4Y2VlZCBVU0QkMU0gYW5kIHlvdSB1c2UgU3RhYmlsaXR5IEFJIG1vZGVscyBpbiBjb21tZXJjaWFsIHByb2R1Y3RzIG9yIHNlcnZpY2VzLgoKaHR0cHM6Ly9odWdnaW5nZmFjZS5jby9zdGFiaWxpdHlhaS9zdGFibGUtZGlmZnVzaW9uLTMuNS1sYXJnZS9ibG9iL21haW4vTElDRU5TRS5tZCIsLCwsLCwsLHN0YWJpbGl0eWFpLCwsLFllcwpMb25nVlUsIk11bHRpbW9kYWwsVmlkZW8sTGFuZ3VhZ2UiLCJWaWRlbyBjb21wcmVzc2lvbixWaWRlbyxMYW5ndWFnZSBtb2RlbGluZy9nZW5lcmF0aW9uLFZpZGVvIGRlc2NyaXB0aW9uIiwiTWV0YSBBSSxLaW5nIEFiZHVsbGFoIFVuaXZlcnNpdHkgb2YgU2NpZW5jZSBhbmQgVGVjaG5vbG9neSAoS0FVU1QpLEtvcmVhIFVuaXZlcnNpdHkiLCJYaWFvcWlhbiBTaGVuLCBZdW55YW5nIFhpb25nLCBDaGFuZ3NoZW5nIFpoYW8sIExlbWVuZyBXdSwgSnVuIENoZW4sIENoZW5jaGVuIFpodSwgWmVjaHVuIExpdSwgRmFueWkgWGlhbywgQmFsYWtyaXNobmFuIFZhcmFkYXJhamFuLCBGbG9yaWFuIEJvcmRlcywgWmh1YW5nIExpdSwgSHUgWHUsIEh5dW53b28gSi4gS2ltLCBCaWxnZSBTb3JhbiwgUmFnaHVyYW1hbiBLcmlzaG5hbW9vcnRoaSwgTW9oYW1lZCBFbGhvc2VpbnksIFZpa2FzIENoYW5kcmEiLDIwMjQtMTAtMjIsTG9uZ1ZVOiBTcGF0aW90ZW1wb3JhbCBBZGFwdGl2ZSBDb21wcmVzc2lvbiBmb3IgTG9uZyBWaWRlby1MYW5ndWFnZSBVbmRlcnN0YW5kaW5nLGh0dHBzOi8vYXJ4aXYub3JnL2Ficy8yNDEwLjE3NDM0djEsMjU5LjAsLCIiIk91ciBMb25nVlUgY29uc2lzdGVudGx5IHN1cnBhc3MgZXhpc3RpbmcgbWV0aG9kcyBhY3Jvc3MgYSB2YXJpZXR5IG9mIHZpZGVvIHVuZGVyc3RhbmRpbmcgYmVuY2htYXJrcywgZXNwZWNpYWxseSBvbiBob3VyLWxvbmcgdmlkZW8gdW5kZXJzdGFuZGluZyB0YXNrcyBzdWNoIGFzIFZpZGVvTU1FIGFuZCBNTFZVLiIiCgoiIiBPdXIgTG9uZ1ZVIGVzdGFibGlzaGVkIG5ldyBzdGF0ZS1vZi10aGUtYXJ0IHJlc3VsdHMgb24gdmlkZW8gdW5kZXJzdGFuZGluZyBiZW5jaG1hcmtzIGFtb25nIHZpZGVvLWxhbmd1YWdlIG1vZGVscy4gIiIiLDcwMDAwMDAwMDAuMCwsLCwsLCwsTlZJRElBIEgxMDAgU1hNNSA4MEdCLCxDb25maWRlbnQsIk11bHRpbW9kYWwgTGFyZ2UgTGFuZ3VhZ2UgTW9kZWxzIChNTExNcykgaGF2ZSBzaG93biBwcm9taXNpbmcgcHJvZ3Jlc3MgaW4gdW5kZXJzdGFuZGluZyBhbmQgYW5hbHl6aW5nIHZpZGVvIGNvbnRlbnQuIEhvd2V2ZXIsIHByb2Nlc3NpbmcgbG9uZyB2aWRlb3MgcmVtYWlucyBhIHNpZ25pZmljYW50IGNoYWxsZW5nZSBjb25zdHJhaW5lZCBieSBMTE3igJlzIGNvbnRleHQgc2l6ZS4gVG8gYWRkcmVzcyB0aGlzIGxpbWl0YXRpb24sIHdlIHByb3Bvc2UgTG9uZ1ZVLCBhIHNwYXRpb3RlbXBvcmFsIGFkYXB0aXZlIGNvbXByZXNzaW9uIG1lY2hhbmlzbSB0aGF0cyByZWR1Y2VzIHRoZSBudW1iZXIgb2YgdmlkZW8gdG9rZW5zIHdoaWxlIHByZXNlcnZpbmcgdmlzdWFsIGRldGFpbHMgb2YgbG9uZyB2aWRlb3MuIE91ciBpZGVhIGlzIGJhc2VkIG9uIGxldmVyYWdpbmcgY3Jvc3MtbW9kYWwgcXVlcnkgYW5kIGludGVyLWZyYW1lIGRlcGVuZGVuY2llcyB0byBhZGFwdGl2ZWx5IHJlZHVjZSB0ZW1wb3JhbCBhbmQgc3BhdGlhbCByZWR1bmRhbmN5IGluIHZpZGVvcy4gU3BlY2lmaWNhbGx5LCB3ZSBsZXZlcmFnZSBESU5PdjIgZmVhdHVyZXMgdG8gcmVtb3ZlIHJlZHVuZGFudCBmcmFtZXMgdGhhdCBleGhpYml0IGhpZ2ggc2ltaWxhcml0eS4gVGhlbiB3ZSB1dGlsaXplIHRleHQtZ3VpZGVkIGNyb3NzLW1vZGFsIHF1ZXJ5IGZvciBzZWxlY3RpdmUgZnJhbWUgZmVhdHVyZSByZWR1Y3Rpb24uIEZ1cnRoZXIsIHdlIHBlcmZvcm0gc3BhdGlhbCB0b2tlbiByZWR1Y3Rpb24gYWNyb3NzIGZyYW1lcyBiYXNlZCBvbiB0aGVpciB0ZW1wb3JhbCBkZXBlbmRlbmNpZXMuIE91ciBhZGFwdGl2ZSBjb21wcmVzc2lvbiBzdHJhdGVneSBlZmZlY3RpdmVseSBwcm9jZXNzZXMgYSBsYXJnZSBudW1iZXIgb2YgZnJhbWVzIHdpdGggbGl0dGxlIHZpc3VhbCBpbmZvcm1hdGlvbiBsb3NzIHdpdGhpbiBnaXZlbiBjb250ZXh0IGxlbmd0aC4gT3VyIExvbmdWVSBjb25zaXN0ZW50bHkgc3VycGFzcyBleGlzdGluZyBtZXRob2RzIGFjcm9zcyBhIHZhcmlldHkgb2YgdmlkZW8gdW5kZXJzdGFuZGluZyBiZW5jaG1hcmtzLCBlc3BlY2lhbGx5IG9uIGhvdXItbG9uZyB2aWRlbyB1bmRlcnN0YW5kaW5nIHRhc2tzIHN1Y2ggYXMgVmlkZW9NTUUgYW5kIE1MVlUuIEdpdmVuIGEgbGlnaHQtd2VpZ2h0IExMTSwgb3VyIExvbmdWVSBhbHNvIHNjYWxlcyBlZmZlY3RpdmVseSBpbnRvIGEgc21hbGxlciBzaXplIHdpdGggc3RhdGUtb2YtdGhlLWFydCB2aWRlbyB1bmRlcnN0YW5kaW5nIHBlcmZvcm1hbmNlLiIsLCxPcGVuIHdlaWdodHMgKHVucmVzdHJpY3RlZCksIlVuaXRlZCBTdGF0ZXMgb2YgQW1lcmljYSxTYXVkaSBBcmFiaWEsS29yZWEgKFJlcHVibGljIG9mKSIsUXdlbjItN0IsLCw2NC4wLCwyMDI2LTA1LTI1IDEyOjMzOjAxKzAwOjAwLCwsLCwsIkluZHVzdHJ5LEFjYWRlbWlhLEFjYWRlbWlhIiwsLCwsT3BlbiBzb3VyY2UsIkFwYWNoZSAyLjAgbGljZW5zZQpodHRwczovL2h1Z2dpbmdmYWNlLmNvL1Zpc2lvbi1DQUlSL0xvbmdWVV9Rd2VuMl83QgoKQXBhY2hlIDIuMApodHRwczovL2dpdGh1Yi5jb20vVmlzaW9uLUNBSVIvTG9uZ1ZVIiwsLCwsLDg4MTkwLjM2NjEzMjIyNzcyLCxWaXNpb24tQ0FJUiwsLCxZZXMKR3Jhbml0ZSAzLjAgOEIsTGFuZ3VhZ2UsIkxhbmd1YWdlIG1vZGVsaW5nL2dlbmVyYXRpb24sUXVlc3Rpb24gYW5zd2VyaW5nLFRyYW5zbGF0aW9uLFRleHQgc3VtbWFyaXphdGlvbixUZXh0IGNsYXNzaWZpY2F0aW9uLENvZGUgZ2VuZXJhdGlvbiIsSUJNLEdyYW5pdGUgVGVhbSBJQk0sMjAyNC0xMC0yMSxHcmFuaXRlIDMuMCBMYW5ndWFnZSBNb2RlbHMsaHR0cHM6Ly9naXRodWIuY29tL2libS1ncmFuaXRlL2dyYW5pdGUtMy4wLWxhbmd1YWdlLW1vZGVscy90cmVlL21haW4sLCwsODEwMDAwMDAwMC4wLDguMUIsNS44MzJlKzIzLCI2TkQgPSA2IEZMT1AgLyBwYXJhbWV0ZXIgLyB0b2tlbiAqIDguMSoxMF45IHBhcmFtZXRlcnMgKiAxMioxMF4xMiB0b2tlbnMgPSA1LjgzMmUrMjMgRkxPUAoKIiJBbGwgb3VyIEdyYW5pdGUgMy4wIG1vZGVscyBhcmUgdHJhaW5lZCB1c2luZyBhCmNvbXB1dGUgYnVkZ2V0IG9mIDguMzUgw5cgMTBeMjMgRkxPUFMuIiIKCjguMzUgw5cgMTBeMjMgKiA3NTcuMCAobW9kZWwncyBwb3dlciBjb25zdW1wdGlvbikgLyAoMTc0LjYrNzU3LjArNjQuNSsxMjEuMikgPSA1LjY1NzM0MzZlKzIzCgpoYXJkd2FyZSBlc3RpbWF0aW9uOgo4MzIxMDIgR1BVLWhvdXJzICogMzYwMCBzZWMgLyBob3VyICogOTg5NTAwMDAwMDAwMDAwIEZMT1AgLyBHUFUgLyBzZWMgKiAwLjMgW2Fzc3VtZWQgdXRpbGl6YXRpb25dID0gOC44OTIzNDEyZSsyMyIsMTIwMDAwMDAwMDAwMDAsMTJUIHRva2VucywsVGFibGUgNyxOVklESUEgSDEwMCBTWE01IDgwR0IsLENvbmZpZGVudCwiVGhpcyByZXBvcnQgcHJlc2VudHMgR3Jhbml0ZSAzLjAsIGEgbmV3IHNldCBvZiBsaWdodHdlaWdodCwgc3RhdGUtb2YtdGhlLWFydCwgb3BlbiBmb3VuZGF0aW9uIG1vZGVscyByYW5naW5nIGluIHNjYWxlIGZyb20gNDAwIG1pbGxpb24gdG8gOCBiaWxsaW9uIGFjdGl2ZSBwYXJhbWV0ZXJzLgpFcXVpcHBlZCB3aXRoIG5hdGl2ZSBzdXBwb3J0IG9mIG11bHRpbGluZ3VhbCwgY29kaW5nLCBmdW5jdGlvbiAKY2FsbGluZywgYW5kIHN0cm9uZyBzYWZldHkgcGVyZm9ybWFuY2UsIHRoZXNlIG1vZGVscyB0YXJnZXQgZW50ZXJwcmlzZSB1c2UgY2FzZXMsIGluY2x1ZGluZyBvbi1wcmVtaXNlIGFuZCBvbi1kZXZpY2Ugc2V0dGluZ3MuIEV2YWx1YXRpb25zIG9uIGEgY29tcHJlaGVuc2l2ZSBzZXQgb2YgdGFza3MgZGVtb25zdHJhdGUgdGhhdCBvdXIgbW9kZWxzIGNvbnNpc3RlbnRseSByZWFjaCBzdGF0ZS1vZi10aGUtYXJ0IHBlcmZvcm1hbmNlIGZvciB0aGVpciBzaXplIChhcyBzaG93biBpbiBGaWd1cmUgMSBhbmQgMikuIFRoaXMgcmVwb3J0IGFsc28gZGlzY2xvc2VzIHRlY2huaWNhbCBkZXRhaWxzIG9mIHByZS10cmFpbmluZyBhbmQgcG9zdC10cmFpbmluZyB0aGF0IG1heSBoZWxwIHRoZSByZXNlYXJjaCBjb21tdW5pdHkgYWNjZWxlcmF0ZSB0aGUgY29sbGVjdGl2ZSBlZmZvcnRzIHRvIGRldmVsb3Agb3BlbiBmb3VuZGF0aW9uIG1vZGVscy4gV2UgcHVibGljbHkgcmVsZWFzZSBwcmUtdHJhaW5lZCBhbmQgcG9zdC10cmFpbmVkIHZlcnNpb25zIG9mIGFsbCBvdXIgR3Jhbml0ZSAzLjAgbW9kZWxzIHVuZGVyIGEgc3RhbmRhcmQgcGVybWlzc2l2ZSBBcGFjaGUgMi4wIGxpY2Vuc2UgYWxsb3dpbmcgYm90aCByZXNlYXJjaCBhbmQgY29tbWVyY2lhbCB1c2UuIFdpdGggc3VwcG9ydCBmcm9tIHRoZSBvcGVuIHNvdXJjZSBjb21tdW5pdHksIHRoZSBHcmFuaXRlIDMuMCBtb2RlbHMgaGF2ZSBiZWVuIGludGVncmF0ZWQgd2l0aCBhCnJhbmdlIG9mIGV4aXN0aW5nIHRvb2xzIGZvciBxdWFudGl6YXRpb24sIGZpbmUtdHVuaW5nLCBhbmQgZGVwbG95bWVudC4iLCwsT3BlbiB3ZWlnaHRzICh1bnJlc3RyaWN0ZWQpLFVuaXRlZCBTdGF0ZXMgb2YgQW1lcmljYSwsLCwyNTYuMCwsMjAyNS0xMS0yOCAxMTo1Mzo0NCswMDowMCwsLCwsLEluZHVzdHJ5LCwsLDgzMjEwMi4wLFVucmVsZWFzZWQsIkFwYWNoZSAyLjAgbGljZW5zZQpodHRwczovL2h1Z2dpbmdmYWNlLmNvL2libS1ncmFuaXRlL2dyYW5pdGUtMy4wLThiLWluc3RydWN0IixUcnVlLCwsLCwzNTI3NjkuMzIwMzkyNDA4MywiT3BlcmF0aW9uIGNvdW50aW5nLEhhcmR3YXJlIixpYm0tZ3Jhbml0ZSwsLCxZZXMKR3Jhbml0ZSAzLjAgMkIsTGFuZ3VhZ2UsIkxhbmd1YWdlIG1vZGVsaW5nL2dlbmVyYXRpb24sUXVlc3Rpb24gYW5zd2VyaW5nLFRyYW5zbGF0aW9uLFRleHQgc3VtbWFyaXphdGlvbixUZXh0IGNsYXNzaWZpY2F0aW9uLENvZGUgZ2VuZXJhdGlvbiIsSUJNLEdyYW5pdGUgVGVhbSBJQk0sMjAyNC0xMC0yMSxHcmFuaXRlIDMuMCBMYW5ndWFnZSBNb2RlbHMsaHR0cHM6Ly9naXRodWIuY29tL2libS1ncmFuaXRlL2dyYW5pdGUtMy4wLWxhbmd1YWdlLW1vZGVscy90cmVlL21haW4sLCwsMjUwMDAwMDAwMC4wLDIuNUIsMS44ZSsyMywiNk5EID0gNiBGTE9QIC8gdG9rZW4gLyBwYXJhbWV0ZXIgKiAyLjUqMTBeOSBwYXJhbWV0ZXJzICogMTIqMTBeMTIgdG9rZW5zID0gMS44ZSsyMyBGTE9QCgoiIiIiQWxsIG91ciBHcmFuaXRlIDMuMCBtb2RlbHMgYXJlIHRyYWluZWQgdXNpbmcgYQpjb21wdXRlIGJ1ZGdldCBvZiA4LjM1IMOXIDEwXjIzIEZMT1BTLiIiCgo4LjM1IMOXIDEwXjIzICogMTc0LjYgKG1vZGVsJ3MgcG93ZXIgY29uc3VtcHRpb24pIC8gKDE3NC42Kzc1Ny4wKzY0LjUrMTIxLjIpID0xLjMwNDg1MWUrMjMKCmhhcmR3YXJlIGVzdGltYXRpb246CjE5MjAzMCBHUFUtaG91cnMgKiAzNjAwIHNlYyAvIGhvdXIgKjk4OTUwMDAwMDAwMDAwMCBGTE9QIC8gR1BVIC8gc2VjICogMC4zIFthc3N1bWVkIHV0aWxpemF0aW9uXSA9IDIuMDUyMTQ3OGUrMjMgRkxPUCIsMTIwMDAwMDAwMDAwMDAsMTJUIHRva2VucywsVGFibGUgNyxOVklESUEgSDEwMCBTWE01IDgwR0IsLENvbmZpZGVudCwiVGhpcyByZXBvcnQgcHJlc2VudHMgR3Jhbml0ZSAzLjAsIGEgbmV3IHNldCBvZiBsaWdodHdlaWdodCwgc3RhdGUtb2YtdGhlLWFydCwgb3BlbiBmb3VuZGF0aW9uIG1vZGVscyByYW5naW5nIGluIHNjYWxlIGZyb20gNDAwIG1pbGxpb24gdG8gOCBiaWxsaW9uIGFjdGl2ZSBwYXJhbWV0ZXJzLgpFcXVpcHBlZCB3aXRoIG5hdGl2ZSBzdXBwb3J0IG9mIG11bHRpbGluZ3VhbCwgY29kaW5nLCBmdW5jdGlvbiAKY2FsbGluZywgYW5kIHN0cm9uZyBzYWZldHkgcGVyZm9ybWFuY2UsIHRoZXNlIG1vZGVscyB0YXJnZXQgZW50ZXJwcmlzZSB1c2UgY2FzZXMsIGluY2x1ZGluZyBvbi1wcmVtaXNlIGFuZCBvbi1kZXZpY2Ugc2V0dGluZ3MuIEV2YWx1YXRpb25zIG9uIGEgY29tcHJlaGVuc2l2ZSBzZXQgb2YgdGFza3MgZGVtb25zdHJhdGUgdGhhdCBvdXIgbW9kZWxzIGNvbnNpc3RlbnRseSByZWFjaCBzdGF0ZS1vZi10aGUtYXJ0IHBlcmZvcm1hbmNlIGZvciB0aGVpciBzaXplIChhcyBzaG93biBpbiBGaWd1cmUgMSBhbmQgMikuIFRoaXMgcmVwb3J0IGFsc28gZGlzY2xvc2VzIHRlY2huaWNhbCBkZXRhaWxzIG9mIHByZS10cmFpbmluZyBhbmQgcG9zdC10cmFpbmluZyB0aGF0IG1heSBoZWxwIHRoZSByZXNlYXJjaCBjb21tdW5pdHkgYWNjZWxlcmF0ZSB0aGUgY29sbGVjdGl2ZSBlZmZvcnRzIHRvIGRldmVsb3Agb3BlbiBmb3VuZGF0aW9uIG1vZGVscy4gV2UgcHVibGljbHkgcmVsZWFzZSBwcmUtdHJhaW5lZCBhbmQgcG9zdC10cmFpbmVkIHZlcnNpb25zIG9mIGFsbCBvdXIgR3Jhbml0ZSAzLjAgbW9kZWxzIHVuZGVyIGEgc3RhbmRhcmQgcGVybWlzc2l2ZSBBcGFjaGUgMi4wIGxpY2Vuc2UgYWxsb3dpbmcgYm90aCByZXNlYXJjaCBhbmQgY29tbWVyY2lhbCB1c2UuIFdpdGggc3VwcG9ydCBmcm9tIHRoZSBvcGVuIHNvdXJjZSBjb21tdW5pdHksIHRoZSBHcmFuaXRlIDMuMCBtb2RlbHMgaGF2ZSBiZWVuIGludGVncmF0ZWQgd2l0aCBhCnJhbmdlIG9mIGV4aXN0aW5nIHRvb2xzIGZvciBxdWFudGl6YXRpb24sIGZpbmUtdHVuaW5nLCBhbmQgZGVwbG95bWVudC4iLCwsT3BlbiB3ZWlnaHRzICh1bnJlc3RyaWN0ZWQpLFVuaXRlZCBTdGF0ZXMgb2YgQW1lcmljYSwsLCw3NjguMCwsMjAyNS0xMS0yOCAxMTo1Mzo0NCswMDowMCwsLCwsLEluZHVzdHJ5LCwsLDE5MjAzMC4wLFVucmVsZWFzZWQsIkFwYWNoZSAyLjAgbGljZW5zZQpodHRwczovL2h1Z2dpbmdmYWNlLmNvL2libS1ncmFuaXRlL2dyYW5pdGUtMy4wLTJiLWluc3RydWN0IixUcnVlLCwsLCwxMDU4MzA3Ljk2MTE3NzIyNSwiT3BlcmF0aW9uIGNvdW50aW5nLEhhcmR3YXJlIixpYm0tZ3Jhbml0ZSwsLCxZZXMKRW11MywiVmlkZW8sTXVsdGltb2RhbCxJbWFnZSBnZW5lcmF0aW9uLFZpc2lvbixMYW5ndWFnZSIsIlZpZGVvIGdlbmVyYXRpb24sVGV4dC10by12aWRlbyxJbWFnZS10by12aWRlbyxWaWRlby10by12aWRlbyxJbWFnZSBnZW5lcmF0aW9uLFRleHQtdG8taW1hZ2UsVmlzdWFsIHF1ZXN0aW9uIGFuc3dlcmluZyxMYW5ndWFnZSBtb2RlbGluZy9nZW5lcmF0aW9uLFF1ZXN0aW9uIGFuc3dlcmluZyIsQmVpamluZyBBY2FkZW15IG9mIEFydGlmaWNpYWwgSW50ZWxsaWdlbmNlIC8gQkFBSSwiWGlubG9uZyBXYW5nLCBYaWFvc29uZyBaaGFuZywgWmhlbmd4aW9uZyBMdW8sIFF1YW4gU3VuLCBZdWZlbmcgQ3VpLCBKaW5zaGVuZyBXYW5nLCBGYW4gWmhhbmcsIFl1ZXplIFdhbmcsIFpoZW4gTGksIFFpeWluZyBZdSwgWWluZ2xpIFpoYW8sIFl1bG9uZyBBbywgWHVlYmluIE1pbiwgVGFvIExpLCBCb3lhIFd1LCBCbyBaaGFvLCBCb3dlbiBaaGFuZywgTGlhbmdkb25nIFdhbmcsIEd1YW5nIExpdSwgWmhlcWkgSGUsIFhpIFlhbmcsIEppbmdqaW5nIExpdSwgWW9uZ2h1YSBMaW4sIFRpZWp1biBIdWFuZywgWmhvbmd5dWFuIFdhbmciLDIwMjQtMTAtMjEsIkVtdTM6IE5leHQtVG9rZW4gUHJlZGljdGlvbiBpcyBBbGwgWW91IE5lZWQKIixodHRwczovL2FyeGl2Lm9yZy9hYnMvMjQwOS4xODg2OSw2NjQuMCwsLDgwMDAwMDAwMDAuMCwsLCwsLCwsLCxDb25maWRlbnQsIkluIHRoaXMgcGFwZXIsIHdlIGludHJvZHVjZSBFbXUzLCBhIG5ldyBzdWl0ZSBvZiBzdGF0ZS1vZi10aGUtYXJ0IG11bHRpbW9kYWwgbW9kZWxzIHRyYWluZWQgc29sZWx5IHdpdGggbmV4dC10b2tlbiBwcmVkaWN0aW9uLiBCeSB0b2tlbml6aW5nIGltYWdlcywgdGV4dCwgYW5kIHZpZGVvcyBpbnRvIGEgZGlzY3JldGUgc3BhY2UsIHdlIHRyYWluIGEgc2luZ2xlIHRyYW5zZm9ybWVyIGZyb20gc2NyYXRjaCBvbiBhIG1peHR1cmUgb2YgbXVsdGltb2RhbCBzZXF1ZW5jZXMuIEVtdTMgb3V0cGVyZm9ybXMgc2V2ZXJhbCB3ZWxsLWVzdGFibGlzaGVkIHRhc2stc3BlY2lmaWMgbW9kZWxzIGluIGJvdGggZ2VuZXJhdGlvbiBhbmQgcGVyY2VwdGlvbiB0YXNrcywgc3VycGFzc2luZyBmbGFnc2hpcCBtb2RlbHMgc3VjaCBhcyBTRFhMIGFuZCBMTGFWQS0xLjYsIHdoaWxlIGVsaW1pbmF0aW5nIHRoZSBuZWVkIGZvciBkaWZmdXNpb24gb3IgY29tcG9zaXRpb25hbCBhcmNoaXRlY3R1cmVzLiBFbXUzIGlzIGFsc28gY2FwYWJsZSBvZiBnZW5lcmF0aW5nIGhpZ2gtZmlkZWxpdHkgdmlkZW8gdmlhIHByZWRpY3RpbmcgdGhlIG5leHQgdG9rZW4gaW4gYSB2aWRlbyBzZXF1ZW5jZS4iLCwsT3BlbiB3ZWlnaHRzICh1bnJlc3RyaWN0ZWQpLENoaW5hLCwsLCwsMjAyNi0wNS0yNSAxMjozMzowMCswMDowMCwsLCwsLEFjYWRlbWlhLCwsLCxVbnJlbGVhc2VkLCJBcGFjaGUgMi4wCmh0dHBzOi8vaHVnZ2luZ2ZhY2UuY28vQkFBSS9FbXUzLUdlbgoKQXBhY2hlIDIuMCBmb3IgaW5mZXJlbmNlIGNvZGUgYW5kIFNGVCB0cmFpbmluZwpodHRwczovL2dpdGh1Yi5jb20vYmFhaXZpc2lvbi9FbXUzCgpwcmUtdHJhaW5pbmcgY29kZSByZWxlYXNlIGlzIHN0aWxsIGluIHRoZSB0by1kbyBsaWVzdCBhcyBvZiBKdW5lIDIwMjUiLCwsLCwsLCxCQUFJLCwsLFllcwpYdW5ndWFuZyAsVmlkZW8sIlZpZGVvIGdlbmVyYXRpb24sVmlkZW8gZWRpdGluZyIsQWxpYmFiYSBEQU1PIEFjYWRlbXksLDIwMjQtMTAtMjEsQ0FDIHJlZ2lzdHJ5LCJodHRwczovL3d3dy41M2FpLmNvbS9uZXdzL0xhcmdlTGFuZ3VhZ2VNb2RlbC8yMDI0MDcxMDg0NzEwLmh0bWwKaHR0cHM6Ly93d3cuY2FjLmdvdi5jbi8yMDI0LTA0LzAyL2NfMTcxMzcyOTk4MzgwMzE0NS5odG0iLCwsLCwsLCwsLCwsLCxVbmtub3duLCJBdCB0aGUgbGF1bmNoIGV2ZW50LCBDaGVuIFdlaWh1YSBkZXNjcmliZWQgdGhlIGxhdW5jaCBvZiB0aGUgWHVuZ3VhbmcgcGxhdGZvcm0gYXMgb3B0aW1pemluZyB0aGUgY3VycmVudCB2aWRlbyBjcmVhdGlvbiB3b3JrZmxvdyBhbmQgYnJpbmdpbmcgYWJvdXQgbmV3IGNoYW5nZXMgaW4gdGhlIHdvcmtpbmcgcGFyYWRpZ20gb2YgQUkgdmlkZW8gZ2VuZXJhdGlvbiwgIiJtYWtpbmcgZWRpdGluZyBhcyBzaW1wbGUsIGludHVpdGl2ZSBhbmQgZWFzeSB0byB1c2UgYXMgb3BlcmF0aW5nIFBQVC4iIiIsLCwsQ2hpbmEsLCwsLCwyMDI1LTExLTI4IDExOjUzOjQ0KzAwOjAwLCwsLCwsSW5kdXN0cnksLCwsLCwsLCwsLCwsLCwsLCwKVGFpeWkgKOaXt+inhuWkquS5mSksIk11bHRpbW9kYWwsTGFuZ3VhZ2UsVmlzaW9uIiwiQ2hhdCxMYW5ndWFnZSBtb2RlbGluZy9nZW5lcmF0aW9uLFF1ZXN0aW9uIGFuc3dlcmluZyxWaXN1YWwgcXVlc3Rpb24gYW5zd2VyaW5nLEltYWdlIGNhcHRpb25pbmcsRmFjZSB2ZXJpZmljYXRpb24sQ2hhcmFjdGVyIHJlY29nbml0aW9uIChPQ1IpIixNZWd2aWkgSW5jLCwyMDI0LTEwLTIxLE1lZ3ZpaSBUZWNobm9sb2d5J3MgVGFpeWkgbGFyZ2UgbW9kZWwgb2ZmaWNpYWxseSBwYXNzZWQgdGhlIGxhcmdlIG1vZGVsIHJlZ2lzdHJhdGlvbixodHRwczovL3dlYi5hcmNoaXZlLm9yZy93ZWIvMjAyNTA2MjQwNjI0MDIvaHR0cHM6Ly9tLnRlY2guY2hpbmEuY29tL3RlY2gvYXJ0aWNsZS8yMDI0MTEwMS8xMTIwMjRfMTU5Njg4NS5odG1sLCwsLCxNZWd2aWkgaW5kZXBlbmRlbnRseSBkZXZlbG9wZWQgYW5kIGxhdW5jaGVkIHRoZSBUYWl5aSBsYXJnZSBtb2RlbCB3aXRoIHRlbnMgdG8gaHVuZHJlZHMgb2YgYmlsbGlvbnMgb2YgcGFyYW1ldGVycy4sLCwsLCwsLCxVbmtub3duLCJSdW5zIG9uIE1lZ3ZpaeKAmXMgaW4taG91c2UgTWVnQ29tcHV0ZSBjbG91ZAoKQmFzZWQgb24geWVhcnMgb2YgZGVlcCBhY2N1bXVsYXRpb24gaW4gdGhlIGZpZWxkcyBvZiBBSSB2aXNpb24gdGVjaG5vbG9neSBhbmQgbGFyZ2UgbW9kZWwgcmVzZWFyY2ggYW5kIGRldmVsb3BtZW50LCBNZWd2aWkgaW5kZXBlbmRlbnRseSBkZXZlbG9wZWQgYW5kIGxhdW5jaGVkIHRoZSBUYWl5aSBsYXJnZSBtb2RlbCB3aXRoIHRlbnMgdG8gaHVuZHJlZHMgb2YgYmlsbGlvbnMgb2YgcGFyYW1ldGVycy4gVGhlIG1vZGVsIG5vdCBvbmx5IGhhcyB0aGUgYWJpbGl0eSB0byBkZWVwbHkgdW5kZXJzdGFuZCBtdWx0aW1vZGFsIGRhdGEgc3VjaCBhcyB0ZXh0IGFuZCBpbWFnZXMsIGJ1dCBhbHNvIGluY29ycG9yYXRlcyBmdW5jdGlvbnMgc3VjaCBhcyBrbm93bGVkZ2UgdW5kZXJzdGFuZGluZywgbG9naWNhbCByZWFzb25pbmcsIGFuZCBuYXR1cmFsIGxhbmd1YWdlIGludGVyYWN0aW9uIHRvIGFjY3VyYXRlbHkgYW5hbHl6ZSBjb21wbGV4IGluZm9ybWF0aW9uIGluIHRoZSByZWFsIHdvcmxkLgoKSW4gbXVsdGlwbGUgaW5kdXN0cnkgc2NlbmFyaW9zLCBNZWd2aWkgVGFpeWkncyBsYXJnZSBtb2RlbCBoYXMgZGVtb25zdHJhdGVkIHN1cGVyaW9yIGFwcGxpY2F0aW9uIHBvdGVudGlhbCwgZXNwZWNpYWxseSBpbiBwcm9jZXNzaW5nIGxhcmdlIGFtb3VudHMgb2YgdW5zdHJ1Y3R1cmVkIGRhdGEuIEl0cyBwb3dlcmZ1bCB0ZXh0IGdlbmVyYXRpb24gYW5kIGRpYWxvZ3VlIGNhcGFiaWxpdGllcywgY29tYmluZWQgd2l0aCBhZHZhbmNlZCBpbWFnZSBwZXJjZXB0aW9uIHRlY2hub2xvZ3ksIGVuYWJsZSBpdCB0byBhY2N1cmF0ZWx5IGlkZW50aWZ5IGltYWdlIGNvbnRlbnQgYW5kIHByb3ZpZGUgZWZmaWNpZW50IHN1cHBvcnQgZm9yIGtleSBhcmVhcyBzdWNoIGFzIHJpc2sgY29udHJvbCwgaW50ZWxsaWdlbnQgZGVjaXNpb24tbWFraW5nIGFuZCBjdXN0b21lciBzZXJ2aWNlLiBUaGUgVGFpeWkgbW9kZWwgaGFzIGJlZW4gd2lkZWx5IHVzZWQgaW4gbWFueSBpbmR1c3RyaWVzIHRvIGhlbHAgY3VzdG9tZXJzIGFjaGlldmUgbW9yZSBjb21wcmVoZW5zaXZlIGludGVsbGlnZW50IGFuYWx5c2lzIGFuZCBkZWNpc2lvbiBzdXBwb3J0LCBmdXJ0aGVyIGNvbnNvbGlkYXRpbmcgdGhlaXIgbGVhZGluZyBwb3NpdGlvbiBpbiB0aGUgYnVzaW5lc3MuIFRocm91Z2ggaXRzIGFkdmFuY2VkIGRhdGEgcHJvY2Vzc2luZyBhbmQgYW5hbHlzaXMgY2FwYWJpbGl0aWVzLCBUYWl5aSBCaWcgTW9kZWwgcHJvdmlkZXMgcG93ZXJmdWwgaW50ZWxsaWdlbnQgc3VwcG9ydCB0byB2YXJpb3VzIGluZHVzdHJpZXMsIHByb21vdGVzIHRoZSBhdXRvbWF0aW9uIGFuZCBpbnRlbGxpZ2VuY2Ugb2YgYnVzaW5lc3MgcHJvY2Vzc2VzLCBhbmQgaW1wcm92ZXMgdGhlIGVmZmljaWVuY3kgYW5kIGFjY3VyYWN5IG9mIGRlY2lzaW9uLW1ha2luZy4iLCwsSG9zdGVkIGFjY2VzcyAobm8gQVBJKSxDaGluYSwsLCwsLDIwMjYtMDItMTEgMTk6MjY6MjcrMDA6MDAsLCwsLCxJbmR1c3RyeSwsLCwsVW5yZWxlYXNlZCwsLCwsLCwsLCwsLCxObwpaaGl5dW4gQ3VsdHVyZSBMTE0gKOaZuuS6keaWh+WMluWkp+aooeWeiykgLCJNdWx0aW1vZGFsLExhbmd1YWdlIiwiVHJhbnNjcmlwdGlvbixUZXh0IHN1bW1hcml6YXRpb24sU2VhcmNoLFZpZGVvIGVkaXRpbmcsVmlkZW8gY2xhc3NpZmljYXRpb24sSW1hZ2UgY29tcGxldGlvbiIsIlhpbmh1YSBaaGl5dW4gVGVjaG5vbG9neSBDby4sIEx0ZC4iLCwyMDI0LTEwLTIxLENBQyByZWdpc3RyeSxodHRwczovL2RpZ2l0YWwuZ213LmNuLzIwMjUtMDEvMjEvY29udGVudF8zNzgxMTI4Mi5odG0sLCwsLCwsIkxMTSBkZXZlbG9wZWQgYnkgYSBDaGluZXNlIHNhdGVsbGl0ZSBUViBwcm92aWRlci4gQ29tcHV0ZSBkZXRhaWxzIG5vdCBhdmFpbGFibGUsIGJ1dCB1bmxpa2VseSB0byBiZSBuZWFyIDEwXjI1ICIsLCwsLCwsVW5rbm93biwiWGluaHVhIFpoaXl1biBUZWNobm9sb2d5IENvLiwgTHRkLiByZWxlYXNlZCB0aGUgbGFyZ2UgbW9kZWwgaGFydmVzdGluZyBhbmQgZWRpdGluZyBhZ2VudCDigJTigJQgV2hlYXQgYXQgdGhlIG1lZXRpbmcuIEFjY29yZGluZyB0byBXdSBDdW5kb25nLCBDaGllZiBQcm9kdWN0IE9mZmljZXIgb2YgRGlnaXRhbCBNZWRpYSBvZiBYaW5odWEgWmhpeXVuIFRlY2hub2xvZ3kgQ28sIEx0ZCwgV2hlYXQgaXMgYSBoaWdobHkgaW50ZWxsaWdlbnQgbWVkaWEgZ2F0aGVyaW5nIGFuZCBlZGl0aW5nIGFnZW50LiBJdCBpbmhlcml0cyB0aGUgcmljaCBza2lsbHMgYW5kIHRvb2xzIGFjY3VtdWxhdGVkIGJ5IE1lZGlhIEJyYWluIG92ZXIgdGhlIHllYXJzIGFyb3VuZCBjb250ZW50IHByb2R1Y3Rpb24gYW5kIGNyZWF0aW9uIHNjZW5hcmlvcywgYW5kIGhhcyB0aHJlZSBtYWpvciBjaGFyYWN0ZXJpc3RpY3M6IHVuZGVyc3RhbmRpbmcgbWVkaWEsIHBvc3RpbmcgYnVzaW5lc3MsIGFuZCBoaWdoIGdyb3d0aC4gVW5kZXJzdGFuZGluZyAiIm1lZGlhIiIgbWVhbnMgdGhhdCBXaGVhdCdzIHRyYWluaW5nIGRhdGEgY29tZXMgZnJvbSBhIGxhcmdlIGFtb3VudCBvZiBtZWRpYSBhbmQgY3VsdHVyYWwgZGF0YSwgYW5kIGl0IGlzIGJldHRlciBhdCBoYW5kbGluZyB0YXNrcyBpbiB0aGUgbWVkaWEgZmllbGQ7IHN0aWNrZXIgYnVzaW5lc3MgcmVmZXJzIHRvIFdoZWF0J3MgdmFyaW91cyBza2lsbHMgYW5kIHRhc2sgcHJvY2Vzc2luZyBsb2dpYywgYWxsIHJldm9sdmluZyBhcm91bmQgdGhlIGFjcXVpc2l0aW9uIGFuZCBlZGl0aW5nIGJ1c2luZXNzIHNjZW5hcmlvczsgaGlnaCBncm93dGggSXQgaXMgcmVmbGVjdGVkIGluIHRoZSBpbmNyZWFzaW5nIG51bWJlciBvZiB1c2Vycycgb3duIGludGVybmFsIGRhdGEgSXQgd2lsbCBncmFkdWFsbHkgZ3JvdyBpbnRvIGEg4oCcZXhjbHVzaXZlIGFnZW504oCdIHRoYXQgbWVldHMgaW5kaXZpZHVhbCBuZWVkcy4iLCwsVW5yZWxlYXNlZCxDaGluYSwsLCwsLDIwMjYtMDItMTEgMTk6MjY6MjcrMDA6MDAsLCwsLCxJbmR1c3RyeSwsLCwsVW5yZWxlYXNlZCwsLCwsLCwsLCwsLCxObwpBbGxlZ3JvLFZpZGVvLCJWaWRlbyBnZW5lcmF0aW9uLFRleHQtdG8tdmlkZW8iLFJoeW1lcyBBSSwiWXVhbiBaaG91LCBRaXV5dWUgV2FuZywgWXV4dWFuIENhaSwgSHVhbiBZYW5nIiwyMDI0LTEwLTIwLEFsbGVncm86IE9wZW4gdGhlIEJsYWNrIEJveCBvZiBDb21tZXJjaWFsLUxldmVsIFZpZGVvIEdlbmVyYXRpb24gTW9kZWwsaHR0cHM6Ly9hcnhpdi5vcmcvYWJzLzI0MTAuMTU0NTgsLCwsMjk3NTAwMDAwMC4wLCJWQUU6IDE3NU0KRGlUOiAyLjhCIiw2LjU2NTg0N2UrMjIsIkFzc3VtaW5nICghKSAxMCBkYXlzIG9mIHRyYWluaW5nICh3ZSBtaWdodCBtYWtlIGEgYmV0dGVyIGFzc3VtcHRpb24gaWYgd2Uga25vdyB3aGF0IGlzIHRoZSBhdmVyYWdlIHRocm91Z2hwdXQgc3RlcHMvc2VjIGZvciBzdWNoIHNldHVwcyBiZWNhdXNlIHN0ZXBzIGFyZSBnaXZlbik6Cjk4OTUwMDAwMDAwMDAwMCoxMCoyNCozNjAwKjI1NiowLjMgPSA2LjU2NTg0N2UrMjIiLCwiVGV4dC10by1JbWFnZSBQcmUtdHJhaW5pbmcKV+KJpSA2NDAsIEjiiaUgMzY4CjEwN00gZGF0YXBvaW50cwoKVGV4dC10by1WaWRlbyBQcmUtdHJhaW5pbmctMzYwcApEdXJhdGlvbiDiiJIgWzJzLCAxNnNdCkZQUyDiiJIgKDIzLCA2MSkKV+KJpSA2NDAsIEjiiaUgMzY4CjQ4TSBkYXRhcG9pbnRzCgpUZXh0LXRvLVZpZGVvIFByZS10cmFpbmluZy03MjBwCkR1cmF0aW9uIOKIkiBbMnMsIDE2c10sIFs2cywgMTZzCkZQUyDiiJIgKDIzLCA2MSkKV+KJpSAxMjgwLCBI4omlIDcyMCAKMThNIGRhdGFwb2ludHMKClRleHQtdG8tVmlkZW8gRmluZS10dW5pbmcKRHVyYXRpb24g4oiSICBbNnMsIDE2c10KRlBTIOKIkiAoMjMsIDYxKQpX4omlIDEyODAsIEjiiaUgNzIwIAoyTSBkYXRhcG9pbnRzIiwsIkdQVXMgClQySSBQcmUtdHJhaW46IDEyOMOXSDEwMCAKVDJWIFByZS10cmFpbjogMjU2w5dIMTAwIApUMlYgRmluZS10dW5lOiAyNTbDl0gxMDAiLE5WSURJQSBIMTAwIFNYTTUgODBHQiwsU3BlY3VsYXRpdmUsIlNpZ25pZmljYW50IGFkdmFuY2VtZW50cyBoYXZlIGJlZW4gbWFkZSBpbiB0aGUgZmllbGQgb2YgdmlkZW8gZ2VuZXJhdGlvbiwgd2l0aCB0aGUgb3Blbi1zb3VyY2UgY29tbXVuaXR5IGNvbnRyaWJ1dGluZyBhIHdlYWx0aCBvZiByZXNlYXJjaCBwYXBlcnMgYW5kIHRvb2xzIGZvciB0cmFpbmluZyBoaWdoLXF1YWxpdHkgbW9kZWxzLiBIb3dldmVyLCBkZXNwaXRlIHRoZXNlIGVmZm9ydHMsIHRoZSBhdmFpbGFibGUgaW5mb3JtYXRpb24gYW5kIHJlc291cmNlcyByZW1haW4gaW5zdWZmaWNpZW50IGZvciBhY2hpZXZpbmcgY29tbWVyY2lhbC1sZXZlbCBwZXJmb3JtYW5jZS4gSW4gdGhpcyByZXBvcnQsIHdlIG9wZW4gdGhlIGJsYWNrIGJveCBhbmQgaW50cm9kdWNlIEFsbGVncm8sIGFuIGFkdmFuY2VkIHZpZGVvIGdlbmVyYXRpb24gbW9kZWwgdGhhdCBleGNlbHMgaW4gYm90aCBxdWFsaXR5IGFuZCB0ZW1wb3JhbCBjb25zaXN0ZW5jeS4gV2UgYWxzbyBoaWdobGlnaHQgdGhlIGN1cnJlbnQgbGltaXRhdGlvbnMgaW4gdGhlIGZpZWxkIGFuZCBwcmVzZW50IGEgY29tcHJlaGVuc2l2ZSBtZXRob2RvbG9neSBmb3IgdHJhaW5pbmcgaGlnaC1wZXJmb3JtYW5jZSwgY29tbWVyY2lhbC1sZXZlbCB2aWRlbyBnZW5lcmF0aW9uIG1vZGVscywgYWRkcmVzc2luZyBrZXkgYXNwZWN0cyBzdWNoIGFzIGRhdGEsIG1vZGVsIGFyY2hpdGVjdHVyZSwgdHJhaW5pbmcgcGlwZWxpbmUsIGFuZCBldmFsdWF0aW9uLiBPdXIgdXNlciBzdHVkeSBzaG93cyB0aGF0IEFsbGVncm8gc3VycGFzc2VzIGV4aXN0aW5nIG9wZW4tc291cmNlIG1vZGVscyBhbmQgbW9zdCBjb21tZXJjaWFsIG1vZGVscywgcmFua2luZyBqdXN0IGJlaGluZCBIYWlsdW8gYW5kIEtsaW5nLiBDb2RlOiB0aGlzIGh0dHBzIFVSTCAsIE1vZGVsOiB0aGlzIGh0dHBzIFVSTCAsIEdhbGxlcnk6IHRoaXMgaHR0cHMgVVJMIC4iLCwsT3BlbiB3ZWlnaHRzICh1bnJlc3RyaWN0ZWQpLFVuaXRlZCBTdGF0ZXMgb2YgQW1lcmljYSwsLCwyNTYuMCwsMjAyNS0xMS0yOCAxMTo1Mzo0NCswMDowMCwsLCwsLEluZHVz</x:v>
      </x:c>
    </x:row>
    <x:row r="75" ht="18" customHeight="1">
      <x:c r="A75" s="17" t="n">
        <x:v>70</x:v>
      </x:c>
      <x:c r="B75" s="17" t="n">
        <x:v>309</x:v>
      </x:c>
      <x:c r="C75" s="94" t="str">
        <x:v>dHJ5LCwsLCxVbnJlbGVhc2VkLCJBcGFjaGUgMgpodHRwczovL2h1Z2dpbmdmYWNlLmNvL3JoeW1lcy1haS9BbGxlZ3JvCgp0aGUgY29kZSBzZWVtcyB0byBiZSBqdXN0IGluZmVyZW5jZSBjb2RlCmh0dHBzOi8vZ2l0aHViLmNvbS9yaHltZXMtYWkvQWxsZWdybwooYXBhY2hlIDIpIiwsLCwsLDM1Mjc3Ny4xNzY0MzA4NTI5LEhhcmR3YXJlLCwsLCxZZXMKRGVwdGggQW55dGhpbmcgVjIgR2lhbnQsM0QgbW9kZWxpbmcsM0QgcmVjb25zdHJ1Y3Rpb24sIlRpayBUb2ssSG9uZyBLb25nIFVuaXZlcnNpdHkiLCJMaWhlIFlhbmcsIEJpbmd5aSBLYW5nLCBaaWxvbmcgSHVhbmcsIFpoZW4gWmhhbywgWGlhb2dhbmcgWHUsIEppYXNoaSBGZW5nLCBIZW5nc2h1YW5nIFpoYW8iLDIwMjQtMTAtMjAsRGVwdGggQW55dGhpbmcgVjIsaHR0cHM6Ly9hcnhpdi5vcmcvYWJzLzI0MDYuMDk0MTQsLCwsMTMwMDAwMDAwMC4wLGdpYW50IG1vZGVsIC0xLjNCIHBhcmFtZXRlcnMsLCwsIiIiRGVwdGggQW55dGhpbmcgVjIgaXMgdHJhaW5lZCBmcm9tIDU5NUsgc3ludGhldGljIGxhYmVsZWQgaW1hZ2VzIGFuZCA2Mk0rIHJlYWwgdW5sYWJlbGVkIGltYWdlIiIKCiIiQWxsIGltYWdlcyBhcmUgdHJhaW5lZCBhdCB0aGUgcmVzb2x1dGlvbiBvZiA1MTjDlzUxOCBieSByZXNpemluZyB0aGUgc2hvcnRlciBzaXplIHRvIDUxOCBmb2xsb3dlZCBieSBhIHJhbmRvbSBjcm9wLiBXaGVuIHRyYWluaW5nIHRoZSB0ZWFjaGVyIG1vZGVsIG9uIHN5bnRoZXRpYyBpbWFnZXMsIHdlIHVzZSBhIGJhdGNoIHNpemUgb2YgNjQgZm9yIDE2MEsgaXRlcmF0aW9ucy4gSW4gdGhlIHRoaXJkIHN0YWdlIG9mIHRyYWluaW5nIG9uIHBzZXVkby1sYWJlbGVkIHJlYWwgaW1hZ2VzLCB0aGUgbW9kZWwgaXMgdHJhaW5lZCB3aXRoIGEgYmF0Y2ggc2l6ZSBvZiAxOTIgZm9yIDQ4MEsgaXRlcmF0aW9ucy4gIiIiLCwsLCxDb25maWRlbnQsIlRoaXMgd29yayBwcmVzZW50cyBEZXB0aCBBbnl0aGluZyBWMi4gV2l0aG91dCBwdXJzdWluZyBmYW5jeSB0ZWNobmlxdWVzLCB3ZSBhaW0gdG8gcmV2ZWFsIGNydWNpYWwgZmluZGluZ3MgdG8gcGF2ZSB0aGUgd2F5IHRvd2FyZHMgYnVpbGRpbmcgYSBwb3dlcmZ1bCBtb25vY3VsYXIgZGVwdGggZXN0aW1hdGlvbiBtb2RlbC4gTm90YWJseSwgY29tcGFyZWQgd2l0aCBWMSwgdGhpcyB2ZXJzaW9uIHByb2R1Y2VzIG11Y2ggZmluZXIgYW5kIG1vcmUgcm9idXN0IGRlcHRoIHByZWRpY3Rpb25zIHRocm91Z2ggdGhyZWUga2V5IHByYWN0aWNlczogMSkgcmVwbGFjaW5nIGFsbCBsYWJlbGVkIHJlYWwgaW1hZ2VzIHdpdGggc3ludGhldGljIGltYWdlcywgMikgc2NhbGluZyB1cCB0aGUgY2FwYWNpdHkgb2Ygb3VyIHRlYWNoZXIgbW9kZWwsIGFuZCAzKSB0ZWFjaGluZyBzdHVkZW50IG1vZGVscyB2aWEgdGhlIGJyaWRnZSBvZiBsYXJnZS1zY2FsZSBwc2V1ZG8tbGFiZWxlZCByZWFsIGltYWdlcy4gQ29tcGFyZWQgd2l0aCB0aGUgbGF0ZXN0IG1vZGVscyBidWlsdCBvbiBTdGFibGUgRGlmZnVzaW9uLCBvdXIgbW9kZWxzIGFyZSBzaWduaWZpY2FudGx5IG1vcmUgZWZmaWNpZW50IChtb3JlIHRoYW4gMTB4IGZhc3RlcikgYW5kIG1vcmUgYWNjdXJhdGUuIFdlIG9mZmVyIG1vZGVscyBvZiBkaWZmZXJlbnQgc2NhbGVzIChyYW5naW5nIGZyb20gMjVNIHRvIDEuM0IgcGFyYW1zKSB0byBzdXBwb3J0IGV4dGVuc2l2ZSBzY2VuYXJpb3MuIEJlbmVmaXRpbmcgZnJvbSB0aGVpciBzdHJvbmcgZ2VuZXJhbGl6YXRpb24gY2FwYWJpbGl0eSwgd2UgZmluZS10dW5lIHRoZW0gd2l0aCBtZXRyaWMgZGVwdGggbGFiZWxzIHRvIG9idGFpbiBvdXIgbWV0cmljIGRlcHRoIG1vZGVscy4gSW4gYWRkaXRpb24gdG8gb3VyIG1vZGVscywgY29uc2lkZXJpbmcgdGhlIGxpbWl0ZWQgZGl2ZXJzaXR5IGFuZCBmcmVxdWVudCBub2lzZSBpbiBjdXJyZW50IHRlc3Qgc2V0cywgd2UgY29uc3RydWN0IGEgdmVyc2F0aWxlIGV2YWx1YXRpb24gYmVuY2htYXJrIHdpdGggcHJlY2lzZSBhbm5vdGF0aW9ucyBhbmQgZGl2ZXJzZSBzY2VuZXMgdG8gZmFjaWxpdGF0ZSBmdXR1cmUgcmVzZWFyY2guIiwsLFVucmVsZWFzZWQsIkNoaW5hLEhvbmcgS29uZyIsRElOT3YyLCwsLCwyMDI1LTExLTI4IDExOjUzOjQ0KzAwOjAwLCwsLCwsIkluZHVzdHJ5LEFjYWRlbWlhIiwsLCwsVW5yZWxlYXNlZCwidGhlIG1vZGVsIHdhcyBzdXBwb3NlZCB0byBiZSByZWxlYXNlZCBvbiBodWdnaW5nIGZhY2UsIGJ1dCwgMSB5ZWFyIGFmdGVyIHRoZSBwdWJsaWNhdGlvbiwgaXQgaXMgc3RpbGwgbm90IHRoZXJlIiwsLCwsLCwsLCwsLE5vCkRlcHRoIEFueXRoaW5nIFYyIExhcmdlLDNEIG1vZGVsaW5nLDNEIHJlY29uc3RydWN0aW9uLCJUaWsgVG9rLEhvbmcgS29uZyBVbml2ZXJzaXR5IiwiTGloZSBZYW5nLCBCaW5neWkgS2FuZywgWmlsb25nIEh1YW5nLCBaaGVuIFpoYW8sIFhpYW9nYW5nIFh1LCBKaWFzaGkgRmVuZywgSGVuZ3NodWFuZyBaaGFvIiwyMDI0LTEwLTIwLERlcHRoIEFueXRoaW5nIFYyLGh0dHBzOi8vYXJ4aXYub3JnL2Ficy8yNDA2LjA5NDE0LCwsLDMzNTMwMDAwMC4wLDMzNS4zTSwsLCwiIiJEZXB0aCBBbnl0aGluZyBWMiBpcyB0cmFpbmVkIGZyb20gNTk1SyBzeW50aGV0aWMgbGFiZWxlZCBpbWFnZXMgYW5kIDYyTSsgcmVhbCB1bmxhYmVsZWQgaW1hZ2UiIgoKIiJBbGwgaW1hZ2VzIGFyZSB0cmFpbmVkIGF0IHRoZSByZXNvbHV0aW9uIG9mIDUxOMOXNTE4IGJ5IHJlc2l6aW5nIHRoZSBzaG9ydGVyIHNpemUgdG8gNTE4IGZvbGxvd2VkIGJ5IGEgcmFuZG9tIGNyb3AuIFdoZW4gdHJhaW5pbmcgdGhlIHRlYWNoZXIgbW9kZWwgb24gc3ludGhldGljIGltYWdlcywgd2UgdXNlIGEgYmF0Y2ggc2l6ZSBvZiA2NCBmb3IgMTYwSyBpdGVyYXRpb25zLiBJbiB0aGUgdGhpcmQgc3RhZ2Ugb2YgdHJhaW5pbmcgb24gcHNldWRvLWxhYmVsZWQgcmVhbCBpbWFnZXMsIHRoZSBtb2RlbCBpcyB0cmFpbmVkIHdpdGggYSBiYXRjaCBzaXplIG9mIDE5MiBmb3IgNDgwSyBpdGVyYXRpb25zLiAiIiIsLCwsLENvbmZpZGVudCwiVGhpcyB3b3JrIHByZXNlbnRzIERlcHRoIEFueXRoaW5nIFYyLiBXaXRob3V0IHB1cnN1aW5nIGZhbmN5IHRlY2huaXF1ZXMsIHdlIGFpbSB0byByZXZlYWwgY3J1Y2lhbCBmaW5kaW5ncyB0byBwYXZlIHRoZSB3YXkgdG93YXJkcyBidWlsZGluZyBhIHBvd2VyZnVsIG1vbm9jdWxhciBkZXB0aCBlc3RpbWF0aW9uIG1vZGVsLiBOb3RhYmx5LCBjb21wYXJlZCB3aXRoIFYxLCB0aGlzIHZlcnNpb24gcHJvZHVjZXMgbXVjaCBmaW5lciBhbmQgbW9yZSByb2J1c3QgZGVwdGggcHJlZGljdGlvbnMgdGhyb3VnaCB0aHJlZSBrZXkgcHJhY3RpY2VzOiAxKSByZXBsYWNpbmcgYWxsIGxhYmVsZWQgcmVhbCBpbWFnZXMgd2l0aCBzeW50aGV0aWMgaW1hZ2VzLCAyKSBzY2FsaW5nIHVwIHRoZSBjYXBhY2l0eSBvZiBvdXIgdGVhY2hlciBtb2RlbCwgYW5kIDMpIHRlYWNoaW5nIHN0dWRlbnQgbW9kZWxzIHZpYSB0aGUgYnJpZGdlIG9mIGxhcmdlLXNjYWxlIHBzZXVkby1sYWJlbGVkIHJlYWwgaW1hZ2VzLiBDb21wYXJlZCB3aXRoIHRoZSBsYXRlc3QgbW9kZWxzIGJ1aWx0IG9uIFN0YWJsZSBEaWZmdXNpb24sIG91ciBtb2RlbHMgYXJlIHNpZ25pZmljYW50bHkgbW9yZSBlZmZpY2llbnQgKG1vcmUgdGhhbiAxMHggZmFzdGVyKSBhbmQgbW9yZSBhY2N1cmF0ZS4gV2Ugb2ZmZXIgbW9kZWxzIG9mIGRpZmZlcmVudCBzY2FsZXMgKHJhbmdpbmcgZnJvbSAyNU0gdG8gMS4zQiBwYXJhbXMpIHRvIHN1cHBvcnQgZXh0ZW5zaXZlIHNjZW5hcmlvcy4gQmVuZWZpdGluZyBmcm9tIHRoZWlyIHN0cm9uZyBnZW5lcmFsaXphdGlvbiBjYXBhYmlsaXR5LCB3ZSBmaW5lLXR1bmUgdGhlbSB3aXRoIG1ldHJpYyBkZXB0aCBsYWJlbHMgdG8gb2J0YWluIG91ciBtZXRyaWMgZGVwdGggbW9kZWxzLiBJbiBhZGRpdGlvbiB0byBvdXIgbW9kZWxzLCBjb25zaWRlcmluZyB0aGUgbGltaXRlZCBkaXZlcnNpdHkgYW5kIGZyZXF1ZW50IG5vaXNlIGluIGN1cnJlbnQgdGVzdCBzZXRzLCB3ZSBjb25zdHJ1Y3QgYSB2ZXJzYXRpbGUgZXZhbHVhdGlvbiBiZW5jaG1hcmsgd2l0aCBwcmVjaXNlIGFubm90YXRpb25zIGFuZCBkaXZlcnNlIHNjZW5lcyB0byBmYWNpbGl0YXRlIGZ1dHVyZSByZXNlYXJjaC4iLCwsT3BlbiB3ZWlnaHRzIChub24tY29tbWVyY2lhbCksIkNoaW5hLEhvbmcgS29uZyIsLCwsLCwyMDI1LTExLTI4IDExOjUzOjQ0KzAwOjAwLCwsLCwsIkluZHVzdHJ5LEFjYWRlbWlhIiwsLCwsVW5yZWxlYXNlZCwiQ3JlYXRpdmUgQ29tbW9ucyBBdHRyaWJ1dGlvbiBOb24gQ29tbWVyY2lhbCA0LjAKaHR0cHM6Ly9odWdnaW5nZmFjZS5jby9kZXB0aC1hbnl0aGluZy9EZXB0aC1Bbnl0aGluZy1WMi1MYXJnZSIsLCwsLCwsLGRlcHRoLWFueXRoaW5nLCwsLFllcwpTb25pYyxTcGVlY2gsIlRleHQtdG8tc3BlZWNoIChUVFMpLFNwZWVjaCBzeW50aGVzaXMiLENhcnRlc2lhLCwyMDI0LTEwLTE5LCJUaGUgZmlyc3QgdmVyc2lvbiBvZiBvdXIgZmxhZ3NoaXAgdGV4dC10by1zcGVlY2ggbW9kZWwuIEl0IHByb2R1Y2VzIGhpZ2gtYWNjdXJhY3ksIGV4cHJlc3NpdmUgc3BlZWNoLCBhbmQgaXMgb3B0aW1pemVkIGZvciBlZmZpY2llbmN5IHRvIGFjaGlldmUgbG93IGxhdGVuY3kuIiwiaHR0cHM6Ly9jYXJ0ZXNpYS5haS9ibG9nL3NvbmljCgpodHRwczovL2RvY3MuY2FydGVzaWEuYWkvMjAyNC0xMS0xMy9idWlsZC13aXRoLWNhcnRlc2lhL21vZGVscy90dHMiLCwsLCwsLCwsLCwsLCxVbmtub3duLCJXZSd2ZSB1c2VkIHRoaXMgYXJjaGl0ZWN0dXJlIHRvIHRyYWluIGEgbmV3IHZvaWNlIG1vZGVsIGNhbGxlZCBTb25pYyB0aGF0IHdlJ3JlIHJlbGVhc2luZyB0b2RheS4gU29uaWMgY3JlYXRlcyBoaWdoIHF1YWxpdHkgbGlmZWxpa2Ugc3BlZWNoIGZvciBhbnkgdm9pY2Ugd2l0aCBhIG1vZGVsIGxhdGVuY3kgb2YgMTM1bXPigJR0aGUgZmFzdGVzdCBmb3IgYSBtb2RlbCBvZiB0aGlzIGNsYXNzLgoKV2UndmUgYnVpbHQgYW5kIG9wdGltaXplZCBvdXIgb3duIHN0YXRlIHNwYWNlIG1vZGVsIGluZmVyZW5jZSBzdGFjayB0byBlbmFibGUgdXMgdG8gc2VydmUgU29uaWMgd2l0aCBsb3cgbGF0ZW5jeSBhbmQgaGlnaCB0aHJvdWdocHV04oCUZW5hYmxpbmcgdXMgdG8gc2VydmUgaGlnaCBxdWFsaXR5IG1vZGVscyBhdCBsb3dlciBjb3N0cy4gU29uaWMgaXMgcmVsZWFzZWQgd2l0aCBhIHdlYiBwbGF5Z3JvdW5kIGFuZCBsb3cgbGF0ZW5jeSBBUEkuIFRoZSBwbGF5Z3JvdW5kIGZlYXR1cmVzIGEgZGl2ZXJzZSB2b2ljZSBsaWJyYXJ5IGZvciBhcHBsaWNhdGlvbnMgYWNyb3NzIGN1c3RvbWVyIHN1cHBvcnQsIGVudGVydGFpbm1lbnQsIGFuZCBjb250ZW50IGNyZWF0aW9uIHdpdGggc3VwcG9ydCBmb3IgaW5zdGFudCBjbG9uaW5nIGFuZCB2b2ljZSBkZXNpZ24gKHNwZWVkLCBlbW90aW9uKSwgYWxsIG9mIHdoaWNoIGNhbiBiZSB1c2VkIHRocm91Z2ggdGhlIEFQSS4iLCwsQVBJIGFjY2VzcyxVbml0ZWQgU3RhdGVzIG9mIEFtZXJpY2EsLCwsLCwyMDI1LTExLTI4IDExOjUzOjQ0KzAwOjAwLCwsLCwsSW5kdXN0cnksLCwsLFVucmVsZWFzZWQsLCwsLCwsLCwsLCwsTm8KWWktTGlnaHRuaW5nLExhbmd1YWdlLExhbmd1YWdlIG1vZGVsaW5nL2dlbmVyYXRpb24sMDEuQUksLDIwMjQtMTAtMTgsWWktTGlnaHRuaW5nLGh0dHBzOi8vd3d3Lmxpbmd5aXdhbnd1LmNvbS9lbiBodHRwczovL3BsYXRmb3JtLmxpbmd5aXdhbnd1LmNvbS8sLFRyYWluaW5nIGNvc3QsIk9uIHRoZSBibGluZCB0ZXN0IGxpc3QgTE1TWVMsIFlpLUxpZ2h0bmluZyBzdXJwYXNzZWQgR1BULTRvLTIwMjQtMDUtMTMgcmVsZWFzZWQgYnkgT3BlbkFJIGFuZCBBbnRocm9waWMsIGFzIHdlbGwgYXMgQ2xhdWRlIDMuNSBTb25uZXQsIHJhbmtpbmcgc2l4dGggaW4gdGhlIHdvcmxkIGFuZCBmaXJzdCBpbiBDaGluYS4iLCwsMS41ZSsyNCwiVGhlIENFTyBvZiAwMS5BSSB0d2VldGVkIHRoYXQgWWktTGlnaHRuaW5nIHdhcyB0cmFpbmVkIGZvciAxIG1vbnRoIG9uIDIwMDAgSDEwMHM6IGh0dHBzOi8veC5jb20va2FpZnVsZWUvc3RhdHVzLzE4NDYzMTA2NDU4NDkwNDc1MjQKQXNzdW1pbmcgdGhpcyBpcyBhY2N1cmF0ZToKKDkuOWUxNCAqIDIwMDApIEZMT1AvcyAqIDEgbW9udGggKiAzMC41IGRheXMvbW9udGggKiAyNGhyL2RheSAqIDM2MDAgcy9ociAqIDAuMyB1dGlsaXphdGlvbiBhc3N1bXB0aW9uID0gMS41NjVlMjQiLCwsNzIwLjAsImh0dHBzOi8veC5jb20va2FpZnVsZWUvc3RhdHVzLzE4NDYzMTA2NDU4NDkwNDc1MjQKIiJpdCB3YXMgdHJhaW5lZCBvbiAyMDAwIEgxMDBzIGZvciAxIG1vbnRoIiIiLE5WSURJQSBIMTAwIFNYTTUgODBHQiwsQ29uZmlkZW50LCwsLEFQSSBhY2Nlc3MsQ2hpbmEsLCwsMjAwMC4wLCwyMDI1LTExLTI4IDExOjUzOjQ0KzAwOjAwLCxZaS1MaWdodG5pbmcgdHJhaW5pbmcgY2x1c3RlciwsLCxJbmR1c3RyeSwsLCwsVW5yZWxlYXNlZCxodHRwczovL3BsYXRmb3JtLmxpbmd5aXdhbnd1LmNvbS8sVHJ1ZSwsLCwsMjc1NjE5NC40NDU1NjcxNzksSGFyZHdhcmUsLCwsLE5vClRlbGVDaGF0Mi0zNUIsTGFuZ3VhZ2UsIkxhbmd1YWdlIG1vZGVsaW5nL2dlbmVyYXRpb24sUXVlc3Rpb24gYW5zd2VyaW5nLFF1YW50aXRhdGl2ZSByZWFzb25pbmcsQ2hhdCxUZXh0IHN1bW1hcml6YXRpb24sQ29kZSBnZW5lcmF0aW9uIixDaGluYSBUZWxlY29tLCwyMDI0LTEwLTE4LFRlbGVDaGF0MixodHRwczovL2dpdGh1Yi5jb20vVGVsZS1BSS9UZWxlQ2hhdDIsLCwsMzUwMDAwMDAwMDAuMCwsLCwsLCwsLCxDb25maWRlbnQsLCwsT3BlbiB3ZWlnaHRzIChyZXN0cmljdGVkIHVzZSksQ2hpbmEsLCwsLCwyMDI1LTExLTI4IDExOjUzOjQ0KzAwOjAwLCwsLCwsSW5kdXN0cnksLCwsLE9wZW4gKHJlc3RyaWN0ZWQgdXNlKSwiaHR0cHM6Ly9tb2RlbHNjb3BlLmNuL21vZGVscy9UZWxlQUkvVGVsZUNoYXQyLTM1Qi0zMksKCiIiVGhlIGNvbW11bml0eSBtdXN0IGNvbXBseSB3aXRoIHRoZSBUZWxlQ2hhdCBNb2RlbCBDb21tdW5pdHkgTGljZW5zZSBBZ3JlZW1lbnQgd2hlbiB1c2luZyB0aGUgVGVsZUNoYXQgbW9kZWwuIFRoZSBUZWxlQ2hhdCBtb2RlbCBzdXBwb3J0cyBjb21tZXJjaWFsIHVzZS4gSWYgeW91IHBsYW4gdG8gdXNlIHRoZSBUZWxlQ2hhdCBtb2RlbCBvciBpdHMgZGVyaXZhdGl2ZXMgZm9yIGNvbW1lcmNpYWwgcHVycG9zZXMsIHlvdSBuZWVkIHRvIGNvbnRhY3QgdXMgdmlhIHRoZSBmb2xsb3dpbmcgZW1haWwiIgoKbm8gY2xlYXIgbGljZW5zZSBidXQgc2FtZSBkaXNjbGFpbWVyIGFzIGFib3ZlCmh0dHBzOi8vZ2l0aHViLmNvbS9UZWxlLUFJL1RlbGVDaGF0Mi8KCnRoaXMgaXMgc2VlbXMgdG8gYmUgcHJlLXRyYWluaW5nIGNvZGU6Cmh0dHBzOi8vZ2l0aHViLmNvbS9UZWxlLUFJL1RlbGVDaGF0Mi90cmVlL21haW4vZGVlcHNwZWVkIixUcnVlLCwsLCwsLCwsLCxZZXMKSmFudXMgMS4zQiwiTGFuZ3VhZ2UsVmlzaW9uLE11bHRpbW9kYWwiLCJMYW5ndWFnZSBtb2RlbGluZy9nZW5lcmF0aW9uLFF1ZXN0aW9uIGFuc3dlcmluZyxWaXN1YWwgcXVlc3Rpb24gYW5zd2VyaW5nIiwiRGVlcFNlZWssVGhlIFVuaXZlcnNpdHkgb2YgSG9uZyBLb25nLFBla2luZyBVbml2ZXJzaXR5IiwiQ2hlbmd5dWUgV3UsIFhpYW9rYW5nIENoZW4sIFpoaXl1IFd1LCBZaXlhbmcgTWEsIFhpbmdjaGFvIExpdSwgWml6aGVuZyBQYW4sIFdlbiBMaXUsIFpoZW5kYSBYaWUsIFhpbmdrYWkgWXUsIENob25nIFJ1YW4sIFBpbmcgTHVvIiwyMDI0LTEwLTE3LEphbnVzOiBEZWNvdXBsaW5nIFZpc3VhbCBFbmNvZGluZyBmb3IgVW5pZmllZCBNdWx0aW1vZGFsIFVuZGVyc3RhbmRpbmcgYW5kIEdlbmVyYXRpb24saHR0cHM6Ly9hcnhpdi5vcmcvYWJzLzI0MTAuMTM4NDgsLCwsMTMwMDAwMDAwMC4wLCIxLjNCCiEgSW4gdGhlIHBhcGVyIHRoZXkgc2F5IHRoYXQgdGhleSAiInV0aWxpemUgRGVlcFNlZWstTExNICgxLjNCKSBbNV0gd2l0aCBhIG1heGltdW0gc3VwcG9ydGVkIHNlcXVlbmNlIGxlbmd0aCBvZiA0MDk2IGFzIHRoZSBiYXNlIGxhbmd1YWdlIG1vZGVsLiIiCmJ1dCBJIGhhdmVuJ3QgZm91bmQgYW55IG1lbnRpb25pbmcgb2YgMS4zQiBtb2RlbCBpbiB0aGF0IERlZXBzZWVrIHBhcGVyIChvbmx5IDdCIGFuZCA2N0IpIiwsLCwiIiJBbGwgaW1hZ2VzIGFyZSByZXNpemVkIHRvIDM4NCDDlyAzODQgcGl4ZWxzLiIiCgpTdGFnZSAxClRyYWluaW5nIHN0ZXBzIDEwLCAwMDAKQmF0Y2ggc2l6ZSAyNTYKClN0YWdlIDIKVHJhaW5pbmcgc3RlcHMgMTgwLCAwMDAKQmF0Y2ggc2l6ZSA1MTIKClN0YWdlIDMKVHJhaW5pbmcgc3RlcHMgMjQsIDAwMApCYXRjaCBzaXplIDI1NgoKU2luY2UgdGhleSBhcmUgdXNpbmcgIFNpZ0xJUC1MYXJnZS1QYXRjaDE2LTM4NCwgcGF0Y2hpbmcgc2l6ZSBvZiAxNioxNgoiIkZvciBpbWFnZSBnZW5lcmF0aW9uLCBKYW51cyB1c2VzIHRoZSB0b2tlbml6ZXIgZnJvbSBoZXJlIHdpdGggYSBkb3duc2FtcGxlIHJhdGUgb2YgMTYuIiIKCkl0IGlzIG5vdCBlbm91Z2ggaW5mb3JtYXRpb24gYWJvdXQgdGV4dCB0b2tlbnMgYW5kIHNwbGl0IGJldHdlZW4gdGV4dCBhbmQgaW1hZ2UgdG9rZW5zIHRvIGNhbGN1bGF0ZSB0aGUgdG90YWwgY291bnQgCiIsMTY4LjAsIiIiVGhlIHdob2xlIHRyYWluaW5nIHByb2Nlc3MgdG9vayA3IGRheXMgb24gYSBjbHVzdGVyIG9mIDE2IG5vZGVzLCBlYWNoIGVxdWlwcGVkIHdpdGggOCBOdmlkaWEgQTEwMCAoNDBHQikgR1BVcy4iIiIsTlZJRElBIEExMDAgU1hNNCA0MCBHQiwsQ29uZmlkZW50LCJJbiB0aGlzIHBhcGVyLCB3ZSBpbnRyb2R1Y2UgSmFudXMsIGFuIGF1dG9yZWdyZXNzaXZlIGZyYW1ld29yayB0aGF0IHVuaWZpZXMgbXVsdGltb2RhbCB1bmRlcnN0YW5kaW5nIGFuZCBnZW5lcmF0aW9uLiBQcmlvciByZXNlYXJjaCBvZnRlbiByZWxpZXMgb24gYSBzaW5nbGUgdmlzdWFsIGVuY29kZXIgZm9yIGJvdGggdGFza3MsIHN1Y2ggYXMgQ2hhbWVsZW9uLiBIb3dldmVyLCBkdWUgdG8gdGhlIGRpZmZlcmluZyBsZXZlbHMgb2YgaW5mb3JtYXRpb24gZ3JhbnVsYXJpdHkgcmVxdWlyZWQgYnkgbXVsdGltb2RhbCB1bmRlcnN0YW5kaW5nIGFuZCBnZW5lcmF0aW9uLCB0aGlzIGFwcHJvYWNoIGNhbiBsZWFkIHRvIHN1Ym9wdGltYWwgcGVyZm9ybWFuY2UsIHBhcnRpY3VsYXJseSBpbiBtdWx0aW1vZGFsIHVuZGVyc3RhbmRpbmcuIFRvIGFkZHJlc3MgdGhpcyBpc3N1ZSwgd2UgZGVjb3VwbGUgdmlzdWFsIGVuY29kaW5nIGludG8gc2VwYXJhdGUgcGF0aHdheXMsIHdoaWxlIHN0aWxsIGxldmVyYWdpbmcgYSBzaW5nbGUsIHVuaWZpZWQgdHJhbnNmb3JtZXIgYXJjaGl0ZWN0dXJlIGZvciBwcm9jZXNzaW5nLiBUaGUgZGVjb3VwbGluZyBub3Qgb25seSBhbGxldmlhdGVzIHRoZSBjb25mbGljdCBiZXR3ZWVuIHRoZSB2aXN1YWwgZW5jb2RlcidzIHJvbGVzIGluIHVuZGVyc3RhbmRpbmcgYW5kIGdlbmVyYXRpb24sIGJ1dCBhbHNvIGVuaGFuY2VzIHRoZSBmcmFtZXdvcmsncyBmbGV4aWJpbGl0eS4gRm9yIGluc3RhbmNlLCBib3RoIHRoZSBtdWx0aW1vZGFsIHVuZGVyc3RhbmRpbmcgYW5kIGdlbmVyYXRpb24gY29tcG9uZW50cyBjYW4gaW5kZXBlbmRlbnRseSBzZWxlY3QgdGhlaXIgbW9zdCBzdWl0YWJsZSBlbmNvZGluZyBtZXRob2RzLiBFeHBlcmltZW50cyBzaG93IHRoYXQgSmFudXMgc3VycGFzc2VzIHByZXZpb3VzIHVuaWZpZWQgbW9kZWwgYW5kIG1hdGNoZXMgb3IgZXhjZWVkcyB0aGUgcGVyZm9ybWFuY2Ugb2YgdGFzay1zcGVjaWZpYyBtb2RlbHMuIFRoZSBzaW1wbGljaXR5LCBoaWdoIGZsZXhpYmlsaXR5LCBhbmQgZWZmZWN0aXZlbmVzcyBvZiBKYW51cyBtYWtlIGl0IGEgc3Ryb25nIGNhbmRpZGF0ZSBmb3IgbmV4dC1nZW5lcmF0aW9uIHVuaWZpZWQgbXVsdGltb2RhbCBtb2RlbHMuIiwsLE9wZW4gd2VpZ2h0cyAocmVzdHJpY3RlZCB1c2UpLCJDaGluYSxIb25nIEtvbmcsQ2hpbmEiLERlZXBTZWVrLUxMTS0xLjNiLWJhc2UsOS4wNTI4NGUrMjAsMzExODQwMDAwMDAwMDAwIEZMT1AgLyBHUFUgLyBzZWMgKiAxNiBHUFVzICogMTY4IGhvdXJzICogMzYwMCBzZWMgLyBob3VyICogMC4zIFthc3N1bWVkIHV0aWxpemF0aW9uXSA9IDkuMDUyODTDlzEwXjIwIEZMT1AsMTYuMCwsMjAyNS0xMS0yOCAxMTo1Mzo0NCswMDowMCwsLCwsLCJJbmR1c3RyeSxBY2FkZW1pYSxBY2FkZW1pYSIsLCwsLE9wZW4gc291cmNlLCJNSVQgTGljZW5zZSBmb3IgY29kZQpodHRwczovL2dpdGh1Yi5jb20vZGVlcHNlZWstYWkvSmFudXMKCmh0dHBzOi8vaHVnZ2luZ2ZhY2UuY28vZGVlcHNlZWstYWkvSmFudXMtMS4zQgoKRGVlcHNlZWsgTGljZW5zZSBmb3Igd2VpZ2h0cwoKaHR0cHM6Ly9naXRodWIuY29tL2RlZXBzZWVrLWFpL0RlZXBTZWVrLUxMTS9ibG9iL0hFQUQvTElDRU5TRS1NT0RFTCIsLCwsLCwxMjYwMC4wMjY2Mjg0MjUyODgsSGFyZHdhcmUsZGVlcHNlZWstYWksLCwsWWVzCkJlbGxlLXdoaXNwZXItbGFyZ2VyLXYzLXR1cmJvLXpoICxTcGVlY2gsU3BlZWNoIHJlY29nbml0aW9uIChBU1IpLEtFIEhvbGRpbmdzIEluYy4gKOKAnEJlaWtl4oCdKSwsMjAyNC0xMC0xNiwsaHR0cHM6Ly9odWdnaW5nZmFjZS5jby9CRUxMRS0yL0JlbGxlLXdoaXNwZXItbGFyZ2UtdjMtdHVyYm8temgsLCwsLCwsLCwsLCwsLFVua25vd24sIkZpbmUgdHVuZSB3aGlzcGVyLWxhcmdlLXYzLXR1cmJvLXpoIHRvIGVuaGFuY2UgQ2hpbmVzZSBzcGVlY2ggcmVjb2duaXRpb24gY2FwYWJpbGl0aWVzLCBCZWxsZS13aGlzcGVyLWxhcmdlLXYzLXR1cmJvLXpoIGRlbW9uc3RyYXRlcyBhIDI0LTY0JSByZWxhdGl2ZSBpbXByb3ZlbWVudCBpbiBwZXJmb3JtYW5jZSB0byB3aGlzcGVyLWxhcmdlLXYzLXR1cmJvIG9uIENoaW5lc2UgQVNSIGJlbmNobWFya3MsIGluY2x1ZGluZyBBSVNIRUxMMSwgQUlTSEVMTDIsIFdFTkVUU1BFRUNILCBhbmQgSEtVU1QuIiwsLE9wZW4gd2VpZ2h0cyAodW5yZXN0cmljdGVkKSxDaGluYSwsLCwsLDIwMjUtMTEtMjggMTE6NTM6NDQrMDA6MDAsLCwsLCxJbmR1c3RyeSwsLCwsLEFwYWNoZSAyLjAsLCwsLCwsLCwsLCxZZXMKTWluaXN0cmFsIDNCLExhbmd1YWdlLCJMYW5ndWFnZSBtb2RlbGluZy9nZW5lcmF0aW9uLFF1ZXN0aW9uIGFuc3dlcmluZyxDb2RlIGdlbmVyYXRpb24sUXVhbnRpdGF0aXZlIHJlYXNvbmluZyIsTWlzdHJhbCBBSSwiQWxiZXJ0IEppYW5nLCBBbGV4YW5kcmUgQWJvdSBDaGFoaW5lLCBBbGV4YW5kcmUgU2FibGF5cm9sbGVzLCBBbGV4aXMgVGFjbmV0LCBBbG9kaWUgQm9pc3Nvbm5ldCwgQWxvayBLb3RoYXJpLCBBbcOpbGllIEjDqWxpb3UsIEFuZHkgTG8sIEFubmEgUGVyb25uaW4sIEFudG9pbmUgTWV1bmllciwgQW50b2luZSBSb3V4LCBBbnRvbmluIEZhdXJlLCBBcml0cmEgUGF1bCwgQXJ0aHVyIERhcmNldCwgQXJ0aHVyIE1lbnNjaCwgQXVkcmV5IEhlcmJsaW4tU3Rvb3AsIEF1Z3VzdGluIEdhcnJlYXUsIEF1c3RpbiBCaXJreSwgQXZpbmFzaCBTb29yaXlhcmFjaGNoaSwgQmFwdGlzdGUgUm96acOocmUsIEJhcnJ5IENvbmtsaW4sIEJhc3RpZW4gQm91aWxsb24sIEJsYW5jaGUgU2F2YXJ5IGRlIEJlYXVyZWdhcmQsIENhcm9sZSBSYW1iYXVkLCBDYXJvbGluZSBGZWxkbWFuLCBDaGFybGVzIGRlIEZyZW1pbnZpbGxlLCBDaGFybGluZSBNYXVybywgQ2hpaC1LdWFuIFllaCwgQ2hyaXMgQmFtZm9yZCwgQ2xlbWVudCBBdWd1eSwgQ29yZW50aW4gSGVpbnR6LCBDeXJpYXF1ZSBEdWJvaXMsIERldmVuZHJhIFNpbmdoIENoYXBsb3QsIERpZWdvIExhcyBDYXNhcywgRGlvZ28gQ29zdGEsIEVsw6lvbm9yZSBBcmNlbGluLCBFbW1hIEJvdSBIYW5uYSwgRXRpZW5uZSBNZXR6Z2VyLCBGYW5ueSBPbGl2aWVyIEF1dHJhbiwgRnJhbmNvaXMgTGVzYWdlLCBHYXJhbmNlIEdvdXJkZWwsIEdhc3BhcmQgQmxhbmNoZXQsIEdhc3BhcmQgRG9uYWRhIFZpZGFsLCBHaWFubmEgTWFyaWEgTGVuZ3llbCwgR3VpbGxhdW1lIEJvdXIsIEd1aWxsYXVtZSBMYW1wbGUsIEd1c3RhdmUgRGVuaXMsIEhhcml6byBSYWphb25hLCBIaW1hbnNodSBKYWp1LCBJYW4gTWFjaywgSWFuIE1hdGhldywgSmVhbi1NYWxvIERlbGlnbm9uLCBKZXJlbXkgRmFjY2hldHRpLCBKZXNzaWNhIENodWRub3Zza3ksIEpvYWNoaW0gU3R1ZG5pYSwgSnVzdHVzIE11cmtlLCBLYXJ0aWsgS2hhbmRlbHdhbCwgS2VubmV0aCBDaGl1LCBLZXZpbiBSaWVyYSwgTGVvbmFyZCBCbGllciwgTGVvbmFyZCBTdXNsaWFuLCBMZW9uYXJkbyBEZXNjaGFzZWF1eCwgTG91aXMgTWFydGluLCBMb3VpcyBUZXJub24sIEx1Y2lsZSBTYXVsbmllciwgTMOpbGlvIFJlbmFyZCBMYXZhdWQsIFNvcGhpYSBZYW5nLCBNYXJnYXJldCBKZW5uaW5ncywgTWFyaWUgUGVsbGF0LCBNYXJpZSBUb3JlbGxpLCBNYXJqb3JpZSBKYW5pZXdpY3osIE1hdGhpcyBGZWxhcmRvcywgTWF4aW1lIERhcnJpbiwgTWljaGFlbCBIb2ZmLCBNaWNrYcOrbCBTZXpuZWMsIE1pc2hhIEplc3NlbCBLZW55b24sIE5heWVmIERlcndpY2hlLCBOaWNvbGFzIENhcm1vbnQgWmFyYWdvemEsIE5pY29sYXMgRmF1cmllLCBOaWNvbGFzIE1vcmVhdSwgTmljb2xhcyBTY2h1aGwsIE5pa2hpbCBSYWdodXJhbWFuLCBOaWtsYXMgTXVocywgT2xpdmllciBkZSBHYXJyaWd1ZXMsIFBhdHJpY2lhIFJvesOpLCBQYXRyaWNpYSBXYW5nLCBQYXRyaWNrIHZvbiBQbGF0ZW4sIFBhdWwgSmFjb2IsIFBhdWxpbmUgQnVjaGUsIFBhdmFua3VtYXIgUmVkZHkgTXVkZGlyZWRkeSwgUGVycnkgU2F2YXMsIFBpZXJyZSBTdG9jaywgUHJhdmVzaCBBZ3Jhd2FsLCBSZW5hdWQgZGUgUGVyZXR0aSwgUm9tYWluIFNhdXZlc3RyZSwgUm9tYWluIFNpbnRoZSwgUm9tYW4gU29sZXRza3lpLCBTYWdhciBWYXplLCBTYW5kZWVwIFN1YnJhbWFuaWFuLCBTYXVyYWJoIEdhcmcsIFNvaGFtIEdob3NoLCBTeWx2YWluIFJlZ25pZXIsIFN6eW1vbiBBbnRvbmlhaywgVGV2ZW4gTGUgU2NhbywgVGhlb3BoaWxlIEdlcnZldCwgVGhpYmF1bHQgU2NodWVsbGVyLCBUaGliYXV0IExhdnJpbCwgVGhvbWFzIFdhbmcsIFRpbW90aMOpZSBMYWNyb2l4LCBWYWxlcmlpYSBOZW15Y2huaWtvdmEsIFdlbmR5IFNoYW5nLCBXaWxsaWFtIEVsIFNheWVkLCBXaWxsaWFtIE1hcnNoYWxsIiwyMDI0LTEwLTE2LCJVbiBNaW5pc3RyYWwsIGRlcyBNaW5pc3RyYXV4CkludHJvZHVjaW5nIHRoZSB3b3JsZOKAmXMgYmVzdCBlZGdlIG1vZGVscy4iLGh0dHBzOi8vbWlzdHJhbC5haS9uZXdzL21pbmlzdHJhdXgvLCwsLDMwMDAwMDAwMDAuMCwsLCwsLCwsLCxDb25maWRlbnQsIk9uIHRoZSBmaXJzdCBhbm5pdmVyc2FyeSBvZiB0aGUgcmVsZWFzZSBvZiBNaXN0cmFsIDdCLCB0aGUgbW9kZWwgdGhhdCByZXZvbHV0aW9uaXplZCBpbmRlcGVuZGVudCBmcm9udGllciBBSSBpbm5vdmF0aW9uIGZvciBtaWxsaW9ucywgd2UgYXJlIHByb3VkIHRvIGludHJvZHVjZSB0d28gbmV3IHN0YXRlLW9mLXRoZS1hcnQgbW9kZWxzIGZvciBvbi1kZXZpY2UgY29tcHV0aW5nIGFuZCBhdC10aGUtZWRnZSB1c2UgY2FzZXMuIFdlIGNhbGwgdGhlbSBsZXMgTWluaXN0cmF1eDogTWluaXN0cmFsIDNCIGFuZCBNaW5pc3RyYWwgOEIuCgpUaGVzZSBtb2RlbHMgc2V0IGEgbmV3IGZyb250aWVyIGluIGtub3dsZWRnZSwgY29tbW9uc2Vuc2UsIHJlYXNvbmluZywgZnVuY3Rpb24tY2FsbGluZywgYW5kIGVmZmljaWVuY3kgaW4gdGhlIHN1Yi0xMEIgY2F0ZWdvcnksIGFuZCBjYW4gYmUgdXNlZCBvciB0dW5lZCB0byBhIHZhcmlldHkgb2YgdXNlcywgZnJvbSBvcmNoZXN0cmF0aW5nIGFnZW50aWMgd29ya2Zsb3dzIHRvIGNyZWF0aW5nIHNwZWNpYWxpc3QgdGFzayB3b3JrZXJzLiBCb3RoIG1vZGVscyBzdXBwb3J0IHVwIHRvIDEyOGsgY29udGV4dCBsZW5ndGggKGN1cnJlbnRseSAzMmsgb24gdkxMTSkgYW5kIE1pbmlzdHJhbCA4QiBoYXMgYSBzcGVjaWFsIGludGVybGVhdmVkIHNsaWRpbmctd2luZG93IGF0dGVudGlvbiBwYXR0ZXJuIGZvciBmYXN0ZXIgYW5kIG1lbW9yeS1lZmZpY2llbnQgaW5mZXJlbmNlLgoKTWluaXN0cmFsIDNCIGlzIGEgc3RhdGUtb2YtdGhlLWFydCBTbWFsbCBMYW5ndWFnZSBNb2RlbCAoU0xNKSBvcHRpbWl6ZWQgZm9yIGVkZ2UgY29tcHV0aW5nIGFuZCBvbi1kZXZpY2UgYXBwbGljYXRpb25zLiBBcyBpdCBpcyBkZXNpZ25lZCBmb3IgbG93LWxhdGVuY3kgYW5kIGNvbXB1dGUtZWZmaWNpZW50IGluZmVyZW5jZSwgaXQgaXQgYWxzbyB0aGUgcGVyZmVjdCBtb2RlbCBmb3Igc3RhbmRhcmQgR2VuQUkgYXBwbGljYXRpb25zIHRoYXQgaGF2ZSByZWFsLXRpbWUgcmVxdWlyZW1lbnRzIGFuZCBoaWdoLXZvbHVtZS4iLCwsQVBJIGFjY2VzcyxGcmFuY2UsLCwsLCwyMDI1LTExLTI4IDExOjUzOjQ0KzAwOjAwLCwsLCwsSW5kdXN0cnksLCwsLFVucmVsZWFzZWQsIk1pc3RyYWwgQ29tbWVyY2lhbCBMaWNlbnNlCgpGb3Igc2VsZi1kZXBsb3llZCB1c2UsIHBsZWFzZSByZWFjaCBvdXQgdG8gdXMgZm9yIGNvbW1lcmNpYWwgbGljZW5zZXMuIFdlIHdpbGwgYWxzbyBhc3Npc3QgeW91IGluIGxvc3NsZXNzIHF1YW50aXphdGlvbiBvZiB0aGUgbW9kZWxzIGZvciB5b3VyIHNwZWNpZmljIHVzZS1jYXNlcyB0byBkZXJpdmUgbWF4aW11bSBwZXJmb3JtYW5jZS4KClRoZSBtb2RlbCB3ZWlnaHRzIGZvciBNaW5pc3RyYWwgOEIgSW5zdHJ1Y3QgYXJlIGF2YWlsYWJsZSBmb3IgcmVzZWFyY2ggdXNlLiBCb3RoIG1vZGVscyB3aWxsIGJlIGF2YWlsYWJsZSBmcm9tIG91ciBjbG91ZCBwYXJ0bmVycyBzaG9ydGx5LiIsLCwsLCwsLCwsLCxObwpNaW5pc3RyYWwgOEIsTGFuZ3VhZ2UsIkxhbmd1YWdlIG1vZGVsaW5nL2dlbmVyYXRpb24sUXVlc3Rpb24gYW5zd2VyaW5nLENvZGUgZ2VuZXJhdGlvbixRdWFudGl0YXRpdmUgcmVhc29uaW5nIixNaXN0cmFsIEFJLCJBbGJlcnQgSmlhbmcsIEFsZXhhbmRyZSBBYm91IENoYWhpbmUsIEFsZXhhbmRyZSBTYWJsYXlyb2xsZXMsIEFsZXhpcyBUYWNuZXQsIEFsb2RpZSBCb2lzc29ubmV0LCBBbG9rIEtvdGhhcmksIEFtw6lsaWUgSMOpbGlvdSwgQW5keSBMbywgQW5uYSBQZXJvbm5pbiwgQW50b2luZSBNZXVuaWVyLCBBbnRvaW5lIFJvdXgsIEFudG9uaW4gRmF1cmUsIEFyaXRyYSBQYXVsLCBBcnRodXIgRGFyY2V0LCBBcnRodXIgTWVuc2NoLCBBdWRyZXkgSGVyYmxpbi1TdG9vcCwgQXVndXN0aW4gR2FycmVhdSwgQXVzdGluIEJpcmt5LCBBdmluYXNoIFNvb3JpeWFyYWNoY2hpLCBCYXB0aXN0ZSBSb3ppw6hyZSwgQmFycnkgQ29ua2xpbiwgQmFzdGllbiBCb3VpbGxvbiwgQmxhbmNoZSBTYXZhcnkgZGUgQmVhdXJlZ2FyZCwgQ2Fyb2xlIFJhbWJhdWQsIENhcm9saW5lIEZlbGRtYW4sIENoYXJsZXMgZGUgRnJlbWludmlsbGUsIENoYXJsaW5lIE1hdXJvLCBDaGloLUt1YW4gWWVoLCBDaHJpcyBCYW1mb3JkLCBDbGVtZW50IEF1Z3V5LCBDb3JlbnRpbiBIZWludHosIEN5cmlhcXVlIER1Ym9pcywgRGV2ZW5kcmEgU2luZ2ggQ2hhcGxvdCwgRGllZ28gTGFzIENhc2FzLCBEaW9nbyBDb3N0YSwgRWzDqW9ub3JlIEFyY2VsaW4sIEVtbWEgQm91IEhhbm5hLCBFdGllbm5lIE1ldHpnZXIsIEZhbm55IE9saXZpZXIgQXV0cmFuLCBGcmFuY29pcyBMZXNhZ2UsIEdhcmFuY2UgR291cmRlbCwgR2FzcGFyZCBCbGFuY2hldCwgR2FzcGFyZCBEb25hZGEgVmlkYWwsIEdpYW5uYSBNYXJpYSBMZW5neWVsLCBHdWlsbGF1bWUgQm91ciwgR3VpbGxhdW1lIExhbXBsZSwgR3VzdGF2ZSBEZW5pcywgSGFyaXpvIFJhamFvbmEsIEhpbWFuc2h1IEphanUsIElhbiBNYWNrLCBJYW4gTWF0aGV3LCBKZWFuLU1hbG8gRGVsaWdub24sIEplcmVteSBGYWNjaGV0dGksIEplc3NpY2EgQ2h1ZG5vdnNreSwgSm9hY2hpbSBTdHVkbmlhLCBKdXN0dXMgTXVya2UsIEthcnRpayBLaGFuZGVsd2FsLCBLZW5uZXRoIENoaXUsIEtldmluIFJpZXJhLCBMZW9uYXJkIEJsaWVyLCBMZW9uYXJkIFN1c2xpYW4sIExlb25hcmRvIERlc2NoYXNlYXV4LCBMb3VpcyBNYXJ0aW4sIExvdWlzIFRlcm5vbiwgTHVjaWxlIFNhdWxuaWVyLCBMw6lsaW8gUmVuYXJkIExhdmF1ZCwgU29waGlhIFlhbmcsIE1hcmdhcmV0IEplbm5pbmdzLCBNYXJpZSBQZWxsYXQsIE1hcmllIFRvcmVsbGksIE1hcmpvcmllIEphbmlld2ljeiwgTWF0aGlzIEZlbGFyZG9zLCBNYXhpbWUgRGFycmluLCBNaWNoYWVsIEhvZmYsIE1pY2thw6tsIFNlem5lYywgTWlzaGEgSmVzc2VsIEtlbnlvbiwgTmF5ZWYgRGVyd2ljaGUsIE5pY29sYXMgQ2FybW9udCBaYXJhZ296YSwgTmljb2xhcyBGYXVyaWUsIE5pY29sYXMgTW9yZWF1LCBOaWNvbGFzIFNjaHVobCwgTmlraGlsIFJhZ2h1cmFtYW4sIE5pa2xhcyBNdWhzLCBPbGl2aWVyIGRlIEdhcnJpZ3VlcywgUGF0cmljaWEgUm96w6ksIFBhdHJpY2lhIFdhbmcsIFBhdHJpY2sgdm9uIFBsYXRlbiwgUGF1bCBKYWNvYiwgUGF1bGluZSBCdWNoZSwgUGF2YW5rdW1hciBSZWRkeSBNdWRkaXJlZGR5LCBQZXJyeSBTYXZhcywgUGllcnJlIFN0b2NrLCBQcmF2ZXNoIEFncmF3YWwsIFJlbmF1ZCBkZSBQZXJldHRpLCBSb21haW4gU2F1dmVzdHJlLCBSb21haW4gU2ludGhlLCBSb21hbiBTb2xldHNreWksIFNhZ2FyIFZhemUsIFNhbmRlZXAgU3VicmFtYW5pYW4sIFNhdXJhYmggR2FyZywgU29oYW0gR2hvc2gsIFN5bHZhaW4gUmVnbmllciwgU3p5bW9uIEFudG9uaWFrLCBUZXZlbiBMZSBTY2FvLCBUaGVvcGhpbGUgR2VydmV0LCBUaGliYXVsdCBTY2h1ZWxsZXIsIFRoaWJhdXQgTGF2cmlsLCBUaG9tYXMgV2FuZywgVGltb3Row6llIExhY3JvaXgsIFZhbGVyaWlhIE5lbXljaG5pa292YSwgV2VuZHkgU2hhbmcsIFdpbGxpYW0gRWwgU2F5ZWQsIFdpbGxpYW0gTWFyc2hhbGwiLDIwMjQtMTAtMTYsIlVuIE1pbmlzdHJhbCwgZGVzIE1pbmlzdHJhdXgKSW50cm9kdWNpbmcgdGhlIHdvcmxk4oCZcyBiZXN0IGVkZ2UgbW9kZWxzLiIsaHR0cHM6Ly9taXN0cmFsLmFpL25ld3MvbWluaXN0cmF1eC8sLCwsODAwMDAwMDAwMC4wLCJBcmNoaXRlY3R1cmUJRGVuc2UgVHJhbnNmb3JtZXIKUGFyYW1ldGVycwk4LDAxOSw4MDgsMjU2CkxheWVycwkzNgpIZWFkcwkzMiIsLCwsLCwsLCxDb25maWRlbnQsIk9uIHRoZSBmaXJzdCBhbm5pdmVyc2FyeSBvZiB0aGUgcmVsZWFzZSBvZiBNaXN0cmFsIDdCLCB0aGUgbW9kZWwgdGhhdCByZXZvbHV0aW9uaXplZCBpbmRlcGVuZGVudCBmcm9udGllciBBSSBpbm5vdmF0aW9uIGZvciBtaWxsaW9ucywgd2UgYXJlIHByb3VkIHRvIGludHJvZHVjZSB0d28gbmV3IHN0YXRlLW9mLXRoZS1hcnQgbW9kZWxzIGZvciBvbi1kZXZpY2UgY29tcHV0aW5nIGFuZCBhdC10aGUtZWRnZSB1c2UgY2FzZXMuIFdlIGNhbGwgdGhlbSBsZXMgTWluaXN0cmF1eDogTWluaXN0cmFsIDNCIGFuZCBNaW5pc3RyYWwgOEIuCgpUaGVzZSBtb2RlbHMgc2V0IGEgbmV3IGZyb250aWVyIGluIGtub3dsZWRnZSwgY29tbW9uc2Vuc2UsIHJlYXNvbmluZywgZnVuY3Rpb24tY2FsbGluZywgYW5kIGVmZmljaWVuY3kgaW4gdGhlIHN1Yi0xMEIgY2F0ZWdvcnksIGFuZCBjYW4gYmUgdXNlZCBvciB0dW5lZCB0byBhIHZhcmlldHkgb2YgdXNlcywgZnJvbSBvcmNoZXN0cmF0aW5nIGFnZW50aWMgd29ya2Zsb3dzIHRvIGNyZWF0aW5nIHNwZWNpYWxpc3QgdGFzayB3b3JrZXJzLiBCb3RoIG1vZGVscyBzdXBwb3J0IHVwIHRvIDEyOGsgY29udGV4dCBsZW5ndGggKGN1cnJlbnRseSAzMmsgb24gdkxMTSkgYW5kIE1pbmlzdHJhbCA4QiBoYXMgYSBzcGVjaWFsIGludGVybGVhdmVkIHNsaWRpbmctd2luZG93IGF0dGVudGlvbiBwYXR0ZXJuIGZvciBmYXN0ZXIgYW5kIG1lbW9yeS1lZmZpY2llbnQgaW5mZXJlbmNlLiIsLCxPcGVuIHdlaWdodHMgKG5vbi1jb21tZXJjaWFsKSxGcmFuY2UsLCwsLCwyMDI1LTExLTI4IDExOjUzOjQ0KzAwOjAwLCwsLCwsSW5kdXN0cnksLCwsLFVucmVsZWFzZWQsIk1pc3RyYWwgQ29tbWVyY2lhbCBMaWNlbnNlCk1pc3RyYWwgUmVzZWFyY2ggTGljZW5zZQoKRm9yIHNlbGYtZGVwbG95ZWQgdXNlLCBwbGVhc2UgcmVhY2ggb3V0IHRvIHVzIGZvciBjb21tZXJjaWFsIGxpY2Vuc2VzLiBXZSB3aWxsIGFsc28gYXNzaXN0IHlvdSBpbiBsb3NzbGVzcyBxdWFudGl6YXRpb24gb2YgdGhlIG1vZGVscyBmb3IgeW91ciBzcGVjaWZpYyB1c2UtY2FzZXMgdG8gZGVyaXZlIG1heGltdW0gcGVyZm9ybWFuY2UuCgpUaGUgbW9kZWwgd2VpZ2h0cyBmb3IgTWluaXN0cmFsIDhCIEluc3RydWN0IGFyZSBhdmFpbGFibGUgZm9yIHJlc2VhcmNoIHVzZS4gQm90aCBtb2RlbHMgd2lsbCBiZSBhdmFpbGFibGUgZnJvbSBvdXIgY2xvdWQgcGFydG5lcnMgc2hvcnRseS4KCmh0dHBzOi8vaHVnZ2luZ2ZhY2UuY28vbWlzdHJhbGFpL01pbmlzdHJhbC04Qi1JbnN0cnVjdC0yNDEwIixUcnVlLCwsLCwsLG1pc3RyYWxhaSwsLCxZZXMKTWFyY28tbzEsTGFuZ3VhZ2UsIkxhbmd1YWdlIG1vZGVsaW5nL2dlbmVyYXRpb24sUXVlc3Rpb24gYW5zd2VyaW5nLFF1YW50aXRhdGl2ZSByZWFzb25pbmciLEFsaWJhYmEsIll1IFpoYW8sIEh1aWZlbmcgWWluLCBCbyBaZW5nLCBIYW8gV2FuZywgVGlhbnFpIFNoaSwgQ2hlbnlhbmcgTHl1LCBMb25neXVlIFdhbmcsIFdlaWh1YSBMdW8sIEthaWZ1IFpoYW5nCiIsMjAyNC0xMC0xNixNYXJjby1vMTogVG93YXJkcyBPcGVuIFJlYXNvbmluZyBNb2RlbHMgZm9yIE9wZW4tRW5kZWQgU29sdXRpb25zLGh0dHBzOi8vYXJ4aXYub3JnL2Ficy8yNDExLjE0NDA1LDE0Ny4wLCwsNzAwMDAwMDAwMC4wLCwsLCwsLCwsLENvbmZpZGVudCwiQnVpbGRpbmcgb24gdGhpcyBtb21lbnR1bSwgTWFyY28tbzEgbm90IG9ubHkgZm9jdXNlcyBvbiBkaXNjaXBsaW5lcyB3aXRoIHN0YW5kYXJkIGFuc3dlcnMsIHN1Y2ggYXMgbWF0aGVtYXRpY3MsIHBoeXNpY3MsIGFuZCBjb2RpbmfigJR3aGljaCBhcmUgd2VsbC1zdWl0ZWQgZm9yIHJlaW5mb3JjZW1lbnQgbGVhcm5pbmcgKFJMKeKAlGJ1dCBhbHNvIHBsYWNlcyBncmVhdGVyIGVtcGhhc2lzIG9uIG9wZW4tZW5kZWQgcmVzb2x1dGlvbnMuIFdlIGFpbSB0byBhZGRyZXNzIHRoZSBxdWVzdGlvbjog4oCcQ2FuIHRoZSBvMSBtb2RlbCBlZmZlY3RpdmVseSBnZW5lcmFsaXplIHRvIGJyb2FkZXIgZG9tYWlucyB3aGVyZSBjbGVhciBzdGFuZGFyZHMgYXJlIGFic2VudCBhbmQgcmV3YXJkcyBhcmUgY2hhbGxlbmdpbmcgdG8gcXVhbnRpZnk/4oCdIE1hcmNvLW8xIGlzIHBvd2VyZWQgYnkgQ2hhaW4tb2YtVGhvdWdodCAoQ29UKSBmaW5lLXR1bmluZywgTW9udGUgQ2FybG8gVHJlZSBTZWFyY2ggKE1DVFMpLCByZWZsZWN0aW9uIG1lY2hhbmlzbXMsIGFuZCBpbm5vdmF0aXZlIHJlYXNvbmluZyBzdHJhdGVnaWVz4oCUb3B0aW1pemVkIGZvciBjb21wbGV4IHJlYWwtd29ybGQgcHJvYmxlbS1zb2x2aW5nIHRhc2tzLiAiLCwsT3BlbiB3ZWlnaHRzICh1bnJlc3RyaWN0ZWQpLENoaW5hLFF3ZW4yLTdCLCwsLCwyMDI2LTA1LTI1IDEyOjMzOjAwKzAwOjAwLCwsLCwsSW5kdXN0cnksLCwsLFVucmVsZWFzZWQsIkFwYWNoZSAyLDAgZm9yIHdlaWdodHM6Cmh0dHBzOi8vaHVnZ2luZ2ZhY2UuY28vQUlEQy1BSS9NYXJjby1vMQoKaHR0cHM6Ly9naXRodWIuY29tL0FJREMtQUkvTWFyY28tbzEiLCwsLCwsLCxBSURDLUFJLCwsLFllcwpCZWxsZS13aGlzcGVyLWxhcmdlci12My10dXJiby16aCwsLCwsMjAyNC0xMC0xNiwsaHR0cHM6Ly9odWdnaW5nZmFjZS5jby9CRUxMRS0yL0JlbGxlLXdoaXNwZXItbGFyZ2UtdjMtdHVyYm8temgsLCwsLCwsLCwsLCwsLFVua25vd24sLCwsLCwsLCwsLDIwMjUtMTEtMjggMTE6NTM6NDQrMDA6MDAsLCwsLCwsLCwsLCwsLCwsLCwsLCwsLCwKQ0hBSS0xLEJpb2xvZ3ksIlByb3RlaW4gZm9sZGluZyBwcmVkaWN0aW9uLFByb3RlaW4tbGlnYW5kIGNvbnRhY3QgcHJlZGljdGlvbiIsQ2hhaSBkaXNjb3ZlcnksIkphY3F1ZXMgQm9pdHJlYXVkLCBKYWNrIERlbnQsIE1hdHRoZXcgTWNQYXJ0bG9uLCBKb3NodWEgTWVpZXIsIFZpbmljaXVzIFJlaXMsIEFsZXggUm9nb3pobmlrb3YsIEtldmluIFd1IiwyMDI0LTEwLTE1LEludHJvZHVjaW5nIENoYWktMTogRGVjb2RpbmcgdGhlIG1vbGVjdWxhciBpbnRlcmFjdGlvbnMgb2YgbGlmZSwiaHR0cHM6Ly93d3cuY2hhaWRpc2NvdmVyeS5jb20vYmxvZy9pbnRyb2R1Y2luZy1jaGFpLTEKaHR0cHM6Ly93d3cuYmlvcnhpdi5vcmcvY29udGVudC8xMC4xMTAxLzIwMjQuMTAuMTAuNjE1OTU1djIiLDAuMCxTT1RBIGltcHJvdmVtZW50LE1hdGNoZXMgb3IgYmVhdHMgQUYzIG9uIExpZ2FuZCBQb3NlQnVzdGVycywsLDcuNzYwNTcyNGUrMjEsIkZyb20gcGFwZXI6IDEyOCBBMTAwcyBmb3IgMzAgZGF5czsgYXNzdW1wdGlvbnM6IDMwJSB1dGlsaXphdGlvbiByYXRlLCBGUDE2IHByZWNpc2lvbiIsLCw3MjAuMCxUYWtlbiBmcm9tIHBhcGVyOiAxMjggQTEwMHMgZm9yIDMwIGRheXMsTlZJRElBIEExMDAsLENvbmZpZGVudCwiV2UgaW50cm9kdWNlIENoYWktMSwgYSBtdWx0aS1tb2RhbCBmb3VuZGF0aW9uIG1vZGVsIGZvciBtb2xlY3VsYXIgc3RydWN0dXJlIHByZWRpY3Rpb24gdGhhdCBwZXJmb3JtcyBhdCB0aGUgc3RhdGUtb2YtdGhlLWFydCBhY3Jvc3MgYSB2YXJpZXR5IG9mIHRhc2tzIHJlbGV2YW50IHRvIGRydWcgZGlzY292ZXJ5LiBDaGFpLTEgY2FuIG9wdGlvbmFsbHkgYmUgcHJvbXB0ZWQgd2l0aCBleHBlcmltZW50YWwgcmVzdHJhaW50cyAoZS5nLiBkZXJpdmVkIGZyb20gd2V0LWxhYiBkYXRhKSB3aGljaCBib29zdHNwZXJmb3JtYW5jZSBieSBkb3VibGUtZGlnaXQgcGVyY2VudGFnZSBwb2ludHMuIENoYWktMSBjYW4gYWxzbyBiZSBydW4gaW4gc2luZ2xlLXNlcXVlbmNlIG1vZGUgd2l0aG91dCBNU0FzIHdoaWxlIHByZXNlcnZpbmcgbW9zdCBvZiBpdHMgcGVyZm9ybWFuY2UuIFdlIHJlbGVhc2UgQ2hhaS0xIG1vZGVsIHdlaWdodHMgYW5kIGluZmVyZW5jZSBjb2RlIGFzIGEgUHl0aG9uIHBhY2thZ2UgZm9yIG5vbi1jb21tZXJjaWFsIHVzZSBhbmQgdmlhIGEgd2ViIGludGVyZmFjZSB3aGVyZSBpdCBjYW4gYmUgdXNlZCBmb3IgZnJlZSBpbmNsdWRpbmcgZm9yIGNvbW1lcmNpYWwgZHJ1ZyBkaXNjb3ZlcnkgcHVycG9zZXMuIiwsLE9wZW4gd2VpZ2h0cyAobm9uLWNvbW1lcmNpYWwpLFVuaXRlZCBTdGF0ZXMgb2YgQW1lcmljYSwsLCwxMjguMCwsMjAyNS0xMS0yOCAxMTo1Mzo0NCswMDowMCwsLCwxMjguMCxUYWtlbiBmcm9tIHBhcGVyLEluZHVzdHJ5LCwsLCxPcGVuIChub24tY29tbWVyY2lhbCksaHR0cHM6Ly9naXRodWIuY29tL2NoYWlkaXNjb3ZlcnkvY2hhaS1sYWI/dGFiPUxpY2Vuc2UtMS1vdi1maWxlLCwsLEJGMTYsLDEwMDgwNC43MDI2NDIxMTk1OCxIYXJkd2FyZSwsLCwsWWVzClBpa2EgMS41LFZpZGVvLCJWaWRlbyBnZW5lcmF0aW9uLFRleHQtdG8tdmlkZW8iLFBpa2EgTGFicywsMjAyNC0xMC0xNSxQaWthIDEuNTogVHJhbnNmb3JtaW5nIFRleHQgdG8gVmlkZW8gd2l0aCBFbmhhbmNlZCBBSSBGZWF0dXJlcyxodHRwczovL3Bpa2FydGFpLmNvbS8sLCwsLCwsLCwsLCwsLFVua25vd24sIlBpa2EgTGFicyBoYXMgcmVjZW50bHkgdW52ZWlsZWQgUGlrYSAxLjUsIHRoZSBsYXRlc3QgaXRlcmF0aW9uIG9mIHRoZWlyIEFJIHZpZGVvIGdlbmVyYXRvciwgZGVzaWduZWQgdG8gcHVzaCB0aGUgYm91bmRhcmllcyBvZiBjcmVhdGl2aXR5IGFuZCByZWFsaXNtIGluIHZpZGVvIHByb2R1Y3Rpb24uIFRoaXMgbmV3IHZlcnNpb24gaW50cm9kdWNlcyBncm91bmRicmVha2luZyB0b29scyBhbmQgZW5oYW5jZW1lbnRzLCBvZmZlcmluZyBib3RoIGFt</x:v>
      </x:c>
    </x:row>
    <x:row r="76" ht="18" customHeight="1">
      <x:c r="A76" s="17" t="n">
        <x:v>71</x:v>
      </x:c>
      <x:c r="B76" s="17" t="n">
        <x:v>309</x:v>
      </x:c>
      <x:c r="C76" s="94" t="str">
        <x:v>YXRldXJzIGFuZCBwcm9mZXNzaW9uYWxzIGEgbW9yZSBkeW5hbWljIGFuZCB1c2VyLWZyaWVuZGx5IHBsYXRmb3JtIGZvciBjcmVhdGluZyBoaWdoLXF1YWxpdHksIHZpc3VhbGx5IGVuZ2FnaW5nIHZpZGVvcy4gRnJvbSBhZHZhbmNlZCBzcGVjaWFsIGVmZmVjdHMgdG8gaHlwZXItcmVhbGlzdGljIGFuaW1hdGlvbnMsIFBpa2EgMS41IG9wZW5zIHVwIG5ldyBwb3NzaWJpbGl0aWVzIGZvciBkaWdpdGFsIHN0b3J5dGVsbGluZy4iLCwsQVBJIGFjY2VzcyxVbml0ZWQgU3RhdGVzIG9mIEFtZXJpY2EsLCwsLCwyMDI1LTExLTI4IDExOjUzOjQ0KzAwOjAwLCwsLCwsSW5kdXN0cnksLCwsLFVucmVsZWFzZWQsLCwsLCwsLCwsLCwsTm8KVGlhbmdvbmcgU2t5UGFpbnQsSW1hZ2UgZ2VuZXJhdGlvbixJbWFnZSBnZW5lcmF0aW9uLEt1bmx1biBJbmMuLCwyMDI0LTEwLTE1LENBQyByZWdpc3RyeSxodHRwczovL3dlYi5hcmNoaXZlLm9yZy93ZWIvMjAyNTA3MDgxNTQ0MDAvaHR0cHM6Ly93d3cuZGlnaXRhbGluZy5jb20vYXJ0aWNsZXMvODg0NDcwLmh0bWwsLCwsLCwsLCwsLCwsLFVua25vd24sIiBJbiB0ZXJtcyBvZiBpbWFnZSBnZW5lcmF0aW9uLCBLdW5sdW4gVGlhbmdvbmcncyBBSSBpbWFnZSBtb2RlbCBpcyB0aGUgd29ybGQncyBmaXJzdCBtdWx0aS1sYW5ndWFnZSBTdGFibGUgRGlmZnVzaW9uIGJyYW5jaCBtb2RlbCwgd2hpY2ggY2FuIHN1cHBvcnQgYm90aCBDaGluZXNlIGFuZCBFbmdsaXNoIiwsLCxDaGluYSwsLCwsLDIwMjUtMTEtMjggMTE6NTM6NDQrMDA6MDAsLCwsLCxJbmR1c3RyeSwsLCwsLCwsLCwsLCwsLCwsLApGaXJlZmx5IFZpZGVvLCJWaWRlbyxWaXNpb24iLCJWaWRlbyBnZW5lcmF0aW9uLFRleHQtdG8tdmlkZW8sSW1hZ2UtdG8tdmlkZW8iLEFkb2JlLEFkb2JlLDIwMjQtMTAtMTQsIkFkb2JlIExhdW5jaGVzIEZpcmVmbHkgVmlkZW8gTW9kZWwgYW5kIEVuaGFuY2VzIEltYWdlLCBWZWN0b3IgYW5kIERlc2lnbiBNb2RlbHMiLGh0dHBzOi8vbmV3cy5hZG9iZS5jb20vbmV3cy8yMDI0LzEwLzEwMTQyNC1hZG9iZS1sYXVuY2hlcy1maXJlZmx5LXZpZGVvLW1vZGVsLCwsIlBvc3NpYmxlIGl0IHdpbGwgc2VlIHNpZ25pZmljYW50IHVzYWdlLiBUaGUgRmlyZWZseSBpbWFnZSBnZW5lcmF0b3IgaGFzIGNyZWF0ZWQgMTNCIGltYWdlcyBzaW5jZSBNYXJjaCAyMDIzOyBwYWlkIHVzZXJzIGdldCAxMDAgZ2VuZXJhdGlvbnMgcGVyIG1vbnRoIChhbmQgY2FuIGNvbnRpbnVlIGF0IGEgc2xvd2VyIHJhdGUgYWZ0ZXIgdGhhdCkuIEFzc3VtaW5nIGFuIGF2ZXJhZ2Ugb2YgMTAwIG1vbnRobHkgZ2VuZXJhdGlvbnMgcGVyIHVzZXIsIHRoYXQncyBhcm91bmQgNi43TSBtb250aGx5IGF2ZXJhZ2UgdXNlcnMgYWNyb3NzIDE5LjUgbW9udGhzLiBWaWRlbyBnZW5lcmF0aW9uIGlzIHByb2JhYmx5IGEgc21hbGxlciBmcmFjdGlvbiBvZiBBZG9iZSB1c2VycywgYXQgbGVhc3QgZm9yIG5vdy4iLCwsLCwsLCwsLCxVbmtub3duLCwsLEhvc3RlZCBhY2Nlc3MgKG5vIEFQSSksVW5pdGVkIFN0YXRlcyBvZiBBbWVyaWNhLCwsLCwsMjAyNS0xMS0yOCAxMTo1Mzo0NCswMDowMCwsLCwsLEluZHVzdHJ5LCwsLCxVbnJlbGVhc2VkLCxUcnVlLCwsLCwsLCwsLCxObwpTQU5BIDEuNkIsSW1hZ2UgZ2VuZXJhdGlvbiwiVGV4dC10by1pbWFnZSxJbWFnZSBnZW5lcmF0aW9uIiwiTlZJRElBLE1hc3NhY2h1c2V0dHMgSW5zdGl0dXRlIG9mIFRlY2hub2xvZ3kgKE1JVCksVHNpbmdodWEgVW5pdmVyc2l0eSIsIkVuemUgWGllLCBKdW5zb25nIENoZW4sIEp1bnl1IENoZW4sIEhhbiBDYWksIEhhb3RpYW4gVGFuZywgWXVqdW4gTGluLCBaaGVrYWkgWmhhbmcsIE11eWFuZyBMaSwgTGlnZW5nIFpodSwgWWFvIEx1LCBTb25nIEhhbiIsMjAyNC0xMC0xNCxTQU5BOiBFZmZpY2llbnQgSGlnaC1SZXNvbHV0aW9uIEltYWdlIFN5bnRoZXNpcyB3aXRoIExpbmVhciBEaWZmdXNpb24gVHJhbnNmb3JtZXJzLGh0dHBzOi8vYXJ4aXYub3JnL2Ficy8yNDEwLjEwNjI5LCwsLDE2NDgwMDAwMDAuMCwxNjQ4TSBwYXJhbWV0ZXJzLCwsLCIyMDBLIHByZS10cmFpbmluZyBzdGVwcwoxMEsgU0ZUIHN0ZXBzIiwsLCwsQ29uZmlkZW50LCJXZSBpbnRyb2R1Y2UgU2FuYSwgYSB0ZXh0LXRvLWltYWdlIGZyYW1ld29yayB0aGF0IGNhbiBlZmZpY2llbnRseSBnZW5lcmF0ZSBpbWFnZXMgdXAgdG8gNDA5NsOXNDA5NiByZXNvbHV0aW9uLiBTYW5hIGNhbiBzeW50aGVzaXplIGhpZ2gtcmVzb2x1dGlvbiwgaGlnaC1xdWFsaXR5IGltYWdlcyB3aXRoIHN0cm9uZyB0ZXh0LWltYWdlIGFsaWdubWVudCBhdCBhIHJlbWFya2FibHkgZmFzdCBzcGVlZCwgZGVwbG95YWJsZSBvbiBsYXB0b3AgR1BVLiBDb3JlIGRlc2lnbnMgaW5jbHVkZTogKDEpIERlZXAgY29tcHJlc3Npb24gYXV0b2VuY29kZXI6IHVubGlrZSB0cmFkaXRpb25hbCBBRXMsIHdoaWNoIGNvbXByZXNzIGltYWdlcyBvbmx5IDjDlywgd2UgdHJhaW5lZCBhbiBBRSB0aGF0IGNhbiBjb21wcmVzcyBpbWFnZXMgMzLDlywgZWZmZWN0aXZlbHkgcmVkdWNpbmcgdGhlIG51bWJlciBvZiBsYXRlbnQgdG9rZW5zLiAoMikgTGluZWFyIERpVDogd2UgcmVwbGFjZSBhbGwgdmFuaWxsYSBhdHRlbnRpb24gaW4gRGlUIHdpdGggbGluZWFyIGF0dGVudGlvbiwgd2hpY2ggaXMgbW9yZSBlZmZpY2llbnQgYXQgaGlnaCByZXNvbHV0aW9ucyB3aXRob3V0IHNhY3JpZmljaW5nIHF1YWxpdHkuICgzKSBEZWNvZGVyLW9ubHkgdGV4dCBlbmNvZGVyOiB3ZSByZXBsYWNlZCBUNSB3aXRoIG1vZGVybiBkZWNvZGVyLW9ubHkgc21hbGwgTExNIGFzIHRoZSB0ZXh0IGVuY29kZXIgYW5kIGRlc2lnbmVkIGNvbXBsZXggaHVtYW4gaW5zdHJ1Y3Rpb24gd2l0aCBpbi1jb250ZXh0IGxlYXJuaW5nIHRvIGVuaGFuY2UgdGhlIGltYWdlLXRleHQgYWxpZ25tZW50LiAoNCkgRWZmaWNpZW50IHRyYWluaW5nIGFuZCBzYW1wbGluZzogd2UgcHJvcG9zZSBGbG93LURQTS1Tb2x2ZXIgdG8gcmVkdWNlIHNhbXBsaW5nIHN0ZXBzLCB3aXRoIGVmZmljaWVudCBjYXB0aW9uIGxhYmVsaW5nIGFuZCBzZWxlY3Rpb24gdG8gYWNjZWxlcmF0ZSBjb252ZXJnZW5jZS4gQXMgYSByZXN1bHQsIFNhbmEtMC42QiBpcyB2ZXJ5IGNvbXBldGl0aXZlIHdpdGggbW9kZXJuIGdpYW50IGRpZmZ1c2lvbiBtb2RlbCAoZS5nLiBGbHV4LTEyQiksIGJlaW5nIDIwIHRpbWVzIHNtYWxsZXIgYW5kIDEwMCsgdGltZXMgZmFzdGVyIGluIG1lYXN1cmVkIHRocm91Z2hwdXQuIE1vcmVvdmVyLCBTYW5hLTAuNkIgY2FuIGJlIGRlcGxveWVkIG9uIGEgMTZHQiBsYXB0b3AgR1BVLCB0YWtpbmcgbGVzcyB0aGFuIDEgc2Vjb25kIHRvIGdlbmVyYXRlIGEgMTAyNMOXMTAyNCByZXNvbHV0aW9uIGltYWdlLiBTYW5hIGVuYWJsZXMgY29udGVudCBjcmVhdGlvbiBhdCBsb3cgY29zdC4gQ29kZSBhbmQgbW9kZWwgd2lsbCBiZSBwdWJsaWNseSByZWxlYXNlZC4iLCwsT3BlbiB3ZWlnaHRzIChub24tY29tbWVyY2lhbCksIlVuaXRlZCBTdGF0ZXMgb2YgQW1lcmljYSxVbml0ZWQgU3RhdGVzIG9mIEFtZXJpY2EsQ2hpbmEiLCwsLCwsMjAyNS0xMS0yOCAxMTo1Mzo0NCswMDowMCwsLCwsLCJJbmR1c3RyeSxBY2FkZW1pYSxBY2FkZW1pYSIsLCwsLE9wZW4gc291cmNlLCJOVklESUEgbGljZW5zZSBmb3Igd2VpZ2h0cwoKaHR0cHM6Ly9odWdnaW5nZmFjZS5jby9FZmZpY2llbnQtTGFyZ2UtTW9kZWwvU2FuYV8xNjAwTV8xMDI0cHgKCkFwYWNoZSAyLjAgZm9yIHByZS10cmFpbmluZyBhbmQgaW5mZXJlbmNlIGNvZGUKaHR0cHM6Ly9naXRodWIuY29tL05WbGFicy9TYW5hIiwsLCwsLCwsRWZmaWNpZW50LUxhcmdlLU1vZGVsLCwsLFllcwpBbGliYWJhLU5MUCAobUdURSksTGFuZ3VhZ2UsU2VtYW50aWMgZW1iZWRkaW5nLCJBbGliYWJhLEhvbmcgS29uZyBQb2x5dGVjaG5pYyBVbml2ZXJzaXR5IiwiWGluIFpoYW5nLCBZYW56aGFvIFpoYW5nLCBEaW5na3VuIExvbmcsIFdlbiBYaWUsIFppcWkgRGFpLCBKaWFsb25nIFRhbmcsIEh1YW4gTGluLCBCYW9zb25nIFlhbmcsIFBlbmdqdW4gWGllLCBGZWkgSHVhbmcsIE1laXNoYW4gWmhhbmcsIFdlbmppZSBMaSwgTWluIFpoYW5nIiwyMDI0LTEwLTE0LCJtR1RFOiBHZW5lcmFsaXplZCBMb25nLUNvbnRleHQgVGV4dCBSZXByZXNlbnRhdGlvbiBhbmQgUmVyYW5raW5nCk1vZGVscyBmb3IgTXVsdGlsaW5ndWFsIFRleHQgUmV0cmlldmFsIixodHRwczovL2FyeGl2Lm9yZy9wZGYvMjQwNy4xOTY2OSwzMDIuMCwsLDMwNDAwMDAwMC4wLDMwNE0sLCwsLCwsTlZJRElBIEExMDAsLENvbmZpZGVudCwiV2UgcHJlc2VudCBzeXN0ZW1hdGljIGVmZm9ydHMgaW4gYnVpbGRpbmcgbG9uZ2NvbnRleHQgbXVsdGlsaW5ndWFsIHRleHQgcmVwcmVzZW50YXRpb24gbW9kZWwKKFRSTSkgYW5kIHJlcmFua2VyIGZyb20gc2NyYXRjaCBmb3IgdGV4dCByZXRyaWV2YWwuIFdlIGZpcnN0IGludHJvZHVjZSBhIHRleHQgZW5jb2RlciAoYmFzZQpzaXplKSBlbmhhbmNlZCB3aXRoIFJvUEUgYW5kIHVucGFkZGluZywgcHJldHJhaW5lZCBpbiBhIG5hdGl2ZSA4MTkyLXRva2VuIGNvbnRleHQgKGxvbmdlcgp0aGFuIDUxMiBvZiBwcmV2aW91cyBtdWx0aWxpbmd1YWwgZW5jb2RlcnMpLgpUaGVuIHdlIGNvbnN0cnVjdCBhIGh5YnJpZCBUUk0gYW5kIGEgY3Jvc3NlbmNvZGVyIHJlcmFua2VyIGJ5IGNvbnRyYXN0aXZlIGxlYXJuaW5nLiBFdmFsdWF0aW9ucyBzaG93IHRoYXQgb3VyIHRleHQgZW5jb2RlciBvdXRwZXJmb3Jtcwp0aGUgc2FtZS1zaXplZCBwcmV2aW91cyBzdGF0ZS1vZi10aGUtYXJ0IFhMTVIuIE1lYW53aGlsZSwgb3VyIFRSTSBhbmQgcmVyYW5rZXIgbWF0Y2gKdGhlIHBlcmZvcm1hbmNlIG9mIGxhcmdlLXNpemVkIHN0YXRlLW9mLXRoZS1hcnQKQkdFLU0zIG1vZGVscyBhbmQgYWNoaWV2ZSBiZXR0ZXIgcmVzdWx0cwpvbiBsb25nLWNvbnRleHQgcmV0cmlldmFsIGJlbmNobWFya3MuIEZ1cnRoZXIKYW5hbHlzaXMgZGVtb25zdHJhdGUgdGhhdCBvdXIgcHJvcG9zZWQgbW9kZWxzCmV4aGliaXQgaGlnaGVyIGVmZmljaWVuY3kgZHVyaW5nIGJvdGggdHJhaW5pbmcKYW5kIGluZmVyZW5jZS4gV2UgYmVsaWV2ZSB0aGVpciBlZmZpY2llbmN5IGFuZAplZmZlY3RpdmVuZXNzIGNvdWxkIGJlbmVmaXQgdmFyaW91cyByZXNlYXJjaGVzCmFuZCBpbmR1c3RyaWFsIGFwcGxpY2F0aW9ucy4iLCwsLCJDaGluYSxIb25nIEtvbmciLCwsLDEuMCwsMjAyNi0wNS0yNSAxMjozMzowMSswMDowMCwsLCwsLCJJbmR1c3RyeSxBY2FkZW1pYSIsLCwsLCwsLCwsLCw0MzIuNzIyMTMwNTEzNjcxNzQsLCwsLCwKTW9sUGF0aCwiQmlvbG9neSxNYXRlcmlhbHMgc2NpZW5jZSIsU21hbGwgbW9sZWN1bGUgcHJvcGVydHkgcHJlZGljdGlvbiwiU291dGh3ZXN0IFBldHJvbGV1bSBVbml2ZXJzaXR5LEVhc3QgQ2hpbmEgTm9ybWFsIFVuaXZlcnNpdHkiLCJIb25naGFvIFdhbmcsIEFjb25nIFpoYW5nLCBZdWFuIFpob25nLCBKdW5sZWkgVGFuZywgS2FpIFpoYW5nLCBQaW5nIExpIiwyMDI0LTEwLTEzLENoYWluLWF3YXJlIGdyYXBoIG5ldXJhbCBuZXR3b3JrcyBmb3IgbW9sZWN1bGFyIHByb3BlcnR5IHByZWRpY3Rpb24saHR0cHM6Ly9hY2FkZW1pYy5vdXAuY29tL2Jpb2luZm9ybWF0aWNzL2FkdmFuY2UtYXJ0aWNsZS9kb2kvMTAuMTA5My9iaW9pbmZvcm1hdGljcy9idGFlNTc0Lzc4MTg0MTcsNS4wLCwsLCwsLCwiRVNPTDogMSwxMjggw5cgMC44ID0gOTAyCkZyZWVTb2x2OiA2NDIgw5cgMC44ID0gNTE0CkxpcG86IDQsMjAwIMOXIDAuOCA9IDMsMzYwCkJCQlA6IDIsMDM5IMOXIDAuOCA9IDEsNjMxClRveDIxOiA3LDgzMSDDlyAwLjggPSA2LDI2NQpTSURFUjogMSw0Mjcgw5cgMC44ID0gMSwxNDIKQ2xpblRveDogMSw0Nzggw5cgMC44ID0gMSwxODIKQkFDRTogMSw1MTMgw5cgMC44ID0gMSwyMTAKVGhlIG1vZGVsIGlzIHRyYWluZWQgb24gY2xhc3NpZmljYXRpb24gZm9yIGVhY2ggZGF0YXNldCBzZXBhcmF0ZWx5IHdpdGggVG94MjEgYmVpbmcgdGhlIGxhcmdlc3QgdHJhaW5pbmcgZGF0YXNldC4gIiwsLCwsTGlrZWx5LCJNb3RpdmF0aW9uOiBQcmVkaWN0aW5nIHRoZSBwcm9wZXJ0aWVzIG9mIG1vbGVjdWxlcyBpcyBhIGZ1bmRhbWVudGFsIHByb2JsZW0gaW4gZHJ1ZyBkZXNpZ24gYW5kIGRpc2NvdmVyeSwgd2hpbGUgaG93IHRvIGxlYXJuIGVmZmVjdGl2ZSBmZWF0dXJlIHJlcHJlc2VudGF0aW9ucyBsaWVzIGF0IHRoZSBjb3JlIG9mIG1vZGVybiBkZWVwIGxlYXJuaW5nIGJhc2VkIHByZWRpY3Rpb24gbWV0aG9kcy4gUmVjZW50IHByb2dyZXNzIHNob3dzIGV4cHJlc3NpdmUgcG93ZXIgb2YgZ3JhcGggbmV1cmFsIG5ldHdvcmtzIChHTk5zKSBpbiBjYXB0dXJpbmcgc3RydWN0dXJhbCBpbmZvcm1hdGlvbiBmb3IgbW9sZWN1bGFyIGdyYXBocy4gSG93ZXZlciwgd2UgZmluZCB0aGF0IG1vc3QgbW9sZWN1bGFyIGdyYXBocyBleGhpYml0IGxvdyBjbHVzdGVyaW5nIGFsb25nIHdpdGggZG9taW5hdGluZyBjaGFpbnMuIFN1Y2ggdG9wb2xvZ2ljYWwgY2hhcmFjdGVyaXN0aWNzIGNhbiBpbmR1Y2UgZmVhdHVyZSBzcXVhc2hpbmcgZHVyaW5nIG1lc3NhZ2UgcGFzc2luZyBhbmQgdGh1cyBpbXBhaXIgdGhlIGV4cHJlc3Npdml0eSBvZiBjb252ZW50aW9uYWwgR05Ocy4gUmVzdWx0czogQWltaW5nIGF0IGltcHJvdmluZyBub2RlIGZlYXR1cmVzJyBleHByZXNzaXZlbmVzcywgd2UgZGV2ZWxvcCBhIG5vdmVsIGNoYWluLWF3YXJlIGdyYXBoIG5ldXJhbCBuZXR3b3JrIG1vZGVsLCB3aGVyZWluIHRoZSBjaGFpbiBzdHJ1Y3R1cmVzIGFyZSBjYXB0dXJlZCBieSBsZWFybmluZyB0aGUgcmVwcmVzZW50YXRpb24gb2YgdGhlIGNlbnRlciBub2RlIGFsb25nIHRoZSBzaG9ydGVzdCBwYXRocyBzdGFydGluZyBmcm9tIGl0LCBhbmQgdGhlIHJlZHVuZGFuY3kgYmV0d2VlbiBsYXllcnMgYXJlIG1pdGlnYXRlZCB2aWEgaW5pdGlhbCByZXNpZHVhbCBkaWZmZXJlbmNlIGNvbm5lY3Rpb24gKElSREMpLiBUaGVuIHRoZSBtb2xlY3VsYXIgZ3JhcGggaXMgcmVwcmVzZW50ZWQgYnkgYXR0ZW50aXZlIHBvb2xpbmcgb2YgYWxsIG5vZGUgcmVwcmVzZW50YXRpb25zLiBDb21wYXJlZCB0byBzdGFuZGFyZCBncmFwaCBjb252b2x1dGlvbiwgb3VyIGNoYWluLWF3YXJlIGxlYXJuaW5nIHNjaGVtZSBvZmZlcnMgYSBtb3JlIHN0cmFpZ2h0Zm9yd2FyZCBmZWF0dXJlIGludGVyYWN0aW9uIGJldHdlZW4gZGlzdGFudCBub2RlcywgdGh1cyBpdCBpcyBhYmxlIHRvIGNhcHR1cmUgdGhlIGluZm9ybWF0aW9uIGFib3V0IGxvbmctcmFuZ2UgZGVwZW5kZW5jeS4gV2UgcHJvdmlkZSBleHRlbnNpdmUgZW1waXJpY2FsIGFuYWx5c2lzIG9uIHJlYWwtd29ybGQgZGF0YXNldHMgdG8gc2hvdyB0aGUgb3V0cGVyZm9ybWFuY2Ugb2YgdGhlIHByb3Bvc2VkIG1ldGhvZC4iLCwsLCJDaGluYSxDaGluYSIsLCwsLCwyMDI1LTExLTI4IDExOjUzOjQ0KzAwOjAwLCwsLCwsIkFjYWRlbWlhLEFjYWRlbWlhIiwsLCwsLCwsLCwsLCwsLCwsLApSTkFEaWZmRm9sZCxCaW9sb2d5LFJOQSBzdHJ1Y3R1cmUgcHJlZGljdGlvbiwiSGFuZ3pob3UgSW5zdGl0dXRlIG9mIE1lZGljaW5lLFpoZWppYW5nIFVuaXZlcnNpdHkgKFpKVSksVW5pdmVyc2l0eSBvZiBDaGluZXNlIEFjYWRlbXkgb2YgU2NpZW5jZXMiLCJaaGVuIFdhbmcsIFlpemhlbiBGZW5nLCBRaW5nd2VuIFRpYW4sIFppcWkgTGl1LCBQZW5nanUgWWFuLCBYaWFvbGluIExpIiwyMDI0LTEwLTEzLFJOQURpZmZGb2xkOiBHZW5lcmF0aXZlIFJOQSBTZWNvbmRhcnkgU3RydWN0dXJlIFByZWRpY3Rpb24gdXNpbmcgRGlzY3JldGUgRGlmZnVzaW9uIE1vZGVscyxodHRwczovL3d3dy5iaW9yeGl2Lm9yZy9jb250ZW50LzEwLjExMDEvMjAyNC4wNS4yOC41OTYxNzd2Mi5hYnN0cmFjdCwxMC4wLCwsLCwsIgoiLCwiUk5BU3RyQWxpZ24gKDMwLDQ1MSkgKyBicFJOQSBUUjAgKDEwMiwzMTgpICsgTXV0YXRlLXNlcSAoMiw3MTcpID0gMTM1LDQ4NiB1bmlxdWUgc2VxdWVuY2VzCgozMCw0NTEgKyAxMDIsMzE4ICsgMiw3MTcgPSAxMzUsNDg2CgpGaW5hbCByZXN1bHQ6IDEzNSw0ODYgKDEuMzVlNSkiLCwsTlZJRElBIEE0MCBQQ0llLCxDb25maWRlbnQsIlJOQSBtb2xlY3VsZXMgYXJlIGVzc2VudGlhbCBtYWNyb21vbGVjdWxlcyB0aGF0IHBlcmZvcm0gZGl2ZXJzZSBiaW9sb2dpY2FsIGZ1bmN0aW9ucyBpbiBsaXZpbmcgYmVpbmdzLiBQcmVjaXNlIHByZWRpY3Rpb24Kb2YgUk5BIHNlY29uZGFyeSBzdHJ1Y3R1cmVzIGlzIGluc3RydW1lbnRhbCBpbiBkZWNpcGhlcmluZyB0aGVpciBjb21wbGV4IHRocmVlLWRpbWVuc2lvbmFsIGFyY2hpdGVjdHVyZSBhbmQgZnVuY3Rpb25hbGl0eS4KVHJhZGl0aW9uYWwgbWV0aG9kb2xvZ2llcyBmb3IgUk5BIHN0cnVjdHVyZSBwcmVkaWN0aW9uLCBpbmNsdWRpbmcgZW5lcmd5LWJhc2VkIGFuZCBsZWFybmluZy1iYXNlZCBhcHByb2FjaGVzLCBvZnRlbgpkZXBpY3QgUk5BIHNlY29uZGFyeSBzdHJ1Y3R1cmVzIGZyb20gYSBzdGF0aWMgcGVyc3BlY3RpdmUgYW5kIHJlbHkgb24gc3RyaW5nZW50IGEgcHJpb3JpIGNvbnN0cmFpbnRzLiBJbnNwaXJlZCBieSB0aGUKc3VjY2VzcyBvZiBkaWZmdXNpb24gbW9kZWxzLCBpbiB0aGlzIHdvcmssIHdlIGludHJvZHVjZSBSTkFEaWZmRm9sZCwgYW4gaW5ub3ZhdGl2ZSBnZW5lcmF0aXZlIHByZWRpY3Rpb24gYXBwcm9hY2gKb2YgUk5BIHNlY29uZGFyeSBzdHJ1Y3R1cmVzIGJhc2VkIG9uIG11bHRpbm9taWFsIGRpZmZ1c2lvbi4gV2UgcmVjb25jZXB0dWFsaXplIHRoZSBwcmVkaWN0aW9uIG9mIGNvbnRhY3QgbWFwcyBhcwpha2luIHRvIHBpeGVsLXdpc2Ugc2VnbWVudGF0aW9uIGFuZCBhY2NvcmRpbmdseSB0cmFpbiBhIGRlbm9pc2luZyBtb2RlbCB0byByZWZpbmUgdGhlIGNvbnRhY3QgbWFwcyBzdGFydGluZyBmcm9tIGEKbm9pc2UtaW5mdXNlZCBzdGF0ZSBwcm9ncmVzc2l2ZWx5LiBXZSBhbHNvIGRldmlzZSBhIHBvdGVudCBjb25kaXRpb25pbmcgbWVjaGFuaXNtIHRoYXQgaGFybmVzc2VzIGZlYXR1cmVzIGV4dHJhY3RlZCBmcm9tClJOQSBzZXF1ZW5jZXMgdG8gc3RlZXIgdGhlIG1vZGVsIHRvd2FyZCBnZW5lcmF0aW5nIGFuIGFjY3VyYXRlIHNlY29uZGFyeSBzdHJ1Y3R1cmUuIFRoZXNlIGZlYXR1cmVzIGVuY29tcGFzcyBvbmUtaG90CmVuY29kZWQgc2VxdWVuY2VzLCBwcm9iYWJpbGlzdGljIG1hcHMgZ2VuZXJhdGVkIGZyb20gYSBwcmUtdHJhaW5lZCBzY29yaW5nIG5ldHdvcmssIGFuZCBlbWJlZGRpbmdzIGFuZCBhdHRlbnRpb24KbWFwcyBkZXJpdmVkIGZyb20gUk5BLUZNLiBFeHBlcmltZW50YWwgcmVzdWx0cyBvbiBib3RoIHdpdGhpbi0gYW5kIGNyb3NzLWZhbWlseSBkYXRhc2V0cyBkZW1vbnN0cmF0ZSBSTkFEaWZmRm9sZOKAmXMKY29tcGV0aXRpdmUgcGVyZm9ybWFuY2UgY29tcGFyZWQgd2l0aCBjdXJyZW50IHN0YXRlLW9mLXRoZS1hcnQgbWV0aG9kcy4gQWRkaXRpb25hbGx5LCBSTkFEaWZmRm9sZCBoYXMgc2hvd24gYSBub3RhYmxlCnByb2ZpY2llbmN5IGluIGNhcHR1cmluZyB0aGUgZHluYW1pYyBhc3BlY3RzIG9mIFJOQSBzdHJ1Y3R1cmVzLCBhIGNsYWltIGNvcnJvYm9yYXRlZCBieSBpdHMgcGVyZm9ybWFuY2Ugb24gZGF0YXNldHMKY29tcHJpc2luZyBtdWx0aXBsZSBjb25mb3JtYXRpb25zLiIsNDAwLjAsLE9wZW4gd2VpZ2h0cyAodW5yZXN0cmljdGVkKSwiQ2hpbmEsQ2hpbmEsQ2hpbmEiLCwsLDEuMCwsMjAyNi0wMS0wMSAxNDowMzo0OCswMDowMCwsLCwsLCJBY2FkZW1pYSxBY2FkZW1pYSIsLCwsLE9wZW4gc291cmNlLFRoZSBjb2RlIHRvIHJlcHJvZHVjZSBvdXIgZXhwZXJpbWVudHMgYW5kIHNvdXJjZSBkYXRhIGlzIGF2YWlsYWJsZSBhdCBodHRwczovL2dpdGh1Yi5jb20vSElNLUFJTS9STkFEaWZmRm9sZCB1bmRlciBhbiBNSVQgTGljZW5zZS4sLCwsLCwzMjQuNTQ4ODI1MzAzMDY2MTcsSGFyZHdhcmUsLCwsLFllcwpQUk9QRVJNQUIsQmlvbG9neSxBbnRpYm9keSBwcm9wZXJ0eSBwcmVkaWN0aW9uLFJlZ2VuZXJvbiwiQmlhbiBMaSwgU2h1a3VuIEx1bywgV2VuaHVhIFdhbmcsIEppYWh1aSBYdSwgRGluZ2ppYW5nIExpdSwgTW9oYW1tZWQgU2hhbWVlbSwgSm9obiBNYXR0aWxhLCBNYXR0aGV3IEZyYW5rbGluLCBQZXRlciBHLiBIYXdraW5zLCBHdXJpbmRlciBTLiBBdHdhbCIsMjAyNC0xMC0xMixQUk9QRVJNQUI6IGFuIGludGVncmF0aXZlIGZyYW1ld29yayBmb3IgaW4gc2lsaWNvIHByZWRpY3Rpb24gb2YgYW50aWJvZHkgZGV2ZWxvcGFiaWxpdHkgdXNpbmcgbWFjaGluZSBsZWFybmluZyxodHRwczovL3d3dy5iaW9yeGl2Lm9yZy9jb250ZW50LzEwLjExMDEvMjAyNC4xMC4xMC42MTY1NTh2MSw0LjAsLCwsLCwsLCJGZWF0dXJlIFByZWRpY3Rpb246IDEyLDAwMCBtQWJzCkhJQyBSZXRlbnRpb24gVGltZTogMTM1IG1BYnMKVmlzY29zaXR5IFByZWRpY3Rpb246IDYwIG1BYnMKClRvdGFsID0gMTIsMDAwICsgMTM1ICsgNjAgPSAxMiwxOTUgbUFicyAoMS4yZTQpIiwsLCwsQ29uZmlkZW50LCJTZWxlY3Rpb24gb2YgbGVhZCB0aGVyYXBldXRpYyBtb2xlY3VsZXMgaXMgb2Z0ZW4gZHJpdmVuIHByZWRvbWluYW50bHkgYnkgcGhhcm1hY29sb2dpY2FsIGVmZmljYWN5IGFuZCBzYWZldHkuIENhbmRpZGF0ZSBkZXZlbG9wYWJpbGl0eSwgc3VjaCBhcyBiaW9waHlzaWNhbCBwcm9wZXJ0aWVzIHRoYXQgYWZmZWN0IHRoZSBmb3JtdWxhdGlvbiBvZiB0aGUgbW9sZWN1bGUgaW50byBhIHByb2R1Y3QsIGlzIHVzdWFsbHkgZXZhbHVhdGVkIG9ubHkgdG93YXJkIHRoZSBlbmQgb2YgdGhlIGRydWcgZGV2ZWxvcG1lbnQgcGlwZWxpbmUuIFRoZSBhYmlsaXR5IHRvIGV2YWx1YXRlIGRldmVsb3BhYmlsaXR5IHByb3BlcnRpZXMgZWFybHkgaW4gdGhlIHByb2Nlc3Mgb2YgYW50aWJvZHkgdGhlcmFwZXV0aWMgZGV2ZWxvcG1lbnQgY291bGQgYWNjZWxlcmF0ZSB0aGUgdGltZWxpbmUgZnJvbSBkaXNjb3ZlcnkgdG8gY2xpbmljIGFuZCBzYXZlIGNvbnNpZGVyYWJsZSByZXNvdXJjZXMuIEluIHNpbGljbyBwcmVkaWN0aXZlIGFwcHJvYWNoZXMsIHN1Y2ggYXMgbWFjaGluZSBsZWFybmluZyBtb2RlbHMsIHdoaWNoIG1hcCBtb2xlY3VsZXMgdG8gcHJlZGljdGlvbnMgb2YgZGV2ZWxvcGFiaWxpdHkgcHJvcGVydGllcyBjb3VsZCBvZmZlciBhIGNvc3QtZWZmZWN0aXZlIGFuZCBoaWdoLXRocm91Z2hwdXQgYWx0ZXJuYXRpdmUgdG8gZXhwZXJpbWVudHMgZm9yIGFudGlib2R5IGRldmVsb3BhYmlsaXR5IGFzc2Vzc21lbnQuIFdlIGRldmVsb3BlZCBhIGNvbXB1dGF0aW9uYWwgZnJhbWV3b3JrLCBQUk9QRVJNQUIsIGZvciBsYXJnZS1zY2FsZSBhbmQgZWZmaWNpZW50IGluIHNpbGljbyBwcmVkaWN0aW9uIG9mIGRldmVsb3BhYmlsaXR5IHByb3BlcnRpZXMgZm9yIG1vbm9jbG9uYWwgYW50aWJvZGllcywgdXNpbmcgY3VzdG9tIG1vbGVjdWxhciBmZWF0dXJlcyBhbmQgbWFjaGluZSBsZWFybmluZyBtb2RlbGluZy4gV2UgZGVtb25zdHJhdGUgdGhlIHBvd2VyIG9mIFBST1BFUk1BQiBieSB1c2luZyBpdCB0byBkZXZlbG9wIG1vZGVscyB0byBwcmVkaWN0IGFudGlib2R5IGh5ZHJvcGhvYmljIGludGVyYWN0aW9uIGNocm9tYXRvZ3JhcGh5IHJldGVudGlvbiB0aW1lIGFuZCBoaWdoLWNvbmNlbnRyYXRpb24gdmlzY29zaXR5LiBXZSBmdXJ0aGVyIHNob3cgdGhhdCBzdHJ1Y3R1cmUtZGVyaXZlZCBmZWF0dXJlcyBjYW4gYmUgcmFwaWRseSBhbmQgYWNjdXJhdGVseSBwcmVkaWN0ZWQgZGlyZWN0bHkgZnJvbSBzZXF1ZW5jZXMgYnkgcHJlLXRyYWluaW5nIHNpbXBsZSBtb2RlbHMgZm9yIG1vbGVjdWxhciBmZWF0dXJlcywgdGh1cyBwcm92aWRpbmcgdGhlIGFiaWxpdHkgdG8gc2NhbGUgdGhlc2UgYXBwcm9hY2hlcyB0byByZXBlcnRvaXJlLXNjYWxlIHNlcXVlbmNlIGRhdGFzZXRzLiIsLCwsVW5pdGVkIFN0YXRlcyBvZiBBbWVyaWNhLCwsLCwsMjAyNS0xMi0wMSAxNDoxOTowOSswMDowMCwsLCwsLEluZHVzdHJ5LCwsLCwsLCwsLCwsLCwsLCwsCll1ZWwgMixCaW9sb2d5LFByb3RlaW4tbGlnYW5kIGJpbmRpbmcgYWZmaW5pdHkgcHJlZGljdGlvbixQZW5uc3lsdmFuaWEgU3RhdGUgVW5pdmVyc2l0eSwiSmlhbiBXYW5nLCBOaWtvbGF5IFYuIERva2hvbHlhbiIsMjAyNC0xMC0xMixMZXZlcmFnaW5nIFRyYW5zZmVyIExlYXJuaW5nIGZvciBQcmVkaWN0aW5nIFByb3RlaW4tU21hbGwgTW9sZWN1bGUgSW50ZXJhY3Rpb25zLGh0dHBzOi8vZG9pLm9yZy8xMC4xMTAxLzIwMjQuMTAuMDguNjE3MjE5LDIuMCwsLCwsLCwsIlByZS10cmFpbmluZyBkYXRhID0gMjUwLDAwMCBwcm90ZWluLWxpZ2FuZCBwYWlycwoKMjUwLDAwMCA9IDIuNWU1IHVuaXF1ZSBkYXRhIHBvaW50cyIsLCwsLENvbmZpZGVudCwiQSBjb21wbGV4IHdlYiBvZiBpbnRlcm1vbGVjdWxhciBpbnRlcmFjdGlvbnMgZGVmaW5lcyBhbmQgcmVndWxhdGVzIGJpb2xvZ2ljYWwgcHJvY2Vzc2VzLgpVbmRlcnN0YW5kaW5nIHRoaXMgd2ViIGhhcyBiZWVuIHBhcnRpY3VsYXJseSBjaGFsbGVuZ2luZyBiZWNhdXNlIG9mIHRoZSBzaGVlciBudW1iZXIgb2YgYWN0b3JzCmluIGJpb2xvZ2ljYWwgc3lzdGVtczogfjEwNCBwcm90ZWlucyBpbiBhIHR5cGljYWwgaHVtYW4gY2VsbCBvZmZlciBhIHBsYXVzaWJsZSAxMDggaW50ZXJhY3Rpb25zLiBUaGlzCm51bWJlciBncm93cyByYXBpZGx5IGlmIHdlIGNvbnNpZGVyIG1ldGFib2xpdGVzLCBkcnVncywgbnV0cmllbnRzLCBhbmQgb3RoZXIgYmlvbG9naWNhbCBtb2xlY3VsZXMuClRoZSByZWxhdGl2ZSBzdHJlbmd0aCBvZiBpbnRlcmFjdGlvbnMgYWxzbyBjcml0aWNhbGx5IGFmZmVjdHMgdGhlc2UgYmlvbG9naWNhbCBwcm9jZXNzZXMuIEhvd2V2ZXIsCnRoZSBzbWFsbCBhbmQgb2Z0ZW4gaW5jb21wbGV0ZSBkYXRhc2V0cyAoMTAzLTEwNCBwcm90ZWluLWxpZ2FuZCBpbnRlcmFjdGlvbnMpIHRyYWRpdGlvbmFsbHkgdXNlZCBmb3IKYmluZGluZyBhZmZpbml0eSBwcmVkaWN0aW9ucyBsaW1pdCB0aGUgYWJpbGl0eSB0byBjYXB0dXJlIHRoZSBmdWxsIGNvbXBsZXhpdHkgb2YgdGhlc2UgaW50ZXJhY3Rpb25zLiBUbwpvdmVyY29tZSB0aGlzIGNoYWxsZW5nZSwgd2UgZGV2ZWxvcGVkIFl1ZWwgMiwgYSBub3ZlbCBuZXVyYWwgbmV0d29yay1iYXNlZCBhcHByb2FjaCB0aGF0CmxldmVyYWdlcyB0cmFuc2ZlciBsZWFybmluZyB0byBhZGRyZXNzIHRoZSBsaW1pdGF0aW9ucyBvZiBzbWFsbCBkYXRhc2V0cy4gWXVlbCAyIGlzIHByZS10cmFpbmVkIG9uIGEKbGFyZ2Utc2NhbGUgZGF0YXNldCB0byBsZWFybiBpbnRyaWNhdGUgc3RydWN0dXJhbCBmZWF0dXJlcyBhbmQgdGhlbiBmaW5lLXR1bmVkIG9uIHNwZWNpYWxpemVkCmRhdGFzZXRzIGxpa2UgUERCYmluZCB0byBlbmhhbmNlIHRoZSBwcmVkaWN0aXZlIGFjY3VyYWN5IGFuZCByb2J1c3RuZXNzLiBXZSBzaG93IHRoYXQgWXVlbCAyCnByZWRpY3RzIG11bHRpcGxlIGJpbmRpbmcgYWZmaW5pdHkgbWV0cmljcyDigJMgS2QsIEtpLCBJQzUwLCBhbmQgRUM1MCDigJMgYmV0d2VlbiBwcm90ZWlucyBhbmQgc21hbGwKbW9sZWN1bGVzLCBvZmZlcmluZyBhIGNvbXByZWhlbnNpdmUgcmVwcmVzZW50YXRpb24gb2YgbW9sZWN1bGFyIGludGVyYWN0aW9ucyBjcnVjaWFsIGZvciBkcnVnCmRlc2lnbiBhbmQgZGV2ZWxvcG1lbnQuIiwsLE9wZW4gd2VpZ2h0cyAobm9uLWNvbW1lcmNpYWwpLFVuaXRlZCBTdGF0ZXMgb2YgQW1lcmljYSwsLCwsLDIwMjUtMTEtMjggMTE6NTM6NDQrMDA6MDAsLCwsLCxBY2FkZW1pYSwsLCwsT3BlbiAobm9uLWNvbW1lcmNpYWwpLCJHTlUgR0VORVJBTCBQVUJMSUMgTElDRU5TRQoKWXVlbCBmb2xsb3cgR1BMIDMuMHYgbGljZW5zZS4gWXVlbCBhcmUgZnJlZWx5IGF2YWlsYWJsZSBmb3IgYWNhZGVtaWMgcHVycG9zZSBvciBpbmRpdmlkdWFsIHJlc2VhcmNoLCBidXQgcmVzdHJpY3RlZCBmb3IgY29tbWVjaWFsIHVzZS4KaHR0cHM6Ly9iaXRidWNrZXQub3JnL2Rva2hsYWIveXVlbC9zcmMvbWFzdGVyLyIsLCwsLCwsLCwsLCxZZXMKdlNjcmVlbk1MIDIuMCxCaW9sb2d5LERydWcgZGlzY292ZXJ5LCJGb3ggQ2hhc2UgQ2FuY2VyIENlbnRlcixUZW1wbGUgVW5pdmVyc2l0eSBTY2hvb2wgb2YgUGhhcm1hY3kiLCJHcmlnb3JpaSBWLiBBbmRyaWFub3YsIEVtZWxpbmUgSGFyb2xkc2VuLCBKb2huIEthcmFuaWNvbGFzIiwyMDI0LTEwLTEyLHZTY3JlZW5NTCB2Mi4wOiBJbXByb3ZlZCBNYWNoaW5lIExlYXJuaW5nIENsYXNzaWZpY2F0aW9uIGZvciBSZWR1Y2luZyBGYWxzZSBQb3NpdGl2ZXMgaW4gU3RydWN0dXJlLUJhc2VkIFZpcnR1YWwgU2NyZWVuaW5nLGh0dHBzOi8vZG9pLm9yZy8xMC4xMTAxLzIwMjQuMTAuMDguNjE3MjQ4LDAuMCwsLCwsLCwsIiIiVGh1cywgb3VyIHNldCBvZiBhY3RpdmVzIGNvbXByaXNlZCAxLDgwNiBpbnN0YW5jZXMsIG9mIHdoaWNoIDEsMzIxIGFyZSB1bmlxdWUKcHJvdGVpbi1saWdhbmQgY29tcGxleGVzLiBFYWNoIHN0cnVjdHVyZSB3YXMgbWluaW1pemVkIHVzaW5nIFB5Um9zZXR0YSBwcmlvciB0byBjYWxjdWxhdGluZyB2U2NyZWVuTUwgMi4wIGZlYXR1cmVzLiBGcm9tIGVhY2ggb2YgdGhlIDEsODA2IGFjdGl2ZXMsIDMgcHJvcGVydHktbWF0Y2hlZCBkZWNveXMgd2VyZSBhbHNvIGdlbmVyYXRlZCIiCgpCaW5hcnkgY2xhc3NpZmljYXRpb24gdGFzayBiZXR3ZWVuIHByb3RlaW5zIGFuZCBkZWNveXMuIFRvdGFsIGdyYWRpZW50czogNCoxODA2ID0gNzIyNCIsLCwsLENvbmZpZGVudCwiRW50aHVzaWFzdGljIGFkb3B0aW9uIG9mIG1ha2Utb24tZGVtYW5kIGNoZW1pY2FsIGxpYnJhcmllcyBmb3IgdmlydHVhbCBzY3JlZW5pbmcgaGFzIGhpZ2hsaWdodGVkIHRoZSBuZWVkIGZvciBtZXRob2RzIHRoYXQgZGVsaXZlciBpbXByb3ZlZCBoaXQtZmluZGluZyBkaXNjb3ZlcnkgcmF0ZXMuIFRyYWRpdGlvbmFsIHZpcnR1YWwgc2NyZWVuaW5nIG1ldGhvZHMgYXJlIG9mdGVuIGluYWNjdXJhdGUsIHdpdGggbW9zdCBjb21wb3VuZHMgbm9taW5hdGVkIGluIGEgdmlydHVhbCBzY3JlZW4gbm90IGVuZ2FnaW5nIHRoZSBpbnRlbmRlZCB0YXJnZXQgcHJvdGVpbiB0byBhbnkgZGV0ZWN0YWJsZSBleHRlbnQuIEVtZXJnaW5nIG1hY2hpbmUgbGVhcm5pbmcgYXBwcm9hY2hlcyBoYXZlIG1hZGUgc2lnbmlmaWNhbnQgcHJvZ3Jlc3MgaW4gdGhpcyByZWdhcmQsIGluY2x1ZGluZyBvdXIgcHJldmlvdXNseS1kZXNjcmliZWQgdG9vbCB2U2NyZWVuTUwuIEJyb2FkIGFkb3B0aW9uIG9mIHZTY3JlZW5NTCB3YXMgaGluZGVyZWQgYnkgaXRzIGNoYWxsZW5naW5nIHVzYWJpbGl0eSBhbmQgZGVwZW5kZW5jaWVzIG9uIGNlcnRhaW4gb2Jzb2xldGUgb3IgcHJvcHJpZXRhcnkgc29mdHdhcmUgcGFja2FnZXMuIEhlcmUsIHdlIGludHJvZHVjZSB2U2NyZWVuTUwgMi4wIChodHRwczovL2dpdGh1Yi5jb20vZ2FuZHJpYW5vdi92U2NyZWVuTUwyKSB0byBhZGRyZXNzIGVhY2ggb2YgdGhlc2UgbGltaXRhdGlvbnMgd2l0aCBhIHN0cmVhbWxpbmVkIFB5dGhvbiBpbXBsZW1lbnRhdGlvbi4gVGhyb3VnaCBjYXJlZnVsIGJlbmNobWFya3MsIHdlIHNob3cgdGhhdCB2U2NyZWVuTUwgMi4wIG91dHBlcmZvcm1zIG90aGVyIHdpZGVseS11c2VkIHRvb2xzIGZvciB2aXJ0dWFsIHNjcmVlbmluZyBoaXQgZGlzY292ZXJ5LiIsLCxVbnJlbGVhc2VkLCJVbml0ZWQgU3RhdGVzIG9mIEFtZXJpY2EsVW5pdGVkIFN0YXRlcyBvZiBBbWVyaWNhIiwsLCwsLDIwMjUtMTEtMjggMTE6NTM6NDQrMDA6MDAsLCwsLCxBY2FkZW1pYSwsLCwsVW5yZWxlYXNlZCwiTUlUIGxpY2Vuc2UgZm9yIHdoYXQgc2VlbXMgdG8gYmUgaW5mZXJlbmNlIGNvZGUgb25seQpodHRwczovL2dpdGh1Yi5jb20vZ2FuZHJpYW5vdi92U2NyZWVuTUwyIiwsLCwsLCwsLCwsLE5vCkV2b0JpbmQyLEJpb2xvZ3ksUHJvdGVpbiBkZXNpZ24sIlN0b2NraG9sbSBVbml2ZXJzaXR5LFNjaWVuY2UgZm9yIExpZmUgTGFib3JhdG9yeSIsIlFpdXpoZW4gTGksICBFZnN0YXRoaW9zIE5pa29sYW9zIFZsYWNob3MsICBQYXRyaWNrIEJyeWFudCIsMjAyNC0xMC0xMixEZXNpZ24gb2YgbGluZWFyIGFuZCBjeWNsaWMgcGVwdGlkZSBiaW5kZXJzIG9mIGRpZmZlcmVudCBsZW5ndGhzIGZyb20gcHJvdGVpbiBzZXF1ZW5jZSBpbmZvcm1hdGlvbixodHRwczovL3d3dy5iaW9yeGl2Lm9yZy9jb250ZW50LzEwLjExMDEvMjAyNC4wNi4yMC41OTk3Mzl2Mi5hYnN0cmFjdCwsLCwsLCwsLCwsLCwsVW5rbm93biwiU3RydWN0dXJlIHByZWRpY3Rpb24gdGVjaG5vbG9neSBoYXMgcmV2b2x1dGlvbmlzZWQgdGhlIGZpZWxkIG9mIHByb3RlaW4gZGVzaWduLCBidXQga2V5IHF1ZXN0aW9ucyBzdWNoIGFzIGhvdyB0byBkZXNpZ24gbmV3IGZ1bmN0aW9ucyByZW1haW4uIE1hbnkgcHJvdGVpbnMgZXhlcnQgdGhlaXIgZnVuY3Rpb25zIHRocm91Z2ggaW50ZXJhY3Rpb25zIHdpdGggb3RoZXIgcHJvdGVpbnMsIGFuZCBhIHNpZ25pZmljYW50IGNoYWxsZW5nZSBpcyBkZXNpZ25pbmcgdGhlc2UgaW50ZXJhY3Rpb25zIGVmZmVjdGl2ZWx5LiBXaGlsZSBtb3N0IGVmZm9ydHMgaGF2ZSBmb2N1c2VkIG9uIGxhcmdlciwgbW9yZSBzdGFibGUgcHJvdGVpbnMsIHNob3J0ZXIgcGVwdGlkZXMgb2ZmZXIgYWR2YW50YWdlcyBzdWNoIGFzIGxvd2VyIG1hbnVmYWN0dXJpbmcgY29zdHMsIHJlZHVjZWQgc3RlcmljIGhpbmRyYW5jZSwgYW5kIHRoZSBhYmlsaXR5IHRvIHRyYXZlcnNlIGNlbGwgbWVtYnJhbmVzIHdoZW4gY3ljbGl6ZWQuIEhvd2V2ZXIsIGxlc3Mgc3RydWN0dXJhbCBkYXRhIGlzIGF2YWlsYWJsZSBmb3IgcGVwdGlkZXMgYW5kIHRoZWlyIGZsZXhpYmlsaXR5IG1ha2VzIHRoZW0gaGFyZGVyIHRvIGRlc2lnbi4gSGVyZSwgd2UgcHJlc2VudCBhIG1ldGhvZCB0byBkZXNpZ24gYm90aCBub3ZlbCBsaW5lYXIgYW5kIGN5Y2xpYyBwZXB0aWRlIGJpbmRlcnMgb2YgdmFyeWluZyBsZW5ndGhzIGJhc2VkIHNvbGVseSBvbiBhIHByb3RlaW4gdGFyZ2V0IHNlcXVlbmNlLiBPdXIgYXBwcm9hY2ggZG9lcyBub3Qgc3BlY2lmeSBhIGJpbmRpbmcgc2l0ZSBvciB0aGUgbGVuZ3RoIG9mIHRoZSBiaW5kZXIsIG1ha2luZyB0aGUgcHJvY2VkdXJlIGNvbXBsZXRlbHkgYmxpbmQuIFdlIGRlbW9uc3RyYXRlIHRoYXQgbGluZWFyIGFuZCBjeWNsaWMgcGVwdGlkZSBiaW5kZXJzIG9mIGRpZmZlcmVudCBsZW5ndGhzIGNhbiBiZSBkZXNpZ25lZCB3aXRoIG5NIGFmZmluaXR5IGluIGEgc2luZ2xlIHNob3QsIGFuZCBhZHZlcnNhcmlhbCBkZXNpZ25zIGNhbiBiZSBhdm9pZGVkIHRocm91Z2ggb3J0aG9nb25hbCBpbiBzaWxpY28gZXZhbHVhdGlvbiwgdHJpcGxpbmcgdGhlIHN1Y2Nlc3MgcmF0ZS4gT3VyIHByb3RvY29sLCBFdm9CaW5kMiBpcyBmcmVlbHkgYXZhaWxhYmxlIGh0dHBzOi8vZ2l0aHViLmNvbS9wYXRyaWNrYnJ5YW50MS9Fdm9CaW5kLiIsLCwsIlN3ZWRlbixTd2VkZW4iLEFscGhhRm9sZCAyLCwsLCwyMDI1LTExLTI4IDExOjUzOjQ0KzAwOjAwLCwsLCwsIkFjYWRlbWlhLFJlc2VhcmNoIGNvbGxlY3RpdmUiLCwsLCwsLCwsLCwsLCwsLCwsCkFMSUNFLEJpb2xvZ3ksUHJvdGVpbiBkZXNpZ24sIk5hbmh1IEJyYWluLUNvbXB1dGVyIEludGVyZmFjZSBJbnN0aXR1dGUsTGluZ2FuZyBMYWJvcmF0b3J5LE1lZGljYWwgU2Nob29sIG9mIE5hbnRvbmcgVW5pdmVyc2l0eSxaaGVqaWFuZyBVbml2ZXJzaXR5IFNjaG9vbCBvZiBNZWRpY2luZSIsIkhhbnl1IFpoZW5nLCBCaW5qaWUgR3VvLCBBaXNoZW5nIE1vLCBIb25neWFuIFdlaSwgWWlsZSBXdSwgWHVyb25nIExpbiwgSGFvaGFuIEppYW5nLCBIZW5nZ3VhbmcgTGksIFl1bnNodW8gWmhhbmcsIFpodW95dWFuIFNvbmcsIFh1ZWJpbiBOaSwgWWFuIEh1YW5nLCBYaWFvc29uZyBHdSwgQmluIFl1LCBOaW5ndGFvIENoZW5nLCBYdWh1YSBXYW5nIiwyMDI0LTEwLTExLE1hcHBpbmcgQUFWIGNhcHNpZCBzZXF1ZW5jZXMgdG8gZnVuY3Rpb25zIHRocm91Z2ggZnVuY3Rpb24tZ3VpZGVkIGluIHNpbGljbyBldm9sdXRpb24saHR0cHM6Ly93d3cuYmlvcnhpdi5vcmcvY29udGVudC8xMC4xMTAxLzIwMjQuMTAuMTEuNjE3NzY0djEsMC4wLCwsLCwsLCwyLjg5ZTYgc2VxdWVuY2VzIMOXIDcgcmVzaWR1ZXMvc2VxdWVuY2UgPSAyLjAyM2U3IGRhdGFwb2ludHMsLCwsLENvbmZpZGVudCwiQXJ0aWZpY2lhbCBpbnRlbGxpZ2VuY2UgKEFJKSBoYXMgYmVlbiBzdWdnZXN0ZWQgdG8gZmFjaWxpdGF0ZSB0aW1lLSBhbmQgY29zdC1lZmZlY3RpdmUgZnVuY3Rpb25hbCBlbmdpbmVlcmluZyBvZiBhZGVuby1hc3NvY2lhdGVkIHZpcnVzIChBQVYpIGNhcHNpZCBzZXF1ZW5jZXMuIE5ldmVydGhlbGVzcywgYW4gQUktZW1wb3dlcmVkIGFwcHJvYWNoIHRvIGlkZW50aWZ5IEFBViBjYXBzaWQgc2VxdWVuY2UtdG8tbXVsdGlmdW5jdGlvbiByZWxhdGlvbnNoaXBzIHJlbWFpbnMgZWx1c2l2ZS4gVG8gb3ZlcmNvbWUgdGhpcyBjaGFsbGVuZ2UsIHdlIHByb3Bvc2UgYSBtYWNoaW5lLWludGVsbGlnZW50IGRlc2lnbiBtZXRob2QgdG8gbWFwIGFuIEFBViBjYXBzaWQgc2VxdWVuY2UgdG8gbXVsdGlwbGUgZnVuY3Rpb25zLCB0aGVyZWJ5IGVuYWJsaW5nIGRpcmVjdCBpbiBzaWxpY28gZW5naW5lZXJpbmcgb2YgQUFWIGNhcHNpZHMuIFRvIGZ1c2UgbXVsdGlwbGUgZnVuY3Rpb25zIGludG8gYSBzaW5nbGUgY2Fwc2lkIHNlcXVlbmNlLCBhIGhldXJpc3RpYyBhbGdvcml0aG0gY291cGxlZCB3aXRoIGNvbnRyYXN0aXZlIGxlYXJuaW5nIGFuZCByZWluZm9yY2VtZW50IGxlYXJuaW5nLCBuYW1lZCBmdW5jdGlvbi1ndWlkZWQgZXZvbHV0aW9uIChGRSksIHdhcyBpbnRyb2R1Y2VkIHRvIHN0ZWVyIGZ1cnRoZXIgZXZvbHV0aW9uIG9mIHRoZSBoaWdoLXBlcmZvcm1pbmcgY2Fwc2lkIHNlcXVlbmNlcyBnZW5lcmF0ZWQgYnkgYSBuYWl2ZSBsYW5ndWFnZSBtb2RlbCB0b3dhcmQgZnVuY3Rpb25zLiBXZSB0aGVuIGlsbHVzdHJhdGVkIHRoZSBldm9sdXRpb25hcnkgbWVjaGFuaXNtIG9mIHRoZSBGRSBhcHByb2FjaCBmb3IgZnVuY3Rpb24tZ3VpZGVkIGdlbmVyYXRpb24gb2YgY2Fwc2lkIHNlcXVlbmNlcy4gRnVydGhlciBvcHRpbWl6YXRpb24gc3RlZXJzIHRoZSBldm9sdXRpb24gdG93YXJkIGRlc2lyZWQgZnVuY3Rpb25zIHdpdGhpbiBhIGZ1bmN0aW9uLWd1aWRlZCBsYW5kc2NhcGUuIERlc3BpdGUgdGhlIGNvbnN0cmFpbnQgb2YgZGF0YXNldHMgb2Ygb25seSAxMjkgZW50cmllcywgd2Ugc3VjY2Vzc2Z1bGx5IGNvbnN0cnVjdGVkIGEgbW9kZWwgdG8gbWFwIEFBViBjYXBzaWQgc2VxdWVuY2VzIHRvIG11bHRpcGxlIGZ1bmN0aW9ucyBvZiBpbXByb3ZlZCB2aWFiaWxpdHkgY291cGxlZCB3aXRoIGNlbnRyYWwgbmVydm91cyBzeXN0ZW0gKENOUykgdHJvcGlzbS4gSW4gdml2byBleHBlcmltZW50cyBjb25maXJtZWQgdGhhdCB0d28gb2YgdGhlIHRvcCBlaWdodCBlbmdpbmVlcmVkIHZhcmlhbnRzIGV4aGliaXRlZCBlbmhhbmNlZCB2aWFiaWxpdHkgYW5kIHJlbWFya2FibGUgQ05TIHRyb3Bpc20uIFRoaXMgaW50ZXJwcmV0YWJsZSBtYWNoaW5lLWludGVsbGlnZW50IGRlc2lnbiBtZXRob2QgcmVwcmVzZW50cyBhIHBpb25lZXJpbmcgZWZmb3J0IGVuYWJsaW5nIGRpcmVjdCBpbiBzaWxpY28gZW5naW5lZXJpbmcgb2YgQUFWIGNhcHNpZHMgZm9yIGVmZmVjdGl2ZSBnZW5lIGRlbGl2ZXJ5IiwyNS4wLCwsIkNoaW5hLENoaW5hLENoaW5hLENoaW5hIiwsLCwsLDIwMjUtMTEtMjggMTE6NTM6NDQrMDA6MDAsLCwsLCxBY2FkZW1pYSwsLCwsLCwsLCwsLCwsLCwsLApEZWVwIExlYXJuaW5nIEVuYWJsZWQgRGlzY292ZXJ5IG9mIEtpbmFzZSBEcnVnIFRhcmdldHMgaW4gUGhhcm9zLEJpb2xvZ3ksUHJvdGVpbi1saWdhbmQgYmluZGluZyBhZmZpbml0eSBwcmVkaWN0aW9uLCJXZXN0IFZpcmdpbmlhIFVuaXZlcnNpdHksVW5pdmVyc2l0eSBvZiBOZXcgTWV4aWNvIiwiw4Fkw6FtIE0uIEhhbMOhc3osIFNyaW5qb3kgRGFzLCBTdGVwaGVuIEwuIE1hdGhpYXMsIEplcmVteSBTLiBFZHdhcmRzIiwyMDI0LTEwLTExLERFRVAgTEVBUk5JTkcgRU5BQkxFRCBESVNDT1ZFUlkgT0YgS0lOQVNFIERSVUcgVEFSR0VUUyBJTiBQSEFST1MsaHR0cHM6Ly9kb2kub3JnLzEwLjExMDEvMjAyNC4xMC4wOC42MTI3NTQsMC4wLCwsLCwsLDE2ODI3MjUsIk51bWJlciBvZiBkYXRhIHBvaW50cyDiiYggNTAsMDAwIHVuaXF1ZSBraW5hc2UtbGlnYW5kIGFmZmluaXR5IHBhaXJzCgpEZXRhaWxzOgotIE9yaWdpbmFsIGRhdGE6IDgwLDg3OCBraW5hc2UtbGlnYW5kIGFmZmluaXR5IHZhbHVlcwotIFByZXByb2Nlc3NlZCB0bzogNDU1IGtpbmFzZXMgw5cgNSwyNzUgbGlnYW5kcyBtYXRyaXggd2l0aCAiIiBvbmUgaW4gfjE4MCBlbnRyaWVzIGJlaW5nIG5vbi16ZXJvLiIiCgpQcmVkaWN0aW9uIHRhcmdldHMgYXJlIG5vbiB6ZXJvIGVudHJpZXMgcGx1cyBzYW1wbGVkIG5lZ2F0aXZlIGVudHJpZXMgKHVuY2xlYXIgaG93IG1hbnksIGVzdGltYXRpbmcgYXJvdW5kIDMtNSB0aW1lcyB0aGUgcG9zaXRpdmUpClBvc2l0aXZlOiA0NTUqNTI3NSooMS8xODApPTEzMzM0Ci0gRmluYWwgdHJhaW5pbmcgZGF0YTogfjUwLDAwMCBlbnRyaWVzIiwsLCwsU3BlY3VsYXRpdmUsIldlIHVzZSBtYWNoaW5lIGxlYXJuaW5nIHdpdGggYSBzdGFuZGFyZGl6ZWQgbW9sZWN1bGFyIHN0cnVjdHVyZSBhbmQgZ2VuZSBvbnRvbG9neSBkYXRhIHRvIHByZWRpY3QgbGlnYW5kCmludGVyYWN0aW9ucyBmb3IgYSBzZXQgb2YgaHVtYW4ga2luYXNlcy4gV2UgcmVhbGl6ZSB0aGlzIGJ5IGxldmVyYWdpbmcgaW5mb3JtYXRpb24gZnJvbSB0aGUgVENSRCAvIFBoYXJvcwpkYXRhYmFzZSwgZGV2ZWxvcGVkIGFuZCBtYWludGFpbmVkIHdpdGhpbiB0aGUgSWxsdW1pbmF0aW5nIHRoZSBEcnVnZ2FibGUgR2Vub21lIChJREcpIHByb2plY3QuClBoYXJvcyBjb2xsZWN0cyByZWxldmFudCBiaW9jaGVtaWNhbCBhbmQgY2xpbmljYWxseSByZWxldmFudCBpbmZvcm1hdGlvbiBvZiBhIGxhcmdlIHNldCBvZiBiaW9sb2dpY2FsbHkKaW1wb3J0YW50IChodW1hbikgcHJvdGVpbnMgZnJvbSBwdWJsaWNseSBhdmFpbGFibGUgc291cmNlcywgaW5jbHVkaW5nIHNjaWVudGlmaWMgcHVibGljYXRpb25zIGFzIHdlbGwgYXMKc3BlY2lhbGl6ZWQgZGF0YWJhc2VzLiBUaGUgNjM1IGtpbmFzZXMgbGlzdGVkIGluIFBoYXJvcyBhcmUgY2xhc3NpZmllZCBpbnRvIGxldmVscyByZWZsZWN0aW5nIHRoZSByZWxhdGl2ZQphbW91bnQgYW5kIHR5cGUgb2YgYWNjdW11bGF0ZWQgaW5mb3JtYXRpb24uIEltcG9ydGFudGx5LCBtb2xlY3VsYXIgc3RydWN0dXJlIGFuZCBHZW5lIE9udG9sb2d5CmFubm90YXRpb25zIGFyZSBhdmFpbGFibGUgZm9yIHRoZSBlbnRpcmUgc2V0LCBidXQgb25seSA0NTUgb2YgdGhlIGtpbmFzZXMgaGF2ZSByZWNvcmRlZCBsaWdhbmQgYWZmaW5pdHkgZGF0YS4KV2UgZGV2ZWxvcGVkIGEgZGVlcCBuZXVyYWwgbmV0d29yay1iYXNlZCBmcmFtZXdvcmsgdG8gcHJlZGljdCB0aGUgbGlnYW5kIGFmZmluaXR5IHByb2ZpbGUgZm9yIGtpbmFzZXMKdXNpbmcgZ2VuZXJhbGx5IGF2YWlsYWJsZSBpbmZvcm1hdGlvbiAobW9sZWN1bGFyIHN0cnVjdHVyZSBhbmQgR2VuZSBPbnRvbG9neSBhbm5vdGF0aW9ucykgYXMgaW5wdXQuIFRoZQppbnB1dCBkYXRhIGlzIG9yZ2FuaXplZCBpbnRvIGEgMiw3NzAg4oCTIGRpbWVuc2lvbmFsIHZlY3RvciB3aXRoIGJpbmFyeSBlbnRyaWVzLiBUaGUgb3V0cHV0IGRhdGEgYXJlIHByZWRpY3RlZAphZmZpbml0eSB2YWx1ZXMgZm9y</x:v>
      </x:c>
    </x:row>
    <x:row r="77" ht="18" customHeight="1">
      <x:c r="A77" s="17" t="n">
        <x:v>72</x:v>
      </x:c>
      <x:c r="B77" s="17" t="n">
        <x:v>309</x:v>
      </x:c>
      <x:c r="C77" s="94" t="str">
        <x:v>IGludGVyYWN0aW9ucyBiZXR3ZWVuIHRoZSByZXNwZWN0aXZlIGtpbmFzZSBhbmQgcG9zc2libGUgbGlnYW5kcy4KVG8gYWRkcmVzcyB0aGUgdmVyeSBsYXJnZSBudW1iZXIgb2YgcG9zc2libGUgbGlnYW5kcyAoNTgsODAwKSBhbmQgdGhlIHNwYXJzaXR5IG9mIGF2YWlsYWJsZSBiaW5kaW5nIGRhdGEsCndlIG9yZ2FuaXplZCB0aGUgbGlnYW5kcyBpbnRvIDUsMjc1IGNsdXN0ZXJzIGJhc2VkIG9uIHN0cnVjdHVyYWwgc2ltaWxhcml0eSBtZWFzdXJlcy4gT3VyIG1vZGVsIGZyYW1ld29yawppcyB0cmFpbmVkIHRvIHByZWRpY3QgbGlrZWx5IGludGVyYWN0aW9ucyBiZXR3ZWVuIGtpbmFzZXMgYW5kIHRoZXNlIGxpZ2FuZCBjbHVzdGVycy4KV2UgYWltIHRvIGlkZW50aWZ5IHNldHMgb2YgbGlrZWx5IGxpZ2FuZCBwYXJ0bmVycyBhc3NvY2lhdGVkIHdpdGggaGlnaCBwcmVkaWN0ZWQgcmVsYXRpdmUgYWZmaW5pdGllcyBmb3IgYSBnaXZlbgpraW5hc2UuIFdlIG1lYXN1cmUgcGVyZm9ybWFuY2UgYnkgZXZhbHVhdGluZyB0aGUgZWZmaWNpZW5jeSBpbiBpZGVudGlmeWluZyBrbm93biBsaWdhbmQgcGFydG5lcnMgZm9yCmRvY3VtZW50ZWQga2luYXNlcyB0aGF0IHdlcmUgbm90IGluY2x1ZGVkIGluIHRoZSB0cmFpbmluZyBkYXRhLiBPdXIgcmVzdWx0cyBpbmRpY2F0ZSB0aGF0IG91ciBtb2RlbApmcmFtZXdvcmsgY2FuIGlkZW50aWZ5IHNldHMgb2YgbGlnYW5kcyB0aGF0IHdpbGwgY29udGFpbiBhIHNpZ25pZmljYW50IGZyYWN0aW9uIG9mIHRoZSBjb3JyZWN0IChrbm93bikgbGlnYW5kCnBhcnRuZXJzLiIsLCwsIlVuaXRlZCBTdGF0ZXMgb2YgQW1lcmljYSxVbml0ZWQgU3RhdGVzIG9mIEFtZXJpY2EiLCwsLCwsMjAyNS0xMS0yOCAxMTo1Mzo0NCswMDowMCwsLCwsLCJBY2FkZW1pYSxBY2FkZW1pYSIsLCwsLCwsLCwsLCwsLCwsLCwKVDJWLVR1cmJvLXYyLFZpZGVvLCJWaWRlbyBnZW5lcmF0aW9uLFRleHQtdG8tdmlkZW8iLCJVbml2ZXJzaXR5IG9mIENhbGlmb3JuaWEgU2FudGEgQmFyYmFyYSAoVUNTQiksVW5pdmVyc2l0eSBvZiBDYWxpZm9ybmlhIExvcyBBbmdlbGVzIChVQ0xBKSxBbWF6b24sVW5pdmVyc2l0eSBvZiBXYXRlcmxvbyIsIkppYWNoZW4gTGksIFFpYW4gTG9uZywgSmlhbiBaaGVuZywgWGlhb2ZlbmcgR2FvLCBSb2JpbnNvbiBQaXJhbXV0aHUsIFdlbmh1IENoZW4sIFdpbGxpYW0gWWFuZyBXYW5nIiwyMDI0LTEwLTExLCJUMlYtVHVyYm8tdjI6IEVuaGFuY2luZyBWaWRlbyBHZW5lcmF0aW9uIE1vZGVsIFBvc3QtVHJhaW5pbmcgdGhyb3VnaCBEYXRhLCBSZXdhcmQsIGFuZCBDb25kaXRpb25hbCBHdWlkYW5jZSBEZXNpZ24iLGh0dHBzOi8vYXJ4aXYub3JnL2Ficy8yNDEwLjA1Njc3LCwsLCwiIiJXZSBkaXN0aWxsIG91ciBUMlYtVHVyYm8tdjIgZnJvbSBWaWRlb0NyYWZ0ZXIyIChDaGVuIGV0IGFsLiwgMjAyNGEpLiIiIiwsLCw4SyBncmFkaWVudCBzdGVwcyB3aXRob3V0IGdyYWRpZW50IGFjY3VtdWxhdGlvbi4sLCxOVklESUEgQTEwMCwsVW5rbm93biwiSW4gdGhpcyBwYXBlciwgd2UgZm9jdXMgb24gZW5oYW5jaW5nIGEgZGlmZnVzaW9uLWJhc2VkIHRleHQtdG8tdmlkZW8gKFQyVikgbW9kZWwgZHVyaW5nIHRoZSBwb3N0LXRyYWluaW5nIHBoYXNlIGJ5IGRpc3RpbGxpbmcgYSBoaWdobHkgY2FwYWJsZSBjb25zaXN0ZW5jeSBtb2RlbCBmcm9tIGEgcHJldHJhaW5lZCBUMlYgbW9kZWwuIE91ciBwcm9wb3NlZCBtZXRob2QsIFQyVi1UdXJiby12MiwgaW50cm9kdWNlcyBhIHNpZ25pZmljYW50IGFkdmFuY2VtZW50IGJ5IGludGVncmF0aW5nIHZhcmlvdXMgc3VwZXJ2aXNpb24gc2lnbmFscywgaW5jbHVkaW5nIGhpZ2gtcXVhbGl0eSB0cmFpbmluZyBkYXRhLCByZXdhcmQgbW9kZWwgZmVlZGJhY2ssIGFuZCBjb25kaXRpb25hbCBndWlkYW5jZSwgaW50byB0aGUgY29uc2lzdGVuY3kgZGlzdGlsbGF0aW9uIHByb2Nlc3MuIFRocm91Z2ggY29tcHJlaGVuc2l2ZSBhYmxhdGlvbiBzdHVkaWVzLCB3ZSBoaWdobGlnaHQgdGhlIGNydWNpYWwgaW1wb3J0YW5jZSBvZiB0YWlsb3JpbmcgZGF0YXNldHMgdG8gc3BlY2lmaWMgbGVhcm5pbmcgb2JqZWN0aXZlcyBhbmQgdGhlIGVmZmVjdGl2ZW5lc3Mgb2YgbGVhcm5pbmcgZnJvbSBkaXZlcnNlIHJld2FyZCBtb2RlbHMgZm9yIGVuaGFuY2luZyBib3RoIHRoZSB2aXN1YWwgcXVhbGl0eSBhbmQgdGV4dC12aWRlbyBhbGlnbm1lbnQuIEFkZGl0aW9uYWxseSwgd2UgaGlnaGxpZ2h0IHRoZSB2YXN0IGRlc2lnbiBzcGFjZSBvZiBjb25kaXRpb25hbCBndWlkYW5jZSBzdHJhdGVnaWVzLCB3aGljaCBjZW50ZXJzIG9uIGRlc2lnbmluZyBhbiBlZmZlY3RpdmUgZW5lcmd5IGZ1bmN0aW9uIHRvIGF1Z21lbnQgdGhlIHRlYWNoZXIgT0RFIHNvbHZlci4gV2UgZGVtb25zdHJhdGUgdGhlIHBvdGVudGlhbCBvZiB0aGlzIGFwcHJvYWNoIGJ5IGV4dHJhY3RpbmcgbW90aW9uIGd1aWRhbmNlIGZyb20gdGhlIHRyYWluaW5nIGRhdGFzZXRzIGFuZCBpbmNvcnBvcmF0aW5nIGl0IGludG8gdGhlIE9ERSBzb2x2ZXIsIHNob3djYXNpbmcgaXRzIGVmZmVjdGl2ZW5lc3MgaW4gaW1wcm92aW5nIHRoZSBtb3Rpb24gcXVhbGl0eSBvZiB0aGUgZ2VuZXJhdGVkIHZpZGVvcyB3aXRoIHRoZSBpbXByb3ZlZCBtb3Rpb24tcmVsYXRlZCBtZXRyaWNzIGZyb20gVkJlbmNoIGFuZCBUMlYtQ29tcEJlbmNoLiBFbXBpcmljYWxseSwgb3VyIFQyVi1UdXJiby12MiBlc3RhYmxpc2hlcyBhIG5ldyBzdGF0ZS1vZi10aGUtYXJ0IHJlc3VsdCBvbiBWQmVuY2gsIHdpdGggYSBUb3RhbCBzY29yZSBvZiA4NS4xMywgc3VycGFzc2luZyBwcm9wcmlldGFyeSBzeXN0ZW1zIHN1Y2ggYXMgR2VuLTMgYW5kIEtsaW5nLiIsLCxPcGVuIHdlaWdodHMgKHVucmVzdHJpY3RlZCksIlVuaXRlZCBTdGF0ZXMgb2YgQW1lcmljYSxVbml0ZWQgU3RhdGVzIG9mIEFtZXJpY2EsVW5pdGVkIFN0YXRlcyBvZiBBbWVyaWNhLENhbmFkYSIsVmlkZW9DcmFmdGVyMiwsLDguMCwsMjAyNS0xMS0yOCAxMTo1Mzo0NCswMDowMCwsLCwsLCJBY2FkZW1pYSxBY2FkZW1pYSxJbmR1c3RyeSxBY2FkZW1pYSIsLCwsLE9wZW4gKG5vbi1jb21tZXJjaWFsKSwiYXBhY2hlLTIuMCBmb3Igd2VpZ2h0cwpodHRwczovL2h1Z2dpbmdmYWNlLmNvL2ppYWNoZW5saS11Y3NiL1QyVi1UdXJiby12MgoKbm8gY2xlYXIgbGljZW5zZSBmb3IgdHJhaW5pbmcgY29kZQpodHRwczovL2dpdGh1Yi5jb20vSmk0Y2hlbkxpL3Qydi10dXJibyIsLCwsLCw2MzAwLjg1NTE1NDQ2NjM1NywsLCwsLFllcwpCYWljaHVhbi1PbW5pLCJMYW5ndWFnZSxWaXNpb24sTXVsdGltb2RhbCxBdWRpbyxTcGVlY2gsVmlkZW8iLCJWaXN1YWwgcXVlc3Rpb24gYW5zd2VyaW5nLExhbmd1YWdlIG1vZGVsaW5nL2dlbmVyYXRpb24sVmlkZW8gZGVzY3JpcHRpb24sU3BlZWNoIHN5bnRoZXNpcyxJbWFnZSBjYXB0aW9uaW5nIiwiQmFpY2h1YW4sV2VzdGxha2UgVW5pdmVyc2l0eSxaaGVqaWFuZyBVbml2ZXJzaXR5IChaSlUpIiwiWWFkb25nIExpLCBIYW96ZSBTdW4sIE1pbmdhbiBMaW4sIFRpYW5wZW5nIExpLCBHdW9zaGVuZyBEb25nLCBUYW8gWmhhbmcsIEJvd2VuIERpbmcsIFdlaSBTb25nLCBaaGVuZ2xpbiBDaGVuZywgWXVxaSBIdW8sIFNvbmcgQ2hlbiwgWHUgTGksIERhIFBhbiwgU2h1c2VuIFpoYW5nLCBYaW4gV3UsIFpoZW5nIExpYW5nLCBKdW4gTGl1LCBUYW8gWmhhbmcsIEtlZXIgTHUsIFlhcWkgWmhhbywgWWFuanVuIFNoZW4sIEZhbiBZYW5nLCBLYWljaGVuZyBZdSwgVGFvIExpbiwgSmlhbmh1YSBYdSwgWmVuYW4gWmhvdSIsMjAyNC0xMC0xMSwiQmFpY2h1YW4tT21uaSBUZWNobmljYWwgUmVwb3J0CiIsaHR0cHM6Ly9hcnhpdi5vcmcvYWJzLzI0MTAuMDg1NjV2MSwzNS4wLCwsNzAwMDAwMDAwMC4wLCwsLCwsLCwsLENvbmZpZGVudCwiSW4gdGhpcyBwYXBlciwgd2UgaW50cm9kdWNlIEJhaWNodWFuLU9tbmkgLCB0aGUgZmlyc3Qgb3Blbi1zb3VyY2UgN0IgTXVsdGltb2RhbCBMYXJnZSBMYW5ndWFnZSBNb2RlbCAoTUxMTSkgYWRlcHQgYXQgY29uY3VycmVudGx5IHByb2Nlc3NpbmcgYW5kIGFuYWx5emluZyBtb2RhbGl0aWVzIG9mIGltYWdlLCB2aWRlbywgYXVkaW8sIGFuZCB0ZXh0LCB3aGlsZSBkZWxpdmVyaW5nIGFuIGFkdmFuY2VkIG11bHRpbW9kYWwgaW50ZXJhY3RpdmUgZXhwZXJpZW5jZSBhbmQgc3Ryb25nIHBlcmZvcm1hbmNlLiBXZSBwcm9wb3NlIGFuIGVmZmVjdGl2ZSBtdWx0aW1vZGFsIHRyYWluaW5nIHNjaGVtYSBzdGFydGluZyB3aXRoIDdCIG1vZGVsIGFuZCBwcm9jZWVkaW5nIHRocm91Z2ggdHdvIHN0YWdlcyBvZiBtdWx0aW1vZGFsIGFsaWdubWVudCBhbmQgbXVsdGl0YXNrIGZpbmUtdHVuaW5nIGFjcm9zcyBhdWRpbywgaW1hZ2UsIHZpZGVvLCBhbmQgdGV4dCBtb2RhbC4iLCwsVW5yZWxlYXNlZCwiQ2hpbmEsQ2hpbmEsQ2hpbmEiLCwsLCwsMjAyNi0wNS0yNSAxMjozMzowMCswMDowMCwsLCwsLCJJbmR1c3RyeSxBY2FkZW1pYSxBY2FkZW1pYSIsLCwsLFVucmVsZWFzZWQsImNvZGUgYW5kIHdlaWdodHMgYXJlIHN1cHBvc2VkIHRvIGJlIGhlcmUsIGJ1dCBub3QgeWV0OgoKaHR0cHM6Ly9naXRodWIuY29tL3dlc3RsYWtlLWJhaWNodWFuLW1sbG0vYmMtb21uaT90YWI9cmVhZG1lLW92LWZpbGUiLCwsLCwsLCwsLCwsTm8KUHJvdGVpbkNoYXQsQmlvbG9neSxQcm90ZWluIGZ1bmN0aW9uIHByZWRpY3Rpb24sIlVuaXZlcnNpdHkgb2YgQ2FsaWZvcm5pYSBTYW4gRGllZ28sQmlvTWFwIFJlc2VhcmNoLFRoZSBTY3JpcHBzIFJlc2VhcmNoIEluc3RpdHV0ZSxNb2hhbWVkIGJpbiBaYXllZCBVbml2ZXJzaXR5IG9mIEFydGlmaWNpYWwgSW50ZWxsaWdlbmNlIChNQlpVQUkpIiwiTWluZ2ppYSBIdW8sIEhhbiBHdW8sIFhpbmd5aSBDaGVuZywgRGlndmlqYXkgU2luZ2gsIEhhbWlkcmV6YSBSYWhtYW5pLCBTaGVuIExpLCBQaGlsaXBwIEdlcmxvZiwgVHJleSBJZGVrZXIsIERhbmllbGxlIEEuIEdyb3RqYWhuLCBFbGl6YWJldGggVmlsbGEsIExlIFNvbmcsIFBlbmd0YW8gWGllIiwyMDI0LTEwLTEwLE11bHRpLU1vZGFsIExhcmdlIExhbmd1YWdlIE1vZGVsIEVuYWJsZXMgUHJvdGVpbiBGdW5jdGlvbiBQcmVkaWN0aW9uLGh0dHBzOi8vd3d3LnJlc2VhcmNoc3F1YXJlLmNvbS9hcnRpY2xlL3JzLTQ5NDE4ODYvdjEsOC4wLCwsMTQwMDAwMDAwMDAuMCwiIiJXZSB1dGlsaXplZCB4VHJpbW9QR0xNICgyNyksIGEgc3RhdGUtb2YtdGhlLWFydApwcm90ZWluIGxhbmd1YWdlIG1vZGVsLCBhcyB0aGUgcHJvdGVpbiBlbmNvZGVyLCBhbmQgVmljdW5hLQoxM0IgKDI1KSwgZmluZS10dW5lZCBmcm9tIExsYW1hLTIgKDIxKSwgYXMgdGhlIExMTSBvZgpQcm90ZWluQ2hhdC4iIiIsLDEuIEhhcmR3YXJlIHNldHVwOiA4eCBOVklESUEgQTEwMCBHUFVzICgzLjEyw5cxMMK54oG0IEZMT1AvcyBwZXIgR1BVIGluIGZwMTZfdGVuc29yIG1vZGUpLCwiQXNzdW1pbmcgYXZlcmFnZSBwcm90ZWluIGxlbmd0aCBvZiAzMDAgdG9rZW5zICg2MDAgaXMgdGhlIG1heGltdW0gbGVuZ3RoKSwgMjAgdG9rZW5zIGZvciB0aGUgcHJvbXB0IGFuZCA1MCB0b2tlbnMgZm9yIHRoZSBhbnN3ZXIuIAoKMTUwMDAwMCBleGFtcGxlcyAqICgzMDAgdG9rZW5zIHBlciBwcm90ZWluICsgNzAgcHJvbXB0IHRva2VucykgKiAwLjkgdHJhaW5pbmcgc3BsaXQgPTQ5OTUwMDAwMCIsLCwsLExpa2VseSwiUHJlZGljdGluZyB0aGUgZnVuY3Rpb25zIG9mIHByb3RlaW5zIGNhbiBncmVhdGx5IGFjY2VsZXJhdGUgYmlvbG9naWNhbCBkaXNjb3ZlcnkgYW5kIGFwcGxpY2F0aW9ucywgd2hlcmUgZGVlcCBsZWFybmluZyBtZXRob2RzIGhhdmUgcmVjZW50bHkgc2hvd24gZ3JlYXQgcG90ZW50aWFsLiBIb3dldmVyLCB0aGVzZSBtZXRob2RzIHByZWRvbWluYW50bHkgcHJlZGljdCBwcm90ZWluIGZ1bmN0aW9ucyBhcyBkaXNjcmV0ZSBjYXRlZ29yaWVzLCB3aGljaCBmYWlscyB0byBjYXB0dXJlIHRoZSBudWFuY2VkIGFuZCBjb21wbGV4IG5hdHVyZSBvZiBwcm90ZWluIGZ1bmN0aW9ucy4gRnVydGhlcm1vcmUsIGV4aXN0aW5nIG1ldGhvZHMgcmVxdWlyZSB0aGUgZGV2ZWxvcG1lbnQgb2Ygc2VwYXJhdGUgbW9kZWxzIGZvciBlYWNoIHByZWRpY3Rpb24gdGFzaywgYSBwcm9jZXNzIHRoYXQgY2FuIGJlIGJvdGggcmVzb3VyY2UtaGVhdnkgYW5kIHRpbWUtY29uc3VtaW5nLiBIZXJlLCB3ZSBwcmVzZW50IFByb3RlaW5DaGF0LCBhIHZlcnNhdGlsZSwgbXVsdGktbW9kYWwgbGFyZ2UgbGFuZ3VhZ2UgbW9kZWwgdGhhdCB0YWtlcyBhIHByb3RlaW4ncyBhbWlubyBhY2lkIHNlcXVlbmNlIGFzIGlucHV0IGFuZCBnZW5lcmF0ZXMgY29tcHJlaGVuc2l2ZSBuYXJyYXRpdmVzIGRlc2NyaWJpbmcgaXRzIGZ1bmN0aW9uLiBQcm90ZWluQ2hhdCBpcyB0cmFpbmVkIHVzaW5nIG92ZXIgMSw1MDAsMDAwIChwcm90ZWluLCBwcm9tcHQsIGFuc3dlcikgdHJpcGxldHMgY3VyYXRlZCBmcm9tIHRoZSBTd2lzcy1Qcm90IGRhdGFzZXQsIGNvdmVyaW5nIGRpdmVyc2UgZnVuY3Rpb25zLiBUaGlzIG5vdmVsIG1vZGVsIGNhbiB1bml2ZXJzYWxseSBwcmVkaWN0IGEgd2lkZSByYW5nZSBvZiBwcm90ZWluIGZ1bmN0aW9ucywgYWxsIHdpdGhpbiBhIHNpbmdsZSwgdW5pZmllZCBmcmFtZXdvcmsuIEZ1cnRoZXJtb3JlLCBQcm90ZWluQ2hhdCBzdXBwb3J0cyBpbnRlcmFjdGl2ZSBkaWFsb2d1ZXMgd2l0aCBodW1hbiB1c2VycywgYWxsb3dpbmcgZm9yIGl0ZXJhdGl2ZSByZWZpbmVtZW50IG9mIHByZWRpY3Rpb25zIGFuZCBkZWVwZXIgZXhwbG9yYXRpb24gb2YgcHJvdGVpbiBmdW5jdGlvbnMuIE91ciBleHBlcmltZW50YWwgcmVzdWx0cywgZXZhbHVhdGVkIHRocm91Z2ggYm90aCBodW1hbiBleHBlcnQgYXNzZXNzbWVudCBhbmQgYXV0b21hdGVkIG1ldHJpY3MsIGRlbW9uc3RyYXRlIHRoYXQgUHJvdGVpbkNoYXQgb3V0cGVyZm9ybXMgZ2VuZXJhbC1wdXJwb3NlIExMTXMgbGlrZSBHUFQtNCwgb25lIG9mIHRoZSBmbGFnc2hpcCBMTE1zLCBieSBvdmVyIHRlbi1mb2xkLiBJbiBhZGRpdGlvbiwgUHJvdGVpbkNoYXQgZXhjZWVkcyBvciBtYXRjaGVzIHRoZSBwZXJmb3JtYW5jZSBvZiB0YXNrLXNwZWNpZmljIHByZWRpY3Rpb24gbW9kZWxzLiIsLCwsIlVuaXRlZCBTdGF0ZXMgb2YgQW1lcmljYSxDaGluYSxVbml0ZWQgU3RhdGVzIG9mIEFtZXJpY2EsVW5pdGVkIEFyYWIgRW1pcmF0ZXMiLCJ4VHJpbW9QR0xNIC0gMUIsVmljdW5hLTEzQiB2MCIsLCwsLDIwMjYtMDEtMDEgMTQ6MDM6NDgrMDA6MDAsLCwsLCwiQWNhZGVtaWEsSW5kdXN0cnksQWNhZGVtaWEiLCwsLCwsLCwsLCwsLEhhcmR3YXJlLCwsLCwKSGFsb0NsYXNzLEJpb2xvZ3ksUHJvdGVpbiBjbGFzc2lmaWNhdGlvbiwiVW5pdmVyc2l0eSBvZiBDYWxpZm9ybmlhIERhdmlzLFB0LiBKYXdhaGFyIExhbCBOZWhydSBNZW1vcmlhbCBNZWRpY2FsIENvbGxlZ2UsUHVyZHVlIFVuaXZlcnNpdHkiLCJLdXNoIE5hcmFuZywgQWJoaWd5YW4gTmF0aCwgV2lsbGlhbSBIZW1zdHJvbSwgU2ltb24gSy4gUy4gQ2h1IiwyMDI0LTEwLTEwLEhhbG9DbGFzczogU2FsdC1Ub2xlcmFudCBQcm90ZWluIENsYXNzaWZpY2F0aW9uIHdpdGggUHJvdGVpbiBMYW5ndWFnZSBNb2RlbHMsaHR0cHM6Ly93d3cucmVzZWFyY2hzcXVhcmUuY29tL2FydGljbGUvcnMtNTAyNzM2OS92MSwsLCwsLCwsMjUyMjcsIkluaXRpYWwgc2VxdWVuY2VzOiAzOCwzNjEKQWZ0ZXIgY2x1c3RlcmluZzogMjgsMDMwClRyYWluaW5nIHNwbGl0ICg5MCUpOiAyOCwwMzAgw5cgMC45ID0gMjUsMjI3IHNlcXVlbmNlcwoKQ2xhc3NpZmljYXRpb24gd2hlcmUgZWFjaCBzZXF1ZW5jZSBwcm92aWRlcyBvbmUgYmluYXJ5IGNsYXNzaWZpY2F0aW9uIHRhcmdldC4iLCwsLCxDb25maWRlbnQsIlNhbHQtdG9sZXJhbnQgcHJvdGVpbnMsIGFsc28ga25vd24gYXMgaGFsb3BoaWxpYyBwcm90ZWlucywgaGF2ZSB1bmlxdWUgYWRhcHRhdGlvbnMgdG8gZnVuY3Rpb24gaW4gaGlnaC1zYWxpbml0eSBlbnZpcm9ubWVudHMuIFRoZXNlIHByb3RlaW5zIGhhdmUgbmF0dXJhbGx5IGV2b2x2ZWQgaW4gZXh0cmVtb3BoaWxpYyBvcmdhbmlzbXMsIGFuZCBtb3JlIHJlY2VudGx5LCBhcmUgYmVpbmcgaW5jcmVhc2luZ2x5IGFwcGxpZWQgYXMgZW56eW1lcyBpbiBpbmR1c3RyaWFsIHByb2Nlc3Nlcy4gRHVlIHRvIGFuIGFidW5kYW5jZSBvZiBzYWx0LXRvbGVyYW50IHNlcXVlbmNlcyBhbmQgYSBzaW11bHRhbmVvdXMgbGFjayBvZiBleHBlcmltZW50YWwgc3RydWN0dXJlcywgbW9zdCBjb21wdXRhdGlvbmFsIG1ldGhvZHMgdG8gcHJlZGljdCBzdGFiaWxpdHkgYXJlIHNlcXVlbmNlLWJhc2VkIG9ubHkuIFRoZXNlIGFwcHJvYWNoZXMsIGhvd2V2ZXIsIGFyZSBoaW5kZXJlZCBieSBhIGxhY2sgb2Ygc3RydWN0dXJhbCB1bmRlcnN0YW5kaW5nIG9mIHRoZXNlIHByb3RlaW5zLiBIZXJlLCB3ZSBwcmVzZW50IEhhbG9DbGFzcywgYW4gU1ZNIGNsYXNzaWZpZXIgdGhhdCBsZXZlcmFnZXMgRVNNLTIgcHJvdGVpbiBsYW5ndWFnZSBtb2RlbCBlbWJlZGRpbmdzIHRvIGFjY3VyYXRlbHkgaWRlbnRpZnkgc2FsdC10b2xlcmFudCBwcm90ZWlucy4gT24gYSBuZXdlciBhbmQgbGFyZ2VyIHRlc3QgZGF0YXNldCwgSGFsb0NsYXNzIG91dHBlcmZvcm1zIGV4aXN0aW5nIGFwcHJvYWNoZXMgd2hlbiBwcmVkaWN0aW5nIHRoZSBzdGFiaWxpdHkgb2YgbmV2ZXItYmVmb3JlLXNlZW4gcHJvdGVpbnMgdGhhdCBhcmUgZGlzdGFsIHRvIGl0cyB0cmFpbmluZyBzZXQuIEZpbmFsbHksIG9uIGEgbXV0YXRpb24gc3R1ZHkgdGhhdCBldmFsdWF0ZWQgY2hhbmdlcyBpbiBzYWx0IHRvbGVyYW5jZSBiYXNlZCBvbiBzaW5nbGUtIGFuZCBtdWx0aXBsZS1wb2ludCBtdXRhbnRzLCBIYWxvQ2xhc3Mgb3V0cGVyZm9ybXMgZXhpc3RpbmcgYXBwcm9hY2hlcywgc3VnZ2VzdGluZyBhcHBsaWNhdGlvbnMgaW4gdGhlIGd1aWRlZCBkZXNpZ24gb2Ygc2FsdC10b2xlcmFudCBlbnp5bWVzLiIsLCwsIlVuaXRlZCBTdGF0ZXMgb2YgQW1lcmljYSxJbmRpYSxVbml0ZWQgU3RhdGVzIG9mIEFtZXJpY2EiLCwsLCwsMjAyNS0xMS0yOCAxMTo1Mzo0NCswMDowMCwsLCwsLCJBY2FkZW1pYSxBY2FkZW1pYSIsLCwsLCwsLCwsLCwsLCwsLCwKSUVWMk1PTCxCaW9sb2d5LERydWcgZGlzY292ZXJ5LFRva3lvIEluc3RpdHV0ZSBvZiBUZWNobm9sb2d5LCJNYW1pIE96YXdhLCBTaG9nbyBOYWthbXVyYSwgTm9idWFraSBZYXN1bywgTWFzYWthenUgU2VraWppbWEiLDIwMjQtMTAtMTAsSUVWMk1vbDogTW9sZWN1bGFyIEdlbmVyYXRpdmUgTW9kZWwgQ29uc2lkZXJpbmcgUHJvdGVpbi1MaWdhbmQgSW50ZXJhY3Rpb24gRW5lcmd5IFZlY3RvcnMsaHR0cHM6Ly9wdWJzLmFjcy5vcmcvZG9pL2Z1bGwvMTAuMTAyMS9hY3MuamNpbS40YzAwODQyLCwsLCwsLDEuIEhhcmR3YXJlOiAxeCBSVFggNDA5MCAoMy4zMMOXMTDCueKBtCBGTE9QL3MpLDczNTg1NDI1LCJNYWluIGRhdGFzZXQ6IDk4MSwxMzkgY29tcG91bmRzIHJlcHJlc2VudGVkIGJ5IFNNSUxFUyBzdHJpbmdzLiBFc3RpbWF0aW5nIH40MCBjaGFyYWN0ZXJzIHBlciBjb21wb3VuZAoKVG90YWwgcHJlZGljdGlvbiB0YXJnZXRzOiA5ODExMzkgKiA0MCA9IDM5MjQ1NTYwIiwsLCwsTGlrZWx5LCJHZW5lcmF0aW5nIGRydWcgY2FuZGlkYXRlcyB3aXRoIGRlc2lyZWQgcHJvdGVpbuKAk2xpZ2FuZCBpbnRlcmFjdGlvbnMgaXMgYSBzaWduaWZpY2FudCBjaGFsbGVuZ2UgaW4gc3RydWN0dXJlLWJhc2VkIGRydWcgZGVzaWduLiBJbiB0aGlzIHN0dWR5LCBhIG5ldyBnZW5lcmF0aXZlIG1vZGVsLCBJRVYyTW9sLCBpcyBwcm9wb3NlZCB0aGF0IGluY29ycG9yYXRlcyBpbnRlcmFjdGlvbiBlbmVyZ3kgdmVjdG9ycyAoSUVWcykgYmV0d2VlbiBwcm90ZWlucyBhbmQgbGlnYW5kcyBvYnRhaW5lZCBmcm9tIGRvY2tpbmcgc2ltdWxhdGlvbnMsIHdoaWNoIHF1YW50aXRhdGl2ZWx5IGNhcHR1cmUgdGhlIHN0cmVuZ3RoIG9mIGVhY2ggaW50ZXJhY3Rpb24gdHlwZSwgc3VjaCBhcyBoeWRyb2dlbiBib25kcywgZWxlY3Ryb3N0YXRpYyBpbnRlcmFjdGlvbnMsIGFuZCB2YW4gZGVyIFdhYWxzIGZvcmNlcy4gQnkgaW50ZWdyYXRpbmcgdGhpcyBJRVYgaW50byBhbiBlbmQtdG8tZW5kIHZhcmlhdGlvbmFsIGF1dG9lbmNvZGVyIChWQUUpIGZyYW1ld29yayB0aGF0IGxlYXJucyB0aGUgY2hlbWljYWwgc3BhY2UgZnJvbSBTTUlMRVMgYW5kIG1pbmltaXplcyB0aGUgcmVjb25zdHJ1Y3Rpb24gZXJyb3Igb2YgdGhlIFNNSUxFUywgdGhlIG1vZGVsIGNhbiBtb3JlIGFjY3VyYXRlbHkgZ2VuZXJhdGUgY29tcG91bmRzIHdpdGggdGhlIGRlc2lyZWQgaW50ZXJhY3Rpb25zLiBUbyBldmFsdWF0ZSB0aGUgZWZmZWN0aXZlbmVzcyBvZiBJRVYyTW9sLCB3ZSBwZXJmb3JtZWQgYmVuY2htYXJrIGNvbXBhcmlzb25zIHdpdGggcmFuZG9tbHkgc2VsZWN0ZWQgY29tcG91bmRzLCB1bmNvbnN0cmFpbmVkIFZBRSBtb2RlbHMgKEpULVZBRSksIGFuZCBjb21wb3VuZHMgZ2VuZXJhdGVkIGJ5IFJOTiBtb2RlbHMgYmFzZWQgb24gaW50ZXJhY3Rpb24gZmluZ2VycHJpbnRzIChJRlAtUk5OKS4gVGhlIHJlc3VsdHMgc2hvdyB0aGF0IHRoZSBjb21wb3VuZHMgZ2VuZXJhdGVkIGJ5IElFVjJNb2wgcmV0YWluIGEgc2lnbmlmaWNhbnRseSBncmVhdGVyIHBlcmNlbnRhZ2Ugb2YgdGhlIGJpbmRpbmcgbW9kZSBvZiB0aGUgcXVlcnkgc3RydWN0dXJlIHRoYW4gdGhvc2Ugb2YgdGhlIG90aGVyIG1ldGhvZHMuIEZ1cnRoZXJtb3JlLCBJRVYyTW9sIHdhcyBhYmxlIHRvIGdlbmVyYXRlIGNvbXBvdW5kcyB3aXRoIGludGVyYWN0aW9ucyBzaW1pbGFyIHRvIHRob3NlIG9mIHRoZSBpbnB1dCBjb21wb3VuZHMsIHJlZ2FyZGxlc3Mgb2Ygc3RydWN0dXJhbCBzaW1pbGFyaXR5LiBUaGUgc291cmNlIGNvZGUgYW5kIHRyYWluZWQgbW9kZWxzIGZvciBJRVYyTW9sLCBKVC1WQUUsIGFuZCBJRlAtUk5OIGRlc2lnbmVkIGZvciBnZW5lcmF0aW5nIGNvbXBvdW5kcyBhY3RpdmUgYWdhaW5zdCB0aGUgRFJEMiwgQUEyQVIsIGFuZCBBS1QxLCBhcyB3ZWxsIGFzIHRoZSBkYXRhIHNldHMgKERNLVFQLTFNLCBhY3RpdmUgY29tcG91bmRzIHRvIGVhY2ggcHJvdGVpbiwgYW5kIENoRU1CTDMzKSB1dGlsaXplZCBpbiB0aGlzIHN0dWR5LCBhcmUgcmVsZWFzZWQgdW5kZXIgdGhlIE1JVCBMaWNlbnNlIGFuZCBhdmFpbGFibGUgYXQgaHR0cHM6Ly9naXRodWIuY29tL3Nla2lqaW1hLWxhYi9JRVYyTW9sLiIsLCwsSmFwYW4sLCwsLCwyMDI1LTExLTI4IDExOjUzOjQ0KzAwOjAwLCwsLCwsQWNhZGVtaWEsLCwsLCwsLCwsLCwsSGFyZHdhcmUsLCwsLApSRFQtMUIsUm9ib3RpY3MsUm9ib3RpYyBtYW5pcHVsYXRpb24sVHNpbmdodWEgVW5pdmVyc2l0eSwiU29uZ21pbmcgTGl1LCBMaW5neHVhbiBXdSwgQmFuZ2d1byBMaSwgSGVuZ2thaSBUYW4sIEh1YXl1IENoZW4sIFpoZW5neWkgV2FuZywgS2UgWHUsIEhhbmcgU3UsIEp1biBaaHUiLDIwMjQtMTAtMTAsUkRULTFCOiBhIERpZmZ1c2lvbiBGb3VuZGF0aW9uIE1vZGVsIGZvciBCaW1hbnVhbCBNYW5pcHVsYXRpb24saHR0cHM6Ly9hcnhpdi5vcmcvYWJzLzI0MTAuMDc4NjQsNTc5LjAsU09UQSBpbXByb3ZlbWVudCwiIiJSZXN1bHRzIHNob3cgdGhhdCBSRFQgYWNoaWV2ZXMgc3RhdGUtb2YtdGhlLWFydCBwZXJmb3JtYW5jZSwgb3V0cGVyZm9ybWluZyBiYXNlbGluZXMgYnkgYWNoaWV2aW5nIGFuIGltcHJvdmVtZW50IG9mIDU2JSBpbiBzdWNjZXNzIHJhdGVzIGFjcm9zcyBhIHdpZGUgc3BlY3RydW0gb2YgY2hhbGxlbmdpbmcgdGFza3MuIiIiLDEyMDAwMDAwMDAuMCwiTW9kZWwgVHJhaW5pbmcgYW5kIEluZmVyZW5jZTogIiJXZSBzY2FsZSB0aGUgc2l6ZSBvZiBSRFQgdXAgdG8gMS4yQiBwYXJhbWV0ZXJzLCBlc3RhYmxpc2hpbmcgaXQgYXMgdGhlIGN1cnJlbnRseSBsYXJnZXN0IGRpZmZ1c2lvbi1iYXNlZCByb2JvdGljIGZvdW5kYXRpb24gbW9kZWwuIiIiLDQuMDZlKzIyLCJNb2RlbCBUcmFpbmluZyBhbmQgSW5mZXJlbmNlOiAiIlRoZSBtb2RlbCBpcyBwcmUtdHJhaW5lZCBvbiA0OCBIMTAwIDgwR0IgR1BVcyBmb3IgYSBtb250aCwgZ2l2aW5nIGEgdG90YWwgb2YgMU0gdHJhaW5pbmcgaXRlcmF0aW9uIHN0ZXBzLiBJdCB0YWtlcyB0aHJlZSBkYXlzIHRvIGZpbmUtdHVuZSB0aGlzIG1vZGVsIHVzaW5nIHRoZSBzYW1lIEdQVXMgZm9yIDEzMEsgc3RlcHMuIiIKVGFibGUgMTA6ICIiTWl4ZWQgUHJlY2lzaW9uLCBiZjE2IiIKQXNzdW1lIDQ4eEdQVSwgIiJzY2hlZHVsaW5nIHJlYXNvbnMiIiAgLT4gTlZJRElBIEgxMDAgU1hNNSAtPiA5Ljg5NGUxNCBGTE9QL3MvR1BVCkFzc3VtZSAwLjMgdXRpbGl6YXRpb24KQXNzdW1lIDEgbW9udGggKyAzIGRheXMgPSAzMyBkYXlzCjAuMyAqIDQ4IEdQVSAqICgzMyBkYXlzKSAqIDkuODk0ZTE0IEZMT1Avcy9HUFUgfj0gIDQuMDJlMjIgRkxPUAoKIiwsIkFwcGVuZGl4IEQ6ICIiT3VyIHByZS10cmFpbmluZyBkYXRhc2V0IGNvbGxlY3Rpb24gaW5jbHVkZXMgNDYgZGF0YXNldHMsIHdpdGggYSB0b3RhbCBzY2FsZSBvZiAxTSsgdHJhamVjdG9yaWVzIGFuZCAyMVRCLCBtYWtpbmcgaXQgdGhlIGxhcmdlc3QgcHJlLXRyYWluaW5nIGNvbGxlY3Rpb24gb2Ygcm9ib3RpY3MgZGF0YXNldHMgdG8gZGF0ZS4iIgoKCgoiLDcyMC4wLCJNb2RlbCBUcmFpbmluZyBhbmQgSW5mZXJlbmNlOiAiIlRoZSBtb2RlbCBpcyBwcmUtdHJhaW5lZCBvbiA0OCBIMTAwIDgwR0IgR1BVcyBmb3IgYSBtb250aCwgZ2l2aW5nIGEgdG90YWwgb2YgMU0gdHJhaW5pbmcgaXRlcmF0aW9uIHN0ZXBzLiBJdCB0YWtlcyB0aHJlZSBkYXlzIHRvIGZpbmUtdHVuZSB0aGlzIG1vZGVsIHVzaW5nIHRoZSBzYW1lIEdQVXMgZm9yIDEzMEsgc3RlcHMuIiIiLE5WSURJQSBIMTAwIFBDSWUsLExpa2VseSwiQmltYW51YWwgbWFuaXB1bGF0aW9uIGlzIGVzc2VudGlhbCBpbiByb2JvdGljcywgeWV0IGRldmVsb3BpbmcgZm91bmRhdGlvbiBtb2RlbHMgaXMgZXh0cmVtZWx5IGNoYWxsZW5naW5nIGR1ZSB0byB0aGUgaW5oZXJlbnQgY29tcGxleGl0eSBvZiBjb29yZGluYXRpbmcgdHdvIHJvYm90IGFybXMgKGxlYWRpbmcgdG8gbXVsdGktbW9kYWwgYWN0aW9uIGRpc3RyaWJ1dGlvbnMpIGFuZCB0aGUgc2NhcmNpdHkgb2YgdHJhaW5pbmcgZGF0YS4gSW4gdGhpcyBwYXBlciwgd2UgcHJlc2VudCB0aGUgUm9ib3RpY3MgRGlmZnVzaW9uIFRyYW5zZm9ybWVyIChSRFQpLCBhIHBpb25lZXJpbmcgZGlmZnVzaW9uIGZvdW5kYXRpb24gbW9kZWwgZm9yIGJpbWFudWFsIG1hbmlwdWxhdGlvbi4gUkRUIGJ1aWxkcyBvbiBkaWZmdXNpb24gbW9kZWxzIHRvIGVmZmVjdGl2ZWx5IHJlcHJlc2VudCBtdWx0aS1tb2RhbGl0eSwgd2l0aCBpbm5vdmF0aXZlIGRlc2lnbnMgb2YgYSBzY2FsYWJsZSBUcmFuc2Zvcm1lciB0byBkZWFsIHdpdGggdGhlIGhldGVyb2dlbmVpdHkgb2YgbXVsdGktbW9kYWwgaW5wdXRzIGFuZCB0byBjYXB0dXJlIHRoZSBub25saW5lYXJpdHkgYW5kIGhpZ2ggZnJlcXVlbmN5IG9mIHJvYm90aWMgZGF0YS4gVG8gYWRkcmVzcyBkYXRhIHNjYXJjaXR5LCB3ZSBmdXJ0aGVyIGludHJvZHVjZSBhIFBoeXNpY2FsbHkgSW50ZXJwcmV0YWJsZSBVbmlmaWVkIEFjdGlvbiBTcGFjZSwgd2hpY2ggY2FuIHVuaWZ5IHRoZSBhY3Rpb24gcmVwcmVzZW50YXRpb25zIG9mIHZhcmlvdXMgcm9ib3RzIHdoaWxlIHByZXNlcnZpbmcgdGhlIHBoeXNpY2FsIG1lYW5pbmdzIG9mIG9yaWdpbmFsIGFjdGlvbnMsIGZhY2lsaXRhdGluZyBsZWFybmluZyB0cmFuc2ZlcnJhYmxlIHBoeXNpY2FsIGtub3dsZWRnZS4gV2l0aCB0aGVzZSBkZXNpZ25zLCB3ZSBtYW5hZ2VkIHRvIHByZS10cmFpbiBSRFQgb24gdGhlIGxhcmdlc3QgY29sbGVjdGlvbiBvZiBtdWx0aS1yb2JvdCBkYXRhc2V0cyB0byBkYXRlIGFuZCBzY2FsZWQgaXQgdXAgdG8gMS4yQiBwYXJhbWV0ZXJzLCB3aGljaCBpcyB0aGUgbGFyZ2VzdCBkaWZmdXNpb24tYmFzZWQgZm91bmRhdGlvbiBtb2RlbCBmb3Igcm9ib3RpYyBtYW5pcHVsYXRpb24uIFdlIGZpbmFsbHkgZmluZS10dW5lZCBSRFQgb24gYSBzZWxmLWNyZWF0ZWQgbXVsdGktdGFzayBiaW1hbnVhbCBkYXRhc2V0IHdpdGggb3ZlciA2SysgZXBpc29kZXMgdG8gcmVmaW5lIGl0cyBtYW5pcHVsYXRpb24gY2FwYWJpbGl0aWVzLiBFeHBlcmltZW50cyBvbiByZWFsIHJvYm90cyBkZW1vbnN0cmF0ZSB0aGF0IFJEVCBzaWduaWZpY2FudGx5IG91dHBlcmZvcm1zIGV4aXN0aW5nIG1ldGhvZHMuIEl0IGV4aGliaXRzIHplcm8tc2hvdCBnZW5lcmFsaXphdGlvbiB0byB1bnNlZW4gb2JqZWN0cyBhbmQgc2NlbmVzLCB1bmRlcnN0YW5kcyBhbmQgZm9sbG93cyBsYW5ndWFnZSBpbnN0cnVjdGlvbnMsIGxlYXJucyBuZXcgc2tpbGxzIHdpdGgganVzdCAxfjUgZGVtb25zdHJhdGlvbnMsIGFuZCBlZmZlY3RpdmVseSBoYW5kbGVzIGNvbXBsZXgsIGRleHRlcm91cyB0YXNrcy4gV2UgcmVmZXIgdG8gdGhpcyBodHRwcyBVUkwgZm9yIHRoZSBjb2RlIGFuZCB2aWRlb3MuIiwsLE9wZW4gd2VpZ2h0cyAodW5yZXN0cmljdGVkKSxDaGluYSwsMy42OWUrMjEsIk1vZGVsIFRyYWluaW5nIGFuZCBJbmZlcmVuY2U6ICIiVGhlIG1vZGVsIGlzIHByZS10cmFpbmVkIG9uIDQ4IEgxMDAgODBHQiBHUFVzIGZvciBhIG1vbnRoLCBnaXZpbmcgYSB0b3RhbCBvZiAxTSB0cmFpbmluZyBpdGVyYXRpb24gc3RlcHMuIEl0IHRha2VzIHRocmVlIGRheXMgdG8gZmluZS10dW5lIHRoaXMgbW9kZWwgdXNpbmcgdGhlIHNhbWUgR1BVcyBmb3IgMTMwSyBzdGVwcy4iIgpUYWJsZSAxMDogIiJNaXhlZCBQcmVjaXNpb24sIGJmMTYiIgpBc3N1bWUgNDh4R1BVLCAiInNjaGVkdWxpbmcgcmVhc29ucyIiICAtPiBOVklESUEgSDEwMCBTWE01IC0+IDkuODk0ZTE0IEZMT1Avcy9HUFUKQXNzdW1lIDAuMyB1dGlsaXphdGlvbgozIGRheXMgPSA3MiBociA9IDI1OTIwMCBzCjAuMyAqIDQ4IEdQVSAqIDI1OTIwMCBzICogIDkuODk0ZTE0IEZMT1Avcy9HUFUgfj0gMy42OWUyMSBGTE9QIiw0OC4wLCwyMDI2LTA1LTI1IDEyOjMzOjAxKzAwOjAwLCwsLDE1MzYuMCwiVGFibGUgMTA6IEJhdGNoIHNpemUsIDMyw5c0OCIsQWNhZGVtaWEsLCwsLE9wZW4gc291cmNlLCJodHRwczovL2h1Z2dpbmdmYWNlLmNvL3JvYm90aWNzLWRpZmZ1c2lvbi10cmFuc2Zvcm1lci9yZHQtMWIKIiJBbGwgdGhlIGNvZGUsIHByZS10cmFpbmVkIG1vZGVsIHdlaWdodHMsIGFuZCBkYXRhIGFyZSBsaWNlbnNlZCB1bmRlciB0aGUgTUlUIGxpY2Vuc2UuIiIiLCwsLEJGMTYsLDMzMDgwLjIyNjIyODU4NTUzLCwsLCwsWWVzClByb0NBTE0gKFVuaXJlZjlCKSxCaW9sb2d5LCJQcm90ZWlucyxQcm90ZWluIGdlbmVyYXRpb24iLCJQcm9mbHVlbnQgQmlvLENhbGlmb3JuaWEgSW5zdGl0dXRlIG9mIFRlY2hub2xvZ3kiLCJKYXNvbiBZYW5nLCBBYWR5b3QgQmhhdG5hZ2FyLCBKZWZmcmV5IEEuIFJ1ZmZvbG8sIEFsaSBNYWRhbmkiLDIwMjQtMTAtMDksQ29uZGl0aW9uYWwgRW56eW1lIEdlbmVyYXRpb24gVXNpbmcgUHJvdGVpbiBMYW5ndWFnZSBNb2RlbHMgd2l0aCBBZGFwdGVycyxodHRwczovL3d3dy5hcnhpdi5vcmcvYWJzLzI0MTAuMDM2MzQsOS4wLCwsNzY0MDAwMDAwLjAsLCwiCiIsLCIiIldlIHRyYWluZWQgdHdvIGRpZmZlcmVudCBQcm9DQUxNIG1vZGVscyDigJMgb25lIG9uIDkgYmlsbGlvbiB0b2tlbnMgb2YKZW56eW1lIHNlcXVlbmNlcyBmcm9tIFVuaXJlZiwgYW5kIG9uZSBvbiAxLjUgYmlsbGlvbiB0b2tlbnMgb2YgZW56eW1lIHNlcXVlbmNlcyBmcm9tIFN3aXNzcHJvdCBUcmFpbiIiIiw2MC4wLCxOVklESUEgQTEwMCwsQ29uZmlkZW50LCJUaGUgY29uZGl0aW9uYWwgZ2VuZXJhdGlvbiBvZiBwcm90ZWlucyB3aXRoIGRlc2lyZWQgZnVuY3Rpb25zIGFuZC9vciBwcm9wZXJ0aWVzIGlzIGEga2V5IGdvYWwgZm9yIGdlbmVyYXRpdmUgbW9kZWxzLiBFeGlzdGluZyBtZXRob2RzIGJhc2VkIG9uIHByb21wdGluZyBvZiBsYW5ndWFnZSBtb2RlbHMgY2FuIGdlbmVyYXRlIHByb3RlaW5zIGNvbmRpdGlvbmVkIG9uIGEgdGFyZ2V0IGZ1bmN0aW9uYWxpdHksIHN1Y2ggYXMgYSBkZXNpcmVkIGVuenltZSBmYW1pbHkuIEhvd2V2ZXIsIHRoZXNlIG1ldGhvZHMgYXJlIGxpbWl0ZWQgdG8gc2ltcGxlLCB0b2tlbml6ZWQgY29uZGl0aW9uaW5nIGFuZCBoYXZlIG5vdCBiZWVuIHNob3duIHRvIGdlbmVyYWxpemUgdG8gdW5zZWVuIGZ1bmN0aW9ucy4gSW4gdGhpcyBzdHVkeSwgd2UgcHJvcG9zZSBQcm9DQUxNIChQcm90ZWluIENvbmRpdGlvbmFsbHkgQWRhcHRlZCBMYW5ndWFnZSBNb2RlbCksIGFuIGFwcHJvYWNoIGZvciB0aGUgY29uZGl0aW9uYWwgZ2VuZXJhdGlvbiBvZiBwcm90ZWlucyB1c2luZyBhZGFwdGVycyB0byBwcm90ZWluIGxhbmd1YWdlIG1vZGVscy4gT3VyIHNwZWNpZmljIGltcGxlbWVudGF0aW9uIG9mIFByb0NBTE0gaW52b2x2ZXMgZmluZXR1bmluZyBQcm9HZW4yIHRvIGluY29ycG9yYXRlIGNvbmRpdGlvbmluZyByZXByZXNlbnRhdGlvbnMgb2YgZW56eW1lIGZ1bmN0aW9uIGFuZCB0YXhvbm9teS4gUHJvQ0FMTSBtYXRjaGVzIGV4aXN0aW5nIG1ldGhvZHMgYXQgY29uZGl0aW9uYWxseSBnZW5lcmF0aW5nIHNlcXVlbmNlcyBmcm9tIHRhcmdldCBlbnp5bWUgZmFtaWxpZXMuIEltcHJlc3NpdmVseSwgaXQgY2FuIGFsc28gZ2VuZXJhdGUgd2l0aGluIHRoZSBqb2ludCBkaXN0cmlidXRpb24gb2YgZW56eW1hdGljIGZ1bmN0aW9uIGFuZCB0YXhvbm9teSwgYW5kIGl0IGNhbiBnZW5lcmFsaXplIHRvIHJhcmUgYW5kIHVuc2VlbiBlbnp5bWUgZmFtaWxpZXMgYW5kIHRheG9ub21pZXMuIE92ZXJhbGwsIFByb0NBTE0gaXMgYSBmbGV4aWJsZSBhbmQgY29tcHV0YXRpb25hbGx5IGVmZmljaWVudCBhcHByb2FjaCwgYW5kIHdlIGV4cGVjdCB0aGF0IGl0IGNhbiBiZSBleHRlbmRlZCB0byBhIHdpZGUgcmFuZ2Ugb2YgZ2VuZXJhdGl2ZSBsYW5ndWFnZSBtb2RlbHMuIiwsLCwiVW5pdGVkIFN0YXRlcyBvZiBBbWVyaWNhLFVuaXRlZCBTdGF0ZXMgb2YgQW1lcmljYSIsUHJvR2VuMi1iYXNlLDguMDhlKzE5LCIiIkltcHJlc3NpdmVseSwgb3VyIFVuaXJlZjlCIGFuZCBTd2lzc3Byb3QtMS41QiBtb2RlbHMgb25seSByZXF1aXJlZCAyNDAgYW5kIDQwIEExMDAtaG91cnMgdG8gdHJhaW4sIHJlc3BlY3RpdmVseSIiCgoyNDAvND02MGggYWNyb3NzIDQgQTEwMAoKRmluZXR1bmluZyBjb21wdXRlOgoyNDAqNjAqNjAqMzEyMDAwMDAwMDAwMDAwKjAuMz04LjA4NzA0ZSsxOSIsNC4wLCwyMDI2LTA1LTI1IDEyOjMzOjAwKzAwOjAwLCwsLCwsIkluZHVzdHJ5LEFjYWRlbWlhIiwsLCwsLCwsLCwsLDMxNTAuNTY3ODk2NDQwNzYyNSxIYXJkd2FyZSwsLCwsClNDVUJBLUQsQmlvbG9neSxQcm90ZWluIGRlc2lnbiwiVW5pdmVyc2l0eSBvZiBTY2llbmNlIGFuZCBUZWNobm9sb2d5IG9mIENoaW5hIChVU1RDKSxPcmlzdHJ1Y3QgQmlvdGVjaCBDb21wYW55LGlGTFlURUsgUmVzZWFyY2giLCJZdWZlbmcgTGl1LCBTaGVuZyBXYW5nLCBKaXhpbiBEb25nLCBMaW5naHVpIENoZW4sIFhpbnl1IFdhbmcsIExlaSBXYW5nLCBGdWRvbmcgTGksIENoZW5jaGVuIFdhbmcsIEppYWhhaSBaaGFuZywgWXV6aHUgV2FuZywgU2kgV2VpLCBRdWFuIENoZW4sIEhhaXlhbiBMaXUgIiwyMDI0LTEwLTA5LERlIG5vdm8gcHJvdGVpbiBkZXNpZ24gd2l0aCBhIGRlbm9pc2luZyBkaWZmdXNpb24gbmV0d29yayBpbmRlcGVuZGVudCBvZiBwcmV0cmFpbmVkIHN0cnVjdHVyZSBwcmVkaWN0aW9uIG1vZGVscyxodHRwczovL3d3dy5uYXR1cmUuY29tL2FydGljbGVzL3M0MTU5Mi0wMjQtMDI0MzctdywwLjAsLCwsLCwsLCwsLCwsVW5rbm93biwiVGhlIHJlY2VudCBzdWNjZXNzIG9mIFJGZGlmZnVzaW9uLCBhIG1ldGhvZCBmb3IgcHJvdGVpbiBzdHJ1Y3R1cmUgZGVzaWduIHdpdGggYSBkZW5vaXNpbmcgZGlmZnVzaW9uIHByb2JhYmlsaXN0aWMgbW9kZWwsIGhhcyByZWxpZWQgb24gZmluZS10dW5pbmcgdGhlIFJvc2VUVEFGb2xkIHN0cnVjdHVyZSBwcmVkaWN0aW9uIG5ldHdvcmsgZm9yIHByb3RlaW4gYmFja2JvbmUgZGVub2lzaW5nLiBIZXJlLCB3ZSBpbnRyb2R1Y2UgU0NVQkEtZGlmZnVzaW9uIChTQ1VCQS1EKSwgYSBwcm90ZWluIGJhY2tib25lIGRlbm9pc2luZyBkaWZmdXNpb24gcHJvYmFiaWxpc3RpYyBtb2RlbCBmcmVzaGx5IHRyYWluZWQgYnkgY29uc2lkZXJpbmcgY28tZGlmZnVzaW9uIG9mIHNlcXVlbmNlIHJlcHJlc2VudGF0aW9uIHRvIGVuaGFuY2UgbW9kZWwgcmVndWxhcml6YXRpb24gYW5kIGFkdmVyc2FyaWFsCmxvc3NlcyB0byBtaW5pbWl6ZSBkYXRhLW91dC1vZi1kaXN0cmlidXRpb24gZXJyb3JzLiBXaGlsZSBtYXRjaGluZyB0aGUgcGVyZm9ybWFuY2Ugb2YgdGhlIHByZXRyYWluZWQgUm9zZVRUQUZvbGQtYmFzZWQgUkZkaWZmdXNpb24gaW4gZ2VuZXJhdGluZyBleHBlcmltZW50YWxseSByZWFsaXphYmxlIHByb3RlaW4gc3RydWN0dXJlcywgU0NVQkEtRCByZWFkaWx5IGdlbmVyYXRlcyBwcm90ZWluIHN0cnVjdHVyZXMgd2l0aCBub3QteWV0LW9ic2VydmVkIG92ZXJhbGwgZm9sZHMgdGhhdCBhcmUgZGlmZmVyZW50IGZyb20gdGhvc2UgcHJlZGljdGFibGUgd2l0aCBSb3NlVFRBRm9sZC4gVGhlIGFjY3VyYWN5IG9mIFNDVUJBLUQgd2FzIGNvbmZpcm1lZCBieSB0aGUgWC1yYXkgc3RydWN0dXJlcyBvZiAxNiBkZXNpZ25lZCBwcm90ZWlucyBhbmQgYSBwcm90ZWluIGNvbXBsZXgsIGFuZCBieSBleHBlcmltZW50cyB2YWxpZGF0aW5nIGRlc2lnbmVkIGhlbWUtYmluZGluZyBwcm90ZWlucyBhbmQgUmFzLWJpbmRpbmcgcHJvdGVpbnMuIE91ciB3b3JrIHNob3dzIHRoYXQgZGVlcCBnZW5lcmF0aXZlIG1vZGVscyBvZiBpbWFnZXMgb3IgdGV4dHMgY2FuIGJlIGZydWl0ZnVsbHkgZXh0ZW5kZWQgdG8gY29tcGxleCBwaHlzaWNhbCBvYmplY3RzIGxpa2UgcHJvdGVpbiBzdHJ1Y3R1cmVzIGJ5IGFkZHJlc3Npbmcgb3V0c3RhbmRpbmcgaXNzdWVzIHN1Y2ggYXMgdGhlIGRhdGEtb3V0LW9mLWRpc3RyaWJ1dGlvbiBlcnJvcnMuIiwsLCwiQ2hpbmEsVW5pdGVkIEtpbmdkb20gb2YgR3JlYXQgQnJpdGFpbiBhbmQgTm9ydGhlcm4gSXJlbGFuZCxDaGluYSIsLCwsLCwyMDI1LTExLTI4IDExOjUzOjQ0KzAwOjAwLCwsLCwsIkFjYWRlbWlhLEluZHVzdHJ5LEluZHVzdHJ5IiwsLCwsLCwsLCwsLCwsLCwsLApBRl91bm1hc2tlZCxCaW9sb2d5LFByb3RlaW4gZm9sZGluZyBwcmVkaWN0aW9uLCJMaW5rw7ZwaW5nIFVuaXZlcnNpdHksVXBwc2FsYSBVbml2ZXJzaXR5LFN0b2NraG9sbSBVbml2ZXJzaXR5IiwiQ2xhdWRpbyBNaXJhYmVsbG8sIEJqw7ZybiBXYWxsbmVyLCBCasO2cm4gTnlzdGVkdCwgU3RhdnJvcyBBemluYXMsIE1hcnRhIENhcnJvbmkiLDIwMjQtMTAtMDksVW5tYXNraW5nIEFscGhhRm9sZCB0byBpbnRlZ3JhdGUgZXhwZXJpbWVudHMgYW5kIHByZWRpY3Rpb25zIGluIG11bHRpbWVyaWMgY29tcGxleGVzLGh0dHBzOi8vd3d3Lm5hdHVyZS5jb20vYXJ0aWNsZXMvczQxNDY3LTAyNC01Mjk1MS13LDI0LjAsLCwsLCwsLCwsLCwsVW5rbm93biwiU2luY2UgdGhlIHJlbGVhc2Ugb2YgQWxwaGFGb2xkLCByZXNlYXJjaGVycyBoYXZlIGFjdGl2ZWx5IHJlZmluZWQgaXRzIHByZWRpY3Rpb25zIGFuZCBhdHRlbXB0ZWQgdG8gaW50ZWdyYXRlIGl0IGludG8gZXhpc3RpbmcgcGlwZWxpbmVzIGZvciBkZXRlcm1pbmluZyBwcm90ZWluIHN0cnVjdHVyZXMuIFRoZXNlIGVmZm9ydHMgaGF2ZSBpbnRyb2R1Y2VkIGEgbnVtYmVyIG9mIGZ1bmN0aW9uYWxpdGllcyBhbmQgb3B0aW1pc2F0aW9ucyBhdCB0aGUgbGF0ZXN0IENyaXRpY2FsIEFzc2Vzc21lbnQgb2YgcHJvdGVpbiBTdHJ1Y3R1cmUgUHJlZGljdGlvbiBlZGl0aW9uIChDQVNQMTUpLCByZXN1bHRpbmcgaW4gYSBtYXJrZWQgaW1wcm92ZW1lbnQgaW4gdGhlIHByZWRpY3Rpb24gb2YgbXVsdGltZXJpYyBwcm90ZWluIHN0cnVjdHVyZXMuIEhvd2V2ZXIsIEFscGhhRm9sZOKAmXMgY2FwYWJpbGl0eSBvZiBwcmVkaWN0aW5nIGxhcmdlIHByb3RlaW4gY29tcGxleGVzIGlzIHN0aWxsIGxpbWl0ZWQgYW5kIGludGVncmF0aW5nIGV4cGVyaW1lbnRhbCBkYXRhIGluIHRoZSBwcmVkaWN0aW9uIHBpcGVsaW5lIGlzIG5vdCBzdHJhaWdodGZvcndhcmQuIEluIHRoaXMgc3R1ZHksIHdlIGludHJvZHVjZSBBRl91bm1hc2tlZCB0byBvdmVyY29tZSB0aGVzZSBsaW1pdGF0aW9ucy4gT3VyIHJlc3VsdHMgZGVtb25zdHJhdGUgdGhhdCBBRl91bm1hc2tlZCBjYW4gaW50ZWdyYXRlIGV4cGVyaW1lbnRhbCBpbmZvcm1hdGlvbiB0byBidWlsZCBsYXJnZXIgb3IgaGFyZCB0byBwcmVkaWN0IHByb3RlaW4gYXNzZW1ibGllcyB3aXRoIGhpZ2ggY29uZmlkZW5jZS4gVGhlIHJlc3VsdGluZyBwcmVkaWN0aW9ucyBjYW4gaGVscCBpbnRlcnByZXQgYW5kIGF1Z21lbnQgZXhwZXJpbWVudGFsIGRhdGEuIFRoaXMgYXBwcm9hY2ggZ2VuZXJhdGVzIGhpZ2ggcXVhbGl0eSAoRG9ja1Egc2NvcmXigIk+4oCJMC44KSBzdHJ1Y3R1cmVzIGV2ZW4gd2hlbiBsaXR0bGUgdG8gbm8gZXZvbHV0aW9uYXJ5IGluZm9ybWF0aW9uIGlzIGF2YWlsYWJsZSBhbmQgaW1wZXJmZWN0IGV4cGVyaW1lbnRhbCBzdHJ1Y3R1cmVzIGFyZSB1c2VkIGFzIGEgc3RhcnRpbmcgcG9pbnQuIEFGX3VubWFza2VkIGlzIGRldmVsb3BlZCBhbmQgb3B0aW1pc2VkIHRvIGZpbGwgaW5jb21wbGV0ZSBleHBlcmltZW50YWwgc3RydWN0dXJlcyAoc3RydWN0dXJhbCBpbnBhaW50aW5nKSwgd2hpY2ggbWF5IHByb3ZpZGUgaW5zaWdodHMgaW50byBwcm90ZWluIGR5bmFtaWNzLiBJbiBzdW1tYXJ5LCBBRl91bm1hc2tlZCBwcm92aWRlcyBhbiBlYXN5LXRvLXVzZSBtZXRob2QgdGhhdCBlZmZpY2llbnRseSBpbnRlZ3JhdGVzIGV4cGVyaW1lbnRzIHRvIHByZWRpY3QgbGFyZ2UgcHJvdGVpbiBjb21wbGV4ZXMgbW9yZSBjb25maWRlbnRseS4iLCwsLCJTd2VkZW4sU3dlZGVuLFN3ZWRlbiIsLCwsLCwyMDI2LTAxLTAxIDE0OjA0OjIzKzAwOjAwLCwsLCwsIkFjYWRlbWlhLEFjYWRlbWlhLEFjYWRlbWlhIiwsLCwsLCwsLCwsLCwsLCwsLApQYWxteXJhIFggMDA0LExhbmd1YWdlLCJMYW5ndWFnZSBtb2RlbGluZyxMYW5ndWFnZSBtb2RlbGluZy9nZW5lcmF0aW9uLFF1ZXN0aW9uIGFuc3dlcmluZyxDb2RlIGdlbmVyYXRpb24sUmV0cmlldmFsLWF1Z21lbnRlZCBnZW5lcmF0aW9uIixXcml0ZXIsU2FtIEp1bGllbiAvIFdyaXRlciwyMDI0LTEwLTA5LEludHJvZHVjaW5nIGFjdGlvbnMgd2l0aCBQYWxteXJhIFggMDA0LGh0dHBzOi8vd3JpdGVyLmNvbS9lbmdpbmVlcmluZy9hY3Rpb25zLXdpdGgtcGFsbXlyYS14LTAwNC8sLFNPVEEgaW1wcm92ZW1lbnQsU09UQSBvbiBCZXJrZWxleeKAmXMgVG9vbCBDYWxsaW5nIExlYWRlcmJvYXJkLDE1MDAwMDAwMDAwMC4wLFNvdXJjZTogaHR0cHM6Ly92ZW50dXJlYmVhdC5jb20vYWkvd3JpdGVycy1wYWxteXJhLXgtMDA0LXRha2VzLXRoZS1sZWFkLWluLWFpLWZ1bmN0aW9uLWNhbGxpbmctc3VycGFzc2luZy10ZWNoLWdpYW50cy8sLCwsLCwsLFN1cGVydmlzZWQsLCJQYWxteXJhIFg0IGJvYXN0cyBzdGF0ZS1vZi10aGUtYXJ0IHJlYXNvbmluZyB0aHJvdWdoIG5vdmVsIHRyYWluaW5nIHRlY2huaXF1ZXMuIEJ5IGxldmVyYWdpbmcgc3ludGhldGljIGRhdGEsIHdl4oCZdmUgdHJhaW5lZCBvdXIgbW9kZWwgbW9yZSBlZmZpY2llbnRseSBhbmQgYXQgYSBmcmFjdGlvbiBvZiB0aGUgY29zdCByZXBvcnRlZCBi</x:v>
      </x:c>
    </x:row>
    <x:row r="78" ht="18" customHeight="1">
      <x:c r="A78" s="17" t="n">
        <x:v>73</x:v>
      </x:c>
      <x:c r="B78" s="17" t="n">
        <x:v>309</x:v>
      </x:c>
      <x:c r="C78" s="94" t="str">
        <x:v>eSBtYWpvciBBSSBsYWJzLiBQYWxteXJhIFg04oCZcyBzdWl0ZSBvZiBuZXcgZmVhdHVyZXMgYW5kIGNhcGFiaWxpdGllcyBpbmNsdWRlOgoKVGFraW5nIGFjdGlvbiBpbiBzeXN0ZW1zIGV4dGVybmFsIHRvIHRoZSBMTE0gdmlhIHRvb2wgY2FsbGluZwpBdXRvbWF0aWMgZGF0YSBpbnRlZ3JhdGlvbiB3aXRoIGEgYnVpbHQtaW4gUkFHIHRvb2wKQ29kZSBnZW5lcmF0aW9uCkEgMTI4ayBjb250ZXh0IHdpbmRvdwpTdHJ1Y3R1cmVkIG91dHB1dCBnZW5lcmF0aW9uIGZvciBzaW1wbGVyIHN5c3RlbSBpbnRlZ3JhdGlvbiAoY29taW5nIGluIGEgZmV3IHdlZWtzKQpFYXJseSByZXN1bHRzIG9uIHRvb2wgY2FsbGluZyBiZW5jaG1hcmtzIHB1dCBvdXIgbmV3IGZyb250aWVyIG1vZGVsIGFzIHRoZSBsZWFkZXIgb24gdGhlIEJlcmtlbGV5IEZ1bmN0aW9uIENhbGxpbmcgTGVhZGVyYm9hcmQgYnkgYSBzaWduaWZpY2FudCBtYXJnaW4sIGJlc3RpbmcgbW9kZWwgcHJvdmlkZXJzIGluY2x1ZGluZyBPcGVuQUksIEFudGhyb3BpYywgTWV0YSwgYW5kIEdvb2dsZSwgYW5kIGlzIHRvcC1yYW5rZWQgb24gU3RhbmZvcmQgSEVMTS4KClBhbG15cmEgWDQgaXMgYXZhaWxhYmxlIHRvZGF5IG9uIEFJIFN0dWRpbyBhbmQgQXNrIFdyaXRlciwgb3VyIHByZWJ1aWx0IGNoYXQgZXhwZXJpZW5jZS4gWW91IGNhbiBhbHNvIHVzZSBhcHBzIHBvd2VyZWQgYnkgUGFsbXlyYSBYNCBpbiBTbGFjayB2aWEgb3VyIG5ldyBTbGFjayBpbnRlZ3JhdGlvbi4iLCwsQVBJIGFjY2VzcyxVbml0ZWQgU3RhdGVzIG9mIEFtZXJpY2EsLCwsLCwyMDI1LTExLTI4IDExOjUzOjQ0KzAwOjAwLCwsLCwsSW5kdXN0cnksLCwsLFVucmVsZWFzZWQsLCwsLCwsLCwsLCwsTm8KQ2hpcnAgMiBTcGVlY2gtdG8tVGV4dCxTcGVlY2gsIlNwZWVjaCByZWNvZ25pdGlvbiAoQVNSKSxTcGVlY2gtdG8tdGV4dCxUcmFuc2xhdGlvbiIsR29vZ2xlLCwyMDI0LTEwLTA5LENoaXJwIDI6IEVuaGFuY2VkIG11bHRpbGluZ3VhbCBhY2N1cmFjeSxodHRwczovL2Nsb3VkLmdvb2dsZS5jb20vc3BlZWNoLXRvLXRleHQvdjIvZG9jcy9jaGlycF8yLW1vZGVsLCwsLCwsLCwsLCwsLCxVbmtub3duLCJDaGlycCAyIGlzIHRoZSBsYXRlc3QgZ2VuZXJhdGlvbiBvZiBHb29nbGUncyBtdWx0aWxpbmd1YWwgQVNSLXNwZWNpZmljIG1vZGVscywgZGVzaWduZWQgdG8gbWVldCB1c2VyIG5lZWRzIGJhc2VkIG9uIGZlZWRiYWNrIGFuZCBleHBlcmllbmNlLiBJdCBpbXByb3ZlcyBvbiB0aGUgb3JpZ2luYWwgQ2hpcnAgbW9kZWwgaW4gYWNjdXJhY3kgYW5kIHNwZWVkLCBhcyB3ZWxsIGFzIGV4cGFuZGluZyBpbnRvIGtleSBuZXcgZmVhdHVyZXMgbGlrZSB3b3JkLWxldmVsIHRpbWVzdGFtcHMsIG1vZGVsIGFkYXB0YXRpb24sIGFuZCBzcGVlY2ggdHJhbnNsYXRpb24uIiwsLEFQSSBhY2Nlc3MsVW5pdGVkIFN0YXRlcyBvZiBBbWVyaWNhLCwsLCwsMjAyNS0xMS0yOCAxMTo1Mzo0NCswMDowMCwsLCwsLEluZHVzdHJ5LCwsLCxVbnJlbGVhc2VkLCxUcnVlLCwsLCwsLCwsLCxObwpHZW5lc2lzLEJpb2xvZ3ksUHJvdGVpbiBkZXNpZ24sIkVjb2xlIFBvbHl0ZWNobmlxdWUgRsK0ZWTCtGVyYWxlIGRlIExhdXNhbm5lIChFUEZMKSxTd2lzcyBJbnN0aXR1dGUgb2YgQmlvaW5mb3JtYXRpY3MsSW1wZXJpYWwgQ29sbGVnZSBMb25kb24sVW5pdmVyc2l0eSBvZiBPeGZvcmQsUHJlc2NpZW50IERlc2lnbiIsIlphbmRlciBIYXJ0ZXZlbGQsIEFsZXhhbmRyYSBWYW4gSGFsbC1CZWF1dmFpcywgSXJpbmEgTW9yb3pvdmEsIEpvc2h1YSBTb3V0aGVybiwgQ2FzcGVyIEdvdmVyZGUsIFNhbmRyaW5lIEdlb3JnZW9uLCBTdMOpcGhhbmUgUm9zc2V0LCBNaWNow6thbCBEZWZmZXJyYXJkLCBBbmRyZWFzIExvdWthcywgUGllcnJlIFZhbmRlcmdoZXluc3QsIE1pY2hhZWwgTS4gQnJvbnN0ZWluLCBCcnVubyBFLiBDb3JyZWlhIiwyMDI0LTEwLTA4LEV4cGxvcmluZyDigJxkYXJrLW1hdHRlcuKAnSBwcm90ZWluIGZvbGRzIHVzaW5nIGRlZXAgbGVhcm5pbmcsaHR0cHM6Ly93d3cuY2VsbC5jb20vY2VsbC1zeXN0ZW1zL2Z1bGx0ZXh0L1MyNDA1LTQ3MTIoMjQpMDAyNzAtOSw0LjAsLCwsLCwsMzU0MzUsIlByZS10cmFpbmluZzogSW4gdG90YWwsIHdlIGNyZWF0ZWQgYSB0b3RhbApvZiA0MDcyNiBwYWlycwpNYWluIHRyYWluaW5nOiBUaGlzIHJlc3VsdGVkIGluIGEgdG90YWwgb2YKMzU0MzUgc2tldGNoIOKAkyBuYXRpdmUgZG9tYWluIHBhaXJzLgoKVG90YWwgcGFpcnM6IDc2MTYxCgpQcmVkaWN0aW9uIHRhcmdldHM6IHByb2JhYmlsaXR5IGRpc3RyaWJ1dGlvbnMgZm9yIDQgdmFsdWVzIHBlciBwYWlyLiAoMzU0MzUrNDA3MjYpKjQ9MzA0NjQ0IiwsLCwsTGlrZWx5LCJEZSBub3ZvIHByb3RlaW4gZGVzaWduIGV4cGxvcmVzIHVuY2hhcnRlZCBzZXF1ZW5jZSBhbmQgc3RydWN0dXJlIHNwYWNlIHRvIGdlbmVyYXRlIG5vdmVsIHByb3RlaW5zIG5vdCBzYW1wbGVkIGJ5IGV2b2x1dGlvbi4gQSBtYWluIGNoYWxsZW5nZSBpbiBkZSBub3ZvIGRlc2lnbiBpbnZvbHZlcyBjcmFmdGluZyDigJxkZXNpZ25hYmxl4oCdIHN0cnVjdHVyYWwgdGVtcGxhdGVzIHRvIGd1aWRlIHRoZSBzZXF1ZW5jZSBzZWFyY2hlcyB0b3dhcmQgYWRvcHRpbmcgdGFyZ2V0IHN0cnVjdHVyZXMuIFdlIHByZXNlbnQgYSBjb252b2x1dGlvbmFsIHZhcmlhdGlvbmFsIGF1dG9lbmNvZGVyIHRoYXQgbGVhcm5zIHBhdHRlcm5zIG9mIHByb3RlaW4gc3RydWN0dXJlLCBkdWJiZWQgR2VuZXNpcy4gV2UgY291cGxlZCBHZW5lc2lzIHdpdGggdHJSb3NldHRhIHRvIGRlc2lnbiBzZXF1ZW5jZXMgZm9yIGEgc2V0IG9mIHByb3RlaW4gZm9sZHMgYW5kIGZvdW5kIHRoYXQgR2VuZXNpcyBpcyBjYXBhYmxlIG9mIHJlY29uc3RydWN0aW5nIG5hdGl2ZS1saWtlIGRpc3RhbmNlIGFuZCBhbmdsZSBkaXN0cmlidXRpb25zIGZvciBmaXZlIG5hdGl2ZSBmb2xkcyBhbmQgdGhyZWUgbm92ZWwsIHRoZSBzby1jYWxsZWQg4oCcZGFyay1tYXR0ZXLigJ0gZm9sZHMgYXMgYSBkZW1vbnN0cmF0aW9uIG9mIGdlbmVyYWxpemFiaWxpdHkuIFdlIHVzZWQgYSBoaWdoLXRocm91Z2hwdXQgYXNzYXkgdG8gY2hhcmFjdGVyaXplIHRoZSBzdGFiaWxpdHkgb2YgdGhlIGRlc2lnbnMgdGhyb3VnaCBwcm90ZWFzZSByZXNpc3RhbmNlLCBvYnRhaW5pbmcgZW5jb3VyYWdpbmcgc3VjY2VzcyByYXRlcyBmb3IgZm9sZGVkIHByb3RlaW5zLiBHZW5lc2lzIGVuYWJsZXMgZXhwbG9yYXRpb24gb2YgdGhlIHByb3RlaW4gZm9sZCBzcGFjZSB3aXRoaW4gbWludXRlcywgdW5yZXN0cmljdGVkIGJ5IHByb3RlaW4gdG9wb2xvZ2llcy4gT3VyIGFwcHJvYWNoIGFkZHJlc3NlcyB0aGUgYmFja2JvbmUgZGVzaWduYWJpbGl0eSBwcm9ibGVtLCBzaG93aW5nIHRoYXQgc21hbGwgbmV1cmFsIG5ldHdvcmtzIGNhbiBlZmZpY2llbnRseSBsZWFybiBzdHJ1Y3R1cmFsIHBhdHRlcm5zIGluIHByb3RlaW5zLiBBIHJlY29yZCBvZiB0aGlzIHBhcGVy4oCZcyB0cmFuc3BhcmVudCBwZWVyIHJldmlldyBwcm9jZXNzIGlzIGluY2x1ZGVkIGluIHRoZSBzdXBwbGVtZW50YWwgaW5mb3JtYXRpb24uIiwsLE9wZW4gd2VpZ2h0cyAodW5yZXN0cmljdGVkKSwiU3dpdHplcmxhbmQsU3dpdHplcmxhbmQsVW5pdGVkIEtpbmdkb20gb2YgR3JlYXQgQnJpdGFpbiBhbmQgTm9ydGhlcm4gSXJlbGFuZCxVbml0ZWQgS2luZ2RvbSBvZiBHcmVhdCBCcml0YWluIGFuZCBOb3J0aGVybiBJcmVsYW5kLFVuaXRlZCBTdGF0ZXMgb2YgQW1lcmljYSIsLCwsLCwyMDI1LTExLTI4IDExOjUzOjQ0KzAwOjAwLCwsLCwsIkFjYWRlbWlhLEFjYWRlbWlhLEFjYWRlbWlhLEluZHVzdHJ5IiwsLCwsT3BlbiBzb3VyY2UsIlRoZSB0cmFpbmluZyBhbmQgdGVzdCBkYXRhIGNhbiBiZSBkb3dubG9hZGVkIGF0IGh0dHBzOi8vemVub2RvLm9yZy9yZWNvcmRzLzEwNjIyNDA3ClRoZSBHZW5lc2lzIGNvZGUgYW5kIHRyYWluZWQgd2VpZ2h0cyBjYW4gYmUgZG93bmxvYWRlZCBhdCBodHRwczovL2dpdGh1Yi5jb20vemFuZGVyaGFydGV2ZWxkL2dlbmVzaXMKKE1JVCBsaWNlbnNlKSIsLCwsLCwsLCwsLCxZZXMKQ0xFQU4tQ29udGFjdCxCaW9sb2d5LEVuenltZSBmdW5jdGlvbiBwcmVkaWN0aW9uLCJDbGV2ZWxhbmQgQ2xpbmljLEtlbnQgU3RhdGUgVW5pdmVyc2l0eSxQYWNpZmljIE5vcnRod2VzdCBOYXRpb25hbCBMYWJvcmF0b3J5IiwiWXV4aW4gWWFuZywgQWJieSBKZXJnZXIsIFNvbmcgRmVuZywgWml4dSBXYW5nLCBDaHJpc3RpbmEgQnJhc2ZpZWxkLCBNYXJnYXJldCBTLiBDaGV1bmcsIEplcmVteSBadWNrZXIsIFFpYW5nIEd1YW4iLDIwMjQtMTAtMDgsQ0xFQU4tQ29udGFjdDogQ29udHJhc3RpdmUgTGVhcm5pbmctZW5hYmxlZCBFbnp5bWUgRnVuY3Rpb25hbCBBbm5vdGF0aW9uIFByZWRpY3Rpb24gd2l0aCBTdHJ1Y3R1cmFsIEluZmVyZW5jZSxodHRwczovL3d3dy5iaW9yeGl2Lm9yZy9jb250ZW50LzEwLjExMDEvMjAyNC4wNS4xNC41OTQxNDh2Mi5hYnN0cmFjdCwxLjAsLCwsLCwsMjI0NzQyLCIyMjQsNzQyID0gMi4yNDc0MmU1IGRhdGFwb2ludHMgKHVuaXF1ZSBwcm90ZWluIHNlcXVlbmNlcyB3aXRoIGNvbnRhY3QgbWFwcyBmcm9tIFN3aXNzLVByb3QgZGF0YWJhc2UpIiwsLCwsQ29uZmlkZW50LCJSZWNlbnQgeWVhcnMgaGF2ZSB3aXRuZXNzZWQgdGhlIHJlbWFya2FibGUgcHJvZ3Jlc3Mgb2YgZGVlcCBsZWFybmluZyB3aXRoaW4gdGhlIHJlYWxtIG9mIHNjaWVudGlmaWMgZGlzY2lwbGluZXMsIHlpZWxkaW5nIGEgd2VhbHRoIG9mIHByb21pc2luZyBvdXRjb21lcy4gQSBwcm9taW5lbnQgY2hhbGxlbmdlIHdpdGhpbiB0aGlzIGRvbWFpbiBoYXMgYmVlbiB0aGUgdGFzayBvZiBwcmVkaWN0aW5nIGVuenltZSBmdW5jdGlvbiwgYSBjb21wbGV4IHByb2JsZW0gdGhhdCBoYXMgc2VlbiB0aGUgZGV2ZWxvcG1lbnQgb2YgbnVtZXJvdXMgY29tcHV0YXRpb25hbCBtZXRob2RzLCBwYXJ0aWN1bGFybHkgdGhvc2Ugcm9vdGVkIGluIGRlZXAgbGVhcm5pbmcgdGVjaG5pcXVlcy4gSG93ZXZlciwgdGhlIG1ham9yaXR5IG9mIHRoZXNlIG1ldGhvZHMgaGF2ZSBwcmltYXJpbHkgZm9jdXNlZCBvbiBlaXRoZXIgYW1pbm8gYWNpZCBzZXF1ZW5jZSBkYXRhIG9yIHByb3RlaW4gc3RydWN0dXJlIGRhdGEsIG5lZ2xlY3RpbmcgdGhlIHBvdGVudGlhbCBzeW5lcmd5IG9mIGNvbWJpbmluZyBvZiBib3RoIG1vZGFsaXRpZXMuIFRvIGFkZHJlc3MgdGhpcyBnYXAsIHdlIHByb3Bvc2UgYSBub3ZlbCBDb250cmFzdGl2ZSBMZWFybmluZyBmcmFtZXdvcmsgZm9yIEVuenltZSBmdW5jdGlvbmFsIEFObm90YXRpb24gcHJlZGljdGlvbiBjb21iaW5lZCB3aXRoIHByb3RlaW4gYW1pbm8gYWNpZCBzZXF1ZW5jZXMgYW5kIENvbnRhY3QgbWFwcyAoQ0xFQU4tQ29udGFjdCkuIFdlIHJpZ29yb3VzbHkgZXZhbHVhdGVkIHRoZSBwZXJmb3JtYW5jZSBvZiBvdXIgQ0xFQU4tQ29udGFjdCBmcmFtZXdvcmsgYWdhaW5zdCB0aGUgc3RhdGUtb2YtdGhlLWFydCBlbnp5bWUgZnVuY3Rpb24gcHJlZGljdGlvbiBtb2RlbCB1c2luZyBtdWx0aXBsZSBiZW5jaG1hcmsgZGF0YXNldHMuIFVzaW5nIENMRUFOLUNvbnRhY3QsIHdlIHByZWRpY3RlZCBub3ZlbCBlbnp5bWUgZnVuY3Rpb25zIHdpdGhpbiB0aGUgcHJvdGVvbWUgb2YgUHJvY2hsb3JvY29jY3VzIG1hcmludXMgTUVENC4gT3VyIGZpbmRpbmdzIGNvbnZpbmNpbmdseSBkZW1vbnN0cmF0ZSB0aGUgc3Vic3RhbnRpYWwgc3VwZXJpb3JpdHkgb2Ygb3VyIENMRUFOLUNvbnRhY3QgZnJhbWV3b3JrLCBtYXJraW5nIGEgc2lnbmlmaWNhbnQgc3RlcCBmb3J3YXJkIGluIGVuenltZSBmdW5jdGlvbiBwcmVkaWN0aW9uIGFjY3VyYWN5LiIsLCxVbnJlbGVhc2VkLCJVbml0ZWQgU3RhdGVzIG9mIEFtZXJpY2EsVW5pdGVkIFN0YXRlcyBvZiBBbWVyaWNhLFVuaXRlZCBTdGF0ZXMgb2YgQW1lcmljYSIsLCwsLCwyMDI1LTExLTI4IDExOjUzOjQ0KzAwOjAwLCwsLCwsIkFjYWRlbWlhLEFjYWRlbWlhLEdvdmVybm1lbnQiLCwsLCxPcGVuIChub24tY29tbWVyY2lhbCksIkFsbCBjb2RlcyBhbmQgZGF0YSB1c2VkIGluIHRyYWluaW5nIGFuZCB0ZXN0aW5nIGFyZSBhdmFpbGFibGUKYXQgaHR0cHM6Ly9naXRodWIuY29tL3BubmwtcHJlZGljdGl2ZS1waGVub21pY3MvY2xlYW4tY29udGFjdC4gCiggTk9OLUVYQ0xVU0lWRSBSRVNFQVJDSCBVU0UgTElDRU5TRSBGT1IgQ0xFQU4gU09GVFdBUkUpCkNMRUFOLUNvbnRhY3QgaXMgYWxzbyBmcmVlbHkgYWNjZXNzaWJsZSB0aHJvdWdoIGFuIGVhc3ktdG8tdXNlIHdlYiBzZXJ2ZXI6IGh0dHBzOi8vZXJzYS5ndWFucy5jcy5rZW50LmVkdS8iLCwsLCwsLCwsLCwsTm8KU08zTFIsQmlvbG9neSwiUHJvdGVpbiBmb2xkaW5nIHByZWRpY3Rpb24sTW9sZWN1bGFyIHNpbXVsYXRpb24iLCJVbml2ZXJzaXR5IG9mIEx1eGVtYm91cmcsVGVjaG5pc2NoZSBVbml2ZXJzaXRhdCBCZXJsaW4sQmVybGluIEluc3RpdHV0ZSBmb3IgdGhlIEZvdW5kYXRpb25zIG9mIExlYXJuaW5nIGFuZCBEYXRhLERlZXBNaW5kLE1heCBQbGFuY2sgSW5zdGl0dXRlIGZvciBJbmZvcm1hdGljcyxLb3JlYSBVbml2ZXJzaXR5IiwiQWRpbCBLYWJ5bGRhLCBKLiBUaG9yYmVuIEZyYW5rLCBTZXJnaW8gU3VhcmV6IERvdSwgQWxtYXogS2hhYmlicmFraG1hbm92LCBMZW9uYXJkbyBNZWRyYW5vIFNhbmRvbmFzLCBPbGl2ZXIgVC4gVW5rZSwgU3RlZmFuIENobWllbGEsIEtsYXVzLVJvYmVydCBNdWxsZXIsIEFsZXhhbmRyZSBUa2F0Y2hlbmtvIiwyMDI0LTEwLTA4LE1vbGVjdWxhciBTaW11bGF0aW9ucyB3aXRoIGEgUHJldHJhaW5lZCBOZXVyYWwgTmV0d29yayBhbmQgVW5pdmVyc2FsIFBhaXJ3aXNlIEZvcmNlIEZpZWxkcyxodHRwczovL2NoZW1yeGl2Lm9yZy9lbmdhZ2UvY2hlbXJ4aXYvYXJ0aWNsZS1kZXRhaWxzLzY3MDQyNjMwNTE1NThhMTVlZjY0NzhiNiwwLjAsLCwsLCwsLCJHRU1TIGZyYWdtZW50czogMiw3MDAsMDAwClFNNy1YIG1vbGVjdWxlczogMSwwMDAsMDAwCkFRTSBnYXMtcGhhc2UgZHJ1Z3M6IDYwLDAwMApTUElDRSBkaXBlcHRpZGVzOiAzMywwMDAKREVTIG1vbGVjdWxhciBkaW1lcnM6IDE1LDAwMApHYXMtcGhhc2Ugd2F0ZXIgY2x1c3RlcnM6IDEwLDAwMAoKMiw3MDAsMDAwICsgMSwwMDAsMDAwICsgNjAsMDAwICsgMzMsMDAwICsgMTUsMDAwICsgMTAsMDAwID0gMyw4MTgsMDAwIOKJiCA0LDAwMCwwMDAgZGF0YXBvaW50cwoKQXNzdW1pbmcgMzAgYXRvbXMgcGVyIG1vbGVjdWxlIGFuZCAxIHRva2VuIHBlciBhdG9tOiAxMjAwMDAwMDAgdG9rZW5zCgoiLDg2LjAsLE5WSURJQSBIMTAwIFBDSWUsLExpa2VseSwiTWFjaGluZSBMZWFybmluZyBGb3JjZSBGaWVsZHMgKE1MRkZzKSBwcm9taXNlIHRvIGVuYWJsZSBnZW5lcmFsIG1vbGVjdWxhciBzaW11bGF0aW9ucyB0aGF0IGNhbiBzaW11bHRhbmVvdXNseSBhY2hpZXZlIGVmZmljaWVuY3ksIGFjY3VyYWN5LCB0cmFuc2ZlcmFiaWxpdHksIGFuZCBzY2FsYWJpbGl0eSBmb3IgZGl2ZXJzZSBtb2xlY3VsZXMsIG1hdGVyaWFscywgYW5kIGh5YnJpZCBpbnRlcmZhY2VzLiBBIGtleSBzdGVwIHRvd2FyZCB0aGlzIGdvYWwgaGFzIGJlZW4gbWFkZSB3aXRoIHRoZSBHRU1TIGFwcHJvYWNoIHRvIGJpb21vbGVjdWxhciBkeW5hbWljcyBbU2NpLiBBZHYuIDEwLCBlYWRuNDM5NyAoMjAyNCldLiBUaGlzIHdvcmsgaW50cm9kdWNlcyB0aGUgU08zTFIgbWV0aG9kIHRoYXQgaW50ZWdyYXRlcyB0aGUgZmFzdCBhbmQgc3RhYmxlIFNPM2tyYXRlcyBuZXVyYWwgbmV0d29yayBmb3Igc2VtaS1sb2NhbCBpbnRlcmFjdGlvbnMgd2l0aCB1bml2ZXJzYWwgcGFpcndpc2UgZm9yY2UgZmllbGRzIGRlc2lnbmVkIGZvciBzaG9ydC1yYW5nZSByZXB1bHNpb24sIGxvbmctcmFuZ2UgZWxlY3Ryb3N0YXRpY3MsIGFuZCBkaXNwZXJzaW9uIGludGVyYWN0aW9ucy4gU08zTFIgaXMgdHJhaW5lZCBvbiBhIGRpdmVyc2Ugc2V0IG9mIDQgbWlsbGlvbiBuZXV0cmFsIGFuZCBjaGFyZ2VkIG1vbGVjdWxhciBjb21wbGV4ZXMKY29tcHV0ZWQgYXQgdGhlIFBCRTArTUJEIGxldmVsIG9mIHF1YW50dW0gbWVjaGFuaWNzLCBlbnN1cmluZyBhIGNvbXByZWhlbnNpdmUgY292ZXJhZ2Ugb2YgY292YWxlbnQgYW5kIG5vbi1jb3ZhbGVudCBpbnRlcmFjdGlvbnMuIE91ciBhcHByb2FjaCBpcyBjaGFyYWN0ZXJpemVkIGJ5IGNvbXB1dGF0aW9uYWwgYW5kIGRhdGEgZWZmaWNpZW5jeSwgc2NhbGFiaWxpdHkgdG8gMjAwIHRob3VzYW5kIGF0b21zIG9uIGEgc2luZ2xlIEdQVSwgYW5kIHJlYXNvbmFibGUgdG8gaGlnaCBhY2N1cmFjeSBhY3Jvc3MgdGhlIGNoZW1pY2FsIHNwYWNlIG9mIG9yZ2FuaWMgKGJpbyltb2xlY3VsZXMuIFNPM0xSIGlzIGFwcGxpZWQgdG8gc3R1ZHkgdW5pdHMgb2YgZm91ciBtYWpvciBiaW9tb2xlY3VsZSB0eXBlcywgcG9seXBlcHRpZGUgZm9sZGluZywgYW5kIG5hbm9zZWNvbmQgZHluYW1pY3Mgb2YgbGFyZ2VyIHN5c3RlbXMgc3VjaCBhcyBhIHByb3RlaW4sIGEgZ2x5Y29wcm90ZWluLCBhbmQgYSBsaXBpZCBiaWxheWVyLCBhbGwgaW4gZXhwbGljaXQgc29sdmVudC4gRmluYWxseSwgd2UgZGlzY3VzcyB0aGUgZnV0dXJlIGNoYWxsZW5nZXMgdG93YXJkIHRydWx5IGdlbmVyYWwgbW9sZWN1bGFyIHNpbXVsYXRpb25zIGJ5IGNvbWJpbmluZyBNTEZGcyB3aXRoIHRyYWRpdGlvbmFsIGF0b21pc3RpYyBtb2RlbHMuIiwsLCwiTHV4ZW1ib3VyZyxHZXJtYW55LEdlcm1hbnksVW5pdGVkIEtpbmdkb20gb2YgR3JlYXQgQnJpdGFpbiBhbmQgTm9ydGhlcm4gSXJlbGFuZCxHZXJtYW55LEtvcmVhIChSZXB1YmxpYyBvZikiLCwsLCwsMjAyNS0xMS0yOCAxMTo1Mzo0NCswMDowMCwsLCwsLCJBY2FkZW1pYSxBY2FkZW1pYSxSZXNlYXJjaCBjb2xsZWN0aXZlLEluZHVzdHJ5LEFjYWRlbWlhLEFjYWRlbWlhIiwsLCwsLCwsLCwsLCxIYXJkd2FyZSwsLCwsCkNvZ1ZpZGVvWCxWaWRlbywiVmlkZW8gZ2VuZXJhdGlvbixUZXh0LXRvLXZpZGVvIiwiWi5haSAoWmhpcHUgQUkpLFRzaW5naHVhIFVuaXZlcnNpdHkiLCJaaHVveWkgWWFuZywgSmlheWFuIFRlbmcsIFdlbmRpIFpoZW5nLCBNaW5nIERpbmcsIFNoaXl1IEh1YW5nLCBKaWF6aGVuZyBYdSwgWXVhbm1pbmcgWWFuZywgV2VueWkgSG9uZywgWGlhb2hhbiBaaGFuZywgR3Vhbnl1IEZlbmcsIERhIFlpbiwgWGlhb3RhbyBHdSwgWXV4dWFuIFpoYW5nLCBXZWloYW4gV2FuZywgWWVhbiBDaGVuZywgVGluZyBMaXUsIEJpbiBYdSwgWXV4aWFvIERvbmcsIEppZSBUYW5nIiwyMDI0LTEwLTA4LENvZ1ZpZGVvWDogVGV4dC10by1WaWRlbyBEaWZmdXNpb24gTW9kZWxzIHdpdGggQW4gRXhwZXJ0IFRyYW5zZm9ybWVyLGh0dHBzOi8vYXJ4aXYub3JnL2Ficy8yNDA4LjA2MDcyLCwsLDUwMDAwMDAwMDAuMCw1IGJpbGxpb24sLCwsIiIiMzVNIHNpbmdsZS1zaG90IGNsaXBzIHJlbWFpbiwgd2l0aCBlYWNoIGNsaXAgYXZlcmFnaW5nIGFib3V0IDYgc2Vjb25kcyIiCiIiRHVyaW5nIHRyYWluaW5nLCB3ZSBmaXJzdCB0cmFpbiBhIDNEIFZBRSBhdCAyNTYgw5cgMjU2IHJlc29sdXRpb24gYW5kIDE3IGZyYW1lcyB0byBzYXZlIGNvbXB1dGF0aW9uLiBSYW5kb21seSBzZWxlY3QgOCBvciAxNiBmcHMgdG8gZW5oYW5jZSB0aGUgbW9kZWzigJlzIHJvYnVzdG5lc3MiIgoiIndlIGNvbmR1Y3QgYSB0d28tc3RhZ2UgdHJhaW5pbmcgcHJvY2VzcyBieSBmaXJzdCB0cmFpbmluZyBvbiBhIHZpZGVvIG9mIDE3IGZyYW1lcyBhbmQgZmluZXR1bmluZyBieSBjb250ZXh0IHBhcmFsbGVsIG9uIHZpZGVvcyBvZiAxNjEgZnJhbWVzLiIiCgpUaGV5IHByb3ZpZGUgbWFueSB0cmFpbmluZyBkZXRhaWxzIGZvciBzbWFsbGVyIG1vZGVscyBidXQgbm90IHRoaXMgb25lIiwsLCwsQ29uZmlkZW50LCJXZSBwcmVzZW50IENvZ1ZpZGVvWCwgYSBsYXJnZS1zY2FsZSB0ZXh0LXRvLXZpZGVvIGdlbmVyYXRpb24gbW9kZWwgYmFzZWQgb24gZGlmZnVzaW9uIHRyYW5zZm9ybWVyLCB3aGljaCBjYW4gZ2VuZXJhdGUgMTAtc2Vjb25kIGNvbnRpbnVvdXMgdmlkZW9zIGFsaWduZWQgd2l0aCB0ZXh0IHByb21wdCwgd2l0aCBhIGZyYW1lIHJhdGUgb2YgMTYgZnBzIGFuZCByZXNvbHV0aW9uIG9mIDc2OCAqIDEzNjAgcGl4ZWxzLiBQcmV2aW91cyB2aWRlbyBnZW5lcmF0aW9uIG1vZGVscyBvZnRlbiBoYWQgbGltaXRlZCBtb3ZlbWVudCBhbmQgc2hvcnQgZHVyYXRpb25zLCBhbmQgaXMgZGlmZmljdWx0IHRvIGdlbmVyYXRlIHZpZGVvcyB3aXRoIGNvaGVyZW50IG5hcnJhdGl2ZXMgYmFzZWQgb24gdGV4dC4gV2UgcHJvcG9zZSBzZXZlcmFsIGRlc2lnbnMgdG8gYWRkcmVzcyB0aGVzZSBpc3N1ZXMuIEZpcnN0LCB3ZSBwcm9wb3NlIGEgM0QgVmFyaWF0aW9uYWwgQXV0b2VuY29kZXIgKFZBRSkgdG8gY29tcHJlc3MgdmlkZW9zIGFsb25nIGJvdGggc3BhdGlhbCBhbmQgdGVtcG9yYWwgZGltZW5zaW9ucywgdG8gaW1wcm92ZSBib3RoIGNvbXByZXNzaW9uIHJhdGUgYW5kIHZpZGVvIGZpZGVsaXR5LiBTZWNvbmQsIHRvIGltcHJvdmUgdGhlIHRleHQtdmlkZW8gYWxpZ25tZW50LCB3ZSBwcm9wb3NlIGFuIGV4cGVydCB0cmFuc2Zvcm1lciB3aXRoIHRoZSBleHBlcnQgYWRhcHRpdmUgTGF5ZXJOb3JtIHRvIGZhY2lsaXRhdGUgdGhlIGRlZXAgZnVzaW9uIGJldHdlZW4gdGhlIHR3byBtb2RhbGl0aWVzLiBUaGlyZCwgYnkgZW1wbG95aW5nIGEgcHJvZ3Jlc3NpdmUgdHJhaW5pbmcgYW5kIG11bHRpLXJlc29sdXRpb24gZnJhbWUgcGFjayB0ZWNobmlxdWUsIENvZ1ZpZGVvWCBpcyBhZGVwdCBhdCBwcm9kdWNpbmcgY29oZXJlbnQsIGxvbmctZHVyYXRpb24sIGRpZmZlcmVudCBzaGFwZSB2aWRlb3MgY2hhcmFjdGVyaXplZCBieSBzaWduaWZpY2FudCBtb3Rpb25zLiBJbiBhZGRpdGlvbiwgd2UgZGV2ZWxvcCBhbiBlZmZlY3RpdmUgdGV4dC12aWRlbyBkYXRhIHByb2Nlc3NpbmcgcGlwZWxpbmUgdGhhdCBpbmNsdWRlcyB2YXJpb3VzIGRhdGEgcHJlcHJvY2Vzc2luZyBzdHJhdGVnaWVzIGFuZCBhIHZpZGVvIGNhcHRpb25pbmcgbWV0aG9kLCBncmVhdGx5IGNvbnRyaWJ1dGluZyB0byB0aGUgZ2VuZXJhdGlvbiBxdWFsaXR5IGFuZCBzZW1hbnRpYyBhbGlnbm1lbnQuIFJlc3VsdHMgc2hvdyB0aGF0IENvZ1ZpZGVvWCBkZW1vbnN0cmF0ZXMgc3RhdGUtb2YtdGhlLWFydCBwZXJmb3JtYW5jZSBhY3Jvc3MgYm90aCBtdWx0aXBsZSBtYWNoaW5lIG1ldHJpY3MgYW5kIGh1bWFuIGV2YWx1YXRpb25zLiBUaGUgbW9kZWwgd2VpZ2h0IG9mIGJvdGggM0QgQ2F1c2FsIFZBRSwgVmlkZW8gY2FwdGlvbiBtb2RlbCBhbmQgQ29nVmlkZW9YIGFyZSBwdWJsaWNseSBhdmFpbGFibGUgYXQgdGhpcyBodHRwcyBVUkwuIiwsLE9wZW4gd2VpZ2h0cyAocmVzdHJpY3RlZCB1c2UpLCJDaGluYSxDaGluYSIsLCwsLCwyMDI1LTExLTI4IDExOjUzOjQ0KzAwOjAwLCwsLCwsIkluZHVzdHJ5LEFjYWRlbWlhIiwsLCwsT3BlbiBzb3VyY2UsIkNvZ1ZpZGVvWCBMaWNlbnNlIChjb21tZXJjaWFsIHVzYWdlIGFsbG93ZWQgZm9yIGNvbXBhbmllcyB3aXRoIHVwIHRvIDEgbWlsbGlvbiB2aXNpdHMgcGVyIG1vbnRoKQpodHRwczovL2h1Z2dpbmdmYWNlLmNvL1RIVURNL0NvZ1ZpZGVvWC01YgoKaHR0cHM6Ly9naXRodWIuY29tL1RIVURNL0NvZ1ZpZGVvCkFwYWNoZSAyLjAgZm9yIGNvZGUiLFRydWUsLCwsLCwsVEhVRE0sLCwsWWVzCkdSLTIsUm9ib3RpY3MsIlZpZGVvLEFjdGlvbiByZWNvZ25pdGlvbixWaWRlbyBnZW5lcmF0aW9uLEluc3RydWN0aW9uIGludGVycHJldGF0aW9uLFJvYm90aWMgbWFuaXB1bGF0aW9uIixCeXRlRGFuY2UsIkhhbmcgTGksIFlpZmVuZyBMaSwgWXV4aWFvIExpdSwgSG9uZ3RhbyBXdSwgSmlhZmVuZyBYdSwgWWljaHUgWWFuZywgSGFuYm8gWmhhbmcsIE1pbnpoYW8gWmh1IiwyMDI0LTEwLTA4LEdSLTI6IEEgR2VuZXJhdGl2ZSBWaWRlby1MYW5ndWFnZS1BY3Rpb24gTW9kZWwgd2l0aCBXZWItU2NhbGUgS25vd2xlZGdlIGZvciBSb2JvdCBNYW5pcHVsYXRpb24saHR0cHM6Ly9hcnhpdi5vcmcvYWJzLzI0MTAuMDYxNTh2MSwyMjQuMCxTT1RBIGltcHJvdmVtZW50LFRvcCBwZXJmb21pbmcgbW9kZWwgb24gQ0FMVklOIGJlbmNobWFyay4gLDIzMDAwMDAwMC4wLCJ0aGUgZGVmYXVsdCBHUi0yIG1vZGVsIGNvbnRhaW5zIDIzME0gcGFyYW1ldGVycywgb2Ygd2hpY2ggOTVNIGFyZSB0cmFpbmFibGUiLCwsLCJUaGlzIGxhcmdlLXNjYWxlIHByZS10cmFpbmluZywgaW52b2x2aW5nIDM4IG1pbGxpb24gdmlkZW8gY2xpcHMKYW5kIG92ZXIgNTAgYmlsbGlvbiB0b2tlbnMiLCwsLCxDb25maWRlbnQsIldlIHByZXNlbnQgR1ItMiwgYSBzdGF0ZS1vZi10aGUtYXJ0IGdlbmVyYWxpc3Qgcm9ib3QgYWdlbnQgZm9yIHZlcnNhdGlsZSBhbmQgZ2VuZXJhbGl6YWJsZSByb2JvdCBtYW5pcHVsYXRpb24uIEdSLTIgaXMgZmlyc3QgcHJlLXRyYWluZWQgb24gYSB2YXN0IG51bWJlciBvZiBJbnRlcm5ldCB2aWRlb3MgdG8gY2FwdHVyZSB0aGUgZHluYW1pY3Mgb2YgdGhlIHdvcmxkLiBUaGlzIGxhcmdlLXNjYWxlIHByZS10cmFpbmluZywgaW52b2x2aW5nIDM4IG1pbGxpb24gdmlkZW8gY2xpcHMgYW5kIG92ZXIgNTAgYmlsbGlvbiB0b2tlbnMsIGVxdWlwcyBHUi0yIHdpdGggdGhlIGFiaWxpdHkgdG8gZ2VuZXJhbGl6ZSBhY3Jvc3MgYSB3aWRlIHJhbmdlIG9mIHJvYm90aWMgdGFza3MgYW5kIGVudmlyb25tZW50cyBkdXJpbmcgc3Vic2VxdWVudCBwb2xpY3kgbGVhcm5pbmcuIEZvbGxvd2luZyB0aGlzLCBHUi0yIGlzIGZpbmUtdHVuZWQgZm9yIGJvdGggdmlkZW8gZ2VuZXJhdGlvbiBhbmQgYWN0aW9uIHByZWRpY3Rpb24gdXNpbmcgcm9ib3QgdHJhamVjdG9yaWVzLiBJdCBleGhpYml0cyBpbXByZXNzaXZlIG11bHRpLXRhc2sgbGVhcm5pbmcgY2FwYWJpbGl0aWVzLCBhY2hpZXZpbmcgYW4gYXZlcmFnZSBzdWNjZXNzIHJhdGUgb2YgOTcuNyUgYWNyb3NzIG1vcmUgdGhhbiAxMDAgdGFza3MuIE1vcmVvdmVyLCBHUi0yIGRlbW9uc3RyYXRlcyBleGNlcHRpb25hbCBnZW5lcmFsaXphdGlvbiB0byBuZXcsIHByZXZpb3VzbHkgdW5zZWVuIHNjZW5hcmlvcywgaW5jbHVkaW5nIG5vdmVsIGJhY2tncm91bmRzLCBlbnZpcm9ubWVudHMsIG9iamVjdHMsIGFuZCB0YXNrcy4gTm90YWJseSwgR1ItMiBzY2FsZXMgZWZmZWN0aXZlbHkgd2l0aCBtb2RlbCBzaXplLCB1bmRlcnNjb3JpbmcgaXRzIHBvdGVudGlhbCBmb3IgY29udGludWVkIGdyb3d0aCBhbmQgYXBwbGljYXRpb24uIFByb2plY3QgcGFnZTogXHVybHt0aGlzIGh0dHBzIFVSTH0uIiwsLFVucmVsZWFzZWQsQ2hpbmEsLCwsLCwyMDI2LTA1LTI1IDEyOjMzOjU0KzAwOjAwLCwsLCwsSW5kdXN0cnksLCwsLFVucmVsZWFzZWQsLCwsLCwsLCwsLCwsTm8KUHlyYW1pZCBGbG93LFZpZGVvLCJWaWRlbyBnZW5lcmF0aW9uLFRleHQtdG8tdmlkZW8iLCJQZWtpbmcgVW5pdmVyc2l0eSxLdWFpc2hvdSBUZWNobm9sb2d5LEJlaWppbmcgVW5pdmVyc2l0eSBvZiBQb3N0cyBhbmQgVGVsZWNvbW11bmljYXRpb25zIiwiWWFuZyBKaW4sIFpoaWNoZW5nIFN1biwgTmluZ3l1YW4gTGksIEt1biBYdSwgS3VuIFh1LCBIYW8gSmlhbmcsIE5hbiBaaHVhbmcsIFF1emhlIEh1YW5nLCBZYW5nIFNvbmcsIFlhZG9uZyBNdSwgWmhvdWNoZW4gTGluIiwyMDI0LTEwLTA4LFB5cmFtaWRhbCBGbG93IE1hdGNoaW5nIGZvciBFZmZpY2llbnQgVmlkZW8gR2VuZXJhdGl2ZSBNb2RlbGluZyxodHRwczovL2FyeGl2Lm9yZy9hYnMvMjQxMC4wNTk1NCwyOTQuMCwsLDIwMDAwMDAwMDAuMCwiIiJXZSB1dGlsaXplIHRoZSBwcmV2YWlsaW5nIE1NLURpVCBhcmNoaXRlY3R1cmUgZnJvbSBTRDMgTWVkaXVtIChFc3NlcgpldCBhbC4sIDIwMjQpIGFzIHRoZSBiYXNlIG1vZGVsLCB3aXRoIDJCIHBhcmFtZXRlcnMgaW4gdG90YWwiIiAoaHR0cHM6Ly9hcnhpdi5vcmcvcGRmLzI0MTAuMDU5NTQsIHBhZ2UgNykuIiw3LjY3ZSsyMSwi4oCcSXQgaXMgdHJhaW5lZCBvbmx5IG9uIG9wZW4tc291cmNlIGRhdGFzZXRzIHdpdGhpbiAyMC43ayBBMTAwIEdQVSBob3Vyc+KAnSAoaHR0cHM6Ly9odWdnaW5nZmFjZS5jby9zcGFjZXMvUHlyYW1pZC1GbG93L3B5cmFtaWQtZmxvdyksIChodHRwczovL2FyeGl2Lm9yZy9wZGYvMjQxMC4wNTk1NCwgcGFnZSAxKS4gVGhlIHRyYWluaW5nIHdhcyBkb25lIGluIEJGMTYgKGh0dHBzOi8vYXJ4aXYub3JnL3BkZi8yNDEwLjA1OTU0LCBwYWdlIDE4KS4gCgpCb3RoIEExMDAgbW9kZWxzIGRlbGl2ZXIgcGVhayAzMTIgdGVyYUZMT1BTIHdpdGhvdXQgc3BhcnNpdHkgKGh0dHBzOi8vd3d3Lm52aWRpYS5jb20vY29udGVudC9kYW0vZW4tenovU29sdXRpb25zL0RhdGEtQ2VudGVyL2ExMDAvcGRmL2ExMDAtODBnYi1kYXRhc2hlZXQtdXBkYXRlLW52aWRpYS11cy0xNTIxMDUxLXIyLXdlYi5wZGYpLgoKQXNzdW1pbmcgMzMlIHV0aWxpemF0aW9uIHJhdGUsClRyYWluaW5nIGNvbXB1dGUKPSAwLjMzICogMy4xMmUxNCBGTE9QUyAqIDIuMDdlNCBob3VycyAqIDMuNmUzIHMgLyBob3VyCn49IDcuNjdlMjEgRkxPUFMiLCxTZWUgcGFnZSA3IG9mIGh0dHBzOi8vYXJ4aXYub3JnL3BkZi8yNDEwLjA1OTU0IGZvciBzaXplcyBvZiB0cmFpbmluZyBkYXRhc2V0cyB1c2VkLiwxNjIuMCxTZWUgVGFibGUgNCBvbiBwYWdlIDE4IG9mIGh0dHBzOi8vYXJ4aXYub3JnL3BkZi8yNDEwLjA1OTU0LixOVklESUEgQTEwMCwsQ29uZmlkZW50LCJWaWRlbyBnZW5lcmF0aW9uIHJlcXVpcmVzIG1vZGVsaW5nIGEgdmFzdCBzcGF0aW90ZW1wb3JhbCBzcGFjZSwgd2hpY2ggZGVtYW5kcyBzaWduaWZpY2FudCBjb21wdXRhdGlvbmFsIHJlc291cmNlcyBhbmQgZGF0YSB1c2FnZS4gVG8gcmVkdWNlIHRoZSBjb21wbGV4aXR5LCB0aGUgcHJldmFpbGluZyBhcHByb2FjaGVzIGVtcGxveSBhIGNhc2NhZGVkIGFyY2hpdGVjdHVyZSB0byBhdm9pZCBkaXJlY3QgdHJhaW5pbmcgd2l0aCBmdWxsIHJlc29sdXRpb24gbGF0ZW50LiBEZXNwaXRlIHJlZHVjaW5nIGNvbXB1dGF0aW9uYWwgZGVtYW5kcywgdGhlIHNlcGFyYXRlIG9wdGltaXphdGlvbiBvZiBlYWNoIHN1Yi1zdGFnZSBoaW5kZXJzIGtub3dsZWRnZSBzaGFyaW5nIGFuZCBzYWNyaWZpY2VzIGZsZXhpYmlsaXR5LiBUaGlzIHdvcmsgaW50cm9kdWNlcyBhIHVuaWZpZWQgcHlyYW1pZGFsIGZsb3cgbWF0Y2hpbmcgYWxnb3JpdGhtLiBJdCByZWludGVycHJldHMgdGhlIG9yaWdpbmFsIGRlbm9pc2luZyB0cmFqZWN0b3J5IGFzIGEgc2VyaWVzIG9mIHB5cmFtaWQgc3RhZ2VzLCB3aGVyZSBvbmx5IHRoZSBmaW5hbCBzdGFnZSBvcGVyYXRlcyBhdCB0aGUgZnVsbCByZXNvbHV0aW9uLCB0aGVyZWJ5IGVuYWJsaW5nIG1vcmUgZWZmaWNpZW50IHZpZGVvIGdlbmVyYXRpdmUgbW9kZWxpbmcuIFRocm91Z2ggb3VyIHNvcGhpc3RpY2F0ZWQgZGVzaWduLCB0aGUgZmxvd3Mgb2YgZGlmZmVyZW50IHB5cmFtaWQgc3RhZ2VzIGNhbiBiZSBpbnRlcmxpbmtlZCB0byBtYWludGFpbiBjb250aW51aXR5LiBNb3Jlb3Zlciwgd2UgY3JhZnQgYXV0b3JlZ3Jlc3NpdmUgdmlkZW8gZ2VuZXJhdGlvbiB3aXRoIGEgdGVtcG9yYWwgcHlyYW1pZCB0byBjb21wcmVzcyB0aGUgZnVsbC1yZXNvbHV0aW9uIGhpc3RvcnkuIFRoZSBlbnRpcmUgZnJhbWV3b3JrIGNhbiBiZSBvcHRpbWl6ZWQgaW4gYW4gZW5kLXRvLWVuZCBtYW5uZXIgYW5kIHdpdGggYSBzaW5nbGUgdW5pZmllZCBEaWZmdXNpb24gVHJhbnNmb3JtZXIgKERpVCkuIEV4dGVuc2l2ZSBleHBlcmltZW50cyBkZW1vbnN0cmF0ZSB0aGF0IG91ciBtZXRob2Qgc3VwcG9ydHMgZ2VuZXJhdGluZyBoaWdoLXF1YWxpdHkgNS1zZWNvbmQgKHVwIHRvIDEwLXNlY29uZCkgdmlkZW9zIGF0IDc2OHAgcmVzb2x1dGlvbiBhbmQgMjQgRlBTIHdpdGhpbiAyMC43ayBBMTAwIEdQVSB0cmFpbmluZyBob3Vycy4gQWxsIGNvZGUgYW5kIG1vZGVscyBhcmUgb3Blbi1zb3VyY2VkIGF0IGh0dHBzOi8vcHlyYW1pZC1mbG93LmdpdGh1Yi5pby4iLCwsT3BlbiB3ZWlnaHRzICh1bnJlc3RyaWN0ZWQpLCJDaGluYSxDaGluYSxDaGluYSIsLCwsMTI4LjAsLDIwMjYtMDUtMjUgMTI6MzM6NTQrMDA6MDAsLCwsLCwiQWNhZGVtaWEsSW5kdXN0cnksQWNhZGVtaWEiLCwsLDIwNzAwLjAsLCwsLCwsLDEwMDgyMC40MTc4Njg0MjI1NiwsLCwsLFllcwpBcmlhLCJNdWx0aW1vZGFsLExhbmd1YWdlLFZpZGVvLFZpc2lvbiIsIkxhbmd1YWdlIG1vZGVsaW5nL2dlbmVyYXRpb24sVmlzdWFsIHF1ZXN0aW9uIGFuc3dlcmluZyxJbWFnZSBjYXB0aW9uaW5nLFF1ZXN0aW9uIGFuc3dlcmluZyxDb2RlIGdlbmVyYXRpb24sVmlkZW8gZGVzY3JpcHRpb24sQ2hhcmFjdGVyIHJlY29nbml0aW9uIChPQ1IpIixSaHltZXMgQUksIkRvbmd4dSBMaSwgWXVkb25nIExpdSwgSGFvbmluZyBXdSwgWXVlIFdhbmcsIFpoaXFpIFNoZW4sIEJvd2VuIFF1LCBYaW55YW8gTml1LCBGYW4gWmhvdSwgQ2hlbmdlbiBIdWFuZywgWWFucGVuZyBMaSwgQ2hvbmd5YW4gWmh1LCBYaWFveWkgUmVuLCBDaGFvIExpLCBZaWZhbiBZZSwgUGVuZyBMaXUsIExpaHVhbiBaaGFuZywgSGFuc2h1IFlhbiwgR3VveWluIFdhbmcsIEJlaSBDaGVuLCBKdW5uYW4gTGkiLDIwMjQtMTAtMDgsIkFSSUEgOiBBbiBPcGVuIE11bHRpbW9kYWwgTmF0aXZlCk1peHR1cmUtb2YtRXhwZXJ0cyBNb2RlbCIsaHR0cHM6Ly9hcnhpdi5vcmcvYWJzLzI0MTAuMDU5OTMsMTMwLjAsLCwyNDkwMDAwMDAwMC4wLEFSSUEgTW9FIGFjdGl2YXRlcyAzLjVCIHBhcmFtZXRlcnMgcGVyIHRleHQgdG9rZW4gYW5kIGhhcyBhIHRvdGFsIG9mIDI0LjlCIHBhcmFtZXRlciwxLjQyOGUrMjMsIjYgRkxPUCAvIHBhcmFtZXRlciAvIHRva2VuICogMyw1ICogMTBeOSBhY3RpdmUgcGFyYW1ldGVycyAqIDYsOCAqIDEwXjEyIHRva2VucyA9IDEuNDI4ZSsyMyBGTE9QIiw2ODAwMDAwMDAwMDAwLERhdGEuIEFSSUEgaXMgcHJlLXRyYWluZWQgb24gNi40VCBsYW5ndWFnZSB0b2tlbnMgYW5kIDQwMEIgbXVsdGltb2RhbCB0b2tlbnMuICwsLCwsQ29uZmlkZW50LCJJbmZvcm1hdGlvbiBjb21lcyBpbiBkaXZlcnNlIG1vZGFsaXRpZXMuIE11bHRpbW9kYWwgbmF0aXZlIEFJIG1vZGVscyBhcmUgZXNzZW50aWFsIHRvIGludGVncmF0ZSByZWFsLXdvcmxkIGluZm9ybWF0aW9uIGFuZCBkZWxpdmVyIGNvbXByZWhlbnNpdmUgdW5kZXJzdGFuZGluZy4gV2hpbGUgcHJvcHJpZXRhcnkgbXVsdGltb2RhbCBuYXRpdmUgbW9kZWxzIGV4aXN0LCB0aGVpciBsYWNrIG9mIG9wZW5uZXNzIGltcG9zZXMgb2JzdGFjbGVzIGZvciBhZG9wdGlvbnMsIGxldCBhbG9uZSBhZGFwdGF0aW9ucy4gVG8gZmlsbCB0aGlzIGdhcCwgd2UgaW50cm9kdWNlIEFyaWEsIGFuIG9wZW4gbXVsdGltb2RhbCBuYXRpdmUgbW9kZWwgd2l0aCBiZXN0LWluLWNsYXNzIHBlcmZvcm1hbmNlIGFjcm9zcyBhIHdpZGUgcmFuZ2Ugb2YgbXVsdGltb2RhbCwgbGFuZ3VhZ2UsIGFuZCBjb2RpbmcgdGFza3MuIEFyaWEgaXMgYSBtaXh0dXJlLW9mLWV4cGVydCBtb2RlbCB3aXRoIDMuOUIgYW5kIDMuNUIgYWN0aXZhdGVkIHBhcmFtZXRlcnMgcGVyIHZpc3VhbCB0b2tlbiBhbmQgdGV4dCB0b2tlbiwgcmVzcGVjdGl2ZWx5LiBJdCBvdXRwZXJmb3JtcyBQaXh0cmFsLTEyQiBhbmQgTGxhbWEzLjItMTFCLCBhbmQgaXMgY29tcGV0aXRpdmUgYWdhaW5zdCB0aGUgYmVzdCBwcm9wcmlldGFyeSBtb2RlbHMgb24gdmFyaW91cyBtdWx0aW1vZGFsIHRhc2tzLiBXZSBwcmUtdHJhaW4gQXJpYSBmcm9tIHNjcmF0Y2ggZm9sbG93aW5nIGEgNC1zdGFnZSBwaXBlbGluZSwgd2hpY2ggcHJvZ3Jlc3NpdmVseSBlcXVpcHMgdGhlIG1vZGVsIHdpdGggc3Ryb25nIGNhcGFiaWxpdGllcyBpbiBsYW5ndWFnZSB1bmRlcnN0YW5kaW5nLCBtdWx0aW1vZGFsIHVuZGVyc3RhbmRpbmcsIGxvbmcgY29udGV4dCB3aW5kb3csIGFuZCBpbnN0cnVjdGlvbiBmb2xsb3dpbmcuIFdlIG9wZW4tc291cmNlIHRoZSBtb2RlbCB3ZWlnaHRzIGFsb25nIHdpdGggYSBjb2RlYmFzZSB0aGF0IGZhY2lsaXRhdGVzIGVhc3kgYWRvcHRpb25zIGFuZCBhZGFwdGF0aW9ucyBvZiBBcmlhIGluIHJlYWwtd29ybGQgYXBwbGljYXRpb25zLiIsLCxPcGVuIHdlaWdodHMgKHVucmVzdHJpY3RlZCksVW5pdGVkIFN0YXRlcyBvZiBBbWVyaWNhLCwsLCwsMjAyNi0wNS0yNSAxMjozMzo1NCswMDowMCwsLCwsLEluZHVzdHJ5LCwsLCxVbnJlbGVhc2VkLCJBcGFjaGUgMi4wCmh0dHBzOi8vZ2l0aHViLmNvbS9yaHltZXMtYWkvQXJpYQpodHRwczovL2h1Z2dpbmdmYWNlLmNvL3JoeW1lcy1haS9BcmlhIiwsLCwsLCxPcGVyYXRpb24gY291bnRpbmcscmh5bWVzLWFpLCwsLFllcwpNTEREM1VUUm1SUk5BUyxCaW9sb2d5LCJQcm90ZWluIG9yIG51Y2xlb3RpZGUgbGFuZ3VhZ2UgbW9kZWwgKHBMTS9uTE0pLE51Y2xlb3RpZGUgZ2VuZXJhdGlvbiIsR2lua2dvIEJpb3dvcmtzLCJBbHlzc2EgS3JhbWVyIE1vcnJvdywgQXNobGV5IFRob3JuYWwsIEVsaXNlIER1Ym9zY3EgRmx5bm4sIEVtaWx5IEhvZWx6bGksIE1laW1laSBTaGFuLCBHb3JrZW0gR2FyaXBsZXIsIFJvcnkgS2lyY2huZXIsIEFuaWtldGggSmFuYXJkaGFuIFJlZGR5LCBTb3BoaWEgVGFiY2hvdXJpLCBBbmtpdCBHdXB0YSwgSmVhbi1CYXB0aXN0ZSBNaWNoZWwsIFVyaSBMYXNlcnNvbiIsMjAyNC0xMC0wNyxNTC1kcml2ZW4gZGVzaWduIG9mIDPigJkgVVRScyBmb3IgbVJOQSBzdGFiaWxpdHksaHR0cHM6Ly93d3cuYmlvcnhpdi5vcmcvY29udGVudC8xMC4xMTAxLzIwMjQuMTAuMDcuNjE2Njc2djEsNi4wLCwsNDQwMDAwMDAuMCwsLCwsIlRPS0VOUyA9IDExMywwMDAgw5cgMTY0ID0gMTg1MzIwMDAiLCwsTlZJRElBIEExMDAsLExpa2VseSwiVXNpbmcgbVJOQSBhcyBhIHRoZXJhcGV1dGljIGhhcyByZWNlaXZlZCBlbm9ybW91cyBhdHRlbnRpb24gaW4gdGhlIGxhc3QgZmV3IHllYXJzLCBidXQgaW5zdGFiaWxpdHkgb2YgdGhlIG1vbGVjdWxlIHJlbWFpbnMgYSBodXJkbGUgdG8gYWNoaWV2aW5nIGxvbmctbGFzdGluZyB0aGVyYXBldXRpYyBsZXZlbHMgb2YgcHJvdGVpbiBleHByZXNzaW9uLiBJbiB0aGlzIHN0dWR5LCB3ZSBkZXNjcmliZSBvdXIgYXBwcm9hY2ggZm9yIGRlc2lnbmluZyBzdGFibGUgbVJOQSBtb2xlY3VsZXMgYnkgY29tYmluaW5nIG1hY2hpbmUgbGVhcm5pbmctZHJpdmVuIHNlcXVlbmNlIGRlc2lnbiB3aXRoIGhpZ2gtdGhyb3VnaHB1dCBleHBlcmltZW50YWwgYXNzYXlzLiBXZSBkZXZlbG9wZWQgYSBoaWdoLXRocm91Z2hwdXQgbWFzc2l2ZWx5IHBhcmFsbGVsIHJlcG9ydGVyIGFzc2F5IChNUFJBKSB0aGF0LCBpbiBhIHNpbmdsZSBleHBlcmltZW50LCBtZWFzdXJlcyB0aGUgaGFsZi1saWZlIG9mIHRlbnMgb2YgdGhvdXNhbmRzIG9mIHVuaXF1ZSBtUk5BIHNlcXVlbmNlcyBjb250YWluaW5nIGRlc2lnbmVkIDMnIFVUUnMuIE92ZXIgbXVsdGlwbGUgZGVzaWduLWJ1aWxkLXRlc3QgaXRlcmF0aW9ucywgd2UgaGF2ZSBhY2N1bXVsYXRlZCAxODAsMDAwIHVuaXF1ZSBtZWFzdXJlbWVudHMgb2YgbVJOQSBzdGFiaWxpdHkgY292ZXJpbmcgdW5pcXVlIGdlbm9taWMgYW5kIHN5bnRoZXRpYyAzJyBVVFJzLCByZXByZXNlbnRpbmcgdGhlIGxhcmdlc3Qgc3VjaCBkYXRhc2V0IG9mIHNlcXVlbmNlcy4gV2UgdHJhaW5lZCBoaWdobHktYWNjdXJhdGUgbWFjaGluZSBsZWFybmluZyBtb2RlbHMgdG8gbWFwIGZyb20gMycgVVRSIHNlcXVlbmNlIHRvIG1STkEgc3RhYmlsaXR5LCBhbmQgdXNlZCB0aGVtIHRvIGd1aWRlIHRoZSBkZXNpZ24gb2Ygc3ludGhldGljIDMnIFVUUnMgdGhhdCBpbmNyZWFzZSBtUk5BIHN0YWJpbGl0eSBpbiBjZWxsIGxpbmVzLiBGaW5hbGx5LCB3ZSB2YWxpZGF0ZWQgdGhlIGZ1bmN0aW9uIG9mIHNldmVyYWwgTUwtZGVzaWduZWQgMycgVVRScyBpbiBtb3VzZSBtb2RlbHMsIHJlc3VsdGluZyBpbiB1cCB0byAyLWZvbGQgbW9yZSBwcm90ZWluIHByb2R1Y3Rpb24gb3ZlciB0aW1lIGFuZCAzMC0tMTAwLWZvbGQgaGlnaGVyIHByb3RlaW4gb3V0cHV0IGF0IGxhdGVyIHRpbWUgcG9pbnRzIGNvbXBhcmVkIHRvIGEgY29tbW9ubHkgdXNlZCBiZW5jaG1hcmsuIFRoZXNlIHJlc3VsdHMgaGlnaGxpZ2h0IHRoZSBwb3RlbnRpYWwgb2YgTUwtZHJpdmVuIHNlcXVlbmNlIGRlc2lnbiBmb3IgbVJOQSB0aGVyYXBldXRpY3MuIiwsLEFQSSBhY2Nlc3MsVW5pdGVkIFN0YXRlcyBvZiBBbWVyaWNhLCwsLDEuMCwsMjAyNi0wMS0wMSAxNDowNDoyMyswMDowMCwsLCwsLEluZHVzdHJ5LCwsLCxVbnJlbGVhc2VkLCIiIndl4oCZcmUgbWFraW5nIG91ciBnZW5lcmF0aXZlIG1vZGVsIHVzZWQgZm9yIDPigJkgVVRSIGRlc2lnbiB0cmFpbmVkIG9uIGdlbm9taWMgM+KAmSBVVFJzIGF2YWlsYWJsZSB2aWEgb3VyIEFQSSBmb3IgJDAuMTggcGVyIDFNIHRva2Vucy4iIgoKaHR0cHM6Ly9iaW9waGFybWEuZ2lua2dvLmJpby9yZXNvdXJjZXMvd2hpdGUtcGFwZXJzL2VuZ2luZWVyaW5nLXN0YWJsZS1tcm5hLWluc2lnaHRzLWZyb20tbWwtZHJpdmVuLWRlc2lnbi1vZi0zLXV0cnMiLCwsLCwsNDMyLjc4OTU5MDkyMDA3MjQ0LCwsLCwsTm8Kc2NIeWVuYSxCaW9sb2d5LFByb3RlaW4gb3IgbnVjbGVvdGlkZSBsYW5ndWFnZSBtb2RlbCAocExNL25MTSksS29yZWEgQWR2YW5jZWQgSW5zdGl0dXRlIG9mIFNjaWVuY2UgYW5kIFRlY2hub2xvZ3kgKEtBSVNUKSwiR3l1dGFlayBPaCwgQmFla2d5dSBDaG9pLCBJbmt5dW5nIEp1bmcsIEpvbmcgQ2h1bCBZZSIsMjAyNC0xMC0wNCxzY0h5ZW5hOiBGb3VuZGF0aW9uIE1vZGVsIGZvciBGdWxsLUxlbmd0aCBTaW5nbGUtQ2VsbCBSTkEtU2VxIEFuYWx5c2lzIGluIEJyYWluLGh0dHBzOi8vYXJ4aXYub3JnL2Ficy8yMzEwLjAyNzEzLDEyLjAsLCwsLDguNmUrMTgsMy41KjI0KjYwKjYwKjIqMzU1ODAwMDAwMDAwMDAqMC40PTguNjA3NTEzNmUrMTgsLCJDZWxsczogNDMwLDMxMiArIDE0NSwxNzAgPSA1NzUsNDgyCkdlbmVzIHBlciBjZWxsOiAxOSwzMDYKVG90YWwgZGF0YSBwb2ludHM6IDU3NSw0ODIgw5cgMTksMzA2ID0gMTEsMTExLDI1NSw0OTIgKDEuMTEgw5cgMTDCueKBsCkKRmluYWwgZXN0aW1hdGU6IDEuMTEgw5cgMTDCueKBsCB0b2tlbnMiLCwsTlZJRElBIEdlRm9yY2UgUlRYIDMwOTAsLENvbmZpZGVudCwiU2luZ2xlLWNlbGwgUk5BIHNlcXVlbmNpbmcgKHNjUk5BLXNlcSkgaGFzIG1hZGUgc2lnbmlmaWNhbnQgc3RyaWRlcyBpbiB1bnJhdmVsaW5nIHRoZSBpbnRyaWNhdGUgY2VsbHVsYXIgZGl2ZXJzaXR5IHdpdGhpbiBjb21wbGV4IHRpc3N1ZXMuIFRoaXMgaXMgcGFydGljdWxhcmx5IGNyaXRpY2FsIGluIHRoZSBicmFpbiwgcHJlc2VudGluZyBhIGdyZWF0ZXIgZGl2ZXJzaXR5IG9mIGNlbGwgdHlwZXMgdGhhbiBvdGhlciB0aXNzdWUgdHlwZXMsIHRvIGdhaW4gYSBkZWVwZXIgdW5kZXJzdGFuZGluZyBvZiBicmFpbiBmdW5jdGlvbiB3aXRoaW4gdmFyaW91cyBjZWxsdWxhciBjb250ZXh0cy4gSG93ZXZlciwgYW5hbHl6aW5nIHNjUk5BLXNlcSBkYXRhIHJlbWFpbnMgYSBjaGFsbGVuZ2UgZHVlIHRvIGluaGVyZW50IG1lYXN1cmVtZW50IG5vaXNlIHN0ZW1taW5nIGZyb20gZHJvcG91dCBldmVudHMgYW5kIHRoZSBsaW1pdGVkIHV0aWxpemF0aW9uIG9mIGV4dGVuc2l2ZSBnZW5lIGV4cHJlc3Npb24gaW5mb3JtYXRpb24uIEluIHRoaXMgd29yaywgd2UgaW50cm9kdWNlIHNjSHllbmEsIGEgZm91bmRhdGlvbiBtb2RlbCBkZXNpZ25lZCB0byBhZGRyZXNzIHRoZXNlIGNoYWxsZW5nZXMgYW5kIGVuaGFuY2Ug</x:v>
      </x:c>
    </x:row>
    <x:row r="79" ht="18" customHeight="1">
      <x:c r="A79" s="17" t="n">
        <x:v>74</x:v>
      </x:c>
      <x:c r="B79" s="17" t="n">
        <x:v>309</x:v>
      </x:c>
      <x:c r="C79" s="94" t="str">
        <x:v>dGhlIGFjY3VyYWN5IG9mIHNjUk5BLXNlcSBhbmFseXNpcyBpbiB0aGUgYnJhaW4uIFNwZWNpZmljYWxseSwgaW5zcGlyZWQgYnkgdGhlIHJlY2VudCBIeWVuYSBvcGVyYXRvciwgd2UgZGVzaWduIGEgbm92ZWwgVHJhbnNmb3JtZXIgYXJjaGl0ZWN0dXJlIGNhbGxlZCBzaW5nZS1jZWxsIEh5ZW5hIChzY0h5ZW5hKSB0aGF0IGlzIGVxdWlwcGVkIHdpdGggYSBsaW5lYXIgYWRhcHRvciBsYXllciwgdGhlIHBvc2l0aW9uYWwgZW5jb2RpbmcgdmlhIGdlbmUtZW1iZWRkaW5nLCBhbmQgYSB7YmlkaXJlY3Rpb25hbH0gSHllbmEgb3BlcmF0b3IuIFRoaXMgZW5hYmxlcyB1cyB0byBwcm9jZXNzIGZ1bGwtbGVuZ3RoIHNjUk5BLXNlcSBkYXRhIHdpdGhvdXQgbG9zaW5nIGFueSBpbmZvcm1hdGlvbiBmcm9tIHRoZSByYXcgZGF0YS4gSW4gcGFydGljdWxhciwgb3VyIG1vZGVsIGxlYXJucyBnZW5lcmFsaXphYmxlIGZlYXR1cmVzIG9mIGNlbGxzIGFuZCBnZW5lcyB0aHJvdWdoIHByZS10cmFpbmluZyBzY0h5ZW5hIHVzaW5nIHRoZSBmdWxsIGxlbmd0aCBvZiBzY1JOQS1zZXEgZGF0YS4gV2UgZGVtb25zdHJhdGUgdGhlIHN1cGVyaW9yIHBlcmZvcm1hbmNlIG9mIHNjSHllbmEgY29tcGFyZWQgdG8gb3RoZXIgYmVuY2htYXJrIG1ldGhvZHMgaW4gZG93bnN0cmVhbSB0YXNrcywgaW5jbHVkaW5nIGNlbGwgdHlwZSBjbGFzc2lmaWNhdGlvbiBhbmQgc2NSTkEtc2VxIGltcHV0YXRpb24uIiwsLCxLb3JlYSAoUmVwdWJsaWMgb2YpLCwsLDIuMCwsMjAyNi0wNS0yNSAxMjozMzo1NCswMDowMCwsLCwsLEFjYWRlbWlhLCwsLCwsLCwsLCwsMTM3OC41MjY5NDA3ODg4NjU3LEhhcmR3YXJlLCwsLCwKTW92aWUgR2VuIFZpZGVvLCJWaWRlbyxWaXNpb24iLCJWaWRlbyBnZW5lcmF0aW9uLFRleHQtdG8tdmlkZW8sSW1hZ2UtdG8tdmlkZW8iLE1ldGEgQUksIkFkYW0gUG9seWFrLCBBbWl0IFpvaGFyLCBBbmRyZXcgQnJvd24sIEFuZHJvcyBUamFuZHJhLCBBbmltZXNoIFNpbmhhLCBBbm4gTGVlLCBBcG9vcnYgVnlhcywgQm93ZW4KU2hpLCBDaGloLVlhbyBNYSwgQ2hpbmctWWFvIENodWFuZywgRGF2aWQgWWFuLCBEaHJ1diBDaG91ZGhhcnksIERpbmdrYW5nIFdhbmcsIEdlZXQgU2V0aGksIEd1YW4KUGFuZywgSGFveXUgTWEsIElzaGFuIE1pc3JhLCBKaSBIb3UsIEppYWxpYW5nIFdhbmcsIEtpcmFuIEphZ2FkZWVzaCwgS3VucGVuZyBMaSwgTHV4aW4gWmhhbmcsIE1hbm5hdApTaW5naCwgTWFyeSBXaWxsaWFtc29uLCBNYXR0IExlLCBNaXRlc2ggS3VtYXIgU2luZ2gsIFBlaXpoYW8gWmhhbmcsIFBldGVyIFZhamRhLCBRdWVudGluIER1dmFsLCBSb2hpdApHaXJkaGFyLCBSb3NoYW4gU3VtYmFseSwgU2FpIFNha2V0aCBSYW1iaGF0bGEsIFNhbSBUc2FpLCBTYW1hbmVoIEF6YWRpLCBTYW15YWsgRGF0dGEsIFNhbnl1YW4gQ2hlbiwKU2VhbiBCZWxsLCBTaGFyYWRoIFJhbWFzd2FteSwgU2hlbGx5IFNoZXluaW4sIFNpZGRoYXJ0aCBCaGF0dGFjaGFyeWEsIFRhbyBYdSwgVGluZ2JvIEhvdSwgV2VpLU5pbmcKSHN1LCBYaSBZaW4sIFhpYW9saWFuZyBEYWksIFlhbml2IFRhaWdtYW4sIFlhcWlhbyBMdW8sIFllbi1DaGVuZyBMaXUsIFlpLUNoaWFvIFd1LCBZdWUgWmhhbywgWXV2YWwKS2lyc3RhaW4sIFplY2hlbmcgSGUsIFppamlhbiBIZSIsMjAyNC0xMC0wNCxNb3ZpZSBHZW46IEEgQ2FzdCBvZiBNZWRpYSBGb3VuZGF0aW9uIE1vZGVscyxodHRwczovL2FpLm1ldGEuY29tL3N0YXRpYy1yZXNvdXJjZS9tb3ZpZS1nZW4tcmVzZWFyY2gtcGFwZXIsLFRyYWluaW5nIGNvc3QsQk9URSBlc3RpbWF0ZSBvZiBjb3N0IGlzIH4kMyBtaWxsaW9uLDMwMDAwMDAwMDAwLjAsMzBCLDEuNjVlKzI0LCJNb2RlbCBzaXplID0gMzBCCkJyb2tlbiBkb3duIGJ5IHRyYWluaW5nIHN0YWdlICh0YWJsZSAzKToKMjU2cHggVDJJOiBzYW1wbGVzIHNlZW4gPSAxLjk0RTk7IHNhbXBsZSB0b2tlbiBsZW5ndGggPSAyNTY7IGZsb3BzID0gNk5EID0gOC45NEUyMgoyNTZweCBUMkkvVjogc2FtcGxlcyBzZWVuID0gMy45NUU4OyBzYW1wbGUgdG9rZW4gbGVuZ3RoID0gODE5MjsgZmxvcHMgPSA2TkQgPSA1LjgyRTIzCjc2OHB4IFQySS9WOiBzYW1wbGVzIHNlZW4gPSA3LjM4RTc7IHNhbXBsZSB0b2tlbiBsZW5ndGggPSA3Myw3Mjg7IGZsb3BzID0gNk5EID0gOS43OUUyMwpUb3RhbCBmbG9wcyA9IDEuNjVFMjQiLDM0MDAwMDAwMDAsIk8oMUIpIGltYWdlcwpPKDEwME0pIHZpZGVvcywgZWFjaCB3aXRoIDI1NiBmcmFtZXMgfj0gMjVNIGltYWdlcyIsMzMxLjAsIjU0IGhvdXJzIGZvciAyNTZweCBUMkkKMTI4IGhvdXJzIGZvciAyNTZweCBUMkkvVgoxNDkgaG91cnMgZm9yIDc2OHB4IFQySS9WIixOVklESUEgSDEwMCBTWE01IDgwR0IsLENvbmZpZGVudCwiV2UgcHJlc2VudCBNb3ZpZSBHZW4sIGEgY2FzdCBvZiBmb3VuZGF0aW9uIG1vZGVscyB0aGF0IGdlbmVyYXRlcyBoaWdoLXF1YWxpdHksIDEwODBwIEhEIHZpZGVvcyB3aXRoIGRpZmZlcmVudCBhc3BlY3QgcmF0aW9zIGFuZCBzeW5jaHJvbml6ZWQgYXVkaW8uIFdlIGFsc28gc2hvdyBhZGRpdGlvbmFsIGNhcGFiaWxpdGllcyBzdWNoIGFzIHByZWNpc2UgaW5zdHJ1Y3Rpb24tYmFzZWQgdmlkZW8gZWRpdGluZyBhbmQgZ2VuZXJhdGlvbiBvZiBwZXJzb25hbGl6ZWQgdmlkZW9zIGJhc2VkIG9uIGEgdXNlcuKAmXMgaW1hZ2UuCk91ciBtb2RlbHMgc2V0IGEgbmV3IHN0YXRlLW9mLXRoZS1hcnQgb24gbXVsdGlwbGUgdGFza3M6IHRleHQtdG8tdmlkZW8gc3ludGhlc2lzLCB2aWRlbyBwZXJzb25hbGl6YXRpb24sIHZpZGVvIGVkaXRpbmcsIHZpZGVvLXRvLWF1ZGlvIGdlbmVyYXRpb24sIGFuZCB0ZXh0LXRvLWF1ZGlvIGdlbmVyYXRpb24uIE91ciBsYXJnZXN0IHZpZGVvIGdlbmVyYXRpb24gbW9kZWwgaXMgYSAzMEIgcGFyYW1ldGVyIHRyYW5zZm9ybWVyIHRyYWluZWQgd2l0aCBhIG1heGltdW0gY29udGV4dCBsZW5ndGggb2YgNzNLIHZpZGVvIHRva2VucywgY29ycmVzcG9uZGluZyB0byBhIGdlbmVyYXRlZCB2aWRlbyBvZiAxNiBzZWNvbmRzIGF0IDE2IGZyYW1lcy1wZXItc2Vjb25kLiBXZSBzaG93IG11bHRpcGxlIHRlY2huaWNhbCBpbm5vdmF0aW9ucyBhbmQgc2ltcGxpZmljYXRpb25zIG9uIHRoZSAKIGFyY2hpdGVjdHVyZSwgbGF0ZW50IHNwYWNlcywgdHJhaW5pbmcgb2JqZWN0aXZlcyBhbmQgcmVjaXBlcywgZGF0YSBjdXJhdGlvbiwgZXZhbHVhdGlvbiBwcm90b2NvbHMsIHBhcmFsbGVsaXphdGlvbiB0ZWNobmlxdWVzLCBhbmQgaW5mZXJlbmNlIG9wdGltaXphdGlvbnMgdGhhdCBhbGxvdyB1cyB0byByZWFwIHRoZSBiZW5lZml0cyBvZiBzY2FsaW5nIHByZS10cmFpbmluZyBkYXRhLCBtb2RlbCBzaXplLCBhbmQgdHJhaW5pbmcgY29tcHV0ZSBmb3IgdHJhaW5pbmcgbGFyZ2Ugc2NhbGUgbWVkaWEgZ2VuZXJhdGlvbiBtb2RlbHMuIFdlIGhvcGUgdGhpcyBwYXBlciBoZWxwcyB0aGUgcmVzZWFyY2ggY29tbXVuaXR5IHRvIGFjY2VsZXJhdGUgcHJvZ3Jlc3MgYW5kIGlubm92YXRpb24gaW4gbWVkaWEgZ2VuZXJhdGlvbiBtb2RlbHMuCkFsbCB2aWRlb3MgZnJvbSB0aGlzIHBhcGVyIGFyZSBhdmFpbGFibGUgYXQgaHR0cHM6Ly9nby5mYi5tZS9Nb3ZpZUdlblJlc2VhcmNoVmlkZW9zLiIsLCxVbnJlbGVhc2VkLFVuaXRlZCBTdGF0ZXMgb2YgQW1lcmljYSwsLCw2MTQ0LjAsLDIwMjUtMTEtMjggMTE6NTM6NDQrMDA6MDAsLCwsLCxJbmR1c3RyeSwsLCwsVW5yZWxlYXNlZCwsVHJ1ZSwsLCwsODQ2OTY2OS41MjQyMDY3OTEsT3BlcmF0aW9uIGNvdW50aW5nLCwsLCxObwpNb3ZpZSBHZW4gQXVkaW8sQXVkaW8sQXVkaW8gZ2VuZXJhdGlvbixNZXRhIEFJLCJBZGFtIFBvbHlhaywgQW1pdCBab2hhciwgQW5kcmV3IEJyb3duLCBBbmRyb3MgVGphbmRyYSwgQW5pbWVzaCBTaW5oYSwgQW5uIExlZSwgQXBvb3J2IFZ5YXMsIEJvd2VuClNoaSwgQ2hpaC1ZYW8gTWEsIENoaW5nLVlhbyBDaHVhbmcsIERhdmlkIFlhbiwgRGhydXYgQ2hvdWRoYXJ5LCBEaW5na2FuZyBXYW5nLCBHZWV0IFNldGhpLCBHdWFuClBhbmcsIEhhb3l1IE1hLCBJc2hhbiBNaXNyYSwgSmkgSG91LCBKaWFsaWFuZyBXYW5nLCBLaXJhbiBKYWdhZGVlc2gsIEt1bnBlbmcgTGksIEx1eGluIFpoYW5nLCBNYW5uYXQKU2luZ2gsIE1hcnkgV2lsbGlhbXNvbiwgTWF0dCBMZSwgTWl0ZXNoIEt1bWFyIFNpbmdoLCBQZWl6aGFvIFpoYW5nLCBQZXRlciBWYWpkYSwgUXVlbnRpbiBEdXZhbCwgUm9oaXQKR2lyZGhhciwgUm9zaGFuIFN1bWJhbHksIFNhaSBTYWtldGggUmFtYmhhdGxhLCBTYW0gVHNhaSwgU2FtYW5laCBBemFkaSwgU2FteWFrIERhdHRhLCBTYW55dWFuIENoZW4sClNlYW4gQmVsbCwgU2hhcmFkaCBSYW1hc3dhbXksIFNoZWxseSBTaGV5bmluLCBTaWRkaGFydGggQmhhdHRhY2hhcnlhLCBUYW8gWHUsIFRpbmdibyBIb3UsIFdlaS1OaW5nCkhzdSwgWGkgWWluLCBYaWFvbGlhbmcgRGFpLCBZYW5pdiBUYWlnbWFuLCBZYXFpYW8gTHVvLCBZZW4tQ2hlbmcgTGl1LCBZaS1DaGlhbyBXdSwgWXVlIFpoYW8sIFl1dmFsCktpcnN0YWluLCBaZWNoZW5nIEhlLCBaaWppYW4gSGUiLDIwMjQtMTAtMDQsTW92aWUgR2VuOiBBIENhc3Qgb2YgTWVkaWEgRm91bmRhdGlvbiBNb2RlbHMsaHR0cHM6Ly9haS5tZXRhLmNvbS9zdGF0aWMtcmVzb3VyY2UvbW92aWUtZ2VuLXJlc2VhcmNoLXBhcGVyLCwsLDEzMDAwMDAwMDAwLjAsMTNCLDEuNGUrMjMsUHJlIHRyYWluZWQgZm9yIDE0IGRheXMgb24gMzg0IEgxMDBzLiBJIGFzc3VtZWQgYSAwLjMgdXRpbGl6YXRpb24gcmF0ZSwsSXQgd2FzIHRyYWluZWQgb24gTygxaykgaG91cnMgb2YgYXVkaW8sMzYwLjAsIjE0IGRheXMgb2YgcHJldHJhaW5pbmcsIDEgZGF5IG9mIGZpbmUgdHVuaW5nIixOVklESUEgSDEwMCBTWE01IDgwR0IsLENvbmZpZGVudCwiV2UgcHJlc2VudCBNb3ZpZSBHZW4sIGEgY2FzdCBvZiBmb3VuZGF0aW9uIG1vZGVscyB0aGF0IGdlbmVyYXRlcyBoaWdoLXF1YWxpdHksIDEwODBwIEhEIHZpZGVvcwp3aXRoIGRpZmZlcmVudCBhc3BlY3QgcmF0aW9zIGFuZCBzeW5jaHJvbml6ZWQgYXVkaW8uIFdlIGFsc28gc2hvdyBhZGRpdGlvbmFsIGNhcGFiaWxpdGllcyBzdWNoIGFzCnByZWNpc2UgaW5zdHJ1Y3Rpb24tYmFzZWQgdmlkZW8gZWRpdGluZyBhbmQgZ2VuZXJhdGlvbiBvZiBwZXJzb25hbGl6ZWQgdmlkZW9zIGJhc2VkIG9uIGEgdXNlcuKAmXMgaW1hZ2UuCk91ciBtb2RlbHMgc2V0IGEgbmV3IHN0YXRlLW9mLXRoZS1hcnQgb24gbXVsdGlwbGUgdGFza3M6IHRleHQtdG8tdmlkZW8gc3ludGhlc2lzLCB2aWRlbyBwZXJzb25hbGl6YXRpb24sCnZpZGVvIGVkaXRpbmcsIHZpZGVvLXRvLWF1ZGlvIGdlbmVyYXRpb24sIGFuZCB0ZXh0LXRvLWF1ZGlvIGdlbmVyYXRpb24uIE91ciBsYXJnZXN0IHZpZGVvIGdlbmVyYXRpb24KbW9kZWwgaXMgYSAzMEIgcGFyYW1ldGVyIHRyYW5zZm9ybWVyIHRyYWluZWQgd2l0aCBhIG1heGltdW0gY29udGV4dCBsZW5ndGggb2YgNzNLIHZpZGVvIHRva2VucywKY29ycmVzcG9uZGluZyB0byBhIGdlbmVyYXRlZCB2aWRlbyBvZiAxNiBzZWNvbmRzIGF0IDE2IGZyYW1lcy1wZXItc2Vjb25kLiBXZSBzaG93IG11bHRpcGxlIHRlY2huaWNhbAppbm5vdmF0aW9ucyBhbmQgc2ltcGxpZmljYXRpb25zIG9uIHRoZSBhcmNoaXRlY3R1cmUsIGxhdGVudCBzcGFjZXMsIHRyYWluaW5nIG9iamVjdGl2ZXMgYW5kIHJlY2lwZXMsIGRhdGEKY3VyYXRpb24sIGV2YWx1YXRpb24gcHJvdG9jb2xzLCBwYXJhbGxlbGl6YXRpb24gdGVjaG5pcXVlcywgYW5kIGluZmVyZW5jZSBvcHRpbWl6YXRpb25zIHRoYXQgYWxsb3cgdXMgdG8KcmVhcCB0aGUgYmVuZWZpdHMgb2Ygc2NhbGluZyBwcmUtdHJhaW5pbmcgZGF0YSwgbW9kZWwgc2l6ZSwgYW5kIHRyYWluaW5nIGNvbXB1dGUgZm9yIHRyYWluaW5nIGxhcmdlIHNjYWxlCm1lZGlhIGdlbmVyYXRpb24gbW9kZWxzLiBXZSBob3BlIHRoaXMgcGFwZXIgaGVscHMgdGhlIHJlc2VhcmNoIGNvbW11bml0eSB0byBhY2NlbGVyYXRlIHByb2dyZXNzCmFuZCBpbm5vdmF0aW9uIGluIG1lZGlhIGdlbmVyYXRpb24gbW9kZWxzLgpBbGwgdmlkZW9zIGZyb20gdGhpcyBwYXBlciBhcmUgYXZhaWxhYmxlIGF0IGh0dHBzOi8vZ28uZmIubWUvTW92aWVHZW5SZXNlYXJjaFZpZGVvcy4iLCwsVW5yZWxlYXNlZCxVbml0ZWQgU3RhdGVzIG9mIEFtZXJpY2EsLCwsMzg0LjAsLDIwMjUtMTEtMjggMTE6NTM6NDQrMDA6MDAsLCwsLCxJbmR1c3RyeSwsLCwsVW5yZWxlYXNlZCwsVHJ1ZSwsLCwsNTI5MzU0LjM0NTI2MjkyNDQsSGFyZHdhcmUsLCwsLE5vCkVuenltZUZsb3csQmlvbG9neSxQcm90ZWluIGRlc2lnbiwiTWNHaWxsIFVuaXZlcnNpdHksTWlsYSAtIFF1ZWJlYyBBSSAob3JpZ2luYWxseSBNb250cmVhbCBJbnN0aXR1dGUgZm9yIExlYXJuaW5nIEFsZ29yaXRobXMpLEhvbmcgS29uZyBVbml2ZXJzaXR5IG9mIFNjaWVuY2UgYW5kIFRlY2hub2xvZ3kgKEhLVVNUKSxVbml2ZXJzaXR5IG9mIFdhc2hpbmd0b24sTWljcm9zb2Z0IFJlc2VhcmNoLERlZXBNaW5kLFNoYW5naGFpIEppYW8gVG9uZyBVbml2ZXJzaXR5LFVuaXZlcnNpdHkgb2YgTW9udHJlYWwgLyBVbml2ZXJzaXTDqSBkZSBNb250csOpYWwiLCJDaGVucWluZyBIdWEsIFlvbmcgTGl1LCBEaW5naHVhaSBaaGFuZywgT2RpbiBaaGFuZywgU2l0YW8gTHVhbiwgS2V2aW4gSy4gWWFuZywgR3V5IFdvbGYsIERvaW5hIFByZWN1cCwgU2h1YW5namlhIFpoZW5nIiwyMDI0LTEwLTAxLEVuenltZUZsb3c6IFJlYWN0aW9uLWNvbmRpdGlvbmVkIEVuenltZSBDYXRhbHl0aWMgUG9ja2V0IERlc2lnbixodHRwczovL2FyeGl2Lm9yZy9hYnMvMjQxMC4wMDMyNywsLCwsLCwsLCI1Myw0ODMgZW56eW1lLXJlYWN0aW9uIHBhaXJzIHdlcmUgdXNlZCB0byB0cmFpbiBFbnp5bWVGbG93IGFmdGVyIGhvbW9sb2d5IGZpbHRlcmluZwoKSW5pdGlhbCBkYXRhc2V0OiAzMjgsMTkyClJhdyBkYXRhc2V0IGJlZm9yZSBmaWx0ZXJpbmc6IDIzMiw1MjAKRmluYWwgZmlsdGVyZWQgZGF0YXNldDogNTMsNDgzIiwsLCwsQ29uZmlkZW50LCJFbnp5bWUgZGVzaWduIGlzIGEgY3JpdGljYWwgYXJlYSBpbiBiaW90ZWNobm9sb2d5LCB3aXRoIGFwcGxpY2F0aW9ucyByYW5naW5nIGZyb20gZHJ1ZyBkZXZlbG9wbWVudCB0byBzeW50aGV0aWMgYmlvbG9neS4gVHJhZGl0aW9uYWwgbWV0aG9kcyBmb3IgZW56eW1lIGZ1bmN0aW9uIHByZWRpY3Rpb24gb3IgcHJvdGVpbiBiaW5kaW5nIHBvY2tldCBkZXNpZ24gb2Z0ZW4gZmFsbCBzaG9ydCBpbiBjYXB0dXJpbmcgdGhlIGR5bmFtaWMgYW5kIGNvbXBsZXggbmF0dXJlIG9mIGVuenltZS1zdWJzdHJhdGUgaW50ZXJhY3Rpb25zLCBwYXJ0aWN1bGFybHkgaW4gY2F0YWx5dGljIHByb2Nlc3Nlcy4gVG8gYWRkcmVzcyB0aGUgY2hhbGxlbmdlcywgd2UgaW50cm9kdWNlIEVuenltZUZsb3csIGEgZ2VuZXJhdGl2ZSBtb2RlbCB0aGF0IGVtcGxveXMgZmxvdyBtYXRjaGluZyB3aXRoIGhpZXJhcmNoaWNhbCBwcmUtdHJhaW5pbmcgYW5kIGVuenltZS1yZWFjdGlvbiBjby1ldm9sdXRpb24gdG8gZ2VuZXJhdGUgY2F0YWx5dGljIHBvY2tldHMgZm9yIHNwZWNpZmljIHN1YnN0cmF0ZXMgYW5kIGNhdGFseXRpYyByZWFjdGlvbnMuIEFkZGl0aW9uYWxseSwgd2UgaW50cm9kdWNlIGEgbGFyZ2Utc2NhbGUsIGN1cmF0ZWQsIGFuZCB2YWxpZGF0ZWQgZGF0YXNldCBvZiBlbnp5bWUtcmVhY3Rpb24gcGFpcnMsIHNwZWNpZmljYWxseSBkZXNpZ25lZCBmb3IgdGhlIGNhdGFseXRpYyBwb2NrZXQgZ2VuZXJhdGlvbiB0YXNrLCBjb21wcmlzaW5nIGEgdG90YWwgb2YgMzI4LCAxOTIgcGFpcnMuIEJ5IGluY29ycG9yYXRpbmcgZXZvbHV0aW9uYXJ5IGR5bmFtaWNzIGFuZCByZWFjdGlvbi1zcGVjaWZpYyBhZGFwdGF0aW9ucywgRW56eW1lRmxvdyBiZWNvbWVzIGEgcG93ZXJmdWwgbW9kZWwgZm9yIGRlc2lnbmluZyBlbnp5bWUgcG9ja2V0cywgd2hpY2ggaXMgY2FwYWJsZSBvZiBjYXRhbHl6aW5nIGEgd2lkZSByYW5nZSBvZiBiaW9jaGVtaWNhbCByZWFjdGlvbnMuIEV4cGVyaW1lbnRzIG9uIHRoZSBuZXcgZGF0YXNldCBkZW1vbnN0cmF0ZSB0aGUgbW9kZWzigJlzIGVmZmVjdGl2ZW5lc3MgaW4gZGVzaWduaW5nIGhpZ2gtcXVhbGl0eSwgZnVuY3Rpb25hbCBlbnp5bWUgY2F0YWx5dGljIHBvY2tldHMsIHBhdmluZyB0aGUgd2F5IGZvciBhZHZhbmNlbWVudHMgaW4gZW56eW1lIGVuZ2luZWVyaW5nIGFuZCBzeW50aGV0aWMgYmlvbG9neS4gV2UgcHJvdmlkZSBFbnp5bWVGbG93IGNvZGUgYXQgaHR0cHM6Ly9naXRodWIuY29tL1dpbGxIdWExMjcvRW56eW1lRmxvdyB3aXRoIG5vdGVib29rIGRlbW9uc3RyYXRpb24gYXQgaHR0cHM6Ly9naXRodWIuY29tL1dpbGxIdWExMjcvIEVuenltZUZsb3cvYmxvYi9tYWluL2VuenltZWZsb3dfZGVtby5pcHluYi4iLCwsT3BlbiB3ZWlnaHRzIChub24tY29tbWVyY2lhbCksIkNhbmFkYSxDYW5hZGEsSG9uZyBLb25nLFVuaXRlZCBTdGF0ZXMgb2YgQW1lcmljYSxVbml0ZWQgU3RhdGVzIG9mIEFtZXJpY2EsVW5pdGVkIEtpbmdkb20gb2YgR3JlYXQgQnJpdGFpbiBhbmQgTm9ydGhlcm4gSXJlbGFuZCxDaGluYSxDYW5hZGEiLCwsLCwsMjAyNS0xMS0yOCAxMTo1Mzo0NCswMDowMCwsLCwsLCJBY2FkZW1pYSxBY2FkZW1pYSxBY2FkZW1pYSxBY2FkZW1pYSxJbmR1c3RyeSxJbmR1c3RyeSxBY2FkZW1pYSxBY2FkZW1pYSIsLCwsLE9wZW4gKG5vbi1jb21tZXJjaWFsKSwiQ3JlYXRpdmUgQ29tbW9ucyBBdHRyaWJ1dGlvbi1Ob25Db21tZXJjaWFsIDQuMCBJbnRlcm5hdGlvbmFsIFB1YmxpYyBMaWNlbnNlCgpodHRwczovL2dpdGh1Yi5jb20vV2lsbEh1YTEyNy9Fbnp5bWVGbG93P3RhYj1yZWFkbWUtb3YtZmlsZSIsLCwsLCwsLCwsLCxZZXMKQmluZENyYWZ0LEJpb2xvZ3ksUHJvdGVpbiBkZXNpZ24sIkVjb2xlIFBvbHl0ZWNobmlxdWUgRsK0ZWTCtGVyYWxlIGRlIExhdXNhbm5lIChFUEZMKSxVbml2ZXJzaXR5IG9mIFp1cmljaCxVbml2ZXJzaXR5IG9mIExhdXNhbm5lLE1hc3NhY2h1c2V0dHMgSW5zdGl0dXRlIG9mIFRlY2hub2xvZ3kgKE1JVCksVmlzdGVycmEgSW5jLFN3aXNzIEZlZGVyYWwgSW5zdGl0dXRlIG9mIFRlY2hub2xvZ3kiLCJNYXJ0aW4gUGFjZXNhLCBMZW5uYXJ0IE5pY2tlbCwgSm9zZXBoIFNjaG1pZHQsIEVrYXRlcmluYSBQeWF0b3ZhLCBDaHJpc3RpYW4gU2NoZWxsaGFhcywgTHVjYXMgS2lzc2xpbmcsIEFuYSBBbGNhcmF6LVNlcm5hLCBZZWhsaW4gQ2hvLCBLb3Vyb3NoIEguIEdoYW1hcnksIExhdXJhIFZpbnXDqSwgQnJhaG0gSi4gWWFjaG5pbiwgQW5kcmV3IE0uIFdvbGxhY290dCwgU3RlcGhlbiBCdWNrbGV5LCBTYW5kcmluZSBHZW9yZ2VvbiwgQ2FzcGVyIEEuIEdvdmVyZGUsIEdlb3JnaW9zIE4uIEhhdHpvcG91bG9zLCBQaWVycmUgR8O2bmN6eSwgWWFubmljayBELiBNdWxsZXIsIEdlcmFsZCBTY2h3YW5rLCBTZXJnZXkgT3ZjaGlubmlrb3YsIEJydW5vIEUuIENvcnJlaWEiLDIwMjQtMTAtMDEsQmluZENyYWZ0OiBvbmUtc2hvdCBkZXNpZ24gb2YgZnVuY3Rpb25hbCBwcm90ZWluIGJpbmRlcnMsaHR0cHM6Ly93d3cuYmlvcnhpdi5vcmcvY29udGVudC8xMC4xMTAxLzIwMjQuMDkuMzAuNjE1ODAydjEuYWJzdHJhY3QsLCwsLCwsLCwsLCwsLFVua25vd24sIlByb3RlaW7igJNwcm90ZWluIGludGVyYWN0aW9ucyAoUFBJcykgYXJlIGF0IHRoZSBjb3JlIG9mIGFsbCBrZXkgYmlvbG9naWNhbCBwcm9jZXNzZXMuIEhvd2V2ZXIsIHRoZSBjb21wbGV4aXR5IG9mIHRoZSBzdHJ1Y3R1cmFsIGZlYXR1cmVzIHRoYXQgZGV0ZXJtaW5lIFBQSXMgbWFrZXMgdGhlaXIgZGVzaWduIGNoYWxsZW5naW5nLiBXZSBwcmVzZW50IEJpbmRDcmFmdCwgYW4gb3Blbi1zb3VyY2UgYW5kIGF1dG9tYXRlZCBwaXBlbGluZSBmb3IgZGUgbm92byBwcm90ZWluIGJpbmRlciBkZXNpZ24gd2l0aCBleHBlcmltZW50YWwgc3VjY2VzcyByYXRlcyBvZiAxMC0xMDAlLiBCaW5kQ3JhZnQgbGV2ZXJhZ2VzIHRoZSB0cmFpbmVkIGRlZXAgbGVhcm5pbmcgd2VpZ2h0cyBvZiBBbHBoYUZvbGQyMSB0byBnZW5lcmF0ZSBuYW5vbW9sYXIgYmluZGVycyB3aXRob3V0IHRoZSBuZWVkIGZvciBoaWdoLXRocm91Z2hwdXQgc2NyZWVuaW5nIG9yIGV4cGVyaW1lbnRhbCBvcHRpbWl6YXRpb24sIGV2ZW4gaW4gdGhlIGFic2VuY2Ugb2Yga25vd24gYmluZGluZyBzaXRlcy4gV2Ugc3VjY2Vzc2Z1bGx5IGRlc2lnbmVkIGJpbmRlcnMgYWdhaW5zdCBhIGRpdmVyc2Ugc2V0IG9mIGNoYWxsZW5naW5nIHRhcmdldHMsIGluY2x1ZGluZyBjZWxsLXN1cmZhY2UgcmVjZXB0b3JzLCBjb21tb24gYWxsZXJnZW5zLCBkZSBub3ZvIGRlc2lnbmVkIHByb3RlaW5zLCBhbmQgbXVsdGktZG9tYWluIG51Y2xlYXNlcywgc3VjaCBhcyBDUklTUFItQ2FzOS4gV2Ugc2hvd2Nhc2UgdGhlaXIgZnVuY3Rpb25hbCBhbmQgdGhlcmFwZXV0aWMgcG90ZW50aWFsIGJ5IGRlbW9uc3RyYXRpbmcgdGhhdCBkZXNpZ25lZCBiaW5kZXJzIGNhbiByZWR1Y2UgSWdFIGJpbmRpbmcgdG8gYmlyY2ggYWxsZXJnZW4gaW4gcGF0aWVudC1kZXJpdmVkIHNhbXBsZXMuIFRoaXMgd29yayByZXByZXNlbnRzIGEgc2lnbmlmaWNhbnQgYWR2YW5jZW1lbnQgdG93YXJkcyBhIOKAnG9uZSBkZXNpZ24tb25lIGJpbmRlcuKAnSBhcHByb2FjaCBpbiBjb21wdXRhdGlvbmFsIGRlc2lnbiwgd2l0aCBpbW1lbnNlIHBvdGVudGlhbCBpbiB0aGVyYXBldXRpY3MsIGRpYWdub3N0aWNzLCBhbmQgYmlvdGVjaG5vbG9neS4KCiIsLCxVbnJlbGVhc2VkLCJTd2l0emVybGFuZCxTd2l0emVybGFuZCxTd2l0emVybGFuZCxVbml0ZWQgU3RhdGVzIG9mIEFtZXJpY2EsVW5pdGVkIFN0YXRlcyBvZiBBbWVyaWNhLFN3aXR6ZXJsYW5kIixBbHBoYUZvbGQgMiwsLCwsMjAyNS0xMS0yOCAxMTo1Mzo0NCswMDowMCwsLCwsLCJBY2FkZW1pYSxBY2FkZW1pYSxBY2FkZW1pYSxBY2FkZW1pYSxJbmR1c3RyeSxBY2FkZW1pYSIsLCwsLE9wZW4gc291cmNlLCJUaGUgZnVsbCBCaW5kQ3JhZnQgY29kZSBhbG9uZyB3aXRoIGluc3RhbGxhdGlvbiBpbnN0cnVjdGlvbnMgYW5kIGJpbmRlciBkZXNpZ24gcHJvdG9jb2xzIGFyZSBhdmFpbGFibGUgb24gR2l0SHViIHVuZGVyIE1JVCBsaWNlbnNlCihodHRwczovL2dpdGh1Yi5jb20vbWFydGlucGFjZXNhL0JpbmRDcmFmdCkuIEEgR29vZ2xlIENvbGFiIG5vdGVib29rIGZvciBydW5uaW5nIEJpbmRDcmFmdCBpcyBhdmFpbGFibGUgYXQKaHR0cHM6Ly9naXRodWIuY29tL21hcnRpbnBhY2VzYS9CaW5kQ3JhZnQvYmxvYi9tYWluL25vdGVib29rcy9CaW5kQ3JhZnQuaXB5bmIiLCwsLCwsLCwsLCwsTm8KUGxhc21pZEdQVCxCaW9sb2d5LFBsYXNtaWQgRGVzaWduLEhhcnZhcmQgVW5pdmVyc2l0eSwiQmluIFNoYW8KIiwyMDI0LTEwLTAxLFBsYXNtaWRHUFQ6IGEgZ2VuZXJhdGl2ZSBmcmFtZXdvcmsgZm9yIHBsYXNtaWQgZGVzaWduIGFuZCBhbm5vdGF0aW9uLGh0dHBzOi8vd3d3LmJpb3J4aXYub3JnL2NvbnRlbnQvMTAuMTEwMS8yMDI0LjA5LjMwLjYxNTc2MnYxLmFic3RyYWN0LCwsLDExMDAwMDAwMC4wLCIiIlRoZSBtb2RlbCBjb25zaXN0cyBvZiAxMiAyMzAgbGF5ZXJzIHdpdGggYSBkaW1lbnNpb24gb2YgNTEyLCB3aXRoIDggYXR0ZW50aW9uIGhlYWRzIGFuZCBhIHRvdGFsIG9mIDExME0gcGFyYW1ldGVycyIiIiwsLCwiIiJXZSBpbnRyb2R1Y2UgUGxhc21pZEdQVCwgYSBnZW5lcmF0aXZlIGxhbmd1YWdlIG1vZGVsIHByZXRyYWluZWQgb24gMTUzayBlbmdpbmVlcmVkICA4IHBsYXNtaWQgc2VxdWVuY2VzIGZyb20gQWRkZ2VuZS4iIgoKIiJTZXF1ZW5jZXMgc2hvcnRlciB0aGFuIDJrYjIyMgp3ZXJlIHJlbW92ZWQsIHJlc3VsdGluZyBpbiBhIHRyYWluaW5nIGRhdGFzZXQgb2YgOTIzTSBiYXNlIHBhaXJzIChicCkuIiIKCkFzc3VtaW5nIGVhY2ggYmFzZSBwYWlyIGlzIG9uZSB0b2tlbi4iLCwsTlZJRElBIEExMDAsLExpa2VseSwiV2UgaW50cm9kdWNlIFBsYXNtaWRHUFQsIGEgZ2VuZXJhdGl2ZSBsYW5ndWFnZSBtb2RlbCBwcmV0cmFpbmVkIG9uIDE1M2sgZW5naW5lZXJlZCBwbGFzbWlkIHNlcXVlbmNlcyBmcm9tIEFkZGdlbmUuIFBsYXNtaWRHUFQgZ2VuZXJhdGVzIGRlIG5vdm8gc2VxdWVuY2VzIHRoYXQgc2hhcmUgc2ltaWxhciBjaGFyYWN0ZXJpc3RpY3Mgd2l0aCBlbmdpbmVlcmVkIHBsYXNtaWRzIGJ1dCBzaG93IGxvdyBzZXF1ZW5jZSBpZGVudGl0eSB0byB0aGUgdHJhaW5pbmcgZGF0YS4gV2UgZGVtb25zdHJhdGUgaXRzIGFiaWxpdHkgdG8gZ2VuZXJhdGUgcGxhc21pZHMgaW4gYSBjb250cm9sbGVkIG1hbm5lciBiYXNlZCBvbiB0aGUgaW5wdXQgc2VxdWVuY2Ugb3Igc3BlY2lmaWMgZGVzaWduIGNvbnN0cmFpbnQuIE1vcmVvdmVyLCBvdXIgbW9kZWwgbGVhcm5zIGluZm9ybWF0aXZlIGVtYmVkZGluZ3Mgb2YgYm90aCBlbmdpbmVlcmVkIGFuZCBuYXR1cmFsIHBsYXNtaWRzLCBhbGxvd2luZyBmb3IgZWZmaWNpZW50IHByZWRpY3Rpb24gb2YgYSB3aWRlIHJhbmdlIG9mIHNlcXVlbmNlLXJlbGF0ZWQgYXR0cmlidXRlcy4KCiIsLCxPcGVuIHdlaWdodHMgKHVucmVzdHJpY3RlZCksVW5pdGVkIFN0YXRlcyBvZiBBbWVyaWNhLCwsLDEuMCwsMjAyNS0xMS0yOCAxMTo1Mzo0NCswMDowMCwsLCwsLEFjYWRlbWlhLCwsLCwsLCwsLCwsNDMyLjg0NzQyMjQ5NjExMDgsT3BlcmF0aW9uIGNvdW50aW5nLCwsLCxZZXMKTEZNIDQwQixMYW5ndWFnZSwiTGFuZ3VhZ2UgbW9kZWxpbmcvZ2VuZXJhdGlvbixRdWVzdGlvbiBhbnN3ZXJpbmciLExpcXVpZCwsMjAyNC0wOS0zMCxMaXF1aWQgRm91bmRhdGlvbiBNb2RlbHM6IE91ciBGaXJzdCBTZXJpZXMgb2YgR2VuZXJhdGl2ZSBBSSBNb2RlbHMsaHR0cHM6Ly93d3cubGlxdWlkLmFpL2xpcXVpZC1mb3VuZGF0aW9uLW1vZGVscywsLCw0MDMwMDAwMDAwMC4wLCIiIkEgNDAuM0IgTWl4dHVyZSBvZiBFeHBlcnRzIChNb0UpIG1vZGVsLCBkZXNpZ25lZCBmb3IgdGFja2xpbmcgbW9yZSBjb21wbGV4IHRhc2tzLiIiCgoiIkxGTS00MEIgb2ZmZXJzIGEgbmV3IGJhbGFuY2UgYmV0d2VlbiBtb2RlbCBzaXplIGFuZCBvdXRwdXQgcXVhbGl0eS4gSXQgbGV2ZXJhZ2VzIDEyQiBhY3RpdmF0ZWQgcGFyYW1ldGVycyBhdCB1c2UuIiIiLCwsLCwsLCwsQ29uZmlkZW50LCJXZSBhbm5vdW5jZSB0aGUgZmlyc3Qgc2VyaWVzIG9mIExpcXVpZCBGb3VuZGF0aW9uIE1vZGVscyAoTEZNcyksIGEgbmV3IGdlbmVyYXRpb24gb2YgZ2VuZXJhdGl2ZSBBSSBtb2RlbHMgYnVpbHQgZnJvbSBmaXJzdCBwcmluY2lwbGVzLgpPdXIgMUIsIDNCLCBhbmQgNDBCIExGTXMgYWNoaWV2ZSBzdGF0ZS1vZi10aGUtYXJ0IHBlcmZvcm1hbmNlIGluIHRlcm1zIG9mIHF1YWxpdHkgYXQgZWFjaCBzY2FsZSwgd2hpbGUgbWFpbnRhaW5pbmcgYSBzbWFsbGVyIG1lbW9yeSBmb290cHJpbnQgYW5kIG1vcmUgZWZmaWNpZW50IGluZmVyZW5jZS4KVHJ5IExGTXMgdG9kYXkgb24gTGlxdWlkIFBsYXlncm91bmQsIExhbWJkYSAoQ2hhdCBVSSBhbmQgQVBJKSwgUGVycGxleGl0eSBMYWJzLCBhbmQgc29vbiBvbiBDZXJlYnJhcyBJbmZlcmVuY2UuIFRoZSBMRk0gc3RhY2sgaXMgYmVpbmcgb3B0aW1pemVkIGZvciBOVklESUEsIEFNRCwgUXVhbGNvbW0sIENlcmVicmFzLCBhbmQgQXBwbGUgaGFyZHdhcmUuCldlIGJ1aWxkIHByaXZhdGUsIGVkZ2UsIGFuZCBvbi1wcmVtaXNlIEFJIHNvbHV0aW9ucyBmb3IgZW50ZXJwcmlzZXMgb2YgYW55IHNpemUuCldlIGFyZSBzY2FsaW5nIExGTXMgYW5kIGV4cGVjdCB0byBpbnRyb2R1Y2UgbmV3IGFuZCBiZXR0ZXIgY2FwYWJpbGl0aWVzIGFjcm9zcyB2YXJpb3VzIGluZHVzdHJpZXMsIHN1Y2ggYXMgZmluYW5jaWFsIHNlcnZpY2VzLCBiaW90ZWNobm9sb2d5LCBhbmQgY29uc3VtZXIgZWxlY3Ryb25pY3MuIiwsLEFQSSBhY2Nlc3MsVW5pdGVkIFN0YXRlcyBvZiBBbWVyaWNhLCwsLCwsMjAyNS0xMS0yOCAxMTo1Mzo0NCswMDowMCwsLCwsLEluZHVzdHJ5LCwsLCxVbnJlbGVhc2VkLCIiIlRyeSBMRk1zIHRvZGF5IG9uIExpcXVpZCBQbGF5Z3JvdW5kLCBMYW1iZGEgKENoYXQgVUkgYW5kIEFQSSksIFBlcnBsZXhpdHkgTGFicywgYW5kIHNvb24gb24gQ2VyZWJyYXMgSW5mZXJlbmNlLiBUaGUgTEZNIHN0YWNrIGlzIGJlaW5nIG9wdGltaXplZCBmb3IgTlZJRElBLCBBTUQsIFF1YWxjb21tLCBDZXJlYnJhcywgYW5kIEFwcGxlIGhhcmR3YXJlLiIiIiwsLCwsLCwsLCwsLE5vCkZyYWdMbGFtYSxCaW9sb2d5LERydWcgZGlzY292ZXJ5LFlEUyBQaGFybWF0ZWNoLCJKaWFuIFNoZW4sIFNoZW5nbWluIFpob3UsIFhpbmcgQ2hlIiwyMDI0LTA5LTMwLEZyYWdMbGFtYTogTmV4dC1mcmFnbWVudCBwcmVkaWN0aW9uIGZvciBtb2xlY3VsYXIgZGVzaWduLGh0dHBzOi8vd3d3LmJpb3J4aXYub3JnL2NvbnRlbnQvMTAuMTEwMS8yMDI0LjA5LjI4LjYxNTYyNnYxLmFic3RyYWN0LCwsLDc3OTAwMDAwMC4wLCwsLDcwMDAwMDAwMDAwLCI3MCBiaWxsaW9uIHRva2VucyA9IDcuMGUxMCBkYXRhcG9pbnRzCgpDYWxjdWxhdGlvbjogNzAsMDAwLDAwMCwwMDAgPSA3LjBlMTAiLCwsTlZJRElBIEExMDAsLENvbmZpZGVudCwiVGhlIGVtZXJnZW5jZSBvZiBDaGF0R1BUIGhhcyBkcmF3biBzaWduaWZpY2FudCBhdHRlbnRpb24gdG8gTGFyZ2UgTGFuZ3VhZ2UgTW9kZWxzIChMTE1zKSBkdWUgdG8gdGhlaXIgaW1wcmVzc2l2ZSBwZXJmb3JtYW5jZS4gV2hpbGUgTExNcyBwcmltYXJpbHkgZm9jdXMgb24gbmV4dCB0b2tlbi93b3JkIHByZWRpY3Rpb24sIHdlIGFwcGx5IHRoaXMgcHJpbmNpcGxlIHRvIG1vbGVjdWxhciBkZXNpZ24gYnkgcmVmcmFtaW5nIHRoZSB0YXNrIGFzIHByZWRpY3RpbmcgdGhlIG5leHQgdG9rZW4vZnJhZ21lbnQuIFdlIHByZXNlbnQgRnJhZ0xsYW1hLCBhIGxhcmdlIGxhbmd1YWdlIG1vZGVsIHRyYWluZWQgZm9yIG1vbGVjdWxhciBkZXNpZ24sIGZlYXR1cmluZyBjdXN0b20gdG9rZW5zIHRoYXQgcmVwcmVzZW50IG1vbGVjdWxhciBmcmFnbWVudHMgYW5kIGZ1bmN0aW9uYWwgZ3JvdXBzLiBUaGUgbW9kZWwgaXMgZm9yIGdlbmVyYXRpbmcgbW9sZWN1bGVzIGdpdmVuIG9uZSBvciB0d28gZnJhZ21lbnRzLCBmb3IgYXBwbGljYXRpb24gc2NlbmFyaW9zIGxpa2UgZ2VuZXJhbCBoaXQtdG8tbGVhZCBhbmQgbGVhZCBvcHRpbWl6YXRpb24gc3RhZ2UgZHJ1ZyBkZXNpZ24sIFBST1RBQyBsaW5rZXIgZGVzaWduOyBtYXBwaW5nIHRvIGNvbW1vbmx5IHVzZWQgZHJ1ZyBkZXNpZ24gc3RyYXRlZ2llcyBsaWtlIGZyYWdtZW50IGdyb3dpbmcgYW5kIHNjYWZmb2xkIGhvcHBpbmcuIEluIHRoZSBwcmUtdHJhaW5pbmcgc3RhZ2UsIHdlIGFkYXB0ZWQgdGhlIExsYW1hIDMgYXJjaGl0ZWN0dXJlIHRvIGNyZWF0ZSBGcmFnTGxhbWEsIHRyYWluaW5nIGl0IHRvIGxlYXJuIGNvbmRpdGlvbmFsIHByb2JhYmlsaXRpZXMgb2YgdGhlc2UgZnJhZ21lbnQtbGV2ZWwgdG9rZW5zLiBUaGUgc3Vic2VxdWVudCBhbGlnbm1lbnQgc3RhZ2UgZW1wbG95ZWQgZmluZS10dW5pbmcgdG8gZ3VpZGUgdGhlIG1vZGVsIHRvd2FyZHMgZ2VuZXJhdGluZyBtb2xlY3VsZXMgd2l0aCBkZXNpcmVkIHByb3BlcnRpZXMuIFRoZSBlZmZlY3RpdmVuZXNzIG9mIEZyYWdMbGFtYSBpcyBkZW1vbnN0cmF0ZWQgdGhyb3VnaCBpdHMgYXBwbGljYXRpb25zIGluIGRlc2lnbmluZyBtb2xlY3VsYXIgZ2x1ZSBsaWJyYXJpZXMsIFBST1RBQyBsaW5rZXJzIGFuZCBFR0ZSIGJpbmRlcnMuIEZyYWdMbGFtYSBkZW1vbnN0cmF0ZXMgcHJvZmljaWVuY3kgaW4gcmVwcm9kdWNpbmcgZXhwZXJ0LWxldmVsIGRlc2lnbnMgd2hpbGUgYWxzbyBleHBsb3Jpbmcgbm92ZWwgYW5kIHByb21pc2luZyBjaGVtaWNhbCBzcGFjZXMsIGhpZ2hsaWdodGluZyBpdHMgcG90ZW50aWFsIHRvIGF1Z21lbnQgdGhlIGNhcGFiaWxpdGllcyBvZiBtZWRpY2luYWwgY2hlbWlzdHMgaW4gZHJ1ZyBkZXNpZ24uIiwsLCxVbml0ZWQgU3RhdGVzIG9mIEFtZXJpY2EsLCwsNy4wLCwyMDI1LTExLTI4IDExOjUzOjQ0KzAwOjAwLCwsLCwsSW5kdXN0cnksLCwsLCwsLCwsLCw1NTE0LjU5ODk2Nzg4NDg5OSwsLCwsLApUYWthbmUsTGFuZ3VhZ2UsIkxhbmd1YWdlIG1vZGVsaW5nLFRyYW5zbGF0aW9uLEphcGFuZXNlIGxhbmd1YWdlIG1vZGVsaW5nLExhbmd1YWdlIG1vZGVsaW5nL2dlbmVyYXRpb24sUXVlc3Rpb24gYW5zd2VyaW5nIiwiRnVqaXRzdSxDb2hlcmUiLCwyMDI0LTA5LTMwLCJGdWppdHN1IGxhdW5jaGVzICIiVGFrYW5lIiIgLSBBIGxhcmdlIGxhbmd1YWdlIG1vZGVsIGZvciBlbnRlcnByaXNlcyBvZmZlcmluZyB0aGUgaGlnaGVzdCBKYXBhbmVzZSBsYW5ndWFnZSBwcm9maWNpZW5jeSBpbiB0aGUgd29ybGQiLGh0dHBzOi8vd3d3LmZ1aml0c3UuY29tL2dsb2JhbC9hYm91dC9yZXNvdXJjZXMvbmV3cy9wcmVzcy1yZWxlYXNlcy8yMDI0LzA5MzAtMDEuaHRtbCwsLCwsIiIiVGFrYW5lIGlzIGEgbWVkaXVtLXNpemVkIExMTSB0aGF0IGNhbiBiZSB1c2VkIGluIGEgc2VjdXJlLCBwcml2YXRlIGVudmlyb25tZW50LiIiCgoiIlRha2FuZSBpcyBiYXNlZCBvbiBDb2hlcmXigJlzIExMTSBDb21tYW5kIFIrIGFuZCBjb21iaW5lcyBGdWppdHN14oCZcyBleHRlbnNpdmUga25vd2xlZGdlIGluIGRldmVsb3BpbmcgSmFwYW5lc2Utc3BlY2lhbGl6ZWQgTExNcyB3aXRoIENvaGVyZeKAmXMgZXhwZXJ0aXNlIGluIGNyZWF0aW5nIHRhc2stc3BlY2lmaWMgbGFuZ3VhZ2UgbW9kZWxzLiAiIiIsLCwsLCwsLCxVbmtub3duLCJGdWppdHN1IGxhdW5jaGVzIFRha2FuZSwgYSBKYXBhbmVzZS1sYW5ndWFnZSBsYXJnZSBsYW5ndWFnZSBtb2RlbCAoTExNKSBkZXNpZ25lZCBmb3Igc2VjdXJlIGVudGVycHJpc2UgdXNlCkludGVncmF0ZWQgaW50byBGdWppdHN14oCZcyBBSSBzZXJ2aWNlIEZ1aml0c3UgS296dWNoaSBhbmQgb2ZmZXJlZCB0aHJvdWdoIHRoZSBhbGwtaW4tb25lIG9wZXJhdGlvbiBwbGF0Zm9ybSBGdWppdHN1IERhdGEgSW50ZWxsaWdlbmNlIFBhYVMgKERJIFBhYVMpClNwZWNpYWxpemVkIGFuZCB0YWlsb3JlZCBmb3IgaW5kdXN0cnktc3BlY2lmaWMgdXNlIGFuZCB0cmFpbmVkIGZvciB0aGUgSmFwYW5lc2UgbGFuZ3VhZ2UgKHdvcmxkLWNsYXNzIHNjb3JlIG9uIHRoZSBKR0xVRSBiZW5jaG1hcmspIHRvIGFkZHJlc3MgdGhlIGNoYWxsZW5nZXMgb2YgdXNpbmcgTExNcyBpbiBzZW5zaXRpdmUgaW5kdXN0cmllcyB0aGF0IHJlcXVpcmUgYSBoaWdoIGRlZ3JlZSBvZiBhY2N1cmFjeSBhbmQgcmVsaWFiaWxpdHkiLCwsSG9zdGVkIGFjY2VzcyAobm8gQVBJKSwiSmFwYW4sQ2FuYWRhIixDb21tYW5kIFIrLCwsLCwyMDI1LTExLTI4IDExOjUzOjQ0KzAwOjAwLCwsLCwsIkluZHVzdHJ5LEluZHVzdHJ5IiwsLCwsVW5yZWxlYXNlZCwsLCwsLCwsLCwsLCxObwpQb2NrZXRGbG93LEJpb2xvZ3ksIlByb3RlaW4gZGVzaWduLERydWcgZGlzY292ZXJ5IiwiVW5pdmVyc2l0eSBvZiBTY2llbmNlIGFuZCBUZWNobm9sb2d5IG9mIENoaW5hIChVU1RDKSxTdGF0ZSBLZXkgTGFib3JhdG9yeSBvZiBDb2duaXRpdmUgSW50ZWxsaWdlbmNlLEhhcnZhcmQgVW5pdmVyc2l0eSIsIlphaXhpIFpoYW5nLCBNYXJpbmthIFppdG5paywgUWkgTGl1IiwyMDI0LTA5LTI5LEdlbmVyYWxpemVkIFByb3RlaW4gUG9ja2V0IEdlbmVyYXRpb24gd2l0aCBQcmlvci1JbmZvcm1lZCBGbG93IE1hdGNoaW5nLGh0dHBzOi8vYXJ4aXYub3JnL2Ficy8yNDA5LjE5NTIwLCwsLCwsLCwsIkNyb3NzRG9ja2VkOiAxMDAsMDAwIGNvbXBsZXhlcyDDlyAoMTAwIHJlc2lkdWVzICsgNTAgYXRvbXMpID0gMTUsMDAwLDAwMApNT0FEOiA0MCwwMDAgcGFpcnMgw5cgKDEwMCByZXNpZHVlcyArIDUwIGF0b21zKSA9IDYsMDAwLDAwMApUb3RhbDogMTUsMDAwLDAwMCArIDYsMDAwLDAwMCA9IDIxLDAwMCwwMDAgZGF0YXBvaW50cyA9IDIuMSDDlyAxMOKBtyIsLCxOVklESUEgQTEwMCwsTGlrZWx5LCJEZXNpZ25pbmcgbGlnYW5kLWJpbmRpbmcgcHJvdGVpbnMsIHN1Y2ggYXMgZW56eW1lcyBhbmQgYmlvc2Vuc29ycywgaXMgZXNzZW50aWFsIGluIGJpb2VuZ2luZWVyaW5nIGFuZCBwcm90ZWluIGJpb2xvZ3kuIE9uZSBjcml0aWNhbCBzdGVwIGluIHRoaXMgcHJvY2VzcyBpbnZvbHZlcyBkZXNpZ25pbmcgcHJvdGVpbiBwb2NrZXRzLCB0aGUgcHJvdGVpbiBpbnRlcmZhY2UgYmluZGluZyB3aXRoIHRoZSBsaWdhbmQuIEN1cnJlbnQgYXBwcm9hY2hlcyB0byBwb2NrZXQgZ2VuZXJhdGlvbiBvZnRlbiBzdWZmZXIgZnJvbSB0aW1lLWludGVuc2l2ZSBwaHlzaWNhbCBjb21wdXRhdGlvbnMgb3IgdGVtcGxhdGUtYmFzZWQgbWV0aG9kcywgYXMgd2VsbCBhcyBjb21wcm9taXNlZCBnZW5lcmF0aW9uIHF1YWxpdHkgZHVlIHRvIHRoZSBvdmVybG9va2luZyBvZiBkb21haW4ga25vd2xlZGdlLiBUbyB0YWNrbGUgdGhlc2UgY2hhbGxlbmdlcywgd2UgcHJvcG9zZSBQb2NrZXRGbG93LCBhIGdlbmVyYXRpdmUgbW9kZWwgdGhhdCBpbmNvcnBvcmF0ZXMgcHJvdGVpbi1saWdhbmQgaW50ZXJhY3Rpb24gcHJpb3JzIGJhc2VkIG9uIGZsb3cgbWF0Y2hpbmcuIER1cmluZyB0cmFpbmluZywgUG9ja2V0RmxvdyBsZWFybnMgdG8gbW9kZWwga2V5IHR5cGVzIG9mIHByb3RlaW4tbGlnYW5kIGludGVyYWN0aW9ucywgc3VjaCBhcyBoeWRyb2dlbiBib25kcy4gSW4gdGhlIHNhbXBsaW5nLCBQb2NrZXRGbG93IGxldmVyYWdlcyBtdWx0aS1ncmFudWxhcml0eSBndWlkYW5jZSAob3ZlcmFsbCBiaW5kaW5nIGFmZmluaXR5IGFuZCBpbnRlcmFjdGlvbiBnZW9tZXRyeSBjb25zdHJhaW50cykgdG8gZmFjaWxpdGF0ZSBnZW5lcmF0aW5nIGhpZ2gtYWZmaW5pdHkgYW5kIHZhbGlkIHBvY2tldHMuIEV4dGVuc2l2ZSBleHBlcmltZW50cyBzaG93IHRoYXQgUG9ja2V0RmxvdyBvdXRwZXJmb3JtcyBiYXNlbGluZXMgb24gbXVsdGlwbGUgYmVuY2htYXJrcywgZS5nLiwgYWNoaWV2aW5nIGFuIGF2ZXJhZ2UgaW1wcm92ZW1lbnQgb2YgMS4yOSBpbiBWaW5hIFNjb3JlIGFuZCAwLjA1IGluIHNjUk1TRC4gTW9yZW92ZXIsIG1vZGVsaW5nIGludGVyYWN0aW9ucyBtYWtlIFBvY2tldEZsb3cgYSBnZW5lcmFsaXplZCBnZW5lcmF0aXZlIG1vZGVsIGFjcm9zcyBtdWx0aXBsZSBsaWdhbmQgbW9kYWxpdGllcywgaW5jbHVkaW5nIHNtYWxsIG1vbGVjdWxlcywgcGVwdGlkZXMsIGFuZCBSTkEuIiwyMC4wLCwsIkNoaW5hLENoaW5hLFVuaXRlZCBTdGF0ZXMgb2YgQW1lcmljYSIsLCwsMS4wLCwyMDI1LTExLTI4IDExOjUzOjQ0KzAwOjAwLCwsLCwsIkFjYWRlbWlhLEFjYWRlbWlhIiwsLCwsLCwsLCwsLDQzMi44NjY3MDE0MDUzNTExNCxIYXJkd2FyZSwsLCwsCkZsZXhTQkRELEJpb2xvZ3ksRHJ1ZyBkaXNjb3ZlcnksIlVuaXZlcnNpdHkgb2YgU2NpZW5jZSBhbmQgVGVjaG5vbG9neSBvZiBDaGluYSAoVVNUQyksU3RhdGUgS2V5IExhYm9yYXRvcnkgb2YgQ29nbml0aXZlIEludGVsbGlnZW5jZSxQcmluY2V0b24gVW5pdmVyc2l0eSIsIlphaXhpIFpoYW5nLCBNZW5nZGkgV2FuZywgUWkgTGl1IiwyMDI0LTA5LTI5LEZsZXhTQkREOiBTdHJ1Y3R1cmUtQmFzZWQgRHJ1ZyBEZXNpZ24gd2l0aCBGbGV4aWJsZSBQcm90ZWluIE1vZGVsaW5nLGh0dHBzOi8vYXJ4aXYub3JnL2Ficy8yNDA5LjE5NjQ1LCwsLCwsMS42MDAwMDAwMDAwMDAwMDA4ZSsxOSwiMS4gSGFyZHdhcmU6IDF4IE5WSURJQSBBMTAwIFBDSWUgR1BVICgzLjEyZTE0IEZQMTYgVGVuc29yIEZMT1AvcykKMi4gVHJhaW5pbmcgZHVyYXRpb246IDM2IGhvdXJzIChkaXJlY3RseSBwcm92aWRlZCkgPSAxMjksNjAwIHNlY29uZHMKMy4gVXRpbGl6YXRpb246IDQwJSAoYXNzdW1lZCkKNC4gQ2FsY3VsYXRpb246IDMuMTJlMTQgRkxPUC9zIMOXIDEgR1BVIMOXIDEyOSw2MDBzIMOXIDAuNCA9IDEuNmUxOSBGTE9QcyIsMzY3NTAwMDAwMCwiT3JpZ2luYWwgcGFpcnM6IDQwLDAwMCArIDEwMCwwMDAgPSAxNDAsMDAwCkVzdGltYXRlZCBsZW5ndGggfjMwMCB0b2tlbnM6IDE0MDAwMCozMDA9NDIwMDAwMDAiLDM2LjAsLE5WSURJQSBBMTAwLCxDb25maWRlbnQsIlN0cnVjdHVyZS1iYXNlZCBkcnVnIGRlc2lnbiAoU0JERCksIHdoaWNoIGFpbXMgdG8gZ2VuZXJhdGUgM0QgbGlnYW5kIG1vbGVjdWxlcyBiaW5kaW5nIHRvIHRhcmdldCBwcm90ZWlucywgaXMgYSBmdW5kYW1lbnRhbCB0YXNrIGluIGRydWcgZGlzY292ZXJ5LiBFeGlzdGluZyBTQkREIG1ldGhvZHMgdHlwaWNhbGx5IHRyZWF0IHByb3RlaW4gYXMgcmlnaWQgYW5kIG5lZ2xlY3QgcHJvdGVpbiBzdHJ1Y3R1cmFsIGNoYW5nZSB3aGVuIGJpbmRpbmcgd2l0aCBsaWdhbmQgbW9sZWN1bGVzLCBsZWFkaW5nIHRvIGEgYmlnIGdhcCB3aXRoIHJlYWwtd29ybGQgc2NlbmFyaW9zIGFuZCBpbmZlcmlvciBnZW5lcmF0aW9uIHF1YWxpdGllcyAoZS5nLiwgbWFueSBzdGVyaWMgY2xhc2hlcykuIFRvIGJyaWRnZSB0aGUgZ2FwLCB3ZSBwcm9wb3NlIEZsZXhTQkRELCBhIGRlZXAgZ2VuZXJhdGl2ZSBtb2RlbCBjYXBhYmxlIG9mIGFjY3VyYXRlbHkgbW9kZWxpbmcgdGhlIGZsZXhpYmxlIHByb3RlaW4tbGlnYW5kIGNvbXBsZXggc3RydWN0dXJlIGZvciBsaWdhbmQgbW9sZWN1bGUgZ2VuZXJhdGlvbi4gRmxleFNCREQgYWRvcHRzIGFuIGVmZmljaWVudCBmbG93IG1hdGNoaW5nIGZyYW1ld29yayBhbmQgbGV2ZXJhZ2VzIEUoMyktZXF1aXZhcmlhbnQgbmV0d29yayB3aXRoIHNjYWxhci12ZWN0b3IgZHVhbCByZXByZXNlbnRhdGlvbiB0byBtb2RlbCBkeW5hbWljIHN0cnVjdHVyYWwgY2hhbmdlcy4gTW9yZW92ZXIsIG5vdmVsIGRhdGEgYXVnbWVudGF0aW9uIHNjaGVtZXMgYmFzZWQgb24gc3RydWN0dXJlIHJlbGF4YXRpb24vc2lkZWNoYWluIHJlcGFja2luZyBhcmUgYWRvcHRlZCB0byBib29zdCBwZXJmb3JtYW5jZS4gRXh0ZW5zaXZlIGV4cGVyaW1lbnRzIGRlbW9uc3RyYXRlIHRoYXQgRmxleFNCREQgYWNoaWV2ZXMgc3RhdGUtb2YtdGhlLWFydCBwZXJmb3JtYW5jZSBpbiBnZW5lcmF0aW5nIGhpZ2gtYWZmaW5pdHkgbW9sZWN1bGVzIGFuZCBlZmZlY3RpdmVseSBtb2RlbGluZyB0aGUgcHJvdGVpbidzIGNvbmZvcm1hdGlvbiBjaGFuZ2UgdG8gaW5jcmVhc2UgZmF2b3JhYmxlIHByb3RlaW4tbGlnYW5kIGludGVyYWN0aW9ucyAoZS5nLiwgSHlkcm9nZW4gYm9uZHMpIGFuZCBkZWNyZWFzZSBzdGVyaWMgY2xhc2hlcy4iLCwsLCJDaGluYSxDaGluYSxVbml0ZWQgU3RhdGVzIG9mIEFtZXJpY2EiLCwsLDEuMCwsMjAyNS0xMS0yOCAxMTo1Mzo0NCswMDowMCwsLCwsLCJBY2FkZW1pYSxBY2FkZW1pYSIsLCwsLCwsLCwsLCw0MzIuODY2NzAxNDA1MzUxMTQsSGFyZHdhcmUsLCwsLApERk1Eb2NrLEJpb2xvZ3ksUHJvdGVpbi1saWdhbmQgYmluZGluZyBhZmZpbml0eSBwcmVkaWN0aW9uLEpvaG5zIEhvcGtpbnMgVW5pdmVyc2l0eSwiTGVlLVNoaW4gQ2h1LCBTdWRlZXAgU2FybWEsIEplZmZyZXkgSiBHcmF5IiwyMDI0LTA5LTI4LFVuaWZpZWQgU2FtcGxpbmcgYW5kIFJhbmtpbmcgZm9yIFByb3RlaW4gRG9ja2luZyB3aXRoIERGTURvY2ssaHR0cHM6Ly9wbWMubmNiaS5ubG0ubmloLmdvdi9hcnRpY2xlcy9QTUMxMTQ2MzQ1NS8sLCwsLCwsLCwiIiJXZSB0cmFpbmVkIG91ciBtb2RlbCBvbiBESVBTLWhldGVybywgYSBzdWJzZXQgb2YgRElQUyBbNDMgLCA0NF0gd2l0aCBhcHByb3hpbWF0ZWx5IDExayBoZXRlcm9kaW1lcnMuIiIiLCwsLCxVbmtub3duLCJEaWZmdXNpb24gbW9kZWxzIGhhdmUgc2hvd24gcHJvbWlzZSBpbiBhZGRyZXNzaW5nIHRo</x:v>
      </x:c>
    </x:row>
    <x:row r="80" ht="18" customHeight="1">
      <x:c r="A80" s="17" t="n">
        <x:v>75</x:v>
      </x:c>
      <x:c r="B80" s="17" t="n">
        <x:v>309</x:v>
      </x:c>
      <x:c r="C80" s="94" t="str">
        <x:v>ZSBwcm90ZWluIGRvY2tpbmcgcHJvYmxlbS4gVHJhZGl0aW9uYWxseSwgdGhlc2UgbW9kZWxzIGFyZSB1c2VkIHNvbGVseSBmb3Igc2FtcGxpbmcgZG9ja2VkIHBvc2VzLCB3aXRoIGEgc2VwYXJhdGUgY29uZmlkZW5jZSBtb2RlbCBmb3IgcmFua2luZy4gV2UgaW50cm9kdWNlIERGTURvY2sgKERlbm9pc2luZyBGb3JjZSBNYXRjaGluZyBEb2NrKSwgYSBkaWZmdXNpb24gbW9kZWwgdGhhdCB1bmlmaWVzIHNhbXBsaW5nIGFuZCByYW5raW5nIHdpdGhpbiBhIHNpbmdsZSBmcmFtZXdvcmsuIERGTURvY2sgZmVhdHVyZXMgdHdvIG91dHB1dCBoZWFkczogb25lIGZvciBwcmVkaWN0aW5nIGZvcmNlcyBhbmQgdGhlIG90aGVyIGZvciBwcmVkaWN0aW5nIGVuZXJnaWVzLiBUaGUgZm9yY2VzIGFyZSB0cmFpbmVkIHVzaW5nIGEgZGVub2lzaW5nIGZvcmNlIG1hdGNoaW5nIG9iamVjdGl2ZSwgd2hpbGUgdGhlIGVuZXJneSBncmFkaWVudHMgYXJlIHRyYWluZWQgdG8gYWxpZ24gd2l0aCB0aGUgZm9yY2VzLiBUaGlzIGRlc2lnbiBlbmFibGVzIG91ciBtb2RlbCB0byBzYW1wbGUgdXNpbmcgdGhlIHByZWRpY3RlZCBmb3JjZXMgYW5kIHJhbmsgcG9zZXMgdXNpbmcgdGhlIHByZWRpY3RlZCBlbmVyZ2llcywgdGhlcmVieSBlbGltaW5hdGluZyB0aGUgbmVlZCBmb3IgYW4gYWRkaXRpb25hbCBjb25maWRlbmNlIG1vZGVsLiBPdXIgYXBwcm9hY2ggb3V0cGVyZm9ybXMgdGhlIHByZXZpb3VzIGRpZmZ1c2lvbiBtb2RlbCBmb3IgcHJvdGVpbiBkb2NraW5nLCBEaWZmRG9jay1QUCwgd2l0aCBhIHNhbXBsaW5nIHN1Y2Nlc3MgcmF0ZSBvZiA0NCUgY29tcGFyZWQgdG8gaXRzIDglLCBhbmQgYSBUb3AtIDEgcmFua2luZyBzdWNjZXNzIHJhdGUgb2YgMTYlIGNvbXBhcmVkIHRvIDAlIG9uIHRoZSBEb2NraW5nIEJlbmNobWFyayA1LjUgdGVzdCBzZXQuIEluIHN1Y2Nlc3NmdWwgZGVjb3kgY2FzZXMsIHRoZSBERk1Eb2NrIEVuZXJneSBmb3JtcyBhIGJpbmRpbmcgZnVubmVsIHNpbWlsYXIgdG8gdGhlIHBoeXNpY3MtYmFzZWQgUm9zZXR0YSBFbmVyZ3ksIHN1Z2dlc3RpbmcgdGhhdCBERk1Eb2NrIGNhbiBjYXB0dXJlIHRoZSB1bmRlcmx5aW5nIGVuZXJneSBsYW5kc2NhcGUuIiwsLE9wZW4gd2VpZ2h0cyAodW5yZXN0cmljdGVkKSxVbml0ZWQgU3RhdGVzIG9mIEFtZXJpY2EsLCwsLCwyMDI1LTExLTI4IDExOjUzOjQ0KzAwOjAwLCwsLCwsQWNhZGVtaWEsLCwsLFVucmVsZWFzZWQsIlRoZSBpbmZlcmVuY2UgY29kZSwgbW9kZWwgd2VpZ2h0cywgYW5kIHRlc3Qgc2V0IGFyZSBhdmFpbGFibGUgYXQgaHR0cHM6Ly9naXRodWIuY29tL0dyYXlsYWIvREZNRG9jawoKTUlUIGxpY2Vuc2UiLCwsLCwsLCwsLCwsWWVzCkNvbm9ETCxCaW9sb2d5LFRveGluIHByZWRpY3Rpb24sIkNob25ncWluZyBVbml2ZXJzaXR5LE1pbmlzdHJ5IG9mIE5hdHVyYWwgUmVzb3VyY2VzIChDaGluYSkiLCJNZW5naGFuIEd1bywgWmVuZ3BlbmcgTGksIFh1ZWppbiBEZW5nLCBEaW5nIEx1bywgSmluZ3lpIFlhbmcsIFlpbmdqdW4gQ2hlbiwgV2Vpd2VpIFh1ZSIsMjAyNC0wOS0yOCxDb25vREw6IEEgRGVlcCBMZWFybmluZyBGcmFtZXdvcmsgZm9yIFJhcGlkIEdlbmVyYXRpb24gYW5kIFByZWRpY3Rpb24gb2YgQ29ub3RveGlucyxodHRwczovL3d3dy5iaW9yeGl2Lm9yZy9jb250ZW50LzEwLjExMDEvMjAyNC4wOS4yNy42MTQwMDF2MS5hYnN0cmFjdCwsLCwxMjAwMDAwMDAwLjAsIiIiQ29ub0dlbiBpcyBhIGNvbm90b3hpbiBnZW5lcmF0aW9uIG1vZGVsIHRoYXQgYWRvcHRzIGFuIGFyY2hpdGVjdHVyZSBjb25zaXN0ZW50IHdpdGggdGhlIHByZS10cmFpbmluZyBtb2RlbCBQcm9HZW4gKEZpZ3VyZSAyQSkgMTUgLiBDb25vR2VuIGlzIGFsc28gY29uc3RydWN0ZWQgdXNpbmcgYSBUcmFuc2Zvcm1lci1iYXNlZCBuZXVyYWwgbmV0d29yayBhcmNoaXRlY3R1cmUuIE9uZSBtYWpvciBhZHZhbnRhZ2Ugb2YgdGhlIFRyYW5zZm9ybWVyIGxpZXMgaW4gaXRzIHNlbGYtYXR0ZW50aW9uIG1lY2hhbmlzbSwgd2hpY2ggZW5hYmxlcyB0aGUgbW9kZWwgdG8gZW5jb2RlIGRpc3RhbnQgc2lnbmFscyBvZiBpbmZvcm1hdGlvbiB3aGVuIG1ha2luZyBzZXF1ZW5jZSBwcmVkaWN0aW9ucywgdGhlcmVieSBhZmZvcmRpbmcgaXQgdGhlIGNhcGFiaWxpdHkgdG8gY29tcHJlaGVuZCBjb21wbGV4IHNlbWFudGljcy4gSXRzIFRyYW5zZm9ybWVyIGFyY2hpdGVjdHVyZSBjb25zaXN0cyBvZiAzNiBsYXllcnMsIGVhY2ggY29tcHJpc2luZyA4IHNlbGYtYXR0ZW50aW9uIGhlYWRzLCB0b3RhbGluZyAxLjIgYmlsbGlvbiB0cmFpbmFibGUgcGFyYW1ldGVycyB0byBlbnN1cmUgdGhlIHRyYWluaW5nIGFuZCBvcHRpbWl6YXRpb24gb2YgdGhlIG1vZGVsLiIiIiwsLDEwODY1MSwiQ29ub0dlbjogMjMxMCBzZXF1ZW5jZXMgw5cgNDAgdG9rZW5zL3NlcXVlbmNlID0gOTIsNDAwIHRva2VucwpDb25vUHJlZDogKDIzMTAgKyAxMyw5NDEpIHNlcXVlbmNlcyDDlyA0MCB0b2tlbnMvc2VxdWVuY2UgPSA2NTAsMDQwIHRva2VucwpUb3RhbDogOTIsNDAwICsgNjUwLDA0MCA9IDc0Miw0NDAgdG9rZW5zICg3LjQgw5cgMTDigbUpIiwsLE5WSURJQSBHZUZvcmNlIFJUWCAzMDgwLCxDb25maWRlbnQsIkNvbm90b3hpbnMsIGJlaW5nIHNtYWxsIGRpc3VsZmlkZS1yaWNoIGFuZCBiaW9hY3RpdmUgcGVwdGlkZXMsIG1hbmlmZXN0IG5vdGFibGUgcGhhcm1hY29sb2dpY2FsIHBvdGVudGlhbCBhbmQgZmluZCBleHRlbnNpdmUgYXBwbGljYXRpb25zLiBIb3dldmVyLCB0aGUgZXhwbG9yYXRpb24gb2YgY29ub3RveGluc+KAmSB2YXN0IG1vbGVjdWxhciBzcGFjZSB1c2luZyB0cmFkaXRpb25hbCBtZXRob2RzIGlzIHNldmVyZWx5IGxpbWl0ZWQsIG5lY2Vzc2l0YXRpbmcgdGhlIHVyZ2VudCBuZWVkIG9mIGRldmVsb3Bpbmcgbm92ZWwgYXBwcm9hY2hlcy4gUmVjZW50bHksIGRlZXAgbGVhcm5pbmcgKERMKS1iYXNlZCBtZXRob2RzIGhhdmUgYWR2YW5jZWQgdG8gdGhlIG1vbGVjdWxhciBnZW5lcmF0aW9uIG9mIHByb3RlaW5zIGFuZCBwZXB0aWRlcy4gTmV2ZXJ0aGVsZXNzLCB0aGUgbGltaXRlZCBkYXRhIGFuZCB0aGUgaW50cmljYXRlIHN0cnVjdHVyZSBvZiBjb25vdG94aW5zIGNvbnN0cmFpbiB0aGUgYXBwbGljYXRpb24gb2YgZGVlcCBsZWFybmluZyBtb2RlbHMgaW4gdGhlIGdlbmVyYXRpb24gb2YgY29ub3RveGlucy4gV2UgcHJvcG9zZSBDb25vREwsIGEgZnJhbWV3b3JrIGZvciB0aGUgZ2VuZXJhdGlvbiBhbmQgcHJlZGljdGlvbiBvZiBjb25vdG94aW5zLCBjb21wcmlzaW5nIHRoZSBlbmQtdG8tZW5kIGNvbm90b3hpbiBnZW5lcmF0aW9uIG1vZGVsIChDb25vR2VuKSBhbmQgdGhlIGNvbm90b3hpbiBwcmVkaWN0aW9uIG1vZGVsIChDb25vUHJlZCkuIENvbm9HZW4gZW1wbG95cyB0cmFuc2ZlciBsZWFybmluZyBhbmQgYSBsYXJnZSBsYW5ndWFnZSBtb2RlbCAoTExNKSB0byB0YWNrbGUgdGhlIGNoYWxsZW5nZXMgaW4gY29ub3RveGluIGdlbmVyYXRpb24uIE1lYW53aGlsZSwgQ29ub1ByZWQgZmlsdGVycyBhcnRpZmljaWFsIGNvbm90b3hpbnMgZ2VuZXJhdGVkIGJ5IENvbm9HZW4sIG5hcnJvd2luZyBkb3duIHRoZSBzY29wZSBmb3Igc3Vic2VxdWVudCByZXNlYXJjaC4gQSBjb21wcmVoZW5zaXZlIGV2YWx1YXRpb24gb2YgdGhlIHBlcHRpZGUgcHJvcGVydGllcyBhdCBib3RoIHNlcXVlbmNlIGFuZCBzdHJ1Y3R1cmUgbGV2ZWxzIGluZGljYXRlcyB0aGF0IHRoZSBhcnRpZmljaWFsIGNvbm90b3hpbnMgZ2VuZXJhdGVkIGJ5IENvbm9ETCBleGhpYml0IGEgY2VydGFpbiBkZWdyZWUgb2Ygc2ltaWxhcml0eSB0byBuYXR1cmFsIGNvbm90b3hpbnMuIEZ1cnRoZXJtb3JlLCBDb25vREwgaGFzIGdlbmVyYXRlZCBhcnRpZmljaWFsIGNvbm90b3hpbnMgd2l0aCBub3ZlbCBjeXN0ZWluZSBzY2FmZm9sZHMuIFRoZXJlZm9yZSwgQ29ub0RMIG1heSB1bmNvdmVyIG5ldyBjeXN0ZWluZSBzY2FmZm9sZHMgYW5kIGNvbm90b3hpbiBtb2xlY3VsZXMsIGZhY2lsaXRhdGluZyBmdXJ0aGVyIGV4cGxvcmF0aW9uIG9mIHRoZSBtb2xlY3VsYXIgc3BhY2Ugb2YgY29ub3RveGlucyBhbmQgdGhlIGRpc2NvdmVyeSBvZiBwaGFybWFjb2xvZ2ljYWxseSBhY3RpdmUgdmFyaWFudHMuIFRoZSBjb2RlIGlzIGF2YWlsYWJsZSBhdCBodHRwczovL2dpdGh1Yi5jb20veHVld3cvQ29ub0RMLlRoZSBzdXBwbGVtZW50YXJ5IG1hdGVyaWFsIGFuZCBtb2RlbCBhcmUgYXZhaWxhYmxlIGF0IGh0dHBzOi8vemVub2RvLm9yZy9yZWNvcmRzLzEwNjc5MjgwLiIsMTUuMCwsT3BlbiB3ZWlnaHRzIChub24tY29tbWVyY2lhbCksIkNoaW5hLENoaW5hIixQcm9HZW4sLCwxLjAsLDIwMjUtMTEtMjggMTE6NTM6NDQrMDA6MDAsLCwsLCwiQWNhZGVtaWEsR292ZXJubWVudCIsLCwsLE9wZW4gKG5vbi1jb21tZXJjaWFsKSwiVGhlIGNvZGUgb2YgQ29ub0RMIGFuZCBvdGhlciBpbi1ob3VzZSBzY3JpcHQgZm9yIGRhdGEgYW5hbHlzaXMgYXJlIG9wZW4gZm9yIGFjYWRlbWljIHVzYWdlIGFuZCBhdmFpbGFibGUgaW4gR2l0SHViIChodHRwczovL2dpdGh1Yi5jb20veHVld3cvQ29ub0RM77yJCkFkZGl0aW9uYWxseSwgdGhlIHN1cHBsZW1lbnRhcnkgbWF0ZXJpYWwgYW5kIG1vZGVsIGFyZSBkZXBvc2l0ZWQgb24gWmVub2RvIChodHRwczovL3plbm9kby5vcmcvcmVjb3Jkcy8xMDY3OTI4MCkuIiwsLCwsLDM0Ni4zMDEwNzI5NDU1NzgzNywsLCwsLFllcwpEZWVwUkVBRCxCaW9sb2d5LFByb3RlaW4gb3IgbnVjbGVvdGlkZSBsYW5ndWFnZSBtb2RlbCAocExNL25MTSksU2hhcGUgVGhlcmFwZXV0aWNzLCJZdWUgSmlhbmcsIExpbmEgUi4gQmFnZXBhbGxpLCBCb3JhIFMuIEJhbmphbmluLCBZaWFubmlzIEEuIFNhdnZhLCBZaW5neGluIENhbywgTGFuIEd1bywgQWRyaWFuIFcuIEJyaWdncywgQnJpYW4gQm9vdGgsIFJvbmFsZCBKLiBIYXVzZSIsMjAyNC0wOS0yOCxHZW5lcmF0aXZlIE1hY2hpbmUgTGVhcm5pbmcgb2YgQURBUiBTdWJzdHJhdGVzIGZvciBQcmVjaXNlIGFuZCBFZmZpY2llbnQgUk5BIEVkaXRpbmcsaHR0cHM6Ly93d3cuYmlvcnhpdi5vcmcvY29udGVudC8xMC4xMTAxLzIwMjQuMDkuMjcuNjEzOTIzdjEuYWJzdHJhY3QsLCwsLCwsLDIwMTAxMiwxMTIwMDAgZ1JOQXMgKjExMyAoc2VxdWVuY2UgbGVuZ3RoKT0xMjY1NjAwMCwsLCwsQ29uZmlkZW50LCJBZGVub3NpbmUgRGVhbWluYXNlIEFjdGluZyBvbiBSTkEgKEFEQVIpIGNvbnZlcnRzIGFkZW5vc2luZSB0byBpbm9zaW5lIHdpdGhpbiBjZXJ0YWluIGRvdWJsZS1zdHJhbmRlZCBSTkEgc3RydWN0dXJlcy4gSG93ZXZlciwgQURBUuKAmXMgcHJvbWlzY3VvdXMgZWRpdGluZyBhbmQgcG9vcmx5IHVuZGVyc3Rvb2Qgc3BlY2lmaWNpdHkgaGluZGVyIHRoZXJhcGV1dGljIGFwcGxpY2F0aW9ucy4gV2UgcHJlc2VudCBhbiBpbnRlZ3JhdGVkIGFwcHJvYWNoIGNvbWJpbmluZyBoaWdoLXRocm91Z2hwdXQgc2NyZWVuaW5nIChIVFMpIHdpdGggZ2VuZXJhdGl2ZSBkZWVwIGxlYXJuaW5nIHRvIHJhcGlkbHkgZW5naW5lZXIgZWZmaWNpZW50IGFuZCBzcGVjaWZpYyBndWlkZSBSTkFzIChnUk5BcykgdG8gZGlyZWN0IEFEQVLigJlzIGFjdGl2aXR5IHRvIGFueSB0YXJnZXQuIE91ciBIVFMgcXVhbnRpZmllZCBBREFSLW1lZGlhdGVkIGVkaXRpbmcgYWNyb3NzIG1pbGxpb25zIG9mIHVuaXF1ZSBnUk5BIHNlcXVlbmNlcyBhbmQgc3RydWN0dXJlcywgaWRlbnRpZnlpbmcga2V5IGRldGVybWluYW50cyBvZiBlZGl0aW5nIG91dGNvbWVzLiBXZSBsZXZlcmFnZWQgdGhlc2UgZGF0YSB0byBkZXZlbG9wIERlZXBSRUFEIChEZWVwIGxlYXJuaW5nIGZvciBSTkEgRWRpdGluZyBieSBBREFSIERlc2lnbiksIGEgZGlmZnVzaW9uLWJhc2VkIG1vZGVsIHRoYXQgZWx1Y2lkYXRlcyBjb21wbGV4IGRlc2lnbiBydWxlcyB0byBnZW5lcmF0ZSBub3ZlbCBnUk5BcyBvdXRwZXJmb3JtaW5nIGV4aXN0aW5nIGRlc2lnbiBoZXVyaXN0aWNzLiBEZWVwUkVBROKAmXMgZ1JOQXMgYWNoaWV2ZSBoaWdobHkgZWZmaWNpZW50IGFuZCBzcGVjaWZpYyBlZGl0aW5nLCBpbmNsdWRpbmcgY2hhbGxlbmdpbmcgbXVsdGktc2l0ZSBlZGl0cy4gV2UgZGVtb25zdHJhdGUgRGVlcFJFQUTigJlzIHRoZXJhcGV1dGljIHBvdGVudGlhbCBieSBkZXNpZ25pbmcgZ1JOQXMgdGFyZ2V0aW5nIHRoZSBNRUNQMlIxNjhYIG11dGF0aW9uIGFzc29jaWF0ZWQgd2l0aCBSZXR0IHN5bmRyb21lLCBhY2hpZXZpbmcgYm90aCBhbGxlbGljIHNwZWNpZmljaXR5IGFuZCBzcGVjaWVzIGNyb3NzLXJlYWN0aXZpdHkuIFRoaXMgYXBwcm9hY2ggc2lnbmlmaWNhbnRseSBhY2NlbGVyYXRlcyB0aGUgZGV2ZWxvcG1lbnQgb2YgQURBUi1iYXNlZCBSTkEgdGhlcmFwZXV0aWNzIGZvciBkaXZlcnNlIGdlbmV0aWMgZGlzZWFzZXMuIiwsLCxVbml0ZWQgU3RhdGVzIG9mIEFtZXJpY2EsLCwsLCwyMDI1LTExLTI4IDExOjUzOjQ0KzAwOjAwLCwsLCwsSW5kdXN0cnksLCwsLCwsLCwsLCwsLCwsLCwKUGVwTmV0LEJpb2xvZ3ksIlByb3RlaW4gZGVzaWduLFByb3RlaW4gb3IgbnVjbGVvdGlkZSBsYW5ndWFnZSBtb2RlbCAocExNL25MTSkiLFNoYW5kb25nIFVuaXZlcnNpdHksIkppeXVuIEhhbiwgVG9uZ3hpbiBLb25nLCBKdW50YW8gTGl1IiwyMDI0LTA5LTI4LFBlcE5ldDogYW4gaW50ZXJwcmV0YWJsZSBuZXVyYWwgbmV0d29yayBmb3IgYW50aS1pbmZsYW1tYXRvcnkgYW5kIGFudGltaWNyb2JpYWwgcGVwdGlkZXMgcHJlZGljdGlvbiB1c2luZyBhIHByZS10cmFpbmVkIHByb3RlaW4gbGFuZ3VhZ2UgbW9kZWwsaHR0cHM6Ly93d3cubmF0dXJlLmNvbS9hcnRpY2xlcy9zNDIwMDMtMDI0LTA2OTExLTEsLCwsLCwsLCwiIiJGaW5hbGx5LCB0aGUgQUlQIHRyYWluaW5nLCB2YWxpZCwgYW5kIHRlc3Rpbmcgc2V0cyBjb250YWluIDI1MTYsIDYyOSwgYW5kIDEwNDkgc2FtcGxlcywgd2hpbGUgdGhlIEFNUCB0cmFpbmluZywgdmFsaWQsIGFuZCB0ZXN0aW5nIHNldHMgY29uc2lzdCBvZiA1MzQwLCAxMzM2LCBhbmQgMTY3MCBzYW1wbGVzLCByZXNwZWN0aXZlbHkuIiIKCkJpbmFyeSBjbGFzc2lmaWNhdGlvbiB3aGVyZSBlYWNoIHNlcXVlbmNlIHByb3ZpZGVzIG9uIGdyYWRpZW50IHRhcmdldC4gIiwsLCwsQ29uZmlkZW50LCJJZGVudGlmeWluZyBhbnRpLWluZmxhbW1hdG9yeSBwZXB0aWRlcyAoQUlQcykgYW5kIGFudGltaWNyb2JpYWwgcGVwdGlkZXMgKEFNUHMpIGlzIGNydWNpYWwgZm9yIHRoZSBkaXNjb3Zlcnkgb2YgaW5ub3ZhdGl2ZSBhbmQgZWZmZWN0aXZlIHBlcHRpZGUtYmFzZWQgdGhlcmFwaWVzIHRhcmdldGluZyBpbmZsYW1tYXRpb24gYW5kIG1pY3JvYmlhbCBpbmZlY3Rpb25zLiBIb3dldmVyLCBhY2N1cmF0ZSBpZGVudGlmaWNhdGlvbiBvZiBBSVBzIGFuZCBBTVBzIHJlbWFpbnMgYSBjb21wdXRhdGlvbmFsIGNoYWxsZW5nZSBtYWlubHkgZHVlIHRvIGxpbWl0ZWQgdXRpbGl6YXRpb24gb2YgcGVwdGlkZSBzZXF1ZW5jZSBpbmZvcm1hdGlvbi4gSGVyZSwgd2UgcHJvcG9zZSBQZXBOZXQsIGFuIGludGVycHJldGFibGUgbmV1cmFsIG5ldHdvcmsgZm9yIHByZWRpY3RpbmcgYm90aCBBSVBzIGFuZCBBTVBzIGJ5IGFwcGx5aW5nIGEgcHJlLXRyYWluZWQgcHJvdGVpbiBsYW5ndWFnZSBtb2RlbCB0byBmdWxseSB1dGlsaXplIHRoZSBwZXB0aWRlIHNlcXVlbmNlIGluZm9ybWF0aW9uLiBJdCBmaXJzdCBjYXB0dXJlcyB0aGUgaW5mb3JtYXRpb24gb2YgcmVzaWR1ZSBhcnJhbmdlbWVudHMgYW5kIHBoeXNpY29jaGVtaWNhbCBwcm9wZXJ0aWVzIHVzaW5nIGEgcmVzaWR1YWwgZGlsYXRlZCBjb252b2x1dGlvbiBibG9jaywgYW5kIHRoZW4gc2VpemVzIHRoZSBmdW5jdGlvbi1yZWxhdGVkIGRpdmVyc2UgaW5mb3JtYXRpb24gYnkgaW50cm9kdWNpbmcgYSByZXNpZHVhbCBUcmFuc2Zvcm1lciBibG9jayB0byBjaGFyYWN0ZXJpemUgdGhlIHJlc2lkdWUgcmVwcmVzZW50YXRpb25zIGdlbmVyYXRlZCBieSBhIHByZS10cmFpbmVkIHByb3RlaW4gbGFuZ3VhZ2UgbW9kZWwuIEFmdGVyIHRyYWluaW5nIGFuZCB0ZXN0aW5nLCBQZXBOZXQgZGVtb25zdHJhdGVzIGdyZWF0IHN1cGVyaW9yaXR5IG92ZXIgb3RoZXIgbGVhZGluZyBBSVAgYW5kIEFNUCBwcmVkaWN0b3JzIGFuZCBzaG93cyBzdHJvbmcgaW50ZXJwcmV0YWJpbGl0eSBvZiBpdHMgbGVhcm5lZCBwZXB0aWRlIHJlcHJlc2VudGF0aW9ucy4gQSB1c2VyLWZyaWVuZGx5IHdlYiBzZXJ2ZXIgZm9yIFBlcE5ldCBpcyBmcmVlbHkgYXZhaWxhYmxlIGF0IGh0dHA6Ly9saXVsYWIudG9wL1BlcE5ldC9zZXJ2ZXIuIiwsLCxDaGluYSwsLCwsLDIwMjUtMTEtMjggMTE6NTM6NDQrMDA6MDAsLCwsLCxBY2FkZW1pYSwsLCwsLCwsLCwsLCwsLCwsLApNZGdlbiwiQmlvbG9neSxNYXRlcmlhbHMgc2NpZW5jZSIsTW9sZWN1bGFyIHNpbXVsYXRpb24sTWFzc2FjaHVzZXR0cyBJbnN0aXR1dGUgb2YgVGVjaG5vbG9neSAoTUlUKSwiQm93ZW4gSmluZywgSGFubmVzIFN0w6RyaywgVG9tbWkgSmFha2tvbGEsIEJvbm5pZSBCZXJnZXIiLDIwMjQtMDktMjYsR2VuZXJhdGl2ZSBNb2RlbGluZyBvZiBNb2xlY3VsYXIgRHluYW1pY3MgVHJhamVjdG9yaWVzLGh0dHBzOi8vYXJ4aXYub3JnL2Ficy8yNDA5LjE3ODA4LDcyLjAsLCwsLCwsLCIiIlRvIG9idGFpbiB0ZXRyYXBlcHRpZGUgTUQgdHJhamVjdG9yaWVzIGZvciB0cmFpbmluZyBhbmQgZXZhbHVhdGlvbiwgd2UgcnVuIGltcGxpY2l0LSBhbmQgZXhwbGljaXQgc29sdmVudCwgYWxsLWF0b20gc2ltdWxhdGlvbnMgb2Yg4omIMzAwMCB0cmFpbmluZywgMTAwIHZhbGlkYXRpb24sIGFuZCAxMDAgdGVzdCB0ZXRyYXBlcHRpZGVzIGZvciAxMDAgbnMuIEZvciBwcm90ZWlucywgd2UgdXNlIGV4cGxpY2l0LXNvbHZlbnQsIGFsbC1hdG9tIHNpbXVsYXRpb25zIGZyb20gdGhlIEFUTEFTIGRhdGFzZXQgKFZhbmRlciBNZWVyc2NoZQpldCBhbC4sIDIwMjQpLCB3aGljaCBwcm92aWRlcyB0aHJlZSAxMDAgbnMgdHJhamVjdG9yaWVzIGZvciBlYWNoIG9mIDEzOTAgc3RydWN0dXJhbGx5IGRpdmVyc2UgcHJvdGVpbnMuIFVubGVzcyBvdGhlcndpc2Ugc3BlY2lmaWVkLCBtb2RlbHMgYXJlIHRyYWluZWQgd2l0aCB0cmFqZWN0b3J5IHRpbWVzdGVwcyBvZiDiiIZ0ID0gMTAgcHMgLiAiIgoKIiIgQWRkaXRpb25hbGx5LCA1MTk1IHRyYWluaW5nIGFuZCAxMDAgdmFsaWRhdGlvbiBpbXBsaWNpdCBzb2x2ZW50IHNpbXVsYXRpb25zIGFyZSBydW4gZm9yIHRoZSBwZW50YXBlcHRpZGUgTURHRU4iIgoKVGhlcmUgYXJlIDQgdGFyZ2V0IHJlc2lkdWVzIHByZWRpY3RlZCBpbiBlYWNoIGZyYW1lLgoKVG90YWwgcHJlZGljdGlvbiB0YXJnZXRzOiA1MTk1ICogNCAqICgxMDBlLTkgLyAxMGUtMTIpIiwsLE5WSURJQSBSVFggQTYwMDAsLFNwZWN1bGF0aXZlLCJNb2xlY3VsYXIgZHluYW1pY3MgKE1EKSBpcyBhIHBvd2VyZnVsIHRlY2huaXF1ZSBmb3Igc3R1ZHlpbmcgbWljcm9zY29waWMgcGhlbm9tZW5hLCBidXQgaXRzIGNvbXB1dGF0aW9uYWwgY29zdCBoYXMgZHJpdmVuIHNpZ25pZmljYW50IGludGVyZXN0IGluIHRoZSBkZXZlbG9wbWVudCBvZiBkZWVwIGxlYXJuaW5nLWJhc2VkIHN1cnJvZ2F0ZSBtb2RlbHMuIFdlIGludHJvZHVjZSBnZW5lcmF0aXZlIG1vZGVsaW5nIG9mIG1vbGVjdWxhciB0cmFqZWN0b3JpZXMgYXMgYSBwYXJhZGlnbSBmb3IgbGVhcm5pbmcgZmxleGlibGUgbXVsdGktdGFzayBzdXJyb2dhdGUgbW9kZWxzIG9mIE1EIGZyb20gZGF0YS4gQnkgY29uZGl0aW9uaW5nIG9uIGFwcHJvcHJpYXRlbHkgY2hvc2VuIGZyYW1lcyBvZiB0aGUgdHJhamVjdG9yeSwgd2Ugc2hvdyBzdWNoIGdlbmVyYXRpdmUgbW9kZWxzIGNhbiBiZSBhZGFwdGVkIHRvIGRpdmVyc2UgdGFza3Mgc3VjaCBhcyBmb3J3YXJkIHNpbXVsYXRpb24sIHRyYW5zaXRpb24gcGF0aCBzYW1wbGluZywgYW5kIHRyYWplY3RvcnkgdXBzYW1wbGluZy4gQnkgYWx0ZXJuYXRpdmVseSBjb25kaXRpb25pbmcgb24gcGFydCBvZiB0aGUgbW9sZWN1bGFyIHN5c3RlbSBhbmQgaW5wYWludGluZyB0aGUgcmVzdCwgd2UgYWxzbyBkZW1vbnN0cmF0ZSB0aGUgZmlyc3Qgc3RlcHMgdG93YXJkcyBkeW5hbWljcy1jb25kaXRpb25lZCBtb2xlY3VsYXIgZGVzaWduLiBXZSB2YWxpZGF0ZSB0aGUgZnVsbCBzZXQgb2YgdGhlc2UgY2FwYWJpbGl0aWVzIG9uIHRldHJhcGVwdGlkZSBzaW11bGF0aW9ucyBhbmQgc2hvdyB0aGF0IG91ciBtb2RlbCBjYW4gcHJvZHVjZSByZWFzb25hYmxlIGVuc2VtYmxlcyBvZiBwcm90ZWluIG1vbm9tZXJzLiBBbHRvZ2V0aGVyLCBvdXIgd29yayBpbGx1c3RyYXRlcyBob3cgZ2VuZXJhdGl2ZSBtb2RlbGluZyBjYW4gdW5sb2NrIHZhbHVlIGZyb20gTUQgZGF0YSB0b3dhcmRzIGRpdmVyc2UgZG93bnN0cmVhbSB0YXNrcyB0aGF0IGFyZSBub3Qgc3RyYWlnaHRmb3J3YXJkIHRvIGFkZHJlc3Mgd2l0aCBleGlzdGluZyBtZXRob2RzIG9yIGV2ZW4gTUQgaXRzZWxmLiBDb2RlIGlzIGF2YWlsYWJsZSBhdCB0aGlzIGh0dHBzIFVSTC4iLCwsT3BlbiB3ZWlnaHRzICh1bnJlc3RyaWN0ZWQpLFVuaXRlZCBTdGF0ZXMgb2YgQW1lcmljYSwsLCwsLDIwMjYtMDUtMjUgMTI6MzM6NTQrMDA6MDAsLCwsLCxBY2FkZW1pYSwsLCwsT3BlbiBzb3VyY2UsIk1JVCBsaWNlbnNlCmh0dHBzOi8vZ2l0aHViLmNvbS9iamluZzIwMTYvbWRnZW4iLCwsLCwsLCwsLCwsWWVzCkFscGhhQ2hpcCxPdGhlcixDaGlwIGRlc2lnbixHb29nbGUgRGVlcE1pbmQsIkFubmEgR29sZGllLCBBemFsaWEgTWlyaG9zZWluaSwgTXVzdGFmYSBZYXpnYW4sIEpvZSBXZW5qaWUgSmlhbmcsCkVicmFoaW0gU29uZ2hvcmksIFNoZW4gV2FuZywgWW91bmctSm9vbiBMZWUsIEVyaWMgSm9obnNvbiwKT21rYXIgUGF0aGFrLCBBemFkZSBOb3ZhLCBKaXdvbyBQYWssIEFuZHkgVG9uZywgS2F2eWEgU3Jpbml2YXNhLApXaWxsaWFtIEhhbmcsIEVtcmUgVHVuY2VyLCBRdW9jIFYuIExlLCBKYW1lcyBMYXVkb24sIFJpY2hhcmQgSG8sClJvZ2VyIENhcnBlbnRlciwgSmVmZiBEZWFuIiwyMDI0LTA5LTI2LEhvdyBBbHBoYUNoaXAgdHJhbnNmb3JtZWQgY29tcHV0ZXIgY2hpcCBkZXNpZ24sImh0dHBzOi8vZGVlcG1pbmQuZ29vZ2xlL2Rpc2NvdmVyL2Jsb2cvaG93LWFscGhhY2hpcC10cmFuc2Zvcm1lZC1jb21wdXRlci1jaGlwLWRlc2lnbi8KaHR0cHM6Ly93d3cubmF0dXJlLmNvbS9hcnRpY2xlcy9zNDE1ODYtMDI0LTA4MDMyLTUiLCwsLCwsLCwsLCwsLCxVbmtub3duLCJJbiAyMDIwLCB3ZSByZWxlYXNlZCBhIHByZXByaW50IGludHJvZHVjaW5nIG91ciBub3ZlbCByZWluZm9yY2VtZW50IGxlYXJuaW5nIG1ldGhvZCBmb3IgZGVzaWduaW5nIGNoaXAgbGF5b3V0cywgd2hpY2ggd2UgbGF0ZXIgcHVibGlzaGVkIGluIE5hdHVyZSBhbmQgb3BlbiBzb3VyY2VkLgoKVG9kYXksIHdl4oCZcmUgcHVibGlzaGluZyBhIE5hdHVyZSBhZGRlbmR1bSB0aGF0IGRlc2NyaWJlcyBtb3JlIGFib3V0IG91ciBtZXRob2QgYW5kIGl0cyBpbXBhY3Qgb24gdGhlIGZpZWxkIG9mIGNoaXAgZGVzaWduLiBXZeKAmXJlIGFsc28gcmVsZWFzaW5nIGEgcHJlLXRyYWluZWQgY2hlY2twb2ludCwgc2hhcmluZyB0aGUgbW9kZWwgd2VpZ2h0cyBhbmQgYW5ub3VuY2luZyBpdHMgbmFtZTogQWxwaGFDaGlwLgoKQ29tcHV0ZXIgY2hpcHMgaGF2ZSBmdWVsZWQgcmVtYXJrYWJsZSBwcm9ncmVzcyBpbiBhcnRpZmljaWFsIGludGVsbGlnZW5jZSAoQUkpLCBhbmQgQWxwaGFDaGlwIHJldHVybnMgdGhlIGZhdm9yIGJ5IHVzaW5nIEFJIHRvIGFjY2VsZXJhdGUgYW5kIG9wdGltaXplIGNoaXAgZGVzaWduLiBUaGUgbWV0aG9kIGhhcyBiZWVuIHVzZWQgdG8gZGVzaWduIHN1cGVyaHVtYW4gY2hpcCBsYXlvdXRzIGluIHRoZSBsYXN0IHRocmVlIGdlbmVyYXRpb25zIG9mIEdvb2dsZeKAmXMgY3VzdG9tIEFJIGFjY2VsZXJhdG9yLCB0aGUgVGVuc29yIFByb2Nlc3NpbmcgVW5pdCAoVFBVKS4KCkFscGhhQ2hpcCB3YXMgb25lIG9mIHRoZSBmaXJzdCByZWluZm9yY2VtZW50IGxlYXJuaW5nIGFwcHJvYWNoZXMgdXNlZCB0byBzb2x2ZSBhIHJlYWwtd29ybGQgZW5naW5lZXJpbmcgcHJvYmxlbS4gSXQgZ2VuZXJhdGVzIHN1cGVyaHVtYW4gb3IgY29tcGFyYWJsZSBjaGlwIGxheW91dHMgaW4gaG91cnMsIHJhdGhlciB0aGFuIHRha2luZyB3ZWVrcyBvciBtb250aHMgb2YgaHVtYW4gZWZmb3J0LCBhbmQgaXRzIGxheW91dHMgYXJlIHVzZWQgaW4gY2hpcHMgYWxsIG92ZXIgdGhlIHdvcmxkLCBmcm9tIGRhdGEgY2VudGVycyB0byBtb2JpbGUgcGhvbmVzLiIsLCwsVW5pdGVkIFN0YXRlcyBvZiBBbWVyaWNhLCwsLCwsMjAyNS0xMS0yOCAxMTo1Mzo0NCswMDowMCwsLCwsLEluZHVzdHJ5LCwsLCxPcGVuIHNvdXJjZSwiQXBhY2hlLTIuMCBsaWNlbnNlCmh0dHBzOi8vZ2l0aHViLmNvbS9nb29nbGUtcmVzZWFyY2gvY2lyY3VpdF90cmFpbmluZyIsLCwsLCwsLCwsLCwKU1BPVCxCaW9sb2d5LFByb3RlaW4gZnVuY3Rpb24gcHJlZGljdGlvbiwiSGVpbnJpY2ggSGVpbmUgVW5pdmVyc2l0eSxDb25jb3JkaWEgVW5pdmVyc2l0eSIsIkFsZXhhbmRlciBLcm9sbCwgTmljbyBOaWVidWhyLCBHcmVnb3J5IEJ1dGxlciwgTWFydGluIEouIExlcmNoZXIiLDIwMjQtMDktMjYsU1BPVDogQSBtYWNoaW5lIGxlYXJuaW5nIG1vZGVsIHRoYXQgcHJlZGljdHMgc3BlY2lmaWMgc3Vic3RyYXRlcyBmb3IgdHJhbnNwb3J0IHByb3RlaW5zLGh0dHBzOi8vam91cm5hbHMucGxvcy5vcmcvcGxvc2Jpb2xvZ3kvYXJ0aWNsZT9pZD0xMC4xMzcxL2pvdXJuYWwucGJpby4zMDAyODA3LCwsLCwsLCwsIlRvdGFsIGRhdGFwb2ludHMgPSA4LDYzMyArIDI0LDUyOSA9IDMzLDE2MgoKIiJUaGUgc2FtcGxpbmcgcHJvY2VzcyByZXN1bHRlZCBpbiBhIGZpbmFsIGRhdGEgc2V0IGNvbnNpc3Rpbmcgb2YgMzMsMTYyIGRhdGEgcG9pbnRzLiIiCgpDbGFzc2lmaWNhdGlvbiBtb2RlbCB3aXRoIDEgZ3JhZGllbnQgcGVyIGRhdGFwb2ludC4iLCwsLCxDb25maWRlbnQsIlRyYW5zcG9ydCBwcm90ZWlucyBwbGF5IGEgY3J1Y2lhbCByb2xlIGluIGNlbGx1bGFyIG1ldGFib2xpc20gYW5kIGFyZSBjZW50cmFsIHRvIG1hbnkgYXNwZWN0cyBvZiBtb2xlY3VsYXIgYmlvbG9neSBhbmQgbWVkaWNpbmUuIERldGVybWluaW5nIHRoZSBmdW5jdGlvbiBvZiB0cmFuc3BvcnQgcHJvdGVpbnMgZXhwZXJpbWVudGFsbHkgaXMgY2hhbGxlbmdpbmcsIGFzIHRoZXkgYmVjb21lIHVuc3RhYmxlIHdoZW4gaXNvbGF0ZWQgZnJvbSBjZWxsIG1lbWJyYW5lcy4gTWFjaGluZSBsZWFybmluZy1iYXNlZCBwcmVkaWN0aW9ucyBjb3VsZCBwcm92aWRlIGFuIGVmZmljaWVudCBhbHRlcm5hdGl2ZS4gSG93ZXZlciwgZXhpc3RpbmcgbWV0aG9kcyBhcmUgbGltaXRlZCB0byBwcmVkaWN0aW5nIGEgc21hbGwgbnVtYmVyIG9mIHNwZWNpZmljIHN1YnN0cmF0ZXMgb3IgYnJvYWQgdHJhbnNwb3J0ZXIgY2xhc3Nlcy4gVGhlc2UgbGltaXRhdGlvbnMgc3RlbSBwYXJ0bHkgZnJvbSB1c2luZyBzbWFsbCBkYXRhIHNldHMgZm9yIG1vZGVsIHRyYWluaW5nIGFuZCBhIGNob2ljZSBvZiBpbnB1dCBmZWF0dXJlcyB0aGF0IGxhY2sgc3VmZmljaWVudCBpbmZvcm1hdGlvbiBhYm91dCB0aGUgcHJlZGljdGlvbiBwcm9ibGVtLiBIZXJlLCB3ZSBwcmVzZW50IFNQT1QsIHRoZSBmaXJzdCBnZW5lcmFsIG1hY2hpbmUgbGVhcm5pbmcgbW9kZWwgdGhhdCBjYW4gc3VjY2Vzc2Z1bGx5IHByZWRpY3Qgc3BlY2lmaWMgc3Vic3RyYXRlcyBmb3IgYXJiaXRyYXJ5IHRyYW5zcG9ydCBwcm90ZWlucywgYWNoaWV2aW5nIGFuIGFjY3VyYWN5IGFib3ZlIDkyJSBvbiBpbmRlcGVuZGVudCBhbmQgZGl2ZXJzZSB0ZXN0IGRhdGEgY292ZXJpbmcgd2lkZWx5IGRpZmZlcmVudCB0cmFuc3BvcnRlcnMgYW5kIGEgYnJvYWQgcmFuZ2Ugb2YgbWV0YWJvbGl0ZXMuIFNQT1QgdXNlcyBUcmFuc2Zvcm1lciBOZXR3b3JrcyB0byByZXByZXNlbnQgdHJhbnNwb3J0ZXJzIGFuZCBzdWJzdHJhdGVzIG51bWVyaWNhbGx5LiBUbyBvdmVyY29tZSB0aGUgcHJvYmxlbSBvZiBtaXNzaW5nIG5lZ2F0aXZlIGRhdGEgZm9yIHRyYWluaW5nLCBpdCBhdWdtZW50cyBhIGxhcmdlIGRhdGEgc2V0IG9mIGtub3duIHRyYW5zcG9ydGVyLXN1YnN0cmF0ZSBwYWlycyB3aXRoIGNhcmVmdWxseSBzYW1wbGVkIHJhbmRvbSBtb2xlY3VsZXMgYXMgbm9uLXN1YnN0cmF0ZXMuIFNQT1Qgbm90IG9ubHkgcHJlZGljdHMgc3BlY2lmaWMgdHJhbnNwb3J0ZXItc3Vic3RyYXRlIHBhaXJzLCBidXQgYWxzbyBvdXRwZXJmb3JtcyBwcmV2aW91c2x5IHB1Ymxpc2hlZCBtb2RlbHMgZGVzaWduZWQgdG8gcHJlZGljdCBicm9hZCBzdWJzdHJhdGUgY2xhc3NlcyBmb3IgaW5kaXZpZHVhbCB0cmFuc3BvcnQgcHJvdGVpbnMuIFdlIHByb3ZpZGUgYSB3ZWIgc2VydmVyIGFuZCBQeXRob24gZnVuY3Rpb24gdGhhdCBhbGxvd3MgdXNlcnMgdG8gZXhwbG9yZSB0aGUgc3Vic3RyYXRlIHNjb3BlIG9mIGFyYml0cmFyeSB0cmFuc3BvcnRlcnMuIiwsLCwiR2VybWFueSxDYW5hZGEiLCwsLCwsMjAyNS0xMS0yOCAxMTo1Mzo0NCswMDowMCwsLCwsLCJBY2FkZW1pYSxBY2FkZW1pYSIsLCwsLCwsLCwsLCwsLCwsLCwKTG9vcC1EaWZmdXNpb24sQmlvbG9neSxQcm90ZWluIGRlc2lnbixVbml2ZXJzaXR5IG9mIFdhc2hpbmd0b24sIktldmluIEJvcmlzaWFrLCBHaWFuIE1hcmNvIFZpc2FuaSwgQXJtaXRhIE5vdXJtb2hhbW1hZAoiLDIwMjQtMDktMjYsTG9vcC1EaWZmdXNpb246IGFuIGVxdWl2YXJpYW50IGRpZmZ1c2lvbiBtb2RlbCBmb3IgZGVzaWduaW5nIGFuZCBzY29yaW5nIHByb3RlaW4gbG9vcHMsaHR0cHM6Ly9hcnhpdi5vcmcvYWJzLzI0MDkuMTgyMDEsLCwsLCwsLDc3OTQwMDAwLCI0MzMsMDAwIHRvdGFsIGRhdGFwb2ludHMgPSA0MzNrIGF0b21pYyBuZWlnaGJvcmhvb2RzIGZyb20gMjAsMDAwIHByb3RlaW4gc3RydWN0dXJlcwpGaW5hbCByZXN1bHQ6IDQuMzNlNSBkYXRhcG9pbnRzIiwsLCwsQ29uZmlkZW50LCJQcmVkaWN0aW5nIHByb3RlaW4gZnVuY3Rpb25hbCBjaGFyYWN0ZXJpc3RpY3MgZnJvbSBzdHJ1Y3R1cmUgcmVtYWlucyBhIGNlbnRyYWwgcHJvYmxlbSBpbiBwcm90ZWluIHNjaWVuY2UsIHdpdGggYnJvYWQgaW1wbGljYXRpb25zIGZyb20gdW5kZXJzdGFuZGluZyB0aGUgbWVjaGFuaXNtcyBvZiBkaXNlYXNlIHRvIGRlc2lnbmluZyBub3ZlbCB0aGVyYXBldXRpY3MuIFVuZm9ydHVuYXRlbHksIGN1cnJlbnQgbWFjaGluZSBsZWFybmluZyBtZXRob2RzIGFyZSBsaW1pdGVkIGJ5IHNjYXJjZSBhbmQgYmlhc2VkIGV4cGVyaW1lbnRhbCBkYXRhLCBhbmQgcGh5c2ljcy1iYXNlZCBtZXRob2RzIGFyZSBlaXRoZXIgdG9vIHNsb3cgdG8gYmUgdXNlZnVsLCBvciB0b28gc2ltcGxpZmllZCB0byBiZSBhY2N1cmF0ZS4gSW4gdGhpcyB3b3JrLCB3ZSBwcmVzZW50IExvb3AtRGlmZnVzaW9uLCBhbiBlbmVyZ3kgYmFzZWQgZGlmZnVzaW9uIG1vZGVsIHdoaWNoIGxldmVyYWdlcyBhIGRhdGFzZXQgb2YgZ2VuZXJhbCBwcm90ZWluIGxvb3BzIGZyb20gdGhlIGVudGlyZSBwcm90ZWluIHVuaXZlcnNlIHRvIGxlYXJuIGFuIGVuZXJneSBmdW5jdGlvbiB0aGF0IGdlbmVyYWxpemVzIHRvIGZ1bmN0aW9uYWwgcHJlZGljdGlvbiB0YXNrcy4gV2UgZXZhbHVhdGUgTG9vcC1EaWZmdXNpb24ncyBwZXJmb3JtYW5jZSBvbiBzY29yaW5nIFRDUi1wTUhDIGludGVyZmFjZXMgYW5kIGRlbW9uc3RyYXRlIHN0YXRlLW9mLXRoZS1hcnQgcmVzdWx0cyBpbiByZWNvZ25pemluZyBiaW5kaW5nLWVuaGFuY2luZyBtdXRhdGlvbnMuIiwsLCxVbml0ZWQgU3RhdGVzIG9mIEFtZXJpY2EsLCwsLCwyMDI1LTExLTI4IDExOjUzOjQ0KzAwOjAwLCwsLCwsQWNhZGVtaWEsLCwsLCwsLCwsLCwsLCwsLCwKUldLVi01IChFYWdsZSkgN0IsTGFuZ3VhZ2UsIkxhbmd1YWdlIG1vZGVsaW5nL2dlbmVyYXRpb24sUXVlc3Rpb24gYW5zd2VyaW5nLENoYXQsQ29kZSBnZW5lcmF0aW9uLFRyYW5zbGF0aW9uIiwiUldLViBGb3VuZGF0aW9uLEVsZXV0aGVyQUksT2hpbyBTdGF0ZSBVbml2ZXJzaXR5LFVuaXZlcnNpdHkgb2YgQ2FsaWZvcm5pYSBTYW50YSBCYXJiYXJhIChVQ1NCKSxXcm9jbGF3IFRlY2ggKFdyb2PFgmF3IFVuaXZlcnNpdHkgb2YgU2NpZW5jZSBhbmQgVGVjaG5vbG9neSksR3Vhbmdkb25nIExhYm9yYXRvcnkgb2YgQXJ0aWZpY2lhbCBJbnRlbGxpZ2VuY2UgYW5kIERpZ2l0YWwgRWNvbm9teSAoUGF6aG91IExhYiksTmV3IFlvcmsgVW5pdmVyc2l0eSAoTllVKSxIYXJ2YXJkIFVuaXZlcnNpdHksQ29udGV4dHVhbCBBSSxVbml2ZXJzaXR5IG9mIENoaW5lc2UgQWNhZGVteSBvZiBTY2llbmNlcyxVbml2ZXJzaXR5IG9mIENhbGlmb3JuaWEgU2FudGEgQ3J1eixUc2luZ2h1YSBVbml2ZXJzaXR5LFVuaXZlcnNpdHkgb2YgRWRpbmJ1cmdoLFVuaXZlcnNpdHkgb2YgQnJpdGlzaCBDb2x1bWJpYSAoVUJDKSxQZW5uc3lsdmFuaWEgU3RhdGUgVW5pdmVyc2l0eSIsIkJvIFBlbmcsIERhbmllbCBHb2xkc3RlaW4sIFF1ZW50aW4gQW50aG9ueSwgQWxvbiBBbGJhbGFrLCBFcmljIEFsY2FpZGUsIFN0ZWxsYSBCaWRlcm1hbiwgRXVnZW5lIENoZWFoLCBYaW5namlhbiBEdSwgVGVkZHkgRmVyZGluYW4sIEhhb3dlbiBIb3UsIFByemVteXPFgmF3IEthemllbmtvLCBLcmFudGhpIEtpcmFuIEdWLCBKYW4gS29jb8WELCBCYXJ0xYJvbWllaiBLb3B0eXJhLCBTYXR5YXByaXlhIEtyaXNobmEsIFJvbmFsZCBNY0NsZWxsYW5kIEpyLiwgSmlhanUgTGluLCBOaWtsYXMgTXVlbm5pZ2hvZmYsIEZhcmVzIE9iZWlkLCBBdHN1c2hpIFNhaXRvLCBHdWFuZ3l1IFNvbmcsIEhhb3FpbiBUdSwgQ2FoeWEgV2lyYXdhbiwgU3RhbmlzxYJhdyBXb8W6bmlhaywgUnVpY2hvbmcgWmhhbmcsIEJpbmdjaGVuIFpoYW8sIFFpaGFuZyBaaGFvLCBQZW5nIFpob3UsIEppYW4gWmh1LCBSdWktSmllIFpodSIsMjAyNC0wOS0yNixFYWdsZSBhbmQgRmluY2g6IFJXS1Ygd2l0aCBNYXRyaXgtVmFsdWVkIFN0YXRlcyBhbmQgRHluYW1pYyBSZWN1cnJlbmNlLGh0dHBzOi8vYXJ4aXYub3JnL2Ficy8yNDA0LjA1ODkyLCwsLDc1MjAwMDAwMDAuMCw3LjUyw5cxMF45LDQuOTgzZSsyMiwiNC41M8OXMTBeMTAgRkxPUHMgcGVyIHRva2VuIChUYWJsZSAxMSkKCjExMDAwMDAwMDAwMDAgdG9rZW5zICogIDQuNTPDlzEwXjEwIEZMT1BzIHBlciB0b2tlbiA9IDQuOTgzZSsyMgoKMTEwMDAwMDAwMDAwMCB0b2tlbnMgKiA3KjEwXjkgcGFyYW1ldGVycyAqIDYgPSA0LjYyZSsyMiIsLDEuMcOXMTBeMTIgdG9rZW5zICwsLE5WSURJQSBIODAwIFNYTTUsLENvbmZpZGVudCwiV2UgcHJlc2VudCBFYWdsZSAoUldLVi01KSBhbmQgRmluY2ggKFJXS1YtNiksIHNlcXVlbmNlIG1vZGVscyBpbXByb3ZpbmcgdXBvbiB0aGUgUldLViAoUldLVi00KSBhcmNoaXRlY3R1cmUuIE91ciBhcmNoaXRlY3R1cmFsIGRlc2lnbiBhZHZhbmNlbWVudHMgaW5jbHVkZSBtdWx0aS1oZWFkZWQgbWF0cml4LXZhbHVlZCBzdGF0ZXMgYW5kIGEgZHluYW1pYyByZWN1cnJlbmNlIG1lY2hhbmlzbSB0aGF0IGltcHJvdmUgZXhwcmVzc2l2aXR5IHdoaWxlIG1haW50YWluaW5nIHRoZSBpbmZlcmVuY2UgZWZmaWNpZW5jeSBjaGFyYWN0ZXJpc3RpY3Mgb2YgUk5Ocy4gV2UgaW50cm9kdWNlIGEgbmV3IG11bHRpbGluZ3VhbCBjb3JwdXMgd2l0aCAxLjEyIHRyaWxsaW9uIHRva2VucyBhbmQgYSBmYXN0IHRva2VuaXplciBiYXNlZCBvbiBncmVlZHkgbWF0Y2hpbmcgZm9yIGVuaGFuY2VkIG11bHRpbGluZ3VhbGl0eS4gV2UgdHJhaW5lZCBmb3VyIEVhZ2xlIG1vZGVscywgcmFuZ2luZyBmcm9tIDAuNDYgdG8gNy41IGJpbGxpb24gcGFyYW1ldGVycywgYW5kIHR3byBGaW5jaCBtb2RlbHMgd2l0aCAxLjYgYW5kIDMuMSBiaWxsaW9uIHBhcmFtZXRlcnMgYW5kIGZpbmQgdGhhdCB0aGV5IGFjaGlldmUgY29tcGV0aXRpdmUgcGVyZm9ybWFuY2UgYWNyb3NzIGEgd2lkZSB2YXJpZXR5IG9mIGJlbmNobWFya3MuIFdlIHJlbGVhc2UgYWxsIG91ciBtb2RlbHMgb24gSHVnZ2luZ0ZhY2UgdW5kZXIgdGhlIEFwYWNoZSAyLjAgbGljZW5zZS4gTW9kZWxzIGF0OiB0aGlzIGh0dHBzIFVSTCBUcmFpbmluZyBjb2RlIGF0OiB0aGlzIGh0dHBzIFVSTCBJbmZlcmVuY2UgY29kZSBhdDogdGhpcyBodHRwcyBVUkwgVGltZS1wYXJhbGxlbCB0cmFpbmluZyBjb2RlIGF0OiB0aGlzIGh0dHBzIFVSTCIsLCxPcGVuIHdlaWdodHMgKHVucmVzdHJpY3RlZCksIk11bHRpbmF0aW9uYWwsVW5pdGVkIFN0YXRlcyBvZiBBbWVyaWNhLFVuaXRlZCBTdGF0ZXMgb2YgQW1lcmljYSxVbml0ZWQgU3RhdGVzIG9mIEFtZXJpY2EsUG9sYW5kLENoaW5hLFVuaXRlZCBTdGF0ZXMgb2YgQW1lcmljYSxVbml0ZWQgU3RhdGVzIG9mIEFtZXJpY2EsVW5pdGVkIFN0YXRlcyBvZiBBbWVyaWNhLENoaW5hLFVuaXRlZCBTdGF0ZXMgb2YgQW1lcmljYSxDaGluYSxVbml0ZWQgS2luZ2RvbSBvZiBHcmVhdCBCcml0YWluIGFuZCBOb3J0aGVybiBJcmVsYW5kLENhbmFkYSxVbml0ZWQgU3RhdGVzIG9mIEFtZXJpY2EiLCwsLDY0LjAsLDIwMjYtMDItMTEgMTk6MjY6MjcrMDA6MDAsLCwsMjM1OTI5Ni4wLCwiUmVzZWFyY2ggY29sbGVjdGl2ZSxSZXNlYXJjaCBjb2xsZWN0aXZlLEFjYWRlbWlhLEFjYWRlbWlhLEdvdmVybm1lbnQsQWNhZGVtaWEsQWNhZGVtaWEsSW5kdXN0cnksQWNhZGVtaWEsQWNhZGVtaWEsQWNhZGVtaWEsQWNhZGVtaWEsQWNhZGVtaWEsQWNhZGVtaWEiLCwsLCxPcGVuIHNvdXJjZSwiYXBhY2hlIDIKaHR0cHM6Ly9naXRodWIuY29tL1JXS1YvUldLVi1MTQpodHRwczovL2h1Z2dpbmdmYWNlLmNvL1JXS1YvdjUtRWFnbGUtN0ItSEYiLCwsLEJGMTYsLDg4MjQxLjQ0MzQ2MTk0NTA4LE9wZXJhdGlvbiBjb3VudGluZywsLCwsWWVzClJXS1YtNiAoRmluY2gpIDNCLExhbmd1YWdlLCJMYW5ndWFnZSBtb2RlbGluZy9nZW5lcmF0aW9uLFF1ZXN0aW9uIGFuc3dlcmluZyxDaGF0LENvZGUgZ2VuZXJhdGlvbixUcmFuc2xhdGlvbiIsIlJXS1YgRm91bmRhdGlvbixFbGV1dGhlckFJLE9oaW8gU3RhdGUgVW5pdmVyc2l0eSxVbml2ZXJzaXR5IG9mIENhbGlmb3JuaWEgU2FudGEgQmFyYmFyYSAoVUNTQiksV3JvY2xhdyBUZWNoIChXcm9jxYJhdyBVbml2ZXJzaXR5IG9mIFNjaWVuY2UgYW5kIFRlY2hub2xvZ3kpLEd1YW5nZG9uZyBMYWJvcmF0b3J5IG9mIEFydGlmaWNpYWwgSW50ZWxsaWdlbmNlIGFuZCBEaWdpdGFsIEVjb25vbXkgKFBhemhvdSBMYWIpLE5ldyBZb3JrIFVuaXZlcnNpdHkgKE5ZVSksSGFydmFyZCBVbml2ZXJzaXR5LENvbnRleHR1YWwgQUksVW5pdmVyc2l0eSBvZiBDaGluZXNlIEFjYWRlbXkgb2YgU2NpZW5jZXMsVW5pdmVyc2l0eSBvZiBDYWxpZm9ybmlhIFNhbnRhIENydXosVHNpbmdodWEgVW5pdmVyc2l0eSxVbml2ZXJzaXR5IG9mIEVkaW5idXJnaCxVbml2ZXJzaXR5IG9mIEJyaXRpc2ggQ29sdW1iaWEgKFVCQyksUGVubnN5bHZhbmlhIFN0YXRlIFVuaXZlcnNpdHkiLCJCbyBQZW5nLCBEYW5pZWwgR29sZHN0ZWluLCBRdWVudGluIEFudGhvbnksIEFsb24gQWxiYWxhaywgRXJpYyBBbGNhaWRlLCBTdGVsbGEgQmlkZXJtYW4sIEV1Z2VuZSBDaGVhaCwgWGluZ2ppYW4gRHUsIFRlZGR5IEZlcmRpbmFuLCBIYW93ZW4gSG91LCBQcnplbXlzxYJhdyBLYXppZW5rbywgS3JhbnRoaSBLaXJhbiBHViwgSmFuIEtvY2/FhCwgQmFydMWCb21pZWogS29wdHlyYSwgU2F0eWFwcml5YSBLcmlzaG5hLCBSb25hbGQgTWNDbGVsbGFuZCBKci4sIEppYWp1IExpbiwgTmlrbGFzIE11ZW5uaWdob2ZmLCBGYXJlcyBPYmVpZCwgQXRzdXNoaSBTYWl0bywgR3Vhbmd5dSBTb25nLCBIYW9xaW4gVHUsIENhaHlhIFdpcmF3YW4sIFN0YW5pc8WCYXcgV2/Fum5pYWssIFJ1aWNob25nIFpoYW5nLCBCaW5nY2hlbiBaaGFvLCBRaWhhbmcgWmhhbywgUGVuZyBaaG91LCBKaWFuIFpodSwgUnVpLUppZSBaaHUiLDIwMjQtMDktMjYsRWFnbGUgYW5kIEZpbmNoOiBSV0tWIHdpdGggTWF0cml4LVZhbHVlZCBTdGF0ZXMgYW5kIER5bmFtaWMgUmVjdXJyZW5jZSxodHRwczovL2FyeGl2Lm9yZy9hYnMvMjQwNC4wNTg5MiwsLCwzMTAwMDAwMDAwLjAsIDMuMTDDlzEwXjksMi4wOTQ0ZSsyMiwiMS44N8OXMTBeMTAgRkxPUHMgcGVyIHRva2VuIChUYWJsZSAxMSkKCjExMjAwMDAwMDAwMDAgdG9rZW5zKjEuODfDlzEwXjEwID0gMi4wOTQ0ZSsyMgoKMTEyMDAwMDAwMDAwMCB0b2tlbnMgKjMqMTBeOSBwYXJhbWV0ZXJzICo2ID0gMi4wMTZlKzIyIiwsLCwsTlZJRElBIEExMDAsLENvbmZpZGVudCwiV2UgcHJlc2VudCBFYWdsZSAoUldLVi01KSBhbmQgRmluY2ggKFJXS1YtNiksIHNlcXVlbmNlIG1vZGVscyBpbXByb3ZpbmcgdXBvbiB0aGUgUldLViAoUldLVi00KSBhcmNoaXRlY3R1cmUuIE91ciBhcmNoaXRlY3R1cmFsIGRlc2lnbiBhZHZhbmNlbWVudHMgaW5jbHVkZSBtdWx0aS1oZWFkZWQgbWF0cml4LXZhbHVlZCBzdGF0ZXMgYW5kIGEgZHluYW1pYyByZWN1cnJlbmNlIG1lY2hhbmlzbSB0aGF0IGltcHJvdmUgZXhwcmVzc2l2aXR5IHdoaWxlIG1haW50YWluaW5nIHRoZSBpbmZlcmVuY2UgZWZmaWNpZW5jeSBjaGFyYWN0ZXJpc3RpY3Mgb2YgUk5Ocy4gV2UgaW50cm9kdWNlIGEgbmV3IG11bHRpbGluZ3VhbCBjb3JwdXMgd2l0aCAxLjEyIHRyaWxsaW9uIHRva2VucyBhbmQgYSBmYXN0IHRva2VuaXplciBiYXNlZCBvbiBncmVlZHkgbWF0Y2hpbmcgZm9yIGVuaGFuY2VkIG11bHRpbGluZ3VhbGl0eS4gV2UgdHJhaW5lZCBmb3VyIEVhZ2xlIG1vZGVscywgcmFuZ2luZyBmcm9tIDAuNDYgdG8gNy41IGJpbGxpb24gcGFyYW1ldGVycywgYW5kIHR3byBGaW5jaCBtb2RlbHMgd2l0aCAxLjYgYW5kIDMuMSBiaWxsaW9uIHBhcmFtZXRlcnMgYW5kIGZpbmQgdGhhdCB0aGV5IGFjaGlldmUgY29tcGV0aXRpdmUgcGVyZm9ybWFuY2UgYWNyb3NzIGEgd2lkZSB2YXJpZXR5IG9mIGJlbmNobWFya3MuIFdlIHJlbGVhc2UgYWxsIG91ciBtb2RlbHMgb24gSHVnZ2luZ0ZhY2UgdW5kZXIgdGhlIEFwYWNoZSAyLjAgbGljZW5zZS4gTW9kZWxzIGF0OiB0aGlzIGh0dHBzIFVSTCBUcmFpbmluZyBjb2RlIGF0OiB0aGlzIGh0dHBzIFVSTCBJbmZlcmVuY2UgY29kZSBhdDogdGhpcyBodHRwcyBVUkwgVGltZS1wYXJhbGxlbCB0cmFpbmluZyBjb2RlIGF0OiB0aGlzIGh0dHBzIFVSTCIsLCxPcGVuIHdlaWdodHMgKHVucmVzdHJpY3RlZCksIk11bHRpbmF0aW9uYWwsVW5pdGVkIFN0YXRlcyBvZiBBbWVyaWNhLFVuaXRlZCBTdGF0ZXMgb2YgQW1lcmljYSxVbml0ZWQgU3RhdGVzIG9mIEFtZXJpY2EsUG9sYW5kLENoaW5hLFVuaXRlZCBTdGF0ZXMgb2YgQW1lcmljYSxVbml0ZWQgU3RhdGVzIG9mIEFtZXJpY2EsVW5pdGVkIFN0YXRlcyBvZiBBbWVyaWNhLENoaW5hLFVuaXRlZCBTdGF0ZXMgb2YgQW1lcmljYSxDaGluYSxVbml0ZWQgS2luZ2RvbSBvZiBHcmVhdCBCcml0YWluIGFuZCBOb3J0aGVybiBJcmVsYW5kLENhbmFkYSxVbml0ZWQgU3RhdGVzIG9mIEFtZXJpY2EiLCwsLDQ4LjAsLDIwMjYtMDItMTEgMTk6MjY6MjcrMDA6MDAsLCwsNzg2NDMyLjAsLCJSZXNlYXJjaCBjb2xsZWN0aXZlLFJlc2VhcmNoIGNvbGxlY3RpdmUsQWNhZGVtaWEsQWNhZGVtaWEsR292ZXJubWVudCxBY2FkZW1pYSxBY2FkZW1pYSxJbmR1c3RyeSxBY2FkZW1pYSxBY2FkZW1pYSxBY2FkZW1pYSxBY2FkZW1pYSxBY2FkZW1pYSxBY2FkZW1pYSIsLCwsLE9wZW4gc291cmNlLCJhcGFjaGUgMgpodHRwczovL2dpdGh1Yi5jb20vUldLVi9SV0tWLUxNCmh0dHBzOi8v</x:v>
      </x:c>
    </x:row>
    <x:row r="81" ht="18" customHeight="1">
      <x:c r="A81" s="17" t="n">
        <x:v>76</x:v>
      </x:c>
      <x:c r="B81" s="17" t="n">
        <x:v>309</x:v>
      </x:c>
      <x:c r="C81" s="94" t="str">
        <x:v>aHVnZ2luZ2ZhY2UuY28vUldLVi92Ni1GaW5jaC0zQi1IRiIsLCwsQkYxNiwsMzc4MTcuNzYxNDgzNjkwNzQ1LE9wZXJhdGlvbiBjb3VudGluZywsLCwsWWVzClJOQS1EQ0dlbixCaW9sb2d5LCJSTkEgc2VxdWVuY2UgZ2VuZXJhdGlvbixQcm90ZWluIG9yIG51Y2xlb3RpZGUgbGFuZ3VhZ2UgbW9kZWwgKHBMTS9uTE0pIiwiQmFuZ2xhZGVzaCBVbml2ZXJzaXR5IG9mIEVuZ2luZWVyaW5nIGFuZCBUZWNobm9sb2d5LFVuaXZlcnNpdHkgb2YgQ2FsaWZvcm5pYSBSaXZlcnNpZGUiLCJIYXogU2FtZWVuIFNoYWhnaXIsIE1kLiBSb3dub2sgWmFoYW4gUmF0dWwsIE1kIFRva2kgVGFobWlkLCBLaG9uZGtlciBTYWxtYW4gU2F5ZWVkLCBBdGlmIFJhaG1hbiIsMjAyNC0wOS0yNSxSTkEtRENHZW46IER1YWwgQ29uc3RyYWluZWQgUk5BIFNlcXVlbmNlIEdlbmVyYXRpb24gd2l0aCBMTE0tQXR0YWNrLGh0dHBzOi8vd3d3LmJpb3J4aXYub3JnL2NvbnRlbnQvMTAuMTEwMS8yMDI0LjA5LjIzLjYxNDU3MHYxLDIuMCwsLDExNzAwMDAwMC4wLCwsLCwsLCwsLENvbmZpZGVudCwiRGVzaWduaW5nIFJOQSBzZXF1ZW5jZXMgd2l0aCBzcGVjaWZpYyBwcm9wZXJ0aWVzIGlzIGNyaXRpY2FsIGZvciBkZXZlbG9waW5nIHBlcnNvbmFsaXplZCBtZWRpY2F0aW9ucyBhbmQgdGhlcmFwZXV0aWNzLiBXaGlsZSByZWNlbnQgZGlmZnVzaW9uIGFuZCBmbG93LW1hdGNoaW5nLWJhc2VkIGdlbmVyYXRpdmUgbW9kZWxzIGhhdmUgbWFkZSBzdHJpZGVzIGluIGNvbmRpdGlvbmFsIHNlcXVlbmNlIGRlc2lnbiwgdGhleSBmYWNlIHR3byBrZXkgbGltaXRhdGlvbnM6IHNwZWNpYWxpemF0aW9uIGZvciBmaXhlZCBjb25zdHJhaW50IHR5cGVzLCBzdWNoIGFzIHRlcnRpYXJ5IHN0cnVjdHVyZXMsIGFuZCBsYWNrIG9mIGZsZXhpYmlsaXR5IGluIGltcG9zaW5nIGFkZGl0aW9uYWwgY29uZGl0aW9ucyBiZXlvbmQgdGhlIHByaW1hcnkgcHJvcGVydHkgb2YgaW50ZXJlc3QuIFRvIGFkZHJlc3MgdGhlc2UgY2hhbGxlbmdlcywgd2UgaW50cm9kdWNlIFJOQS1EQ0dlbiwgYSBnZW5lcmFsaXplZCBmcmFtZXdvcmsgZm9yIFJOQSBzZXF1ZW5jZSBnZW5lcmF0aW9uIHRoYXQgaXMgYWRhcHRhYmxlIHRvIGFueSBzdHJ1Y3R1cmFsIG9yIGZ1bmN0aW9uYWwgcHJvcGVydGllcyB0aHJvdWdoIHN0cmFpZ2h0Zm9yd2FyZCBmaW5ldHVuaW5nIHdpdGggYW4gUk5BIGxhbmd1YWdlIG1vZGVsIChSTkEtTE0pLiBBZGRpdGlvbmFsbHksIFJOQS1EQ0dlbiBjYW4gZW5mb3JjZSBjb25kaXRpb25zIG9uIHRoZSBnZW5lcmF0ZWQgc2VxdWVuY2VzIGJ5IGZpeGluZyBzcGVjaWZpYyBjb25zZXJ2ZWQgcmVnaW9ucy4gT24gUk5BIGdlbmVyYXRpb24gY29uZGl0aW9uZWQgb24gUk5BIGRpc3RhbmNlIG1hcHMsIFJOQS1EQ0dlbiBnZW5lcmF0ZXMgc2VxdWVuY2VzIHdpdGggYW4gYXZlcmFnZSBSMiBzY29yZSBvZiAwLjYyNSBjb21wYXJlZCB0byByYW5kb20gc2VxdWVuY2VzIHRoYXQgc2NvcmUgb25seSAwLjExOCBvdmVyIDI1MCBnZW5lcmF0aW9ucyBhcyBqdWRnZWQgYnkgYSBzZXBhcmF0ZSBtb3JlIGNhcGFibGUgUk5BLUxNLiBXaGVuIGNvbmRpdGlvbmVkIG9uIFJOQSBzZWNvbmRhcnkgc3RydWN0dXJlcywgUk5BLURDR2VuIGFjaGlldmVzIGFuIGF2ZXJhZ2UgRjEgc2NvcmUgb2YgMC40IGFnYWluc3QgYSByYW5kb20gYmFzZWxpbmUgb2YgMC4wMDYuIiwsLFVucmVsZWFzZWQsIkluZGlhLFVuaXRlZCBTdGF0ZXMgb2YgQW1lcmljYSIsQmlSTkEtQkVSVCwsLCwsMjAyNS0xMS0yOCAxMTo1Mzo0NCswMDowMCwsLCwsLCJBY2FkZW1pYSxBY2FkZW1pYSIsLCwsLFVucmVsZWFzZWQsLCwsLCwsLCwsLCwsTm8KUHJvdGVpbkdlbmVyYXRvcixCaW9sb2d5LFByb3RlaW4gZ2VuZXJhdGlvbiwiVW5pdmVyc2l0eSBvZiBXYXNoaW5ndG9uLEluc3RpdHV0ZSBmb3IgUHJvdGVpbiBEZXNpZ24sR2VvcmdpYSBJbnN0aXR1dGUgb2YgVGVjaG5vbG9neSxNaWNyb3NvZnQsSGVpZGVsYmVyZyBVbml2ZXJzaXR5IiwiU2lkbmV5IEx5YXl1Z2EgTGlzYW56YSwgSmFjb2IgTWVybGUgR2Vyc2hvbiwgU2FtdWVsIFcuIEsuIFRpcHBzLCBKZXJlbWlhaCBOZWxzb24gU2ltcywgTHVjYXMgQXJub2xkdCwgU2FtdWVsIEouIEhlbmRlbCwgTWlyaWFtIEsuIFNpbW1hLCBHZSBMaXUsIE11bmEgWWFzZSwgSG9uZ3dlaSBXdSwgQ2xhaXJlIEQuIFRoYXJwLCBYaW50aW5nIExpLCBBbGV4IEthbmcsIEV2YW5zIEJyYWNrZW5icm91Z2gsIEFzaW0gSy4gQmVyYSwgU3RhY2V5IEdlcmJlbiwgQnJ1Y2UgSi4gV2l0dG1hbm4sIEFuZHJldyBDLiBNY1NoYW4sIERhdmlkIEJha2VyIiwyMDI0LTA5LTI1LE11bHRpc3RhdGUgYW5kIGZ1bmN0aW9uYWwgcHJvdGVpbiBkZXNpZ24gdXNpbmcgUm9zZVRUQUZvbGQgc2VxdWVuY2Ugc3BhY2UgZGlmZnVzaW9uLGh0dHBzOi8vd3d3Lm5hdHVyZS5jb20vYXJ0aWNsZXMvczQxNTg3LTAyNC0wMjM5NS13LDEuMCwsLCwsLCwsLCwsLCxVbmtub3duLCJQcm90ZWluIGRlbm9pc2luZyBkaWZmdXNpb24gcHJvYmFiaWxpc3RpYyBtb2RlbHMgYXJlIHVzZWQgZm9yIHRoZSBkZSBub3ZvIGdlbmVyYXRpb24gb2YgcHJvdGVpbiBiYWNrYm9uZXMgYnV0IGFyZSBsaW1pdGVkIGluIHRoZWlyIGFiaWxpdHkgdG8gZ3VpZGUgZ2VuZXJhdGlvbiBvZiBwcm90ZWlucyB3aXRoIHNlcXVlbmNlLXNwZWNpZmljIGF0dHJpYnV0ZXMgYW5kIGZ1bmN0aW9uYWwgcHJvcGVydGllcy4gVG8gb3ZlcmNvbWUgdGhpcyBsaW1pdGF0aW9uLCB3ZSBkZXZlbG9wZWQgUHJvdGVpbkdlbmVyYXRvciAoUEcpLCBhIHNlcXVlbmNlIHNwYWNlIGRpZmZ1c2lvbiBtb2RlbCBiYXNlZCBvbiBSb3NlVFRBRm9sZCB0aGF0IHNpbXVsdGFuZW91c2x5IGdlbmVyYXRlcyBwcm90ZWluIHNlcXVlbmNlcyBhbmQgc3RydWN0dXJlcy4gQmVnaW5uaW5nIGZyb20gYSBub2lzZWQgc2VxdWVuY2UgcmVwcmVzZW50YXRpb24sIFBHIGdlbmVyYXRlcyBzZXF1ZW5jZSBhbmQgc3RydWN0dXJlIHBhaXJzIGJ5IGl0ZXJhdGl2ZSBkZW5vaXNpbmcsIGd1aWRlZCBieSBkZXNpcmVkIHNlcXVlbmNlIGFuZCBzdHJ1Y3R1cmFsIHByb3RlaW4gYXR0cmlidXRlcy4gV2UgZGVzaWduZWQgdGhlcm1vc3RhYmxlIHByb3RlaW5zIHdpdGggdmFyeWluZyBhbWlubyBhY2lkIGNvbXBvc2l0aW9ucyBhbmQgaW50ZXJuYWwgc2VxdWVuY2UgcmVwZWF0cyBhbmQgY2FnZSBiaW9hY3RpdmUgcGVwdGlkZXMsIHN1Y2ggYXMgbWVsaXR0aW4uIEJ5IGF2ZXJhZ2luZyBzZXF1ZW5jZSBsb2dpdHMgYmV0d2VlbiBkaWZmdXNpb24gdHJhamVjdG9yaWVzIHdpdGggZGlzdGluY3Qgc3RydWN0dXJhbCBjb25zdHJhaW50cywgd2UgZGVzaWduZWQgbXVsdGlzdGF0ZSBwYXJlbnTigJNjaGlsZCBwcm90ZWluIHRyaXBsZXMgaW4gd2hpY2ggdGhlIHNhbWUgc2VxdWVuY2UgZm9sZHMgdG8gZGlmZmVyZW50IHN1cGVyc2Vjb25kYXJ5IHN0cnVjdHVyZXMgd2hlbiBpbnRhY3QgaW4gdGhlIHBhcmVudCB2ZXJzdXMgc3BsaXQgaW50byB0d28gY2hpbGQgZG9tYWlucy4gUEcgZGVzaWduIHRyYWplY3RvcmllcyBjYW4gYmUgZ3VpZGVkIGJ5IGV4cGVyaW1lbnRhbCBzZXF1ZW5jZeKAk2FjdGl2aXR5IGRhdGEsIHByb3ZpZGluZyBhIGdlbmVyYWwgYXBwcm9hY2ggZm9yIGludGVncmF0ZWQgY29tcHV0YXRpb25hbCBhbmQgZXhwZXJpbWVudGFsIG9wdGltaXphdGlvbiBvZiBwcm90ZWluIGZ1bmN0aW9uLiIsLCwsIlVuaXRlZCBTdGF0ZXMgb2YgQW1lcmljYSxVbml0ZWQgU3RhdGVzIG9mIEFtZXJpY2EsVW5pdGVkIFN0YXRlcyBvZiBBbWVyaWNhLFVuaXRlZCBTdGF0ZXMgb2YgQW1lcmljYSxHZXJtYW55IiwsLCwsLDIwMjUtMTEtMjggMTE6NTM6NDQrMDA6MDAsLCwsLCwiQWNhZGVtaWEsQWNhZGVtaWEsQWNhZGVtaWEsSW5kdXN0cnksQWNhZGVtaWEiLCwsLCwsLCwsLCwsLCwsLCwsCk1vdGhyYSxCaW9sb2d5LERydWcgZGlzY292ZXJ5LFRva3lvIEluc3RpdHV0ZSBvZiBUZWNobm9sb2d5LCJUYWthbWFzYSBTdXp1a2ksIERpYW4gTWEsIE5vYnVha2kgWWFzdW8sIE1hc2FrYXp1IFNla2lqaW1hIiwyMDI0LTA5LTI1LE1vdGhyYTogTXVsdGlvYmplY3RpdmUgZGUgbm92byBNb2xlY3VsYXIgR2VuZXJhdGlvbiBVc2luZyBNb250ZSBDYXJsbyBUcmVlIFNlYXJjaCwsLCwsLCwzLjdlKzE5LCIxLiBIYXJkd2FyZSBzZXR1cDogNHggTlZJRElBIFRlc2xhIFAxMDAgR1BVcyAoMS45MMOXMTDCucKzIEZMT1AvcyBwZXIgR1BVKQoKMi4gVHJhaW5pbmcgZHVyYXRpb246IDE0IGRheXMgKGRpcmVjdGx5IHByb3ZpZGVkKSA9IDEsMjA5LDYwMCBzZWNvbmRzCgozLiBVdGlsaXphdGlvbiByYXRlOiA0MCUKCjQuIEZpbmFsIGNhbGN1bGF0aW9uOgoxLjkww5cxMMK5wrMgRkxPUC9zL0dQVSDDlyA0IEdQVXMgw5cgMSwyMDksNjAwIHNlY29uZHMgw5cgMC40ID0gMy43w5cxMMK54oG5IEZMT1BzIiwsIjI1MCwwMDAgbW9sZWN1bGVzIMOXIDUwIHRva2Vucy9tb2xlY3VsZSA9IDEyLDUwMCwwMDAgdG9rZW5zClRvdGFsIHRyYWluaW5nIGRhdGFwb2ludHMgPSAxMiw1MDAsMDAwIHRva2VucyAoMS4yNWU3KSIsLCwsLExpa2VseSwiSW4gdGhlIGZpZWxkIG9mIGRydWcgZGlzY292ZXJ5LCBpZGVudGlmeWluZyBjb21wb3VuZHMgdGhhdCBzYXRpc2Z5IG11bHRpcGxlIGNyaXRlcmlhLCBzdWNoIGFzIHRhcmdldCBwcm90ZWluIGFmZmluaXR5LCBwaGFybWFjb2tpbmV0aWNzLCBhbmQgbWVtYnJhbmUgcGVybWVhYmlsaXR5LCBpcyBjaGFsbGVuZ2luZyBiZWNhdXNlIG9mIHRoZSB2YXN0IGNoZW1pY2FsIHNwYWNlLiBVbnRpbCBub3csIG11bHRpb2JqZWN0aXZlIG9wdGltaXphdGlvbiB2aWEgZ2VuZXJhdGl2ZSBtb2RlbHMgaGFzIG9mdGVuIGludm9sdmVkIGxpbmVhciBjb21iaW5hdGlvbnMgb2YgZGlmZmVyZW50IHJld2FyZCBmdW5jdGlvbnMuIExpbmVhciBjb21iaW5hdGlvbnMgc29sdmUgbXVsdGlvYmplY3RpdmUgb3B0aW1pemF0aW9uIHByb2JsZW1zIGJ5IHR1cm5pbmcgbXVsdGlvYmplY3RpdmUgb3B0aW1pemF0aW9uIGludG8gYSBzaW5nbGUtb2JqZWN0aXZlIHRhc2sgYW5kIGNhdXNpbmcgcHJvYmxlbXMgd2l0aCB3ZWlnaHRpbmcgZm9yIGVhY2ggb2JqZWN0aXZlLiBIZXJlaW4sIHdlIHByb3Bvc2UgYSBzY2FsYWJsZSBtdWx0aW9iamVjdGl2ZSBtb2xlY3VsYXIgZ2VuZXJhdGl2ZSBtb2RlbCBkZXZlbG9wZWQgdXNpbmcgZGVlcCBsZWFybmluZyB0ZWNobmlxdWVzLiBUaGlzIG1vZGVsIGludGVncmF0ZXMgdGhlIGNhcGFiaWxpdGllcyBvZiByZWN1cnJlbnQgbmV1cmFsIG5ldHdvcmtzIGZvciBtb2xlY3VsYXIgZ2VuZXJhdGlvbiBhbmQgUGFyZXRvIG11bHRpb2JqZWN0aXZlIE1vbnRlIENhcmxvIHRyZWUgc2VhcmNoIHRvIGRldGVybWluZSB0aGUgb3B0aW1hbCBzZWFyY2ggZGlyZWN0aW9uLiBUaHJvdWdoIHRoaXMgaW50ZWdyYXRpb24sIG91ciBtb2RlbCBjYW4gZ2VuZXJhdGUgY29tcG91bmRzIHVzaW5nIGVuaGFuY2VkIGV2YWx1YXRpb24gZnVuY3Rpb25zIHRoYXQgaW5jbHVkZSBpbXBvcnRhbnQgYXNwZWN0cyBsaWtlIHRhcmdldCBwcm90ZWluIGFmZmluaXR5LCBkcnVnIHNpbWlsYXJpdHksIGFuZCB0b3hpY2l0eS4gVGhlIHByb3Bvc2VkIG1vZGVsIGFkZHJlc3NlcyB0aGUgbGltaXRhdGlvbnMgb2YgcHJldmlvdXMgbGluZWFyIGNvbWJpbmF0aW9uIG1ldGhvZHMsIGFuZCBpdHMgZWZmZWN0aXZlbmVzcyBpcyBkZW1vbnN0cmF0ZWQgdmlhIGV4dGVuc2l2ZSBleHBlcmltZW50YXRpb24uIFRoZSBpbXByb3ZlbWVudHMgYWNoaWV2ZWQgaW4gdGhlIGV2YWx1YXRpb24gbWV0cmljcyB1bmRlcnNjb3JlIHRoZSBwb3RlbnRpYWwgdXRpbGl0eSBvZiBvdXIgYXBwcm9hY2ggdG93YXJkIGRydWcgZGlzY292ZXJ5IGFwcGxpY2F0aW9ucy4gSW4gYWRkaXRpb24sIHdlIHByb3ZpZGUgdGhlIHNvdXJjZSBjb2RlIGZvciBvdXIgbW9kZWwgc3VjaCB0aGF0IHJlc2VhcmNoZXJzIGNhbiBlYXNpbHkgYWNjZXNzIGFuZCB1c2Ugb3VyIGZyYW1ld29yayBpbiB0aGVpciBvd24gaW52ZXN0aWdhdGlvbnMuIFRoZSBzb3VyY2UgY29kZSBhbmQgcHJldHJhaW5lZCBtb2RlbCBmb3IgTW90aHJhLCBkZXZlbG9wZWQgaW4gdGhpcyBzdHVkeSwgYWxvbmcgd2l0aCB0aGUgRG9ja2VyIGltYWdlIGZvciB0aGUgUGFyZXRvIGZyb250IGV4cGxvcmVyIGFuZCBjb21wb3VuZCBwaWNrZXIsIGRlc2lnbmVkIHRvIHN0cmVhbWxpbmUgdGhlIHNlbGVjdGlvbiBhbmQgdmlzdWFsaXphdGlvbiBvZiBvcHRpbWFsIGNoZW1pY2FsIGNvbXBvdW5kcywgYXJlIHJlbGVhc2VkIHVuZGVyIHRoZSBHTlUgR2VuZXJhbCBQdWJsaWMgTGljZW5zZSB2My4wIGFuZCBhdmFpbGFibGUgYXQgaHR0cHM6Ly9naXRodWIuY29tL3Nla2lqaW1hLWxhYi9Nb3RocmEuIiwsLCxKYXBhbiwsLCwsLDIwMjUtMTEtMjggMTE6NTM6NDQrMDA6MDAsLCwsLCxBY2FkZW1pYSwsLCwsLCwsLCwsLCxIYXJkd2FyZSwsLCwsCkdlb0FCLEJpb2xvZ3ksUHJvdGVpbiBkZXNpZ24sIlpoZWppYW5nIFVuaXZlcnNpdHkgKFpKVSksV2VzdGxha2UgVW5pdmVyc2l0eSIsIkhhaXRhbyBMaW4sIExpcm9uZyBXdSwgWXVmZWkgSHVhbmcsIFl1bmZhbiBMaXUsIE9kaW4gWmhhbmcsIFl1YW5xaW5nIFpob3UsIFJ1aSBTdW4sIFN0YW4gWi4gTGkiLDIwMjQtMDktMjUsR2VvQUI6IFRvd2FyZHMgUmVhbGlzdGljIEFudGlib2R5IERlc2lnbiBhbmQgUmVsaWFibGUgQWZmaW5pdHkgTWF0dXJhdGlvbixodHRwczovL3d3dy5iaW9yeGl2Lm9yZy9jb250ZW50LzEwLjExMDEvMjAyNC4wNS4xNS41OTQyNzR2Mi5hYnN0cmFjdCwsLCwsLCwiVGltZSBwZXIgZXBvY2g6IDE1NHMgKEdlb0FCLUQsIHRhYmxlIDEwKQpUb3RhbCB0cmFpbmluZyB0aW1lOiAxNTQqMjAvMzYwMD0wLjg1IiwsLDAuODUsLCwsVW5rbm93biwiSW5jcmVhc2luZyB3b3JrcyBmb3IgYW50aWJvZHkgZGVzaWduIGFyZSBlbWVyZ2luZyB0byBnZW5lcmF0ZSBzZXF1ZW5jZXMgYW5kIHN0cnVjdHVyZXMgaW4gQ29tcGxlbWVudGFyaXR5IERldGVybWluaW5nIFJlZ2lvbnMgKENEUnMpLCBidXQgcHJvYmxlbXMgc3RpbGwgZXhpc3QuIFdlIGZvY3VzIG9uIHR3byBvZiB0aGVtOiAoaSkgYXV0aGVudGljaXR5IG9mIHRoZSBnZW5lcmF0ZWQgc3RydWN0dXJlIGFuZCAoaWkpIHJhdGlvbmFsaXR5IG9mIHRoZSBhZmZpbml0eSBtYXR1cmF0aW9uLCBhbmQgcHJvcG9zZSBHRU9BQiBhcyBhIHNvbHV0aW9uLiBJbiBzcGVjaWZpYywgR2VvQUJEZXNpZ25lciBnZW5lcmF0ZXMgQ0RSIHN0cnVjdHVyZXMgd2l0aCByZWFsaXN0aWMgaW50ZXJuYWwgZ2VvbWV0cmllcywgY29tcG9zZWQgb2YgYSBnZW5lcmF0aXZlIGdlb21ldHJ5IGluaXRpYWxpemVyIChHZW8tSW5pdGlhbGl6ZXIpIGFuZCBhIHBvc2l0aW9uIHJlZmluZXIgKEdlby1SZWZpbmVyKTsgR2VvQUItT3B0aW1pemVyIGFjaGlldmVzIGFmZmluaXR5IG1hdHVyYXRpb24gYnkgYWNjdXJhdGVseSBwcmVkaWN0aW5nIGJvdGggdGhlIG11dGF0aW9uIGVmZmVjdHMgYW5kIHN0cnVjdHVyZXMgb2YgbXV0YW50IGFudGlib2RpZXMgd2l0aCB0aGUgc2FtZSBuZXR3b3JrIGFyY2hpdGVjdHVyZSBhcyBHZW8tUmVmaW5lci4gRXhwZXJpbWVudHMgc2hvdyB0aGF0IEdFT0FCIGFjaGlldmVzIHN0YXRlLW9mLXRoZS1hcnQgcGVyZm9ybWFuY2UgaW4gQ0RSIGNvLWRlc2lnbiBhbmQgbXV0YXRpb24gZWZmZWN0IHByZWRpY3Rpb25zLCBhbmQgZnVsZmlsbHMgdGhlIGRpc2N1c3NlZCB0YXNrcyBlZmZlY3RpdmVseS4iLDIwLjAsLCwiQ2hpbmEsQ2hpbmEiLCwsLCwsMjAyNS0xMS0yOCAxMTo1Mzo0NCswMDowMCwsLCwsLCJBY2FkZW1pYSxBY2FkZW1pYSIsLCwsLCwsLCwsLCwsSGFyZHdhcmUsLCwsLApDaGVtTmV0LEJpb2xvZ3ksUHJvdGVpbiBmb2xkaW5nIHByZWRpY3Rpb24sVW5pdmVyc2l0eSBvZiBXYXNoaW5ndG9uLCJJdmFuIEFuaXNoY2hlbmtvLCBZYWtvdiBLaXBuaXMsIEluZHJlayBLYWx2ZXQsIEd1YW5nZmVuZyBaaG91LCBSb2hpdGggS3Jpc2huYSwgU2FtdWVsIEogUGVsbG9jaywgQW5uYSBMYXVrbywgR3l1IFJpZSBMZWUsIExpbm5hIEFuLCBKdXN0YXMgRGF1cGFyYXMsIEZyYW5rIERpTWFpbywgRGF2aWQgQmFrZXIiLDIwMjQtMDktMjUsTW9kZWxpbmcgcHJvdGVpbi1zbWFsbCBtb2xlY3VsZSBjb25mb3JtYXRpb25hbCBlbnNlbWJsZXMgd2l0aCBDaGVtTmV0ICxodHRwczovL3BtYy5uY2JpLm5sbS5uaWguZ292L2FydGljbGVzL1BNQzExNDYzNDQ2LywsLCwsLCwsMTcyMDYyNzAwLCIxMTIsODI4IGRhdGEgcG9pbnRzCgpDYWxjdWxhdGlvbjogU2luZ2xlIGRhdGFzZXQgKFBEQikgd2l0aCAxMTIsODI4IGV4YW1wbGVzID0gMTEyLDgyOCB0b3RhbCBkYXRhIHBvaW50cyIsLCwsLENvbmZpZGVudCwiTW9kZWxpbmcgdGhlIGNvbmZvcm1hdGlvbmFsIGhldGVyb2dlbmVpdHkgb2YgcHJvdGVpbi1zbWFsbCBtb2xlY3VsZSBzeXN0ZW1zIGlzIGFuIG91dHN0YW5kaW5nIGNoYWxsZW5nZS4gV2UgcmVhc29uZWQgdGhhdCB3aGlsZSByZXNpZHVlIGxldmVsIGRlc2NyaXB0aW9ucyBvZiBiaW9tb2xlY3VsZXMgYXJlIGVmZmljaWVudCBmb3IgZGUgbm92byBzdHJ1Y3R1cmUgcHJlZGljdGlvbiwgZm9yIHByb2JpbmcgaGV0ZXJvZ2VuZWl0eSBvZiBpbnRlcmFjdGlvbnMgd2l0aCBzbWFsbCBtb2xlY3VsZXMgaW4gdGhlIGZvbGRlZCBzdGF0ZSBhbiBlbnRpcmVseSBhdG9taWMgbGV2ZWwgZGVzY3JpcHRpb24gY291bGQgaGF2ZSBhZHZhbnRhZ2VzIGluIHNwZWVkIGFuZCBnZW5lcmFsaXR5LiBXZSBkZXZlbG9wZWQgYSBncmFwaCBuZXVyYWwgbmV0d29yayBjYWxsZWQgQ2hlbU5ldCB0cmFpbmVkIHRvIHJlY2FwaXR1bGF0ZSBjb3JyZWN0IGF0b21pYyBwb3NpdGlvbnMgZnJvbSBwYXJ0aWFsbHkgY29ycnVwdGVkIGlucHV0IHN0cnVjdHVyZXMgZnJvbSB0aGUgQ2FtYnJpZGdlIFN0cnVjdHVyYWwgRGF0YWJhc2UgYW5kIHRoZSBQcm90ZWluIERhdGEgQmFuazsgdGhlIG5vZGVzIG9mIHRoZSBncmFwaCBhcmUgdGhlIGF0b21zIGluIHRoZSBzeXN0ZW0uIENoZW1OZXQgYWNjdXJhdGVseSBnZW5lcmF0ZXMgc3RydWN0dXJlcyBvZiBkaXZlcnNlIG9yZ2FuaWMgc21hbGwgbW9sZWN1bGVzIGdpdmVuIGtub3dsZWRnZSBvZiB0aGVpciBhdG9tIGNvbXBvc2l0aW9uIGFuZCBib25kaW5nLCBhbmQgZ2l2ZW4gYSBkZXNjcmlwdGlvbiBvZiB0aGUgbGFyZ2VyIHByb3RlaW4gY29udGV4dCwgYW5kIGJ1aWxkcyB1cCBzdHJ1Y3R1cmVzIG9mIHNtYWxsIG1vbGVjdWxlcyBhbmQgcHJvdGVpbiBzaWRlIGNoYWlucyBmb3IgcHJvdGVpbi1zbWFsbCBtb2xlY3VsZSBkb2NraW5nLiBCZWNhdXNlIENoZW1OZXQgaXMgcmFwaWQgYW5kIHN0b2NoYXN0aWMsIGVuc2VtYmxlcyBvZiBwcmVkaWN0aW9ucyBjYW4gYmUgcmVhZGlseSBnZW5lcmF0ZWQgdG8gbWFwIGNvbmZvcm1hdGlvbmFsIGhldGVyb2dlbmVpdHkuIEluIGVuenltZSBkZXNpZ24gZWZmb3J0cyBkZXNjcmliZWQgaGVyZSBhbmQgZWxzZXdoZXJlLCB3ZSBmaW5kIHRoYXQgdXNpbmcgQ2hlbU5ldCB0byBhc3Nlc3MgdGhlIGFjY3VyYWN5IGFuZCBwcmUtb3JnYW5pemF0aW9uIG9mIHRoZSBkZXNpZ25lZCBhY3RpdmUgc2l0ZXMgcmVzdWx0cyBpbiBoaWdoZXIgc3VjY2VzcyByYXRlcyBhbmQgaGlnaGVyIGFjdGl2aXRpZXM7IHdlIG9idGFpbiBhIHByZW9yZ2FuaXplZCByZXRyb2FsZG9sYXNlIHdpdGggYSBrY2F0L0tNIG9mIDExMDAwIE3iiJIxbWlu4oiSMSwgY29uc2lkZXJhYmx5IGhpZ2hlciB0aGFuIGFueSBwcmUtZGVlcCBsZWFybmluZyBkZXNpZ24gZm9yIHRoaXMgcmVhY3Rpb24uIFdlIGFudGljaXBhdGUgdGhhdCBDaGVtTmV0IHdpbGwgYmUgd2lkZWx5IHVzZWZ1bCBmb3IgcmFwaWRseSBnZW5lcmF0aW5nIGNvbmZvcm1hdGlvbmFsIGVuc2VtYmxlcyBvZiBzbWFsbCBtb2xlY3VsZSBhbmQgc21hbGwgbW9sZWN1bGUtcHJvdGVpbiBzeXN0ZW1zLCBhbmQgZm9yIGRlc2lnbmluZyBoaWdoZXIgYWN0aXZpdHkgcHJlb3JnYW5pemVkIGVuenltZXMuIiwsLCxVbml0ZWQgU3RhdGVzIG9mIEFtZXJpY2EsLCwsLCwyMDI1LTExLTI4IDExOjUzOjQ0KzAwOjAwLCwsLCwsQWNhZGVtaWEsLCwsLCwsLCwsLCwsLCwsLCwKUFBGbG93LEJpb2xvZ3ksUHJvdGVpbiBkZXNpZ24sIlpoZWppYW5nIFVuaXZlcnNpdHkgKFpKVSksV2VzdGxha2UgVW5pdmVyc2l0eSIsIkhhaXRhbyBMaW4sIE9kaW4gWmhhbmcsIEh1aWZlbmcgWmhhbywgRGVqdW4gSmlhbmcsIExpcm9uZyBXdSwgWmljaGVuZyBMaXUsIFl1ZmVpIEh1YW5nLCBTdGFuIFouIExpIiwyMDI0LTA5LTI1LCJQUEZMT1c6IFRhcmdldC1hd2FyZSBQZXB0aWRlIERlc2lnbiB3aXRoIFRvcnNpb25hbCBGbG93IE1hdGNoaW5nCiIsaHR0cHM6Ly93d3cuYmlvcnhpdi5vcmcvY29udGVudC8xMC4xMTAxLzIwMjQuMDMuMDcuNTgzODMxdjUuYWJzdHJhY3QsLCwsLCwsLCwiU3VtbWFyeSBvZiBjYWxjdWxhdGlvbnM6CjE1LDU5MyBwcm90ZWluLXBlcHRpZGUgcGFpcnMKQXZlcmFnZSByZXNpZHVlcyBwZXIgcGFpciA9IDMwMCAocHJvdGVpbikgKyAxMiAocGVwdGlkZSkgPSAzMTIKVG90YWwgZGF0YXBvaW50cyA9IDE1LDU5MyDDlyAzMTIgPSA0Ljg1IMOXIDEwXjYiLCwsLCxMaWtlbHksIlRoZXJhcGV1dGljIHBlcHRpZGVzIGhhdmUgcHJvdmVuIHRvIGhhdmUgZ3JlYXQgcGhhcm1hY2V1dGljYWwgdmFsdWUgYW5kIHBvdGVudGlhbCBpbiByZWNlbnQgZGVjYWRlcy4gSG93ZXZlciwgbWV0aG9kcyBvZiBBSS1hc3Npc3RlZCBwZXB0aWRlIGRydWcgZGlzY292ZXJ5IGFyZSBub3QgZnVsbHkgZXhwbG9yZWQuIFRvIGZpbGwgdGhlIGdhcCwgd2UgcHJvcG9zZSBhIHRhcmdldC1hd2FyZSBwZXB0aWRlIGRlc2lnbiBtZXRob2QgY2FsbGVkIFBQRmxvdywgYmFzZWQgb24gY29uZGl0aW9uYWwgZmxvdyBtYXRjaGluZyBvbiB0b3J1cyBtYW5pZm9sZHMsIHRvIG1vZGVsIHRoZSBpbnRlcm5hbCBnZW9tZXRyaWVzIG9mIHRvcnNpb24gYW5nbGVzIGZvciB0aGUgcGVwdGlkZSBzdHJ1Y3R1cmUgZGVzaWduLiBCZXNpZGVzLCB3ZSBlc3RhYmxpc2ggYSBwcm90ZWluLXBlcHRpZGUgYmluZGluZyBkYXRhc2V0IG5hbWVkIFBQQmVuY2gyMDI0IHRvIGZpbGwgdGhlIHZvaWQgb2YgbWFzc2l2ZSBkYXRhIGZvciB0aGUgdGFzayBvZiBzdHJ1Y3R1cmUtYmFzZWQgcGVwdGlkZSBkcnVnIGRlc2lnbiBhbmQgdG8gYWxsb3cgdGhlIHRyYWluaW5nIG9mIGRlZXAgbGVhcm5pbmcgbWV0aG9kcy4gRXh0ZW5zaXZlIGV4cGVyaW1lbnRzIHNob3cgdGhhdCBQUEZsb3cgcmVhY2hlcyBzdGF0ZS1vZi10aGUtYXJ0IHBlcmZvcm1hbmNlIGluIHRhc2tzIG9mIHBlcHRpZGUgZHJ1ZyBnZW5lcmF0aW9uIGFuZCBvcHRpbWl6YXRpb24gaW4gY29tcGFyaXNvbiB3aXRoIGJhc2VsaW5lIG1vZGVscywgYW5kIGNhbiBiZSBnZW5lcmFsaXplZCB0byBvdGhlciB0YXNrcyBpbmNsdWRpbmcgZG9ja2luZyBhbmQgc2lkZS1jaGFpbiBwYWNraW5nLiIsLCwsIkNoaW5hLENoaW5hIiwsLCwsLDIwMjUtMTEtMjggMTE6NTM6NDQrMDA6MDAsLCwsLCwiQWNhZGVtaWEsQWNhZGVtaWEiLCwsLCwsLCwsLCwsLCwsLCwsClR4R05OLEJpb2xvZ3ksRHJ1ZyBkaXNjb3ZlcnksIkhhcnZhcmQgTWVkaWNhbCBTY2hvb2wsSGFydmFyZC1NSVQgUHJvZ3JhbSBpbiBIZWFsdGggU2NpZW5jZXMgYW5kIFRlY2hub2xvZ3ksVGhlIE1vdW50IFNpbmFpIEhvc3BpdGFsIChOZXcgWW9yayksQnJvYWQgSW5zdGl0dXRlLEhhcnZhcmQgRGF0YSBTY2llbmNlIEluaXRpYXRpdmUsSGFydmFyZCBVbml2ZXJzaXR5LFN0YW5mb3JkIFVuaXZlcnNpdHkiLCJLZXhpbiBIdWFuZywgUGF5YWwgQ2hhbmRhaywgUWlhbndlbiBXYW5nLCBTaHJleWFzIEhhdmFsZGFyLCBBa2hpbCBWYWlkLCBKdXJlIExlc2tvdmVjLCBHaXJpc2ggTi4gTmFka2FybmksIEJlbmphbWluIFMuIEdsaWNrc2JlcmcsIE5pbHMgR2VobGVuYm9yZywgTWFyaW5rYSBaaXRuaWsiLDIwMjQtMDktMjUsQSBmb3VuZGF0aW9uIG1vZGVsIGZvciBjbGluaWNpYW4tY2VudGVyZWQgZHJ1ZyByZXB1cnBvc2luZyAsaHR0cHM6Ly93d3cubmF0dXJlLmNvbS9hcnRpY2xlcy9zNDE1OTEtMDI0LTAzMjMzLXgsLCwsLCwsLCwiIiJUaGUgS0cgaXMgaGV0ZXJvZ2VuZW91cywgd2l0aCAxMCB0eXBlcyBvZiBub2RlcyBhbmQgMjkgdHlwZXMgb2YgdW5kaS0KcmVjdGVkIGVkZ2VzLiBJdCBjb250YWlucyAxMjMsNTI3IG5vZGVzIGFuZCA4LDA2MywwMjYgZWRnZXMuIiIKClByZWRpY3Rpb24gdGFyZ2V0cyBhcmUgb24gdGhlIGxldmVsIG9mIG5vZGUgcGFpcnMgd2l0aCBsaW1pdGVkIGxhYmVsZWQgZXhhbXBsZXMuICIsLCwsLENvbmZpZGVudCwiRHJ1ZyByZXB1cnBvc2luZ+KAlGlkZW50aWZ5aW5nIG5ldyB0aGVyYXBldXRpYyB1c2VzIGZvciBhcHByb3ZlZCBkcnVnc+KAlGlzIG9mdGVuIGEgc2VyZW5kaXBpdG91cyBhbmQgb3Bwb3J0dW5pc3RpYyBlbmRlYXZvdXIgdG8gZXhwYW5kIHRoZSB1c2Ugb2YgZHJ1Z3MgZm9yIG5ldyBkaXNlYXNlcy4gVGhlIGNsaW5pY2FsIHV0aWxpdHkgb2YgZHJ1Zy1yZXB1cnBvc2luZyBhcnRpZmljaWFsIGludGVsbGlnZW5jZSAoQUkpIG1vZGVscyByZW1haW5zIGxpbWl0ZWQgYmVjYXVzZSB0aGVzZSBtb2RlbHMgZm9jdXMgbmFycm93bHkgb24gZGlzZWFzZXMgZm9yIHdoaWNoIHNvbWUgZHJ1Z3MgYWxyZWFkeSBleGlzdC4gSGVyZSB3ZSBpbnRyb2R1Y2UgVHhHTk4sIGEgZ3JhcGggZm91bmRhdGlvbiBtb2RlbCBmb3IgemVyby1zaG90IGRydWcgcmVwdXJwb3NpbmcsIGlkZW50aWZ5aW5nIHRoZXJhcGV1dGljIGNhbmRpZGF0ZXMgZXZlbiBmb3IgZGlzZWFzZXMgd2l0aCBsaW1pdGVkIHRyZWF0bWVudCBvcHRpb25zIG9yIG5vIGV4aXN0aW5nIGRydWdzLiBUcmFpbmVkIG9uIGEgbWVkaWNhbCBrbm93bGVkZ2UgZ3JhcGgsIFR4R05OIHVzZXMgYSBncmFwaCBuZXVyYWwgbmV0d29yayBhbmQgbWV0cmljIGxlYXJuaW5nIG1vZHVsZSB0byByYW5rIGRydWdzIGFzIHBvdGVudGlhbCBpbmRpY2F0aW9ucyBhbmQgY29udHJhaW5kaWNhdGlvbnMgZm9yIDE3LDA4MCBkaXNlYXNlcy4gV2hlbiBiZW5jaG1hcmtlZCBhZ2FpbnN0IDggbWV0aG9kcywgVHhHTk4gaW1wcm92ZXMgcHJlZGljdGlvbiBhY2N1cmFjeSBmb3IgaW5kaWNhdGlvbnMgYnkgNDkuMiUgYW5kIGNvbnRyYWluZGljYXRpb25zIGJ5IDM1LjElIHVuZGVyIHN0cmluZ2VudCB6ZXJvLXNob3QgZXZhbHVhdGlvbi4gVG8gZmFjaWxpdGF0ZSBtb2RlbCBpbnRlcnByZXRhdGlvbiwgVHhHTk7igJlzIEV4cGxhaW5lciBtb2R1bGUgb2ZmZXJzIHRyYW5zcGFyZW50IGluc2lnaHRzIGludG8gbXVsdGktaG9wIG1lZGljYWwga25vd2xlZGdlIHBhdGhzIHRoYXQgZm9ybSBUeEdOTuKAmXMgcHJlZGljdGl2ZSByYXRpb25hbGVzLiBIdW1hbiBldmFsdWF0aW9uIG9mIFR4R05O4oCZcyBFeHBsYWluZXIgc2hvd2VkIHRoYXQgVHhHTk7igJlzIHByZWRpY3Rpb25zIGFuZCBleHBsYW5hdGlvbnMgcGVyZm9ybSBlbmNvdXJhZ2luZ2x5IG9uIG11bHRpcGxlIGF4ZXMgb2YgcGVyZm9ybWFuY2UgYmV5b25kIGFjY3VyYWN5LiBNYW55IG9mIFR4R05O4oCZcyBuZXcgcHJlZGljdGlvbnMgYWxpZ24gd2VsbCB3aXRoIG9mZi1sYWJlbCBwcmVzY3JpcHRpb25zIHRoYXQgY2xpbmljaWFucyBwcmV2aW91c2x5IG1hZGUgaW4gYSBsYXJnZSBoZWFsdGhjYXJlIHN5c3RlbS4gVHhHTk7igJlzIGRydWctcmVwdXJwb3NpbmcgcHJlZGljdGlvbnMgYXJlIGFjY3VyYXRlLCBjb25zaXN0ZW50IHdpdGggb2ZmLWxhYmVsIGRydWcgdXNlLCBhbmQgY2FuIGJlIGludmVzdGlnYXRlZCBieSBodW1hbiBleHBlcnRzIHRocm91Z2ggbXVsdGktaG9wIGludGVycHJldGFibGUgcmF0aW9uYWxlcy4iLCwsSG9zdGVkIGFjY2VzcyAobm8gQVBJKSwiVW5pdGVkIFN0YXRlcyBvZiBBbWVyaWNhLFVuaXRlZCBTdGF0ZXMgb2YgQW1lcmljYSxVbml0ZWQgU3RhdGVzIG9mIEFtZXJpY2EsVW5pdGVkIFN0YXRlcyBvZiBBbWVyaWNhLFVuaXRlZCBTdGF0ZXMgb2YgQW1lcmljYSxVbml0ZWQgU3RhdGVzIG9mIEFtZXJpY2EsVW5pdGVkIFN0YXRlcyBvZiBBbWVyaWNhIiwsLCwsLDIwMjUtMTEtMjggMTE6NTM6NDQrMDA6MDAsLCwsLCwiQWNhZGVtaWEsUmVzZWFyY2ggY29sbGVjdGl2ZSxSZXNlYXJjaCBjb2xsZWN0aXZlLEFjYWRlbWlhLEFjYWRlbWlhLEFjYWRlbWlhIiwsLCwsT3BlbiBzb3VyY2UsIlB5dGhvbiBpbXBsZW1lbnRhdGlvbiBvZiB0aGUgbWV0aG9kb2xvZ3kgZGV2ZWxvcGVkIGFuZCB1c2VkIGluIHRoZSBwcmVzZW50IHN0dWR5IGlzIGF2YWlsYWJsZSB2aWEgdGhlIHByb2plY3Qgd2Vic2l0ZSBhdCBodHRwczovL3ppdG5pa2xhYi5obXMuaGFydmFyZC5lZHUvcHJvamVjdHMvVHhHTk4uIFRoZSBjb2RlIHRvIHJlcHJvZHVjZSByZXN1bHRzLCBkb2N1bWVudGF0aW9uIGFuZCB1c2FnZSBleGFtcGxlcyBpcyBhdCBodHRwczovL2dpdGh1Yi5jb20vbWltcy1oYXJ2YXJkL1R4R05OIFtNSVQgbGljZW5zZV0uIFdlIGRldmVsb3BlZCBhIHdlYi1iYXNlZCBhcHAgYXZhaWxhYmxlIGF0IGh0dHA6Ly90eGdubi5vcmcgdG8gYWNjZXNzIFR4R05O4oCZcyBwcmVkaWN0aW9ucyBhbmQgcHJlZGljdGl2ZSByYXRpb25hbGVzLgoKW0kgZG9uJ3Qgc2VlIG1vZGVsIGNoZWNrcG9pbnRzIGluIHRoZSByZXBvXQoKaGVyZSBpcyBhbiBpbnRlcmZhY2UgdG8gYWNjZXNzIHRoZSBtb2RlbDogaHR0cDovL3R4Z25uLm9yZy8iLCwsLCwsLCwsLCwsTm8KU2VhTW9vbixCaW9sb2d5LFByb3RlaW4gZm9sZGluZyBwcmVkaWN0aW9uLCJTb3Jib25uZSBVbml2ZXJzaXR5LFVuaXZlcnNpdMOpIEdyZW5vYmxlIEFscGVzLEluc3RpdHV0IFVuaXZlcnNpdGFpcmUgZGUgRnJhbmNlIChJVUYpIiwiVmFsZW50aW4gTG9tYmFyZCwgRGFuIFRpbXNpdCwgU2VyZ2VpIEdydWRpbmluLCBFbG9kaWUgTGFpbmUiLDIwMjQtMDktMjUsU2VhTW9vbjogUHJlZGljdGlvbiBvZiBtb2xlY3VsYXIgbW90aW9ucyBiYXNlZCBvbiBsYW5ndWFnZSBtb2RlbHMsaHR0cHM6Ly93d3cuYmlvcnhpdi5vcmcvY29udGVudC8xMC4xMTAxLzIwMjQuMDkuMjMuNjE0NTg1djEuYWJzdHJhY3QsLCwsMTAwMDAwMC4wLCwsLCwiNywzMzkgY29sbGVjdGlvbnMgw5cgNSBjb25mb3JtYXRpb25zL2NvbGxlY3Rpb24gPSAzNiw2OTUgY29uZm9ybWF0aW9ucwozNiw2OTUgY29uZm9ybWF0aW9ucyDDlyAzMDAgcmVzaWR1ZXMvcHJvdGVpbiA9IDExLDAwOCw1MDAgZGF0YXBvaW50cwpGaW5hbCBlc3RpbWF0ZTogMS4xZTcgZGF0YXBvaW50cyIsLCwsLExpa2VseSwiSG93IHByb3RlaW4gbW92ZSBhbmQgZGVmb3JtIGRldGVybWluZXMgdGhlaXIgaW50ZXJhY3Rpb25zIHdpdGggdGhlIGVudmlyb25tZW50IGFuZCBpcyB0aHVzIG9mIHV0bW9zdCBpbXBvcnRhbmNlIGZvciBjZWxsdWxhciBmdW5jdGlvbmluZy4gRm9sbG93aW5nIHRoZSByZXZvbHV0aW9uIGluIHNpbmdsZSBwcm90ZWluIDNEIHN0cnVjdHVyZSBwcmVkaWN0aW9uLCByZXNlYXJjaGVycyBoYXZlIGZvY3VzZWQgb24gcmVwdXJwb3Npbmcgb3IgZGV2ZWxvcGluZyBkZWVwIGxlYXJuaW5nIG1vZGVscyBmb3Igc2FtcGxpbmcgYWx0ZXJuYXRpdmUgcHJvdGVpbiBjb25mb3JtYXRpb25zLiBJbiB0aGlzIHdvcmssIHdlIGV4cGxvcmVkIHdoZXRoZXIgY29udGludW91cyBjb21wYWN0IHJlcHJlc2VudGF0aW9ucyBvZiBwcm90ZWluIG1vdGlvbnMgY291bGQgYmUgcHJlZGljdGVkIGRpcmVjdGx5IGZyb20gcHJvdGVpbiBzZXF1ZW5jZXMsIHdpdGhvdXQgZXhwbG9pdGluZyBub3Igc2FtcGxpbmcgcHJvdGVpbiBzdHJ1Y3R1cmVzLiBPdXIgYXBwcm9hY2gsIGNhbGxlZCBTZWFNb29uLCBsZXZlcmFnZXMgcHJvdGVpbiBMYW5ndWFnZSBNb2RlbCAocExNKSBlbWJlZGRpbmdzIGFzIGlucHV0IHRvIGEgbGlnaHR3ZWlnaHQgKOKIvDFNIHRyYWluYWJsZSBwYXJhbWV0ZXJzKSBjb252b2x1dGlvbmFsIG5ldXJhbCBuZXR3b3JrLiBTZWFNb29uIGFjaGlldmVzIGEgc3VjY2VzcyByYXRlIG9mIHVwIHRvIDQwJSB3aGVuIGFzc2Vzc2VkIGFnYWluc3Qg4oi8MSAwMDAgY29sbGVjdGlvbnMgb2YgZXhwZXJpbWVudGFsIGNvbmZvcm1hdGlvbnMgZXhoaWJpdGluZyBhIHdpZGUgcmFuZ2Ugb2YgbW90aW9ucy4gU2VhTW9vbiBjYXB0dXJlIG1vdGlvbnMgbm90IGFjY2Vzc2libGUgdG8gdGhlIG5vcm1hbCBtb2RlIGFuYWx5c2lzLCBhbiB1bnN1cGVydmlzZWQgcGh5c2ljcy1iYXNlZCBtZXRob2QgcmVseWluZyBzb2xlbHkgb24gYSBwcm90ZWluIHN0cnVjdHVyZeKAmXMgM0QgZ2VvbWV0cnksIGFuZCBnZW5lcmFsaXNlcyB0byBwcm90ZWlucyB0aGF0IGRvIG5vdCBoYXZlIGFueSBkZXRlY3RhYmxlIHNlcXVlbmNlIHNpbWlsYXJpdHkgdG8gdGhlIHRyYWluaW5nIHNldC4gU2VhTW9vbiBpcyBlYXNpbHkgcmV0cmFpbmFibGUgd2l0aCBub3ZlbCBvciB1cGRhdGVkIHBMTXMuIiw1MDAuMCwsLCJGcmFuY2UsRnJhbmNlLEZyYW5jZSIsLCwsLCwyMDI1LTExLTI4IDExOjUzOjQ0KzAwOjAwLCwsLCwsIkFjYWRlbWlhLEFjYWRlbWlhLFJlc2VhcmNoIGNvbGxlY3RpdmUiLCwsLCwsLCwsLCwsLCwsLCwsCktub01vbCxCaW9sb2d5LE1vbGVjdWxhciBwcm9wZXJ0eSBwcmVkaWN0aW9uLCJaaGVqaWFuZyBVbml2ZXJzaXR5IChaSlUpLEppYW5nc3UgVW5pdmVyc2l0eSBvZiBUZWNobm9sb2d5LFpoZWppYW5nIFVuaXZlcnNpdHkgU2Nob29sIG9mIE1lZGljaW5lIiwiSmlhbiBHYW8sIFpoZXl1YW4gU2hlbiwgWWFuIEx1LCBMaXRlbmcgU2hlbiwgQmluYmluIFpob3UsIERvbmdoYW5nIFh1LCBIYWliaW4gRGFpLCBMZWkgWHUsIEppbnhpbiBDaGUsIFhpYW93dSBEb25nIiwyMDI0LTA5LTI1LEtub01vbDogQSBLbm93bGVkZ2UtRW5oYW5jZWQgR3JhcGggVHJhbnNmb3JtZXIgZm9yIE1vbGVjdWxhciBQcm9wZXJ0eSBQcmVkaWN0aW9uLGh0dHBzOi8vcHVicy5hY3Mub3JnL2RvaS9hYnMvMTAuMTAyMS9hY3MuamNpbS40YzAxMDkyLCwsLCwsLCw0MDE2NDYsIkxhcmdlc3QgZXhwZXJpbWVudDogUU05IHdpdGggMTMzLDg4MiBleGFtcGxlcy4gUmVncmVzc2lvbiB0YXNrIHdpdGggMSBwcmVkaWN0aW9uIHRhcmdldC4gIiwsLCwsQ29uZmlkZW50LCJNb2xlY3VsYXIgcHJvcGVydHkgcHJlZGljdGlvbiAoTVBQKSB0ZWNobmlxdWVzIGFyZSBwaXZvdGFsIGluIHJlZHVjaW5nIGRydWcgZGV2ZWxvcG1lbnQgY29zdHMgYnkgcHJlZW1wdGl2ZWx5IHByZWRpY3RpbmcgYmlvYWN0aXZpdHkgYW5kIEFETUVUIHByb3BlcnRpZXMuIERlc3BpdGUgdGhlIGFwcGxpY2F0aW9uIG9mIG51bWVyb3VzIGRlZXAgbGVhcm5pbmcgYXBwcm9hY2hlcywgZW5oYW5jaW5nIHRoZSByZXByZXNlbnRhdGlvbmFsIGNhcGFjaXR5IG9mIHRoZXNlIG1vZGVscyByZW1haW5zIGEgc2lnbmlmaWNhbnQgY2hhbGxlbmdlLiBUaGlzIHBhcGVyIHByZXNlbnRzIGEgbm92ZWwga25vd2xlZGdlLWJhc2VkIFRyYW5zZm9ybWVyIGZyYW1ld29yaywgS25vTW9sLCBkZXNpZ25lZCB0byBpbXByb3ZlIHRoZSB1bmRlcnN0YW5kaW5nIG9mIG1vbGVjdWxhciBzdHJ1Y3R1cmVzLiBLbm9Nb2wgaW50ZWdyYXRlcyBleHBlcnQgY2hlbWljYWwga25vd2xlZGdlIGludG8gdGhlIFRyYW5zZm9ybWVyLCBlbXVsYXRpbmcgdGhlIGFuYWx5dGljYWwgbWV0aG9kcyBvZiBtZWRpY2luYWwgY2hlbWlzdHMuIEFkZGl0aW9uYWxseSwgdGhlIG11bHRpcGVyc3BlY3RpdmUgYXR0ZW50aW9uIG1lY2hhbmlzbSBwcm92aWRlcyBhIG1vcmUgcHJlY2lzZSB3YXkgdG8gcmVwcmVzZW50IHJpbmcgc3lzdGVtcy4gSW4gdGhlIGV2YWx1YXRpb24gZXhwZXJpbWVudHMsIEtub01vbCBhY2hpZXZlZCBzdGF0ZS1vZi10aGUtYXJ0IHBlcmZvcm1hbmNlIG9uIGJvdGggTW9sZWN1bGVOZXQgYW5kIHNtYWxsLXNjYWxlIGRhdGEgc2V0cywgc3VycGFzc2luZyBleGlzdGluZyBtb2RlbHMgaW4gdGVybXMgb2YgYWNjdXJhY3kgYW5kIGdlbmVyYWxpemF0aW9uLiBGdXJ0aGVyIHJlc2VhcmNoIGluZGljYXRlZCB0aGF0IHRoZSBpbmNvcnBvcmF0aW9uIG9mIGtub3dsZWRnZSBzaWduaWZpY2FudGx5IHJlZHVjZXMgS25vTW9s4oCZcyByZWxpYW5jZSBvbiBkYXRhIHZvbHVtZXMsIG9mZmVyaW5nIGEgc29sdXRpb24gdG8gdGhlIGNoYWxsZW5nZSBvZiBkYXRhIHNjYXJjaXR5LiBNb3Jlb3ZlciwgS25vTW9sIGlkZW50aWZpZWQgc2V2ZXJhbCBuZXcgaW5oaWJpdG9ycyBvZiBIRVIyIGluIGEgY2FzZSBzdHVkeSwgZGVtb25zdHJhdGluZyBpdHMgdmFsdWUgaW4gcmVhbC13b3JsZCBhcHBsaWNhdGlvbnMuIE92ZXJhbGwsIHRoaXMgcmVzZWFyY2ggbm90IG9ubHkgcHJvdmlkZXMgYSBwb3dlcmZ1bCB0b29sIGZvciBNUFAgYnV0IGFsc28gc2VydmVzIGFzIGEgc3VjY2Vzc2Z1bCBwcmVjZWRlbnQgZm9yIGVtYmVkZGluZyBrbm93bGVkZ2UgaW50byBUcmFuc2Zvcm1lcnMsIHdpdGggcG9zaXRpdmUgaW1wbGljYXRpb25zIGZvciBjb21wdXRlci1haWRlZCBkcnVnIGRpc2NvdmVyeSBhbmQgdGhlIGRldmVsb3BtZW50IG9mIE1QUCBhbGdvcml0aG1zLiIsLCwsIkNoaW5hLENoaW5hLENoaW5hIiwsLCwsLDIwMjUtMTEtMjggMTE6NTM6NDQrMDA6MDAsLCwsLCwiQWNhZGVtaWEsQWNhZGVtaWEiLCwsLCwsLCwsLCwsLCwsLCwsCkNvZG9uTVBOTixCaW9sb2d5LENvZG9uIGRlc2lnbiwiSGFydmFyZCBNZWRpY2FsIFNjaG9vbCxNYXNzYWNodXNldHRzIEluc3RpdHV0ZSBvZiBUZWNobm9sb2d5IChNSVQpIiwiSGFubmVzIFN0YXJrLCBVbWVzaCBQYWRpYSwgSnVsaWEgQmFsbGEsIENhbWVyb24gRGlhbywgR2VvcmdlIENodXJjaCIsMjAyNC0wOS0yNSxDb2Rvbk1QTk4gZm9yIE9yZ2FuaXNtIFNwZWNpZmljIGFuZCBDb2RvbiBPcHRpbWFsIEludmVyc2UgRm9sZGluZyxodHRwczovL2FyeGl2Lm9yZy9hYnMvMjQwOS4xNzI2NSwsLCwsLCwsLCwsLCwsVW5rbm93biwiR2VuZXJhdGluZyBwcm90ZWluIHNlcXVlbmNlcyBjb25kaXRpb25lZCBvbiBwcm90ZWluIHN0cnVjdHVyZXMgaXMgYW4gaW1wYWN0ZnVsIHRlY2huaXF1ZSBmb3IgcHJvdGVpbiBlbmdpbmVlcmluZy4gV2hlbiBzeW50aGVzaXppbmcgZW5naW5lZXJlZCBwcm90ZWlucywgdGhleSBhcmUgY29tbW9ubHkgdHJhbnNsYXRlZCBpbnRvIEROQSBhbmQgZXhwcmVzc2VkIGluIGFuIG9yZ2FuaXNtIHN1Y2ggYXMgeWVhc3QuIE9uZSBkaWZmaWN1bHR5IGluIHRoaXMgcHJvY2VzcyBpcyB0aGF0IHRoZSBleHByZXNzaW9uIHJhdGVzIGNhbiBiZSBsb3cgZHVlIHRvIHN1Ym9wdGltYWwgY29kb24gc2VxdWVuY2VzIGZvciBleHByZXNzaW5nIGEgcHJvdGVpbiBpbiBhIGhvc3Qgb3JnYW5pc20uIFdlIHByb3Bvc2UgQ29kb25NUE5OLCB3aGljaCBnZW5lcmF0ZXMgYSBjb2RvbiBzZXF1ZW5jZSBjb25kaXRpb25lZCBvbiBhIHByb3RlaW4gYmFja2JvbmUgc3RydWN0dXJlIGFuZCBhbiBvcmdhbmlzbSBsYWJlbC4gSWYgbmF0dXJhbGx5IG9jY3VycmluZyBETkEgc2VxdWVuY2VzIGFyZSBjbG9zZSB0byBjb2RvbiBvcHRpbWFsaXR5LCBDb2Rvbk1QTk4gY291bGQgbGVhcm4gdG8gZ2VuZXJhdGUgY29kb24gc2VxdWVuY2VzIHdpdGggaGlnaGVyIGV4cHJlc3Npb24geWllbGRzIHRoYW4gaGV1cmlzdGljIGNvZG9uIGNob2ljZXMgZm9yIGdlbmVyYXRlZCBhbWlubyBhY2lkIHNlcXVlbmNlcy4gRXhwZXJpbWVudHMgc2hvdyB0aGF0IENvZG9uTVBOTiByZXRhaW5zIHRoZSBwZXJmb3JtYW5jZSBvZiBwcmV2aW91cyBpbnZlcnNlIGZvbGRpbmcgYXBwcm9hY2hlcyBhbmQgcmVjb3ZlcnMgd2lsZC10eXBlIGNvZG9ucyBtb3JlIGZyZXF1ZW50bHkgdGhhbiBiYXNlbGluZXMuIEZ1cnRoZXJtb3JlLCBDb2Rvbk1QTk4gaGFzIGEgaGlnaGVyIGxpa2VsaWhvb2Qgb2YgZ2VuZXJhdGluZyBoaWdoLWZpdG5lc3MgY29kb24gc2VxdWVuY2VzIHRoYW4gbG93LWZpdG5lc3MgY29kb24gc2VxdWVuY2VzIGZvciB0aGUgc2FtZSBwcm90ZWluIHNlcXVlbmNlLiBDb2RlIGlzIGF2YWlsYWJsZSBhdCB0aGlzIGh0dHBzIFVSTC4iLCwsT3BlbiB3ZWlnaHRzICh1bnJlc3RyaWN0ZWQpLCJVbml0ZWQgU3RhdGVzIG9mIEFtZXJpY2EsVW5pdGVkIFN0YXRlcyBvZiBBbWVyaWNhIiwsLCwsLDIwMjUtMTEtMjggMTE6NTM6NDQrMDA6MDAsLCwsLCwiQWNhZGVtaWEsQWNhZGVtaWEiLCwsLCxPcGVuIHNvdXJjZSwiTUlUIGxpY2Vuc2UKaHR0cHM6Ly9naXRodWIuY29tL0hhbm5lc1N0YXJrL0NvZG9uTVBOTiIsLCwsLCwsLCwsLCxZZXMKTW9sbW8gNzJCLCJMYW5ndWFnZSxWaXNpb24sTXVsdGltb2RhbCIsIkxhbmd1YWdlIG1vZGVsaW5nL2dlbmVyYXRpb24sVmlzdWFsIHF1ZXN0aW9uIGFuc3dlcmluZyxRdWVzdGlvbiBhbnN3ZXJpbmciLCJBbGxlbiBJbnN0aXR1dGUgZm9yIEFJLFVuaXZlcnNpdHkgb2YgV2FzaGluZ3RvbiIsIk1hdHQgRGVpdGtlLCBDaHJpc3RvcGhlciBDbGFyaywgU2FuZ2hvIExlZSwgUm9odW4gVHJpcGF0aGksIFl1ZSBZYW5nLCBKYWUgU3VuZyBQYXJrLCBNb2hhbW1hZHJlemEgU2FsZWhpLCBOaWtsYXMgTXVlbm5pZ2hvZmYsIEt5bGUgTG8sIEx1Y2EgU29sZGFpbmksIEppYXNlbiBMdSwgVGFpcmEgQW5kZXJzb24sIEVyaW4gQnJhbnNvbSwgS2lhbmEgRWhzYW5pLCBIdW9uZyBOZ28sIFllblN1bmcgQ2hlbiwgQWpheSBQYXRlbCwgTWFyayBZYXRza2FyLCBDaHJpcyBDYWxsaXNvbi1CdXJjaCwgQW5kcmV3IEhlYWQsIFJvc2UgSGVuZHJpeCwgRmF2eWVuIEJhc3RhbmksIEVsaSBWYW5kZXJCaWx0LCBOYXRoYW4gTGFtYmVydCwgWXZvbm5lIENob3UsIEFybmF2aSBDaGhlZGEsIEplbm5hIFNwYXJrcywgU2FtIFNram9uc2JlcmcsIE1pY2hhZWwgU2NobWl0eiwgQWFyb24gU2FybmF0LCBCeXJvbiBCaXNjaG9mZiwgUGV0ZSBXYWxzaCwgQ2hyaXMgTmV3ZWxsLCBQaXBlciBXb2x0ZXJzLCBUYW5tYXkgR3VwdGEsIEt1by1IYW8gWmVuZywgSm9uIEJvcmNoYXJkdCwgRGlyayBHcm9lbmV2ZWxkLCBKZW4gRHVtYXMsIENyeXN0YWwgTmFtLCBTb3BoaWUgTGVicmVjaHQsIENhaXRsaW4gV2l0dGxpZiwgQ2FyaXNzYSBTY2hvZW5pY2ssIE9zY2FyIE1pY2hlbCwgUmFuamF5IEtyaXNobmEsIEx1Y2EgV2VpaHMsIE5vYWggQS4gU21pdGgsIEhhbm5hbmVoIEhhamlzaGlyemksIFJvc3MgR2lyc2hpY2ssIEFsaSBGYXJoYWRpLCBBbmlydWRkaGEgS2VtYmhhdmkiLDIwMjQtMDktMjUsTW9sbW8gYW5kIFBpeE1vOiBPcGVuIFdlaWdodHMgYW5kIE9wZW4gRGF0YSBmb3IgU3RhdGUtb2YtdGhlLUFydCBNdWx0aW1vZGFsIE1vZGVscyxodHRwczovL2FyeGl2Lm9yZy9hYnMvMjQwOS4xNzE0NiwsLCJPdXIgYmVzdC1pbi1jbGFzcyBNb2xtbyBtb2RlbCwgTW9sbW8tNzJCLCBhY2hpZXZlcyB0aGUgaGlnaGVzdCBhY2FkZW1pYyBiZW5jaG1hcmsgc2NvcmUgYW5kIHJhbmtzIHNlY29uZCBvbiBodW1hbiBldmFsdWF0aW9uLCBqdXN0IHNsaWdodGx5IGJlaGluZCBHUFQtNG8uCk91ciBiZXN0IE1vbG1vIG1vZGVsIGFsc28gb3V0cGVyZm9ybXMgc2V2ZXJhbCBzdGF0ZS1vZi10aGUtYXJ0IHByb3ByaWV0YXJ5IHN5c3RlbXMsIGluY2x1ZGluZyBHZW1pbmkgMS41IFBybyBhbmQgRmxhc2ggYW5kIENsYXVkZSAzLjUgU29ubmV0LiIsNzIwMDAwMDAwMDAuMCwsMS4zMzU4M2UrMjIsImZyb20gVGFibGUgODoKaDEwMCBncHVzIFthc3N1bWluZyBOVklESUEgSDEwMCBTWE01IDgwR0JdCnByZS10cmFpbiAxMjggZ3B1cyAzMy4zIGhvdXJzIDQuMmsgZ3B1LWhvdXJzCmZpbmUtdHVuZSAyNTYgZ3B1cyAzMi40IGhvdXJzIDguM2sgZ3B1LWhvdXJzCgo5ODk1MDAwMDAwMDAwMDAgRkxPUC9zZWMgW2JmMTYgcHJlY2lzaW9uXSAqIDM2MDAgcy9ob3VyICogMC4zIFthc3N1bWVk</x:v>
      </x:c>
    </x:row>
    <x:row r="82" ht="18" customHeight="1">
      <x:c r="A82" s="17" t="n">
        <x:v>77</x:v>
      </x:c>
      <x:c r="B82" s="17" t="n">
        <x:v>309</x:v>
      </x:c>
      <x:c r="C82" s="94" t="str">
        <x:v>IHV0aWxpemF0aW9uXSAqICg0MjAwICsgODMwMCkgPSAxLjMzNTgzw5cxMF4yMiBGTE9QCgoiIldlIHNldCBhIG1heGltdW0gc2VxdWVuY2UgbGVuZ3RoIG9mIDIzMDQgZm9yIGJvdGggcHJlLXRyYWluaW5nIGFuZCBmaW5lLXR1bmluZyIiCmZyb20gVGFibGUgNjoKNiBGTE9QL3BhcmFtZXRlci90b2tlbiAqIDIzMDQgbWF4IHRva2VucyAvIHNlcXVlbmNlICogNzJCIHBhcmFtdGVycyAKW1ByZS10cmFpbl06ICgoMTI4IHNlcXVlbmNlcyBbYmF0Y2ggc2l6ZV0gKiAyMjMwMCBzdGVwcykgKwpbRmluZS10dW5lXTogKDI1NiBzZXF1ZW5jZXMgW2JhdGNoIHNpemVdICogMjAwMDAgc3RlcHMpKSA9IDcuOTM3MTQzNjAzMiDDlyAxMF4yMSBGTE9QCgpoYXJkd2FyZSBlc3RpbWF0aW9uIHNlZW1zIG1vcmUgY29ycmVjdCBzaW5jZSBvcGVyYXRpb24gY291bnRpbmcgZG9lc24ndCBhY2NvdW50IGZvciB2aXNpb24gbW9kdWxlIHRyYWluaW5nIiwsIiIiSW4gdG90YWwsIHdlIHRyYWluZWQgb24gNzEyayBkaXN0aW5jdCBpbWFnZXMgd2l0aCDiiLwxLjNNIGNhcHRpb25zIChpbmNsdWRpbmcgdGhlIGF1Z21lbnRhdGlvbikuIiIiLCwiVGFibGUgODoKCnByZS10cmFpbiAxMjggZ3B1cyAzMy4zIGhvdXJzIDQuMmsgZ3B1LWhvdXJzCmZpbmUtdHVuZSAyNTYgZ3B1cyAzMi40IGhvdXJzIDguM2sgZ3B1LWhvdXJzIixOVklESUEgSDEwMCBTWE01IDgwR0IsLENvbmZpZGVudCwiVG9kYXkncyBtb3N0IGFkdmFuY2VkIG11bHRpbW9kYWwgbW9kZWxzIHJlbWFpbiBwcm9wcmlldGFyeS4gVGhlIHN0cm9uZ2VzdCBvcGVuLXdlaWdodCBtb2RlbHMgcmVseSBoZWF2aWx5IG9uIHN5bnRoZXRpYyBkYXRhIGZyb20gcHJvcHJpZXRhcnkgVkxNcyB0byBhY2hpZXZlIGdvb2QgcGVyZm9ybWFuY2UsIGVmZmVjdGl2ZWx5IGRpc3RpbGxpbmcgdGhlc2UgY2xvc2VkIG1vZGVscyBpbnRvIG9wZW4gb25lcy4gQXMgYSByZXN1bHQsIHRoZSBjb21tdW5pdHkgaXMgc3RpbGwgbWlzc2luZyBmb3VuZGF0aW9uYWwga25vd2xlZGdlIGFib3V0IGhvdyB0byBidWlsZCBwZXJmb3JtYW50IFZMTXMgZnJvbSBzY3JhdGNoLiBXZSBwcmVzZW50IE1vbG1vLCBhIG5ldyBmYW1pbHkgb2YgVkxNcyB0aGF0IGFyZSBzdGF0ZS1vZi10aGUtYXJ0IGluIHRoZWlyIGNsYXNzIG9mIG9wZW5uZXNzLiBPdXIga2V5IGlubm92YXRpb24gaXMgYSBub3ZlbCwgaGlnaGx5IGRldGFpbGVkIGltYWdlIGNhcHRpb24gZGF0YXNldCBjb2xsZWN0ZWQgZW50aXJlbHkgZnJvbSBodW1hbiBhbm5vdGF0b3JzIHVzaW5nIHNwZWVjaC1iYXNlZCBkZXNjcmlwdGlvbnMuIFRvIGVuYWJsZSBhIHdpZGUgYXJyYXkgb2YgdXNlciBpbnRlcmFjdGlvbnMsIHdlIGFsc28gaW50cm9kdWNlIGEgZGl2ZXJzZSBkYXRhc2V0IG1peHR1cmUgZm9yIGZpbmUtdHVuaW5nIHRoYXQgaW5jbHVkZXMgaW4tdGhlLXdpbGQgUSZBIGFuZCBpbm5vdmF0aXZlIDJEIHBvaW50aW5nIGRhdGEuIFRoZSBzdWNjZXNzIG9mIG91ciBhcHByb2FjaCByZWxpZXMgb24gY2FyZWZ1bCBjaG9pY2VzIGZvciB0aGUgbW9kZWwgYXJjaGl0ZWN0dXJlIGRldGFpbHMsIGEgd2VsbC10dW5lZCB0cmFpbmluZyBwaXBlbGluZSwgYW5kLCBtb3N0IGNyaXRpY2FsbHksIHRoZSBxdWFsaXR5IG9mIG91ciBuZXdseSBjb2xsZWN0ZWQgZGF0YXNldHMsIGFsbCBvZiB3aGljaCB3aWxsIGJlIHJlbGVhc2VkLiBUaGUgYmVzdC1pbi1jbGFzcyA3MkIgbW9kZWwgd2l0aGluIHRoZSBNb2xtbyBmYW1pbHkgbm90IG9ubHkgb3V0cGVyZm9ybXMgb3RoZXJzIGluIHRoZSBjbGFzcyBvZiBvcGVuIHdlaWdodCBhbmQgZGF0YSBtb2RlbHMgYnV0IGFsc28gY29tcGFyZXMgZmF2b3JhYmx5IGFnYWluc3QgcHJvcHJpZXRhcnkgc3lzdGVtcyBsaWtlIEdQVC00bywgQ2xhdWRlIDMuNSwgYW5kIEdlbWluaSAxLjUgb24gYm90aCBhY2FkZW1pYyBiZW5jaG1hcmtzIGFuZCBodW1hbiBldmFsdWF0aW9uLgpXZSB3aWxsIGJlIHJlbGVhc2luZyBhbGwgb2Ygb3VyIG1vZGVsIHdlaWdodHMsIGNhcHRpb25pbmcgYW5kIGZpbmUtdHVuaW5nIGRhdGEsIGFuZCBzb3VyY2UgY29kZSBpbiB0aGUgbmVhciBmdXR1cmUuIFNlbGVjdCBtb2RlbCB3ZWlnaHRzLCBpbmZlcmVuY2UgY29kZSwgYW5kIGRlbW8gYXJlIGF2YWlsYWJsZSBhdCB0aGlzIGh0dHBzIFVSTC4iLCwsT3BlbiB3ZWlnaHRzICh1bnJlc3RyaWN0ZWQpLCJVbml0ZWQgU3RhdGVzIG9mIEFtZXJpY2EsVW5pdGVkIFN0YXRlcyBvZiBBbWVyaWNhIiwiUXdlbjItNzJCLENMSVAgKFZpVCBMLzE0QDMzNnB4KSIsLCwsLDIwMjUtMTEtMjggMTE6NTM6NDQrMDA6MDAsLCwsLCwiUmVzZWFyY2ggY29sbGVjdGl2ZSxBY2FkZW1pYSIsLCwsLE9wZW4gc291cmNlLCJBcGFjaGUgMgoKVGhpcyBjaGVja3BvaW50IGlzIGEgcHJldmlldyBvZiB0aGUgTW9sbW8gcmVsZWFzZS4gQWxsIGFydGlmYWN0cyB1c2VkIGluIGNyZWF0aW5nIE1vbG1vIChQaXhNbyBkYXRhc2V0LCB0cmFpbmluZyBjb2RlLCBldmFsdWF0aW9ucywgaW50ZXJtZWRpYXRlIGNoZWNrcG9pbnRzKSB3aWxsIGJlIG1hZGUgYXZhaWxhYmxlIGF0IGEgbGF0ZXIgZGF0ZSwgZnVydGhlcmluZyBvdXIgY29tbWl0bWVudCB0byBvcGVuLXNvdXJjZSBBSSBkZXZlbG9wbWVudCBhbmQgcmVwcm9kdWNpYmlsaXR5LgpodHRwczovL2h1Z2dpbmdmYWNlLmNvL2FsbGVuYWkvTW9sbW8tNzJCLTA5MjQKaHR0cHM6Ly9naXRodWIuY29tL2FsbGVuYWkvbW9sbW8iLCwsLEJGMTYsLCwiSGFyZHdhcmUsT3BlcmF0aW9uIGNvdW50aW5nIiwsLCwsWWVzCmRuYUdyaW5kZXIsQmlvbG9neSxQcm90ZWluIG9yIG51Y2xlb3RpZGUgbGFuZ3VhZ2UgbW9kZWwgKHBMTS9uTE0pLEhvbmcgS29uZyBQb2x5dGVjaG5pYyBVbml2ZXJzaXR5LCJRaWhhbmcgWmhhbywgQ2hpIFpoYW5nLCBXZWl4aW9uZyBaaGFuZyIsMjAyNC0wOS0yNCxkbmFHcmluZGVyOiBhIGxpZ2h0d2VpZ2h0IGFuZCBoaWdoLWNhcGFjaXR5IGdlbm9taWMgZm91bmRhdGlvbiBtb2RlbCxodHRwczovL2FyeGl2Lm9yZy9hYnMvMjQwOS4xNTY5Nyw0LjAsLCw2MzYwMDAwMC4wLCwyLjc3MTNlKzE5LCIxLiBIYXJkd2FyZSBzZXR1cDoKLSBJbml0aWFsOiA4eCBOVklESUEgSDEwMCBTWE01ICg3LjU2ZTE0IEZMT1AvcyBwZXIgR1BVKQotIEZ1cnRoZXI6IDF4IE5WSURJQSBBODAwICg3LjgwZTEzIEZMT1AvcykKCjIuIFRyYWluaW5nIGR1cmF0aW9uIChjYWxjdWxhdGVkIGZyb20gc3RlcHMpOgotIEluaXRpYWw6IDExOSwwMDAgc3RlcHMgw5cgKDI1NsOXMjMxNCkgdG9rZW5zL3N0ZXAgPSA3LjA0ZTEwIHRva2VucwotIEZ1cnRoZXI6IDMxLDAwMCBzdGVwcyDDlyAoMzLDlzIyNDEpIHRva2Vucy9zdGVwID0gMi4yMmU5IHRva2VucwoKNC4gRmluYWwgY2FsY3VsYXRpb246CkluaXRpYWw6IDYgw5cgNi4zNmU3IHBhcmFtcyDDlyA3LjA0ZTEwIHRva2VucyA9IDIuNjhlMTkgRkxPUHMKRnVydGhlcjogNiDDlyA2LjM2ZTcgcGFyYW1zIMOXIDIuMjJlOSB0b2tlbnMgPSA4LjQ2ZTE3IEZMT1BzClRvdGFsOiAyLjc3MTI5NjRlKzE5IiwxMDQyNTAwMDAwMCwiTWFpbiBQcmV0cmFpbmluZzogNjkgYmlsbGlvbgpGdXJ0aGVyIFByZXRyYWluaW5nOiAwLjQxIGJpbGxpb24KVG90YWw6IDY5ICsgMC40MSA9IDY5LjQxIGJpbGxpb24gKDYuOTRlMTApIHRva2VucyIsLCxOVklESUEgSDEwMCBTWE01IDgwR0IsLENvbmZpZGVudCwiVGhlIHRhc2sgb2YgdW5kZXJzdGFuZGluZyBhbmQgaW50ZXJwcmV0aW5nIHRoZSBjb21wbGV4IGluZm9ybWF0aW9uIGVuY29kZWQgd2l0aGluIGdlbm9taWMgc2VxdWVuY2VzIHJlbWFpbnMgYSBncmFuZCBjaGFsbGVuZ2UgaW4gYmlvbG9naWNhbCByZXNlYXJjaCBhbmQgY2xpbmljYWwgYXBwbGljYXRpb25zLiBJbiB0aGlzIGNvbnRleHQsCnJlY2VudCBhZHZhbmNlbWVudHMgaW4gbGFyZ2UgbGFuZ3VhZ2UgbW9kZWwgcmVzZWFyY2ggaGF2ZSBsZWQgdG8gdGhlIGRldmVsb3BtZW50IG9mIGJvdGggZW5jb2Rlcm9ubHkgYW5kIGRlY29kZXItb25seSBmb3VuZGF0aW9uIG1vZGVscyBkZXNpZ25lZCB0byBkZWNvZGUgaW50cmljYXRlIGluZm9ybWF0aW9uIGluIEROQSBzZXF1ZW5jZXMuCkhvd2V2ZXIsIHNldmVyYWwgaXNzdWVzIHBlcnNpc3QsIHBhcnRpY3VsYXJseSByZWdhcmRpbmcgdGhlIGVmZmljaWVudCBtYW5hZ2VtZW50IG9mIGxvbmctcmFuZ2UgZGVwZW5kZW5jaWVzIGluaGVyZW50IGluIGdlbm9taWMgc2VxdWVuY2VzLCB0aGUgZWZmZWN0aXZlIHJlcHJlc2VudGF0aW9uIG9mIG51Y2xlb3RpZGUgdmFyaWF0aW9ucywgYW5kIHRoZQpjb25zaWRlcmFibGUgY29tcHV0YXRpb25hbCBjb3N0cyBhc3NvY2lhdGVkIHdpdGggbGFyZ2UgbW9kZWwgYXJjaGl0ZWN0dXJlcyBhbmQgZXh0ZW5zaXZlIHByZXRyYWluaW5nCmRhdGFzZXRzLiBDdXJyZW50IGdlbm9taWMgZm91bmRhdGlvbiBtb2RlbHMgb2Z0ZW4gZmFjZSBhIGNyaXRpY2FsIHRyYWRlb2ZmOiBzbWFsbGVyIG1vZGVscyB3aXRoCm1lZGlvY3JlIHBlcmZvcm1hbmNlIHZlcnN1cyBsYXJnZSBtb2RlbHMgd2l0aCBpbXByb3ZlZCBwZXJmb3JtYW5jZS4gVG8gYWRkcmVzcyB0aGVzZSBjaGFsbGVuZ2VzLAp3ZSBpbnRyb2R1Y2UgZG5hR3JpbmRlciwgYSB1bmlxdWUgYW5kIGVmZmljaWVudCBnZW5vbWljIGZvdW5kYXRpb24gbW9kZWwuIGRuYUdyaW5kZXIgZXhjZWxzIGF0Cm1hbmFnaW5nIGxvbmctcmFuZ2UgZGVwZW5kZW5jaWVzIHdpdGhpbiBnZW5vbWljIHNlcXVlbmNlcyB3aGlsZSBtaW5pbWl6aW5nIGNvbXB1dGF0aW9uYWwgY29zdHMKd2l0aG91dCBjb21wcm9taXNpbmcgcGVyZm9ybWFuY2UuIEl0IGFjaGlldmVzIHJlc3VsdHMgdGhhdCBhcmUgbm90IGp1c3QgY29tcGFyYWJsZSBidXQgb2Z0ZW4gc3VwZXJpb3IKdG8gbGVhZGluZyBETkEgbW9kZWxzIHN1Y2ggYXMgTnVjbGVvdGlkZSBUcmFuc2Zvcm1lciBhbmQgRE5BQkVSVC0yLiBGdXJ0aGVybW9yZSwgZG5hR3JpbmRlcgppcyBkZXNpZ25lZCBmb3IgZWFzeSBmaW5lLXR1bmluZyBvbiB3b3Jrc3RhdGlvbi1ncmFkZSBHUFVzLCBhY2NvbW1vZGF0aW5nIGlucHV0IGxlbmd0aHMgZXhjZWVkaW5nCjE3LDAwMCB0b2tlbnMuIE9uIGEgc2luZ2xlIGhpZ2gtcGVyZm9ybWFuY2UgR1BVLCBpdCBzdXBwb3J0cyBzZXF1ZW5jZXMgbG9uZ2VyIHRoYW4gMTQwLDAwMAp0b2tlbnMsIG1ha2luZyBpdCBhIGhpZ2hseSBlZmZpY2llbnQgYW5kIGFjY2Vzc2libGUgdG9vbCBmb3IgYm90aCBiYXNpYyBiaW9sb2dpY2FsIHJlc2VhcmNoIGFuZCBjbGluaWNhbAphcHBsaWNhdGlvbnMuIiwsLCxIb25nIEtvbmcsLCwsOC4wLCwyMDI2LTA1LTI1IDEyOjMzOjU0KzAwOjAwLCwsLCwsQWNhZGVtaWEsLCwsLCwsLCwsLCwxMTAzMC42NzE3MTQwNTAxNiwsLCwsLApQcm90ZWluLU1hbWJhLEJpb2xvZ3ksUHJvdGVpbiBvciBudWNsZW90aWRlIGxhbmd1YWdlIG1vZGVsIChwTE0vbkxNKSwiUmVuc3NlbGFlciBQb2x5dGVjaG5pYyBJbnN0aXR1dGUsU3RhbmZvcmQgVW5pdmVyc2l0eSxVbml2ZXJzaXR5IG9mIE1pbm5lc290YSxLb3JlYSBBZHZhbmNlZCBJbnN0aXR1dGUgb2YgU2NpZW5jZSBhbmQgVGVjaG5vbG9neSAoS0FJU1QpLFVuaXZlcnNpdHkgb2YgSWxsaW5vaXMgVXJiYW5hLUNoYW1wYWlnbiAoVUlVQykiLCJCb2hhbyBYdSwgWWluZ3pob3UgTHUsIFlvc2hpdGFrYSBJbm91ZSwgTmFta3llb25nIExlZSwgVGlhbmZhbiBGdSwgSmludGFpIENoZW4iLDIwMjQtMDktMjQsIlByb3RlaW4tTWFtYmE6IEJpb2xvZ2ljYWwgTWFtYmEgTW9kZWxzIGZvciBQcm90ZWluIEZ1bmN0aW9uClByZWRpY3Rpb24iLGh0dHBzOi8vYXJ4aXYub3JnL2Ficy8yNDA5LjE0NjE3LDUuMCwsLCwsLCIKIiwsIlRvdGFsIG51bWJlciBvZiBkYXRhcG9pbnRzID0gMjcsMDQzIHByb3RlaW5zIMOXIDMwMCBhbWlubyBhY2lkcy9wcm90ZWluID0gOCwxMTIsOTAwCgpUaGlzIGVxdWFscyBhcHByb3hpbWF0ZWx5IDguMSDDlyAxMOKBtiBkYXRhcG9pbnRzCgoyNywwNDMgw5cgMzAwID0gOCwxMTIsOTAwIiwsLE5WSURJQSBHZUZvcmNlIFJUWCAzMDkwLCxDb25maWRlbnQsIlByb3RlaW4gZnVuY3Rpb24gcHJlZGljdGlvbiBpcyBhIHBpdm90YWwgdGFzayBpbiBkcnVnIGRpc2NvdmVyeSwgc2lnbmlmaWNhbnRseSBpbXBhY3RpbmcgdGhlIGRldmVsb3BtZW50IG9mIGVmZmVjdGl2ZSBhbmQgc2FmZSB0aGVyYXBldXRpY3MuIFRyYWRpdGlvbmFsIG1hY2hpbmUgbGVhcm5pbmcgbW9kZWxzIG9mdGVuIHN0cnVnZ2xlIHdpdGggdGhlIGNvbXBsZXhpdHkgYW5kIHZhcmlhYmlsaXR5IGluaGVyZW50IGluIHByZWRpY3RpbmcgcHJvdGVpbiBmdW5jdGlvbnMsIG5lY2Vzc2l0YXRpbmcgbW9yZSBzb3BoaXN0aWNhdGVkIGFwcHJvYWNoZXMuIEluIHRoaXMgd29yaywgd2UKaW50cm9kdWNlIFByb3RlaW4tTWFtYmEsIGEgbm92ZWwgdHdvLXN0YWdlIG1vZGVsIHRoYXQKbGV2ZXJhZ2VzIGJvdGggc2VsZi1zdXBlcnZpc2VkIGxlYXJuaW5nIGFuZCBmaW5lLXR1bmluZwp0byBpbXByb3ZlIHByb3RlaW4gZnVuY3Rpb24gcHJlZGljdGlvbi4gVGhlIHByZS10cmFpbmluZwpzdGFnZSBhbGxvd3MgdGhlIG1vZGVsIHRvIGNhcHR1cmUgZ2VuZXJhbCBjaGVtaWNhbCBzdHJ1Y3R1cmVzIGFuZCByZWxhdGlvbnNoaXBzIGZyb20gbGFyZ2UsIHVubGFiZWxlZCBkYXRhc2V0cywKd2hpbGUgdGhlIGZpbmUtdHVuaW5nIHN0YWdlIHJlZmluZXMgdGhlc2UgaW5zaWdodHMgdXNpbmcKc3BlY2lmaWMgbGFiZWxlZCBkYXRhc2V0cywgcmVzdWx0aW5nIGluIHN1cGVyaW9yIHByZWRpY3Rpb24KcGVyZm9ybWFuY2UuIE91ciBleHRlbnNpdmUgZXhwZXJpbWVudHMgZGVtb25zdHJhdGUgdGhhdApQcm90ZWluLU1hbWJhIGFjaGlldmVzIGNvbXBldGl0aXZlIHBlcmZvcm1hbmNlLCBjb21wYXJlZCB3aXRoIGEgY291cGxlIG9mIHN0YXRlLW9mLXRoZS1hcnQgbWV0aG9kcyBhY3Jvc3MgYQpyYW5nZSBvZiBwcm90ZWluIGZ1bmN0aW9uIGRhdGFzZXRzLiBUaGlzIG1vZGVs4oCZcyBhYmlsaXR5IHRvCmVmZmVjdGl2ZWx5IHV0aWxpemUgYm90aCB1bmxhYmVsZWQgYW5kIGxhYmVsZWQgZGF0YSBoaWdobGlnaHRzIHRoZSBwb3RlbnRpYWwgb2Ygc2VsZi1zdXBlcnZpc2VkIGxlYXJuaW5nIGluIGFkdmFuY2luZyBwcm90ZWluIGZ1bmN0aW9uIHByZWRpY3Rpb24gYW5kIG9mZmVycyBhIHByb21pc2luZyBkaXJlY3Rpb24gZm9yIGZ1dHVyZSByZXNlYXJjaCBpbiBkcnVnIGRpc2NvdmVyeS4iLDE1MC4wLCwsIlVuaXRlZCBTdGF0ZXMgb2YgQW1lcmljYSxVbml0ZWQgU3RhdGVzIG9mIEFtZXJpY2EsVW5pdGVkIFN0YXRlcyBvZiBBbWVyaWNhLEtvcmVhIChSZXB1YmxpYyBvZiksVW5pdGVkIFN0YXRlcyBvZiBBbWVyaWNhIiwsLCwxLjAsLDIwMjYtMDEtMDEgMTQ6MDQ6MjMrMDA6MDAsLCwsLCwiQWNhZGVtaWEsQWNhZGVtaWEsQWNhZGVtaWEsQWNhZGVtaWEsQWNhZGVtaWEiLCwsLCwsLCwsLCwsMzc4LjgwMDUzOTYzMDg0MzQsSGFyZHdhcmUsLCwsLApBRlAtRGVlcCxCaW9sb2d5LCJQcm90ZWluIGRlc2lnbixQcm90ZWluIHByb3BlcnR5IHByZWRpY3Rpb24iLCJOYW5qaW5nIFVuaXZlcnNpdHksWWFuZ3pob3UgVW5pdmVyc2l0eSIsIkppYXNodW4gV3UsIFlhbiBMaXUsIFlpaGVuZyBaaHUsIERvbmctSnVuIFl1IiwyMDI0LTA5LTI0LEltcHJvdmluZyBBbnRpZnJlZXplIFByb3RlaW5zIFByZWRpY3Rpb24gd2l0aCBQcm90ZWluIExhbmd1YWdlIE1vZGVscyBhbmQgSHlicmlkIEZlYXR1cmUgRXh0cmFjdGlvbiBOZXR3b3JrcyxodHRwczovL2llZWV4cGxvcmUuaWVlZS5vcmcvZG9jdW1lbnQvMTA2OTE5MTgvYXV0aG9ycyNhdXRob3JzLDAuMCwsLCwsLCwsQUZQOTIwIGhhcyB0aGF0IHNpemUgb2YgdHJhaW5pbmcgZGF0YXNldCwsLCwsQ29uZmlkZW50LCJBY2N1cmF0ZSBpZGVudGlmaWNhdGlvbiBvZiBhbnRpZnJlZXplIHByb3RlaW5zIChBRlBzKSBpcyBjcnVjaWFsIGluIGRldmVsb3BpbmcgYmlvbWltZXRpYyBzeW50aGV0aWMgYW50aS1pY2luZyBtYXRlcmlhbHMgYW5kIGxvdy10ZW1wZXJhdHVyZSBvcmdhbiBwcmVzZXJ2YXRpb24gbWF0ZXJpYWxzLiBBbHRob3VnaCBudW1lcm91cyBtYWNoaW5lIGxlYXJuaW5nLWJhc2VkIG1ldGhvZHMgaGF2ZSBiZWVuIHByb3Bvc2VkIGZvciBBRlBzIHByZWRpY3Rpb24sIHRoZSBjb21wbGV4IGFuZCBkaXZlcnNlIG5hdHVyZSBvZiBBRlBzIGxpbWl0cyB0aGUgcHJlZGljdGlvbiBwZXJmb3JtYW5jZSBvZiBleGlzdGluZyBtZXRob2RzLiBJbiB0aGlzIHN0dWR5LCB3ZSBwcm9wb3NlIEFGUC1EZWVwLCBhIG5ldyBkZWVwIGxlYXJuaW5nIG1ldGhvZCB0byBwcmVkaWN0IGFudGlmcmVlemUgcHJvdGVpbnMgYnkgaW50ZWdyYXRpbmcgZW1iZWRkaW5nIGZyb20gcHJvdGVpbiBzZXF1ZW5jZXMgd2l0aCBwcmUtdHJhaW5lZCBwcm90ZWluIGxhbmd1YWdlIG1vZGVscyBhbmQgZXZvbHV0aW9uYXJ5IGNvbnRleHRzIHdpdGggaHlicmlkIGZlYXR1cmUgZXh0cmFjdGlvbiBuZXR3b3Jrcy4gVGhlIGV4cGVyaW1lbnRhbCByZXN1bHRzIGRlbW9uc3RyYXRlZCB0aGF0IHRoZSBtYWluIGFkdmFudGFnZSBvZiBBRlAtRGVlcCBpcyBpdHMgdXRpbGl6YXRpb24gb2YgcHJlLXRyYWluZWQgcHJvdGVpbiBsYW5ndWFnZSBtb2RlbHMsIHdoaWNoIGNhbiBleHRyYWN0IGRpc2NyaW1pbmF0aXZlIGdsb2JhbCBjb250ZXh0dWFsIGZlYXR1cmVzIGZyb20gcHJvdGVpbiBzZXF1ZW5jZXMuIEFkZGl0aW9uYWxseSwgdGhlIGh5YnJpZCBkZWVwIG5ldXJhbCBuZXR3b3JrcyBkZXNpZ25lZCBmb3IgcHJvdGVpbiBsYW5ndWFnZSBtb2RlbHMgYW5kIGV2b2x1dGlvbmFyeSBjb250ZXh0IGZlYXR1cmUgZXh0cmFjdGlvbiBlbmhhbmNlIHRoZSBjb3JyZWxhdGlvbiBiZXR3ZWVuIGVtYmVkZGluZ3MgYW5kIGFudGlmcmVlemUgcGF0dGVybi4gVGhlIHBlcmZvcm1hbmNlIGV2YWx1YXRpb24gcmVzdWx0cyBzaG93IHRoYXQgQUZQLURlZXAgYWNoaWV2ZXMgc3VwZXJpb3IgcGVyZm9ybWFuY2UgY29tcGFyZWQgdG8gc3RhdGUtb2YtdGhlLWFydCBtb2RlbHMgb24gYmVuY2htYXJrIGRhdGFzZXRzLCBhY2hpZXZpbmcgYW4gQVVQUkMgb2YgMC43MjQgYW5kIDAuOTI0LCByZXNwZWN0aXZlbHkuIiwsLCwiQ2hpbmEsQ2hpbmEiLCwsLCwsMjAyNS0xMS0yOCAxMTo1Mzo0NCswMDowMCwsLCwsLCJBY2FkZW1pYSxBY2FkZW1pYSIsLCwsLCwsLCwsLCwsLCwsLCwKUHJvdEJGTixCaW9sb2d5LFByb3RlaW4gb3IgbnVjbGVvdGlkZSBsYW5ndWFnZSBtb2RlbCAocExNL25MTSksSW5zdGFEZWVwLCJUaW1vdGh5IEF0a2luc29uLCBUaG9tYXMgRC4gQmFycmV0dCwgU2NvdHQgQ2FtZXJvbiwgQm9yYSBHdWxvZ2x1LCBNYXR0aGV3IEdyZWVuaWcsIExvdWlzIFJvYmluc29uLCBBbGV4IEdyYXZlcywgTGl2aXUgQ29wb2l1LCBBbGV4YW5kcmUgTGF0ZXJyZSIsMjAyNC0wOS0yNCxQcm90ZWluIFNlcXVlbmNlIE1vZGVsbGluZyB3aXRoIEJheWVzaWFuIEZsb3cgTmV0d29ya3MsaHR0cHM6Ly93d3cuYmlvcnhpdi5vcmcvY29udGVudC8xMC4xMTAxLzIwMjQuMDkuMjQuNjE0NzM0djEuYWJzdHJhY3QsMTYuMCwsLDY1MDAwMDAwMC4wLCwzLjkwMDAwMDAwMDAwMDAwM2UrMjIsIjEuIEhhcmR3YXJlIHNldHVwOgotIFByb3RCRk46IDI1NiBUUFUgdjQgY2hpcHMgKDIuNzVlMTQgRkxPUC9zIHBlciBjaGlwKQotIEFiQkZOOiAxMjggVFBVIHY0IGNoaXBzICgyLjc1ZTE0IEZMT1AvcyBwZXIgY2hpcCkKCjIuIFRyYWluaW5nIGR1cmF0aW9uOgotIFByb3RCRk46IDE0IGRheXMgPSAxLDIwOSw2MDAgc2Vjb25kcwotIEFiQkZOOiA0IGRheXMgPSAzNDUsNjAwIHNlY29uZHMKCjMuIFV0aWxpemF0aW9uIHJhdGU6IDQwJQoKNC4gRmluYWwgY2FsY3VsYXRpb246Ci0gUHJvdEJGTjogMi43NWUxNCDDlyAyNTYgw5cgMSwyMDksNjAwIMOXIDAuNCA9IDMuNDA2ZTIyIEZMT1BzCi0gQWJCRk46IDIuNzVlMTQgw5cgMTI4IMOXIDM0NSw2MDAgw5cgMC40ID0gNC44NjZlMjEgRkxPUHMKLSBUb3RhbDogMy40MDZlMjIgKyA0Ljg2NmUyMSA9IDMuOWUyMiBGTE9QcyIsLCJUb3RhbCB0b2tlbnMgPSA3MSwwMDAsMDAwIHNlcXVlbmNlcyDDlyAzMDAgcmVzaWR1ZXMgPSAyMSwzMDAsMDAwLDAwMCB0b2tlbnMgKDIuMTPDlzEwwrnigbApCkFsdGVybmF0aXZlIGNhbGN1bGF0aW9uIHdpdGggMjU2IHJlc2lkdWVzOgo3MSwwMDAsMDAwIHNlcXVlbmNlcyDDlyAyNTYgcmVzaWR1ZXMgPSAxOCwxNzYsMDAwLDAwMCB0b2tlbnMgKDEuODLDlzEwwrnigbApCkZpbmFsIGVzdGltYXRlOiAyLjHDlzEwwrnigbAgdG9rZW5zIiw0MzIuMCwsR29vZ2xlIFRQVSB2NCwsQ29uZmlkZW50LCJFeHBsb3JpbmcgdGhlIHZhc3QgYW5kIGxhcmdlbHkgdW5jaGFydGVkIHRlcnJpdG9yeSBvZiBhbWlubyBhY2lkIHNlcXVlbmNlcyBpcyBjcnVjaWFsIGZvciB1bmRlcnN0YW5kaW5nIGNvbXBsZXggcHJvdGVpbiBmdW5jdGlvbnMgYW5kIHRoZSBlbmdpbmVlcmluZyBvZiBub3ZlbCB0aGVyYXBldXRpYyBwcm90ZWlucy4gV2hpbHN0IGdlbmVyYXRpdmUgbWFjaGluZSBsZWFybmluZyBoYXMgYWR2YW5jZWQgcHJvdGVpbiBzZXF1ZW5jZSBtb2RlbGxpbmcsIG5vIGV4aXN0aW5nIGFwcHJvYWNoIGlzIHByb2ZpY2llbnQgZm9yIGJvdGggdW5jb25kaXRpb25hbCBhbmQgY29uZGl0aW9uYWwgZ2VuZXJhdGlvbi4gSW4gdGhpcyB3b3JrLCB3ZSBwcm9wb3NlIHRoYXQgQmF5ZXNpYW4gRmxvdyBOZXR3b3JrcyAoQkZOcyksIGEgcmVjZW50bHkgaW50cm9kdWNlZCBmcmFtZXdvcmsgZm9yIGdlbmVyYXRpdmUgbW9kZWxsaW5nLCBjYW4gYWRkcmVzcyB0aGVzZSBjaGFsbGVuZ2VzLiBXZSBwcmVzZW50IFByb3RCRk4sIGEgNjUwTSBwYXJhbWV0ZXIgbW9kZWwgdHJhaW5lZCBvbiBwcm90ZWluIHNlcXVlbmNlcyBjdXJhdGVkIGZyb20gVW5pUHJvdEtCLCB3aGljaCBnZW5lcmF0ZXMgbmF0dXJhbC1saWtlLCBkaXZlcnNlLCBzdHJ1Y3R1cmFsbHkgY29oZXJlbnQsIGFuZCBub3ZlbCBwcm90ZWluIHNlcXVlbmNlcywgc2lnbmlmaWNhbnRseSBvdXRwZXJmb3JtaW5nIGxlYWRpbmcgYXV0b3JlZ3Jlc3NpdmUgYW5kIGRpc2NyZXRlIGRpZmZ1c2lvbiBtb2RlbHMuIEZ1cnRoZXIsIHdlIGZpbmUtdHVuZSBQcm90QkZOIG9uIGhlYXZ5IGNoYWlucyBmcm9tIHRoZSBPYnNlcnZlZCBBbnRpYm9keSBTcGFjZSAoT0FTKSB0byBvYnRhaW4gYW4gYW50aWJvZHktc3BlY2lmaWMgbW9kZWwsIEFiQkZOLCB3aGljaCB3ZSB1c2UgdG8gZXZhbHVhdGUgemVyby1zaG90IGNvbmRpdGlvbmFsIGdlbmVyYXRpb24gY2FwYWJpbGl0aWVzLiBBYkJGTiBpcyBmb3VuZCB0byBiZSBjb21wZXRpdGl2ZSB3aXRoLCBvciBiZXR0ZXIgdGhhbiwgYW50aWJvZHktc3BlY2lmaWMgQkVSVC1zdHlsZSBtb2RlbHMsIHdoZW4gYXBwbGllZCB0byBwcmVkaWN0aW5nIGluZGl2aWR1YWwgZnJhbWV3b3JrIG9yIGNvbXBsaW1lbnRhcnkgZGV0ZXJtaW5pbmcgcmVnaW9ucyAoQ0RSKS4iLCwsLFVuaXRlZCBLaW5nZG9tIG9mIEdyZWF0IEJyaXRhaW4gYW5kIE5vcnRoZXJuIElyZWxhbmQsLCwsMjU2LjAsLDIwMjYtMDEtMDEgMTQ6MDQ6MjMrMDA6MDAsLCwsLCxJbmR1c3RyeSwsLCwsLCwsLCwsLDE3MTQ0OC4xNTQ2NDEyMzY4LEhhcmR3YXJlLCwsLCwKTGxhbWEgMy4yIDExQiwiTXVsdGltb2RhbCxWaXNpb24sTGFuZ3VhZ2UiLCJWaXN1YWwgcXVlc3Rpb24gYW5zd2VyaW5nLEltYWdlIGNhcHRpb25pbmcsT2JqZWN0IGRldGVjdGlvbiIsTWV0YSBBSSxNZXRhIEFJLDIwMjQtMDktMjQsIkxsYW1hIDMuMjogUmV2b2x1dGlvbml6aW5nIGVkZ2UgQUkgYW5kIHZpc2lvbiB3aXRoIG9wZW4sIGN1c3RvbWl6YWJsZSBtb2RlbHMiLGh0dHBzOi8vYWkubWV0YS5jb20vYmxvZy9sbGFtYS0zLTItY29ubmVjdC0yMDI0LXZpc2lvbi1lZGdlLW1vYmlsZS1kZXZpY2VzLywsU2lnbmlmaWNhbnQgdXNlLCIxLDAxOSw1MzkgZG93bmxvYWRzIG9uIEh1Z2dpbmdGYWNlIGxhc3QgbW9udGggYXQgdGltZSBvZiB3cml0aW5nIChodHRwczovL2h1Z2dpbmdmYWNlLmNvL21ldGEtbGxhbWEvTGxhbWEtMy4yLTExQi1WaXNpb24tSW5zdHJ1Y3QpLiIsMTA2MDAwMDAwMDAuMCxodHRwczovL2h1Z2dpbmdmYWNlLmNvL21ldGEtbGxhbWEvTGxhbWEtMy4yLTExQi1WaXNpb24sNS43OWUrMjMsIlRlbnNvciB0eXBlIGlzIEJGMTYgKGh0dHBzOi8vaHVnZ2luZ2ZhY2UuY28vbWV0YS1sbGFtYS9MbGFtYS0zLjItMTFCLVZpc2lvbi1JbnN0cnVjdCkuCgrigJxUcmFpbmluZyB1dGlsaXplZCBhIGN1bXVsYXRpdmUgb2YgMi4wMk0gR1BVIGhvdXJzIG9mIGNvbXB1dGF0aW9uIG9uIEgxMDAtODBHQiAoVERQIG9mIDcwMFcpIHR5cGUgaGFyZHdhcmUsIHBlciB0aGUgdGFibGUgYmVsb3cuIFRyYWluaW5nIHRpbWUgaXMgdGhlIHRvdGFsIEdQVSB0aW1lIHJlcXVpcmVkIGZvciB0cmFpbmluZyBlYWNoIG1vZGVsIGFuZCBwb3dlciBjb25zdW1wdGlvbiBpcyB0aGUgcGVhayBwb3dlciBjYXBhY2l0eSBwZXIgR1BVIGRldmljZSB1c2VkLCBhZGp1c3RlZCBmb3IgcG93ZXIgdXNhZ2UgZWZmaWNpZW5jeeKApiBUcmFpbmluZyB0aW1lOiBTdGFnZSAxIHByZXRyYWluaW5nOiAxNDdLIEgxMDAgaG91cnMgU3RhZ2UgMiBhbm5lYWxpbmc6IDk4SyBIMTAwIGhvdXJzIFNGVDogODk2IEgxMDAgaG91cnMgUkxIRjogMjI0IEgxMDAgaG91cnMu4oCdIChodHRwczovL2dpdGh1Yi5jb20vbWV0YS1sbGFtYS9sbGFtYS1tb2RlbHMvYmxvYi9tYWluL21vZGVscy9sbGFtYTNfMi9NT0RFTF9DQVJEX1ZJU0lPTi5tZCNoYXJkd2FyZS1hbmQtc29mdHdhcmUpLgoKVGhlIE52aWRpYSBIMTAwIDgwR0IgaXMgdGhlIEgxMDAgU1hNLiBCRkxPQVQxNiBUZW5zb3IgQ29yZSBwZWFrIEZMT1BTIHdpdGggc3BhcnNpdHkgaXMgMSw5NzkgdGVyYUZMT1BTIChodHRwczovL3Jlc291cmNlcy5udmlkaWEuY29tL2VuLXVzLXRlbnNvci1jb3JlL252aWRpYS10ZW5zb3ItY29yZS1ncHUtZGF0YXNoZWV0P25jaWQ9bm8tbmNpZCkuCgpBc3N1bWluZyAzMyUgdXRpbGl6YXRpb24gcmF0ZSwKVHJhaW5pbmcgY29tcHV0ZQp+PSAwLjMzICogKCAxNDcwMDAgKyA5ODAwMCArIDg5NiArIDIyNCApIGhvdXJzICogMzYwMCBzIC8gaG91ciAqIDE5NzllMTIgRkxPUFMgLyBHUFUKfj0gNS43OWUyMyBGTE9QUyIsLCJTaW5jZSB0aGUgbW9kZWwgY2FuIGFsc28gYmUgdXNlZCBmb3IgaW1hZ2UgY2FwdGlvbmluZywgSSBhc3N1bWUgdGhlIGRhdGFzZXQgc2l6ZSBpcyBtZWFzdXJlZCBpbiBudW1iZXJzIG9mIGltYWdlLWNhcHRpb24gcGFpcnMgKGh0dHBzOi8vZG9jcy5nb29nbGUuY29tL2RvY3VtZW50L2QvMVhXTHlNemNWZkR2NGVGUVgzeVBnTThNWjNfUTFwaHRJRno5R0t2NF9LYU0vZWRpdD90YWI9dC4wI2hlYWRpbmc9aC5ueTRmdzNuams5OHApLiAiIiIiTGxhbWEgMy4yLVZpc2lvbiB3YXMgcHJldHJhaW5lZCBvbiA2QiBpbWFnZSBhbmQgdGV4dCBwYWlycyIiIChodHRwczovL2dpdGh1Yi5jb20vbWV0YS1sbGFtYS9sbGFtYS1tb2RlbHMvYmxvYi9tYWluL21vZGVscy9sbGFtYTNfMi9NT0RFTF9DQVJEX1ZJU0lPTi5tZCN0cmFpbmluZy1kYXRhKS4iLCwiIiJTdGFnZSAxIHByZXRyYWluaW5nOiAxNDdLIEgxMDAgaG91cnMgU3RhZ2UgMiBhbm5lYWxpbmc6IDk4SyBIMTAwIGhvdXJzIFNGVDogODk2IEgxMDAgaG91cnMgUkxIRjogMjI0IEgxMDAgaG91cnMiIgoKaHR0cHM6Ly9odWdnaW5nZmFjZS5jby9tZXRhLWxsYW1hL0xsYW1hLTMuMi0xMUItVmlzaW9uIixOVklESUEgSDEwMCBTWE01IDgwR0IsLENvbmZpZGVudCwiVG9kYXksIHdl4oCZcmUgcmVsZWFzaW5nIExsYW1hIDMuMiwgd2hpY2ggaW5jbHVkZXMgc21hbGwgYW5kIG1lZGl1bS1zaXplZCB2aXNpb24gTExNcyAoMTFCIGFuZCA5MEIpLCBhbmQgbGlnaHR3ZWlnaHQsIHRleHQtb25seSBtb2RlbHMgKDFCIGFuZCAzQikgdGhhdCBmaXQgb250byBlZGdlIGFuZCBtb2JpbGUgZGV2aWNlcywgaW5jbHVkaW5nIHByZS10cmFpbmVkIGFuZCBpbnN0cnVjdGlvbi10dW5lZCB2ZXJzaW9ucy4KU3VwcG9ydGVkIGJ5IGEgYnJvYWQgZWNvc3lzdGVtLCB0aGUgTGxhbWEgMy4yIDExQiBhbmQgOTBCIHZpc2lvbiBtb2RlbHMgYXJlIGRyb3AtaW4gcmVwbGFjZW1lbnRzIGZvciB0aGVpciBjb3JyZXNwb25kaW5nIHRleHQgbW9kZWwgZXF1aXZhbGVudHMsIHdoaWxlIGV4Y2VlZGluZyBvbiBpbWFnZSB1bmRlcnN0YW5kaW5nIHRhc2tzIGNvbXBhcmVkIHRvIGNsb3NlZCBtb2RlbHMsIHN1Y2ggYXMgQ2xhdWRlIDMgSGFpa3UuIFVubGlrZSBvdGhlciBvcGVuIG11bHRpbW9kYWwgbW9kZWxzLCBib3RoIHByZS10cmFpbmVkIGFuZCBhbGlnbmVkIG1vZGVscyBhcmUgYXZhaWxhYmxlIHRvIGJlIGZpbmUtdHVuZWQgZm9yIGN1c3RvbSBhcHBsaWNhdGlvbnMgdXNpbmcgdG9yY2h0dW5lIGFuZCBkZXBsb3llZCBsb2NhbGx5IHVzaW5nIHRvcmNoY2hhdC4gVGhleeKAmXJlIGFsc28gYXZhaWxhYmxlIHRvIHRyeSB1c2luZyBvdXIgc21hcnQgYXNzaXN0YW50LCBNZXRhIEFJ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xMbGFtYSAzLjEtOEIsMy41MDAxMDAwMDAwMDAwMWUrMjMsMTQ3MDAwKzk4MDAwKzg5NisyMjQgR1BVLWhvdXJzID0+IDI0NjEyMCBHUFUtaG91cnMgKiA2MCAqIDYwICogOTg5ZTEyIEZMT1AgKiAwLjQgKHV0aWxpemF0aW9uKSA9IDMuNWUyMyBGTE9QLCwsMjAyNS0xMS0yOCAxMTo1Mzo0NCswMDowMCwsLCwsLEluZHVzdHJ5LCwsLDI0NjEyMC4wLFVucmVsZWFzZWQsIkxMQU1BIDMuMiBDT01NVU5JVFkgTElDRU5TRSBBR1JFRU1FTlQKCmh0dHBzOi8vZ2l0aHViLmNvbS9tZXRhLWxsYW1hL2xsYW1hLW1vZGVscy9ibG9iL21haW4vbW9kZWxzL2xsYW1hM18yL0xJQ0VOU0UiLFRydWUsLCwsLCxIYXJkd2FyZSwsLCwsWWVzCkxsYW1hIDMuMiA5MEIsIk11bHRpbW9kYWwsVmlzaW9uLExhbmd1YWdlIiwiVmlzdWFsIHF1ZXN0aW9uIGFuc3dlcmluZyxJbWFnZSBjYXB0aW9uaW5nLE9iamVjdCBkZXRlY3Rpb24iLE1ldGEgQUksLDIwMjQtMDktMjQsIkxsYW1hIDMuMjogUmV2b2x1dGlvbml6aW5nIGVkZ2UgQUkgYW5kIHZpc2lvbiB3aXRoIG9wZW4sIGN1c3RvbWl6YWJsZSBtb2RlbHMiLGh0dHBzOi8vYWkubWV0YS5jb20vYmxvZy9sbGFtYS0zLTItY29ubmVjdC0yMDI0LXZpc2lvbi1lZGdlLW1vYmlsZS1kZXZpY2VzLywsLCw4ODYwMDAwMDAwMC4wLGh0dHBzOi8vaHVnZ2luZ2ZhY2UuY28vbWV0YS1sbGFtYS9MbGFtYS0zLjItOTBCLVZpc2lvbiwsLCwiIiI2QiAoaW1hZ2UsIHRleHQpIHBhaXJzIiIiLCwiIiJTdGFnZSAxIHByZXRyYWluaW5nOiA4ODVLIEgxMDAgaG91cnMgU3RhZ2UgMiBhbm5lYWxpbmc6IDg4NUsgSDEwMCBob3VycyBTRlQ6IDMwNzIgSDEwMCBob3VycyBSTEhGOiAyMDQ4IEgxMDAgaG91cnMiIgoKaHR0cHM6Ly9odWdnaW5nZmFjZS5jby9tZXRhLWxsYW1hL0xsYW1hLTMuMi05MEItVmlzaW9uIixOVklESUEgSDEwMCBTWE01IDgwR0IsLENvbmZpZGVudCwiVG9kYXksIHdl4oCZcmUgcmVsZWFzaW5nIExsYW1hIDMuMiwgd2hpY2ggaW5jbHVkZXMgc21hbGwgYW5kIG1lZGl1bS1zaXplZCB2aXNpb24gTExNcyAoMTFCIGFuZCA5MEIpLCBhbmQgbGlnaHR3ZWlnaHQsIHRleHQtb25seSBtb2RlbHMgKDFCIGFuZCAzQikgdGhhdCBmaXQgb250byBlZGdlIGFuZCBtb2JpbGUgZGV2aWNlcywgaW5jbHVkaW5nIHByZS10cmFpbmVkIGFuZCBpbnN0cnVjdGlvbi10dW5lZCB2ZXJzaW9ucy4KU3VwcG9ydGVkIGJ5IGEgYnJvYWQgZWNvc3lzdGVtLCB0aGUgTGxhbWEgMy4yIDExQiBhbmQgOTBCIHZpc2lvbiBtb2RlbHMgYXJlIGRyb3AtaW4gcmVwbGFjZW1lbnRzIGZvciB0aGVpciBjb3JyZXNwb25kaW5nIHRleHQgbW9kZWwgZXF1aXZhbGVudHMsIHdoaWxlIGV4Y2VlZGluZyBvbiBpbWFnZSB1bmRlcnN0YW5kaW5nIHRhc2tzIGNvbXBhcmVkIHRvIGNsb3NlZCBtb2RlbHMsIHN1Y2ggYXMgQ2xhdWRlIDMgSGFpa3UuIFVubGlrZSBvdGhlciBvcGVuIG11bHRpbW9kYWwgbW9kZWxzLCBib3RoIHByZS10cmFpbmVkIGFuZCBhbGlnbmVkIG1vZGVscyBhcmUgYXZhaWxhYmxlIHRvIGJlIGZpbmUtdHVuZWQgZm9yIGN1c3RvbSBhcHBsaWNhdGlvbnMgdXNpbmcgdG9yY2h0dW5lIGFuZCBkZXBsb3llZCBsb2NhbGx5IHVzaW5nIHRvcmNoY2hhdC4gVGhleeKAmXJlIGFsc28gYXZhaWxhYmxlIHRvIHRyeSB1c2luZyBvdXIgc21hcnQgYXNzaXN0YW50LCBNZXRhIEFJ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xMbGFtYSAzLjEtNzBCLDIuNTAwMDEwMDAwMDAwMDAxZSsyNCw4ODUwMDDDlzIrMzA3MisyMDQ4IEdQVS1ob3VycyA9PiAxNzc1MTIwIEdQVS1ob3VycyAqIDYwICogNjAgKiA5ODllMTIgRkxPUCAqIDAuNCAodXRpbGl6YXRpb24pID0gMi41ZTI0IEZMT1AsLCwyMDI1LTExLTI4IDExOjUzOjQ0KzAwOjAwLCwsLCwsSW5kdXN0cnksLCwsMTc3MDAwMC4wLFVucmVsZWFzZWQsIkxMQU1BIDMuMiBDT01NVU5JVFkgTElDRU5TRSBBR1JFRU1FTlQKCmh0dHBzOi8vZ2l0aHViLmNvbS9tZXRhLWxsYW1hL2xsYW1hLW1vZGVscy9ibG9iL21haW4vbW9kZWxzL2xsYW1hM18yL0xJQ0VOU0UiLFRydWUsLCwsLCxIYXJkd2FyZSwsLCwsWWVzCkxsYW1hIDMuMiAxQixMYW5ndWFnZSwiTGFuZ3VhZ2UgbW9kZWxpbmcvZ2VuZXJhdGlvbixUZXh0IHN1bW1hcml6YXRpb24sUXVlc3Rpb24gYW5zd2VyaW5nLFF1YW50aXRhdGl2ZSByZWFzb25pbmcsVHJhbnNsYXRpb24iLE1ldGEgQUksLDIwMjQtMDktMjQsIkxsYW1hIDMuMjogUmV2b2x1dGlvbml6aW5nIGVkZ2UgQUkgYW5kIHZpc2lvbiB3aXRoIG9wZW4sIGN1c3RvbWl6YWJsZSBtb2RlbHMiLGh0dHBzOi8vYWkubWV0YS5jb20vYmxvZy9sbGFtYS0zLTItY29ubmVjdC0yMDI0LXZpc2lvbi1lZGdlLW1vYmlsZS1kZXZpY2VzLywsLCwxMjMwMDAwMDAwLjAsaHR0cHM6Ly9odWdnaW5nZmFjZS5jby9tZXRhLWxsYW1hL0xsYW1hLTMuMi0xQiw2LjY0MmUrMjIsIjZORCA9IDYqMTIzMDAwMDAwMC4wMCo5MDAwMDAwMDAwMDAwID0gNi42NDJlKzIyCgozNzAwMDAgaG91cnMgKiAzNjAwIHMgKiAxMzM4MDAwMDAwMDAwMDAgRkxPUFMvcyogMC4zID0gNS4zNDY2NDhlKzIyIiw5MDAwMDAwMDAwMDAwLCIiIkxsYW1hIDMuMiB3YXMgcHJldHJhaW5lZCBvbiB1cCB0byA5IHRyaWxsaW9uIHRva2VucyBvZiBkYXRhIGZyb20gcHVibGljbHkgYXZhaWxhYmxlIHNvdXJjZXMuIiIiLCxodHRwczovL2h1Z2dpbmdmYWNlLmNvL21ldGEtbGxhbWEvTGxhbWEtMy4yLTFCLE5WSURJQSBIMTAwIFNYTTUgODBHQiwsQ29uZmlkZW50LCJUb2RheSwgd2XigJlyZSByZWxlYXNpbmcgTGxhbWEgMy4yLCB3aGljaCBpbmNsdWRlcyBzbWFsbCBhbmQgbWVkaXVtLXNpemVkIHZpc2lvbiBMTE1zICgxMUIgYW5kIDkwQiksIGFuZCBsaWdodHdlaWdodCwgdGV4dC1vbmx5IG1vZGVscyAoMUIgYW5kIDNCKSB0aGF0IGZpdCBvbnRvIGVkZ2UgYW5kIG1vYmlsZSBkZXZpY2VzLCBpbmNsdWRpbmcgcHJlLXRyYWluZWQgYW5kIGluc3RydWN0aW9uLXR1bmVkIHZlcnNpb25zLgpUaGUgTGxhbWEgMy4yIDFCIGFuZCAzQiBtb2RlbHMgc3VwcG9ydCBjb250ZXh0IGxlbmd0aCBvZiAxMjhLIHRva2VucyBhbmQgYXJlIHN0YXRlLW9mLXRoZS1hcnQgaW4gdGhlaXIgY2xhc3MgZm9yIG9uLWRldmljZSB1c2UgY2FzZXMgbGlrZSBzdW1tYXJpemF0aW9uLCBpbnN0cnVjdGlvbiBmb2xsb3dpbmcsIGFuZCByZXdyaXRpbmcgdGFza3MgcnVubmluZyBsb2NhbGx5IGF0IHRoZSBlZGdlLiBUaGVzZSBtb2RlbHMgYXJlIGVuYWJsZWQgb24gZGF5IG9uZSBmb3IgUXVhbGNvbW0gYW5kIE1lZGlhVGVrIGhhcmR3YXJlIGFuZCBvcHRpbWl6ZWQgZm9yIEFybSBwcm9jZXNzb3JzLgpXZeKAmXJlIHNoYXJpbmcgdGhlIGZpcnN0IG9mZmljaWFsIExsYW1hIFN0YWNrIGRpc3RyaWJ1dGlvbnMsIHdoaWNoIHdpbGwgZ3JlYXRseSBzaW1wbGlmeSB0aGUgd2F5IGRldmVsb3BlcnMgd29yayB3aXRoIExsYW1hIG1vZGVscyBpbiBkaWZmZXJlbnQgZW52aXJvbm1lbnRzLCBpbmNsdWRpbmcgc2luZ2xlLW5vZGUsIG9uLXByZW0sIGNsb3VkLCBhbmQgb24tZGV2aWNlLCBlbmFibGluZyB0dXJua2V5IGRlcGxveW1lbnQgb2YgcmV0cmlldmFsLWF1Z21lbnRlZCBnZW5lcmF0aW9uIChSQUcpIGFuZCB0b29saW5nLWVuYWJsZWQgYXBwbGljYXRpb25zIHdpdGggaW50ZWdyYXRlZCBzYWZldHkuCldl4oCZdmUgYmVlbiB3b3JraW5nIGNsb3NlbHkgd2l0aCBwYXJ0bmVycyBsaWtlIEFXUywgRGF0YWJyaWNrcywgRGVsbCBUZWNobm9sb2dpZXMsIEZpcmV3b3JrcywgSW5mb3N5cywgYW5kIFRvZ2V0aGVyIEFJIHRvIGJ1aWxkIExsYW1hIFN0YWNrIGRpc3RyaWJ1dGlvbnMgZm9yIHRoZWlyIGRvd25zdHJlYW0gZW50ZXJwcmlzZSBjbGllbnRzLiBPbi1kZXZpY2UgZGlzdHJpYnV0aW9uIGlzIHZpYSBQeVRvcmNoIEV4ZWN1VG9yY2gsIGFuZCBzaW5nbGUtbm9kZSBkaXN0cmlidXRpb24gaXMgdmlhIE9sbGFtYS4KV2UgY29udGludWUgdG8gc2hhcmUgb3VyIHdvcmsgYmVjYXVzZSB3ZSBiZWxpZXZlIG9wZW5uZXNzIGRyaXZlcyBpbm5vdmF0aW9uIGFuZCBpcyBnb29kIGZvciBkZXZlbG9wZXJzLCBNZXRhLCBhbmQgdGhlIHdvcmxkLiBMbGFtYSBpcyBhbHJlYWR5IGxlYWRpbmcgdGhlIHdheSBvbiBvcGVubmVzcywgbW9kaWZpYWJpbGl0eSwgYW5kIGNvc3QgZWZmaWNpZW5jeeKAlGVuYWJsaW5nIG1vcmUgcGVvcGxlIHRvIGhhdmUgY3JlYXRpdmUsIHVzZWZ1bCwgYW5kIGxpZmUtY2hhbmdpbmcgYnJlYWt0aHJvdWdocyB1c2luZyBnZW5lcmF0aXZlIEFJLgpXZeKAmXJlIG1ha2luZyBMbGFtYSAzLjIgbW9kZWxzIGF2YWlsYWJsZSBmb3IgZG93bmxvYWQgb24gbGxhbWEuY29tIGFuZCBIdWdnaW5nIEZhY2UsIGFzIHdlbGwgYXMgYXZhaWxhYmxlIGZvciBpbW1lZGlhdGUgZGV2ZWxvcG1lbnQgb24gb3VyIGJyb2FkIGVjb3N5c3RlbSBvZiBwYXJ0bmVyIHBsYXRmb3JtcywgaW5jbHVkaW5nIEFNRCwgQVdTLCBEYXRhYnJpY2tzLCBEZWxsLCBHb29nbGUgQ2xvdWQsIEdyb3EsIElCTSwgSW50ZWwsIE1pY3Jvc29mdCBBenVyZSwgTlZJRElBLCBPcmFjbGUgQ2xvdWQsIFNub3dmbGFrZSwgYW5kIG1vcmUuIiwsLE9wZW4gd2VpZ2h0cyAocmVzdHJpY3RlZCB1c2UpLFVuaXRlZCBTdGF0ZXMgb2YgQW1lcmljYSwsLCwsLDIwMjUtMTEtMjggMTE6NTM6NDQrMDA6MDAsLCwsLCxJbmR1c3RyeSwsLCwzNzAwMDAuMCxVbnJlbGVhc2VkLCJMTEFNQSAzLjIgQ09NTVVOSVRZIExJQ0VOU0UgQUdSRUVNRU5U</x:v>
      </x:c>
    </x:row>
    <x:row r="83" ht="18" customHeight="1">
      <x:c r="A83" s="17" t="n">
        <x:v>78</x:v>
      </x:c>
      <x:c r="B83" s="17" t="n">
        <x:v>309</x:v>
      </x:c>
      <x:c r="C83" s="94" t="str">
        <x:v>CgpodHRwczovL2dpdGh1Yi5jb20vbWV0YS1sbGFtYS9sbGFtYS1tb2RlbHMvYmxvYi9tYWluL21vZGVscy9sbGFtYTNfMi9MSUNFTlNFIiwsLCwsLCwiT3BlcmF0aW9uIGNvdW50aW5nLEhhcmR3YXJlIiwsLCwsWWVzCkxsYW1hIDMuMiAzQixMYW5ndWFnZSwiTGFuZ3VhZ2UgbW9kZWxpbmcvZ2VuZXJhdGlvbixUZXh0IHN1bW1hcml6YXRpb24sUXVlc3Rpb24gYW5zd2VyaW5nLFF1YW50aXRhdGl2ZSByZWFzb25pbmcsVHJhbnNsYXRpb24iLE1ldGEgQUksLDIwMjQtMDktMjQsIkxsYW1hIDMuMjogUmV2b2x1dGlvbml6aW5nIGVkZ2UgQUkgYW5kIHZpc2lvbiB3aXRoIG9wZW4sIGN1c3RvbWl6YWJsZSBtb2RlbHMiLGh0dHBzOi8vYWkubWV0YS5jb20vYmxvZy9sbGFtYS0zLTItY29ubmVjdC0yMDI0LXZpc2lvbi1lZGdlLW1vYmlsZS1kZXZpY2VzLywsLCwzMjEwMDAwMDAwLjAsaHR0cHM6Ly9odWdnaW5nZmFjZS5jby9tZXRhLWxsYW1hL0xsYW1hLTMuMi0xQiwxLjczMzRlKzIzLCI2TkQgPSA2KjMyMTAwMDAwMDAuMDAqOTAwMDAwMDAwMDAwMCA9IDEuNzMzNGUrMjMKCjQ2MDAwMCBob3VycyAqIDM2MDAgcyAqIDEzMzgwMDAwMDAwMDAwMCBGTE9QUy9zKiAwLjMgPSA2LjY0NzE4NGUrMjIiLDkwMDAwMDAwMDAwMDAsIiIiTGxhbWEgMy4yIHdhcyBwcmV0cmFpbmVkIG9uIHVwIHRvIDkgdHJpbGxpb24gdG9rZW5zIG9mIGRhdGEgZnJvbSBwdWJsaWNseSBhdmFpbGFibGUgc291cmNlcy4iIiIsLGh0dHBzOi8vaHVnZ2luZ2ZhY2UuY28vbWV0YS1sbGFtYS9MbGFtYS0zLjItMUIsTlZJRElBIEgxMDAgU1hNNSA4MEdCLCxDb25maWRlbnQsIlRvZGF5LCB3ZeKAmXJlIHJlbGVhc2luZyBMbGFtYSAzLjIsIHdoaWNoIGluY2x1ZGVzIHNtYWxsIGFuZCBtZWRpdW0tc2l6ZWQgdmlzaW9uIExMTXMgKDExQiBhbmQgOTBCKSwgYW5kIGxpZ2h0d2VpZ2h0LCB0ZXh0LW9ubHkgbW9kZWxzICgxQiBhbmQgM0IpIHRoYXQgZml0IG9udG8gZWRnZSBhbmQgbW9iaWxlIGRldmljZXMsIGluY2x1ZGluZyBwcmUtdHJhaW5lZCBhbmQgaW5zdHJ1Y3Rpb24tdHVuZWQgdmVyc2lvbnMuClRoZSBMbGFtYSAzLjIgMUIgYW5kIDNCIG1vZGVscyBzdXBwb3J0IGNvbnRleHQgbGVuZ3RoIG9mIDEyOEsgdG9rZW5zIGFuZCBhcmUgc3RhdGUtb2YtdGhlLWFydCBpbiB0aGVpciBjbGFzcyBmb3Igb24tZGV2aWNlIHVzZSBjYXNlcyBsaWtlIHN1bW1hcml6YXRpb24sIGluc3RydWN0aW9uIGZvbGxvd2luZywgYW5kIHJld3JpdGluZyB0YXNrcyBydW5uaW5nIGxvY2FsbHkgYXQgdGhlIGVkZ2UuIFRoZXNlIG1vZGVscyBhcmUgZW5hYmxlZCBvbiBkYXkgb25lIGZvciBRdWFsY29tbSBhbmQgTWVkaWFUZWsgaGFyZHdhcmUgYW5kIG9wdGltaXplZCBmb3IgQXJtIHByb2Nlc3NvcnMuCldl4oCZcmUgc2hhcmluZyB0aGUgZmlyc3Qgb2ZmaWNpYWwgTGxhbWEgU3RhY2sgZGlzdHJpYnV0aW9ucywgd2hpY2ggd2lsbCBncmVhdGx5IHNpbXBsaWZ5IHRoZSB3YXkgZGV2ZWxvcGVycyB3b3JrIHdpdGggTGxhbWEgbW9kZWxzIGluIGRpZmZlcmVudCBlbnZpcm9ubWVudHMsIGluY2x1ZGluZyBzaW5nbGUtbm9kZSwgb24tcHJlbSwgY2xvdWQsIGFuZCBvbi1kZXZpY2UsIGVuYWJsaW5nIHR1cm5rZXkgZGVwbG95bWVudCBvZiByZXRyaWV2YWwtYXVnbWVudGVkIGdlbmVyYXRpb24gKFJBRykgYW5kIHRvb2xpbmctZW5hYmxlZCBhcHBsaWNhdGlvbnMgd2l0aCBpbnRlZ3JhdGVkIHNhZmV0eS4KV2XigJl2ZSBiZWVuIHdvcmtpbmcgY2xvc2VseSB3aXRoIHBhcnRuZXJzIGxpa2UgQVdTLCBEYXRhYnJpY2tzLCBEZWxsIFRlY2hub2xvZ2llcywgRmlyZXdvcmtzLCBJbmZvc3lzLCBhbmQgVG9nZXRoZXIgQUkgdG8gYnVpbGQgTGxhbWEgU3RhY2sgZGlzdHJpYnV0aW9ucyBmb3IgdGhlaXIgZG93bnN0cmVhbSBlbnRlcnByaXNlIGNsaWVudHMuIE9uLWRldmljZSBkaXN0cmlidXRpb24gaXMgdmlhIFB5VG9yY2ggRXhlY3VUb3JjaCwgYW5kIHNpbmdsZS1ub2RlIGRpc3RyaWJ1dGlvbiBpcyB2aWEgT2xsYW1hLgpXZSBjb250aW51ZSB0byBzaGFyZSBvdXIgd29yayBiZWNhdXNlIHdlIGJlbGlldmUgb3Blbm5lc3MgZHJpdmVzIGlubm92YXRpb24gYW5kIGlzIGdvb2QgZm9yIGRldmVsb3BlcnMsIE1ldGEsIGFuZCB0aGUgd29ybGQuIExsYW1hIGlzIGFscmVhZHkgbGVhZGluZyB0aGUgd2F5IG9uIG9wZW5uZXNzLCBtb2RpZmlhYmlsaXR5LCBhbmQgY29zdCBlZmZpY2llbmN54oCUZW5hYmxpbmcgbW9yZSBwZW9wbGUgdG8gaGF2ZSBjcmVhdGl2ZSwgdXNlZnVsLCBhbmQgbGlmZS1jaGFuZ2luZyBicmVha3Rocm91Z2hzIHVzaW5nIGdlbmVyYXRpdmUgQUkuCldl4oCZcmUgbWFraW5nIExsYW1hIDMuMiBtb2RlbHMgYXZhaWxhYmxlIGZvciBkb3dubG9hZCBvbiBsbGFtYS5jb20gYW5kIEh1Z2dpbmcgRmFjZSwgYXMgd2VsbCBhcyBhdmFpbGFibGUgZm9yIGltbWVkaWF0ZSBkZXZlbG9wbWVudCBvbiBvdXIgYnJvYWQgZWNvc3lzdGVtIG9mIHBhcnRuZXIgcGxhdGZvcm1zLCBpbmNsdWRpbmcgQU1ELCBBV1MsIERhdGFicmlja3MsIERlbGwsIEdvb2dsZSBDbG91ZCwgR3JvcSwgSUJNLCBJbnRlbCwgTWljcm9zb2Z0IEF6dXJlLCBOVklESUEsIE9yYWNsZSBDbG91ZCwgU25vd2ZsYWtlLCBhbmQgbW9yZS4iLCwsT3BlbiB3ZWlnaHRzIChyZXN0cmljdGVkIHVzZSksVW5pdGVkIFN0YXRlcyBvZiBBbWVyaWNhLCwsLCwsMjAyNS0xMS0yOCAxMTo1Mzo0NCswMDowMCwsLCwsLEluZHVzdHJ5LCwsLDQ2MDAwMC4wLFVucmVsZWFzZWQsIkxMQU1BIDMuMiBDT01NVU5JVFkgTElDRU5TRSBBR1JFRU1FTlQKCmh0dHBzOi8vZ2l0aHViLmNvbS9tZXRhLWxsYW1hL2xsYW1hLW1vZGVscy9ibG9iL21haW4vbW9kZWxzL2xsYW1hM18yL0xJQ0VOU0UiLFRydWUsLCwsLCwiT3BlcmF0aW9uIGNvdW50aW5nLEhhcmR3YXJlIiwsLCwsWWVzCkRydWdUYXIsQmlvbG9neSwiUHJvdGVpbiBwcm9wZXJ0eSBwcmVkaWN0aW9uLERydWcgZGlzY292ZXJ5IixJc2ZhaGFuIFVuaXZlcnNpdHkgb2YgVGVjaG5vbG9neSwiTmlsb29mYXIgQm9yaGFuaSwgSW1hbiBJemFkaSwgIFZpZXcgT1JDSUQgUHJvZmlsZUFsaSBNb3RhaGhhcnluaWEsIE1haHNhIFNoZWlraG9sZXNsYW1pLCBZb3Vzb2YgR2hlaXNhcmkiLDIwMjQtMDktMjQsRHJ1Z1RhciBJbXByb3ZlcyBEcnVnZ2FiaWxpdHkgUHJlZGljdGlvbiBieSBJbnRlZ3JhdGluZyBMYXJnZSBMYW5ndWFnZSBNb2RlbHMgYW5kIEdlbmUgT250b2xvZ2llcyxodHRwczovL3d3dy5iaW9yeGl2Lm9yZy9jb250ZW50LzEwLjExMDEvMjAyNC4wOS4yMS42MTQyMTh2MS5hYnN0cmFjdCwsLCw2NTAwMDAwMDAuMCwsLCw0MDY4LDQwNjggKFByb1Rhci1JSSBkYXRhc2V0KSozMDAoZXN0aW1hdGVkIHRva2VucyBwZXIgcHJvdGVpbik9MTIyMDQwMCwsLCwsTGlrZWx5LCJUYXJnZXQgZGlzY292ZXJ5IGlzIGNydWNpYWwgaW4gZHJ1ZyBkZXZlbG9wbWVudCwgZXNwZWNpYWxseSBmb3IgY29tcGxleCBjaHJvbmljIGRpc2Vhc2VzLiBSZWNlbnQgYWR2YW5jZXMgaW4gaGlnaC10aHJvdWdocHV0IHRlY2hub2xvZ2llcyBhbmQgdGhlIGV4cGxvc2lvbiBvZiBiaW9tZWRpY2FsIGRhdGEgaGF2ZSBoaWdobGlnaHRlZCB0aGUgcG90ZW50aWFsIG9mIGNvbXB1dGF0aW9uYWwgZHJ1Z2dhYmlsaXR5IHByZWRpY3Rpb24gbWV0aG9kcy4gSG93ZXZlciwgbW9zdCBjdXJyZW50IG1ldGhvZHMgcmVseSBvbiBzZXF1ZW5jZS1iYXNlZCBmZWF0dXJlcyB3aXRoIG1hY2hpbmUgbGVhcm5pbmcsIHdoaWNoIG9mdGVuIGZhY2UgY2hhbGxlbmdlcyByZWxhdGVkIHRvIGhhbmQtY3JhZnRlZCBmZWF0dXJlcywgcmVwcm9kdWNpYmlsaXR5LCBhbmQgYWNjZXNzaWJpbGl0eS4gTW9yZW92ZXIsIHRoZSBwb3RlbnRpYWwgb2YgcmF3IHNlcXVlbmNlIGFuZCBwcm90ZWluIHN0cnVjdHVyZSBoYXMgbm90IGJlZW4gZnVsbHkgaW52ZXN0aWdhdGVkLiBIZXJlLCB3ZSBsZXZlcmFnZWQgYm90aCBwcm90ZWluIHNlcXVlbmNlIGFuZCBzdHJ1Y3R1cmUgdXNpbmcgZGVlcCBsZWFybmluZyB0ZWNobmlxdWVzLCByZXZlYWxpbmcgdGhhdCBwcm90ZWluIHNlcXVlbmNlLCBlc3BlY2lhbGx5IHByZS0gdHJhaW5lZCBlbWJlZGRpbmdzLCBpcyBtb3JlIGluZm9ybWF0aXZlIHRoYW4gcHJvdGVpbiBzdHJ1Y3R1cmUuIE5leHQsIHdlIGRldmVsb3BlZCBEcnVnVGFyLCBhIGhpZ2hsN2xwZXJmb3JtYW5jZSBkZWVwIGxlYXJuaW5nIGFsZ29yaXRobSBpbnRlZ3JhdGluZyBzZXF1ZW5jZSBlbWJlZGRpbmdzIGZyb20gdGhlIEVTTS0yIHByZS10cmFpbmVkIHByb3RlaW4gbGFuZ3VhZ2UgbW9kZWwgd2l0aCBwcm90ZWluIG9udG9sb2dpZXMgdG8gcHJlZGljdCBkcnVnZ2FiaWxpdHkuIERydWdUYXIgYWNoaWV2ZWQgYXJlYXMgdW5kZXIgdGhlIGN1cnZlIGFuZCBwcmVjaXNpb24tcmVjYWxsIGN1cnZlIHZhbHVlcyBhYm92ZSAwLjkwLCBvdXRwZXJmb3JtaW5nIHN0YXRlLW9mLXRoZS1hcnQgbWV0aG9kcy4gSW4gY29uY2x1c2lvbiwgRHJ1Z1RhciBzdHJlYW1saW5lcyB0YXJnZXQgZGlzY292ZXJ5IGFzIGEgYm90dGxlbmVjayBpbiBkZXZlbG9waW5nIG5vdmVsIHRoZXJhcGV1dGljcy4iLDE1LjAsLCxJcmFuIChJc2xhbWljIFJlcHVibGljIG9mKSxFU00yLTY1ME0sLCwsLDIwMjUtMTEtMjggMTE6NTM6NDQrMDA6MDAsLCwsLCxBY2FkZW1pYSwsLCwsLCwsLCwsLCwsLCwsLApUaGVybW9zdGFibGUgcHJvdGVpbiBkZXNpZ24sQmlvbG9neSxQcm90ZWluIGRlc2lnbiwiSW5kcmFwcmFzdGhhIEluc3RpdHV0ZSBvZiBJbmZvcm1hdGlvbiBUZWNobm9sb2d5CkRlbGhpIiwiUHVydmEgVGlqYXJlLCBOaXNoYW50IEt1bWFyLCBHYWplbmRyYSBQLiBTLiBSYWdoYXZhIiwyMDI0LTA5LTI0LERlc2lnbmluZyBvZiB0aGVybW9zdGFibGUgcHJvdGVpbnMgd2l0aCBhIGRlc2lyZWQgbWVsdGluZyB0ZW1wZXJhdHVyZSxodHRwczovL3d3dy5iaW9yeGl2Lm9yZy9jb250ZW50LzEwLjExMDEvMjAyNC4wOS4yMS42MTQyOTR2MS5hYnN0cmFjdCwsLCw3MzgwMDAwMDAuMCwiIiJUaGlzIG1vZGVsIGNvbXByaXNlcyAzNiAgbGF5ZXJzIGFuZCBoYXMgYSBkaW1lbnNpb25hbGl0eSBvZiAxMjgwLCBhbW91bnRpbmcgdG8gYSB0b3RhbCBvZiA3MzggbWlsbGlvbiBwYXJhbWV0ZXJzIFsyOF0uIiIiLDEuODM5NzAxMmUrMTYsNio0MTU0NzAwKjczODAwMDAwMD0xLjgzOTcwMTJlKzE2LCwiIiJUcmFpbmluZyBEYXRhc2V0IDEzODQ5IHNlcXVlbmNlcyIiIGluIEZpZ3VyZSAxCkFzc3VtZWQgbGVuZ3RoIG9mIDMwMCB0b2tlbnMgcGVyIHNlcXVlbmNlOiAxMzg0OSozMDAiLCwsLCxDb25maWRlbnQsIlRoZSBzdGFiaWxpdHkgb2YgcHJvdGVpbnMgYXQgaGlnaGVyIHRlbXBlcmF0dXJlcyBpcyBjcnVjaWFsIGZvciBpdHMgZnVuY3Rpb25hbGl0eSB0aGF0IGlzIG1lYXN1cmVkIGJ5IHRoZWlyIG1lbHRpbmcgdGVtcGVyYXR1cmUgKFRtKS4gVGhlIFRtIGlzIHRoZSB0ZW1wZXJhdHVyZSBhdCB3aGljaCA1MCUgb2YgdGhlIHByb3RlaW4gbG9zZXMgaXRzIG5hdGl2ZSBzdHJ1Y3R1cmUgYW5kIGFjdGl2aXR5LiBFeGlzdGluZyBtZXRob2RzIGZvciBwcmVkaWN0aW5nIFRtIGhhdmUgdHdvIG1ham9yIGxpbWl0YXRpb25zOiBmaXJzdCwgdGhleSBhcmUgb2Z0ZW4gdHJhaW5lZCBvbiByZWR1bmRhbnQgcHJvdGVpbnMsIGFuZCBzZWNvbmQsIHRoZXkgZG8gbm90IGFsbG93IHVzZXJzIHRvIGRlc2lnbiBwcm90ZWlucyB3aXRoIHRoZSBkZXNpcmVkIFRtLiBUbyBhZGRyZXNzIHRoZXNlIGxpbWl0YXRpb25zLCB3ZSBkZXZlbG9wZWQgYSByZWdyZXNzaW9uIG1ldGhvZCBmb3IgcHJlZGljdGluZyB0aGUgVG0gdmFsdWUgb2YgcHJvdGVpbnMgdXNpbmcgMTcsMzEyIG5vbi1yZWR1bmRhbnQgcHJvdGVpbnMsIHdoZXJlIG5vIHR3byBwcm90ZWlucyBhcmUgbW9yZSB0aGFuIDQwJSBzaW1pbGFyLiBXZSB1c2VkIDgwJSBvZiB0aGUgZGF0YSBmb3IgdHJhaW5pbmcgYW5kIHRlc3Rpbmc7IHJlbWFpbmluZyAyMCUgb2YgdGhlIGRhdGEgZm9yIHZhbGlkYXRpb24uIEluaXRpYWxseSwgd2UgZGV2ZWxvcGVkIGEgbWFjaGluZSBsZWFybmluZyBtb2RlbCB1c2luZyBzdGFuZGFyZCBmZWF0dXJlcyBmcm9tIHByb3RlaW4gc2VxdWVuY2VzLiBPdXIgYmVzdCBtb2RlbCwgZGV2ZWxvcGVkIHVzaW5nIFNoYW5ub24gZW50cm9weSBmb3IgYWxsIHJlc2lkdWVzLCBhY2hpZXZlZCB0aGUgaGlnaGVzdCBQZWFyc29uIGNvcnJlbGF0aW9uIG9mIDAuODAgd2l0aCBhbiBSwrIgb2YgMC42MyBiZXR3ZWVuIHRoZSBwcmVkaWN0ZWQgYW5kIGFjdHVhbCBUbSBvZiBwcm90ZWlucyBvbiB0aGUgdmFsaWRhdGlvbiBkYXRhc2V0LiBOZXh0LCB3ZSBmaW5lLXR1bmVkIGxhcmdlIGxhbmd1YWdlIG1vZGVscyAoZS5nLiwgUHJvdEJlcnQsIFByb3RHUFQyLCBQcm90VDUpIG9uIG91ciB0cmFpbmluZyBkYXRhc2V0IGFuZCBnZW5lcmF0ZWQgZW1iZWRkaW5ncy4gVGhlc2UgZW1iZWRkaW5ncyBoYXZlIGJlZW4gdXNlZCBmb3IgZGV2ZWxvcGluZyBtYWNoaW5lIGxlYXJuaW5nIG1vZGVscy4gT3VyIGJlc3QgbW9kZWwsIGRldmVsb3BlZCB1c2luZyBQcm90QmVydCBlbWJlZGRpbmdzLCBhY2hpZXZlZCBhIG1heGltdW0gY29ycmVsYXRpb24gb2YgMC44OSB3aXRoIGFuIFLCsiBvZiAwLjgwIG9uIHRoZSB2YWxpZGF0aW9uIGRhdGFzZXQuIEZpbmFsbHksIHdlIGRldmVsb3BlZCBhbiBlbnNlbWJsZSBtZXRob2QgdGhhdCBjb21iaW5lcyBzdGFuZGFyZCBwcm90ZWluIGZlYXR1cmVzIGFuZCBlbWJlZGRpbmdzLiBPbmUgb2YgdGhlIGFpbXMgb2YgdGhlIHN0dWR5IGlzIHRvIGFzc2lzdCB0aGUgc2NpZW50aWZpYyBjb21tdW5pdHkgaW4gdGhlIGRlc2lnbiBvZiB0YXJnZXRlZCBtZWx0aW5nIHRlbXBlcmF0dXJlcy4gV2UgY3JlYXRlZCBhIHVzZXItZnJpZW5kbHkgd2ViIHNlcnZlciBhbmQgYSBweXRob24gcGFja2FnZSBmb3IgcHJlZGljdGluZyBhbmQgZGVzaWduaW5nIHRoZXJtb3N0YWJsZSBwcm90ZWlucy4gT3VyIHN0YW5kYWxvbmUgc29mdHdhcmUgY2FuIGJlIHVzZWQgdG8gc2NyZWVuIHRoZXJtb3N0YWJsZSBwcm90ZWlucyBpbiBnZW5vbWVzIGFuZCBtZXRhZ2Vub21lcy4gV2UgZGVtb25zdHJhdGVkIHRoZSBhcHBsaWNhdGlvbiBvZiBQUFRzdGFiIGluIGlkZW50aWZ5aW5nIHRoZXJtb3N0YWJsZSBwcm90ZWlucyBpbiBkaWZmZXJlbnQgb3JnYW5pc21zIGZyb20gdGhlaXIgZ2Vub21lcywgdGhlIG1vZGVsIGFuZCBkYXRhIGlzIGF2YWlsYWJsZSBhdDogaHR0cHM6Ly93ZWJzLmlpaXRkLmVkdS5pbi9yYWdoYXZhL3BwdHN0YWIuIiwsLCxJbmRpYSwsLCwsLDIwMjUtMTEtMjggMTE6NTM6NDQrMDA6MDAsLCwsLCxBY2FkZW1pYSwsLCwsLCwsLCwsLCxPcGVyYXRpb24gY291bnRpbmcsLCwsLApKYWVnZXIsQmlvbG9neSxCYWN0ZXJpb3BoYWdlIHNjcmVlbmluZywiVW5pdmVyc2l0eSBNZWRpY2luZSBHcmVpZnN3YWxkLFV0cmVjaHQgVW5pdmVyc2l0eSxGcmllZHJpY2ggU2NoaWxsZXIgVW5pdmVyc2l0eSBKZW5hIiwiWWFzYXMgV2lqZXNla2FyYSwgTGluZy1ZaSBXdSwgUmljayBCZWVsb28sIFBpb3RyIFJvendhbGFrLCBFcm5lc3RpbmEgSGF1cHRmZWxkLCBTd2FwbmlsIFAuIERvaWphZCwgQmFzIEUuIER1dGlsaCwgTGFycyBLYWRlcmFsaSIsMjAyNC0wOS0yNCxKYWVnZXI6IGFuIGFjY3VyYXRlIGFuZCBmYXN0IGRlZXAtbGVhcm5pbmcgdG9vbCB0byBkZXRlY3QgYmFjdGVyaW9waGFnZSBzZXF1ZW5jZXMsaHR0cHM6Ly93d3cuYmlvcnhpdi5vcmcvY29udGVudC8xMC4xMTAxLzIwMjQuMDkuMjQuNjEyNzIydjEuYWJzdHJhY3QsLCwsOTQzOTY0LjAsLCwsMjExMjE2MiwiVG90YWwgZnJhZ21lbnRzID0gMjY1LDk1OSArIDEsMzc1LDkzOSArIDkxNSw4MTcgKyA0NTksNjYwID0gMywwMTcsMzc1ClRyYWluaW5nIHNldCAoNzAlKSA9IDMsMDE3LDM3NSDDlyAwLjcwID0gMiwxMTIsMTYyLjUKRmluYWwgZXN0aW1hdGUg4omIIDIuMTEyIMOXIDEw4oG2IHVuaXF1ZSBkYXRhIHBvaW50cyIsLCxOVklESUEgQTEwMCwsQ29uZmlkZW50LCJWaXJ1c2VzIGFyZSBpbnRlZ3JhbCB0byBldmVyeSBiaW9tZSBvbiBFYXJ0aCwgeWV0IHdlIHN0aWxsIG5lZWQgYSBtb3JlIGNvbXByZWhlbnNpdmUgcGljdHVyZSBvZiB0aGVpciBpZGVudGl0eSBhbmQgZ2xvYmFsIGRpc3RyaWJ1dGlvbi4gR2xvYmFsIG1ldGFnZW5vbWljcyBzZXF1ZW5jaW5nIGVmZm9ydHMgcmV2ZWFsZWQgdGhlIGdlbm9taWMgY29udGVudCBvZiB0ZW5zIG9mIHRob3VzYW5kcyBvZiBlbnZpcm9ubWVudGFsIHNhbXBsZXMsIGhvd2V2ZXIgaWRlbnRpZnlpbmcgdGhlIHZpcmFsIHNlcXVlbmNlcyBpbiB0aGVzZSBkYXRhc2V0cyByZW1haW5zIGNoYWxsZW5naW5nIGR1ZSB0byB0aGVpciB2YXN0IGdlbm9taWMgZGl2ZXJzaXR5LiBIZXJlLCB3ZSBhZGRyZXNzIGlkZW50aWZ5aW5nIGJhY3RlcmlvcGhhZ2Ugc2VxdWVuY2VzIGluIHVubGFiZWxlZCBzZXF1ZW5jaW5nIGRhdGEuIEluIGEgcmVjZW50IGJlbmNobWFya2luZyBwYXBlciwgd2Ugb2JzZXJ2ZWQgdGhhdCBleGlzdGluZyBkZWVwLWxlYXJuaW5nIHRvb2xzIHNob3cgYSBoaWdoIHRydWUgcG9zaXRpdmUgcmF0ZSwgYnV0IG1heSBhbHNvIHByb2R1Y2UgbWFueSBmYWxzZSBwb3NpdGl2ZXMgd2hlbiBjb25mcm9udGVkIHdpdGggZGl2ZXJnZW50IHNlcXVlbmNlcy4gVG8gdGFja2xlIHRoaXMgY2hhbGxlbmdlLCB3ZSBpbnRyb2R1Y2UgSmFlZ2VyLCBhIG5vdmVsIGRlZXAtbGVhcm5pbmcgbWV0aG9kIGRlc2lnbmVkIHNwZWNpZmljYWxseSBmb3IgaWRlbnRpZnlpbmcgYmFjdGVyaW9waGFnZSBnZW5vbWUgZnJhZ21lbnRzLiBFeHRlbnNpdmUgYmVuY2htYXJraW5nIG9uIHRoZSBJTUcvVlIgZGF0YWJhc2UgYW5kIHJlYWwtd29ybGQgbWV0YWdlbm9tZXMgcmV2ZWFscyBKYWVnZXLigJlzIGNvbnNpc3RlbnQgaGlnaCBzZW5zaXRpdml0eSAoMC44NykgYW5kIHByZWNpc2lvbiAoMC45MikuIEFwcGx5aW5nIEphZWdlciB0byBvdmVyIDE2LDAwMCBtZXRhZ2Vub21pYyBhc3NlbWJsaWVzIGZyb20gdGhlIE1HbmlmeSBkYXRhYmFzZSB5aWVsZGVkIG92ZXIgZml2ZSBtaWxsaW9uIHB1dGF0aXZlIHBoYWdlIGNvbnRpZ3MuIE9uIGF2ZXJhZ2UsIEphZWdlciBpcyBhcm91bmQgMjAgdGltZXMgZmFzdGVyIHRoYW4gdGhlIG90aGVyIHN0YXRlLW9mLXRoZS1hcnQgbWV0aG9kcy4gSmFlZ2VyIGlzIGF2YWlsYWJsZSBhdCBodHRwczovL2dpdGh1Yi5jb20vTUdYbGFiL0phZWdlci4KCiIsLCwsIkdlcm1hbnksTmV0aGVybGFuZHMsR2VybWFueSIsLCwsNC4wLCwyMDI1LTExLTI4IDExOjUzOjQ0KzAwOjAwLCwsLCwsIkFjYWRlbWlhLEFjYWRlbWlhLEFjYWRlbWlhIiwsLCwsLCwsLCwsLDMxNTEuNjIwNDg5NzI4NjE3LCwsLCwsCkltcG9ydGFuY2Ugb2YgaGlnaGVyLW9yZGVyIGVwaXN0YXNpcyBpbiBsYXJnZSBwcm90ZWluIHNlcXVlbmNlLWZ1bmN0aW9uIHJlbGF0aW9uc2hpcHMsQmlvbG9neSxQcm90ZWluIGZ1bmN0aW9uIHByZWRpY3Rpb24sVW5pdmVyc2l0eSBvZiBGbG9yaWRhLCJQYWxhc2ggU2V0aGkgYSwgSnVhbm5hbiBaaG91IiwyMDI0LTA5LTI0LEltcG9ydGFuY2Ugb2YgaGlnaGVyLW9yZGVyIGVwaXN0YXNpcyBpbiBsYXJnZSBwcm90ZWluIHNlcXVlbmNlLWZ1bmN0aW9uIHJlbGF0aW9uc2hpcHMsaHR0cHM6Ly9wbWMubmNiaS5ubG0ubmloLmdvdi9hcnRpY2xlcy9QTUMxMTQ2MzQ4OS8sLCwsLCwsLDE2NTQyOCwiSW5pdGlhbCBjYWxjdWxhdGlvbnMgYnkgZGF0YXNldDoKMS4gR1JCLTE6IDEyOSwzMjAgKiAwLjggKiAzMyA9IDMsNDE0LDA0OAoyLiBHUkItMy1hYnVuZGFuY2U6IDMxLDkzNiAqIDAuOCAqIDE1ID0gMzgzLDIzNQozLiBHUkItMy1iaW5kaW5nOiAyNSw5NjcgKiAwLjggKiAxNSA9IDMxMSw2MTAKNC4gQUFWMi1DYXBzaWQ6IDQyLDMyOCAqIDAuOCAqIDI4ID0gOTQ4LDEzNgo1LiBDcmVpTE9WOiAxNjUsNDI4ICogMC44ICogMTUgPSAxLDk4NSwxMzAKNi4gY2dyZUdGUDogMjYsMTY1ICogMC44ICogMjM0ID0gNCw4OTgsMDg4CjcuIHBwbHVHRlA6IDMyLDI2MCAqIDAuOCAqIDIyMSA9IDUsNzAzLDU2OAo4LiBIaXMzLVMyOiAxMTYsOTM1ICogMC44ICogMjggPSAyLDYxOSwzNDQKOS4gSGlzMy1TNTogOTIsNDA4ICogMC44ICogMzEgPSAyLDI5MSw3MDYKMTAuIEhpczMtUzEyOiA2MiwzMDUgKiAwLjggKiAxOSA9IDk0NywwMzYKCkZpbmFsIHN1bTogMyw0MTQsMDQ4ICsgMzgzLDIzNSArIDMxMSw2MTAgKyA5NDgsMTM2ICsgMSw5ODUsMTMwICsgNCw4OTgsMDg4ICsgNSw3MDMsNTY4ICsgMiw2MTksMzQ0ICsgMiwyOTEsNzA2ICsgOTQ3LDAzNiA9IDIzLDUwMSw5MDEiLCwsTlZJRElBIEExMDAsLENvbmZpZGVudCwiRXBpc3Rhc2lzIGNvbXBsaWNhdGVzIG91ciB1bmRlcnN0YW5kaW5nIG9mIHByb3RlaW4gc2VxdWVuY2UtZnVuY3Rpb24gcmVsYXRpb25zaGlwcyBhbmQgaW1wZWRlcyBvdXIgYWJpbGl0eSB0byBidWlsZCBhY2N1cmF0ZSBwcmVkaWN0aXZlIG1vZGVscyBmb3Igbm92ZWwgZ2Vub3R5cGVzLiBBbHRob3VnaCBwYWlyd2lzZSBlcGlzdGFzaXMgaGFzIGJlZW4gZXh0ZW5zaXZlbHkgc3R1ZGllZCBpbiBwcm90ZWlucywgdGhlIHNpZ25pZmljYW5jZSBvZiBoaWdoZXItb3JkZXIgZXBpc3Rhc2lzIGZvciBwcm90ZWluIHNlcXVlbmNlLWZ1bmN0aW9uIHJlbGF0aW9uc2hpcHMgcmVtYWlucyBjb250ZW50aW91cywgbGFyZ2VseSBkdWUgdG8gY2hhbGxlbmdlcyBpbiBmaXR0aW5nIGhpZ2hlci1vcmRlciBlcGlzdGF0YXRpYyBpbnRlcmFjdGlvbnMgZm9yIGZ1bGwtbGVuZ3RoIHByb3RlaW5zLiBIZXJlLCB3ZSBpbnRyb2R1Y2UgYSBub3ZlbCB0cmFuc2Zvcm1lci1iYXNlZCBhcHByb2FjaC4gVGhlIGtleSBmZWF0dXJlIG9mIG91ciBtZXRob2QgaXMgdGhhdCB3ZSBjYW4gYWRqdXN0IHRoZSBvcmRlciBvZiBpbnRlcmFjdGlvbnMgZml0IGJ5IHRoZSBtb2RlbCBieSBjaGFuZ2luZyB0aGUgbnVtYmVyIG9mIGF0dGVudGlvbiBsYXllcnMgd2hpbGUgYWxzbyBhY2NvdW50aW5nIGZvciBhbnkgZ2xvYmFsIG5vbmxpbmVhcml0eSBpbmR1Y2VkIGJ5IHRoZSBleHBlcmltZW50YWwgY29uZGl0aW9ucy4gVGhpcyBhbGxvd3MgdXMgdG8gdGVzdCBpZiBpbmNsdXNpb24gb2YgaGlnaGVyLW9yZGVyIGludGVyYWN0aW9ucyBsZWFkcyB0byBlbmhhbmNlZCBtb2RlbCBwZXJmb3JtYW5jZS4gQXBwbHlpbmcgb3VyIG1ldGhvZCB0byAxMCBsYXJnZSBwcm90ZWluIHNlcXVlbmNlLWZ1bmN0aW9uIGRhdGFzZXRzLCB3ZSBmb3VuZCB0aGF0IHRoZSBpbXBvcnRhbmNlIG9mIGhpZ2hlci1vcmRlciBlcGlzdGFzaXMgZGlmZmVycyBzdWJzdGFudGlhbGx5IGJldHdlZW4gcHJvdGVpbnMsIGFjY291bnRpbmcgZm9yIHVwIHRvIDYwJSBvZiB0aGUgdG90YWwgdmFyaWFuY2UgYXR0cmlidXRlZCB0byBlcGlzdGFzaXMuIFdlIGFsc28gZm91bmQgdGhhdCBpbmNsdWRpbmcgaGlnaGVyLW9yZGVyIGVwaXN0YXNpcyBpcyBwYXJ0aWN1bGFybHkgaW1wb3J0YW50IGZvciBnZW5lcmFsaXppbmcgbG9jYWxseSBzYW1wbGVkIGZpdG5lc3MgZGF0YSB0byBkaXN0YW50IHJlZ2lvbnMgb2Ygc2VxdWVuY2Ugc3BhY2UgYW5kIGZvciBtb2RlbGluZyBhbiBhZGRpdGlvbmFsIG11bHRpLXBlYWsgZml0bmVzcyBsYW5kc2NhcGUgZGVyaXZlZCBmcm9tIGNvbWJpbmluZyBtdXRhZ2VuZXNpcyBkYXRhIGZyb20gNCBvcnRob2xvZ291cyBncmVlbiBmbHVvcmVzY2VuY2VudCBwcm90ZWlucy4gT3VyIGZpbmRpbmdzIHN1Z2dlc3QgdGhhdCBoaWdoZXItb3JkZXIgZXBpc3Rhc2lzIG9mdGVuIGRvZXMgcGxheSBhbiBpbXBvcnRhbnQgcm9sZSBpbiBwcm90ZWluIHNlcXVlbmNlLWZ1bmN0aW9uIHJlbGF0aW9uc2hpcHMsIGFuZCB0aHVzIHNob3VsZCBiZSBwcm9wZXJseSBpbmNvcnBvcmF0ZWQgZHVyaW5nIHByb3RlaW4gZW5naW5lZXJpbmcgYW5kIGV2b2x1dGlvbmFyeSBkYXRhIGFuYWx5c2lzLiIsLCwsVW5pdGVkIFN0YXRlcyBvZiBBbWVyaWNhLCwsLDEuMCwsMjAyNS0xMS0yOCAxMTo1Mzo0NCswMDowMCwsLCwsLEFjYWRlbWlhLCwsLCwsLCwsLCwsNDMyLjkxNDkwMjQzNTI0OTYsLCwsLCwKTVREUCxCaW9sb2d5LFByb3RlaW4gZW1iZWRkaW5nLCJDaGluZXNlIFVuaXZlcnNpdHkgb2YgSG9uZyBLb25nIChDVUhLKSxDaXR5IFVuaXZlcnNpdHkgb2YgSG9uZyBLb25nIiwiSmlheXUgU2hhbmcsIENoZW5nIFBlbmcsIFlvbmd4aW4gSmksIEppYW9qaWFvIEd1YW4sIERlaGFuIENhaSwgWHVibyBUYW5nLCBZYW5uaSBTdW4iLDIwMjQtMDktMjQsQWNjdXJhdGUgYW5kIGVmZmljaWVudCBwcm90ZWluIGVtYmVkZGluZyB1c2luZyBtdWx0aS10ZWFjaGVyIGRpc3RpbGxhdGlvbiBsZWFybmluZyxodHRwczovL2FjYWRlbWljLm91cC5jb20vYmlvaW5mb3JtYXRpY3MvYXJ0aWNsZS80MC85L2J0YWU1NjcvNzc3MjQ0NSwsLCwyMDAwMDAwMC4wLCIiIkluIHBhcnRpY3VsYXIsIHRoZSBzdHVkZW50IG1vZGVsIGluIE1URFAgaGFzIGEgc2lnbmlmaWNhbnRseSBzbWFsbGVyIHBhcmFtZXRlciBzY2FsZSAofjIwIG1pbGxpb24pIiIgZnJvbSAyLjEgTW9kZWwgU3RydWN0dXJlIiw2MDAwMDAwMDAwMDAwMDAuMCwiNiAqIDIwLDAwMCwwMDAgY29ubmVjdGlvbnMgKiA1MDAsMDAwIHRyYWluaW5nIGV4YW1wbGVzICogMTAgZXBvY2hzID0gNi4wZTE0IEZMT1AiLCwiIiJNVERQIGlzIHByZS10cmFpbmVkIG9uIH41MDAgMDAwIHByb3RlaW5zIGZyb20gVW5pUHJvdEtCIChTd2lzcy1Qcm90KSBwcm92aWRlZCBieSB0aGUgdGVhY2hlciBtb2RlbCAoRWxuYWdnYXIgZXQgYWwuIDIwMjEpLiIiIGZyb20gMi4zLjEgUHJlLXRyYWluaW5nIGRhdGEiLCwsTlZJRElBIEdlRm9yY2UgUlRYIDMwODAsLENvbmZpZGVudCwiTW90aXZhdGlvbgpQcm90ZWluIGVtYmVkZGluZywgd2hpY2ggcmVwcmVzZW50cyBwcm90ZWlucyBhcyBudW1lcmljYWwgdmVjdG9ycywgaXMgYSBjcnVjaWFsIHN0ZXAgaW4gdmFyaW91cyBsZWFybmluZy1iYXNlZCBwcm90ZWluIGFubm90YXRpb24vY2xhc3NpZmljYXRpb24gcHJvYmxlbXMsIGluY2x1ZGluZyBnZW5lIG9udG9sb2d5IHByZWRpY3Rpb24sIHByb3RlaW7igJNwcm90ZWluIGludGVyYWN0aW9uIHByZWRpY3Rpb24sIGFuZCBwcm90ZWluIHN0cnVjdHVyZSBwcmVkaWN0aW9uLiBIb3dldmVyLCBleGlzdGluZyBwcm90ZWluIGVtYmVkZGluZyBtZXRob2RzIGFyZSBvZnRlbiBjb21wdXRhdGlvbmFsbHkgZXhwZW5zaXZlIGR1ZSB0byB0aGVpciBsYXJnZSBudW1iZXIgb2YgcGFyYW1ldGVycywgd2hpY2ggY2FuIHJlYWNoIG1pbGxpb25zIG9yIGV2ZW4gYmlsbGlvbnMuIFRoZSBncm93aW5nIGF2YWlsYWJpbGl0eSBvZiBsYXJnZS1zY2FsZSBwcm90ZWluIGRhdGFzZXRzIGFuZCB0aGUgbmVlZCBmb3IgZWZmaWNpZW50IGFuYWx5c2lzIHRvb2xzIGhhdmUgY3JlYXRlZCBhIHByZXNzaW5nIGRlbWFuZCBmb3IgZWZmaWNpZW50IHByb3RlaW4gZW1iZWRkaW5nIG1ldGhvZHMuCgpSZXN1bHRzCldlIHByb3Bvc2UgYSBub3ZlbCBwcm90ZWluIGVtYmVkZGluZyBhcHByb2FjaCBiYXNlZCBvbiBtdWx0aS10ZWFjaGVyIGRpc3RpbGxhdGlvbiBsZWFybmluZywgd2hpY2ggbGV2ZXJhZ2VzIHRoZSBrbm93bGVkZ2Ugb2YgbXVsdGlwbGUgcHJlLXRyYWluZWQgcHJvdGVpbiBlbWJlZGRpbmcgbW9kZWxzIHRvIGxlYXJuIGEgY29tcGFjdCBhbmQgaW5mb3JtYXRpdmUgcmVwcmVzZW50YXRpb24gb2YgcHJvdGVpbnMuIE91ciBtZXRob2QgYWNoaWV2ZXMgY29tcGFyYWJsZSBwZXJmb3JtYW5jZSB0byBzdGF0ZS1vZi10aGUtYXJ0IG1ldGhvZHMgd2hpbGUgc2lnbmlmaWNhbnRseSByZWR1Y2luZyBjb21wdXRhdGlvbmFsIGNvc3RzIGFuZCByZXNvdXJjZSByZXF1aXJlbWVudHMuIFNwZWNpZmljYWxseSwgb3VyIGFwcHJvYWNoIHJlZHVjZXMgY29tcHV0YXRpb25hbCB0aW1lIGJ5IOKIvDcwJSBhbmQgbWFpbnRhaW5zIMKxMS41JSBhY2N1cmFjeSBhcyB0aGUgb3JpZ2luYWwgbGFyZ2UgbW9kZWxzLiBUaGlzIG1ha2VzIG91ciBtZXRob2Qgd2VsbC1zdWl0ZWQgZm9yIGxhcmdlLXNjYWxlIHByb3RlaW4gYW5hbHlzaXMgYW5kIGVuYWJsZXMgdGhlIGJpb2luZm9ybWF0aWNzIGNvbW11bml0eSB0byBwZXJmb3JtIHByb3RlaW4gZW1iZWRkaW5nIHRhc2tzIG1vcmUgZWZmaWNpZW50bHkuIiwxMC4wLCxVbnJlbGVhc2VkLCJIb25nIEtvbmcsSG9uZyBLb25nIiwsLCw0LjAsLDIwMjUtMTEtMjggMTE6NTM6NDQrMDA6MDAsLCwsMTYuMCwiIiJXZSBjb25kdWN0ZWQgdGhlIHByZS10cmFpbmluZyBwcm9jZXNzIG9uIGZvdXIgUlRYIDMwODAgMjQgR0IgTnZpZGlhIEdQVXMsIHdpdGggYSBiYXRjaCBzaXplIG9mIDE2LiIiIGZyb20gMi4zLjEgUHJlLXRyYWluaW5nIGRhdGEiLCJBY2FkZW1pYSxBY2FkZW1pYSIsLCwsLFVucmVsZWFzZWQsIkFjYWRlbWljIEZyZWUgTGljZW5zZSB2My4wIExpY2Vuc2UuCgpJbmZlcmVuY2UgYW5kIGZpbmUtdHVuaW5nIGNvZGUgKyBkYXRhc2V0cywgSSBkb24ndCBzZWUgbW9kZWwgd2VpZ2h0cyBhbmQgdHJhaW5pbmcgY29kZQpodHRwczovL2dpdGh1Yi5jb20vS2VubnRoU2hhbmcvTVREUCIsLCwsLCwyNTIxLjI5NjM5MTc4Mjg5NCxPcGVyYXRpb24gY291bnRpbmcsLCwsLE5vCkFscGhhTXV0LEJpb2xvZ3ksTXV0YXRpb24gcHJlZGljdGlvbixJbmRpYW4gSW5zdGl0dXRlIG9mIFNjaWVuY2UgRWR1Y2F0aW9uIGFuZCBSZXNlYXJjaCwiUHJhdGhpdGggQmhhcmdhdiwgIEFybmFiIE11a2hlcmplZSIsMjAyNC0wOS0yNCxBbHBoYU11dDogYSBkZWVwIHJlaW5mb3JjZW1lbnQgbGVhcm5pbmcgbW9kZWwgdG8gc3VnZ2VzdCBoZWxpeC1kaXNydXB0aW5nIG11dGF0aW9ucyxodHRwczovL3d3dy5iaW9yeGl2Lm9yZy9jb250ZW50LzEwLjExMDEvMjAyNC4wOS4yMS42MTQyNDF2MS5hYnN0cmFjdCwsLCwsLCwsLCJOZXcgZXN0aW1hdGU6IApIZWxpeC1vbmx5OiAxODc0KjMwPTU2MjIwCkhlbGl4LWluLXByb3RlaW46IDMyNzc1KjE1PTQ5MTYyNQoKT2xkIGVzdGltYXRlOgpUb3RhbCBEYXRhIFBvaW50cyA9IEhlbGl4LW9ubHkgVHJhaW5pbmcgU3RlcHMgKyBIZWxpeC1pbi1wcm90ZWluIFRyYWluaW5nIFN0ZXBzCjE2OCwwMDAgKyAxOTAsMDAwID0gMzU4LDAwMCA9IDMuNThlNSBkYXRhcG9pbnRzIiwsLCwsQ29uZmlkZW50LCJIZWxpY2VzIGFyZSBpbXBvcnRhbnQgc2Vjb25kYXJ5IHN0cnVjdHVyYWwgbW90aWZzIHdpdGhpbiBwcm90ZWlucyBhbmQgYXJlIHBpdm90YWwgaW4gbnVtZXJvdXMgcGh5c2lvbG9naWNhbCBwcm9jZXNzZXMuIFdoaWxlIGFtaW5vIGFjaWRzIChBQSkgc3VjaCBhcyBhbGFuaW5lIGFuZCBsZXVjaW5lIGFyZSBrbm93biB0byBwcm9tb3RlIGhlbGl4IGZvcm1hdGlvbiwgcHJvbGluZSBhbmQgZ2x5Y2luZSBkaXNmYXZvciBpdC4gSGVsaWNhbCBzdHJ1Y3R1cmUgZm9ybWF0aW9uLCBob3dldmVyLCBhbHNvIGRlcGVuZHMgb24gaXRzIGVudmlyb25tZW50LCBhbmQgaGVuY2UsIHByaW9yIHByZWRpY3Rpb24gb2YgYSBtdXRhdGlvbmFsIGVmZmVjdCBvbiBhIGhlbGljYWwgc3RydWN0dXJlIGlzIGRpZmZpY3VsdC4gSGVyZSwgd2UgZW1wbG95IGEgcmVpbmZvcmNlbWVudCBsZWFybmluZyBhbGdvcml0aG0gdG8gZGV2ZWxvcCBhIHByZWRpY3RpdmUgbW9kZWwgZm9yIGhlbGl4LWRpc3J1cHRpbmcgbXV0YXRpb25zLiBXZSBzdGFydCB3aXRoIGEgdG95IG1vZGVsIGNvbnNpc3Rpbmcgb2YgaGVsaWNlcyB3aXRoIG9ubHkgMzAgQUEgYW5kIHRyYWluIGRpZmZlcmVudCBtb2RlbHMuIE91ciByZXN1bHRzIHNob3cgdGhhdCBvbmx5IGEgZmV3IG11dGF0aW9ucyBsZWFkIHRvIGEgZHJhc3RpYyBkaXNydXB0aW9uIG9mIHRoZSB0YXJnZXQgaGVsaXguIFdlIGZ1cnRoZXIgZXh0ZW5kIG91ciBhcHByb2FjaCB0byBoZWxpY2VzIGluIHByb3RlaW5zIGFuZCB2YWxpZGF0ZSB0aGUgcmVzdWx0cyB1c2luZyByaWdvcm91cyBmcmVlIGVuZXJneSBjYWxjdWxhdGlvbnMuIE91ciBzdHJhdGVneSBpZGVudGlmaWVzIGFtaW5vIGFjaWRzIGNydWNpYWwgZm9yIG1haW50YWluaW5nIHN0cnVjdHVyYWwgaW50ZWdyaXR5IGFuZCBwcmVkaWN0cyBrZXkgbXV0YXRpb25zIHRoYXQgY291bGQgYWx0ZXIgcHJvdGVpbiBmdW5jdGlvbi4gVGhyb3VnaCBvdXIgd29yaywgd2UgcHJlc2VudCBhIG5ldyB1c2UgY2FzZSBmb3IgcmVpbmZvcmNlbWVudCBsZWFybmluZyBpbiBwcm90ZWluIHN0cnVjdHVyZSBkaXNydXB0aW9uLiIsLCwsSW5kaWEsLCwsLCwyMDI1LTExLTI4IDExOjUzOjQ0KzAwOjAwLCwsLCwsR292ZXJubWVudCwsLCwsLCwsLCwsLCwsLCwsLApQaXhlbERhbmNlLCJWaWRlbyxWaXNpb24iLCJWaWRlbyBnZW5lcmF0aW9uLFRleHQtdG8tdmlkZW8sSW1hZ2UtdG8tdmlkZW8iLEJ5dGVEYW5jZSxCeXRlRGFuY2UsMjAyNC0wOS0yNCxQaXhlbERhbmNlIEFJIC0gTGVhZGluZyBBSSBWaWRlbyBHZW5lcmF0aW9uIFBsYXRmb3JtLGh0dHBzOi8vcGl4ZWxkYW5jZS5pby8gKExJTksgQlJPS0VOKSwsU09UQSBpbXByb3ZlbWVudCwiQ3VycmVudGx5IGludml0ZSBvbmx5LCBJIHdvdWxkIGV4cGVjdCBhIGxhcmdlIG51bWJlciBvZiB1c2VycyB3aGVuIHJlbGVhc2VkIiwsLCwsMTE0MjI5MjUwMDAwMDAwLCwsLCwsVW5rbm93biwiUGl4ZWxEYW5jZSBWMS40IGlzIGEgdmlkZW8gZ2VuZXJhdGlvbiBtb2RlbCBkZXZlbG9wZWQgYnkgdGhlIEJ5dGVEYW5jZSBSZXNlYXJjaCB0ZWFtLCB1c2luZyB0aGUgRGlUIHN0cnVjdHVyZS4gSXQgc3VwcG9ydHMgYm90aCB0ZXh0LXRvLXZpZGVvIGFuZCBpbWFnZS10by12aWRlbyBnZW5lcmF0aW9uLCBjYXBhYmxlIG9mIHByb2R1Y2luZyBpbXByZXNzaXZlIDEwLXNlY29uZCB2aWRlbyBjbGlwcy4gVGhlIG1vZGVsIGhhcyBleGNlbGxlbnQgc2VtYW50aWMgdW5kZXJzdGFuZGluZywgY2FwYWJsZSBvZiBoYW5kbGluZyBjb21wbGV4IG5hcnJhdGl2ZXMgYW5kIHN1YnRsZSBlbW90aW9uYWwgZXhwcmVzc2lvbnMuIEl0IGNhbiBwZXJmb3JtIHNlcXVlbnRpYWwgbXVsdGktc2hvdCBhY3Rpb25zLCBzdXBwb3J0IGNvbXBsZXggaW50ZXJhY3Rpb25zIGJldHdlZW4gbXVsdGlwbGUgc3ViamVjdHMsIGFuZCBvZmZlciBhIHZhcmlldHkgb2YgY2FtZXJhIGVmZmVjdHMuIENvbXBhdGlibGUgd2l0aCBtdWx0aXBsZSBzdHlsZXMgYW5kIHByb3BvcnRpb25zLCBpdCBjYW4gcXVpY2tseSBnZW5lcmF0ZSBoaWdoLXF1YWxpdHkgdmlkZW8gY2xpcHMsIGVtcG93ZXJpbmcgZmlsbSBjcmVhdGlvbiwgYWR2ZXJ0aXNpbmcsIHNob3J0IHZpZGVvcywgbGl2ZSBzdHJlYW1pbmcsIGFuZCBlLWNvbW1lcmNlLiIsLCxIb3N0ZWQgYWNjZXNzIChubyBBUEkpLENoaW5hLCwsLCwsMjAyNS0xMS0yOCAxMTo1Mzo0NCswMDowMCwsLCwsLEluZHVzdHJ5LCwsLCxVbnJlbGVhc2VkLCxUcnVlLCwsLCwsLCwsLCxObwpCeXRlRGFuY2UgU2Vhd2VlZCxWaWRlbywiVmlkZW8gZ2VuZXJhdGlvbixUZXh0LXRvLXZpZGVvIixCeXRlRGFuY2UsQnl0ZURhbmNlLDIwMjQtMDktMjQsQnl0ZURhbmNlIGVudGVycyBBSSB2aWRlbyByYWNlIHdpdGggRG91YmFv4oCZcyBQaXhlbERhbmNlIGFuZCBTZWF3ZWVkLGh0dHBzOi8va3ItYXNpYS5jb20vYnl0ZWRhbmNlLWVudGVycy1haS12aWRlby1yYWNlLXdpdGgtZG91YmFvcy1waXhlbGRhbmNlLWFuZC1zZWF3ZWVkLCwsVW5jbGVhciBob3cgbWFueSB1c2VycywsIjcsMDAwLDAwMCwwMDAiLDUuNzVlKzIyLDIuMzk0ZTkgKiA2ZTEzICogMC40ID0gNS43NWUyMiwsLCwsLCxMaWtlbHksLCwsSG9zdGVkIGFjY2VzcyAobm8gQVBJKSxDaGluYSwsLCwsLDIwMjUtMTEtMjggMTE6NTM6NDQrMDA6MDAsLCwsLCxJbmR1c3RyeSwsLCwsLCwsLCwsLCwsLCwsLE5vClByb3RlaW5TZXRUcmFuc2Zvcm1lcixCaW9sb2d5LFByb3RlaW4gb3IgbnVjbGVvdGlkZSBsYW5ndWFnZSBtb2RlbCAocExNL25MTSksVW5pdmVyc2l0eSBvZiBXaXNjb25zaW4gTWFkaXNvbiwiS2FydGhpayBBbmFudGhhcmFtYW4sIENvZHkgTWFydGluLCBBbnRob255IEdpdHRlciIsMjAyNC0wOS0yMyxQcm90ZWluIFNldCBUcmFuc2Zvcm1lcjogQSBwcm90ZWluLWJhc2VkIGdlbm9tZSBsYW5ndWFnZSBtb2RlbCB0byBwb3dlciBoaWdoIGRpdmVyc2l0eSB2aXJvbWljcyxodHRwczovL3d3dy5yZXNlYXJjaHNxdWFyZS5jb20vYXJ0aWNsZS9ycy00ODQ0MDQ3L3YxLCwsLCwsMS42NTAwMDAwMDAwMDAwMDE2ZSsxOSwiMS4gSGFyZHdhcmUgc2V0dXA6IDF4IE5WSURJQSBBMTAwIDgwR0IgKDMuMTIgeCAxMF4xNCBGTE9QL3MpCgoyLiBUcmFpbmluZyBkdXJhdGlvbjogCiAgIC0gcHN0LWxhcmdlOiAzMy43IGhvdXJzIChkaXJlY3RseSBwcm92aWRlZCkKICAgLSBwc3Qtc21hbGw6IDMuMTUgaG91cnMgKGVzdGltYXRlZCBiYXNlZCBvbiBwYXJhbWV0ZXIgcmF0aW8gMTc4TS81TSkKCjMuIFV0aWxpemF0aW9uIHJhdGU6IDQwJQoKNC4gQ2FsY3VsYXRpb246CiAgIHBzdC1sYXJnZTogMy4xMiB4IDEwXjE0IMOXIDEyMSwzMjAgw5cgMC40MCA9IDEuNTEgeCAxMF4xOSBGTE9QcwogICBwc3Qtc21hbGw6IDMuMTIgeCAxMF4xNCDDlyAxMSwzNDAgw5cgMC40MCA9IDEuNDIgeCAxMF4xOCBGTE9QcwogICBUb3RhbDogMS42NSB4IDEwXjE5IEZMT1BzIiwsImRhdGFwb2ludHMgPSA2LDM5MSw1NjIgcHJvdGVpbnMgKiAxIHBhc3MgPSA2LjM5MTU2MmU2CgpUaGlzIHdhcyBmcm9tIHRyYWluaW5nIHRoZSB2aXJhbCBQcm90ZWluIFNldCBUcmFuc2Zvcm1lciAodlBTVCkgbW9kZWwgb24gYSBkYXRhc2V0IG9mIDEwMyw1ODkgdmlydXNlcyBjb250YWluaW5nIDYsMzkxLDU2MiBwcm90ZWlucyB0b3RhbCwgd2l0aCBlYWNoIHByb3RlaW4gY291bnRpbmcgYXMgb25lIGRhdGFwb2ludC4iLCwsTlZJRElBIEExMDAsLENvbmZpZGVudCwiRXhwb25lbnRpYWwgaW5jcmVhc2VzIGluIG1pY3JvYmlhbCBhbmQgdmlyYWwgZ2Vub21pYyBkYXRhIGRlbWFuZCB0cmFuc2Zvcm1hdGlvbmFsIGFkdmFuY2VzIGluIHNjYWxhYmxlLCBnZW5lcmFsaXphYmxlIGZyYW1ld29ya3MgZm9yIHRoZWlyIGludGVycHJldGF0aW9uLiBTdGFuZGFyZCBob21vbG9neS1iYXNlZCBmdW5jdGlvbmFsIGFuYWx5c2VzIGFyZSBoaW5kZXJlZCBieSB0aGUgcmFwaWQgZGl2ZXJnZW5jZSBvZiBtaWNyb2JpYWwgYW5kIGVzcGVjaWFsbHkgdmlyYWwgZ2Vub21lcyBhbmQgcHJvdGVpbnMgdGhhdCBzaWduaWZpY2FudGx5IGRlY3JlYXNlcyB0aGUgdm9sdW1lIG9mIHVzYWJsZSBkYXRhLiBIZXJlLCB3ZSBwcmVzZW50IFByb3RlaW4gU2V0IFRyYW5zZm9ybWVyIChQU1QpLCBhIHByb3RlaW4tYmFzZWQgZ2Vub21lIGxhbmd1YWdlIG1vZGVsIHRoYXQgbW9kZWxzIGdlbm9tZXMgYXMgc2V0cyBvZiBwcm90ZWlucyB3aXRob3V0IGNvbnNpZGVyaW5nIHNwYXJzZWx5IGF2YWlsYWJsZSBmdW5jdGlvbmFsIGxhYmVscy4gVHJhaW5lZCBvbiA+MTAwayB2aXJ1c2VzLCBQU1Qgb3V0cGVyZm9ybWVkIG90aGVyIGhvbW9sb2d5LSBhbmQgbGFuZ3VhZ2UgbW9kZWwtYmFzZWQgYXBwcm9hY2hlcyBmb3IgcmVsYXRpbmcgdmlyYWwgZ2Vub21lcyBiYXNlZCBvbiBzaGFyZWQgcHJvdGVpbiBjb250ZW50LiBGdXJ0aGVyLCBQU1QgZGVtb25zdHJhdGVkIHByb3RlaW4gc3RydWN0dXJhbCBhbmQgZnVuY3Rpb25hbCBhd2FyZW5lc3MgYnkgY2x1c3RlcmluZyBjYXBzaWQtZm9sZC1jb250YWluaW5nIHByb3RlaW5zIHdpdGgga25vd24gY2Fwc2lkIHByb3RlaW5zIGFuZCB1bmlxdWVseSBjbHVzdGVyaW5nIGxhdGUgZ2VuZSBwcm90ZWlucyB3aXRoaW4gcmVsYXRlZCB2aXJ1c2VzLiBPdXIgZGF0YSBlc3RhYmxpc2ggUFNUIGFzIGEgdmFsdWFibGUgbWV0aG9kIGZvciBkaXZlcnNlIHZpcmFsIGdlbm9taWNzLCBlY29sb2d5LCBhbmQgZXZvbHV0aW9uYXJ5IGFwcGxpY2F0aW9ucy4gV2UgcG9zaXQgdGhhdCB0aGUgUFNUIGZyYW1ld29yayBjYW4gYmUgYSBmb3VuZGF0aW9uIG1vZGVsIGZvciBtaWNyb2JpYWwgZ2Vub21pY3Mgd2hlbiB0cmFpbmVkIG9uIHN1aXRhYmxlIGRhdGEuIiwsLCxVbml0ZWQgU3RhdGVzIG9mIEFtZXJpY2EsLCwsLCwyMDI1LTExLTI4IDExOjUzOjQ0KzAwOjAwLCwsLCwsQWNhZGVtaWEsLCwsLCwsLCwsLCwsSGFyZHdhcmUsLCwsLApQcmVBbGdQcm8sQmlvbG9neSxBbGxlcmdlbmljIFByb3RlaW4gUHJlZGljdGlvbixTaGFuZ2hhaSBPY2VhbiBVbml2ZXJzaXR5LCJMaW5ncm9uZyBaaGFuZywgVGFpZ2FuZyBMaXUiLDIwMjQtMDktMjMsUHJlQWxnUHJvOiBQcmVkaWN0aW9uIG9mIGFsbGVyZ2VuaWMgcHJvdGVpbnMgd2l0aCBwcmUtdHJhaW5lZCBwcm90ZWluIGxhbmd1YWdlIG1vZGVsIGFuZCBlZmZpY2llbnQgbmV1dHJhbCBuZXR3b3JrLGh0dHBzOi8vd3d3LnNjaWVuY2VkaXJlY3QuY29tL3NjaWVuY2UvYXJ0aWNsZS9hYnMvcGlpL1MwMTQxODEzMDI0MDY1NzBYP3ZpYSUzRGlodWIsMC4wLCwsLCwsLCwiVWx0aW1hdGVseSwgdGhlIHRyYWluaW5nIGRhdGFzZXQgaW5jbHVkZXMgMjg0MCBhbGxlcmdlbmljIHByb3RlaW5zIGFuZCAyODQwIG5vbi1hbGxlcmdlbmljIHByb3RlaW5zIiwsLCwsQ29uZmlkZW50LCJBbGxlcmd5IGlzIGEgcHJldmFsZW50IHBoZW5vbWVub24sIGludm9sdmluZyBhbGxlcmdlbnMgc3VjaCBhcyBudXRzIGFuZCBtaWxrLiBBdm9pZGluZyBleHBvc3VyZSB0byBhbGxlcmdlbnMgaXMgdGhlIG1vc3QgZWZmZWN0aXZlIHByZXZlbnRpdmUgbWVhc3VyZSBhZ2FpbnN0IGFsbGVyZ2ljIHJlYWN0aW9ucy4gSG93ZXZlciwgY3VycmVudCBob21vbG9neS1iYXNlZCBtZXRob2RzIGZvciBpZGVudGlmeWluZyBhbGxlcmdlbmljIHByb3RlaW5zIGVuY291bnRlciBjaGFsbGVuZ2VzIHdoZW4gZGVhbGluZyB3aXRoIG5vbi1ob21vbG9nb3VzIGRhdGEuIFRyYWRpdGlvbmFsIG1hY2hpbmUgbGVhcm5pbmcgYXBwcm9hY2hlcyByZWx5IG9uIG1hbnVhbGx5IGV4dHJhY3RlZCBmZWF0dXJlcywgd2hpY2ggbGFjayBpbXBvcnRhbnQgcHJvdGVpbiBmdW5jdGlvbmFsIGNoYXJhY3RlcmlzdGljcywgaW5jbHVkaW5nIGV2b2x1dGlvbmFyeSBpbmZvcm1hdGlvbi4gQ29uc2VxdWVudGx5LCB0aGVyZSBpcyBzdGlsbCBjb25zaWRlcmFibGUgcm9vbSBmb3IgaW1wcm92ZW1lbnQgaW4gZXhpc3RpbmcgbWV0aG9kcy4gSW4gdGhpcyBzdHVkeSwgd2UgcHJlc2VudCBQcmVBbGdQcm8sIGEgbWV0aG9kIGZvciBpZGVudGlmeWluZyBhbGxlcmdlbmljIHByb3RlaW5zIGJhc2VkIG9uIHByZS10cmFpbmVkIHByb3RlaW4gbGFuZ3VhZ2UgbW9kZWxzIGFuZCBkZWVwIGxlYXJuaW5nIHRlY2huaXF1ZXMuIFNwZWNpZmljYWxseSwgd2UgZW1wbG95ZWQgdGhlIFByb3RUNSBtb2RlbCB0byBleHRyYWN0IHByb3RlaW4gZW1iZWRkaW5nIGZlYXR1cmVzLCByZXBsYWNpbmcgdGhlIG1hbnVhbCBmZWF0dXJlIGV4dHJhY3Rpb24gc3RlcC4gRnVydGhlcm1vcmUsIHdlIGRldmlzZWQgYW4gQXR0ZW50aW9uLUNOTiBuZXVyYWwgbmV0d29yayBhcmNoaXRlY3R1cmUgdG8gaWRlbnRpZnkgcG90ZW50aWFsIGZlYXR1cmVzIHRoYXQgY29udHJpYnV0ZSB0byB0aGUgY2xhc3NpZmljYXRpb24gb2YgYWxsZXJnZW5pYyBwcm90ZWlucy4gVGhlIHBlcmZvcm1hbmNlIG9mIG91ciBtb2RlbCB3YXMgZXZhbHVhdGVkIG9uIGZvdXIgaW5kZXBlbmRlbnQgdGVzdCBzZXRzLCBhbmQgdGhlIGV4cGVyaW1lbnRhbCByZXN1bHRzIGRlbW9uc3RyYXRlIHRoYXQgUHJlQWxnUHJvIHN1cnBhc3NlcyBleGlzdGluZyBzdGF0ZS1vZi10aGUtYXJ0IG1ldGhvZHMuIEFkZGl0aW9uYWxseSwgd2UgY29sbGVjdGVkIGFsbGVyZ2VuaWMgcHJvdGVpbiBzYW1wbGVzIHRvIHZhbGlkYXRlIHRoZSByb2J1c3RuZXNzIG9m</x:v>
      </x:c>
    </x:row>
    <x:row r="84" ht="18" customHeight="1">
      <x:c r="A84" s="17" t="n">
        <x:v>79</x:v>
      </x:c>
      <x:c r="B84" s="17" t="n">
        <x:v>309</x:v>
      </x:c>
      <x:c r="C84" s="94" t="str">
        <x:v>IHRoZSBtb2RlbCBhbmQgY29uZHVjdGVkIGFuIGFuYWx5c2lzIG9mIG1vZGVsIGludGVycHJldGFiaWxpdHkuIiwsLCxDaGluYSwsLCwsLDIwMjUtMTEtMjggMTE6NTM6NDQrMDA6MDAsLCwsLCxBY2FkZW1pYSwsLCwsLCwsLCwsLCwsLCwsLApQb2NrZXRHZW4sQmlvbG9neSxQcm90ZWluLWxpZ2FuZCBjb250YWN0IHByZWRpY3Rpb24sIlVuaXZlcnNpdHkgb2YgU2NpZW5jZSBhbmQgVGVjaG5vbG9neSBvZiBDaGluYSAoVVNUQyksSGVmZWkgQ29tcHJlaGVuc2l2ZSBOYXRpb25hbCBTY2llbmNlIENlbnRlcixIYXJ2YXJkIFVuaXZlcnNpdHksQnJvYWQgSW5zdGl0dXRlLEhhcnZhcmQgRGF0YSBTY2llbmNlIEluaXRpYXRpdmUiLCJaYWl4aSBaaGFuZywgV2FuIFhpYW5nIFNoZW4sIFFpIExpdSwgTWFyaW5rYSBaaXRuaWsiLDIwMjQtMDktMjMsRWZmaWNpZW50IEdlbmVyYXRpb24gb2YgUHJvdGVpbiBQb2NrZXRzIHdpdGggUG9ja2V0R2VuLGh0dHBzOi8vd3d3LmJpb3J4aXYub3JnL2NvbnRlbnQvMTAuMTEwMS8yMDI0LjAyLjI1LjU4MTk2OHY0LmFic3RyYWN0LDE1LjAsLCw3OTAwMDAwLjAsIiIiQXMgYSByZXN1bHQsIFBvY2tldEdlbiByZXF1aXJlcyBzaWduaWZpY2FudGx5IGZld2VyIHRyYWluYWJsZSBwYXJhbWV0ZXJzIHRoYW4gUkZEaWZmdXNpb25BQSBbMTZdICg3LjlNIHZlcnN1cyA4Mi45TSB0cmFpbmFibGUgcGFyYW1ldGVycykuIiIiLDIuMWUrMTksIiIiSXQgdGFrZXMgYXJvdW5kIDQ4IGhvdXJzIHRvIGZpbmlzaCB0cmFpbmluZyBvbiAxIFRlc2xhIEExMDAgR1BVIGZyb20gc2NyYXRjaC4iIiBBc3N1bWUgNDAlIHV0aWxpemF0aW9uLCBGUDE2IHRlbnNvciBwcmVjaXNpb24uICIsLCIiIkZpbmFsbHksIHdlIGhhdmUgNDBrIHByb3RlaW4tbGlnYW5kIHBhaXJzIGZvciB0cmFpbmluZywgMTAwIHBhaXJzIGZvciB2YWxpZGF0aW9uLCBhbmQgMTAwIHBhaXJzIGZvciB0ZXN0aW5nLiIiCgo0MDAwMCozMDAgKGFzc3VtZWQgbGVuZ3RoKSA9IDEyMDAwMDAwIiw0OC4wLCxOVklESUEgQTEwMCwsQ29uZmlkZW50LCJEZXNpZ25pbmcgcHJvdGVpbi1iaW5kaW5nIHByb3RlaW5zIGlzIGNyaXRpY2FsIGZvciBkcnVnIGRpc2NvdmVyeS4gSG93ZXZlciwgdGhlIEFJLWJhc2VkIGRlc2lnbiBvZiBzdWNoIHByb3RlaW5zIGlzIGNoYWxsZW5naW5nIGR1ZSB0byB0aGUgY29tcGxleGl0eSBvZiBsaWdhbmQtcHJvdGVpbiBpbnRlcmFjdGlvbnMsIHRoZSBmbGV4aWJpbGl0eSBvZiBsaWdhbmQgbW9sZWN1bGVzIGFuZCBhbWlubyBhY2lkIHNpZGUgY2hhaW5zLCBhbmQgc2VxdWVuY2Utc3RydWN0dXJlIGRlcGVuZGVuY2llcy4gV2UgaW50cm9kdWNlIFBvY2tldEdlbiwgYSBkZWVwIGdlbmVyYXRpdmUgbW9kZWwgdGhhdCBzaW11bHRhbmVvdXNseSBwcm9kdWNlcyBib3RoIHRoZSByZXNpZHVlIHNlcXVlbmNlIGFuZCBhdG9taWMgc3RydWN0dXJlIG9mIHRoZSBwcm90ZWluIHJlZ2lvbnMgd2hlcmUgbGlnYW5kIGludGVyYWN0aW9ucyBvY2N1ci4gUG9ja2V0R2VuIGVuc3VyZXMgY29uc2lzdGVuY3kgYmV0d2VlbiBzZXF1ZW5jZSBhbmQgc3RydWN0dXJlIGJ5IHVzaW5nIGEgZ3JhcGggdHJhbnNmb3JtZXIgZm9yIHN0cnVjdHVyYWwgZW5jb2RpbmcgYW5kIGEgc2VxdWVuY2UgcmVmaW5lbWVudCBtb2R1bGUgYmFzZWQgb24gYSBwcm90ZWluIGxhbmd1YWdlIG1vZGVsLiBUaGUgYmlsZXZlbCBncmFwaCB0cmFuc2Zvcm1lciBjYXB0dXJlcyBpbnRlcmFjdGlvbnMgYXQgbXVsdGlwbGUgc2NhbGVzLCBpbmNsdWRpbmcgYXRvbSwgcmVzaWR1ZSwgYW5kIGxpZ2FuZCBsZXZlbHMuIFRvIGVuaGFuY2Ugc2VxdWVuY2UgcmVmaW5lbWVudCwgUG9ja2V0R2VuIGludGVncmF0ZXMgYSBzdHJ1Y3R1cmFsIGFkYXB0ZXIgaW50byB0aGUgcHJvdGVpbiBsYW5ndWFnZSBtb2RlbCwgZW5zdXJpbmcgdGhhdCBzdHJ1Y3R1cmUtYmFzZWQgcHJlZGljdGlvbnMgYWxpZ24gd2l0aCBzZXF1ZW5jZS1iYXNlZCBwcmVkaWN0aW9ucy4gUG9ja2V0R2VuIGNhbiBnZW5lcmF0ZSBoaWdoLWZpZGVsaXR5IHByb3RlaW4gcG9ja2V0cyB3aXRoIHN1cGVyaW9yIGJpbmRpbmcgYWZmaW5pdHkgYW5kIHN0cnVjdHVyYWwgdmFsaWRpdHkuIEl0IG9wZXJhdGVzIHRlbiB0aW1lcyBmYXN0ZXIgdGhhbiBwaHlzaWNzLWJhc2VkIG1ldGhvZHMgYW5kIGFjaGlldmVzIGEgOTUlIHN1Y2Nlc3MgcmF0ZSwgZGVmaW5lZCBhcyB0aGUgcGVyY2VudGFnZSBvZiBnZW5lcmF0ZWQgcG9ja2V0cyB3aXRoIGhpZ2hlciBiaW5kaW5nIGFmZmluaXR5IHRoYW4gcmVmZXJlbmNlIHBvY2tldHMuIEFkZGl0aW9uYWxseSwgaXQgYXR0YWlucyBhbiBhbWlubyBhY2lkIHJlY292ZXJ5IHJhdGUgZXhjZWVkaW5nIDY0JS4iLCwsLCJDaGluYSxDaGluYSxVbml0ZWQgU3RhdGVzIG9mIEFtZXJpY2EsVW5pdGVkIFN0YXRlcyBvZiBBbWVyaWNhLFVuaXRlZCBTdGF0ZXMgb2YgQW1lcmljYSIsLCwsMS4wLCwyMDI1LTExLTI4IDExOjUzOjQ0KzAwOjAwLCwsLCwsIkFjYWRlbWlhLFJlc2VhcmNoIGNvbGxlY3RpdmUsQWNhZGVtaWEsUmVzZWFyY2ggY29sbGVjdGl2ZSxBY2FkZW1pYSIsLCwsLCwsLCwsLCw0MzIuOTI0NTQzMjg1MjkwMDQsSGFyZHdhcmUsLCwsLApUQVdGTixCaW9sb2d5LFByb3RlaW4gZnVuY3Rpb24gcHJlZGljdGlvbixOb3J0aGVhc3Rlcm4gVW5pdmVyc2l0eSAoQ2hpbmEpLCJMdSBNZW5nLCBYaWFvcmFuIFdhbmciLDIwMjQtMDktMjMsVEFXRk46IEEgRGVlcCBMZWFybmluZyBGcmFtZXdvcmsgZm9yIFByb3RlaW4gRnVuY3Rpb24gUHJlZGljdGlvbixodHRwczovL2FjYWRlbWljLm91cC5jb20vYmlvaW5mb3JtYXRpY3MvYXJ0aWNsZS80MC8xMC9idGFlNTcxLzc3NjYxOTAsLCwsLCwzLjUwMDAwMDAwMDAwMDAyODdlKzE4LCIxLiBIYXJkd2FyZSBzZXR1cDogMXggTlZJRElBIEdlRm9yY2UgUlRYIDMwOTAgKDEuNjAgeCAxMF4xNCBGTE9Qcy9zIHBlciBHUFUpCgoyLiBUcmFpbmluZyBkdXJhdGlvbjogRXN0aW1hdGVkCiAgICogNzEsMDAwIHNhbXBsZXMsIGJhdGNoIHNpemUgNjQg4oaSIDEsMTAwIGJhdGNoZXMvZXBvY2gKICAgKiAwLjVzL2JhdGNoIOKGkiA5IG1pbi9lcG9jaAogICAqIDEwMCBlcG9jaHMg4oaSIDE1IGhvdXJzICg1NCwwMDAgc2Vjb25kcykKCjMuIFV0aWxpemF0aW9uIHJhdGU6IDQwJQoKNC4gRmluYWwgY2FsY3VsYXRpb246CiAgIDEuNjAgeCAxMF4xNCBGTE9Qcy9zIMOXIDEgR1BVIMOXIDU0LDAwMHMgw5cgMC40ID0gMy40NTYgeCAxMF4xOCBGTE9QcyIsLCJQREJzZXQgVHJhaW5pbmcgPSAzNiw2MjkgKiAwLjggPSAyOSwzMDMKQUZzZXQgVHJhaW5pbmcgPSA0Miw0MjcKVG90YWwgPSAyOSwzMDMgKyA0Miw0MjcgPSA3MSw3MzAiLCwsTlZJRElBIEdlRm9yY2UgUlRYIDMwOTAsLENvbmZpZGVudCwiTW90aXZhdGlvbgpQcm90ZWlucyBwbGF5IHBpdm90YWwgcm9sZXMgaW4gYmlvbG9naWNhbCBzeXN0ZW1zLCBhbmQgcHJlY2lzZSBwcmVkaWN0aW9uIG9mIHRoZWlyIGZ1bmN0aW9ucyBpcyBpbmRpc3BlbnNhYmxlIGZvciBwcmFjdGljYWwgYXBwbGljYXRpb25zLiBEZXNwaXRlIHRoZSBzdXJnZSBpbiBwcm90ZWluIHNlcXVlbmNlIGRhdGEgZmFjaWxpdGF0ZWQgYnkgaGlnaC10aHJvdWdocHV0IHRlY2huaXF1ZXMsIHVucmF2ZWxpbmcgdGhlIGV4YWN0IGZ1bmN0aW9uYWxpdGllcyBvZiBwcm90ZWlucyBzdGlsbCBkZW1hbmRzIGNvbnNpZGVyYWJsZSB0aW1lIGFuZCByZXNvdXJjZXMuIEN1cnJlbnRseSwgbnVtZXJvdXMgbWV0aG9kcyByZWx5IG9uIHByb3RlaW4gc2VxdWVuY2VzIGZvciBwcmVkaWN0aW9uLCB3aGlsZSBtZXRob2RzIHRhcmdldGluZyBwcm90ZWluIHN0cnVjdHVyZXMgYXJlIHNjYXJjZSwgb2Z0ZW4gZW1wbG95aW5nIGNvbnZvbHV0aW9uYWwgbmV1cmFsIG5ldHdvcmtzIChDTk4pIG9yIGdyYXBoIGNvbnZvbHV0aW9uYWwgbmV0d29ya3MgKEdDTnMpIGluZGl2aWR1YWxseS4KClJlc3VsdHMKVG8gYWRkcmVzcyB0aGVzZSBjaGFsbGVuZ2VzLCBvdXIgYXBwcm9hY2ggc3RhcnRzIGZyb20gcHJvdGVpbiBzdHJ1Y3R1cmVzIGFuZCBwcm9wb3NlcyBhIG1ldGhvZCB0aGF0IGNvbWJpbmVzIENOTiBhbmQgR0NOIGludG8gYSB1bmlmaWVkIGZyYW1ld29yayBjYWxsZWQgdGhlIHR3by1tb2RlbCBhZGFwdGl2ZSB3ZWlnaHQgZnVzaW9uIG5ldHdvcmsgKFRBV0ZOKSBmb3IgcHJvdGVpbiBmdW5jdGlvbiBwcmVkaWN0aW9uLiBGaXJzdCwgYW1pbm8gYWNpZCBjb250YWN0IG1hcHMgYW5kIHNlcXVlbmNlcyBhcmUgZXh0cmFjdGVkIGZyb20gdGhlIHByb3RlaW4gc3RydWN0dXJlLiBUaGVuLCB0aGUgc2VxdWVuY2UgaXMgdXNlZCB0byBnZW5lcmF0ZSBvbmUtaG90IGVuY29kZWQgZmVhdHVyZXMgYW5kIGRlZXAgc2VtYW50aWMgZmVhdHVyZXMuIFRoZXNlIGZlYXR1cmVzLCBhbG9uZyB3aXRoIHRoZSBjb25zdHJ1Y3RlZCBncmFwaCwgYXJlIGZlZCBpbnRvIHRoZSBhZGFwdGl2ZSBncmFwaCBjb252b2x1dGlvbmFsIG5ldHdvcmtzIChBR0NOKSBtb2R1bGUgYW5kIHRoZSBtdWx0aS1sYXllciBjb252b2x1dGlvbmFsIG5ldXJhbCBuZXR3b3JrIChNQ05OKSBtb2R1bGUgYXMgbmVlZGVkLCByZXN1bHRpbmcgaW4gcHJlbGltaW5hcnkgY2xhc3NpZmljYXRpb24gb3V0Y29tZXMuIEZpbmFsbHksIHRoZSBwcmVsaW1pbmFyeSBjbGFzc2lmaWNhdGlvbiByZXN1bHRzIGFyZSBpbnB1dHRlZCBpbnRvIHRoZSBhZGFwdGl2ZSB3ZWlnaHQgY29tcHV0YXRpb24gbmV0d29yaywgd2hlcmUgYWRhcHRpdmUgd2VpZ2h0cyBhcmUgY2FsY3VsYXRlZCB0byBmdXNlIHRoZSBpbml0aWFsIHByZWRpY3Rpb25zIGZyb20gYm90aCBuZXR3b3JrcywgeWllbGRpbmcgdGhlIGZpbmFsIHByZWRpY3Rpb24gcmVzdWx0LiBUbyBldmFsdWF0ZSB0aGUgZWZmZWN0aXZlbmVzcyBvZiBvdXIgbWV0aG9kLCBleHBlcmltZW50cyB3ZXJlIGNvbmR1Y3RlZCBvbiB0aGUgUERCc2V0IGFuZCBBRnNldCBkYXRhc2V0cy4gRm9yIG1vbGVjdWxhciBmdW5jdGlvbiwgYmlvbG9naWNhbCBwcm9jZXNzLCBhbmQgY2VsbHVsYXIgY29tcG9uZW50IHRhc2tzLCBUQVdGTiBhY2hpZXZlZCBhcmVhIHVuZGVyIHRoZSBwcmVjaXNpb24tcmVjYWxsIGN1cnZlIChBVVBSKSB2YWx1ZXMgb2YgMC43MTgsIDAuMzg1LCBhbmQgMC40ODggcmVzcGVjdGl2ZWx5LCB3aXRoIGNvcnJlc3BvbmRpbmcgRm1heCBzY29yZXMgb2YgMC43NjIsIDAuNjI4LCBhbmQgMC42OTMsIGFuZCBTbWluIHNjb3JlcyBvZiAwLjMyNiwgMC40ODMsIGFuZCAwLjQ1NC4gVGhlIGV4cGVyaW1lbnRhbCByZXN1bHRzIGRlbW9uc3RyYXRlIHRoYXQgVEFXRk4gZXhoaWJpdHMgcHJvbWlzaW5nIHBlcmZvcm1hbmNlLCBvdXRwZXJmb3JtaW5nIGV4aXN0aW5nIG1ldGhvZHMuCgpBdmFpbGFiaWxpdHkgYW5kIGltcGxlbWVudGF0aW9uClRoZSBUQVdGTiBzb3VyY2UgY29kZSBjYW4gYmUgZm91bmQgYXQ6IGh0dHBzOi8vZ2l0aHViLmNvbS9zczA4MzAvVEFXRk4uIiwsLCxDaGluYSwsLCwxLjAsLDIwMjUtMTEtMjggMTE6NTM6NDQrMDA6MDAsLCwsLCxBY2FkZW1pYSwsLCwsLCwsLCwsLDM3OC44MDg5NzUzNzQ2Mjg4LEhhcmR3YXJlLCwsLCwKU3BhcmsgNC4wLExhbmd1YWdlLExhbmd1YWdlIG1vZGVsaW5nLGlGbHl0ZWssaUZseXRlaywyMDI0LTA5LTIzLCIiIlNQQVJLIiIgSWduaXRlcyBhIE5ldyBFbmdpbmUgZm9yIE1hbnVmYWN0dXJpbmcgRGV2ZWxvcG1lbnQ6IGlGTFlURUsgU2hpbmVzIGF0IDIwMjQgV29ybGQgTWFudWZhY3R1cmluZyBDb252ZW50aW9uIixodHRwczovL3d3dy5pZmx5dGVrLmNvbS9lbi9uZXdzLWV2ZW50cy9uZXdzLzIxOC5odG1sLCwsLCwsLCJEZXZlbG9wZXIgY291bGQgYWZmb3JkIGEgMWUyNSBGTE9QIHNjYWxlIHRyYWluaW5nIHJ1biwgc28gcGxhdXNpYmx5IHRoZXkgbWlnaHQgaGF2ZSBkb25lIHRoaXMuIiwsLCwsLFN1cGVydmlzZWQsVW5rbm93biwiRnJvbSBTZXB0ZW1iZXIgMjAgdG8gMjMsIHRoZSAyMDI0IFdvcmxkIE1hbnVmYWN0dXJpbmcgQ29udmVudGlvbiwgdGhlbWVkICIiSW50ZWxsaWdlbnQgTWFudWZhY3R1cmluZyBmb3IgYSBCZXR0ZXIgRnV0dXJlIiIsIHdhcyBoZWxkIGF0IHRoZSBIZWZlaSBCaW5odSBJbnRlcm5hdGlvbmFsIENvbnZlbnRpb24gJiBFeGhpYml0aW9uIENlbnRlci4gaUZMWVRFSyBTUEFSSyBMYXJnZSBNb2RlbCBWNC4wIChoZXJlaW5hZnRlciByZWZlcnJlZCB0byBhcyAiIiBpRkxZVEVLIFNQQVJLIiIpLCBhbG9uZyB3aXRoIGh1bWFub2lkIHJvYm90IGVxdWlwcGVkIHdpdGggaUZMWVRFSyBTUEFSSywgdGhlIEFuaHVpIFByb3ZpbmNpYWwgSW1hZ2luZyBDbG91ZCBQbGF0Zm9ybSwgYW5kIG90aGVyIHByb2R1Y3RzIGFuZCBzb2x1dGlvbnMsIG1hZGUgYSBncmFuZCBhcHBlYXJhbmNlIGF0IHRoZSBleGhpYml0aW9uLiBBbnRlbG9wZSBJbmR1c3RyaWFsIEludGVybmV0IENvLiwgTHRkLiB1bnZlaWxlZCB0aGUgQW50ZWxvcGUgSW5kdXN0cmlhbCBMYXJnZSBNb2RlbCBWMi4wIGFuZCBhIHNlcmllcyBvZiBpbmR1c3RyaWFsIGFwcGxpY2F0aW9uIHNjZW5hcmlvcywgZGVtb25zdHJhdGluZyBpbiBhIGNvbXByZWhlbnNpdmUgbWFubmVyIHRoZSBkaXZlcnNlIGVjb3N5c3RlbSBvZiBnZW5lcmFsIGFydGlmaWNpYWwgaW50ZWxsaWdlbmNlIGVtcG93ZXJpbmcgdmFyaW91cyBpbmR1c3RyaWVzLiIsLCxVbnJlbGVhc2VkLENoaW5hLCwsLCwsMjAyNS0xMS0yOCAxMTo1Mzo0NCswMDowMCwsLCwsLEluZHVzdHJ5LCwsLCwsLFRydWUsLCwsLCwsLCwsLE5vCkFNUExJRlksQmlvbG9neSxQcm90ZWluIG9yIG51Y2xlb3RpZGUgbGFuZ3VhZ2UgbW9kZWwgKHBMTS9uTE0pLCJDaGFuZGFyIFJlc2VhcmNoIExhYixNaWxhIC0gUXVlYmVjIEFJIChvcmlnaW5hbGx5IE1vbnRyZWFsIEluc3RpdHV0ZSBmb3IgTGVhcm5pbmcgQWxnb3JpdGhtcyksQW1nZW4sUG9seXRlY2huaXF1ZSBNb250cmVhbCxDSUZBUiBBSSBSZXNlYXJjaCIsIlF1ZW50aW4gRm91cm5pZXIsIFJvYmVydCBNLiBWZXJub24sIEFsbWVyIHZhbiBkZXIgU2xvb3QsIEJlbmphbWluIFNjaHVseiwgU2FyYXRoIENoYW5kYXIsICBDaHJpc3RvcGhlciBKYW1lcyBMYW5nbWVhZCIsMjAyNC0wOS0yMyxQcm90ZWluIExhbmd1YWdlIE1vZGVsczogSXMgU2NhbGluZyBOZWNlc3Nhcnk/LGh0dHBzOi8vd3d3LmJpb3J4aXYub3JnL2NvbnRlbnQvMTAuMTEwMS8yMDI0LjA5LjIzLjYxNDYwM3YxLDI0LjAsLCwzNTAwMDAwMDAuMCwsMS4xMDAwMDAwMDAwMDAwMDA4ZSsyMiwiMS4gSGFyZHdhcmU6IEExMDAgR1BVcyB3aXRoIDMuMTLDlzEwwrnigbQgRkxPUC9zIHBlciBHUFUgKGJmMTYvZnAxNikKCjIuIER1cmF0aW9uOiBEaXJlY3RseSBwcm92aWRlZCAtIDEsMDE0IEdQVSBkYXlzID0gOC43NcOXMTDigbcgc2Vjb25kcwoKMy4gVXRpbGl6YXRpb246IDQwJQoKNC4gQ2FsY3VsYXRpb246CjMuMTLDlzEwwrnigbQgRkxPUC9zIMOXIDguNzXDlzEw4oG3IHMgw5cgMC40MCA9IDEuMDnDlzEwwrLCsiBGTE9QcyIsLCJEYXRhc2V0OiAzOTEsMDAwLDAwMCBzZXF1ZW5jZXMKU2VxdWVuY2UgbGVuZ3RoOiA1MTIgdG9rZW5zL3NlcXVlbmNlClRvdGFsIHRva2VucyA9IDM5MSwwMDAsMDAwIMOXIDUxMiA9IDIuMDAgw5cgMTDCucK5IHRva2VucwoKU3RlcHMgcHJvY2Vzc2VkID0gMSwwMDAsMDAwIMOXIDQsMDk2ID0gNCwwOTYsMDAwLDAwMCBzZXF1ZW5jZXMKTnVtYmVyIG9mIGVwb2NocyA9IDQsMDk2LDAwMCwwMDAgLyAzOTEsMDAwLDAwMCDiiYggMTAuNDcKCkZpbmFsIHJlc3VsdDogMi4wMCDDlyAxMMK5wrkgdG9rZW5zIiwsLE5WSURJQSBBMTAwLCxDb25maWRlbnQsIlB1YmxpYyBwcm90ZWluIHNlcXVlbmNlIGRhdGFiYXNlcyBjb250YWluIHNhbXBsZXMgZnJvbSB0aGUgZml0bmVzcyBsYW5kc2NhcGUgZXhwbG9yZWQgYnkgbmF0dXJlLiBQcm90ZWluIGxhbmd1YWdlIG1vZGVscyAocExNcykgcHJlLXRyYWluZWQgb24gdGhlc2Ugc2VxdWVuY2VzIGFpbSB0byBjYXB0dXJlIHRoaXMgbGFuZHNjYXBlIGZvciB0YXNrcyBsaWtlIHByb3BlcnR5IHByZWRpY3Rpb24gYW5kIHByb3RlaW4gZGVzaWduLiBGb2xsb3dpbmcgdGhlIHNhbWUgdHJlbmQgYXMgaW4gbmF0dXJhbCBsYW5ndWFnZSBwcm9jZXNzaW5nLCBwTE1zIGhhdmUgY29udGludW91c2x5IGJlZW4gc2NhbGVkIHVwLiBIb3dldmVyLCB0aGUgcHJlbWlzZSB0aGF0IHNjYWxlIGxlYWRzIHRvIGJldHRlciBwZXJmb3JtYW5jZSBhc3N1bWVzIHRoYXQgc291cmNlIGRhdGFiYXNlcyBwcm92aWRlIGFjY3VyYXRlIHJlcHJlc2VudGF0aW9uIG9mIHRoZSB1bmRlcmx5aW5nIGZpdG5lc3MgbGFuZHNjYXBlLCB3aGljaCBpcyBsaWtlbHkgZmFsc2UuIEJ5IGRldmVsb3BpbmcgYW4gZWZmaWNpZW50IGNvZGViYXNlLCBkZXNpZ25pbmcgYSBtb2Rlcm4gYXJjaGl0ZWN0dXJlLCBhbmQgYWRkcmVzc2luZyBkYXRhIHF1YWxpdHkgY29uY2VybnMgc3VjaCBhcyBzYW1wbGUgYmlhcywgd2UgaW50cm9kdWNlIEFNUExJRlksIGEgYmVzdC1pbi1jbGFzcyBwTE0gdGhhdCBpcyBvcmRlcnMgb2YgbWFnbml0dWRlIGxlc3MgZXhwZW5zaXZlIHRvIHRyYWluIGFuZCBkZXBsb3kgdGhhbiBwcmV2aW91cyBtb2RlbHMuIEZ1cnRoZXJtb3JlLCB0byBzdXBwb3J0IHRoZSBzY2llbnRpZmljIGNvbW11bml0eSBhbmQgZGVtb2NyYXRpemUgdGhlIHRyYWluaW5nIG9mIHBMTXMsIHdlIGhhdmUgb3Blbi1zb3VyY2VkIEFNUExJRlnigJlzIHByZS10cmFpbmluZyBjb2RlYmFzZSwgZGF0YSwgYW5kIG1vZGVsIGNoZWNrcG9pbnRzLiIsLCxPcGVuIHdlaWdodHMgKHVucmVzdHJpY3RlZCksIkNhbmFkYSxDYW5hZGEsVW5pdGVkIFN0YXRlcyBvZiBBbWVyaWNhLENhbmFkYSxDYW5hZGEiLCwsLCwsMjAyNS0xMi0wMSAxNDoyNToyMSswMDowMCwsLCwsLCJBY2FkZW1pYSxJbmR1c3RyeSxBY2FkZW1pYSxSZXNlYXJjaCBjb2xsZWN0aXZlIiwsLCwsT3BlbiBzb3VyY2UsIk1JVCBsaWNlbnNlCmh0dHBzOi8vZ2l0aHViLmNvbS9jaGFuZGFyLWxhYi9BTVBMSUZZCgpNSVQgbGljZW5zZQpodHRwczovL2h1Z2dpbmdmYWNlLmNvL2NoYW5kYXItbGFiL0FNUExJRllfMzUwTV9iYXNlIiwsLCwsLCxIYXJkd2FyZSxjaGFuZGFyLWxhYiwsLCxZZXMKTW9FRm9sZDJELEJpb2xvZ3ksUk5BIHN0cnVjdHVyZSBwcmVkaWN0aW9uLEdlb3JnZSBXYXNoaW5ndG9uIFVuaXZlcnNpdHksWGlhbmd5dW4gUWl1LDIwMjQtMDktMjIsIk1vRUZvbGQyRDogU2FmZWd1YXJkaW5nIFJOQSBTZWNvbmRhcnkgU3RydWN0dXJlIFByZWRpY3Rpb24gd2l0aCBhIE1peHR1cmUgb2YgRGVlcApMZWFybmluZyBhbmQgUGh5c2ljcy1iYXNlZCBFeHBlcnRzIixodHRwczovL3d3dy5iaW9yeGl2Lm9yZy9jb250ZW50LzEwLjExMDEvMjAyNC4wOS4xOC42MTM3MzJ2MSwwLjAsLCw5NjAwMDAuMCwsLCwsIk51bWJlciBvZiBTZXF1ZW5jZXMgKDksOTk1KSDDlyBBdmVyYWdlIFNlcXVlbmNlIExlbmd0aCAoMzAwKSA9IDIsOTk4LDUwMCDiiYggMywwMDAsMDAwIGRhdGEgcG9pbnRzCgpLZXkgY2FsY3VsYXRpb25zOgo5LDk5NSDDlyAzMDAgPSAyLDk5OCw1MDAg4omIIDMuMGU2IHRva2VucyIsLCwsLENvbmZpZGVudCwiQSBtaXh0dXJlIG9mIGV4cGVydHMgKE1vRSkgYXBwcm9hY2ggaXMgZGV2ZWxvcGVkIHRvIG1pdGlnYXRlIHBvb3Igb3V0LW9mLWRpc3RyaWJ1dGlvbiAoT09EKSBnZW5lcmFsaXphdGlvbiBvZiBkZWVwIGxlYXJuaW5nIChETCkgbW9kZWxzIGZvciBzaW5nbGUtc2VxdWVuY2UtYmFzZWQgcHJlZGljdGlvbiBvZiBSTkEgc2Vjb25kYXJ5IHN0cnVjdHVyZS4gVGhlIG1haW4gaWRlYSBpcyB0byB1c2UgREwgbW9kZWxzIGZvciBpbi1kaXN0cmlidXRpb24gKElEKSB0ZXN0IHNlcXVlbmNlcyB0byB0YWtlIGFkdmFudGFnZSBvZiB0aGVpciBzdXBlcmlvciBJRCBwZXJmb3JtYW5jZXMsIHdoaWxlIHJlbHlpbmcgb24gcGh5c2ljcy1iYXNlZCBtb2RlbHMgZm9yIE9PRCBzZXF1ZW5jZXMgdG8gZW5zdXJlIHJvYnVzdCBwcmVkaWN0aW9ucy4gT25lIGtleSBpbmdyZWRpZW50IG9mIHRoZSBwaXBlbGluZSwgbmFtZWQgTW9FRm9sZDJELCBpcyBhdXRvbWF0ZWQgSUQvT09EIGRldGVjdGlvbiB2aWEgY29uc2Vuc3VzIGFuYWx5c2lzIG9mIGFuIGVuc2VtYmxlIG9mIERMIG1vZGVsIHByZWRpY3Rpb25zIHdpdGhvdXQgYWNjZXNzaW5nIHRyYWluaW5nIGRhdGEgZHVyaW5nIGluZmVyZW5jZS4gU3BlY2lmaWNhbGx5LCBtb3RpdmF0ZWQgYnkgdGhlIGNsdXN0ZXJlZCBkaXN0cmlidXRpb24gb2Yga25vd24gUk5BIHN0cnVjdHVyZXMsIGEgY29sbGVjdGlvbiBvZiBkaXN0aW5jdCBETCBtb2RlbHMgYXJlIHRyYWluZWQgYnkgaXRlcmF0aXZlbHkgbGVhdmluZyBvbmUgY2x1c3RlciBvdXQuIEVhY2ggREwgbW9kZWwgaGVuY2Ugc2VydmVzIGFzIGFuIGV4cGVydCBvbiBhbGwgYnV0IG9uZSBjbHVzdGVyIGluIHRoZSB0cmFpbmluZyBkYXRhLiBDb25zZXF1ZW50bHksIGZvciBhbiBJRCBzZXF1ZW5jZSwgYWxsIGJ1dCBvbmUgREwgbW9kZWwgbWFrZXMgYWNjdXJhdGUgcHJlZGljdGlvbnMgY29uc2lzdGVudCB3aXRoIG9uZSBhbm90aGVyLCB3aGlsZSBhbiBPT0Qgc2VxdWVuY2UgeWllbGRzIGhpZ2hseSBpbmNvbnNpc3RlbnQgcHJlZGljdGlvbnMgYW1vbmcgYWxsIERMIG1vZGVscy4gQ29uc2Vuc3VzIGFuYWx5c2lzIG9mIERMIHByZWRpY3Rpb25zIGNhdGVnb3JpemVzIHRlc3Qgc2VxdWVuY2VzIGFzIElEIG9yIE9PRC4gSUQgc2VxdWVuY2VzIGFyZSB0aGVuIHByZWRpY3RlZCBieSBhdmVyYWdpbmcgdGhlIERMIG1vZGVscyBpbiBjb25zZW5zdXMsIGFuZCBPT0Qgc2VxdWVuY2VzIGFyZSBwcmVkaWN0ZWQgdXNpbmcgcGh5c2ljcy1iYXNlZCBtb2RlbHMuIEluc3RlYWQgb2YgcmVtZWRpYXRpbmcgZ2VuZXJhbGl6YXRpb24gZ2FwcyB3aXRoIGFsdGVybmF0aXZlIGFwcHJvYWNoZXMgc3VjaCBhcyB0cmFuc2ZlciBsZWFybmluZyBhbmQgc2VxdWVuY2UgYWxpZ25tZW50LCBNb0VGb2xkMkQgY2lyY3VtdmVudHMgdW5wcmVkaWN0YWJsZSBJRC1PT0QgZ2FwcyBhbmQgY29tYmluZXMgdGhlIHN0cmVuZ3RocyBvZiBETCBhbmQgcGh5c2ljcy1iYXNlZCBtb2RlbHMgdG8gYWNoaWV2ZSBhY2N1cmF0ZSBJRCBhbmQgcm9idXN0IE9PRCBwcmVkaWN0aW9ucy4iLCwsT3BlbiB3ZWlnaHRzICh1bnJlc3RyaWN0ZWQpLFVuaXRlZCBTdGF0ZXMgb2YgQW1lcmljYSwsLCwsLDIwMjUtMTEtMjggMTE6NTM6NDQrMDA6MDAsLCwsLCxBY2FkZW1pYSwsLCwsT3BlbiBzb3VyY2UsIk1vRUZvbGQyRCBpcyBvcGVuLXNvdXJjZSBzb2Z0d2FyZSBhdmFpbGFibGUgaW4gdGhlIEdpdEh1YiByZXBvc2l0b3J5CihodHRwczovL2dpdGh1Yi5jb20vcWl1cmVzZWFyY2gvTW9FRm9sZDJEKS4KCkdQTC0zLjAgbGljZW5zZSIsLCwsLCwsLCwsLCxZZXMKSWdHTSxCaW9sb2d5LFByb3RlaW4gZGVzaWduLCJDaGluZXNlIEFjYWRlbXkgb2YgU2NpZW5jZXMsVW5pdmVyc2l0eSBvZiBDaGluZXNlIEFjYWRlbXkgb2YgU2NpZW5jZXMsVGVuY2VudCIsIlJ1Ym8gV2FuZywgRmFuZGkgV3UsIFhpbmd5dSBHYW8sIEppYXhpYW5nIFd1LCBQZWlsaW4gWmhhbywgSmlhbmh1YSBZYW8iLDIwMjQtMDktMjIsSWdHTTogQSBHZW5lcmF0aXZlIE1vZGVsIGZvciBGdW5jdGlvbmFsIEFudGlib2R5IGFuZCBOYW5vYm9keSBEZXNpZ24saHR0cHM6Ly93d3cuYmlvcnhpdi5vcmcvY29udGVudC8xMC4xMTAxLzIwMjQuMDkuMTkuNjEzODM4djEuYWJzdHJhY3QsLCwsLCw4LjU5OTk5OTk5OTk5OTk3OGUrMjAsIjEuIEhhcmR3YXJlIHNldHVwOiA4eCBOVklESUEgQTEwMCBTWE00IDgwR0IgR1BVcywgMy4xMmUxNCBGTE9QL3MgcGVyIEdQVQoKMi4gVHJhaW5pbmcgZHVyYXRpb246IERpcmVjdGx5IHByb3ZpZGVkIGFzIDEwIGRheXMgPSA4NjQsMDAwIHNlY29uZHMKCjMuIFV0aWxpemF0aW9uIHJhdGU6IDQwJQoKNC4gRmluYWwgY2FsY3VsYXRpb246CjMuMTJlMTQgRkxPUC9zIMOXIDg2NCwwMDBzIMOXIDAuNCDDlyA4IEdQVXMgPSA4LjZlMjAgRkxPUHMiLDE1NTA2ODgwLCJDb21wbGV4ZXM6IDYsNDQ4ICsgMSw5MDcgPSA4LDM1NQpBbWlubyBhY2lkcyBwZXIgY29tcGxleDogNDUwICsgMzUwICsgMzAwID0gMSwxMDAKVG90YWwgYW1pbm8gYWNpZHM6IDgsMzU1ICogMSwxMDAgPSA5LDE5MCw1MDAiLDI0MC4wLCxOVklESUEgQTEwMCwsTGlrZWx5LCJJbW11bm9nbG9idWxpbnMgYXJlIGNydWNpYWwgcHJvdGVpbnMgcHJvZHVjZWQgYnkgdGhlIGltbXVuZSBzeXN0ZW0gdG8gaWRlbnRpZnkgYW5kIGJpbmQgdG8gZm9yZWlnbiBzdWJzdGFuY2VzLCBwbGF5aW5nIGFuIGVzc2VudGlhbCByb2xlIGluIHNoaWVsZGluZyBvcmdhbmlzbXMgZnJvbSBpbmZlY3Rpb25zIGFuZCBkaXNlYXNlcy4gRGVzaWduaW5nIHNwZWNpZmljIGFudGlib2RpZXMgb3BlbnMgbmV3IHBhdGh3YXlzIGZvciBkaXNlYXNlIHRyZWF0bWVudC4gV2l0aCB0aGUgcmlzZSBvZiBkZWVwIGxlYXJuaW5nLCBBSS1kcml2ZW4gZHJ1ZyBkZXNpZ24gaGFzIGJlY29tZSBwb3NzaWJsZSwgbGVhZGluZyB0byBzZXZlcmFsIG1ldGhvZHMgZm9yIGFudGlib2R5IGRlc2lnbi4gSG93ZXZlciwgbWFueSBvZiB0aGVzZSBhcHByb2FjaGVzIHJlcXVpcmUgYWRkaXRpb25hbCBjb25kaXRpb25zIHRoYXQgZGlmZmVyIGZyb20gcmVhbC13b3JsZCBzY2VuYXJpb3MsIG1ha2luZyBpdCBjaGFsbGVuZ2luZyB0byBpbmNvcnBvcmF0ZSB0aGVtIGludG8gZXhpc3RpbmcgYW50aWJvZHkgZGVzaWduIHByb2Nlc3Nlcy4gSGVyZSwgd2UgaW50cm9kdWNlIElnR00sIGdlbmVyYXRpdmUgbW9kZWwgdGhhdCBjb21iaW5lcyBhIGRpZmZ1c2lvbiBtb2RlbCBhbmQgdGhlIGNvbnNpc3RlbmN5IG1vZGVsIGZvciBnZW5lcmF0aW5nIGFudGlib2RpZXMgd2l0aCBmdW5jdGlvbmFsIHNwZWNpZmljaXR5LiBJZ0dNIHByb2R1Y2VzIGFudGlib2R5IHNlcXVlbmNlcyBhbmQgc3RydWN0dXJlcyBzaW11bHRhbmVvdXNseSBmb3IgYSBnaXZlbiBhbnRpZ2VuLCBjb25zaXN0aW5nIG9mIHRocmVlIGNvcmUgY29tcG9uZW50czogYSBwcmUtdHJhaW5lZCBsYW5ndWFnZSBtb2RlbCBmb3IgZXh0cmFjdGluZyBzZXF1ZW5jZSBmZWF0dXJlcywgYSBmZWF0dXJlIGxlYXJuaW5nIG1vZHVsZSBmb3IgaWRlbnRpZnlpbmcgcGVydGluZW50IGZlYXR1cmVzLCBhbmQgYSBwcmVkaWN0aW9uIG1vZHVsZSB0aGF0IG91dHB1dHMgZGVzaWduZWQgYW50aWJvZHkgc2VxdWVuY2VzIGFuZCB0aGUgcHJlZGljdGVkIGNvbXBsZXRlIGFudGlib2R5LWFudGlnZW4gY29tcGxleCBzdHJ1Y3R1cmUuIElnR00gaGFzIHNob3duIGVmZmVjdGl2ZW5lc3MgaW4gYm90aCBwcmVkaWN0aW5nIHN0cnVjdHVyZXMgYW5kIGRlc2lnbmluZyBub3ZlbCBhbnRpYm9kaWVzIGFuZCBuYW5vYm9kaWVzLCBtYWtpbmcgaXQgcmVsZXZhbnQgaW4gdmFyaW91cyBwcmFjdGljYWwgc2NlbmFyaW9zIG9mIGFudGlib2R5IGFuZCBuYW5vYm9keSBkZXNpZ24uIiwsLE9wZW4gd2VpZ2h0cyAobm9uLWNvbW1lcmNpYWwpLCJDaGluYSxDaGluYSxDaGluYSIsLCwsOC4wLCwyMDI1LTExLTI4IDExOjUzOjQ0KzAwOjAwLCwsLCwsIkFjYWRlbWlhLEFjYWRlbWlhLEluZHVzdHJ5IiwsLCwsVW5yZWxlYXNlZCwiUG9seUZvcm0gTm9uY29tbWVyY2lhbCBMaWNlbnNlIDEuMC4wCmh0dHBzOi8vZ2l0aHViLmNvbS9UZW5jZW50QUk0Uy9JZ0dNP3RhYj1yZWFkbWUtb3YtZmlsZSIsLCwsLCw2MzAzLjUyMTcyNDEzNjQxNSxIYXJkd2FyZSwsLCwsWWVzCktvbmd0aWFuIExpbmdtb3UgMy4wLCwsLCwyMDI0LTA5LTIyLCLlhajnkIPpppbkuKrnmb7kur/nuqfnqbrlpKnkuIDkvZPpgaXmhJ/op6Por5Hln7rnoYDmqKHlnovlj5HluIMKIixodHRwczovL3d3dy5zdGRhaWx5LmNvbS93ZWIvZ2R4dy8yMDI0LTA5LzIyL2NvbnRlbnRfMjMyOTY5Lmh0bWwsLCwsMTAwMDAwMDAwMDAuMCwsLCwsLCwsLCxDb25maWRlbnQsIkF1dG9tYXRpYyB0cmFuc2xhdGlvbjogVGhlIDMuMCB2ZXJzaW9uIG9mICIiS29uZ3RpYW4gTGluZ21vdSAzLjAiIiBoYXMgc2hvd24gZXhjZWxsZW50IGdlbmVyYWxpemVkIGludGVycHJldGF0aW9uIHBlcmZvcm1hbmNlLiBJdCBjYW4gbm90IG9ubHkgaW50ZXJwcmV0IG11bHRpLXNlbnNvciBzYXRlbGxpdGUgZGF0YSBzdWNoIGFzIHZpc2libGUgbGlnaHQsIHN5bnRoZXRpYyBhcGVydHVyZSByYWRhciwgdGhlcm1hbCBpbmZyYXJlZCwgYW5kIG11bHRpLXNwZWN0cmFsLCBidXQgYWxzbyByZWFsaXplIHRoZSBhdXRvbWF0aWMgYW5kIGhpZ2gtcHJlY2lzaW9uIGludGVycHJldGF0aW9uIG9mIG9ic2VydmF0aW9uIGRhdGEgZnJvbSBkaWZmZXJlbnQgYXZpYXRpb24gcGxhdGZvcm1zIHN1Y2ggYXMgYWVyaWFsIHJlbW90ZSBzZW5zaW5nIGFpcmNyYWZ0IGFuZCBkcm9uZXMuIiwsLCwsLCwsLCwyMDI1LTExLTI4IDExOjUzOjQ0KzAwOjAwLCwsLCwsLCwsLCwsLCwsLCwsLCwsLCwsCktsaW5nIDEuNSBQcm8sIlZpZGVvLFZpc2lvbiIsIlZpZGVvIGdlbmVyYXRpb24sVGV4dC10by12aWRlbyxJbWFnZS10by12aWRlbyIsS3VhaXNob3UgVGVjaG5vbG9neSwsMjAyNC0wOS0yMiwiS2xpbmcgMS41IEFJIFZpZGVvIEdlbmVyYXRvciBpcyBGaW5hbGx5IEhlcmUgV2l0aCBNYWpvciBVcGdyYWRlcwoiLGh0dHBzOi8vd3d3Lnplbml0ZXEuY29tL2Jsb2cva2xpbmctMS01LWFpLXZpZGVvLWdlbmVyYXRvci1pcy1maW5hbGx5LWhlcmUtd2l0aC1tYWpvci11cGdyYWRlcywsLCwsLCwiUGxhdXNpYmx5IHVzZWQgbW9yZSBjb21wdXRlIHRoYW4gTWV0YSBNb3ZpZSBHZW4sIGFzIGl0IGhhZCBoaWdoZXIgcHJlZmVyZW5jZSBzY29yZXMgYWdhaW5zdCBWZW8tMiB0aGFuIE1NRyBkaWQuIiwsLCwsLCxVbmtub3duLCJLbGluZyBBSSwgb25lIG9mIHRoZSBtb3N0IHBvcHVsYXIgQUkgdmlkZW8gZ2VuZXJhdG9ycyBhbmQgYSBzdHJvbmcgY29tcGV0aXRvciB0byBSdW53YXkgR2VuLTMgYW5kIE9wZW5BSeKAmXMgU29yYSwgaGFzIGp1c3QgcmVsZWFzZWQgS2xpbmcgQUkgMS41IFByby4gVGhpcyB1cGRhdGUgYnJpbmdzIHNvbWUgbWFqb3IgaW1wcm92ZW1lbnRzOiBhIG5ldyBhbmQgaW1wcm92ZWQgdmlkZW8gbW9kZWwsIHRoZSBpbnRyb2R1Y3Rpb24gb2YgYSBtb3Rpb24gYnJ1c2ggZmVhdHVyZSwgYW5kIG11Y2ggbW9yZS4KCkRldmVsb3BlZCBieSBLdWFpc2hvdSwgYSBCZWlqaW5nLWJhc2VkIGNvbXBhbnkgdGhhdCBjb21wZXRlcyBkaXJlY3RseSB3aXRoIFRpa1RvaywgS2xpbmcgQUkgYWxsb3dzIHVzZXJzIHRvIGNyZWF0ZSB2aWRlb3MgdXAgdG8gMTAgc2Vjb25kcyBsb25nIHdpdGggMzAgZnJhbWVzIHBlciBzZWNvbmQgYXQgMTA4MHAgcmVzb2x1dGlvbi4gSXQgYWxzbyBzdXBwb3J0cyBmbGV4aWJsZSBhc3BlY3QgcmF0aW9zLCBtYWtpbmcgaXQgYSB2ZXJzYXRpbGUgdG9vbCBmb3IgY29udGVudCBjcmVhdG9ycy4iLCwsQVBJIGFjY2VzcyxDaGluYSwsLCwsLDIwMjUtMTEtMjggMTE6NTM6NDQrMDA6MDAsLCwsLCxJbmR1c3RyeSwsLCwsVW5yZWxlYXNlZCwsVHJ1ZSwsLCwsLCwsLCwsTm8KQlRGQlMsQmlvbG9neSxQcm90ZWluLUROQSBiaW5kaW5nIHByZWRpY3Rpb24sTmFuamluZyBBZ3JpY3VsdHVyYWwgVW5pdmVyc2l0eSwiQmluZ2JpbmcgSmluLCBTb25nIExpYW5nLCBYaWFvcWlhbiBMaXUsIFJ1aSBaaGFuZywgWXVuIFpodSwgWXVhbnl1YW4gQ2hlbiwgR3VhbmdqaW4gTGl1LCBUYW8gWWFuZwoiLDIwMjQtMDktMjIsQlRGQlM6IGJpbmRpbmctcHJlZGljdGlvbiBvZiBiYWN0ZXJpYWwgdHJhbnNjcmlwdGlvbiBmYWN0b3JzIGFuZCBiaW5kaW5nIHNpdGVzIGJhc2VkIG9uIGRlZXAgbGVhcm5pbmcsaHR0cHM6Ly93d3cuYmlvcnhpdi5vcmcvY29udGVudC8xMC4xMTAxLzIwMjQuMDkuMTkuNjEzOTg2djEsLCwsLCwsLDEwMzMzLCIiIkluIG9yZGVyIHRvIGVuc3VyZSB0aGUgY29uc2lzdGVuY3kgb2Ygc2VxdWVuY2UgbGVuZ3RoLCB0aGUgbWF4aW11bSBsZW5ndGggb2YKYSBETkEgc2VxdWVuY2UgaXMgc2V0IHRvIDEwMCBhbmQgdGhlIG1heGltdW0gbGVuZ3RoIG9mIGEgcHJvdGVpbiBzZXF1ZW5jZSBpcyBzZXQgdG8gNjAwLiBTZXF1ZW5jZXMgc2hvcnRlciB0aGFuCnRoZSBtYXhpbXVtIGxlbmd0aCBhcmUgcGFkZGVkIHdpdGggemVyb3MgdG8gbWF0Y2ggdGhlIGZpeGVkIGxlbmd0aC4iIgoKIiJBcyBhIHJlc3VsdCwgNTE1OQpub24tcmVkdW5kYW50IHBvc2l0aXZlIHNlcXVlbmNlcyBhcmUgb2J0YWluZWQuIEFwcHJveGltYXRlbHkgMTAlIG9mIHRoZSBzZXF1ZW5jZXMgYXJlIHJhbmRvbWx5IHNlbGVjdGVkIGZyb20KdGhlIGRhdGFzZXRzIGFzIHRoZSBpbmRlcGVuZGVudCBkYXRhc2V0LCB3aGlsZSB0aGUgcmVtYWluaW5nIDkwJSBvZiB0aGUgc2VxdWVuY2VzIGFyZSB1c2VkIGFzIHRoZSB0cmFpbmluZyBhbmQgdGVzdApkYXRhc2V0cy4iIgoKIiJTdWJzZXF1ZW50bHksIDI3LDIzNiBub24tcmVkdW5kYW50IHNlcXVlbmNlcyBhcmUgb2J0YWluZWQsIGFuZCAxOSUgb2YgdGhlIGRhdGEKYXJlIHJhbmRvbWx5IHNlbGVjdGVkIGFzIG5lZ2F0aXZlIHNhbXBsZXMsIG1hdGNoaW5nIHRoZSBudW1iZXIgb2YgcG9zaXRpdmUgc2FtcGxlIiIKClRvdGFsIHRva2VuczogMio1MTU5KjcwMCowLjg9NTc3ODA4MAoiLCwsLCxMaWtlbHksIkJhY2tncm91bmQgVGhlIGJpbmRpbmcgb2YgdHJhbnNjcmlwdGlvbiBmYWN0b3JzIChURnMpIHRvIFRGLWJpbmRpbmcgc2l0ZXMgcGxheXMgYSB2aXRhbCByb2xlIGluIHRoZSBwcm9jZXNzIG9mIHJlZ3VsYXRpbmcgZ2VuZSBleHByZXNzaW9uIGFuZCBldm9sdXRpb24uIFdpdGggdGhlIGRldmVsb3BtZW50IG9mIG1hY2hpbmUgbGVhcm5pbmcgYW5kIGRlZXAgbGVhcm5pbmcsIHNvbWUgc3VjY2Vzc2VzIGhhdmUgYmVlbiBhY2hpZXZlZCBpbiBwcmVkaWN0aW5nIHRyYW5zY3JpcHRpb24gZmFjdG9ycyBhbmQgYmluZGluZyBzaXRlcy4gVGhlbiBhIG5hdHVyYWwgcXVlc3Rpb24gYXJpc2VzOiBmb3IgYSBnaXZlbiB0cmFuc2NyaXB0aW9uIGZhY3RvciBhbmQgYSBiaW5kaW5nIHNpdGUsIGRvIHRoZXkgYmluZD8gVGhpcyBpcyB0aGUgbWFpbiBtb3RpdmF0aW9uIG9mIHRoaXMgd29yay4KUmVzdWx0cyBJbiB0aGlzIHBhcGVyLCB3ZSBkZXZlbG9wIGEgbW9kZWwgQlRGQlMsIHdoaWNoIHByZWRpY3RzIHdoZXRoZXIgdGhlIGJhY3RlcmlhbCB0cmFuc2NyaXB0aW9uIGZhY3RvcnMgYW5kIGJpbmRpbmcgc2l0ZXMgY29tYmluZSBvciBub3QuIFRoZSBtb2RlbCB0YWtlcyBib3RoIHRoZSBhbWlubyBhY2lkIHNlcXVlbmNlcyBvZiBiYWN0ZXJpYWwgdHJhbnNjcmlwdGlvbiBmYWN0b3JzIGFuZCB0aGUgbnVjbGVvdGlkZSBzZXF1ZW5jZXMgb2YgYmluZGluZyBzaXRlcyBhcyBpbnB1dHMsIGFuZCBleHRyYWN0cyBmZWF0dXJlcyB0aHJvdWdoIGNvbnZvbHV0aW9uYWwgbmV1cmFsIG5ldHdvcmsgYW5kIE11bHRpaGVhZEF0dGVudGlvbi4KRm9yIHRoZSBtb2RlbCBpbnB1dHMsIHdlIHVzZSB0d28gbmVnYXRpdmUgc2FtcGxlIHNhbXBsaW5nIG1ldGhvZHM6IFJTIGFuZCBFRS4gT24gdGhlIHRlc3QgZGF0YXNldCBvZiBSUywgdGhlIGFjY3VyYWN5LCBzZW5zaXRpdml0eSwgc3BlY2lmaWNpdHksIEYxLXNjb3JlIGFuZCBNQ0Mgb2YgQlRGQlMgYXJlIDAuOTE0NDYsIDAuODk3NDYsIDAuOTMxMzQsIDAuOTEyNjQgYW5kIDAuODI5NDYsIHJlc3BlY3RpdmVseS4gQW5kIG9uIHRoZSB0ZXN0IGRhdGFzZXQgb2YgRUUsIHRoZSBhY2N1cmFjeSwgc2Vuc2l0aXZpdHksIHNwZWNpZmljaXR5LCBGMS1zY29yZSBhbmQgTUNDIG9mIEJURkJTIGFyZSAwLjg3ODY4LCAwLjg5MzU0LCAwLjg2Mzk0LCAwLjg3OTk2IGFuZCAwLjc1Nzk2LCByZXNwZWN0aXZlbHkuIE1lYW53aGlsZSwgb3VyIGZpbmRpbmdzIGluZGljYXRlIHRoYXQgdGhlIG9wdGltYWwgYXBwcm9hY2ggZm9yIG9idGFpbmluZyBuZWdhdGl2ZSBzYW1wbGVzIGluIHRoZSBjb250ZXh0IG9mIGJhY3RlcmlhbCByZXNlYXJjaCBpcyB0byB1dGlsaXplIHRoZSB3aG9sZSBnZW5vbWUgc2VxdWVuY2VzIG9mIHRoZSBjb3JyZXNwb25kaW5nIGJhY3RlcmlhLCBhcyBvcHBvc2VkIHRvIHRoZSBzaHVmZmxpbmcgbWV0aG9kLgpDb25jbHVzaW9ucyBUaGUgYWJvdmUgcmVzdWx0cyBvbiB0aGUgdGVzdCBkYXRhc2V0IGhhdmUgc2hvd24gdGhhdCB0aGUgcHJvcG9zZWQgQlRGQlMgbW9kZWwgaGFzIGEgZ29vZCBwZXJmb3JtYW5jZSBpbiBwcmVkaWN0aW5nIHRoZSBjb21iaW5hdGlvbiBvZiBiYWN0ZXJpYWwgdHJhbnNjcmlwdGlvbiBmYWN0b3JzIGFuZCB0aGVpciBiaW5kaW5nIHNpdGVzIGFuZCBwcm92aWRlcyBhbiBleHBlcmltZW50YWwgZ3VpZGUuIEJURkJTIGlzIHB1YmxpY2x5IGF2YWlsYWJsZSBhdCBodHRwczovL2dpdGh1Yi5jb20vVmNldGVybmFsL0JURkJTLiIsLCwsQ2hpbmEsLCwsLCwyMDI1LTExLTI4IDExOjUzOjQ0KzAwOjAwLCwsLCwsQWNhZGVtaWEsLCwsLCwsLCwsLCwsLCwsLCwKUGVwSU5WRU5ULEJpb2xvZ3ksIlByb3RlaW4gZ2VuZXJhdGlvbixQcm90ZWluIGRlc2lnbiIsIkFzdHJhWmVuZWNhLENoYWxtZXJzIFVuaXZlcnNpdHkgb2YgVGVjaG5vbG9neSIsIkfDtmvDp2UgR2V5bGFuLCBKb24gUGF1bCBKYW5ldCwgQWxlc3NhbmRybyBUaWJvLCBKaWF6aGVuIEhlLCBBdGFuYXMgUGF0cm9ub3YsIE1pa2hhaWwgS2FiZXNob3YsIEZsb3JpYW4gRGF2aWQsIFdlcm5nYXJkIEN6ZWNodGl6a3ksIE9sYSBFbmdrdmlzdCwgTGVvbmFyZG8gRGUgTWFyaWEiLDIwMjQtMDktMjEsUGVwSU5WRU5UOiBHZW5lcmF0aXZlIHBlcHRpZGUgZGVzaWduIGJleW9uZCB0aGUgbmF0dXJhbCBhbWlubyBhY2lkcyxodHRwczovL2FyeGl2Lm9yZy9hYnMvMjQwOS4xNDA0MCwxNy4wLCwsLCwsIgoiLCwiMSwwMDAsMDAwIHBlcHRpZGVzICogMC45IHRyYWluaW5nIHNwbGl0ID0gOTAwLDAwMCB0cmFpbmluZyBwZXB0aWRlcwo5MDAsMDAwIHBlcHRpZGVzICogMTIgdG9rZW5zIHBlciBwZXB0aWRlID0gMTAsODAwLDAwMCB0b2tlbnMKRmluYWwgZXN0aW1hdGU6IDEwLDgwMCwwMDAgdG9rZW5zICgxLjA4ZTcpIiwsLE5WSURJQSBWMTAwLCxDb25maWRlbnQsIlBlcHRpZGVzIHBsYXkgYSBjcnVjaWFsIHJvbGUgaW4gdGhlIGRydWcgZGVzaWduIGFuZCBkaXNjb3Zlcnkgd2hldGhlciBhcyBhIHRoZXJhcGV1dGljIG1vZGFsaXR5IG9yIGEgZGVsaXZlcnkgYWdlbnQuIE5vbi1uYXR1cmFsIGFtaW5vIGFjaWRzIChOTkFBcykgaGF2ZSBiZWVuIHVzZWQgdG8gZW5oYW5jZSB0aGUgcGVwdGlkZSBwcm9wZXJ0aWVzIGZyb20gYmluZGluZyBhZmZpbml0eSwgcGxhc21hIHN0YWJpbGl0eSB0byBwZXJtZWFiaWxpdHkuIEluY29ycG9yYXRpbmcgbm92ZWwgTk5BQXMgZmFjaWxpdGF0ZXMgdGhlIGRlc2lnbiBvZiBtb3JlIGVmZmVjdGl2ZSBwZXB0aWRlcyB3aXRoIGltcHJvdmVkIHByb3BlcnRpZXMuIFRoZSBnZW5lcmF0aXZlIG1vZGVscyB1c2VkIGluIHRoZSBmaWVsZCwgaGF2ZSBmb2N1c2VkIG9uIG5hdmlnYXRpbmcgdGhlIHBlcHRpZGUgc2VxdWVuY2Ugc3BhY2UuIFRoZSBzZXF1ZW5jZSBzcGFjZSBpcyBmb3JtZWQgYnkgY29tYmluYXRpb25zIG9mIGEgcHJlZGVmaW5lZCBzZXQgb2YgYW1pbm8gYWNpZHMuIEhvd2V2ZXIsIHRoZXJlIGlzIHN0aWxsIGEgbmVlZCBmb3IgYSB0b29sIHRvIGV4cGxvcmUgdGhlIHBlcHRpZGUgbGFuZHNjYXBlIGJleW9uZCB0aGlzIGVudW1lcmF0ZWQgc3BhY2UgdG8gdW5sb2NrIGFuZCBlZmZlY3RpdmVseSBpbmNvcnBvcmF0ZSBkZSBub3ZvIGRlc2lnbiBvZiBuZXcgYW1pbm8gYWNpZHMuIFRvIHRob3JvdWdobHkgZXhwbG9yZSB0aGUgdGhlb3JldGljYWwgY2hlbWljYWwgc3BhY2Ugb2YgdGhlIHBlcHRpZGVzLCB3ZSBwcmVzZW50IFBlcElOVkVOVCwgYSBub3ZlbCBnZW5lcmF0aXZlIEFJLWJhc2VkIHRvb2wgYXMgYW4gZXh0ZW5zaW9uIHRvIHRoZSBzbWFsbCBtb2xlY3VsZSBtb2xlY3VsYXIgZGVzaWduIHBsYXRmb3JtLCBSRUlOVkVOVC4gUGVwSU5WRU5UIG5hdmlnYXRlcyB0aGUgdmFzdCBzcGFjZSBvZiBuYXR1cmFsIGFuZCBub24tbmF0dXJhbCBhbWlubyBhY2lkcyB0byBwcm9wb3NlIHZhbGlkLCBub3ZlbCwgYW5kIGRpdmVyc2UgcGVwdGlkZSBkZXNpZ25zLiBUaGUgZ2VuZXJhdGl2ZSBtb2RlbCBjYW4gc2VydmUgYXMgYSBjZW50cmFsIHRvb2wgZm9yIHBlcHRpZGUtcmVsYXRlZCB0YXNrcywgYXMgaXQgd2FzIG5vdCB0cmFpbmVkIG9uIHBlcHRpZGVzIHdpdGggc3BlY2lmaWMgcHJvcGVydGllcyBvciB0b3BvbG9naWVzLiBUaGUgcHJpb3Igd2FzIHRyYWluZWQgdG8gdW5kZXJzdGFuZCB0aGUgZ3JhbnVsYXJpdHkgb2YgcGVwdGlkZXMgYW5kIHRvIGRlc2lnbiBhbWlubyBhY2lkcyBmb3IgZmlsbGluZyB0aGUgbWFza2VkIHBvc2l0aW9ucyB3aXRoaW4gYSBwZXB0aWRlLiBQZXBJTlZFTlQgY291cGxlZCB3aXRoIHJlaW5mb3JjZW1lbnQgbGVhcm5pbmcgZW5hYmxlcyB0aGUgZ29hbC1vcmllbnRlZCBkZXNpZ24gb2YgcGVwdGlkZXMgdXNpbmcgaXRzIGNoZW1pc3RyeS1pbmZvcm1lZCBnZW5lcmF0aXZlIGNhcGFiaWxpdGllcy4gVGhpcyBzdHVkeSBkZW1vbnN0cmF0ZXMgUGVwSU5WRU5UJ3MgYWJpbGl0eSB0byBleHBsb3JlIHRoZSBwZXB0aWRlIHNwYWNlIHdpdGggdW5pcXVlIGFuZCBub3ZlbCBkZXNpZ25zLCBhbmQgaXRzIGNhcGFjaXR5IGZvciBwcm9wZXJ0eSBvcHRpbWl6YXRpb24gaW4gdGhlIGNvbnRleHQgb2YgdGhlcmFwZXV0aWNhbGx5IHJlbGV2YW50IHBlcHRpZGVzLiBPdXIgdG9vbCBjYW4gYmUgZW1wbG95ZWQgZm9yIG11bHRpLXBhcmFtZXRlciBsZWFybmluZyBvYmplY3RpdmVzLCBwZXB0aWRvbWltZXRpY3MsIGxlYWQgb3B0aW1pemF0aW9uLCBhbmQgdmFyaWV0eSBvZiBvdGhlciB0YXNrcyB3aXRoaW4gdGhlIHBlcHRpZGUgZG9tYWluLiIsMjQuMCwsT3BlbiB3ZWlnaHRzICh1bnJlc3RyaWN0ZWQpLCJVbml0ZWQgS2luZ2RvbSBvZiBHcmVhdCBCcml0YWluIGFuZCBOb3J0aGVybiBJcmVsYW5kLFN3ZWRlbixTd2VkZW4iLCwsLCwsMjAyNi0wNS0yNSAxMjozMzo1NCswMDowMCwsLCwsLCJJbmR1c3RyeSxBY2FkZW1pYSIsLCwsLE9wZW4gc291cmNlLCJBcGFjaGUgMi4wCmh0dHBzOi8vZ2l0aHViLmNvbS9Nb2xlY3VsYXJBSS9QZXBJTlZFTlQiLCwsLCwsLEhhcmR3YXJlLCwsLCxZZXMKRXhTZWxmUkwsQmlvbG9neSxEcnVnIGRpc2NvdmVyeSxTb29jaG93IFVuaXZlcnNpdHksIkppbmcgV2FuZywgRmVpIFpodSIsMjAyNC0wOS0yMCxFeFNlbGZSTDogQW4gZXhwbG9yYXRpb24taW5zcGlyZWQgc2VsZi1zdXBlcnZpc2VkIHJlaW5mb3JjZW1lbnQgbGVhcm5pbmcgYXBwcm9hY2ggdG8gbW9sZWN1bGFyIGdlbmVyYXRpb24saHR0cHM6Ly93d3cuc2NpZW5jZWRpcmVjdC5jb20vc2NpZW5jZS9hcnRpY2xlL3BpaS9TMDk1NzQxNzQyNDAyMjc3MiwsLCwsLCwsLHRoZXkgcmFuZG9tbHkgc2VsZWN0IDVlNSBtb2xlY3VsZXMgZm9yIHRyYWluaW5nLCwsLCxDb25maWRlbnQsIkVmZmljaWVudGx5IHNlYXJjaGluZyBmb3Igbm92ZWwgbW9sZWN1bGVzIHdpdGggc3BlY2lmaWMgcHJvcGVydGllcyBpcyBjcml0aWNhbCB0byBtb2xlY3VsYXIgZ2VuZXJhdGlvbi4gU29tZSBleGlzdGluZyB3b3JrcyBmb2N1cyBvbiBjb21iaW5pbmcgZGVlcCBnZW5lcmF0aXZlIG1vZGVscyBhbmQgcmVpbmZvcmNlbWVudCBsZWFybmluZyB0byBnZW5lcmF0ZSBtb2xlY3VsZXMgd2l0aCB0YXJnZXRlZCBwcm9wZXJ0aWVzLCBidXQgdGhlcmUgaXMgc3RpbGwgdGhlIHByb2JsZW0gb2YgcmVkdWNlZCBtb2RlbCBlZmZlY3RpdmVuZXNzIGR1ZSB0byBzcGFyc2UgcmV3YXJkcy4gVG8gYWRkcmVzcyB0aGUgcHJvYmxlbSwgYW4gZXhwbG9yYXRpb24taW5zcGlyZWQg</x:v>
      </x:c>
    </x:row>
    <x:row r="85" ht="18" customHeight="1">
      <x:c r="A85" s="17" t="n">
        <x:v>80</x:v>
      </x:c>
      <x:c r="B85" s="17" t="n">
        <x:v>309</x:v>
      </x:c>
      <x:c r="C85" s="94" t="str">
        <x:v>c2VsZi1zdXBlcnZpc2VkIHJlaW5mb3JjZW1lbnQgbGVhcm5pbmcgKEV4U2VsZlJMKSBtZXRob2QgZm9yIG1vbGVjdWxhciBnZW5lcmF0aW9uIGlzIHByb3Bvc2VkLiBCeSBjb25zdHJ1Y3RpbmcgYW4gZXhwbG9yYXRpb24taW5zcGlyZWQgcmV3YXJkLXNoYXBpbmcgZnJhbWV3b3JrLCBFeFNlbGZSTCBjYW4gZWZmZWN0aXZlbHkgbWluZSB0aGUgaW50cmluc2ljIHJld2FyZHMgaW4gdGhlIG1vbGVjdWxlIGdlbmVyYXRpb24gcHJvY2VzcyBiYXNlZCBvbiBub3ZlbHR5LiBUaGVuLCBkcml2ZW4gYnkgaW50cmluc2ljIGFuZCBwcmltaXRpdmUgc3BhcnNlIHJld2FyZHMsIEV4U2VsZlJMIGVzdGFibGlzaGVzIGEgc2VsZi1zdXBlcnZpc2VkIHJlaW5mb3JjZW1lbnQgbGVhcm5pbmcgYWdlbnQgY2FwYWJsZSBvZiBleHBsb3JpbmcgYSBicm9hZGVyIGNoZW1pY2FsIHNwYWNlIHRvIGZpbmQgbW9sZWN1bGVzIHdpdGggYmV0dGVyIHByb3BlcnRpZXMuIEluIGFkZGl0aW9uLCBhIGRvbWluYW50IHNldCBvZiBtb2xlY3VsZXMgaXMgZGVmaW5lZCBmcm9tIHRoZSBzYW1wbGVkIG1vbGVjdWxlcyB0aGF0IGNhbiBmdXJ0aGVyIGltcHJvdmUgdGhlaXIgcHJvcGVydHkgc2NvcmVzLiBUaGUgZXhwZXJpbWVudGFsIHJlc3VsdHMgaWxsdXN0cmF0ZSB0aGF0IEV4U2VsZlJMIGNhbiBnZW5lcmF0ZSBtb2xlY3VsZXMgd2l0aCBoaWdoZXIgcHJvcGVydHkgc2NvcmVzIHRoYW4gZXhpc3RpbmcgbWV0aG9kcy4iLCwsLFRhaXdhbiwsLCwsLDIwMjUtMTEtMjggMTE6NTM6NDQrMDA6MDAsLCwsLCxBY2FkZW1pYSwsLCwsLCwsLCwsLCwsLCwsLApUZWxlY2hhdDItMTE1QixMYW5ndWFnZSwiTGFuZ3VhZ2UgbW9kZWxpbmcvZ2VuZXJhdGlvbixRdWVzdGlvbiBhbnN3ZXJpbmcsUXVhbnRpdGF0aXZlIHJlYXNvbmluZyxDaGF0LFRleHQgc3VtbWFyaXphdGlvbixDb2RlIGdlbmVyYXRpb24iLENoaW5hIFRlbGVjb20sWmloYW4gV2FuZyBhbmQgWGluemhhbmcgTGl1IGFuZCBTaGl4dWFuIExpdSBhbmQgWWl0b25nIFlhbyBhbmQgWXV5YW8gSHVhbmcgYW5kIFpob25namlhbmcgSGUgYW5kIFh1ZWxvbmcgTGkgYW5kIFlvbmd4aWFuZyBMaSBhbmQgWmhvbmdoYW8gQ2hlIGFuZCBaaGFveGkgWmhhbmcgYW5kIFlhbiBXYW5nIGFuZCBYaW4gV2FuZyBhbmQgTHV3ZW4gUHUgYW5kIEh1aWhhbiBYdSBhbmQgUnVpeXUgRmFuZyBhbmQgWXUgWmhhbyBhbmQgSmllIFpoYW5nIGFuZCBYaWFvbWVuZyBIdWFuZyBhbmQgWmhpbG9uZyBMdSBhbmQgSmlheGluIFBlbmcgYW5kIFdlbmp1biBaaGVuZyBhbmQgU2hpcXVhbiBXYW5nIGFuZCBCaW5na2FpIFlhbmcgYW5kIFh1ZXdlaSBoZSBhbmQgWmh1b3J1IEppYW5nIGFuZCBRaXlpIFhpZSBhbmQgWWFuaGFuIFpoYW5nIGFuZCBaaG9uZ3FpdSBMaSBhbmQgTGluZ2xpbmcgU2hpIGFuZCBXZWl3ZWkgRnUgYW5kIFlpbiBaaGFuZyBhbmQgWmlsdSBIdWFuZyBhbmQgU2lzaGkgWGlvbmcgYW5kIFl1eGlhbmcgWmhhbmcgYW5kIENoYW8gV2FuZyBhbmQgU2h1YW5neW9uZyBTb25nLDIwMjQtMDktMjAsVGVsZUNoYXQgVGVjaG5pY2FsIFJlcG9ydCxodHRwczovL2h1Z2dpbmdmYWNlLmNvL1RlbGUtQUkvVGVsZUNoYXQyLTExNUIsLFRyYWluaW5nIGNvc3QsLDExNTAwMDAwMDAwMC4wLCw2LjllKzI0LDZORDogNiAqIDExNUIgKiAxMFQgPSA2LjllMjQsMTAwMDAwMDAwMDAwMDAsVGhlIG9wZW4gc291cmNlIFRlbGVDaGF0Mi0xMTVCIG1vZGVsIGlzIHRyYWluZWQgdXNpbmcgMTAgdHJpbGxpb24gdG9rZW5zIG9mIGhpZ2gtcXVhbGl0eSBDaGluZXNlIGFuZCBFbmdsaXNoIGNvcnB1cywsLCxTdXBlcnZpc2VkLENvbmZpZGVudCwsMS4wLCxPcGVuIHdlaWdodHMgKHJlc3RyaWN0ZWQgdXNlKSxDaGluYSwsLCwsLDIwMjYtMDEtMDMgMDk6MDU6NDMrMDA6MDAsLCJUaGVyZSBpcyBubyBwYXBlciB0byByZWZlcmVuY2UsIG5vIGluZm9ybWF0aW9uIGFib3V0IGhhcmR3YXJlIHVzZWQgZm9yIHRyYWluaW5nIGZvdW5kIGluIG1lZGlhLiIsLDYwMDAwMDAuMCx0YWJsZSAyLEluZHVzdHJ5LCwsLCxPcGVuIChyZXN0cmljdGVkIHVzZSksIkFwYWNoZSAyLjAKaHR0cHM6Ly9odWdnaW5nZmFjZS5jby9UZWxlLUFJL1RlbGVDaGF0Mi0xMTVCCgoiIlRlbGVDaGF0IG1vZGVsIHN1cHBvcnRzIGNvbW1lcmNpYWwgdXNlIGlmIHlvdSBwbGFuIHRvIHRyZWF0IFRlbGVDaGF0IFRoZSBtb2RlbCBvciBpdHMgZGVyaXZhdGl2ZXMgYXJlIHVzZWQgZm9yIGNvbW1lcmNpYWwgcHVycG9zZXMsIHlvdSBuZWVkIHRvIGNvbnRhY3QgdGhlIG1haWxib3ggYmVsb3cgdGVsZV9haUBjaGluYXRlbGVjb20uY24iIgoKbm8gY2xlYXIgbGljZW5zZSBidXQgc2FtZSBkaXNjbGFpbWVyIGFzIGFib3ZlCmh0dHBzOi8vZ2l0aHViLmNvbS9UZWxlLUFJL1RlbGVDaGF0Mi8KCnRoaXMgaXMgc2VlbXMgdG8gYmUgcHJlLXRyYWluaW5nIGNvZGU6Cmh0dHBzOi8vZ2l0aHViLmNvbS9UZWxlLUFJL1RlbGVDaGF0Mi90cmVlL21haW4vZGVlcHNwZWVkIixUcnVlLCwsRlAxNiwsLE9wZXJhdGlvbiBjb3VudGluZyxUZWxlLUFJLCwsLFllcwpQcml0aHZpIFd4QyxFYXJ0aCBzY2llbmNlLFdlYXRoZXIgZm9yZWNhc3RpbmcsIklCTSBSZXNlYXJjaCxVbml2ZXJzaXR5IG9mIEFsYWJhbWEsU3RhbmZvcmQgVW5pdmVyc2l0eSxDb2xvcmFkbyBTdGF0ZSBVbml2ZXJzaXR5LE9hayBSaWRnZSBOYXRpb25hbCBMYWJvcmF0b3J5LE5BU0EiLCJKb2hhbm5lcyBTY2htdWRlLCBTdWppdCBSb3ksIFdpbGwgVHJvamFrLCBKb2hhbm5lcyBKYWt1YmlrLCBEYW5pZWwgU2FsbGVzIENpdml0YXJlc2UsIFNocmFkZGhhIFNpbmdoLCBKdWxpYW4gS3VlaG5lcnQsIEt1bWFyIEFua3VyLCBBbWFuIEd1cHRhLCBDaHJpc3RvcGhlciBFIFBoaWxsaXBzLCBSb21lbyBLaWVuemxlciwgRGFuaWVsYSBTendhcmNtYW4sIFZpc2hhbCBHYXVyLCBSYWphdCBTaGluZGUsIFJvaGl0IExhbCwgQXJsaW5kbyBEYSBTaWx2YSwgSm9yZ2UgTHVpcyBHdWV2YXJhIERpYXosIEFubmUgSm9uZXMsIFNpbW9uIFBmcmV1bmRzY2h1aCwgQW15IExpbiwgQWRpdGkgU2hlc2hhZHJpLCBVZGF5c2Fua2FyIE5haXIsIFZhbGVudGluZSBBbmFudGhhcmFqLCBIZW5kcmlrIEhhbWFubiwgQ2FtcGJlbGwgV2F0c29uLCBNYW5pbCBNYXNrZXksIFRzZW5nZGFyIEogTGVlLCBKdWFuIEJlcm5hYmUgTW9yZW5vLCBSYWh1bCBSYW1hY2hhbmRyYW4iLDIwMjQtMDktMjAsUHJpdGh2aSBXeEM6IEZvdW5kYXRpb24gTW9kZWwgZm9yIFdlYXRoZXIgYW5kIENsaW1hdGUsaHR0cHM6Ly9hcnhpdi5vcmcvYWJzLzI0MDkuMTM1OTgsMzguMCwsLDIzMDAwMDAwMDAuMCwiYSAyLjMgYmlsbGlvbiBwYXJhbWV0ZXIgZm91bmRhdGlvbiBtb2RlbCBkZXZlbG9wZWQgdXNpbmcgMTYwIHZhcmlhYmxlcyBmcm9tIHRoZSBNb2Rlcm4tRXJhIFJldHJvc3BlY3RpdmUgQW5hbHlzaXMgZm9yIFJlc2VhcmNoIGFuZCBBcHBsaWNhdGlvbnMsIFZlcnNpb24gMiAoTUVSUkEtMikuIiw3LjE1ZSsxOSwiIiJ3ZSB0cmFpbiB0aGUgbW9kZWwgb24gNjQgQTEwMCBHUFVzIGFuZCBiYXRjaCBzaXplIDEgZm9yIDEwMCwwMDAgZ3JhZGllbnQgZGVzY2VudCBzdGVwcyIiCiIiV2l0aCB0aGVzZSBjaG9pY2VzIHdlIGFyZSBkZWFsaW5nIHdpdGggNTEsODQwCnRva2VucyBwZXIgc2FtcGxlIHlldCBhcmUga2VlcGluZyB0aGUgbGVuZ3RoIG9mIHRoZSBnbG9iYWwgYW5kIGxvY2FsIHNlcXVlbmNlIHJvdWdobHkgYmFsYW5jZWQiIgoKVG90YWwgbnVtYmVyIG9mIHRva2VuczogMTAwMDAwKjUxODQwPTUxODQwMDAwMDAKVHJhaW5pbmcgY29tcHV0ZTogNio1MTg0MDAwMDAwKjIzMDAwMDAwMDA9Ny4xNTM5MmUrMTkiLCwsLCxOVklESUEgQTEwMCwsQ29uZmlkZW50LCJUcmlnZ2VyZWQgYnkgdGhlIHJlYWxpemF0aW9uIHRoYXQgQUkgZW11bGF0b3JzIGNhbiByaXZhbCB0aGUgcGVyZm9ybWFuY2Ugb2YgdHJhZGl0aW9uYWwgbnVtZXJpY2FsIHdlYXRoZXIgcHJlZGljdGlvbiBtb2RlbHMgcnVubmluZyBvbiBIUEMgc3lzdGVtcywgdGhlcmUgaXMgbm93IGFuIGluY3JlYXNpbmcgbnVtYmVyIG9mIGxhcmdlIEFJIG1vZGVscyB0aGF0IGFkZHJlc3MgdXNlIGNhc2VzIHN1Y2ggYXMgZm9yZWNhc3RpbmcsIGRvd25zY2FsaW5nLCBvciBub3djYXN0aW5nLiBXaGlsZSB0aGUgcGFyYWxsZWwgZGV2ZWxvcG1lbnRzIGluIHRoZSBBSSBsaXRlcmF0dXJlIGZvY3VzIG9uIGZvdW5kYXRpb24gbW9kZWxz4oCTIG1vZGVscyB0aGF0IGNhbiBiZSBlZmZlY3RpdmVseSB0dW5lZCB0byBhZGRyZXNzIG11bHRpcGxlLCBkaWZmZXJlbnQgdXNlIGNhc2Vz4oCTIHRoZSBkZXZlbG9wbWVudHMgb24gdGhlIHdlYXRoZXIgYW5kIGNsaW1hdGUgc2lkZSBsYXJnZWx5IGZvY3VzIG9uIHNpbmdsZS11c2UgY2FzZXMgd2l0aCBwYXJ0aWN1bGFyIGVtcGhhc2lzIG9uIG1pZC1yYW5nZSBmb3JlY2FzdGluZy4gV2UgY2xvc2UgdGhpcyBnYXAgYnkgaW50cm9kdWNpbmcgUHJpdGh2aSBXeEMsIGEgMi4zIGJpbGxpb24gcGFyYW1ldGVyIGZvdW5kYXRpb24gbW9kZWwgZGV2ZWxvcGVkIHVzaW5nIDE2MCB2YXJpYWJsZXMgZnJvbSB0aGUgTW9kZXJuLUVyYSBSZXRyb3NwZWN0aXZlIEFuYWx5c2lzIGZvciBSZXNlYXJjaCBhbmQgQXBwbGljYXRpb25zLCBWZXJzaW9uIDIgKE1FUlJBLTIpLiBQcml0aHZpIFd4QyBlbXBsb3lzIGFuIGVuY29kZXItZGVjb2Rlci1iYXNlZCBhcmNoaXRlY3R1cmUsIGluY29ycG9yYXRpbmcgY29uY2VwdHMgZnJvbSB2YXJpb3VzIHJlY2VudCB0cmFuc2Zvcm1lciBtb2RlbHMgdG8gZWZmZWN0aXZlbHkgY2FwdHVyZSBib3RoIHJlZ2lvbmFsIGFuZCBnbG9iYWwgZGVwZW5kZW5jaWVzIGluIHRoZSBpbnB1dCBkYXRhLiBUaGUgbW9kZWwgaGFzIGJlZW4gZGVzaWduZWQgdG8gYWNjb21tb2RhdGUgbGFyZ2UgdG9rZW4gY291bnRzIHRvIG1vZGVsIHdlYXRoZXIgcGhlbm9tZW5hIGluIGRpZmZlcmVudCB0b3BvbG9naWVzIGF0IGZpbmUgcmVzb2x1dGlvbnMuIEZ1cnRoZXJtb3JlLCBpdCBpcyB0cmFpbmVkIHdpdGggYSBtaXhlZCBvYmplY3RpdmUgdGhhdCBjb21iaW5lcyB0aGUgcGFyYWRpZ21zIG9mIG1hc2tlZCByZWNvbnN0cnVjdGlvbiB3aXRoIGZvcmVjYXN0aW5nLiBXZSB0ZXN0IHRoZSBtb2RlbCBvbiBhIHNldCBvZiBjaGFsbGVuZ2luZyBkb3duc3RyZWFtIHRhc2tzIG5hbWVseTogQXV0b3JlZ3Jlc3NpdmUgcm9sbG91dCBmb3JlY2FzdGluZywgRG93bnNjYWxpbmcsIEdyYXZpdHkgd2F2ZSBmbHV4IHBhcmFtZXRlcml6YXRpb24sIGFuZCBFeHRyZW1lIGV2ZW50cyBlc3RpbWF0aW9uLiBUaGUgcHJldHJhaW5lZCBtb2RlbCB3aXRoIDIuMyBiaWxsaW9uIHBhcmFtZXRlcnMsIGFsb25nIHdpdGggdGhlIGFzc29jaWF0ZWQgZmluZXR1bmluZyB3b3JrZmxvd3MsIGhhcyBiZWVuIHB1YmxpY2x5IHJlbGVhc2VkIGFzIGFuIG9wZW4tc291cmNlIGNvbnRyaWJ1dGlvbiB2aWEgSHVnZ2luZyBGYWNlLiIsLCxPcGVuIHdlaWdodHMgKHVucmVzdHJpY3RlZCksIlVuaXRlZCBTdGF0ZXMgb2YgQW1lcmljYSxVbml0ZWQgU3RhdGVzIG9mIEFtZXJpY2EsVW5pdGVkIFN0YXRlcyBvZiBBbWVyaWNhLFVuaXRlZCBTdGF0ZXMgb2YgQW1lcmljYSxVbml0ZWQgU3RhdGVzIG9mIEFtZXJpY2EsVW5pdGVkIFN0YXRlcyBvZiBBbWVyaWNhIiwsLCw2NC4wLCwyMDI2LTA1LTI1IDEyOjMzOjU0KzAwOjAwLCwsLCwsIkluZHVzdHJ5LEFjYWRlbWlhLEFjYWRlbWlhLEFjYWRlbWlhLEdvdmVybm1lbnQsR292ZXJubWVudCIsLCwsLFVucmVsZWFzZWQsIkNvbW11bml0eSBEYXRhIExpY2Vuc2UgQWdyZWVtZW50IFBlcm1pc3NpdmUgMi4wCmh0dHBzOi8vaHVnZ2luZ2ZhY2UuY28vaWJtLW5hc2EtZ2Vvc3BhdGlhbC9Qcml0aHZpLVd4Qy0xLjAtMjMwME0KCk1JVCBsaWNlbnNlIGZvciBpbmZlcmVuY2UgY29kZTogaHR0cHM6Ly9naXRodWIuY29tL05BU0EtSU1QQUNUL1ByaXRodmktV3hDIiwsLCwsLDUwNDMwLjQxOTg1MDU1OTEyLE9wZXJhdGlvbiBjb3VudGluZyxpYm0tbmFzYS1nZW9zcGF0aWFsLCwsLFllcwpRd2VuMi41LTcyQixMYW5ndWFnZSwiTGFuZ3VhZ2UgbW9kZWxpbmcvZ2VuZXJhdGlvbixRdWVzdGlvbiBhbnN3ZXJpbmcsUXVhbnRpdGF0aXZlIHJlYXNvbmluZyIsQWxpYmFiYSxRd2VuIFRlYW0sMjAyNC0wOS0xOSxRd2VuMi41OiBBIFBhcnR5IG9mIEZvdW5kYXRpb24gTW9kZWxzISxodHRwczovL3F3ZW5sbS5naXRodWIuaW8vYmxvZy9xd2VuMi41LywsVHJhaW5pbmcgY29zdCwiSGlnaCBjb21wdXRlLCBuZWFyIDFlMjUiLDcyNzAwMDAwMDAwLjAsNzIuN0IsNy44ZSsyNCwiVHJhaW5pbmcgZGF0YXNldCBzaXplIHdhcyAxOCB0cmlsbGlvbgoKNk5EID0gNiAqIDcyLjcgYmlsbGlvbiBwYXJhbWV0ZXJzICogMTggdHJpbGxpb24gdG9rZW5zID0gNy44ZTI0IiwxODAwMDAwMDAwMDAwMCwiIiJJbiB0ZXJtcyBvZiBRd2VuMi41LCB0aGUgbGFuZ3VhZ2UgbW9kZWxzLCBhbGwgbW9kZWxzIGFyZSBwcmV0cmFpbmVkIG9uIG91ciBsYXRlc3QgbGFyZ2Utc2NhbGUgZGF0YXNldCwgZW5jb21wYXNzaW5nIHVwIHRvIDE4IHRyaWxsaW9uIHRva2VucyIiIiwsLCwsQ29uZmlkZW50LCJJbiB0aGUgcGFzdCB0aHJlZSBtb250aHMgc2luY2UgUXdlbjLigJlzIHJlbGVhc2UsIG51bWVyb3VzIGRldmVsb3BlcnMgaGF2ZSBidWlsdCBuZXcgbW9kZWxzIG9uIHRoZSBRd2VuMiBsYW5ndWFnZSBtb2RlbHMsIHByb3ZpZGluZyB1cyB3aXRoIHZhbHVhYmxlIGZlZWRiYWNrLiBEdXJpbmcgdGhpcyBwZXJpb2QsIHdlIGhhdmUgZm9jdXNlZCBvbiBjcmVhdGluZyBzbWFydGVyIGFuZCBtb3JlIGtub3dsZWRnZWFibGUgbGFuZ3VhZ2UgbW9kZWxzLiBUb2RheSwgd2UgYXJlIGV4Y2l0ZWQgdG8gaW50cm9kdWNlIHRoZSBsYXRlc3QgYWRkaXRpb24gdG8gdGhlIFF3ZW4gZmFtaWx5OiBRd2VuMi41LiBXZSBhcmUgYW5ub3VuY2luZyB3aGF0IG1pZ2h0IGJlIHRoZSBsYXJnZXN0IG9wZW5zb3VyY2UgcmVsZWFzZSBpbiBoaXN0b3J5ISBMZXTigJlzIGdldCB0aGUgcGFydHkgc3RhcnRlZCEiLDEuMCwsT3BlbiB3ZWlnaHRzICh1bnJlc3RyaWN0ZWQpLENoaW5hLCwsLCwsMjAyNS0xMi0xOCAwNTo0NToxMiswMDowMCwsIlRoZXJlIGlzIG5vIHBhcGVyIHRvIHJlZmVyZW5jZSwgbm8gaW5mb3JtYXRpb24gYWJvdXQgaGFyZHdhcmUgdXNlZCBmb3IgdHJhaW5pbmcgZm91bmQgaW4gbWVkaWEuIiwsLG5vdCBsaXN0ZWQsSW5kdXN0cnksLCw3LjhlKzI0LCxVbnJlbGVhc2VkLCJsaWNlbnNlOiBhbGxvd3MgY29tbWVyY2lhbC4gd2VpZ2h0cyBvbmx5Cmh0dHBzOi8vaHVnZ2luZ2ZhY2UuY28vUXdlbi9Rd2VuMi41LTcyQi9ibG9iL21haW4vTElDRU5TRSAiLFRydWUsLCxCRjE2LCwsT3BlcmF0aW9uIGNvdW50aW5nLFF3ZW4sLCwsWWVzCkVJVExFTS1LaW5ldGljcyxCaW9sb2d5LE11dGF0aW9uIHByZWRpY3Rpb24sQmVpamluZyBVbml2ZXJzaXR5IG9mIENoZW1pY2FsIFRlY2hub2xvZ3ksIlhpYW93ZWkgU2hlbiwgWmloZW5nIEN1aSwgSmlhbnl1IExvbmcsIFNoaWRpbmcgWmhhbmcsIEJpcWlhbmcgQ2hlbiwgVGlhbndlaSBUYW4iLDIwMjQtMDktMTksRUlUTEVNLUtpbmV0aWNzOiBBIERlZXAtTGVhcm5pbmcgRnJhbWV3b3JrIGZvciBLaW5ldGljIFBhcmFtZXRlciBQcmVkaWN0aW9uIG9mIE11dGFudCBFbnp5bWVzLGh0dHBzOi8vd3d3LmNlbGwuY29tL2NoZW0tY2F0YWx5c2lzL2Fic3RyYWN0L1MyNjY3LTEwOTMoMjQpMDAyNjYtNSwsLCwsLCwsMzQ0MjksIjM0LDQyOSDDlyAwLjggPSAyNyw1NDMKMjgsNjY0IMOXIDAuOCA9IDIyLDkzMQoxMywzODggw5cgMC44ID0gMTAsNzEwCjI3LDU0MyArIDIyLDkzMSArIDEwLDcxMCA9IDYxLDE4NCIsLCwsLENvbmZpZGVudCwiVGhlIGNvcmUgaXNzdWUgaW4gaW1wbGVtZW50aW5nIGluIHNpbGljbyBlbnp5bWUgc2NyZWVuaW5nIGxpZXMgaW4gYWNjdXJhdGVseSBldmFsdWF0aW5nIHRoZSBtZXJpdHMgb2YgbXV0YW50cy4gVGhlIGJlc3Qgc29sdXRpb24gdG8gdGhpcyBwcm9ibGVtIHdvdWxkIHVuZG91YnRlZGx5IGJlIHRoZSBwcmVjaXNlIHByZWRpY3Rpb24gb2Yga2luZXRpYyBwYXJhbWV0ZXJzIGZvciBtdXRhbnQgZW56eW1lcyB0byBkaXJlY3RseSBhc3Nlc3MgdGhlIGNhdGFseXRpYyBlZmZpY2llbmN5IGFuZCBhY3Rpdml0eSBvZiBlbnp5bWVzLiBQcmV2aW91c2x5IGRldmVsb3BlZCBtb2RlbHMgb2YgdGhpcyB0eXBlIGFyZSBtb3N0bHkgbGltaXRlZCB0byBwcmVkaWN0aW9ucyBmb3Igd2lsZC10eXBlIGVuenltZXMgYW5kIHRlbmQgdG8gZXhoaWJpdCBwb29yZXIgZ2VuZXJhbGl6YXRpb24gY2FwYWJpbGl0aWVzLiBIZXJlLCBhIG5vdmVsIGRlZXAtbGVhcm5pbmcgbW9kZWwgZnJhbWV3b3JrIGFuZCBhbiBlbnNlbWJsZSBpdGVyYXRpdmUgdHJhbnNmZXIgbGVhcm5pbmcgc3RyYXRlZ3kgZm9yIGVuenltZSBtdXRhbnQga2luZXRpY3MgcGFyYW1ldGVyIChrY2F0LCBLbSwgYW5kIEtLbSkgcHJlZGljdGlvbiAoRUlUTEVNLUtpbmV0aWNzKSB3ZXJlIGRldmVsb3BlZC4gVGhpcyBhcHByb2FjaCBpcyBkZXNpZ25lZCB0byBvdmVyY29tZSB0aGUgbGltaXRhdGlvbnMgaW1wb3NlZCBieSBzcGFyc2UgdHJhaW5pbmcgc2FtcGxlcyBvbiB0aGUgbW9kZWzigJlzIHByZWRpY3RpdmUgcGVyZm9ybWFuY2UgYW5kIGFjY3VyYXRlbHkgcHJlZGljdCB0aGUga2luZXRpYyBwYXJhbWV0ZXJzIG9mIHZhcmlvdXMgbXV0YW50cy4gVGhpcyBkZXZlbG9wbWVudCBpcyBzZXQgdG8gcHJvdmlkZSBzaWduaWZpY2FudCBhc3Npc3RhbmNlIGluIGZ1dHVyZSBlbmRlYXZvcnMgdG8gY29uc3RydWN0IHZpcnR1YWwgc2NyZWVuaW5nIG1ldGhvZHMgYWltZWQgYXQgZW5oYW5jaW5nIGVuenltZSBhY3Rpdml0eSBhbmQgb2ZmZXIgaW5ub3ZhdGl2ZSBzb2x1dGlvbnMgZm9yIHJlc2VhcmNoZXJzIGdyYXBwbGluZyB3aXRoIHNpbWlsYXIgY2hhbGxlbmdlcy4iLCwsT3BlbiB3ZWlnaHRzICh1bnJlc3RyaWN0ZWQpLENoaW5hLCwsLCwsMjAyNS0xMS0yOCAxMTo1Mzo0NCswMDowMCwsLCwsLEFjYWRlbWlhLCwsLCxPcGVuIHNvdXJjZSwiTUlUIGxpY2Vuc2U6Cmh0dHBzOi8vZ2l0aHViLmNvbS9YdmVzUy9FSVRMRU0tS2luZXRpY3MvdHJlZS9tYWluIiwsLCwsLCwsLCwsLFllcwpwS0FMTSxCaW9sb2d5LFByb3RlaW4gcHJvcGVydHkgcHJlZGljdGlvbixIb2trYWlkbyBVbml2ZXJzaXR5LCJTaGlqaWUgWHUsICBBa2lyYSBPbm9kYSIsMjAyNC0wOS0xOSxBY2N1cmF0ZSBhbmQgUmFwaWQgUHJlZGljdGlvbiBvZiBQcm90ZWluIHBLYTogUHJvdGVpbiBMYW5ndWFnZSBNb2RlbHMgUmV2ZWFsIHRoZSBTZXF1ZW5jZS1wS2EgUmVsYXRpb25zaGlwLGh0dHBzOi8vd3d3LmJpb3J4aXYub3JnL2NvbnRlbnQvMTAuMTEwMS8yMDI0LjA5LjE2LjYxMzEwMXYxLmFic3RyYWN0LCwsLDUwODM5MDUuMCxMb2FkZWQgY2hlY2twb2ludCBhbmQgY291bnRlZCBwYXJhbWV0ZXJzLiwsLCwiVHdvIGRhdGFzZXRzIHdlcmUgdXNlZDoKCiIiVGhlIHJldmlzZWQgZGF0YSBzZXQgbm93IGluY2x1ZGVzIDEsNDUwICBwS2EgdmFsdWVzIGZvciAxNjUgd2lsZC10eXBlIHByb3RlaW5zIGFuZCAyNjIgcEthIHZhbHVlcyBmb3IgNDcgbXV0YW50IHByb3RlaW5zLiIiCgoiIlRoZXNlIGRhdGEgc2V0cywgZGVyaXZlZCBmcm9tIHJlZmVyZW5jZXMgY29udGFpbmluZyBleHBlcmltZW4tCnRhbCBwSSB2YWx1ZXMsIGNvbXByaXNlIDExOSwwOTIgcGVwdGlkZSBwSSB2YWx1ZXMgYW5kIDIsMzI0IHByb3RlaW4gcEkgdmFsdWVzLiIiCgpUb3RhbCBhc3N1bWluZyBhdmcgMzAwIHRva2VucyBwZXIgZXhhbXBsZTogKDE0NTArMTY1KzI2Mis0NysxMTkwOTIrMjMyNCkqMzAwPTM3MDAyMDAwIiwsLE5WSURJQSBHZUZvcmNlIFJUWCAzMDkwIFRpLCxTcGVjdWxhdGl2ZSwiUHJvdGVpbiBwS2EgcHJlZGljdGlvbiBpcyBhIGtleSBjaGFsbGVuZ2UgaW4gY29tcHV0YXRpb25hbCBiaW9sb2d5LiBJbiB0aGlzIHN0dWR5LCB3ZSBwcmVzZW50IHBLQUxNLCBhIG5vdmVsIGRlZXAgbGVhcm5pbmctYmFzZWQgbWV0aG9kIGZvciBoaWdoLXRocm91Z2hwdXQgcHJvdGVpbiBwS2EgcHJlZGljdGlvbi4gcEtBTE0gdXNlcyBhIHByb3RlaW4gbGFuZ3VhZ2UgbW9kZWwgKFBMTSkgdG8gY2FwdHVyZSB0aGUgY29tcGxleCBzZXF1ZW5jZS1zdHJ1Y3R1cmUgcmVsYXRpb25zaGlwIG9mIHByb3RlaW5zLiBXaGlsZSB0cmFkaXRpb25hbGx5IGNvbnNpZGVyZWQgYSBzdHJ1Y3R1cmUtYmFzZWQgcHJvYmxlbSwgb3VyIHJlc3VsdHMgc2hvdyB0aGF0IGEgUExNIHByZS10cmFpbmVkIG9uIGxhcmdlLXNjYWxlIHByb3RlaW4gc2VxdWVuY2UgZGF0YWJhc2VzIGNhbiBlZmZlY3RpdmVseSBsZWFybiB0aGlzIHJlbGF0aW9uc2hpcCBhbmQgYWNoaWV2ZSBzdGF0ZS1vZi10aGUtYXJ0IHBlcmZvcm1hbmNlLiBwS0FMTSBhY2N1cmF0ZWx5IHByZWRpY3RzIHRoZSBwS2EgdmFsdWVzIG9mIHNpeCByZXNpZHVlcyAoQXNwLCBHbHUsIEhpcywgTHlzLCBDeXMsIGFuZCBUeXIpIGFuZCB0d28gdGVybWluaSB3aXRoIGhpZ2ggcHJlY2lzaW9uIGFuZCBlZmZpY2llbmN5LiBJdCBleGNlbHMgYXQgcHJlZGljdGluZyBib3RoIGV4cG9zZWQgYW5kIGJ1cmllZCByZXNpZHVlcywgd2hpY2ggb2Z0ZW4gZGV2aWF0ZSBmcm9tIHN0YW5kYXJkIHBLYSB2YWx1ZXMgbWVhc3VyZWQgaW4gc29sdmVudC4gV2UgZGVtb25zdHJhdGUgYSBub3ZlbCBmaW5kaW5nIHRoYXQgcHJlZGljdGVkIHByb3RlaW4gaXNvZWxlY3RyaWMgcG9pbnRzIChwSSkgY2FuIGJlIHVzZWQgdG8gaW1wcm92ZSB0aGUgYWNjdXJhY3kgb2YgcEthIHByZWRpY3Rpb24uIEhpZ2gtdGhyb3VnaHB1dCBwS2EgcHJlZGljdGlvbiBvZiB0aGUgaHVtYW4gcHJvdGVvbWUgdXNpbmcgcEtBTE0gYWNoaWV2ZXMgYSBzcGVlZCBvZiA0LDk2NSBwS2EgcHJlZGljdGlvbnMgcGVyIHNlY29uZCwgd2hpY2ggaXMgc2V2ZXJhbCBvcmRlcnMgb2YgbWFnbml0dWRlIGZhc3RlciB0aGFuIGV4aXN0aW5nIHN0YXRlLW9mLXRoZS1hcnQgbWV0aG9kcy4gVGhlIGNhc2Ugc3R1ZGllcyBpbGx1c3RyYXRlIHRoZSBlZmZpY2FjeSBvZiBwS0FMTSBpbiBlc3RpbWF0aW5nIHBLYSB2YWx1ZXMgYW5kIHRoZSBjb25zdHJhaW50cyBvZiB0aGUgbWV0aG9kLiBwS0FMTSB3aWxsIHRodXMgYmUgYSB2YWx1YWJsZSB0b29sIGZvciByZXNlYXJjaGVycyBpbiB0aGUgZmllbGRzIG9mIGJpb2NoZW1pc3RyeSwgYmlvcGh5c2ljcywgYW5kIGRydWcgZGVzaWduLiIsMTMwLjAsLCxKYXBhbixFU00yLTM1TSwsLDIuMCwsMjAyNS0xMS0yOCAxMTo1Mzo0NCswMDowMCwsLCwsLEFjYWRlbWlhLCwsLCwsLCwsLCwsMTc3Mi45ODM5MzA2NjkwMDYsT3BlcmF0aW9uIGNvdW50aW5nLCwsLCwKR2VvU2VxQnVpbGRlcixCaW9sb2d5LCJQcm90ZWluIGRlc2lnbixQcm90ZWluIGdlbmVyYXRpb24iLFBla2luZyBVbml2ZXJzaXR5LCJKaWFsZSBMaXUsIFpoZW5nIEd1bywgSGFudGlhbiBZb3UsIENoYW5nc2hlbmcgWmhhbmcsIEx1aHVhIExhaSIsMjAyNC0wOS0xOSxBbGwtQXRvbSBQcm90ZWluIFNlcXVlbmNlIERlc2lnbiBCYXNlZCBvbiBHZW9tZXRyaWMgRGVlcCBMZWFybmluZyxodHRwczovL29ubGluZWxpYnJhcnkud2lsZXkuY29tL2RvaS9hYnMvMTAuMTAwMi9hbmdlLjIwMjQxMTQ2MT9jYXNhX3Rva2VuPW9DWDl1VEZjcHZRQUFBQUElM0FpR2NfalhwSC1kemVVWEwwTGdSbnlTcUlKb3JTbk9hUHdhUEdwamY4UGJJOWV0Y01kWFhvWHp3ckVPWC13clFkYlJzamNBRWtRTzBDNncsMS4wLCwsLCw2LjQ4MDAwMDAwMDAwMDA2NmUrMTgsIjEuIEhhcmR3YXJlOiAxeCBOVklESUEgQTMwIEdQVSAoMS41MMOXMTDCueKBtCBGTE9QL3MgdXNpbmcgZnAxNiB0ZW5zb3IgY29yZXMpCgoyLiBUcmFpbmluZyBkdXJhdGlvbjogRGlyZWN0bHkgcHJvdmlkZWQgLSAxNSBlcG9jaHMgw5cgMiBob3Vycy9lcG9jaCA9IDMwIGhvdXJzID0gMTA4LDAwMCBzZWNvbmRzCgozLiBVdGlsaXphdGlvbiByYXRlOiA0MCUKCjQuIENhbGN1bGF0aW9uOgogICAxLjUww5cxMMK54oG0IEZMT1AvcyDDlyAxIEdQVSDDlyAxMDgsMDAwcyDDlyAwLjQwID0gNi40OMOXMTDCueKBuCBGTE9QIiwzNTI1MDAwMCwiVHJhaW5pbmcgZGF0YXBvaW50cyA9IFRyYWluaW5nIHByb3RlaW5zIMOXIEF2ZXJhZ2UgcmVzaWR1ZXMgcGVyIHByb3RlaW4KMjMsNTAwIMOXIDIwMCA9IDQsNzAwLDAwMCBkYXRhcG9pbnRzCgpGaW5hbCBlc3RpbWF0ZTogNC43IG1pbGxpb24gZGF0YXBvaW50cyIsMzAuMCwiVHJhaW5pbmcgZHVyYXRpb246IERpcmVjdGx5IHByb3ZpZGVkIC0gMTUgZXBvY2hzIMOXIDIgaG91cnMvZXBvY2ggPSAzMCBob3VycyA9IDEwOCwwMDAgc2Vjb25kcyIsTlZJRElBIEEzMCBQQ0llLCxDb25maWRlbnQsIkRlc2lnbmluZyBzZXF1ZW5jZXMgZm9yIHNwZWNpZmljIHByb3RlaW4gYmFja2JvbmVzIGlzIGEga2V5IHN0ZXAgaW4gY3JlYXRpbmcgbmV3IGZ1bmN0aW9uYWwgcHJvdGVpbnMuIEhlcmUsIHdlIGludHJvZHVjZSBHZW9TZXFCdWlsZGVyLCBhIGRlZXAgbGVhcm5pbmcgZnJhbWV3b3JrIHRoYXQgaW50ZWdyYXRlcyBwcm90ZWluIHNlcXVlbmNlIGdlbmVyYXRpb24gd2l0aCBzaWRlIGNoYWluIGNvbmZvcm1hdGlvbiBwcmVkaWN0aW9uIHRvIHByb2R1Y2UgdGhlIGNvbXBsZXRlIGFsbC1hdG9tIHN0cnVjdHVyZXMgZm9yIGRlc2lnbmVkIHNlcXVlbmNlcy4gR2VvU2VxQnVpbGRlciB1c2VzIHNwYXRpYWwgZ2VvbWV0cmljIGZlYXR1cmVzIGZyb20gcHJvdGVpbiBiYWNrYm9uZXMgYW5kIGV4cGxpY2l0bHkgaW5jbHVkZXMgdGhyZWUtYm9keSBpbnRlcmFjdGlvbnMgb2YgbmVpZ2hib3JpbmcgcmVzaWR1ZXMuIEdlb1NlcUJ1aWxkZXIgYWNoaWV2ZXMgbmF0aXZlIHJlc2lkdWUgdHlwZSByZWNvdmVyeSByYXRlIG9mIDUxLjbigIklLCBjb21wYXJhYmxlIHRvIFByb3RlaW5NUE5OIGFuZCBvdGhlciBsZWFkaW5nIG1ldGhvZHMsIHdoaWxlIGFjY3VyYXRlbHkgcHJlZGljdGluZyBzaWRlIGNoYWluIGNvbmZvcm1hdGlvbnMuIFdlIGZpcnN0IHVzZWQgR2VvU2VxQnVpbGRlciB0byBkZXNpZ24gc2VxdWVuY2VzIGZvciB0aGlvcmVkb3hpbiBhbmQgYSBoYWxsdWNpbmF0ZWQgdGhyZWUtaGVsaWNhbCBidW5kbGUgcHJvdGVpbi4gQWxsIHRoZSAxNSB0ZXN0ZWQgc2VxdWVuY2VzIGV4cHJlc3NlZCBhcyBzb2x1YmxlIG1vbm9tZXJpYyBwcm90ZWlucyB3aXRoIGhpZ2ggdGhlcm1hbCBzdGFiaWxpdHksIGFuZCB0aGUgMiBoaWdoLXJlc29sdXRpb24gY3J5c3RhbCBzdHJ1Y3R1cmVzIHNvbHZlZCBjbG9zZWx5IG1hdGNoIHRoZSBkZXNpZ25lZCBtb2RlbHMuIFRoZSBnZW5lcmF0ZWQgcHJvdGVpbiBzZXF1ZW5jZXMgZXhoaWJpdCBsb3cgc2ltaWxhcml0eSAobWluaW11bSAyM+KAiSUpIHRvIHRoZSBvcmlnaW5hbCBzZXF1ZW5jZXMsIHdpdGggc2lnbmlmaWNhbnRseSBhbHRlcmVkIGh5ZHJvcGhvYmljIGNvcmVzLiBXZSBmdXJ0aGVyIHJlZGVzaWduZWQgdGhlIGh5ZHJvcGhvYmljIGNvcmUgb2YgZ2x1dGF0aGlvbmUgcGVyb3hpZGFzZSA0LCBhbmQgMyBvZiB0aGUgNSBkZXNpZ25zIHNob3dlZCBpbXByb3ZlZCBlbnp5bWUgYWN0aXZpdHkuIEFsdGhvdWdoIGZ1cnRoZXIgdGVzdGluZyBpcyBuZWVkZWQsIHRoZSBoaWdoIGV4cGVyaW1lbnRhbCBzdWNjZXNzIHJhdGUgaW4gb3VyIHRlc3RpbmcgZGVtb25zdHJhdGVzIHRoYXQgR2VvU2VxQnVpbGRlciBpcyBhIHBvd2VyZnVsIHRvb2wgZm9yIGRlc2lnbmluZyBub3ZlbCBzZXF1ZW5jZXMgZm9yIHByZWRlZmluZWQgcHJvdGVpbiBzdHJ1Y3R1cmVzIHdpdGggYXRvbWljIGRldGFpbHMuIEdlb1NlcUJ1aWxkZXIgaXMgYXZhaWxhYmxlIGF0IGh0dHBzOi8vZ2l0aHViLmNvbS9QS1VsaXVqbC9HZW9TZXFCdWlsZGVyLiIsLCxPcGVuIHdlaWdodHMgKG5vbi1jb21tZXJjaWFsKSxDaGluYSwsLCwxLjAsLDIwMjUtMTEtMjggMTE6NTM6NDQrMDA6MDAsLCwsLCxBY2FkZW1pYSwsLCwsVW5yZWxlYXNlZCwibm8gY2xlYXIgbGljZW5zZQoKaHR0cHM6Ly9naXRodWIuY29tL1BLVWxpdWpsL0dlb1NlcUJ1aWxkZXIiLCwsLCwsMTc4LjU5NzI4MjM5MzM5ODA1LEhhcmR3YXJlLCwsLCxZZXMKTWNNTFAsQmlvbG9neSxIdW1hbiBwaHlzaW9sb2d5LCJIYXJ2YXJkIE1lZGljYWwgU2Nob29sLFVuaXZlcnNpdHkgb2YgSWxsaW5vaXMgVXJiYW5hLUNoYW1wYWlnbiAoVUlVQyksSGFydmFyZCBUSCBDaGFuIFNjaG9vbCBvZiBQdWJsaWMgSGVhbHRoIiwiVG9uZyBXYW5nLCBIYW5uYWggRCBIb2xzY2hlciwgU2VyZ2VpIE1hc2xvdiwgRnJhbmsgQiBIdSwgU2NvdHQgVCBXZWlzcywgWWFuZy1ZdSBMaXUiLDIwMjQtMDktMTksUHJlZGljdGluZyBtZXRhYm9saXRlIHJlc3BvbnNlIHRvIGRpZXRhcnkgaW50ZXJ2ZW50aW9uIHVzaW5nIGRlZXAgbGVhcm5pbmcsaHR0cHM6Ly9wbWMubmNiaS5ubG0ubmloLmdvdi9hcnRpY2xlcy9QTUMxMDA1NDk1OC8sLCwsLCIiIk1vZGVsIGRldGFpbDogRWFjaCBNTFAgbW9kZWwgKGZvciBlaXRoZXIgdGhlIHRvcCBvciB0aGUgYm90dG9tIE1MUCBpbiBTdXBwbGVtZW50YXJ5IEZpZy4gMSkgaGFzIDYgaGlkZGVuIGxheWVycyBpbiB0aGUgbWlkZGxlLCBzYW5kd2ljaGVkIGJ5IGlucHV0IGFuZCBvdXRwdXQgdmFyaWFibGVzLiBFYWNoIGhpZGRlbiBsYXllciBoYXMgYSBmaXhlZCBoaWRkZW4gbGF5ZXIgZGltZW5zaW9uIG9mIDIwNDguIiIiLCwsLCJUcmFpbmluZyBkYXRhIHBvaW50cyBjYWxjdWxhdGlvbjoKU3ludGhldGljOiAyNTAgKiAwLjggPSAyMDAgcG9pbnRzCkF2b2NhZG8gc3R1ZHk6IDEzMiBwb2ludHMKVG90YWwgPSAyMDAgKyAxMzIgPSAzMzIgcG9pbnRzICgzLjMyZTIpIiwsLCwsQ29uZmlkZW50LCJEdWUgdG8gaGlnaGx5IHBlcnNvbmFsaXplZCBiaW9sb2dpY2FsIGFuZCBsaWZlc3R5bGUgY2hhcmFjdGVyaXN0aWNzLCBkaWZmZXJlbnQgaW5kaXZpZHVhbHMgbWF5IGhhdmUgZGlmZmVyZW50IG1ldGFib2xpdGUgcmVzcG9uc2VzIHRvIHNwZWNpZmljIGZvb2RzIGFuZCBudXRyaWVudHMuIEluIHBhcnRpY3VsYXIsIHRoZSBndXQgbWljcm9iaW90YSwgYSBjb2xsZWN0aW9uIG9mIHRyaWxsaW9ucyBvZiBtaWNyb29yZ2FuaXNtcyBsaXZpbmcgaW4gdGhlIGdhc3Ryb2ludGVzdGluYWwgdHJhY3QsIGlzIGhpZ2hseSBwZXJzb25hbGl6ZWQgYW5kIHBsYXlzIGEga2V5IHJvbGUgaW4gdGhlIG1ldGFib2xpdGUgcmVzcG9uc2VzIHRvIGZvb2RzIGFuZCBudXRyaWVudHMuIEFjY3VyYXRlbHkgcHJlZGljdGluZyBtZXRhYm9saXRlIHJlc3BvbnNlcyB0byBkaWV0YXJ5IGludGVydmVudGlvbnMgYmFzZWQgb24gaW5kaXZpZHVhbHPigJkgZ3V0IG1pY3JvYmlhbCBjb21wb3NpdGlvbnMgaG9sZHMgZ3JlYXQgcHJvbWlzZSBmb3IgcHJlY2lzaW9uIG51dHJpdGlvbi4gRXhpc3RpbmcgcHJlZGljdGlvbiBtZXRob2RzIGFyZSB0eXBpY2FsbHkgbGltaXRlZCB0byB0cmFkaXRpb25hbCBtYWNoaW5lIGxlYXJuaW5nIG1vZGVscy4gRGVlcCBsZWFybmluZyBtZXRob2RzIGRlZGljYXRlZCB0byBzdWNoIHRhc2tzIGFyZSBzdGlsbCBsYWNraW5nLiBIZXJlIHdlIGRldmVsb3AgYSBtZXRob2QgTWNNTFAgKE1ldGFib2xpdGUgcmVzcG9uc2UgcHJlZGljdG9yIHVzaW5nIGNvdXBsZWQgTXVsdGlsYXllciBQZXJjZXB0cm9ucykgdG8gZmlsbCBpbiB0aGlzIGdhcC4gV2UgcHJvdmlkZSBjbGVhciBldmlkZW5jZSB0aGF0IE1jTUxQIG91dHBlcmZvcm1zIGV4aXN0aW5nIG1ldGhvZHMgb24gYm90aCBzeW50aGV0aWMgZGF0YSBnZW5lcmF0ZWQgYnkgdGhlIG1pY3JvYmlhbCBjb25zdW1lci1yZXNvdXJjZSBtb2RlbCBhbmQgcmVhbCBkYXRhIG9idGFpbmVkIGZyb20gc2l4IGRpZXRhcnkgaW50ZXJ2ZW50aW9uIHN0dWRpZXMuIEZ1cnRoZXJtb3JlLCB3ZSBwZXJmb3JtIHNlbnNpdGl2aXR5IGFuYWx5c2lzIG9mIE1jTUxQIHRvIGluZmVyIHRoZSB0cmlwYXJ0aXRlIGZvb2QtbWljcm9iZS1tZXRhYm9saXRlIGludGVyYWN0aW9ucywgd2hpY2ggYXJlIHRoZW4gdmFsaWRhdGVkIHVzaW5nIHRoZSBncm91bmQtdHJ1dGggKG9yIGxpdGVyYXR1cmUgZXZpZGVuY2UpIGZvciBzeW50aGV0aWMgKG9yIHJlYWwpIGRhdGEsIHJlc3BlY3RpdmVseS4gVGhlIHByZXNlbnRlZCB0b29sIGhhcyB0aGUgcG90ZW50aWFsIHRvIGluZm9ybSB0aGUgZGVzaWduIG9mIG1pY3JvYmlvdGEtYmFzZWQgcGVyc29uYWxpemVkIGRpZXRhcnkgc3RyYXRlZ2llcyB0byBhY2hpZXZlIHByZWNpc2lvbiBudXRyaXRpb24uIiwsLFVucmVsZWFzZWQsIlVuaXRlZCBTdGF0ZXMgb2YgQW1lcmljYSxVbml0ZWQgU3RhdGVzIG9mIEFtZXJpY2EsVW5pdGVkIFN0YXRlcyBvZiBBbWVyaWNhIiwsLCwsLDIwMjUtMTEtMjggMTE6NTM6NDQrMDA6MDAsLCwsLCwiQWNhZGVtaWEsQWNhZGVtaWEsQWNhZGVtaWEiLCwsLCxPcGVuIHNvdXJjZSwiIiJDb2RlIEF2YWlsYWJpbGl0eS4gVGhlIGNvZGUgb2YgTWNNTFAgd2FzIGRlcG9zaXRlZCB0byB0aGUgc2FtZSBNY01MUCBHaXRIdWIgcmVwb3NpdG9yeS4iIgoKTUlUIGxpY2Vuc2UKaHR0cHM6Ly9naXRodWIuY29tL3d0MTAwNTIwMy9NY01MUCIsLCwsLCwsLCwsLCxObwpRd2VuMi41IEluc3RydWN0ICg3QiksTGFuZ3VhZ2UsIkNvZGUgZ2VuZXJhdGlvbixDb2RlIGF1dG9jb21wbGV0aW9uLFF1YW50aXRhdGl2ZSByZWFzb25pbmcsUXVlc3Rpb24gYW5zd2VyaW5nLExhbmd1YWdlIG1vZGVsaW5nL2dlbmVyYXRpb24iLEFsaWJhYmEsUXdlbiBUZWFtLDIwMjQtMDktMTksUXdlbjIuNTogQSBQYXJ0eSBvZiBGb3VuZGF0aW9uIE1vZGVscyEsaHR0cHM6Ly9xd2VubG0uZ2l0aHViLmlvL2Jsb2cvcXdlbjIuNS8sLCwsNzYxMDAwMDAwMC4wLCwsLCwsLCwsLENvbmZpZGVudCwiUXdlbjIuNSBpcyB0aGUgbGF0ZXN0IHNlcmllcyBvZiBRd2VuIGxhcmdlIGxhbmd1YWdlIG1vZGVscy4gRm9yIFF3ZW4yLjUsIHdlIHJlbGVhc2UgYSBudW1iZXIgb2YgYmFzZSBsYW5ndWFnZSBtb2RlbHMgYW5kIGluc3RydWN0aW9uLXR1bmVkIGxhbmd1YWdlIG1vZGVscyByYW5naW5nIGZyb20gMC41IHRvIDcyIGJpbGxpb24gcGFyYW1ldGVycy4gUXdlbjIuNSBicmluZ3MgdGhlIGZvbGxvd2luZyBpbXByb3ZlbWVudHMgdXBvbiBRd2VuMjoKClNpZ25pZmljYW50bHkgbW9yZSBrbm93bGVkZ2UgYW5kIGhhcyBncmVhdGx5IGltcHJvdmVkIGNhcGFiaWxpdGllcyBpbiBjb2RpbmcgYW5kIG1hdGhlbWF0aWNzLCB0aGFua3MgdG8gb3VyIHNwZWNpYWxpemVkIGV4cGVydCBtb2RlbHMgaW4gdGhlc2UgZG9tYWlucy4KU2lnbmlmaWNhbnQgaW1wcm92ZW1lbnRzIGluIGluc3RydWN0aW9uIGZvbGxvd2luZywgZ2VuZXJhdGluZyBsb25nIHRleHRzIChvdmVyIDhLIHRva2VucyksIHVuZGVyc3RhbmRpbmcgc3RydWN0dXJlZCBkYXRhIChlLmcsIHRhYmxlcyksIGFuZCBnZW5lcmF0aW5nIHN0cnVjdHVyZWQgb3V0cHV0cyBlc3BlY2lhbGx5IEpTT04uIE1vcmUgcmVzaWxpZW50IHRvIHRoZSBkaXZlcnNpdHkgb2Ygc3lzdGVtIHByb21wdHMsIGVuaGFuY2luZyByb2xlLXBsYXkgaW1wbGVtZW50YXRpb24gYW5kIGNvbmRpdGlvbi1zZXR0aW5nIGZvciBjaGF0Ym90cy4KTG9uZy1jb250ZXh0IFN1cHBvcnQgdXAgdG8gMTI4SyB0b2tlbnMgYW5kIGNhbiBnZW5lcmF0ZSB1cCB0byA4SyB0b2tlbnMuCk11bHRpbGluZ3VhbCBzdXBwb3J0IGZvciBvdmVyIDI5IGxhbmd1YWdlcywgaW5jbHVkaW5nIENoaW5lc2UsIEVuZ2xpc2gsIEZyZW5jaCwgU3BhbmlzaCwgUG9ydHVndWVzZSwgR2VybWFuLCBJdGFsaWFuLCBSdXNzaWFuLCBKYXBhbmVzZSwgS29yZWFuLCBWaWV0bmFtZXNlLCBUaGFpLCBBcmFiaWMsIGFuZCBtb3JlLiIsLCxPcGVuIHdlaWdodHMgKHVucmVzdHJpY3RlZCksQ2hpbmEsUXdlbjIuNS03QiwsLCwsMjAyNi0wMi0xMSAxOToyNjoyNyswMDowMCwsLCwsLEluZHVzdHJ5LCwsLCxVbnJlbGVhc2VkLCJBcGFjaGUgMi4wCgpodHRwczovL2h1Z2dpbmdmYWNlLmNvL1F3ZW4vUXdlbjIuNS03Qi1JbnN0cnVjdAoKSXQgc2VlbXMgdGhhdCB0aGVyZSBpcyBubyBwcmV0cmFpbmluZyBjb2RlIGhlcmUsIG9ubHkgZmluZS10dW5pbmcKaHR0cHM6Ly9naXRodWIuY29tL1F3ZW5MTS9Rd2VuMyIsVHJ1ZSwsLCwsLCxRd2VuLCwsLFllcwpRd2VuMi41IEluc3RydWN0ICg3MkIpLExhbmd1YWdlLCJDb2RlIGdlbmVyYXRpb24sQ29kZSBhdXRvY29tcGxldGlvbixRdWFudGl0YXRpdmUgcmVhc29uaW5nLFF1ZXN0aW9uIGFuc3dlcmluZyxMYW5ndWFnZSBtb2RlbGluZy9nZW5lcmF0aW9uIixBbGliYWJhLFF3ZW4gVGVhbSwyMDI0LTA5LTE5LFF3ZW4yLjU6IEEgUGFydHkgb2YgRm91bmRhdGlvbiBNb2RlbHMhLGh0dHBzOi8vcXdlbmxtLmdpdGh1Yi5pby9ibG9nL3F3ZW4yLjUvLCxUcmFpbmluZyBjb3N0LCw3MjcwMDAwMDAwMC4wLCJOdW1iZXIgb2YgUGFyYW1ldGVyczogNzIuN0IKTnVtYmVyIG9mIFBhcmFtYXRlcnMgKE5vbi1FbWJlZGRpbmcpOiA3MC4wQiIsNy44NTE2ZSsyNCwsLCwsLCwsQ29uZmlkZW50LCJRd2VuMi41IGlzIHRoZSBsYXRlc3Qgc2VyaWVzIG9mIFF3ZW4gbGFyZ2UgbGFuZ3VhZ2UgbW9kZWxzLiBGb3IgUXdlbjIuNSwgd2UgcmVsZWFzZSBhIG51bWJlciBvZiBiYXNlIGxhbmd1YWdlIG1vZGVscyBhbmQgaW5zdHJ1Y3Rpb24tdHVuZWQgbGFuZ3VhZ2UgbW9kZWxzIHJhbmdpbmcgZnJvbSAwLjUgdG8gNzIgYmlsbGlvbiBwYXJhbWV0ZXJzLiBRd2VuMi41IGJyaW5ncyB0aGUgZm9sbG93aW5nIGltcHJvdmVtZW50cyB1cG9uIFF3ZW4yOgoKU2lnbmlmaWNhbnRseSBtb3JlIGtub3dsZWRnZSBhbmQgaGFzIGdyZWF0bHkgaW1wcm92ZWQgY2FwYWJpbGl0aWVzIGluIGNvZGluZyBhbmQgbWF0aGVtYXRpY3MsIHRoYW5rcyB0byBvdXIgc3BlY2lhbGl6ZWQgZXhwZXJ0IG1vZGVscyBpbiB0aGVzZSBkb21haW5zLgpTaWduaWZpY2FudCBpbXByb3ZlbWVudHMgaW4gaW5zdHJ1Y3Rpb24gZm9sbG93aW5nLCBnZW5lcmF0aW5nIGxvbmcgdGV4dHMgKG92ZXIgOEsgdG9rZW5zKSwgdW5kZXJzdGFuZGluZyBzdHJ1Y3R1cmVkIGRhdGEgKGUuZywgdGFibGVzKSwgYW5kIGdlbmVyYXRpbmcgc3RydWN0dXJlZCBvdXRwdXRzIGVzcGVjaWFsbHkgSlNPTi4gTW9yZSByZXNpbGllbnQgdG8gdGhlIGRpdmVyc2l0eSBvZiBzeXN0ZW0gcHJvbXB0cywgZW5oYW5jaW5nIHJvbGUtcGxheSBpbXBsZW1lbnRhdGlvbiBhbmQgY29uZGl0aW9uLXNldHRpbmcgZm9yIGNoYXRib3RzLgpMb25nLWNvbnRleHQgU3VwcG9ydCB1cCB0byAxMjhLIHRva2VucyBhbmQgY2FuIGdlbmVyYXRlIHVwIHRvIDhLIHRva2Vucy4KTXVsdGlsaW5ndWFsIHN1cHBvcnQgZm9yIG92ZXIgMjkgbGFuZ3VhZ2VzLCBpbmNsdWRpbmcgQ2hpbmVzZSwgRW5nbGlzaCwgRnJlbmNoLCBTcGFuaXNoLCBQb3J0dWd1ZXNlLCBHZXJtYW4sIEl0YWxpYW4sIFJ1c3NpYW4sIEphcGFuZXNlLCBLb3JlYW4sIFZpZXRuYW1lc2UsIFRoYWksIEFyYWJpYywgYW5kIG1vcmUuIiwsLE9wZW4gd2VpZ2h0cyAocmVzdHJpY3RlZCB1c2UpLENoaW5hLFF3ZW4yLjUtNzJCLCwsLCwyMDI2LTAyLTExIDE5OjI2OjI3KzAwOjAwLCwiVGhlcmUgaXMgbm8gcGFwZXIgdG8gcmVmZXJlbmNlLCBubyBpbmZvcm1hdGlvbiBhYm91dCBoYXJkd2FyZSB1c2VkIGZvciB0cmFpbmluZyBmb3VuZCBpbiBtZWRpYS4iLCwsLEluZHVzdHJ5LCwsNy44NTE2ZSsyNCwsVW5yZWxlYXNlZCwicmVxdWlyZXMgcGVybWlzc2lvbiB0byB1c2UgaW4gYXBwbGljYXRpb25zIHdpdGggMTAwTSsgdXNlcnMKCmh0dHBzOi8vaHVnZ2luZ2ZhY2UuY28vUXdlbi9Rd2VuMi41LTcyQi1JbnN0cnVjdAoKc2VlbXMgdGhhdCB0aGVyZSBpcyBubyBwcmV0cmFpbmluZyBjb2RlIGhlcmUKaHR0cHM6Ly9naXRodWIuY29tL1F3ZW5MTS9Rd2VuMyIsVHJ1ZSwsLCwsLCxRd2VuLCwsLFllcwpRd2VuMi41LTNCLExhbmd1YWdlLCJMYW5ndWFnZSBtb2RlbGluZy9nZW5lcmF0aW9uLFF1ZXN0aW9uIGFuc3dlcmluZyxRdWFudGl0YXRpdmUgcmVhc29uaW5nIixBbGliYWJhLFF3ZW4gVGVhbSwyMDI0LTA5LTE5LFF3ZW4yLjU6IEEgUGFydHkgb2YgRm91bmRhdGlvbiBNb2RlbHMhLGh0dHBzOi8vcXdlbmxtLmdpdGh1Yi5pby9ibG9nL3F3ZW4yLjUtbGxtLywsLCwzMDkwMDAwMDAwLjAsMy4wOUIsMy4zMzcyZSsyMywiVHJhaW5pbmcgZGF0YXNldCBzaXplIHdhcyAxOCB0cmlsbGlvbgoKNiBGTE9QL3BhcmFtZXRlci90b2tlbiAqIDMwOTAwMDAwMDAgcGFyYW1ldGVycyAqIDE4MDAwMDAwMDAwMDAwIHRva2VucyA9IDMuMzM3MmUrMjMgRkxPUCIs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SIsMS4wLCxPcGVuIHdlaWdodHMgKG5vbi1jb21tZXJjaWFsKSxDaGluYSwsLCwsLDIwMjUtMTEtMjggMTE6NTM6NDQrMDA6MDAsLCwsLCxJbmR1c3RyeSwsLCwsVW5yZWxlYXNlZCxRd2VuIFJlc2VhcmNoIGxpY2Vuc2UsVHJ1ZSwsLCwsLE9wZXJhdGlvbiBjb3VudGluZyxRd2VuLCwsLFllcwpRd2VuMi41LTdCLExhbmd1YWdlLCJMYW5ndWFnZSBtb2RlbGluZy9nZW5lcmF0aW9uLFF1ZXN0aW9uIGFuc3dlcmluZyxRdWFudGl0YXRpdmUgcmVhc29uaW5nIixBbGliYWJhLFF3ZW4gVGVhbSwyMDI0LTA5LTE5LFF3ZW4yLjU6IEEgUGFydHkgb2YgRm91bmRhdGlvbiBNb2RlbHMhLGh0dHBzOi8vcXdlbmxtLmdpdGh1Yi5pby9ibG9nL3F3ZW4yLjUvLCwsLDc2MTAwMDAwMDAuMCw3LjYxQiw4LjIxODhlKzIzLCJUcmFpbmluZyBkYXRhc2V0IHNpemUgd2FzIDE4IHRyaWxsaW9uCgo2TkQgPSA2ICogNy42MSBiaWxsaW9uIHBhcmFtZXRlcnMgKiAxOCB0cmlsbGlvbiB0b2tlbnMgPSA4LjIxODhlKzIzIiwsIiIiSW4gdGVybXMgb2YgUXdlbjIuNSwgdGhlIGxhbmd1YWdlIG1vZGVscywgYWxsIG1vZGVscyBhcmUgcHJldHJhaW5lZCBvbiBvdXIgbGF0ZXN0IGxhcmdlLXNjYWxlIGRhdGFzZXQsIGVuY29tcGFzc2luZyB1cCB0byAxOCB0cmlsbGlvbiB0b2tlbnMiIiIsLCwsLENvbmZpZGVudCwiSW4gdGhlIHBhc3QgdGhyZWUgbW9udGhzIHNpbmNlIFF3ZW4y4oCZcyByZWxlYXNlLCBudW1lcm91cyBkZXZlbG9wZXJzIGhhdmUgYnVpbHQgbmV3IG1vZGVscyBvbiB0aGUgUXdlbjIgbGFuZ3VhZ2UgbW9kZWxzLCBwcm92aWRpbmcgdXMgd2l0aCB2YWx1YWJsZSBmZWVkYmFjay4gRHVyaW5nIHRoaXMgcGVyaW9kLCB3ZSBoYXZlIGZvY3VzZWQgb24gY3JlYXRpbmcgc21hcnRlciBhbmQgbW9yZSBrbm93bGVkZ2VhYmxlIGxhbmd1YWdlIG1vZGVscy4gVG9kYXksIHdlIGFyZSBleGNpdGVk</x:v>
      </x:c>
    </x:row>
    <x:row r="86" ht="18" customHeight="1">
      <x:c r="A86" s="17" t="n">
        <x:v>81</x:v>
      </x:c>
      <x:c r="B86" s="17" t="n">
        <x:v>309</x:v>
      </x:c>
      <x:c r="C86" s="94" t="str">
        <x:v>IHRvIGludHJvZHVjZSB0aGUgbGF0ZXN0IGFkZGl0aW9uIHRvIHRoZSBRd2VuIGZhbWlseTogUXdlbjIuNS4gV2UgYXJlIGFubm91bmNpbmcgd2hhdCBtaWdodCBiZSB0aGUgbGFyZ2VzdCBvcGVuc291cmNlIHJlbGVhc2UgaW4gaGlzdG9yeSEgTGV04oCZcyBnZXQgdGhlIHBhcnR5IHN0YXJ0ZWQhCgpUaGUgUXdlbjIuNS03QiBtb2RlbCBzdXJwYXNzZXMgaXRzIHByZWRlY2Vzc29ycyBhbmQgY291bnRlcnBhcnRzIGluIG51bWVyb3VzIGJlbmNobWFya3MsIGRlc3BpdGUgaGF2aW5nIGZld2VyIG5vbi1lbWJlZGRpbmcgcGFyYW1ldGVycy4gSXQgZGVtb25zdHJhdGVzIHNpZ25pZmljYW50IGltcHJvdmVtZW50cyBhY3Jvc3MgdmFyaW91cyB0YXNrcywgYWNoaWV2aW5nIDc0LjIgb24gZ2VuZXJhbCBiZW5jaG1hcmtzIGxpa2UgTU1MVSwgNDkuOCBvbiBtYXRoIGNoYWxsZW5nZXMgc3VjaCBhcyBNQVRILCBhbmQgNTcuOSBvbiBjb2RpbmcgdGFza3MgbGlrZSBIdW1hbkV2YWwuIiwxLjAsLE9wZW4gd2VpZ2h0cyAodW5yZXN0cmljdGVkKSxDaGluYSwsLCwsLDIwMjUtMTEtMjggMTE6NTM6NDQrMDA6MDAsLCwsLCxJbmR1c3RyeSwsLCwsVW5yZWxlYXNlZCxBcGFjaGUgMi4wLFRydWUsLCwsLCxPcGVyYXRpb24gY291bnRpbmcsUXdlbiwsLCxZZXMKUXdlbjIuNS0xLjVCLExhbmd1YWdlLCJMYW5ndWFnZSBtb2RlbGluZy9nZW5lcmF0aW9uLFF1ZXN0aW9uIGFuc3dlcmluZyxRdWFudGl0YXRpdmUgcmVhc29uaW5nIixBbGliYWJhLFF3ZW4gVGVhbSwyMDI0LTA5LTE5LFF3ZW4yLjUtTExNOiBFeHRlbmRpbmcgdGhlIGJvdW5kYXJ5IG9mIExMTXMsaHR0cHM6Ly9xd2VubG0uZ2l0aHViLmlvL2Jsb2cvcXdlbjIuNS1sbG0vLCwsLDE1NDAwMDAwMDAuMCwxLjU0QiwxLjY2MzJlKzIzLCJUcmFpbmluZyBkYXRhc2V0IHNpemUgd2FzIDE4IHRyaWxsaW9uCgo2TkQgPSA2ICogMS41NEIgYmlsbGlvbiBwYXJhbWV0ZXJzICogMTggdHJpbGxpb24gdG9rZW5zID0gMS42NjMyZSsyMyIs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SIsMS4wLCxPcGVuIHdlaWdodHMgKHVucmVzdHJpY3RlZCksQ2hpbmEsLCwsLCwyMDI1LTExLTI4IDExOjUzOjQ0KzAwOjAwLCwsLCwsSW5kdXN0cnksLCwsLFVucmVsZWFzZWQsQXBhY2hlIDIuMCxUcnVlLCwsLCwsT3BlcmF0aW9uIGNvdW50aW5nLFF3ZW4sLCwsWWVzClF3ZW4yLjUtMTRCLExhbmd1YWdlLCJMYW5ndWFnZSBtb2RlbGluZy9nZW5lcmF0aW9uLFF1ZXN0aW9uIGFuc3dlcmluZyxRdWFudGl0YXRpdmUgcmVhc29uaW5nIixBbGliYWJhLFF3ZW4gVGVhbSwyMDI0LTA5LTE5LFF3ZW4yLjU6IEEgUGFydHkgb2YgRm91bmRhdGlvbiBNb2RlbHMhLGh0dHBzOi8vcXdlbmxtLmdpdGh1Yi5pby9ibG9nL3F3ZW4yLjUvLCwsLDE0NzAwMDAwMDAwLjAsIjE0LjdCIGFjY29yZGluZyB0byB0aGUgbW9kZWwgY2FyZApodHRwczovL3F3ZW5sbS5naXRodWIuaW8vYmxvZy9xd2VuMi41LWxsbS8iLDEuNTg3NjAwMDAwMDAwMDFlKzI0LCJUcmFpbmluZyBkYXRhc2V0IHNpemUgd2FzIDE4IHRyaWxsaW9uCgo2TkQgPSA2ICogMTQuNyBiaWxsaW9uIHBhcmFtZXRlcnMgKiAxOCB0cmlsbGlvbiB0b2tlbnMgPSAxLjU5ZTI0IiwsIiIiSW4gdGVybXMgb2YgUXdlbjIuNSwgdGhlIGxhbmd1YWdlIG1vZGVscywgYWxsIG1vZGVscyBhcmUgcHJldHJhaW5lZCBvbiBvdXIgbGF0ZXN0IGxhcmdlLXNjYWxlIGRhdGFzZXQsIGVuY29tcGFzc2luZyB1cCB0byAxOCB0cmlsbGlvbiB0b2tlbnMiIiIsLCwsLENvbmZpZGVudCwiSW4gdGhlIHBhc3QgdGhyZWUgbW9udGhzIHNpbmNlIFF3ZW4y4oCZcyByZWxlYXNlLCBudW1lcm91cyBkZXZlbG9wZXJzIGhhdmUgYnVpbHQgbmV3IG1vZGVscyBvbiB0aGUgUXdlbjIgbGFuZ3VhZ2UgbW9kZWxzLCBwcm92aWRpbmcgdXMgd2l0aCB2YWx1YWJsZSBmZWVkYmFjay4gRHVyaW5nIHRoaXMgcGVyaW9kLCB3ZSBoYXZlIGZvY3VzZWQgb24gY3JlYXRpbmcgc21hcnRlciBhbmQgbW9yZSBrbm93bGVkZ2VhYmxlIGxhbmd1YWdlIG1vZGVscy4gVG9kYXksIHdlIGFyZSBleGNpdGVkIHRvIGludHJvZHVjZSB0aGUgbGF0ZXN0IGFkZGl0aW9uIHRvIHRoZSBRd2VuIGZhbWlseTogUXdlbjIuNS4gV2UgYXJlIGFubm91bmNpbmcgd2hhdCBtaWdodCBiZSB0aGUgbGFyZ2VzdCBvcGVuc291cmNlIHJlbGVhc2UgaW4gaGlzdG9yeSEgTGV04oCZcyBnZXQgdGhlIHBhcnR5IHN0YXJ0ZWQhCgpUaGUgUXdlbjIuNS03QiBtb2RlbCBzdXJwYXNzZXMgaXRzIHByZWRlY2Vzc29ycyBhbmQgY291bnRlcnBhcnRzIGluIG51bWVyb3VzIGJlbmNobWFya3MsIGRlc3BpdGUgaGF2aW5nIGZld2VyIG5vbi1lbWJlZGRpbmcgcGFyYW1ldGVycy4gSXQgZGVtb25zdHJhdGVzIHNpZ25pZmljYW50IGltcHJvdmVtZW50cyBhY3Jvc3MgdmFyaW91cyB0YXNrcywgYWNoaWV2aW5nIDc0LjIgb24gZ2VuZXJhbCBiZW5jaG1hcmtzIGxpa2UgTU1MVSwgNDkuOCBvbiBtYXRoIGNoYWxsZW5nZXMgc3VjaCBhcyBNQVRILCBhbmQgNTcuOSBvbiBjb2RpbmcgdGFza3MgbGlrZSBIdW1hbkV2YWwuIiwxLjAsLE9wZW4gd2VpZ2h0cyAodW5yZXN0cmljdGVkKSxDaGluYSwsLCwsLDIwMjUtMTEtMjggMTE6NTM6NDQrMDA6MDAsLCwsLCxJbmR1c3RyeSwsLCwsVW5yZWxlYXNlZCxBcGFjaGUgMi4wLFRydWUsLCwsLCxPcGVyYXRpb24gY291bnRpbmcsUXdlbiwsLCxZZXMKUXdlbjIuNS1NYXRoLTdCLUJhc2UsTGFuZ3VhZ2UsIkxhbmd1YWdlIG1vZGVsaW5nL2dlbmVyYXRpb24sUXVhbnRpdGF0aXZlIHJlYXNvbmluZyxRdWVzdGlvbiBhbnN3ZXJpbmciLEFsaWJhYmEsLDIwMjQtMDktMTksUXdlbjIuNS1NYXRoOiBUaGUgd29ybGQncyBsZWFkaW5nIG9wZW4tc291cmNlZCBtYXRoZW1hdGljYWwgTExNcyxodHRwczovL3F3ZW5sbS5naXRodWIuaW8vYmxvZy9xd2VuMi41LW1hdGgvLCwsLDcwMDAwMDAwMDAuMCw3Qiw4LjYzODhlKzIzLCJiYXNlIG1vZGVsOiA4LjIxODhlKzIzIEZMT1AKZmluZS10dW5pbmc6IDQuMmUrMjIgRkxPUCAKClRvdGFsOiA4LjYzODhlKzIzIEZMT1AiLCxNYXRoIGNvcnB1cyBvdmVyIDFUIHRva2VucywsLCwsQ29uZmlkZW50LCJBIG1vbnRoIGFnbywgd2UgcmVsZWFzZWQgdGhlIGZpcnN0IHNlcmllcyBvZiBtYXRoZW1hdGljYWwgTExNcyAtIFF3ZW4yLU1hdGggLSBvZiBvdXIgUXdlbiBmYW1pbHkuIFRvZGF5LCB3ZSBoYXZlIHVwZ3JhZGVkIGl0IGFuZCBvcGVuLXNvdXJjZWQgUXdlbjIuNS1NYXRoIHNlcmllcywgaW5jbHVkaW5nIGJhc2UgbW9kZWxzIFF3ZW4yLjUtTWF0aC0xLjVCLzdCLzcyQiwgaW5zdHJ1Y3Rpb24tdHVuZWQgbW9kZWxzIFF3ZW4yLjUtTWF0aC0xLjVCLzdCLzcyQi1JbnN0cnVjdCwgYW5kIG1hdGhlbWF0aWNhbCByZXdhcmQgbW9kZWwgUXdlbjIuNS1NYXRoLVJNLTcyQi4KClVubGlrZSBRd2VuMi1NYXRoIHNlcmllcyB3aGljaCBvbmx5IHN1cHBvcnRzIHVzaW5nIENoYWluLW9mLVRob3VnaHQgKENvVCkgdG8gc29sdmUgRW5nbGlzaCBtYXRoIHByb2JsZW1zLCBRd2VuMi41LU1hdGggc2VyaWVzIGlzIGV4cGFuZGVkIHRvIHN1cHBvcnQgdXNpbmcgYm90aCBDb1QgYW5kIFRvb2wtaW50ZWdyYXRlZCBSZWFzb25pbmcgKFRJUikgdG8gc29sdmUgbWF0aCBwcm9ibGVtcyBpbiBib3RoIENoaW5lc2UgYW5kIEVuZ2xpc2guIFRoZSBRd2VuMi41LU1hdGggc2VyaWVzIG1vZGVscyBoYXZlIGFjaGlldmVkIHNpZ25pZmljYW50IHBlcmZvcm1hbmNlIGltcHJvdmVtZW50cyBjb21wYXJlZCB0byB0aGUgUXdlbjItTWF0aCBzZXJpZXMgbW9kZWxzIG9uIHRoZSBDaGluZXNlIGFuZCBFbmdsaXNoIG1hdGhlbWF0aWNzIGJlbmNobWFya3Mgd2l0aCBDb1QuCgoiLCwsT3BlbiB3ZWlnaHRzICh1bnJlc3RyaWN0ZWQpLENoaW5hLFF3ZW4yLjUtN0IsNC4yZSsyMiw2IEZMT1AgLyB0b2tlbiAvIHBhcmFtZXRlciAqIDcgKiAxMF45IHBhcmFtZXRlcnMgKiAxKjEwXjEyIHRva2VucyA9IDQuMmUrMjIgRkxPUCwsLDIwMjUtMTEtMjggMTE6NTM6NDQrMDA6MDAsLCwsLCxJbmR1c3RyeSwsLCwsVW5yZWxlYXNlZCwiQXBhY2hlIDIKCmh0dHBzOi8vaHVnZ2luZ2ZhY2UuY28vUXdlbi9Rd2VuMi41LU1hdGgtN0IKCm5vIHRyYWluaW5nIGNvZGUgaGVyZQpodHRwczovL2dpdGh1Yi5jb20vUXdlbkxNL1F3ZW4yLjUtTWF0aCIsVHJ1ZSwsLCwsLE9wZXJhdGlvbiBjb3VudGluZyxRd2VuLCwsLFllcwpPcnl4IDM0QiwiTXVsdGltb2RhbCxWaXNpb24sM0QgbW9kZWxpbmcsVmlkZW8sTGFuZ3VhZ2UiLCJWaXN1YWwgcXVlc3Rpb24gYW5zd2VyaW5nLFZpZGVvIGNvbXByZXNzaW9uLEltYWdlIGNhcHRpb25pbmcsVmlkZW8gZGVzY3JpcHRpb24sTGFuZ3VhZ2UgbW9kZWxpbmcvZ2VuZXJhdGlvbiIsIlRzaW5naHVhIFVuaXZlcnNpdHksVGVuY2VudCxOYW55YW5nIFRlY2hub2xvZ2ljYWwgVW5pdmVyc2l0eSIsIlp1eWFuIExpdSwgWXVoYW8gRG9uZywgWml3ZWkgTGl1LCBXaW5zdG9uIEh1LCBKaXdlbiBMdSwgWW9uZ21pbmcgUmFvIiwyMDI0LTA5LTE5LCJPcnl4IE1MTE06IE9uLURlbWFuZCBTcGF0aWFsLVRlbXBvcmFsIFVuZGVyc3RhbmRpbmcgYXQgQXJiaXRyYXJ5IFJlc29sdXRpb24KIixodHRwczovL2FyeGl2Lm9yZy9hYnMvMjQwOS4xMjk2MXYxLDE2MS4wLFNPVEEgaW1wcm92ZW1lbnQsIkJlc3QgcGVyZm9ybWFuY2Ugb24gTUxWVSBiZW5jaG1hcmsgKGxvbmctZm9ybSB0ZW1wb3JhbCB1bmRlcnN0YW5kaW5nKSwgTU1CZW5jaCBhbmQgVGV4dFZRQSAoaW1hZ2UgdW5kZXJzdGFuZGluZykuIiwzNDAwMDAwMDAwMC4wLCwsLCwsLCxOVklESUEgQTgwMCBTWE0sLENvbmZpZGVudCwiVmlzdWFsIGRhdGEgY29tZXMgaW4gdmFyaW91cyBmb3JtcywgcmFuZ2luZyBmcm9tIHNtYWxsIGljb25zIG9mIGp1c3QgYSBmZXcgcGl4ZWxzIHRvIGxvbmcgdmlkZW9zIHNwYW5uaW5nIGhvdXJzLiBFeGlzdGluZyBtdWx0aS1tb2RhbCBMTE1zIHVzdWFsbHkgc3RhbmRhcmRpemUgdGhlc2UgZGl2ZXJzZSB2aXN1YWwgaW5wdXRzIHRvIGEgZml4ZWQgcmVzb2x1dGlvbiBmb3IgdmlzdWFsIGVuY29kZXJzIGFuZCB5aWVsZCBzaW1pbGFyIG51bWJlcnMgb2YgdG9rZW5zIGZvciBMTE1zLiBUaGlzIGFwcHJvYWNoIGlzIG5vbi1vcHRpbWFsIGZvciBtdWx0aW1vZGFsIHVuZGVyc3RhbmRpbmcgYW5kIGluZWZmaWNpZW50IGZvciBwcm9jZXNzaW5nIGlucHV0cyB3aXRoIGxvbmcgYW5kIHNob3J0IHZpc3VhbCBjb250ZW50cy4gVG8gc29sdmUgdGhlIHByb2JsZW0sIHdlIHByb3Bvc2UgT3J5eCwgYSB1bmlmaWVkIG11bHRpbW9kYWwgYXJjaGl0ZWN0dXJlIGZvciB0aGUgc3BhdGlhbC10ZW1wb3JhbCB1bmRlcnN0YW5kaW5nIG9mIGltYWdlcywgdmlkZW9zLCBhbmQgbXVsdGktdmlldyAzRCBzY2VuZXMuIE9yeXggb2ZmZXJzIGFuIG9uLWRlbWFuZCBzb2x1dGlvbiB0byBzZWFtbGVzc2x5IGFuZCBlZmZpY2llbnRseSBwcm9jZXNzIHZpc3VhbCBpbnB1dHMgd2l0aCBhcmJpdHJhcnkgc3BhdGlhbCBzaXplcyBhbmQgdGVtcG9yYWwgbGVuZ3RocyB0aHJvdWdoIHR3byBjb3JlIGlubm92YXRpb25zOiAxKSBhIHByZS10cmFpbmVkIE9yeXhWaVQgbW9kZWwgdGhhdCBjYW4gZW5jb2RlIGltYWdlcyBhdCBhbnkgcmVzb2x1dGlvbiBpbnRvIExMTS1mcmllbmRseSB2aXN1YWwgcmVwcmVzZW50YXRpb25zOyAyKSBhIGR5bmFtaWMgY29tcHJlc3NvciBtb2R1bGUgdGhhdCBzdXBwb3J0cyAxeCB0byAxNnggY29tcHJlc3Npb24gb24gdmlzdWFsIHRva2VucyBieSByZXF1ZXN0LiBUaGVzZSBkZXNpZ24gZmVhdHVyZXMgZW5hYmxlIE9yeXggdG8gYWNjb21tb2RhdGUgZXh0cmVtZWx5IGxvbmcgdmlzdWFsIGNvbnRleHRzLCBzdWNoIGFzIHZpZGVvcywgd2l0aCBsb3dlciByZXNvbHV0aW9uIGFuZCBoaWdoIGNvbXByZXNzaW9uIHdoaWxlIG1haW50YWluaW5nIGhpZ2ggcmVjb2duaXRpb24gcHJlY2lzaW9uIGZvciB0YXNrcyBsaWtlIGRvY3VtZW50IHVuZGVyc3RhbmRpbmcgd2l0aCBuYXRpdmUgcmVzb2x1dGlvbiBhbmQgbm8gY29tcHJlc3Npb24uIEJleW9uZCB0aGUgYXJjaGl0ZWN0dXJhbCBpbXByb3ZlbWVudHMsIGVuaGFuY2VkIGRhdGEgY3VyYXRpb24gYW5kIHNwZWNpYWxpemVkIHRyYWluaW5nIG9uIGxvbmctY29udGV4dCByZXRyaWV2YWwgYW5kIHNwYXRpYWwtYXdhcmUgZGF0YSBoZWxwIE9yeXggYWNoaWV2ZSBzdHJvbmcgY2FwYWJpbGl0aWVzIGluIGltYWdlLCB2aWRlbywgYW5kIDNEIG11bHRpbW9kYWwgdW5kZXJzdGFuZGluZyBzaW11bHRhbmVvdXNseSIsLCxPcGVuIHdlaWdodHMgKHVucmVzdHJpY3RlZCksIkNoaW5hLENoaW5hLFNpbmdhcG9yZSIsWWktMS41LTM0QiwsLDY0LjAsLDIwMjYtMDUtMjUgMTI6MzM6NTQrMDA6MDAsLCwsMTI4LjAsLCJBY2FkZW1pYSxJbmR1c3RyeSxBY2FkZW1pYSIsLCwsLE9wZW4gc291cmNlLCJBcGFjaGUgMi4wCmh0dHBzOi8vaHVnZ2luZ2ZhY2UuY28vVEhVZHloL09yeXgtMS41LTMyQgoKTUlUIGxpY2Vuc2UKaHR0cHM6Ly9naXRodWIuY29tL09yeXgtbWxsbS9Pcnl4IiwsLCwsLDUwNDMxLjU0MjkxNjgwNzI4LCxUSFVkeWgsLCwsWWVzCk9yeXggN0IgLCJNdWx0aW1vZGFsLFZpc2lvbixMYW5ndWFnZSIsIlZpc3VhbCBxdWVzdGlvbiBhbnN3ZXJpbmcsVmlkZW8gY29tcHJlc3Npb24sSW1hZ2UgY2FwdGlvbmluZyIsIlRzaW5naHVhIFVuaXZlcnNpdHksVGVuY2VudCxOYW55YW5nIFRlY2hub2xvZ2ljYWwgVW5pdmVyc2l0eSIsIlp1eWFuIExpdSwgWXVoYW8gRG9uZywgWml3ZWkgTGl1LCBXaW5zdG9uIEh1LCBKaXdlbiBMdSwgWW9uZ21pbmcgUmFvIiwyMDI0LTA5LTE5LCJPcnl4IE1MTE06IE9uLURlbWFuZCBTcGF0aWFsLVRlbXBvcmFsIFVuZGVyc3RhbmRpbmcgYXQgQXJiaXRyYXJ5IFJlc29sdXRpb24KIixodHRwczovL2FyeGl2Lm9yZy9hYnMvMjQwOS4xMjk2MXYxLDE2MS4wLCwsNzAwMDAwMDAwMC4wLCwsLCwiU3RhZ2UgMQpXZSBhZG9wdCB0aGUgdG90YWwgYmF0Y2ggc2l6ZSBhdCAxMjgKVGhlIHRvdGFsIG1vZGVsIG1heGltdW0gbGVuZ3RoIGlzIHNldCBhcyA4MTkyLgoKU3RhZ2UgMgogd2l0aCBhIHRvdGFsIGJhdGNoIHNpemUgb2YgMTI4ClRoZSBtYXhpbXVtIHNlcXVlbmNlIGxlbmd0aCBpcyBzZXQgdG8gMTYzODQiLCwsTlZJRElBIEExMDAsLENvbmZpZGVudCwiVmlzdWFsIGRhdGEgY29tZXMgaW4gdmFyaW91cyBmb3JtcywgcmFuZ2luZyBmcm9tIHNtYWxsIGljb25zIG9mIGp1c3QgYSBmZXcgcGl4ZWxzIHRvIGxvbmcgdmlkZW9zIHNwYW5uaW5nIGhvdXJzLiBFeGlzdGluZyBtdWx0aS1tb2RhbCBMTE1zIHVzdWFsbHkgc3RhbmRhcmRpemUgdGhlc2UgZGl2ZXJzZSB2aXN1YWwgaW5wdXRzIHRvIGEgZml4ZWQgcmVzb2x1dGlvbiBmb3IgdmlzdWFsIGVuY29kZXJzIGFuZCB5aWVsZCBzaW1pbGFyIG51bWJlcnMgb2YgdG9rZW5zIGZvciBMTE1zLiBUaGlzIGFwcHJvYWNoIGlzIG5vbi1vcHRpbWFsIGZvciBtdWx0aW1vZGFsIHVuZGVyc3RhbmRpbmcgYW5kIGluZWZmaWNpZW50IGZvciBwcm9jZXNzaW5nIGlucHV0cyB3aXRoIGxvbmcgYW5kIHNob3J0IHZpc3VhbCBjb250ZW50cy4gVG8gc29sdmUgdGhlIHByb2JsZW0sIHdlIHByb3Bvc2UgT3J5eCwgYSB1bmlmaWVkIG11bHRpbW9kYWwgYXJjaGl0ZWN0dXJlIGZvciB0aGUgc3BhdGlhbC10ZW1wb3JhbCB1bmRlcnN0YW5kaW5nIG9mIGltYWdlcywgdmlkZW9zLCBhbmQgbXVsdGktdmlldyAzRCBzY2VuZXMuIE9yeXggb2ZmZXJzIGFuIG9uLWRlbWFuZCBzb2x1dGlvbiB0byBzZWFtbGVzc2x5IGFuZCBlZmZpY2llbnRseSBwcm9jZXNzIHZpc3VhbCBpbnB1dHMgd2l0aCBhcmJpdHJhcnkgc3BhdGlhbCBzaXplcyBhbmQgdGVtcG9yYWwgbGVuZ3RocyB0aHJvdWdoIHR3byBjb3JlIGlubm92YXRpb25zOiAxKSBhIHByZS10cmFpbmVkIE9yeXhWaVQgbW9kZWwgdGhhdCBjYW4gZW5jb2RlIGltYWdlcyBhdCBhbnkgcmVzb2x1dGlvbiBpbnRvIExMTS1mcmllbmRseSB2aXN1YWwgcmVwcmVzZW50YXRpb25zOyAyKSBhIGR5bmFtaWMgY29tcHJlc3NvciBtb2R1bGUgdGhhdCBzdXBwb3J0cyAxeCB0byAxNnggY29tcHJlc3Npb24gb24gdmlzdWFsIHRva2VucyBieSByZXF1ZXN0LiBUaGVzZSBkZXNpZ24gZmVhdHVyZXMgZW5hYmxlIE9yeXggdG8gYWNjb21tb2RhdGUgZXh0cmVtZWx5IGxvbmcgdmlzdWFsIGNvbnRleHRzLCBzdWNoIGFzIHZpZGVvcywgd2l0aCBsb3dlciByZXNvbHV0aW9uIGFuZCBoaWdoIGNvbXByZXNzaW9uIHdoaWxlIG1haW50YWluaW5nIGhpZ2ggcmVjb2duaXRpb24gcHJlY2lzaW9uIGZvciB0YXNrcyBsaWtlIGRvY3VtZW50IHVuZGVyc3RhbmRpbmcgd2l0aCBuYXRpdmUgcmVzb2x1dGlvbiBhbmQgbm8gY29tcHJlc3Npb24uIEJleW9uZCB0aGUgYXJjaGl0ZWN0dXJhbCBpbXByb3ZlbWVudHMsIGVuaGFuY2VkIGRhdGEgY3VyYXRpb24gYW5kIHNwZWNpYWxpemVkIHRyYWluaW5nIG9uIGxvbmctY29udGV4dCByZXRyaWV2YWwgYW5kIHNwYXRpYWwtYXdhcmUgZGF0YSBoZWxwIE9yeXggYWNoaWV2ZSBzdHJvbmcgY2FwYWJpbGl0aWVzIGluIGltYWdlLCB2aWRlbywgYW5kIDNEIG11bHRpbW9kYWwgdW5kZXJzdGFuZGluZyBzaW11bHRhbmVvdXNseSIsLCxPcGVuIHdlaWdodHMgKHVucmVzdHJpY3RlZCksIkNoaW5hLENoaW5hLFNpbmdhcG9yZSIsUXdlbjItN0IsLCw2NC4wLCwyMDI2LTA1LTI1IDEyOjMzOjU0KzAwOjAwLCwsLDEyOC4wLCwiQWNhZGVtaWEsSW5kdXN0cnksQWNhZGVtaWEiLCwsLCxPcGVuIHNvdXJjZSwiYXBhY2hlIDIuMApodHRwczovL2h1Z2dpbmdmYWNlLmNvL1RIVWR5aC9Pcnl4LTdCCgpNSVQgbGljZW5zZQpodHRwczovL2dpdGh1Yi5jb20vT3J5eC1tbGxtL09yeXgiLCwsLCwsNTA0MzEuNTQyOTE2ODA3MjgsLFRIVWR5aCwsLCxZZXMKUXdlbjIuNSBJbnN0cnVjdCAoMzJCKSxMYW5ndWFnZSwiQ29kZSBnZW5lcmF0aW9uLENvZGUgYXV0b2NvbXBsZXRpb24sUXVhbnRpdGF0aXZlIHJlYXNvbmluZyxRdWVzdGlvbiBhbnN3ZXJpbmcsTGFuZ3VhZ2UgbW9kZWxpbmcvZ2VuZXJhdGlvbiIsQWxpYmFiYSxRd2VuIFRlYW0sMjAyNC0wOS0xOSxRd2VuMi41OiBBIFBhcnR5IG9mIEZvdW5kYXRpb24gTW9kZWxzISxodHRwczovL3F3ZW5sbS5naXRodWIuaW8vYmxvZy9xd2VuMi41LywsLCwzMjUwMDAwMDAwMC4wLDMyLjVCLCwsLCwsLCwsQ29uZmlkZW50LCJRd2VuMi41IGlzIHRoZSBsYXRlc3Qgc2VyaWVzIG9mIFF3ZW4gbGFyZ2UgbGFuZ3VhZ2UgbW9kZWxzLiBGb3IgUXdlbjIuNSwgd2UgcmVsZWFzZSBhIG51bWJlciBvZiBiYXNlIGxhbmd1YWdlIG1vZGVscyBhbmQgaW5zdHJ1Y3Rpb24tdHVuZWQgbGFuZ3VhZ2UgbW9kZWxzIHJhbmdpbmcgZnJvbSAwLjUgdG8gNzIgYmlsbGlvbiBwYXJhbWV0ZXJzLiBRd2VuMi41IGJyaW5ncyB0aGUgZm9sbG93aW5nIGltcHJvdmVtZW50cyB1cG9uIFF3ZW4yOgoKU2lnbmlmaWNhbnRseSBtb3JlIGtub3dsZWRnZSBhbmQgaGFzIGdyZWF0bHkgaW1wcm92ZWQgY2FwYWJpbGl0aWVzIGluIGNvZGluZyBhbmQgbWF0aGVtYXRpY3MsIHRoYW5rcyB0byBvdXIgc3BlY2lhbGl6ZWQgZXhwZXJ0IG1vZGVscyBpbiB0aGVzZSBkb21haW5zLgpTaWduaWZpY2FudCBpbXByb3ZlbWVudHMgaW4gaW5zdHJ1Y3Rpb24gZm9sbG93aW5nLCBnZW5lcmF0aW5nIGxvbmcgdGV4dHMgKG92ZXIgOEsgdG9rZW5zKSwgdW5kZXJzdGFuZGluZyBzdHJ1Y3R1cmVkIGRhdGEgKGUuZywgdGFibGVzKSwgYW5kIGdlbmVyYXRpbmcgc3RydWN0dXJlZCBvdXRwdXRzIGVzcGVjaWFsbHkgSlNPTi4gTW9yZSByZXNpbGllbnQgdG8gdGhlIGRpdmVyc2l0eSBvZiBzeXN0ZW0gcHJvbXB0cywgZW5oYW5jaW5nIHJvbGUtcGxheSBpbXBsZW1lbnRhdGlvbiBhbmQgY29uZGl0aW9uLXNldHRpbmcgZm9yIGNoYXRib3RzLgpMb25nLWNvbnRleHQgU3VwcG9ydCB1cCB0byAxMjhLIHRva2VucyBhbmQgY2FuIGdlbmVyYXRlIHVwIHRvIDhLIHRva2Vucy4KTXVsdGlsaW5ndWFsIHN1cHBvcnQgZm9yIG92ZXIgMjkgbGFuZ3VhZ2VzLCBpbmNsdWRpbmcgQ2hpbmVzZSwgRW5nbGlzaCwgRnJlbmNoLCBTcGFuaXNoLCBQb3J0dWd1ZXNlLCBHZXJtYW4sIEl0YWxpYW4sIFJ1c3NpYW4sIEphcGFuZXNlLCBLb3JlYW4sIFZpZXRuYW1lc2UsIFRoYWksIEFyYWJpYywgYW5kIG1vcmUuIiwsLE9wZW4gd2VpZ2h0cyAodW5yZXN0cmljdGVkKSxDaGluYSxRd2VuMi41LTMyQiwsLCwsMjAyNi0wMi0xMSAxOToyNjoyNyswMDowMCwsLCwsLEluZHVzdHJ5LCwsLCxVbnJlbGVhc2VkLCJhcGFjaGUgMi4wCmh0dHBzOi8vaHVnZ2luZ2ZhY2UuY28vUXdlbi9Rd2VuMi41LTMyQi1JbnN0cnVjdCIsLCwsLCwsLFF3ZW4sLCwsWWVzClF3ZW4yLjUtTWF0aC0xLjVCLExhbmd1YWdlLCJMYW5ndWFnZSBtb2RlbGluZy9nZW5lcmF0aW9uLFF1YW50aXRhdGl2ZSByZWFzb25pbmcsTWF0aGVtYXRpY2FsIHJlYXNvbmluZyIsQWxpYmFiYSwsMjAyNC0wOS0xOSxRd2VuMi41LU1hdGg6IFRoZSB3b3JsZCdzIGxlYWRpbmcgb3Blbi1zb3VyY2VkIG1hdGhlbWF0aWNhbCBMTE1zLGh0dHBzOi8vcXdlbmxtLmdpdGh1Yi5pby9ibG9nL3F3ZW4yLjUtbWF0aC8sLCwsMTUwMDAwMDAwMC4wLDEuNUIsMS43NTMyZSsyMywiYmFzZSBtb2RlbDogMS42NjMyZSsyMyBGTE9QCmZpbmUtdHVuaW5nOiA5ZSsyMSBGTE9QCgpUb3RhbDogMS43NTMyZSsyMyBGTE9QIiwsTWF0aCBjb3JwdXMgb3ZlciAxVCB0b2tlbnMsLCwsLENvbmZpZGVudCwiSW4gQXVndXN0IDIwMjQsIHdlIHJlbGVhc2VkIHRoZSBmaXJzdCBzZXJpZXMgb2YgbWF0aGVtYXRpY2FsIExMTXMgLSBRd2VuMi1NYXRoIC0gb2Ygb3VyIFF3ZW4gZmFtaWx5LiBBIG1vbnRoIGxhdGVyLCB3ZSBoYXZlIHVwZ3JhZGVkIGl0IGFuZCBvcGVuLXNvdXJjZWQgUXdlbjIuNS1NYXRoIHNlcmllcywgaW5jbHVkaW5nIGJhc2UgbW9kZWxzIFF3ZW4yLjUtTWF0aC0xLjVCLzdCLzcyQiwgaW5zdHJ1Y3Rpb24tdHVuZWQgbW9kZWxzIFF3ZW4yLjUtTWF0aC0xLjVCLzdCLzcyQi1JbnN0cnVjdCwgYW5kIG1hdGhlbWF0aWNhbCByZXdhcmQgbW9kZWwgUXdlbjIuNS1NYXRoLVJNLTcyQi4KClVubGlrZSBRd2VuMi1NYXRoIHNlcmllcyB3aGljaCBvbmx5IHN1cHBvcnRzIHVzaW5nIENoYWluLW9mLVRodWdodCAoQ29UKSB0byBzb2x2ZSBFbmdsaXNoIG1hdGggcHJvYmxlbXMsIFF3ZW4yLjUtTWF0aCBzZXJpZXMgaXMgZXhwYW5kZWQgdG8gc3VwcG9ydCB1c2luZyBib3RoIENvVCBhbmQgVG9vbC1pbnRlZ3JhdGVkIFJlYXNvbmluZyAoVElSKSB0byBzb2x2ZSBtYXRoIHByb2JsZW1zIGluIGJvdGggQ2hpbmVzZSBhbmQgRW5nbGlzaC4gVGhlIFF3ZW4yLjUtTWF0aCBzZXJpZXMgbW9kZWxzIGhhdmUgYWNoaWV2ZWQgc2lnbmlmaWNhbnQgcGVyZm9ybWFuY2UgaW1wcm92ZW1lbnRzIGNvbXBhcmVkIHRvIHRoZSBRd2VuMi1NYXRoIHNlcmllcyBtb2RlbHMgb24gdGhlIENoaW5lc2UgYW5kIEVuZ2xpc2ggbWF0aGVtYXRpY3MgYmVuY2htYXJrcyB3aXRoIENvVC4iLCwsT3BlbiB3ZWlnaHRzICh1bnJlc3RyaWN0ZWQpLENoaW5hLFF3ZW4yLjUtMS41Qiw5ZSsyMSw2IEZMT1AgLyB0b2tlbiAvIHBhcmFtZXRlciAqIDEuNSAqIDEwXjkgcGFyYW1ldGVycyAqIDEqMTBeMTIgdG9rZW5zID0gOWUrMjEgRkxPUCwsLDIwMjUtMTEtMjggMTE6NTM6NDQrMDA6MDAsLCwsLCxJbmR1c3RyeSwsLCwsVW5yZWxlYXNlZCwiaHR0cHM6Ly9odWdnaW5nZmFjZS5jby9Rd2VuL1F3ZW4yLjUtTWF0aC0xLjVCCgpBcGFjaGUgMiIsVHJ1ZSwsLCwsLE9wZXJhdGlvbiBjb3VudGluZyxRd2VuLCwsLFllcwpRd2VuMi1WTC03MkIsIkxhbmd1YWdlLFZpc2lvbixNdWx0aW1vZGFsIiwiVmlzdWFsIHF1ZXN0aW9uIGFuc3dlcmluZyxWaWRlbyBkZXNjcmlwdGlvbixMYW5ndWFnZSBtb2RlbGluZy9nZW5lcmF0aW9uLFRyYW5zbGF0aW9uLFF1ZXN0aW9uIGFuc3dlcmluZyxDaGFyYWN0ZXIgcmVjb2duaXRpb24gKE9DUiksUXVhbnRpdGF0aXZlIHJlYXNvbmluZyIsQWxpYmFiYSwiUGVuZyBXYW5nLCBTaHVhaSBCYWksIFNpbmFuIFRhbiwgU2hpamllIFdhbmcsIFpoaWhhbyBGYW4sIEppbnplIEJhaSwgS2VxaW4gQ2hlbiwgWHVlamluZyBMaXUsIEppYWxpbiBXYW5nLCBXZW5iaW4gR2UsIFlhbmcgRmFuLCBLYWkgRGFuZywgTWVuZ2ZlaSBEdSwgWHVhbmNoZW5nIFJlbiwgUnVpIE1lbiwgRGF5aWhlbmcgTGl1LCBDaGFuZyBaaG91LCBKaW5ncmVuIFpob3UsIEp1bnlhbmcgTGluIiwyMDI0LTA5LTE4LFF3ZW4yLVZMOiBFbmhhbmNpbmcgVmlzaW9uLUxhbmd1YWdlIE1vZGVsJ3MgUGVyY2VwdGlvbiBvZiB0aGUgV29ybGQgYXQgQW55IFJlc29sdXRpb24saHR0cHM6Ly9hcnhpdi5vcmcvYWJzLzI0MDkuMTIxOTEsLCwsNzIwMDAwMDAwMDAuMCw3MiBiaWxsaW9uIChsYW5ndWFnZSBtb2RlbCkgYW5kIDY3NU0gKHZpc2lvbiBlbmNvZGVyKSw2LjA0OGUrMjMsNk5EID0gNiBGTE9QIC8gdG9rZW4gLyBwYXJhbWV0ZXIgw5cgMS40w5cxMF4xMiB0b2tlbnMgw5cgNy4yw5cxMF4xMCBwYXJhbWV0ZXJzID0gNi4wNDhlKzIzIEZMT1AsMTQwMDAwMDAwMDAwMCwiIiJUaHJvdWdob3V0IHRoZSBwcmUtdHJhaW5pbmcgc3RhZ2VzLCBRd2VuMi1WTCBwcm9jZXNzZXMgYSBjdW11bGF0aXZlIHRvdGFsIG9mIDEuNCB0cmlsbGlvbiB0b2tlbnMuIFNwZWNpZmljYWxseSwgdGhlc2UgdG9rZW5zIGVuY29tcGFzcyBub3Qgb25seSB0ZXh0IHRva2VucyBidXQgYWxzbyBpbWFnZSB0b2tlbnMiIiIsLCwsLENvbmZpZGVudCwiV2UgcHJlc2VudCB0aGUgUXdlbjItVkwgU2VyaWVzLCBhbiBhZHZhbmNlZCB1cGdyYWRlIG9mIHRoZSBwcmV2aW91cyBRd2VuLVZMIG1vZGVscyB0aGF0IHJlZGVmaW5lcyB0aGUgY29udmVudGlvbmFsIHByZWRldGVybWluZWQtcmVzb2x1dGlvbiBhcHByb2FjaCBpbiB2aXN1YWwgcHJvY2Vzc2luZy4gUXdlbjItVkwgaW50cm9kdWNlcyB0aGUgTmFpdmUgRHluYW1pYyBSZXNvbHV0aW9uIG1lY2hhbmlzbSwgd2hpY2ggZW5hYmxlcyB0aGUgbW9kZWwgdG8gZHluYW1pY2FsbHkgcHJvY2VzcyBpbWFnZXMgb2YgdmFyeWluZyByZXNvbHV0aW9ucyBpbnRvIGRpZmZlcmVudCBudW1iZXJzIG9mIHZpc3VhbCB0b2tlbnMuIFRoaXMgYXBwcm9hY2ggYWxsb3dzIHRoZSBtb2RlbCB0byBnZW5lcmF0ZSBtb3JlIGVmZmljaWVudCBhbmQgYWNjdXJhdGUgdmlzdWFsIHJlcHJlc2VudGF0aW9ucywgY2xvc2VseSBhbGlnbmluZyB3aXRoIGh1bWFuIHBlcmNlcHR1YWwgcHJvY2Vzc2VzLiBUaGUgbW9kZWwgYWxzbyBpbnRlZ3JhdGVzIE11bHRpbW9kYWwgUm90YXJ5IFBvc2l0aW9uIEVtYmVkZGluZyAoTS1Sb1BFKSwgZmFjaWxpdGF0aW5nIHRoZSBlZmZlY3RpdmUgZnVzaW9uIG9mIHBvc2l0aW9uYWwgaW5mb3JtYXRpb24gYWNyb3NzIHRleHQsIGltYWdlcywgYW5kIHZpZGVvcy4gV2UgZW1wbG95IGEgdW5pZmllZCBwYXJhZGlnbSBmb3IgcHJvY2Vzc2luZyBib3RoIGltYWdlcyBhbmQgdmlkZW9zLCBlbmhhbmNpbmcgdGhlIG1vZGVsJ3MgdmlzdWFsIHBlcmNlcHRpb24gY2FwYWJpbGl0aWVzLiBUbyBleHBsb3JlIHRoZSBwb3RlbnRpYWwgb2YgbGFyZ2UgbXVsdGltb2RhbCBtb2RlbHMsIFF3ZW4yLVZMIGludmVzdGlnYXRlcyB0aGUgc2NhbGluZyBsYXdzIGZvciBsYXJnZSB2aXNpb24tbGFuZ3VhZ2UgbW9kZWxzIChMVkxNcykuIEJ5IHNjYWxpbmcgYm90aCB0aGUgbW9kZWwgc2l6ZS13aXRoIHZlcnNpb25zIGF0IDJCLCA4QiwgYW5kIDcyQiBwYXJhbWV0ZXJzLWFuZCB0aGUgYW1vdW50IG9mIHRyYWluaW5nIGRhdGEsIHRoZSBRd2VuMi1WTCBTZXJpZXMgYWNoaWV2ZXMgaGlnaGx5IGNvbXBldGl0aXZlIHBlcmZvcm1hbmNlLiBOb3RhYmx5LCB0aGUgUXdlbjItVkwtNzJCIG1vZGVsIGFjaGlldmVzIHJlc3VsdHMgY29tcGFyYWJsZSB0byBsZWFkaW5nIG1vZGVscyBzdWNoIGFzIEdQVC00byBhbmQgQ2xhdWRlMy41LVNvbm5ldCBhY3Jvc3MgdmFyaW91cyBtdWx0aW1vZGFsIGJlbmNobWFya3MsIG91dHBlcmZvcm1pbmcgb3RoZXIgZ2VuZXJhbGlzdCBtb2RlbHMuIENvZGUgaXMgYXZhaWxhYmxlIGF0IFx1cmx7dGhpcyBodHRwcyBVUkx9LiIsLCxPcGVuIHdlaWdodHMgKHJlc3RyaWN0ZWQgdXNlKSxDaGluYSwsLCwsLDIwMjUtMTEtMjggMTE6NTM6NDQrMDA6MDAsLCwsLCxJbmR1c3RyeSwsLCwsVW5yZWxlYXNlZCwidG9uZ3lpLXFpYW53ZW4gKDwxMDBNIE1BVSkKaHR0cHM6Ly9odWdnaW5nZmFjZS5jby9Rd2VuL1F3ZW4yLVZMLTcyQi1JbnN0cnVjdCIsVHJ1ZSwsLCwsLE9wZXJhdGlvbiBjb3VudGluZyxRd2VuLCwsLFllcwpRd2VuMi1WTC0yQiwiTGFuZ3VhZ2UsVmlzaW9uLE11bHRpbW9kYWwiLCJWaXN1YWwgcXVlc3Rpb24gYW5zd2VyaW5nLFZpZGVvIGRlc2NyaXB0aW9uLExhbmd1YWdlIG1vZGVsaW5nL2dlbmVyYXRpb24sVHJhbnNsYXRpb24sUXVlc3Rpb24gYW5zd2VyaW5nLENoYXJhY3RlciByZWNvZ25pdGlvbiAoT0NSKSxRdWFudGl0YXRpdmUgcmVhc29uaW5nIixBbGliYWJhLCJQZW5nIFdhbmcsIFNodWFpIEJhaSwgU2luYW4gVGFuLCBTaGlqaWUgV2FuZywgWmhpaGFvIEZhbiwgSmluemUgQmFpLCBLZXFpbiBDaGVuLCBYdWVqaW5nIExpdSwgSmlhbGluIFdhbmcsIFdlbmJpbiBHZSwgWWFuZyBGYW4sIEthaSBEYW5nLCBNZW5nZmVpIER1LCBYdWFuY2hlbmcgUmVuLCBSdWkgTWVuLCBEYXlpaGVuZyBMaXUsIENoYW5nIFpob3UsIEppbmdyZW4gWmhvdSwgSnVueWFuZyBMaW4iLDIwMjQtMDktMTgsUXdlbjItVkw6IEVuaGFuY2luZyBWaXNpb24tTGFuZ3VhZ2UgTW9kZWwncyBQZXJjZXB0aW9uIG9mIHRoZSBXb3JsZCBhdCBBbnkgUmVzb2x1dGlvbixodHRwczovL2FyeGl2Lm9yZy9hYnMvMjQwOS4xMjE5MSwsLCwyMDAwMDAwMDAwLjAsMS41IGJpbGxpb24gKGxhbmd1YWdlIG1vZGVsKSBhbmQgNjc1TSAodmlzaW9uIGVuY29kZXIpLDEuNjhlKzIyLDZORCA9IDYgRkxPUCAvIHBhcmFtZXRlciAvIHRva2VuIMOXIDEuNMOXMTBeMTIgdG9rZW5zIMOXIDLDlzEwXjkgcGFyYW1ldGVycyA9IDEuNjhlKzIyIEZMT1AsMTQwMDAwMDAwMDAwMCwiIiJUaHJvdWdob3V0IHRoZSBwcmUtdHJhaW5pbmcgc3RhZ2VzLCBRd2VuMi1WTCBwcm9jZXNzZXMgYSBjdW11bGF0aXZlIHRvdGFsIG9mIDEuNCB0cmlsbGlvbiB0b2tlbnMuIFNwZWNpZmljYWxseSwgdGhlc2UgdG9rZW5zIGVuY29tcGFzcyBub3Qgb25seSB0ZXh0IHRva2VucyBidXQgYWxzbyBpbWFnZSB0b2tlbnMiIiIsLCwsLENvbmZpZGVudCwiV2UgcHJlc2VudCB0aGUgUXdlbjItVkwgU2VyaWVzLCBhbiBhZHZhbmNlZCB1cGdyYWRlIG9mIHRoZSBwcmV2aW91cyBRd2VuLVZMIG1vZGVscyB0aGF0IHJlZGVmaW5lcyB0aGUgY29udmVudGlvbmFsIHByZWRldGVybWluZWQtcmVzb2x1dGlvbiBhcHByb2FjaCBpbiB2aXN1YWwgcHJvY2Vzc2luZy4gUXdlbjItVkwgaW50cm9kdWNlcyB0aGUgTmFpdmUgRHluYW1pYyBSZXNvbHV0aW9uIG1lY2hhbmlzbSwgd2hpY2ggZW5hYmxlcyB0aGUgbW9kZWwgdG8gZHluYW1pY2FsbHkgcHJvY2VzcyBpbWFnZXMgb2YgdmFyeWluZyByZXNvbHV0aW9ucyBpbnRvIGRpZmZlcmVudCBudW1iZXJzIG9mIHZpc3VhbCB0b2tlbnMuIFRoaXMgYXBwcm9hY2ggYWxsb3dzIHRoZSBtb2RlbCB0byBnZW5lcmF0ZSBtb3JlIGVmZmljaWVudCBhbmQgYWNjdXJhdGUgdmlzdWFsIHJlcHJlc2VudGF0aW9ucywgY2xvc2VseSBhbGlnbmluZyB3aXRoIGh1bWFuIHBlcmNlcHR1YWwgcHJvY2Vzc2VzLiBUaGUgbW9kZWwgYWxzbyBpbnRlZ3JhdGVzIE11bHRpbW9kYWwgUm90YXJ5IFBvc2l0aW9uIEVtYmVkZGluZyAoTS1Sb1BFKSwgZmFjaWxpdGF0aW5nIHRoZSBlZmZlY3RpdmUgZnVzaW9uIG9mIHBvc2l0aW9uYWwgaW5mb3JtYXRpb24gYWNyb3NzIHRleHQsIGltYWdlcywgYW5kIHZpZGVvcy4gV2UgZW1wbG95IGEgdW5pZmllZCBwYXJhZGlnbSBmb3IgcHJvY2Vzc2luZyBib3RoIGltYWdlcyBhbmQgdmlkZW9zLCBlbmhhbmNpbmcgdGhlIG1vZGVsJ3MgdmlzdWFsIHBlcmNlcHRpb24gY2FwYWJpbGl0aWVzLiBUbyBleHBsb3JlIHRoZSBwb3RlbnRpYWwgb2YgbGFyZ2UgbXVsdGltb2RhbCBtb2RlbHMsIFF3ZW4yLVZMIGludmVzdGlnYXRlcyB0aGUgc2NhbGluZyBsYXdzIGZvciBsYXJnZSB2aXNpb24tbGFuZ3VhZ2UgbW9kZWxzIChMVkxNcykuIEJ5IHNjYWxpbmcgYm90aCB0aGUgbW9kZWwgc2l6ZS13aXRoIHZlcnNpb25zIGF0IDJCLCA4QiwgYW5kIDcyQiBwYXJhbWV0ZXJzLWFuZCB0aGUgYW1vdW50IG9mIHRyYWluaW5nIGRhdGEsIHRoZSBRd2VuMi1WTCBTZXJpZXMgYWNoaWV2ZXMgaGlnaGx5IGNvbXBldGl0aXZlIHBlcmZvcm1hbmNlLiBOb3RhYmx5LCB0aGUgUXdlbjItVkwtNzJCIG1vZGVsIGFjaGlldmVzIHJlc3VsdHMgY29tcGFyYWJsZSB0byBsZWFkaW5nIG1vZGVscyBzdWNoIGFzIEdQVC00byBhbmQgQ2xhdWRlMy41LVNvbm5ldCBhY3Jvc3MgdmFyaW91cyBtdWx0aW1vZGFsIGJlbmNobWFya3MsIG91dHBlcmZvcm1pbmcgb3RoZXIgZ2VuZXJhbGlzdCBtb2RlbHMuIENvZGUgaXMgYXZhaWxhYmxlIGF0IFx1cmx7dGhpcyBodHRwcyBVUkx9LiIsLCxPcGVuIHdlaWdodHMgKHVucmVzdHJpY3RlZCksQ2hpbmEsLCwsLCwyMDI1LTExLTI4IDExOjUzOjQ0KzAwOjAwLCwsLCwsSW5kdXN0cnksLCwsLFVucmVsZWFzZWQsImFwYWNoZSAyLjAKaHR0cHM6Ly9odWdnaW5nZmFjZS5jby9Rd2VuL1F3ZW4yLVZMLTJCLUluc3RydWN0IiwsLCwsLCxPcGVyYXRpb24gY291bnRpbmcsUXdlbiwsLCxZZXMKUXdlbjItVkwtN0IsIkxhbmd1YWdlLFZpc2lvbixNdWx0aW1vZGFsIiwiVmlzdWFsIHF1ZXN0aW9uIGFuc3dlcmluZyxWaWRlbyBkZXNjcmlwdGlvbixMYW5ndWFnZSBtb2RlbGluZy9nZW5lcmF0aW9uLFRyYW5zbGF0aW9uLFF1ZXN0aW9uIGFuc3dlcmluZyxDaGFyYWN0ZXIgcmVjb2duaXRpb24gKE9DUiksUXVhbnRpdGF0aXZlIHJlYXNvbmluZyIsQWxpYmFiYSwiUGVuZyBXYW5nLCBTaHVhaSBCYWksIFNpbmFuIFRhbiwgU2hpamllIFdhbmcsIFpoaWhhbyBGYW4sIEppbnplIEJhaSwgS2VxaW4gQ2hlbiwgWHVlamluZyBMaXUsIEppYWxpbiBXYW5nLCBXZW5iaW4gR2UsIFlhbmcgRmFuLCBLYWkgRGFuZywgTWVuZ2ZlaSBEdSwgWHVhbmNoZW5nIFJlbiwgUnVpIE1lbiwgRGF5aWhlbmcgTGl1LCBDaGFuZyBaaG91LCBKaW5ncmVuIFpob3UsIEp1bnlhbmcgTGluIiwyMDI0LTA5LTE4LFF3ZW4yLVZMOiBFbmhhbmNpbmcgVmlzaW9uLUxhbmd1YWdlIE1vZGVsJ3MgUGVyY2VwdGlvbiBvZiB0aGUgV29ybGQgYXQgQW55IFJlc29sdXRpb24saHR0cHM6Ly9hcnhpdi5vcmcvYWJzLzI0MDkuMTIxOTEsLCwsODAwMDAwMDAwMC4wLDcuNiBiaWxsaW9uIChsYW5ndWFnZSBtb2RlbCkgYW5kIDY3NU0gKHZpc2lvbiBlbmNvZGVyKSw2LjcyZSsyMiw2TkQgPSA2IEZMT1AgLyBwYXJhbWV0ZXIgLyB0b2tlbiDDlyAxLjTDlzEwXjEyIHRva2VucyDDlyA4w5cxMF45IHBhcmFtZXRlcnMgPSA2LjcyZSsyMiBGTE9QLCwiIiJUaHJvdWdob3V0IHRoZSBwcmUtdHJhaW5pbmcgc3RhZ2VzLCBRd2VuMi1WTCBwcm9jZXNzZXMgYSBjdW11bGF0aXZlIHRvdGFsIG9mIDEuNCB0cmlsbGlvbiB0b2tlbnMuIFNwZWNpZmljYWxseSwgdGhlc2UgdG9rZW5zIGVuY29tcGFzcyBub3Qgb25seSB0ZXh0IHRva2VucyBidXQgYWxzbyBpbWFnZSB0b2tlbnMiIiIsLCwsLENvbmZpZGVudCwiV2UgcHJlc2VudCB0aGUgUXdlbjItVkwgU2VyaWVzLCBhbiBhZHZhbmNlZCB1cGdyYWRlIG9mIHRoZSBwcmV2aW91cyBRd2VuLVZMIG1vZGVscyB0aGF0IHJlZGVmaW5lcyB0aGUgY29udmVudGlvbmFsIHByZWRldGVybWluZWQtcmVzb2x1dGlvbiBhcHByb2FjaCBpbiB2aXN1YWwgcHJvY2Vzc2luZy4gUXdlbjItVkwgaW50cm9kdWNlcyB0aGUgTmFpdmUgRHluYW1pYyBSZXNvbHV0aW9uIG1lY2hhbmlzbSwgd2hpY2ggZW5hYmxlcyB0aGUgbW9kZWwgdG8gZHluYW1pY2FsbHkgcHJvY2VzcyBpbWFnZXMgb2YgdmFyeWluZyByZXNvbHV0aW9ucyBpbnRvIGRpZmZlcmVudCBudW1iZXJzIG9mIHZpc3VhbCB0b2tlbnMuIFRoaXMgYXBwcm9hY2ggYWxsb3dzIHRoZSBtb2RlbCB0byBnZW5lcmF0ZSBtb3JlIGVmZmljaWVudCBhbmQgYWNjdXJhdGUgdmlzdWFsIHJlcHJlc2VudGF0aW9ucywgY2xvc2VseSBhbGlnbmluZyB3aXRoIGh1bWFuIHBlcmNlcHR1YWwgcHJvY2Vzc2VzLiBUaGUgbW9kZWwgYWxzbyBpbnRlZ3JhdGVzIE11bHRpbW9kYWwgUm90YXJ5IFBvc2l0aW9uIEVtYmVkZGluZyAoTS1Sb1BFKSwgZmFjaWxpdGF0aW5nIHRoZSBlZmZlY3RpdmUgZnVzaW9uIG9mIHBvc2l0aW9uYWwgaW5mb3JtYXRpb24gYWNyb3NzIHRleHQsIGltYWdlcywgYW5kIHZpZGVvcy4gV2UgZW1wbG95IGEgdW5pZmllZCBwYXJhZGlnbSBmb3IgcHJvY2Vzc2luZyBib3RoIGltYWdlcyBhbmQgdmlkZW9zLCBlbmhhbmNpbmcgdGhlIG1vZGVsJ3MgdmlzdWFsIHBlcmNlcHRpb24gY2FwYWJpbGl0aWVzLiBUbyBleHBsb3JlIHRoZSBwb3RlbnRpYWwgb2YgbGFyZ2UgbXVsdGltb2RhbCBtb2RlbHMsIFF3ZW4yLVZMIGludmVzdGlnYXRlcyB0aGUgc2NhbGluZyBsYXdzIGZvciBsYXJnZSB2aXNpb24tbGFuZ3VhZ2UgbW9kZWxzIChMVkxNcykuIEJ5IHNjYWxpbmcgYm90aCB0aGUgbW9kZWwgc2l6ZS13aXRoIHZlcnNpb25zIGF0IDJCLCA4QiwgYW5kIDcyQiBwYXJhbWV0ZXJzLWFuZCB0aGUgYW1vdW50IG9mIHRyYWluaW5nIGRhdGEsIHRoZSBRd2VuMi1WTCBTZXJpZXMgYWNoaWV2ZXMgaGlnaGx5IGNvbXBldGl0aXZlIHBlcmZvcm1hbmNlLiBOb3RhYmx5LCB0aGUgUXdlbjItVkwtNzJCIG1vZGVsIGFjaGlldmVzIHJlc3VsdHMgY29tcGFyYWJsZSB0byBsZWFkaW5nIG1vZGVscyBzdWNoIGFzIEdQVC00byBhbmQgQ2xhdWRlMy41LVNvbm5ldCBhY3Jvc3MgdmFyaW91cyBtdWx0aW1vZGFsIGJlbmNobWFya3MsIG91dHBlcmZvcm1pbmcgb3RoZXIgZ2VuZXJhbGlzdCBtb2RlbHMuIENvZGUgaXMgYXZhaWxhYmxlIGF0IFx1cmx7dGhpcyBodHRwcyBVUkx9LiIsLCxPcGVuIHdlaWdodHMgKHVucmVzdHJpY3RlZCksQ2hpbmEsLCwsLCwyMDI1LTExLTI4IDExOjUzOjQ0KzAwOjAwLCwsLCwsSW5kdXN0cnksLCwsLFVucmVsZWFzZWQsImFwYWNoZSAyLjAKaHR0cHM6Ly9odWdnaW5nZmFjZS5jby9Rd2VuL1F3ZW4yLVZMLTdCLUluc3RydWN0IixUcnVlLCwsLCwsT3BlcmF0aW9uIGNvdW50aW5nLFF3ZW4sLCwsWWVzClF3ZW4yLjUtQ29kZXIgKDdCKSxMYW5ndWFnZSwiQ29kZSBnZW5lcmF0aW9uLENvZGUgYXV0b2NvbXBsZXRpb24sUXVhbnRpdGF0aXZlIHJlYXNvbmluZyxRdWVzdGlvbiBhbnN3ZXJpbmcsTGFuZ3VhZ2UgbW9kZWxpbmcvZ2VuZXJhdGlvbiIsQWxpYmFiYSwiQmlueXVhbiBIdWksIEppYW4gWWFuZywgWmV5dSBDdWksIEppYXhpIFlhbmcsIERheWloZW5nIExpdSwgTGVpIFpoYW5nLCBUaWFueXUgTGl1LCBKaWFqdW4gWmhhbmcsIEJvd2VuIFl1LCBLYWkgRGFuZywgQW4gWWFuZywgUnVpIE1lbiwgRmVpIEh1YW5nLCBYaW5nemhhbmcgUmVuLCBYdWFuY2hlbmcgUmVuLCBKaW5ncmVuIFpob3UsIEp1bnlhbmcgTGluIiwyMDI0LTA5LTE4LFF3ZW4yLjUtQ29kZXIgVGVjaG5pY2FsIFJlcG9ydCxodHRwczovL2FyeGl2Lm9yZy9hYnMvMjQwOS4xMjE4NiwsLCw3NjEwMDAwMDAwLjAsTnVtYmVyIG9mIFBhcmFtZXRlcnM6IDcuNjFCLDIuNTExM2UrMjMsNk5EID0gNiBGTE9QIC8gdG9rZW4gLyBwYXJhbWV0ZXIgKjc2MTAwMDAwMDAgcGFyYW1ldGVycyAqNS41VCB0b2tlbnMgPTIuNTExM2UrMjMgRkxPUCwsLCwsLCxDb25maWRlbnQsIkluIHRoaXMgcmVwb3J0LCB3ZSBpbnRyb2R1Y2UgdGhlIFF3ZW4yLjUtQ29kZXIgc2VyaWVzLCBhIHNpZ25pZmljYW50IHVwZ3JhZGUgZnJvbSBpdHMgcHJlZGVjZXNzb3IsIENvZGVRd2VuMS41LiBUaGlzIHNlcmllcyBpbmNsdWRlcyB0d28gbW9kZWxzOiBRd2VuMi41LUNvZGVyLTEuNUIgYW5kIFF3ZW4yLjUtQ29kZXItN0IuIEFzIGEgY29kZS1zcGVjaWZpYyBtb2RlbCwgUXdlbjIuNS1Db2RlciBpcyBidWlsdCB1cG9uIHRoZSBRd2VuMi41IGFyY2hpdGVjdHVyZSBhbmQgY29udGludWVzIHByZXRyYWluZWQgb24gYSB2YXN0IGNvcnB1cyBvZiBvdmVyIDUuNSB0cmlsbGlvbiB0b2tlbnMuIFRocm91Z2ggbWV0aWN1bG91cyBkYXRhIGNsZWFuaW5nLCBzY2FsYWJsZSBzeW50aGV0aWMgZGF0YSBnZW5lcmF0aW9uLCBhbmQgYmFsYW5jZWQgZGF0YSBtaXhpbmcsIFF3ZW4yLjUtQ29kZXIgZGVtb25zdHJhdGVzIGltcHJlc3NpdmUgY29kZSBnZW5lcmF0aW9uIGNhcGFiaWxpdGllcyB3aGlsZSByZXRhaW5pbmcgZ2VuZXJhbCB2ZXJzYXRpbGl0eS4gVGhlIG1vZGVsIGhhcyBiZWVuIGV2YWx1YXRlZCBvbiBhIHdpZGUgcmFuZ2Ugb2YgY29kZS1yZWxhdGVkIHRhc2tzLCBhY2hpZXZpbmcgc3RhdGUtb2YtdGhlLWFydCAoU09UQSkgcGVyZm9ybWFuY2UgYWNyb3NzIG1vcmUgdGhhbiAxMCBiZW5jaG1hcmtzLCBpbmNsdWRpbmcgY29kZSBnZW5lcmF0aW9uLCBjb21wbGV0aW9uLCByZWFzb25pbmcsIGFuZCByZXBhaXIsIGNvbnNpc3RlbnRseSBvdXRwZXJmb3JtaW5nIGxhcmdlciBtb2RlbHMgb2YgdGhlIHNhbWUgbW9kZWwgc2l6ZS4gV2UgYmVsaWV2ZSB0aGF0IHRoZSByZWxlYXNlIG9mIHRoZSBRd2VuMi41LUNvZGVyIHNlcmllcyB3aWxsIG5vdCBvbmx5IHB1c2ggdGhlIGJvdW5kYXJpZXMgb2YgcmVzZWFyY2ggaW4gY29kZSBpbnRlbGxpZ2VuY2UgYnV0IGFsc28sIHRocm91Z2ggaXRzIHBlcm1pc3NpdmUgbGljZW5zaW5nLCBlbmNvdXJhZ2UgYnJvYWRlciBhZG9wdGlvbiBieSBkZXZlbG9wZXJzIGluIHJlYWwtd29ybGQgYXBwbGljYXRpb25zLiIsLCxPcGVuIHdlaWdodHMgKHVucmVzdHJpY3RlZCksQ2hpbmEsLCwsLCwyMDI2LTAyLTExIDE5OjI2OjI3KzAwOjAwLCwsLCwsSW5kdXN0cnksLCwsLFVucmVsZWFzZWQsIkFwYWNoZSAyLjAgCmh0dHBzOi8vaHVnZ2luZ2ZhY2UuY28vUXdlbi9Rd2VuMi41LUNvZGVyLTdCIixUcnVlLCwsLCwsT3BlcmF0aW9uIGNvdW50aW5nLFF3ZW4sLCwsWWVzClF3ZW4yLjUtQ29kZXIgKDEuNUIpLExhbmd1YWdlLCJDb2RlIGdlbmVyYXRpb24sQ29kZSBhdXRvY29tcGxldGlvbixRdWFudGl0YXRpdmUgcmVhc29uaW5nLFF1ZXN0aW9uIGFuc3dlcmluZyxMYW5ndWFnZSBtb2RlbGluZy9nZW5lcmF0aW9uIixBbGliYWJhLCJCaW55dWFuIEh1aSwgSmlhbiBZYW5n</x:v>
      </x:c>
    </x:row>
    <x:row r="87" ht="18" customHeight="1">
      <x:c r="A87" s="17" t="n">
        <x:v>82</x:v>
      </x:c>
      <x:c r="B87" s="17" t="n">
        <x:v>309</x:v>
      </x:c>
      <x:c r="C87" s="94" t="str">
        <x:v>LCBaZXl1IEN1aSwgSmlheGkgWWFuZywgRGF5aWhlbmcgTGl1LCBMZWkgWmhhbmcsIFRpYW55dSBMaXUsIEppYWp1biBaaGFuZywgQm93ZW4gWXUsIEthaSBEYW5nLCBBbiBZYW5nLCBSdWkgTWVuLCBGZWkgSHVhbmcsIFhpbmd6aGFuZyBSZW4sIFh1YW5jaGVuZyBSZW4sIEppbmdyZW4gWmhvdSwgSnVueWFuZyBMaW4iLDIwMjQtMDktMTgsUXdlbjIuNS1Db2RlciBUZWNobmljYWwgUmVwb3J0LGh0dHBzOi8vYXJ4aXYub3JnL2Ficy8yNDA5LjEyMTg2LCwsLDE1NDAwMDAwMDAuMCxOdW1iZXIgb2YgUGFyYW1ldGVyczogMS41NEIsNS4wODJlKzIyLDZORCA9ICA2KjE1NDAwMDAwMDAgcGFyYW1ldGVycyAqNS41VCB0b2tlbnMgPTUuMDgyZSsyMiwsLCwsLCxDb25maWRlbnQsIkluIHRoaXMgcmVwb3J0LCB3ZSBpbnRyb2R1Y2UgdGhlIFF3ZW4yLjUtQ29kZXIgc2VyaWVzLCBhIHNpZ25pZmljYW50IHVwZ3JhZGUgZnJvbSBpdHMgcHJlZGVjZXNzb3IsIENvZGVRd2VuMS41LiBUaGlzIHNlcmllcyBpbmNsdWRlcyB0d28gbW9kZWxzOiBRd2VuMi41LUNvZGVyLTEuNUIgYW5kIFF3ZW4yLjUtQ29kZXItN0IuIEFzIGEgY29kZS1zcGVjaWZpYyBtb2RlbCwgUXdlbjIuNS1Db2RlciBpcyBidWlsdCB1cG9uIHRoZSBRd2VuMi41IGFyY2hpdGVjdHVyZSBhbmQgY29udGludWVzIHByZXRyYWluZWQgb24gYSB2YXN0IGNvcnB1cyBvZiBvdmVyIDUuNSB0cmlsbGlvbiB0b2tlbnMuIFRocm91Z2ggbWV0aWN1bG91cyBkYXRhIGNsZWFuaW5nLCBzY2FsYWJsZSBzeW50aGV0aWMgZGF0YSBnZW5lcmF0aW9uLCBhbmQgYmFsYW5jZWQgZGF0YSBtaXhpbmcsIFF3ZW4yLjUtQ29kZXIgZGVtb25zdHJhdGVzIGltcHJlc3NpdmUgY29kZSBnZW5lcmF0aW9uIGNhcGFiaWxpdGllcyB3aGlsZSByZXRhaW5pbmcgZ2VuZXJhbCB2ZXJzYXRpbGl0eS4gVGhlIG1vZGVsIGhhcyBiZWVuIGV2YWx1YXRlZCBvbiBhIHdpZGUgcmFuZ2Ugb2YgY29kZS1yZWxhdGVkIHRhc2tzLCBhY2hpZXZpbmcgc3RhdGUtb2YtdGhlLWFydCAoU09UQSkgcGVyZm9ybWFuY2UgYWNyb3NzIG1vcmUgdGhhbiAxMCBiZW5jaG1hcmtzLCBpbmNsdWRpbmcgY29kZSBnZW5lcmF0aW9uLCBjb21wbGV0aW9uLCByZWFzb25pbmcsIGFuZCByZXBhaXIsIGNvbnNpc3RlbnRseSBvdXRwZXJmb3JtaW5nIGxhcmdlciBtb2RlbHMgb2YgdGhlIHNhbWUgbW9kZWwgc2l6ZS4gV2UgYmVsaWV2ZSB0aGF0IHRoZSByZWxlYXNlIG9mIHRoZSBRd2VuMi41LUNvZGVyIHNlcmllcyB3aWxsIG5vdCBvbmx5IHB1c2ggdGhlIGJvdW5kYXJpZXMgb2YgcmVzZWFyY2ggaW4gY29kZSBpbnRlbGxpZ2VuY2UgYnV0IGFsc28sIHRocm91Z2ggaXRzIHBlcm1pc3NpdmUgbGljZW5zaW5nLCBlbmNvdXJhZ2UgYnJvYWRlciBhZG9wdGlvbiBieSBkZXZlbG9wZXJzIGluIHJlYWwtd29ybGQgYXBwbGljYXRpb25zLiIsLCxPcGVuIHdlaWdodHMgKHVucmVzdHJpY3RlZCksQ2hpbmEsLCwsLCwyMDI2LTAyLTExIDE5OjI2OjI3KzAwOjAwLCwsLCwsSW5kdXN0cnksLCwsLFVucmVsZWFzZWQsIkFwYWNoZSAyLjAgCmh0dHBzOi8vaHVnZ2luZ2ZhY2UuY28vUXdlbi9Rd2VuMi41LUNvZGVyLTEuNUIiLCwsLCwsLE9wZXJhdGlvbiBjb3VudGluZyxRd2VuLCwsLFllcwpSb3NlVFRBRm9sZDItTGl0ZSxCaW9sb2d5LFByb3RlaW4gaW50ZXJhY3Rpb24gcHJlZGljdGlvbiwiVW5pdmVyc2l0eSBvZiBXYXNoaW5ndG9uLFVuaXZlcnNpdHkgb2YgVGV4YXMgU291dGh3ZXN0IE1lZGljYWwgQ2VudGVyLFNlb3VsIE5hdGlvbmFsIFVuaXZlcnNpdHksTWFzc2FjaHVzZXR0ZXMgR2VuZXJhbCBIb3NwaXRhbCxIYXJ2YXJkIE1lZGljYWwgU2Nob29sLEJyb2FkIEluc3RpdHV0ZSIsIklhbiBSLiBIdW1waHJleXMsIEppbmcgWmhhbmcsIE1pbmt5dW5nIEJhZWssIFlheGkgV2FuZywgQWRpdHlhIEtyaXNobmFrdW1hciwgSmltaW4gUGVpLCBJdmFuIEFuaXNoY2hlbmtvLCBDYXRoZXJpbmUgQS4gVG93ZXIsIEJsYWtlIEEuIEphY2tzb24sIFRodWxhc2kgV2FycmllciwgRGVib3JhaCBULiBIdW5nLCBTLiBCcm9vayBQZXRlcnNvbiwgSm9zZXBoIEQuIE1vdWdvdXMsIFFpYW4gQ29uZywgRGF2aWQgQmFrZXIiLDIwMjQtMDktMTgsUHJvdGVpbiBpbnRlcmFjdGlvbnMgaW4gaHVtYW4gcGF0aG9nZW5zIHJldmVhbGVkIHRocm91Z2ggZGVlcCBsZWFybmluZyxodHRwczovL3d3dy5uYXR1cmUuY29tL2FydGljbGVzL3M0MTU2NC0wMjQtMDE3OTEteCwxLjAsLCwsLCwsLCwsLCwsVW5rbm93biwiSWRlbnRpZmljYXRpb24gb2YgYmFjdGVyaWFsIHByb3RlaW7igJNwcm90ZWluIGludGVyYWN0aW9ucyBhbmQgcHJlZGljdGluZyB0aGUgc3RydWN0dXJlcyBvZiB0aGVzZSBjb21wbGV4ZXMgY291bGQgYWlkIGluIHRoZSB1bmRlcnN0YW5kaW5nIG9mIHBhdGhvZ2VuaWNpdHkgbWVjaGFuaXNtcyBhbmQgZGV2ZWxvcGluZyB0cmVhdG1lbnRzIGZvciBpbmZlY3Rpb3VzIGRpc2Vhc2VzLiBIZXJlIHdlIGRldmVsb3BlZCBSb3NlVFRBRm9sZDItTGl0ZSwgYSByYXBpZCBkZWVwIGxlYXJuaW5nIG1vZGVsIHRoYXQgbGV2ZXJhZ2VzIHJlc2lkdWXigJNyZXNpZHVlIGNvZXZvbHV0aW9uIGFuZCBwcm90ZWluIHN0cnVjdHVyZSBwcmVkaWN0aW9uIHRvIHN5c3RlbWF0aWNhbGx5IGlkZW50aWZ5IGFuZCBzdHJ1Y3R1cmFsbHkgY2hhcmFjdGVyaXplIHByb3RlaW7igJNwcm90ZWluIGludGVyYWN0aW9ucyBhdCB0aGUgcHJvdGVvbWUtd2lkZSBzY2FsZS4gVXNpbmcgdGhpcyBwaXBlbGluZSwgd2Ugc2VhcmNoZWQgdGhyb3VnaCA3OCBtaWxsaW9uIHBhaXJzIG9mIHByb3RlaW5zIGFjcm9zcyAxOSBodW1hbiBiYWN0ZXJpYWwgcGF0aG9nZW5zIGFuZCBpZGVudGlmaWVkIDEsOTIzIGNvbmZpZGVudGx5IHByZWRpY3RlZCBjb21wbGV4ZXMgaW52b2x2aW5nIGVzc2VudGlhbCBnZW5lcyBhbmQgMjU2IGludm9sdmluZyB2aXJ1bGVuY2UgZmFjdG9ycy4gTWFueSBvZiB0aGVzZSBjb21wbGV4ZXMgd2VyZSBub3QgcHJldmlvdXNseSBrbm93bjsgd2UgZXhwZXJpbWVudGFsbHkgdGVzdGVkIDEyIHN1Y2ggcHJlZGljdGlvbnMsIGFuZCBoYWxmIG9mIHRoZW0gd2VyZSB2YWxpZGF0ZWQuIFRoZSBwcmVkaWN0ZWQgaW50ZXJhY3Rpb25zIHNwYW4gY29yZSBtZXRhYm9saWMgYW5kIHZpcnVsZW5jZSBwYXRod2F5cyByYW5naW5nIGZyb20gcG9zdC10cmFuc2NyaXB0aW9uYWwgbW9kaWZpY2F0aW9uIHRvIGFjaWQgbmV1dHJhbGl6YXRpb24gdG8gb3V0ZXItbWVtYnJhbmUgbWFjaGluZXJ5IGFuZCBzaG91bGQgY29udHJpYnV0ZSB0byBvdXIgdW5kZXJzdGFuZGluZyBvZiB0aGUgYmlvbG9neSBvZiB0aGVzZSBpbXBvcnRhbnQgcGF0aG9nZW5zIGFuZCB0aGUgZGVzaWduIG9mIGRydWdzIHRvIGNvbWJhdCB0aGVtLiIsLCwsIlVuaXRlZCBTdGF0ZXMgb2YgQW1lcmljYSxVbml0ZWQgU3RhdGVzIG9mIEFtZXJpY2EsS29yZWEgKFJlcHVibGljIG9mKSxVbml0ZWQgU3RhdGVzIG9mIEFtZXJpY2EsVW5pdGVkIFN0YXRlcyBvZiBBbWVyaWNhLFVuaXRlZCBTdGF0ZXMgb2YgQW1lcmljYSIsLCwsLCwyMDI1LTExLTI4IDExOjUzOjQ0KzAwOjAwLCwsLCwsIkFjYWRlbWlhLEFjYWRlbWlhLEFjYWRlbWlhLFJlc2VhcmNoIGNvbGxlY3RpdmUiLCwsLCwsLCwsLCwsLCwsLCwsCkF0b21GbG93LEJpb2xvZ3ksUHJvdGVpbiBnZW5lcmF0aW9uLCJQZWtpbmcgVW5pdmVyc2l0eSxDaGluZXNlIFVuaXZlcnNpdHkgb2YgSG9uZyBLb25nIChDVUhLKSxNaWxhIC0gUXVlYmVjIEFJIChvcmlnaW5hbGx5IE1vbnRyZWFsIEluc3RpdHV0ZSBmb3IgTGVhcm5pbmcgQWxnb3JpdGhtcyksVW5pdmVyc2l0eSBvZiBNb250cmVhbCAvIFVuaXZlcnNpdMOpIGRlIE1vbnRyw6lhbCxIRUMgTW9udHJlYWwsQ0lGQVIgQUkgUmVzZWFyY2giLCJKdW5xaSBMaXUsIFNoYW9uaW5nIExpLCBDaGVuY2UgU2hpLCBaaGkgWWFuZywgSmlhbiBUYW5nIiwyMDI0LTA5LTE4LERlc2lnbiBvZiBMaWdhbmQtQmluZGluZyBQcm90ZWlucyB3aXRoIEF0b21pYyBGbG93IE1hdGNoaW5nLGh0dHBzOi8vYXJ4aXYub3JnL2Ficy8yNDA5LjEyMDgwLDQuMCwsLCwsLCwsLCwsTlZJRElBIEdlRm9yY2UgUlRYIDQwOTAsLFVua25vd24sIkRlc2lnbmluZyBub3ZlbCBwcm90ZWlucyB0aGF0IGJpbmQgdG8gc21hbGwgbW9sZWN1bGVzIGlzIGEgbG9uZy1zdGFuZGluZyBjaGFsbGVuZ2UgaW4gY29tcHV0YXRpb25hbCBiaW9sb2d5LCB3aXRoIGFwcGxpY2F0aW9ucyBpbiBkZXZlbG9waW5nIGNhdGFseXN0cywgYmlvc2Vuc29ycywgYW5kIG1vcmUuIEN1cnJlbnQgY29tcHV0YXRpb25hbCBtZXRob2RzIHJlbHkgb24gdGhlIGFzc3VtcHRpb24gdGhhdCB0aGUgYmluZGluZyBwb3NlIG9mIHRoZSB0YXJnZXQgbW9sZWN1bGUgaXMga25vd24sIHdoaWNoIGlzIG5vdCBhbHdheXMgZmVhc2libGUsIGFzIGNvbmZvcm1hdGlvbnMgb2Ygbm92ZWwgdGFyZ2V0cyBhcmUgb2Z0ZW4gdW5rbm93biBhbmQgdGVuZCB0byBjaGFuZ2UgdXBvbiBiaW5kaW5nLiBJbiB0aGlzIHdvcmssIHdlIGZvcm11bGF0ZSBwcm90ZWlucyBhbmQgbW9sZWN1bGVzIGFzIHVuaWZpZWQgYmlvdG9rZW5zLCBhbmQgcHJlc2VudCBBdG9tRmxvdywgYSBub3ZlbCBkZWVwIGdlbmVyYXRpdmUgbW9kZWwgdW5kZXIgdGhlIGZsb3ctbWF0Y2hpbmcgZnJhbWV3b3JrIGZvciB0aGUgZGVzaWduIG9mIGxpZ2FuZC1iaW5kaW5nIHByb3RlaW5zIGZyb20gdGhlIDJEIHRhcmdldCBtb2xlY3VsYXIgZ3JhcGggYWxvbmUuIE9wZXJhdGluZyBvbiByZXByZXNlbnRhdGl2ZSBhdG9tcyBvZiBiaW90b2tlbnMsIEF0b21GbG93IGNhcHR1cmVzIHRoZSBmbGV4aWJpbGl0eSBvZiBsaWdhbmRzIGFuZCBnZW5lcmF0ZXMgbGlnYW5kIGNvbmZvcm1hdGlvbnMgYW5kIHByb3RlaW4gYmFja2JvbmUgc3RydWN0dXJlcyBpdGVyYXRpdmVseS4gV2UgY29uc2lkZXIgdGhlIG11bHRpLXNjYWxlIG5hdHVyZSBvZiBiaW90b2tlbnMgYW5kIGRlbW9uc3RyYXRlIHRoYXQgQXRvbUZsb3cgY2FuIGJlIGVmZmVjdGl2ZWx5IHRyYWluZWQgb24gYSBzdWJzZXQgb2Ygc3RydWN0dXJlcyBmcm9tIHRoZSBQcm90ZWluIERhdGEgQmFuaywgYnkgbWF0Y2hpbmcgZmxvdyB2ZWN0b3IgZmllbGQgdXNpbmcgYW4gU0UoMykgZXF1aXZhcmlhbnQgc3RydWN0dXJlIHByZWRpY3Rpb24gbmV0d29yay4gRXhwZXJpbWVudGFsIHJlc3VsdHMgc2hvdyB0aGF0IG91ciBtZXRob2QgY2FuIGdlbmVyYXRlIGhpZ2ggZmlkZWxpdHkgbGlnYW5kLWJpbmRpbmcgcHJvdGVpbnMgYW5kIGFjaGlldmUgcGVyZm9ybWFuY2UgY29tcGFyYWJsZSB0byB0aGUgc3RhdGUtb2YtdGhlLWFydCBtb2RlbCBSRkRpZmZ1c2lvbkFBLCB3aGlsZSBub3QgcmVxdWlyaW5nIGJvdW5kIGxpZ2FuZCBzdHJ1Y3R1cmVzLiBBcyBhIGdlbmVyYWwgZnJhbWV3b3JrLCBBdG9tRmxvdyBob2xkcyB0aGUgcG90ZW50aWFsIHRvIGJlIGFwcGxpZWQgdG8gdmFyaW91cyBiaW9tb2xlY3VsZSBnZW5lcmF0aW9uIHRhc2tzIGluIHRoZSBmdXR1cmUuIiwsLCwiQ2hpbmEsSG9uZyBLb25nLENhbmFkYSxDYW5hZGEsQ2FuYWRhLENhbmFkYSIsLCwsMTAuMCwsMjAyNi0wNS0yNSAxMjozMzo1NCswMDowMCwsLCwsLCJBY2FkZW1pYSxBY2FkZW1pYSxBY2FkZW1pYSxBY2FkZW1pYSxBY2FkZW1pYSxSZXNlYXJjaCBjb2xsZWN0aXZlIiwsLCwsLCwsLCwsLDg4NjUuMTE3MDcxNzMwMywsLCwsLApHcmFwaEVDLEJpb2xvZ3ksRW56eW1lIGZ1bmN0aW9uIHByZWRpY3Rpb24sIlN1biBZYXQtc2VuIFVuaXZlcnNpdHksTmF0aW9uYWwgU3VwZXJjb21wdXRpbmcgQ2VudGVyIGluIFNoZW56aGVuLENob25ncWluZyBVbml2ZXJzaXR5LEtleSBMYWJvcmF0b3J5IG9mIE1hY2hpbmUgSW50ZWxsaWdlbmNlIGFuZCBBZHZhbmNlZCBDb21wdXRpbmciLCJZaWRvbmcgU29uZywgUWlhbm11IFl1YW4sIFNoZW5nIENoZW4sIFl1YW5zb25nIFplbmcsIEh1aXlpbmcgWmhhbywgWXVlZG9uZyBZYW5nIiwyMDI0LTA5LTE4LEFjY3VyYXRlbHkgcHJlZGljdGluZyBlbnp5bWUgZnVuY3Rpb25zIHRocm91Z2ggZ2VvbWV0cmljIGdyYXBoIGxlYXJuaW5nIG9uIEVTTUZvbGQtcHJlZGljdGVkIHN0cnVjdHVyZXMsaHR0cHM6Ly93d3cubmF0dXJlLmNvbS9hcnRpY2xlcy9zNDE0NjctMDI0LTUyNTMzLXcsLCwsLCwsLDc0NDg3LCI1ODggKyA3NCw0ODcgKyAzLDI5NyA9IDc4LDM3MiDiiYggNy44ZTQgZGF0YXBvaW50cwoKR3JhcGhFQyB0cmFpbmluZyBkYXRhIGZyb206Ci0gQWN0aXZlIFNpdGU6IDU4OAotIEVDIE51bWJlcjogNzQsNDg3Ci0gT3B0aW11bSBwSDogMywyOTciLCwsLCxDb25maWRlbnQsIkVuenltZXMgYXJlIGNydWNpYWwgaW4gbnVtZXJvdXMgYmlvbG9naWNhbCBwcm9jZXNzZXMsIHdpdGggdGhlIEVuenltZSBDb21taXNzaW9uIChFQykgbnVtYmVyIGJlaW5nIGEgY29tbW9ubHkgdXNlZCBtZXRob2QgZm9yIGRlZmluaW5nIGVuenltZSBmdW5jdGlvbi4gSG93ZXZlciwgY3VycmVudCBFQyBudW1iZXIgcHJlZGljdGlvbiB0ZWNobm9sb2dpZXMgaGF2ZSBub3QgZnVsbHkgcmVjb2duaXplZCB0aGUgaW1wb3J0YW5jZSBvZiBlbnp5bWUgYWN0aXZlIHNpdGVzIGFuZCBzdHJ1Y3R1cmFsIGNoYXJhY3RlcmlzdGljcy4gSGVyZSwgd2UgcHJvcG9zZSBHcmFwaEVDLCBhIGdlb21ldHJpYyBncmFwaCBsZWFybmluZy1iYXNlZCBFQyBudW1iZXIgcHJlZGljdG9yIHVzaW5nIHRoZSBFU01Gb2xkLXByZWRpY3RlZCBzdHJ1Y3R1cmVzIGFuZCBhIHByZXRyYWluZWQgcHJvdGVpbiBsYW5ndWFnZSBtb2RlbC4gU3BlY2lmaWNhbGx5LCB3ZSBmaXJzdCBjb25zdHJ1Y3QgYSBtb2RlbCB0byBwcmVkaWN0IHRoZSBlbnp5bWUgYWN0aXZlIHNpdGVzLCB3aGljaCBpcyB1dGlsaXplZCB0byBwcmVkaWN0IHRoZSBFQyBudW1iZXIuIFRoZSBwcmVkaWN0aW9uIGlzIGZ1cnRoZXIgaW1wcm92ZWQgdGhyb3VnaCBhIGxhYmVsIGRpZmZ1c2lvbiBhbGdvcml0aG0gYnkgaW5jb3Jwb3JhdGluZyBob21vbG9neSBpbmZvcm1hdGlvbi4gSW4gcGFyYWxsZWwsIHRoZSBvcHRpbXVtIHBIIG9mIGVuenltZXMgaXMgcHJlZGljdGVkIHRvIHJlZmxlY3QgdGhlIGVuenltZS1jYXRhbHl6ZWQgcmVhY3Rpb25zLiBFeHBlcmltZW50cyBkZW1vbnN0cmF0ZSB0aGUgc3VwZXJpb3IgcGVyZm9ybWFuY2Ugb2Ygb3VyIG1vZGVsIGluIHByZWRpY3RpbmcgYWN0aXZlIHNpdGVzLCBFQyBudW1iZXJzLCBhbmQgb3B0aW11bSBwSCBjb21wYXJlZCB0byBvdGhlciBzdGF0ZS1vZi10aGUtYXJ0IG1ldGhvZHMuIEFkZGl0aW9uYWwgYW5hbHlzaXMgcmV2ZWFscyB0aGF0IEdyYXBoRUMgaXMgY2FwYWJsZSBvZiBleHRyYWN0aW5nIGZ1bmN0aW9uYWwgaW5mb3JtYXRpb24gZnJvbSBwcm90ZWluIHN0cnVjdHVyZXMsIGVtcGhhc2l6aW5nIHRoZSBlZmZlY3RpdmVuZXNzIG9mIGdlb21ldHJpYyBncmFwaCBsZWFybmluZy4gVGhpcyB0ZWNobm9sb2d5IGNhbiBiZSB1c2VkIHRvIGlkZW50aWZ5IHVuYW5ub3RhdGVkIGVuenltZSBmdW5jdGlvbnMsIGFzIHdlbGwgYXMgdG8gcHJlZGljdCB0aGVpciBhY3RpdmUgc2l0ZXMgYW5kIG9wdGltdW0gcEgsIHdpdGggdGhlIHBvdGVudGlhbCB0byBhZHZhbmNlIHJlc2VhcmNoIGluIHN5bnRoZXRpYyBiaW9sb2d5LCBnZW5vbWljcywgYW5kIG90aGVyIGZpZWxkcy4iLCwsLCJDaGluYSxDaGluYSxDaGluYSxDaGluYSIsLCwsLCwyMDI1LTExLTI4IDExOjUzOjQ0KzAwOjAwLCwsLCwsIkFjYWRlbWlhLEdvdmVybm1lbnQsQWNhZGVtaWEiLCwsLCwsLCwsLCwsLCwsLCwsClByb3RFTk4yLEJpb2xvZ3ksUHJvdGVpbiBjbGFzc2lmaWNhdGlvbiwiRXVyb3BlYW4gQmlvaW5mb3JtYXRpY3MgSW5zdGl0dXRlLFVuaXZlcnNpdHkgb2YgQ2FtYnJpZGdlLEdvb2dsZSBSZXNlYXJjaCIsIklyaW5hIFBvbmFtYXJldmEsIEFudG9uaW5hIEFuZHJlZXZhLCBNYXh3ZWxsIEwgQmlsZXNjaGksIEx1Y3kgQ29sd2VsbCwgQWxleCBCYXRlbWFuIiwyMDI0LTA5LTE4LEludmVzdGlnYXRpb24gb2YgcHJvdGVpbiBmYW1pbHkgcmVsYXRpb25zaGlwcyB3aXRoIGRlZXAgbGVhcm5pbmcsaHR0cHM6Ly9hY2FkZW1pYy5vdXAuY29tL2Jpb2luZm9ybWF0aWNzYWR2YW5jZXMvYXJ0aWNsZS80LzEvdmJhZTEzMi83NzYwMjM3LCwsLCwsLCwsIlRvdGFsIGRhdGFwb2ludHMgPSAyMyw5MTAsMTA4LDI3MCByZXNpZHVlcwo9IDIuMzkxIMOXIDEwwrnigbAKCkNhbGN1bGF0aW9uOiBTaW5nbGUgdmFsdWUgZnJvbSB0cmFpbmluZyBkYXRhYmFzZSwgbm8gYWRkaXRpb25zIG9yIG11bHRpcGxpY2F0aW9ucyBuZWVkZWQuIiwsLCwsQ29uZmlkZW50LCJNb3RpdmF0aW9uCkluIHRoaXMgYXJ0aWNsZSwgd2UgcHJvcG9zZSBhIG1ldGhvZCBmb3IgZmluZGluZyBzaW1pbGFyaXRpZXMgYmV0d2VlbiBQZmFtIGZhbWlsaWVzIGJhc2VkIG9uIHRoZSBwcmUtdHJhaW5lZCBuZXVyYWwgbmV0d29yayBQcm90RU5OMi4gV2UgdXNlIHRoZSBtb2RlbCBQcm90RU5OMiBwZXItcmVzaWR1ZSBlbWJlZGRpbmdzIHRvIHByb2R1Y2UgbmV3IGhpZ2gtZGltZW5zaW9uYWwgcGVyLWZhbWlseSBlbWJlZGRpbmdzIGFuZCBkZXZlbG9wIGFuIGFwcHJvYWNoIGZvciBjYWxjdWxhdGluZyBpbnRlci1mYW1pbHkgc2ltaWxhcml0eSBzY29yZXMgYmFzZWQgb24gdGhlc2UgZW1iZWRkaW5ncywgYW5kIGV2YWx1YXRlIGl0cyBwcmVkaWN0aW9ucyB1c2luZyBzdHJ1Y3R1cmUgY29tcGFyaXNvbi4KClJlc3VsdHMKV2UgYXBwbHkgb3VyIG1ldGhvZCB0byBQZmFtIGFubm90YXRpb24gYnkgcmVmaW5pbmcgY2xhbiBtZW1iZXJzaGlwIGZvciBQZmFtIGZhbWlsaWVzLCBzdWdnZXN0aW5nIGJvdGggbmV3IG1lbWJlcnMgb2YgZXhpc3RpbmcgY2xhbnMgYW5kIHBvdGVudGlhbCBuZXcgY2xhbnMgZm9yIGZ1dHVyZSBQZmFtIHJlbGVhc2VzLiBXZSBpbnZlc3RpZ2F0ZSBzb21lIG9mIHRoZSBmYWlsdXJlIG1vZGVzIG9mIG91ciBhcHByb2FjaCwgd2hpY2ggc3VnZ2VzdHMgZGlyZWN0aW9ucyBmb3IgZnV0dXJlIGltcHJvdmVtZW50cy4gT3VyIG1ldGhvZCBpcyByZWxhdGl2ZWx5IHNpbXBsZSB3aXRoIGZldyBwYXJhbWV0ZXJzIGFuZCBjb3VsZCBiZSBhcHBsaWVkIHRvIG90aGVyIHByb3RlaW4gZmFtaWx5IGNsYXNzaWZpY2F0aW9uIG1vZGVscy4gT3ZlcmFsbCwgb3VyIHdvcmsgc3VnZ2VzdHMgcG90ZW50aWFsIGJlbmVmaXRzIG9mIGVtcGxveWluZyBkZWVwIGxlYXJuaW5nIGZvciBpbXByb3Zpbmcgb3VyIHVuZGVyc3RhbmRpbmcgb2YgcHJvdGVpbiBmYW1pbHkgcmVsYXRpb25zaGlwcyBhbmQgZnVuY3Rpb25zIG9mIHByZXZpb3VzbHkgdW5jaGFyYWN0ZXJpemVkIGZhbWlsaWVzLgoKQXZhaWxhYmlsaXR5IGFuZCBpbXBsZW1lbnRhdGlvbgpnaXRodWIuY29tL2lwb25hbWFyZXZhL1Byb3RDTk5TaW0sIDEwLjUyODEvemVub2RvLjEwMDkxOTA5LiIsLCxVbnJlbGVhc2VkLCJNdWx0aW5hdGlvbmFsLFVuaXRlZCBLaW5nZG9tIG9mIEdyZWF0IEJyaXRhaW4gYW5kIE5vcnRoZXJuIElyZWxhbmQsVW5pdGVkIEtpbmdkb20gb2YgR3JlYXQgQnJpdGFpbiBhbmQgTm9ydGhlcm4gSXJlbGFuZCxVbml0ZWQgU3RhdGVzIG9mIEFtZXJpY2EiLCwsLCwsMjAyNS0xMS0yOCAxMTo1Mzo0NCswMDowMCwsLCwsLCJSZXNlYXJjaCBjb2xsZWN0aXZlLEFjYWRlbWlhLEluZHVzdHJ5IiwsLCwsVW5yZWxlYXNlZCwiQXBhY2hlIDIuMCBmb3IgY29kZSAoSSBzdXBwb3NlIGl0IGlzIGluZmVyZW5jZSBjb2RlIG9ubHksIEkgZG9uJ3Qgc2VlIHByZS10cmFpbmluZyBjb2RlKToKaHR0cHM6Ly9naXRodWIuY29tL2lwb25hbWFyZXZhL1Byb3RDTk5TaW0KCkNDIEJZIDQuMApodHRwczovL3plbm9kby5vcmcvcmVjb3Jkcy8xMDA5MTkxMCIsLCwsLCwsLCwsLCxObwpXaGFsZSBCaW9hY291c3RpY3MgTW9kZWwsQXVkaW8sQXVkaW8gY2xhc3NpZmljYXRpb24sIkdvb2dsZSBSZXNlYXJjaCxOYXRpb25hbCBPY2VhbmljIGFuZCBBdG1vc3BoZXJpYyBBZG1pbmlzdHJhdGlvbiAoTk9BQSksT3JlZ29uIFN0YXRlIFVuaXZlcnNpdHkiLCJBbm4gTi4gQWxsZW4sIE1hdHQgSGFydmV5LCBMYXVyZW4gSGFycmVsbCwgTWVnYW4gV29vZCwgQW5nZWxhIFIuIFN6ZXNjaW9ya2EsIEplbm5pZmVyIEwuIEsuIE1jQ3VsbG91Z2gsIEVyaW4gTS4gT2xlc29uIiwyMDI0LTA5LTE4LCJXaGlzdGxlcywgc29uZ3MsIGJvaW5ncywgYW5kIGJpb3R3YW5nczogUmVjb2duaXppbmcgd2hhbGUgdm9jYWxpemF0aW9ucyB3aXRoIEFJIiwiaHR0cHM6Ly9yZXNlYXJjaC5nb29nbGUvYmxvZy93aGlzdGxlcy1zb25ncy1ib2luZ3MtYW5kLWJpb3R3YW5ncy1yZWNvZ25pemluZy13aGFsZS12b2NhbGl6YXRpb25zLXdpdGgtYWkvCgpodHRwczovL3d3dy5mcm9udGllcnNpbi5vcmcvam91cm5hbHMvbWFyaW5lLXNjaWVuY2UvYXJ0aWNsZXMvMTAuMzM4OS9mbWFycy4yMDI0LjEzOTQ2OTUvZnVsbCIsLCwsLCwsLCwiIiIyMDAsMDAwIGhvdXJzIG9mIHVuZGVyd2F0ZXIgcmVjb3JkaW5ncyIiIiwsLCwsVW5rbm93biwiSW4gb3JkZXIgdG8gcHJvdGVjdCBhbmltYWxzIHRoYXQgbGl2ZSBpbiByZW1vdGUgZW52aXJvbm1lbnRzLCByZXNlYXJjaGVycyBtdXN0IGJlIGFibGUgdG8gZmluZCB0aGVtIHRvIHVuZGVyc3RhbmQgdGhlIG1vdmVtZW50cyBvZiB0aGVpciBwb3B1bGF0aW9ucyBvdmVyIHRpbWUuIEFzIGxvbmctdGVybSBwYXNzaXZlIGFjb3VzdGljIG1vbml0b3JpbmcgY2FwYWJpbGl0aWVzIGhhdmUgZ3Jvd24gbW9yZSB0ZWNobm9sb2dpY2FsbHkgc29waGlzdGljYXRlZCwgYXV0b21hdGljIGFuaW1hbCBzcGVjaWVzIGlkZW50aWZpY2F0aW9uIHRvb2xzIGJ1aWx0IG9uIGxhcmdlIGRhdGFzZXRzIGZyb20gdGhlc2UgcmVjb3JkZWQgc291bmRzY2FwZXMgaGF2ZSBiZWNvbWUgYW4gaW5jcmVhc2luZ2x5IHZpdGFsIHRvb2wgZm9yIGNvbnNlcnZhdGlvbiBhbmQgZWNvbG9naWNhbCByZXNlYXJjaC4gV2hpbGUgbW9kZWxzIHN1Y2ggYXMgR29vZ2xlIFBlcmNoIGhhdmUgZW1lcmdlZCB0aGF0IGNhbiBjbGFzc2lmeSB0aG91c2FuZHMgb2YgYmlyZCB2b2NhbGl6YXRpb25zLCBzaW1pbGFyIG1vZGVscyB0aGF0IGNhbiBjbGFzc2lmeSB2b2NhbGl6YXRpb25zIGZyb20gc2V2ZXJhbCB3aGFsZSBzcGVjaWVzIGF0IG9uY2UgaGF2ZSBwcm92ZW4gbW9yZSBjaGFsbGVuZ2luZyB0byBkZXZlbG9wLgoKVGhlIGFjb3VzdGljIHJhbmdlIG9mIHdoYWxlIHNwZWNpZXMgaXMgaW5jcmVkaWJseSBicm9hZCwgcmFuZ2luZyBmcm9tIGFzIGxvdyBhcyAxMCBIeiBmb3IgYmx1ZSB3aGFsZXMgdG8gYWJvdmUgMTIwa0h6IGZvciBvZG9udG9jZXRlcyAodG9vdGhlZCB3aGFsZXMpLCBhbmQgcmVjb3JkaW5ncyBhbHNvIHZhcnkgZHJhbWF0aWNhbGx5IGJ5IGxvY2F0aW9uIGFuZCB3aXRoIHRpbWUsIHdoaWNoIGNhbiBtYWtlIG1vZGVsIGRldmVsb3BtZW50IGRpZmZpY3VsdC4gQWRkaXRpb25hbGx5LCByZXNlYXJjaGVycyBvZnRlbiBkb27igJl0IGtub3cgd2hhdCB0eXBlcyBvZiB2b2NhbGl6YXRpb25zIGFyZSBtYWRlIGJ5IHNvbWUgZXNwZWNpYWxseSBlbHVzaXZlIHdoYWxlIHNwZWNpZXMsIHdoaWNoIGNvbXBsaWNhdGVzIGlkZW50aWZ5aW5nIHRob3NlIGFuaW1hbHMgaW4gdGhlIHNvdW5kc2NhcGVzLiBUaGlzIGlzIGlsbHVzdHJhdGVkIGluIHRoZSBkZWNhZGVzLW9sZCBteXN0ZXJ5IHN1cnJvdW5kaW5nIGEgc291bmQsIGNhbGxlZCBhIOKAnEJpb3R3YW5n4oCdLCB0aGF0IHdhcyBmaXJzdCByZWNvcmRlZCBhbG1vc3QgYSBkZWNhZGUgYWdvIGluIHRoZSBkZXB0aHMgb2YgdGhlIE1hcmlhbmEgVHJlbmNoLiBUaGUgc291bmQgaGFzIGEgIiJtZXRhbGxpYyIiIG9yICIiY2hpbWUtbGlrZSIiIHF1YWxpdHksIHF1aXRlIHVubGlrZSB0aGUgdG9uYWwgbW9hbnMgbW9yZSB0eXBpY2FsIG9mIHdoYWxlIHZvY2FsaXphdGlvbnMuIEluIGEgcmVjZW50IHBhcGVyLCBvdXIgY29sbGFib3JhdG9ycyBhdCB0aGUgVS5TLiBOYXRpb25hbCBPY2VhbmljIGFuZCBBdG1vc3BoZXJpYyBBZG1pbmlzdHJhdGlvbiAoTk9BQSkgZGV0ZXJtaW5lZCB0aGF0IHRoZSBCaW90d2FuZyBzb3VuZCBpcyB1bmlxdWVseSBwcm9kdWNlZCBieSB0aGUgZWx1c2l2ZSBCcnlkZeKAmXMgd2hhbGVzIChwcm9ub3VuY2VkICIiYnJvb2R1cyIiKS4KClRvZGF5IHdlIGFyZSBkZWxpZ2h0ZWQgdG8gc2hhcmUgR29vZ2xl4oCZcyBsYXRlc3Qgd2hhbGUgYmlvYWNvdXN0aWNzIG1vZGVsLCB3aGljaCBjYW4gaWRlbnRpZnkgZWlnaHQgZGlzdGluY3Qgc3BlY2llcywgYXMgd2VsbCBhcyBtdWx0aXBsZSBjYWxscyBmb3IgdHdvIG9mIHRob3NlIHNwZWNpZXMuIEZvbGxvd2luZyBvbiBvdXIgY29sbGFib3JhdG9y4oCZcyBkaXNjb3ZlcnkgY29ubmVjdGluZyBCaW90d2FuZ3MgdG8gdGhlIEJyeWRl4oCZcyB3aGFsZSBhbmQgaW4gdGhlIHNhbWUgcGFwZXIsIHdlIGV4cGFuZGVkIHRoZSBtb2RlbCB0byBpbmNsdWRlIEJpb3R3YW5ncyBhbmQgdXNlZCBpdCB0byBsYWJlbCBtb3JlIHRoYW4gMjAwLDAwMCBob3VycyBvZiB1bmRlcndhdGVyIHJlY29yZGluZ3MuIEhlcmUgd2UgZGVzY3JpYmUgdGhlIG1vZGVsIGFuZCBkaXNjdXNzIHNvbWUgb2YgdGhlIG5ldyBpbnNpZ2h0cyBpbnRvIHRoZSBlY29sb2d5IG9mIHdoYWxlIHNwZWNpZXMgaXQgaXMgaGVscGluZyByZXNlYXJjaGVycyB0byB1bmxvY2suIFRoZSBtb2RlbCBpcyBub3cgYXZhaWxhYmxlIGZvciBkb3dubG9hZCB2aWEgS2FnZ2xlIE1vZGVscy4KClRoaXMgbXVsdGktbGFiZWwgYXVkaW8gY2xhc3NpZmljYXRpb24gbW9kZWwsIHdoZW4gYXBwbGllZCB0byBhIDUtc2Vjb25kIGNvbnRleHQgd2luZG93IG9mIDI0a0h6IG1vbm8gYXVkaW8sIG91dHB1dHMgMTIgc2NvcmVzIHJlcHJlc2VudGluZyBjb25maWRlbmNlIHRoYXQgdGhlIGF1ZGlvIGNvbnRhaW5zIGEgd2hhbGUgdm9jYWxpemF0aW9uIGZyb20gYSBwYXJ0aWN1bGFyIHNwZWNpZXMgKDcgY2xhc3Nlcykgb3Igb2YgYSBwYXJ0aWN1bGFyIHR5cGUgKDUgY2xhc3NlcykuIiwsLE9wZW4gd2VpZ2h0cyAobm9uLWNvbW1lcmNpYWwpLCJVbml0ZWQgU3RhdGVzIG9mIEFtZXJpY2EsVW5pdGVkIFN0YXRlcyBvZiBBbWVyaWNhLFVuaXRlZCBTdGF0ZXMgb2YgQW1lcmljYSIsLCwsLCwyMDI1LTExLTI4IDExOjUzOjQ0KzAwOjAwLCwsLCwsIkluZHVzdHJ5LEdvdmVybm1lbnQsQWNhZGVtaWEiLCwsLCxPcGVuIHNvdXJjZSwiIiJUaGlzIG1vZGVsIGhhcyBiZWVuIGRldmVsb3BlZCBhcyBwYXJ0IG9mIHRoZSBBSSBmb3IgTmF0dXJlIGFuZCBTb2NpZXR5IHByb2dyYW0gYXQgR29vZ2xlLiBUaGUgZGV2ZWxvcGVycyByZXF1ZXN0IHRoYXQgdXNlcnMgYWRoZXJlIHRvIEdvb2dsZeKAmXMgQUkgcHJpbmNpcGxlcywgaW4gcGFydGljdWxhciAjMSDigJxCZSBzb2NpYWxseSBiZW5lZmljaWFsLiIiIGluIG9ubHkgcHVyc3VpbmcgYXBwbGljYXRpb25zIHdoaWNoIGhhdmUgc29jaWV0YWwgYW5kL29yIGVudmlyb25tZW50YWwgYmVuZWZpdCwgYXMgd2VsbCBhcyB3aWxkbGlmZSBjb25zZXJ2YXRpb24gZm9yIG5vdC1mb3ItcHJvZml0IGRlY2lzaW9uLW1ha2luZywgZWR1Y2F0aW9uLCBvciByZXNlYXJjaC4gKFRoZSBvZmZpY2lhbCBsaWNlbnNlIHJlbWFpbnMgQXBhY2hlIDIuMC4pIiIKCmh0dHBzOi8vZ2l0aHViLmNvbS9nb29nbGUtcmVzZWFyY2gvcGVyY2giLCwsLCwsLCwsLCwsWWVzCjFYIFdvcmxkIE1vZGVsLCJSb2JvdGljcyxWaWRlbyIsIlJvYm90aWMgbWFuaXB1bGF0aW9uLFZpZGVvIGdlbmVyYXRpb24sQW5pbWFsIChodW1hbi9ub24taHVtYW4pIGltaXRhdGlvbiIsMVgsIkphY2sgTW9uYXMsIEVyaWMgSmFuZyIsMjAyNC0wOS0xNywxWCBXb3JsZCBNb2RlbCxodHRwczovL3d3dy4xeC50ZWNoL2Rpc2NvdmVyLzF4LXdvcmxkLW1vZGVsLCwsLCwsLCwsLCwsLCxVbmtub3duLCJJbiBtYWNoaW5lIGxlYXJuaW5nLCBhIHdvcmxkIG1vZGVsIGlzIGEgY29tcHV0ZXIgcHJvZ3JhbSB0aGF0IGNhbiBpbWFnaW5lIGhvdyB0aGUgd29ybGQgZXZvbHZlcyBpbiByZXNwb25zZSB0byBhbiBhZ2VudOKAmXMgYmVoYXZpb3IuIEJ1aWxkaW5nIG9uIGFkdmFuY2VtZW50cyBpbiB2aWRlbyBnZW5lcmF0aW9uIGFuZCB3b3JsZCBtb2RlbHMgZm9yIGF1dG9ub21vdXMgdmVoaWNsZXMsIHdlIGhhdmUgdHJhaW5lZCBhIHdvcmxkIG1vZGVsIHRoYXQgc2VydmVzIGFzIGEgdmlydHVhbCBzaW11bGF0b3IgZm9yIG91ciByb2JvdHMuCkZyb20gdGhlIHNhbWUgc3RhcnRpbmcgaW1hZ2Ugc2VxdWVuY2UsIG91ciB3b3JsZCBtb2RlbCBjYW4gaW1hZ2luZSBtdWx0aXBsZSBmdXR1cmVzIGZyb20gZGlmZmVyZW50IHJvYm90IGFjdGlvbiBwcm9wb3NhbHMuCkl0IGNhbiBhbHNvIHByZWRpY3Qgbm9uLXRyaXZpYWwgb2JqZWN0IGludGVyYWN0aW9ucyBsaWtlIHJpZ2lkIGJvZGllcywgZWZmZWN0cyBvZiBkcm9wcGluZyBvYmplY3RzLCBwYXJ0aWFsIG9ic2VydmFiaWxpdHksIGRlZm9ybWFibGUgb2JqZWN0cyAoY3VydGFpbnMsIGxhdW5kcnkpLCBhbmQgYXJ0aWN1bGF0ZWQgb2JqZWN0cyAoZG9vcnMsIGRyYXdlcnMsIGN1cnRhaW5zLCBjaGFpcnMpLiIsLCxVbnJlbGVhc2VkLFVuaXRlZCBTdGF0ZXMgb2YgQW1lcmljYSwsLCwsLDIwMjUtMTEtMjggMTE6NTM6NDQrMDA6MDAsLCwsLCxJbmR1c3RyeSwsLCwsVW5yZWxlYXNlZCwsLCwsLCwsLCwsLCxObwpNaXN0cmFsIFNtYWxsIHYyNC4wOSxMYW5ndWFnZSwiTGFuZ3VhZ2UgbW9kZWxpbmcvZ2VuZXJhdGlvbixRdWVzdGlvbiBhbnN3ZXJpbmciLE1pc3RyYWwgQUksIkFsYmVydCBKaWFuZywgQWxleGFuZHJlIFNhYmxheXJvbGxlcywgQWxleGlzIFRhY25ldCwgQWxvayBLb3RoYXJpLCBBbnRvaW5lIFJvdXgsIEFydGh1ciBNZW5zY2gsIEF1ZHJleSBIZXJibGluLVN0b29wLCBBdWd1c3RpbiBHYXJyZWF1LCBBdXN0aW4gQmlya3ksIEJhbTRkLCBCYXB0aXN0ZSBCb3V0LCBCYXVkb3VpbiBkZSBNb25pY2F1bHQsIEJsYW5jaGUgU2F2YXJ5LCBDYXJvbGUgUmFtYmF1ZCwgQ2Fyb2xpbmUgRmVsZG1hbiwgRGV2ZW5kcmEgU2luZ2ggQ2hhcGxvdCwgRGllZ28gZGUgbGFzIENhc2FzLCBEaW9nbyBDb3N0YSwgRWxlb25vcmUgQXJjZWxpbiwgRW1tYSBCb3UgSGFubmEsIEV0aWVubmUgTWV0emdlciwgR2FzcGFyZCBCbGFuY2hldCwgR2lhbm5hIExlbmd5ZWwsIEd1aWxsYXVtZSBCb3VyLCBHdWlsbGF1bWUgTGFtcGxlLCBIYXJpem8gUmFqYW9uYSwgSGVucmkgUm91c3NleiwgSGljaGVtIFNhdHRvdWYsIElhbiBNYWNrLCBKZWFuLU1hbG8gRGVsaWdub24sIEplc3NpY2EgQ2h1ZG5vdnNre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cOrbCBTZXpuZWMsIE5pY29sYXMgU2NodWhsLCBOaWtsYXMgTXVocywgT2xpdmllciBkZSBHYXJyaWd1ZXMsIFBhdHJpY2sgdm9uIFBsYXRlbiwgUGF1bCBKYWNvYiwgUGF1bGluZSBCdWNoZSwgUGF2YW4gS3VtYXIgUmVkZHksIFBlcnJ5IFNhdmFzLCBQaWVycmUgU3RvY2ssIFJvbWFpbiBTYXV2ZXN0cmUsIFNhZ2FyIFZhemUsIFNhbmRlZXAgU3VicmFtYW5pYW4sIFNhdXJhYmggR2FyZywgU29waGlhIFlhbmcsIFN6eW1vbiBBbnRvbmlhaywgVGV2ZW4gTGUgU2NhbywgVGhpYmF1bHQgU2NodWVsbGVyLCBUaGliYXV0IExhdnJpbCwgVGhvbWFzIFdhbmcsIFRow6lvcGhpbGUgR2VydmV0LCBUaW1vdGjDqWUgTGFjcm9peCwgVmFsZXJhIE5lbXljaG5pa292YSwgV2VuZHkgU2hhbmcsIFdpbGxpYW0gRWwgU2F5ZWQsIFdpbGxpYW0gTWFyc2hhbGwiLDIwMjQtMDktMTcsQUkgaW4gYWJ1bmRhbmNlLGh0dHBzOi8vbWlzdHJhbC5haS9uZXdzL3NlcHRlbWJlci0yNC1yZWxlYXNlLywsLCwyMjAwMDAwMDAwMC4wLDIyQiwsLCwsLCwsLENvbmZpZGVudCwiV2UgYXJlIHByb3VkIHRvIHVudmVpbCBNaXN0cmFsIFNtYWxsIHYyNC4wOSwgb3VyIGxhdGVzdCBlbnRlcnByaXNlLWdyYWRlIHNtYWxsIG1vZGVsLCBhbiB1cGdyYWRlIG9mIE1pc3RyYWwgU21hbGwgdjI0LjAyLiBBdmFpbGFibGUgdW5kZXIgdGhlIE1pc3RyYWwgUmVzZWFyY2ggTGljZW5zZSwgdGhpcyBtb2RlbCBvZmZlcnMgY3VzdG9tZXJzIHRoZSBmbGV4aWJpbGl0eSB0byBjaG9vc2UgYSBjb3N0LWVmZmljaWVudCwgZmFzdCwgeWV0IHJlbGlhYmxlIG9wdGlvbiBmb3IgdXNlIGNhc2VzIHN1Y2ggYXMgdHJhbnNsYXRpb24sIHN1bW1hcml6YXRpb24sIHNlbnRpbWVudCBhbmFseXNpcywgYW5kIG90aGVyIHRhc2tzIHRoYXQgZG8gbm90IHJlcXVpcmUgZnVsbC1ibG93biBnZW5lcmFsIHB1cnBvc2UgbW9kZWxzLgoKV2l0aCAyMiBiaWxsaW9uIHBhcmFtZXRlcnMsIE1pc3RyYWwgU21hbGwgdjI0LjA5IG9mZmVycyBjdXN0b21lcnMgYSBjb252ZW5pZW50IG1pZC1wb2ludCBiZXR3ZWVuIE1pc3RyYWwgTmVNbyAxMkIgYW5kIE1pc3RyYWwgTGFyZ2UgMiwgcHJvdmlkaW5nIGEgY29zdC1lZmZlY3RpdmUgc29sdXRpb24gdGhhdCBjYW4gYmUgZGVwbG95ZWQgYWNyb3NzIHZhcmlvdXMgcGxhdGZvcm1zIGFuZCBlbnZpcm9ubWVudHMuIEFzIHNob3duIGJlbG93LCB0aGUgbmV3IHNtYWxsIG1vZGVsIGRlbGl2ZXJzIHNpZ25pZmljYW50IGltcHJvdmVtZW50cyBpbiBodW1hbiBhbGlnbm1lbnQsIHJlYXNvbmluZyBjYXBhYmlsaXRpZXMsIGFuZCBjb2RlIG92ZXIgdGhlIHByZXZpb3VzIG1vZGVsLiIsLCxPcGVuIHdlaWdodHMgKG5vbi1jb21tZXJjaWFsKSxGcmFuY2UsLCwsLCwyMDI1LTExLTI4IDExOjUzOjQ0KzAwOjAwLCwsLCwsSW5kdXN0cnksLCwsLFVucmVsZWFzZWQsIk1pc3RyYWwgQUkgUmVzZWFyY2ggTGljZW5zZQoKaHR0cHM6Ly9odWdnaW5nZmFjZS5jby9taXN0cmFsYWkvTWlzdHJhbC1TbWFsbC1JbnN0cnVjdC0yNDA5IiwsLCwsLCwsbWlzdHJhbGFpLCwsLFllcwpBbWlub0FjaWQtMCxCaW9sb2d5LFByb3RlaW4gb3IgbnVjbGVvdGlkZSBsYW5ndWFnZSBtb2RlbCAocExNL25MTSksR2lua2dvIEJpb3dvcmtzLCJaYWNoYXJ5IEt1cnR6LCBNYXR0IENoYW1iZXJsaW4sIEVyaWMgRGFuaWVsc29uLCBBbGV4IENhcmxpbiwgTWljaGFsIEphc3RyemVic2tpLCBEYW5hIE1lcnJpY2ssIERtaXRyaXkgUnlhYm95LCBFbWlseSBXcmVuYmVjaywgQW5raXQgR3VwdGEiLDIwMjQtMDktMTcsQSBQcm90ZWluIFNlcXVlbmNlIExMTSBUcmFpbmVkIG9uIDIgQmlsbGlvbiBQcm9wcmlldGFyeSBTZXF1ZW5jZXMsaHR0cHM6Ly9nb3Zlcm5tZW50Lmdpbmtnby5iaW8vcmVzb3VyY2VzL2Jsb2cvYW1pbm9hY2lkLTAtYWEtMC1hLXByb3RlaW4tbGxtLXRyYWluZWQtd2l0aC0yLWJpbGxpb24tcHJvcHJpZXRhcnktc2VxdWVuY2VzLCwsLCwsLCwsIiIiSGVyZSB3ZSBpbnZlc3RpZ2F0ZWQgdGhlIGltcGFjdCBvZiB0cmFpbmluZyBkYXRhIG9uIHRoZSBwZXJmb3JtYW5jZSBvZiBhIHByb3RlaW4gc2VxdWVuY2UgTExNLiBXZSBzdXBwbGVtZW50ZWQgdGhlIH42ME0gVW5pUmVmNTAgc2VxdWVuY2UgY2x1c3RlcnMgdXNlZCB0byB0cmFpbiBFU00tMiB3aXRoIGFuIGFkZGl0aW9uYWwgMTEyTSBjbHVzdGVycyBmcm9tIHRoZSBHaW5rZ28gVU1EQi4iIgoKQXNzdW1pbmcgMSBwcm90ZWluIHBlciBjbHVzdGVyIGFuZCAzMDAgYW1pbm8gYWNpZCB0b2tlbnMgcGVyIHByb3RlaW4uIAoKUHJlZGljdGlvbiB0YXJnZXRzOiAxNzIwMDAwMDAgKiAzMDAgPSA1MTYwMDAwMDAwMCIsLCwsLExpa2VseSwsLCxBUEkgYWNjZXNzLFVuaXRlZCBTdGF0ZXMgb2YgQW1lcmljYSwsLCwsLDIwMjUtMTEtMjggMTE6NTM6NDQrMDA6MDAsLCwsLCxJbmR1c3RyeSwsLCwsVW5yZWxlYXNlZCxBUEk6IGh0dHBzOi8vYWkuZ2lua2dvLmJpby9yZXNvdXJjZXMvYmxvZy9naW5rZ28tbW9kZWwtYXBpLWFpLXJlc2VhcmNoLCwsLCwsLCwsLCwsTm8KT21uaUdlbixJbWFnZSBnZW5lcmF0aW9uLEltYWdlIGdlbmVyYXRpb24sQmVpamluZyBBY2FkZW15IG9mIEFydGlmaWNpYWwgSW50ZWxsaWdlbmNlIC8gQkFBSSwiU2hpdGFvIFhpYW8sIFl1ZXplIFdhbmcsIEp1bmppZSBaaG91LCBIdWF5aW5nIFl1YW4sIFhpbmdydW4gWGluZywgUnVpcmFuIFlhbiwgU2h1dGluZyBXYW5nLCBUaWVqdW4gSHVhbmcsIFpoZW5nIExpdSIsMjAyNC0wOS0xNyxPbW5pR2VuOiBVbmlmaWVkIEltYWdlIEdlbmVyYXRpb24saHR0cHM6Ly9hcnhpdi5vcmcvYWJzLzI0MDkuMTEzNDAsLCwsMzgwMDAwMDAwMC4wLFRhYmxlIDIsLHRyYWluaW5nIHRpbWUgaXMgbm90IGdpdmVuIGFuZCBJIGFtIHVuYWJsZSB0byBjYWxjdWxhdGUgYW1vdW50IG9mIHRva2VucywsIiIiVGhlIGVudGlyZSBkYXRhc2V0IGNvbXByaXNlcyBhcHByb3hpbWF0ZWx5IDAuMSBiaWxsaW9uIGltYWdlcy4iIgoKU3RhZ2UgSW1hZ2UgUmVzb2x1dGlvbiBUcmFpbmluZyBTdGVwcyAoSykgQmF0Y2ggU2l6ZSAKMSAyNTbDlzI1NiA1MDAgMTA0MCAKMiA1MTLDlzUxMiAzMDAgNTIwIAozIDEwMjTDlzEwMjQgMTAwIDIwOCAKNCAyMjQww5cyMjQwIDMwIDEwNCAKNSBNdWx0aXBsZSA4MCAxMDQgCiIsLCxOVklESUEgQTgwMCBQQ0llIDQwIEdCLCxDb25maWRlbnQsIkluIHRoaXMgd29yaywgd2UgaW50cm9kdWNlIE9tbmlHZW4sIGEgbmV3IGRpZmZ1c2lvbiBtb2RlbCBmb3IgdW5pZmllZCBpbWFnZSBnZW5lcmF0aW9uLiBVbmxpa2UgcG9wdWxhciBkaWZmdXNpb24gbW9kZWxzIChlLmcuLCBTdGFibGUgRGlmZnVzaW9uKSwgT21uaUdlbiBubyBsb25nZXIgcmVxdWlyZXMgYWRkaXRpb25hbCBtb2R1bGVzIHN1Y2ggYXMgQ29udHJvbE5ldCBvciBJUC1BZGFwdGVyIHRvIHByb2Nlc3MgZGl2ZXJzZSBjb250cm9sIGNvbmRpdGlvbnMuIE9tbmlHZW5pcyBjaGFyYWN0ZXJpemVkIGJ5IHRoZSBmb2xsb3dpbmcgZmVhdHVyZXM6IDEpIFVuaWZpY2F0aW9uOiBPbW5pR2VuIG5vdCBvbmx5IGRlbW9uc3RyYXRlcyB0ZXh0LXRvLWltYWdlIGdlbmVyYXRpb24gY2FwYWJpbGl0aWVzIGJ1dCBhbHNvIGluaGVyZW50bHkgc3VwcG9ydHMgb3RoZXIgZG93bnN0cmVhbSB0YXNrcywgc3VjaCBhcyBpbWFnZSBlZGl0aW5nLCBzdWJqZWN0LWRyaXZlbiBnZW5lcmF0aW9uLCBhbmQgdmlzdWFsLWNvbmRpdGlvbmFsIGdlbmVyYXRpb24uIEFkZGl0aW9uYWxseSwgT21uaUdlbiBjYW4gaGFuZGxlIGNsYXNzaWNhbCBjb21wdXRlciB2aXNpb24gdGFza3MgYnkgdHJhbnNmb3JtaW5nIHRoZW0gaW50byBpbWFnZSBnZW5lcmF0aW9uIHRhc2tzLCBzdWNoIGFzIGVkZ2UgZGV0ZWN0aW9uIGFuZCBodW1hbiBwb3NlIHJlY29nbml0aW9uLiAyKSBTaW1wbGljaXR5OiBUaGUgYXJjaGl0ZWN0dXJlIG9mIE9tbmlHZW4gaXMgaGlnaGx5IHNpbXBsaWZpZWQsIGVsaW1pbmF0aW5nIHRoZSBuZWVkIGZvciBhZGRpdGlvbmFsIHRleHQgZW5jb2RlcnMuIE1vcmVvdmVyLCBpdCBpcyBtb3JlIHVzZXItZnJpZW5kbHkgY29tcGFyZWQgdG8gZXhpc3RpbmcgZGlmZnVzaW9uIG1vZGVscywgZW5hYmxpbmcgY29tcGxleCB0YXNrcyB0byBiZSBhY2NvbXBsaXNoZWQgdGhyb3VnaCBpbnN0cnVjdGlvbnMgd2l0aG91dCB0aGUgbmVlZCBmb3IgZXh0cmEgcHJlcHJvY2Vzc2luZyBzdGVwcyAoZS5nLiwgaHVtYW4gcG9zZSBlc3RpbWF0aW9uKSwgdGhlcmVieSBzaWduaWZpY2FudGx5IHNpbXBsaWZ5aW5nIHRoZSB3b3JrZmxvdyBvZiBpbWFnZSBnZW5lcmF0aW9uLiAzKSBLbm93bGVkZ2UgVHJhbnNmZXI6IFRocm91Z2ggbGVhcm5pbmcgaW4gYSB1bmlmaWVkIGZvcm1hdCwgT21uaUdlbiBlZmZlY3RpdmVseSB0cmFuc2ZlcnMga25vd2xlZGdlIGFjcm9zcyBkaWZmZXJlbnQgdGFza3MsIG1hbmFnZXMgdW5zZWVuIHRhc2tzIGFuZCBkb21haW5zLCBhbmQgZXhoaWJpdHMgbm92ZWwgY2FwYWJpbGl0aWVzLiBXZSBhbHNvIGV4cGxvcmUgdGhlIG1vZGVsJ3MgcmVhc29uaW5nIGNhcGFiaWxpdGllcyBhbmQgcG90ZW50aWFsIGFwcGxpY2F0aW9ucyBvZiBjaGFpbi1vZi10aG91Z2h0IG1lY2hhbmlzbS4gVGhpcyB3b3JrIHJlcHJlc2VudHMgdGhlIGZpcnN0IGF0dGVtcHQgYXQgYSBnZW5lcmFsLXB1cnBvc2UgaW1hZ2UgZ2VuZXJhdGlvbiBtb2RlbCwgYW5kIHRoZXJlIHJlbWFpbiBzZXZlcmFsIHVucmVzb2x2ZWQgaXNzdWVzLiBXZSB3aWxsIG9wZW4tc291cmNlIHRoZSByZWxhdGVkIHJlc291cmNlcyBhdCB0aGlzIGh0dHBzIFVSTCB0byBmb3N0ZXIgYWR2YW5jZW1lbnRzIGluIHRoaXMgZmllbGQuIiwsLE9wZW4gd2VpZ2h0cyAodW5yZXN0cmljdGVkKSxDaGluYSwsLCwxMDQuMCwsMjAyNS0xMS0yOCAxMTo1Mzo0NCswMDowMCwsLCwsLEFjYWRlbWlhLCwsLCxPcGVuIHNvdXJjZSwiTUlUIExpY2Vuc2UKaHR0cHM6Ly9naXRodWIuY29tL1ZlY3RvclNwYWNlTGFiL09tbmlHZW4iLCwsLCwsNTEyMjEuODE3MDc5NDAyNjgsLCwsLCxZZXMKRGVlcFJlbGF4LEJpb2xvZ3ksUHJvdGVpbiBmb2xkaW5nIHByZWRpY3Rpb24sIk5hdGlvbmFsIFVuaXZlcnNpdHkgb2YgU2luZ2Fwb3JlLFN1biBZYXQtc2VuIFVuaXZlcnNpdHksUGVraW5nIFVuaXZlcnNpdHksQ2hpbmEgTWVkaWNhbCBVbml2ZXJzaXR5IEhvc3BpdGFsLEFzaWEgdW5pdmVyc2l0eSxHdWFuZ2RvbmcgTC1NZWQgQmlvdGVjaG5vbG9neSBDb21wYW55IiwiWmlkdW8gWWFuZywgWWktTWluZyBaaGFvLCBYaWFuIFdhbmcsIFhpYW9xaW5nIExpdSwgWGl1eWluZyBaaGFuZywgWWlmYW4gTGksIFFpdWppZSBMdiwgQ2FsdmluIFl1LUNoaWFuIENoZW4gJiBMZWkgU2hlbiIsMjAyNC0wOS0xNyxTY2FsYWJsZSBjcnlzdGFsIHN0cnVjdHVyZSByZWxheGF0aW9uIHVzaW5nIGFuIGl0ZXJhdGlvbi1mcmVlIGRlZXAgZ2VuZXJhdGl2ZSBtb2RlbCB3aXRoIHVuY2VydGFpbnR5IHF1YW50aWZpY2F0aW9uLGh0dHBzOi8vd3d3Lm5hdHVyZS5jb20vYXJ0aWNsZXMvczQxNDY3LTAyNC01MjM3OC0zLCwsLCwsLCwsIiIiQnkgZXhjbHVkaW5nIGNvbXBvdW5kcyBtaXNzaW5nIGVpdGhlciBpbml0aWFsIG9yIERGVC1yZWxheGVkIHN0cnVjdHVyZXMsCndlIHJlZmluZWQgdGhlIGRhdGFzZXQgdG8gNjIsNzI0IHBhaXJzLiAiIgoKTXVsdGlwbGUgcHJvcGVydGllcyBmb3IgZWFjaCBzdHJ1Y3R1cmUgYXJlIHByZWRpY3RlZCBpbiBhIHJlZ3Jlc3Npb24gYXBwcm9hY2guICIsLCwsLFVua25vd24sIkluIGNvbXB1dGF0aW9uYWwgbW9sZWN1bGFyIGFuZCBtYXRlcmlhbHMgc2NpZW5jZSwgZGV0ZXJtaW5pbmcgZXF1aWxpYnJpdW0gc3RydWN0dXJlcyBpcyB0aGUgY3J1Y2lhbCBmaXJzdCBzdGVwIGZvciBhY2N1cmF0ZSBzdWJzZXF1ZW50IHByb3BlcnR5IGNhbGN1bGF0aW9ucy4gSG93ZXZlciwgdGhlIHJlY2VudCBkaXNjb3Zlcnkgb2YgbWlsbGlvbnMgb2YgbmV3IGNyeXN0YWxzIGFuZCBzdXBlciBsYXJnZSB0d2lzdGVkIHN0cnVjdHVyZXMgaGFzIGNoYWxsZW5nZWQgdHJhZGl0aW9uYWwgY29tcHV0YXRpb25hbCBtZXRob2RzLCBib3RoIGFiIGluaXRpbyBhbmQgbWFjaGluZS1sZWFybmluZy1iYXNlZCwgZHVlIHRvIHRoZWlyIGNvbXB1dGF0aW9uYWxseSBpbnRlbnNpdmUgaXRlcmF0aXZlIHByb2Nlc3Nlcy4gVG8gYWRkcmVzcyB0aGVzZSBzY2FsYWJpbGl0eSBpc3N1ZXMsIGhlcmUgd2UgaW50cm9kdWNlIERlZXBSZWxheCwgYSBkZWVwIGdlbmVyYXRpdmUgbW9kZWwgY2FwYWJsZSBvZiBwZXJmb3JtaW5nIGdlb21ldHJpYyBjcnlzdGFsIHN0cnVjdHVyZSByZWxheGF0aW9uIHJhcGlkbHkgYW5kIHdpdGhvdXQgaXRlcmF0aW9ucy4gRGVlcFJlbGF4IGxlYXJu</x:v>
      </x:c>
    </x:row>
    <x:row r="88" ht="18" customHeight="1">
      <x:c r="A88" s="17" t="n">
        <x:v>83</x:v>
      </x:c>
      <x:c r="B88" s="17" t="n">
        <x:v>309</x:v>
      </x:c>
      <x:c r="C88" s="94" t="str">
        <x:v>cyB0aGUgZXF1aWxpYnJpdW0gc3RydWN0dXJhbCBkaXN0cmlidXRpb24sIGVuYWJsaW5nIGl0IHRvIHByZWRpY3QgcmVsYXhlZCBzdHJ1Y3R1cmVzIGRpcmVjdGx5IGZyb20gdGhlaXIgdW5yZWxheGVkIG9uZXMuIFRoZSBhYmlsaXR5IHRvIHBlcmZvcm0gc3RydWN0dXJhbCByZWxheGF0aW9uIGF0IHRoZSBtaWxsaXNlY29uZCBsZXZlbCBwZXIgc3RydWN0dXJlLCBjb21iaW5lZCB3aXRoIHRoZSBzY2FsYWJpbGl0eSBvZiBwYXJhbGxlbCBwcm9jZXNzaW5nLCBtYWtlcyBEZWVwUmVsYXggcGFydGljdWxhcmx5IHVzZWZ1bCBmb3IgbGFyZ2Utc2NhbGUgdmlydHVhbCBzY3JlZW5pbmcuIFdlIGRlbW9uc3RyYXRlIERlZXBSZWxheOKAmXMgcmVsaWFiaWxpdHkgYW5kIHJvYnVzdG5lc3MgYnkgYXBwbHlpbmcgaXQgdG8gZml2ZSBkaXZlcnNlIGRhdGFiYXNlcywgaW5jbHVkaW5nIG94aWRlcywgTWF0ZXJpYWxzIFByb2plY3QsIHR3by1kaW1lbnNpb25hbCBtYXRlcmlhbHMsIHZhbiBkZXIgV2FhbHMgY3J5c3RhbHMsIGFuZCBjcnlzdGFscyB3aXRoIHBvaW50IGRlZmVjdHMuIERlZXBSZWxheCBjb25zaXN0ZW50bHkgc2hvd3MgaGlnaCBhY2N1cmFjeSBhbmQgZWZmaWNpZW5jeSwgdmFsaWRhdGVkIGJ5IGRlbnNpdHkgZnVuY3Rpb25hbCB0aGVvcnkgY2FsY3VsYXRpb25zLiBGaW5hbGx5LCB3ZSBlbmhhbmNlIGl0cyB0cnVzdHdvcnRoaW5lc3MgYnkgaW50ZWdyYXRpbmcgdW5jZXJ0YWludHkgcXVhbnRpZmljYXRpb24uIFRoaXMgd29yayBzaWduaWZpY2FudGx5IGFjY2VsZXJhdGVzIGNvbXB1dGF0aW9uYWwgd29ya2Zsb3dzLCBvZmZlcmluZyBhIHJvYnVzdCBhbmQgdHJ1c3R3b3J0aHkgbWFjaGluZS1sZWFybmluZyBtZXRob2QgZm9yIG1hdGVyaWFsIGRpc2NvdmVyeSBhbmQgYWR2YW5jaW5nIHRoZSBhcHBsaWNhdGlvbiBvZiBBSSBmb3Igc2NpZW5jZS4KCiIsLCwsIlNpbmdhcG9yZSxDaGluYSxDaGluYSxDaGluYSxUYWl3YW4sQ2hpbmEiLCwsLCwsMjAyNS0xMS0yOCAxMTo1Mzo0NCswMDowMCwsLCwsLCJBY2FkZW1pYSxBY2FkZW1pYSxBY2FkZW1pYSxBY2FkZW1pYSxJbmR1c3RyeSIsLCwsLCwsLCwsLCwsLCwsLCwKUHJvVGVNLEJpb2xvZ3ksUHJvdGVpbiBmdW5jdGlvbiBwcmVkaWN0aW9uLCJaaGVqaWFuZyBMYWIsWmhlamlhbmcgVW5pdmVyc2l0eSAoWkpVKSxIdWF6aG9uZyBVbml2ZXJzaXR5IG9mIFNjaWVuY2UgYW5kIFRlY2hub2xvZ3ksTW9oYW1lZCBiaW4gWmF5ZWQgVW5pdmVyc2l0eSBvZiBBcnRpZmljaWFsIEludGVsbGlnZW5jZSAoTUJaVUFJKSIsIk1pbmcgUWluLCBYdW4gTGksIFl1aGFvIFdhbmcsIFpoZW5waW5nIExpLCBIb25nYmluIFllLCBab25nYmluZyBXYW5nLCBXZWloYW8gR2FvLCBTaGFuZ3NvbmcgTGlhbmcsIFFpYW5nIFpoYW5nLCBLZXlhbiBEaW5nICIsMjAyNC0wOS0xNyxQcm9UZU06IFVuaWZ5aW5nIFByb3RlaW4gRnVuY3Rpb24gUHJlZGljdGlvbiB2aWEgVGV4dCBNYXRjaGluZyxodHRwczovL2xpbmsuc3ByaW5nZXIuY29tL2NoYXB0ZXIvMTAuMTAwNy85NzgtMy0wMzEtNzIzNTMtN18xMCwsLCwsLCwsLCJCaW8tTExNOiAyLDAwMCwwMDAgZG9jdW1lbnRzIMOXIDEwMCB0b2tlbnMgPSAyLjAgw5cgMTBeOCB0b2tlbnMKUHJvVGVNOiA0NjcsMjc3IHBhaXJzIMOXICg1MCB0ZXh0ICsgMzAwIHByb3RlaW4pIHRva2VucyA9IDEuNjMgw5cgMTBeOCB0b2tlbnMKVG90YWw6IDIuMCDDlyAxMF44ICsgMS42MyDDlyAxMF44ID0gMy42MyDDlyAxMF44IHRva2VucyIsLCwsLENvbmZpZGVudCwiVGhlIGV4cG9uZW50aWFsIGF2YWlsYWJpbGl0eSBvZiBwcm90ZWluIHNlcXVlbmNlcyBoYXMgbGVkIHRvIHRoZSBkb21pbmFuY2Ugb2YgdGhlIHByZXRyYWluaW5nLXRoZW4tZmluZXR1bmluZyBwYXJhZGlnbSBmb3IgcHJvdGVpbiBmdW5jdGlvbiBwcmVkaWN0aW9uLiBIb3dldmVyLCBmaW5ldHVuaW5nIGEgcHJldHJhaW5lZCBwcm90ZWluIGxhbmd1YWdlIG1vZGVsIGZvciBkaXZlcnNlIGRvd25zdHJlYW0gdGFza3MgcmVxdWlyZXMgYW5ub3RhdGVkIHByb3RlaW4gZGF0YSB0YWlsb3JlZCB0byBlYWNoIHRhc2suIFRvIGF2b2lkIHRoZSByZWR1bmRhbnQgaW5kaXZpZHVhbCBmaW5ldHVuaW5nLCB3ZSBwcm9wb3NlIGEgbWV0aG9kb2xvZ3kgdGhhdCB1bmlmaWVzIHZhcmlvdXMgUHJvdGVpbiBmdW5jdGlvbiBwcmVkaWN0aW9uIHRhc2tzIHZpYSBUZXh0IE1hdGNoaW5nIChuYW1lZCBQcm9UZU0pLiBUaGlzIG1ldGhvZCBmaXJzdCB0cmFuc2Zvcm1zIHNpbXBsZSBudW1lcmljIG9yIGNhdGVnb3J5IGxhYmVscyBmcm9tIGRpc3BhcmF0ZSBwcm90ZWluIGRhdGFzZXRzIGludG8gdGV4dHVhbCBkZXNjcmlwdGlvbnMsIGltYnVlZCB3aXRoIHJpY2ggc2VtYW50aWNzLiBXZSB0aGVuIGhhcm5lc3MgYSBwcmV0cmFpbmVkIGxhcmdlIGxhbmd1YWdlIG1vZGVsLCB3aGljaCBpcyBwcm9maWNpZW50IGluIGNvbXByZWhlbnNpdmUgbGFuZ3VhZ2UgdW5kZXJzdGFuZGluZywgdG8gY2FwdHVyZSBpbnRyaW5zaWMgaW50ZXJjb25uZWN0aW9ucyBhbW9uZyB2YXJpZWQgcHJvdGVpbiBmdW5jdGlvbnMgYW5kIGZhY2lsaXRhdGUgdGhlIGFsaWdubWVudCBiZXR3ZWVuIHRleHQgYW5kIHByb3RlaW4uIER1cmluZyBpbmZlcmVuY2UsIHdlIGVtcGxveSB0aGUgcGFyYWRpZ20gb2YgdGV4dCBtYXRjaGluZyB0byBwcmVkaWN0IHRoZSBwcm90ZWluIGZ1bmN0aW9uYWxpdGllcy4gRXh0ZW5zaXZlIGV4cGVyaW1lbnRzIGRlbW9uc3RyYXRlIHRoYXQgUHJvVGVNIGFjaGlldmVzIHBlcmZvcm1hbmNlIG9uIHBhciB3aXRoIGluZGl2aWR1YWxseSBmaW5ldHVuZWQgbW9kZWxzLCBhbmQgb3V0c2hpbmVzIHRoZSBtb2RlbCBiYXNlZCBvbiBjb252ZW50aW9uYWwgbXVsdGktdGFzayBsZWFybmluZy4gTW9yZW92ZXIsIFByb1RlTSB1bnZlaWxzIGFuIGVuaGFuY2VkIGNhcGFjaXR5IGZvciBwcm90ZWluIHJlcHJlc2VudGF0aW9uLCBzdXJwYXNzaW5nIHN0YXRlLW9mLXRoZS1hcnQgUExNcy4iLCwsLCJDaGluYSxDaGluYSxDaGluYSxVbml0ZWQgQXJhYiBFbWlyYXRlcyIsLCwiIiJEdXJpbmcgdGhlIEJpby1MTE0gdHJhaW5pbmcgcHJvY2Vzcywgd2UgZW1wbG95IHRoZSBMb1JBIGZpbmV0dW5pbmcgdGVjaG5pcXVlIChbN10pLCB1dGlsaXppbmcgZm91ciBOVklESUEgVjEwMC0zMkcgR1BVcy4gVGhlIHJhbmsgayBpbiBMb1JBIGlzIGNvbmZpZ3VyZWQgYXMgOC4gV2UgdXNlIHRoZSBBZGFtIG9wdGltaXplciB3aXRoIGEgYmF0Y2ggc2l6ZSBvZiA2NCBhbmQgYSBsZWFybmluZyByYXRlIG9mIDJlLTQuIFdoZW4gdHJhaW5pbmcgUHJvVGVNLCB3ZSBmcmVlemUgdGhlIEJpby1MTE0gYW5kIGZpbmV0dW5lIHRoZSBQTE0gb25seS4gVGhlIEFkYW0gbGVhcm5pbmcgcmF0ZSBpcyAyZS01IGFuZCBhIGJhdGNoIHNpemUgb2YgMTAuIiIiLCwsMjAyNS0xMS0yOCAxMTo1Mzo0NCswMDowMCwsLCwsLCJBY2FkZW1pYSxBY2FkZW1pYSxBY2FkZW1pYSIsLCwsLCwsLCwsLCwsLCwsLCwKUGl4dHJhbCAxMkIsIlZpc2lvbixMYW5ndWFnZSxNdWx0aW1vZGFsIiwiTGFuZ3VhZ2UgbW9kZWxpbmcvZ2VuZXJhdGlvbixRdWVzdGlvbiBhbnN3ZXJpbmcsVmlzdWFsIHF1ZXN0aW9uIGFuc3dlcmluZyxDb2RlIGdlbmVyYXRpb24iLE1pc3RyYWwgQUksTWlzdHJhbCBBSSBUZWFtLDIwMjQtMDktMTcsUGl4dHJhbCAxMkIgLSB0aGUgZmlyc3QtZXZlciBtdWx0aW1vZGFsIE1pc3RyYWwgbW9kZWwuIEFwYWNoZSAyLjAuLGh0dHBzOi8vbWlzdHJhbC5haS9uZXdzL3BpeHRyYWwtMTJiLywsLCwxMjQwMDAwMDAwMC4wLCIiIk5ldyA0MDBNIHBhcmFtZXRlciB2aXNpb24gZW5jb2RlciB0cmFpbmVkIGZyb20gc2NyYXRjaCIiCisKIiIxMkIgcGFyYW1ldGVyIG11bHRpbW9kYWwgZGVjb2RlciBiYXNlZCBvbiBNaXN0cmFsIE5lbW8iIiIsLCwsIiIiV2Ugc2ltcGx5IHBhc3MgaW1hZ2VzIHRocm91Z2ggdGhlIHZpc2lvbiBlbmNvZGVyIGF0IHRoZWlyIG5hdGl2ZSByZXNvbHV0aW9uIGFuZCBhc3BlY3QgcmF0aW8sIGNvbnZlcnRpbmcgdGhlbSBpbnRvIGltYWdlIHRva2VucyBmb3IgZWFjaCAxNngxNiBwYXRjaCBpbiB0aGUgaW1hZ2UiIiIsLCwsLENvbmZpZGVudCwiTmF0aXZlbHkgbXVsdGltb2RhbCwgdHJhaW5lZCB3aXRoIGludGVybGVhdmVkIGltYWdlIGFuZCB0ZXh0IGRhdGEKU3Ryb25nIHBlcmZvcm1hbmNlIG9uIG11bHRpbW9kYWwgdGFza3MsIGV4Y2VscyBpbiBpbnN0cnVjdGlvbiBmb2xsb3dpbmcKTWFpbnRhaW5zIHN0YXRlLW9mLXRoZS1hcnQgcGVyZm9ybWFuY2Ugb24gdGV4dC1vbmx5IGJlbmNobWFya3MKTmV3IDQwME0gcGFyYW1ldGVyIHZpc2lvbiBlbmNvZGVyIHRyYWluZWQgZnJvbSBzY3JhdGNoCjEyQiBwYXJhbWV0ZXIgbXVsdGltb2RhbCBkZWNvZGVyIGJhc2VkIG9uIE1pc3RyYWwgTmVtbwpTdXBwb3J0cyB2YXJpYWJsZSBpbWFnZSBzaXplcyBhbmQgYXNwZWN0IHJhdGlvcwpTdXBwb3J0cyBtdWx0aXBsZSBpbWFnZXMgaW4gdGhlIGxvbmcgY29udGV4dCB3aW5kb3cgb2YgMTI4ayB0b2tlbnMKTGljZW5zZTogQXBhY2hlIDIuMApQaXh0cmFsIGlzIHRyYWluZWQgdG8gdW5kZXJzdGFuZCBib3RoIG5hdHVyYWwgaW1hZ2VzIGFuZCBkb2N1bWVudHMsIGFjaGlldmluZyA1Mi41JSBvbiB0aGUgTU1NVSByZWFzb25pbmcgYmVuY2htYXJrLCBzdXJwYXNzaW5nIGEgbnVtYmVyIG9mIGxhcmdlciBtb2RlbHMuIFRoZSBtb2RlbCBzaG93cyBzdHJvbmcgYWJpbGl0aWVzIGluIHRhc2tzIHN1Y2ggYXMgY2hhcnQgYW5kIGZpZ3VyZSB1bmRlcnN0YW5kaW5nLCBkb2N1bWVudCBxdWVzdGlvbiBhbnN3ZXJpbmcsIG11bHRpbW9kYWwgcmVhc29uaW5nIGFuZCBpbnN0cnVjdGlvbiBmb2xsb3dpbmcuIFBpeHRyYWwgaXMgYWJsZSB0byBpbmdlc3QgaW1hZ2VzIGF0IHRoZWlyIG5hdHVyYWwgcmVzb2x1dGlvbiBhbmQgYXNwZWN0IHJhdGlvLCBnaXZpbmcgdGhlIHVzZXIgZmxleGliaWxpdHkgb24gdGhlIG51bWJlciBvZiB0b2tlbnMgdXNlZCB0byBwcm9jZXNzIGFuIGltYWdlLiBQaXh0cmFsIGlzIGFsc28gYWJsZSB0byBwcm9jZXNzIGFueSBudW1iZXIgb2YgaW1hZ2VzIGluIGl0cyBsb25nIGNvbnRleHQgd2luZG93IG9mIDEyOEsgdG9rZW5zLiBVbmxpa2UgcHJldmlvdXMgb3Blbi1zb3VyY2UgbW9kZWxzLCBQaXh0cmFsIGRvZXMgbm90IGNvbXByb21pc2Ugb24gdGV4dCBiZW5jaG1hcmsgcGVyZm9ybWFuY2UgdG8gZXhjZWwgaW4gbXVsdGltb2RhbCB0YXNrcy4iLCwsT3BlbiB3ZWlnaHRzICh1bnJlc3RyaWN0ZWQpLEZyYW5jZSwsLCwsLDIwMjUtMTEtMjggMTE6NTM6NDQrMDA6MDAsLCwsLCxJbmR1c3RyeSwsLCwsVW5yZWxlYXNlZCxBcGFjaGUgMi4wLFRydWUsLCwsLCwsLCwsLFllcwpRd2VuMi41LTMyQixMYW5ndWFnZSwiTGFuZ3VhZ2UgbW9kZWxpbmcvZ2VuZXJhdGlvbixRdWVzdGlvbiBhbnN3ZXJpbmcsUXVhbnRpdGF0aXZlIHJlYXNvbmluZyIsQWxpYmFiYSxRd2VuIFRlYW0sMjAyNC0wOS0xNyxRd2VuMi41OiBBIFBhcnR5IG9mIEZvdW5kYXRpb24gTW9kZWxzISxodHRwczovL3F3ZW5sbS5naXRodWIuaW8vYmxvZy9xd2VuMi41LyAsLFRyYWluaW5nIGNvc3QsLDMyNTAwMDAwMDAwLjAsMzIuNUIsMy41MWUrMjQsNiBGTE9QIC8gcGFyYW1ldGVyIC8gdG9rZW4gKiAzMi41QiBwYXJhbWV0ZXJzICogMTggdHJpbGxpb24gdG9rZW5zID0gMy41MSDDlyAxMF4yNCBGTE9QLDE4MDAwMDAwMDAwMDAwLCIiIkluIHRlcm1zIG9mIFF3ZW4yLjUsIHRoZSBsYW5ndWFnZSBtb2RlbHMsIGFsbCBtb2RlbHMgYXJlIHByZXRyYWluZWQgb24gb3VyIGxhdGVzdCBsYXJnZS1zY2FsZSBkYXRhc2V0LCBlbmNvbXBhc3NpbmcgdXAgdG8gMTggdHJpbGxpb24gdG9rZW5zIiIiLCwsLCxDb25maWRlbnQsIkluIHRoZSBwYXN0IHRocmVlIG1vbnRocyBzaW5jZSBRd2VuMuKAmXMgcmVsZWFzZSwgbnVtZXJvdXMgZGV2ZWxvcGVycyBoYXZlIGJ1aWx0IG5ldyBtb2RlbHMgb24gdGhlIFF3ZW4yIGxhbmd1YWdlIG1vZGVscywgcHJvdmlkaW5nIHVzIHdpdGggdmFsdWFibGUgZmVlZGJhY2suIER1cmluZyB0aGlzIHBlcmlvZCwgd2UgaGF2ZSBmb2N1c2VkIG9uIGNyZWF0aW5nIHNtYXJ0ZXIgYW5kIG1vcmUga25vd2xlZGdlYWJsZSBsYW5ndWFnZSBtb2RlbHMuIFRvZGF5LCB3ZSBhcmUgZXhjaXRlZCB0byBpbnRyb2R1Y2UgdGhlIGxhdGVzdCBhZGRpdGlvbiB0byB0aGUgUXdlbiBmYW1pbHk6IFF3ZW4yLjUuIFdlIGFyZSBhbm5vdW5jaW5nIHdoYXQgbWlnaHQgYmUgdGhlIGxhcmdlc3Qgb3BlbnNvdXJjZSByZWxlYXNlIGluIGhpc3RvcnkhIExldOKAmXMgZ2V0IHRoZSBwYXJ0eSBzdGFydGVkIQoKVGhlIFF3ZW4yLjUtN0IgbW9kZWwgc3VycGFzc2VzIGl0cyBwcmVkZWNlc3NvcnMgYW5kIGNvdW50ZXJwYXJ0cyBpbiBudW1lcm91cyBiZW5jaG1hcmtzLCBkZXNwaXRlIGhhdmluZyBmZXdlciBub24tZW1iZWRkaW5nIHBhcmFtZXRlcnMuIEl0IGRlbW9uc3RyYXRlcyBzaWduaWZpY2FudCBpbXByb3ZlbWVudHMgYWNyb3NzIHZhcmlvdXMgdGFza3MsIGFjaGlldmluZyA3NC4yIG9uIGdlbmVyYWwgYmVuY2htYXJrcyBsaWtlIE1NTFUsIDQ5Ljggb24gbWF0aCBjaGFsbGVuZ2VzIHN1Y2ggYXMgTUFUSCwgYW5kIDU3Ljkgb24gY29kaW5nIHRhc2tzIGxpa2UgSHVtYW5FdmFsLiIsMS4wLCxPcGVuIHdlaWdodHMgKHVucmVzdHJpY3RlZCksQ2hpbmEsLCwsLCwyMDI1LTEyLTE4IDA1OjQ1OjEyKzAwOjAwLCwsLCxub3QgbGlzdGVkLEluZHVzdHJ5LCwsLCxVbnJlbGVhc2VkLCJBcGFjaGUgMi4wCmh0dHBzOi8vaHVnZ2luZ2ZhY2UuY28vUXdlbi9Rd2VuMi41LTMyQiIsVHJ1ZSwsLEJGMTYsLCxPcGVyYXRpb24gY291bnRpbmcsUXdlbiwsLCxZZXMKUk5BIGxhbmd1YWdlIG1vZGVscyBwcmVkaWN0IG11dGF0aW9ucyB0aGF0IGltcHJvdmUgUk5BIGZ1bmN0aW9uLEJpb2xvZ3ksTXV0YXRpb24gcHJlZGljdGlvbiwiTkVSU0MsIExhd3JlbmNlIEJlcmtlbGV5IE5hdGlvbmFsIExhYm9yYXRvcnksVW5pdmVyc2l0eSBvZiBDYWxpZm9ybmlhIFNhbiBGcmFuY2lzY28sVW5pdmVyc2l0eSBvZiBDYWxpZm9ybmlhIChVQykgQmVya2VsZXkiLCJZZWthdGVyaW5hIFNodWxnaW5hLCBNYXJlbmEgSSBUcmluaWRhZCwgQ29ubmVyIEogTGFuZ2ViZXJnLCBIdW50ZXIgTmlzb25vZmYsIFNleW9uZSBDaGl0aHJhbmFuZGEsIFBldHIgU2tvcGludHNldiwgQW1vcyBKIE5pc3NsZXksIEpheW1pbiBQYXRlbCwgUm9uIFMgQm9nZXIsIEhvbmdsdWUgU2hpLCBQZXRlciBIIFlvb24sIEVyaW4gRSBEb2hlcnR5LCBUYXJhIFBhbmRlLCBBZGl0eWEgTSBJeWVyLCBKZW5uaWZlciBBIERvdWRuYSwgSmFtaWUgSCBEIENhdGUiLDIwMjQtMDktMTYsUk5BIGxhbmd1YWdlIG1vZGVscyBwcmVkaWN0IG11dGF0aW9ucyB0aGF0IGltcHJvdmUgUk5BIGZ1bmN0aW9uLGh0dHBzOi8vcG1jLm5jYmkubmxtLm5paC5nb3YvYXJ0aWNsZXMvUE1DMTEwMTQ1NjIvLDEyLjAsLCwsLCwsLCI4OSwwMDAsMDAwICsgMjc0LDAwMCwwMDAgPSAzNjMsMDAwLDAwMCB0b2tlbnMKCkRhdGFzZXQgMSAoMjNTIHJSTkEpOiA4OU0gdG9rZW5zCkRhdGFzZXQgMiAoR0FSTkVUKTogMjc0TSB0b2tlbnMKVG90YWwgY29tYmluZWQ6IDM2M00gdG9rZW5zICgzLjYzZTgpIiwsLCwsQ29uZmlkZW50LCJTdHJ1Y3R1cmVkIFJOQSBsaWVzIGF0IHRoZSBoZWFydCBvZiBtYW55IGNlbnRyYWwgYmlvbG9naWNhbCBwcm9jZXNzZXMsIGZyb20gZ2VuZSBleHByZXNzaW9uIHRvIGNhdGFseXNpcy4gV2hpbGUgYWR2YW5jZXMgaW4gZGVlcCBsZWFybmluZyBlbmFibGUgdGhlIHByZWRpY3Rpb24gb2YgYWNjdXJhdGUgcHJvdGVpbiBzdHJ1Y3R1cmFsIG1vZGVscywgUk5BIHN0cnVjdHVyZSBwcmVkaWN0aW9uIGlzIG5vdCBwb3NzaWJsZSBhdCBwcmVzZW50IGR1ZSB0byBhIGxhY2sgb2YgYWJ1bmRhbnQgaGlnaC1xdWFsaXR5IHJlZmVyZW5jZSBkYXRhMS4gRnVydGhlcm1vcmUsIGF2YWlsYWJsZSBzZXF1ZW5jZSBkYXRhIGFyZSBnZW5lcmFsbHkgbm90IGFzc29jaWF0ZWQgd2l0aCBvcmdhbmlzbWFsIHBoZW5vdHlwZXMgdGhhdCBjb3VsZCBpbmZvcm0gUk5BIGZ1bmN0aW9uMuKAkzQuIFdlIGNyZWF0ZWQgR0FSTkVUIChHdGRiIEFjcXVpcmVkIFJOYSB3aXRoIEVudmlyb25tZW50YWwgVGVtcGVyYXR1cmVzKSwgYSBuZXcgZGF0YWJhc2UgZm9yIFJOQSBzdHJ1Y3R1cmFsIGFuZCBmdW5jdGlvbmFsIGFuYWx5c2lzIGFuY2hvcmVkIHRvIHRoZSBHZW5vbWUgVGF4b25vbXkgRGF0YWJhc2UgKEdUREIpNS4gR0FSTkVUIGxpbmtzIFJOQSBzZXF1ZW5jZXMgZGVyaXZlZCBmcm9tIEdUREIgZ2Vub21lcyB0byBleHBlcmltZW50YWwgYW5kIHByZWRpY3RlZCBvcHRpbWFsIGdyb3d0aCB0ZW1wZXJhdHVyZXMgb2YgR1REQiByZWZlcmVuY2Ugb3JnYW5pc21zLiBUaGlzIGVuYWJsZXMgY29uc3RydWN0aW9uIG9mIGRlZXAgYW5kIGRpdmVyc2UgUk5BIHNlcXVlbmNlIGFsaWdubWVudHMgdG8gYmUgdXNlZCBmb3IgbWFjaGluZSBsZWFybmluZy4gVXNpbmcgR0FSTkVULCB3ZSBkZWZpbmUgdGhlIG1pbmltYWwgcmVxdWlyZW1lbnRzIGZvciBhIHNlcXVlbmNlLSBhbmQgc3RydWN0dXJlLWF3YXJlIFJOQSBnZW5lcmF0aXZlIG1vZGVsLiBXZSBhbHNvIGRldmVsb3AgYSBHUFQtbGlrZSBsYW5ndWFnZSBtb2RlbCBmb3IgUk5BIGluIHdoaWNoIG92ZXJsYXBwaW5nIHRyaXBsZXQgdG9rZW5pemF0aW9uIHByb3ZpZGVzIG9wdGltYWwgZW5jb2RpbmcuIExldmVyYWdpbmcgaHlwZXJ0aGVybW9waGlsaWMgUk5BcyBpbiBHQVJORVQgYW5kIHRoZXNlIFJOQSBnZW5lcmF0aXZlIG1vZGVscywgd2UgaWRlbnRpZmllZCBtdXRhdGlvbnMgaW4gcmlib3NvbWFsIFJOQSB0aGF0IGNvbmZlciBpbmNyZWFzZWQgdGhlcm1vc3RhYmlsaXR5IHRvIHRoZSBFc2NoZXJpY2hpYSBjb2xpIHJpYm9zb21lLiBUaGUgR1REQi1kZXJpdmVkIGRhdGEgYW5kIGRlZXAgbGVhcm5pbmcgbW9kZWxzIHByZXNlbnRlZCBoZXJlIHByb3ZpZGUgYSBmb3VuZGF0aW9uIGZvciB1bmRlcnN0YW5kaW5nIHRoZSBjb25uZWN0aW9ucyBiZXR3ZWVuIFJOQSBzZXF1ZW5jZSwgc3RydWN0dXJlLCBhbmQgZnVuY3Rpb24uIiwsLCwiVW5pdGVkIFN0YXRlcyBvZiBBbWVyaWNhLFVuaXRlZCBTdGF0ZXMgb2YgQW1lcmljYSxVbml0ZWQgU3RhdGVzIG9mIEFtZXJpY2EiLCwsLCwsMjAyNS0xMi0wMSAxNDoyNToyMiswMDowMCwsLCwsLCJHb3Zlcm5tZW50LEFjYWRlbWlhLEFjYWRlbWlhIiwsLCwsLCwsLCwsLCwsLCwsLApEZWVwVXJmb2xkLEJpb2xvZ3ksUHJvdGVpbiBmb2xkaW5nIHByZWRpY3Rpb24sVW5pdmVyc2l0eSBvZiBWaXJnaW5pYSwiRWxpIEouIERyYWl6ZW4sIFN0ZWxsYSBWZXJldG5paywgQ2FtZXJvbiBNdXJhLCBQaGlsaXAgRS4gQm91cm5lICIsMjAyNC0wOS0xNixEZWVwIGdlbmVyYXRpdmUgbW9kZWxzIG9mIHByb3RlaW4gc3RydWN0dXJlIHVuY292ZXIgZGlzdGFudCByZWxhdGlvbnNoaXBzIGFjcm9zcyBhIGNvbnRpbnVvdXMgZm9sZCBzcGFjZSxodHRwczovL3d3dy5uYXR1cmUuY29tL2FydGljbGVzL3M0MTQ2Ny0wMjQtNTIwMjAtMiwsLCwxMTAwMDAwMDAuMCwiIiJPdXIgZmluYWwgbmV0d29yayBoYXMg4omIIDExME0gcGFyYW1ldGVycyBpbiB0b3RhbCBhbmQgYWxsIG9mIHRoZSBTRi1sZXZlbCBuZXR3b3JrcyB3ZXJlIHRyYWluZWQgZm9yIDMwIGVwb2NocywgdXNpbmcgYSBiYXRjaCBzaXplIG9mIDI1NSIiIiwsLCwsLCxOVklESUEgUlRYIEE2MDAwLCxDb25maWRlbnQsIk91ciB2aWV3cyBvZiBmb2xkIHNwYWNlIGltcGxpY2l0bHkgcmVzdCB1cG9uIG1hbnkgYXNzdW1wdGlvbnMgdGhhdCBpbXBhY3QgaG93IHdlIGFuYWx5emUsIGludGVycHJldCBhbmQgdW5kZXJzdGFuZCBwcm90ZWluIHN0cnVjdHVyZSwgZnVuY3Rpb24gYW5kIGV2b2x1dGlvbi4gRm9yIGluc3RhbmNlLCBpcyB0aGVyZSBhbiBvcHRpbWFsIGdyYW51bGFyaXR5IGluIHZpZXdpbmcgcHJvdGVpbiBzdHJ1Y3R1cmFsIHNpbWlsYXJpdGllcyAoZS5nLiwgYXJjaGl0ZWN0dXJlLCB0b3BvbG9neSBvciBzb21lIG90aGVyIGxldmVsKT8gU2ltaWxhcmx5LCB0aGUgZGlzY3JldGUvY29udGludW91cyBkaWNob3RvbXkgb2YgZm9sZCBzcGFjZSBpcyBjZW50cmFsLCBidXQgcmVtYWlucyB1bnJlc29sdmVkLiBEaXNjcmV0ZSB2aWV3cyBvZiBmb2xkIHNwYWNlIGJpbiBzaW1pbGFyIGZvbGRzIGludG8gZGlzdGluY3QsIG5vbm92ZXJsYXBwaW5nIGdyb3VwczsgdW5mb3J0dW5hdGVseSwgc3VjaCBiaW5uaW5nIGNhbiBtaXNzIHJlbW90ZSByZWxhdGlvbnNoaXBzLiBXaGlsZSBoaWVyYXJjaGljYWwgc3lzdGVtcyBsaWtlIENBVEggYXJlIGluZGlzcGVuc2FibGUgcmVzb3VyY2VzLCBsZXNzIGhldXJpc3RpYyBhbmQgbW9yZSBjb25jZXB0dWFsbHkgZmxleGlibGUgYXBwcm9hY2hlcyBjb3VsZCBlbmFibGUgbW9yZSBudWFuY2VkIGV4cGxvcmF0aW9ucyBvZiBmb2xkIHNwYWNlLiBCdWlsZGluZyB1cG9uIGFuIFVyZm9sZCBtb2RlbCBvZiBwcm90ZWluIHN0cnVjdHVyZSwgaGVyZSB3ZSBwcmVzZW50IGEgZGVlcCBnZW5lcmF0aXZlIG1vZGVsaW5nIGZyYW1ld29yaywgdGVybWVkIERlZXBVcmZvbGQsIGZvciBhbmFseXppbmcgcHJvdGVpbiByZWxhdGlvbnNoaXBzIGF0IHNjYWxlLiBEZWVwVXJmb2xk4oCZcyBsZWFybmVkIGVtYmVkZGluZ3Mgb2NjdXB5IGhpZ2gtZGltZW5zaW9uYWwgbGF0ZW50IHNwYWNlcyB0aGF0IGNhbiBiZSBkaXN0aWxsZWQgZm9yIGEgZ2l2ZW4gcHJvdGVpbiBpbiB0ZXJtcyBvZiBhbiBhbWFsZ2FtYXRlZCByZXByZXNlbnRhdGlvbiB1bml0aW5nIHNlcXVlbmNlLCBzdHJ1Y3R1cmUgYW5kIGJpb3BoeXNpY2FsIHByb3BlcnRpZXMuIFRoaXMgYXBwcm9hY2ggaXMgc3RydWN0dXJlLWd1aWRlZCwgdmVyc3VzIGJlaW5nIHB1cmVseSBzdHJ1Y3R1cmUtYmFzZWQsIGFuZCBEZWVwVXJmb2xkIGxlYXJucyByZXByZXNlbnRhdGlvbnMgdGhhdCwgaW4gYSBzZW5zZSwgZGVmaW5lIHN1cGVyZmFtaWxpZXMuIERlcGxveWluZyBEZWVwVXJmb2xkIHdpdGggQ0FUSCByZXZlYWxzIGV2b2x1dGlvbmFyaWx5LXJlbW90ZSByZWxhdGlvbnNoaXBzIHRoYXQgZXZhZGUgZXhpc3RpbmcgbWV0aG9kb2xvZ2llcywgYW5kIHN1Z2dlc3RzIGEgbW9zdGx5LWNvbnRpbnVvdXMgdmlldyBvZiBmb2xkIHNwYWNl4oCUYSB2aWV3IHRoYXQgZXh0ZW5kcyBiZXlvbmQgc2ltcGxlIGdlb21ldHJpYyBzaW1pbGFyaXR5LCB0b3dhcmRzIHRoZSByZWFsbSBvZiBpbnRlZ3JhdGVkIHNlcXVlbmNlIOKGlCBzdHJ1Y3R1cmUg4oaUIGZ1bmN0aW9uIHByb3BlcnRpZXMuIiwsLCxVbml0ZWQgU3RhdGVzIG9mIEFtZXJpY2EsLCwsLCwyMDI1LTExLTI4IDExOjUzOjQ0KzAwOjAwLCwsLCwsQWNhZGVtaWEsLCwsLCwsLCwsLCwsLCwsLCwKT3ZpczEuNi1HZW1tYTItOUIsIk11bHRpbW9kYWwsTGFuZ3VhZ2UsVmlzaW9uIiwiTGFuZ3VhZ2UgbW9kZWxpbmcvZ2VuZXJhdGlvbixWaXN1YWwgcXVlc3Rpb24gYW5zd2VyaW5nIixBbGliYWJhLCwyMDI0LTA5LTE2LE92aXMxLjYtR2VtbWEyLTlCLGh0dHBzOi8vaHVnZ2luZ2ZhY2UuY28vQUlEQy1BSS9PdmlzMS42LUdlbW1hMi05QiwsLCwxMDIwMDAwMDAwMC4wLCwsLCwsLCwsLENvbmZpZGVudCwiV2UgYXJlIGV4Y2l0ZWQgdG8gYW5ub3VuY2UgdGhlIG9wZW4tc291cmNpbmcgb2YgT3Zpcy0xLjYsIG91ciBsYXRlc3QgbXVsdGktbW9kYWwgbGFyZ2UgbGFuZ3VhZ2UgbW9kZWwuIE92aXMgaXMgYSBub3ZlbCBNdWx0aW1vZGFsIExhcmdlIExhbmd1YWdlIE1vZGVsIChNTExNKSBhcmNoaXRlY3R1cmUsIGRlc2lnbmVkIHRvIHN0cnVjdHVyYWxseSBhbGlnbiB2aXN1YWwgYW5kIHRleHR1YWwgZW1iZWRkaW5ncy4iLCwsT3BlbiB3ZWlnaHRzICh1bnJlc3RyaWN0ZWQpLENoaW5hLCJHZW1tYSAyIDlCLFNpZ0xJUCA0MDBNIiwsLCwsMjAyNS0xMS0yOCAxMTo1Mzo0NCswMDowMCwsLCwsLEluZHVzdHJ5LCwsLCwsImh0dHBzOi8vaHVnZ2luZ2ZhY2UuY28vQUlEQy1BSS9PdmlzMS42LUdlbW1hMi05QgphcGFjaGUgMi4wIiwsLCwsLCwsQUlEQy1BSSwsLCxZZXMKUGxheWdyb3VuZCB2MyxJbWFnZSBnZW5lcmF0aW9uLCJUZXh0LXRvLWltYWdlLEltYWdlIGdlbmVyYXRpb24iLFBsYXlncm91bmQsIkJpbmdjaGVuIExpdSwgRWhzYW4gQWtoZ2FyaSwgQWxleGFuZGVyIFZpc2hlcmF0aW4sIEFsZWtzIEthbWtvLCBMaW5taWFvIFh1LCBTaGl2YW0gU2hyaXJhbywgQ2hhc2UgTGFtYmVydCwgSm9hbyBTb3V6YSwgU3VoYWlsIERvc2hpLCBEYWlxaW5nIExpIiwyMDI0LTA5LTE2LFBsYXlncm91bmQgdjM6IEltcHJvdmluZyBUZXh0LXRvLUltYWdlIEFsaWdubWVudCB3aXRoIERlZXAtRnVzaW9uIExhcmdlIExhbmd1YWdlIE1vZGVscyxodHRwczovL2FyeGl2Lm9yZy9hYnMvMjQwOS4xMDY5NSwsLCwsLCwiU2xpZ2h0bHkgYmV0dGVyIHRoYW4gREFMTC1FIDMgYW5kIFNEMy1NZWRpdW0gb24gc29tZSBidXQgbm90IGFsbCBiZW5jaG1hcmtzLCBzbyBwcm9iYWJseSBtb3JlIGNvbXB1dGUgYnV0IG5vdCBieSBtdWNoLiIsLCwsLCwsVW5rbm93biwiV2UgaW50cm9kdWNlIFBsYXlncm91bmQgdjMgKFBHdjMpLCBvdXIgbGF0ZXN0IHRleHQtdG8taW1hZ2UgbW9kZWwgdGhhdCBhY2hpZXZlcyBzdGF0ZS1vZi10aGUtYXJ0IChTb1RBKSBwZXJmb3JtYW5jZSBhY3Jvc3MgbXVsdGlwbGUgdGVzdGluZyBiZW5jaG1hcmtzLCBleGNlbHMgaW4gZ3JhcGhpYyBkZXNpZ24gYWJpbGl0aWVzIGFuZCBpbnRyb2R1Y2VzIG5ldyBjYXBhYmlsaXRpZXMuIFVubGlrZSB0cmFkaXRpb25hbCB0ZXh0LXRvLWltYWdlIGdlbmVyYXRpdmUgbW9kZWxzIHRoYXQgcmVseSBvbiBwcmUtdHJhaW5lZCBsYW5ndWFnZSBtb2RlbHMgbGlrZSBUNSBvciBDTElQIHRleHQgZW5jb2RlcnMsIG91ciBhcHByb2FjaCBmdWxseSBpbnRlZ3JhdGVzIExhcmdlIExhbmd1YWdlIE1vZGVscyAoTExNcykgd2l0aCBhIG5vdmVsIHN0cnVjdHVyZSB0aGF0IGxldmVyYWdlcyB0ZXh0IGNvbmRpdGlvbnMgZXhjbHVzaXZlbHkgZnJvbSBhIGRlY29kZXItb25seSBMTE0uIEFkZGl0aW9uYWxseSwgdG8gZW5oYW5jZSBpbWFnZSBjYXB0aW9uaW5nIHF1YWxpdHktd2UgZGV2ZWxvcGVkIGFuIGluLWhvdXNlIGNhcHRpb25lciwgY2FwYWJsZSBvZiBnZW5lcmF0aW5nIGNhcHRpb25zIHdpdGggdmFyeWluZyBsZXZlbHMgb2YgZGV0YWlsLCBlbnJpY2hpbmcgdGhlIGRpdmVyc2l0eSBvZiB0ZXh0IHN0cnVjdHVyZXMuIFdlIGFsc28gaW50cm9kdWNlIGEgbmV3IGJlbmNobWFyayBDYXBzQmVuY2ggdG8gZXZhbHVhdGUgZGV0YWlsZWQgaW1hZ2UgY2FwdGlvbmluZyBwZXJmb3JtYW5jZS4gRXhwZXJpbWVudGFsIHJlc3VsdHMgZGVtb25zdHJhdGUgdGhhdCBQR3YzIGV4Y2VscyBpbiB0ZXh0IHByb21wdCBhZGhlcmVuY2UsIGNvbXBsZXggcmVhc29uaW5nLCBhbmQgYWNjdXJhdGUgdGV4dCByZW5kZXJpbmcuIFVzZXIgcHJlZmVyZW5jZSBzdHVkaWVzIGluZGljYXRlIHRoZSBzdXBlci1odW1hbiBncmFwaGljIGRlc2lnbiBhYmlsaXR5IG9mIG91ciBtb2RlbCBmb3IgY29tbW9uIGRlc2lnbiBhcHBsaWNhdGlvbnMsIHN1Y2ggYXMgc3RpY2tlcnMsIHBvc3RlcnMsIGFuZCBsb2dvIGRlc2lnbnMuIEZ1cnRoZXJtb3JlLCBQR3YzIGludHJvZHVjZXMgbmV3IGNhcGFiaWxpdGllcywgaW5jbHVkaW5nIHByZWNpc2UgUkdCIGNvbG9yIGNvbnRyb2wgYW5kIHJvYnVzdCBtdWx0aWxpbmd1YWwgdW5kZXJzdGFuZGluZy4iLCwsVW5yZWxlYXNlZCxVbml0ZWQgU3RhdGVzIG9mIEFtZXJpY2EsTGxhbWEgMy04QiwsLCwsMjAyNS0xMS0yOCAxMTo1Mzo0NCswMDowMCwsLCwsLEluZHVzdHJ5LCwsLCxVbnJlbGVhc2VkLCxUcnVlLCwsLCwsLCwsLCxObwpSTkFkaWZmdXNpb24sQmlvbG9neSxSTkEgc2VxdWVuY2UgZ2VuZXJhdGlvbiwiUHJpbmNldG9uIFVuaXZlcnNpdHksVHNpbmdodWEgVW5pdmVyc2l0eSxTdGFuZm9yZCBVbml2ZXJzaXR5IiwiS2FpeHVhbiBIdWFuZywgWXVrYW5nIFlhbmcsIEthaWRpIEZ1LCBZYW55aSBDaHUsIExlIENvbmcsIE1lbmdkaSBXYW5nIiwyMDI0LTA5LTE1LExhdGVudCBEaWZmdXNpb24gTW9kZWxzIGZvciBDb250cm9sbGFibGUgUk5BIFNlcXVlbmNlIEdlbmVyYXRpb24saHR0cHM6Ly9hcnhpdi5vcmcvYWJzLzI0MDkuMDk4MjgsOS4wLCwsLCwyLjQ4MTE5MmUrMTksIkF1dG9lbmNvZGVyOiA4LjVoIHBlciBlcG9jaCBvbiBzaW5nbGUgSDEwMCwgMiBlcG9jaHMgdG90YWwKRGlmZnVzaW9uIG1vZGVsOiAzLjVoIHBlciBlcG9jaCBvbiBzaW5nbGUgSDEwMCwgMyBlcG9jaHMgdG90YWwKUmV3YXJkIG1vZGVsOiA3aCBvbiBhIHNpbmdsZSBBMTAwCgpUb3RhbCB0cmFpbmluZyB0aW1lOiAyKjguNSszKjMuNSs3PTM0LjUKCkNvbXB1dGU6IAooKDIqOC41KzMqMy41KSo3NTYwMDAwMDAwMDAwMDArNyozMTIwMDAwMDAwMDAwMDApKjYwKjYwKjAuMz0yLjQ4MTE5MmUrMTkiLCwiRGlmZnVzaW9uIHBhcnQ6IDEuMU0gc2VxdWVuY2VzLiAyMDVrIFVUUiBzZXF1ZW5jZXMKClJld2FyZCBtb2RlbDogMTAxayBzZXF1ZW5jZXMKClRvdGFsOiAxMTAwMDAwKzIwNTAwMCsxMDEwMDA9MTQwNjAwMCBzZXF1ZW5jZXMKCkFzc3VtaW5nIGF2ZXJhZ2UgdG9rZW4gbGVuZ3RoIG9mIDMwMDogMTQwNjAwMCozMDA9NDIxODAwMDAwIiwzNC41LCwiTlZJRElBIEgxMDAgUENJZSxOVklESUEgQTEwMCIsLExpa2VseSwiVGhpcyBwYXBlciBwcmVzZW50cyBSTkFkaWZmdXNpb24sIGEgbGF0ZW50IGRpZmZ1c2lvbiBtb2RlbCBmb3IgZ2VuZXJhdGluZyBhbmQgb3B0aW1pemluZyBkaXNjcmV0ZSBSTkEgc2VxdWVuY2VzLiBSTkEgaXMgYSBwYXJ0aWN1bGFybHkgZHluYW1pYyBhbmQgdmVyc2F0aWxlIG1vbGVjdWxlIGluIGJpb2xvZ2ljYWwgcHJvY2Vzc2VzLiBSTkEgc2VxdWVuY2VzIGV4aGliaXQgaGlnaCB2YXJpYWJpbGl0eSBhbmQgZGl2ZXJzaXR5LCBjaGFyYWN0ZXJpemVkIGJ5IHRoZWlyIHZhcmlhYmxlIGxlbmd0aHMsIGZsZXhpYmxlIHRocmVlLWRpbWVuc2lvbmFsIHN0cnVjdHVyZXMsIGFuZCBkaXZlcnNlIGZ1bmN0aW9ucy4gV2UgdXRpbGl6ZSBwcmV0cmFpbmVkIEJFUlQtdHlwZSBtb2RlbHMgdG8gZW5jb2RlIHJhdyBSTkFzIGludG8gdG9rZW4tbGV2ZWwgYmlvbG9naWNhbGx5IG1lYW5pbmdmdWwgcmVwcmVzZW50YXRpb25zLiBBIFEtRm9ybWVyIGlzIGVtcGxveWVkIHRvIGNvbXByZXNzIHRoZXNlIHJlcHJlc2VudGF0aW9ucyBpbnRvIGEgZml4ZWQtbGVuZ3RoIHNldCBvZiBsYXRlbnQgdmVjdG9ycywgd2l0aCBhbiBhdXRvcmVncmVzc2l2ZSBkZWNvZGVyIHRyYWluZWQgdG8gcmVjb25zdHJ1Y3QgUk5BIHNlcXVlbmNlcyBmcm9tIHRoZXNlIGxhdGVudCB2YXJpYWJsZXMuIFdlIHRoZW4gZGV2ZWxvcCBhIGNvbnRpbnVvdXMgZGlmZnVzaW9uIG1vZGVsIHdpdGhpbiB0aGlzIGxhdGVudCBzcGFjZS4gVG8gZW5hYmxlIG9wdGltaXphdGlvbiwgd2UgdHJhaW4gcmV3YXJkIG5ldHdvcmtzIHRvIGVzdGltYXRlIGZ1bmN0aW9uYWwgcHJvcGVydGllcyBvZiBSTkEgZnJvbSB0aGUgbGF0ZW50IHZhcmlhYmxlcy4gV2UgZW1wbG95IGdyYWRpZW50LWJhc2VkIGd1aWRhbmNlIGR1cmluZyB0aGUgYmFja3dhcmQgZGlmZnVzaW9uIHByb2Nlc3MsIGFpbWluZyB0byBnZW5lcmF0ZSBSTkEgc2VxdWVuY2VzIHRoYXQgYXJlIG9wdGltaXplZCBmb3IgaGlnaGVyIHJld2FyZHMuIEVtcGlyaWNhbCBleHBlcmltZW50cyBjb25maXJtIHRoYXQgUk5BZGlmZnVzaW9uIGdlbmVyYXRlcyBub24tY29kaW5nIFJOQXMgdGhhdCBhbGlnbiB3aXRoIG5hdHVyYWwgZGlzdHJpYnV0aW9ucyBhY3Jvc3MgdmFyaW91cyBiaW9sb2dpY2FsIGluZGljYXRvcnMuIFdlIGZpbmUtdHVuZWQgdGhlIGRpZmZ1c2lvbiBtb2RlbCBvbiB1bnRyYW5zbGF0ZWQgcmVnaW9ucyAoVVRScykgb2YgbVJOQSBhbmQgb3B0aW1pemUgc2FtcGxlIHNlcXVlbmNlcyBmb3IgcHJvdGVpbiB0cmFuc2xhdGlvbiBlZmZpY2llbmNpZXMuIE91ciBndWlkZWQgZGlmZnVzaW9uIG1vZGVsIGVmZmVjdGl2ZWx5IGdlbmVyYXRlcyBkaXZlcnNlIFVUUiBzZXF1ZW5jZXMgd2l0aCBoaWdoIE1lYW4gUmlib3NvbWUgTG9hZGluZyAoTVJMKSBhbmQgVHJhbnNsYXRpb24gRWZmaWNpZW5jeSAoVEUpLCBzdXJwYXNzaW5nIGJhc2VsaW5lcy4gVGhlc2UgcmVzdWx0cyBob2xkIHByb21pc2UgZm9yIHN0dWRpZXMgb24gUk5BIHNlcXVlbmNlLWZ1bmN0aW9uIHJlbGF0aW9uc2hpcHMsIHByb3RlaW4gc3ludGhlc2lzLCBhbmQgZW5oYW5jaW5nIHRoZXJhcGV1dGljIFJOQSBkZXNpZ24uIiwsLCwiVW5pdGVkIFN0YXRlcyBvZiBBbWVyaWNhLENoaW5hLFVuaXRlZCBTdGF0ZXMgb2YgQW1lcmljYSIsUk5BLUZNLCwsMS4wLCwyMDI2LTA1LTI1IDEyOjMzOjU0KzAwOjAwLCwsLCwsIkFjYWRlbWlhLEFjYWRlbWlhLEFjYWRlbWlhIiwsLCwsLCwsLCwsLCxIYXJkd2FyZSwsLCwsClVkYW5EVEksQmlvbG9neSwiUHJvdGVpbi1saWdhbmQgY29udGFjdCBwcmVkaWN0aW9uLERydWcgZGlzY292ZXJ5IixUc2luZ2h1YSBVbml2ZXJzaXR5LCJQZWktRG9uZyBaaGFuZywgSmlhbnpodSBNYSwgVGluZyBDaGVuIiwyMDI0LTA5LTE1LEVzY2FwaW5nIHRoZSBEcnVnLUJpYXMgVHJhcDogVXNpbmcgRGViaWFzaW5nIERlc2lnbiB0byBJbXByb3ZlIEludGVycHJldGFiaWxpdHkgYW5kIEdlbmVyYWxpemF0aW9uIG9mIERydWctVGFyZ2V0IEludGVyYWN0aW9uIFByZWRpY3Rpb24saHR0cHM6Ly93d3cuYmlvcnhpdi5vcmcvY29udGVudC8xMC4xMTAxLzIwMjQuMDkuMTIuNjEyNzcxdjEuYWJzdHJhY3QsLCwsLCwsIgoiLCwiQmluZGluZ0RCOgoyMCw2NzUgKyAyMCw2NzUgPSA0MSwzNTAKCkJpb1NOQVA6CjEzLDgzMCArIDEzLDgzMCA9IDI3LDY2MAoKSHVtYW4KMzM2NCszMzY0ID0gNjcyOAoKVG90YWwgaW50ZXJhY3Rpb25zOiA3NTczOAoKIiJUaGUgbWF4aW11bSBsZW5ndGggb2YgdGhlIHNlcXVlbmNlIGlucHV0IHRvCnRoZSBlbmNvZGVyIHdhcyAyOTAgZm9yIGRydWdzIGFuZCAxMjAwIGZvciBwcm90ZWlucyIiCgpBc3N1bWluZyA1MDAgdG9rZW5zIG9uIGF2ZXJhZ2UgcGVyIGRydWctcHJvdGVpbiBpbnRlcmFjdGlvbgoKRGF0YXNldCBzaXplOiA3NTczOCo1MDAiLCwsTlZJRElBIEE0MCBQQ0llLCxDb25maWRlbnQsIkNvbnNpZGVyaW5nIHRoZSBoaWdoIGNvc3QgYXNzb2NpYXRlZCB3aXRoIGRldGVybWluaW5nIHJlYWN0aW9uIGFmZmluaXRpZXMgdGhyb3VnaCBpbi12aXRybyBleHBlcmltZW50cywgdmlydHVhbCBzY3JlZW5pbmcgb2YgcG90ZW50aWFsIGRydWdzIGJvdW5kIHdpdGggc3BlY2lmaWMgcHJvdGVpbiBwb2NrZXRzIGZyb20gdmFzdCBjb21wb3VuZHMgaXMgY3JpdGljYWwgaW4gQUktYXNzaXN0ZWQgZHJ1ZyBkaXNjb3ZlcnkuIERlZXAtbGVhbmluZyBhcHByb2FjaGVzIGhhdmUgYmVlbiBwcm9wb3NlZCBmb3IgRHJ1Zy1UYXJnZXQgSW50ZXJhY3Rpb24gKERUSSkgcHJlZGljdGlvbi4gSG93ZXZlciwgdGhleSBoYXZlIHNob3duIG92ZXJlc3RpbWF0ZWQgYWNjdXJhY3kgYmVjYXVzZSBvZiB0aGUgZHJ1Zy1iaWFzIHRyYXAsIGEgY2hhbGxlbmdlIHRoYXQgcmVzdWx0cyBmcm9tIGV4Y2Vzc2l2ZSByZWxpYW5jZSBvbiB0aGUgZHJ1ZyBicmFuY2ggaW4gdGhlIHRyYWRpdGlvbmFsIGRydWctcHJvdGVpbiBkdWFsLWJyYW5jaCBuZXR3b3JrIGFwcHJvYWNoLiBUaGlzIGNhc3RzIGRvdWJ0IG9uIHRoZSBpbnRlcnByZXRhYmlsaXR5IGFuZCBnZW5lcmFsaXphYmlsaXR5IG9mIGV4aXN0aW5nIERydWctVGFyZ2V0IEludGVyYWN0aW9uIChEVEkpIG1vZGVscy4gVGhlcmVmb3JlLCB3ZSBpbnRyb2R1Y2UgVWRhbkRUSSwgYW4gaW5ub3ZhdGl2ZSBkZWVwLWxlYXJuaW5nIGFyY2hpdGVjdHVyZSBkZXNpZ25lZCBzcGVjaWZpY2FsbHkgZm9yIHByZWRpY3RpbmcgZHJ1Zy1wcm90ZWluIGludGVyYWN0aW9ucy4gVWRhbkRUSSBhcHBsaWVzIGFuIHVuYmFsYW5jZWQgZHVhbC1icmFuY2ggc3lzdGVtIGFuZCBhbiBhdHRlbnRpdmUgYWdncmVnYXRpb24gbW9kdWxlIHRvIGVuaGFuY2UgaW50ZXJwcmV0YWJpbGl0eSBmcm9tIGEgYmlvbG9naWNhbCBwZXJzcGVjdGl2ZS4gQWNyb3NzIHZhcmlvdXMgcHVibGljIGRhdGFzZXRzLCBVZGFuRFRJIGRlbW9uc3RyYXRlcyBvdXRzdGFuZGluZyBwZXJmb3JtYW5jZSwgb3V0cGVyZm9ybWluZyBzdGF0ZS1vZi10aGUtYXJ0IG1vZGVscyB1bmRlciBpbi1kb21haW4sIGNyb3NzLWRvbWFpbiwgYW5kIHN0cnVjdHVyYWwgaW50ZXJwcmV0YWJpbGl0eSBzZXR0aW5ncy4gTm90YWJseSwgaXQgZGVtb25zdHJhdGVzIGV4Y2VwdGlvbmFsIGFjY3VyYWN5IGluIHByZWRpY3RpbmcgZHJ1ZyByZXNwb25zZXMgb2YgdHdvIGNydWNpYWwgc3ViZ3JvdXBzIG9mIEVwaWRlcm1hbCBHcm93dGggRmFjdG9yIFJlY2VwdG9yIChFR0ZSKSBtdXRhdGlvbnMgYXNzb2NpYXRlZCB3aXRoIG5vbi1zbWFsbCBjZWxsIGx1bmcgY2FuY2VyLCBjb25zaXN0ZW50IHdpdGggZXhwZXJpbWVudGFsIHJlc3VsdHMuIE1lYW53aGlsZSwgVWRhbkRUSSBjb3VsZCBjb21wbGVtZW50IHRoZSBhZHZhbmNlZCBtb2xlY3VsYXIgZG9ja2luZyBzb2Z0d2FyZSBEaWZmRG9jay4gVGhlIGNvZGVzIGFuZCBkYXRhc2V0cyBvZiBVZGFuRFRJIGFyZSBhdmFpbGFibGUgYXQgaHR0cHM6Ly9naXRodWIuY29tL0NRLXpoYW5nLTIwMTYvVWRhbkRUSS4iLDIwMC4wLCwsQ2hpbmEsLCwsMS4wLCwyMDI1LTExLTI4IDExOjUzOjQ0KzAwOjAwLCwsLCwsQWNhZGVtaWEsLCwsLCwsLCwsLCwzMjQuNzUxMjU4MzYxMzU4ODUsSGFyZHdhcmUsLCwsLApMdW1hIFJheSAxLjYsIlZpZGVvLFZpc2lvbiIsIlZpZGVvIGdlbmVyYXRpb24sVGV4dC10by12aWRlbyxJbWFnZS10by12aWRlbyIsTHVtYUxhYnMsLDIwMjQtMDktMTUsSW50cm9kdWN0aW9uIG9mIEx1bWEgUmF5IDEuNixodHRwczovL3d3dy5ydW5jb21meS5jb20vcGxheWdyb3VuZC9sdW1hL2x1bWEtcmF5LTEtNiwsLCwsLCwsLCwsLCwsVW5rbm93biwiTHVtYSBSYXkgMS42LCBhbHNvIGtub3duIGFzIERyZWFtIE1hY2hpbmUgMS42LCB3YXMgZGV2ZWxvcGVkIGJ5IEx1bWEgTGFicyBhbmQgcmVsZWFzZWQgaW4gU2VwdGVtYmVyIDIwMjQuIFRoaXMgQUkgbW9kZWwgZW5oYW5jZXMgdmlkZW8gZ2VuZXJhdGlvbiBieSBpbnRlcnByZXRpbmcgdGV4dCBwcm9tcHRzIGFuZCB0cmFuc2Zvcm1pbmcgc3RhdGljIGltYWdlcyBpbnRvIGR5bmFtaWMgdmlkZW9zLiBLZXkgZmVhdHVyZXMgaW5jbHVkZSBjYW1lcmEgbW90aW9uIGNvbnRyb2wsIGtleWZyYW1lIGVkaXRpbmcsIGFuZCBsb29wIGNyZWF0aW9uLCBwcm92aWRpbmcgdXNlcnMgd2l0aCBncmVhdGVyIGNyZWF0aXZlIGZsZXhpYmlsaXR5LiIsLCxBUEkgYWNjZXNzLFVuaXRlZCBTdGF0ZXMgb2YgQW1lcmljYSwsLCwsLDIwMjUtMTEtMjggMTE6NTM6NDQrMDA6MDAsLCwsLCxJbmR1c3RyeSwsLCwsVW5yZWxlYXNlZCwsLCwsLCwsLCwsLCxObwpQcm90Uk5BLEJpb2xvZ3ksIlJOQSBzdHJ1Y3R1cmUgcHJlZGljdGlvbixSTkEtUHJvdGVpbiBpbnRlcmFjdGlvbiBwcmVkaWN0aW9uLE1lYW4gcmlib3NvbWUgbG9hZCBwcmVkaWN0aW9uIiwiRnVkYW4gVW5pdmVyc2l0eSxTaGFuZ2hhaSBBSSBMYWIiLCJSdW94aSBaaGFuZywgQmVuIE1hLCBHYW5nIFh1LCBKaWFucGVuZyBNYSIsMjAyNC0wOS0xNCxQcm90Uk5BOiBBIFByb3RlaW4tZGVyaXZlZCBSTkEgTGFuZ3VhZ2UgTW9kZWwgYnkgQ3Jvc3MtTW9kYWxpdHkgVHJhbnNmZXIgTGVhcm5pbmcsaHR0cHM6Ly93d3cuYmlvcnhpdi5vcmcvY29udGVudC8xMC4xMTAxLzIwMjQuMDkuMTAuNjEyMjE4djEuYWJzdHJhY3QsMi4wLCwsNjUwMDAwMDAwLjAsLCwsLCJOdW1iZXIgb2Ygc2VxdWVuY2VzOiA2IG1pbGxpb24KVG9rZW5zIHBlciBzZXF1ZW5jZTogNTEyClRvdGFsIHRva2VuczogNiwwMDAsMDAwIMOXIDUxMiA9IDMuMDcyIMOXIDEwXjkKCkZpbmFsIGVzdGltYXRlOiAzLjA3MiBiaWxsaW9uIGRhdGEgcG9pbnRzIiwsLE5WSURJQSBWMTAwLCxDb25maWRlbnQsIlByb3RlaW4gbGFuZ3VhZ2UgbW9kZWxzIChQTE0pLCBzdWNoIGFzIHRoZSBoaWdobHkgc3VjY2Vzc2Z1bCBFU00tMiwgaGF2ZSBwcm92ZW4gdG8gYmUgcGFydGljdWxhcmx5IGVmZmVjdGl2ZS4gSG93ZXZlciwgbGFuZ3VhZ2UgbW9kZWxzIGRlc2lnbmVkIGZvciBSTkEgY29udGludWUgdG8gZmFjZSBjaGFsbGVuZ2VzLiBBIGtleSBxdWVzdGlvbiBpczogY2FuIHRoZSBpbmZvcm1hdGlvbiBkZXJpdmVkIGZyb20gUExNcyBiZSBoYXJuZXNzZWQgYW5kIHRyYW5zZmVycmVkIHRvIFJOQT8gVG8gaW52ZXN0aWdhdGUgdGhpcywgYSBtb2RlbCB0ZXJtZWQgUHJvdFJOQSBoYXMgYmVlbiBkZXZlbG9wZWQgYnkgY3Jvc3MtbW9kYWxpdHkgdHJhbnNmZXIgbGVhcm5pbmcgc3RyYXRlZ3kgZm9yIGFkZHJlc3NpbmcgdGhlIGNoYWxsZW5nZXMgcG9zZWQgYnkgUk5B4oCZcyBsaW1pdGVkIGFuZCBsZXNzIGNvbnNlcnZlZCBzZXF1ZW5jZXMuIEJ5IGxldmVyYWdpbmcgdGhlIGV2b2x1dGlvbmFyeSBhbmQgcGh5c2ljb2NoZW1pY2FsIGluZm9ybWF0aW9uIGVuY29kZWQgaW4gcHJvdGVpbiBzZXF1ZW5jZXMsIHRoZSBFU00tMiBtb2RlbCBpcyBhZGFwdGVkIHRvIHByb2Nlc3NpbmcgIiJsb3ctcmVzb3VyY2UiIiBSTkEgc2VxdWVuY2UgZGF0YS4gVGhlIHJlc3VsdHMgc2hvdyBjb21wYXJhYmxlIG9yIGV2ZW4gc3VwZXJpb3IgcGVyZm9ybWFuY2UgaW4gdmFyaW91cyBSTkEgZG93bnN0cmVhbSB0YXNrcywgd2l0aCBvbmx5IDEvOCB0aGUgdHJhaW5hYmxlIHBhcmFtZXRlcnMgYW5kIDEvNiB0aGUgdHJhaW5pbmcgZGF0YSBlbXBsb3llZCBieSBvdGhlciBiYXNlbGluZSBSTkEgbGFuZ3VhZ2UgbW9kZWxzLiBUaGlzIGFwcHJvYWNoIGhpZ2hsaWdodHMgdGhlIHBvdGVudGlhbCBvZiBjcm9zcy1tb2RhbGl0eSB0cmFuc2ZlciBsZWFybmluZyBpbiBiaW9sb2dpY2FsIGxhbmd1YWdlIG1vZGVscy4iLDYuMCwsT3BlbiB3ZWlnaHRzICh1bnJlc3RyaWN0ZWQpLCJDaGluYSxDaGluYSIsRVNNMi02NTBNLCwsNC4wLCwyMDI1LTExLTI4IDExOjUzOjQ0KzAwOjAwLCwsLCwsIkFjYWRlbWlhLEFjYWRlbWlhIiwsLCwsVW5yZWxlYXNlZCwiQXBhY2hlIDIuMCBmb3Igd2VpZ2h0cyBhbmQgaW5mZXJlbmNlIGNvZGUKaHR0cHM6Ly9naXRodWIuY29tL3JveGllLXpoYW5nL1Byb3RSTkEKCnRyYWluaWluZyBzY3JpcHQgc2VlbXMgdG8gYmUgbm90IGZ1bGx5IHByb3ZpZGVkIiwsLCwsLDIzNjQuMjQxODEwNDYzMTE1LCwsLCwsWWVzClBMVE5VTSxCaW9sb2d5LFByb3RlaW4gcHJvcGVydHkgcHJlZGljdGlvbiwiS3lvdG8gVW5pdmVyc2l0eSxOYXRpb25hbCBJbnN0aXR1dGUgb2YgQmlvbWVkaWNhbCBJbm5vdmF0aW9uLFJJS0VOIiwiVGF0c3V5YSBTYWdhd2EsIEVpc3VrZSBLYW5hbywgS29zdWtlIE9nYXRhLCBLb3NoaSBJbWFtaSwgWWFzdXNoaSBJc2hpaGFtYSIsMjAyNC0wOS0xNCxQcmVkaWN0aW9uIG9mIFByb3RlaW4gSGFsZi1saXZlcyBmcm9tIEFtaW5vIEFjaWQgU2VxdWVuY2VzIGJ5IFByb3RlaW4gTGFuZ3VhZ2UgTW9kZWxzLGh0dHBzOi8vd3d3LmJpb3J4aXYub3JnL2NvbnRlbnQvMTAuMTEwMS8yMDI0LjA5LjEwLjYxMjM2N3YxLmFic3RyYWN0LCwsLDY1MDAwMDAwMC4wLCwsLCwiVG90YWwgRGF0YXBvaW50cyA9IE51bWJlciBvZiBQcm90ZWlucyDDlyBTZXF1ZW5jZSBMZW5ndGgKVG90YWwgRGF0YXBvaW50cyA9IDQsMTYyIMOXIDUxMCA9IDIsMTIyLDYyMCB0b2tlbnMKRmluYWwgcmVzdWx0IOKJiCAyLjEgw5cgMTBeNiB0b2tlbnMiLCwsLCxDb25maWRlbnQs</x:v>
      </x:c>
    </x:row>
    <x:row r="89" ht="18" customHeight="1">
      <x:c r="A89" s="17" t="n">
        <x:v>84</x:v>
      </x:c>
      <x:c r="B89" s="17" t="n">
        <x:v>309</x:v>
      </x:c>
      <x:c r="C89" s="94" t="str">
        <x:v>IldlIGRldmVsb3BlZCBhIHByb3RlaW4gaGFsZi1saWZlIHByZWRpY3Rpb24gbW9kZWwsIFBMVE5VTSwgYmFzZWQgb24gYSBwcm90ZWluIGxhbmd1YWdlIG1vZGVsIHVzaW5nIGFuIGV4dGVuc2l2ZSBkYXRhc2V0IG9mIHByb3RlaW4gc2VxdWVuY2VzIGFuZCBwcm90ZWluIGhhbGYtbGl2ZXMgZnJvbSB0aGUgTklIM1QzIG1vdXNlIGVtYnJ5byBmaWJyb2JsYXN0IGNlbGwgbGluZSBhcyBhIHRyYWluaW5nIHNldC4gUExUTlVNIGFjaGlldmVkIGFuIGFjY3VyYWN5IG9mIDcxJSBvbiB2YWxpZGF0aW9uIGRhdGEgYW5kIHNob3dlZCByb2J1c3QgcGVyZm9ybWFuY2Ugd2l0aCBhbiBST0Mgb2YgMC43MyB3aGVuIGFwcGxpZWQgdG8gYSBodW1hbiBjZWxsIGxpbmUgZGF0YXNldC4gQnkgaW5jb3Jwb3JhdGluZyBTaGFwbGV5IEFkZGl0aXZlIEV4cGxhbmF0aW9ucyAoU0hBUCkgaW50byBQTFROVU0sIHdlIGlkZW50aWZpZWQga2V5IGZhY3RvcnMgY29udHJpYnV0aW5nIHRvIHNob3J0ZXIgcHJvdGVpbiBoYWxmLWxpdmVzLCBzdWNoIGFzIGN5c3RlaW5lLWNvbnRhaW5pbmcgZG9tYWlucyBhbmQgaW50cmluc2ljYWxseSBkaXNvcmRlcmVkIHJlZ2lvbnMuIFVzaW5nIFNIQVAgdmFsdWVzLCBQTFROVU0gY2FuIGFsc28gcHJlZGljdCBwb3RlbnRpYWwgZGVncm9uIHNlcXVlbmNlcyB0aGF0IHNob3J0ZW4gcHJvdGVpbiBoYWxmLWxpdmVzLiBUaGlzIG1vZGVsIHByb3ZpZGVzIGEgcGxhdGZvcm0gZm9yIGVsdWNpZGF0aW5nIHRoZSBzZXF1ZW5jZSBkZXBlbmRlbmN5IG9mIHByb3RlaW4gaGFsZi1saXZlcywgd2hpbGUgdGhlIHVuY2VydGFpbnR5IGluIHByZWRpY3Rpb25zIHVuZGVyc2NvcmVzIHRoZSBpbXBvcnRhbmNlIG9mIGJpb2xvZ2ljYWwgY29udGV4dCBpbiBpbmZsdWVuY2luZyBwcm90ZWluIGhhbGYtbGl2ZXMuCgoiLDEwLjAsLCwiSmFwYW4sSmFwYW4sSmFwYW4iLFNhUHJvdCwsLCwsMjAyNS0xMS0yOCAxMTo1Mzo0NCswMDowMCwsLCwsLCJBY2FkZW1pYSxHb3Zlcm5tZW50IiwsLCwsLCwsLCwsLCwsLCwsLApMRUdPLEJpb2xvZ3ksUHJvdGVpbi1saWdhbmQgYmluZGluZyBhZmZpbml0eSBwcmVkaWN0aW9uLCJDaGluZXNlIEFjYWRlbXkgb2YgU2NpZW5jZXMsQmVpamluZyBBY2FkZW15IG9mIEFydGlmaWNpYWwgSW50ZWxsaWdlbmNlIC8gQkFBSSxVbml2ZXJzaXR5IG9mIENoaW5lc2UgQWNhZGVteSBvZiBTY2llbmNlcyIsIll1YW5jaGVuZyBTdW4sIEthaSBDaGVuLCBLYW5nIExpdSwgUWl3ZWkgWWUiLDIwMjQtMDktMTQsM0QgTW9sZWN1bGFyIFByZXRyYWluaW5nIHZpYSBMb2NhbGl6ZWQgR2VvbWV0cmljIEdlbmVyYXRpb24saHR0cHM6Ly93d3cuYmlvcnhpdi5vcmcvY29udGVudC8xMC4xMTAxLzIwMjQuMDkuMTAuNjEyMjQ5djEsLCwsLCwsLCwsLCwsLFVua25vd24sIlNlbGYtc3VwZXJ2aXNlZCBsZWFybmluZyBvbiAzRCBtb2xlY3VsYXIgc3RydWN0dXJlcyBpcyBnYWluaW5nIGltcG9ydGFuY2UgaW4gZGF0YS1kcml2ZW4gc2NpZW50aWZpYyByZXNlYXJjaCBhbmQgYXBwbGljYXRpb25zIGR1ZSB0byB0aGUgaGlnaCBjb3N0cyBvZiBhbm5vdGF0aW5nIGJpby1jaGVtaWNhbCBkYXRhLiBIb3dldmVyLCB0aGUgc3RyYXRlZ2ljIHNlbGVjdGlvbiBvZiBzZW1hbnRpYyB1bml0cyBmb3IgbW9kZWxpbmcgM0QgbW9sZWN1bGFyIHN0cnVjdHVyZXMgcmVtYWlucyB1bmRlcmV4cGxvcmVkLCBkZXNwaXRlIGl0cyBjcnVjaWFsIHJvbGUgaW4gZWZmZWN0aXZlIHByZS10cmFpbmluZ+KAlGEgY29uY2VwdCB3ZWxsLWVzdGFibGlzaGVkIGluIGxhbmd1YWdlIHByb2Nlc3NpbmcgYW5kIGNvbXB1dGVyIHZpc2lvbi4gV2UgaW50cm9kdWNlIExvY2FsaXplZCBHZW9tZXRyaWMgR2VuZXJhdGlvbiAoTEVHTyksIGEgbm92ZWwgYXBwcm9hY2ggdGhhdCB0cmVhdHMgdGV0cmFoZWRyb25zIHdpdGhpbiAzRCBtb2xlY3VsYXIgc3RydWN0dXJlcyBhcyBmdW5kYW1lbnRhbCBidWlsZGluZyBibG9ja3MsIGxldmVyYWdpbmcgdGhlaXIgZ2VvbWV0cmljIHNpbXBsaWNpdHkgYW5kIHdpZGVzcHJlYWQgcHJlc2VuY2UgYWNyb3NzIGNoZW1pY2FsIGZ1bmN0aW9uYWwgcGF0dGVybnMuIEluc3BpcmVkIGJ5IG1hc2tlZCBtb2RlbGluZywgTEVHTyBwZXJ0dXJicyB0ZXRyYWhlZHJhbCBsb2NhbCBzdHJ1Y3R1cmVzIGFuZCBsZWFybnMgdG8gcmVjb25zdHJ1Y3QgdGhlbSBpbiBhIHNlbGYtc3VwZXJ2aXNlZCBtYW5uZXIuIEV4cGVyaW1lbnRhbCByZXN1bHRzIGRlbW9uc3RyYXRlIExFR08gY29uc2lzdGVudGx5IGVuaGFuY2VzIG1vbGVjdWxhciByZXByZXNlbnRhdGlvbnMgYWNyb3NzIGJpb2NoZW1pc3RyeSBhbmQgcXVhbnR1bSBwcm9wZXJ0eSBwcmVkaWN0aW9uIGJlbmNobWFya3MuIEFkZGl0aW9uYWxseSwgdGhlIHRldHJhaGVkcmFsIG1vZGVsaW5nIGFuZCBwcmV0cmFpbmluZyBnZW5lcmFsaXplIGZyb20gc21hbGwgbW9sZWN1bGVzIHRvIGxhcmdlciBtb2xlY3VsYXIgc3lzdGVtcywgdmFsaWRhdGluZyBieSBwcm90ZWluLWxpZ2FuZCBhZmZpbml0eSBwcmVkaWN0aW9uLiBPdXIgcmVzdWx0cyBoaWdobGlnaHQgdGhlIHBvdGVudGlhbCBvZiBzZWxlY3Rpbmcgc2VtYW50aWMgdW5pdHMgdG8gYnVpbGQgbW9yZSBleHByZXNzaXZlIGFuZCBpbnRlcnByZXRhYmxlIG5ldXJhbCBuZXR3b3JrcyBmb3Igc2NpZW50aWZpYyBBSSBhcHBsaWNhdGlvbnMuIiwsLFVucmVsZWFzZWQsIkNoaW5hLENoaW5hLENoaW5hIiwsLCwsLDIwMjUtMTEtMjggMTE6NTM6NDQrMDA6MDAsLCwsLCwiQWNhZGVtaWEsQWNhZGVtaWEsQWNhZGVtaWEiLCwsLCxVbnJlbGVhc2VkLCwsLCwsLCwsLCwsLE5vCk1vbFNuYXBwZXIsQmlvbG9neSxEcnVnIGRpc2NvdmVyeSxVbml2ZXJzaXR5IG9mIE94Zm9yZCwiWWFlbCBaaXYsIEJyaWFuIE1hcnNkZW4sIENoYXJsb3R0ZSBNLiBEZWFuZSIsMjAyNC0wOS0xNCxNb2xTbmFwcGVyOiBDb25kaXRpb25pbmcgRGlmZnVzaW9uIGZvciBTdHJ1Y3R1cmUgQmFzZWQgRHJ1ZyBEZXNpZ24gLGh0dHBzOi8vd3d3LmJpb3J4aXYub3JnL2NvbnRlbnQvMTAuMTEwMS8yMDI0LjAzLjI4LjU4NjI3OHYyLmFic3RyYWN0LCwsLCwsLCwsIkV2YWx1YXRlZCBvbjoKQ3Jvc3NEb2NrZWQyMDIwICgxMDAsMDAwKSArIEJpbmRpbmcgTU9BRCAoNDAsMzQ0KSA9IDE0MCwzNDQgdG90YWwgZGF0YSBwb2ludHMKCjEwMCwwMDAgKyA0MCwzNDQgPSAxNDAsMzQ0IOKJiCAxLjRlNSIsLCwsLFVua25vd24sIkdlbmVyYXRpdmUgbW9kZWxzIGhhdmUgZW1lcmdlZCBhcyBwb3RlbnRpYWxseSBwb3dlcmZ1bCBtZXRob2RzIGZvciBtb2xlY3VsYXIgZGVzaWduLCB5ZXQgY2hhbGxlbmdlcyBwZXJzaXN0IGluIGdlbmVyYXRpbmcgbW9sZWN1bGVzIHRoYXQgZWZmZWN0aXZlbHkgYmluZCB0byB0aGUgaW50ZW5kZWQgdGFyZ2V0LiBUaGUgYWJpbGl0eSB0byBjb250cm9sIHRoZSBkZXNpZ24gcHJvY2VzcyBhbmQgaW5jb3Jwb3JhdGUgcHJpb3Iga25vd2xlZGdlIHdvdWxkIGJlIGhpZ2hseSBiZW5lZmljaWFsIGZvciBiZXR0ZXIgdGFpbG9yaW5nIG1vbGVjdWxlcyB0byBmaXQgc3BlY2lmaWMgYmluZGluZyBzaXRlcy4gSW4gdGhpcyBwYXBlciwgd2UgaW50cm9kdWNlIE1vbFNuYXBwZXIsIGEgbm92ZWwgdG9vbCB0aGF0IGlzIGFibGUgdG8gY29uZGl0aW9uIGRpZmZ1c2lvbiBtb2RlbHMgZm9yIHN0cnVjdHVyZS1iYXNlZCBkcnVnIGRlc2lnbiBieSBzZWFtbGVzc2x5IGludGVncmF0aW5nIGV4cGVydCBrbm93bGVkZ2UgaW4gdGhlIGZvcm0gb2YgM0QgcGhhcm1hY29waG9yZXMuIFdlIGRlbW9uc3RyYXRlIHRocm91Z2ggY29tcHJlaGVuc2l2ZSB0ZXN0aW5nIG9uIGJvdGggdGhlIENyb3NzRG9ja2VkIGFuZCBCaW5kaW5nIE1PQUQgZGF0YXNldHMsIHRoYXQgb3VyIG1ldGhvZCBnZW5lcmF0ZXMgbW9sZWN1bGVzIGJldHRlciB0YWlsb3JlZCB0byBmaXQgYSBnaXZlbiBiaW5kaW5nIHNpdGUsIGFjaGlldmluZyBoaWdoIHN0cnVjdHVyYWwgYW5kIGNoZW1pY2FsIHNpbWlsYXJpdHkgdG8gdGhlIG9yaWdpbmFsIG1vbGVjdWxlcy4gSXQgYWxzbywgd2hlbiBjb21wYXJlZCB0byBhbHRlcm5hdGl2ZSBtZXRob2RzLCB5aWVsZHMgYXBwcm94aW1hdGVseSB0d2ljZSBhcyBtYW55IHZhbGlkIG1vbGVjdWxlcy4iLCwsLFVuaXRlZCBLaW5nZG9tIG9mIEdyZWF0IEJyaXRhaW4gYW5kIE5vcnRoZXJuIElyZWxhbmQsLCwsLCwyMDI1LTExLTI4IDExOjUzOjQ0KzAwOjAwLCwsLCwsQWNhZGVtaWEsLCwsLCwsLCwsLCwsLCwsLCwKTmVvYVByZWQsQmlvbG9neSxJbW11bm9nZW5pYyBOZW9hbnRpZ2VuIFByZWRpY3Rpb24sIlNvdXRoIENoaW5hIFVuaXZlcnNpdHkgb2YgVGVjaG5vbG9neSxKaW5hbiBVbml2ZXJzaXR5IiwiRGF3ZWkgSmlhbmcsIEJpbmJpbiBYaSwgV2VuY2hvbmcgVGFuLCBaaXhpIENoZW4sIEppbmZlbiBXZWksIE1laWxpbmcgSHUsIFhpYW95dW4gTHUsIERvbmcgQ2hlbiwgSG9uZ21pbiBDYWksIEhvbmdsaSBEdSIsMjAyNC0wOS0xNCxOZW9hUHJlZDogQSBkZWVwLWxlYXJuaW5nIGZyYW1ld29yayBmb3IgcHJlZGljdGluZyBpbW11bm9nZW5pYyBuZW9hbnRpZ2VuIGJhc2VkIG9uIHN1cmZhY2UgYW5kIHN0cnVjdHVyYWwgZmVhdHVyZXMgb2YgcGVwdGlkZS1ITEEgY29tcGxleGVzLGh0dHBzOi8vYWNhZGVtaWMub3VwLmNvbS9iaW9pbmZvcm1hdGljcy9hcnRpY2xlLzQwLzkvYnRhZTU0Ny83NzU4MDY1LCwsLCwsLCwsIlBEQiBzdHJ1Y3R1cmVzOiAxLDAxOCDDlyAwLjkwID0gOTE2ClNlbGYtZGlzdGlsbGF0aW9uOiA3LDg2MApQZXBDb25mIHRvdGFsOiA5MTYgKyA3LDg2MCA9IDgsNzc2IOKJiCA4Ljggw5cgMTDCswoKUGVwRm9yZSBzYW1wbGVzOiAzMiw5NjIgw5cgMC45MCA9IDI5LDY2NiDiiYggMi45NyDDlyAxMOKBtAoKRmluYWwgdG90YWw6IDguOCDDlyAxMMKzICsgMi45NyDDlyAxMOKBtCA9IDMuODUgw5cgMTDigbQg4omIIDMuOSDDlyAxMOKBtCBkYXRhcG9pbnRzIiwsLCwsQ29uZmlkZW50LCJNb3RpdmF0aW9uCk5lb2FudGlnZW5zLCBkZXJpdmVkIGZyb20gc29tYXRpYyBtdXRhdGlvbnMgaW4gY2FuY2VyIGNlbGxzLCBjYW4gZWxpY2l0IGFudGktdHVtb3IgaW1tdW5lIHJlc3BvbnNlcyB3aGVuIHByZXNlbnRlZCB0byBhdXRvbG9nb3VzIFQgY2VsbHMgYnkgaHVtYW4gbGV1a29jeXRlIGFudGlnZW4uIElkZW50aWZ5aW5nIGltbXVub2dlbmljIG5lb2FudGlnZW5zIGlzIGNydWNpYWwgZm9yIGNhbmNlciBpbW11bm90aGVyYXB5IGRldmVsb3BtZW50LiBIb3dldmVyLCB0aGUgYWNjdXJhY3kgb2YgY3VycmVudCBiaW9pbmZvcm1hdGljIG1ldGhvZHMgcmVtYWlucyB1bnNhdGlzZmFjdG9yeS4gU3VyZmFjZSBhbmQgc3RydWN0dXJhbCBmZWF0dXJlcyBvZiBwZXB0aWRl4oCTSExBIGNsYXNzIEkgKHBITEEtSSkgY29tcGxleGVzIG9mZmVyIHZhbHVhYmxlIGluc2lnaHQgaW50byB0aGUgaW1tdW5vZ2VuaWNpdHkgb2YgbmVvYW50aWdlbnMuCgpSZXN1bHRzCldlIHByZXNlbnQgTmVvYVByZWQsIGEgZGVlcC1sZWFybmluZyBmcmFtZXdvcmsgZm9yIG5lb2FudGlnZW4gcHJlZGljdGlvbi4gTmVvYVByZWQgYWNjdXJhdGVseSBjb25zdHJ1Y3RzIHBITEEtSSBjb21wbGV4IHN0cnVjdHVyZXMsIHdpdGggODIuMzclIG9mIHRoZSBwcmVkaWN0ZWQgc3RydWN0dXJlcyBzaG93aW5nIGFuIFJNU0Qgb2YgPCAx4oCJw4UuIFVzaW5nIHRoZXNlIHN0cnVjdHVyZXMsIE5lb2FQcmVkIGludGVncmF0ZXMgZGlmZmVyZW5jZXMgaW4gc3VyZmFjZSwgc3RydWN0dXJhbCwgYW5kIGF0b20gZ3JvdXAgZmVhdHVyZXMgYmV0d2VlbiB0aGUgbXV0YW50IHBlcHRpZGUgYW5kIGl0cyB3aWxkLXR5cGUgY291bnRlcnBhcnQgdG8gcHJlZGljdCBhIGZvcmVpZ25uZXNzIHNjb3JlLiBUaGlzIGZvcmVpZ25uZXNzIHNjb3JlIGlzIGFuIGVmZmVjdGl2ZSBmYWN0b3IgZm9yIG5lb2FudGlnZW4gcHJlZGljdGlvbiwgYWNoaWV2aW5nIGFuIEFVUk9DIChBcmVhIFVuZGVyIHRoZSBSZWNlaXZlciBPcGVyYXRpbmcgQ2hhcmFjdGVyaXN0aWMgQ3VydmUpIG9mIDAuODEgYW5kIGFuIEFVUFJDIChBcmVhIFVuZGVyIHRoZSBQcmVjaXNpb24tUmVjYWxsIEN1cnZlKSBvZiAwLjU0IGluIHRoZSB0ZXN0IHNldCwgb3V0cGVyZm9ybWluZyBleGlzdGluZyBtZXRob2RzLgoKQXZhaWxhYmlsaXR5IGFuZCBpbXBsZW1lbnRhdGlvbgpUaGUgc291cmNlIGNvZGUgaXMgcmVsZWFzZWQgdW5kZXIgYW4gQXBhY2hlIHYyLjAgbGljZW5zZSBhbmQgaXMgYXZhaWxhYmxlIGF0IHRoZSBHaXRIdWIgcmVwb3NpdG9yeSAoaHR0cHM6Ly9naXRodWIuY29tL0R1bGFiMjAyMC9OZW9hUHJlZCkuIiwsLCwiQ2hpbmEsQ2hpbmEiLCwsLCwsMjAyNS0xMS0yOCAxMTo1Mzo0NCswMDowMCwsLCwsLCJBY2FkZW1pYSxBY2FkZW1pYSIsLCwsLCwsLCwsLCwsLCwsLCwKWU9MT3Y4IChyZUNBUFRDSEEgZmluZS10dW5lZCksVmlzaW9uLCJJbWFnZSBjbGFzc2lmaWNhdGlvbixJbWFnZSBzZWdtZW50YXRpb24iLEVUSCBadXJpY2gsIkFuZHJlYXMgUGxlc25lciwgVG9iaWFzIFZvbnRvYmVsLCBSb2dlciBXYXR0ZW5ob2ZlciIsMjAyNC0wOS0xMyxCcmVha2luZyByZUNBUFRDSEF2MixodHRwczovL2FyeGl2Lm9yZy9hYnMvMjQwOS4wODgzMSwsLCwsLCwsLCJDb21iaW5lZCB3aXRoIHRoZSBwdWJsaWMgZGF0YSwgdGhpcyByZXN1bHRlZCBpbiBhcm91bmQgMTRrIGltYWdlL2xhYmVsCnBhaXJzIGZvciBmaW5lLXR1bmluZyB0aGUgY2xhc3NpZmljYXRpb24gbW9kZWwuIiwsLCwsQ29uZmlkZW50LCJPdXIgd29yayBleGFtaW5lcyB0aGUgZWZmaWNhY3kgb2YgZW1wbG95aW5nIGFkdmFuY2VkIG1hY2hpbmUgbGVhcm5pbmcgbWV0aG9kcyB0byBzb2x2ZSBjYXB0Y2hhcyBmcm9tIEdvb2dsZSdzIHJlQ0FQVENIQXYyIHN5c3RlbS4gV2UgZXZhbHVhdGUgdGhlIGVmZmVjdGl2ZW5lc3Mgb2YgYXV0b21hdGVkIHN5c3RlbXMgaW4gc29sdmluZyBjYXB0Y2hhcyBieSB1dGlsaXppbmcgYWR2YW5jZWQgWU9MTyBtb2RlbHMgZm9yIGltYWdlIHNlZ21lbnRhdGlvbiBhbmQgY2xhc3NpZmljYXRpb24uIE91ciBtYWluIHJlc3VsdCBpcyB0aGF0IHdlIGNhbiBzb2x2ZSAxMDAlIG9mIHRoZSBjYXB0Y2hhcywgd2hpbGUgcHJldmlvdXMgd29yayBvbmx5IHNvbHZlZCA2OC03MSUuIEZ1cnRoZXJtb3JlLCBvdXIgZmluZGluZ3Mgc3VnZ2VzdCB0aGF0IHRoZXJlIGlzIG5vIHNpZ25pZmljYW50IGRpZmZlcmVuY2UgaW4gdGhlIG51bWJlciBvZiBjaGFsbGVuZ2VzIGh1bWFucyBhbmQgYm90cyBtdXN0IHNvbHZlIHRvIHBhc3MgdGhlIGNhcHRjaGFzIGluIHJlQ0FQVENIQXYyLiBUaGlzIGltcGxpZXMgdGhhdCBjdXJyZW50IEFJIHRlY2hub2xvZ2llcyBjYW4gZXhwbG9pdCBhZHZhbmNlZCBpbWFnZS1iYXNlZCBjYXB0Y2hhcy4gV2UgYWxzbyBsb29rIHVuZGVyIHRoZSBob29kIG9mIHJlQ0FQVENIQXYyLCBhbmQgZmluZCBldmlkZW5jZSB0aGF0IHJlQ0FQVENIQXYyIGlzIGhlYXZpbHkgYmFzZWQgb24gY29va2llIGFuZCBicm93c2VyIGhpc3RvcnkgZGF0YSB3aGVuIGV2YWx1YXRpbmcgd2hldGhlciBhIHVzZXIgaXMgaHVtYW4gb3Igbm90LiBUaGUgY29kZSBpcyBwcm92aWRlZCBhbG9uZ3NpZGUgdGhpcyBwYXBlci4iLCwsLFN3aXR6ZXJsYW5kLFlPTE92OHgsLCwsLDIwMjYtMDItMTEgMTk6MjY6MjcrMDA6MDAsLCwsLCxBY2FkZW1pYSwsLCwsT3BlbiAobm9uLWNvbW1lcmNpYWwpLCJodHRwczovL2dpdGh1Yi5jb20vYXBsZXNuZXIvQnJlYWtpbmctcmVDQVBUQ0hBdjIKbm8gY2xlYXIgbGljZW5zZSIsLCwsLCwsLCwsLCwKSlVSQSBCaW8gTW9kZWwsQmlvbG9neSwiUHJvdGVpbiBnZW5lcmF0aW9uLFByb3RlaW5zLFByb3RlaW4gb3IgbnVjbGVvdGlkZSBsYW5ndWFnZSBtb2RlbCAocExNL25MTSkiLCJKVVJBIEJpbyxOZXcgWW9yayBVbml2ZXJzaXR5IChOWVUpLEhhcnZhcmQgTWVkaWNhbCBTY2hvb2wsQ29sdW1iaWEgVW5pdmVyc2l0eSIsIkVsaSBOLiBXZWluc3RlaW4sIE1hdHRpYSBHLiBHb2xsdWIsIEFuZHJlaSBTbGFib2RraW4sIENhbWVyb24gTC4gR2FyZG5lciwgS2VycnkgRG9iYnMsIFhpYW8tQmluZyBDdWksIEFsYW4gTi4gQW1pbiwgR2VvcmdlIE0uIENodXJjaCIsMjAyNC0wOS0xMyxNYW51ZmFjdHVyaW5nLUF3YXJlIEdlbmVyYXRpdmUgTW9kZWwgQXJjaGl0ZWN0dXJlcyBFbmFibGUgQmlvbG9naWNhbCBTZXF1ZW5jZSBEZXNpZ24gYW5kIFN5bnRoZXNpcyBhdCBQZXRhc2NhbGUsaHR0cHM6Ly9zdGF0aWMxLnNxdWFyZXNwYWNlLmNvbS9zdGF0aWMvNjZkYjNhNTUyMDAyNDMyZmY2YTM5ZGFlL3QvNjZlNDVkOGI3ZWQyYmYxYTUxN2UwM2MxLzE3MjYyNDIxOTE4NzcvSlVSQV9WYXJpYXRpb25hbFN5bnRoZXNpcy5wZGYsLCwsLCwsLDQzOTUwMDAwMDAsIjI5MywwMDAsMDAwIHNlcXVlbmNlcyAqIDE1IHRva2Vucy9zZXF1ZW5jZSA9IDQsMzk1LDAwMCwwMDAgdG9rZW5zICh+NC40IGJpbGxpb24gdG9rZW5zKQoKRGVyaXZlZCBmcm9tOiBPYnNlcnZlZCBBbnRpYm9keSBTcGFjZSBkYXRhYmFzZSB3aXRoIDMyNSw1OTYsNjA4IHNlcXVlbmNlcywgOTAlIHRyYWluaW5nIHNwbGl0ICgyOTNNKSwgYXZnIHNlcXVlbmNlIGxlbmd0aCAxNSBhbWlubyBhY2lkcy4iLCwsLCxDb25maWRlbnQsIldlIGludHJvZHVjZSBhIG1ldGhvZCB0byByZWR1Y2UgdGhlIGNvc3Qgb2Ygc3ludGhlc2l6aW5nIHByb3RlaW5zIGFuZCBvdGhlciBiaW9sb2dpY2FsIHNlcXVlbmNlcyBkZXNpZ25lZCBieSBhIGdlbmVyYXRpdmUgbW9kZWwgYnkgYXMgbXVjaCBhcyBhIHRyaWxsaW9uLWZvbGQuIEluIHBhcnRpY3VsYXIsIHdlIG1ha2Ugb3VyCmdlbmVyYXRpdmUgbW9kZWxzIG1hbnVmYWN0dXJpbmctYXdhcmUsIHN1Y2ggdGhhdCBtb2RlbC1kZXNpZ25lZCBzZXF1ZW5jZXMgY2FuIGJlIGVmZmljaWVudGx5CnN5bnRoZXNpemVkIGluIHRoZSByZWFsIHdvcmxkIHdpdGggZXh0cmVtZSBwYXJhbGxlbGlzbS4gV2UgZGVtb25zdHJhdGUgYnkgdHJhaW5pbmcgYW5kIHN5bnRoZXNpemluZyBzYW1wbGVzIGZyb20gZ2VuZXJhdGl2ZSBtb2RlbHMgb2YgYW50aWJvZGllcywgVCBjZWxsIGFudGlnZW5zIGFuZCBETkEgcG9seW1lcmFzZXMuCkZvciBleGFtcGxlLCB3ZSB0cmFpbiBhIG1hbnVmYWN0dXJpbmctYXdhcmUgZ2VuZXJhdGl2ZSBtb2RlbCBvbiAzMDAgbWlsbGlvbiBvYnNlcnZlZCBodW1hbgphbnRpYm9kaWVzIGFuZCBzeW50aGVzaXplIOKIvDEwMTcgZ2VuZXJhdGVkIGRlc2lnbnMgZnJvbSB0aGUgbW9kZWwsIGFjaGlldmluZyBhIHNhbXBsZSBxdWFsaXR5CmNvbXBhcmFibGUgdG8gYSBzdGF0ZS1vZi10aGUtYXJ0IHByb3RlaW4gbGFuZ3VhZ2UgbW9kZWwsIGF0IGEgY29zdCBvZiAxMDMgZG9sbGFycy4gVXNpbmcgcHJldmlvdXMKbWV0aG9kcywgc3ludGhlc2lzIG9mIGEgbGlicmFyeSBvZiB0aGUgc2FtZSBhY2N1cmFjeSBhbmQgc2l6ZSB3b3VsZCBjb3N0IHJvdWdobHkgYSBxdWFkcmlsbGlvbgooMTAxNSkgZG9sbGFycy4iLCwsLCJVbml0ZWQgU3RhdGVzIG9mIEFtZXJpY2EsVW5pdGVkIFN0YXRlcyBvZiBBbWVyaWNhLFVuaXRlZCBTdGF0ZXMgb2YgQW1lcmljYSxVbml0ZWQgU3RhdGVzIG9mIEFtZXJpY2EiLCwsLCwsMjAyNS0xMS0yOCAxMTo1Mzo0NCswMDowMCwsLCwsLCJJbmR1c3RyeSxBY2FkZW1pYSxBY2FkZW1pYSxBY2FkZW1pYSIsLCwsLCwsLCwsLCwsLCwsLCwKSURQRm9sZCxCaW9sb2d5LFByb3RlaW4gZm9sZGluZyBwcmVkaWN0aW9uLCJTaGFuZG9uZyBVbml2ZXJzaXR5LEJpb01hcCBSZXNlYXJjaCxGdXpob3UgVW5pdmVyc2l0eSxTaGFuZ2hhaSBKaWFvIFRvbmcgVW5pdmVyc2l0eSIsIkp1bmppZSBaaHUsIFpoZW5neGluIExpLCBaaHVvcWkgWmhlbmcsIEJvIFpoYW5nLCBCb3ppdGFvIFpob25nLCBKaWUgQmFpLCBYaWFva3VuIEhvbmcsIFRhaWZlbmcgV2FuZywgVGluZyBXZWksIEppYW55aSBZYW5nLCBIYWktRmVuZyBDaGVuIiwyMDI0LTA5LTEzLFByZWNpc2UgR2VuZXJhdGlvbiBvZiBDb25mb3JtYXRpb25hbCBFbnNlbWJsZXMgZm9yIEludHJpbnNpY2FsbHkgRGlzb3JkZXJlZCBQcm90ZWlucyB2aWEgRmluZS10dW5lZCBEaWZmdXNpb24gTW9kZWxzLGh0dHBzOi8vd3d3LmJpb3J4aXYub3JnL2NvbnRlbnQvMTAuMTEwMS8yMDI0LjA1LjA1LjU5MjYxMS5hYnN0cmFjdCwsLCwxNzgwMDAwMC4wLFRha2VuIGZyb20gVGFibGUgMiwyLjU5OTk5OTk5OTk5OTk4ZSsyMCwiMS4gSGFyZHdhcmUgc2V0dXA6IDF4IE5WSURJQSBBMTAwIEdQVSB3aXRoIDMuMTLDlzEwwrnigbQgRkxPUC9zIChmcDE2X3RlbnNvcikKCjIuIFRyYWluaW5nIGR1cmF0aW9uOiBEaXJlY3RseSBwcm92aWRlZCBhcyAyNCBHUFUgZGF5cyAoOSBkYXlzIGluaXRpYWwgKyAxNSBkYXlzIHNlY29uZCBwaGFzZSkgPSAyLjA3MzbDlzEw4oG2IHNlY29uZHMKCjMuIFV0aWxpemF0aW9uIHJhdGU6IDQwJQoKNC4gRmluYWwgY2FsY3VsYXRpb246CjMuMTLDlzEwwrnigbQgRkxPUC9zIMOXIDEgR1BVIMOXIDIuMDczNsOXMTDigbYgcyDDlyAwLjQgPSAyLjbDlzEwwrLigbAgRkxPUCIsMzA5Mjg1MDAsIkluaXRpYWwgUGhhc2U6IDI1LDQ5NSBzZXF1ZW5jZXMgw5cgMjAwIHJlc2lkdWVzID0gNSwwOTksMDAwIHBvaW50cwpTZWNvbmQgUGhhc2U6IDMsODgwIHNlcXVlbmNlcyDDlyAzMDAgcmVzaWR1ZXMgPSAxLDE2NCwwMDAgcG9pbnRzClRvdGFsOiA1LDA5OSwwMDAgKyAxLDE2NCwwMDAgPSA2LDI2MywwMDAgcG9pbnRzClJvdW5kZWQ6IDcuNSBtaWxsaW9uIGRhdGEgcG9pbnRzIiwsLE5WSURJQSBBMTAwLCxMaWtlbHksIkludHJpbnNpY2FsbHkgZGlzb3JkZXJlZCBwcm90ZWlucyAoSURQcykgcGxheSBwaXZvdGFsIHJvbGVzIGluIHZhcmlvdXMgYmlvbG9naWNhbCBmdW5jdGlvbnMgYW5kIGFyZSBjbG9zZWx5IGxpbmtlZCB0byBtYW55IGh1bWFuIGRpc2Vhc2VzIGluY2x1ZGluZyBjYW5jZXIsIGRpYWJldGVzIGFuZCBBbHpoZWltZXIgZGlzZWFzZS4gU3RydWN0dXJhbCBpbnZlc3RpZ2F0aW9ucyBvZiBJRFBzIHR5cGljYWxseSBpbnZvbHZlIGEgY29tYmluYXRpb24gb2YgbW9sZWN1bGFyIGR5bmFtaWNzIChNRCkgc2ltdWxhdGlvbnMgYW5kIGV4cGVyaW1lbnRhbCBkYXRhIHRvIGNvcnJlY3QgZm9yIGludHJpbnNpYyBiaWFzZXMgaW4gc2ltdWxhdGlvbiBtZXRob2RzLiBIb3dldmVyLCB0aGVzZSBzaW11bGF0aW9ucyBhcmUgaGluZGVyZWQgYnkgdGhlaXIgaGlnaCBjb21wdXRhdGlvbmFsIGNvc3QgYW5kIGEgc2NhcmNpdHkgb2YgZXhwZXJpbWVudGFsIGRhdGEsIHNldmVyZWx5IGxpbWl0aW5nIHRoZWlyIGFwcGxpY2FiaWxpdHkuIERlc3BpdGUgdGhlIHJlY2VudCBhZHZhbmNlbWVudHMgaW4gc3RydWN0dXJlIHByZWRpY3Rpb24gZm9yIHN0cnVjdHVyZWQgcHJvdGVpbnMsIHVuZGVyc3RhbmRpbmcgdGhlIGNvbmZvcm1hdGlvbmFsIHByb3BlcnRpZXMgb2YgSURQcyByZW1haW5zIGNoYWxsZW5naW5nIHBhcnRseSBkdWUgdG8gdGhlIHBvb3IgY29uc2VydmF0aW9uIG9mIGRpc29yZGVyZWQgcHJvdGVpbiBzZXF1ZW5jZXMgYW5kIGxpbWl0ZWQgZXhwZXJpbWVudGFsIGNoYXJhY3Rlcml6YXRpb24uIEhlcmUsIHdlIGludHJvZHVjZSBJRFBGb2xkLCBhIG1ldGhvZCBjYXBhYmxlIG9mIGdlbmVyYXRpbmcgY29uZm9ybWF0aW9uYWwgZW5zZW1ibGVzIGZvciBJRFBzIGRpcmVjdGx5IGZyb20gdGhlaXIgc2VxdWVuY2VzIHVzaW5nIGZpbmUtdHVuZWQgZGlmZnVzaW9uIG1vZGVscy4gSURQRm9sZCBieXBhc3NlcyB0aGUgbmVlZCBmb3IgTXVsdGlwbGUgU2VxdWVuY2UgQWxpZ25tZW50cyAoTVNBKSBvciBleHBlcmltZW50YWwgZGF0YSwgYWNoaWV2aW5nIGFjY3VyYXRlIHByZWRpY3Rpb25zIG9mIGVuc2VtYmxlIHByb3BlcnRpZXMgYWNyb3NzIG51bWVyb3VzIElEUHMuIEJ5IHNhbXBsaW5nIGNvbmZvcm1hdGlvbnMgYXQgdGhlIGJhY2tib25lIGxldmVsLCBJRFBGb2xkIHByb3ZpZGVzIG1vcmUgZGV0YWlsZWQgc3RydWN0dXJhbCBmZWF0dXJlcyBhbmQgbW9yZSBwcmVjaXNlIHByb3BlcnR5IGVzdGltYXRpb24gY29tcGFyZWQgdG8gb3RoZXIgc3RhdGUtb2YtdGhlLWFydCBtZXRob2RzLiBJRFBGb2xkIGlzIHJlYWR5IHRvIGJlIHVzZWQgaW4gdGhlIGVsdWNpZGF0ZSB0aGUgc2VxdWVuY2UtZGlzb3JkZXItZnVuY3Rpb24gcGFyYWRpZ20gb2YgSURQcy4iLCwsLCJDaGluYSxDaGluYSxDaGluYSxDaGluYSIsRVNNMi02NTBNLCwsLCwyMDI1LTExLTI4IDExOjUzOjQ0KzAwOjAwLCwsLCwsIkFjYWRlbWlhLEluZHVzdHJ5LEFjYWRlbWlhLEFjYWRlbWlhIiwsLCwsLCwsLCwsLCxIYXJkd2FyZSwsLCwsCk5vdmFlLEJpb2xvZ3ksU3BhdGlhbCBUcmFuc2NyaXB0b21pY3MsIkNlbnRyYWxlU3VwZWxlYyxHdXN0YXZlIFJvdXNzeSxVbml2ZXJzaXTDqSBQYXJpcyBDaXTDqSIsIlF1ZW50aW4gQmxhbXBleSwgSGFraW0gQmVua2lyYW5lLCBOYWTDqGdlIEJlcmNvdmljaSwgRmFicmljZSBBbmRyw6ksIFBhdWwtSGVucnkgQ291cm7DqGRlIiwyMDI0LTA5LTEzLE5vdmFlOiBhIGdyYXBoLWJhc2VkIGZvdW5kYXRpb24gbW9kZWwgZm9yIHNwYXRpYWwgdHJhbnNjcmlwdG9taWNzIGRhdGEsaHR0cHM6Ly93d3cuYmlvcnhpdi5vcmcvY29udGVudC8xMC4xMTAxLzIwMjQuMDkuMDkuNjEyMDA5djEuYWJzdHJhY3QsLCwsMzIwMDAwMDAuMCwzMk0gKHNhZmV0ZW5zb3JzKSwxLjFlKzE5LCIiIk5vdmFlIHdhcyB0cmFpbmVkIG9uIGEgTnZpZGlhIEhHWCBBMTAwIEdQVSBmb3IgMjQgaG91cnMuIiIgQXNzdW1lIEZQMTYgdGVuc29yIHByZWNpc2lvbiBhbmQgNDAlIHV0aWxpemF0aW9uLiAiLCwiIiJUaGlzIGFsbG93ZWQgdXMgIDE2OSB0byB0cmFpbiBOb3ZhZSBvbiBhIGRhdGFzZXQgY29tcG9zZWQgb2YgbmVhcmx5IDMwIG1pbGxpb24gY2VsbHMgdXNpbmcgYSBHUFUgd2l0aCA0MEdCIG9mIFJBTSAoc2VlICAxNzAgc3Vic2VjdGlvbiA0LjE0IGZvciBtb3JlIGRldGFpbHMpLiIiIiwyNC4wLCxOVklESUEgQTEwMCBTWE00IDQwIEdCLCxDb25maWRlbnQsIlNwYXRpYWwgdHJhbnNjcmlwdG9taWNzIGlzIGFkdmFuY2luZyBtb2xlY3VsYXIgYmlvbG9neSBieSBwcm92aWRpbmcgaGlnaC1yZXNvbHV0aW9uIGluc2lnaHRzIGludG8gZ2VuZSBleHByZXNzaW9uIHdpdGhpbiB0aGUgc3BhdGlhbCBjb250ZXh0IG9mIHRpc3N1ZXMuIFRoaXMgY29udGV4dCBpcyBlc3NlbnRpYWwgZm9yIGlkZW50aWZ5aW5nIHNwYXRpYWwgZG9tYWlucywgZW5hYmxpbmcgdGhlIHVuZGVyc3RhbmRpbmcgb2YgbWljcm8tZW52aXJvbm1lbnQgb3JnYW5pemF0aW9ucyBhbmQgdGhlaXIgaW1wbGljYXRpb25zIGZvciB0aXNzdWUgZnVuY3Rpb24gYW5kIGRpc2Vhc2UgcHJvZ3Jlc3Npb24uIFRvIGltcHJvdmUgY3VycmVudCBtb2RlbCBsaW1pdGF0aW9ucyBvbiBtdWx0aXBsZSBzbGlkZXMsIHdlIGhhdmUgZGVzaWduZWQgTm92YWUgKGh0dHBzOi8vZ2l0aHViLmNvbS9NSUNTLUxhYi9ub3ZhZSksIGEgZ3JhcGgtYmFzZWQgZm91bmRhdGlvbiBtb2RlbCB0aGF0IGV4dHJhY3RzIHJlcHJlc2VudGF0aW9ucyBvZiBjZWxscyB3aXRoaW4gdGhlaXIgc3BhdGlhbCBjb250ZXh0cy4gT3VyIG1vZGVsIHdhcyB0cmFpbmVkIG9uIGEgbGFyZ2UgZGF0YXNldCBvZiBuZWFybHkgMzAgbWlsbGlvbiBjZWxscyBhY3Jvc3MgMTggdGlzc3VlcywgYWxsb3dpbmcgTm92YWUgdG8gcGVyZm9ybSB6ZXJvLXNob3QgZG9tYWluIGluZmVyZW5jZSBhY3Jvc3MgbXVsdGlwbGUgZ2VuZSBwYW5lbHMsIHRpc3N1ZXMsIGFuZCB0ZWNobm9sb2dpZXMuIFVubGlrZSBvdGhlciBtb2RlbHMsIGl0IGFsc28gbmF0aXZlbHkgY29ycmVjdHMgYmF0Y2ggZWZmZWN0cyBhbmQgY29uc3RydWN0cyBhIG5lc3RlZCBoaWVyYXJjaHkgb2Ygc3BhdGlhbCBkb21haW5zLiBGdXJ0aGVybW9yZSwgTm92YWUgc3VwcG9ydHMgdmFyaW91cyBkb3duc3RyZWFtIHRhc2tzLCBpbmNsdWRpbmcgc3BhdGlhbGx5IHZhcmlhYmxlIGdlbmUgb3IgcGF0aHdheSBhbmFseXNpcyBhbmQgc3BhdGlhbCBkb21haW4gdHJhamVjdG9yeSBhbmFseXNpcy4gT3ZlcmFsbCwgTm92YWUgcHJvdmlkZXMgYSByb2J1c3QgYW5kIHZlcnNhdGlsZSB0b29sIGZvciBhZHZhbmNpbmcgc3BhdGlhbCB0cmFuc2NyaXB0b21pY3MgYW5kIGl0cyBhcHBsaWNhdGlvbnMgaW4gYmlvbWVkaWNhbCByZXNlYXJjaC4iLCwsT3BlbiB3ZWlnaHRzIChub24tY29tbWVyY2lhbCksIkZyYW5jZSxGcmFuY2UsRnJhbmNlIiwsLCwxLjAsLDIwMjUtMTEtMjggMTE6NTM6NDQrMDA6MDAsLCwsLCxBY2FkZW1pYSwsLCwsT3BlbiBzb3VyY2UsIkJTRC0zIENsYXVzZSBsaWNlbnNlCmh0dHBzOi8vZ2l0aHViLmNvbS9NSUNTLUxhYi9ub3ZhZQoKTm8gY2xlYXIgbGljZW5zZToKaHR0cHM6Ly9odWdnaW5nZmFjZS5jby9NSUNTLUxhYi9ub3ZhZS1odW1hbi0wIiwsLCwsLDQzMy4wMjA5NjM1OTQ4NzY0LEhhcmR3YXJlLE1JQ1MtTGFiLCwsLFllcwpDb2RvblRyYW5zZm9ybWVyLEJpb2xvZ3ksQ29kb24gb3B0aW1pemF0aW9uLCJWZWN0b3IgSW5zdGl0dXRlLFVuaXZlcnNpdHkgb2YgVG9yb250byxVbml2ZXJzaXTDqSBQYXJpcyBDaXTDqSIsIkFkaWJ2YWZhIEZhbGxhaHBvdXIsIFZpbmNlbnQgR3VyZWdoaWFuLCBHdWlsbGF1bWUgSi4gRmlsaW9uLCBBcmllbCBCLiBMaW5kbmVyLCBBbWlyIFBhbmRpIiwyMDI0LTA5LTEzLENvZG9uVHJhbnNmb3JtZXI6IGEgbXVsdGlzcGVjaWVzIGNvZG9uIG9wdGltaXplciB1c2luZyBjb250ZXh0LWF3YXJlIG5ldXJhbCBuZXR3b3JrcyxodHRwczovL3d3dy5iaW9yeGl2Lm9yZy9jb250ZW50LzEwLjExMDEvMjAyNC4wOS4xMy42MTI5MDN2MS5hYnN0cmFjdCwsLCw4OTYwMDAwMC4wLCIiInRvdGFsIG51bWJlciBvZiBwYXJhbWV0ZXJzIHRvIDg5LjYgbWlsbGlvbi4iIiIsLCw0NTA1Mzg2NSwiMSwwMDEsMTk3IHNlcXVlbmNlcyDDlyAzMDAgdG9rZW5zL3NlcXVlbmNlID0gMzAwMzU5MTAwIiwsLE5WSURJQSBWMTAwLCxDb25maWRlbnQsIlRoZSBnZW5ldGljIGNvZGUgaXMgZGVnZW5lcmF0ZSBhbGxvd2luZyBhIG11bHRpdHVkZSBvZiBwb3NzaWJsZSBETkEgc2VxdWVuY2VzIHRvIGVuY29kZSB0aGUgc2FtZSBwcm90ZWluLiBUaGlzIGRlZ2VuZXJhY3kgaW1wYWN0cyB0aGUgZWZmaWNpZW5jeSBvZiBoZXRlcm9sb2dvdXMgcHJvdGVpbiBwcm9kdWN0aW9uIGR1ZSB0byB0aGUgY29kb24gdXNhZ2UgcHJlZmVyZW5jZXMgb2YgZWFjaCBvcmdhbmlzbS4gVGhlIHByb2Nlc3Mgb2YgdGFpbG9yaW5nIG9yZ2FuaXNtLXNwZWNpZmljIHN5bm9ueW1vdXMgY29kb25zLCBrbm93biBhcyBjb2RvbiBvcHRpbWl6YXRpb24sIG11c3QgcmVzcGVjdCBsb2NhbCBzZXF1ZW5jZSBwYXR0ZXJucyB0aGF0IGdvIGJleW9uZCBnbG9iYWwgY29kb24gcHJlZmVyZW5jZXMuIEFzIGEgcmVzdWx0LCB0aGUgc2VhcmNoIHNwYWNlIGZhY2VzIGEgY29tYmluYXRvcmlhbCBleHBsb3Npb24gdGhhdCBtYWtlcyBleGhhdXN0aXZlIGV4cGxvcmF0aW9uIGltcG9zc2libGUuIE5ldmVydGhlbGVzcywgdGhyb3VnaG91dCB0aGUgZGl2ZXJzZSBsaWZlIG9uIEVhcnRoLCBuYXR1cmFsIHNlbGVjdGlvbiBoYXMgYWxyZWFkeSBvcHRpbWl6ZWQgdGhlIHNlcXVlbmNlcywgdGhlcmVieSBwcm92aWRpbmcgYSByaWNoIHNvdXJjZSBvZiBkYXRhIGFsbG93aW5nIG1hY2hpbmUgbGVhcm5pbmcgYWxnb3JpdGhtcyB0byBleHBsb3JlIHRoZSB1bmRlcmx5aW5nIHJ1bGVzLiBIZXJlLCB3ZSBpbnRyb2R1Y2UgQ29kb25UcmFuc2Zvcm1lciwgYSBtdWx0aXNwZWNpZXMgZGVlcCBsZWFybmluZyBtb2RlbCB0cmFpbmVkIG9uIG92ZXIgMSBtaWxsaW9uIEROQS1wcm90ZWluIHBhaXJzIGZyb20gMTY0IG9yZ2FuaXNtcyBzcGFubmluZyBhbGwga2luZ2RvbXMgb2YgbGlmZS4gVGhlIG1vZGVsIGRlbW9uc3RyYXRlcyBjb250ZXh0LWF3YXJlbmVzcyB0aGFua3MgdG8gdGhlIGF0dGVudGlvbiBtZWNoYW5pc20gYW5kIGJpZGlyZWN0aW9uYWxpdHkgb2YgdGhlIFRyYW5zZm9ybWVycyB3ZSB1c2VkLCBhbmQgdG8gYSBub3ZlbCBzZXF1ZW5jZSByZXByZXNlbnRhdGlvbiB0aGF0IGNvbWJpbmVzIG9yZ2FuaXNtLCBhbWlubyBhY2lkLCBhbmQgY29kb24gZW5jb2RpbmdzLiBDb2RvblRyYW5zZm9ybWVyIGdlbmVyYXRlcyBob3N0LXNwZWNpZmljIEROQSBzZXF1ZW5jZXMgd2l0aCBuYXR1cmFsLWxpa2UgY29kb24gZGlzdHJpYnV0aW9uIHByb2ZpbGVzIGFuZCB3aXRoIG5lZ2F0aXZlIGNpcy1yZWd1bGF0b3J5IGVsZW1lbnRzLiBUaGlzIHdvcmsgaW50cm9kdWNlcyBhIG5vdmVsIHN0cmF0ZWd5IG9mIFNoYXJlZCBUb2tlbiBSZXByZXNlbnRhdGlvbiBhbmQgRW5jb2Rpbmcgd2l0aCBBbGlnbmVkIE11bHRpLW1hc2tpbmcgKFNUUkVBTSkgYW5kIHByb3ZpZGVzIGEgc3RhdGUtb2YtdGhlLWFydCBjb2RvbiBvcHRpbWl6YXRpb24gZnJhbWV3b3JrIHdpdGggYSBjdXN0b21pemFibGUgb3Blbi1hY2Nlc3MgbW9kZWwgYW5kIGEgdXNlci1mcmllbmRseSBpbnRlcmZhY2UuIiwyMC4wLCwsIkNhbmFkYSxDYW5hZGEsRnJhbmNlIiwsLCwxNi4wLCwyMDI1LTExLTI4IDExOjUzOjQ0KzAwOjAwLCwsLCwsIkFjYWRlbWlhLEFjYWRlbWlhLEFjYWRlbWlhIiwsLCwsLCwsLCwsLDk0NTcuMTc3ODQ0OTEyMTAxLCwsLCwsClRleHQyUHJvdGVpbixCaW9sb2d5LFByb3RlaW4gZGVzaWduLCJVbml2ZXJzaXR5IG9mIENhbGlmb3JuaWEgU2FuIERpZWdvLEJyb3duIFVuaXZlcnNpdHkiLCJSYW10aW4gSG9zc2VpbmksIFNpeWFuZyBaaGFuZywgUGVuZ3RhbyBYaWUiLDIwMjQtMDktMTMsVGV4dDJQcm90ZWluOiBBIEdlbmVyYXRpdmUgTW9kZWwgZm9yIERlc2lnbmF0ZWQgUHJvdGVpbiBEZXNpZ24gb24gR2l2ZW4gRGVzY3JpcHRpb24saHR0cHM6Ly93d3cucmVzZWFyY2hzcXVhcmUuY29tL2FydGljbGUvcnMtNDg2ODY2NS92MSwsLCwsLDUuNTAwMDAwMDAwMDAwMDAzZSsxOSwiMS4gSGFyZHdhcmUgc2V0dXA6IDF4IE5WSURJQSBSVFggMzA5MCAoMS42MGUxNCBGTE9QL3MgRlAxNiB0ZW5zb3IpCgoyLiBUcmFpbmluZyBkdXJhdGlvbjogMTAgZGF5cyBwcm92aWRlZCBkaXJlY3RseSAoODY0LDAwMCBzZWNvbmRzKQoKMy4gVXRpbGl6YXRpb24gcmF0ZTogNDAlCgo0LiBDYWxjdWxhdGlvbjogMS42MGUxNCBGTE9QL3Mgw5cgMSBHUFUgw5cgODY0LDAwMHMgw5cgMC40ID0gNS41ZTE5IEZMT1BzIiwsIlRyYWluaW5nIHNldDogMTAsODk4ICogMC45NSA9IDEwLDM1MyBwcm90ZWlucwpBdmVyYWdlIHJlc2lkdWVzIHBlciBwcm90ZWluOiAxMDAKVG90YWwgZGF0YXBvaW50cyA9IDEwLDM1MyAqIDEwMCA9IDEsMDM1LDMwMAoKUmFuZ2UgdmFsaWRhdGlvbjoKTWluaW11bSAoNDAgcmVzaWR1ZXMpOiAxMCwzNTMgKiA0MCA9IDQxNCwxMjAKTWF4aW11bSAoMjU2IHJlc2lkdWVzKTogMTAsMzUzICogMjU2ID0gMiw2NDgsNzY4CgpGaW5hbCBlc3RpbWF0ZTogfjEuMGU2IGRhdGFwb2ludHMiLDI0MC4wLCIiIldlIHRyYWluZWQgdGhlIGRpZmZ1c2lvbiBtb2RlbCBmb3IgYXBwcm94aW1hdGVseSA1MDAsMDAwIGl0ZXJhdGlvbnMgd2l0aCBhIGJhdGNoIHNpemUgb2YgMjQ4LiBUaGUgZW50aXJlIHRyYWluaW5nIHByb2Nlc3MsIGNvbmR1Y3RlZCBvbiBhbiBOVklESUEgUlRYIDMwOTAgR1BVLCB0b29rIGFib3V0IDEwIGRheXMgdG8gY29tcGxldGUuIiIiLE5WSURJQSBHZUZvcmNlIFJUWCAzMDkwLCxDb25maWRlbnQsIkRlc2lnbmluZyBwcm90ZWluIHN0cnVjdHVyZXMgZnJvbSB0ZXh0IGlzIGNoYWxsZW5naW5nIGluIGNvbXB1dGF0aW9uYWwgYmlvbG9neS4gV2UgcHJvcG9zZSBUZXh0MlByb3RlaW4sIGEgcGlwZWxpbmUgY29tYmluaW5nIGxhcmdlIGxhbmd1YWdlIG1vZGVscyAoTExNcykgd2l0aCBkaWZmdXNpb24gbW9kZWxzIHRvIGdlbmVyYXRlIGZ1bGwtYXRvbWljIHByb3RlaW4gc3RydWN0dXJlcyBmcm9tIHRleHQuIFVzaW5nIGEgY29uZGl0aW9uYWwgZGlmZnVzaW9uIG1vZGVsIGFuZCB0aGUgVmljdW5hLTdCIGxhbmd1YWdlIG1vZGVsLCB3ZSBsZWFybiBkYXRhIGRpc3RyaWJ1dGlvbnMgb2YgNkQgaW50ZXJyZXNpZHVlIGNvb3JkaW5hdGVzLCByZWZpbmVkIGludG8gZnVsbC1hdG9taWMgc3RydWN0dXJlcyB3aXRoIFB5Um9zZXR0YS4gVHJhaW5lZCBvbiBhIGN1cmF0ZWQgUkNTQi1QREIgZGF0YXNldCwgVGV4dDJQcm90ZWluIGZvY3VzZXMgb24gc2luZ2xlLWNoYWluIHByb3RlaW5zIHdpdGggNDAtMjU2IHJlc2lkdWVzLiBPdXIgZXh0ZW5zaXZlIGV4cGVyaW1lbnRzIHZhbGlkYXRlIFRleHQyUHJvdGVpbuKAmXMgZWZmZWN0aXZlbmVzcyBieSBnZW5lcmF0aW5nIGhpZ2gtZmlkZWxpdHkgcHJvdGVpbiBzdHJ1Y3R1cmVzIHNpbWlsYXIgdG8gZ3JvdW5kIHRydXRoIHByb3RlaW5zIHVzaW5nIHJhdyB0ZXh0cy4gV2UgZXZhbHVhdGUgVGV4dDJQcm90ZWluIHVzaW5nIG11bHRpcGxlIG1ldHJpY3MsIGluY2x1ZGluZyBNZWFuIFNxdWFyZSBFcnJvciAoTVNFKSBvZiA2RCBjb29yZGluYXRlcywgUm9zZXR0YSBFbmVyZ3kgVW5pdHMgKFJFVSksIGFuZCBUTS1zY29yZS4gT3VyIHJlc3VsdHMgc2hvdyB0aGF0IDUlIG9mIHRoZSBnZW5lcmF0ZWQgcHJvdGVpbnMgaGF2ZSBhIFRNLXNjb3JlIGdyZWF0ZXIgdGhhbiAwLjUsIGluZGljYXRpbmcgc2ltaWxhciBmb2xkcyBpbiBTQ09QL0NBVEguIEFkZGl0aW9uYWxseSwgMTYlIG9mIHBhaXJzIGhhdmUgYSBUTS1zY29yZSBncmVhdGVyIHRoYW4gMC40LCA4OSUgaGF2ZSBhIFRNLXNjb3JlIGdyZWF0ZXIgdGhhbiAwLjMsIGFuZCBub25lIGhhdmUgYSBUTS1zY29yZSBsZXNzIHRoYW4gMC4xNywgYmVsb3cgdGhlIHRocmVzaG9sZCBmb3IgdW5yZWxhdGVkIHByb3RlaW5zLiBUZXh0MlByb3RlaW4gcHJlc2VudHMgYSBwcm9taXNpbmcgZnJhbWV3b3JrIGZvciBhdXRvbWF0ZWQgcHJvdGVpbiBkZXNpZ24sIHBvdGVudGlhbGx5IGFjY2VsZXJhdGluZyBub3ZlbCBwcm90ZWluIGRpc2NvdmVyeS4gVGhpcyB3b3JrIG9wZW5zIG5ldyBhdmVudWVzIGZvciBpbnRlZ3JhdGluZyBuYXR1cmFsIGxhbmd1YWdlIHVuZGVyc3RhbmRpbmcgd2l0aCBwcm90ZWluIHN0cnVjdHVyZSBnZW5lcmF0aW9uLCB3aXRoIGltcGxpY2F0aW9ucyBpbiBkcnVnIGRpc2NvdmVyeSwgZW56eW1lIGVuZ2luZWVyaW5nLCBhbmQgbWF0ZXJpYWwgc2NpZW5jZS4iLCwsLCJVbml0ZWQgU3RhdGVzIG9mIEFtZXJpY2EsVW5pdGVkIFN0YXRlcyBvZiBBbWVyaWNhIiwsLCwsLDIwMjUtMTEtMjggMTE6NTM6NDQrMDA6MDAsLCwsLCwiQWNhZGVtaWEsQWNhZGVtaWEiLCwsLCwsLCwsLCwsLEhhcmR3YXJlLCwsLCwKbzEtbWluaSxMYW5ndWFnZSwiQ29kZSBnZW5lcmF0aW9uLExhbmd1YWdlIG1vZGVsaW5nL2dlbmVyYXRpb24sUXVhbnRpdGF0aXZlIHJlYXNvbmluZyxDaGF0LFF1ZXN0aW9uIGFuc3dlcmluZyxUcmFuc2xhdGlvbiIsT3BlbkFJLCwyMDI0LTA5LTEyLExlYXJuaW5nIHRvIHJlYXNvbiB3aXRoIExMTXMsaHR0cHM6Ly9vcGVuYWkuY29tL2luZGV4L2xlYXJuaW5nLXRvLXJlYXNvbi13aXRoLWxsbXMvLCxTaWduaWZpY2FudCB1c2UsIk1vZGVsIGF2YWlsYWJsZSBpbiBDaGF0R1BULCBsaWtlbHkgd2lkZWx5IHVzZWQgIiwsIkNhbid0IGdldCBhbiBleGFjdCBlc3RpbWF0ZSwgYnV0IHdlIHN1c3BlY3QgdG90YWwgcGFyYW1ldGVyIGNvdW50IGFyb3VuZCA2MEItMTIwQiwgYWN0aXZlIHBhcmFtZXRlcnMgYXJvdW5kIDEwQi0zMEIuIAoKR2l2ZW4gdGhlc2UgbW9kZWxzIGFyZSBzZXJ2ZWQgYXQgMTUwLTIwMCB0b2svcywgYXQgJDQuNDAvTXRvayBvdXRwdXQsIGluZmVyZW5jZSBlY29ub21pY3MgKGh0dHBzOi8vZXBvY2guYWkvYmxvZy9pbmZlcmVuY2UtZWNvbm9taWNzLW9mLWxhbmd1YWdlLW1vZGVscykgc3VnZ2VzdHMgdG90YWwgcGFyYW1ldGVyIGNvdW50IGFyb3VuZCA2MC0xMjBCIHBhcmFtZXRlcnMsIHdpdGggbWl4dHVyZS1vZi1leHBlcnRzIGFjdGl2ZSBwYXJhbWV0ZXJzIGFyb3VuZCAxMC0zMEIuIE1vRXMgbWFrZSBhIGdpdmVuIG1vZGVsIHJvdWdobHkgY29tcGFyYWJsZSB0byBhIH41MCUgc21hbGxlciBkZW5zZSBtb2RlbCAoaHR0cHM6Ly9lcG9jaC5haS9ncmFkaWVudC11cGRhdGVzL21vZS12cy1kZW5zZS1tb2RlbHMtaW5mZXJlbmNlKSwgd2hpY2ggbGluZXMgdXAgZGVjZW50bHkgd2l0aCBNYWdpc3RyYWwgU21hbGwgcHJpY2luZyAoMjRCIGRlbnNlLCBzZXJ2ZWQgYXQgYSBzaW1pbGFyIHNwZWVkIGZvciB0aGUgY2hlYXBlciAkMS41MC9NdG9rKS4gIiwsIldlIGNhbuKAmXQgbWFrZSBhIHByZWNpc2UgZXN0aW1hdGUsIGJ1dCBzZWVtcyB1bmxpa2VseSB0byBleGNlZWQgMTBeMjUgRkxPUC4gV2UgdGhpbmsgYWN0aXZlIHBhcmFtZXRlciBjb3VudCBpcyAxMC0zMEIuIFRoaXMgd291bGQgcmVxdWlyZSA+NTVUIHRva2VucyB0byByZWFjaCAxMF4yNSBGTE9QIGF0IHRoZSBsYXJnZSBzaXplLCBpLmUuIHdlbGwgYmV5b25kIDEweCBvdmVydHJhaW5pbmcgcmVsYXRpdmUgdG8gQ2hpbmNoaWxsYS4iLCwsLCwsLFVua25vd24sIldlJ3ZlIGRldmVsb3BlZCBhIG5ldyBzZXJpZXMgb2YgQUkgbW9kZWxzIGRlc2lnbmVkIHRvIHNwZW5kIG1vcmUgdGltZSB0aGlua2luZyBiZWZvcmUgdGhleSByZXNwb25kLiBUaGV5IGNhbiByZWFzb24gdGhyb3VnaCBjb21wbGV4IHRhc2tzIGFuZCBzb2x2ZSBoYXJkZXIgcHJvYmxlbXMgdGhhbiBwcmV2aW91cyBtb2RlbHMgaW4gc2NpZW5jZSwgY29kaW5nLCBhbmQgbWF0aC4KCi4uLgoKV2XigJlyZSBhbHNvIHJlbGVhc2luZyBPcGVuQUkgbzEtbWluaSwgYSBmYXN0ZXIsIGNoZWFwZXIgcmVhc29uaW5nIG1vZGVsIHRoYXQgaXMgcGFydGljdWxhcmx5IGVmZmVjdGl2ZSBhdCBjb2RpbmcuIEFzIGEgc21hbGxlciBtb2RlbCwgbzEtbWluaSBpcyA4MCUgY2hlYXBlciB0aGFuIG8xLXByZXZpZXcsIG1ha2luZyBpdCBhIHBvd2VyZnVsLCBjb3N0LWVmZmVjdGl2ZSBtb2RlbCBmb3IgYXBwbGljYXRpb25zIHRoYXQgcmVxdWlyZSByZWFzb25pbmcgYnV0IG5vdCBicm9hZCB3b3JsZCBrbm93bGVkZ2UuIiwsLEFQSSBhY2Nlc3MsVW5pdGVkIFN0YXRlcyBvZiBBbWVyaWNhLCwsLCwsMjAyNi0wMi0xMCAxOTo1ODowNiswMDowMCwsLCwsLEluZHVzdHJ5LCwsLCxVbnJlbGVhc2VkLCxUcnVlLCwsLCwsLCwsLCxObwpvMS1wcmV2aWV3LCJMYW5ndWFnZSxNYXRoZW1hdGljcyxCaW9sb2d5IiwiQ29kZSBnZW5lcmF0aW9uLExhbmd1YWdlIG1vZGVsaW5nL2dlbmVyYXRpb24sUXVhbnRpdGF0aXZlIHJlYXNvbmluZyxDaGF0LFF1ZXN0aW9uIGFuc3dlcmluZyxUcmFuc2xhdGlvbiIsT3BlbkFJLCwyMDI0LTA5LTEyLEEgbmV3IHNlcmllcyBvZiByZWFzb25pbmcgbW9kZWxzIGZvciBzb2x2aW5nIGhhcmQgcHJvYmxlbXMuLGh0dHBzOi8vb3BlbmFpLmNvbS9pbmRleC9pbnRyb2R1Y2luZy1vcGVuYWktbzEtcHJldmlldy8sLCJTT1RBIGltcHJvdmVtZW50LFNpZ25pZmljYW50IHVzZSIsU09UQSBpbiBHUFFBIGFtb25nIG90aGVyczogaHR0cHM6Ly9vcGVuYWkuY29tL2luZGV4L2xlYXJuaW5nLXRvLXJlYXNvbi13aXRoLWxsbXMvICwsLCwsLCwsLCwsVW5rbm93biwiV2UndmUgZGV2ZWxvcGVkIGEgbmV3IHNlcmllcyBvZiBBSSBtb2RlbHMgZGVzaWduZWQgdG8gc3BlbmQgbW9yZSB0aW1lIHRoaW5raW5nIGJlZm9yZSB0aGV5IHJlc3BvbmQuIFRoZXkgY2FuIHJlYXNvbiB0aHJvdWdoIGNvbXBsZXggdGFza3MgYW5kIHNvbHZlIGhhcmRlciBwcm9ibGVtcyB0aGFuIHByZXZpb3VzIG1vZGVscyBpbiBzY2llbmNlLCBjb2RpbmcsIGFuZCBtYXRoLgoKVG9kYXksIHdlIGFyZSByZWxlYXNpbmcgdGhlIGZpcnN0IG9mIHRoaXMgc2VyaWVzIGluIENoYXRHUFQgYW5kIG91ciBBUEkuIFRo</x:v>
      </x:c>
    </x:row>
    <x:row r="90" ht="18" customHeight="1">
      <x:c r="A90" s="17" t="n">
        <x:v>85</x:v>
      </x:c>
      <x:c r="B90" s="17" t="n">
        <x:v>309</x:v>
      </x:c>
      <x:c r="C90" s="94" t="str">
        <x:v>aXMgaXMgYSBwcmV2aWV3IGFuZCB3ZSBleHBlY3QgcmVndWxhciB1cGRhdGVzIGFuZCBpbXByb3ZlbWVudHMuIEFsb25nc2lkZSB0aGlzIHJlbGVhc2UsIHdl4oCZcmUgYWxzbyBpbmNsdWRpbmcgZXZhbHVhdGlvbnMgZm9yIHRoZSBuZXh0IHVwZGF0ZSwgY3VycmVudGx5IGluIGRldmVsb3BtZW50LiIsLCxBUEkgYWNjZXNzLFVuaXRlZCBTdGF0ZXMgb2YgQW1lcmljYSwsLCwsLDIwMjUtMTEtMjggMTE6NTM6NDQrMDA6MDAsLCwsLCxJbmR1c3RyeSwsLCwsVW5yZWxlYXNlZCwsVHJ1ZSwsLCwsLCwsLCwsTm8KNEQgRGlmZnVzaW9uIGZvciBEeW5hbWljIFByb3RlaW4gU3RydWN0dXJlIFByZWRpY3Rpb24gd2l0aCBSZWZlcmVuY2UgR3VpZGVkIE1vdGlvbiBBbGlnbm1lbnQsQmlvbG9neSxQcm90ZWluIGZvbGRpbmcgcHJlZGljdGlvbiwiRnVkYW4gVW5pdmVyc2l0eSxTaGFuZ2hhaSBBY2FkZW15IG9mIEFydGlmaWNpYWwgSW50ZWxsaWdlbmNlIGZvciBTY2llbmNlLE5hbmppbmcgVW5pdmVyc2l0eSIsIkthaWh1aSBDaGVuZywgQ2UgTGl1LCBRaW5na3VuIFN1LCBKdW4gV2FuZywgTGl3ZWkgWmhhbmcsIFlpbmluZyBUYW5nLCBZYW8gWWFvLCBTaXl1IFpodSwgWXVhbiBRaSIsMjAyNC0wOS0xMiwiNEQgRGlmZnVzaW9uIGZvciBEeW5hbWljIFByb3RlaW4gU3RydWN0dXJlIFByZWRpY3Rpb24gd2l0aCBSZWZlcmVuY2UgR3VpZGVkIE1vdGlvbiBBbGlnbm1lbnQKIixodHRwczovL2FyeGl2Lm9yZy9hYnMvMjQwOC4xMjQxOSwsLCwsLCwiCiIsLCIKVGhpcyBtb2RlbCBpcyBub3QgdHJhaW5lZCBvbiBhIHRva2VuIGxldmVsIGFuZCBwcm9jZXNzZXMgYSBwcm90ZWluIGluIGEgc2luZ2xlIGZvcndhcmQgcGFzcy4gCjc2NCBwcm90ZWlucyAqIDMyIHN0ZXBzID0gMjQ0NDgiLCwsTlZJRElBIEExMDAsLENvbmZpZGVudCwiUHJvdGVpbiBzdHJ1Y3R1cmUgcHJlZGljdGlvbiBpcyBwaXZvdGFsIGZvciB1bmRlcnN0YW5kaW5nIHRoZSBzdHJ1Y3R1cmUtZnVuY3Rpb24gcmVsYXRpb25zaGlwIG9mIHByb3RlaW5zLCBhZHZhbmNpbmcgYmlvbG9naWNhbCByZXNlYXJjaCwgYW5kIGZhY2lsaXRhdGluZyBwaGFybWFjZXV0aWNhbCBkZXZlbG9wbWVudCBhbmQgZXhwZXJpbWVudGFsIGRlc2lnbi4gV2hpbGUgZGVlcCBsZWFybmluZyBtZXRob2RzIGFuZCB0aGUgZXhwYW5kZWQgYXZhaWxhYmlsaXR5IG9mIGV4cGVyaW1lbnRhbCAzRCBwcm90ZWluIHN0cnVjdHVyZXMgaGF2ZSBhY2NlbGVyYXRlZCBzdHJ1Y3R1cmUgcHJlZGljdGlvbiwgdGhlIGR5bmFtaWMgbmF0dXJlIG9mIHByb3RlaW4gc3RydWN0dXJlcyBoYXMgcmVjZWl2ZWQgbGltaXRlZCBhdHRlbnRpb24uIFRoaXMgc3R1ZHkgaW50cm9kdWNlcyBhbiBpbm5vdmF0aXZlIDREIGRpZmZ1c2lvbiBtb2RlbCBpbmNvcnBvcmF0aW5nIG1vbGVjdWxhciBkeW5hbWljcyAoTUQpIHNpbXVsYXRpb24gZGF0YSB0byBsZWFybiBkeW5hbWljIHByb3RlaW4gc3RydWN0dXJlcy4gT3VyIGFwcHJvYWNoIGlzIGRpc3Rpbmd1aXNoZWQgYnkgdGhlIGZvbGxvd2luZyBjb21wb25lbnRzOiAoMSkgYSB1bmlmaWVkIGRpZmZ1c2lvbiBtb2RlbCBjYXBhYmxlIG9mIGdlbmVyYXRpbmcgZHluYW1pYyBwcm90ZWluIHN0cnVjdHVyZXMsIGluY2x1ZGluZyBib3RoIHRoZSBiYWNrYm9uZSBhbmQgc2lkZSBjaGFpbnMsIHV0aWxpemluZyBhdG9taWMgZ3JvdXBpbmcgYW5kIHNpZGUtY2hhaW4gZGloZWRyYWwgYW5nbGUgcHJlZGljdGlvbnM7ICgyKSBhIHJlZmVyZW5jZSBuZXR3b3JrIHRoYXQgZW5oYW5jZXMgc3RydWN0dXJhbCBjb25zaXN0ZW5jeSBieSBpbnRlZ3JhdGluZyB0aGUgbGF0ZW50IGVtYmVkZGluZ3Mgb2YgdGhlIGluaXRpYWwgM0QgcHJvdGVpbiBzdHJ1Y3R1cmVzOyBhbmQgKDMpIGEgbW90aW9uIGFsaWdubWVudCBtb2R1bGUgYWltZWQgYXQgaW1wcm92aW5nIHRlbXBvcmFsIHN0cnVjdHVyYWwgY29oZXJlbmNlIGFjcm9zcyBtdWx0aXBsZSB0aW1lIHN0ZXBzLiBUbyBvdXIga25vd2xlZGdlLCB0aGlzIGlzIHRoZSBmaXJzdCBkaWZmdXNpb24tYmFzZWQgbW9kZWwgYWltZWQgYXQgcHJlZGljdGluZyBwcm90ZWluIHRyYWplY3RvcmllcyBhY3Jvc3MgbXVsdGlwbGUgdGltZSBzdGVwcyBzaW11bHRhbmVvdXNseS4gVmFsaWRhdGlvbiBvbiBiZW5jaG1hcmsgZGF0YXNldHMgZGVtb25zdHJhdGVzIHRoYXQgb3VyIG1vZGVsIGV4aGliaXRzIGhpZ2ggYWNjdXJhY3kgaW4gcHJlZGljdGluZyBkeW5hbWljIDNEIHN0cnVjdHVyZXMgb2YgcHJvdGVpbnMgY29udGFpbmluZyB1cCB0byAyNTYgYW1pbm8gYWNpZHMgb3ZlciAzMiB0aW1lIHN0ZXBzLCBlZmZlY3RpdmVseSBjYXB0dXJpbmcgYm90aCBsb2NhbCBmbGV4aWJpbGl0eSBpbiBzdGFibGUgc3RhdGVzIGFuZCBzaWduaWZpY2FudCBjb25mb3JtYXRpb25hbCBjaGFuZ2VzLiIsNTUwLjAsLFVucmVsZWFzZWQsIkNoaW5hLENoaW5hLENoaW5hIiwsLCwxLjAsLDIwMjUtMTEtMjggMTE6NTM6NDQrMDA6MDAsLCwsLCwiQWNhZGVtaWEsQWNhZGVtaWEiLCwsLCxVbnJlbGVhc2VkLHRoZSBwYWdlIGlzIG5vdCBhY2Nlc3NpYmxlIGFueW1vcmUgaHR0cHM6Ly9naXRodWIuY29tL2Z1ZGFuLWdlbmVyYXRpdmUtdmlzaW9uL0FscGhhRm9sZGluZywsLCwsLDQzMy4wMzA2MDY4MDY4NTg0LEhhcmR3YXJlLCwsLCxObwpEZW1vc3RhcnQgKGluIHByb2dyZXNzKSxSb2JvdGljcyxSb2JvdGljIG1hbmlwdWxhdGlvbixHb29nbGUgRGVlcE1pbmQsIk1hcmlhIEJhdXphLCBKb3NlIEVucmlxdWUgQ2hlbiwgVmFsZW50aW4gRGFsaWJhcmQsIE5pbXJvZCBHaWxlYWRpLCBSb2xhbmQgSGFmbmVyLCBNdXJpbG8gRi4gTWFydGlucywgSm9zcyBNb29yZSwgUnVnaWxlIFBldmNldmljaXV0ZSwgQW50b2luZSBMYXVyZW5zLCBEdXNoeWFudCBSYW8sIE1hcnRpbmEgWmFtYmVsbGksIE1hcnRpbiBSaWVkbWlsbGVyLCBKb24gU2Nob2x6LCBLb25zdGFudGlub3MgQm91c21hbGlzLCBGcmFuY2VzY28gTm9yaSwgTmljb2xhcyBIZWVzcyIsMjAyNC0wOS0xMixEZW1vU3RhcnQ6IERlbW9uc3RyYXRpb24tbGVkIGF1dG8tY3VycmljdWx1bSBhcHBsaWVkIHRvIHNpbS10by1yZWFsIHdpdGggbXVsdGktZmluZ2VyZWQgcm9ib3RzLGh0dHBzOi8vYXJ4aXYub3JnL2Ficy8yNDA5LjA2NjEzLCwsLCwsLCwsIiIiV2UgdHJhaW5lZCBvdXIgYWdlbnRzIHdpdGggYSBiYXRjaCBzaXplIG9mIDI1Ni4gQWdlbnRzIHdlcmUgdHJhaW5lZCB1bnRpbCBjb252ZXJnZW5jZSB3aGljaCB0eXBpY2FsbHkgdG9vayB1bmRlciAxME0gbGVhcm5lciB1cGRhdGVzIGJ1dCB0b29rIDMyTSBsZWFybmVyIHVwZGF0ZXMgb24gdGhlIFNjcmV3ZHJpdmVyIGluIGN1cCB0YXNrLiIiIiwsLCwsVW5rbm93biwiV2UgcHJlc2VudCBEZW1vU3RhcnQsIGEgbm92ZWwgYXV0by1jdXJyaWN1bHVtIHJlaW5mb3JjZW1lbnQgbGVhcm5pbmcgbWV0aG9kIGNhcGFibGUgb2YgbGVhcm5pbmcgY29tcGxleCBtYW5pcHVsYXRpb24gYmVoYXZpb3JzIG9uIGFuIGFybSBlcXVpcHBlZCB3aXRoIGEgdGhyZWUtZmluZ2VyZWQgcm9ib3RpYyBoYW5kLCBmcm9tIG9ubHkgYSBzcGFyc2UgcmV3YXJkIGFuZCBhIGhhbmRmdWwgb2YgZGVtb25zdHJhdGlvbnMgaW4gc2ltdWxhdGlvbi4gTGVhcm5pbmcgZnJvbSBzaW11bGF0aW9uIGRyYXN0aWNhbGx5IHJlZHVjZXMgdGhlIGRldmVsb3BtZW50IGN5Y2xlIG9mIGJlaGF2aW9yIGdlbmVyYXRpb24sIGFuZCBkb21haW4gcmFuZG9taXphdGlvbiB0ZWNobmlxdWVzIGFyZSBsZXZlcmFnZWQgdG8gYWNoaWV2ZSBzdWNjZXNzZnVsIHplcm8tc2hvdCBzaW0tdG8tcmVhbCB0cmFuc2Zlci4gVHJhbnNmZXJyZWQgcG9saWNpZXMgYXJlIGxlYXJuZWQgZGlyZWN0bHkgZnJvbSByYXcgcGl4ZWxzIGZyb20gbXVsdGlwbGUgY2FtZXJhcyBhbmQgcm9ib3QgcHJvcHJpb2NlcHRpb24uIE91ciBhcHByb2FjaCBvdXRwZXJmb3JtcyBwb2xpY2llcyBsZWFybmVkIGZyb20gZGVtb25zdHJhdGlvbnMgb24gdGhlIHJlYWwgcm9ib3QgYW5kIHJlcXVpcmVzIDEwMCB0aW1lcyBmZXdlciBkZW1vbnN0cmF0aW9ucywgY29sbGVjdGVkIGluIHNpbXVsYXRpb24uIE1vcmUgZGV0YWlscyBhbmQgdmlkZW9zIGluIHRoaXMgaHR0cHMgVVJMLiIsLCxVbnJlbGVhc2VkLFVuaXRlZCBTdGF0ZXMgb2YgQW1lcmljYSwsLCwsLDIwMjYtMDItMTEgMTk6MjY6MjcrMDA6MDAsLCwsLCxJbmR1c3RyeSwsLCwsVW5yZWxlYXNlZCwsLCwsLCwsLCwsLCxObwpEYXRhR2VtbWEsTGFuZ3VhZ2UsTGFuZ3VhZ2UgbW9kZWxpbmcvZ2VuZXJhdGlvbixHb29nbGUsIlByYXNoYW50aCBSYWRoYWtyaXNobmFuLCBKZW5uaWZlciBDaGVuLCBCbyBYdSwgUHJlbSBSYW1hc3dhbWksIEhhbm5haCBQaG8sIEFkcmlhbmEgT2xtb3MsIEphbWVzIE1hbnlpa2EsIFIuIFYuIEd1aGEiLDIwMjQtMDktMTIsS25vd2luZyBXaGVuIHRvIEFzayAtLSBCcmlkZ2luZyBMYXJnZSBMYW5ndWFnZSBNb2RlbHMgYW5kIERhdGEsaHR0cHM6Ly9hcnhpdi5vcmcvYWJzLzI0MDkuMTM3NDEsLCwsMjcyMDAwMDAwMDAuMCwyNy4yQiwsLCwsLCxHb29nbGUgVFBVIHY1ZSwsQ29uZmlkZW50LCJMYXJnZSBMYW5ndWFnZSBNb2RlbHMgKExMTXMpIGFyZSBwcm9uZSB0byBnZW5lcmF0aW5nIGZhY3R1YWxseSBpbmNvcnJlY3QgaW5mb3JtYXRpb24gd2hlbiByZXNwb25kaW5nIHRvIHF1ZXJpZXMgdGhhdCBpbnZvbHZlIG51bWVyaWNhbCBhbmQgc3RhdGlzdGljYWwgZGF0YSBvciBvdGhlciB0aW1lbHkgZmFjdHMuIEluIHRoaXMgcGFwZXIsIHdlIHByZXNlbnQgYW4gYXBwcm9hY2ggZm9yIGVuaGFuY2luZyB0aGUgYWNjdXJhY3kgb2YgTExNcyBieSBpbnRlZ3JhdGluZyB0aGVtIHdpdGggRGF0YSBDb21tb25zLCBhIHZhc3QsIG9wZW4tc291cmNlIHJlcG9zaXRvcnkgb2YgcHVibGljIHN0YXRpc3RpY3MgZnJvbSB0cnVzdGVkIG9yZ2FuaXphdGlvbnMgbGlrZSB0aGUgVW5pdGVkIE5hdGlvbnMgKFVOKSwgQ2VudGVyIGZvciBEaXNlYXNlIENvbnRyb2wgYW5kIFByZXZlbnRpb24gKENEQykgYW5kIGdsb2JhbCBjZW5zdXMgYnVyZWF1cy4gV2UgZXhwbG9yZSB0d28gcHJpbWFyeSBtZXRob2RzOiBSZXRyaWV2YWwgSW50ZXJsZWF2ZWQgR2VuZXJhdGlvbiAoUklHKSwgd2hlcmUgdGhlIExMTSBpcyB0cmFpbmVkIHRvIHByb2R1Y2UgbmF0dXJhbCBsYW5ndWFnZSBxdWVyaWVzIHRvIHJldHJpZXZlIGRhdGEgZnJvbSBEYXRhIENvbW1vbnMsIGFuZCBSZXRyaWV2YWwgQXVnbWVudGVkIEdlbmVyYXRpb24gKFJBRyksIHdoZXJlIHJlbGV2YW50IGRhdGEgdGFibGVzIGFyZSBmZXRjaGVkIGZyb20gRGF0YSBDb21tb25zIGFuZCB1c2VkIHRvIGF1Z21lbnQgdGhlIExMTSdzIHByb21wdC4gV2UgZXZhbHVhdGUgdGhlc2UgbWV0aG9kcyBvbiBhIGRpdmVyc2Ugc2V0IG9mIHF1ZXJpZXMsIGRlbW9uc3RyYXRpbmcgdGhlaXIgZWZmZWN0aXZlbmVzcyBpbiBpbXByb3ZpbmcgdGhlIGZhY3R1YWwgYWNjdXJhY3kgb2YgTExNIG91dHB1dHMuIE91ciB3b3JrIHJlcHJlc2VudHMgYW4gZWFybHkgc3RlcCB0b3dhcmRzIGJ1aWxkaW5nIG1vcmUgdHJ1c3R3b3J0aHkgYW5kIHJlbGlhYmxlIExMTXMgdGhhdCBhcmUgZ3JvdW5kZWQgaW4gdmVyaWZpYWJsZSBzdGF0aXN0aWNhbCBkYXRhIGFuZCBjYXBhYmxlIG9mIGNvbXBsZXggZmFjdHVhbCByZWFzb25pbmcuIiwsLE9wZW4gd2VpZ2h0cyAocmVzdHJpY3RlZCB1c2UpLFVuaXRlZCBTdGF0ZXMgb2YgQW1lcmljYSxHZW1tYSAyIDI3QiwsLCwsMjAyNS0xMS0yOCAxMTo1Mzo0NCswMDowMCwsLCwsLEluZHVzdHJ5LCwsLCwsIkdlbW1hIGxpY2Vuc2UKaHR0cHM6Ly9odWdnaW5nZmFjZS5jby9nb29nbGUvZGF0YWdlbW1hLXJhZy0yN2ItaXQiLCwsLCwsLCwsLCwsWWVzCkUyIFRUUyxTcGVlY2gsIlRleHQtdG8tc3BlZWNoIChUVFMpLFNwZWVjaCBzeW50aGVzaXMiLE1pY3Jvc29mdCwiU2VmaWsgRW1yZSBFc2tpbWV6LCBYaWFvZmVpIFdhbmcsIE1hbnRoYW4gVGhha2tlciwgQ2FucnVuIExpLCBDaHVuZy1Ic2llbiBUc2FpLCBaaGVuIFhpYW8sIEhlbWluIFlhbmcsIFppcnVuIFpodSwgTWluIFRhbmcsIFh1IFRhbiwgWWFucWluZyBMaXUsIFNoZW5nIFpoYW8sIE5hb3l1a2kgS2FuZGEiLDIwMjQtMDktMTIsRTIgVFRTOiBFbWJhcnJhc3NpbmdseSBFYXN5IEZ1bGx5IE5vbi1BdXRvcmVncmVzc2l2ZSBaZXJvLVNob3QgVFRTLGh0dHBzOi8vYXJ4aXYub3JnL2Ficy8yNDA2LjE4MDA5LCwsLDMzNTAwMDAwMC4wLCIiIlRoZSBhcmNoaXRlY3R1cmUgaW5jb3Jwb3JhdGVkIFUtTmV0IFsyM10gc3R5bGUgc2tpcCBjb25uZWN0aW9ucywgMjQgbGF5ZXJzLCAxNiBhdHRlbnRpb24gaGVhZHMsIGFuIGVtYmVkZGluZyBkaW1lbnNpb24gb2YgMTAyNCwgYSBsaW5lYXIgbGF5ZXIgZGltZW5zaW9uIG9mIDQwOTYuIFRoZSBjaGFyYWN0ZXIgZW1iZWRkaW5nIHZvY2FidWxhcnkgc2l6ZSB3YXMgMzk5LjUgVGhlIHRvdGFsIG51bWJlciBvZiBwYXJhbWV0ZXJzIGFtb3VudGVkIHRvIDMzNSBtaWxsaW9uIiIiLDQuOTM5Nzc2ZSsyMCw2IEZMT1AgLyB0b2tlbiAvIHBhcmFtZXRlciAqIDI0NTc2MDAwMDAwMCB0b2tlbnMgKiAzMzUwMDAwMDAgcGFyYW1ldGVycyA9IDQuOTM5Nzc2ZSsyMCBGTE9QICwyNDU3NjAwMDAwMDAsIiIiV2UgdXRpbGl6ZWQgdGhlIExpYnJpaGVhdnkgZGF0YXNldCBbMzBdIHRvIHRyYWluIG91ciBtb2RlbHMuIFRoZSBMaWJyaWhlYXZ5IGRhdGFzZXQgY29tcHJpc2VzIDUwLDAwMCBob3VycyBvZiByZWFkIEVuZ2xpc2ggc3BlZWNoIGZyb20gNiw3MzYgc3BlYWtlcnMsIGFjY29tcGFuaWVkIGJ5IHRyYW5zY3JpcHRpb25zIHRoYXQgcHJlc2VydmUgY2FzZSBhbmQgcHVuY3R1YXRpb24gbWFya3MuIiIKCiIiV2UgYWxzbyB1c2VkIGEgcHJvcHJpZXRhcnkgMjAwLDAwMCBob3VycyBvZiB0cmFpbmluZyBkYXRhIHRvIGludmVzdGlnYXRlIHRoZSBzY2FsYWJpbGl0eSBvZiB0aGUgRTIgVFRTIG1vZGVsLiIiCgoiIkFsbCBtb2RlbHMgd2VyZSB0cmFpbmVkIGZvciA4MDAsMDAwIG1pbmktYmF0Y2ggdXBkYXRlcyB3aXRoIGFuIGVmZmVjdGl2ZSBtaW5pLWJhdGNoIHNpemUgb2YgMzA3LDIwMCBhdWRpbyBmcmFtZXMuIiIKClRva2VuIGNvdW50IGVzdGltYXRlOiAzMDcsMjAwIMOXIDgwMCwwMDAgID0gMjQ1NzYwMDAwMDAwIHRva2VucyIsLCwsLENvbmZpZGVudCwiVGhpcyBwYXBlciBpbnRyb2R1Y2VzIEVtYmFycmFzc2luZ2x5IEVhc3kgVGV4dC10by1TcGVlY2ggKEUyIFRUUyksIGEgZnVsbHkgbm9uLWF1dG9yZWdyZXNzaXZlIHplcm8tc2hvdCB0ZXh0LXRvLXNwZWVjaCBzeXN0ZW0gdGhhdCBvZmZlcnMgaHVtYW4tbGV2ZWwgbmF0dXJhbG5lc3MgYW5kIHN0YXRlLW9mLXRoZS1hcnQgc3BlYWtlciBzaW1pbGFyaXR5IGFuZCBpbnRlbGxpZ2liaWxpdHkuIEluIHRoZSBFMiBUVFMgZnJhbWV3b3JrLCB0aGUgdGV4dCBpbnB1dCBpcyBjb252ZXJ0ZWQgaW50byBhIGNoYXJhY3RlciBzZXF1ZW5jZSB3aXRoIGZpbGxlciB0b2tlbnMuIFRoZSBmbG93LW1hdGNoaW5nLWJhc2VkIG1lbCBzcGVjdHJvZ3JhbSBnZW5lcmF0b3IgaXMgdGhlbiB0cmFpbmVkIGJhc2VkIG9uIHRoZSBhdWRpbyBpbmZpbGxpbmcgdGFzay4gVW5saWtlIG1hbnkgcHJldmlvdXMgd29ya3MsIGl0IGRvZXMgbm90IHJlcXVpcmUgYWRkaXRpb25hbCBjb21wb25lbnRzIChlLmcuLCBkdXJhdGlvbiBtb2RlbCwgZ3JhcGhlbWUtdG8tcGhvbmVtZSkgb3IgY29tcGxleCB0ZWNobmlxdWVzIChlLmcuLCBtb25vdG9uaWMgYWxpZ25tZW50IHNlYXJjaCkuIERlc3BpdGUgaXRzIHNpbXBsaWNpdHksIEUyIFRUUyBhY2hpZXZlcyBzdGF0ZS1vZi10aGUtYXJ0IHplcm8tc2hvdCBUVFMgY2FwYWJpbGl0aWVzIHRoYXQgYXJlIGNvbXBhcmFibGUgdG8gb3Igc3VycGFzcyBwcmV2aW91cyB3b3JrcywgaW5jbHVkaW5nIFZvaWNlYm94IGFuZCBOYXR1cmFsU3BlZWNoIDMuIFRoZSBzaW1wbGljaXR5IG9mIEUyIFRUUyBhbHNvIGFsbG93cyBmb3IgZmxleGliaWxpdHkgaW4gdGhlIGlucHV0IHJlcHJlc2VudGF0aW9uLiBXZSBwcm9wb3NlIHNldmVyYWwgdmFyaWFudHMgb2YgRTIgVFRTIHRvIGltcHJvdmUgdXNhYmlsaXR5IGR1cmluZyBpbmZlcmVuY2UuIFNlZSB0aGlzIGh0dHBzIFVSTCBmb3IgZGVtbyBzYW1wbGVzLiIsLCxVbnJlbGVhc2VkLFVuaXRlZCBTdGF0ZXMgb2YgQW1lcmljYSwsLCwsLDIwMjUtMTEtMjggMTE6NTM6NDQrMDA6MDAsLCwsLCxJbmR1c3RyeSwsLCwsVW5yZWxlYXNlZCwsLCwsLCwsT3BlcmF0aW9uIGNvdW50aW5nLCwsLCxObwpBdXRvbWF0ZWQgZGVzaWduIG9mIG11bHRpLXRhcmdldCBsaWdhbmRzIGJ5IGdlbmVyYXRpdmUgZGVlcCBsZWFybmluZyxCaW9sb2d5LERydWcgZGlzY292ZXJ5LCJHb2V0aGUgVW5pdmVyc2l0eSBGcmFua2Z1cnQsRnJhdW5ob2ZlciBJbnN0aXR1dGUgZm9yIFRyYW5zbGF0aW9uYWwgTWVkaWNpbmUgYW5kIFBoYXJtYWNvbG9neSxMdWR3aWcgTWF4aW1pbGlhbiBVbml2ZXJzaXR5IG9mIE11bmljaCIsIkxhdXJhIElzaWdrZWl0LCBUaW0gSMO2cm1hbm4sIEVzcGVuIFNjaGFsbG1heWVyLCBLYXRoYXJpbmEgU2Nob2x6LCBGZWxpeCBGLiBMaWxsaWNoLCBKb2hhbm5hIEguIE0uIEVocmxlciwgQmVuZWRpa3QgSHVmbmFnZWwsIEphc21pbiBCw7xjaG5lciwgSnVsaWFuIEEuIE1hcnNjaG5lciwgSsO2cmcgUGFiZWwsIEV3Z2VuaWogUHJvc2NoYWssIERhbmllbCBNZXJrIiwyMDI0LTA5LTExLEF1dG9tYXRlZCBkZXNpZ24gb2YgbXVsdGktdGFyZ2V0IGxpZ2FuZHMgYnkgZ2VuZXJhdGl2ZSBkZWVwIGxlYXJuaW5nLGh0dHBzOi8vd3d3Lm5hdHVyZS5jb20vYXJ0aWNsZXMvczQxNDY3LTAyNC01MjA2MC04LCwsLDU4MjA1MTUuMCwiIiJUaGUgbW9kZWwgd2FzIGJhc2VkIG9uIGEgcmVjdXJyZW50IG5ldXJhbCBuZXR3b3JrIHdpdGggbG9uZyBzaG9ydC10ZXJtIG1lbW9yeSAoTFNUTSkgY2VsbHMgYW5kIGNvbnNpc3RlZCBvZiBmb3VyIGxheWVycyB3aXRoIGEgdG90YWwgb2YgNSw4MjAsNTE1CnBhcmFtZXRlcnM6IGxheWVyIDEsIEJhdGNoTm9ybWFsaXphdGlvbjsgbGF5ZXIgMiwgTFNUTSB3aXRoIDEwMjQgdW5pdHM7CmxheWVyIDMsIExTVE0gd2l0aCAyNTYgdW5pdHM7IGxheWVyIDQsIEJhdGNoTm9ybWFsaXphdGlvbi4iIiIsLCwsIjM2NSwwMDAgbW9sZWN1bGVzIMOXIDEwIGF1Z21lbnRhdGlvbnMgPSAzLDY1MCwwMDAgdG90YWwgbW9sZWN1bGVzCjMsNjUwLDAwMCBtb2xlY3VsZXMgw5cgMTQwIHRva2Vucy9tb2xlY3VsZSA9IDUxMSwwMDAsMDAwICg1LjExIMOXIDEw4oG4KSB0b2tlbnMKRmluYWwgZXN0aW1hdGU6IDUuMWU4IHRva2VucyIsLCwsLENvbmZpZGVudCwiR2VuZXJhdGl2ZSBkZWVwIGxlYXJuaW5nIG1vZGVscyBlbmFibGUgZGF0YS1kcml2ZW4gZGUgbm92byBkZXNpZ24gb2YgbW9sZWN1bGVzIHdpdGggdGFpbG9yZWQgZmVhdHVyZXMuIENoZW1pY2FsIGxhbmd1YWdlIG1vZGVscyAoQ0xNKSB0cmFpbmVkIG9uIHN0cmluZyByZXByZXNlbnRhdGlvbnMgb2YgbW9sZWN1bGVzIHN1Y2ggYXMgU01JTEVTIGhhdmUgYmVlbiBzdWNjZXNzZnVsbHkgZW1wbG95ZWQgdG8gZGVzaWduIG5ldyBjaGVtaWNhbCBlbnRpdGllcyB3aXRoIGV4cGVyaW1lbnRhbGx5IGNvbmZpcm1lZCBhY3Rpdml0eSBvbiBpbnRlbmRlZCB0YXJnZXRzLiBIZXJlLCB3ZSBwcm9iZSB0aGUgYXBwbGljYXRpb24gb2YgQ0xNIHRvIGdlbmVyYXRlIG11bHRpLXRhcmdldCBsaWdhbmRzIGZvciBkZXNpZ25lZCBwb2x5cGhhcm1hY29sb2d5LiBXZSBjYXBpdGFsaXplIG9uIHRoZSBhYmlsaXR5IG9mIENMTSB0byBsZWFybiBmcm9tIHNtYWxsIGZpbmUtdHVuaW5nIHNldHMgb2YgbW9sZWN1bGVzIGFuZCBzdWNjZXNzZnVsbHkgYmlhcyB0aGUgbW9kZWwgdG93YXJkcyBkZXNpZ25pbmcgZHJ1Zy1saWtlIG1vbGVjdWxlcyB3aXRoIHNpbWlsYXJpdHkgdG8ga25vd24gbGlnYW5kcyBvZiB0YXJnZXQgcGFpcnMgb2YgaW50ZXJlc3QuIERlc2lnbnMgb2J0YWluZWQgZnJvbSBDTE0gYWZ0ZXIgcG9vbGVkIGZpbmUtdHVuaW5nIGFyZSBwcmVkaWN0ZWQgYWN0aXZlIG9uIGJvdGggcHJvdGVpbnMgb2YgaW50ZXJlc3QgYW5kIGNvbXByaXNlIHBoYXJtYWNvcGhvcmUgZWxlbWVudHMgb2YgbGlnYW5kcyBmb3IgYm90aCB0YXJnZXRzIGluIG9uZSBtb2xlY3VsZS4gU3ludGhlc2lzIGFuZCB0ZXN0aW5nIG9mIHR3ZWx2ZSBjb21wdXRhdGlvbmFsbHkgZmF2b3JlZCBDTE0gZGVzaWducyBmb3Igc2l4IHRhcmdldCBwYWlycyByZXZlYWxzIG1vZHVsYXRpb24gb2YgYXQgbGVhc3Qgb25lIGludGVuZGVkIHByb3RlaW4gYnkgYWxsIHNlbGVjdGVkIGRlc2lnbnMgd2l0aCB1cCB0byBkb3VibGUtZGlnaXQgbmFub21vbGFyIHBvdGVuY3kgYW5kIGNvbmZpcm1zIHNldmVuIGNvbXBvdW5kcyBhcyBkZXNpZ25lZCBkdWFsIGxpZ2FuZHMuIFRoZXNlIHJlc3VsdHMgY29ycm9ib3JhdGUgQ0xNIGZvciBtdWx0aS10YXJnZXQgZGUgbm92byBkZXNpZ24gYXMgc291cmNlIG9mIGlubm92YXRpb24gaW4gZHJ1ZyBkaXNjb3ZlcnkuIiwsLCwiR2VybWFueSxHZXJtYW55LEdlcm1hbnkiLCwsLCwsMjAyNS0xMS0yOCAxMTo1Mzo0NCswMDowMCwsLCwsLCJBY2FkZW1pYSxBY2FkZW1pYSIsLCwsLE9wZW4gc291cmNlLCJDb2RlIHVzZWQgaW4gdGhpcyBzdHVkeSBpcyBhdmFpbGFibGUgYXQgWmVub2RvIChodHRwczovL2RvaS5vcmcvMTAuNTI4MS96ZW5vZG8uMTI3OTU0NzApCgpMaWNlbnNlOiBDQy1CWS00LjAiLCwsLCwsLCwsLCwsClNvbGFyIFBybyxMYW5ndWFnZSwiTGFuZ3VhZ2UgbW9kZWxpbmcvZ2VuZXJhdGlvbixRdWVzdGlvbiBhbnN3ZXJpbmcsVHJhbnNsYXRpb24iLFVwc3RhZ2UsLDIwMjQtMDktMTEsVXBzdGFnZSB0byBSZWxlYXNlIFByZXZpZXcgb2YgTmV4dC1HZW5lcmF0aW9uIExMTSDigJhTb2xhciBQcm/igJksaHR0cHM6Ly93d3cudXBzdGFnZS5haS9uZXdzL3NvbGFyLXByby1wcmV2aWV3LCwsLDIyMDAwMDAwMDAwLjAsMjJCLCwsLCwsLCwsQ29uZmlkZW50LCJVcHN0YWdlIHRvZGF5IGFubm91bmNlZCB0aGUgcmVsZWFzZSBvZiBhIHByZXZpZXcgdmVyc2lvbiBvZiBpdHMgbmV4dC1nZW5lcmF0aW9uIGxhcmdlIGxhbmd1YWdlIG1vZGVsIChMTE0pLCBTb2xhciBQcm8uIFRoaXMgcHJldmlldywgYXZhaWxhYmxlIGFzIGFuIG9wZW4tc291cmNlIG1vZGVsIHdpdGggZnJlZSBBUEkgYWNjZXNzLCBnaXZlcyBkZXZlbG9wZXJzIGFuZCBidXNpbmVzc2VzIHRoZSBvcHBvcnR1bml0eSB0byB0ZXN0IGFuZCBwcm92aWRlIGZlZWRiYWNrIG9uIHRoZSBtb2RlbCBhaGVhZCBvZiBpdHMgb2ZmaWNpYWwgcmVsZWFzZSBpbiBOb3ZlbWJlci4KCkFzIHRoZSBmbGFnc2hpcCBtb2RlbCBvZiB0aGUgU29sYXIgTExNIHNlcmllcywgU29sYXIgUHJvIGZlYXR1cmVzIDIyIGJpbGxpb24gcGFyYW1ldGVycywgbW9yZSB0aGFuIGRvdWJsZSB0aGUgc2l6ZSBvZiBpdHMgcHJlZGVjZXNzb3IsIFNvbGFyIE1pbmkuIERlc3BpdGUgaXRzIGluY3JlYXNlZCBzaXplLCBTb2xhciBQcm8gaXMgb3B0aW1pemVkIHRvIHJ1biBlZmZpY2llbnRseSBvbiBhIHNpbmdsZSBHUFUsIHRoYW5rcyB0byBVcHN0YWdlJ3MgcHJvcHJpZXRhcnkgRGVwdGgtVXAgU2NhbGluZyAoRFVTKSBtZXRob2QgYW5kIGFkdmFuY2VkIGRhdGEgcmVjaXBlLiBUaGlzIGlubm92YXRpb24gZW5hYmxlcyBTb2xhciBQcm8gdG8gZGVsaXZlciBzdGF0ZS1vZi10aGUtYXJ0IHBlcmZvcm1hbmNlIHdoaWxlIHNpZ25pZmljYW50bHkgcmVkdWNpbmcgbW9kZWwgc2l6ZeKAlGFuIGVzc2VudGlhbCBhZHZhbnRhZ2UgaW4gdGhlIGZhY2Ugb2YgcmlzaW5nIEdQVSBjb3N0cyBhbmQgc3VwcGx5IGNvbnN0cmFpbnRzIGluIHRoZSBBSSBsYW5kc2NhcGUuCgpTb2xhciBQcm8ncyBhZHZhbmNlZCBjYXBhYmlsaXRpZXMgaGF2ZSB0cmFuc2xhdGVkIHRvIGltcHJlc3NpdmUgZ2FpbnMgaW4ga2V5IExMTSBiZW5jaG1hcmtzLCB3aXRoIGFuIGF2ZXJhZ2UgaW1wcm92ZW1lbnQgb2YgNTElIGNvbXBhcmVkIHRvIFNvbGFyIE1pbmkuIEl0IGFjaGlldmVkIGFuIGFjY3VyYWN5IHNjb3JlIG9mIDUyLjExIG9uIHRoZSBNTUxVIFBybyBiZW5jaG1hcmssIHdoaWNoIG1lYXN1cmVzIG11bHRpLWRpc2NpcGxpbmFyeSBsYW5ndWFnZSB1bmRlcnN0YW5kaW5nIGFuZCByZWFzb25pbmcgYWNyb3NzIDE0IGRvbWFpbnMuIEFkZGl0aW9uYWxseSwgU29sYXIgUHJvIGV4Y2VsbGVkIGluIHRoZSBJRkV2YWwgYmVuY2htYXJrIHdpdGggYSBzY29yZSBvZiA4NC4zNywgc2hvd2Nhc2luZyBpdHMgYWJpbGl0eSB0byBmb2xsb3cgY29tcGxleCBpbnN0cnVjdGlvbnMgd2l0aCBpbnRlbGxpZ2VuY2UgY29tcGFyYWJsZSB0byB0aGF0IG9mIGh1bWFucy4KClRoZXNlIHJlc3VsdHMgc3VycGFzcyB0aG9zZSBvZiBzaW1pbGFyLXNpemVkIG1vZGVscyBmcm9tIGxlYWRpbmcgdGVjaCBjb21wYW5pZXMsIGluY2x1ZGluZyBNaWNyb3NvZnQncyBQaGkgMyBNZWRpdW0sIE1ldGHigJlzIExsYW1hIDMuMSA4QiwgTWlzdHJhbCBOZU1vIDEyQiwgYW5kIEdvb2dsZSdzIEdlbW1hIDIgMjdCLiBTb2xhciBQcm8gZXZlbiBjb21wZXRlcyB3aXRoIG11Y2ggbGFyZ2VyIG1vZGVscyB0aGF0IHJlcXVpcmUgbXVsdGlwbGUgR1BVcywgc3VjaCBhcyBMbGFtYSAzLjEgNzBCLCB3aGljaCBoYXMgdGhyZWUgdGltZXMgdGhlIHBhcmFtZXRlciBjb3VudC4gQnkgc2V0dGluZyBhIG5ldyBzdGFuZGFyZCBpbiBib3RoIGdlbmVyYWwgYW5kIHNwZWNpYWxpemVkIHRhc2tzLCBTb2xhciBQcm8gcG9zaXRpb25zIGl0c2VsZiBhcyB0aGUgbW9zdCBpbnRlbGxpZ2VudCBhbmQgZWZmaWNpZW50IExMTSBhdmFpbGFibGUgb24gdGhlIG1hcmtldCB0b2RheS4iLCwsQVBJIGFjY2VzcyxLb3JlYSAoUmVwdWJsaWMgb2YpLCwsLCwsMjAyNS0xMS0yOCAxMTo1Mzo0NCswMDowMCwsLCwsLEluZHVzdHJ5LCwsLCxVbnJlbGVhc2VkLCJwcmV2aWV3IG1vZGVsIChsaW1pdGVkIGxhbmd1YWdlcywgbGltaXRlZCBjb250ZXh0IGxlbmd0aCkgaXMgb3BlbiBzb3VyY2VkIHVuZGVyIE1JVCBsaWNlbnNlOiBodHRwczovL2h1Z2dpbmdmYWNlLmNvL3Vwc3RhZ2Uvc29sYXItcHJvLXByZXZpZXctaW5zdHJ1Y3QKCnByb2R1Y3Rpb24gbW9kZWwgaXMgYXZhaWxhYmxlIHZpYSBBUEkiLCwsLCwsLCwsLCwsTm8KR2FsYXh5ICjmmJ/msYlHYWxheHnlpKfmqKHlnospLCJNdWx0aW1vZGFsLExhbmd1YWdlLFNwZWVjaCxWaXNpb24sVmlkZW8iLCJUZXh0IHN1bW1hcml6YXRpb24sVHJhbnNjcmlwdGlvbixDaGF0LFF1ZXN0aW9uIGFuc3dlcmluZyxMYW5ndWFnZSBtb2RlbGluZy9nZW5lcmF0aW9uLFNwZWVjaCByZWNvZ25pdGlvbiAoQVNSKSxJbWFnZSBjYXB0aW9uaW5nLEltYWdlIGNsYXNzaWZpY2F0aW9uLFZpZGVvIGRlc2NyaXB0aW9uLFJldHJpZXZhbC1hdWdtZW50ZWQgZ2VuZXJhdGlvbiIsRGFoYW4gU29mdHdhcmUgLyBIYW53ZWIsLDIwMjQtMDktMTEsQ0FDIHJlZ2lzdHJ5LCJodHRwczovL3d3dy5oYW53ZWIuY29tL3h3L2FydC8yMDI1L2FydF8zYmU5ZDhlZjc5ZWY0YTYyYjQ1NzY1MmIyZWI2MjM4NC5odG1sCmh0dHBzOi8vd2ViLmFyY2hpdmUub3JnL3dlYi8yMDI1MDYyNDA5MDgzOS9odHRwczovL3d3dy5oYW53ZWIuY29tL3h3L2FydC8yMDI0L2FydF82ZmRhNTY5ZjcyYTc0MDI1OTFmZTFkOGE1MWFiNzMyMi5odG1sIiwsLCwzMjAwMDAwMDAwMC4wLCJJbiBKdW5lIDIwMjQsIHRoZSBjb21wYW55IHJlbGVhc2VkIDAuN0IsIDdCLCBhbmQgMzJCIGxhcmdlIG1vZGVscyBiYXNlZCBvbiBzbWFsbCBjb21wdXRpbmcgcG93ZXIuIiwsLCxUaGUgR2FsYXh5IG1vZGVsIGlzIGJhc2VkIG9uIFBCLWxldmVsIGhpZ2gtcXVhbGl0eSBkYXRhIGFuZCBvdmVyIDEwVEIgb2YgcHJvZmVzc2lvbmFsIHByZS10cmFpbmVkIGRhdGEgc2V0cyBpbiB0aGUgZ292ZXJubWVudCBhbmQgZW50ZXJwcmlzZSBmaWVsZHMuLCwsLCxDb25maWRlbnQsIlNpbmNlIEZlYiAyMDI1IGRlZXAgaW50ZWdyYXRpb24gd2l0aCBEZWVwU2VlawoKSW50ZWdyYXRlIG11bHRpLW1vZGFsIGNhcGFiaWxpdGllcyBzdWNoIGFzIHRleHQsIHNwZWVjaCwgaW1hZ2UsIGFuZCB2aWRlbyBwcm9jZXNzaW5nLiBUaHJvdWdoIG5hdHVyYWwgbGFuZ3VhZ2UgcHJvY2Vzc2luZyB0ZWNobm9sb2d5LCB3ZSBkZWVwbHkgYW5hbHl6ZSBkb2N1bWVudHMgYW5kIGdhaW4gcHJlY2lzZSBpbnNpZ2h0IGludG8gc2VtYW50aWNzIGFuZCBlbW90aW9ucy4gVGhlIHNwZWVjaCByZWNvZ25pdGlvbiBzeXN0ZW0gYWNjdXJhdGVseSBjYXB0dXJlcyBzcGVlY2ggYW5kIHNlYW1sZXNzbHkgY29ubmVjdHMgYXV0b21hdGljIHJlY29yZGluZyBhbmQgaW5zdHJ1Y3Rpb24gZXhlY3V0aW9uLiBJbWFnZSByZWNvZ25pdGlvbiByZWxpZXMgb24gZGVlcCBsZWFybmluZyB0byBlZmZpY2llbnRseSBjbGFzc2lmeSwgaWRlbnRpZnkgYW5kIGFuYWx5emUsIGFuZCBnYWluIGluc2lnaHRzIGludG8gc3VidGxldGllcy4gVmlkZW8gYW5hbHlzaXMgY2FwdHVyZXMgZHluYW1pY3MgaW4gcmVhbCB0aW1lLCBpbnRlbGxpZ2VudGx5IG1vbml0b3JzLCBhbmQgd2FybnMgb2YgZXZlbnRzLiBUaGUgcGxhdGZvcm0gY29tcHJlaGVuc2l2ZWx5IGltcHJvdmVzIGRhdGEgcHJvY2Vzc2luZyBlZmZpY2llbmN5IGFuZCBkZWVwbHkgZW1wb3dlcnMgaW50ZWxsaWdlbnQgZGVjaXNpb24tbWFraW5nLiIsLCwsQ2hpbmEsLCwsLCwyMDI2LTAyLTExIDE5OjI2OjI3KzAwOjAwLCwsLCwsSW5kdXN0cnksLCwsLCwsLCwsLCwsLCwsLCwKRVZJIDIsU3BlZWNoLCJUZXh0LXRvLXNwZWVjaCAoVFRTKSxTcGVlY2ggc3ludGhlc2lzLFNwZWVjaC10by10ZXh0LFNwZWVjaCByZWNvZ25pdGlvbiAoQVNSKSxBdWRpbyBxdWVzdGlvbiBhbnN3ZXJpbmcsU3BlZWNoLXRvLXNwZWVjaCIsSHVtZSwsMjAyNC0wOS0xMSwiSW50cm9kdWNpbmcgRVZJIDIsIG91ciBuZXcgZm91bmRhdGlvbmFsIEFJIHZvaWNlIG1vZGVsIiwiaHR0cHM6Ly93d3cuaHVtZS5haS9ibG9nL2ludHJvZHVjaW5nLWV2aTIKCmh0dHBzOi8vZGV2Lmh1bWUuYWkvZG9jcy9lbXBhdGhpYy12b2ljZS1pbnRlcmZhY2UtZXZpL2NvbmZpZ3VyYXRpb24vZXZpLXZlcnNpb24iLCwsLCwsLCwsLCwsLCxVbmtub3duLCJFVkkgMiBpcyBvdXIgbmV3IHZvaWNlLXRvLXZvaWNlIGZvdW5kYXRpb24gbW9kZWwuIEl0IGlzIG9uZSBvZiB0aGUgZmlyc3QgQUkgbW9kZWxzIHdpdGggd2hpY2ggeW91IGNhbiBoYXZlIHJlbWFya2FibHkgaHVtYW4tbGlrZSB2b2ljZSBjb252ZXJzYXRpb25zLiBJdCBjYW4gY29udmVyc2UgcmFwaWRseSBhbmQgZmx1ZW50bHkgd2l0aCB1c2VycyB3aXRoIHN1YnNlY29uZCByZXNwb25zZSB0aW1lcywgdW5kZXJzdGFuZCBhIHVzZXLigJlzIHRvbmUgb2Ygdm9pY2UsIGdlbmVyYXRlIGFueSB0b25lIG9mIHZvaWNlLCBhbmQgZXZlbiByZXNwb25kIHRvIHNvbWUgbW9yZSBuaWNoZSByZXF1ZXN0cyBsaWtlIGNoYW5naW5nIGl0cyBzcGVha2luZyByYXRlIG9yIHJhcHBpbmcuIEl0IGNhbiBlbXVsYXRlIGEgd2lkZSByYW5nZSBvZiBwZXJzb25hbGl0aWVzLCBhY2NlbnRzLCBhbmQgc3BlYWtpbmcgc3R5bGVzIGFuZCBwb3NzZXNzZXMgZW1lcmdlbnQgbXVsdGlsaW5ndWFsIGNhcGFiaWxpdGllcy4KCkF0IGEgaGlnaGVyIGxldmVsLCBFVkkgMiBleGNlbHMgYXQgYW50aWNpcGF0aW5nIGFuZCBhZGFwdGluZyB0byB5b3VyIHByZWZlcmVuY2VzLCBtYWRlIHBvc3NpYmxlIGJ5IGl0cyBzcGVjaWFsIHRyYWluaW5nIGZvciBlbW90aW9uYWwgaW50ZWxsaWdlbmNlLiBJdOKAmXMgdHJhaW5lZCB0byBtYWludGFpbiBjaGFyYWN0ZXJzIGFuZCBwZXJzb25hbGl0aWVzIHRoYXQgYXJlIGZ1biBhbmQgaW50ZXJlc3RpbmcgdG8gaW50ZXJhY3Qgd2l0aC4gUHV0IHRvZ2V0aGVyLCBFVkkgMiBpcyBkZXNpZ25lZCB0byBlbXVsYXRlIHRoZSBpZGVhbCBBSSBwZXJzb25hbGl0eSBmb3IgZWFjaCBhcHBsaWNhdGlvbiBpdCBpcyBidWlsdCBpbnRvIGFuZCBlYWNoIHVzZXIuIiwsLEFQSSBhY2Nlc3MsVW5pdGVkIFN0YXRlcyBvZiBBbWVyaWNhLCwsLCwsMjAyNS0xMS0yOCAxMTo1Mzo0NCswMDowMCwsLCwsLEluZHVzdHJ5LCwsLCxVbnJlbGVhc2VkLGh0dHBzOi8vZGV2Lmh1bWUuYWkvZG9jcy9lbXBhdGhpYy12b2ljZS1pbnRlcmZhY2UtZXZpL2NvbmZpZ3VyYXRpb24vZXZpLXZlcnNpb24sLCwsLCwsLCwsLCxObwpHZW5NUyxNYXRlcmlhbHMgc2NpZW5jZSxDcnlzdGFsIGRpc2NvdmVyeSxHb29nbGUgRGVlcE1pbmQsIlNoZXJyeSBZYW5nLCBTaW1vbiBCYXR6bmVyLCBSdWlxaSBHYW8sIE11cmF0YWhhbiBBeWtvbCwgQWxleGFuZGVyIEwuIEdhdW50LCBCcmVuZGFuIE1jTW9ycm93LCBEYW5pbG8gSi4gUmV6ZW5kZSwgRGFsZSBTY2h1dXJtYW5zLCBJZ29yIE1vcmRhdGNoLCBFa2luIEQuIEN1YnVrIiwyMDI0LTA5LTEwLEdlbmVyYXRpdmUgSGllcmFyY2hpY2FsIE1hdGVyaWFscyBTZWFyY2gsaHR0cHM6Ly9hcnhpdi5vcmcvYWJzLzI0MDkuMDY3NjIsLCwsLCwsLCwiZm9yIHRyYWluaW5nIGRpc3N1c2lvbiBtb2RlbCAodGhlcmUgd2VyZSBhbHNvIGxhbmd1YWdlIGFuZCBHTk4gbW9kZXVsZXMgdHJhaW5lZCk6CgpCYXRjaCBzaXplIDUxMgpUcmFpbmluZyBzdGVwcyAyMDAwMDAiLCwsR29vZ2xlIFRQVSB2NCwsVW5rbm93biwiR2VuZXJhdGl2ZSBtb2RlbHMgdHJhaW5lZCBhdCBzY2FsZSBjYW4gbm93IHByb2R1Y2UgdGV4dCwgdmlkZW8sIGFuZCBtb3JlIHJlY2VudGx5LCBzY2llbnRpZmljIGRhdGEgc3VjaCBhcyBjcnlzdGFsIHN0cnVjdHVyZXMuIEluIGFwcGxpY2F0aW9ucyBvZiBnZW5lcmF0aXZlIGFwcHJvYWNoZXMgdG8gbWF0ZXJpYWxzIHNjaWVuY2UsIGFuZCBpbiBwYXJ0aWN1bGFyIHRvIGNyeXN0YWwgc3RydWN0dXJlcywgdGhlIGd1aWRhbmNlIGZyb20gdGhlIGRvbWFpbiBleHBlcnQgaW4gdGhlIGZvcm0gb2YgaGlnaC1sZXZlbCBpbnN0cnVjdGlvbnMgY2FuIGJlIGVzc2VudGlhbCBmb3IgYW4gYXV0b21hdGVkIHN5c3RlbSB0byBvdXRwdXQgY2FuZGlkYXRlIGNyeXN0YWxzIHRoYXQgYXJlIHZpYWJsZSBmb3IgZG93bnN0cmVhbSByZXNlYXJjaC4gSW4gdGhpcyB3b3JrLCB3ZSBmb3JtdWxhdGUgZW5kLXRvLWVuZCBsYW5ndWFnZS10by1zdHJ1Y3R1cmUgZ2VuZXJhdGlvbiBhcyBhIG11bHRpLW9iamVjdGl2ZSBvcHRpbWl6YXRpb24gcHJvYmxlbSwgYW5kIHByb3Bvc2UgR2VuZXJhdGl2ZSBIaWVyYXJjaGljYWwgTWF0ZXJpYWxzIFNlYXJjaCAoR2VuTVMpIGZvciBjb250cm9sbGFibGUgZ2VuZXJhdGlvbiBvZiBjcnlzdGFsIHN0cnVjdHVyZXMuIEdlbk1TIGNvbnNpc3RzIG9mICgxKSBhIGxhbmd1YWdlIG1vZGVsIHRoYXQgdGFrZXMgaGlnaC1sZXZlbCBuYXR1cmFsIGxhbmd1YWdlIGFzIGlucHV0IGFuZCBnZW5lcmF0ZXMgaW50ZXJtZWRpYXRlIHRleHR1YWwgaW5mb3JtYXRpb24gYWJvdXQgYSBjcnlzdGFsIChlLmcuLCBjaGVtaWNhbCBmb3JtdWxhZSksIGFuZCAoMikgYSBkaWZmdXNpb24gbW9kZWwgdGhhdCB0YWtlcyBpbnRlcm1lZGlhdGUgaW5mb3JtYXRpb24gYXMgaW5wdXQgYW5kIGdlbmVyYXRlcyBsb3ctbGV2ZWwgY29udGludW91cyB2YWx1ZSBjcnlzdGFsIHN0cnVjdHVyZXMuIEdlbk1TIGFkZGl0aW9uYWxseSB1c2VzIGEgZ3JhcGggbmV1cmFsIG5ldHdvcmsgdG8gcHJlZGljdCBwcm9wZXJ0aWVzIChlLmcuLCBmb3JtYXRpb24gZW5lcmd5KSBmcm9tIHRoZSBnZW5lcmF0ZWQgY3J5c3RhbCBzdHJ1Y3R1cmVzLiBEdXJpbmcgaW5mZXJlbmNlLCBHZW5NUyBsZXZlcmFnZXMgYWxsIHRocmVlIGNvbXBvbmVudHMgdG8gY29uZHVjdCBhIGZvcndhcmQgdHJlZSBzZWFyY2ggb3ZlciB0aGUgc3BhY2Ugb2YgcG9zc2libGUgc3RydWN0dXJlcy4gRXhwZXJpbWVudHMgc2hvdyB0aGF0IEdlbk1TIG91dHBlcmZvcm1zIG90aGVyIGFsdGVybmF0aXZlcyBvZiBkaXJlY3RseSB1c2luZyBsYW5ndWFnZSBtb2RlbHMgdG8gZ2VuZXJhdGUgc3RydWN0dXJlcyBib3RoIGluIHNhdGlzZnlpbmcgdXNlciByZXF1ZXN0IGFuZCBpbiBnZW5lcmF0aW5nIGxvdy1lbmVyZ3kgc3RydWN0dXJlcy4gV2UgY29uZmlybSB0aGF0IEdlbk1TIGlzIGFibGUgdG8gZ2VuZXJhdGUgY29tbW9uIGNyeXN0YWwgc3RydWN0dXJlcyBzdWNoIGFzIGRvdWJsZSBwZXJvdnNraXRlcywgb3Igc3BpbmVscywgc29sZWx5IGZyb20gbmF0dXJhbCBsYW5ndWFnZSBpbnB1dCwgYW5kIGhlbmNlIGNhbiBmb3JtIHRoZSBmb3VuZGF0aW9uIGZvciBtb3JlIGNvbXBsZXggc3RydWN0dXJlIGdlbmVyYXRpb24gaW4gbmVhciBmdXR1cmUuIiwsLFVucmVsZWFzZWQsVW5pdGVkIFN0YXRlcyBvZiBBbWVyaWNhLCwsLDY0LjAsLDIwMjUtMTEtMjggMTE6NTM6NDQrMDA6MDAsLCwsLCxJbmR1c3RyeSwsLCwsVW5yZWxlYXNlZCwsLCwsLCw0Mjg3NS40MDM4OTI3ODM4NSwsLCwsLE5vCktpbm9NTCxCaW9sb2d5LCJEcnVnIGRpc2NvdmVyeSxQcm90ZWluLWxpZ2FuZCBiaW5kaW5nIGFmZmluaXR5IHByZWRpY3Rpb24iLCJDaGFyaXTDqS1Vbml2ZXJzaXTDpHRzbWVkaXppbiBCZXJsaW4sU2FhcmxhbmQgVW5pdmVyc2l0eSxNZW1vcmlhbCBTbG9hbiBLZXR0ZXJpbmcgQ2FuY2VyIENlbnRlciIsIlJhcXVlbCBMw7NwZXotUsOtb3MgZGUgQ2FzdHJvLCBKYWltZSBSb2Ryw61ndWV6LUd1ZXJyYSwgRGF2aWQgU2NoYWxsZXIsIFRhbGlhIEIgS2ltYmVyLCBDb3JleSBUYXlsb3IsIEplc3NpY2EgQiBXaGl0ZSwgTWljaGFlbCBCYWNrZW5rw7ZobGVyLCBBbGV4YW5kZXIgUGF5bmUsIEJlbiBLYW1pbm93LCBJdsOhbiBQdWxpZG8sIFN1a3JpdCBTaW5naCwgUGF1bGEgTGluaCBLcmFtZXIsIEd1aWxsZXJtbyBQw6lyZXotSGVybsOhbmRleiwgQW5kcmVhIFZvbGthbWVyLCBKb2huIEQgQ2hvZGVyYSIsMjAyNC0wOS0xMCwiTGVzc29ucyBsZWFybmVkIGR1cmluZyB0aGUgam91cm5leSBvZiBkYXRhOiBmcm9tIGV4cGVyaW1lbnQgdG8gbW9kZWwgZm9yIHByZWRpY3Rpbmcga2luYXNlIGFmZmluaXR5LCBzZWxlY3Rpdml0eSwgcG9seXBoYXJtYWNvbG9neSwgYW5kIHJlc2lzdGFuY2UiLGh0dHBzOi8vcG1jLm5jYmkubmxtLm5paC5nb3YvYXJ0aWNsZXMvUE1DMTE0MTkxMjQvLCwsLCwsLCwsIlRvdGFsIERhdGFwb2ludHMgPSBLTElGUyArIEtpbkNvICsgQ2hFTUJMICsgUEtJUzIKPSA2LDY2NyArIDEzNyw3NzggKyAoMTU5LDgyMyArIDE1LDU3OCArIDExLDQxMikgKyAyNjEsODcwCj0gNiw2NjcgKyAxMzcsNzc4ICsgMTg2LDgxMyArIDI2MSw4NzAKPSA1OTIsMTI4IOKJiCA2LjE3IMOXIDEw4oG1IiwsLCwsQ29uZmlkZW50LCJSZWNlbnQgYWR2YW5jZXMgaW4gbWFjaGluZSBsZWFybmluZyAoTUwpIGFyZSByZXNoYXBpbmcgZHJ1ZyBkaXNjb3ZlcnkuIFN0cnVjdHVyZS1iYXNlZCBNTCBtZXRob2RzIHVzZSBwaHlzaWNhbGx5LWluc3BpcmVkIG1vZGVscyB0byBwcmVkaWN0IGJpbmRpbmcgYWZmaW5pdGllcyBmcm9tIHByb3RlaW46bGlnYW5kIGNvbXBsZXhlcy4gVGhlc2UgbWV0aG9kcyBwcm9taXNlIHRvIGVuYWJsZSB0aGUgaW50ZWdyYXRpb24gb2YgZGF0YSBmb3IgbWFueSByZWxhdGVkIHRhcmdldHMsIHdoaWNoIGFkZHJlc3NlcyBpc3N1ZXMgcmVsYXRlZCB0byBkYXRhIHNjYXJjaXR5IGZvciBzaW5nbGUgdGFyZ2V0cyBhbmQgY291bGQgZW5hYmxlIGdlbmVyYWxpemFibGUgcHJlZGljdGlvbnMgZm9yIGEgYnJvYWQgcmFuZ2Ugb2YgdGFyZ2V0cywgaW5jbHVkaW5nIG11dGFudHMuIEluIHRoaXMgd29yaywgd2UgcmVwb3J0IG91ciBleHBlcmllbmNlcyBpbiBidWlsZGluZyBLaW5vTUwsIGEgbm92ZWwgZnJhbWV3b3JrIGZvciBNTCBpbiB0YXJnZXQtYmFzZWQgc21hbGwgbW9sZWN1bGUgZHJ1ZyBkaXNjb3Zlcnkgd2l0aCBhbiBlbXBoYXNpcyBvbiBzdHJ1Y3R1cmUtZW5hYmxlZCBtZXRob2RzLiBLaW5vTUwgZm9jdXNlcyBjdXJyZW50bHkgb24ga2luYXNlcyBhcyB0aGUgcmVsYXRpdmUgc3RydWN0dXJhbCBjb25zZXJ2YXRpb24gb2YgdGhpcyBwcm90ZWluIHN1cGVyZmFtaWx5LCBwYXJ0aWN1bGFybHkgaW4gdGhlIGtpbmFzZSBkb21haW4sIG1lYW5zIGl0IGlzIHBvc3NpYmxlIHRvIGxldmVyYWdlIGRhdGEgZnJvbSB0aGUgZW50aXJlIHN1cGVyZmFtaWx5IHRvIG1ha2Ugc3RydWN0dXJlLWluZm9ybWVkIHByZWRpY3Rpb25zIGFib3V0IGJpbmRpbmcgYWZmaW5pdGllcywgc2VsZWN0aXZpdGllcywgYW5kIGRydWcgcmVzaXN0YW5jZS4gU29tZSBrZXkgbGVzc29ucyBsZWFybmVkIGluIGJ1aWxkaW5nIEtpbm9NTCBpbmNsdWRlOiB0aGUgaW1wb3J0YW5jZSBvZiByZXByb2R1Y2libGUgZGF0YSBjb2xsZWN0aW9uIGFuZCBkZXBvc2l0aW9uLCB0aGUgaGFybW9uaXphdGlvbiBvZiBtb2xlY3VsYXIgZGF0YSBhbmQgZmVhdHVyaXphdGlvbiwgYW5kIHRoZSBjaG9pY2Ugb2YgdGhlIHJpZ2h0IGRhdGEgZm9ybWF0IHRvIGVuc3VyZSByZXVzYWJpbGl0eSBhbmQgcmVwcm9kdWNpYmlsaXR5IG9mIE1MIG1vZGVscy4gQXMgYSByZXN1bHQsIEtpbm9NTCBhbGxvd3MgdXNlcnMgdG8gZWFzaWx5IGFjaGlldmUgdGhyZWUgdGFza3M6IGFjY2Vzc2luZyBhbmQgY3VyYXRpbmcgbW9sZWN1bGFyIGRhdGE7IGZlYXR1cml6aW5nIHRoaXMgZGF0YSB3aXRoIHJlcHJlc2VudGF0aW9ucyBzdWl0YWJsZSBmb3IgTUwgYXBwbGljYXRpb25zOyBhbmQgcnVubmluZyByZXByb2R1Y2libGUgTUwgZXhwZXJpbWVudHMgdGhhdCByZXF1aXJlIGFjY2VzcyB0byBsaWdhbmQsIHByb3RlaW4sIGFuZCBhc3NheSBpbmZvcm1hdGlvbiB0byBwcmVkaWN0IGxpZ2FuZCBhZmZpbml0eS4gRGVzcGl0ZSBLaW5vTUwgZm9jdXNpbmcgb24ga2luYXNlcywgdGhpcyBmcmFtZXdvcmsgY2FuIGJlIGFwcGxpZWQgdG8gb3RoZXIgcHJvdGVpbnMuIFRoZSBsZXNzb25zIHJlcG9ydGVkIGhlcmUgY2FuIGhlbHAgZ3VpZGUgdGhlIGRldmVsb3BtZW50IG9mIHBsYXRmb3JtcyBmb3Igc3RydWN0dXJlLWVuYWJsZWQgTUwgaW4gb3RoZXIgYXJlYXMgb2YgZHJ1ZyBkaXNjb3ZlcnkuIiwsLFVucmVsZWFzZWQsIkdlcm1hbnksR2VybWFueSxVbml0ZWQgU3RhdGVzIG9mIEFtZXJpY2EiLCwsLCwsMjAyNS0xMS0yOCAxMTo1Mzo0NCswMDowMCwsLCwsLCJBY2FkZW1pYSxBY2FkZW1pYSIsLCwsLE9wZW4gc291cmNlLCJNSVQgbGljZW5zZToKaHR0cHM6Ly9naXRodWIuY29tL29wZW5raW5vbWUva2lub21sIiwsLCwsLCwsLCwsLE5vCkNQRGlmZnVzaW9uLEJpb2xvZ3ksUHJvdGVpbiBkZXNpZ24sIlNoYW5naGFpIEppYW8gVG9uZyBVbml2ZXJzaXR5LFVuaXZlcnNpdHkgb2YgTmV3IFNvdXRoIFdhbGVzLFVuaXZlcnNpdHkgb2YgQ2FtYnJpZGdlLFNoYW5naGFpIEFJIExhYiIsIkJpbmd4aW4gWmhvdSwgTGlyb25nIFpoZW5nLCBCYW5naGFvIFd1LCBLYWkgWWksIEJveml0YW8gWmhvbmcsIFlhbmcgVGFuLCBRaWFuIExpdSwgUGlldHJvIExpw7IsIExpYW5nIEhvbmciLDIwMjQtMDktMTAsQSBjb25kaXRpb25hbCBwcm90ZWluIGRpZmZ1c2lvbiBtb2RlbCBnZW5lcmF0ZXMgYXJ0aWZpY2lhbCBwcm9ncmFtbWFibGUgZW5kb251Y2xlYXNlIHNlcXVlbmNlcyB3aXRoIGVuaGFuY2VkIGFjdGl2aXR5ICxodHRwczovL3d3dy5uYXR1cmUuY29tL2FydGljbGVzL3M0MTQyMS0wMjQtMDA3MjgtMiwxLjAsLCw0MDAwMDAwLjAsIkNQRGlmZnVzaW9uIHRyYWlucyBhIGRlbm9pc2luZyBkaWZmdXNpb24gbW9kZWwgd2l0aCA0IG1pbGxpb24KbGVhcm5hYmxlIHBhcmFtZXRlcnMgZnJvbSBuYXR1cmFsIHByb3RlaW4gc3RydWN0dXJlcy4gIiwsLDYyMDc5MDAsIkNBVEg6IDIwLDAwMCDDlyAyNTAgPSA1LDAwMCwwMDAKcEFnbzogNjk0IMOXIDgwMCA9</x:v>
      </x:c>
    </x:row>
    <x:row r="91" ht="18" customHeight="1">
      <x:c r="A91" s="17" t="n">
        <x:v>86</x:v>
      </x:c>
      <x:c r="B91" s="17" t="n">
        <x:v>309</x:v>
      </x:c>
      <x:c r="C91" s="94" t="str">
        <x:v>IDU1NSwyMDAKVG90YWw6IDUsMDAwLDAwMCArIDU1NSwyMDAgPSA1LDU1NSwyMDAg4omIIDUuNiDDlyAxMF42IGRhdGFwb2ludHMiLCwsLCxDb25maWRlbnQsIkRlZXAgbGVhcm5pbmctYmFzZWQgbWV0aG9kcyBmb3IgZ2VuZXJhdGluZyBmdW5jdGlvbmFsIHByb3RlaW5zIGFkZHJlc3MgdGhlIGdyb3dpbmcgbmVlZCBmb3Igbm92ZWwgYmlvY2F0YWx5c3RzLCBhbGxvd2luZyBmb3IgcHJlY2lzZSB0YWlsb3Jpbmcgb2YgZnVuY3Rpb25hbGl0aWVzIHRvIG1lZXQgc3BlY2lmaWMgcmVxdWlyZW1lbnRzLiBUaGlzIGFkdmFuY2VtZW50IGxlYWRzIHRvIHRoZSBkZXZlbG9wbWVudCBvZiBoaWdobHkgZWZmaWNpZW50IGFuZCBzcGVjaWFsaXplZCBwcm90ZWlucyB3aXRoIGRpdmVyc2UgYXBwbGljYXRpb25zIGFjcm9zcyBzY2llbnRpZmljLCB0ZWNobm9sb2dpY2FsLCBhbmQgYmlvbWVkaWNhbCBmaWVsZHMuIFRoaXMgc3R1ZHkgZXN0YWJsaXNoZXMgYSBwaXBlbGluZSBmb3IgcHJvdGVpbiBzZXF1ZW5jZSBnZW5lcmF0aW9uIHdpdGggYSBjb25kaXRpb25hbCBwcm90ZWluIGRpZmZ1c2lvbiBtb2RlbCwgbmFtZWx5IENQRGlmZnVzaW9uLCB0byBjcmVhdGUgZGl2ZXJzZSBzZXF1ZW5jZXMgb2YgcHJvdGVpbnMgd2l0aCBlbmhhbmNlZCBmdW5jdGlvbnMuIENQRGlmZnVzaW9uIGFjY29tbW9kYXRlcyBwcm90ZWluLXNwZWNpZmljIGNvbmRpdGlvbnMsIHN1Y2ggYXMgc2Vjb25kYXJ5IHN0cnVjdHVyZXMgYW5kIGhpZ2hseSBjb25zZXJ2ZWQgYW1pbm8gYWNpZHMuIFdpdGhvdXQgcmVseWluZyBvbiBleHRlbnNpdmUgdHJhaW5pbmcgZGF0YSwgQ1BEaWZmdXNpb24gZWZmZWN0aXZlbHkgY2FwdHVyZXMgaGlnaGx5IGNvbnNlcnZlZCByZXNpZHVlcyBhbmQgc2VxdWVuY2UgZmVhdHVyZXMgZm9yIHNwZWNpZmljIHByb3RlaW4gZmFtaWxpZXMuIFdlIGFwcGxpZWQgQ1BEaWZmdXNpb24gdG8gZ2VuZXJhdGUgYXJ0aWZpY2lhbCBzZXF1ZW5jZXMgb2YgQXJnb25hdXRlIChBZ28pIHByb3RlaW5zIGJhc2VkIG9uIHRoZSBiYWNrYm9uZSBzdHJ1Y3R1cmVzIG9mIHdpbGQtdHlwZSAoV1QpIEt1cnRoaWEgbWFzc2lsaWVuc2lzIEFnbyAoS21BZ28pIGFuZCBQeXJvY29jY3VzIGZ1cmlvc3VzIEFnbyAoUGZBZ28pLCB3aGljaCBhcmUgY29tcGxleCBtdWx0aS1kb21haW4gcHJvZ3JhbW1hYmxlIGVuZG9udWNsZWFzZXMuIFRoZSBnZW5lcmF0ZWQgc2VxdWVuY2VzIGRldmlhdGUgYnkgdXAgdG8gbmVhcmx5IDQwMCBhbWlubyBhY2lkcyBmcm9tIHRoZWlyIFdUIHRlbXBsYXRlcy4gRXhwZXJpbWVudGFsIHRlc3RzIGRlbW9uc3RyYXRlZCB0aGF0IHRoZSBtYWpvcml0eSBvZiB0aGUgZ2VuZXJhdGVkIHByb3RlaW5zIGZvciBib3RoIEttQWdvIGFuZCBQZkFnbyBzaG93IHVuYW1iaWd1b3VzIGFjdGl2aXR5IGluIEROQSBjbGVhdmFnZSwgd2l0aCBtYW55IG9mIHRoZW0gZXhoaWJpdGluZyBzdXBlcmlvciBhY3Rpdml0eSBhcyBjb21wYXJlZCB0byB0aGUgV1QuIFRoZXNlIGZpbmRpbmdzIHVuZGVyc2NvcmUgQ1BEaWZmdXNpb27igJlzIHJlbWFya2FibGUgc3VjY2VzcyByYXRlIGluIGdlbmVyYXRpbmcgbm92ZWwgc2VxdWVuY2VzIGZvciBwcm90ZWlucyB3aXRoIGNvbXBsZXggc3RydWN0dXJlcyBhbmQgZnVuY3Rpb25zIGluIGEgc2luZ2xlIHN0ZXAsIGxlYWRpbmcgdG8gZW5oYW5jZWQgYWN0aXZpdHkuIFRoaXMgYXBwcm9hY2ggZmFjaWxpdGF0ZXMgdGhlIGRlc2lnbiBvZiBlbnp5bWVzIHdpdGggbXVsdGktZG9tYWluIG1vbGVjdWxhciBzdHJ1Y3R1cmVzIGFuZCBpbnRyaWNhdGUgZnVuY3Rpb25zIHRocm91Z2ggaW4gc2lsaWNvIGdlbmVyYXRpb24gYW5kIHNjcmVlbmluZywgYWxsIGFjY29tcGxpc2hlZCB3aXRob3V0IHRoZSBuZWVkIGZvciBzdXBlcnZpc2lvbiBmcm9tIGxhYmVsZWQgZGF0YS4iLCwsLCJDaGluYSxBdXN0cmFsaWEsVW5pdGVkIEtpbmdkb20gb2YgR3JlYXQgQnJpdGFpbiBhbmQgTm9ydGhlcm4gSXJlbGFuZCxDaGluYSIsLCwsLCwyMDI1LTExLTI4IDExOjUzOjQ0KzAwOjAwLCwsLCwsIkFjYWRlbWlhLEFjYWRlbWlhLEFjYWRlbWlhLEFjYWRlbWlhIiwsLCwsLCwsLCwsLCwsLCwsLApNb2xQaGVuaXgsQmlvbG9neSxDZWxsIEJpb2xvZ3ksIlZhbGVuY2UgTGFicyxVbml2ZXJzaXR5IG9mIEJyaXRpc2ggQ29sdW1iaWEgKFVCQyksVmVjdG9yIEluc3RpdHV0ZSxVbml2ZXJzaXR5IG9mIFRvcm9udG8sVW5pdmVyc2l0eSBvZiBNb250cmVhbCAvIFVuaXZlcnNpdMOpIGRlIE1vbnRyw6lhbCxNaWxhIC0gUXVlYmVjIEFJIChvcmlnaW5hbGx5IE1vbnRyZWFsIEluc3RpdHV0ZSBmb3IgTGVhcm5pbmcgQWxnb3JpdGhtcykiLCJQaGlsaXAgRnJhZGtpbiwgUHVyaWEgQXphZGksIEthcnVzaCBTdXJpLCBGcmVkZXJpayBXZW5rZWwsIEFsaSBCYXNoYXNoYXRpLCBNYWNpZWogU3lwZXRrb3dza2ksIERvbWluaXF1ZSBCZWFpbmkiLDIwMjQtMDktMTAsSG93IE1vbGVjdWxlcyBJbXBhY3QgQ2VsbHM6IFVubG9ja2luZyBDb250cmFzdGl2ZSBQaGVub01vbGVjdWxhciBSZXRyaWV2YWwsaHR0cHM6Ly9hcnhpdi5vcmcvYWJzLzI0MDkuMDgzMDIsLCwsMzg3MDAwMDAuMCwiVGFrZW4gZnJvbSB0YWJsZSA3LCAiIm1vZGVsIHNpemUiIiByb3c7ICIibWVkaXVtICgzOC43TSkiIiIsNC4yNjgxNmUrMTgsIiIiV2UgdXRpbGl6ZWQgYW4gTlZJRElBIEExMDAgR1BVIHRvIHRyYWluIE1vbHBoZW5peCB1c2luZyBQaGVub20xIGFuZCBNb2xHUFMgZW1iZWRkaW5ncywgd2hpY2ggdGFrZXMgYXBwcm94aW1hdGVseSDiiLw0Ljc1IGhvdXJzIGVhY2guIiIgQXNzdW1lIEZQMTYgcHJlY2lzaW9uLCA0MCUgdXRpbGl6YXRpb24uIAoKOS41KjYwKjYwKjMxMjAwMDAwMDAwMDAwMCowLjQ9NC4yNjgxNmUrMTgiLCwiMiwxNTAsMDAwIGRhdGFwb2ludHMKCkJhc2VkIG9uOgotIDEsMzE2LDI4MyBtb2xlY3VsZS1jb25jZW50cmF0aW9uIHBhaXJzCi0gPjIsMTUwLDAwMCBwaGVub21pYyBleHBlcmltZW50cyAKRmluYWwgY291bnQgPSAyLDE1MCwwMDAgdW5pcXVlIGRhdGFwb2ludHMKKDIuMTVlNikiLDkuNSwiIiJXZSB1dGlsaXplZCBhbiBOVklESUEgQTEwMCBHUFUgdG8gdHJhaW4gTW9scGhlbml4IHVzaW5nIFBoZW5vbTEgYW5kIE1vbEdQUyBlbWJlZGRpbmdzLCB3aGljaCB0YWtlcyBhcHByb3hpbWF0ZWx5IOKIvDQuNzUgaG91cnMgZWFjaC4iIiIsTlZJRElBIEExMDAsLENvbmZpZGVudCwiUHJlZGljdGluZyBtb2xlY3VsYXIgaW1wYWN0IG9uIGNlbGx1bGFyIGZ1bmN0aW9uIGlzIGEgY29yZSBjaGFsbGVuZ2UgaW4gdGhlcmFwZXV0aWMgZGVzaWduLiBQaGVub21pYyBleHBlcmltZW50cywgZGVzaWduZWQgdG8gY2FwdHVyZSBjZWxsdWxhciBtb3JwaG9sb2d5LCB1dGlsaXplIG1pY3Jvc2NvcHkgYmFzZWQgdGVjaG5pcXVlcyBhbmQgZGVtb25zdHJhdGUgYSBoaWdoIHRocm91Z2hwdXQgc29sdXRpb24gZm9yIHVuY292ZXJpbmcgbW9sZWN1bGFyIGltcGFjdCBvbiB0aGUgY2VsbC4gSW4gdGhpcyB3b3JrLCB3ZSBsZWFybiBhIGpvaW50IGxhdGVudCBzcGFjZSBiZXR3ZWVuIG1vbGVjdWxhciBzdHJ1Y3R1cmVzIGFuZCBtaWNyb3Njb3B5IHBoZW5vbWljIGV4cGVyaW1lbnRzLCBhbGlnbmluZyBwYWlyZWQgc2FtcGxlcyB3aXRoIGNvbnRyYXN0aXZlIGxlYXJuaW5nLiBTcGVjaWZpY2FsbHksIHdlIHN0dWR5IHRoZSBwcm9ibGVtIG9mQ29udHJhc3RpdmUgUGhlbm9Nb2xlY3VsYXIgUmV0cmlldmFsLCB3aGljaCBjb25zaXN0cyBvZiB6ZXJvLXNob3QgbW9sZWN1bGFyIHN0cnVjdHVyZSBpZGVudGlmaWNhdGlvbiBjb25kaXRpb25lZCBvbiBwaGVub21pYyBleHBlcmltZW50cy4gV2UgYXNzZXNzIGNoYWxsZW5nZXMgaW4gbXVsdGktbW9kYWwgbGVhcm5pbmcgb2YgcGhlbm9taWNzIGFuZCBtb2xlY3VsYXIgbW9kYWxpdGllcyBzdWNoIGFzIGV4cGVyaW1lbnRhbCBiYXRjaCBlZmZlY3QsIGluYWN0aXZlIG1vbGVjdWxlIHBlcnR1cmJhdGlvbnMsIGFuZCBlbmNvZGluZyBwZXJ0dXJiYXRpb24gY29uY2VudHJhdGlvbi4gV2UgZGVtb25zdHJhdGUgaW1wcm92ZWQgbXVsdGktbW9kYWwgbGVhcm5lciByZXRyaWV2YWwgdGhyb3VnaCAoMSkgYSB1bmktbW9kYWwgcHJlLXRyYWluZWQgcGhlbm9taWNzIG1vZGVsLCAoMikgYSBub3ZlbCBpbnRlciBzYW1wbGUgc2ltaWxhcml0eSBhd2FyZSBsb3NzLCBhbmQgKDMpIG1vZGVscyBjb25kaXRpb25lZCBvbiBhIHJlcHJlc2VudGF0aW9uIG9mIG1vbGVjdWxhciBjb25jZW50cmF0aW9uLiBGb2xsb3dpbmcgdGhpcyByZWNpcGUsIHdlIHByb3Bvc2UgTW9sUGhlbml4LCBhIG1vbGVjdWxhciBwaGVub21pY3MgbW9kZWwuIE1vbFBoZW5peCBsZXZlcmFnZXMgYSBwcmUtdHJhaW5lZCBwaGVub21pY3MgbW9kZWwgdG8gZGVtb25zdHJhdGUgc2lnbmlmaWNhbnQgcGVyZm9ybWFuY2UgZ2FpbnMgYWNyb3NzIHBlcnR1cmJhdGlvbiBjb25jZW50cmF0aW9ucywgbW9sZWN1bGFyIHNjYWZmb2xkcywgYW5kIGFjdGl2aXR5IHRocmVzaG9sZHMuIEluIHBhcnRpY3VsYXIsIHdlIGRlbW9uc3RyYXRlIGFuIDguMXggaW1wcm92ZW1lbnQgaW4gemVybyBzaG90IG1vbGVjdWxhciByZXRyaWV2YWwgb2YgYWN0aXZlIG1vbGVjdWxlcyBvdmVyIHRoZSBwcmV2aW91cyBzdGF0ZS1vZi10aGUtYXJ0LCByZWFjaGluZyA3Ny4zMyUgaW4gdG9wLTElIGFjY3VyYWN5LiBUaGVzZSByZXN1bHRzIG9wZW4gdGhlIGRvb3IgZm9yIG1hY2hpbmUgbGVhcm5pbmcgdG8gYmUgYXBwbGllZCBpbiB2aXJ0dWFsIHBoZW5vbWljcyBzY3JlZW5pbmcsIHdoaWNoIGNhbiBzaWduaWZpY2FudGx5IGJlbmVmaXQgZHJ1ZyBkaXNjb3ZlcnkgYXBwbGljYXRpb25zLiIsMTAwLjAsLCwiQ2FuYWRhLENhbmFkYSxDYW5hZGEsQ2FuYWRhLENhbmFkYSxDYW5hZGEiLCwsLDEuMCwsMjAyNS0xMS0yOCAxMTo1Mzo0NCswMDowMCwsLCwsLCJJbmR1c3RyeSxBY2FkZW1pYSxBY2FkZW1pYSxBY2FkZW1pYSxBY2FkZW1pYSxBY2FkZW1pYSIsLCwsLCwsLCwsLCw0MzMuMDQ5ODkzODc1MDc5MixIYXJkd2FyZSwsLCwsCkRpZmZGb3JjZSxCaW9sb2d5LFByb3RlaW4gZGVzaWduLCJVbml2ZXJzaXR5IG9mIENhbWJyaWRnZSxTaGFuZ2hhaSBKaWFvIFRvbmcgVW5pdmVyc2l0eSxVbml2ZXJzaXR5IG9mIE5ldyBTb3V0aCBXYWxlcyIsIlBhdWxpbmEgS3VseXTElywgRnJhbmNpc2NvIFZhcmdhcywgU2ltb24gVmFsZW50aW4gTWF0aGlzLCBZdSBHdWFuZyBXYW5nLCBKb3PDqSBNaWd1ZWwgSGVybsOhbmRlei1Mb2JhdG8sIFBpZXRybyBMacOyIiwyMDI0LTA5LTA5LEltcHJvdmluZyBBbnRpYm9keSBEZXNpZ24gd2l0aCBGb3JjZS1HdWlkZWQgU2FtcGxpbmcgaW4gRGlmZnVzaW9uIE1vZGVscyxodHRwczovL2FyeGl2Lm9yZy9hYnMvMjQwNi4wNTgzMiwxNC4wLCwsLCwsLCwsLCwsLFVua25vd24sIkFudGlib2RpZXMsIGNydWNpYWwgZm9yIGltbXVuZSBkZWZlbnNlLCBwcmltYXJpbHkgcmVseSBvbiBjb21wbGVtZW50YXJpdHktZGV0ZXJtaW5pbmcgcmVnaW9ucyAoQ0RScykgdG8gYmluZCBhbmQgbmV1dHJhbGl6ZSBhbnRpZ2Vucywgc3VjaCBhcyB2aXJ1c2VzLiBUaGUgZGVzaWduIG9mIHRoZXNlIENEUnMgZGV0ZXJtaW5lcyB0aGUgYW50aWJvZHkncyBhZmZpbml0eSBhbmQgc3BlY2lmaWNpdHkgdG93YXJkcyBpdHMgdGFyZ2V0LiBHZW5lcmF0aXZlIG1vZGVscywgcGFydGljdWxhcmx5IGRlbm9pc2luZyBkaWZmdXNpb24gcHJvYmFiaWxpc3RpYyBtb2RlbHMgKEREUE1zKSwgaGF2ZSBzaG93biBwb3RlbnRpYWwgdG8gYWR2YW5jZSB0aGUgc3RydWN0dXJlLWJhc2VkIGRlc2lnbiBvZiBDRFIgcmVnaW9ucy4gSG93ZXZlciwgb25seSBhIGxpbWl0ZWQgZGF0YXNldCBvZiBib3VuZCBhbnRpYm9keS1hbnRpZ2VuIHN0cnVjdHVyZXMgaXMgYXZhaWxhYmxlLCBhbmQgZ2VuZXJhbGl6YXRpb24gdG8gb3V0LW9mLWRpc3RyaWJ1dGlvbiBpbnRlcmZhY2VzIHJlbWFpbnMgYSBjaGFsbGVuZ2UuIFBoeXNpY3MgYmFzZWQgZm9yY2UtZmllbGRzLCB3aGljaCBhcHByb3hpbWF0ZSBhdG9taWMgaW50ZXJhY3Rpb25zLCBvZmZlciBhIGNvYXJzZSBidXQgdW5pdmVyc2FsIHNvdXJjZSBvZiBpbmZvcm1hdGlvbiB0byBiZXR0ZXIgbW9sZCBkZXNpZ25zIHRvIHRhcmdldCBpbnRlcmZhY2VzLiBJbnRlZ3JhdGluZyB0aGlzIGZvdW5kYXRpb25hbCBpbmZvcm1hdGlvbiBpbnRvIGRpZmZ1c2lvbiBtb2RlbHMgaXMsIHRoZXJlZm9yZSwgaGlnaGx5IGRlc2lyYWJsZS4gSGVyZSwgd2UgcHJvcG9zZSBhIG5vdmVsIGFwcHJvYWNoIHRvIGVuaGFuY2UgdGhlIHNhbXBsaW5nIHByb2Nlc3Mgb2YgZGlmZnVzaW9uIG1vZGVscyBieSBpbnRlZ3JhdGluZyBmb3JjZSBmaWVsZCBlbmVyZ3ktYmFzZWQgZmVlZGJhY2suIE91ciBtb2RlbCwgRGlmZkZvcmNlLCBlbXBsb3lzIGZvcmNlcyB0byBndWlkZSB0aGUgZGlmZnVzaW9uIHNhbXBsaW5nIHByb2Nlc3MsIGVmZmVjdGl2ZWx5IGJsZW5kaW5nIHRoZSB0d28gZGlzdHJpYnV0aW9ucy4gVGhyb3VnaCBleHRlbnNpdmUgZXhwZXJpbWVudHMsIHdlIGRlbW9uc3RyYXRlIHRoYXQgb3VyIG1ldGhvZCBndWlkZXMgdGhlIG1vZGVsIHRvIHNhbXBsZSBDRFJzIHdpdGggbG93ZXIgZW5lcmd5LCBlbmhhbmNpbmcgYm90aCB0aGUgc3RydWN0dXJlIGFuZCBzZXF1ZW5jZSBvZiB0aGUgZ2VuZXJhdGVkIGFudGlib2RpZXMuIiwsLCwiVW5pdGVkIEtpbmdkb20gb2YgR3JlYXQgQnJpdGFpbiBhbmQgTm9ydGhlcm4gSXJlbGFuZCxDaGluYSxBdXN0cmFsaWEiLCwsLCwsMjAyNi0wNS0yNSAxMjozMzo1NCswMDowMCwsLCwsLCJBY2FkZW1pYSxBY2FkZW1pYSxBY2FkZW1pYSIsLCwsLCwsLCwsLCwsLCwsLCwKUHJvdGVpbk1QTk4tRERHLEJpb2xvZ3ksUHJvdGVpbiBpbnZlcnNlIGZvbGRpbmcsUGVwdG9uZSwiT2xpdmVyIER1dHRvbiwgU2FuZHJvIEJvdHRhcm8sIE1pY2hlbGUgSW52ZXJuaXp6aSwgSXN0dmFuIFJlZGwsIEFsYmVydCBDaHVuZywgRmFsayBIb2ZmbWFubiwgTG91aWUgSGVuZGVyc29uLCBTdGVmYW5vIFJ1c2NoZXR0YSwgRmFiaW8gQWlyb2xkaSwgQmVuamFtaW4gTSBKIE93ZW5zLCBQYXRyaWsgRm9lcmNoLCBDYXJsbyBGaXNpY2FybywgS2FtaWwgVGFtaW9sYSIsMjAyNC0wOS0wOSxJbXByb3ZpbmcgSW52ZXJzZSBGb2xkaW5nIG1vZGVscyBhdCBQcm90ZWluIFN0YWJpbGl0eSBQcmVkaWN0aW9uIHdpdGhvdXQgYWRkaXRpb25hbCBUcmFpbmluZyBvciBEYXRhLGh0dHBzOi8vd3d3LmJpb3J4aXYub3JnL2NvbnRlbnQvMTAuMTEwMS8yMDI0LjA2LjE1LjU5OTE0NXY0LmFic3RyYWN0LDAuMCwsLCwsLCwsIlRvdGFsIFJlc2lkdWVzID0gNSw2MTUsMDUwID0gNS42ZTYiLCwsLCxVbmtub3duLERlZXAgbGVhcm5pbmcgcHJvdGVpbiBzZXF1ZW5jZSBtb2RlbHMgaGF2ZSBzaG93biBvdXRzdGFuZGluZyBwZXJmb3JtYW5jZSBhdCBkZSBub3ZvIHByb3RlaW4gZGVzaWduIGFuZCB2YXJpYW50IGVmZmVjdCBwcmVkaWN0aW9uLiBXZSBzdWJzdGFudGlhbGx5IGltcHJvdmUgcGVyZm9ybWFuY2Ugd2l0aG91dCBmdXJ0aGVyIHRyYWluaW5nIG9yIHVzZSBvZiBhZGRpdGlvbmFsIGV4cGVyaW1lbnRhbCBkYXRhIGJ5IGludHJvZHVjaW5nIGEgc2Vjb25kIHRlcm0gZGVyaXZlZCBmcm9tIHRoZSBtb2RlbHMgdGhlbXNlbHZlcyB3aGljaCBhbGlnbiBvdXRwdXRzIGZvciB0aGUgdGFzayBvZiBzdGFiaWxpdHkgcHJlZGljdGlvbi4gT24gYSB0YXNrIHRvIHByZWRpY3QgdmFyaWFudHMgd2hpY2ggaW5jcmVhc2UgcHJvdGVpbiBzdGFiaWxpdHkgdGhlIGFic29sdXRlIHN1Y2Nlc3MgcHJvYmFiaWxpdGllcyBvZiBQcm90ZWluTVBOTiBhbmQgRVNNaWYgYXJlIGltcHJvdmVkIGJ5IDExJSBhbmQgNSUgcmVzcGVjdGl2ZWx5LiBXZSB0ZXJtIHRoZXNlIG1vZGVscyBQcm90ZWluTVBOTi1kZEcgYW5kIEVTTWlmLWRkRy4sLCwsVW5pdGVkIEtpbmdkb20gb2YgR3JlYXQgQnJpdGFpbiBhbmQgTm9ydGhlcm4gSXJlbGFuZCxQcm90ZWluTVBOTiwsLCwsMjAyNS0xMS0yOCAxMTo1Mzo0NCswMDowMCwsLCwsLEluZHVzdHJ5LCwsLCwsLCwsLCwsLCwsLCwsCkVTTUlGLURERyxCaW9sb2d5LFByb3RlaW4gaW52ZXJzZSBmb2xkaW5nLFBlcHRvbmUsIk9saXZlciBEdXR0b24sIFNhbmRybyBCb3R0YXJvLCBNaWNoZWxlIEludmVybml6emksIElzdHZhbiBSZWRsLCBBbGJlcnQgQ2h1bmcsIEZhbGsgSG9mZm1hbm4sIExvdWllIEhlbmRlcnNvbiwgU3RlZmFubyBSdXNjaGV0dGEsIEZhYmlvIEFpcm9sZGksIEJlbmphbWluIE0gSiBPd2VucywgUGF0cmlrIEZvZXJjaCwgQ2FybG8gRmlzaWNhcm8sIEthbWlsIFRhbWlvbGEiLDIwMjQtMDktMDksSW1wcm92aW5nIEludmVyc2UgRm9sZGluZyBtb2RlbHMgYXQgUHJvdGVpbiBTdGFiaWxpdHkgUHJlZGljdGlvbiB3aXRob3V0IGFkZGl0aW9uYWwgVHJhaW5pbmcgb3IgRGF0YSxodHRwczovL3d3dy5iaW9yeGl2Lm9yZy9jb250ZW50LzEwLjExMDEvMjAyNC4wNi4xNS41OTkxNDV2NC5hYnN0cmFjdCwwLjAsLCwsLCwsMCwiVG90YWwgUmVzaWR1ZXMgPSA1LDYxNSwwNTAgPSA1LjZlNiIsLCwsLFVua25vd24sRGVlcCBsZWFybmluZyBwcm90ZWluIHNlcXVlbmNlIG1vZGVscyBoYXZlIHNob3duIG91dHN0YW5kaW5nIHBlcmZvcm1hbmNlIGF0IGRlIG5vdm8gcHJvdGVpbiBkZXNpZ24gYW5kIHZhcmlhbnQgZWZmZWN0IHByZWRpY3Rpb24uIFdlIHN1YnN0YW50aWFsbHkgaW1wcm92ZSBwZXJmb3JtYW5jZSB3aXRob3V0IGZ1cnRoZXIgdHJhaW5pbmcgb3IgdXNlIG9mIGFkZGl0aW9uYWwgZXhwZXJpbWVudGFsIGRhdGEgYnkgaW50cm9kdWNpbmcgYSBzZWNvbmQgdGVybSBkZXJpdmVkIGZyb20gdGhlIG1vZGVscyB0aGVtc2VsdmVzIHdoaWNoIGFsaWduIG91dHB1dHMgZm9yIHRoZSB0YXNrIG9mIHN0YWJpbGl0eSBwcmVkaWN0aW9uLiBPbiBhIHRhc2sgdG8gcHJlZGljdCB2YXJpYW50cyB3aGljaCBpbmNyZWFzZSBwcm90ZWluIHN0YWJpbGl0eSB0aGUgYWJzb2x1dGUgc3VjY2VzcyBwcm9iYWJpbGl0aWVzIG9mIFByb3RlaW5NUE5OIGFuZCBFU01pZiBhcmUgaW1wcm92ZWQgYnkgMTElIGFuZCA1JSByZXNwZWN0aXZlbHkuIFdlIHRlcm0gdGhlc2UgbW9kZWxzIFByb3RlaW5NUE5OLWRkRyBhbmQgRVNNaWYtZGRHLiwsLCxVbml0ZWQgS2luZ2RvbSBvZiBHcmVhdCBCcml0YWluIGFuZCBOb3J0aGVybiBJcmVsYW5kLCwsLCwsMjAyNS0xMS0yOCAxMTo1Mzo0NCswMDowMCwsLCwsLEluZHVzdHJ5LCwsLCwsLCwsLCwsLCwsLCwsClBERklJLEJpb2xvZ3ksUHJvdGVpbiBmdW5jdGlvbiBwcmVkaWN0aW9uLFNpY2h1YW4gVW5pdmVyc2l0eSwiV2FueWkgWWFuZywgUWluZ3NvbmcgRHUsIFh1bnl1IFpob3UsIENodWFuZmFuZyBXdSwgSmlua3UgQmFvIiwyMDI0LTA5LTA5LFBERmxsOiBQcmVkaWN0b3JzIG9mIERpc29yZGVyIGFuZCBGdW5jdGlvbiBvZiBQcm90ZWlucyBmcm9tIHRoZSBMYW5ndWFnZSBvZiBMaWZlLGh0dHBzOi8vd3d3LmxpZWJlcnRwdWIuY29tL2RvaS9hYnMvMTAuMTA4OS9jbWIuMjAyNC4wNTA2LDAuMCwsLCwsLCwsLCwsLCxVbmtub3duLCJUaGUgaWRlbnRpZmljYXRpb24gb2YgaW50cmluc2ljYWxseSBkaXNvcmRlcmVkIHByb3RlaW5zIGFuZCB0aGVpciBmdW5jdGlvbmFsIHJvbGVzIGlzIGxhcmdlbHkgZGVwZW5kZW50IG9uIHRoZSBwZXJmb3JtYW5jZSBvZiBjb21wdXRhdGlvbmFsIHByZWRpY3RvcnMsIG5lY2Vzc2l0YXRpbmcgYSBoaWdoIHN0YW5kYXJkIG9mIGFjY3VyYWN5IGluIHRoZXNlIHRvb2xzLiBJbiB0aGlzIGNvbnRleHQsIHdlIGludHJvZHVjZSBhIG5vdmVsIHNlcmllcyBvZiBjb21wdXRhdGlvbmFsIHByZWRpY3RvcnMsIHRlcm1lZCBQREZsbCAoUHJlZGljdG9ycyBvZiBEaXNvcmRlciBhbmQgRnVuY3Rpb24gb2YgcHJvdGVpbnMgZnJvbSB0aGUgTGFuZ3VhZ2Ugb2YgTGlmZSksIHdoaWNoIGFyZSBkZXNpZ25lZCB0byBvZmZlciBwcmVjaXNlIHByZWRpY3Rpb25zIG9mIHByb3RlaW4gZGlzb3JkZXIgYW5kIGFzc29jaWF0ZWQgZnVuY3Rpb25hbCByb2xlcyBiYXNlZCBvbiBwcm90ZWluIHNlcXVlbmNlcy4gUERGbGwgaXMgZGV2ZWxvcGVkIHRocm91Z2ggYSB0d28tc3RlcCBwcm9jZXNzLiBJbml0aWFsbHksIGl0IGxldmVyYWdlcyBsYXJnZS1zY2FsZSBwcm90ZWluIGxhbmd1YWdlIG1vZGVscyAocExNcyksIHRyYWluZWQgb24gYW4gZXh0ZW5zaXZlIGRhdGFzZXQgY29tcHJpc2luZyBiaWxsaW9ucyBvZiBwcm90ZWluIHNlcXVlbmNlcy4gU3Vic2VxdWVudGx5LCB0aGUgZW1iZWRkaW5ncyBkZXJpdmVkIGZyb20gcExNcyBhcmUgaW50ZWdyYXRlZCBpbnRvIHN0cmVhbWxpbmVkLCB5ZXQgc29waGlzdGljYXRlZCwgZGVlcC1sZWFybmluZyBtb2RlbHMgdG8gZ2VuZXJhdGUgcHJlZGljdGlvbnMuIFRoZXNlIHByZWRpY3Rpb25zIG5vdGFibHkgc3VycGFzcyB0aGUgcGVyZm9ybWFuY2Ugb2YgZXhpc3Rpbmcgc3RhdGUtb2YtdGhlLWFydCBwcmVkaWN0b3JzLCBwYXJ0aWN1bGFybHkgdGhvc2UgdGhhdCBmb3JlY2FzdCBkaXNvcmRlciBhbmQgZnVuY3Rpb24gd2l0aG91dCB1dGlsaXppbmcgZXZvbHV0aW9uYXJ5IGluZm9ybWF0aW9uLiIsLCwsQ2hpbmEsLCwsLCwyMDI1LTExLTI4IDExOjUzOjQ0KzAwOjAwLCwsLCwsQWNhZGVtaWEsLCwsLCwsLCwsLCwsLCwsLCwKRXBpU2NhbixCaW9sb2d5LEFudGlib2R5IGVwaXRvcGUgcHJlZGljdGlvbiwiU3VuIFlhdC1zZW4gVW5pdmVyc2l0eSxHdWFuZ3pob3UgTmF0aW9uYWwgTGFib3JhdG9yeSIsIkNodWFuIFdhbmcsIEppYW5neXVhbiBXYW5nLCBXZW5qdW4gU29uZywgR3VhbnpoZW5nIEx1bywgVGFpamlhbyBKaWFuZyIsMjAyNC0wOS0wOSxFcGlTY2FuOiBhY2N1cmF0ZSBoaWdoLXRocm91Z2hwdXQgbWFwcGluZyBvZiBhbnRpYm9keS1zcGVjaWZpYyBlcGl0b3BlcyB1c2luZyBzZXF1ZW5jZSBpbmZvcm1hdGlvbiAsaHR0cHM6Ly93d3cubmF0dXJlLmNvbS9hcnRpY2xlcy9zNDE1NDAtMDI0LTAwNDMyLTcsLCwsMjg4OTE1LjAsTG9hZGVkIG1vZGVsIGZyb20gaHR0cHM6Ly9naXRodWIuY29tLyBnekJpb21lZGljYWwvRXBpU2NhbiBhbmQgY291bnRlZCBwYXJhbWV0ZXJzLiwsLCwsLCxOVklESUEgR2VGb3JjZSBSVFggMjA4MCBUaSAxMUdCLCxDb25maWRlbnQsIlRoZSBpZGVudGlmaWNhdGlvbiBvZiBhbnRpYm9keS1zcGVjaWZpYyBlcGl0b3BlcyBvbiB2aXJ1cyBwcm90ZWlucyBpcyBjcnVjaWFsIGZvciB2YWNjaW5lIGRldmVsb3BtZW50IGFuZCBkcnVnIGRlc2lnbi4gTm9uZXRoZWxlc3MsIHRyYWRpdGlvbmFsIHdldC1sYWIgYXBwcm9hY2hlcyBmb3IgdGhlIGlkZW50aWZpY2F0aW9uIG9mIGVwaXRvcGVzIGFyZSBib3RoIGNvc3RseSBhbmQgbGFib3ItaW50ZW5zaXZlLCB1bmRlcnNjb3JpbmcgdGhlIG5lZWQgZm9yIHRoZSBkZXZlbG9wbWVudCBvZiBlZmZpY2llbnQgYW5kIGNvc3RlZmZlY3RpdmUgY29tcHV0YXRpb25hbCB0b29scy4gSGVyZSwgRXBpU2NhbiwgYW4gYXR0ZW50aW9uLWJhc2VkIGRlZXAgbGVhcm5pbmcgZnJhbWV3b3JrIGZvciBwcmVkaWN0aW5nIGFudGlib2R5LXNwZWNpZmljIGVwaXRvcGVzLCBpcyBwcmVzZW50ZWQuIEVwaVNjYW4gYWRvcHRzIGEgbXVsdGktaW5wdXQgYW5kIHNpbmdsZS1vdXRwdXQgc3RyYXRlZ3kgYnkgZGVzaWduaW5nIGluZGVwZW5kZW50IGJsb2NrcyBmb3IgZGlmZmVyZW50IHBhcnRzIG9mIGFudGlib2RpZXMsIGluY2x1ZGluZyB2YXJpYWJsZSBoZWF2eSBjaGFpbiAoVkgpLCB2YXJpYWJsZSBsaWdodCBjaGFpbiAoVkwpLCBjb21wbGVtZW50YXJ5IGRldGVybWluaW5nIHJlZ2lvbnMgKENEUnMpLCBhbmQgZnJhbWV3b3JrIHJlZ2lvbnMgKEZScykuIFRoZSBibG9jayBwcmVkaWN0aW9ucyBhcmUgd2VpZ2h0ZWQgYW5kIGludGVncmF0ZWQgZm9yIHRoZSBwcmVkaWN0aW9uIG9mIHBvdGVudGlhbCBlcGl0b3Blcy4gVXNpbmcgbXVsdGlwbGUgZXhwZXJpbWVudGFsIGRhdGEgc2FtcGxlcywgd2Ugc2hvdyB0aGF0IEVwaVNjYW4sIHdoaWNoIG9ubHkgdXNlcyBhbnRpYm9keSBzZXF1ZW5jZSBpbmZvcm1hdGlvbiwgY2FuIGFjY3VyYXRlbHkgbWFwIGVwaXRvcGVzIG9uIHNwZWNpZmljIGFudGlnZW4gc3RydWN0dXJlcy4gVGhlIGFudGlib2R5c3BlY2lmaWMgZXBpdG9wZXMgb24gdGhlIHJlY2VwdG9yIGJpbmRpbmcgZG9tYWluIChSQkQpIG9mIFNBUlMgY29yb25hdmlydXMgMiAoU0FSUy1Db1YtMikgd2VyZSBsb2NhdGVkIGJ5IEVwaVNjYW4sIGFuZCB0aGUgcG90ZW50aWFsbHkgdmFsdWFibGUgdmFjY2luZSBlcGl0b3BlIHdhcyBpZGVudGlmaWVkLiBFcGlTY2FuIGNhbiBleHBlZGl0ZSB0aGUgZXBpdG9wZSBtYXBwaW5nIHByb2Nlc3MgZm9yIGhpZ2gtdGhyb3VnaHB1dCBhbnRpYm9keSBzZXF1ZW5jaW5nIGRhdGEsIHN1cHBvcnRpbmcgdmFjY2luZSBkZXNpZ24gYW5kIGRydWcgZGV2ZWxvcG1lbnQuIEF2YWlsYWJpbGl0eTogRm9yIHRoZSBjb252ZW5pZW5jZSBvZiByZWxhdGVkIHdldC1leHBlcmltZW50YWwgcmVzZWFyY2hlcnMsIHRoZSBzb3VyY2UgY29kZSBhbmQgd2ViIHNlcnZlciBvZiBFcGlTY2FuIGFyZSBwdWJsaWNseSBhdmFpbGFibGUgYXQgaHR0cHM6Ly9naXRodWIuY29tLyBnekJpb21lZGljYWwvRXBpU2Nhbi4iLCwsLCJDaGluYSxDaGluYSIsLCwsMS4wLCwyMDI1LTExLTI4IDExOjUzOjQ0KzAwOjAwLCwsLCwsIkFjYWRlbWlhLEdvdmVybm1lbnQiLCwsLCwsLCwsLCwsMjcwLjY2MjIxMTA4MjA3OTc1LCwsLCwsClZlc3BhRyxCaW9sb2d5LCJQcm90ZWluIHByb3BlcnR5IHByZWRpY3Rpb24sUHJvdGVpbiBvciBudWNsZW90aWRlIGxhbmd1YWdlIG1vZGVsIChwTE0vbkxNKSIsIlRlY2huaWNhbCBVbml2ZXJzaXR5IG9mIE11bmljaCxTb3Jib25uZSBVbml2ZXJzaXR5LEluc3RpdHV0ZSBmb3IgQWR2YW5jZWQgU3R1ZHksVW5pdmVyc2l0w6kgUGFyaXMgQ2l0w6ksSW5zdGl0dXQgVW5pdmVyc2l0YWlyZSBkZSBGcmFuY2UgKElVRikiLCJDw6lsaW5lIE1hcnF1ZXQsIEp1bGl1cyBTY2hsZW5zb2ssIE1hcmluYSBBYmFrYXJvdmEsIEJ1cmtoYXJkIFJvc3QsIEVsb2RpZSBMYWluZSIsMjAyNC0wOS0wOSxFeHBlcnQtZ3VpZGVkIHByb3RlaW4gTGFuZ3VhZ2UgTW9kZWxzIGVuYWJsZSBhY2N1cmF0ZSBhbmQgYmxhemluZ2x5IGZhc3QgZml0bmVzcyBwcmVkaWN0aW9uLGh0dHBzOi8vd3d3LmJpb3J4aXYub3JnL2NvbnRlbnQvMTAuMTEwMS8yMDI0LjA0LjI0LjU5MDk4MnYyLmFic3RyYWN0LCwsLDY2MDAwMC4wLCwsLCwiVG90YWwgZGF0YXBvaW50cyA9IDM5LDAwMCwwMDAKCjM5LDAwMCwwMDAgPSAzLjkgeCAxMF43CgpGaW5hbCBkYXRhIGVzdGltYXRlOiAzLjllNyIsLCwsLENvbmZpZGVudCwiRXhoYXVzdGl2ZSBleHBlcmltZW50YWwgYW5ub3RhdGlvbiBvZiB0aGUgZWZmZWN0IG9mIGFsbCBrbm93biBwcm90ZWluIHZhcmlhbnRzIHJlbWFpbnMgZGF1bnRpbmcgYW5kIGV4cGVuc2l2ZSwgc3RyZXNzaW5nIHRoZSBuZWVkIGZvciBzY2FsYWJsZSBlZmZlY3QgcHJlZGljdGlvbnMuIFdlIGludHJvZHVjZSBWZXNwYUcsIGEgYmxhemluZ2x5IGZhc3QgbWlzc2Vuc2UgYW1pbm8gYWNpZCB2YXJpYW50IGVmZmVjdCBwcmVkaWN0b3IsIGxldmVyYWdpbmcgcHJvdGVpbiBMYW5ndWFnZSBNb2RlbCAocExNKSBlbWJlZGRpbmdzIGFzIGlucHV0IHRvIGEgbWluaW1hbCBkZWVwIGxlYXJuaW5nIG1vZGVsLiBUbyBvdmVyY29tZSB0aGUgc3BhcnNpdHkgb2YgZXhwZXJpbWVudGFsIHRyYWluaW5nIGRhdGEsIHdlIGNyZWF0ZWQgYSBkYXRhc2V0IG9mIDM5IG1pbGxpb24gc2luZ2xlIGFtaW5vIGFjaWQgdmFyaWFudHMgZnJvbSB0aGUgaHVtYW4gcHJvdGVvbWUgYXBwbHlpbmcgdGhlIG11bHRpcGxlIHNlcXVlbmNlIGFsaWdubWVudC1iYXNlZCBlZmZlY3QgcHJlZGljdG9yIEdFTU1FIGFzIGEgcHNldWRvIHN0YW5kYXJkLW9mLXRydXRoLiBUaGlzIHNldHVwIGluY3JlYXNlcyBpbnRlcnByZXRhYmlsaXR5IGNvbXBhcmVkIHRvIHRoZSBiYXNlbGluZSBwTE0gYW5kIGlzIGVhc2lseSByZXRyYWluYWJsZSB3aXRoIG5vdmVsIG9yIHVwZGF0ZWQgcExNcy4gQXNzZXNzZWQgYWdhaW5zdCB0aGUgUHJvdGVpbkd5bSBiZW5jaG1hcmsgKDIxNyBtdWx0aXBsZXggYXNzYXlzIG9mIHZhcmlhbnQgZWZmZWN0IC0gTUFWRSAtIHdpdGggMi41IG1pbGxpb24gdmFyaWFudHMpLCBWZXNwYUcgYWNoaWV2ZWQgYSBtZWFuIFNwZWFybWFuIGNvcnJlbGF0aW9uIG9mIDAuNDjCsTAuMDIsIG1hdGNoaW5nIHRvcC1wZXJmb3JtaW5nIG1ldGhvZHMgZXZhbHVhdGVkIG9uIHRoZSBzYW1lIGRhdGEuIFZlc3BhRyBoYXMgdGhlIGFkdmFudGFnZSBvZiBiZWluZyBvcmRlcnMgb2YgbWFnbml0dWRlIGZhc3RlciwgcHJlZGljdGluZyBhbGwgbXV0YXRpb25hbCBsYW5kc2NhcGVzIG9mIGFsbCBwcm90ZWlucyBpbiBwcm90ZW9tZXMgc3VjaCBhcyBIb21vIHNhcGllbnMgb3IgRHJvc29waGlsYSBtZWxhbm9nYXN0ZXIgaW4gdW5kZXIgMzAgbWludXRlcyBvbiBhIGNvbnN1bWVyIGxhcHRvcCAoMTItY29yZSBDUFUsIDE2IEdCIFJBTSkuIiwyMDAuMCwsLCJHZXJtYW55LEZyYW5jZSxVbml0ZWQgU3RhdGVzIG9mIEFtZXJpY2EsRnJhbmNlLEZyYW5jZSIsLCwsLCwyMDI1LTExLTI4IDExOjUzOjQ0KzAwOjAwLCwsLCwsIkFjYWRlbWlhLEFjYWRlbWlhLEFjYWRlbWlhLEFjYWRlbWlhLFJlc2VhcmNoIGNvbGxlY3RpdmUiLCwsLCwsLCwsLCwsLCwsLCwsCk1NQVBMRSxCaW9sb2d5LFByb3RlaW4tbGlnYW5kIGJpbmRpbmcgYWZmaW5pdHkgcHJlZGljdGlvbiwiQ2l0eSBVbml2ZXJzaXR5IG9mIE5ldyBZb3JrLENvcm5lbGwgVW5pdmVyc2l0eSIsIllvdSBXdSwgTGkgWGllLCBZYW5nIExpdSwgTGVpIFhpZSIsMjAyNC0wOS0wOSxTZW1pLXN1cGVydmlzZWQgbWV0YS1sZWFybmluZyBlbHVjaWRhdGVzIHVuZGVyc3R1ZGllZCBtb2xlY3VsYXIgaW50ZXJhY3Rpb25zLGh0dHBzOi8vd3d3Lm5hdHVyZS5jb20vYXJ0aWNsZXMvczQyMDAzLTAyNC0wNjc5Ny16LCwsLCwsLCwsIkV4cGVyaW1lbnQgMzogIiJBZnRlciByZW1vdmluZwpkdXBsaWNhdGVzIGFuZCB1bnVzYWJsZSBkYXRhLCB0aGUgZGF0YXNldCBjb250YWluZWQgYSB0b3RhbCBvZiAxLDY2Nyw3MDggc2FtLQpwbGVzIGluY2x1ZGluZyAzNTcsMjEzIHVuaXF1ZSBjb21wb3VuZHMgYW5kIDE2OCw1MTcgdW5pcXVlIHByb3RlaW5zLiIiCgpCaW5hcnkgY2xhc3NpZmljYXRpb24gd2l0aCAxIHByZWRpY3Rpb24gdGFyZ2V0IHBlciBzYW1wbGUuICIsLCwsLENvbmZpZGVudCwiTWFueSBiaW9sb2dpY2FsIHByb2JsZW1zIGFyZSB1bmRlcnN0dWRpZWQgZHVlIHRvIGV4cGVyaW1lbnRhbCBsaW1pdGF0aW9ucyBhbmQgaHVtYW4gYmlhc2VzLiBBbHRob3VnaCBkZWVwIGxlYXJuaW5nIGlzIHByb21pc2luZyBpbiBhY2NlbGVyYXRpbmcgc2NpZW50aWZpYyBkaXNjb3ZlcnksIGl0cyBwb3dlciBjb21wcm9taXNlcyB3aGVuIGFwcGxpZWQgdG8gcHJvYmxlbXMgd2l0aCBzY2FyY2VseSBsYWJlbGVkIGRhdGEgYW5kIGRhdGEgZGlzdHJpYnV0aW9uIHNoaWZ0cy4gV2UgZGV2ZWxvcCBhIGRlZXAgbGVhcm5pbmcgZnJhbWV3b3Jr4oCUTWV0YSBNb2RlbCBBZ25vc3RpYyBQc2V1ZG8gTGFiZWwgTGVhcm5pbmcgKE1NQVBMRSnigJR0byBhZGRyZXNzIHRoZXNlIGNoYWxsZW5nZXMgYnkgZWZmZWN0aXZlbHkgZXhwbG9yaW5nIG91dC1vZi1kaXN0cmlidXRpb24gKE9PRCkgdW5sYWJlbGVkIGRhdGEgd2hlbiBjb252ZW50aW9uYWwgdHJhbnNmZXIgbGVhcm5pbmcgZmFpbHMuIFRoZSB1bmlxdWVuZXNzIG9mIE1NQVBMRSBpcyB0byBpbnRlZ3JhdGUgdGhlIGNvbmNlcHQgb2YgbWV0YS1sZWFybmluZywgdHJhbnNmZXIgbGVhcm5pbmcgYW5kIHNlbWktc3VwZXJ2aXNlZCBsZWFybmluZyBpbnRvIGEgdW5pZmllZCBmcmFtZXdvcmsuIFRoZSBwb3dlciBvZiBNTUFQTEUgaXMgZGVtb25zdHJhdGVkIGluIHRocmVlIGFwcGxpY2F0aW9ucyBpbiBhbiBPT0Qgc2V0dGluZyB3aGVyZSBjaGVtaWNhbHMgb3IgcHJvdGVpbnMgaW4gdW5zZWVuIGRhdGEgYXJlIGRyYW1hdGljYWxseSBkaWZmZXJlbnQgZnJvbSB0aG9zZSBpbiB0cmFpbmluZyBkYXRhOiBwcmVkaWN0aW5nIGRydWctdGFyZ2V0IGludGVyYWN0aW9ucywgaGlkZGVuIGh1bWFuIG1ldGFib2xpdGUtZW56eW1lIGludGVyYWN0aW9ucywgYW5kIHVuZGVyc3R1ZGllZCBpbnRlcnNwZWNpZXMgbWljcm9iaW9tZSBtZXRhYm9saXRlLWh1bWFuIHJlY2VwdG9yIGludGVyYWN0aW9ucy4gTU1BUExFIGFjaGlldmVzIDExJSB0byAyNDIlIGltcHJvdmVtZW50IGluIHRoZSBwcmVkaWN0aW9uLXJlY2FsbCBvbiBtdWx0aXBsZSBPT0QgYmVuY2htYXJrcyBvdmVyIHZhcmlvdXMgYmFzZSBtb2RlbHMuIFVzaW5nIE1NQVBMRSwgd2UgcmV2ZWFsIG5vdmVsIGludGVyc3BlY2llcyBtZXRhYm9saXRlLXByb3RlaW4gaW50ZXJhY3Rpb25zIHRoYXQgYXJlIHZhbGlkYXRlZCBieSBhY3Rpdml0eSBhc3NheXMgYW5kIGZpbGwgaW4gbWlzc2luZyBsaW5rcyBpbiBtaWNyb2Jpb21lLWh1bWFuIGludGVyYWN0aW9ucy4gTU1BUExFIGlzIGEgZ2VuZXJhbCBmcmFtZXdvcmsgdG8gZXhwbG9yZSBwcmV2aW91c2x5IHVucmVjb2duaXplZCBiaW9sb2dpY2FsIGRvbWFpbnMgYmV5b25kIHRoZSByZWFjaCBvZiBwcmVzZW50IGV4cGVyaW1lbnRhbCBhbmQgY29tcHV0YXRpb25hbCB0ZWNobmlxdWVzLiIsLCxPcGVuIHdlaWdodHMgKHVucmVzdHJpY3RlZCksIlVuaXRlZCBTdGF0ZXMgb2YgQW1lcmljYSxVbml0ZWQgU3RhdGVzIG9mIEFtZXJpY2EiLCwsLCwsMjAyNS0xMS0yOCAxMTo1Mzo0NCswMDowMCwsLCwsLCJBY2FkZW1pYSxBY2FkZW1pYSIsLCwsLE9wZW4gc291cmNlLCJUaGUgY29kZSB0byByZXByb2R1Y2UgcmVzdWx0cywgdG9nZXRoZXIgd2l0aCBkb2N1bWVudGF0aW9uLCBpcyBhdmFpbGFibGUgb24gR2l0SHViIGF0IGh0dHBzOi8vZ2l0aHViLmNvbS9YaWVSZXNlYXJjaEdyb3VwL01NQVBMRSkgCkNDIEJZIDQuMCIsLCwsLCwsLCwsLCxZZXMKQWJHUFQsQmlvbG9neSxQcm90ZWluIGRlc2lnbixDYXJuZWdpZSBNZWxsb24gVW5pdmVyc2l0eSAoQ01VKSwiRGVzbW9uZCBLdWFuLCBBbWlyIEJhcmF0aSBGYXJpbWFuaSIsMjAyNC0wOS0wOSxBYkdQVDogRGUgTm92byBBbnRpYm9keSBEZXNpZ24gdmlhIEdlbmVyYXRpdmUgTGFuZ3VhZ2UgTW9kZWxpbmcsaHR0cHM6Ly9hcnhpdi5vcmcvYWJzLzI0MDkuMDYwOTAsLCwsNzM0MDAwMDAwLjAsLDQuMjUwNjE2OGUrMjEsIkZpbmV0dW5lZCBQcm90R1BUMiBvbiA1N00gc2VxdWVuY2VzIHdpdGggYXZlcmFnZSBsZW5ndGggb2YgfjEyMCAoRmlndXJlIDYpCgpGVCBjb21wdXRlOiA3MzQwMDAwMDAqNjg0MDAwMDAwMCo1KjY9MS41MDYxNjhlKzIwCgpCYXNlIG1vZGVsIGNvbXB1dGU6IDQuMWUrMjEKClRvdGFsOiA0LjI1MDYxNjhlKzIxIiw2ODQwMDAwMDAwLCJGaW5ldHVuZWQgUHJvdEdQVDIgb24gNTdNIHNlcXVlbmNlcyB3aXRoIGF2ZXJhZ2UgbGVuZ3RoIG9mIH4xMjAgKEZpZ3VyZSA2KQpGVCBkYXRhc2V0IGluIHRva2VuczogNTcwMDAwMDAqMTIwPTY4NDAwMDAwMDAiLCwsTlZJRElBIFJUWCBBNjAwMCwsQ29uZmlkZW50LCJUaGUgYWRhcHRpdmUgaW1tdW5lIHJlc3BvbnNlLCBsYXJnZWx5IG1lZGlhdGVkIGJ5IEItY2VsbCByZWNlcHRvcnMgKEJDUnMpLCBwbGF5cyBhIGNydWNpYWwgcm9sZSBmb3IgZWZmZWN0aXZlIHBhdGhvZ2VuIG5ldXRyYWxpemF0aW9uIGR1ZSB0byBpdHMgZGl2ZXJzaXR5IGFuZCBhbnRpZ2VuIHNwZWNpZmljaXR5LiBEZXNpZ25pbmcgQkNScyBkZSBub3ZvLCBvciBmcm9tIHNjcmF0Y2gsIGhhcyBiZWVuIGNoYWxsZW5naW5nIGJlY2F1c2Ugb2YgdGhlaXIgY29tcGxleCBzdHJ1Y3R1cmUgYW5kIGRpdmVyc2UgYmluZGluZyByZXF1aXJlbWVudHMuIFByb3RlaW4gbGFuZ3VhZ2UgbW9kZWxzIChQTE1zKSBoYXZlIHNob3duIHJlbWFya2FibGUgcGVyZm9ybWFuY2UgaW4gY29udGV4dHVhbGl6aW5nIGFuZCBwZXJmb3JtaW5nIHZhcmlvdXMgZG93bnN0cmVhbSB0YXNrcyB3aXRob3V0IHJlbHlpbmcgb24gc3RydWN0dXJhbCBpbmZvcm1hdGlvbi4gSG93ZXZlciwgdGhlc2UgbW9kZWxzIG9mdGVuIGxhY2sgYSBjb21wcmVoZW5zaXZlIHVuZGVyc3RhbmRpbmcgb2YgdGhlIGVudGlyZSBwcm90ZWluIHNwYWNlLCB3aGljaCBsaW1pdHMgdGhlaXIgYXBwbGljYXRpb24gaW4gYW50aWJvZHkgZGVzaWduLiBJbiB0aGlzIHN0dWR5LCB3ZSBpbnRyb2R1Y2UgQW50aWJvZHkgR2VuZXJhdGl2ZSBQcmV0cmFpbmVkIFRyYW5zZm9ybWVyIChBYkdQVCksIGEgbW9kZWwgZmluZS10dW5lZCBmcm9tIGEgZm91bmRhdGlvbmFsIFBMTSB0byBlbmFibGUgYSBtb3JlIGluZm9ybWVkIGRlc2lnbiBvZiBCQ1Igc2VxdWVuY2VzLiBVc2luZyBhIGN1c3RvbSBnZW5lcmF0aW9uIGFuZCBmaWx0ZXJpbmcgcGlwZWxpbmUsIEFiR1BUIHN1Y2Nlc3NmdWxseSBnZW5lcmF0ZWQgYSBoaWdoLXF1YWxpdHkgbGlicmFyeSBvZiAxNSwwMDAgQkNSIHNlcXVlbmNlcywgZGVtb25zdHJhdGluZyBhIHN0cm9uZyB1bmRlcnN0YW5kaW5nIG9mIHRoZSBpbnRyaW5zaWMgdmFyaWFiaWxpdHkgYW5kIGNvbnNlcnZlZCByZWdpb25zIHdpdGhpbiB0aGUgYW50aWJvZHkgcmVwZXJ0b2lyZS4gaHR0cHM6Ly9naXRodWIuY29tL2Rlc2trL0FiR1BUIiw1LjAsLFVucmVsZWFzZWQsVW5pdGVkIFN0YXRlcyBvZiBBbWVyaWNhLFByb3RHUFQyLCwsLCwyMDI1LTExLTI4IDExOjUzOjQ0KzAwOjAwLCwsLCwsQWNhZGVtaWEsLCwsLFVucmVsZWFzZWQsIk1JVCBsaWNlbnNlOgpodHRwczovL2dpdGh1Yi5jb20vZGVza2svQWJHUFQiLCwsLCwsLCwsLCwsTm8KQmV0dGVyQm9kaWVzLEJpb2xvZ3ksUHJvdGVpbiBkZXNpZ24sIlVuaXZlcnNpdHkgb2YgRnJlaWJ1cmcsQ29sbGFib3JhdGl2ZSBSZXNlYXJjaCBJbnN0aXR1dGUgSW50ZWxsaWdlbnQgT25jb2xvZ3kgLEJyYWluTGlua3MtQnJhaW5Ub29scyIsIllhbm5pY2sgVm9ndCwgTWVoZGkgTmFvdWFyLCBNYXJpYSBLYWx3ZWl0LCBDaHJpc3RvcGggQ29ybmVsaXVzIE1pZXRoaW5nLCBKdXN0dXMgRHV5c3RlciwgSm9zY2hrYSBCb2VkZWNrZXIsIEdhYnJpZWwgS2Fsd2VpdCIsMjAyNC0wOS0wOSxCRVRURVJCT0RJRVM6IFJlaW5mb3JjZW1lbnQgTGVhcm5pbmcgR3VpZGVkIERpZmZ1c2lvbiBmb3IgQW50aWJvZHkgU2VxdWVuY2UgRGVzaWduLGh0dHBzOi8vYXJ4aXYub3JnL2Ficy8yNDA5LjE2Mjk4LCwsLCwsLCwzMDI4MywiTmV3IGVzdGltYXRlOiAyNzUzKjExPTMwMjgzCgpUb3RhbCBzZXF1ZW5jZXM6IDIsNTAwICsgMiw3NTMgKyAyLDE2NyA9IDcsNDIwCkRhdGEgcG9pbnRzID0gNyw0MjAgc2VxdWVuY2VzIMOXIDExIHJlc2lkdWVzL3NlcXVlbmNlID0gODEsNjIwIGRhdGEgcG9pbnRzCgpGaW5hbCBlc3RpbWF0ZTogODEsNjIwIiwsLCwsQ29uZmlkZW50LCJBbnRpYm9kaWVzIG9mZmVyIGdyZWF0IHBvdGVudGlhbCBmb3IgdGhlIHRyZWF0bWVudCBvZiB2YXJpb3VzIGRpc2Vhc2VzLiBIb3dldmVyLCB0aGUgZGlzY292ZXJ5IG9mIHRoZXJhcGV1dGljIGFudGlib2RpZXMgdGhyb3VnaCB0cmFkaXRpb25hbCB3ZXQgbGFiIG1ldGhvZHMgaXMgZXhwZW5zaXZlIGFuZCB0aW1lLWNvbnN1bWluZy4gVGhlIHVzZSBvZiBnZW5lcmF0aXZlIG1vZGVscyBpbiBkZXNpZ25pbmcgYW50aWJvZGllcyB0aGVyZWZvcmUgaG9sZHMgZ3JlYXQgcHJvbWlzZSwgYXMgaXQgY2FuIHJlZHVjZSB0aGUgdGltZSBhbmQgcmVzb3VyY2VzIHJlcXVpcmVkLiBSZWNlbnRseSwgdGhlIGNsYXNzIG9mIGRpZmZ1c2lvbiBtb2RlbHMgaGFzIGdhaW5lZCBjb25zaWRlcmFibGUgdHJhY3Rpb24gZm9yIHRoZWlyIGFiaWxpdHkgdG8gc3ludGhlc2l6ZSBkaXZlcnNlIGFuZCBoaWdoLXF1YWxpdHkgc2FtcGxlcy4gSW4gdGhlaXIgYmFzaWMgZm9ybSwgaG93ZXZlciwgdGhleSBsYWNrIG1lY2hhbmlzbXMgdG8gb3B0aW1pemUgZm9yIHNwZWNpZmljIHByb3BlcnRpZXMsIHN1Y2ggYXMgYmluZGluZyBhZmZpbml0eSB0byBhbiBhbnRpZ2VuLiBJbiBjb250cmFzdCwgdGhlIGNsYXNzIG9mIG9mZmxpbmUgUmVpbmZvcmNlbWVudCBMZWFybmluZyAoUkwpIG1ldGhvZHMgaGFzIGRlbW9uc3RyYXRlZCBzdHJvbmcgcGVyZm9ybWFuY2UgaW4gbmF2aWdhdGluZyBsYXJnZSBzZWFyY2ggc3BhY2VzLCBpbmNsdWRpbmcgc2NlbmFyaW9zIHdoZXJlIGZyZXF1ZW50IHJlYWwtd29ybGQgaW50ZXJhY3Rpb24sIHN1Y2ggYXMgaW50ZXJhY3Rpb24gd2l0aCBhIHdldCBsYWIsIGlzIGltcHJhY3RpY2FsLiBPdXIgbm92ZWwgbWV0aG9kLCBCZXR0ZXJCb2RpZXMsIHdoaWNoIGNvbWJpbmVzIFZhcmlhdGlvbmFsIEF1dG9lbmNvZGVycyAoVkFFcykgd2l0aCBSTCBndWlkZWQgbGF0ZW50IGRpZmZ1c2lvbiwgaXMgYWJsZSB0byBnZW5lcmF0ZSBub3ZlbCBzZXRzIG9mIGFudGlib2R5IENEUkgzIHNlcXVlbmNlcyBmcm9tIGRpZmZlcmVudCBkYXRhIGRpc3RyaWJ1dGlvbnMuIFVzaW5nIHRoZSBBYnNvbHV0ISBzaW11bGF0b3IsIHdlIGRlbW9uc3RyYXRlIHRoZSBpbXByb3ZlZCBhZmZpbml0eSBvZiBvdXIgbm92ZWwgc2VxdWVuY2VzIHRvIHRoZSBTQVJTLUNvViBzcGlrZSByZWNlcHRvci1iaW5kaW5nIGRvbWFpbi4gRnVydGhlcm1vcmUsIHdlIHJlZmxlY3QgYmlvcGh5c2ljYWwgcHJvcGVydGllcyBpbiB0aGUgVkFFIGxhdGVudCBzcGFjZSB1c2luZyBhIGNvbnRyYXN0aXZlIGxvc3MgYW5kIGFkZCBhIG5vdmVsIFEtZnVuY3Rpb24gYmFzZWQgZmlsdGVyaW5nIHRvIGVuaGFuY2UgdGhlIGFmZmluaXR5IG9mIGdlbmVyYXRlZCBzZXF1ZW5jZXMuIEluIGNvbmNsdXNpb24sIG1ldGhvZHMgc3VjaCBhcyBvdXJzIGhhdmUgdGhlIHBvdGVudGlhbCB0byBoYXZlIGdyZWF0IGltcGxpY2F0aW9ucyBmb3IgcmVhbC13b3JsZCBiaW9sb2dpY2FsIHNlcXVlbmNlIGRlc2lnbiwgd2hlcmUgdGhlIGdlbmVyYXRpb24gb2Ygbm92ZWwgaGlnaC1hZmZpbml0eSBiaW5kZXJzIGlzIGEgY29zdC1pbnRlbnNpdmUgZW5kZWF2b3IuIiw3MDAuMCwsLCJHZXJtYW55LEdlcm1hbnksR2VybWFueSIsLCwsLCwyMDI1LTExLTI4IDExOjUzOjQ0KzAwOjAwLCwsLCwsIkFjYWRlbWlhLFJlc2VhcmNoIGNvbGxlY3RpdmUsQWNhZGVtaWEiLCwsLCwsLCwsLCwsLCwsLCwsClJpYm9Db2RlLEJpb2xvZ3ksUk5BIGRlc2lnbiwiU3VuIFlhdC1zZW4gVW5pdmVyc2l0eSxSaGVnZW4gQmlvdGVjaG5vbG9neSxDaGluZXNlIEFjYWRlbXkgb2YgU2NpZW5jZXMiLCJZdXBlbmcgTGksIEZhbiBXYW5nLCBKaWFxaSBZYW5nLCBaaXJvbmcgSGFuLCBMaW5mZW5nIENoZW4sIFdlbmJpbmcgSmlhbmcsIEhhbyBaaG91LCBUb25nIExpLCBaZWh1YSBUYW5nLCBKaWFueGlhbmcgRGVuZywgWGluIEhlLCBHYW9mZW5nIFpoYSwgSmlla2FpIEh1LCBZb25nIEh1LCBMaW5waW5nIFd1LCBDaGFuZ3lvdSBaaGFuLCBDYWlqdW4gU3VuLCBZYW8gSGUsIFpoaSBYaWUiLDIwMjQtMDktMDgsRGVlcCBHZW5lcmF0aXZlIE9wdGltaXphdGlvbiBvZiBtUk5BIENvZG9uIFNlcXVlbmNlcyBmb3IgRW5oYW5jZWQgUHJvdGVpbiBQcm9kdWN0aW9uIGFuZCBUaGVyYXBldXRpYyBFZmZpY2FjeSxodHRwczovL3d3dy5iaW9yeGl2Lm9yZy9jb250ZW50LzEwLjExMDEvMjAyNC4wOS4wNi42MTE1OTB2MSwsLCwsLCwsLCIzMjAgZGF0YXNldHMgw5cgMTAsMDAwIG1STkFzL2RhdGFzZXQgPSAzLDIwMCwwMDAgZGF0YSBwb2ludHMKKDMuMiDDlyAxMF42IGRhdGEgcG9pbnRzKSIsLCwsLENvbmZpZGVudCwiTWVzc2VuZ2VyIFJOQSAobVJOQSkgdGhlcmFwZXV0aWNzIHNob3cgaW1tZW5zZSBwcm9taXNlLCBidXQgdGhlaXIgZWZm</x:v>
      </x:c>
    </x:row>
    <x:row r="92" ht="18" customHeight="1">
      <x:c r="A92" s="17" t="n">
        <x:v>87</x:v>
      </x:c>
      <x:c r="B92" s="17" t="n">
        <x:v>309</x:v>
      </x:c>
      <x:c r="C92" s="94" t="str">
        <x:v>aWNhY3kgaXMgbGltaXRlZCBieSBzdWJvcHRpbWFsIHByb3RlaW4gZXhwcmVzc2lvbi4gSGVyZSwgd2UgcHJlc2VudCBSaWJvQ29kZSwgYSBkZWVwIGxlYXJuaW5nIGZyYW1ld29yayB0aGF0IGdlbmVyYXRlcyBtUk5BIGNvZG9uIHNlcXVlbmNlcyBmb3IgZW5oYW5jZWQgcHJvdGVpbiBwcm9kdWN0aW9uLiBSaWJvQ29kZSBpbnRyb2R1Y2VzIHNldmVyYWwgYWR2YW5jZXMsIGluY2x1ZGluZyBkaXJlY3QgbGVhcm5pbmcgZnJvbSBsYXJnZS1zY2FsZSByaWJvc29tZSBwcm9maWxpbmcgZGF0YSwgY29udGV4dC1hd2FyZSBtUk5BIG9wdGltaXphdGlvbiBhbmQgZ2VuZXJhdGl2ZSBleHBsb3JhdGlvbiBvZiBhIGxhcmdlIHNlcXVlbmNlIHNwYWNlLiBJbiBzaWxpY28gYW5hbHlzaXMgZGVtb25zdHJhdGUgUmlib0NvZGXigJlzIHJvYnVzdCBwcmVkaWN0aXZlIGFjY3VyYWN5IGZvciB1bnNlZW4gZ2VuZXMgYW5kIGNlbGx1bGFyIGVudmlyb25tZW50cy4gSW4gdml0cm8gZXhwZXJpbWVudHMgc2hvdyBzdWJzdGFudGlhbCBpbXByb3ZlbWVudHMgaW4gcHJvdGVpbiBleHByZXNzaW9uLCB3aXRoIHVwIHRvIGEgNzItZm9sZCBpbmNyZWFzZSwgc2lnbmlmaWNhbnRseSBvdXRwZXJmb3JtaW5nIHBhc3QgbWV0aG9kcy4gSW4gYWRkaXRpb24sIFJpYm9Db2RlIGFjaGlldmVzIGNlbGwtdHlwZSBzcGVjaWZpYyBleHByZXNzaW9uIGFuZCBkZW1vbnN0cmF0ZXMgcm9idXN0IHBlcmZvcm1hbmNlIGFjcm9zcyBkaWZmZXJlbnQgbVJOQSBmb3JtYXRzLCBpbmNsdWRpbmcgbTHOqC1tb2RpZmllZCBhbmQgY2lyY3VsYXIgbVJOQXMsIGFuIGltcG9ydGFudCBmZWF0dXJlIGZvciBtUk5BIHRoZXJhcGV1dGljcy4gSW4gdml2byBtb3VzZSBzdHVkaWVzIHNob3cgdGhhdCBvcHRpbWl6ZWQgaW5mbHVlbnphIGhlbWFnZ2x1dGluaW4gbVJOQXMgaW5kdWNlIHRlbiB0aW1lcyBzdHJvbmdlciBuZXV0cmFsaXppbmcgYW50aWJvZHkgcmVzcG9uc2VzIGFnYWluc3QgaW5mbHVlbnphIHZpcnVzIGNvbXBhcmVkIHRvIHRoZSB1bm9wdGltaXplZCBzZXF1ZW5jZS4gSW4gYW4gb3B0aWMgbmVydmUgY3J1c2ggbW9kZWwsIG9wdGltaXplZCBuZXJ2ZSBncm93dGggZmFjdG9yIG1STkFzIGFjaGlldmUgZXF1aXZhbGVudCBuZXVyb3Byb3RlY3Rpb24gb2YgcmV0aW5hbCBnYW5nbGlvbiBjZWxscyBhdCBvbmUtZmlmdGggdGhlIGRvc2Ugb2YgdGhlIHVub3B0aW1pemVkIHNlcXVlbmNlLiBDb2xsZWN0aXZlbHksIFJpYm9Db2RlIHJlcHJlc2VudHMgYSBwYXJhZGlnbSBzaGlmdCBmcm9tIHJ1bGUtYmFzZWQgdG8gZGF0YS1kcml2ZW4sIGNvbnRleHQtc2Vuc2l0aXZlIGFwcHJvYWNoIGZvciBtUk5BIHRoZXJhcGV1dGljIGFwcGxpY2F0aW9ucywgZW5hYmxpbmcgdGhlIGRldmVsb3BtZW50IG9mIG1vcmUgcG90ZW50IGFuZCBkb3NlLWVmZmljaWVudCB0cmVhdG1lbnRzLiIsLCwsIkNoaW5hLENoaW5hLENoaW5hIiwsLCwsLDIwMjUtMTEtMjggMTE6NTM6NDQrMDA6MDAsLCwsLCwiQWNhZGVtaWEsSW5kdXN0cnksQWNhZGVtaWEiLCwsLCwsLCwsLCwsLCwsLCwsCkFMT0hBIFVubGVhc2hlZCxSb2JvdGljcyxSb2JvdGljIG1hbmlwdWxhdGlvbixHb29nbGUgRGVlcE1pbmQsIlRvbnkgWi4gWmhhbywgSm9uYXRoYW4gVG9tcHNvbiwgRGFubnkgRHJpZXNzLCBQZXRlIEZsb3JlbmNlLCBLYW15YXIgR2hhc2VtaXBvdXIsIENoZWxzZWEgRmlubiwgQXl6YWFuIFdhaGlkCiIsMjAyNC0wOS0wOCxBTE9IQSBVbmxlYXNoZWQ6IEEgU2ltcGxlIFJlY2lwZSBmb3IgUm9ib3QgRGV4dGVyaXR5LCJodHRwczovL2Fsb2hhLXVubGVhc2hlZC5naXRodWIuaW8vYXNzZXRzL2Fsb2hhX3VubGVhc2hlZC5wZGYKaHR0cHM6Ly9hcnhpdi5vcmcvYWJzLzI0MTAuMTMxMjYiLCwsLDIxNzAwMDAwMC4wLCIiInRoZSBCYXNlIG1vZGVsIGNvbnNpc3RzIG9mIDIxN00gbGVhcm5hYmxlIHBhcmFtZXRlcnMiIiIsMy42MDg0MDk2ZSsyMSwyNjUgaG91cnMgKjM2MDAgc2VjIC8gaG91ciAqNjQgR1BVcyAqMTk3MDAwMDAwMDAwMDAwIEZMT1AgLyBzICowLjMgW2Fzc3VtZWQgdXRpbGl6YXRpb25dID0gMy42MDg0MDk2ZSsyMSBGTE9QLCwiIiJ3ZSBjb2xsZWN0IG92ZXIgMjZrIGVwaXNvZGVzIGZvciA1IHJlYWwgdGFza3MsIG9uIDEwIGRpZmZlcmVudCByb2JvdHMgaW4gMiBkaWZmZXJlbnQgYnVpbGRpbmdzIG92ZXIgdGhlIGNvdXJzZSBvZiA4IG1vbnRocyIiCgoiImltYWdlcyByZXNpemVkIHRvIDI1NngyNTYiIiIsMjY1LjAsIiIiV2UgdHJhaW4gb3VyIG1vZGVscyB3aXRoIEpBWCBbNTFdIHVzaW5nIDY0IFRQVXY1ZSBjaGlwcyB3aXRoIGEgZGF0YSBwYXJhbGxlbCBtZXNoLiBXZSB1c2UgYSBiYXRjaCBzaXplIG9mIDI1NiBhbmQgdHJhaW4gZm9yIDJNIHN0ZXBzIChhYm91dCAyNjUgaG91cnMgb2YgdHJhaW5pbmcpLiAiIiIsR29vZ2xlIFRQVSB2NWUsLENvbmZpZGVudCwiUmVjZW50IHdvcmsgaGFzIHNob3duIHByb21pc2luZyByZXN1bHRzIGZvciBsZWFybmluZyBlbmQtdG8tZW5kIHJvYm90IHBvbGljaWVzIHVzaW5nIGltaXRhdGlvbiBsZWFybmluZy4gSW4gdGhpcyB3b3JrIHdlIGFkZHJlc3MgdGhlIHF1ZXN0aW9uIG9mIGhvdyBmYXIgY2FuIHdlIHB1c2ggaW1pdGF0aW9uIGxlYXJuaW5nIGZvciBjaGFsbGVuZ2luZyBkZXh0ZXJvdXMgYW5pcHVsYXRpb24gdGFza3MuIFdlIHNob3cgdGhhdCBhIHNpbXBsZSByZWNpcGUgb2YgbGFyZ2Ugc2NhbGUgZGF0YSBjb2xsZWN0aW9uIG9uIHRoZSBBTE9IQSAyIHBsYXRmb3JtLCBjb21iaW5lZCB3aXRoIGV4cHJlc3NpdmUgbW9kZWxzIHN1Y2ggYXMgRGlmZnVzaW9uIFBvbGljaWVzLCBjYW4gYmUgZWZmZWN0aXZlIGluIGxlYXJuaW5nIGNoYWxsZW5naW5nIGJpbWFudWFsIG1hbmlwdWxhdGlvbiB0YXNrcyBpbnZvbHZpbmcgZGVmb3JtYWJsZSBvYmplY3RzIGFuZCBjb21wbGV4IGNvbnRhY3QgcmljaCBkeW5hbWljcy4gV2UgZGVtb25zdHJhdGUgb3VyIHJlY2lwZSBvbiA1IGNoYWxsZW5naW5nIHJlYWwtd29ybGQgYW5kIDMgc2ltdWxhdGVkIHRhc2tzIGFuZCBkZW1vbnN0cmF0ZSBpbXByb3ZlZCBwZXJmb3JtYW5jZSBvdmVyIHN0YXRlLW9mLXRoZS1hcnQgYmFzZWxpbmVzLiBUaGUgcHJvamVjdCB3ZWJzaXRlIGFuZCB2aWRlb3MgY2FuIGJlIGZvdW5kIGF0IGFsb2hhdW5sZWFzaGVkLmdpdGh1Yi5pby4iLCwsVW5yZWxlYXNlZCxVbml0ZWQgU3RhdGVzIG9mIEFtZXJpY2EsLCwsNjQuMCwsMjAyNS0xMS0yOCAxMTo1Mzo0NCswMDowMCwsLCwsLEluZHVzdHJ5LCwsLCxVbnJlbGVhc2VkLCwsLCwsLDI4Mzc0LjY5Mjc5MTY4OTM4NyxIYXJkd2FyZSwsLCwsTm8KRERHZW1iLEJpb2xvZ3ksIk11dGF0aW9uIHByZWRpY3Rpb24sUHJvdGVpbiBzdGFiaWxpdHkgcHJlZGljdGlvbiIsVW5pdmVyc2l0eSBvZiBCb2xvZ25hLCJDYXN0cmVuc2UgU2F2b2phcmRvLCBNYXR0ZW8gTWFuZnJlZGksIFBpZXIgTHVpZ2kgTWFydGVsbGksIFJpdGEgQ2FzYWRpbyIsMjAyNC0wOS0wNyxEREdlbWI6IHByZWRpY3RpbmcgcHJvdGVpbiBzdGFiaWxpdHkgY2hhbmdlIHVwb24gc2luZ2xlLSBhbmQgbXVsdGktcG9pbnQgdmFyaWF0aW9ucyB3aXRoIGVtYmVkZGluZ3MgYW5kIGRlZXAgbGVhcm5pbmcsaHR0cHM6Ly93d3cuYmlvcnhpdi5vcmcvY29udGVudC8xMC4xMTAxLzIwMjQuMDkuMDUuNjExNDU1djEuYWJzdHJhY3QsLCwsLCwsLDQ5MDAsIgoiLCwsQU1EIEVQWUMgNzQxMywsQ29uZmlkZW50LCJUaGUga25vd2xlZGdlIG9mIHByb3RlaW4gc3RhYmlsaXR5IHVwb24gcmVzaWR1ZSB2YXJpYXRpb24gaXMgYW4gaW1wb3J0YW50IHN0ZXAgZm9yIGZ1bmN0aW9uYWwgcHJvdGVpbiBkZXNpZ24gYW5kIGZvciB1bmRlcnN0YW5kaW5nIGhvdyBwcm90ZWluIHZhcmlhbnRzIGNhbiBwcm9tb3RlIGRpc2Vhc2Ugb25zZXQuIENvbXB1dGF0aW9uYWwgbWV0aG9kcyBhcmUgaW1wb3J0YW50IHRvIGNvbXBsZW1lbnQgZXhwZXJpbWVudGFsIGFwcHJvYWNoZXMgYW5kIGFsbG93IGEgZmFzdCBzY3JlZW5pbmcgb2YgbGFyZ2UgZGF0YXNldHMgb2YgdmFyaWF0aW9ucy4gSW4gdGhpcyB3b3JrIHdlIHByZXNlbnQgRERHZW1iLCBhIG5vdmVsIG1ldGhvZCBjb21iaW5pbmcgcHJvdGVpbiBsYW5ndWFnZSBtb2RlbCBlbWJlZGRpbmdzIGFuZCB0cmFuc2Zvcm1lciBhcmNoaXRlY3R1cmVzIHRvIHByZWRpY3QgcHJvdGVpbiDwnZqr8J2aq0cgdXBvbiBib3RoIHNpbmdsZS0gYW5kIG11bHRpcG9pbnQgdmFyaWF0aW9ucy4gRERHZW1iIGhhcyBiZWVuIHRyYWluZWQgb24gYSBoaWdoLXF1YWxpdHkgZGF0YXNldCBkZXJpdmVkIGZyb20gbGl0ZXJhdHVyZSBhbmQgdGVzdGVkIG9uIGF2YWlsYWJsZSBiZW5jaG1hcmsgZGF0YXNldHMgb2Ygc2luZ2xlLSBhbmQgbXVsdGktcG9pbnQgdmFyaWF0aW9ucy4gRERHZW1iIHBlcmZvcm1zIGF0IHRoZSBzdGF0ZSBvZiB0aGUgYXJ0IGluIGJvdGggc2luZ2xlLSBhbmQgbXVsdGktcG9pbnQgdmFyaWF0aW9ucy4iLDUwMC4wLCwsSXRhbHksLCwsMi4wLCwyMDI1LTExLTI4IDExOjUzOjQ0KzAwOjAwLCwsLCwsQWNhZGVtaWEsLCwsLCwsLCwsLCw3MDkuMzgzMTE3MTMyMzQ3NSwsLCwsLApFU00tREJQLEJpb2xvZ3ksUHJvdGVpbiBvciBudWNsZW90aWRlIGxhbmd1YWdlIG1vZGVsIChwTE0vbkxNKSxIdW5hbiBVbml2ZXJzaXR5LCJXZW53dSBaZW5nLCBZdXRhbyBEb3UsIExpYW5ncnVpIFBhbiwgTGl3ZW4gWHUsIFNoYW9saWFuZyBQZW5nICIsMjAyNC0wOS0wNyxJbXByb3ZpbmcgcHJlZGljdGlvbiBwZXJmb3JtYW5jZSBvZiBnZW5lcmFsIHByb3RlaW4gbGFuZ3VhZ2UgbW9kZWwgYnkgZG9tYWluLWFkYXB0aXZlIHByZXRyYWluaW5nIG9uIEROQS1iaW5kaW5nIHByb3RlaW4saHR0cHM6Ly93d3cubmF0dXJlLmNvbS9hcnRpY2xlcy9zNDE0NjctMDI0LTUyMjkzLTcsMC4wLCwsNjUwMDAwMDAwLjAsIiIic28gdGhlIEVTTTIgbW9kZWwgd2l0aCA2NTAgbWlsbGlvbiBwYXJhbWV0ZXJzIGlzIHVzZWQgdG8gY29udGludWUgdHJhaW5pbmcgaGVyZS4iIiIsLCw3NjYxODgwLCIiIjE3MCwyNjQgbm9uLXJlZHVuZGFudCBEQlAgc2VxdWVuY2VzIChhYmJyZXZpYXRlIGFzIFVuaURCUDQwKSBhcmUgdXNlZCBhcyB0aGUgcHJldHJhaW5pbmcgZGF0YSBzZXQuIiIiLDcyLjAsIiIiVGhlIG1vZGVsIGlzIHRyYWluZWQgZm9yIGFwcHJveGltYXRlbHkgNTFrIHN0ZXBzIGFuZCB0b29rIGFib3V0IDMgZGF5cyBvbiBmb3VyIFRlc2xhIFYxMDAgR1BVcyB3aXRoIDE2IEcgbWVtb3J5LiIiICIsLCxDb25maWRlbnQsIkROQS1wcm90ZWluIGludGVyYWN0aW9ucyBleGVydCB0aGUgZnVuZGFtZW50YWwgc3RydWN0dXJlIG9mIG1hbnkgcGl2b3RhbCBiaW9sb2dpY2FsIHByb2Nlc3Nlcywgc3VjaCBhcyBETkEgcmVwbGljYXRpb24sIHRyYW5zY3JpcHRpb24sIGFuZCBnZW5lIHJlZ3VsYXRpb24uIEhvd2V2ZXIsIGFjY3VyYXRlIGFuZCBlZmZpY2llbnQgY29tcHV0YXRpb25hbCBtZXRob2RzIGZvciBpZGVudGlmeWluZyB0aGVzZSBpbnRlcmFjdGlvbnMgYXJlIHN0aWxsIGxhY2tpbmcuIEluIHRoaXMgc3R1ZHksIHdlIHByb3Bvc2UgYSBtZXRob2QgRVNNLURCUCB0aHJvdWdoIHJlZmluaW5nIHRoZSBETkEtYmluZGluZyBwcm90ZWluIHNlcXVlbmNlIHJlcGVydG9yeSBhbmQgZG9tYWluLWFkYXB0aXZlIHByZXRyYWluaW5nIGJhc2VkIHRoZSBnZW5lcmFsIHByb3RlaW4gbGFuZ3VhZ2UgbW9kZWwuIE91ciBtZXRob2QgY29uc2lkZXJzIHRoZSBsYWNraW5nIGV4cGxvcmF0aW9uIG9mIGdlbmVyYWwgbGFuZ3VhZ2UgbW9kZWwgZm9yIEROQS1iaW5kaW5nIHByb3RlaW4gZG9tYWluLXNwZWNpZmljIGtub3dsZWRnZSwgc28gd2Ugc2NyZWVuIG91dCAxNzAsMjY0IEROQS1iaW5kaW5nIHByb3RlaW4gc2VxdWVuY2VzIHRvIGNvbnN0cnVjdCB0aGUgZG9tYWluLWFkYXB0aXZlIGxhbmd1YWdlIG1vZGVsLiBFeHBlcmltZW50YWwgcmVzdWx0cyBvbiBmb3VyIGRvd25zdHJlYW0gdGFza3Mgc2hvdyB0aGF0IEVTTS1EQlAgcHJvdmlkZXMgYSBiZXR0ZXIgZmVhdHVyZSByZXByZXNlbnRhdGlvbiBvZiBETkEtYmluZGluZyBwcm90ZWluIGNvbXBhcmVkIHRvIHRoZSBvcmlnaW5hbCBsYW5ndWFnZSBtb2RlbCwgcmVzdWx0aW5nIGluIGltcHJvdmVkIHByZWRpY3Rpb24gcGVyZm9ybWFuY2UgYW5kIG91dHBlcmZvcm1pbmcgdGhlIHN0YXRlLW9mLXRoZS1hcnQgbWV0aG9kcy4gTW9yZW92ZXIsIEVTTS1EQlAgY2FuIHN0aWxsIHBlcmZvcm0gd2VsbCBldmVuIGZvciB0aG9zZSBzZXF1ZW5jZXMgd2l0aCBvbmx5IGEgZmV3IGhvbW9sb2dvdXMgc2VxdWVuY2VzLiBDaElQLXNlcSBvbiB0d28gcHJlZGljdGVkIGNhc2VzIGZ1cnRoZXIgc3VwcG9ydCB0aGUgdmFsaWRpdHkgb2YgdGhlIHByb3Bvc2VkIG1ldGhvZC4iLCwsLENoaW5hLEVTTTItNjUwTSwxLjNlKzE5LCIiIlRoZSBtb2RlbCBpcyB0cmFpbmVkIGZvciBhcHByb3hpbWF0ZWx5IDUxayBzdGVwcyBhbmQgdG9vayBhYm91dCAzIGRheXMgb24gZm91ciBUZXNsYSBWMTAwIEdQVXMgd2l0aCAxNiBHIG1lbW9yeS4iIiBBc3N1bWUgRlAxNiBwcmVjaXNpb24gYW5kIDQwJSB1dGlsaXphdGlvbi4iLDQuMCwsMjAyNS0xMS0yOCAxMTo1Mzo0NCswMDowMCwsLCwxMDAuMCwiIiJUaGUgYmF0Y2ggc2l6ZSBpcyBzZXQgdG8gMTAwLiIiIixBY2FkZW1pYSwsLCwsLCwsLCwsLCwsLCwsLApNUERGLEJpb2xvZ3ksRHJ1ZyBkaXNjb3ZlcnksIkNoaW5lc2UgVW5pdmVyc2l0eSBvZiBIb25nIEtvbmcgKENVSEspLExhbnpob3UgVW5pdmVyc2l0eSxaaGVqaWFuZyBMYWIsWmhlamlhbmcgVW5pdmVyc2l0eSAoWkpVKSIsIkNodW5iaW4gR3UsIE11dGlhbiBIZSwgSGFucXVuIENhbywgR3Vhbmd5b25nIENoZW4sIENoYW5nLXl1IEhzaWVoLCBQaGVuZyBBbm4gSGVuZyIsMjAyNC0wOS0wNyxVbmxvY2tpbmcgUG90ZW50aWFsIEJpbmRlcnM6IE11bHRpbW9kYWwgUHJldHJhaW5pbmcgREVMLUZ1c2lvbiBmb3IgRGVub2lzaW5nIEROQS1FbmNvZGVkIExpYnJhcmllcyxodHRwczovL2FyeGl2Lm9yZy9hYnMvMjQwOS4wNTkxNiwyLjAsLCwsLDMuMDc0MTEyZSsxNywiMS4gSGFyZHdhcmU6IDF4IE5WSURJQSBHZUZvcmNlIFJUWCAzMDkwCgoyLiBUcmFpbmluZyBkdXJhdGlvbjogNiBob3VycyAobWF4IG9mIDEtNiBob3VyIHJhbmdlKSA9IDIxLDYwMCBzZWNvbmRzCgozLiBVdGlsaXphdGlvbjogNDAlCgo0LiBDYWxjdWxhdGlvbjogCgoKMzU1ODAwMDAwMDAwMDAqNio2MCo2MCowLjQ9My4wNzQxMTJlKzE3IiwsLDYuMCwiIiJ3aXRoIHRyYWluaW5nIHRpbWVzIHJhbmdpbmcgZnJvbSAxIHRvIDYgaG91cnMsIGRlcGVuZGluZyBvbiB0aGUgY29tcGxleGl0eSBhbmQgc2l6ZSBvZiB0aGUgZGlmZmVyZW50IGJ1aWxkaW5nIGJsb2Nrcy4iIiIsTlZJRElBIEdlRm9yY2UgUlRYIDMwOTAsLENvbmZpZGVudCwiSW4gdGhlIHJlYWxtIG9mIGRydWcgZGlzY292ZXJ5LCBETkEtZW5jb2RlZCBsaWJyYXJ5IChERUwpIHNjcmVlbmluZyB0ZWNobm9sb2d5IGhhcyBlbWVyZ2VkIGFzIGFuIGVmZmljaWVudCBtZXRob2QgZm9yIGlkZW50aWZ5aW5nIGhpZ2gtYWZmaW5pdHkgY29tcG91bmRzLiBIb3dldmVyLCBERUwgc2NyZWVuaW5nIGZhY2VzIGEgc2lnbmlmaWNhbnQgY2hhbGxlbmdlOiBub2lzZSBhcmlzaW5nIGZyb20gbm9uc3BlY2lmaWMgaW50ZXJhY3Rpb25zIHdpdGhpbiBjb21wbGV4IGJpb2xvZ2ljYWwgc3lzdGVtcy4gTmV1cmFsIG5ldHdvcmtzIHRyYWluZWQgb24gREVMIGxpYnJhcmllcyBoYXZlIGJlZW4gZW1wbG95ZWQgdG8gZXh0cmFjdCBjb21wb3VuZCBmZWF0dXJlcywgYWltaW5nIHRvIGRlbm9pc2UgdGhlIGRhdGEgYW5kIHVuY292ZXIgcG90ZW50aWFsIGJpbmRlcnMgdG8gdGhlIGRlc2lyZWQgdGhlcmFwZXV0aWMgdGFyZ2V0LiBOZXZlcnRoZWxlc3MsIHRoZSBpbmhlcmVudCBzdHJ1Y3R1cmUgb2YgREVMLCBjb25zdHJhaW5lZCBieSB0aGUgbGltaXRlZCBkaXZlcnNpdHkgb2YgYnVpbGRpbmcgYmxvY2tzLCBpbXBhY3RzIHRoZSBwZXJmb3JtYW5jZSBvZiBjb21wb3VuZCBlbmNvZGVycy4gTW9yZW92ZXIsIGV4aXN0aW5nIG1ldGhvZHMgb25seSBjYXB0dXJlIGNvbXBvdW5kIGZlYXR1cmVzIGF0IGEgc2luZ2xlIGxldmVsLCBmdXJ0aGVyIGxpbWl0aW5nIHRoZSBlZmZlY3RpdmVuZXNzIG9mIHRoZSBkZW5vaXNpbmcgc3RyYXRlZ3kuIFRvIG1pdGlnYXRlIHRoZXNlIGlzc3Vlcywgd2UgcHJvcG9zZSBhIE11bHRpbW9kYWwgUHJldHJhaW5pbmcgREVMLUZ1c2lvbiBtb2RlbCAoTVBERikgdGhhdCBlbmhhbmNlcyBlbmNvZGVyIGNhcGFiaWxpdGllcyB0aHJvdWdoIHByZXRyYWluaW5nIGFuZCBpbnRlZ3JhdGVzIGNvbXBvdW5kIGZlYXR1cmVzIGFjcm9zcyB2YXJpb3VzIHNjYWxlcy4gV2UgZGV2ZWxvcCBwcmV0cmFpbmluZyB0YXNrcyBhcHBseWluZyBjb250cmFzdGl2ZSBvYmplY3RpdmVzIGJldHdlZW4gZGlmZmVyZW50IGNvbXBvdW5kIHJlcHJlc2VudGF0aW9ucyBhbmQgdGhlaXIgdGV4dCBkZXNjcmlwdGlvbnMsIGVuaGFuY2luZyB0aGUgY29tcG91bmQgZW5jb2RlcnMnIGFiaWxpdHkgdG8gYWNxdWlyZSBnZW5lcmljIGZlYXR1cmVzLiBGdXJ0aGVybW9yZSwgd2UgcHJvcG9zZSBhIG5vdmVsIERFTC1mdXNpb24gZnJhbWV3b3JrIHRoYXQgYW1hbGdhbWF0ZXMgY29tcG91bmQgaW5mb3JtYXRpb24gYXQgdGhlIGF0b21pYywgc3VibW9sZWN1bGFyLCBhbmQgbW9sZWN1bGFyIGxldmVscywgYXMgY2FwdHVyZWQgYnkgdmFyaW91cyBjb21wb3VuZCBlbmNvZGVycy4gVGhlIHN5bmVyZ3kgb2YgdGhlc2UgaW5ub3ZhdGlvbnMgZXF1aXBzIE1QREYgd2l0aCBlbnJpY2hlZCwgbXVsdGktc2NhbGUgZmVhdHVyZXMsIGVuYWJsaW5nIGNvbXByZWhlbnNpdmUgZG93bnN0cmVhbSBkZW5vaXNpbmcuIEV2YWx1YXRlZCBvbiB0aHJlZSBERUwgZGF0YXNldHMsIE1QREYgZGVtb25zdHJhdGVzIHN1cGVyaW9yIHBlcmZvcm1hbmNlIGluIGRhdGEgcHJvY2Vzc2luZyBhbmQgYW5hbHlzaXMgZm9yIHZhbGlkYXRpb24gdGFza3MuIE5vdGFibHksIE1QREYgb2ZmZXJzIG5vdmVsIGluc2lnaHRzIGludG8gaWRlbnRpZnlpbmcgaGlnaC1hZmZpbml0eSBtb2xlY3VsZXMsIHBhdmluZyB0aGUgd2F5IGZvciBpbXByb3ZlZCBERUwgdXRpbGl0eSBpbiBkcnVnIGRpc2NvdmVyeS4iLCwsVW5yZWxlYXNlZCwiSG9uZyBLb25nLENoaW5hLENoaW5hLENoaW5hIiwsLCwxLjAsLDIwMjUtMTEtMjggMTE6NTM6NDQrMDA6MDAsLCwsLCwiQWNhZGVtaWEsQWNhZGVtaWEsQWNhZGVtaWEiLCwsLCxVbnJlbGVhc2VkLCwsLCwsLDM3OC45NDM5NzI4MjcxMDg2NyxIYXJkd2FyZSwsLCwsTm8KQXJpc3RvdGxlLExhbmd1YWdlLE1hdGhlbWF0aWNhbCByZWFzb25pbmcsSGFybW9uaWMsLDIwMjQtMDktMDcsT3VyIGZpcnN0IHJlc2VhcmNoIHJlc3VsdCBpcyBBcmlzdG90bGU6IGFuIGF1dG9tYXRlZCB0aGVvcmVtIHByb3ZlciBhZHZhbmNpbmcgdGhlIHN0YXRlIG9mIHRoZSBhcnQgb24gTWluaUYyRi4saHR0cHM6Ly9oYXJtb25pYy5mdW4vbmV3cyNibG9nLXBvc3QtMS1saW5rLCwsLCwsLCwsLCwsLCxVbmtub3duLCJPdXIgZmlyc3QgcmVzZWFyY2ggcmVzdWx0IGlzIEFyaXN0b3RsZTogYW4gYXV0b21hdGVkIHRoZW9yZW0gcHJvdmVyIGFkdmFuY2luZyB0aGUgc3RhdGUgb2YgdGhlIGFydCBvbiBNaW5pRjJGLiBUaGlzIHN0YW5kYXJkIGJlbmNobWFyayBtZWFzdXJlcyBwcm9ibGVtLXNvbHZpbmcgYWJpbGl0eSBvbiBhIHJhbmdlIG9mIHByb2JsZW0gZGlmZmljdWx0aWVzIGluY2x1ZGluZyB0aGUgSW50ZXJuYXRpb25hbCBNYXRoZW1hdGljYWwgT2x5bXBpYWQuIFRvIGV2YWx1YXRlIG91ciBzeXN0ZW0sIHdlIG1hbnVhbGx5IHJlZm9ybWFsaXplZCBhbmQgaW1wcm92ZWQxIE1pbmlGMkYgaW4gTGVhbiA0LiBUbyBvYnRhaW4gYSB0cmFpbmluZyBzZXQsIHdlIHJlLXNwbGl0IHRoZSA0ODggTWluaUYyRiBwcm9ibGVtcyAob3JpZ2luYWxseSBldmVubHkgZGl2aWRlZCBpbnRvIHZhbGlkYXRpb24gYW5kIHRlc3Qgc2V0cykgcmFuZG9tbHkgaW50byAzOTIgdHJhaW5pbmcsIDQ4IHZhbGlkYXRpb24sIGFuZCA0OCB0ZXN0IHByb2JsZW1zLiAyCgpXZSBldmFsdWF0ZSBBcmlzdG90bGUgaW4gdHdvIHNldHRpbmdzOiBvbmUgd2hlcmUgYWRkaXRpb25hbCBleHRlcm5hbCBjb21wdXRlciBhbGdlYnJhIHN5c3RlbXMgYXJlIHBlcm1pdHRlZCB0byBzb2x2ZSBzaW1wbGUgc3VicHJvYmxlbXMgaW4gYSB0cnVzdGVkIHdheSwgYW5kIG9uZSB3aGVyZSB0aGUgZnVsbCBwcm9vZnMgYXJlIGV4cHJlc3NlZCBpbiBMZWFuLiBPdXIgc3lzdGVtIGN1cnJlbnRseSBhY2hpZXZlcyBhIDgzJSBzdWNjZXNzIHJhdGUgaW4gdGhlIGZpcnN0IHNldHRpbmcgYW5kIGEgNjMlIHN1Y2Nlc3MgcmF0ZSB3aGVuIHJlc3RyaWN0ZWQgdG8gTGVhbi4gV2UgY29tcGFyZSBvdXIgcmVzdWx0cyBvbiB0aGUgdmFsaWRhdGlvbiBzcGxpdCB0byB0d28gcHJldmlvdXMgc3RhdGUgb2YgdGhlIGFydCBhcHByb2FjaGVzIGJlbG93OiAzIDQgNSIsLCxVbnJlbGVhc2VkLFVuaXRlZCBTdGF0ZXMgb2YgQW1lcmljYSwsLCwsLDIwMjUtMTEtMjggMTE6NTM6NDQrMDA6MDAsLCwsLCxJbmR1c3RyeSwsLCwsVW5yZWxlYXNlZCwsLCwsLCwsLCwsLCxObwpEZWVwU2Vlay1WMi41LExhbmd1YWdlLCJMYW5ndWFnZSBtb2RlbGluZy9nZW5lcmF0aW9uLENoYXQsQ29kZSBnZW5lcmF0aW9uIixEZWVwU2VlaywiRGVlcFNlZWstQUksIEFpeGluIExpdSwgQmVpIEZlbmcsIEJpbiBXYW5nLCBCaW5neHVhbiBXYW5nLCBCbyBMaXUsIENoZW5nZ2FuZyBaaGFvLCBDaGVuZ3FpIERlbmdyLCBDaG9uZyBSdWFuLCBEYW1haSBEYWksIERheWEgR3VvLCBEZWppYW4gWWFuZywgRGVsaSBDaGVuLCBEb25namllIEppLCBFcmhhbmcgTGksIEZhbmd5dW4gTGluLCBGdWxpIEx1bywgR3VhbmdibyBIYW8sIEd1YW50aW5nIENoZW4sIEd1b3dlaSBMaSwgSC4gWmhhbmcsIEhhbndlaSBYdSwgSGFvIFlhbmcsIEhhb3dlaSBaaGFuZywgSG9uZ2h1aSBEaW5nLCBIdWFqaWFuIFhpbiwgSHVhenVvIEdhbywgSHVpIExpLCBIdWkgUXUsIEouTC4gQ2FpLCBKaWFuIExpYW5nLCBKaWFuemhvbmcgR3VvLCBKaWFxaSBOaSwgSmlhc2hpIExpLCBKaW4gQ2hlbiwgSmluZ3lhbmcgWXVhbiwgSnVuamllIFFpdSwgSnVueGlhbyBTb25nLCBLYWkgRG9uZywgS2FpZ2UgR2FvLCBLYW5nIEd1YW4sIExlYW4gV2FuZywgTGVjb25nIFpoYW5nLCBMZWkgWHUsIExleWkgWGlhLCBMaWFuZyBaaGFvLCBMaXl1ZSBaaGFuZywgTWVuZyBMaSwgTWlhb2p1biBXYW5nLCBNaW5nY2h1YW4gWmhhbmcsIE1pbmdodWEgWmhhbmcsIE1pbmdodWkgVGFuZywgTWluZ21pbmcgTGksIE5pbmcgVGlhbiwgUGFucGFuIEh1YW5nLCBQZWl5aSBXYW5nLCBQZW5nIFpoYW5nLCBRaWhhbyBaaHUsIFFpbnl1IENoZW4sIFFpdXNoaSBEdSwgUi5KLiBDaGVuLCBSLkwuIEppbiwgUnVpcWkgR2UsIFJ1aXpoZSBQYW4sIFJ1bnhpbiBYdSwgUnV5aSBDaGVuLCBTLlMuIExpLCBTaGFuZ2hhbyBMdSwgU2hhbmd5YW4gWmhvdSwgU2hhbmh1YW5nIENoZW4sIFNoYW9xaW5nIFd1LCBTaGVuZ2ZlbmcgWWUsIFNoaXJvbmcgTWEsIFNoaXl1IFdhbmcsIFNodWFuZyBaaG91LCBTaHVpcGluZyBZdSwgU2h1bmZlbmcgWmhvdSwgU2l6ZSBaaGVuZywgVC4gV2FuZywgVGlhbiBQZWksIFRpYW4gWXVhbiwgVGlhbnl1IFN1biwgVy5MLiBYaWFvLCBXYW5nZGluZyBaZW5nLCBXZWkgQW4sIFdlbiBMaXUsIFdlbmZlbmcgTGlhbmcsIFdlbmp1biBHYW8sIFdlbnRhbyBaaGFuZywgWC5RLiBMaSwgWGlhbmd5dWUgSmluLCBYaWFuenUgV2FuZywgWGlhbyBCaSwgWGlhb2RvbmcgTGl1LCBYaWFvaGFuIFdhbmcsIFhpYW9qaW4gU2hlbiwgWGlhb2thbmcgQ2hlbiwgWGlhb3NoYSBDaGVuLCBYaWFvdGFvIE5pZSwgWGlhb3dlbiBTdW4iLDIwMjQtMDktMDYsRGVlcFNlZWstVjIuNSxodHRwczovL2h1Z2dpbmdmYWNlLmNvL2RlZXBzZWVrLWFpL0RlZXBTZWVrLVYyLjUsLFRyYWluaW5nIGNvc3QsLDIzNjAwMDAwMDAwMC4wLCIyMUIgYWN0aXZlIHBhcmFtcywgMjM2QiB0b3RhbCIsMS43ODkyZSsyNCwiVjIuNSBpcyBhIG1lcmdlIG9mIFYyLWNvZGVyIGFuZCBWMi1jaGF0ClYyLWNvZGVyIGlzIHRyYWluZWQgZm9yIDZUIGFkZGl0aW9uYWwgdG9rZW5zIGZyb20gYW4gaW50ZXJtZWRpYXRlIGNoZWNrcG9pbnQgb2YgVjIsIHdoaWNoIGhhZCBiZWVuIHRyYWluZWQgZm9yIDQuMlQgdG9rZW5zLiBUb3RhbDogMTAuMlQKVjItY2hhdCBpcyBmaW5lLXR1bmVkIGZyb20gVjIsIHNhdyA4LjJUIHRva2VucyBpbiBwcmUtdHJhaW5pbmcKVW5pcXVlIHN0ZXBzOiA4LjJUICsgNlQgPSAxNC4yVApGTE9QczogNiAqIDIxQiAqIDE0LjJUID0gMS43ODkyZTI0IiwsIlRoZSBvcmlnaW5hbCBWMiBoYWQgYSBkYXRhc2V0IG9mIDguMVQgdW5pcXVlIHRva2VucywgYW5kIGNvZGVyLVYyIGFkZGVkIGFuIGFkZGl0aW9uYWwgMS4zOTFUIHVuaXF1ZSB0b2tlbnMgb2YgY29kZSBhbmQgbWF0aC4gQnV0IGl0IGFwcGVhcnMgbm8gYWRkaXRpb25hbCB0cmFpbmluZyB3YXMgZG9uZSB0byBjb21iaW5lIHRoZW0gaW50byB0aGlzIG1vZGVsLiIsLCwsU2VsZi1zdXBlcnZpc2VkIGxlYXJuaW5nLENvbmZpZGVudCwsLCxPcGVuIHdlaWdodHMgKHJlc3RyaWN0ZWQgdXNlKSxDaGluYSwsLCwsLDIwMjYtMDItMTkgMTg6Mzg6MjcrMDA6MDAsLCJUaGVyZSBpcyBubyBwYXBlciB0byByZWZlcmVuY2UsIG5vIGluZm9ybWF0aW9uIGFib3V0IGhhcmR3YXJlIHVzZWQgZm9yIHRyYWluaW5nIGZvdW5kIGluIG1lZGlhLiIsLDM2ODY0MDAwLjAsIk1heGltdW0gYmF0Y2ggc2l6ZSBjb21lcyBmcm9tIHRyYWluaW5nIG9mIFYyLWNvZGVyLCB3aGljaCB1c2VkIGxvbmcgY29udGV4dCB0cmFpbmluZyB3aXRoIDI4OCBiYXRjaGVzIG9mIDEyOGsgdG9rZW5zID0gMzYsODY0LDAwMCIsSW5kdXN0cnksLCwsLFVucmVsZWFzZWQsLFRydWUsLCwsLCxPcGVyYXRpb24gY291bnRpbmcsZGVlcHNlZWstYWksLCwsWWVzCkdlYXJCaW5kLEJpb2xvZ3ksUHJvdGVpbiBkZXNpZ24sIkJpb0dlb21ldHJ5LE1pbGEgLSBRdWViZWMgQUkgKG9yaWdpbmFsbHkgTW9udHJlYWwgSW5zdGl0dXRlIGZvciBMZWFybmluZyBBbGdvcml0aG1zKSxVbml2ZXJzaXR5IG9mIE1vbnRyZWFsIC8gVW5pdmVyc2l0w6kgZGUgTW9udHLDqWFsLEZ1ZGFuIFVuaXZlcnNpdHksSEVDIE1vbnRyZWFsIiwiSHVpeXUgQ2FpLCBadW9iYWkgWmhhbmcsIE1pbmdrYWkgV2FuZywgQm96aXRhbyBaaG9uZywgUXVhbnhpYW8gTGksIFl1eHVhbiBaaG9uZywgWWFubGluZyBXdSwgVGlhbmxlaSBZaW5nLCBKaWFuIFRhbmciLDIwMjQtMDktMDYsUHJldHJhaW5hYmxlIGdlb21ldHJpYyBncmFwaCBuZXVyYWwgbmV0d29yayBmb3IgYW50aWJvZHkgYWZmaW5pdHkgbWF0dXJhdGlvbixodHRwczovL3d3dy5uYXR1cmUuY29tL2FydGljbGVzL3M0MTQ2Ny0wMjQtNTE1NjMtOCw0LjAsLCwsLCwiIiJUaGUgbW9kZWwgd2FzIHRyYWluZWQgdXNpbmcgdGhlIEFkYW0gb3B0aW1pemVyIHdpdGggYSBsZWFybmluZyByYXRlIG9mIDFlLTQgYW5kIGEgYmF0Y2ggc2l6ZSBvZiA4LiBUaGUgdHJhaW5pbmcgcHJvY2VzcyBpcyBwZXJmb3JtZWQgb24gMSBBMTAwIEdQVSBmb3IgNDAgZXBvY2hzLiBGb3IgcHJldHJhaW5pbmcsIHdlIHVzZSB0aGUgc2FtZSBhcmNoaXRlY3R1cmUgd2l0aCA0LWxheWVyIEdlYXJCaW5kIG1vZGVsIHdpdGggYSBoaWRkZW4gZGltZW5zaW9uIG9mIDEyOC4gVGhlIHByZXRyYWluaW5nIHdhcyBjb25kdWN0ZWQgdXNpbmcgdGhlIEFkYW0gb3B0aW1pemVyIHdpdGggYSBsZWFybmluZyByYXRlIG9mIDVlLTQgYW5kIGEgYmF0Y2ggc2l6ZSBvZiA4LCBlbXBsb3lpbmcgNCBBMTAwIEdQVXMgZm9yIDEwIGVwb2Nocy4iIiIsLCIiIkZvciBwcmV0cmFpbmluZywgd2UgdXNlIGEgbm9uLXJlZHVuZGFudCBzdWJzZXQgb2YgQ0FUSAp2NC4zLjAgZG9tYWlucywgd2hpY2ggY29udGFpbnMgMzAsOTQ4IGV4cGVyaW1lbnRhbCBwcm90ZWluIHN0cnVjLQp0dXJlcyIiCgpCaW5hcnkgY2xhc3NpZmljYXRpb24gd2l0aCAxIHByZWRpY3Rpb24gdGFyZ2V0IHBlciBwcm90ZWluIiwsLCwsTGlrZWx5LCJJbmNyZWFzaW5nIHRoZSBiaW5kaW5nIGFmZmluaXR5IG9mIGFuIGFudGlib2R5IHRvIGl0cyB0YXJnZXQgYW50aWdlbiBpcyBhIGNydWNpYWwgdGFzayBpbiBhbnRpYm9keSB0aGVyYXBldXRpY3MgZGV2ZWxvcG1lbnQuIFRoaXMgcGFwZXIgcHJlc2VudHMgYSBwcmV0cmFpbmFibGUgZ2VvbWV0cmljIGdyYXBoIG5ldXJhbCBuZXR3b3JrLCBHZWFyQmluZCwgYW5kIGV4cGxvcmVzIGl0cyBwb3RlbnRpYWwgaW4gaW4gc2lsaWNvIGFmZmluaXR5IG1hdHVyYXRpb24uIExldmVyYWdpbmcgbXVsdGktcmVsYXRpb25hbCBncmFwaCBjb25zdHJ1Y3Rpb24sIG11bHRpLWxldmVsIGdlb21ldHJpYyBtZXNzYWdlIHBhc3NpbmcgYW5kIGNvbnRyYXN0aXZlIHByZXRyYWluaW5nIG9uIG1hc3NzY2FsZSwgdW5sYWJlbGVkIHByb3RlaW4gc3RydWN0dXJhbCBkYXRhLCBHZWFyQmluZCBvdXRwZXJmb3JtcyBwcmV2aW91cyBzdGF0ZW9mLXRoZS1hcnQgYXBwcm9hY2hlcyBvbiBTS0VNUEkgYW5kIGFuIGluZGVwZW5kZW50IHRlc3Qgc2V0LiBBIHBvd2VyZnVsIGVuc2VtYmxlIG1vZGVsIGJhc2VkIG9uIEdlYXJCaW5kIGlzIHRoZW4gZGVyaXZlZCBhbmQgdXNlZCB0byBzdWNjZXNzZnVsbHkgZW5oYW5jZSB0aGUgYmluZGluZyBvZiB0d28gYW50aWJvZGllcyB3aXRoIGRpc3RpbmN0IGZvcm1hdHMgYW5kIHRhcmdldCBhbnRpZ2Vucy4gRUxJU0EgRUM1MCB2YWx1ZXMgb2YgdGhlIGRlc2lnbmVkIGFudGlib2R5IG11dGFudHMgYXJlIGRlY3JlYXNlZCBieSB1cCB0byAxNyBmb2xkLCBhbmQgS0QgdmFsdWVzIGJ5IHVwIHRvIDYuMSBmb2xkLiBUaGVzZSBwcm9taXNpbmcgcmVzdWx0cyB1bmRlcnNjb3JlIHRoZSB1dGlsaXR5IG9mIGdlb21ldHJpYyBkZWVwIGxlYXJuaW5nIGFuZCBlZmZlY3RpdmUgcHJldHJhaW5pbmcgaW4gbWFjcm9tb2xlY3VsZSBpbnRlcmFjdGlvbiBtb2RlbGluZyB0YXNrcy4iLCwsT3BlbiB3ZWlnaHRzICh1bnJlc3RyaWN0ZWQpLCJDaGluYSxDYW5hZGEsQ2FuYWRhLENoaW5hLENhbmFkYSIsLCwsLCwyMDI1LTExLTI4IDExOjUzOjQ0KzAwOjAwLCwsLCwsIkluZHVzdHJ5LEFjYWRlbWlhLEFjYWRlbWlhLEFjYWRlbWlhLEFjYWRlbWlhIiwsLCwsT3BlbiBzb3VyY2UsIlRoZSBHZWFyQmluZCBpbmZlcmVuY2UgY29kZSwgdGhlIHRyYWluZWQgbW9kZWwgY2hlY2twb2ludHMgYW5kIHRoZSBkYXRhc2V0IHByZXByb2Nlc3Npbmcgc2NyaXB0cyBhcmUgYXZhaWxhYmxlIHZpYSBodHRwczovL2dpdGh1Yi5jb20vRGVlcEdyYXBoTGVhcm5pbmcvR2VhckJpbmQgdW5kZXIgdGhlIEFwYWNoZSAyLjAgTGljZW5zZS4iLCwsLCwsLCwsLCwsWWVzClByb3RTU04sQmlvbG9neSxQcm90ZWluIGRlc2lnbiwiU2hhbmdoYWkgSmlhbyBUb25nIFVuaXZlcnNpdHksRWFzdCBDaGluYSBVbml2ZXJzaXR5IG9mIFNjaWVuY2UgYW5kIFRlY2hub2xvZ3ksU2hhbmdoYWkgQUkgTGFiIiwiWWFuZyBUYW4sIEJpbmd4aW4gWmhvdSwgTGlyb25nIFpoZW5nLCBHdWlzaGVuZyBGYW4sIExpYW5nIEhvbmciLDIwMjQtMDktMDYsU2VtYW50aWNhbCBhbmQgR2VvbWV0cmljYWwgUHJvdGVpbiBFbmNvZGluZyBUb3dhcmQgRW5oYW5jZWQgQmlvYWN0aXZpdHkgYW5kIFRoZXJtb3N0YWJpbGl0eSxodHRwczovL3d3dy5iaW9yeGl2Lm9yZy9jb250ZW50LzEwLjExMDEvMjAyMy4xMi4wMS41Njk1MjJ2My5hYnN0cmFjdCw3LjAsLCwxNDY3MDAwMDAwLjAsLCwsLCIzMCw5NDggcHJvdGVpbnMgKiAzMDAgYW1pbm8gYWNpZHMvcHJvdGVpbiA9IDksMjg0LDQwMCB0b2tlbnMg4omIIDEuMmU3IHRva2VucwoKMzAsOTQ4ICogMzAwID0gOSwyODQsNDAwIiwsLE5WSURJQSBBMTAwLCxMaWtlbHksIlByb3RlaW4gZW5naW5lZXJpbmcgaXMgYSBwaXZvdGFsIGFzcGVjdCBvZiBzeW50aGV0aWMgYmlvbG9neSwgaW52b2x2aW5nIHRoZSBtb2RpZmljYXRpb24gb2YgYW1pbm8gYWNpZHMgd2l0aGluIGV4aXN0aW5nIHByb3RlaW4gc2VxdWVuY2VzIHRvIGFjaGlldmUgbm92ZWwgb3IgZW5oYW5jZWQgZnVuY3Rpb25hbGl0aWVzIGFuZCBwaHlzaWNhbCBwcm9wZXJ0aWVzLiBBY2N1cmF0ZSBwcmVkaWN0aW9uIG9mIHByb3RlaW4gdmFyaWFudCBlZmZlY3RzIHJlcXVpcmVzIGEgdGhvcm91Z2ggdW5kZXJzdGFuZGluZyBvZiBwcm90ZWluIHNlcXVlbmNlLCBzdHJ1Y3R1cmUsIGFuZCBmdW5jdGlvbi4gRGVlcCBsZWFybmluZyBtZXRob2RzIGhhdmUgZGVtb25zdHJhdGVkIHJlbWFya2FibGUgcGVyZm9ybWFuY2UgaW4gZ3VpZGluZyBwcm90ZWluIG1vZGlmaWNhdGlvbiBmb3IgaW1wcm92ZWQgZnVuY3Rpb25hbGl0eS4gSG93ZXZlciwgZXhpc3RpbmcgYXBwcm9hY2hlcyBwcmVkb21pbmFudGx5IHJlbHkgb24gcHJvdGVpbiBzZXF1ZW5jZXMsIHdoaWNoIGZhY2UgY2hhbGxlbmdlcyBpbiBlZmZpY2llbnRseSBlbmNvZGluZyB0aGUgZ2VvbWV0cmljIGFzcGVjdHMgb2YgYW1pbm8gYWNpZHPigJkgbG9jYWwgZW52aXJvbm1lbnQgYW5kIG9mdGVuIGZhbGwgc2hvcnQgaW4gY2FwdHVyaW5nIGNydWNpYWwgZGV0YWlscyByZWxhdGVkIHRvIHByb3RlaW4gZm9sZGluZyBzdGFiaWxpdHksIGludGVybmFsIG1vbGVjdWxhciBpbnRlcmFjdGlvbnMsIGFuZCBiaW8tZnVuY3Rpb25zLiBGdXJ0aGVybW9yZSwgdGhlcmUgbGFja3MgYSBmdW5kYW1lbnRhbCBldmFsdWF0aW9uIGZvciBkZXZlbG9wZWQgbWV0aG9kcyBpbiBwcmVkaWN0aW5nIHByb3RlaW4gdGhlcm1vc3RhYmlsaXR5LCBhbHRob3VnaCBpdCBpcyBhIGtleSBwaHlzaWNhbCBwcm9wZXJ0eSB0aGF0IGlzIGZyZXF1ZW50bHkgaW52ZXN0aWdhdGVkIGluIHByYWN0aWNlLiBUbyBhZGRyZXNzIHRoZXNlIGNoYWxsZW5nZXMsIHRoaXMgcGFwZXIgaW50cm9kdWNlcyBhIG5vdmVsIHByZS10cmFpbmluZyBmcmFtZXdvcmsgdGhhdCBpbnRlZ3JhdGVzIHNlcXVlbnRpYWwgYW5kIGdlb21ldHJpYyBlbmNvZGVycyBmb3IgcHJvdGVpbiBwcmltYXJ5IGFuZCB0ZXJ0aWFyeSBzdHJ1Y3R1cmVzLiBUaGlzIGZyYW1ld29yayBndWlkZXMgbXV0YXRpb24gZGlyZWN0aW9ucyB0b3dhcmQgZGVzaXJlZCB0cmFpdHMgYnkgc2ltdWxhdGluZyBuYXR1cmFsIHNlbGVjdGlvbiBvbiB3aWxkLXR5cGUgcHJvdGVpbnMgYW5kIGV2YWx1YXRlcyB2YXJpYW50IGVmZmVjdHMgYmFzZWQgb24gdGhlaXIgZml0bmVzcyB0byBwZXJmb3JtIHNwZWNpZmljIGZ1bmN0aW9ucy4gV2UgYXNzZXNzIHRoZSBwcm9wb3NlZCBhcHByb2FjaCB1c2luZyB0aHJlZSBiZW5jaG1hcmtzIGNvbXByaXNpbmcgb3ZlciAzMDAgZGVlcCBtdXRhdGlvbmFsIHNjYW5uaW5nIGFzc2F5cy4gVGhlIHByZWRpY3Rpb24gcmVzdWx0cyBzaG93Y2FzZSBleGNlcHRpb25hbCBwZXJmb3JtYW5jZSBhY3Jvc3MgZXh0ZW5zaXZlIGV4cGVyaW1lbnRzIHdoZW4gY29tcGFyZWQgdG8gb3RoZXIgemVyby1zaG90IGxlYXJuaW5nIG1ldGhvZHMsIGFsbCB3aGlsZSBtYWludGFpbmluZyBhIG1pbmltYWwgY29zdCBpbiB0ZXJtcyBvZiB0cmFpbmFibGUgcGFyYW1ldGVycy4gVGhpcyBzdHVkeSBub3Qgb25seSBwcm9wb3NlcyBhbiBlZmZlY3RpdmUgZnJhbWV3b3JrIGZvciBtb3JlIGFjY3VyYXRlIGFuZCBjb21wcmVoZW5zaXZlIHByZWRpY3Rpb25zIHRvIGZhY2lsaXRhdGUgZWZmaWNpZW50IHByb3RlaW4gZW5naW5lZXJpbmcsIGJ1dCBhbHNvIGVuaGFuY2VzIHRoZSBpbiBzaWxpY28gYXNzZXNzbWVudCBzeXN0ZW0gZm9yIGZ1dHVyZSBkZWVwIGxlYXJuaW5nIG1vZGVscyB0byBiZXR0ZXIgYWxpZ24gd2l0aCBlbXBpcmljYWwgcmVxdWlyZW1lbnRzLiBUaGUgUHlUb3JjaCBpbXBsZW1lbnRhdGlvbiBhcmUgYXZhaWxhYmxlIGF0IGh0dHBzOi8vZ2l0aHViLmNvbS90eWFuZzgxNi9Qcm90U1NOLiIsLCwsIkNoaW5hLENoaW5hLENoaW5hIiwsLCwxLjAsLDIwMjUtMTEtMjggMTE6NTM6NDQrMDA6MDAsLCwsLCwiQWNhZGVtaWEsQWNhZGVtaWEsQWNhZGVtaWEiLCwsLCwsLCwsLCwsNDMzLjA4ODQ3MDU4ODY4MTk2LCwsLCwsClNBQU1CRS1NRU0sQmlvbG9neSwiTXV0YXRpb24gcHJlZGljdGlvbixQcm90ZWluIHByb3RlaW4gYmluZGluZyBhZmZpbml0eSBwcmVkaWN0aW9uIiwiQ2xlbXNvbiBVbml2ZXJzaXR5LENlbnRyYWwgQ2hpbmEgTm9ybWFsIFVuaXZlcnNpdHkiLCJQcmF3aW4gUmltYWwsIFNoYWlsZXNoIEt1bWFyIFBhbmRheSwgV2FuZyBYdSwgWXVuaHVpIFBlbmcsIEVtaWwgQWxleG92IiwyMDI0LTA5LTA2LFNBQU1CRS1NRU06IEEgU2VxdWVuY2UtQmFzZWQgTWV0aG9kIGZvciBQcmVkaWN0aW5nIEJpbmRpbmcgRnJlZSBFbmVyZ3kgQ2hhbmdlIHVwb24gTXV0YXRpb24gaW4gTWVtYnJhbmUgUHJvdGVpbi1Qcm90ZWluIENvbXBsZXhlcyxodHRwczovL2FjYWRlbWljLm91cC5jb20vYmlvaW5mb3JtYXRpY3MvYXJ0aWNsZS80MC85L2J0YWU1NDQvNzc1MDM1NiwwLjAsLCwsLCwsLCJEYXRhc2V0OiBNUEFEX0NsZWFuClVuaXF1ZSBkYXRhcG9pbnRzID0gMTA0MCBtdXRhdGlvbnMgPSAxLjA0ZTMKCkNhbGN1bGF0aW9uczoKMTA0MCA9IDEuMDQgw5cgMTDCswoKRmluYWwgcmVzdWx0OiAxLjA0ZTMgZGF0YXBvaW50cyIsLCwsLENvbmZpZGVudCwiTW90aXZhdGlvbgpNdXRhdGlvbnMgaW4gcHJvdGVpbuKAk3Byb3RlaW4gaW50ZXJhY3Rpb25zIGNhbiBhZmZlY3QgdGhlIGNvcnJlc3BvbmRpbmcgY29tcGxleGVzLCBpbXBhY3RpbmcgZnVuY3Rpb24gYW5kIHBvdGVudGlhbGx5IGxlYWRpbmcgdG8gZGlzZWFzZS4gR2l2ZW4gdGhlIGFidW5kYW5jZSBvZiBtZW1icmFuZSBwcm90ZWlucywgaXQgaXMgY3J1Y2lhbCB0byBhc3Nlc3MgdGhlIGltcGFjdCBvZiBtdXRhdGlvbnMgb24gdGhlIGJpbmRpbmcgYWZmaW5pdHkgb2YgdGhlc2UgcHJvdGVpbnMuIEFsdGhvdWdoIHNldmVyYWwgbWV0aG9kcyBleGlzdCB0byBwcmVkaWN0IHRoZSBiaW5kaW5nIGZyZWUgZW5lcmd5IGNoYW5nZSBkdWUgdG8gbXV0YXRpb25zIGluIHByb3RlaW7igJNwcm90ZWluIGNvbXBsZXhlcywgbW9zdCByZXF1aXJlIHN0cnVjdHVyYWwgaW5mb3JtYXRpb24gb2YgdGhlIHByb3RlaW4gY29tcGxleCBhbmQgYXJlIHByaW1hcmlseSB0cmFpbmVkIG9uIHRoZSBTS0VNUEkgZGF0YWJhc2UsIHdoaWNoIGlzIGNvbXBvc2VkIG1haW5seSBvZiBzb2x1YmxlIHByb3RlaW5zLgoKUmVzdWx0cwpBIG5vdmVsIHNlcXVlbmNlLWJhc2VkIG1ldGhvZCAoU0FBTUJFLU1FTSkgZm9yIHByZWRpY3RpbmcgYmluZGluZyBmcmVlIGVuZXJneSBjaGFuZ2VzICjOlM6URykgaW4gbWVtYnJhbmUgcHJvdGVpbuKAk3Byb3RlaW4gY29tcGxleGVzIGR1ZSB0byBtdXRhdGlvbnMgaGFzIGJlZW4gZGV2ZWxvcGVkLiBUaGlzIG1ldGhvZCB1dGlsaXplZCB0aGUgTVBBRCBkYXRhYmFzZSwgd2hpY2ggY29udGFpbnMgYmluZGluZyBhZmZpbml0aWVzIGZvciB3aWxkLXR5cGUgYW5kIG11dGFudCBtZW1icmFuZSBwcm90ZWluIGNvbXBsZXhlcy4gQSBtYWNoaW5lIGxlYXJuaW5nIG1vZGVsIHdhcyBkZXZlbG9wZWQgdG8gcHJlZGljdCDOlM6URyBieSBsZXZlcmFnaW5nIGZlYXR1cmVzIHN1Y2ggYXMgYW1pbm8gYWNpZCBpbmRpY2VzIGFuZCBwb3NpdGlvbi1zcGVjaWZpYyBzY29yaW5nIG1hdHJpY2VzIChQU1NNKS4gVGhyb3VnaCBleHRlbnNpdmUgZGF0YXNldCBjdXJhdGlvbiBhbmQgZmVhdHVyZSBleHRyYWN0aW9uLCBTQUFNQkUtTUVNIHdhcyB0cmFpbmVkIGFuZCB2YWxpZGF0ZWQgdXNpbmcgdGhlIFhHQm9vc3QgcmVncmVzc2lvbiBhbGdvcml0aG0uIFRoZSBvcHRpbWFsIGZlYXR1cmUgc2V0LCBpbmNsdWRpbmcgUFNTTS1yZWxhdGVkIGZlYXR1cmVzLCBhY2hpZXZlZCBhIFBlYXJzb24gY29ycmVsYXRpb24gY29lZmZpY2llbnQgb2YgMC42NCwgb3V0cGVyZm9ybWluZyBleGlzdGluZyBtZXRob2RzIHRyYWluZWQgb24gdGhlIFNLRU1QSSBkYXRhYmFzZS4gRnVydGhlcm1vcmUsIGl0IHdhcyBkZW1vbnN0cmF0ZWQgdGhhdCBTQUFNQkUtTUVNIHBlcmZvcm1zIG11Y2ggYmV0dGVyIHdoZW4gdXRpbGl6aW5nIGV2b2x1dGlvbi1iYXNlZCBmZWF0dXJlcyBpbiBjb250cmFzdCB0byBwaHlzaWNvY2hlbWljYWwgZmVhdHVyZXMuIiwsLEhvc3RlZCBhY2Nlc3MgKG5vIEFQSSksIlVuaXRlZCBTdGF0ZXMgb2YgQW1lcmljYSxDaGluYSIsLCwsLCwyMDI1LTExLTI4IDExOjUzOjQ0KzAwOjAwLCwsLCwsIkFjYWRlbWlhLEFjYWRlbWlhIiwsLCwsVW5yZWxlYXNlZCxUaGUgbWV0aG9kIGlzIGFjY2Vzc2libGUgdmlhIGEgd2ViIHNlcnZlciBhbmQgc3RhbmRhbG9uZSBjb2RlIGF0IGh0dHA6Ly9jb21wYmlvLmNsZW1zb24uZWR1L1NBQU1CRS1NRU0vLCwsLCwsLCwsLCwsTm8KeExBTS04eDIyQixMYW5ndWFnZSxMYW5ndWFnZSBtb2RlbGluZy9nZW5lcmF0aW9uLFNhbGVzZm9yY2UsIkppYW5ndW8gWmhhbmcsIFRpYW4gTGFuLCBNaW5nIFpodSwgWnV4aW4gTGl1LCBUaGFpIEhvYW5nLCBTaGlybGV5IEtva2FuZSwgV2VpcmFuIFlhbywgSnVudGFvIFRhbiwgQWtzaGFyYSBQcmFiaGFrYXIsIFpoaXdlaSBMaXUsIEhhb2xpbiBDaGVuLCBZaWhhbyBGZW5nLFR1bGlrYSBBd2FsZ2FvbmthciwgUml0aGVzaCBNdXJ0aHksIEVyaWMgSHUsIFpleXVhbiBDaGVuLCBSYW4gWHUsIEp1YW4gQ2FybG9zIE5pZWJsZXMsIFNoZWxieSBIZWluZWNrZSwgSHVhbiBXYW5nLCBTaWx2aW8gU2F2YXJlc2UsIENhaW1pbmcgWGlvbmciLDIwMjQtMDktMDYsIkFjdGlvbnMgU3BlYWsgTG91ZGVyIFRoYW4gV29yZHM6IEludHJvZHVjaW5nIHhMQU0sIFNhbGVzZm9yY2XigJlzIGZhbWlseSBvZiBMYXJnZSBBY3Rpb24gTW9kZWxzIixodHRwczovL3d3dy5zYWxlc2ZvcmNlLmNvbS9ibG9nL3hsYW0tbGFyZ2UtYWN0aW9uLW1vZGVscy8sLCwsMTQxMDAwMDAwMDAwLjAsLCwsLCwsLCxTdXBlcnZpc2VkLENvbmZpZGVudCwiV2UndmUgaW50cm9kdWNlZCB4TEFNLCBvdXIgZmFtaWx5IG9mIGluLWhvdXNlIExhcmdlIEFjdGlvbiBNb2RlbHMsIGRlc2lnbmVkIGZvciBmdW5jdGlvbiBjYWxsaW5nLCByZWFzb25pbmcsIGFuZCBwbGFubmluZy4gVGhlc2UgbW9kZWxzIGFyZSBkZXNpZ25lZCB0byBzdHJlYW1saW5lIGFuZCBzaW1wbGlmeSB0aGUgaW50ZWdyYXRpb24gb2YgQUkgaW50byB5b3VyIHdvcmtmbG93cywgcmVkdWNpbmcgdGhlIGNvbXBsZXhpdHkgb2Z0ZW4gYXNzb2NpYXRlZCB3aXRoIExMTXMuIiwsLE9wZW4gd2VpZ2h0cyAocmVzdHJpY3RlZCB1c2UpLFVuaXRlZCBTdGF0ZXMgb2YgQW1lcmljYSxNaXh0cmFsIDh4MjJCLCwsLCwyMDI1LTExLTI4IDExOjUzOjQ0KzAwOjAwLCwsLCwsSW5kdXN0cnksLCwsLCwsLCwsLCwsLCwsLCxZZXMKTWluaUNQTTMuMCxMYW5ndWFnZSwsTWlhbmJpIEludGVsbGlnZW5jZSxBSWJhc2Xln7rlnLAsMjAyNC0wOS0wNixNaWFuQmkgSW50ZWxsaWdlbmNlIExhdW5jaGVzIE1pbmlDUE0gMy4wIEVkZ2UgTW9kZWw6IFJ1bnMgb24gMkdCIE1lbW9yeSB3aXRoIFBlcmZvcm1hbmNlIEV4Y2VlZGluZyBHUFQtMy41LGh0dHBzOi8vd3d3LmFpYmFzZS5jb20vbmV3cy8xMTU4MSwsLCw0MDAwMDAwMDAwLjAsIiIiVGhlIE1pbmlDUE0zLjAgbW9kZWwgYm9hc3RzIDQgYmlsbGlvbiBwYXJhbWV0ZXJzIiIgKGh0dHBzOi8vd3d3LmFpYmFzZS5jb20vbmV3cy8xMTU4MSkuIiwsLCwsLCwsLENvbmZpZGVudCwiRmFjZVdhbGwgSW50ZWxsaWdlbmNlIGhhcyByZWNlbnRseSByZWxlYXNlZCBNaW5pQ1BNMy4wLCBhbiBvdXRzdGFuZGluZyBBSSBtb2RlbCB0aGF0</x:v>
      </x:c>
    </x:row>
    <x:row r="93" ht="18" customHeight="1">
      <x:c r="A93" s="17" t="n">
        <x:v>88</x:v>
      </x:c>
      <x:c r="B93" s="17" t="n">
        <x:v>309</x:v>
      </x:c>
      <x:c r="C93" s="94" t="str">
        <x:v>IGNhbiBvcGVyYXRlIG9uIGRldmljZXMgd2l0aCBvbmx5IDJHQiBvZiBtZW1vcnksIGhlcmFsZGluZyBhIG5ldyBlcmEgb2YgZWRnZSBBSSBleHBlcmllbmNlcy4iLCwsLENoaW5hLCwsLCwsMjAyNS0xMS0yOCAxMTo1Mzo0NCswMDowMCwsLCwsLEluZHVzdHJ5LCwsLCwsLCwsLCwsLCwsLCwsCkFscGhhUHJvdGVvLEJpb2xvZ3ksIlByb3RlaW4gZ2VuZXJhdGlvbixQcm90ZWlucyIsR29vZ2xlIERlZXBNaW5kLCJWaW5pY2l1cyBaYW1iYWxkaSwgRGF2aWQgTGEsIEFsZXhhbmRlciBFLiBDaHUsIEhhcnNobmlyYSBQYXRhbmksIEFteSBFLiBEYW5zb24sIFRyaXN0YW4gTy4gQy4gS3dhbiwgVGhvbWFzIEZyZXJpeCwgUm9zYWxpYSBHLiBTY2huZWlkZXIsIERhdmlkIFNheHRvbiwgQXNob2sgVGhpbGxhaXN1bmRhcmFtLCBaYWNoYXJ5IFd1LCBJc2FiZWwgTW9yYWVzLCBPc2thciBMYW5nZSwgRWxpc2VvIFBhcGEsIEdhYnJpZWxsYSBTdGFudG9uLCBWaWN0b3IgTWFydGluLCBTdWtoZGVlcCBTaW5naCwgTGFpIEguIFdvbmcsIFJ1c3MgQmF0ZXMsIFNpbW9uIEEuIEtvaGwsIEpvc2ggQWJyYW1zb24sIEFuZHJldyBXLiBTZW5pb3IsIFlpbG1heiBBbGd1ZWwsIE1hcnkgWS4gV3UsCklyZW5lIE0uIEFzcGFsdGVyLCBLYXRpZSBCZW50bGV5LCBEYXZpZCBMLlYuIEJhdWVyLCBQZXRlciBDaGVyZXBhbm92LCBEZW1pcyBIYXNzYWJpcywgUHVzaG1lZXQgS29obGksIFJvYiBGZXJndXMsIEp1ZSBXYW5nIiwyMDI0LTA5LTA1LERlIG5vdm8gZGVzaWduIG9mIGhpZ2gtYWZmaW5pdHkgcHJvdGVpbiBiaW5kZXJzIHdpdGggQWxwaGFQcm90ZW8saHR0cHM6Ly9zdG9yYWdlLmdvb2dsZWFwaXMuY29tL2RlZXBtaW5kLW1lZGlhL0RlZXBNaW5kLmNvbS9CbG9nL2FscGhhcHJvdGVvLWdlbmVyYXRlcy1ub3ZlbC1wcm90ZWlucy1mb3ItYmlvbG9neS1hbmQtaGVhbHRoLXJlc2VhcmNoL0FscGhhUHJvdGVvMjAyNC5wZGYsLEhpc3RvcmljYWwgc2lnbmlmaWNhbmNlLEVjb25vbWljIGltcGFjdHMgZnJvbSBkZXZlbG9wbWVudCBvZiBjb21tZXJjaWFsbHkgYW5kIHNvY2lhbGx5IHZhbHVhYmxlIHByb3RlaW4gZGVzaWducyBhbmQgbWF0ZXJpYWxzLCwsLCwsLCwsLCxVbmtub3duLCJDb21wdXRhdGlvbmFsIGRlc2lnbiBvZiBwcm90ZWluLWJpbmRpbmcgcHJvdGVpbnMgaXMgYSBmdW5kYW1lbnRhbCBjYXBhYmlsaXR5IHdpdGggYnJvYWQgdXRpbGl0eSBpbiBiaW9tZWRpY2FsIHJlc2VhcmNoIGFuZCBiaW90ZWNobm9sb2d5LiBSZWNlbnQgbWV0aG9kcyBoYXZlIG1hZGUgc3RyaWRlcyBhZ2FpbnN0IHNvbWUgdGFyZ2V0IHByb3RlaW5zLCBidXQgb24tZGVtYW5kIGNyZWF0aW9uIG9mIGhpZ2gtYWZmaW5pdHkgYmluZGVycyB3aXRob3V0IG11bHRpcGxlIHJvdW5kcyBvZiBleHBlcmltZW50YWwgdGVzdGluZyByZW1haW5zCmFuIHVuc29sdmVkIGNoYWxsZW5nZS4gVGhpcyB0ZWNobmljYWwgcmVwb3J0IGludHJvZHVjZXMgQWxwaGFQcm90ZW8sIGEgZmFtaWx5IG9mIG1hY2hpbmUgbGVhcm5pbmcgbW9kZWxzIGZvciBwcm90ZWluIGRlc2lnbiwgYW5kIGRldGFpbHMgaXRzIHBlcmZvcm1hbmNlIG9uIHRoZSBkZSBub3ZvIGJpbmRlciBkZXNpZ24gcHJvYmxlbS4gV2l0aCBBbHBoYVByb3Rlbywgd2UgYWNoaWV2ZSAzLSB0byAzMDAtZm9sZCBiZXR0ZXIgYmluZGluZyBhZmZpbml0aWVzIGFuZCBoaWdoZXIgZXhwZXJpbWVudGFsIHN1Y2Nlc3MgcmF0ZXMgdGhhbiB0aGUgYmVzdCBleGlzdGluZyBtZXRob2RzIG9uIHNldmVuIHRhcmdldCBwcm90ZWlucy4gT3VyIHJlc3VsdHMgc3VnZ2VzdCB0aGF0IEFscGhhUHJvdGVvIGNhbiBnZW5lcmF0ZSBiaW5kZXJzICIicmVhZHktdG8tdXNlIiIgZm9yIG1hbnkgcmVzZWFyY2ggYXBwbGljYXRpb25zIHVzaW5nIG9ubHkgb25lIHJvdW5kIG9mIG1lZGl1bS10aHJvdWdocHV0IHNjcmVlbmluZwphbmQgbm8gZnVydGhlciBvcHRpbWl6YXRpb24uIiwsLFVucmVsZWFzZWQsVW5pdGVkIFN0YXRlcyBvZiBBbWVyaWNhLCwsLCwsMjAyNS0xMS0yOCAxMTo1Mzo0NCswMDowMCwsLCwsLEluZHVzdHJ5LCwsLCxVbnJlbGVhc2VkLCwsLCwsLCwsLCwsLE5vCsK1Rm9ybWVyLEJpb2xvZ3ksUHJvdGVpbiBkZXNpZ24sTWljcm9zb2Z0IFJlc2VhcmNoIEFJIGZvciBTY2llbmNlLCJIYW9yYW4gU3VuLCBMaWFuZyBIZSwgUGFuIERlbmcsIEd1b3FpbmcgTGl1LCBIYWlndWFuZyBMaXUsIENodWFuIENhbywgRnVzb25nIEp1LCBMaWp1biBXdSwgVGFvIFFpbiwgVGllLVlhbiBMaXUiLDIwMjQtMDktMDUsQWNjZWxlcmF0aW5nIHByb3RlaW4gZW5naW5lZXJpbmcgd2l0aCBmaXRuZXNzIGxhbmRzY2FwZSBtb2RlbGluZyBhbmQgcmVpbmZvcmNlbWVudCBsZWFybmluZyxodHRwczovL3d3dy5iaW9yeGl2Lm9yZy9jb250ZW50LzEwLjExMDEvMjAyMy4xMS4xNi41NjU5MTB2My5hYnN0cmFjdCwwLjAsLCw2NzAwMDAwMDAuMCwsLCwxMzUwMDAwMDAwLCIzMCwwMDAsMDAwIHByb3RlaW5zIMOXIDMwMCBhbWlubyBhY2lkcy9wcm90ZWluID0gOSwwMDAsMDAwLDAwMCBkYXRhcG9pbnRzCgpUb3RhbCBkYXRhcG9pbnRzOiA5LjBlOSIsLCwsLENvbmZpZGVudCwiUHJvdGVpbiBlbmdpbmVlcmluZyBwbGF5cyBhIHBpdm90YWwgcm9sZSBpbiBkZXNpZ25pbmcgbm92ZWwgcHJvdGVpbnMgd2l0aCBkZXNpcmVkIGZ1bmN0aW9ucywgeWV0IHRoZSBydWdnZWQgZml0bmVzcyBsYW5kc2NhcGUgb2YgcHJvdGVpbnMgd2l0aGluIHRoZWlyIG11dGFudCBzcGFjZSBwcmVzZW50cyBhIG1ham9yIGNoYWxsZW5nZSwgbGltaXRpbmcgdGhlIGVmZmVjdGl2ZSBkaXNjb3Zlcnkgb2Ygb3B0aW1hbCBzZXF1ZW5jZXMuIFRvIGFkZHJlc3MgdGhpcywgd2UgaW50cm9kdWNlIMK1Rm9ybWVyLCBhIGRlZXAgbGVhcm5pbmcgZnJhbWV3b3JrIHRoYXQgY29tYmluZXMgYSBwcmUtdHJhaW5lZCBwcm90ZWluIGxhbmd1YWdlIG1vZGVsIHdpdGggY3VzdG9tLWRlc2lnbmVkIHNjb3JpbmcgbW9kdWxlcyB0byBwcmVkaWN0IHRoZSBtdXRhdGlvbmFsIGVmZmVjdHMgb2YgcHJvdGVpbnMuIMK1Rm9ybWVyIGFjaGlldmVzIHN0YXRlLW9mLXRoZS1hcnQgcGVyZm9ybWFuY2UgaW4gcHJlZGljdGluZyBoaWdoLW9yZGVyIG11dGFudHMsIG1vZGVsaW5nIGVwaXN0YXRpYyBpbnRlcmFjdGlvbnMsIGFuZCBoYW5kbGluZyBpbnNlcnRpb24uIEJ5IGludGVncmF0aW5nIMK1Rm9ybWVyIHdpdGggYSByZWluZm9yY2VtZW50IGxlYXJuaW5nIGZyYW1ld29yaywgd2UgZW5hYmxlIGVmZmljaWVudCBleHBsb3JhdGlvbiBvZiB2YXN0IG11dGFudCBzcGFjZXMsIGVuY29tcGFzc2luZyB0cmlsbGlvbnMgb2YgbXV0YXRpb24gY2FuZGlkYXRlcywgdG8gZGVzaWduIHByb3RlaW4gdmFyaWFudHMgd2l0aCBlbmhhbmNlZCBhY3Rpdml0eS4gUmVtYXJrYWJseSwgd2Ugc3VjY2Vzc2Z1bGx5IHByZWRpY3RlZCBtdXRhbnRzIHRoYXQgZXhoaWJpdGVkIGEgMjAwMC1mb2xkIGluY3JlYXNlIGluIGJhY3RlcmlhbCBncm93dGggcmF0ZSBkdWUgdG8gZW5oYW5jZWQgZW56eW1hdGljIGFjdGl2aXR5LiBUaGVzZSByZXN1bHRzIGhpZ2hsaWdodCB0aGUgZWZmZWN0aXZlbmVzcyBvZiBvdXIgYXBwcm9hY2ggaW4gaWRlbnRpZnlpbmcgaW1wYWN0ZnVsIG11dGF0aW9ucyBhY3Jvc3MgZGl2ZXJzZSBwcm90ZWluIHRhcmdldHMgYW5kIGZpdG5lc3MgbWV0cmljcywgb2ZmZXJpbmcgYSBwb3dlcmZ1bCB0b29sIGZvciBvcHRpbWl6aW5nIHByb3RlaW5zIHdpdGggc2lnbmlmaWNhbnRseSBoaWdoZXIgc3VjY2VzcyByYXRlcy4iLCwsLFVuaXRlZCBTdGF0ZXMgb2YgQW1lcmljYSwsLCwsLDIwMjUtMTEtMjggMTE6NTM6NDQrMDA6MDAsLCwsLCxJbmR1c3RyeSwsLCwsLCwsLCwsLCwsLCwsLApFbk9wdCxCaW9sb2d5LFByb3RlaW4tbGlnYW5kIGJpbmRpbmcgYWZmaW5pdHkgcHJlZGljdGlvbixVbml2ZXJzaXR5IG9mIFBpdHRzYnVyZ2gsIlJvc2huaSBCaGF0dCwgQW5uIFdhbmcsIEphY29iIEQuIER1cnJhbnQiLDIwMjQtMDktMDUsVGVhY2hpbmcgb2xkIGRvY2tzIG5ldyB0cmlja3Mgd2l0aCBtYWNoaW5lIGxlYXJuaW5nIGVuaGFuY2VkIGVuc2VtYmxlIGRvY2tpbmcsaHR0cHM6Ly93d3cubmF0dXJlLmNvbS9hcnRpY2xlcy9zNDE1OTgtMDI0LTcxNjk5LTMsMC4wLCwsLCwsLCwsLCwsLFVua25vd24sIldlIGhlcmUgaW50cm9kdWNlIEVuc2VtYmxlIE9wdGltaXplciAoRW5PcHQpLCBhIG1hY2hpbmUtbGVhcm5pbmcgdG9vbCB0byBpbXByb3ZlIHRoZSBhY2N1cmFjeSBhbmQgaW50ZXJwcmV0YWJpbGl0eSBvZiBlbnNlbWJsZSB2aXJ0dWFsIHNjcmVlbmluZyAoVlMpLiBFbnNlbWJsZSBWUyBpcyBhbiBlc3RhYmxpc2hlZCBtZXRob2QgZm9yIHByZWRpY3RpbmcgcHJvdGVpbi9zbWFsbC1tb2xlY3VsZSAobGlnYW5kKSBiaW5kaW5nLiBVbmxpa2UgdHJhZGl0aW9uYWwgVlMsIHdoaWNoIGZvY3VzZXMgb24gYSBzaW5nbGUgcHJvdGVpbiBjb25mb3JtYXRpb24sIGVuc2VtYmxlIFZTIGJldHRlciBhY2NvdW50cyBmb3IgcHJvdGVpbiBmbGV4aWJpbGl0eSBieSBwcmVkaWN0aW5nIGJpbmRpbmcgdG8gbXVsdGlwbGUgcHJvdGVpbiBjb25mb3JtYXRpb25zLiBFYWNoIGNvbXBvdW5kIGlzIHRodXMgYXNzb2NpYXRlZCB3aXRoIGEgc3BlY3RydW0gb2Ygc2NvcmVzIChvbmUgc2NvcmUgcGVyIHByb3RlaW4gY29uZm9ybWF0aW9uKSByYXRoZXIgdGhhbiBhIHNpbmdsZSBzY29yZS4gVG8gZWZmZWN0aXZlbHkgcmFuayBhbmQgcHJpb3JpdGl6ZSB0aGUgbW9sZWN1bGVzIGZvciBmdXJ0aGVyIGV2YWx1YXRpb24gKGluY2x1ZGluZyBleHBlcmltZW50YWwgdGVzdGluZyksIHJlc2VhcmNoZXJzIG11c3Qgc2VsZWN0IHdoaWNoIHByb3RlaW4gY29uZm9ybWF0aW9ucyB0byBjb25zaWRlciBhbmQgaG93IGJlc3QgdG8gbWFwIGVhY2ggY29tcG91bmTigJlzIHNwZWN0cnVtIG9mIHNjb3JlcyB0byBhIHNpbmdsZSB2YWx1ZSwgZGVjaXNpb25zIHRoYXQgYXJlIHN5c3RlbS1zcGVjaWZpYy4gRW5PcHQgdXNlcyBtYWNoaW5lIGxlYXJuaW5nIHRvIGFkZHJlc3MgdGhlc2UgY2hhbGxlbmdlcy4gV2UgcGVyZm9ybSBiZW5jaG1hcmsgVlMgdG8gc2hvdyB0aGF0IGZvciBtYW55IHN5c3RlbXMsIEVuT3B0IHJhbmtpbmcgZGlzdGluZ3Vpc2hlcyBhY3RpdmUgY29tcG91bmRzIGZyb20gaW5hY3RpdmUgb3IgZGVjb3kgbW9sZWN1bGVzIG1vcmUgZWZmZWN0aXZlbHkgdGhhbiB0cmFkaXRpb25hbCBlbnNlbWJsZSBWUyBtZXRob2RzLiBUbyBlbmNvdXJhZ2UgYnJvYWQgYWRvcHRpb24sIHdlIHJlbGVhc2UgRW5PcHQgZnJlZSBvZiBjaGFyZ2UgdW5kZXIgdGhlIHRlcm1zIG9mIHRoZSBNSVQgbGljZW5zZS4KCiIsLCwsVW5pdGVkIFN0YXRlcyBvZiBBbWVyaWNhLCwsLCwsMjAyNS0xMS0yOCAxMTo1Mzo0NCswMDowMCwsLCwsLEFjYWRlbWlhLCwsLCwsLCwsLCwsLCwsLCwsCkh1bnl1YW4gVHVyYm8sTGFuZ3VhZ2UsIkxhbmd1YWdlIG1vZGVsaW5nL2dlbmVyYXRpb24sUXVlc3Rpb24gYW5zd2VyaW5nIixUZW5jZW50LCwyMDI0LTA5LTA1LCLohb7orq/niYjigJxHUFQtNG/igJ3mnaXkuobvvIHmt7flhYNUdXJib+mmluWPkeW5tuS4iue6v++8jOaViOeOh+e/u+WAjeS7t+agvOegjeWNigoiLGh0dHBzOi8vemhpZHguY29tL3AvNDQyMjUwLmh0bWwsLFNPVEEgaW1wcm92ZW1lbnQsIkJlc3Qgc2NvcmUgb24gU3VwZXJDTFVF5oC75o6S6KGM5qac77yIMjAyNOW5tDjmnIjvvIktIFN1cGVyQ0xVRSBnZW5lcmFsIGJlbmNobWFrIGZyb20gQXVnIDIwMjQgKGh0dHBzOi8vd3d3LnN1cGVyY2x1ZWFpLmNvbS8pIGluIHRlcm1zIG9mICIic2NpZW5jZSIiIGFuZCAiImxpYmVyYWwgYXJ0cyIiIGV2YWx1YXRpb24uCgpodHRwczovL3poaWR4LmNvbS9wLzQ0MjI1MC5odG1sIiwsLCwsLCwsLCwsVW5rbm93biwsLCxBUEkgYWNjZXNzLENoaW5hLCwsLCwsMjAyNS0xMS0yOCAxMTo1Mzo0NCswMDowMCwsLCwsLEluZHVzdHJ5LCwsLCxVbnJlbGVhc2VkLCJBdmFpbGFibGUgdmlhIFRlbmNlbnQgQ2xvdWQKCmh0dHBzOi8vd3d3LnRlbmNlbnRjbG91ZC5jb20vZG9jdW1lbnQvcHJvZHVjdC82NDcvNjgzMzgiLCwsLCwsLCwsLCwsTm8KWGluY2hlbiBMaW5nbyxTcGVlY2gsU3BlZWNoIHJlY29nbml0aW9uIChBU1IpLFdlc3QgTGFrZSBYaW5jaGVuIC8gWGluY2hlbiBBSSAvIOilv+a5luW/g+i+sO+8iOadreW3nu+8ieenkeaKgOaciemZkOWFrOWPuCxMYW4gWmhlbnpob25nLDIwMjQtMDktMDUsIkNoaW5hJ3MgRmlyc3QgRW5kLXRvLUVuZCBHZW5lcmFsIFNwZWVjaCBNb2RlbCwgWGluY2hlbmcgTGluZ28sIE9wZW5zIEJldGEgVGVzdGluZyBSZWdpc3RyYXRpb24iLCJodHRwczovL2VuLnRtdHBvc3QuY29tL25ld3MvNzIyNzg5MCM6fjp0ZXh0PTI3JTJDJTIwMjAyNC0sQ2hpbmEncyUyMEZpcnN0JTIwRW5kJTJEdG8lMkRFbmQlMjBHZW5lcmFsJTIwU3BlZWNoJTIwTW9kZWwlMkMlMjBYaW5jaGVuZyxMSUtFNgoKaHR0cHM6Ly93d3cuZG9zdG9yLmNvbS9wLzg5MDA0Lmh0bWwiLCwsLCwsLCwsLCwsLCxVbmtub3duLCLigJxYaW5jaGVuIExpbmdvIGNhbiBjYXB0dXJlIHN1YnRsZSBjaGFuZ2VzIGluIHNwZWVjaCwgbm90IG9ubHkgdW5kZXJzdGFuZCB3aGF0IHlvdSBzYWlkLCBidXQgYWxzbyB1bmRlcnN0YW5kIHdoYXQgeW91IHdhbnQgdG8gZXhwcmVzcyBtb3JlLiBJdCB0cnVseSBnaXZlcyBBSSDigJhoaWdoIGVtb3Rpb25hbCBpbnRlbGxpZ2VuY2XigJksIGFsbG93aW5nIGl0IHRvIGFjY3VyYXRlbHkgdW5kZXJzdGFuZCB0aGUgbWVhbmluZyBvZiB3b3Jkcy4gVGhpcyBpcyBhbHNvIGFub3RoZXIgaW1wb3J0YW50IHRlY2hub2xvZ2ljYWwgYnJlYWt0aHJvdWdoIGZvciBYaWh1IFhpbmNoZW4gYXMgYSBtb2RlbCB0aGF0IGNvbnRpbnVlcyB0byBkZWVwbHkgY3VsdGl2YXRlIGVtb3Rpb25hbCBpbnRlbGxpZ2VuY2UgY2FwYWJpbGl0aWVzLuKAnSBXZXN0IExha2UgWGluY2hlbiBDRU8gWGluZ2NoZW4gc2FpZCBhdCB0aGUgcHJlc3MgY29uZmVyZW5jZS4KCkFjY29yZGluZyB0byByZXBvcnRzLCB0aGUgY2FwYWJpbGl0aWVzIG9mIHRoZSBYaW5jaGVuIExpbmdvIHNwZWVjaCBsYXJnZSBtb2RlbCBhcmUgZW5oYW5jZWQgaW4gbXVsdGlwbGUgZmllbGRzIGFuZCBDaGluZXNlLCBtYWtpbmcgWGluY2hlbiBMaW5nbydzIENoaW5lc2Ugc3BlZWNoIGVmZmVjdCBldmVuIGJldHRlciB0aGFuIEdQVDRvLiBUaGVyZSBhcmUgdGhyZWUgbWFpbiB0ZWNobmljYWwgY2hhcmFjdGVyaXN0aWNzLiIsLCwsQ2hpbmEsLCwsLCwyMDI1LTExLTI4IDExOjUzOjQ0KzAwOjAwLCwsLCwsSW5kdXN0cnksLCwsLCwsLCwsLCwsLCwsLCwKSGFycmlzb24ucmFkLjEsIlZpc2lvbixNZWRpY2luZSxMYW5ndWFnZSxNdWx0aW1vZGFsIiwiVmlzdWFsIHF1ZXN0aW9uIGFuc3dlcmluZyxNZWRpY2FsIGRpYWdub3NpcyIsSGFycmlzb24uYWksLDIwMjQtMDktMDUsSGFycmlzb24uYWkgbGF1bmNoZXMgd29ybGQtbGVhZGluZyBBSSBtb2RlbCB0byB0cmFuc2Zvcm0gaGVhbHRoY2FyZSxodHRwczovL2hhcnJpc29uLmFpL25ld3MvaGFycmlzb24tYWktbGF1bmNoZXMtd29ybGQtbGVhZGluZy1haS1tb2RlbC10by10cmFuc2Zvcm0taGVhbHRoY2FyZS8sLFNPVEEgaW1wcm92ZW1lbnQsIkl0IHN1cnBhc3NlcyBvdGhlciBmb3VuZGF0aW9uYWwgbW9kZWxzIG9uIHRoZSBjaGFsbGVuZ2luZyBGZWxsb3dzaGlwIG9mIHRoZSBSb3lhbCBDb2xsZWdlIG9mIFJhZGlvbG9naXN0cyAoRlJDUikgMkIgUmFwaWRzIGV4YW1pbmF0aW9uIOKAkyBhbiBleGFtIHRoYXQgb25seSA0MC01OSUgb2YgaHVtYW4gcmFkaW9sb2dpc3RzIG1hbmFnZSB0byBwYXNzIG9uIHRoZWlyIGZpcnN0IGF0dGVtcHQuIFdoZW4gcmVhdHRlbXB0ZWQgd2l0aGluIGEgeWVhciBvZiBwYXNzaW5nLCByYWRpb2xvZ2lzdHMgc2NvcmUgYW4gYXZlcmFnZSBvZiA1MC44OCBvdXQgb2YgNjAxLiBIYXJyaXNvbi5yYWQuMSBwZXJmb3JtZWQgb24gcGFyIHdpdGggYWNjcmVkaXRlZCBhbmQgZXhwZXJpZW5jZWQgcmFkaW9sb2dpc3RzIGF0IDUxLjQgb3V0IG9mIDYwLCB3aGlsZSBvdGhlciBjb21wZXRpbmcgbW9kZWxzIHN1Y2ggYXMgT3BlbkFJ4oCZcyBHUFQtNG8sIEFudGhyb3BpY+KAmXMgQ2xhdWRlLTMuNS1zb25uZXQsIEdvb2dsZeKAmXMgR2VtaW5pLTEuNSBQcm8gYW5kIE1pY3Jvc29mdOKAmXMgTExhVkEtTWVkIHNjb3JlZCBiZWxvdyAzMCBvbiBhdmVyYWdlMi4KCkFkZGl0aW9uYWxseSwgd2hlbiBhc3Nlc3NpbmcgSGFycmlzb24ucmFkLjEgdXNpbmcgdGhlIFZRQS1SYWQgYmVuY2htYXJrLCBhIGRhdGFzZXQgb2YgY2xpbmljYWxseSBnZW5lcmF0ZWQgdmlzdWFsIHF1ZXN0aW9ucyBhbmQgYW5zd2VycyBvbiByYWRpb2xvZ2ljYWwgaW1hZ2VzLCBIYXJyaXNvbi5yYWQuMSBhY2hpZXZlZCBhbiBpbXByZXNzaXZlIDgyJSBhY2N1cmFjeSBvbiBjbG9zZWQgcXVlc3Rpb25zLCBvdXRwZXJmb3JtaW5nIG90aGVyIGxlYWRpbmcgZm91bmRhdGlvbmFsIG1vZGVscwoKMjAyNTogaHR0cHM6Ly93d3cuYnVzaW5lc3N3aXJlLmNvbS9uZXdzL2hvbWUvMjAyNTA4MTg0NTEwNjUvZW4vSGFycmlzb24uYWlzLUZvdW5kYXRpb24tTW9kZWwtQWNoaWV2ZXMtQnJlYWt0aHJvdWdoLVJlc3VsdHMtaW4tSW5kZXBlbmRlbnQtVVMtSGVhbHRoY2FyZS1BSS1DaGFsbGVuZ2UiLCwsLCwsLCwsLCxVbmtub3duLCJIYXJyaXNvbi5yYWQuMSBzaWduaWZpY2FudGx5IG91dHBlcmZvcm1zIG90aGVyIG1ham9yIG1vZGVscyBvbiByYWRpb2xvZ3kgdGFza3MKClRoZSBuZXcgbW9kZWwgaXMgYmVpbmcgbWFkZSBhY2Nlc3NpYmxlIHRvIHNlbGVjdCBoZWFsdGhjYXJlIHByb2Zlc3Npb25hbHMgYW5kIHJlZ3VsYXRvcnMgdG8gb3BlbiB1cCB0aGUgY29udmVyc2F0aW9uIG9uIHJlc3BvbnNpYmxlIHVzZSBvZiBBSSBpbiBoZWFsdGhjYXJlIAoKU3lkbmV5LCA1dGggU2VwdGVtYmVyLCAyMDI0IOKAkyBIZWFsdGhjYXJlIEFJIHRlY2hub2xvZ3kgY29tcGFueSwgaGFycmlzb24uYWksIHRvZGF5IGFubm91bmNlZCB0aGUgbGF1bmNoIG9mIEhhcnJpc29uLnJhZC4xLCBhIHJhZGlvbG9neS1zcGVjaWZpYyB2aXNpb24gbGFuZ3VhZ2UgbW9kZWwuIEl0IHJlcHJlc2VudHMgYSBtYWpvciBicmVha3Rocm91Z2ggaW4gYXBwbHlpbmcgQUkgdG8gdGFja2xlIHRoZSBnbG9iYWwgaGVhbHRoY2FyZSBjaGFsbGVuZ2UuIFRoZSBtb2RlbCBpcyBub3cgYmVpbmcgbWFkZSBhY2Nlc3NpYmxlIHRvIHNlbGVjdGVkIGluZHVzdHJ5IHBhcnRuZXJzLCBoZWFsdGhjYXJlIHByb2Zlc3Npb25hbHMsIGFuZCByZWd1bGF0b3JzIGFyb3VuZCB0aGUgd29ybGQgdG8gc3BhcmsgY29sbGVjdGl2ZSBjb252ZXJzYXRpb25zIGFib3V0IHRoZSBzYWZlLCByZXNwb25zaWJsZSwgYW5kIGV0aGljYWwgdXNlIG9mIEFJIHRvIHJldm9sdXRpb25pc2UgaGVhbHRoY2FyZSBhY2Nlc3MgYW5kIGNhcGFiaWxpdHksIGFuZCB0byBpbXByb3ZlIHBhdGllbnQgb3V0Y29tZXMuIiwsLFVucmVsZWFzZWQsQXVzdHJhbGlhLCwsLCwsMjAyNS0xMS0yOCAxMTo1Mzo0NCswMDowMCwsLCwsLEluZHVzdHJ5LCwsLCxVbnJlbGVhc2VkLCwsLCwsLCwsLCwsLE5vCkNISUVGLCJCaW9sb2d5LFZpc2lvbixNZWRpY2luZSIsIkNhbmNlciBkaWFnbm9zaXMsSW1hZ2UgY2xhc3NpZmljYXRpb24sT2JqZWN0IGRldGVjdGlvbiIsIkhhcnZhcmQgTWVkaWNhbCBTY2hvb2wsTWFzc2FjaHVzZXR0cyBJbnN0aXR1dGUgb2YgVGVjaG5vbG9neSAoTUlUKSxTaWNodWFuIFVuaXZlcnNpdHksU3VuIFlhdC1zZW4gVW5pdmVyc2l0eSxTaGVuemhlbiBNYXRlcm5pdHkgJiBDaGlsZCBIZWFsdGhjYXJlIEhvc3BpdGFsLENob25ncWluZyBVbml2ZXJzaXR5IENhbmNlciBIb3NwaXRhbCxIYXJ2YXJkIFVuaXZlcnNpdHksVW5pdmVyc2l0eSBvZiBQZW5uc3lsdmFuaWEsQ2VkYXJzLVNpbmFpIE1lZGljYWwgQ2VudGVyLEJyb2FkIEluc3RpdHV0ZSxEYW5hLUZhcmJlciBDYW5jZXIgSW5zdGl0dXRlLEJyaWdoYW0gYW5kIFdvbWVuJ3MgSG9zcGl0YWwsVGVuY2VudCxNYXNzYWNodXNldHRlcyBHZW5lcmFsIEhvc3BpdGFsLFBlbm5zeWx2YW5pYSBTdGF0ZSBVbml2ZXJzaXR5LEppbmFuIFVuaXZlcnNpdHksU3RhbmZvcmQgVW5pdmVyc2l0eSIsIlhpeXVlIFdhbmcsIEp1bmhhbiBaaGFvLCBFbGlhbmEgTWFyb3N0aWNhLCBXZWkgWXVhbiwgSmlldGlhbiBKaW4sIEppYXl1IFpoYW5nLCBSdWlqaWFuZyBMaSwgSG9uZ3BpbmcgVGFuZywgS2FucmFuIFdhbmcsIFl1IExpLCBGYW5nIFdhbmcsIFl1bG9uZyBQZW5nLCBKdW55b3UgWmh1LCBKaW5nIFpoYW5nLCBDaHJpc3RvcGhlciBSLiBKYWNrc29uLCBKdW4gWmhhbmcsIERlYm9yYWggRGlsbG9uLCBOYW5jeSBVLiBMaW4sIEx5bmV0dGUgU2hvbGwsIFRob21hcyBEZW5pemUsIERhdmlkIE1lcmVkaXRoLCBLZWl0aCBMLiBMaWdvbiwgU2FiaW5hIFNpZ25vcmV0dGksIFNodWppIE9naW5vLCBKZWZmcmV5IEEuIEdvbGRlbiwgTWFjTGVhbiBQLiBOYXNyYWxsYWgsIFhpYW8gSGFuLCBTZW4gWWFuZywgS3VuLUhzaW5nIFl1IiwyMDI0LTA5LTA0LEEgUGF0aG9sb2d5IEZvdW5kYXRpb24gTW9kZWwgZm9yIENhbmNlciBEaWFnbm9zaXMgYW5kIFByb2dub3NpcyBQcmVkaWN0aW9uICxodHRwczovL3d3dy5uYXR1cmUuY29tL2FydGljbGVzL3M0MTU4Ni0wMjQtMDc4OTQteiwsLCwsLCwsLCIoNDQgVEIgw5cgMTBeMTIgYnl0ZXMpIMO3IDYwLDUzMCBXU0lzID0gNy4yNiDDlyAxMF44IGJ5dGVzL1dTSQooMjU2IMOXIDI1NiDDlyAzKSA9IDE5Niw2MDggYnl0ZXMgcGVyIHRpbGUKKDcuMjYgw5cgMTBeOCBieXRlcykgw7cgKDIgw5cgMTBeNSBieXRlcy90aWxlKSA9IDMsNjMwIHRpbGVzL1dTSQo2MCw1MzAgV1NJcyDDlyAzLDYzMCB0aWxlcy9XU0kgPSAyLjE5IMOXIDEwXjggdGlsZXMKMS41IMOXIDEwXjcgKyAyLjE5IMOXIDEwXjggPSAyLjM0IMOXIDEwXjggdG90YWwgZGF0YXBvaW50cwoKRmluYWwgZXN0aW1hdGU6IDIuMjUgw5cgMTBeOCBkYXRhcG9pbnRzIiwsLCwsTGlrZWx5LCJIaXN0b3BhdGhvbG9neSBpbWFnZSBldmFsdWF0aW9uIGlzIGluZGlzcGVuc2FibGUgZm9yIGNhbmNlciBkaWFnbm9zZXMgYW5kIHN1YnR5cGUgY2xhc3NpZmljYXRpb24uIFN0YW5kYXJkIGFydGlmaWNpYWwgaW50ZWxsaWdlbmNlIG1ldGhvZHMgZm9yIGhpc3RvcGF0aG9sb2d5IGltYWdlIGFuYWx5c2VzIGhhdmUgZm9jdXNlZCBvbiBvcHRpbWl6aW5nIHNwZWNpYWxpemVkIG1vZGVscyBmb3IgZWFjaCBkaWFnbm9zdGljIHRhc2sxLDIuIEFsdGhvdWdoIHN1Y2ggbWV0aG9kcyBoYXZlIGFjaGlldmVkIHNvbWUgc3VjY2VzcywgdGhleSBvZnRlbiBoYXZlIGxpbWl0ZWQgZ2VuZXJhbGl6YWJpbGl0eSB0byBpbWFnZXMgZ2VuZXJhdGVkIGJ5IGRpZmZlcmVudCBkaWdpdGl6YXRpb24gcHJvdG9jb2xzIG9yIHNhbXBsZXMgY29sbGVjdGVkIGZyb20gZGlmZmVyZW50IHBvcHVsYXRpb25zMy4gSGVyZSwgdG8gYWRkcmVzcyB0aGlzIGNoYWxsZW5nZSwgd2UgZGV2aXNlZCB0aGUgQ2xpbmljYWwgSGlzdG9wYXRob2xvZ3kgSW1hZ2luZyBFdmFsdWF0aW9uIEZvdW5kYXRpb24gKENISUVGKSBtb2RlbCwgYSBnZW5lcmFsLXB1cnBvc2Ugd2Vha2x5IHN1cGVydmlzZWQgbWFjaGluZSBsZWFybmluZyBmcmFtZXdvcmsgdG8gZXh0cmFjdCBwYXRob2xvZ3kgaW1hZ2luZyBmZWF0dXJlcyBmb3Igc3lzdGVtYXRpYyBjYW5jZXIgZXZhbHVhdGlvbi4gQ0hJRUYgbGV2ZXJhZ2VzIHR3byBjb21wbGVtZW50YXJ5IHByZXRyYWluaW5nIG1ldGhvZHMgdG8gZXh0cmFjdCBkaXZlcnNlIHBhdGhvbG9neSByZXByZXNlbnRhdGlvbnM6IHVuc3VwZXJ2aXNlZCBwcmV0cmFpbmluZyBmb3IgdGlsZS1sZXZlbCBmZWF0dXJlIGlkZW50aWZpY2F0aW9uIGFuZCB3ZWFrbHkgc3VwZXJ2aXNlZCBwcmV0cmFpbmluZyBmb3Igd2hvbGUtc2xpZGUgcGF0dGVybiByZWNvZ25pdGlvbi4gV2UgZGV2ZWxvcGVkIENISUVGIHVzaW5nIDYwLDUzMCB3aG9sZS1zbGlkZSBpbWFnZXMgc3Bhbm5pbmcgMTkgYW5hdG9taWNhbCBzaXRlcy4gVGhyb3VnaCBwcmV0cmFpbmluZyBvbiA0NCB0ZXJhYnl0ZXMgb2YgaGlnaC1yZXNvbHV0aW9uIHBhdGhvbG9neSBpbWFnaW5nIGRhdGFzZXRzLCBDSElFRiBleHRyYWN0ZWQgbWljcm9zY29waWMgcmVwcmVzZW50YXRpb25zIHVzZWZ1bCBmb3IgY2FuY2VyIGNlbGwgZGV0ZWN0aW9uLCB0dW1vdXIgb3JpZ2luIGlkZW50aWZpY2F0aW9uLCBtb2xlY3VsYXIgcHJvZmlsZSBjaGFyYWN0ZXJpemF0aW9uIGFuZCBwcm9nbm9zdGljIHByZWRpY3Rpb24uIFdlIHN1Y2Nlc3NmdWxseSB2YWxpZGF0ZWQgQ0hJRUYgdXNpbmcgMTksNDkxIHdob2xlLXNsaWRlIGltYWdlcyBmcm9tIDMyIGluZGVwZW5kZW50IHNsaWRlIHNldHMgY29sbGVjdGVkIGZyb20gMjQgaG9zcGl0YWxzIGFuZCBjb2hvcnRzIGludGVybmF0aW9uYWxseS4gT3ZlcmFsbCwgQ0hJRUYgb3V0cGVyZm9ybWVkIHRoZSBzdGF0ZS1vZi10aGUtYXJ0IGRlZXAgbGVhcm5pbmcgbWV0aG9kcyBieSB1cCB0byAzNi4xJSwgc2hvd2luZyBpdHMgYWJpbGl0eSB0byBhZGRyZXNzIGRvbWFpbiBzaGlmdHMgb2JzZXJ2ZWQgaW4gc2FtcGxlcyBmcm9tIGRpdmVyc2UgcG9wdWxhdGlvbnMgYW5kIHByb2Nlc3NlZCBieSBkaWZmZXJlbnQgc2xpZGUgcHJlcGFyYXRpb24gbWV0aG9kcy4gQ0hJRUYgcHJvdmlkZXMgYSBnZW5lcmFsaXphYmxlIGZvdW5kYXRpb24gZm9yIGVmZmljaWVudCBkaWdpdGFsIHBhdGhvbG9neSBldmFsdWF0aW9uIGZvciBwYXRpZW50cyB3aXRoIGNhbmNlci4iLCwsT3BlbiB3ZWlnaHRzIChub24tY29tbWVyY2lhbCksIlVuaXRlZCBTdGF0ZXMgb2YgQW1lcmljYSxVbml0ZWQgU3RhdGVzIG9mIEFtZXJpY2EsQ2hpbmEsQ2hpbmEsQ2hpbmEsQ2hpbmEsVW5pdGVkIFN0YXRlcyBvZiBBbWVyaWNhLFVuaXRlZCBTdGF0ZXMgb2YgQW1lcmljYSxVbml0ZWQgU3RhdGVzIG9mIEFtZXJpY2EsVW5pdGVkIFN0YXRlcyBvZiBBbWVyaWNhLFVuaXRlZCBTdGF0ZXMgb2YgQW1lcmljYSxVbml0ZWQgU3RhdGVzIG9mIEFtZXJpY2EsQ2hpbmEsVW5pdGVkIFN0YXRlcyBvZiBBbWVyaWNhLFVuaXRlZCBTdGF0ZXMgb2YgQW1lcmljYSxDaGluYSxVbml0ZWQgU3RhdGVzIG9mIEFtZXJpY2EiLCwsLCwsMjAyNS0xMS0yOCAxMTo1Mzo0NCswMDowMCwsLCwsLCJBY2FkZW1pYSxBY2FkZW1pYSxBY2FkZW1pYSxBY2FkZW1pYSxBY2FkZW1pYSxBY2FkZW1pYSxSZXNlYXJjaCBjb2xsZWN0aXZlLEluZHVzdHJ5LEFjYWRlbWlhLEFjYWRlbWlhLEFjYWRlbWlhIiwsLCwsT3BlbiAobm9uLWNvbW1lcmNpYWwpLCJBR1BMLTMuMCBsaWNlbnNlCmh0dHBzOi8vZ2l0aHViLmNvbS9obXMtZGJtaS9DSElFRgoKIiJDSElFRiBpcyBtYWRlIGF2YWlsYWJsZSB1bmRlciB0aGUgR1BMdjMgTGljZW5zZSBhbmQgaXMgYXZhaWxhYmxlIGZvciBub24tY29tbWVyY2lhbCBhY2FkZW1pYyBwdXJwb3Nlcy4iIgoKIiJEb3dubG9hZGluZyBQcmUtdHJhaW5lZCBtb2RlbHMgUmVxdWVzdCBhY2Nlc3MgdG8gdGhlIG1vZGVsIHdlaWdodHMuICIiIiwsLCwsLCwsLCwsLFllcwpJbnRlZ3JhdGluZyBEZWVwIExlYXJuaW5nIGFuZCBTeW50aGV0aWMgQmlvbG9neTogQSBDby1EZXNpZ24gQXBwcm9hY2ggZm9yIEVuaGFuY2luZyBHZW5lIEV4cHJlc3Npb24gdmlhIE4tVGVybWluYWwgQ29kaW5nIFNlcXVlbmNlcyxCaW9sb2d5LEdlbmUgZXhwcmVzc2lvbiBlbmhhbmNlbWVudCwiTmF0aW9uYWwgVW5pdmVyc2l0eSBvZiBTaW5nYXBvcmUsSmlhbmduYW4gVW5pdmVyc2l0eSIsIlpoYW5nbHUgWWFuLCBXZWlyYW4gQ2h1LCBZdWh1YSBTaGVuZywgS2Fpd2VuIFRhbmcsIFNoaWRhIFdhbmcsIFlhbmZlbmcgTGl1LCBXZW5nLUZhaSBXb25nIiwyMDI0LTA5LTA0LEludGVncmF0aW5nIERlZXAgTGVhcm5pbmcgYW5kIFN5bnRoZXRpYyBCaW9sb2d5OiBBIENvLURlc2lnbiBBcHByb2FjaCBmb3IgRW5oYW5jaW5nIEdlbmUgRXhwcmVzc2lvbiB2aWEgTi1UZXJtaW5hbCBDb2RpbmcgU2VxdWVuY2VzLGh0dHBzOi8vcHVicy5hY3Mub3JnL2RvaS9hYnMvMTAuMTAyMS9hY3NzeW5iaW8uNGMwMDM3MSwwLjAsLCwsLCwiQWxsIGV4cGVyaW1lbnRzIHdlcmUgY29uZHVjdGVkIG9uIGFuIEludGVsIFhlb24gRTUtMjY4MCBzZXJ2ZXIsIGJvYXN0aW5nIDI1NkdCIERSQU0gYW5kIHJ1bm5pbmcgNjQtYml0IExpbnV4IDQuMTUuMC4gVGhpcyBzZXJ2ZXIgd2FzIGVxdWlwcGVkIHdpdGggYm90aCBhbiBOdmlkaWEgVGVzbGEgUDEwMCBHUFUgYW5kIGEgR2VGb3JjZSBSVCAzMDkwIEdQVS4iLDEzMywiSW5pdGlhbCBzZXF1ZW5jZXM6IDczIMOXIDE1ID0gMSwwOTUgY29kb25zCk5ldyBzZXF1ZW5jZXM6IDYgw5cgMTAgw5cgMTUgPSA5MDAgY29kb25zClRvdGFsOiAxLDA5NSArIDkwMCA9IDEsOTk1IGNvZG9ucwpGaW5hbCBlc3RpbWF0ZTogMS45OTVlMyIsLCwsLENvbmZpZGVudCwiTi10ZXJtaW5hbCBjb2Rpbmcgc2VxdWVuY2UgKE5DUykgaW5mbHVlbmNlcyBnZW5lIGV4cHJlc3Npb24gYnkgaW1wYWN0aW5nIHRoZSB0cmFuc2xhdGlvbiBpbml0aWF0aW9uIHJhdGUuIFRoZSBOQ1Mgb3B0aW1pemF0aW9uIHByb2JsZW0gaXMgdG8gZmluZCBhbiBOQ1MgdGhhdCBtYXhpbWl6ZXMgZ2VuZSBleHByZXNzaW9uLiBUaGUgcHJvYmxlbSBpcyBpbXBvcnRhbnQgaW4gZ2VuZXRpYyBlbmdpbmVlcmluZy4gSG93ZXZlciwgY3VycmVudCBtZXRob2RzIGZvciBOQ1Mgb3B0aW1pemF0aW9uIHN1Y2ggYXMgcmF0aW9uYWwgZGVzaWduIGFuZCBzdGF0aXN0aWNzLWd1aWRlZCBhcHByb2FjaGVzIGFyZSBsYWJvci1pbnRlbnNpdmUgeWllbGQgb25seSByZWxhdGl2ZWx5IHNtYWxsIGltcHJvdmVtZW50cy4gVGhpcyBwYXBlciBpbnRyb2R1Y2VzIGEgZGVlcCBsZWFybmluZy9zeW50aGV0aWMgYmlvbG9neSBjby1kZXNpZ25lZCBmZXctc2hvdCB0cmFpbmluZyB3b3JrZmxvdyBmb3IgTkNTIG9wdGltaXphdGlvbi4gT3VyIG1ldGhvZCB1dGlsaXplcyBrLW5lYXJlc3QgZW5jb2RpbmcgZm9sbG93ZWQgYnkgd29yZDJ2ZWMgdG8gZW5jb2RlIHRoZSBOQ1MsIHRoZW4gcGVyZm9ybXMgZmVhdHVyZSBleHRyYWN0aW9uIHVzaW5nIGF0dGVudGlvbiBtZWNoYW5pc21zLCBiZWZvcmUgY29uc3RydWN0aW5nIGEgdGltZS1zZXJpZXMgbmV0d29yayBmb3IgcHJlZGljdGluZyBnZW5lIGV4cHJlc3Npb24gaW50ZW5zaXR5LCBhbmQgZmluYWxseSBhIGRpcmVjdCBzZWFyY2ggYWxnb3JpdGhtIGlkZW50aWZpZXMgdGhlIG9wdGltYWwgTkNTIHdpdGggbGltaXRlZCB0cmFpbmluZyBkYXRhLiBXZSB0b29rIGdyZWVuIGZsdW9yZXNjZW50IHByb3RlaW4gKEdGUCkgZXhwcmVzc2VkIGJ5IEJhY2lsbHVzIHN1YnRpbGlzIGFzIGEgcmVwb3J0aW5nIHByb3RlaW4gb2YgTkNTcywgYW5kIGVtcGxveWVkIHRoZSBmbHVvcmVzY2VuY2UgZW5oYW5jZW1lbnQgZmFjdG9yIGFzIHRoZSBtZXRyaWMgb2YgTkNTIG9wdGltaXphdGlvbi4gV2l0aGluIGp1c3Qgc2l4IGl0ZXJhdGl2ZSBleHBlcmltZW50cywgb3VyIG1vZGVsIGdlbmVyYXRlZCBhbiBOQ1MgKE1MRDYyKSB0aGF0IGluY3JlYXNlZCBhdmVyYWdlIEdGUCIsLCwsIlNpbmdhcG9yZSxDaGluYSIsLCwsLCwyMDI1LTExLTI4IDExOjUzOjQ0KzAwOjAwLCwsLCwsIkFjYWRlbWlhLEFjYWRlbWlhIiwsLCwsLCwsLCwsLCwsLCwsLApNb2xNVkMsQmlvbG9neSxNb2xlY3VsYXIgcmVwcmVzZW50YXRpb24gbGVhcm5pbmcsIkNlbnRyYWwgU291dGggVW5pdmVyc2l0eSxTaW5nYXBvcmUgQWdlbmN5IGZvciBTY2llbmNlIiwiWmhpamlhbiBIdWFuZywgWml5dSBGYW4sIFNpeXVhbiBTaGVuLCBNaW4gV3UsIExlaSBEZW5nIiwyMDI0LTA5LTA0LE1vbE1WQzogRW5oYW5jaW5nIG1vbGVjdWxhciByZXByZXNlbnRhdGlvbnMgZm9yIGRydWctcmVsYXRlZCB0YXNrcyB0aHJvdWdoIG11bHRpLXZpZXcgY29udHJhc3RpdmUgbGVhcm5pbmcsaHR0cHM6Ly9hY2FkZW1pYy5vdXAuY29tL2Jpb2luZm9ybWF0aWNzL2FydGljbGUvNDAvU3VwcGxlbWVudF8yL2lpMTkwLzc3NDkwODMsMC4wLCwsLCwsLCwiVG90YWwgRGF0YXBvaW50cyA9IDMuNE0gbW9sZWN1bGFyIGluc3RhbmNlcyA9IDMuNGU2CgooRGlyZWN0IHZhbHVlIGZyb20gZGF0YXNldCBzaXplLCBubyBjYWxjdWxhdGlvbnMgbmVlZGVkKSIsLCwsLENvbmZpZGVudCwiTW90aXZhdGlvbgpFZmZlY3RpdmUgbW9sZWN1bGFyIHJlcHJlc2VudGF0aW9uIGlzIGNyaXRpY2FsIGluIGRydWcgZGV2ZWxvcG1lbnQuIFRoZSBjb21wbGV4IG5hdHVyZSBvZiBtb2xlY3VsZXMgZGVtYW5kcyBjb21wcmVoZW5zaXZlIG11bHRpLXZpZXcgcmVwcmVzZW50YXRpb25zLCBjb25zaWRlcmluZyAxRCwgMkQsIGFuZCAzRCBhc3BlY3RzLCB0byBjYXB0dXJlIGRpdmVyc2UgcGVyc3BlY3RpdmVzLiBPYnRhaW5pbmcgcmVwcmVzZW50YXRpb25zIHRoYXQgZW5jb21wYXNzIHRoZXNlIHZhcmllZCBzdHJ1Y3R1cmVzIGlzIGNydWNpYWwgZm9yIGEgaG9saXN0aWMgdW5kZXJzdGFuZGluZyBvZiBtb2xlY3VsZXMgaW4gZHJ1Zy1yZWxhdGVkIGNvbnRleHRzLgoKUmVzdWx0cwpJbiB0aGlzIHN0dWR5LCB3ZSBpbnRyb2R1Y2UgYW4gaW5ub3ZhdGl2ZSBtdWx0aS12aWV3IGNvbnRyYXN0aXZlIGxlYXJuaW5nIGZyYW1ld29yayBmb3IgbW9sZWN1bGFyIHJlcHJlc2VudGF0aW9uLCBkZW5vdGVkIGFzIE1vbE1WQy4gSW5pdGlhbGx5LCB3ZSB1c2UgYSBUcmFuc2Zvcm1lciBlbmNvZGVyIHRvIGNhcHR1cmUgMUQgc2VxdWVuY2UgaW5mb3JtYXRpb24gYW5kIGEgR3JhcGggVHJhbnNmb3JtZXIgdG8gZW5jb2RlIHRoZSBpbnRyaWNhdGUgMkQgYW5kIDNEIHN0cnVjdHVyYWwgZGV0YWlscyBvZiBtb2xlY3VsZXMuIE91ciBhcHByb2FjaCBpbmNvcnBvcmF0ZXMgYSBub3ZlbCBhdHRlbnRpb24tZ3VpZGVkIGF1Z21lbnRhdGlvbiBzY2hlbWUsIGxldmVyYWdpbmcgcHJpb3Iga25vd2xlZGdlIHRvIGNyZWF0ZSBwb3NpdGl2ZSBzYW1wbGVzIHRhaWxvcmVkIHRvIGRpZmZlcmVudCBtb2xlY3VsYXIgZGF0YSB2aWV3cy4gVG8gYWxpZ24gbXVsdGktdmlldyBtb2xlY3VsYXIgcG9zaXRpdmUgc2FtcGxlcyBlZmZlY3RpdmVseSBpbiBsYXRlbnQgc3BhY2UsIHdlIGludHJvZHVjZSBhbiBhZGFwdGl2ZSBtdWx0aS12aWV3IGNvbnRyYXN0aXZlIGxvc3MgKEFNQ0xvc3MpLiBJbiBwYXJ0aWN1bGFyLCB3ZSBjYWxjdWxhdGUgQU1DTG9zcyBhdCB2YXJpb3VzIGxldmVscyB3aXRoaW4gdGhlIG1vZGVsIHRvIGVmZmVjdGl2ZWx5IGNhcHR1cmUgdGhlIGhpZXJhcmNoaWNhbCBuYXR1cmUgb2YgdGhlIG1vbGVjdWxhciBpbmZvcm1hdGlvbi4gRXZlbnR1YWxseSwgd2UgcHJlLXRyYWluIHRoZSBlbmNvZGVycyB2aWEgbWluaW1pemluZyBBTUNMb3NzIHRvIG9idGFpbiB0aGUgbW9sZWN1bGFyIHJlcHJlc2VudGF0aW9uLCB3aGljaCBjYW4gYmUgdXNlZCBmb3IgdmFyaW91cyBkb3duLXN0cmVhbSB0YXNrcy4gSW4gb3VyIGV4cGVyaW1lbnRzLCB3ZSBldmFsdWF0ZSB0aGUgcGVyZm9ybWFuY2Ugb2Ygb3VyIE1vbE1WQyBvbiBtdWx0aXBsZSB0YXNrcywgaW5jbHVkaW5nIG1vbGVjdWxhciBwcm9wZXJ0eSBwcmVkaWN0aW9uIChNUFApLCBkcnVnLXRhcmdldCBiaW5kaW5nIGFmZmluaXR5IChEVEEpIHByZWRpY3Rpb24gYW5kIGNhbmNlciBkcnVnIHJlc3BvbnNlIChDRFIpIHByZWRpY3Rpb24uIFRoZSByZXN1bHRzIGRlbW9uc3RyYXRlIHRoYXQgdGhlIG1vbGVjdWxhciByZXByZXNlbnRhdGlvbiBsZWFybmVkIGJ5IG91ciBNb2xNVkMgY2FuIGVuaGFuY2UgdGhlIHByZWRpY3RpdmUgYWNjdXJhY3kgb24gdGhlc2UgdGFza3MgYW5kIGFsc28gcmVkdWNlIHRoZSBjb21wdXRhdGlvbmFsIGNvc3RzLiBGdXJ0aGVybW9yZSwgd2Ugc2hvd2Nhc2UgTW9sTVZD4oCZcyBlZmZpY2FjeSBpbiBkcnVnIHJlcG9zaXRpb25pbmcgYWNyb3NzIGEgc3BlY3RydW0gb2YgZHJ1Zy1yZWxhdGVkIGFwcGxpY2F0aW9ucy4iLCwsT3BlbiB3ZWlnaHRzIChub24tY29tbWVyY2lhbCksIkNoaW5hLFNpbmdhcG9yZSIsLCwsLCwyMDI1LTExLTI4IDExOjUzOjQ0KzAwOjAwLCwsLCwsIkFjYWRlbWlhLEdvdmVybm1lbnQiLCwsLCxPcGVuIChub24tY29tbWVyY2lhbCksIm5vIGNsZWFyIGxpY2Vuc2UKaHR0cHM6Ly9naXRodWIuY29tL0hoaHpqLTcvTW9sTVZDIiwsLCwsLCwsLCwsLFllcwpPTE1vRSxMYW5ndWFnZSwiTGFuZ3VhZ2UgbW9kZWxpbmcvZ2VuZXJhdGlvbixDaGF0IiwiQWxsZW4gSW5zdGl0dXRlIGZvciBBSSxDb250ZXh0dWFsIEFJLFVuaXZlcnNpdHkgb2YgV2FzaGluZ3RvbixQcmluY2V0b24gVW5pdmVyc2l0eSIsIk5pa2xhcyBNdWVubmlnaG9mZiwgTHVjYSBTb2xkYWluaSwgRGlyayBHcm9lbmV2ZWxkLCBLeWxlIExvLCBKYWNvYiBNb3JyaXNvbiwgU2V3b24gTWluLCBXZWlqaWEgU2hpLCBQZXRlIFdhbHNoLCBPeXZpbmQgVGFmam9yZCwgTmF0aGFuIExhbWJlcnQsIFl1bGluZyBHdSwgU2hhbmUgQXJvcmEsIEFrc2hpdGEgQmhhZ2lhLCBEdXN0aW4gU2Nod2VuaywgRGF2aWQgV2FkZGVuLCBBbGV4YW5kZXIgV2V0dGlnLCBCaW55dWFuIEh1aSwgVGltIERldHRtZXJzLCBEb3V3ZSBLaWVsYSwgQWxpIEZhcmhhZGksIE5vYWggQS4gU21pdGgsIFBhbmcgV2VpIEtvaCwgQW1hbnByZWV0IFNpbmdoLCBIYW5uYW5laCBIYWppc2hpcnppIiwyMDI0LTA5LTAzLE9MTW9FOiBPcGVuIE1peHR1cmUtb2YtRXhwZXJ0cyBMYW5ndWFnZSBNb2RlbHMsaHR0cHM6Ly9hcnhpdi5vcmcvYWJzLzI0MDkuMDIwNjB2MSwsLCw3MDAwMDAwMDAwLjAsIiIiNi45QiB0b3RhbCBwYXJhbWV0ZXJzLCBvZiB3aGljaCBvbmx5IDEuM0IgYXJlIGFjdGl2YXRlZCBmb3IgZWFjaCBpbnB1dCB0b2tlbiIiIiw1LjE3NDE2MDgwMTVlKzIyLCIiIndlIHByZXRyYWluIE9MTU9FLTFCLTdCIGZvciA1LjEgdHJpbGxpb24gdG9rZW5zIHdpdGggNi45QiB0b3RhbCBwYXJhbWV0ZXJzLCBvZiB3aGljaCBvbmx5IDEuM0IgYXJlIGFjdGl2YXRlZCBmb3IgZWFjaCBpbnB1dCB0b2tlbiIiClNvIDYgKiA1LjFUICogMS4zQiA9IDMuOTc4ZTIyCgpJbiBhcHBlbmRpeCBCOiAiIldlIHByZXRyYWluIE9MTU9FLTFCLTdCIG9uIDI1NiBIMTAwIEdQVXMgZm9yIGFwcHJveGltYXRlbHkgMTAgZGF5cyAuLi4gRm9yIGFkYXB0YXRpb24sIHdlIHVzZSAzMiBIMTAwIEdQVXMgZm9yIDMzIGhvdXJzIHRvIGluc3RydWN0aW9uIHR1bmUgYW5kIGZvciBhbm90aGVyIDE0IGhvdXJzIHRvIHByZWZlcmVuY2UgdHVuZSB2aWEgRFBPLiIiCldoaWNoIHdvdWxkIHN1Z2dlc3QgOS45MGUxNCAqICgyNTYqMjQwICsgMzIqKDMzKzE0KSkgKiAzNjAwICogMC4zID0gNi43MzBlMjIgaW5jbHVkaW5nIGluc3RydWN0aW9uL3ByZWZlcmVuY2UgdHVuaW5nCgpnZW9tZXRyaWMgbWVhbjogc3FydCgzLjk3OGUyMiAqIDYuNzMwZTIyKSA9IDUuMTc0ZTIyIiwsIlRhYmxlIDIsICA0LjA2VCB0b2tlbnMuIEZyb20gVGFibGUgMywgU0ZUIGRhdGEgYXBwZWFycyB0byBiZSBuZWdsaWdpYmxlIGluIGNvbXBhcmlzb24gKGF2ZXJhZ2UgbGVuZ3RoIG9mIHJlc3BvbnNlIHdvdWxkIG5lZWQgdG8gYmUgNjBrIHRva2VucyBpbiBvcmRlciB0byBidW1wIHRvdGFsIGRhdGFzZXQgc2l6ZSBieSAxJSkiLDI4Ny4wLCIiIldlIHByZXRyYWluIE9MTU9FLTFCLTdCIG9uIDI1NiBIMTAwIEdQVXMgZm9yIGFwcHJveGltYXRlbHkgMTAgZGF5cyAuLi4gRm9yIGFkYXB0YXRpb24sIHdlIHVzZSAzMiBIMTAwIEdQVXMgZm9yIDMzIGhvdXJzIHRvIGluc3RydWN0aW9uIHR1bmUgYW5kIGZvciBhbm90aGVyIDE0IGhvdXJzIHRvIHByZWZlcmVuY2UgdHVuZSB2aWEgRFBPLiIiCjEwKjI0ICsgMzMgKyAxNCA9IDI4NyIsTlZJRElBIEgxMDAgU1hNNSA4MEdCLCxDb25maWRlbnQsIldlIGludHJvZHVjZSBPTE1vRSwgYSBmdWxseSBvcGVuLCBzdGF0ZS1vZi10aGUtYXJ0IGxhbmd1YWdlIG1vZGVsIGxldmVyYWdpbmcgc3BhcnNlIE1peHR1cmUtb2YtRXhwZXJ0cyAoTW9FKS4gT0xNb0UtMUItN0IgaGFzIDcgYmlsbGlvbiAoQikgcGFyYW1ldGVycyBidXQgdXNlcyBvbmx5IDFCIHBlciBpbnB1dCB0b2tlbi4gV2UgcHJldHJhaW4gaXQgb24gNSB0cmlsbGlvbiB0b2tlbnMgYW5kIGZ1cnRoZXIgYWRhcHQgaXQgdG8gY3JlYXRlIE9MTW9FLTFCLTdCLUluc3RydWN0LiBPdXIgbW9kZWxzIG91dHBlcmZvcm0gYWxsIGF2YWlsYWJsZSBtb2RlbHMgd2l0aCBzaW1pbGFyIGFjdGl2ZSBwYXJhbWV0ZXJzLCBldmVuIHN1cnBhc3NpbmcgbGFyZ2VyIG9uZXMgbGlrZSBMbGFtYTItMTNCLUNoYXQgYW5kIERlZXBTZWVrTW9FLTE2Qi4gV2UgcHJlc2VudCB2YXJpb3VzIGV4cGVyaW1lbnRzIG9uIE1vRSB0cmFpbmluZywgYW5hbHl6ZSByb3V0aW5nIGluIG91ciBtb2RlbCBzaG93aW5nIGhpZ2ggc3BlY2lhbGl6YXRpb24sIGFuZCBvcGVuLXNvdXJjZSBhbGwgYXNwZWN0cyBvZiBvdXIgd29yazogbW9kZWwgd2VpZ2h0cywgdHJhaW5pbmcgZGF0YSwgY29kZSwgYW5kIGxvZ3MuIiwxLjI2NDI4NTcxNDMsLE9wZW4gd2VpZ2h0cyAodW5yZXN0cmljdGVkKSwiVW5pdGVkIFN0YXRlcyBvZiBBbWVyaWNhLFVuaXRlZCBTdGF0ZXMgb2YgQW1lcmljYSxVbml0ZWQgU3RhdGVzIG9mIEFtZXJpY2EsVW5pdGVkIFN0YXRlcyBvZiBBbWVyaWNhIiwsLCwyNTYuMCwsMjAyNS0xMS0yOCAxMTo1Mzo0NCswMDowMCwsLCw0MTk0MzA0LjAsVGFibGUgMTAuLCJSZXNlYXJjaCBjb2xsZWN0aXZlLEluZHVzdHJ5LEFjYWRlbWlhLEFjYWRlbWlhIiwsLCwsT3BlbiBzb3VyY2UsRGF0YXNldCBpcyBvcGVuIHNvdXJjZSBidXQgcmVxdWlyZXMgYXR0cmlidXRpb24sLCwsQkYxNiwsMzUzMTQ2LjYwNzY0OTg2MjYsIk9wZXJhdGlvbiBjb3VudGluZyxIYXJkd2FyZSIsLCwsLFllcwpEcnVnQ0xJUCxCaW9sb2d5LCJNb2xlY3VsYXIgc2NyZWVuaW5nLERydWcgZGlzY292ZXJ5IiwiVHNpbmdodWEgVW5pdmVyc2l0eSxUc2luZ2h1YS1QZWlraW5nIENlbnRlciBmb3IgTGlmZSBTY2llbmNlcyxQZWtpbmcgVW5pdmVyc2l0eSxCZWlqaW5nIEFjYWRlbXkgb2YgQXJ0aWZpY2lhbCBJbnRlbGxpZ2VuY2UgLyBCQUFJIiwiWWluanVuIEppYSwgQm93ZW4gR2FvLCBKaWF4aW4gVGFuLCBYaW4gSG9uZywgV2VueXUgWmh1LCBIYWljaHVhbiBUYW4sIFl1YW4gWGlhbywgWWFud2VuIEh1YW5nLCBZdWUgSmluLCBZYWZlaSBZdWFuLCBKaWVrYW5nIFRpYW4sIFdlaXlpbmcgTWEsIFlhcWluIFpoYW5nLCBDaHVhbmd5ZSBZYW4sIFdlaSBaaGFuZywgWWFueWFuIExhbiIsMjAyNC0wOS0wMyxEZWVwIGNvbnRyYXN0aXZlIGxlYXJuaW5nIGVuYWJsZXMgZ2Vub21lLXdpZGUgdmlydHVhbCBzY3JlZW5pbmcsaHR0cHM6Ly93d3cuYmlvcnhpdi5vcmcvY29udGVudC8xMC4xMTAxLzIwMjQuMDkuMDIuNjEwNzc3djE/cnNzPTEsMy4wLCwsLCwsIgoiLCwiRGF0YSBmb3IgRHJ1Z0NMSVA6ClByZXRyYWluaW5nOiA1LjUgw5cgMTBeNiAocHNldWRvLXBvY2tldCBhbmQgbGlnYW5kIHBhaXJzKQpGaW5lLXR1bmluZzogNC4wIMOXIDEwXjQgKGV4cGVyaW1lbnRhbCBjb21wbGV4ZXMpCgpUb3RhbCA1LDU0MCwwMDAgZGF0YXBvaW50cwoKQXNzdW1pbmcgMzAwIHRva2VucyBwZXIgcHJvdGVpbi1saWdhbmQgcGFpcjogNTU0MDAwMCozMDA9MTY2MjAwMDAwMCIsLCwsLENvbmZpZGVudCwiTnVtZXJvdXMgcHJvdGVpbi1jb2RpbmcgZ2VuZXMgYXJlIGFzc29jaWF0ZWQgd2l0aCBodW1hbiBkaXNlYXNlcywgeWV0IGFwcHJveGltYXRlbHkgOTAlIG9mIHRoZW0gbGFjayB0YXJnZXRlZCB0aGVyYXBldXRpYyBpbnRlcnZlbnRpb24uIFdoaWxlIGNvbnZlbnRpb25hbCBjb21wdXRhdGlvbmFsIG1ldGhvZHMgc3VjaCBhcyBt</x:v>
      </x:c>
    </x:row>
    <x:row r="94" ht="18" customHeight="1">
      <x:c r="A94" s="17" t="n">
        <x:v>89</x:v>
      </x:c>
      <x:c r="B94" s="17" t="n">
        <x:v>309</x:v>
      </x:c>
      <x:c r="C94" s="94" t="str">
        <x:v>b2xlY3VsYXIgZG9ja2luZyBoYXZlIGZhY2lsaXRhdGVkIHRoZSBkaXNjb3Zlcnkgb2YgcG90ZW50aWFsIGhpdCBjb21wb3VuZHMsIHRoZSBkZXZlbG9wbWVudCBvZiBnZW5vbWUtd2lkZSB2aXJ0dWFsIHNjcmVlbmluZyBhZ2FpbnN0IHRoZSBleHBhbnNpdmUgY2hlbWljYWwgc3BhY2UgcmVtYWlucyBhIGZvcm1pZGFibGUgY2hhbGxlbmdlLiBIZXJlIHdlIGludHJvZHVjZSBEcnVnQ0xJUCwgYSBub3ZlbCBmcmFtZXdvcmsgdGhhdCBjb21iaW5lcyBjb250cmFzdGl2ZSBsZWFybmluZyBhbmQgZGVuc2UgcmV0cmlldmFsIHRvIGFjaGlldmUgcmFwaWQgYW5kIGFjY3VyYXRlIHZpcnR1YWwgc2NyZWVuaW5nLiBDb21wYXJlZCB0byB0cmFkaXRpb25hbCBkb2NraW5nIG1ldGhvZHMsIERydWdDTElQIGltcHJvdmVzIHRoZSBzcGVlZCBvZiB2aXJ0dWFsIHNjcmVlbmluZyBieSBzZXZlcmFsIG9yZGVycyBvZiBtYWduaXR1ZGUuIEluIHRlcm1zIG9mIHBlcmZvcm1hbmNlLCBEcnVnQ0xJUCBub3Qgb25seSBzdXJwYXNzZXMgZG9ja2luZyBhbmQgb3RoZXIgZGVlcCBsZWFybmluZy1iYXNlZCBtZXRob2RzIGFjcm9zcyB0d28gc3RhbmRhcmQgYmVuY2htYXJrIGRhdGFzZXRzIGJ1dCBhbHNvIGRlbW9uc3RyYXRlcyBoaWdoIGVmZmljYWN5IGluIHdldC1sYWIgZXhwZXJpbWVudHMuIFNwZWNpZmljYWxseSwgRHJ1Z0NMSVAgc3VjY2Vzc2Z1bGx5IGlkZW50aWZpZWQgYWdvbmlzdHMgd2l0aCA8IDEwMCBuTSBhZmZpbml0aWVzIGZvciA1SFQyQVIsIGEga2V5IHRhcmdldCBpbiBwc3ljaGlhdHJpYyBkaXNlYXNlcy4gRm9yIGFub3RoZXIgdGFyZ2V0IE5FVCwgd2hvc2Ugc3RydWN0dXJlIGlzIG5ld2x5IHNvbHZlZCBhbmQgbm90IGluY2x1ZGVkIGluIHRoZSB0cmFpbmluZyBzZXQsIG91ciBtZXRob2QgYWNoaWV2ZWQgYSBoaXQgcmF0ZSBvZiAxNSUsIHdpdGggMTIgZGl2ZXJzZSBtb2xlY3VsZXMgZXhoaWJpdGluZyBhZmZpbml0aWVzIGJldHRlciB0aGFuIEJ1cHJvcGlvbi4gQWRkaXRpb25hbGx5LCB0d28gY2hlbWljYWxseSBub3ZlbCBpbmhpYml0b3JzIHdlcmUgdmFsaWRhdGVkIGJ5IHN0cnVjdHVyZSBkZXRlcm1pbmF0aW9uIHdpdGggQ3J5by1FTS4gQnVpbGRpbmcgb24gdGhpcyBmb3VuZGF0aW9uLCB3ZSBwcmVzZW50IHRoZSByZXN1bHRzIG9mIGEgcGlvbmVlcmluZyB0cmlsbGlvbi1zY2FsZSBnZW5vbWUtd2lkZSB2aXJ0dWFsIHNjcmVlbmluZywgZW5jb21wYXNzaW5nIGFwcHJveGltYXRlbHkgMTAsMDAwIEFscGhhRm9sZDIgcHJlZGljdGVkIHByb3RlaW5zIHdpdGhpbiB0aGUgaHVtYW4gZ2Vub21lIGFuZCA1MDAgbWlsbGlvbiBtb2xlY3VsZXMgZnJvbSB0aGUgWklOQyBhbmQgRW5hbWluZSBSRUFMIGRhdGFiYXNlLiBUaGlzIHdvcmsgcHJvdmlkZXMgYW4gaW5ub3ZhdGl2ZSBwZXJzcGVjdGl2ZSBvbiBkcnVnIGRpc2NvdmVyeSBpbiB0aGUgcG9zdC1BbHBoYUZvbGQgZXJhLCB3aGVyZSBjb21wcmVoZW5zaXZlIHRhcmdldGluZyBvZiBhbGwgZGlzZWFzZS1yZWxhdGVkIHByb3RlaW5zIGlzIHdpdGhpbiByZWFjaC4iLCwsLCJDaGluYSxDaGluYSxDaGluYSxDaGluYSIsVW5pLU1vbCBNb2xlY3VsYXIgTW9kZWwsLCwsLDIwMjYtMDEtMDEgMTQ6MDM6NDcrMDA6MDAsLCwsLCwiQWNhZGVtaWEsUmVzZWFyY2ggY29sbGVjdGl2ZSxBY2FkZW1pYSxBY2FkZW1pYSIsLCwsLCwsLCwsLCwsSGFyZHdhcmUsLCwsLApBbHBoYWZsb3csQmlvbG9neSxQcm90ZWluIGZvbGRpbmcgcHJlZGljdGlvbixNYXNzYWNodXNldHRzIEluc3RpdHV0ZSBvZiBUZWNobm9sb2d5IChNSVQpLCJCb3dlbiBKaW5nLCBCb25uaWUgQmVyZ2VyLCBUb21taSBKYWFra29sYSIsMjAyNC0wOS0wMixBbHBoYUZvbGQgTWVldHMgRmxvdyBNYXRjaGluZyBmb3IgR2VuZXJhdGluZyBQcm90ZWluIEVuc2VtYmxlcyxodHRwczovL2FyeGl2Lm9yZy9hYnMvMjQwMi4wNDg0NSwyMzcuMCwsLCwsMS42NDk3NTYxNmUrMjEsIlRyYWluaW5nIHN0YWdlcywgVGFibGUgMjoKMjY3KzEwNSsxMSsyOCs5KzM5PTQ1OSBob3VycwoKNDU5KjYwKjYwKjMxMjAwMDAwMDAwMDAwMCo4KjAuND0xNjQ5NzU2MTYwMDAwMDAwMDAwMDAwIiwsIkFscGhhRkxPVzoKMS4yOE0gw5cgMjU2ID0gMzI3LDY4MCwwMDAKNDNLIMOXIDI1NiA9IDExLDAwOCwwMDAKVG90YWw6IDMyNyw2ODAsMDAwICsgMTEsMDA4LDAwMCA9IDMzOCw2ODgsMDAwCgoiLCwsTlZJRElBIEExMDAsLENvbmZpZGVudCwiVGhlIGJpb2xvZ2ljYWwgZnVuY3Rpb25zIG9mIHByb3RlaW5zIG9mdGVuIGRlcGVuZCBvbiBkeW5hbWljIHN0cnVjdHVyYWwgZW5zZW1ibGVzLiBJbiB0aGlzIHdvcmssIHdlIGRldmVsb3AgYSBmbG93LWJhc2VkIGdlbmVyYXRpdmUgbW9kZWxpbmcgYXBwcm9hY2ggZm9yIGxlYXJuaW5nIGFuZCBzYW1wbGluZyB0aGUgY29uZm9ybWF0aW9uYWwgbGFuZHNjYXBlcyBvZiBwcm90ZWlucy4gV2UgcmVwdXJwb3NlIGhpZ2hseSBhY2N1cmF0ZSBzaW5nbGUtc3RhdGUgcHJlZGljdG9ycyBzdWNoIGFzIEFscGhhRm9sZCBhbmQgRVNNRm9sZCBhbmQgZmluZS10dW5lIHRoZW0gdW5kZXIgYSBjdXN0b20gZmxvdyBtYXRjaGluZyBmcmFtZXdvcmsgdG8gb2J0YWluIHNlcXVlbmNlLWNvbmRpdG9uZWQgZ2VuZXJhdGl2ZSBtb2RlbHMgb2YgcHJvdGVpbiBzdHJ1Y3R1cmUgY2FsbGVkIEFscGhhRmxvdyBhbmQgRVNNRmxvdy4gV2hlbiB0cmFpbmVkIGFuZCBldmFsdWF0ZWQgb24gdGhlIFBEQiwgb3VyIG1ldGhvZCBwcm92aWRlcyBhIHN1cGVyaW9yIGNvbWJpbmF0aW9uIG9mIHByZWNpc2lvbiBhbmQgZGl2ZXJzaXR5IGNvbXBhcmVkIHRvIEFscGhhRm9sZCB3aXRoIE1TQSBzdWJzYW1wbGluZy4gV2hlbiBmdXJ0aGVyIHRyYWluZWQgb24gZW5zZW1ibGVzIGZyb20gYWxsLWF0b20gTUQsIG91ciBtZXRob2QgYWNjdXJhdGVseSBjYXB0dXJlcyBjb25mb3JtYXRpb25hbCBmbGV4aWJpbGl0eSwgcG9zaXRpb25hbCBkaXN0cmlidXRpb25zLCBhbmQgaGlnaGVyLW9yZGVyIGVuc2VtYmxlIG9ic2VydmFibGVzIGZvciB1bnNlZW4gcHJvdGVpbnMuIE1vcmVvdmVyLCBvdXIgbWV0aG9kIGNhbiBkaXZlcnNpZnkgYSBzdGF0aWMgUERCIHN0cnVjdHVyZSB3aXRoIGZhc3RlciB3YWxsLWNsb2NrIGNvbnZlcmdlbmNlIHRvIGNlcnRhaW4gZXF1aWxpYnJpdW0gcHJvcGVydGllcyB0aGFuIHJlcGxpY2F0ZSBNRCB0cmFqZWN0b3JpZXMsIGRlbW9uc3RyYXRpbmcgaXRzIHBvdGVudGlhbCBhcyBhIHByb3h5IGZvciBleHBlbnNpdmUgcGh5c2ljcy1iYXNlZCBzaW11bGF0aW9ucy4gQ29kZSBpcyBhdmFpbGFibGUgYXQgdGhpcyBodHRwcyBVUkwuIiwsLE9wZW4gd2VpZ2h0cyAodW5yZXN0cmljdGVkKSxVbml0ZWQgU3RhdGVzIG9mIEFtZXJpY2EsLCwsOC4wLCwyMDI2LTA1LTI1IDEyOjMzOjAwKzAwOjAwLCwsLCwsQWNhZGVtaWEsLCwsLE9wZW4gc291cmNlLCJNSVQgbGljZW5zZQpodHRwczovL2dpdGh1Yi5jb20vYmppbmcyMDE2L2FscGhhZmxvdyIsLCwsLCw2MzA2LjMyOTg1ODc1NjI2MyxIYXJkd2FyZSwsLCwsWWVzCkNoYXRNb2wsQmlvbG9neSxEcnVnIGRpc2NvdmVyeSwiVHNpbmdodWEgVW5pdmVyc2l0eSxQaW5nQW4gVGVjaG5vbG9neSxCZWlqaW5nIFVuaXZlcnNpdHkgb2YgUG9zdHMgYW5kIFRlbGVjb21tdW5pY2F0aW9ucyIsIlpoZW5pIFplbmcsIEJhbmdjaGVuIFlpbiwgU2hpcGVuZyBXYW5nLCBKaWFydWkgTGl1LCBDaGVuZyBZYW5nLCBIYWlzaGVuIFlhbywgWGluZ3poaSBTdW4sIE1hb3NvbmcgU3VuLCBHdW90b25nIFhpZSwgWmhpeXVhbiBMaXUiLDIwMjQtMDktMDIsQ2hhdE1vbDogaW50ZXJhY3RpdmUgbW9sZWN1bGFyIGRpc2NvdmVyeSB3aXRoIG5hdHVyYWwgbGFuZ3VhZ2UgLGh0dHBzOi8vYWNhZGVtaWMub3VwLmNvbS9iaW9pbmZvcm1hdGljcy9hcnRpY2xlLzQwLzkvYnRhZTUzNC83NzQ3NjYxLDEzLjAsLCwsLCwsLCJTdW1tYXJ5IG9mIGNhbGN1bGF0aW9uczoKCkNoRUJJLTIwOiAyNiw0MDcgc2FtcGxlcyDDlyAxNDMgdG9rZW5zL3NhbXBsZSA9IDMsNzc1LDcwMSB0b2tlbnMKUENkZXM6IDEwLDUwMCBzYW1wbGVzIMOXIDE2MiB0b2tlbnMvc2FtcGxlID0gMSw3MDEsMDAwIHRva2VucwpDaEVCSS1kaWE6IDcsMzYxIGRpYWxvZ3Mgw5cgMjAwIHRva2Vucy9kaWFsb2cgPSAxLDQ3MiwyMDAgdG9rZW5zClRvdGFsIGRhdGFzZXQgdG9rZW5zOiAzLDc3NSw3MDEgKyAxLDcwMSwwMDAgKyAxLDQ3MiwyMDAgPSA3LDk0OCw5MDEgdG9rZW5zClRyYWluaW5nIHRva2VuczogMTIsMDAwIHN0ZXBzIMOXIDI1NiB0b2tlbnMvc3RlcCA9IDMsMDcyLDAwMCB0b2tlbnMKRmluYWwgZGF0YSBlc3RpbWF0ZTogMy4wNzIgw5cgMTBeNiB0b2tlbnMiLCwsLCxTcGVjdWxhdGl2ZSwiTW90aXZhdGlvbjogTmF0dXJhbCBsYW5ndWFnZSBpcyBwb2lzZWQgdG8gYmVjb21lIGEga2V5IG1lZGl1bSBmb3IgaHVtYW7igJNtYWNoaW5lIGludGVyYWN0aW9ucyBpbiB0aGUgZXJhIG9mIGxhcmdlIGxhbmd1YWdlIG1vZGVscy4gSW4gdGhlCmZpZWxkIG9mIGJpb2NoZW1pc3RyeSwgdGFza3Mgc3VjaCBhcyBwcm9wZXJ0eSBwcmVkaWN0aW9uIGFuZCBtb2xlY3VsZSBtaW5pbmcgYXJlIGNyaXRpY2FsbHkgaW1wb3J0YW50IHlldCB0ZWNobmljYWxseSBjaGFsbGVuZ2luZy4gQnJpZGdpbmcgbW9sZWN1bGFyIGV4cHJlc3Npb25zIGluIG5hdHVyYWwgbGFuZ3VhZ2UgYW5kIGNoZW1pY2FsIGxhbmd1YWdlIGNhbiBzaWduaWZpY2FudGx5IGVuaGFuY2UgdGhlIGludGVycHJldGFiaWxpdHkgYW5kIGVhc2Ugb2YgdGhlc2UgdGFza3MuIE1vcmVvdmVyLCBpdApjYW4gaW50ZWdyYXRlIGNoZW1pY2FsIGtub3dsZWRnZSBmcm9tIHZhcmlvdXMgc291cmNlcywgbGVhZGluZyB0byBhIGRlZXBlciB1bmRlcnN0YW5kaW5nIG9mIG1vbGVjdWxlcy4KUmVzdWx0czogUmVjb2duaXppbmcgdGhlc2UgYWR2YW50YWdlcywgd2UgaW50cm9kdWNlIHRoZSBjb25jZXB0IG9mIGNvbnZlcnNhdGlvbmFsIG1vbGVjdWxhciBkZXNpZ24sIGEgbm92ZWwgdGFzayB0aGF0IHV0aWxpemVzIG5hdHVyYWwgbGFuZ3VhZ2UKdG8gZGVzY3JpYmUgYW5kIGVkaXQgdGFyZ2V0IG1vbGVjdWxlcy4gVG8gYmV0dGVyIGFjY29tcGxpc2ggdGhpcyB0YXNrLCB3ZSBkZXZlbG9wIENoYXRNb2wsIGEga25vd2xlZGdlYWJsZSBhbmQgdmVyc2F0aWxlIGdlbmVyYXRpdmUgcHJldHJhaW5lZAptb2RlbC4gVGhpcyBtb2RlbCBpcyBlbmhhbmNlZCBieSBpbmNvcnBvcmF0aW5nIGV4cGVyaW1lbnRhbCBwcm9wZXJ0eSBpbmZvcm1hdGlvbiwgbW9sZWN1bGFyIHNwYXRpYWwga25vd2xlZGdlLCBhbmQgdGhlIGFzc29jaWF0aW9ucyBiZXR3ZWVuCm5hdHVyYWwgYW5kIGNoZW1pY2FsIGxhbmd1YWdlcy4gU2V2ZXJhbCB0eXBpY2FsIHNvbHV0aW9ucyBpbmNsdWRpbmcgbGFyZ2UgbGFuZ3VhZ2UgbW9kZWxzIChlLmcuIENoYXRHUFQpIGFyZSBldmFsdWF0ZWQsIHByb3ZpbmcgdGhlIGNoYWxsZW5nZSBvZgpjb252ZXJzYXRpb25hbCBtb2xlY3VsYXIgZGVzaWduIGFuZCB0aGUgZWZmZWN0aXZlbmVzcyBvZiBvdXIga25vd2xlZGdlIGVuaGFuY2VtZW50IGFwcHJvYWNoLiBDYXNlIG9ic2VydmF0aW9ucyBhbmQgYW5hbHlzaXMgb2ZmZXIgaW5zaWdodHMKYW5kIGRpcmVjdGlvbnMgZm9yIGZ1cnRoZXIgZXhwbG9yYXRpb24gb2YgbmF0dXJhbC1sYW5ndWFnZSBpbnRlcmFjdGlvbiBpbiBtb2xlY3VsYXIgZGlzY292ZXJ5LiIsLCxPcGVuIHdlaWdodHMgKG5vbi1jb21tZXJjaWFsKSwiQ2hpbmEsQ2hpbmEsQ2hpbmEiLCwsLCwsMjAyNS0xMS0yOCAxMTo1Mzo0NCswMDowMCwsLCwsLCJBY2FkZW1pYSxJbmR1c3RyeSxBY2FkZW1pYSIsLCwsLE9wZW4gKG5vbi1jb21tZXJjaWFsKSwiQ29kZXMgYW5kIGRhdGEgYXJlIHByb3ZpZGVkIGluIGh0dHBzOi8vZ2l0aHViLmNvbS9FbGxlbnp6bi9DaGF0TW9sL3RyZWUvbWFpbgoKW25vIGNsZWFyIGxpY2Vuc2VdIiwsLCwsLCwsLCwsLFllcwpQYXJldG9EcnVnLEJpb2xvZ3ksRHJ1ZyBkaXNjb3ZlcnksIkNoaW5lc2UgVW5pdmVyc2l0eSBvZiBIb25nIEtvbmcgKENVSEspLFpoZWppYW5nIExhYixaaGVqaWFuZyBVbml2ZXJzaXR5IChaSlUpLEh1YXdlaSBOb2FoJ3MgQXJrIExhYiIsIllhb2RvbmcgWWFuZywgR3Vhbmd5b25nIENoZW4sIEppbnBlbmcgTGksIEp1bnlvdSBMaSwgT2RpbiBaaGFuZywgWHVqdW4gWmhhbmcsIExhbnFpbmcgTGksIEppYW55ZSBIYW8sIEVyY2hlbmcgV2FuZywgUGhlbmctQW5uIEhlbmciLDIwMjQtMDktMDIsRW5hYmxpbmcgdGFyZ2V0LWF3YXJlIG1vbGVjdWxlIGdlbmVyYXRpb24gdG8gZm9sbG93IG11bHRpIG9iamVjdGl2ZXMgd2l0aCBQYXJldG8gTUNUUyxodHRwczovL3d3dy5uYXR1cmUuY29tL2FydGljbGVzL3M0MjAwMy0wMjQtMDY3NDYtdywxLjAsLCwsLCwsLCwsLCwsVW5rbm93biwiVGFyZ2V0LWF3YXJlIGRydWcgZGlzY292ZXJ5IGhhcyBncmVhdGx5IGFjY2VsZXJhdGVkIHRoZSBkcnVnIGRpc2NvdmVyeSBwcm9jZXNzIHRvIGRlc2lnbiBzbWFsbG1vbGVjdWxlIGxpZ2FuZHMgd2l0aCBoaWdoIGJpbmRpbmcgYWZmaW5pdHkgdG8gZGlzZWFzZS1yZWxhdGVkIHByb3RlaW4gdGFyZ2V0cy4gQ29uZGl0aW9uZWQgb24gdGFyZ2V0ZWQgcHJvdGVpbnMsIHByZXZpb3VzIHdvcmtzIHV0aWxpemUgdmFyaW91cyBraW5kcyBvZiBkZWVwIGdlbmVyYXRpdmUgbW9kZWxzIGFuZCBoYXZlIHNob3duIGdyZWF0IHBvdGVudGlhbCBpbiBnZW5lcmF0aW5nIG1vbGVjdWxlcyB3aXRoIHN0cm9uZyBwcm90ZWluLWxpZ2FuZCBiaW5kaW5nIGludGVyYWN0aW9ucy4gSG93ZXZlciwgYmV5b25kIGJpbmRpbmcgYWZmaW5pdHksIGVmZmVjdGl2ZSBkcnVnIG1vbGVjdWxlcyBtdXN0IG1hbmlmZXN0IG90aGVyIGVzc2VudGlhbCBwcm9wZXJ0aWVzIHN1Y2ggYXMgaGlnaCBkcnVnbGlrZW5lc3MsIHdoaWNoIGFyZSBub3QgZXhwbGljaXRseSBhZGRyZXNzZWQgYnkgY3VycmVudCB0YXJnZXQtYXdhcmUgZ2VuZXJhdGl2ZSBtZXRob2RzLiBJbiB0aGlzIGFydGljbGUsIGFpbWluZyB0byBicmlkZ2UgdGhlIGdhcCBvZiBtdWx0aS1vYmplY3RpdmUgdGFyZ2V0LWF3YXJlIG1vbGVjdWxlIGdlbmVyYXRpb24gaW4gdGhlIGZpZWxkIG9mIGRlZXAgbGVhcm5pbmctYmFzZWQgZHJ1ZyBkaXNjb3ZlcnksIHdlIHByb3Bvc2UgUGFyZXRvRHJ1ZywgYSBQYXJldG8gTW9udGUgQ2FybG8gVHJlZSBTZWFyY2ggKE1DVFMpIGdlbmVyYXRpb24gYWxnb3JpdGhtLiBQYXJldG9EcnVnIHNlYXJjaGVzIG1vbGVjdWxlcyBvbiB0aGUgUGFyZXRvIEZyb250IGluIGNoZW1pY2FsIHNwYWNlIHVzaW5nIE1DVFMgdG8gZW5hYmxlIHN5bmNocm9ub3VzIG9wdGltaXphdGlvbiBvZiBtdWx0aXBsZSBwcm9wZXJ0aWVzLiBTcGVjaWZpY2FsbHksIFBhcmV0b0RydWcgdXRpbGl6ZXMgcHJldHJhaW5lZCBhdG9tLWJ5LWF0b20gYXV0b3JlZ3Jlc3NpdmUgZ2VuZXJhdGl2ZSBtb2RlbHMgZm9yIHRoZSBleHBsb3JhdGlvbiBndWlkYW5jZSB0byBkZXNpcmVkIG1vbGVjdWxlcyBkdXJpbmcgTUNUUyBzZWFyY2hpbmcuIEJlc2lkZXMsIHdoZW4gc2VsZWN0aW5nIHRoZSBuZXh0IGF0b20gc3ltYm9sLCBhIHNjaGVtZSBuYW1lZCBQYXJldG9QVUNUIGlzIHByb3Bvc2VkIHRvIGJhbGFuY2UgZXhwbG9yYXRpb24gYW5kIGV4cGxvaXRhdGlvbi4gQmVuY2htYXJrIGV4cGVyaW1lbnRzIGFuZCBjYXNlIHN0dWRpZXMgZGVtb25zdHJhdGUgdGhhdCBQYXJldG9EcnVnIGlzIGhpZ2hseSBlZmZlY3RpdmUgaW4gdHJhdmVyc2luZyB0aGUgbGFyZ2UgYW5kIGNvbXBsZXggY2hlbWljYWwgc3BhY2UgdG8gZGlzY292ZXIgbm92ZWwgY29tcG91bmRzIHdpdGggc2F0aXNmYWN0b3J5IGJpbmRpbmcgYWZmaW5pdGllcyBhbmQgZHJ1Zy1saWtlIHByb3BlcnRpZXMgZm9yIHZhcmlvdXMgbXVsdGktb2JqZWN0aXZlIHRhcmdldC1hd2FyZSBkcnVnIGRpc2NvdmVyeSB0YXNrcy4iLCwsT3BlbiB3ZWlnaHRzICh1bnJlc3RyaWN0ZWQpLCJIb25nIEtvbmcsQ2hpbmEsQ2hpbmEsQ2hpbmEiLCwsLCwsMjAyNS0xMS0yOCAxMTo1Mzo0NCswMDowMCwsLCwsLCJBY2FkZW1pYSxBY2FkZW1pYSxJbmR1c3RyeSIsLCwsLE9wZW4gc291cmNlLCJUaGUgc291cmNlIGNvZGUgb2YgdGhpcyBzdHVkeSBpcyBwdWJsaWNseSBhdmFpbGFibGUgZnJvbSB0aGUgR2l0SHViIHJlcG9zaXRvcnk6IGh0dHBzOi8vZ2l0aHViLmNvbS9DTkRPVEEvUGFyZXRvRHJ1Zy4gV2UgYWxzbyBwcm92aWRlIHRoZSBHb29nbGUgQ29sYWIgdmVyc2lvbiBvZiBQYXJldG9EcnVnLCB3aGljaCBjb3VsZCBiZSBkaXJlY3RseSBydW4gb25saW5lLgoKKE1JVCBsaWNlbnNlKQpwcmV0cmFpbmVkIHdlaWdodHMgb2YgTG1zZXIgVHJhbnNmb3JtZXIiLCwsLCwsLCwsLCwsWWVzCkRUSS1MTSxCaW9sb2d5LFByb3RlaW4tbGlnYW5kIGJpbmRpbmcgYWZmaW5pdHkgcHJlZGljdGlvbixVbml2ZXJzaXR5IG9mIENlbnRyYWwgRmxvcmlkYSwiS2hhbmRha2FyIFRhbnZpciBBaG1lZCwgTWQuIElzdGlhcSBBbnNhcmksIFdlaSBaaGFuZyIsMjAyNC0wOS0wMixEVEktTE06IGxhbmd1YWdlIG1vZGVsIHBvd2VyZWQgZHJ1Z+KAk3RhcmdldCBpbnRlcmFjdGlvbiBwcmVkaWN0aW9uLGh0dHBzOi8vYWNhZGVtaWMub3VwLmNvbS9iaW9pbmZvcm1hdGljcy9hcnRpY2xlLWFic3RyYWN0LzQwLzkvYnRhZTUzMy83NzQ3NjYwLDAuMCwsLCwsLCw2MDQxLCJEcnVnQmFuazogNiwwNDEKQmluZGluZ0RCOiA0LDA0MApZYW1hbmlzaGlfMDg6IDMsNDQ4Ckx1bydzIERhdGFzZXQ6IDEsNTI2CgpUb3RhbCA9IDYsMDQxICsgNCwwNDAgKyAzLDQ0OCArIDEsNTI2ID0gMTUsMDU1IGRhdGFwb2ludHMiLCwsLCxDb25maWRlbnQsIk1vdGl2YXRpb246IFRoZSBpZGVudGlmaWNhdGlvbiBhbmQgdW5kZXJzdGFuZGluZyBvZiBkcnVn4oCTdGFyZ2V0IGludGVyYWN0aW9ucyAoRFRJcykgcGxheSBhIHBpdm90YWwgcm9sZSBpbiB0aGUgZHJ1ZyBkaXNjb3ZlcnkgYW5kIGRldmVsb3BtZW50CnByb2Nlc3MuIFNlcXVlbmNlIHJlcHJlc2VudGF0aW9ucyBvZiBkcnVncyBhbmQgcHJvdGVpbnMgaW4gY29tcHV0YXRpb25hbCBtb2RlbCBvZmZlciBhZHZhbnRhZ2VzIHN1Y2ggYXMgdGhlaXIgd2lkZXNwcmVhZCBhdmFpbGFiaWxpdHksIGVhc2llcgppbnB1dCBxdWFsaXR5IGNvbnRyb2wsIGFuZCByZWR1Y2VkIGNvbXB1dGF0aW9uYWwgcmVzb3VyY2UgcmVxdWlyZW1lbnRzLiBUaGVzZSBtYWtlIHRoZW0gYW4gZWZmaWNpZW50IGFuZCBhY2Nlc3NpYmxlIHRvb2xzIGZvciB2YXJpb3VzIGNvbXB1dGF0aW9uYWwgYmlvbG9neSBhbmQgZHJ1ZyBkaXNjb3ZlcnkgYXBwbGljYXRpb25zLiBNYW55IHNlcXVlbmNlLWJhc2VkIERUSSBwcmVkaWN0aW9uIG1ldGhvZHMgaGF2ZSBiZWVuIGRldmVsb3BlZCBvdmVyIHRoZSB5ZWFycy4gRGVzcGl0ZQp0aGUgYWR2YW5jZW1lbnQgaW4gbWV0aG9kb2xvZ3ksIGNvbGQgc3RhcnQgRFRJIHByZWRpY3Rpb24gaW52b2x2aW5nIHVua25vd24gZHJ1ZyBvciBwcm90ZWluIHJlbWFpbnMgYSBjaGFsbGVuZ2luZyB0YXNrLCBwYXJ0aWN1bGFybHkgZm9yCnNlcXVlbmNlLWJhc2VkIG1vZGVscy4gSW50cm9kdWNpbmcgRFRJLUxNLCBhIG5vdmVsIGZyYW1ld29yayBsZXZlcmFnaW5nIGFkdmFuY2VkIHByZXRyYWluZWQgbGFuZ3VhZ2UgbW9kZWxzLCB3ZSBoYXJuZXNzIHRoZWlyIGV4Y2VwdGlvbmFsIGNvbnRleHQtY2FwdHVyaW5nIGFiaWxpdGllcyBhbG9uZyB3aXRoIG5laWdoYm9yaG9vZCBpbmZvcm1hdGlvbiB0byBwcmVkaWN0IERUSXMuIERUSS1MTSBpcyBzcGVjaWZpY2FsbHkgZGVzaWduZWQgdG8gcmVseSBzb2xlbHkgb24gc2VxdWVuY2UKcmVwcmVzZW50YXRpb25zIGZvciBkcnVncyBhbmQgcHJvdGVpbnMsIGFpbWluZyB0byBicmlkZ2UgdGhlIGdhcCBiZXR3ZWVuIHdhcm0gc3RhcnQgYW5kIGNvbGQgc3RhcnQgcHJlZGljdGlvbnMuClJlc3VsdHM6IExhcmdlLXNjYWxlIGV4cGVyaW1lbnRzIG9uIGZvdXIgZGF0YXNldHMgc2hvdyB0aGF0IERUSS1MTSBjYW4gYWNoaWV2ZSBzdGF0ZS1vZi10aGUtYXJ0IHBlcmZvcm1hbmNlIG9uIERUSSBwcmVkaWN0aW9ucy4gTm90YWJseSwgaXQKZXhjZWxzIGluIG92ZXJjb21pbmcgdGhlIGNvbW1vbiBjaGFsbGVuZ2VzIGZhY2VkIGJ5IHNlcXVlbmNlLWJhc2VkIG1vZGVscyBpbiBjb2xkIHN0YXJ0IHByZWRpY3Rpb25zIGZvciBwcm90ZWlucywgeWllbGRpbmcgaW1wcmVzc2l2ZQpyZXN1bHRzLiBUaGUgaW5jb3Jwb3JhdGlvbiBvZiBuZWlnaGJvcmhvb2QgaW5mb3JtYXRpb24gdGhyb3VnaCBhIGdyYXBoIGF0dGVudGlvbiBuZXR3b3JrIGZ1cnRoZXIgZW5oYW5jZXMgcHJlZGljdGlvbiBhY2N1cmFjeS4gTmV2ZXJ0aGVsZXNzLAphIGRpc3Bhcml0eSBwZXJzaXN0cyBiZXR3ZWVuIGNvbGQgc3RhcnQgcHJlZGljdGlvbnMgZm9yIHByb3RlaW5zIGFuZCBkcnVncy4gQSBkZXRhaWxlZCBleGFtaW5hdGlvbiBvZiBEVEktTE0gcmV2ZWFscyB0aGF0IGxhbmd1YWdlIG1vZGVscyBleGhpYml0IGNvbnRyYXN0aW5nIGNhcGFiaWxpdGllcyBpbiBjYXB0dXJpbmcgc2ltaWxhcml0aWVzIGJldHdlZW4gZHJ1Z3MgYW5kIHByb3RlaW5zLiIsLCwsVW5pdGVkIFN0YXRlcyBvZiBBbWVyaWNhLCwsLCwsMjAyNS0xMS0yOCAxMTo1Mzo0NCswMDowMCwsLCwsLEFjYWRlbWlhLCwsLCwsLCwsLCwsLCwsLCwsCkVTTUZsb3csQmlvbG9neSxQcm90ZWluIGZvbGRpbmcgcHJlZGljdGlvbixNYXNzYWNodXNldHRzIEluc3RpdHV0ZSBvZiBUZWNobm9sb2d5IChNSVQpLCJCb3dlbiBKaW5nLCBCb25uaWUgQmVyZ2VyLCBUb21taSBKYWFra29sYSIsMjAyNC0wOS0wMixBbHBoYUZvbGQgTWVldHMgRmxvdyBNYXRjaGluZyBmb3IgR2VuZXJhdGluZyBQcm90ZWluIEVuc2VtYmxlcyxodHRwczovL2FyeGl2Lm9yZy9hYnMvMjQwMi4wNDg0NSwyMzcuMCwsLCwsNy42MTk3ODg4ZSsyMCwiMS4gSGFyZHdhcmUgc2V0dXA6IDh4IE5WSURJQSBBMTAwIEdQVXMsIDMuMTJlKzE0IEZMT1AvcyBwZXIgR1BVCjIuIFRyYWluaW5nIGR1cmF0aW9uOiAzNzEgaG91cnMgKDI2N2ggQWxwaGFGTE9XICsgMTA0aCBFU01GTE9XKSA9IDEsMzM1LDYwMCBzZWNvbmRzCjMuIFV0aWxpemF0aW9uIHJhdGU6IDQwJQo0LiBGaW5hbCBjYWxjdWxhdGlvbjogOCBHUFVzIMOXIDMuMTJlKzE0IEZMT1AvcyDDlyAxLDMzNSw2MDBzIMOXIDAuNCA9IDEuMzRlKzIxIEZMT1BzCgpFU01GbG93IHRyYWluaW5nIHRpbWUsIHRhYmxlIDIKMTA0KzM3KzUrMzQrOSsyMz0yMTIKCjIxMmhvdXJzKjgqMy4xMmUxNCowLjQ9NzYxOTc4ODgwMDAwMDAwMDAwMDAwIiw1NTI5NjAwMDAsIgpFU01GTE9XOgo3MjBLIMOXIDI1NiA9IDE4NCwzMjAsMDAwCjI3SyDDlyAyNTYgPSA2LDkxMiwwMDAKVG90YWw6IDE4NCwzMjAsMDAwICsgNiw5MTIsMDAwID0gMTkxLDIzMiwwMDAKIiwsLE5WSURJQSBBMTAwLCxDb25maWRlbnQsIlRoZSBiaW9sb2dpY2FsIGZ1bmN0aW9ucyBvZiBwcm90ZWlucyBvZnRlbiBkZXBlbmQgb24gZHluYW1pYyBzdHJ1Y3R1cmFsIGVuc2VtYmxlcy4gSW4gdGhpcyB3b3JrLCB3ZSBkZXZlbG9wIGEgZmxvdy1iYXNlZCBnZW5lcmF0aXZlIG1vZGVsaW5nIGFwcHJvYWNoIGZvciBsZWFybmluZyBhbmQgc2FtcGxpbmcgdGhlIGNvbmZvcm1hdGlvbmFsIGxhbmRzY2FwZXMgb2YgcHJvdGVpbnMuIFdlIHJlcHVycG9zZSBoaWdobHkgYWNjdXJhdGUgc2luZ2xlLXN0YXRlIHByZWRpY3RvcnMgc3VjaCBhcyBBbHBoYUZvbGQgYW5kIEVTTUZvbGQgYW5kIGZpbmUtdHVuZSB0aGVtIHVuZGVyIGEgY3VzdG9tIGZsb3cgbWF0Y2hpbmcgZnJhbWV3b3JrIHRvIG9idGFpbiBzZXF1ZW5jZS1jb25kaXRvbmVkIGdlbmVyYXRpdmUgbW9kZWxzIG9mIHByb3RlaW4gc3RydWN0dXJlIGNhbGxlZCBBbHBoYUZsb3cgYW5kIEVTTUZsb3cuIFdoZW4gdHJhaW5lZCBhbmQgZXZhbHVhdGVkIG9uIHRoZSBQREIsIG91ciBtZXRob2QgcHJvdmlkZXMgYSBzdXBlcmlvciBjb21iaW5hdGlvbiBvZiBwcmVjaXNpb24gYW5kIGRpdmVyc2l0eSBjb21wYXJlZCB0byBBbHBoYUZvbGQgd2l0aCBNU0Egc3Vic2FtcGxpbmcuIFdoZW4gZnVydGhlciB0cmFpbmVkIG9uIGVuc2VtYmxlcyBmcm9tIGFsbC1hdG9tIE1ELCBvdXIgbWV0aG9kIGFjY3VyYXRlbHkgY2FwdHVyZXMgY29uZm9ybWF0aW9uYWwgZmxleGliaWxpdHksIHBvc2l0aW9uYWwgZGlzdHJpYnV0aW9ucywgYW5kIGhpZ2hlci1vcmRlciBlbnNlbWJsZSBvYnNlcnZhYmxlcyBmb3IgdW5zZWVuIHByb3RlaW5zLiBNb3Jlb3Zlciwgb3VyIG1ldGhvZCBjYW4gZGl2ZXJzaWZ5IGEgc3RhdGljIFBEQiBzdHJ1Y3R1cmUgd2l0aCBmYXN0ZXIgd2FsbC1jbG9jayBjb252ZXJnZW5jZSB0byBjZXJ0YWluIGVxdWlsaWJyaXVtIHByb3BlcnRpZXMgdGhhbiByZXBsaWNhdGUgTUQgdHJhamVjdG9yaWVzLCBkZW1vbnN0cmF0aW5nIGl0cyBwb3RlbnRpYWwgYXMgYSBwcm94eSBmb3IgZXhwZW5zaXZlIHBoeXNpY3MtYmFzZWQgc2ltdWxhdGlvbnMuIENvZGUgaXMgYXZhaWxhYmxlIGF0IHRoaXMgaHR0cHMgVVJMLiIsLCxPcGVuIHdlaWdodHMgKHVucmVzdHJpY3RlZCksVW5pdGVkIFN0YXRlcyBvZiBBbWVyaWNhLCwsLDguMCwsMjAyNi0wNS0yNSAxMjozMzowMCswMDowMCwsLCwsLEFjYWRlbWlhLCwsLCxPcGVuIHNvdXJjZSwiTUlUIGxpY2Vuc2UKaHR0cHM6Ly9naXRodWIuY29tL2JqaW5nMjAxNi9hbHBoYWZsb3ciLCwsLCwsNjMwNi4zMjk4NTg3NTYyNjMsUmVwb3J0ZWQsLCwsLFllcwpNb29uc2hvdC12MSxMYW5ndWFnZSxMYW5ndWFnZSBtb2RlbGluZy9nZW5lcmF0aW9uLE1vb25zaG90LE1vb25zaG90LDIwMjQtMDktMDEsLCwsLCwsLCwiRGV2ZWxvcGVyIHJhaXNlZCAkMUIgaW4gZWFybHkgMjAyNCwgc28gcGxhdXNpYmx5IGNvdWxkIGhhdmUgZG9uZSBhIDFlMjUgc2NhbGUgdHJhaW5pbmcgcnVuLiAoaHR0cHM6Ly93d3cubWFnaW5hdGl2ZS5jb20vYXJ0aWNsZS9jaGluZXNlLWFpLXN0YXJ0dXAtbW9vbnNob3QtcmFpc2VzLTEtYmlsbGlvbi13aXRoLTItNS1iaWxsaW9uLXZhbHVhdGlvbi8pIiwsLCwsLCxVbmtub3duLCwsLCxDaGluYSwsLCwsLDIwMjUtMTEtMjggMTE6NTM6NDQrMDA6MDAsLCwsLCxJbmR1c3RyeSwsLCwsLCxUcnVlLCwsLCwsLCwsLCwKTWluaU1heCBWaWRlby0wMSwiVmlkZW8sVmlzaW9uIiwiVmlkZW8gZ2VuZXJhdGlvbixUZXh0LXRvLXZpZGVvLEltYWdlLXRvLXZpZGVvIixNaW5pTWF4LCwyMDI0LTA4LTMxLFZpZGVvIG1vZGVsIChWaWRlbyBHZW5lcmF0aW9uKTogU3VwcG9ydHMgdGhlIGdlbmVyYXRpb24gb2YgaGlnaC1kZWZpbml0aW9uIHZpZGVvcyBhdCA3MjBwIHJlc29sdXRpb24gYW5kIDI1ZnBzLGh0dHBzOi8vd3d3Lm1pbmltYXhpLmNvbS9lbi9uZXdzL3ZpZGVvLTAxLCwsLCwiIiJPdXIgbW9kZWxzIHNlYW1sZXNzbHkgY29tYmluZSB0ZXh0LCBzcGVlY2gsIGFuZCB2aXNpb24sIGVhY2ggd2l0aCBzdXBwb3J0IGZvciBodW5kcmVkcyBvZiBiaWxsaW9ucyBvZiBwYXJhbWV0ZXJzLiIiCgpodHRwczovL2ludGwubWluaW1heGkuY29tL2RvY3VtZW50L3BsYXRmb3JtJTIwaW50cm9kdWN0aW9uP2tleT02NjcwMWM4ZTFkNTdmMzg3NThkNTgxOTgiLCwsLCwsLCwsVW5rbm93biwiTWluaU1heCBoYXMgb2ZmaWNpYWxseSBsYXVuY2hlZCBpdHMgZmlyc3QgQUktbmF0aXZlIHZpZGVvIGdlbmVyYXRpb24gbW9kZWwsIHZpZGVvLTAxLgoKVGhpcyBtb2RlbCBzdXBwb3J0cyB0aGUgZ2VuZXJhdGlvbiBvZiBoaWdoLWRlZmluaXRpb24gdmlkZW9zIGF0IDcyMHAgcmVzb2x1dGlvbiBhbmQgMjVmcHMsIGZlYXR1cmluZyBjaW5lbWF0aWMgY2FtZXJhIG1vdmVtZW50IGVmZmVjdHMuIEl0IGNhbiBxdWlja2x5IGNyZWF0ZSB2aXN1YWxseSBzdHJpa2luZyBjb250ZW50IGJhc2VkIG9uIHRleHQgZGVzY3JpcHRpb25zLgoKVmlkZW8tMDEgYm9hc3RzIGhpZ2ggY29tcHJlc3Npb24gcmF0ZXMsIGV4Y2VsbGVudCB0ZXh0IHJlc3BvbnNpdmVuZXNzLCBhbmQgZGl2ZXJzZSBzdHlsZXMsIHdoaWxlIHN1cHBvcnRpbmcgbmF0aXZlIGhpZ2ggcmVzb2x1dGlvbiBhbmQgaGlnaCBmcmFtZSByYXRlIHZpZGVvcywgY29tcGFyYWJsZSB0byBjaW5lbWF0aWMgcXVhbGl0eS4KIiwsLEFQSSBhY2Nlc3MsQ2hpbmEsLCwsLCwyMDI1LTExLTI4IDExOjUzOjQ0KzAwOjAwLCwsLCwsSW5kdXN0cnksLCwsLFVucmVsZWFzZWQsLCwsLCwsLCwsLCwsTm8KSGVsaXhGb2xkMyxCaW9sb2d5LCJQcm90ZWluIGZvbGRpbmcgcHJlZGljdGlvbixQcm90ZWluIGludGVyYWN0aW9uIHByZWRpY3Rpb24sUHJvdGVpbiBudWNsZW90aWRlIGludGVyYWN0aW9uIHByZWRpY3Rpb24sUk5BLVByb3RlaW4gaW50ZXJhY3Rpb24gcHJlZGljdGlvbixQcm90ZWluIGRlc2lnbixEcnVnIGRpc2NvdmVyeSIsIlRlY29yaWdpbiBMVEQsVHNpbmdodWEgVW5pdmVyc2l0eSxCYWlkdSIsIkxpaGFuZyBMaXUsIFNoYW56aHVvIFpoYW5nLCBZYW5nIFh1ZSwgWGlhbmJpbiBZZSwgS3VucnVpIFpodSwgWXV4aW4gTGksIFlhbmcgTGl1LCBXZW5sYWkgWmhhbywgSG9uZ2t1biBZdSwgWmhpaHVhIFd1LCBYaWFvbmFuIFpoYW5nLCBYaWFvbWluIEZhbmciLDIwMjQtMDgtMzAsVGVjaG5pY2FsIFJlcG9ydCBvZiBIZWxpeEZvbGQzIGZvciBCaW9tb2xlY3VsYXIgU3RydWN0dXJlIFByZWRpY3Rpb24saHR0cHM6Ly9hcnhpdi5vcmcvYWJzLzI0MDguMTY5NzUsLCwsLCwsLCwsLCwsLFVua25vd24sIlRoZSBBbHBoYUZvbGQgc2VyaWVzIGhhcyB0cmFuc2Zvcm1lZCBwcm90ZWluIHN0cnVjdHVyZSBwcmVkaWN0aW9uIHdpdGggcmVtYXJrYWJsZSBhY2N1cmFjeSwgb2Z0ZW4gbWF0Y2hpbmcgZXhwZXJpbWVudGFsIG1ldGhvZHMuIEFscGhhRm9sZDIsIEFscGhhRm9sZC1NdWx0aW1lciwgYW5kIHRoZSBsYXRlc3QgQWxwaGFGb2xkMyByZXByZXNlbnQgc2lnbmlmaWNhbnQgc3RyaWRlcyBpbiBwcmVkaWN0aW5nIHNpbmdsZSBwcm90ZWluIGNoYWlucywgcHJvdGVpbiBjb21wbGV4ZXMsIGFuZCBiaW9tb2xlY3VsYXIgc3RydWN0dXJlcy4gV2hpbGUgQWxwaGFGb2xkMiBhbmQgQWxwaGFGb2xkLU11bHRpbWVyIGFyZSBvcGVuLXNvdXJjZWQsIGZhY2lsaXRhdGluZyByYXBpZCBhbmQgcmVsaWFibGUgcHJlZGljdGlvbnMsIEFscGhhRm9sZDMgcmVtYWlucyBwYXJ0aWFsbHkgYWNjZXNzaWJsZSB0aHJvdWdoIGEgbGltaXRlZCBvbmxpbmUgc2VydmVyIGFuZCBoYXMgbm90IGJlZW4gb3Blbi1zb3VyY2VkLCByZXN0cmljdGluZyBmdXJ0aGVyIGRldmVsb3BtZW50LiBUbyBhZGRyZXNzIHRoZXNlIGNoYWxsZW5nZXMsIHRoZSBQYWRkbGVIZWxpeCB0ZWFtIGlzIGRldmVsb3BpbmcgSGVsaXhGb2xkMywgYWltaW5nIHRvIHJlcGxpY2F0ZSBBbHBoYUZvbGQzJ3MgY2FwYWJpbGl0aWVzLiBVc2luZyBpbnNpZ2h0cyBmcm9tIHByZXZpb3VzIG1vZGVscyBhbmQgZXh0ZW5zaXZlIGRhdGFzZXRzLCBIZWxpeEZvbGQzIGFjaGlldmVzIGFuIGFjY3VyYWN5IGNvbXBhcmFibGUgdG8gQWxwaGFGb2xkMyBpbiBwcmVkaWN0aW5nIHRoZSBzdHJ1Y3R1cmVzIG9mIGNvbnZlbnRpb25hbCBsaWdhbmRzLCBudWNsZWljIGFjaWRzLCBhbmQgcHJvdGVpbnMuIFRoZSBpbml0aWFsIHJlbGVhc2Ugb2YgSGVsaXhGb2xkMyBpcyBhdmFpbGFibGUgYXMgb3BlbiBzb3VyY2Ugb24gR2l0SHViIGZvciBhY2FkZW1pYyByZXNlYXJjaCwgcHJvbWlzaW5nIHRvIGFkdmFuY2UgYmlvbW9sZWN1bGFyIHJlc2VhcmNoIGFuZCBhY2NlbGVyYXRlIGRpc2NvdmVyaWVzLiBXZSBhbHNvIHByb3ZpZGUgb25saW5lIHNlcnZpY2UgYXQgUGFkZGxlSGVsaXggd2Vic2l0ZSBhdCB0aGlzIGh0dHBzIFVSTC4iLCwsQVBJIGFjY2VzcywiQ2hpbmEsQ2hpbmEsQ2hpbmEiLCwsLCwsMjAyNS0xMS0yOCAxMTo1Mzo0NCswMDowMCwsLCwsLCJJbmR1c3RyeSxBY2FkZW1pYSxJbmR1c3RyeSIsLCwsLE9wZW4gKG5vbi1jb21tZXJjaWFsKSwiaHR0cHM6Ly9wYWRkbGVoZWxpeC5iYWlkdS5jb20vCmh0dHBzOi8vcGFkZGxlaGVsaXguYmFpZHUuY29tL2FwcC90dXQvZ3VpZGUvYWxsL2hlbGl4Zm9sZDNzZGsKCkNDIEJZLU5DLVNBIDQuMApodHRwczovL2dpdGh1Yi5jb20vUGFkZGxlUGFkZGxlL1BhZGRsZUhlbGl4IiwsLCwsLCwsLCwsLE5vClJFTk5BSVNTQU5DRSxCaW9sb2d5LENlbGwgQmlvbG9neSwiRWNvbGUgUG9seXRlY2huaXF1ZSBGwrRlZMK0ZXJhbGUgZGUgTGF1c2FubmUgKEVQRkwpLFVuaXZlcnNpdHkgb2YgQ2FtYnJpZGdlLEhhcnZhcmQgTWVkaWNhbCBTY2hvb2wiLCJTdWJoYW0gQ2hvdWRodXJ5LCBCaGFyYXRoIE5hcmF5YW5hbiwgTWljaGFlbCBNb3JldCwgVmFzc2lseSBIYXR6aW1hbmlrYXRpcywgTGp1YmlzYSBNaXNrb3ZpYyIsMjAyNC0wOC0zMCxHZW5lcmF0aXZlIG1hY2hpbmUgbGVhcm5pbmcgcHJvZHVjZXMga2luZXRpYyBtb2RlbHMgdGhhdCBhY2N1cmF0ZWx5IGNoYXJhY3Rlcml6ZSBpbnRyYWNlbGx1bGFyIG1ldGFib2xpYyBzdGF0ZXMsaHR0cHM6Ly93d3cubmF0dXJlLmNvbS9hcnRpY2xlcy9zNDE5MjktMDI0LTAxMjIwLTYucGRmLDEwLjAsLCwsLCwsLCIiImEgbWFjaGluZSBsZWFybmluZyBmcmFtZXdvcmsgdGhhdCBlZmZpY2llbnRseQpwYXJhbWV0ZXJpemVzIGJpb2xvZ2ljYWxseSByZWxldmFudCBraW5ldGljIG1vZGVscyBvZiBtZXRhYm9saXNtCndpdGhvdXQgcmVxdWlyaW5nIHRyYWluaW5nIGRhdGEuIiIiLCwsLCxVbmtub3duLCJHZW5lcmF0aW5nIGxhcmdlIG9taWNzIGRhdGFzZXRzIGhhcyBiZWNvbWUgcm91dGluZSBmb3IgZ2FpbmluZyBpbnNpZ2h0cyBpbnRvIGNlbGx1bGFyIHByb2Nlc3NlcywgeWV0IGRlY2lwaGVyaW5nIHRoZXNlIGRhdGFzZXRzIHRvIGRldGVybWluZSBtZXRhYm9saWMgc3RhdGVzIHJlbWFpbnMgY2hhbGxlbmdpbmcuIEtpbmV0aWMgbW9kZWxzIGNhbiBoZWxwIGludGVncmF0ZSBvbWljcyBkYXRhIGJ5IGV4cGxpY2l0bHkgbGlua2luZyBtZXRhYm9saXRlIGNvbmNlbnRyYXRpb25zLCBtZXRhYm9saWMgZmx1eGVzIGFuZCBlbnp5bWUgbGV2ZWxzLiBOZXZlcnRoZWxlc3MsIGRldGVybWluaW5nIHRoZSBraW5ldGljIHBhcmFtZXRlcnMgdGhhdCB1bmRlcmxpZSBjZWxsdWxhciBwaHlzaW9sb2d5IHBvc2VzIG5vdGFibGUgb2JzdGFjbGVzIHRvIHRoZSB3aWRlc3ByZWFkIHVzZSBvZiB0aGVzZSBtYXRoZW1hdGljYWwgcmVwcmVzZW50YXRpb25zIG9mIG1ldGFib2xpc20uIEhlcmUgd2UgcHJlc2VudCBSRU5BSVNTQU5DRSwgYSBnZW5lcmF0aXZlIG1hY2hpbmUgbGVhcm5pbmcgZnJhbWV3b3JrIGZvciBlZmZpY2llbnRseSBwYXJhbWV0ZXJpemluZyBsYXJnZS1zY2FsZSBraW5ldGljIG1vZGVscyB3aXRoIGR5bmFtaWMgcHJvcGVydGllcyBtYXRjaGluZyBleHBlcmltZW50YWwgb2JzZXJ2YXRpb25zLiBUaHJvdWdoIHNlYW1sZXNzIGludGVncmF0aW9uIG9mIGRpdmVyc2Ugb21pY3MgZGF0YSBhbmQgb3RoZXIgcmVsZXZhbnQgaW5mb3JtYXRpb24sIGluY2x1ZGluZyBleHRyYWNlbGx1bGFyIG1lZGl1bSBjb21wb3NpdGlvbiwgcGh5c2ljb2NoZW1pY2FsIGRhdGEgYW5kIGV4cGVydGlzZSBvZiBkb21haW4gc3BlY2lhbGlzdHMsIFJFTkFJU1NBTkNFIGFjY3VyYXRlbHkgY2hhcmFjdGVyaXplcyBpbnRyYWNlbGx1bGFyIG1ldGFib2xpYyBzdGF0ZXMgaW4gRXNjaGVyaWNoaWEgY29saS4gSXQgYWxzbyBlc3RpbWF0ZXMgbWlzc2luZyBraW5ldGljIHBhcmFtZXRlcnMgYW5kIHJlY29uY2lsZXMgdGhlbSB3aXRoIHNwYXJzZSBleHBlcmltZW50YWwgZGF0YSwgc3Vic3RhbnRpYWxseSByZWR1Y2luZyBwYXJhbWV0ZXIgdW5jZXJ0YWludHkgYW5kIGltcHJvdmluZyBhY2N1cmFjeS4gVGhpcyBmcmFtZXdvcmsgd2lsbCBiZSB2YWx1YWJsZSBmb3IgcmVzZWFyY2hlcnMgc3R1ZHlpbmcgbWV0YWJvbGljIHZhcmlhdGlvbnMgaW52b2x2aW5nIGNoYW5nZXMgaW4gbWV0YWJvbGl0ZSBhbmQgZW56eW1lIGxldmVscyBhbmQgZW56eW1lIGFjdGl2aXR5IGluIGhlYWx0aCBhbmQgYmlvdGVjaG5vbG9neS4iLCwsT3BlbiB3ZWlnaHRzICh1bnJlc3RyaWN0ZWQpLCJTd2l0emVybGFuZCxVbml0ZWQgS2luZ2RvbSBvZiBHcmVhdCBCcml0YWluIGFuZCBOb3J0aGVybiBJcmVsYW5kLFVuaXRlZCBTdGF0ZXMgb2YgQW1lcmljYSIsLCwsLCwyMDI1LTExLTI4IDExOjUzOjQ0KzAwOjAwLCwsLCwsIkFjYWRlbWlhLEFjYWRlbWlhLEFjYWRlbWlhIiwsLCwsT3BlbiBzb3VyY2UsIkNvZGUgYXZhaWxhYmlsaXR5CkEgUHl0aG9uIGltcGxlbWVudGF0aW9uIG9mIHRoZSBSRU5BSVNTQU5DRSB3b3JrZmxvdyBpcyBwdWJsaWNseQphdmFpbGFibGUgdmlhIEdpdEh1YiBhdCBodHRwczovL2dpdGh1Yi5jb20vRVBGTC1MQ1NCL3JlbmFpc3NhbmNlIChhcGFjaGUgMi4wKSBhbmQgaHR0cHM6Ly9naXRsYWIuY29tL0VQRkwtTENTQi9yZW5haXNzYW5jZS4gVGhlIE9SQUNMRSBmcmFtZXdvcmsgaXMgaW1wbGVtZW50ZWQgaW4gdGhlIFNLaW1QeSAoU3ltYm9saWMgS2luZXRpYyBtb2RlbHMgaW4gUHl0aG9uKSB0b29sYm94LCBhdmFpbGFibGUgdmlhIEdpdEh1YiBhdCBodHRwczovL2dpdGh1Yi5jb20vRVBGTC1MQ1NCL3NraW1weQoKQ3JlYXRpdmUgQ29tbW9ucyBBdHRyaWJ1dGlvbiA0LjAgSW50ZXJuYXRpb25hbCBmb3Igd2VpZ2h0cwpodHRwczovL3plbm9kby5vcmcvcmVjb3Jkcy83OTMwMDAyIiwsLCwsLCwsLCwsLFllcwpOVi1FbWJlZC12MixMYW5ndWFnZSwiTGFuZ3VhZ2UgbW9kZWxpbmcvZ2VuZXJhdGlvbixRdWVzdGlvbiBhbnN3ZXJpbmciLE5WSURJQSwsMjAyNC0wOC0zMCwsaHR0cHM6Ly9odWdnaW5nZmFjZS5jby9udmlkaWEvTlYtRW1iZWQtdjIsLCwsNzAwMDAwMDAwMC4wLCwsLCwsLCwsLExpa2VseSwiV2UgcHJlc2VudCBOVi1FbWJlZC12MiwgYSBnZW5lcmFsaXN0IGVtYmVkZGluZyBtb2RlbCB0aGF0IHJhbmtzIE5vLiAxIG9uIHRoZSBNYXNzaXZlIFRleHQgRW1iZWRkaW5nIEJlbmNobWFyayAoTVRFQiBiZW5jaG1hcmspKGFzIG9mIEF1ZyAzMCwgMjAyNCkgd2l0aCBhIHNjb3JlIG9mIDcyLjMxIGFjcm9zcyA1NiB0ZXh0IGVtYmVkZGluZyB0YXNrcy4gSXQgYWxzbyBob2xkcyB0aGUgTm8uIDEgaW4gdGhlIHJldHJpZXZhbCBzdWItY2F0ZWdvcnkgKGEgc2NvcmUgb2YgNjIuNjUgYWNyb3NzIDE1IHRhc2tzKSBpbiB0aGUgbGVhZGVyYm9hcmQsIHdoaWNoIGlzIGVzc2VudGlhbCB0byB0aGUgZGV2ZWxvcG1lbnQgb2YgUkFHIHRlY2hub2xvZ3kuCgpOVi1FbWJlZC12MiBwcmVzZW50cyBzZXZlcmFsIG5ldyBkZXNpZ25zLCBpbmNsdWRpbmcgaGF2aW5nIHRoZSBMTE0gYXR0ZW5kIHRvIGxhdGVudCB2ZWN0b3JzIGZvciBiZXR0ZXIgcG9vbGVkIGVtYmVkZGluZyBvdXRwdXQsIGFuZCBkZW1vbnN0cmF0aW5nIGEgdHdvLXN0YWdlZCBpbnN0cnVjdGlvbiB0dW5pbmcgbWV0aG9kIHRvIGVuaGFuY2UgdGhlIGFjY3VyYWN5IG9mIGJvdGggcmV0cmlldmFsIGFuZCBub24tcmV0cmlldmFsIHRhc2tzLiBBZGRpdGlvbmFsbHksIE5WLUVtYmVkLXYyIGluY29ycG9yYXRlcyBhIG5vdmVsIGhhcmQtbmVnYXRpdmUgbWluaW5nIG1ldGhvZHMgdGhhdCB0YWtlIGludG8gYWNjb3VudCB0aGUgcG9zaXRpdmUgcmVsZXZhbmNlIHNjb3JlIGZvciBiZXR0ZXIgZmFsc2UgbmVnYXRpdmVzIHJlbW92YWwuIiwsLE9wZW4gd2VpZ2h0cyAobm9uLWNvbW1lcmNpYWwpLFVuaXRlZCBTdGF0ZXMgb2YgQW1lcmljYSxNaXN0cmFsIDdCLDEuMDQ1OTU0NmUrMjAsSSBhc3N1bWUgaXQgaXMgdmVyeSBzaW1pbGFyIHRvIE5WLUVtYmVkLXYxIGFuZCBkb24ndCBzZWUgYW55IHNpZ25pZmljYW50IGRpZmZlcmVuY2VzLiBJIGV4cGVjdCB0aGUgY29tcHV0ZSBpcyBsaWtlbHkgdG8gYmUgdGhlIHNhbWUuLCwsMjAyNS0xMS0yOCAxMTo1Mzo0NCswMDowMCwsLCwsLEluZHVzdHJ5LCwsLCxVbnJlbGVhc2VkLCJDcmVhdGl2ZSBDb21tb25zIEF0dHJpYnV0aW9uIE5vbiBDb21tZXJjaWFsIDQuMAoKaHR0cHM6Ly9odWdnaW5nZmFjZS5jby9udmlkaWEvTlYtRW1iZWQtdjEiLCwsLCwsLCwsLCwsWWVzClNodWthLTEsU3BlZWNoLCJTcGVlY2ggcmVjb2duaXRpb24gKEFTUiksU3BlZWNoLXRvLXRleHQiLFNhcnZhbSwsMjAyNC0wOC0zMCxTaHVrYSB2MTogUmV2b2x1dGlvbml6aW5nIEF1ZGlvIFVuZGVyc3RhbmRpbmcgZm9yIEluZGljIExhbmd1YWdlcywiaHR0cHM6Ly9odWdnaW5nZmFjZS5jby9zYXJ2YW1haS9zaHVrYS0xCgpodHRwczovL3dlYi5hcmNoaXZlLm9yZy93ZWIvMjAyNTA1MjMwMTM3NDYvaHR0cHM6Ly93d3cuc2FydmFtLmFpL2Jsb2dzL3NodWthLXYxIiwsLCw5NTYwMDAwMDAwLjAsIiIiT3VyIHN0YXRlLW9mLXRoZS1hcnQsIGluLWhvdXNlLCBhdWRpbyBlbmNvZGVyOiBTYWFyYXMgdjEKTWV0YeKAmXMgTGxhbWEzLThCLUluc3RydWN0IGFzIHRoZSBkZWNvZGVyClRoZSBlbmNvZGVyIGFuZCBkZWNvZGVyIGFyZSBjb25uZWN0ZWQgYnkgYSBzbWFsbCBwcm9qZWN0b3Igd2l0aCB+NjBNIHBhcmFtZXRlcnMuIiIiLCwsLCIiIndlIHRyYWluIFNodWthIHYxIG9uIGxlc3MgdGhhbiAxMDAgaG91cnMgb2YgYXVkaW8uIiIiLCwsLCxDb25maWRlbnQsIlNodWthIHYxIGlzIGEgbGFuZ3VhZ2UgbW9kZWwgd2hpY2ggbmF0aXZlbHkgdW5kZXJzdGFuZHMgYXVkaW8gaW4gSW5kaWMgbGFuZ3VhZ2VzLiBJdCBpcyBhbiBlbmNvZGVyLWRlY29kZXIgbW9kZWwgYnVpbHQgYnkgY29tYmluaW5nIHR3byBtb2RlbHM6CgpPdXIgc3RhdGUtb2YtdGhlLWFydCwgaW4taG91c2UsIGF1ZGlvIGVuY29kZXI6IFNhYXJhcyB2MQpNZXRh4oCZcyBMbGFtYTMtOEItSW5zdHJ1Y3QgYXMgdGhlIGRlY29kZXIKVGhlIGVuY29kZXIgYW5kIGRlY29kZXIgYXJlIGNvbm5lY3RlZCBieSBhIHNtYWxsIHByb2plY3RvciB3aXRoIH42ME0gcGFyYW1ldGVycy4gRHVyaW5nIHRyYWluaW5nLCBvbmx5IHRoZSBwcm9qZWN0b3Igd2VpZ2h0cyBhcmUgZmluZXR1bmVkIHdoaWxlIHRoZSByZXN0IG9mIHRoZSBuZXR3b3JrIGlzIGZyb3plbi4gRm9sbG93aW5nIG91ciB0cmFkaXRpb24gb2YgdHJhaW5pbmcgbW9kZWxzIGZydWdhbGx5LCB3ZSB0cmFpbiBTaHVrYSB2MSBvbiBsZXNzIHRoYW4gMTAwIGhvdXJzIG9mIGF1ZGlvLgoKVGhvdWdoIHdlIG9ubHkgZmluZXR1bmUgdGhlIHByb2plY3RvciBvbiBFbmdsaXNoIGFuZCBIaW5kaSBkYXRhLCB0aGUgbXVsdGlsaW5ndWFsIG5hdHVyZSBvZiBvdXIgZW5jb2RlciBtYWtlcyBTaHVrYSB2MSBwZXJmb3JtIHdlbGwgb24gemVyby1zaG90IFFBIGluIG90aGVyIEluZGljIGxhbmd1YWdlcyBhcyB3ZWxsLiBXZSBoYXZlIHRlc3RlZCBvbiB0aGUgbW9kZWwgb24gQmVuZ2FsaSwgRW5nbGlzaCwgR3VqYXJhdGksIEhpbmRpLCBLYW5uYWRhLCBNYWxheWFsYW0sIE1hcmF0aGksIE9yaXlhLCBQdW5qYWJpLCBUYW1pbCwgYW5kIFRlbHVndS4iLCwsT3BlbiB3ZWlnaHRzIChyZXN0cmljdGVkIHVzZSksSW5kaWEsIlNhYXJhcyB2MSxMbGFtYSAzLThCIiwsLCwsMjAyNS0xMS0yOCAxMTo1Mzo0NCswMDowMCwsLCwsLEluZHVzdHJ5LCwsLCxVbnJlbGVhc2VkLCJsbGFtYTMgbGljZW5zZQpodHRwczovL2h1Z2dpbmdmYWNlLmNvL3NhcnZhbWFpL3NodWthLTEiLCwsLCwsLCxzYXJ2YW1haSwsLCxZZXMKT1BVUy1EZXNpZ24sQmlvbG9neSxQcm90ZWluIGRlc2lnbiwiRnVkYW4gVW5pdmVyc2l0eSxTaGFuZ2hhaSBBSSBMYWIsSGFyY2FtIEJpb21lZGljaW5lcyIsIkdhbmcgWHUsIFl1bHUgWWFuZywgWWlxaXUgWmhhbmcsIFFpbmdodWEgV2FuZywgSmlhbnBlbmcgTWEiLDIwMjQtMDgtMjksT1BVUy1EZXNpZ246IERlc2lnbmluZyBQcm90ZWluIFNlcXVlbmNlIGZyb20gQmFja2JvbmUgU3RydWN0dXJlIHdpdGgg</x:v>
      </x:c>
    </x:row>
    <x:row r="95" ht="18" customHeight="1">
      <x:c r="A95" s="17" t="n">
        <x:v>90</x:v>
      </x:c>
      <x:c r="B95" s="17" t="n">
        <x:v>309</x:v>
      </x:c>
      <x:c r="C95" s="94" t="str">
        <x:v>M0RDTk4gYW5kIFByb3RlaW4gTGFuZ3VhZ2UgTW9kZWwsaHR0cHM6Ly93d3cuYmlvcnhpdi5vcmcvY29udGVudC8xMC4xMTAxLzIwMjQuMDguMjAuNjA4ODg5djIuYWJzdHJhY3QsMC4wLCwsLCwsLCwsLCxOVklESUEgVjEwMCwsVW5rbm93biwiUHJvdGVpbiBzZXF1ZW5jZSBkZXNpZ24sIGFsc28ga25vd24gYXMgcHJvdGVpbiBpbnZlcnNlIGZvbGRpbmcsIGlzIGEgY3J1Y2lhbCB0YXNrIGluIHByb3RlaW4gZW5naW5lZXJpbmcgYW5kIGRlc2lnbi4gRGVzcGl0ZSB0aGUgcmVjZW50IGFkdmFuY2VtZW50cyBpbiB0aGlzIGZpZWxkLCB3aGljaCBoYXZlIGZhY2lsaXRhdGVkIHRoZSBpZGVudGlmaWNhdGlvbiBvZiBhbWlubyBhY2lkIHNlcXVlbmNlcyBiYXNlZCBvbiBiYWNrYm9uZSBzdHJ1Y3R1cmVzLCBhY2hpZXZpbmcgaGlnaGVyIGxldmVscyBvZiBhY2N1cmFjeSBpbiBzZXF1ZW5jZSByZWNvdmVyeSByYXRlcyByZW1haW5zIGNoYWxsZW5naW5nLiBJdCB0aGlzIHN0dWR5LCB3ZSBpbnRyb2R1Y2UgYSB0d28tc3RhZ2UgcHJvdGVpbiBzZXF1ZW5jZSBkZXNpZ24gbWV0aG9kIG5hbWVkIE9QVVMtRGVzaWduLiBPdXIgZXZhbHVhdGlvbiBvbiByZWNlbnRseSByZWxlYXNlZCB0YXJnZXRzIGZyb20gQ0FNRU8gYW5kIENBU1AxNSBzaG93cyB0aGF0IE9QVVMtRGVzaWduIHNpZ25pZmljYW50bHkgc3VycGFzc2VzIHNldmVyYWwgb3RoZXIgbGVhZGluZyBtZXRob2RzIG9uIGJvdGggbW9ub21lciBhbmQgb2xpZ29tZXIgdGFyZ2V0cyBpbiB0ZXJtcyBvZiBzZXF1ZW5jZSByZWNvdmVyeSByYXRlLiBGdXJ0aGVybW9yZSwgYnkgdXRpbGl6aW5nIGl0cyBmaW5ldHVuZSB2ZXJzaW9uIE9QVVMtRGVzaWduLWZ0IGFuZCBvdXIgcHJldmlvdXMgd29yayBPUFVTLU11dCwgd2UgaGF2ZSBzdWNjZXNzZnVsbHkgZGVzaWduZWQgYSB0aGVybWFsLXRvbGVyYW50IGRvdWJsZS1wb2ludCBtdXRhbnQgb2YgVDQgbHlzb3p5bWUgdGhhdCBkZW1vbnN0cmF0ZXMgYSByZXNpZHVhbCBlbnp5bWUgYWN0aXZpdHkgZXhjZWVkaW5nIHRoYXQgb2YgdGhlIHdpbGQtdHlwZSBUNCBieSBtb3JlIHRoYW4gdHdvZm9sZCB3aGVuIGJvdGggYXJlIHN1YmplY3RlZCB0byBleHRyZW1lIGhlYXQgdHJlYXRtZW50IGF0IDcwwrBDLiBJbXBvcnRhbnRseSwgdGhpcyBhY2NvbXBsaXNobWVudCBpcyBhY2hpZXZlZCB0aHJvdWdoIHRoZSBleHBlcmltZW50YWwgdmVyaWZpY2F0aW9uIG9mIGxlc3MgdGhhbiAxMCBtdXRhbnQgY2FuZGlkYXRlcywgdGh1cyBzaWduaWZpY2FudGx5IGFsbGV2aWF0aW5nIHRoZSBidXJkZW4gb2YgZXhwZXJpbWVudGFsIHZlcmlmaWNhdGlvbiBwcm9jZXNzLiIsLCxVbnJlbGVhc2VkLCJDaGluYSxDaGluYSxDaGluYSIsLCwsNC4wLCwyMDI1LTExLTI4IDExOjUzOjQ0KzAwOjAwLCwsLCwsIkFjYWRlbWlhLEFjYWRlbWlhIiwsLCwsVW5yZWxlYXNlZCwiVGhlIGNvZGUgYW5kIHByZS10cmFpbmVkIG1vZGVscyBvZiBPUFVTLURlc2lnbiBhcyB3ZWxsIGFzIHRoZSB0ZXN0IHNldHMgdXNlZCBpbgp0aGUgc3R1ZHkgY2FuIGJlIGRvd25sb2FkZWQgZnJvbSBodHRwOi8vZ2l0aHViLmNvbS9PUFVTLU1hTGFiL29wdXNfZGVzaWduLgpUaGV5IGFyZSBmcmVlbHkgYXZhaWxhYmxlIGZvciBhY2FkZW1pYyB1c2FnZS4KClt1bmFjY2Vzc2libGUgbm93XSIsLCwsLCwyMzY1LjA4NDM2MzQxNzc4OTUsLCwsLCxObwpEcnVnRm9ybWVyLEJpb2xvZ3ksRHJ1ZyBTZW5zaXRpdml0eSBQcmVkaWN0aW9uLCJVbml2ZXJzaXR5IG9mIEZsb3JpZGEsVW5pdmVyc2l0eSBvZiBUZXhhcyBIZWFsdGggU2NpZW5jZSBDZW50ZXIsSC4gTGVlIE1vZmZpdHQgQ2FuY2VyIENlbnRlciBhbmQgUmVzZWFyY2ggSW5zdGl0dXRlIiwiWGlhb25hIExpdSwgUWluZyBXYW5nLCBNaW5naGFvIFpob3UsIFlhbmZlaSBXYW5nLCBYdWVmZW5nIFdhbmcsIFhpYW9ibyBaaG91LCBRaWFucWlhbiBTb25nIiwyMDI0LTA4LTI5LERydWdGb3JtZXI6IEdyYXBo4oCQRW5oYW5jZWQgTGFuZ3VhZ2UgTW9kZWwgdG8gUHJlZGljdCBEcnVnIFNlbnNpdGl2aXR5LGh0dHBzOi8vb25saW5lbGlicmFyeS53aWxleS5jb20vZG9pL2Z1bGwvMTAuMTAwMi9hZHZzLjIwMjQwNTg2MSwsLCwyMTY2MDE5My4wLHRyYW5zZm9ybWVyIGVuY29kZXIgc3RhY2sgKyBnYXRlZCBhZ2dyZWdhdG9yIGxpbmVhciBtYXAgKyBjbGFzc2lmaWVyICsgZ2F0ID0gKDMqNjU1MzYrNjU1MzYrMjU2KjEwMjQrMTAyNCoyNTYpKjYgKyA1MTIqMjU2KygyMDQ4KjI1NikqMzIrMzMrMzMyODAgLCwsLCwsLCwsTGlrZWx5LCJEcnVnIHJlc2lzdGFuY2UgcG9zZXMgYSBjcnVjaWFsIGNoYWxsZW5nZSBpbiBoZWFsdGhjYXJlLCB3aXRoIHJlc3BvbnNlIHJhdGVzIHRvIGNoZW1vdGhlcmFweSBhbmQgdGFyZ2V0ZWQgdGhlcmFweSByZW1haW5pbmcgbG93LiBJbmRpdmlkdWFsIHBhdGllbnTigJlzIHJlc2lzdGFuY2UgaXMgZXhhY2VyYmF0ZWQgYnkgdGhlIGludHJpY2F0ZSBoZXRlcm9nZW5laXR5IG9mIHR1bW9yIGNlbGxzLCBwcmVzZW50aW5nIHNpZ25pZmljYW50IG9ic3RhY2xlcyB0byBlZmZlY3RpdmUgdHJlYXRtZW50LiBUbyBhZGRyZXNzIHRoaXMgY2hhbGxlbmdlLCBEcnVnRm9ybWVyLCBhIG5vdmVsIGdyYXBoLWF1Z21lbnRlZCBsYXJnZSBsYW5ndWFnZSBtb2RlbCBkZXNpZ25lZCB0byBwcmVkaWN0IGRydWcgcmVzaXN0YW5jZSBhdCBzaW5nbGUtY2VsbCBsZXZlbCBpcyBwcm9wb3NlZC4gRHJ1Z0Zvcm1lciBpbnRlZ3JhdGVzIGJvdGggc2VyaWFsaXplZCBnZW5lIHRva2VucyBhbmQgZ2VuZS1iYXNlZCBrbm93bGVkZ2UgZ3JhcGhzIGZvciB0aGUgYWNjdXJhdGUgcHJlZGljdGlvbnMgb2YgZHJ1ZyByZXNwb25zZS4gQWZ0ZXIgdHJhaW5pbmcgb24gY29tcHJlaGVuc2l2ZSBzaW5nbGUtY2VsbCBkYXRhIHdpdGggZHJ1ZyByZXNwb25zZSBpbmZvcm1hdGlvbiwgRHJ1Z0Zvcm1lciBtb2RlbCBwcmVzZW50cyBvdXRwZXJmb3JtYW5jZSwgd2l0aCBoaWdoZXIgRjEsIHByZWNpc2lvbiwgYW5kIHJlY2FsbCBpbiBwcmVkaWN0aW5nIGRydWcgcmVzcG9uc2UuIEJhc2VkIG9uIHRoZSBzY1JOQS1zZXEgZGF0YSBmcm9tIHJlZnJhY3RvcnkgbXVsdGlwbGUgbXllbG9tYSAoTU0pIGFuZCBhY3V0ZSBteWVsb2lkIGxldWtlbWlhIChBTUwpIHBhdGllbnRzLCBEcnVnRm9ybWVyIGRlbW9uc3RyYXRlcyBoaWdoIGVmZmljYWN5IGluIGlkZW50aWZ5aW5nIHJlc2lzdGFudCBjZWxscyBhbmQgdW5jb3ZlcmluZyB1bmRlcmx5aW5nIG1vbGVjdWxhciBtZWNoYW5pc21zLiBUaHJvdWdoIHBzZXVkb3RpbWUgdHJhamVjdG9yeSBhbmFseXNpc3VuaXF1ZSBkcnVnLXJlc2lzdGFudCBjZWxsdWxhciBzdGF0ZXMgYXNzb2NpYXRlZCB3aXRoIHBvb3IgcGF0aWVudCBvdXRjb21lcyBhcmUgcmV2ZWFsZWQuIEZ1cnRoZXJtb3JlLCBEcnVnRm9ybWVyIGlkZW50aWZpZXMgcG90ZW50aWFsIHRoZXJhcGV1dGljIHRhcmdldHMsIHN1Y2ggYXMgQ09YOEEsIGZvciBvdmVyY29taW5nIGRydWcgcmVzaXN0YW5jZSBhY3Jvc3MgZGlmZmVyZW50IGNhbmNlciB0eXBlcy4gSW4gY29uY2x1c2lvbiwgRHJ1Z0Zvcm1lciByZXByZXNlbnRzIGEgc2lnbmlmaWNhbnQgYWR2YW5jZW1lbnQgaW4gdGhlIGZpZWxkIG9mIGRydWcgcmVzaXN0YW5jZSBwcmVkaWN0aW9uLCBvZmZlcmluZyBhIHBvd2VyZnVsIHRvb2wgZm9yIHVucmF2ZWxpbmcgdGhlIGhldGVyb2dlbmVpdHkgb2YgY2VsbHVsYXIgcmVzcG9uc2UgdG8gZHJ1Z3MgYW5kIGd1aWRpbmcgcGVyc29uYWxpemVkIHRyZWF0bWVudCBzdHJhdGVnaWVzLiIsLCwsIlVuaXRlZCBTdGF0ZXMgb2YgQW1lcmljYSxVbml0ZWQgU3RhdGVzIG9mIEFtZXJpY2EsVW5pdGVkIFN0YXRlcyBvZiBBbWVyaWNhIiwsLCwsLDIwMjUtMTEtMjggMTE6NTM6NDQrMDA6MDAsLCwsLCwiQWNhZGVtaWEsQWNhZGVtaWEiLCwsLCwsLCwsLCwsLCwsLCwsCkdMTS00LVBsdXMsTGFuZ3VhZ2UsTGFuZ3VhZ2UgbW9kZWxpbmcsWi5haSAoWmhpcHUgQUkpLFpoaXB1IEFJLDIwMjQtMDgtMjksR0xNLTQtUGx1cyxodHRwczovL2JpZ21vZGVsLmNuL2Rldi9ob3d1c2UvZ2xtLTQsLFRyYWluaW5nIGNvc3QsLCwsLEVzdGltYXRlZCB0byBiZSAzLjZlKzI1IEZMT1AgdXNpbmcgYmVuY2htYXJrIGltcHV0YXRpb24uIGh0dHBzOi8vY29sYWIucmVzZWFyY2guZ29vZ2xlLmNvbS9kcml2ZS8xcjNwVU1oQjdLaDBHbHM5ZUctdl9YZWZXcnllOWZWUVI/dXNwPXNoYXJpbmcsLCwsLCwsU3BlY3VsYXRpdmUsIkF0IHRoZSBLREQgSW50ZXJuYXRpb25hbCBDb25mZXJlbmNlIG9uIERhdGEgTWluaW5nIGFuZCBLbm93bGVkZ2UgRGlzY292ZXJ5LCB0aGUgWmhpcHUgR0xNIHRlYW0gdW52ZWlsZWQgdGhlIG5ldyBnZW5lcmF0aW9uIG9mIGJhc2UgbGFyZ2UgbW9kZWzigJRHTE0tNC1QbHVzLiBBcyB0aGUgbGF0ZXN0IHZlcnNpb24gb2YgWmhpcHXigJlzIGZ1bGx5IHNlbGYtZGV2ZWxvcGVkIEdMTSBsYXJnZSBtb2RlbCwgR0xNLTQtUGx1cyBzaWduaWZpZXMgWmhpcHUgQUnigJlzIGNvbnRpbnVvdXMgZGVkaWNhdGlvbiBpbiB0aGUgZmllbGQgb2YgZ2VuZXJhbCBhcnRpZmljaWFsIGludGVsbGlnZW5jZSwgYWR2YW5jaW5nIHRoZSBpbmRlcGVuZGVudCBhbmQgYXV0b25vbW91cyBpbm5vdmF0aW9uIG9mIGxhcmdlIG1vZGVsIHRlY2hub2xvZ3kuIiwsLEFQSSBhY2Nlc3MsQ2hpbmEsLCwsLCwyMDI1LTExLTI4IDExOjUzOjQ0KzAwOjAwLCxDaGVjayByZWZlcmVuY2VzIGZvciBoYXJkd2FyZSBkZXRhaWxzLiwsLCxJbmR1c3RyeSwsLCwsVW5yZWxlYXNlZCwsVHJ1ZSwsLCxUcnVlLCxCZW5jaG1hcmtzLCwsLCxObwpIYWlydW8sTGFuZ3VhZ2UsIkxhbmd1YWdlIG1vZGVsaW5nL2dlbmVyYXRpb24sUXVlc3Rpb24gYW5zd2VyaW5nIixJbnNwdXIsLDIwMjQtMDgtMjksLCJodHRwczovL2VuY2xvdWQuaW5zcHVyLmNvbS9oYWlydW8vY3AvaW5kZXguaHRtbAoKaHR0cHM6Ly93d3cuZWd1aXpob3UuZ292LmNuL2d1aXlhbmcvMjAyNC0wOC8yOS9jXzEwMTY4MjcuaHRtIiwsU09UQSBpbXByb3ZlbWVudCxIaWdoZXN0IHNjb3JlIGF0IFN1cGVyR0xVRSBCZW5jaG1hcmsgaHR0cHM6Ly9zdXBlci5nbHVlYmVuY2htYXJrLmNvbS9sZWFkZXJib2FyZC8sLCwsLCwsLCwsLFVua25vd24sLCwsSG9zdGVkIGFjY2VzcyAobm8gQVBJKSxDaGluYSwsLCwsLDIwMjUtMTEtMjggMTE6NTM6NDQrMDA6MDAsLCwsLCxJbmR1c3RyeSwsLCwsVW5yZWxlYXNlZCwsLCwsLCwsLCwsLCxObwpCaWVsaWstMTFCLXYyLExhbmd1YWdlLCJMYW5ndWFnZSBtb2RlbGluZy9nZW5lcmF0aW9uLFF1ZXN0aW9uIGFuc3dlcmluZyIsIlNwZWFrTGVhc2gsQ3lmcm9uZXQgQUdIIiwiS3J6eXN6dG9mIE9jaWVwYSwgxYF1a2FzeiBGbGlzLCBLcnp5c3p0b2YgV3LDs2JlbCwgQWRyaWFuIEd3b8W6ZHppZWoiLDIwMjQtMDgtMjgsQmllbGlrLTExQi12MiBtb2RlbCBjYXJkLGh0dHBzOi8vaHVnZ2luZ2ZhY2UuY28vc3BlYWtsZWFzaC9CaWVsaWstMTFCLXYyLCwsLDExMDAwMDAwMDAwLjAsMTFCLCwsMjAwMDAwMDAwMDAwLCIiInRyYWluZWQgb24gNDAwIGJpbGxpb24gdG9rZW5zIiIKCiIiV2UgdXNlZCAyMDAgYmlsbGlvbiB0b2tlbnMgKG92ZXIgNzAwIEdCIG9mIHBsYWluIHRleHQpIGZvciB0d28gZXBvY2hzIG9mIHRyYWluaW5nIiIiLCwsTlZJRElBIEdIMjAwLCxDb25maWRlbnQsIkJpZWxpay0xMUItdjIgaXMgYSBnZW5lcmF0aXZlIHRleHQgbW9kZWwgZmVhdHVyaW5nIDExIGJpbGxpb24gcGFyYW1ldGVycy4gSXQgaXMgaW5pdGlhbGl6ZWQgZnJvbSBpdHMgcHJlZGVjZXNzb3IsIE1pc3RyYWwtN0ItdjAuMiwgYW5kIHRyYWluZWQgb24gNDAwIGJpbGxpb24gdG9rZW5zLiBUaGUgYWZvcmVtZW50aW9uZWQgbW9kZWwgc3RhbmRzIGFzIGEgdGVzdGFtZW50IHRvIHRoZSB1bmlxdWUgY29sbGFib3JhdGlvbiBiZXR3ZWVuIHRoZSBvcGVuLXNjaWVuY2Uvb3Blbi1zb3VyY2UgcHJvamVjdCBTcGVha0xlYXNoIGFuZCB0aGUgSGlnaCBQZXJmb3JtYW5jZSBDb21wdXRpbmcgKEhQQykgY2VudGVyOiBBQ0sgQ3lmcm9uZXQgQUdILiBEZXZlbG9wZWQgYW5kIHRyYWluZWQgb24gUG9saXNoIHRleHQgY29ycG9yYSwgd2hpY2ggaGF2ZSBiZWVuIGNoZXJyeS1waWNrZWQgYW5kIHByb2Nlc3NlZCBieSB0aGUgU3BlYWtMZWFzaCB0ZWFtLCB0aGlzIGVuZGVhdm9yIGxldmVyYWdlcyBQb2xpc2ggbGFyZ2Utc2NhbGUgY29tcHV0aW5nIGluZnJhc3RydWN0dXJlLCBzcGVjaWZpY2FsbHkgd2l0aGluIHRoZSBQTEdyaWQgZW52aXJvbm1lbnQsIGFuZCBtb3JlIHByZWNpc2VseSwgdGhlIEhQQyBjZW50ZXI6IEFDSyBDeWZyb25ldCBBR0guIFRoZSBjcmVhdGlvbiBhbmQgdHJhaW5pbmcgb2YgdGhlIEJpZWxpay0xMUItdjIgd2FzIHByb3BlbGxlZCBieSB0aGUgc3VwcG9ydCBvZiBjb21wdXRhdGlvbmFsIGdyYW50IG51bWJlciBQTEcvMjAyNC8wMTY5NTEsIGNvbmR1Y3RlZCBvbiB0aGUgQXRoZW5hIGFuZCBIZWxpb3Mgc3VwZXJjb21wdXRlciwgZW5hYmxpbmcgdGhlIHVzZSBvZiBjdXR0aW5nLWVkZ2UgdGVjaG5vbG9neSBhbmQgY29tcHV0YXRpb25hbCByZXNvdXJjZXMgZXNzZW50aWFsIGZvciBsYXJnZS1zY2FsZSBtYWNoaW5lIGxlYXJuaW5nIHByb2Nlc3Nlcy4gQXMgYSByZXN1bHQsIHRoZSBtb2RlbCBleGhpYml0cyBhbiBleGNlcHRpb25hbCBhYmlsaXR5IHRvIHVuZGVyc3RhbmQgYW5kIHByb2Nlc3MgdGhlIFBvbGlzaCBsYW5ndWFnZSwgcHJvdmlkaW5nIGFjY3VyYXRlIHJlc3BvbnNlcyBhbmQgcGVyZm9ybWluZyBhIHZhcmlldHkgb2YgbGluZ3Vpc3RpYyB0YXNrcyB3aXRoIGhpZ2ggcHJlY2lzaW9uLiIsMi4wLCxPcGVuIHdlaWdodHMgKHVucmVzdHJpY3RlZCksIlBvbGFuZCxQb2xhbmQiLE1pc3RyYWwgN0IsMi42NGUrMjIsNiBGTE9QIC8gdG9rZW4gLyBwYXJhbWV0ZXIgKiAxMSAqIDEwXjkgcGFyYW1ldGVycyAqIDIwMCAqIDEwXjkgdG9rZW5zICogMiBlcG9jaHMgPSAyLjY0ZSsyMiBGTE9QLDI1Ni4wLCwyMDI1LTExLTI4IDExOjUzOjQ0KzAwOjAwLCwiIiJUaGUgbW9kZWwgdHJhaW5pbmcgd2FzIGNvbmR1Y3RlZCBvbiB0aGUgSGVsaW9zIFN1cGVyY29tcHV0ZXIgYXQgdGhlIEFDSyBDeWZyb25ldCBBR0gsIHV0aWxpemluZyAyNTYgTlZpZGlhIEdIMjAwIGNhcmRzIiIiLCwsLCJSZXNlYXJjaCBjb2xsZWN0aXZlLEFjYWRlbWlhIiwsLCwsVW5yZWxlYXNlZCwiQXBhY2hlIDIuMApodHRwczovL2h1Z2dpbmdmYWNlLmNvL3NwZWFrbGVhc2gvQmllbGlrLTExQi12MiIsLCwsLCwzNTMxOTMuNzk2OTE5OTQwOCxPcGVyYXRpb24gY291bnRpbmcsc3BlYWtsZWFzaCwsLCxZZXMKR0xBIFRyYW5zZm9ybWVyIDEuM0IsTGFuZ3VhZ2UsIkxhbmd1YWdlIG1vZGVsaW5nL2dlbmVyYXRpb24sUXVlc3Rpb24gYW5zd2VyaW5nIiwiTUlULUlCTSBXYXRzb24gQUkgTGFiLE1hc3NhY2h1c2V0dHMgSW5zdGl0dXRlIG9mIFRlY2hub2xvZ3kgKE1JVCkiLCJTb25nbGluIFlhbmcsIEJhaWxpbiBXYW5nLCBZaWthbmcgU2hlbiwgUmFtZXN3YXIgUGFuZGEsIFlvb24gS2ltIiwyMDI0LTA4LTI3LEdhdGVkIExpbmVhciBBdHRlbnRpb24gVHJhbnNmb3JtZXJzIHdpdGggSGFyZHdhcmUtRWZmaWNpZW50IFRyYWluaW5nLGh0dHBzOi8vYXJ4aXYub3JnL2Ficy8yMzEyLjA2NjM1LCwsLDEzMDAwMDAwMDAuMCwxLjNiLDcuOGUrMjAsNk5EID0gNioxMzAwMDAwMDAwLjAwKjEwMCoxMF45ID0gNy44ZSsyMCwxMDAwMDAwMDAwMDAsMTAwYiwsLCwsQ29uZmlkZW50LCJUcmFuc2Zvcm1lcnMgd2l0aCBsaW5lYXIgYXR0ZW50aW9uIGFsbG93IGZvciBlZmZpY2llbnQgcGFyYWxsZWwgdHJhaW5pbmcgYnV0IGNhbiBzaW11bHRhbmVvdXNseSBiZSBmb3JtdWxhdGVkIGFzIGFuIFJOTiB3aXRoIDJEIChtYXRyaXgtdmFsdWVkKSBoaWRkZW4gc3RhdGVzLCB0aHVzIGVuam95aW5nIGxpbmVhci10aW1lIGluZmVyZW5jZSBjb21wbGV4aXR5LiBIb3dldmVyLCBsaW5lYXIgYXR0ZW50aW9uIGdlbmVyYWxseSB1bmRlcnBlcmZvcm1zIG9yZGluYXJ5IHNvZnRtYXggYXR0ZW50aW9uLiBNb3Jlb3ZlciwgY3VycmVudCBpbXBsZW1lbnRhdGlvbnMgb2YgbGluZWFyIGF0dGVudGlvbiBsYWNrIEkvTy1hd2FyZW5lc3MgYW5kIGFyZSB0aHVzIHNsb3dlciB0aGFuIGhpZ2hseSBvcHRpbWl6ZWQgaW1wbGVtZW50YXRpb25zIG9mIHNvZnRtYXggYXR0ZW50aW9uLiBUaGlzIHdvcmsgZGVzY3JpYmVzIGEgaGFyZHdhcmUtZWZmaWNpZW50IGFsZ29yaXRobSBmb3IgbGluZWFyIGF0dGVudGlvbiB0aGF0IHRyYWRlcyBvZmYgbWVtb3J5IG1vdmVtZW50IGFnYWluc3QgcGFyYWxsZWxpemFiaWxpdHkuIFRoZSByZXN1bHRpbmcgaW1wbGVtZW50YXRpb24sIGR1YmJlZCBGTEFTSExJTkVBUkFUVEVOVElPTiwgaXMgZmFzdGVyIHRoYW4gRkxBU0hBVFRFTlRJT04tMiAoRGFvLCAyMDIzKSBhcyBhIHN0YW5kYWxvbmUgbGF5ZXIgZXZlbiBvbiBzaG9ydCBzZXF1ZW5jZSBsZW5ndGhzIChlLmcuLCAxSykuIFdlIHRoZW4gZ2VuZXJhbGl6ZSB0aGlzIGFsZ29yaXRobSB0byBhIG1vcmUgZXhwcmVzc2l2ZSB2YXJpYW50IG9mIGxpbmVhciBhdHRlbnRpb24gd2l0aCBkYXRhLWRlcGVuZGVudCBnYXRlcy4gV2hlbiB1c2VkIGFzIGEgcmVwbGFjZW1lbnQgZm9yIHRoZSBzdGFuZGFyZCBhdHRlbnRpb24gbGF5ZXIgaW4gVHJhbnNmb3JtZXJzLCB0aGUgcmVzdWx0aW5nIGdhdGVkIGxpbmVhciBhdHRlbnRpb24gKEdMQSkgVHJhbnNmb3JtZXIgaXMgZm91bmQgdG8gcGVyZm9ybSBjb21wZXRpdGl2ZWx5IGFnYWluc3QgdGhlIExMYU1BLWFyY2hpdGVjdHVyZSBUcmFuc2Zvcm1lciAoVG91dnJvbiBldCBhbC4sIDIwMjMpIGFzIHdlbGwgcmVjZW50IGxpbmVhci10aW1lLWluZmVyZW5jZSBiYXNlbGluZXMgc3VjaCBhcyBSZXROZXQgKFN1biBldCBhbC4sIDIwMjNhKSBhbmQgTWFtYmEgKEd1ICYgRGFvLCAyMDIzKSBvbiBtb2RlcmF0ZS1zY2FsZSBsYW5ndWFnZSBtb2RlbGluZyBleHBlcmltZW50cy4gR0xBIFRyYW5zZm9ybWVyIGlzIGVzcGVjaWFsbHkgZWZmZWN0aXZlIGF0IGxlbmd0aCBnZW5lcmFsaXphdGlvbiwgZW5hYmxpbmcgYSBtb2RlbCB0cmFpbmVkIG9uIDJLIHRvIGdlbmVyYWxpemUgdG8gc2VxdWVuY2VzIGxvbmdlciB0aGFuIDIwSyB3aXRob3V0IHNpZ25pZmljYW50IHBlcnBsZXhpdHkgZGVncmFkYXRpb25zLiBGb3IgdHJhaW5pbmcgc3BlZWQsIHRoZSBHTEEgVHJhbnNmb3JtZXIgaGFzIGhpZ2hlciB0aHJvdWdocHV0IHRoYW4gYSBzaW1pbGFybHktc2l6ZWQgTWFtYmEgbW9kZWwuCiIsLCxPcGVuIHdlaWdodHMgKHVucmVzdHJpY3RlZCksIlVuaXRlZCBTdGF0ZXMgb2YgQW1lcmljYSxVbml0ZWQgU3RhdGVzIG9mIEFtZXJpY2EiLCwsLCwsMjAyNS0xMS0yOCAxMTo1Mzo0NCswMDowMCwsLCwyMDAwMDAwLjAsLCJBY2FkZW1pYSxJbmR1c3RyeSxBY2FkZW1pYSIsLCwsLE9wZW4gc291cmNlLCJodHRwczovL2dpdGh1Yi5jb20vc3VzdGNzb25nbGluL2ZsYXNoLWxpbmVhci1hdHRlbnRpb24vYmxvYi9tYWluL2ZsYS9sYXllcnMvZ2xhLnB5CgpNSVQgbGljZW5zZSBmb3IgY29kZSAoc2VlbXMgbGlrZSB0cmFpbmluZyBjb2RlKQoKaHR0cHM6Ly9odWdnaW5nZmFjZS5jby9mbGEtaHViL2dsYS0xLjNCLTEwMEIKTUlUIGxpY2Vuc2UiLCwsLCwsLE9wZXJhdGlvbiBjb3VudGluZyxmbGEtaHViLCwsLFllcwpHTEEgVHJhbnNmb3JtZXIgMzQwTSxMYW5ndWFnZSwiTGFuZ3VhZ2UgbW9kZWxpbmcvZ2VuZXJhdGlvbixRdWVzdGlvbiBhbnN3ZXJpbmciLCJNSVQtSUJNIFdhdHNvbiBBSSBMYWIsTWFzc2FjaHVzZXR0cyBJbnN0aXR1dGUgb2YgVGVjaG5vbG9neSAoTUlUKSIsIlNvbmdsaW4gWWFuZywgQmFpbGluIFdhbmcsIFlpa2FuZyBTaGVuLCBSYW1lc3dhciBQYW5kYSwgWW9vbiBLaW0iLDIwMjQtMDgtMjcsR2F0ZWQgTGluZWFyIEF0dGVudGlvbiBUcmFuc2Zvcm1lcnMgd2l0aCBIYXJkd2FyZS1FZmZpY2llbnQgVHJhaW5pbmcsaHR0cHM6Ly9hcnhpdi5vcmcvYWJzLzIzMTIuMDY2MzUsLCwsMzQwMDAwMDAwLjAsIjM0MG0KIiwzLjA2ZSsxOSw2TkQgPSA2KjM0MCoxMF42KjE1KjEwXjkgPSAzLjA2ZSsxOSwxNTAwMDAwMDAwMCwxNUIgVG9rZW5zLCwsLCxDb25maWRlbnQsIlRyYW5zZm9ybWVycyB3aXRoIGxpbmVhciBhdHRlbnRpb24gYWxsb3cgZm9yIGVmZmljaWVudCBwYXJhbGxlbCB0cmFpbmluZyBidXQgY2FuIHNpbXVsdGFuZW91c2x5IGJlIGZvcm11bGF0ZWQgYXMgYW4gUk5OIHdpdGggMkQgKG1hdHJpeC12YWx1ZWQpIGhpZGRlbiBzdGF0ZXMsIHRodXMgZW5qb3lpbmcgbGluZWFyLXRpbWUgaW5mZXJlbmNlIGNvbXBsZXhpdHkuIEhvd2V2ZXIsIGxpbmVhciBhdHRlbnRpb24gZ2VuZXJhbGx5IHVuZGVycGVyZm9ybXMgb3JkaW5hcnkgc29mdG1heCBhdHRlbnRpb24uIE1vcmVvdmVyLCBjdXJyZW50IGltcGxlbWVudGF0aW9ucyBvZiBsaW5lYXIgYXR0ZW50aW9uIGxhY2sgSS9PLWF3YXJlbmVzcyBhbmQgYXJlIHRodXMgc2xvd2VyIHRoYW4gaGlnaGx5IG9wdGltaXplZCBpbXBsZW1lbnRhdGlvbnMgb2Ygc29mdG1heCBhdHRlbnRpb24uIFRoaXMgd29yayBkZXNjcmliZXMgYSBoYXJkd2FyZS1lZmZpY2llbnQgYWxnb3JpdGhtIGZvciBsaW5lYXIgYXR0ZW50aW9uIHRoYXQgdHJhZGVzIG9mZiBtZW1vcnkgbW92ZW1lbnQgYWdhaW5zdCBwYXJhbGxlbGl6YWJpbGl0eS4gVGhlIHJlc3VsdGluZyBpbXBsZW1lbnRhdGlvbiwgZHViYmVkIEZMQVNITElORUFSQVRURU5USU9OLCBpcyBmYXN0ZXIgdGhhbiBGTEFTSEFUVEVOVElPTi0yIChEYW8sIDIwMjMpIGFzIGEgc3RhbmRhbG9uZSBsYXllciBldmVuIG9uIHNob3J0IHNlcXVlbmNlIGxlbmd0aHMgKGUuZy4sIDFLKS4gV2UgdGhlbiBnZW5lcmFsaXplIHRoaXMgYWxnb3JpdGhtIHRvIGEgbW9yZSBleHByZXNzaXZlIHZhcmlhbnQgb2YgbGluZWFyIGF0dGVudGlvbiB3aXRoIGRhdGEtZGVwZW5kZW50IGdhdGVzLiBXaGVuIHVzZWQgYXMgYSByZXBsYWNlbWVudCBmb3IgdGhlIHN0YW5kYXJkIGF0dGVudGlvbiBsYXllciBpbiBUcmFuc2Zvcm1lcnMsIHRoZSByZXN1bHRpbmcgZ2F0ZWQgbGluZWFyIGF0dGVudGlvbiAoR0xBKSBUcmFuc2Zvcm1lciBpcyBmb3VuZCB0byBwZXJmb3JtIGNvbXBldGl0aXZlbHkgYWdhaW5zdCB0aGUgTExhTUEtYXJjaGl0ZWN0dXJlIFRyYW5zZm9ybWVyIChUb3V2cm9uIGV0IGFsLiwgMjAyMykgYXMgd2VsbCByZWNlbnQgbGluZWFyLXRpbWUtaW5mZXJlbmNlIGJhc2VsaW5lcyBzdWNoIGFzIFJldE5ldCAoU3VuIGV0IGFsLiwgMjAyM2EpIGFuZCBNYW1iYSAoR3UgJiBEYW8sIDIwMjMpIG9uIG1vZGVyYXRlLXNjYWxlIGxhbmd1YWdlIG1vZGVsaW5nIGV4cGVyaW1lbnRzLiBHTEEgVHJhbnNmb3JtZXIgaXMgZXNwZWNpYWxseSBlZmZlY3RpdmUgYXQgbGVuZ3RoIGdlbmVyYWxpemF0aW9uLCBlbmFibGluZyBhIG1vZGVsIHRyYWluZWQgb24gMksgdG8gZ2VuZXJhbGl6ZSB0byBzZXF1ZW5jZXMgbG9uZ2VyIHRoYW4gMjBLIHdpdGhvdXQgc2lnbmlmaWNhbnQgcGVycGxleGl0eSBkZWdyYWRhdGlvbnMuIEZvciB0cmFpbmluZyBzcGVlZCwgdGhlIEdMQSBUcmFuc2Zvcm1lciBoYXMgaGlnaGVyIHRocm91Z2hwdXQgdGhhbiBhIHNpbWlsYXJseS1zaXplZCBNYW1iYSBtb2RlbC4KIiwsLE9wZW4gd2VpZ2h0cyAodW5yZXN0cmljdGVkKSwiVW5pdGVkIFN0YXRlcyBvZiBBbWVyaWNhLFVuaXRlZCBTdGF0ZXMgb2YgQW1lcmljYSIsLCwsLCwyMDI1LTExLTI4IDExOjUzOjQ0KzAwOjAwLCwsLDUwMDAwMC4wLCwiQWNhZGVtaWEsSW5kdXN0cnksQWNhZGVtaWEiLCwsLCxPcGVuIHNvdXJjZSwiaHR0cHM6Ly9naXRodWIuY29tL3N1c3Rjc29uZ2xpbi9mbGFzaC1saW5lYXItYXR0ZW50aW9uL2Jsb2IvbWFpbi9mbGEvbGF5ZXJzL2dsYS5weQoKTUlUIGxpY2Vuc2UgZm9yIGNvZGUgKHNlZW1zIGxpa2UgdHJhaW5pbmcgY29kZSkKCmh0dHBzOi8vaHVnZ2luZ2ZhY2UuY28vZmxhLWh1Yi9nbGEtMzQwTS0xNUIKTUlUIGxpY2Vuc2UiLCwsLCwsLE9wZXJhdGlvbiBjb3VudGluZyxmbGEtaHViLCwsLFllcwpQaGFyaWEtMS1MTE0tN0IsTGFuZ3VhZ2UsIkxhbmd1YWdlIG1vZGVsaW5nL2dlbmVyYXRpb24sVHJhbnNsYXRpb24sUXVlc3Rpb24gYW5zd2VyaW5nIixBbGVwaCBBbHBoYSwsMjAyNC0wOC0yNixJbnRyb2R1Y2luZyBQaGFyaWEtMS1MTE06IHRyYW5zcGFyZW50IGFuZCBjb21wbGlhbnQsaHR0cHM6Ly9odWdnaW5nZmFjZS5jby9BbGVwaC1BbHBoYS9QaGFyaWEtMS1MTE0tN0ItY29udHJvbCwsLCw3MDQxNTQ0NzA0LjAsLDQuNDNlKzIzLCJyZXBvcnRlZCBieSB0aGUgYXV0aG9yczogMi43NSoxMF4yMyArIDEuNjgqMTBeMjMgPSA0LjQzKjEwXjIzIEZMT1AKCmh0dHBzOi8vaHVnZ2luZ2ZhY2UuY28vQWxlcGgtQWxwaGEvUGhhcmlhLTEtTExNLTdCLWNvbnRyb2wjY29tcHV0ZS0tdHJhaW5pbmctZWZmaWNpZW5jeSIsLDQuN1QgKyAzVCA9IDcuN1QgdG9rZW5zLCwsIk5WSURJQSBBMTAwIFNYTTQgODAgR0IsTlZJRElBIEgxMDAgU1hNNSA4MEdCIiwsQ29uZmlkZW50LCJXZSBhcmUgcGxlYXNlZCB0byBhbm5vdW5jZSBvdXIgbmV3IGZvdW5kYXRpb24gbW9kZWwgZmFtaWx5IHRoYXQgaW5jbHVkZXMgUGhhcmlhLTEtTExNLTdCLWNvbnRyb2wgYW5kIFBoYXJpYS0xLUxMTS03Qi1jb250cm9sLWFsaWduZWQsIG5vdyBwdWJsaWNseSBhdmFpbGFibGUgdW5kZXIgdGhlIE9wZW4gQWxlcGggTGljZW5zZSwgd2hpY2ggZXhwbGljaXRseSBhbGxvd3MgZm9yIG5vbi1jb21tZXJjaWFsIHJlc2VhcmNoIGFuZCBlZHVjYXRpb25hbCB1c2UuIFBoYXJpYS0xLUxMTS03Qi1jb250cm9sIGlzIGVuZ2luZWVyZWQgdG8gZGVsaXZlciBjb25jaXNlLCBsZW5ndGgtY29udHJvbGxlZCByZXNwb25zZXMgdGhhdCBtYXRjaCB0aGUgcGVyZm9ybWFuY2Ugb2YgbGVhZGluZyBvcGVuLXNvdXJjZSBtb2RlbHMgaW4gdGhlIDdCIHRvIDhCIHBhcmFtZXRlciByYW5nZSBhbmQgaXMgY3VsdHVyYWxseSBhbmQgbGluZ3Vpc3RpY2FsbHkgb3B0aW1pemVkIGZvciBHZXJtYW4sIEZyZW5jaCwgYW5kIFNwYW5pc2ggYnkgYmVpbmcgdHJhaW5lZCBvbiBhIG11bHRpbGluZ3VhbCBiYXNlIGNvcnB1cy4gUGhhcmlhLTEtTExNLTdCLWNvbnRyb2wgaXMgdHJhaW5lZCBvbiBjYXJlZnVsbHkgY3VyYXRlZCBkYXRhIGluIGNvbXBsaWFuY2Ugd2l0aCBhcHBsaWNhYmxlIEVVIGFuZCBuYXRpb25hbCByZWd1bGF0aW9ucywgaW5jbHVkaW5nIGNvcHlyaWdodCBhbmQgZGF0YSBwcml2YWN5IGxhd3MuIFdpdGggaW1wcm92ZWQgdG9rZW4gZWZmaWNpZW5jeSwgUGhhcmlhLTEtTExNLTdCLWNvbnRyb2wgZXhjZWxzIGluIGRvbWFpbi1zcGVjaWZpYyBhcHBsaWNhdGlvbnMsIHBhcnRpY3VsYXJseSBpbiB0aGUgYXV0b21vdGl2ZSBhbmQgZW5naW5lZXJpbmcgaW5kdXN0cmllcywgYW5kIGNhbiBiZSBhbGlnbmVkIHRvIHVzZXIgcHJlZmVyZW5jZXMsIG1ha2luZyBpdCBzdWl0YWJsZSBmb3IgY3JpdGljYWwgYXBwbGljYXRpb25zIHdpdGhvdXQgdGhlIHJpc2sgb2Ygc2h1dGRvd24gYmVoYXZpb3IuIEFzIHN1Y2gsIGl0IHNlcnZlcyBhcyBhIHZhbHVhYmxlIGFkZGl0aW9uIHRvIHRoZSBjb21tdW5pdHnigJlzIHNlbGVjdGlvbiBvZiB3ZWlnaHQtYXZhaWxhYmxlIGZvdW5kYXRpb24gbW9kZWxzLiBQaGFyaWEtMS1MTE0tN0ItY29udHJvbC1hbGlnbmVkIGhhcyBiZWVuIGFkZGVkIHdpdGggYWRkaXRpb25hbCBzYWZldHkgZ3VhcmRyYWlscyB2aWEgYWxpZ25tZW50IG1ldGhvZHMuIiwsLE9wZW4gd2VpZ2h0cyAobm9uLWNvbW1lcmNpYWwpLEdlcm1hbnksLCwsMjU2LjAsLDIwMjUtMTEtMjggMTE6NTM6NDQrMDA6MDAsLCwsLCxJbmR1c3RyeSwsLCwsT3BlbiAobm9uLWNvbW1lcmNpYWwpLCJodHRwczovL2h1Z2dpbmdmYWNlLmNvL0FsZXBoLUFscGhhL1BoYXJpYS0xLUxMTS03Qi1jb250cm9sCgp0cmFpbmluZyBmcmFtZXdvcmsgaXMgcmVsZWFzZWQgaGVyZTogaHR0cHM6Ly9naXRodWIuY29tL0FsZXBoLUFscGhhLVJlc2VhcmNoL3NjYWxpbmciLFRydWUsLCwsLCxSZXBvcnRlZCxBbGVwaC1BbHBoYSwsLCxZZXMKRElTVFJPLExhbmd1YWdlLCJMYW5ndWFnZSBtb2RlbGluZy9nZW5lcmF0aW9uLENoYXQsUXVlc3Rpb24gYW5zd2VyaW5nIixOb3VzIFJlc2VhcmNoLCJCb3dlbiBQZW5nLCBKZWZmcmV5IFF1ZXNuZWxsZSwgRGlsbG9uIFJvbG5pY2ssIEFyaSBMb3R0ZXIsIFVtZXIgSC4gQWRpbCwgRXN0ZWJhbiBMYSBSb2NjYSIsMjAyNC0wOC0yNixBIFBSRUxJTUlOQVJZIFJFUE9SVCBPTiBESVNUUk8saHR0cHM6Ly9naXRodWIuY29tL05vdXNSZXNlYXJjaC9EaXNUck8vYmxvYi9tYWluL0FfUHJlbGltaW5hcnlfUmVwb3J0X29uX0Rpc1RyTy5wZGYsLCwsMTIwMDAwMDAwMC4wLDEuMkIsNy4xNDk3OTQ2ZSsyMCwiNiBGTE9QIC8gcGFyYW1ldGVyIC8gdG9rZW4gKiAxLjIqMTBeOSBwYXJhbWV0ZXJzICogMTA0ODU3NjAwMDAwIHRva2VucyA9IDcuNTQ5NzQ3MmUrMjAgRkxPUAoKOTg5NTAwMDAwMDAwMDAwIEZMT1AgLyBHUFUgLyBzZWMgW2JmMTYgYXNzdW1lZF0gKjE5LjggaG91cnMgKiAzNjAwIHNlYyAvIGhvdXIgKiAzMiBHUFVzICogMC4zIFthc3N1bWVkIHV0aWxpemF0aW9uXSA9IDYuNzcxMDI5OGUrMjAgRkxPUAoKc3FydCg2Ljc3MTAyOThlKzIwKjcuNTQ5NzQ3MmUrMjApID0gNy4xNDk3OTQ2ZSsyMCIsMTAwMDAwMDAwMDAwLCJUb3RhbCBTdGVwcyAyNTAwMApTZXF1ZW5jZSBMZW5ndGggMjA0OApCYXRjaCBTaXplIDIwNDggKDRNIHRva2VucykKVG90YWwgVG9rZW5zIDEwNC44NTc2QiIsMTkuOCwsTlZJRElBIEgxMDAgU1hNNSA4MEdCLCxDb25maWRlbnQsIlRyYWluaW5nIGxhcmdlIHNjYWxlIG5ldXJhbCBuZXR3b3JrcyB0eXBpY2FsbHkgaW52b2x2ZXMgc2hhcmluZyBncmFkaWVudHMgYmV0d2VlbiBhbGwgYWNjZWxlcmF0b3JzLCB3aGljaCBuZWNlc3NpdGF0ZXMgc3BlY2lhbGl6ZWQsIGhpZ2gtc3BlZWQgaW50ZXJjb25uZWN0cy4gVG8gYWRkcmVzcyB0aGlzLCB3ZSBpbnRyb2R1Y2UgRGlzVHJPLCBhIGZhbWlseSBvZiBhcmNoaXRlY3R1cmUtYWdub3N0aWMgYW5kIG5ldHdvcmstYWdub3N0aWMgZGlzdHJpYnV0ZWQgb3B0aW1pemVycyB0aGF0IHJlZHVjZXMgdGhlIGludGVyLUdQVSBjb21tdW5pY2F0aW9uIHJlcXVpcmVtZW50cyBieSBmb3VyIHRvIGZpdmUgb3JkZXJzIG9mIG1hZ25pdHVkZSB3aXRob3V0IHJlbHlpbmcgb24gYW1vcnRpemVkIGFuYWx5c2lzLCBlbmFibGluZyBsb3ctbGF0ZW5jeSB0cmFpbmluZyBvZiBsYXJnZSBuZXVyYWwgbmV0d29ya3Mgb24gc2xvdyBpbnRlcm5ldCBiYW5kd2lkdGhzIHdpdGggaGV0ZXJvZ2VuZW91cyBuZXR3b3JraW5nIGhhcmR3YXJlLiBJbiB0aGlzIHByZWxpbWluYXJ5IHJlcG9ydCB3ZSBhcmUgZXhjaXRlZCB0byBzaG93IHRoZSBmaXJzdCBhbmQKZWFybGllc3QgZW1waXJpY2FsIHByb29mIHRoYXQgRGlzVHJPLUFkYW1XIG1hdGNoZXMgc3RhbmRhcmQgQWRhbVcrQWxsLVJlZHVjZSBpbiBjb252ZXJnZW5jZSByYXRlIHdoaWxlIG1hc3NpdmVseSByZWR1Y2luZyB0aGUgcmVxdWlyZWQgYmFuZHdpZHRoIGR1cmluZyBwcmUtdHJhaW5pbmcgb2YgYSAxLjJCIExMTS4gV2hlbgp1c2luZyBEaXN0cmlidXRlZCBEYXRhIFBhcmFsbGVsaXNtLCBEaXNUck8gbWF5IGVuYWJsZSBmdXR1cmUgbGFyZ2Ugc2NhbGUgZm91bmRhdGlvbiBtb2RlbCB0cmFpbmluZyB0byBieXBhc3MgdGhlIG5lZWQgZm9yIGhpZ2gtc3BlZWQgaW50ZXJjb25uZWN0cyBlbnRpcmVseS4iLCwsLFVuaXRlZCBTdGF0ZXMgb2YgQW1lcmljYSwsLCwzMi4wLCwyMDI1LTExLTI4IDExOjUzOjQ0KzAwOjAwLCwsLCwsSW5kdXN0cnksLCwsLCwiY29kZSBzaG91bGQgYmUgcmVsZWFzZWQgIiJzb29uIiIiLCwsLCwsNDQxNTEuMTkxMDA5NzMxNiwiT3BlcmF0aW9uIGNvdW50aW5nLEhhcmR3YXJlIiwsLCwsClhpbnl1LExhbmd1YWdlLExhbmd1YWdlIG1vZGVsaW5nL2dlbmVyYXRpb24sIlpoZWppYW5nIFVuaXZlcnNpdHkgKFpKVSksSW5zdGl0dXRlIGZvciBBZHZhbmNlZCBBbGdvcml0aG1zIFJlc2VhcmNoLE5vcnRoZWFzdGVybiBVbml2ZXJzaXR5IChDaGluYSksQ2hpbmEgVGVsZWNvbSxTdGF0ZSBLZXkgTGFib3JhdG9yeSBvZiBNZWRpYSBDb252ZXJnZW5jZSBQcm9kdWN0aW9uIFRlY2hub2xvZ3kgYW5kIFN5c3RlbXMiLCJZaXF1YW4gV3UsIEJvIFRhbmcsIENoZW55YW5nIFhpLCBZdSBZdSwgUGVuZ3l1IFdhbmcsIFlpZmVpIExpdSwgS3VuIEt1YW5nLCBIYWl5aW5nIERlbmcsIFpoaXl1IExpLCBGZWl5dSBYaW9uZywgSmllIEh1LCBQZW5nIENoZW5nLCBaaG9uZ2hhbyBXYW5nLCBZaSBXYW5nLCBZaSBMdW8sIE1pbmdjaHVhbiBZYW5nIiwyMDI0LTA4LTIzLFhpbnl1OiBBbiBFZmZpY2llbnQgTExNLWJhc2VkIFN5c3RlbSBmb3IgQ29tbWVudGFyeSBHZW5lcmF0aW9uLGh0dHBzOi8vYXJ4aXYub3JnL2Ficy8yNDA4LjExNjA5LDUuMCwsLDEzMDAwMDAwMDAwLjAsLCwiMTI4IE52aWRpYSBBODAwIDgwRyBHUFVzCgoiLDUwMDAwMDAwMCwiIiJ3ZSBjb250aW51ZWQgcHJlLXRyYWluaW5nIG9uIExMYU1BMTNCIHVzaW5nIGEgY29ycHVzIGNvbXByaXNpbmcgNTAwQiB0b2tlbnMsIHdoaWNoIGNvbnRhaW5zIGJvdGggRW5nbGlzaCBhbmQgQ2hpbmVzZSBjb3JwdXMuIiIiLDUyOC4wLCIiIlRoZSBjb250aW51ZWQgcHJlLXRyYWluaW5nIHBoYXNlIGxhc3RlZCAyMCBkYXlzIG9uIDEyOCBOdmlkaWEgQTgwMCA4MEcgR1BVcywgd2hpbGUgdGhlIHN1cGVydmlzZWQgZmluZS10dW5pbmcgKFNGVCkgcHJvY2VzcyB0b29rIDIgZGF5cyBvbiA4IE52aWRpYSBBODAwIDgwRyBHUFVzLiIiIixOVklESUEgQTgwMCBQQ0llIDgwIEdCLCxDb25maWRlbnQsIkluIHRoaXMgcGFwZXIsIHdlIGludHJvZHVjZSBYaW55dSwgYW4gZWZmaWNpZW50IExMTS1iYXNlZCBzeXN0ZW0gZGVzaWduZWQgdG8gYXNzaXN0IGNvbW1lbnRhdG9ycyBpbiBnZW5lcmF0aW5nIENoaW5lc2UgY29tbWVudGFyaWVzLiBUbyBtZWV0IHRoZSBmdW5kYW1lbnRhbCByZXF1aXJlbWVudHMsIHdlIGRlY29uc3RydWN0IHRoZSBnZW5lcmF0aW9uIHByb2Nlc3MgaW50byBzZXF1ZW50aWFsIHN0ZXBzLCBwcm9wb3NpbmcgdGFyZ2V0ZWQgc3RyYXRlZ2llcyBhbmQgc3VwZXJ2aXNlZCBmaW5lLXR1bmluZyAoU0ZUKSBmb3IgZWFjaCBzdGVwLiAiLCwsVW5yZWxlYXNlZCwiQ2hpbmEsQ2hpbmEsQ2hpbmEsQ2hpbmEsQ2hpbmEiLExsYW1hIDItMTNCLDIuODUwMzYyMWUrMjIsInByZS10cmFpbmluZzogMzEyMDAwMDAwMDAwMDAwIEZMT1AgLyBHUFUgLyBzZWMgW0E4MDAgODBHQiByZXBvcnRlZCwgYmYgMTYgYXNzdW1lZF0gKiAxMjggR1BVcyAqIDIwIGRheXMgKiAyNCBob3VycyAvIGRheSAqIDM2MDAgc2VjIC8gaG91ciAqIDAuMyBbYXNzdW1lZCB1dGlsaXphdGlvbl0gPSAyLjA3MDI4MjJlKzIyIEZMT1AgICAKClNGVDogMzEyMDAwMDAwMDAwMDAwIEZMT1AgLyBHUFUgLyBzZWMgW0E4MDAgODBHQiByZXBvcnRlZCwgYmYgMTYgYXNzdW1lZF0gKiA4IEdQVXMgKiAyIGRheXMgKiAyNCBob3VycyAvIGRheSAqIDM2MDAgc2VjIC8gaG91ciAqIDAuMyBbYXNzdW1lZCB1dGlsaXphdGlvbl0gPSAxLjI5MzkyNjRlKzIwIEZMT1AKClRvdGFsOiAyLjA4MzIyMTVlKzIyIEZMT1AKCjYgRkxPUCAvIHRva2VuIC8gcGFyYW1ldGVyICogMTMgKiAxMF45IHBhcmFtZXRlcnMgKiA1MDAgKiAxMF45IHRva2VucyA9IDMuOWUrMjIgRkxPUAoKc3FydCgzLjllKzIyKjIuMDgzMjIxNWUrMjIpID0gMi44NTAzNjIxZSsyMiAKCiIsMTI4LjAsLDIwMjUtMTEtMjggMTE6NTM6NDQrMDA6MDAsLCwsLCwiQWNhZGVtaWEsQWNhZGVtaWEsQWNhZGVtaWEsSW5kdXN0cnksQWNhZGVtaWEiLCwsLCxVbnJlbGVhc2VkLCwsLCwsLDYzMDc3LjM0Mzk1MTUxMjY2LCJIYXJkd2FyZSxPcGVyYXRpb24gY291bnRpbmciLCwsLCxObwpKYW1iYSAxLjUtTGFyZ2UsTGFuZ3VhZ2UsIkxhbmd1YWdlIG1vZGVsaW5nL2dlbmVyYXRpb24sQ2hhdCxUcmFuc2xhdGlvbixRdWVzdGlvbiBhbnN3ZXJpbmciLEFJMjEgTGFicywiQmFyYWsgTGVueiwgQWxhbiBBcmF6aSwgQW1pciBCZXJnbWFuLCBBdnNoYWxvbSBNYW5ldmljaCwgQmFyYWsgUGVsZWcsIEJlbiBBdmlyYW0sIENoZW4gQWxtYWdvciwgQ2xhcmEgRnJpZG1hbiwgRGFuIFBhZG5vcywgRGFuaWVsIEdpc3NpbiwgRGFuaWVsIEphbm5haSwgRG9yIE11aGxnYXksIERvciBaaW1iZXJnLCBFZGRlbiBNIEdlcmJlciwgRWxhZCBEb2xldiwgRXJhbiBLcmFrb3Zza3ksIEVyZXogU2FmYWhpLCBFcmV6IFNjaHdhcnR6LCBHYWwgQ29oZW4sIEdhbCBTaGFjaGFmLCBIYWltIFJvemVuYmx1bSwgSG9maXQgQmF0YSwgSWRvIEJsYXNzLCBJbmJhbCBNYWdhciwgSXRheSBEYWxtZWRpZ29zLCBKaG9uYXRoYW4gT3NpbiwgSnVsaWUgRmFkbG9uLCBNYXJpYSBSb3ptYW4sIE1hdGFuIERhbm9zLCBNaWNoYWVsIEdva2htYW4sIE1vciBadXNtYW4sIE5hYW1hIEdpZHJvbiwgTmlyIFJhdG5lciwgTm9hbSBHYXQsIE5vYW0gUm96ZW4sIE9kZWQgRnJpZWQsIE9oYWQgTGVzaG5vLCBPbWVyIEFudHZlcmcsIE9tcmkgQWJlbmQsIE9waGVyIExpZWJlciwgT3IgRGFnYW4sIE9yaXQgQ29oYXZpLCBSYXogQWxvbiwgUm8naSBCZWxzb24sIFJvaSBDb2hlbiwgUm9tIEdpbGFkLCBSb21hbiBHbG96bWFuLCBTaGFoYXIgTGV2LCBTaGFrZWQgTWVpcm9tLCBUYWwgRGVsYmFyaSwgVGFsIE5lc3MsIFRvbWVyIEFzaWRhLCBUb20gQmVuIEdhbCwgVG9tIEJyYXVkZSwgVXJpeWEgUHVtZXJhbnR6LCBZZWhvc2h1YSBDb2hlbiwgWW9uYXRhbiBCZWxpbmtvdiwgWXV2YWwgR2xvYmVyc29uLCBZdXZhbCBQZWxlZyBMZXZ5LCBZb2F2IFNob2hhbSIsMjAyNC0wOC0yMixKYW1iYS0xLjU6IEh5YnJpZCBUcmFuc2Zvcm1lci1NYW1iYSBNb2RlbHMgYXQgU2NhbGUsImh0dHBzOi8vYXJ4aXYub3JnL2Ficy8yNDA4LjEyNTcwCmh0dHBzOi8vd3d3LmFpMjEuY29tL2Jsb2cvYW5ub3VuY2luZy1qYW1iYS1tb2RlbC1mYW1pbHkKaHR0cHM6Ly9odWdnaW5nZmFjZS5jby9haTIxbGFicy9BSTIxLUphbWJhLTEuNS1MYXJnZSIsLFRyYWluaW5nIGNvc3QsLDM5ODAwMDAwMDAwMC4wLDk0QiBhY3RpdmUvMzk4QiB0b3RhbCwsLCwsLCxOVklESUEgSDEwMCBTWE01IDgwR0IsU2VsZi1zdXBlcnZpc2VkIGxlYXJuaW5nLENvbmZpZGVudCwiV2UgcHJlc2VudCBKYW1iYS0xLjUsIG5ldyBpbnN0cnVjdGlvbi10dW5lZCBsYXJnZSBsYW5ndWFnZSBtb2RlbHMgYmFzZWQgb24gb3VyIEphbWJhIGFyY2hpdGVjdHVyZS4gSmFtYmEgaXMgYSBoeWJyaWQgVHJhbnNmb3JtZXItTWFtYmEgbWl4dHVyZSBvZiBleHBlcnRzIGFyY2hpdGVjdHVyZSwgcHJvdmlkaW5nIGhpZ2ggdGhyb3VnaHB1dCBhbmQgbG93IG1lbW9yeSB1c2FnZSBhY3Jvc3MgY29udGV4dCBsZW5ndGhzLCB3aGlsZSByZXRhaW5pbmcgdGhlIHNhbWUgb3IgYmV0dGVyIHF1YWxpdHkgYXMgVHJhbnNmb3JtZXIgbW9kZWxzLiBXZSByZWxlYXNlIHR3byBtb2RlbCBzaXplczogSmFtYmEtMS41LUxhcmdlLCB3aXRoIDk0QiBhY3RpdmUgcGFyYW1ldGVycywgYW5kIEphbWJhLTEuNS1NaW5pLCB3aXRoIDEyQiBhY3RpdmUgcGFyYW1ldGVycy4gQm90aCBtb2RlbHMgYXJlIGZpbmUtdHVuZWQgZm9yIGEgdmFyaWV0eSBvZiBjb252ZXJzYXRpb25hbCBhbmQgaW5zdHJ1Y3Rpb24tZm9sbG93aW5nIGNhcGFiaWx0aWVzLCBhbmQgaGF2ZSBhbiBlZmZlY3RpdmUgY29udGV4dCBsZW5ndGggb2YgMjU2SyB0b2tlbnMsIHRoZSBsYXJnZXN0IGFtb25nc3Qgb3Blbi13ZWlnaHQgbW9kZWxzLiBUbyBzdXBwb3J0IGNvc3QtZWZmZWN0aXZlIGluZmVyZW5jZSwgd2UgaW50cm9kdWNlIEV4cGVydHNJbnQ4LCBhIG5vdmVsIHF1YW50aXphdGlvbiB0ZWNobmlxdWUgdGhhdCBhbGxvd3MgZml0dGluZyBKYW1iYS0xLjUtTGFyZ2Ugb24gYSBtYWNoaW5lIHdpdGggOCA4MEdCIEdQVXMgd2hlbiBwcm9jZXNzaW5nIDI1NkstdG9rZW4gY29udGV4dHMgd2l0aG91dCBsb3NzIG9mIHF1YWxpdHkuIFdoZW4gZXZhbHVhdGVkIG9uIGEgYmF0dGVyeSBvZiBhY2FkZW1pYyBhbmQgY2hhdGJvdCBiZW5jaG1hcmtzLCBKYW1iYS0xLjUgbW9kZWxzIGFjaGlldmUgZXhjZWxsZW50IHJlc3VsdHMgd2hpbGUgcHJvdmlkaW5nIGhpZ2ggdGhyb3VnaHB1dCBhbmQgb3V0cGVyZm9ybWluZyBvdGhlciBvcGVuLXdlaWdodCBtb2RlbHMgb24gbG9uZy1jb250ZXh0IGJlbmNobWFya3MuIFRoZSBtb2RlbCB3ZWlnaHRzIGZvciBib3RoIHNpemVzIGFyZSBwdWJsaWNseSBhdmFpbGFibGUgdW5kZXIgdGhlIEphbWJhIE9wZW4gTW9kZWwgTGljZW5zZSBhbmQgd2UgcmVsZWFzZSBFeHBlcnRzSW50OCBhcyBvcGVuIHNvdXJjZS4iLCwsT3BlbiB3ZWlnaHRzIChyZXN0cmljdGVkIHVzZSksSXNyYWVsLCwsLCwsMjAyNS0xMS0yOCAxMTo1Mzo0NCswMDowMCwsLCwsLEluZHVzdHJ5LCwsLCxVbnJlbGVhc2VkLENvbW1lcmNpYWwgdXNlIGFsbG93ZWQgdXAgdG8gJDUwTSBVU0QgYW5udWFsIHJldmVudWUuLFRydWUsLCxCRjE2LCwsLGFpMjFsYWJzLCwsLFllcwpFdm9sTVBOTixCaW9sb2d5LCJNdXRhdGlvbiBwcmVkaWN0aW9uLFByb3RlaW4gcHJvcGVydHkgcHJlZGljdGlvbiIsQWFyaHVzIHVuaXZlcnNpdHksIlpoaXFpYW5nIFpob25nLCBEYXZpZGUgTW90dGluIiwyMDI0LTA4LTIyLEVmZmljaWVudGx5IFByZWRpY3RpbmcgTXV0YXRpb25hbCBFZmZlY3Qgb24gSG9tb2xvZ291cyBQcm90ZWlucyBieSBFdm9sdXRpb24gRW5jb2RpbmcsaHR0cHM6Ly9saW5rLnNwcmluZ2VyLmNvbS9jaGFwdGVyLzEwLjEwMDcvOTc4LTMtMDMxLTcwMzY4LTNfMjQsLCwsLCwsLDYzMDAxLCJUb3RhbCBwcm90ZWlucyA9IDgyLDU4MyArIDgsNzMzICsgNTQsMDI1ID0gMTQ1LDM0MSBwcm90ZWlucwpSZXNpZHVlcyBwZXIgcHJvdGVpbiAoYXZnKSA9IDIwMApUb3RhbCBkYXRhcG9pbnRzID0gMTQ1LDM0MSDDlyAyMDAgPSAyOSwwNjgsMjAwIOKJiCAyLjkgw5cgMTBeNyIsLCwsLENvbmZpZGVudCwiUHJlZGljdGluZyBwcm90ZWluIHByb3BlcnRpZXMgaXMgcGFyYW1vdW50IGZvciBiaW9sb2dpY2FsIGFuZCBtZWRpY2FsIGFkdmFuY2VtZW50cy4gQ3VycmVudCBwcm90ZWluIGVuZ2luZWVyaW5nIG11dGF0ZXMgb24gYSB0eXBpY2FsIHByb3RlaW4sIGNhbGxlZCB0aGUgd2lsZC10eXBlLCB0byBjb25zdHJ1Y3QgYSBmYW1pbHkgb2YgaG9tb2xvZ291cyBwcm90ZWlucyBhbmQgc3R1ZHkgdGhlaXIgcHJvcGVydGllcy4gWWV0LCBleGlzdGluZyBtZXRob2RzIGVhc2lseSBuZWdsZWN0IHN1YnRsZSBtdXRhdGlvbnMsIGZhaWxpbmcgdG8gY2FwdHVyZSB0aGUgZWZmZWN0IG9uIHRoZSBwcm90ZWluIHByb3BlcnRpZXMuIFRvIHRoaXMgZW5kLCB3ZSBwcm9wb3NlIEV2b2xNUE5OLCBFdm9sdXRpb24tYXdhcmUgTWVzc2FnZSBQYXNzaW5nIE5ldXJhbCBOZXR3b3JrLCBhbiBlZmZpY2llbnQgbW9kZWwgdG8gbGVhcm4gZXZvbHV0aW9uLWF3YXJlIHByb3RlaW4gZW1iZWRkaW5ncy4gRXZvbE1QTk4gc2FtcGxlcyBzZXRzIG9mIGFuY2hvciBwcm90ZWlucywgY29tcHV0ZXMgZXZvbHV0aW9uYXJ5IGluZm9ybWF0aW9uIGJ5IG1lYW5zIG9mIHJlc2lkdWVzIGFuZCBlbXBsb3lzIGEgZGlmZmVyZW50aWFibGUgZXZvbHV0aW9uLWF3YXJlIGFnZ3JlZ2F0aW9uIHNjaGVtZSBvdmVyIHRoZXNlIHNhbXBsZWQgYW5jaG9ycy4gVGhpcyB3YXksIEV2b2xNUE5OIGNhbiBlZmZpY2llbnRseSB1dGlsaXNlIGEgbm92ZWwgbWVzc2FnZS1wYXNzaW5nIG1ldGhvZCB0byBjYXB0dXJlIHRoZSBtdXRhdGlvbiBlZmZlY3Qg</x:v>
      </x:c>
    </x:row>
    <x:row r="96" ht="18" customHeight="1">
      <x:c r="A96" s="17" t="n">
        <x:v>91</x:v>
      </x:c>
      <x:c r="B96" s="17" t="n">
        <x:v>309</x:v>
      </x:c>
      <x:c r="C96" s="94" t="str">
        <x:v>b24gcHJvdGVpbnMgd2l0aCByZXNwZWN0IHRvIHRoZSBhbmNob3IgcHJvdGVpbnMuIEFmdGVyd2FyZHMsIHRoZSBhZ2dyZWdhdGVkIGV2b2x1dGlvbi1hd2FyZSBlbWJlZGRpbmdzIGFyZSBpbnRlZ3JhdGVkIHdpdGggc2VxdWVuY2UgZW1iZWRkaW5ncyB0byBnZW5lcmF0ZSBmaW5hbCBjb21wcmVoZW5zaXZlIHByb3RlaW4gZW1iZWRkaW5ncy4gT3VyIG1vZGVsIHNob3dzIHVwIHRvIAogYmV0dGVyIHRoYW4gc3RhdGUtb2YtdGhlLWFydCBtZXRob2RzIGFuZCBhdHRhaW5zIAogaW5mZXJlbmNlIHNwZWVkdXAgaW4gY29tcGFyaXNvbiB3aXRoIGxhcmdlIHByZS10cmFpbmVkIG1vZGVscy4gQ29kZSBhbmQgbW9kZWxzIGFyZSBhdmFpbGFibGUgYXQgaHR0cHM6Ly9naXRodWIuY29tL3poaXFpYW5nemhvbmdkZHUvRXZvbE1QTk4uIiwsLFVucmVsZWFzZWQsRGVubWFyaywsLCwsLDIwMjUtMTEtMjggMTE6NTM6NDQrMDA6MDAsLCwsLCxBY2FkZW1pYSwsLCwsT3BlbiAobm9uLWNvbW1lcmNpYWwpLCJubyBjbGVhciBsaWNlbnNlCmh0dHBzOi8vZ2l0aHViLmNvbS96aGlxaWFuZ3pob25nZGR1L0V2b2xNUE5OCgp0aGUgcmVwbyBzZWVtcyB0byBpbmNsdWRlIHRyYWluaW5nIGFuZCBpbmZlcmVuY2UgY29kZSwgSSBhbSBub3Qgc3VyZSBhYm91dCBtb2RlbCB3ZWlnaHRzIiwsLCwsLCwsLCwsLE5vCkdhbWVOR2VuLEdhbWVzLERvb20sIkdvb2dsZSBSZXNlYXJjaCxHb29nbGUgRGVlcE1pbmQsVGVsIEF2aXYgVW5pdmVyc2l0eSIsIkRhbmkgVmFsZXZza2ksIFlhbml2IExldmlhdGhhbiwgTW9hYiBBcmFyLCBTaGxvbWkgRnJ1Y2h0ZXIiLDIwMjQtMDgtMjIsRGlmZnVzaW9uIE1vZGVscyBBcmUgUmVhbC1UaW1lIEdhbWUgRW5naW5lcyxodHRwczovL2FyeGl2Lm9yZy9hYnMvMjQwOC4xNDgzNywsLCwsInRoZSBiYXNlIG1vZGVsIChTdGFibGUgRGlmZnVzaW9uKSBoYXMgMS40NUIgcGFyYW1ldGVycywgYnV0IHRoZXkgZG9uJ3QgcmVwb3J0IHBhcmFtZXRlcnMgY291bnQgZm9yIEdhbWVuR2VuIiwsLDQ1ODgwMjAwMDAwMCwiIiIgV2UgdXNlIGEgYmF0Y2ggc2l6ZSBvZiAxMjggIiIgKGZvciB0aGUgbWFpbiB0cmFpbmluZykKIiJVbmxlc3Mgbm90ZWQgb3RoZXJ3aXNlLCBhbGwgcmVzdWx0cyBpbiB0aGUgcGFwZXJhcmUgYWZ0ZXIgNzAwLDAwMCB0cmFpbmluZyBzdGVwcy4gPC4uPiBXZSB1c2UgYSBiYXRjaCBzaXplIG9mIDIsMDQ4IGZvciBvcHRpbWl6aW5nIHRoZSBsYXRlbnQgZGVjb2Rlciwgb3RoZXIgdHJhaW5pbmcgcGFyYW1ldGVycyBhcmUgaWRlbnRpY2FsIHRvIHRob3NlIG9mIHRoZSBkZW5vaXNlci4gPC4uPiBPdmVyYWxsIHdlIGdlbmVyYXRlIDkwME0gZnJhbWVzIGZvciB0cmFpbmluZy4gQWxsIGltYWdlIGZyYW1lcyAoZHVyaW5nIHRyYWluaW5nLCBpbmZlcmVuY2UsIGFuZCBjb25kaXRpb25pbmcpIGFyZSBhdCBhIHJlc29sdXRpb24gb2YgMzIweDI0MCBwYWRkZWQgdG8gMzIweDI1Ni4iIiIsLCIiIldlIHRyYWluIHVzaW5nIDEyOCBUUFUtdjVlIGRldmljZXMgd2l0aCBkYXRhIHBhcmFsbGVsaXphdGlvbiIiIixHb29nbGUgVFBVIHY1ZSwsVW5rbm93biwiV2UgcHJlc2VudCBHYW1lTkdlbiwgdGhlIGZpcnN0IGdhbWUgZW5naW5lIHBvd2VyZWQgZW50aXJlbHkgYnkgYSBuZXVyYWwgbW9kZWwgdGhhdCBlbmFibGVzIHJlYWwtdGltZSBpbnRlcmFjdGlvbiB3aXRoIGEgY29tcGxleCBlbnZpcm9ubWVudCBvdmVyIGxvbmcgdHJhamVjdG9yaWVzIGF0IGhpZ2ggcXVhbGl0eS4gR2FtZU5HZW4gY2FuIGludGVyYWN0aXZlbHkgc2ltdWxhdGUgdGhlIGNsYXNzaWMgZ2FtZSBET09NIGF0IG92ZXIgMjAgZnJhbWVzIHBlciBzZWNvbmQgb24gYSBzaW5nbGUgVFBVLiBOZXh0IGZyYW1lIHByZWRpY3Rpb24gYWNoaWV2ZXMgYSBQU05SIG9mIDI5LjQsIGNvbXBhcmFibGUgdG8gbG9zc3kgSlBFRyBjb21wcmVzc2lvbi4gSHVtYW4gcmF0ZXJzIGFyZSBvbmx5IHNsaWdodGx5IGJldHRlciB0aGFuIHJhbmRvbSBjaGFuY2UgYXQgZGlzdGluZ3Vpc2hpbmcgc2hvcnQgY2xpcHMgb2YgdGhlIGdhbWUgZnJvbSBjbGlwcyBvZiB0aGUgc2ltdWxhdGlvbi4gR2FtZU5HZW4gaXMgdHJhaW5lZCBpbiB0d28gcGhhc2VzOiAoMSkgYW4gUkwtYWdlbnQgbGVhcm5zIHRvIHBsYXkgdGhlIGdhbWUgYW5kIHRoZSB0cmFpbmluZyBzZXNzaW9ucyBhcmUgcmVjb3JkZWQsIGFuZCAoMikgYSBkaWZmdXNpb24gbW9kZWwgaXMgdHJhaW5lZCB0byBwcm9kdWNlIHRoZSBuZXh0IGZyYW1lLCBjb25kaXRpb25lZCBvbiB0aGUgc2VxdWVuY2Ugb2YgcGFzdCBmcmFtZXMgYW5kIGFjdGlvbnMuIENvbmRpdGlvbmluZyBhdWdtZW50YXRpb25zIGVuYWJsZSBzdGFibGUgYXV0by1yZWdyZXNzaXZlIGdlbmVyYXRpb24gb3ZlciBsb25nIHRyYWplY3Rvcmllcy4iLCwsVW5yZWxlYXNlZCwiVW5pdGVkIFN0YXRlcyBvZiBBbWVyaWNhLFVuaXRlZCBTdGF0ZXMgb2YgQW1lcmljYSxJc3JhZWwiLFN0YWJsZSBEaWZmdXNpb24gKExETS1LTC04LUcpLCwsMTI4LjAsLDIwMjUtMTEtMjggMTE6NTM6NDQrMDA6MDAsLCwsLCwiSW5kdXN0cnksSW5kdXN0cnksQWNhZGVtaWEiLCwsLCxVbnJlbGVhc2VkLCwsLCwsLDU2NzcwLjg3Mzc5Mzk1MDYxLCwsLCwsTm8KU2hhbmhhaSAyLjAsLCwsLDIwMjQtMDgtMjIs6L+I5ZCRQUdJ5YWz6ZSu5LiA5q2l77yM5LqR55+l5aOw5o6o5Ye65bGx5rW35aSa5qih5oCB5aSn5qih5Z6LLGh0dHBzOi8vd3d3LmRvaXQuY29tLmNuL3AvNTE3MTE3Lmh0bWwsLCwsLCwsLCwsLCwsLFVua25vd24sLCwsLCwsLCwsLDIwMjUtMTEtMjggMTE6NTM6NDQrMDA6MDAsLCwsLCwsLCwsLCwsLCwsLCwsLCwsLCwKR0lUSUlJLEJpb2xvZ3ksQ2VsbC1jZWxsIGludGVyYWN0aW9uIHByZWRpY3Rpb24sWWFsZSBTY2hvb2wgb2YgUHVibGljIEhlYWx0aCxYaWFvIFhpYW8sMjAyNC0wOC0yMixJbnZlc3RpZ2F0aW9uIG9mIHBhaXItd2lzZSBzaW5nbGUtY2VsbCBpbnRlcmFjdGlvbnMgYnkgc3RhdGlzdGljYWxseSBpbnRlcnByZXRpbmcgc3BhdGlhbCBjZWxsIHN0YXRlIGNvcnJlbGF0aW9uIGxlYXJuZWQgYnkgc2VsZi1zdXBlcnZpc2VkIGdyYXBoIGluZHVjdGl2ZSBiaWFzIHRyYW5zZm9ybWVyLGh0dHBzOi8vd3d3LmJpb3J4aXYub3JnL2NvbnRlbnQvMTAuMTEwMS8yMDI0LjA4LjIxLjYwODk2NHYxLDAuMCwsLCwsLCwsLCwsTlZJRElBIFJUWCBBNTAwMCwsVW5rbm93biwiSW1hZ2UtYmFzZWQgc3BhdGlhbCB0cmFuc2NyaXB0b21pY3MgKFNUKSBvZmZlcnMgc3BhdGlhbCBnZW5lIGV4cHJlc3Npb24gcHJvZmlsZSBhdCB0aGUgc2luZ2xlLWNlbGwgcmVzb2x1dGlvbiBhbmQgcHJvdmlkZXMgaW5mb3JtYXRpb24gdG8gdW5kZXJzdGFuZCBpbnRlcmNlbGx1bGFyIGNvbW11bmljYXRpb24gdGhhdCBpcyBjcml0aWNhbCBmb3IgbWFpbnRhaW5pbmcgdGlzc3VlIGRldmVsb3BtZW50IGFuZCBvcmdhbiBmdW5jdGlvbi4gRGlzcnVwdGlvbiBvZiBub3JtYWwgY2VsbC1jZWxsIGludGVyYWN0aW9ucyAoQ0NJKSBjYW4gbGVhZCB0byBkaXNlYXNlIG9uc2V0IGFuZCBwcm9ncmVzc2lvbi4gQ3VycmVudCBDQ0kgYW5hbHlzaXMgbWV0aG9kcyBmYWNlIHNldmVyYWwgbGltaXRhdGlvbnMsIGluY2x1ZGluZyBzdWJqZWN0aW9uIHRvIHRoZSBudW1iZXIgb2YgbWVhc3VyZWQgbGlnYW5kLXJlY2VwdG9yIGdlbmVzIGluIGltYWdlLWJhc2VkIHNwYXRpYWwgdHJhbnNjcmlwdG9taWNzLCBsaW1pdGVkIGdyYXBoIGVuY29kaW5nIHBvd2VyLCBpbmFkZXF1YXRlIHVzZSBvZiBzcGF0aWFsIGluZm9ybWF0aW9uLCBhbmQgbG93IGludGVycHJldGFiaWxpdHkuIEhlcmUsIHdlIHByZXNlbnQgR0lUSUlJLCBhbiBpbnRlcnByZXRhYmxlIHNlbGYtc3VwZXJ2aXNlZCBncmFwaCB0cmFuc2Zvcm1lcmJhc2VkIGxhbmd1YWdlIG1vZGVsIHRoYXQgdHJlYXRzIGNlbGxzIGFzIHdvcmRzIChub2RlcykgYW5kIHRoZWlyIGNlbGwgbmVpZ2hib3Job29kIGFzIGEgc2VudGVuY2UgdG8gZXhwbG9yZSB0aGUgY29tbXVuaWNhdGlvbnMgYW1vbmcgY2VsbHMuIEVuaGFuY2VkIGJ5IG11bHRpbGF5ZXIgcGVyY2VwdHJvbi1iYXNlZCBkaXN0YW5jZSBzY2FsZXIsIHBoeXNpY3MtaW5mb3JtZWQgYXR0ZW50aW9uIG1lY2hhbmlzbSwgYW5kIGEgc3RhdGUtb2YtdGhlLWFydCwgZXhwcmVzc2l2ZSwgYW5kIGxpZ2h0d2VpZ2h0IGdyYXBoIHRyYW5zZm9ybWVyIG1vZGVsLCBHSVRJSUkgaW5mZXJzIENDSSBieSBpbnZlc3RpZ2F0aW5nIGhvdyB0aGUgc3RhdGUgb2YgYSBjZWxsIGlzIGluZmx1ZW5jZWQgYnkgdGhlIHNwYXRpYWwgb3JnYW5pemF0aW9uLCBsaWdhbmQgZXhwcmVzc2lvbiwgY2VsbCB0eXBlcyBhbmQgc3RhdGVzIG9mIG5laWdoYm9yaW5nIGNlbGxzLiBXaXRoIGl0cyBpbnRlcnByZXRhYmxlIGFyY2hpdGVjdHVyZSwgR0lUSUlJIGNhbiBiZSB1c2VkIHRvIHVuZGVyc3RhbmQgaG93IHRoZSBzZW5kZXIgY2VsbCBpbmZsdWVuY2VzIHRhcmdldCBnZW5lcyBpbiB0aGUgcmVjZWl2ZXIgY2VsbCwgdmlzdWFsaXplIHRoZSBzcGF0aWFsIHBhdHRlcm4gYW5kIHV0aWxpdHkgb2YgQ0NJLCBpZGVudGlmeSBzaWduaWZpY2FudCBDQ0kgbmV0d29ya3MsIHBlcmZvcm0gQ0NJLWluZm9ybWVkIGNlbGwgc3VidHlwaW5nLCBhbmQgY29tcGFyZSBDQ0kgc3RyZW5ndGggYmV0d2VlbiBkaXNlYXNlIGdyb3Vwcy4gQXBwbGljYXRpb25zIHRvIGZvdXIgU1QgZGF0YXNldHMgZnJvbSBzZXZlcmFsIHNwZWNpZXMsIG9yZ2FucywgYW5kIHBsYXRmb3JtcywgR0lUSUlJIGVmZmVjdGl2ZWx5IGlkZW50aWZpZWQgYW5kIHF1YW50aXRhdGl2ZWx5IGludGVycHJldGVkIGtleSBDQ0kgcGF0dGVybnMgZHJpdmluZyB3aXRoaW4tc2FtcGxlIGhldGVyb2dlbmVpdHkgYW5kIGRpc2Vhc2UgcHJvZ3Jlc3Npb24sIHRodXMgaW1wcm92aW5nIG91ciB1bmRlcnN0YW5kaW5nIG9mIGJyYWluIHN0cnVjdHVyZXMsIHR1bW9yIG1pY3JvZW52aXJvbm1lbnRzLCBhbmQgdGhlIGludGVycGxheSBhbW9uZyBkaWZmZXJlbnQgY2VsbCB0eXBlcyByZXNwb25kaW5nIHRvIG5laWdoYm9yaW5nIENDSXMuIiw1MC4wLCwsVW5pdGVkIFN0YXRlcyBvZiBBbWVyaWNhLCwsLCwsMjAyNS0xMS0yOCAxMTo1Mzo0NCswMDowMCwsLCwsLEFjYWRlbWlhLCwsLCwsLCwsLCwsLCwsLCwsCkphbWJhIDEuNSBNaW5pLExhbmd1YWdlLCJMYW5ndWFnZSBtb2RlbGluZy9nZW5lcmF0aW9uLFRyYW5zbGF0aW9uLFF1ZXN0aW9uIGFuc3dlcmluZyIsQUkyMSBMYWJzLCJCYXJhayBMZW56LCBBbGFuIEFyYXppLCBBbWlyIEJlcmdtYW4sIEF2c2hhbG9tIE1hbmV2aWNoLCBCYXJhayBQZWxlZywgQmVuIEF2aXJhbSwgQ2hlbiBBbG1hZ29yLCBDbGFyYSBGcmlkbWFuLCBEYW4gUGFkbm9zLCBEYW5pZWwgR2lzc2luLCBEYW5pZWwgSmFubmFpLCBEb3IgTXVobGdheSwgRG9yIFppbWJlcmcsIEVkZGVuIE0gR2VyYmVyLCBFbGFkIERvbGV2LCBFcmFuIEtyYWtvdnNreSwgRXJleiBTYWZhaGksIEVyZXogU2Nod2FydHosIEdhbCBDb2hlbiwgR2FsIFNoYWNoYWYsIEhhaW0gUm96ZW5ibHVtLCBIb2ZpdCBCYXRhLCBJZG8gQmxhc3MsIEluYmFsIE1hZ2FyLCBJdGF5IERhbG1lZGlnb3MsIEpob25hdGhhbiBPc2luLCBKdWxpZSBGYWRsb24sIE1hcmlhIFJvem1hbiwgTWF0YW4gRGFub3MsIE1pY2hhZWwgR29raG1hbiwgTW9yIFp1c21hbiwgTmFhbWEgR2lkcm9uLCBOaXIgUmF0bmVyLCBOb2FtIEdhdCwgTm9hbSBSb3plbiwgT2RlZCBGcmllZCwgT2hhZCBMZXNobm8sIE9tZXIgQW50dmVyZywgT21yaSBBYmVuZCwgT3BoZXIgTGllYmVyLCBPciBEYWdhbiwgT3JpdCBDb2hhdmksIFJheiBBbG9uLCBSbydpIEJlbHNvbiwgUm9pIENvaGVuLCBSb20gR2lsYWQsIFJvbWFuIEdsb3ptYW4sIFNoYWhhciBMZXYsIFNoYWtlZCBNZWlyb20sIFRhbCBEZWxiYXJpLCBUYWwgTmVzcywgVG9tZXIgQXNpZGEsIFRvbSBCZW4gR2FsLCBUb20gQnJhdWRlLCBVcml5YSBQdW1lcmFudHosIFllaG9zaHVhIENvaGVuLCBZb25hdGFuIEJlbGlua292LCBZdXZhbCBHbG9iZXJzb24sIFl1dmFsIFBlbGVnIExldnksIFlvYXYgU2hvaGFtIiwyMDI0LTA4LTIyLEphbWJhLTEuNTogSHlicmlkIFRyYW5zZm9ybWVyLU1hbWJhIE1vZGVscyBhdCBTY2FsZSxodHRwczovL2FyeGl2Lm9yZy9hYnMvMjQwOC4xMjU3MCwsLCw1MjAwMDAwMDAwMC4wLDEyQiBhY3RpdmUvNTJCIHRvdGFsLCwsLCwsLCwsQ29uZmlkZW50LCIqIEphbWJhLTEuNS1NaW5pIGlzIGFuIHVwZGF0ZWQgYW5kIGluc3RydWN0aW9uLXR1bmVkIHZlcnNpb24gb2Ygb3VyIGVhcmxpZXIgSmFtYmEgcmVsZWFzZSAKCldlIHByZXNlbnQgSmFtYmEtMS41LCBuZXcgaW5zdHJ1Y3Rpb24tdHVuZWQgbGFyZ2UgbGFuZ3VhZ2UgbW9kZWxzIGJhc2VkIG9uIG91ciBKYW1iYSBhcmNoaXRlY3R1cmUuIEphbWJhIGlzIGEgaHlicmlkIFRyYW5zZm9ybWVyLU1hbWJhIG1peHR1cmUgb2YgZXhwZXJ0cyBhcmNoaXRlY3R1cmUsIHByb3ZpZGluZyBoaWdoIHRocm91Z2hwdXQgYW5kIGxvdyBtZW1vcnkgdXNhZ2UgYWNyb3NzIGNvbnRleHQgbGVuZ3Rocywgd2hpbGUgcmV0YWluaW5nIHRoZSBzYW1lIG9yIGJldHRlciBxdWFsaXR5IGFzIFRyYW5zZm9ybWVyIG1vZGVscy4gV2UgcmVsZWFzZSB0d28gbW9kZWwgc2l6ZXM6IEphbWJhLTEuNS1MYXJnZSwgd2l0aCA5NEIgYWN0aXZlIHBhcmFtZXRlcnMsIGFuZCBKYW1iYS0xLjUtTWluaSwgd2l0aCAxMkIgYWN0aXZlIHBhcmFtZXRlcnMuIEJvdGggbW9kZWxzIGFyZSBmaW5lLXR1bmVkIGZvciBhIHZhcmlldHkgb2YgY29udmVyc2F0aW9uYWwgYW5kIGluc3RydWN0aW9uLWZvbGxvd2luZyBjYXBhYmlsdGllcywgYW5kIGhhdmUgYW4gZWZmZWN0aXZlIGNvbnRleHQgbGVuZ3RoIG9mIDI1NksgdG9rZW5zLCB0aGUgbGFyZ2VzdCBhbW9uZ3N0IG9wZW4td2VpZ2h0IG1vZGVscy4gVG8gc3VwcG9ydCBjb3N0LWVmZmVjdGl2ZSBpbmZlcmVuY2UsIHdlIGludHJvZHVjZSBFeHBlcnRzSW50OCwgYSBub3ZlbCBxdWFudGl6YXRpb24gdGVjaG5pcXVlIHRoYXQgYWxsb3dzIGZpdHRpbmcgSmFtYmEtMS41LUxhcmdlIG9uIGEgbWFjaGluZSB3aXRoIDggODBHQiBHUFVzIHdoZW4gcHJvY2Vzc2luZyAyNTZLLXRva2VuIGNvbnRleHRzIHdpdGhvdXQgbG9zcyBvZiBxdWFsaXR5LiBXaGVuIGV2YWx1YXRlZCBvbiBhIGJhdHRlcnkgb2YgYWNhZGVtaWMgYW5kIGNoYXRib3QgYmVuY2htYXJrcywgSmFtYmEtMS41IG1vZGVscyBhY2hpZXZlIGV4Y2VsbGVudCByZXN1bHRzIHdoaWxlIHByb3ZpZGluZyBoaWdoIHRocm91Z2hwdXQgYW5kIG91dHBlcmZvcm1pbmcgb3RoZXIgb3Blbi13ZWlnaHQgbW9kZWxzIG9uIGxvbmctY29udGV4dCBiZW5jaG1hcmtzLiBUaGUgbW9kZWwgd2VpZ2h0cyBmb3IgYm90aCBzaXplcyBhcmUgcHVibGljbHkgYXZhaWxhYmxlIHVuZGVyIHRoZSBKYW1iYSBPcGVuIE1vZGVsIExpY2Vuc2UgYW5kIHdlIHJlbGVhc2UgRXhwZXJ0c0ludDggYXMgb3BlbiBzb3VyY2UuIiwsLE9wZW4gd2VpZ2h0cyAocmVzdHJpY3RlZCB1c2UpLElzcmFlbCwsLCwsLDIwMjUtMTEtMjggMTE6NTM6NDQrMDA6MDAsLCwsLCxJbmR1c3RyeSwsLCwsVW5yZWxlYXNlZCwiQ29tbWVyY2lhbCB1c2UgYWxsb3dlZCB1cCB0byAkNTBNIFVTRCBhbm51YWwgcmV2ZW51ZS4KCmh0dHBzOi8vaHVnZ2luZ2ZhY2UuY28vYWkyMWxhYnMvQUkyMS1KYW1iYS0xLjUtTWluaSIsLCwsQkYxNiwsLCxhaTIxbGFicywsLCxZZXMKQ29QUkEsQmlvbG9neSxQcm90ZWluLVJOQSBiaW5kaW5nIGFmZmluaXR5IHByZWRpY3Rpb24sIlRzaW5naHVhIFVuaXZlcnNpdHksVW5pdmVyc2l0eSBDb2xsZWdlIExvbmRvbiAoVUNMKSxNb25hc2ggVW5pdmVyc2l0eSxCZWlqaW5nIFVuaXZlcnNpdHkgb2YgUG9zdHMgYW5kIFRlbGVjb21tdW5pY2F0aW9ucyIsIlJvbmcgSGFuLCBYaWFvaG9uZyBMaXUsIFRvbmcgUGFuLCBKaW5nIFh1LCBYaWFveXUgV2FuZywgV3V5YW5nIExhbiwgWmhlbnl1IExpLCBaaXh1YW4gV2FuZywgSmlhbmduaW5nIFNvbmcsIEd1YW5neXUgV2FuZywgVGluZyBDaGVuIiwyMDI0LTA4LTIxLENvUFJBOiBCcmlkZ2luZyBDcm9zcy1kb21haW4gUHJldHJhaW5lZCBTZXF1ZW5jZSBNb2RlbHMgd2l0aCBDb21wbGV4IFN0cnVjdHVyZXMgZm9yIFByb3RlaW4tUk5BIEJpbmRpbmcgQWZmaW5pdHkgUHJlZGljdGlvbixodHRwczovL2FyeGl2Lm9yZy9hYnMvMjQwOS4wMzc3Myw3LjAsLCwsLCwsMTk2NjA4MDMxMCwiU3VtbWFyeToKMS4gQ2hhaW4gcGFpcnM6IDMwLDAwMAoyLiBQb3NlcyBwZXIgcGFpcjogMwpUb3RhbCBkYXRhcG9pbnRzOiAzMCwwMDAgw5cgMyA9IDkwLDAwMAoKMy4gVG9rZW5zIHBlciBkYXRhcG9pbnQ6Ci0gUHJvdGVpbiByZXNpZHVlczogMjAwCi0gUk5BIGJhc2VzOiAxMDAKVG90YWwgdG9rZW5zIHBlciBkYXRhcG9pbnQ6IDIwMCArIDEwMCA9IDMwMAoKNC4gRmluYWwgY2FsY3VsYXRpb246CjkwLDAwMCBkYXRhcG9pbnRzIMOXIDMwMCB0b2tlbnMvZGF0YXBvaW50ID0gMjcsMDAwLDAwMCB0b2tlbnMiLCwsTlZJRElBIEExMDAsLExpa2VseSwiQWNjdXJhdGVseSBtZWFzdXJpbmcgcHJvdGVpbi1STkEgYmluZGluZyBhZmZpbml0eSBpcyBjcnVjaWFsIGluIG1hbnkgYmlvbG9naWNhbCBwcm9jZXNzZXMgYW5kIGRydWcgZGVzaWduLiBQcmV2aW91cyBjb21wdXRhdGlvbmFsIG1ldGhvZHMgZm9yIHByb3RlaW4tUk5BIGJpbmRpbmcgYWZmaW5pdHkgcHJlZGljdGlvbiByZWx5IG9uIGVpdGhlciBzZXF1ZW5jZSBvciBzdHJ1Y3R1cmUgZmVhdHVyZXMsCnVuYWJsZSB0byBjYXB0dXJlIHRoZSBiaW5kaW5nIG1lY2hhbmlzbXMgY29tcHJlaGVuc2l2ZWx5LgpUaGUgcmVjZW50IGVtZXJnaW5nIHByZS10cmFpbmVkIGxhbmd1YWdlIG1vZGVscyB0cmFpbmVkIG9uCm1hc3NpdmUgdW5zdXBlcnZpc2VkIHNlcXVlbmNlcyBvZiBwcm90ZWluIGFuZCBSTkEgaGF2ZQpzaG93biBzdHJvbmcgcmVwcmVzZW50YXRpb24gYWJpbGl0eSBmb3IgdmFyaW91cyBpbi1kb21haW4KZG93bnN0cmVhbSB0YXNrcywgaW5jbHVkaW5nIGJpbmRpbmcgc2l0ZSBwcmVkaWN0aW9uLiBIb3dldmVyLCBhcHBseWluZyBkaWZmZXJlbnQtZG9tYWluIGxhbmd1YWdlIG1vZGVscyBjb2xsYWJvcmF0aXZlbHkgZm9yIGNvbXBsZXgtbGV2ZWwgdGFza3MgcmVtYWlucyB1bmV4cGxvcmVkLiBJbiB0aGlzIHBhcGVyLCB3ZSBwcm9wb3NlIENvUFJBIHRvIGJyaWRnZSBwcmUtdHJhaW5lZCBsYW5ndWFnZSBtb2RlbHMgZnJvbSBkaWZmZXJlbnQgYmlvbG9naWNhbCBkb21haW5zIHZpYSBDb21wbGV4IHN0cnVjdHVyZQpmb3IgUHJvdGVpbi1STkEgYmluZGluZyBBZmZpbml0eSBwcmVkaWN0aW9uLiBXZSBkZW1vbnN0cmF0ZQpmb3IgdGhlIGZpcnN0IHRpbWUgdGhhdCBjcm9zcy1iaW9sb2dpY2FsIG1vZGFsIGxhbmd1YWdlIG1vZGVscyBjYW4gY29sbGFib3JhdGUgdG8gaW1wcm92ZSBiaW5kaW5nIGFmZmluaXR5IHByZWRpY3Rpb24uIFdlCnByb3Bvc2UgYSBDby1Gb3JtZXIgdG8gY29tYmluZSB0aGUgY3Jvc3MtbW9kYWwgc2VxdWVuY2UKYW5kIHN0cnVjdHVyZSBpbmZvcm1hdGlvbiBhbmQgYSBiaS1zY29wZSBwcmUtdHJhaW5pbmcgc3RyYXRlZ3kgZm9yIGltcHJvdmluZyBDby1Gb3JtZXLigJlzIGludGVyYWN0aW9uIHVuZGVyc3RhbmRpbmcuCk1lYW53aGlsZSwgd2UgYnVpbGQgdGhlIGxhcmdlc3QgcHJvdGVpbi1STkEgYmluZGluZyBhZmZpbml0eQpkYXRhc2V0IFBSQTMxMCBmb3IgcGVyZm9ybWFuY2UgZXZhbHVhdGlvbi4gV2UgYWxzbyB0ZXN0IG91cgptb2RlbCBvbiBhIHB1YmxpYyBkYXRhc2V0IGZvciBtdXRhdGlvbiBlZmZlY3QgcHJlZGljdGlvbi4gQ29QUkEgcmVhY2hlcyBzdGF0ZS1vZi10aGUtYXJ0IHBlcmZvcm1hbmNlIG9uIGFsbCB0aGUgZGF0YXNldHMuCldlIHByb3ZpZGUgZXh0ZW5zaXZlIGFuYWx5c2VzIGFuZCB2ZXJpZnkgdGhhdCBDb1BSQSBjYW4KKDEpIGFjY3VyYXRlbHkgcHJlZGljdCB0aGUgcHJvdGVpbi1STkEgYmluZGluZyBhZmZpbml0eTsgKDIpCnVuZGVyc3RhbmQgdGhlIGJpbmRpbmcgYWZmaW5pdHkgY2hhbmdlIGNhdXNlZCBieSBtdXRhdGlvbnM7CmFuZCAoMykgYmVuZWZpdCBmcm9tIHNjYWxpbmcgZGF0YSBhbmQgbW9kZWwgc2l6ZS4xIiwsLCwiQ2hpbmEsVW5pdGVkIEtpbmdkb20gb2YgR3JlYXQgQnJpdGFpbiBhbmQgTm9ydGhlcm4gSXJlbGFuZCxBdXN0cmFsaWEsQ2hpbmEiLCwsLDQuMCwsMjAyNi0wNS0yNSAxMjozMzowMCswMDowMCwsLCwsLCJBY2FkZW1pYSxBY2FkZW1pYSxBY2FkZW1pYSxBY2FkZW1pYSIsLCwsLCwsLCwsLCwzMTU0LjAwNzY2OTk4Mjk5NDcsLCwsLCwKWGlueWkgVmlkZW8gMi4wLCwsLCwyMDI0LTA4LTIxLCLmlrDlo7nop4bpopHlpKfmqKHlnosyLjAg6LWL6IO95Y2D6KGM55m+5Lia55qEQUnliJvmlrDlvJXmk44KIixodHRwczovL3RlY2guY2hpbmFkYWlseS5jb20uY24vYS8yMDI0MDgvMjEvV1M2NmM1YTUwMWEzMTBiMzUyOTlkMzdjOGQuaHRtbCwsLCwsLCwsLCwsLCwsVW5rbm93biwsLCwsLCwsLCwsMjAyNS0xMS0yOCAxMTo1Mzo0NCswMDowMCwsLCwsLCwsLCwsLCwsLCwsLCwsLCwsLApJZGVvZ3JhbSB2MixJbWFnZSBnZW5lcmF0aW9uLCJJbWFnZSBnZW5lcmF0aW9uLFRleHQtdG8taW1hZ2UiLElkZW9ncmFtLCwyMDI0LTA4LTIxLElkZW9ncmFtIDIuMCxodHRwczovL2Fib3V0LmlkZW9ncmFtLmFpLzIuMCwsLCwsLCwsLCwsLCwsVW5rbm93biwiV2UgYXJlIGV4Y2l0ZWQgdG8gcmVsZWFzZSBJZGVvZ3JhbSAyLjAsIG91ciBuZXcgZnJvbnRpZXIgdGV4dCB0byBpbWFnZSBtb2RlbCB3aXRoIGluZHVzdHJ5IGxlYWRpbmcgY2FwYWJpbGl0aWVzIGluIGdlbmVyYXRpbmcgcmVhbGlzdGljIGltYWdlcywgZ3JhcGhpYyBkZXNpZ24sIHR5cG9ncmFwaHksIGFuZCBtb3JlLiBUcmFpbmVkIGZyb20gc2NyYXRjaCBsaWtlIGFsbCBJZGVvZ3JhbSBtb2RlbHMsIElkZW9ncmFtIDIuMCBzaWduaWZpY2FudGx5IG91dHBlcmZvcm1zIG90aGVyIHRleHQgdG8gaW1hZ2UgbW9kZWxzIGFjcm9zcyBtYW55IHF1YWxpdHkgbWV0cmljcywgaW5jbHVkaW5nIGltYWdlLXRleHQgYWxpZ25tZW50LCBvdmVyYWxsIHN1YmplY3RpdmUgcHJlZmVyZW5jZSwgYW5kIHRleHQgcmVuZGVyaW5nIGFjY3VyYWN5LiIsLCxBUEkgYWNjZXNzLENhbmFkYSwsLCwsLDIwMjUtMTEtMjggMTE6NTM6NDQrMDA6MDAsLCwsLCxJbmR1c3RyeSwsLCwsVW5yZWxlYXNlZCwsLCwsLCwsLCwsLCxObwpLb3Ntb3MtMi41LCJNdWx0aW1vZGFsLExhbmd1YWdlLFZpc2lvbiIsIkNoYXJhY3RlciByZWNvZ25pdGlvbiAoT0NSKSxEb2N1bWVudCBjbGFzc2lmaWNhdGlvbixMYW5ndWFnZSBtb2RlbGluZy9nZW5lcmF0aW9uLFZpc3VhbCBxdWVzdGlvbiBhbnN3ZXJpbmcsRG9jdW1lbnQgcmVwcmVzZW50YXRpb24iLE1pY3Jvc29mdCwiVGVuZ2NoYW8gTHYsIFl1cGFuIEh1YW5nLCBKaW5neWUgQ2hlbiwgWXV6aG9uZyBaaGFvLCBZaWxpbiBKaWEsIExlaSBDdWksIFNodW1pbmcgTWEsIFlhb3lhbyBDaGFuZywgU2hhb2hhbiBIdWFuZywgV2VuaHVpIFdhbmcsIExpIERvbmcsIFdlaXlhbyBMdW8sIFNoYW94aWFuZyBXdSwgR3VveGluIFdhbmcsIENoYSBaaGFuZywgRnVydSBXZWkiLDIwMjQtMDgtMjEsS09TTU9TLTIuNTogQSBNdWx0aW1vZGFsIExpdGVyYXRlIE1vZGVsLGh0dHBzOi8vYXJ4aXYub3JnL2Ficy8yMzA5LjExNDE5LCwsLDEzMDAwMDAwMDAuMCwiIiJLT1NNT1MtMi41IGNvbnRhaW5zIGEgdG90YWwgb2YgMS4zIGJpbGxpb24gcGFyYW1ldGVycyIiCgoiIlRoZSB2aXNpb24gZW5jb2RlciBpcyBpbml0aWFsaXplZCBmcm9tIHRoZSBQaXgyU3RydWN0LUxhcmdlIG1vZGVs4oCZcyBlbmNvZGVyIChMZWUgZXQgYWwuIDIwMjMpLCB3aGljaCBpcyBiYXNlZCBvbiB0aGUgVmlzaW9uIFRyYW5zZm9ybWVyIChWaVQpIChEb3Nvdml0c2tpeSBldCBhbC4gMjAyMSkiIiIsMi4yMDE4MDE1ZSsyMSwiNiBGTE9QIC8gdG9rZW4gLyBwYXJhbWV0ZXIgKiAxLjMgKiAxMF45IHBhcmFtZXRlcnMgKiAyNjAgKiAxMF45IHRva2VucyBbMSBlcG9jaCBhc3N1bWVkXSA9IDIuMDI4ZSsyMSBGTE9QCgorIDEuNzM4MDE0N2UrMjAgRkxPUCBbIiJsaWtlbHkiIiBiYXNlIG1vZGVsIFBpeDJzdHJ1Y3QtTGFyZ2UgdHJhaW5pbmcgY29tcHV0ZV0gPSAyLjIwMTgwMTVlKzIxIEZMT1AiLDI2MDAwMDAwMDAwMCwiIiJUaGUgdG90YWwgdHJhaW5pbmcgaW52b2x2ZWQgYXBwcm94aW1hdGVseSAyNjAgYmlsbGlvbiB0b2tlbnMuIiIKCiIiT3VyIHRyYWluaW5nIGRhdGEgaXMgY29sbGVjdGVkIHVzaW5nIGFuIGF1dG9tYXRlZCBwaXBlbGluZSBmcm9tIGRpdmVyc2Ugc291cmNlcywgcmVzdWx0aW5nIGluIGEgbGFyZ2UgY29ycHVzIG9mIDM1Ny40IG1pbGxpb24gZG9jdW1lbnQgaW1hZ2VzLCBhbm5vdGF0ZWQgd2l0aCB0ZXh0IGxpbmVzIHVzaW5nIGJvdW5kaW5nIGJveGVzIG9yIGluIG1hcmtkb3duIGZvcm1hdC4iIiIsLCwsLENvbmZpZGVudCwiVGhlIGF1dG9tYXRpYyByZWFkaW5nIG9mIHRleHQtaW50ZW5zaXZlIGltYWdlcyByZXByZXNlbnRzIGEgc2lnbmlmaWNhbnQgYWR2YW5jZW1lbnQgdG93YXJkIGFjaGlldmluZyBBcnRpZmljaWFsIEdlbmVyYWwgSW50ZWxsaWdlbmNlIChBR0kpLiBJbiB0aGlzIHBhcGVyIHdlIHByZXNlbnQgS09TTU9TLTIuNSwgYSBtdWx0aW1vZGFsIGxpdGVyYXRlIG1vZGVsIGZvciBtYWNoaW5lIHJlYWRpbmcgb2YgdGV4dC1pbnRlbnNpdmUgaW1hZ2VzLiBQcmUtdHJhaW5lZCBvbiBhIGxhcmdlLXNjYWxlIGNvcnB1cyBvZiB0ZXh0LWludGVuc2l2ZSBpbWFnZXMsIEtPU01PUy0yLjUgZXhjZWxzIGluIHR3byBkaXN0aW5jdCB5ZXQgY29tcGxlbWVudGFyeSB0cmFuc2NyaXB0aW9uIHRhc2tzOiAoMSkgZ2VuZXJhdGluZyBzcGF0aWFsbHktYXdhcmUgdGV4dCBibG9ja3MsIHdoZXJlIGVhY2ggYmxvY2sgb2YgdGV4dCBpcyBhc3NpZ25lZCBzcGF0aWFsIGNvb3JkaW5hdGVzIHdpdGhpbiB0aGUgaW1hZ2UsIGFuZCAoMikgcHJvZHVjaW5nIHN0cnVjdHVyZWQgdGV4dCBvdXRwdXQgdGhhdCBjYXB0dXJlcyBib3RoIHN0eWxlIGFuZCBzdHJ1Y3R1cmUgaW4gbWFya2Rvd24gZm9ybWF0LiBUaGlzIHVuaWZpZWQgbXVsdGltb2RhbCBsaXRlcmF0ZSBjYXBhYmlsaXR5IGlzIGFjaGlldmVkIHRocm91Z2ggYSBzaGFyZWQgZGVjb2Rlci1vbmx5IGF1dG9yZWdyZXNzaXZlIFRyYW5zZm9ybWVyIGFyY2hpdGVjdHVyZSBhbmQgdGFzay1zcGVjaWZpYyBwcm9tcHRzLiBCdWlsZGluZyBvbiB0aGlzIGZvdW5kYXRpb24sIHdlIGZpbmUtdHVuZSBLT1NNT1MtMi41IGZvciBkb2N1bWVudCB1bmRlcnN0YW5kaW5nIHRhc2tzLCByZXN1bHRpbmcgaW4gYSBkb2N1bWVudCB1bmRlcnN0YW5kaW5nIGdlbmVyYWxpc3QgbmFtZWQgS09TTU9TLTIuNS1DSEFULiBBZGRpdGlvbmFsbHksIGEgbGFyZ2UgY29ycHVzIG9mIDM1Ny40IG1pbGxpb24gZG9jdW1lbnQgcGFnZXMgc3Bhbm5pbmcgZGl2ZXJzZSBkb21haW5zIHdhcyBjdXJhdGVkIGZvciBwcmUtdHJhaW5pbmcuIFdlIGV2YWx1YXRlIEtPU01PUy0yLjUgb24gdHdvIG5ld2x5IHByb3Bvc2VkIGJlbmNobWFya3MsIE9DUkV2YWwgYW5kIE1hcmtkb3duRXZhbCwgZm9yIGRvY3VtZW50LWxldmVsIHRleHQgcmVjb2duaXRpb24gYW5kIGltYWdlLXRvLW1hcmtkb3duIGdlbmVyYXRpb24sIGRlbW9uc3RyYXRpbmcgaW1wcmVzc2l2ZSBsaXRlcmF0ZSBjYXBhYmlsaXRpZXMgY29tcGFyYWJsZSB0byBHUFQtNG8uIEtPU01PUy0yLjUtQ0hBVCBhY2hpZXZlcyBwZXJmb3JtYW5jZSBjb21wYXJhYmxlIHRvIG90aGVyIHN0YXRlLW9mLXRoZS1hcnQgZ2VuZXJhbGlzdHMgdGhhdCBhcmUgZml2ZSB0aW1lcyBsYXJnZXIgKDEuM0IgdnMuIDdCKSBhY3Jvc3MgbmluZSB0ZXh0LXJpY2ggdmlzdWFsIHF1ZXN0aW9uIGFuc3dlcmluZyBiZW5jaG1hcmtzLiBNb2RlbHMgYW5kIGNvZGUgaGF2ZSBiZWVuIGF2YWlsYWJsZSBhdCBcdXJse3RoaXMgaHR0cHMgVVJMfS4iLCwsT3BlbiB3ZWlnaHRzICh1bnJlc3RyaWN0ZWQpLFVuaXRlZCBTdGF0ZXMgb2YgQW1lcmljYSxQaXgyU3RydWN0LUxhcmdlLCwsLCwyMDI1LTExLTI4IDExOjUzOjQ0KzAwOjAwLCwsLCwsSW5kdXN0cnksLCwsLFVucmVsZWFzZWQsIk1JVCBsaWNlbnNlCmh0dHBzOi8vZ2l0aHViLmNvbS9taWNyb3NvZnQvdW5pbG0vdHJlZS9tYXN0ZXIva29zbW9zLTIuNQpodHRwczovL2h1Z2dpbmdmYWNlLmNvL21pY3Jvc29mdC9rb3Ntb3MtMi41CgpJIGRvbid0IHNlZSB0cmFpbmluZyBjb2RlIGluIHRoZSByZXBvLCBpdCBzZWVtcyBpdCBpcyBvbmx5IGluZmVyZW5jZSBhbmQgZmluZS10dW5pbmcgY29kZSIsLCwsLCwsT3BlcmF0aW9uIGNvdW50aW5nLG1pY3Jvc29mdCwsLCxZZXMKQW50aUZvcm1lcixCaW9sb2d5LFByb3RlaW4gcHJvdGVpbiBiaW5kaW5nIGFmZmluaXR5IHByZWRpY3Rpb24sIlVuaXZlcnNpdHkgb2YgRmxvcmlkYSxTaWNodWFuIFVuaXZlcnNpdHksU2hpaGV6aSBVbml2ZXJzaXR5LFVuaXZlcnNpdHkgb2YgTWFjYXUsVW5pdmVyc2l0eSBvZiBUZXhhcyBIZWFsdGggU2NpZW5jZSBDZW50ZXIiLCJRaW5nIFdhbmcsIFl1emhvdSBGZW5nLCBZYW5mZWkgV2FuZywgQm8gTGksIEppYW5ndW8gV2VuLCBYaWFvYm8gWmhvdSwgUWlhbnFpYW4gU29uZyIsMjAyNC0wOC0yMCxBbnRpRm9ybWVyOiBncmFwaCBlbmhhbmNlZCBsYXJnZSBsYW5ndWFnZSBtb2RlbCBmb3IgYmluZGluZyBhZmZpbml0eSBwcmVkaWN0aW9uICxodHRwczovL2FjYWRlbWljLm91cC5jb20vYmliL2FydGljbGUvMjUvNS9iYmFlNDAzLzc3MzYyNDcsMC4wLCwsMjQ2NzA1OTYuMCxMb2FkZWQgcHJvdmlkZWQgbW9kZWwgZmlsZSBmcm9tIFplbm9kbyBwYWdlIGludG8gUHlUb3JjaC4gLDEuNzEwMDAwMDAwMDAwMDE0OGUrMTgsIjEuIEhhcmR3YXJlIHNldHVwOiAxeCBOVklESUEgQTEwMCBHUFUgKDMuMTJ4MTBeMTQgRkxPUC9zIHVzaW5nIEZQMTYgVGVuc29yIENvcmUpCgoyLiBUcmFpbmluZyBkdXJhdGlvbjogRGlyZWN0bHkgcHJvdmlkZWQgLSAwLjc2IGhvdXJzIHBlciBlcG9jaCB4IDUgZm9sZHMgPSAzLjggaG91cnMgKDEzLDY4MCBzZWNvbmRzKQoKMy4gVXRpbGl6YXRpb24gcmF0ZTogNDAlCgo0LiBDYWxjdWxhdGlvbjogMy4xMngxMF4xNCBGTE9QL3Mgw5cgMTMsNjgwcyDDlyAxIEdQVSDDlyAwLjQgPSAxLjcxw5cxMF4xOCBGTE9QcyIsLCwsIiIiQW50aUJFUlR5IGFkb3B0cyB0aGUgbXVsdGlwbGUKaW5zdGFuY2UgbGVhcm5pbmcgYW5kIHJlc3VsdHMgaW4gbXVjaCBsb25nZXIgdHJhaW5pbmcgdGltZSAoMS40NiBoKQp0aGFuIFRyYW5zZm9ybWVyLTEyIEwgKDAuNjMgaCkgYW5kIFRyYW5zZm9ybWVyLTYgTCAoMC4zOCBoKS4iIiIsTlZJRElBIEExMDAgU1hNNCA0MCBHQiwsQ29uZmlkZW50LCJBbnRpYm9kaWVzIHBsYXkgYSBwaXZvdGFsIHJvbGUgaW4gaW1tdW5lIGRlZmVuc2UgYW5kIHNlcnZlIGFzIGtleSB0aGVyYXBldXRpYyBhZ2VudHMuIFRoZSBwcm9jZXNzIG9mIGFmZmluaXR5IG1hdHVyYXRpb24sIHdoZXJlaW4KYW50aWJvZGllcyBldm9sdmUgdGhyb3VnaCBzb21hdGljIG11dGF0aW9ucyB0byBhY2hpZXZlIGhlaWdodGVuZWQgc3BlY2lmaWNpdHkgYW5kIGFmZmluaXR5IHRvIHRhcmdldCBhbnRpZ2VucywgaXMgY3J1Y2lhbCBmb3IgZWZmZWN0aXZlCmltbXVuZSByZXNwb25zZS4gRGVzcGl0ZSB0aGVpciBzaWduaWZpY2FuY2UsIGFzc2Vzc2luZyBhbnRpYm9keeKAk2FudGlnZW4gYmluZGluZyBhZmZpbml0eSByZW1haW5zIGNoYWxsZW5naW5nIGR1ZSB0byBsaW1pdGF0aW9ucyBpbgpjb252ZW50aW9uYWwgd2V0IGxhYiB0ZWNobmlxdWVzLiBUbyBhZGRyZXNzIHRoaXMsIHdlIGludHJvZHVjZSBBbnRpRm9ybWVyLCBhIGdyYXBoLWJhc2VkIGxhcmdlIGxhbmd1YWdlIG1vZGVsIGRlc2lnbmVkIHRvIHByZWRpY3QKYW50aWJvZHkgYmluZGluZyBhZmZpbml0eS4gQW50aUZvcm1lciBpbmNvcnBvcmF0ZXMgc2VxdWVuY2UgaW5mb3JtYXRpb24gaW50byBhIGdyYXBoLWJhc2VkIGZyYW1ld29yaywgYWxsb3dpbmcgZm9yIHByZWNpc2UgcHJlZGljdGlvbgpvZiBiaW5kaW5nIGFmZmluaXR5LiBUaHJvdWdoIGV4dGVuc2l2ZSBldmFsdWF0aW9ucywgQW50aUZvcm1lciBkZW1vbnN0cmF0ZXMgc3VwZXJpb3IgcGVyZm9ybWFuY2UgY29tcGFyZWQgd2l0aCBleGlzdGluZyBtZXRob2RzLApvZmZlcmluZyBhY2N1cmF0ZSBwcmVkaWN0aW9ucyB3aXRoIHJlZHVjZWQgY29tcHV0YXRpb25hbCB0aW1lLiBBcHBsaWNhdGlvbiBvZiBBbnRpRm9ybWVyIHRvIHNldmVyZSBhY3V0ZSByZXNwaXJhdG9yeSBzeW5kcm9tZQpjb3JvbmF2aXJ1cyAyIHBhdGllbnQgc2FtcGxlcyByZXZlYWxzIGFudGlib2RpZXMgd2l0aCBzdHJvbmcgbmV1dHJhbGl6aW5nIGNhcGFiaWxpdGllcywgcHJvdmlkaW5nIGluc2lnaHRzIGZvciB0aGVyYXBldXRpYyBkZXZlbG9wbWVudAphbmQgdmFjY2luYXRpb24gc3RyYXRlZ2llcy4gRnVydGhlcm1vcmUsIGFuYWx5c2lzIG9mIGluZGl2aWR1YWwgc2FtcGxlcyBmb2xsb3dpbmcgaW5mIGx1ZW56YSB2YWNjaW5hdGlvbiBlbHVjaWRhdGVzIGRpZmZlcmVuY2VzIGluCmFudGlib2R5IHJlc3BvbnNlIGJldHdlZW4geW91bmcgYW5kIG9sZGVyIGFkdWx0cy4gQW50aUZvcm1lciBpZGVudGlmaWVzIHNwZWNpZmljIGNsb25vdHlwZXMgd2l0aCBlbmhhbmNlZCBiaW5kaW5nIGFmZmluaXR5IHBvc3R2YWNjaW5hdGlvbiwgcGFydGljdWxhcmx5IGluIHlvdW5nIGluZGl2aWR1YWxzLCBzdWdnZXN0aW5nIGFnZS1yZWxhdGVkIHZhcmlhdGlvbnMgaW4gaW1tdW5lIHJlc3BvbnNlIGR5bmFtaWNzLiBNb3Jlb3Zlciwgb3VyIGZpbmRpbmdzCnVuZGVyc2NvcmUgdGhlIGltcG9ydGFuY2Ugb2YgbGFyZ2UgY2xvbm90eXBlIGNhdGVnb3J5IGluIGRyaXZpbmcgYWZmaW5pdHkgbWF0dXJhdGlvbiBhbmQgaW1tdW5lIG1vZHVsYXRpb24uIE92ZXJhbGwsIEFudGlGb3JtZXIgaXMKYSBwcm9taXNpbmcgYXBwcm9hY2ggdG8gYWNjZWxlcmF0ZSBhbnRpYm9keS1iYXNlZCBkaWFnbm9zdGljcyBhbmQgdGhlcmFwZXV0aWNzLCBicmlkZ2luZyB0aGUgZ2FwIGJldHdlZW4gdHJhZGl0aW9uYWwgbWV0aG9kcyBhbmQKY29tcGxleCBhbnRpYm9keSBtYXR1cmF0aW9uIHByb2Nlc3Nlcy4iLCwsT3BlbiB3ZWlnaHRzICh1bnJlc3RyaWN0ZWQpLCJVbml0ZWQgU3RhdGVzIG9mIEFtZXJpY2EsQ2hpbmEsQ2hpbmEsTWFjYW8sVW5pdGVkIFN0YXRlcyBvZiBBbWVyaWNhIiwsLCwxLjAsLDIwMjUtMTEtMjggMTE6NTM6NDQrMDA6MDAsLCwsNjQuMCwiIiJUaGUgdHJhaW5pbmcgYmF0Y2ggc2l6ZSBpcyBzZXQgdG8gNjQsIHRoZSB0ZXN0IGJhdGNoIHNpemUgdG8gMTI4LCBhbmQgdGhlIGxlYXJuaW5nIHJhdGUgaXMgMC4wMDAxLiBBbnRpRm9ybWVyIGlzIHRyYWluZWQgb24gb25lIE5WSURJQSBBMTAwIFRFTlNPUiBDT1JFIEdQVSB3aXRoIDQwIEdCIG1lbW9yeSIiIGZyb20gTW9kZWwgdHJhaW5pbmcgcGFyYWdyYXBoIiwiQWNhZGVtaWEsQWNhZGVtaWEsQWNhZGVtaWEsQWNhZGVtaWEsQWNhZGVtaWEiLCwsLCxPcGVuIHNvdXJjZSwiW01JVCBsaWNlbnNlXSBBbGwgc291cmNlIGNvZGVzIGFuZCB0cmFpbmVkIG1vZGVscyBpbiBvdXIgZXhwZXJpbWVudHMgaGF2ZSBiZWVuIGRlcG9zaXRlZCBhdCBodHRwczovL2dpdGh1Yi5jb20vUVNvbmctZ2l0aHViL0FudGlGb3JtZXIuCgoiLCwsLCwsNDMzLjI1MjQ1OTk2MzMwODIsSGFyZHdhcmUsLCwsLFllcwpSZXRoaW5raW5nIE1vbGVjdWxhciBEZXNpZ246IEludGVncmF0aW5nIExhdGVudCBWYXJpYWJsZSBhbmQgQXV0by1SZWdyZXNzaXZlIE1vZGVscyBmb3IgR29hbCBEaXJlY3RlZCBHZW5lcmF0aW9uLEJpb2xvZ3ksRHJ1ZyBkaXNjb3ZlcnksIkVUSCBadXJpY2gsVW5pdmVyc2l0eSBvZiBadXJpY2gsRVRIIEFJIENlbnRlciIsIkhlYXRoIEFydGh1ci1Mb3VpLCBBbWluYSBNb2xsYXlzYSwgTWljaGFlbCBLcmF1dGhhbW1lciIsMjAyNC0wOC0xOSxSZXRoaW5raW5nIE1vbGVjdWxhciBEZXNpZ246IEludGVncmF0aW5nIExhdGVudCBWYXJpYWJsZSBhbmQgQXV0by1SZWdyZXNzaXZlIE1vZGVscyBmb3IgR29hbCBEaXJlY3RlZCBHZW5lcmF0aW9uLGh0dHBzOi8vYXJ4aXYub3JnL2Ficy8yNDA5LjAwMDQ2LDAuMCwsLCwsLCIKIiwsIlFNOSBEYXRhc2V0OiAxMTMsODg1IG1vbGVjdWxlcyDDlyA0MCB0b2tlbnMgPSA0LDU1NSw0MDAgdG9rZW5zClpJTkMyNTBrIERhdGFzZXQ6IDI1MCwwMDAgbW9sZWN1bGVzIMOXIDEyMCB0b2tlbnMgPSAzMCwwMDAsMDAwIHRva2VucwpUb3RhbDogNCw1NTUsNDAwICsgMzAsMDAwLDAwMCA9IDM0LDU1NSw0MDAgdG9rZW5zIOKJiCAzLjUgw5cgMTBeNyB0b2tlbnMiLCwsTlZJRElBIEdlRm9yY2UgUlRYIDQwOTAsLENvbmZpZGVudCwiRGUgbm92byBtb2xlY3VsZSBkZXNpZ24gaGFzIGJlY29tZSBhIGhpZ2hseSBhY3RpdmUgcmVzZWFyY2ggYXJlYSwgYWR2YW5jZWQgc2lnbmlmaWNhbnRseSB0aHJvdWdoIHRoZSB1c2Ugb2Ygc3RhdGUtb2YtdGhlLWFydCBnZW5lcmF0aXZlIG1vZGVscy4gRGVzcGl0ZSB0aGVzZSBhZHZhbmNlcywgc2V2ZXJhbCBmdW5kYW1lbnRhbCBxdWVzdGlvbnMgcmVtYWluIHVuYW5zd2VyZWQgYXMgdGhlIGZpZWxkIGluY3JlYXNpbmdseSBmb2N1c2VzIG9uIG1vcmUgY29tcGxleCBnZW5lcmF0aXZlIG1vZGVscyBhbmQgc29waGlzdGljYXRlZCBtb2xlY3VsYXIgcmVwcmVzZW50YXRpb25zIGFzIGFuIGFuc3dlciB0byB0aGUgY2hhbGxlbmdlcyBvZiBkcnVnIGRlc2lnbi4gSW4gdGhpcyBwYXBlciwgd2UgcmV0dXJuIHRvIHRoZSBzaW1wbGVzdCByZXByZXNlbnRhdGlvbiBvZiBtb2xlY3VsZXMsIGFuZCBpbnZlc3RpZ2F0ZSBvdmVybG9va2VkIGxpbWl0YXRpb25zIG9mIGNsYXNzaWNhbCBnZW5lcmF0aXZlIGFwcHJvYWNoZXMsIHBhcnRpY3VsYXJseSBWYXJpYXRpb25hbCBBdXRvZW5jb2RlcnMgKFZBRXMpIGFuZCBhdXRvLXJlZ3Jlc3NpdmUgbW9kZWxzLiBXZSBwcm9wb3NlIGEgaHlicmlkIG1vZGVsIGluIHRoZSBmb3JtIG9mIGEgbm92ZWwgcmVndWxhcml6ZXIgdGhhdCBsZXZlcmFnZXMgdGhlIHN0cmVuZ3RocyBvZiBib3RoIHRvIGltcHJvdmUgdmFsaWRpdHksIGNvbmRpdGlvbmFsIGdlbmVyYXRpb24sIGFuZCBzdHlsZSB0cmFuc2ZlciBvZiBtb2xlY3VsYXIgc2VxdWVuY2VzLiBBZGRpdGlvbmFsbHksIHdlIHByb3ZpZGUgYW4gaW4gZGVwdGggZGlzY3Vzc2lvbiBvZiBvdmVybG9va2VkIGFzc3VtcHRpb25zIG9mIHRoZXNlIG1vZGVscycgYmVoYXZpb3VyLiIsNTAwLjAsLE9wZW4gd2VpZ2h0cyAobm9uLWNvbW1lcmNpYWwpLCJTd2l0emVybGFuZCxTd2l0emVybGFuZCxTd2l0emVybGFuZCIsLCwsMS4wLCwyMDI1LTExLTI4IDExOjUzOjQ0KzAwOjAwLCwsLCwsIkFjYWRlbWlhLEFjYWRlbWlhLFJlc2VhcmNoIGNvbGxlY3RpdmUiLCwsLCxPcGVuIChub24tY29tbWVyY2lhbCksIm5vIGNsZWFyIGxpY2Vuc2UKaHR0cHM6Ly9naXRodWIuY29tL0hlYXRoQXJodHVyTG91aXMvUmV0aGlua2luZy1Nb2xlY3VsYXItRGVzaWduLUludGVncmF0aW5nLUxhdGVudC1WYXJpYWJsZS1hbmQtQXV0b3JlZ3Jlc3NpdmUtTW9kZWxzLWZvci1FbmhhbmNlZC1Hb2FsIiwsLCwsLDQ4Ny40MTk4NzE4NzE5NTQ0NixIYXJkd2FyZSwsLCwsWWVzCkxvbmdWSUxBLTdCLCJNdWx0aW1vZGFsLFZpZGVvLExhbmd1YWdlIiwiVmlkZW8sVmlkZW8gZGVzY3JpcHRpb24sVmlzdWFsIHF1ZXN0aW9uIGFuc3dlcmluZyxMYW5ndWFnZSBtb2RlbGluZy9nZW5lcmF0aW9uIiwiTlZJRElBLE1hc3NhY2h1c2V0dHMgSW5zdGl0dXRlIG9mIFRlY2hub2xvZ3kgKE1JVCksVW5pdmVyc2l0eSBvZiBDYWxpZm9ybmlhIChVQykgQmVya2VsZXksVVQgQXVzdGluIiwiWXVrYW5nIENoZW4sIEZ1emhhbyBYdWUsIERhY2hlbmcgTGksIFFpbmdoYW8gSHUsIExpZ2VuZyBaaHUsIFhpdXl1IExpLCBZdW5oYW8gRmFuZywgSGFvdGlhbiBUYW5nLCBTaGFuZyBZYW5nLCBaaGlqaWFuIExpdSwgRXRoYW4gSGUsIEhvbmd4dSBZaW4sIFBhdmxvIE1vbGNoYW5vdiwgSmFuIEthdXR6LCBMaW54aSBGYW4sIFl1a2UgWmh1LCBZYW8gTHUsIFNvbmcgSGFuIiwyMDI0LTA4LTE5LExvbmdWSUxBOiBTY2FsaW5nIExvbmctQ29udGV4dCBWaXN1YWwgTGFuZ3VhZ2UgTW9kZWxzIGZvciBMb25nIFZpZGVvcyxodHRwczovL2FyeGl2Lm9yZy9hYnMvMjQwOC4xMDE4OCwyNjQuMCwsLDcwMDAwMDAwMDAuMCxodHRwczovL2FyeGl2Lm9yZy9hYnMvMjQwOC4xMDE4OCwsLCwsLCwsLENvbmZpZGVudCwiTG9uZy1jb250ZXh0IGNhcGFiaWxpdHkgaXMgY3JpdGljYWwgZm9yIG11bHRpLW1vZGFsIGZvdW5kYXRpb24gbW9kZWxzLCBlc3BlY2lhbGx5IGZvciBsb25nIHZpZGVvIHVuZGVyc3RhbmRpbmcuIFdlIGludHJvZHVjZSBMb25nVklMQSwgYSBmdWxsLXN0YWNrIHNvbHV0aW9uIGZvciBsb25nLWNvbnRleHQgdmlzdWFsLWxhbmd1YWdlIG1vZGVscyBieSBjby1kZXNpZ25pbmcgdGhlIGFsZ29yaXRobSBhbmQgc3lzdGVtLiBGb3IgbW9kZWwgdHJhaW5pbmcsIHdlIHVwZ3JhZGUgZXhpc3RpbmcgVkxNcyB0byBzdXBwb3J0IGxvbmcgdmlkZW8gdW5kZXJzdGFuZGluZyBieSBpbmNvcnBvcmF0aW5nIHR3byBhZGRpdGlvbmFsIHN0YWdlcywgaS5lLiwgbG9uZyBjb250ZXh0IGV4dGVuc2lvbiBhbmQgbG9uZyB2aWRlbyBzdXBlcnZpc2VkIGZpbmUtdHVuaW5nLiBIb3dldmVyLCB0cmFpbmluZyBvbiBsb25nIHZpZGVvIGlzIGNvbXB1dGF0aW9uYWxseSBhbmQgbWVtb3J5IGludGVuc2l2ZS4gV2UgaW50cm9kdWNlIHRoZSBsb25nLWNvbnRleHQgTXVsdGktTW9kYWwgU2VxdWVuY2UgUGFyYWxsZWxpc20gKE1NLVNQKSBzeXN0ZW0gdGhhdCBlZmZpY2llbnRseSBwYXJhbGxlbGl6ZXMgbG9uZyB2aWRlbyB0cmFpbmluZyBhbmQgaW5mZXJlbmNlLCBlbmFibGluZyAyTSBjb250ZXh0IGxlbmd0aCB0cmFpbmluZyBvbiAyNTYgR1BVcyB3aXRob3V0IGFueSBncmFkaWVudCBjaGVja3BvaW50aW5nLiBMb25nVklMQSBlZmZpY2llbnRseSBleHRlbmRzIHRoZSBudW1iZXIgb2YgdmlkZW8gZnJhbWVzIG9mIFZJTEEgZnJvbSA4IHRvIDIwNDgsIGFjaGlldmluZyA5OS44JSBhY2N1cmFjeSBpbiA2LDAwMC1mcmFtZSAobW9yZSB0aGFuIDEgbWlsbGlvbiB0b2tlbnMpIHZpZGVvIG5lZWRsZS1pbi1hLWhheXN0YWNrLiBMb25nVklMQS03QiBkZW1vbnN0cmF0ZXMgc3Ryb25nIGFjY3VyYWN5IG9uIDkgcG9wdWxhciB2aWRlbyBiZW5jaG1hcmtzLCBlLmcuIDY1LjElIFZpZGVvTU1FIHdpdGggc3VidGl0bGUuIEJlc2lkZXMsIE1NLVNQIGlzIDIuMXggLSA1Ljd4IGZhc3RlciB0aGFuIHJpbmcgc3R5bGUgc2VxdWVuY2UgcGFyYWxsZWxpc20gYW5kIDEuMXggLSAxLjR4IGZhc3RlciB0aGFuIE1lZ2F0cm9uIHdpdGggYSBoeWJyaWQgY29udGV4dCBhbmQgdGVuc29yIHBhcmFsbGVsaXNtLiBNb3Jlb3ZlciwgaXQgc2VhbWxlc3NseSBpbnRlZ3JhdGVzIHdpdGggSHVnZ2luZyBGYWNlIFRyYW5zZm9ybWVycy4iLCwsT3BlbiB3ZWlnaHRzIChub24tY29tbWVyY2lhbCksIlVuaXRlZCBTdGF0ZXMgb2YgQW1lcmljYSxVbml0ZWQgU3RhdGVzIG9mIEFtZXJpY2EsVW5pdGVkIFN0YXRlcyBvZiBBbWVyaWNhLFVuaXRlZCBTdGF0ZXMgb2YgQW1lcmljYSIsUXdlbjItN0IsLCwyNTYuMCwsMjAyNi0wNS0yNSAxMjozMzowMCswMDowMCwsLCwsLCJJbmR1c3RyeSxBY2FkZW1pYSxBY2FkZW1pYSxBY2FkZW1pYSIsLCwsLE9wZW4gc291cmNlLCJhcGFjaGUgMi4wIGZvciB0cmFpbmluZyBjb2RlCkNDLWJ5LU5DIGZvciB3ZWlnaHRzCmh0dHBz</x:v>
      </x:c>
    </x:row>
    <x:row r="97" ht="18" customHeight="1">
      <x:c r="A97" s="17" t="n">
        <x:v>92</x:v>
      </x:c>
      <x:c r="B97" s="17" t="n">
        <x:v>309</x:v>
      </x:c>
      <x:c r="C97" s="94" t="str">
        <x:v>Oi8vZ2l0aHViLmNvbS9OVmxhYnMvVklMQS90cmVlL21haW4vbG9uZ3ZpbGEiLCwsLCwsLCwsLCwsWWVzCkh5YnJpZC1QaGktTWFtYmEtMS41QixMYW5ndWFnZSxMYW5ndWFnZSBtb2RlbGluZy9nZW5lcmF0aW9uLCJDYXJuZWdpZSBNZWxsb24gVW5pdmVyc2l0eSAoQ01VKSxNb2hhbWVkIGJpbiBaYXllZCBVbml2ZXJzaXR5IG9mIEFydGlmaWNpYWwgSW50ZWxsaWdlbmNlIChNQlpVQUkpLENhcnRlc2lhIiwiQXZpdiBCaWNrLCBLZXZpbiBZLiBMaSwgRXJpYyBQLiBYaW5nLCBKLiBaaWNvIEtvbHRlciwgQWxiZXJ0IEd1IiwyMDI0LTA4LTE5LFRyYW5zZm9ybWVycyB0byBTU01zOiBEaXN0aWxsaW5nIFF1YWRyYXRpYyBLbm93bGVkZ2UgdG8gU3VicXVhZHJhdGljIE1vZGVscyxodHRwczovL2FyeGl2Lm9yZy9hYnMvMjQwOC4xMDE4OSwsLCwxNTAwMDAwMDAwLjAsIiIiV2UgZGlzdGlsbCB0aGUgUGhpLTEuNS0xLjNCIG1vZGVsIGludG8gUGhpLU1hbWJhMS41QiBhcyB3ZWxsIGFzIEh5YnJpZC1QaGktTWFtYmEtMS41QiIiIChodHRwczovL2FyeGl2Lm9yZy9wZGYvMjQwOC4xMDE4OSwgcGFnZSA4KS4iLDEuMjE1ZSsyMSwxLjE3ZSsyMSBGTE9QIFtiYXNlIG1vZGVsIGNvbXB1dGVdICsgNC41ZSsxOSBGTE9QIFtmaW5ldHVuZSBjb21wdXRlXSA9IDEuMjE1ZSsyMSBGTE9QLDUwMDAwMDAwMDAsIiIiVGhlIEh5YnJpZC1QaGlNYW1iYS0xLjVCIGlzIGRpc3RpbGxlZCBvbiBhIGJ1ZGdldCBvZiA1IGJpbGxpb24gdG9rZW5zIGZyb20gdGhlIHNhbWUgZGF0YXNldC4iIiIsLCwsLENvbmZpZGVudCwiVHJhbnNmb3JtZXIgYXJjaGl0ZWN0dXJlcyBoYXZlIGJlY29tZSBhIGRvbWluYW50IHBhcmFkaWdtIGZvciBkb21haW5zIGxpa2UgbGFuZ3VhZ2UgbW9kZWxpbmcgYnV0IHN1ZmZlciBpbiBtYW55IGluZmVyZW5jZSBzZXR0aW5ncyBkdWUgdG8gdGhlaXIgcXVhZHJhdGljLXRpbWUgc2VsZi1hdHRlbnRpb24uIFJlY2VudGx5IHByb3Bvc2VkIHN1YnF1YWRyYXRpYyBhcmNoaXRlY3R1cmVzLCBzdWNoIGFzIE1hbWJhLCBoYXZlIHNob3duIHByb21pc2UsIGJ1dCBoYXZlIGJlZW4gcHJldHJhaW5lZCB3aXRoIHN1YnN0YW50aWFsbHkgbGVzcyBjb21wdXRhdGlvbmFsIHJlc291cmNlcyB0aGFuIHRoZSBzdHJvbmdlc3QgVHJhbnNmb3JtZXIgbW9kZWxzLiBJbiB0aGlzIHdvcmssIHdlIHByZXNlbnQgYSBtZXRob2QgdGhhdCBpcyBhYmxlIHRvIGRpc3RpbGwgYSBwcmV0cmFpbmVkIFRyYW5zZm9ybWVyIGFyY2hpdGVjdHVyZSBpbnRvIGFsdGVybmF0aXZlIGFyY2hpdGVjdHVyZXMgc3VjaCBhcyBzdGF0ZSBzcGFjZSBtb2RlbHMgKFNTTXMpLiBUaGUga2V5IGlkZWEgdG8gb3VyIGFwcHJvYWNoIGlzIHRoYXQgd2UgY2FuIHZpZXcgYm90aCBUcmFuc2Zvcm1lcnMgYW5kIFNTTXMgYXMgYXBwbHlpbmcgZGlmZmVyZW50IGZvcm1zIG9mIG1peGluZyBtYXRyaWNlcyBvdmVyIHRoZSB0b2tlbiBzZXF1ZW5jZXMuIFdlIGNhbiB0aHVzIHByb2dyZXNzaXZlbHkgZGlzdGlsbCB0aGUgVHJhbnNmb3JtZXIgYXJjaGl0ZWN0dXJlIGJ5IG1hdGNoaW5nIGRpZmZlcmVudCBkZWdyZWVzIG9mIGdyYW51bGFyaXR5IGluIHRoZSBTU006IGZpcnN0IG1hdGNoaW5nIHRoZSBtaXhpbmcgbWF0cmljZXMgdGhlbXNlbHZlcywgdGhlbiB0aGUgaGlkZGVuIHVuaXRzIGF0IGVhY2ggYmxvY2ssIGFuZCBmaW5hbGx5IHRoZSBlbmQtdG8tZW5kIHByZWRpY3Rpb25zLiBPdXIgbWV0aG9kLCBjYWxsZWQgTU9IQVdLLCBpcyBhYmxlIHRvIGRpc3RpbGwgYSBNYW1iYS0yIHZhcmlhbnQgYmFzZWQgb24gdGhlIFBoaS0xLjUgYXJjaGl0ZWN0dXJlIChQaGktTWFtYmEpIHVzaW5nIG9ubHkgM0IgdG9rZW5zIGFuZCBhIGh5YnJpZCB2ZXJzaW9uIChIeWJyaWQgUGhpLU1hbWJhKSB1c2luZyA1QiB0b2tlbnMuIERlc3BpdGUgdXNpbmcgbGVzcyB0aGFuIDElIG9mIHRoZSB0cmFpbmluZyBkYXRhIHR5cGljYWxseSB1c2VkIHRvIHRyYWluIG1vZGVscyBmcm9tIHNjcmF0Y2gsIFBoaS1NYW1iYSBib2FzdHMgc3Vic3RhbnRpYWxseSBzdHJvbmdlciBwZXJmb3JtYW5jZSBjb21wYXJlZCB0byBhbGwgcGFzdCBvcGVuLXNvdXJjZSBub24tVHJhbnNmb3JtZXIgbW9kZWxzLiBNT0hBV0sgYWxsb3dzIG1vZGVscyBsaWtlIFNTTXMgdG8gbGV2ZXJhZ2UgY29tcHV0YXRpb25hbCByZXNvdXJjZXMgaW52ZXN0ZWQgaW4gdHJhaW5pbmcgVHJhbnNmb3JtZXItYmFzZWQgYXJjaGl0ZWN0dXJlcywgaGlnaGxpZ2h0aW5nIGEgbmV3IGF2ZW51ZSBmb3IgYnVpbGRpbmcgc3VjaCBtb2RlbHMuIiwsLFVucmVsZWFzZWQsIlVuaXRlZCBTdGF0ZXMgb2YgQW1lcmljYSxVbml0ZWQgQXJhYiBFbWlyYXRlcyxVbml0ZWQgU3RhdGVzIG9mIEFtZXJpY2EiLFBoaS0xLjUsNC41ZSsxOSw2IEZMT1AgLyBwYXJhbWV0ZXIgLyB0b2tlbiAqIDEuNSAqIDEwXjkgcGFyYW1ldGVycyAqIDUgKiAxMF45IHRva2VucyA9IDQuNWUrMTkgRkxPUCwsLDIwMjUtMTEtMjggMTE6NTM6NDQrMDA6MDAsLCwsLCwiQWNhZGVtaWEsQWNhZGVtaWEsSW5kdXN0cnkiLCwsLCxVbnJlbGVhc2VkLCwsLCwsLCxPcGVyYXRpb24gY291bnRpbmcsLCwsLE5vClRyYW5zRmV3LEJpb2xvZ3ksUHJvdGVpbiBmdW5jdGlvbiBwcmVkaWN0aW9uLFVuaXZlcnNpdHkgb2YgTWlzc291cmksIkZyaW1wb25nIEJvYWR1LCBKaWFubGluIENoZW5nIiwyMDI0LTA4LTE3LEltcHJvdmluZyBwcm90ZWluIGZ1bmN0aW9uIHByZWRpY3Rpb24gYnkgbGVhcm5pbmcgYW5kIGludGVncmF0aW5nIHJlcHJlc2VudGF0aW9ucyBvZiBwcm90ZWluIHNlcXVlbmNlcyBhbmQgZnVuY3Rpb24gbGFiZWxzLGh0dHBzOi8vYWNhZGVtaWMub3VwLmNvbS9iaW9pbmZvcm1hdGljc2FkdmFuY2VzL2FydGljbGUvNC8xL3ZiYWUxMjAvNzczNTMxNiwsLCwsLCwsLGZyb20gdGhlIHN1cHBsZW1lbnRhcnkgdGFibGVzLCwsLCxDb25maWRlbnQsIk1vdGl2YXRpb24KQXMgZmV3ZXIgdGhhbiAxJSBvZiBwcm90ZWlucyBoYXZlIHByb3RlaW4gZnVuY3Rpb24gaW5mb3JtYXRpb24gZGV0ZXJtaW5lZCBleHBlcmltZW50YWxseSwgY29tcHV0YXRpb25hbGx5IHByZWRpY3RpbmcgdGhlIGZ1bmN0aW9uIG9mIHByb3RlaW5zIGlzIGNyaXRpY2FsIGZvciBvYnRhaW5pbmcgZnVuY3Rpb25hbCBpbmZvcm1hdGlvbiBmb3IgbW9zdCBwcm90ZWlucyBhbmQgaGFzIGJlZW4gYSBtYWpvciBjaGFsbGVuZ2UgaW4gcHJvdGVpbiBiaW9pbmZvcm1hdGljcy4gRGVzcGl0ZSB0aGUgc2lnbmlmaWNhbnQgcHJvZ3Jlc3MgbWFkZSBpbiBwcm90ZWluIGZ1bmN0aW9uIHByZWRpY3Rpb24gYnkgdGhlIGNvbW11bml0eSBpbiB0aGUgbGFzdCBkZWNhZGUsIHRoZSBnZW5lcmFsIGFjY3VyYWN5IG9mIHByb3RlaW4gZnVuY3Rpb24gcHJlZGljdGlvbiBpcyBzdGlsbCBub3QgaGlnaCwgcGFydGljdWxhcmx5IGZvciByYXJlIGZ1bmN0aW9uIHRlcm1zIGFzc29jaWF0ZWQgd2l0aCBmZXcgcHJvdGVpbnMgaW4gdGhlIHByb3RlaW4gZnVuY3Rpb24gYW5ub3RhdGlvbiBkYXRhYmFzZSBzdWNoIGFzIHRoZSBVbmlQcm90LgoKUmVzdWx0cwpXZSBpbnRyb2R1Y2UgVHJhbnNGZXcsIGEgbmV3IHRyYW5zZm9ybWVyIG1vZGVsLCB0byBsZWFybiB0aGUgcmVwcmVzZW50YXRpb25zIG9mIGJvdGggcHJvdGVpbiBzZXF1ZW5jZXMgYW5kIGZ1bmN0aW9uIGxhYmVscyBbR2VuZSBPbnRvbG9neSAoR08pIHRlcm1zXSB0byBwcmVkaWN0IHRoZSBmdW5jdGlvbiBvZiBwcm90ZWlucy4gVHJhbnNGZXcgbGV2ZXJhZ2VzIGEgbGFyZ2UgcHJlLXRyYWluZWQgcHJvdGVpbiBsYW5ndWFnZSBtb2RlbCAoRVNNMi10NDgpIHRvIGxlYXJuIGZ1bmN0aW9uLXJlbGV2YW50IHJlcHJlc2VudGF0aW9ucyBvZiBwcm90ZWlucyBmcm9tIHJhdyBwcm90ZWluIHNlcXVlbmNlcyBhbmQgdXNlcyBhIGJpb2xvZ2ljYWwgbmF0dXJhbCBsYW5ndWFnZSBtb2RlbCAoQmlvQmVydCkgYW5kIGEgZ3JhcGggY29udm9sdXRpb25hbCBuZXVyYWwgbmV0d29yay1iYXNlZCBhdXRvZW5jb2RlciB0byBnZW5lcmF0ZSBzZW1hbnRpYyByZXByZXNlbnRhdGlvbnMgb2YgR08gdGVybXMgZnJvbSB0aGVpciB0ZXh0dWFsIGRlZmluaXRpb24gYW5kIGhpZXJhcmNoaWNhbCByZWxhdGlvbnNoaXBzLCB3aGljaCBhcmUgY29tYmluZWQgdG9nZXRoZXIgdG8gcHJlZGljdCBwcm90ZWluIGZ1bmN0aW9uIHZpYSB0aGUgY3Jvc3MtYXR0ZW50aW9uLiBJbnRlZ3JhdGluZyB0aGUgcHJvdGVpbiBzZXF1ZW5jZSBhbmQgbGFiZWwgcmVwcmVzZW50YXRpb25zIG5vdCBvbmx5IGVuaGFuY2VzIG92ZXJhbGwgZnVuY3Rpb24gcHJlZGljdGlvbiBhY2N1cmFjeSwgYnV0IGRlbGl2ZXJzIGEgcm9idXN0IHBlcmZvcm1hbmNlIG9mIHByZWRpY3RpbmcgcmFyZSBmdW5jdGlvbiB0ZXJtcyB3aXRoIGxpbWl0ZWQgYW5ub3RhdGlvbnMgYnkgZmFjaWxpdGF0aW5nIGFubm90YXRpb24gdHJhbnNmZXIgYmV0d2VlbiBHTyB0ZXJtcy4KCkF2YWlsYWJpbGl0eSBhbmQgaW1wbGVtZW50YXRpb24KaHR0cHM6Ly9naXRodWIuY29tL0Jpb2luZm9NYWNoaW5lTGVhcm5pbmcvVHJhbnNGZXcuIiwsLCxVbml0ZWQgU3RhdGVzIG9mIEFtZXJpY2EsLCwsLCwyMDI1LTExLTI4IDExOjUzOjQ0KzAwOjAwLCwsLCwsQWNhZGVtaWEsLCwsLCwsLCwsLCwsLCwsLCwKQ0xSX0VTUCxCaW9sb2d5LEVuenltZSBzdWJzdHJhdGUgcGFpciBwcmVkaWN0aW9uLEthbnNhcyBTdGF0ZSBVbml2ZXJzaXR5LCJaaGVuamlhbyBEdSwgV2VpbWluZyBGdSwgWGlhb2xvbmcgR3VvLCBEb2luYSBDYXJhZ2VhLCBZb25naHVpIExpIiwyMDI0LTA4LTE2LENMUl9FU1A6IEltcHJvdmVkIGVuenltZS1zdWJzdHJhdGUgcGFpciBwcmVkaWN0aW9uIHVzaW5nIGNvbnRyYXN0aXZlIGxlYXJuaW5nLGh0dHBzOi8vd3d3LmJpb3J4aXYub3JnL2NvbnRlbnQvMTAuMTEwMS8yMDI0LjA4LjEzLjYwNzgyOXYxLCwsLCwsMi4xMWUrMTcsMyo2MCo2MCo2NTEzMDAwMDAwMDAwMCowLjM9Mi4xMTAyMTJlKzE3LDgxNTcyOCwsMy4wLCxOVklESUEgVGVzbGEgVDQsLExpa2VseSwiVG8gcmVkdWNlIHRoZSBjb3N0IG9mIGV4cGVyaW1lbnRhbCBjaGFyYWN0ZXJpemF0aW9uIG9mIHRoZSBwb3RlbnRpYWwgc3Vic3RyYXRlcyBmb3IgZW56eW1lcywgbWFjaGluZSBsZWFybmluZyBwcmVkaWN0aW9uIG1vZGVsIG9mZmVyIGFuIGFsdGVybmF0aXZlIHNvbHV0aW9uLiBQcmV0cmFpbmVkIGxhbmd1YWdlIG1vZGVscywgYXMgcG93ZXJmdWwgYXBwcm9hY2hlcyBmb3IgcHJvdGVpbiBhbmQgbW9sZWN1bGUgcmVwcmVzZW50YXRpb24sIGhhdmUgYmVlbiBlbXBsb3llZCBpbiB0aGUgZGV2ZWxvcG1lbnQgb2YgZW56eW1lLXN1YnN0cmF0ZSBwcmVkaWN0aW9uIG1vZGVscywgYWNoaWV2aW5nIHByb21pc2luZyBwZXJmb3JtYW5jZS4gSW4gYWRkaXRpb24gdG8gY29udGludWluZyBpbXByb3ZlbWVudHMgaW4gbGFuZ3VhZ2UgbW9kZWxzLCBlZmZlY3RpdmVseSBmdXNpbmcgZW5jb2RlcnMgdG8gaGFuZGxlIG11bHRpbW9kYWwgcHJlZGljdGlvbiB0YXNrcyBpcyBjcml0aWNhbCBmb3IgZnVydGhlciBlbmhhbmNpbmcgbW9kZWwgcGVyZm9ybWFuY2UgdXNpbmcgYXZhaWxhYmxlIHJlcHJlc2VudGF0aW9uIG1ldGhvZHMuIEhlcmUsIHdlIHByZXNlbnQgQ0xSX0VTUCwgYSBtdWx0aW1vZGFsIGNsYXNzaWZpZXIgdGhhdCBpbnRlZ3JhdGVzIHByb3RlaW4gYW5kIGNoZW1pc3RyeSBsYW5ndWFnZSBtb2RlbHMgd2l0aCBhIG5ld2x5IGRlc2lnbmVkIGNvbnRyYXN0aXZlIGxlYXJuaW5nIHN0cmF0ZWd5IGZvciBwcmVkaWN0aW5nIGVuenltZS1zdWJzdHJhdGUgcGFpcnMuIE91ciBiZXN0IG1vZGVsIGFjaGlldmVkIFNPVEEgcGVyZm9ybWFuY2Ugd2l0aCBhbiBhY2N1cmFjeSBvZiA5NC43MCUgb24gaW5kZXBlbmRlbnQgdGVzdCBkYXRhIHdoaWxlIHJlcXVpcmluZyBmZXdlciBjb21wdXRhdGlvbmFsIHJlc291cmNlcyBhbmQgdHJhaW5pbmcgZGF0YS4gSXQgYWxzbyBjb25maXJtZWQgb3VyIGh5cG90aGVzaXMgdGhhdCBlbWJlZGRpbmdzIG9mIHBvc2l0aXZlIHBhaXJzIGFyZSBjbG9zZXIgdG8gZWFjaCBvdGhlciBpbiBoaWdoLWRpbWVuc2lvbiBzcGFjZSwgd2hpbGUgbmVnYXRpdmUgcGFpcnMgZXhoaWJpdCB0aGUgb3Bwb3NpdGUgdHJlbmQuIFRoZSBwcm9wb3NlZCBhcmNoaXRlY3R1cmUgaXMgZXhwZWN0ZWQgdG8gYmUgZnVydGhlciBhcHBsaWVkIHRvIGVuaGFuY2UgcGVyZm9ybWFuY2UgaW4gYWRkaXRpb25hbCBtdWx0aW1vZGFsaXR5IHByZWRpY3Rpb24gdGFza3MgaW4gYmlvbG9neS4gQSB1c2VyLWZyaWVuZGx5IHdlYiBzZXJ2ZXIgb2YgQ0xSX0VTUCBpcyBlc3RhYmxpc2hlZCBhbmQgZnJlZWx5IGFjY2Vzc2libGUgYXQgaHR0cHM6Ly83OGs2aW1uNXdwLnVzLWVhc3QtMS5hd3NhcHBydW5uZXIuY29tLy4iLDUwMC4wLCxPcGVuIHdlaWdodHMgKG5vbi1jb21tZXJjaWFsKSxVbml0ZWQgU3RhdGVzIG9mIEFtZXJpY2EsLCwsMS4wLCwyMDI1LTExLTI4IDExOjUzOjQ0KzAwOjAwLCwsLCwsQWNhZGVtaWEsLCwsLE9wZW4gKG5vbi1jb21tZXJjaWFsKSwiIiJUaGUgZGF0YXNldHMgYW5kIGNvZGVzIHVzZWQgdG8gZ2VuZXJhdGUgdGhlIHJlc3VsdHMgb2YgdGhpcyBwYXBlciBhcmUgYXZhaWxhYmxlIGZyb20gaHR0cHM6Ly9naXRodWIuY29tL2R6anh6eWQvQ0xSX0VTUCIiIAoKbm8gY2xlYXIgbGljZW5zZSIsLCwsLCw3NS44MjU5MzQ1NzYzMTM2NCwsLCwsLFllcwp4R2VuLU1NIChCTElQLTMpLCJNdWx0aW1vZGFsLFZpc2lvbixMYW5ndWFnZSIsIkltYWdlIGNhcHRpb25pbmcsQ2hhcmFjdGVyIHJlY29nbml0aW9uIChPQ1IpLFZpc3VhbCBxdWVzdGlvbiBhbnN3ZXJpbmcsQ2hhdCIsIlNhbGVzZm9yY2UgUmVzZWFyY2gsVW5pdmVyc2l0eSBvZiBXYXNoaW5ndG9uIiwiTGUgWHVlLCBNYW5saSBTaHUsIEFuYXMgQXdhZGFsbGEsIEp1biBXYW5nLCBBbiBZYW4sIFNlbnRoaWwgUHVydXNod2Fsa2FtLCBIb25nbHUgWmhvdSwgVmlyYWogUHJhYmh1LCBZdXRvbmcgRGFpLCBNaWNoYWVsIFMgUnlvbywgU2hyaWthbnQgS2VuZHJlLCBKaWV5dSBaaGFuZywgQ2FuIFFpbiwgU2h1IFpoYW5nLCBDaGlhLUNoaWggQ2hlbiwgTmluZyBZdSwgSnVudGFvIFRhbiwgVHVsaWthIE1hbm9qIEF3YWxnYW9ua2FyLCBTaGVsYnkgSGVpbmVja2UsIEh1YW4gV2FuZywgWWVqaW4gQ2hvaSwgTHVkd2lnIFNjaG1pZHQsIFpleXVhbiBDaGVuLCBTaWx2aW8gU2F2YXJlc2UsIEp1YW4gQ2FybG9zIE5pZWJsZXMsIENhaW1pbmcgWGlvbmcsIFJhbiBYdSIsMjAyNC0wOC0xNiwieEdlbi1NTSAoQkxJUC0zKTogQSBGYW1pbHkgb2YgT3BlbiBMYXJnZSBNdWx0aW1vZGFsCk1vZGVscyIsaHR0cHM6Ly9hcnhpdi5vcmcvcGRmLzI0MDguMDg4NzJ2MSwxMzkuMCwsLDQwMDAwMDAwMDAuMCxUYWJsZSAxOiBzaG93cyB0aGUgbW9kZWwgaXMgY2FsbGVkIHhHZW4tTU0tYmFzZSAoNEIpLDIuNGUrMjEsIkFzc3VtaW5nIDEgZXBvY2ggYW5kIGRlbnNlIGFyY2hpdGVjdHVyZSAocGhpLTMgbWluaSBpcyBhIGRlbnNlIG1vZGVsKSwgY29tcHV0ZSA9IDYgKiA0QiAqIDEwMEIgPSAyLjRlKzIxIEZMT1AuIiwsIiIiQWJvdXQgMTAwQiBtdWx0aW1vZGFsIHRva2VucyIiIGZvciBwcmV0cmFpbmluZwpTRlQgcGhhc2U6ICIiVWx0aW1hdGVseSwgd2UgY29sbGVjdCBhIG1peHR1cmUgb2YgMSBtaWxsaW9uIHB1YmxpY2FsbHkgYXZhaWxhYmxlIGluc3RydWN0aW9uLXR1bmluZyBzYW1wbGVzLCBvbiB3aGljaCB3ZSBmaW5lLXR1bmUgb3VyIG1vZGVsIGZvciBvbmUgZXBvY2guIiIKRFBPIHBoYXNlOiAiIldlIHRodXMgZ2VuZXJhdGUgNjIuNmsgcHJlZmVyZW5jZSBleGFtcGxlcyIiCkxvUkEgcGhhc2UKU2FmZXR5IEZpbmUtdHVuaW5nIHBoYXNlOiAiIjJrIGV4YW1wbGVzIG9mIHVuc2FmZSBpbWFnZXMgYW5kIGluc3RydWN0aW9ucy4uLjVrIGFkZGl0aW9uYWwgZXhhbXBsZXMgZnJvbSB0aGUgaW5zdHJ1Y3Rpb24gZmluZS10dW5pbmcgZGF0YXNldCIiCgpUb3RhbCBpcyBhYm91dCAxMDAgYmlsbGlvbi4iLCwsLCxDb25maWRlbnQsIlRoaXMgcmVwb3J0IGludHJvZHVjZXMgeEdlbi1NTSAoYWxzbyBrbm93biBhcyBCTElQLTMpLCBhIGZyYW1ld29yayBmb3IgZGV2ZWxvcGluZyBMYXJnZSBNdWx0aW1vZGFsIE1vZGVscyAoTE1NcykuIFRoZSBmcmFtZXdvcmsgY29tcHJpc2VzIG1ldGljdWxvdXNseSBjdXJhdGVkIGRhdGFzZXRzLCBhIHRyYWluaW5nIHJlY2lwZSwgbW9kZWwgYXJjaGl0ZWN0dXJlcywgYW5kIGEgcmVzdWx0aW5nIHN1aXRlIG9mIExNTXMuIHhHZW4tTU0sIHNob3J0IGZvciB4R2VuLU11bHRpTW9kYWwsIGV4cGFuZHMgdGhlIFNhbGVzZm9yY2UgeEdlbiBpbml0aWF0aXZlIG9uIGZvdW5kYXRpb24gQUkgbW9kZWxzLiBPdXIgbW9kZWxzIHVuZGVyZ28gcmlnb3JvdXMgZXZhbHVhdGlvbiBhY3Jvc3MgYSByYW5nZSBvZiB0YXNrcywgaW5jbHVkaW5nIGJvdGggc2luZ2xlIGFuZCBtdWx0aS1pbWFnZSBiZW5jaG1hcmtzLiBPdXIgcHJlLXRyYWluZWQgYmFzZSBtb2RlbCBleGhpYml0cyBzdHJvbmcgaW4tY29udGV4dCBsZWFybmluZyBjYXBhYmlsaXRpZXMgYW5kIHRoZSBpbnN0cnVjdGlvbi10dW5lZCBtb2RlbCBkZW1vbnN0cmF0ZXMgY29tcGV0aXRpdmUgcGVyZm9ybWFuY2UgYW1vbmcgb3Blbi1zb3VyY2UgTE1NcyB3aXRoIHNpbWlsYXIgbW9kZWwgc2l6ZXMuIEluIGFkZGl0aW9uLCB3ZSBpbnRyb2R1Y2UgYSBzYWZldHktdHVuZWQgbW9kZWwgd2l0aCBEUE8sIGFpbWluZyB0byBtaXRpZ2F0ZSBoYXJtZnVsIGJlaGF2aW9ycyBzdWNoIGFzIGhhbGx1Y2luYXRpb25zIGFuZCBpbXByb3ZlIHNhZmV0eS4gV2Ugb3Blbi1zb3VyY2Ugb3VyIG1vZGVscywgY3VyYXRlZCBsYXJnZS1zY2FsZSBkYXRhc2V0cywgYW5kIG91ciBmaW5lLXR1bmluZyBjb2RlYmFzZSB0byBmYWNpbGl0YXRlIGZ1cnRoZXIgYWR2YW5jZW1lbnRzIGluIExNTSByZXNlYXJjaC4gQXNzb2NpYXRlZCByZXNvdXJjZXMgd2lsbCBiZSBhdmFpbGFibGUgb24gb3VyIHByb2plY3QgcGFnZSBhYm92ZS4iLCwsLCJVbml0ZWQgU3RhdGVzIG9mIEFtZXJpY2EsVW5pdGVkIFN0YXRlcyBvZiBBbWVyaWNhIixwaGktMy1taW5pIDMuOEIsMC4wLCJBc3N1bWluZyAxIGVwb2NoIGFuZCBkZW5zZSBhcmNoaXRlY3R1cmUgKHBoaS0zIG1pbmkgaXMgYSBkZW5zZSBtb2RlbCksIGNvbXB1dGUgPSA2ICogNEIgKiAxMDBCID0gMi40ZSsyMSBGTE9QLiIsLCwyMDI2LTAyLTExIDE5OjI2OjI3KzAwOjAwLCwsLCwsIkluZHVzdHJ5LEFjYWRlbWlhIiwsLCwsLCwsLCwsLCwsLCwsLApUcmFuc2Zvcm1lcnMgaW4gbXVzaWMgcmVjb21tZW5kYXRpb24sUmVjb21tZW5kYXRpb24sUmVjb21tZW5kZXIgc3lzdGVtLEdvb2dsZSBSZXNlYXJjaCwiQW51c2h5YSBTdWJiaWFoLCBWaWtyYW0gQWdnYXJ3YWwiLDIwMjQtMDgtMTYsVHJhbnNmb3JtZXJzIGluIG11c2ljIHJlY29tbWVuZGF0aW9uLGh0dHBzOi8vcmVzZWFyY2guZ29vZ2xlL2Jsb2cvdHJhbnNmb3JtZXJzLWluLW11c2ljLXJlY29tbWVuZGF0aW9uLywsLCwsLCwsLCwsLCwsVW5rbm93biwiSW4gdGhpcyBwb3N0IHdlIGRpc2N1c3MgaG93IHdl4oCZdmUgYXBwbGllZCB0cmFuc2Zvcm1lcnMsIHdoaWNoIGFyZSB3ZWxsLXN1aXRlZCB0byBwcm9jZXNzaW5nIHNlcXVlbmNlcyBvZiBpbnB1dCBkYXRhLCB0byBpbXByb3ZlIHRoZSByZWNvbW1lbmRhdGlvbiBzeXN0ZW0gaW4gWW91VHViZSBNdXNpYy4gVGhpcyByZWNvbW1lbmRhdGlvbiBzeXN0ZW0gY29uc2lzdHMgb2YgdGhyZWUga2V5IHN0YWdlczogaXRlbSByZXRyaWV2YWwsIGl0ZW0gcmFua2luZywgYW5kIGZpbHRlcmluZy4gUHJpb3IgdXNlciBhY3Rpb25zIGFyZSB1c3VhbGx5IGFkZGVkIHRvIHRoZSByYW5raW5nIG1vZGVscyBhcyBhbiBpbnB1dCBmZWF0dXJlLiBPdXIgYXBwcm9hY2ggYWRhcHRzIHRoZSBUcmFuc2Zvcm1lciBhcmNoaXRlY3R1cmUgZnJvbSBnZW5lcmF0aXZlIG1vZGVscyBmb3IgdGhlIHRhc2sgb2YgdW5kZXJzdGFuZGluZyB0aGUgc2VxdWVudGlhbCBuYXR1cmUgb2YgdXNlciBhY3Rpb25zLCBhbmQgYmxlbmRzIHRoYXQgd2l0aCByYW5raW5nIG1vZGVscyBwZXJzb25hbGl6ZWQgZm9yIHRoYXQgdXNlci4gVXNpbmcgdHJhbnNmb3JtZXJzIHRvIGluY29ycG9yYXRlIGRpZmZlcmVudCB1c2VyIGFjdGlvbnMgYmFzZWQgb24gdGhlIGN1cnJlbnQgdXNlciBjb250ZXh0IGhlbHBzIHN0ZWVyIG11c2ljIHJlY29tbWVuZGF0aW9ucyBkaXJlY3RseSB0b3dhcmRzIHRoZSB1c2Vy4oCZcyBjdXJyZW50IG5lZWQuIEZvciBzaWduZWQtaW4gdXNlcnMsIHRoaXMgYXBwcm9hY2ggYWxsb3dzIHVzIHRvIGluY29ycG9yYXRlIGEgdXNlcuKAmXMgaGlzdG9yeSB3aXRob3V0IGhhdmluZyB0byBleHBsaWNpdGx5IGlkZW50aWZ5IHdoYXQgaW4gYSB1c2Vy4oCZcyBoaXN0b3J5IGlzIHZhbHVhYmxlIHRvIHRoZSByYW5raW5nIHRhc2suIiwsLFVucmVsZWFzZWQsVW5pdGVkIFN0YXRlcyBvZiBBbWVyaWNhLCwsLCwsMjAyNS0xMS0yOCAxMTo1Mzo0NCswMDowMCwsLCwsLEluZHVzdHJ5LCwsLCxVbnJlbGVhc2VkLCwsLCwsLCwsLCwsLE5vCkRlZXBTZWVrLVByb3Zlci1WMS41LExhbmd1YWdlLFF1YW50aXRhdGl2ZSByZWFzb25pbmcsRGVlcFNlZWssIkh1YWppYW4gWGluLCBaLlouIFJlbiwgSnVueGlhbyBTb25nLCBaaGlob25nIFNoYW8sIFdhbmppYSBaaGFvLCBIYW9jaGVuZyBXYW5nLCBCbyBMaXUsIExpeXVlIFpoYW5nLCBYdWFuIEx1LCBRaXVzaGkgRHUsIFdlbmp1biBHYW8sIFFpaGFvIFpodSwgRGVqaWFuIFlhbmcsIFpoaWJpbiBHb3UsIFouRi4gV3UsIEZ1bGkgTHVvLCBDaG9uZyBSdWFuIiwyMDI0LTA4LTE1LERlZXBTZWVrLVByb3Zlci1WMS41OiBIYXJuZXNzaW5nIFByb29mIEFzc2lzdGFudCBGZWVkYmFjayBmb3IgUmVpbmZvcmNlbWVudCBMZWFybmluZyBhbmQgTW9udGUtQ2FybG8gVHJlZSBTZWFyY2gsaHR0cHM6Ly9hcnhpdi5vcmcvYWJzLzI0MDguMDgxNTIsLCwsNzAwMDAwMDAwMC4wLCwsLCwsLCwsLENvbmZpZGVudCwiV2UgaW50cm9kdWNlIERlZXBTZWVrLVByb3Zlci1WMS41LCBhbiBvcGVuLXNvdXJjZSBsYW5ndWFnZSBtb2RlbCBkZXNpZ25lZCBmb3IgdGhlb3JlbSBwcm92aW5nIGluIExlYW4gNCwgd2hpY2ggZW5oYW5jZXMgRGVlcFNlZWstUHJvdmVyLVYxIGJ5IG9wdGltaXppbmcgYm90aCB0cmFpbmluZyBhbmQgaW5mZXJlbmNlIHByb2Nlc3Nlcy4gUHJlLXRyYWluZWQgb24gRGVlcFNlZWtNYXRoLUJhc2Ugd2l0aCBzcGVjaWFsaXphdGlvbiBpbiBmb3JtYWwgbWF0aGVtYXRpY2FsIGxhbmd1YWdlcywgdGhlIG1vZGVsIHVuZGVyZ29lcyBzdXBlcnZpc2VkIGZpbmUtdHVuaW5nIHVzaW5nIGFuIGVuaGFuY2VkIGZvcm1hbCB0aGVvcmVtIHByb3ZpbmcgZGF0YXNldCBkZXJpdmVkIGZyb20gRGVlcFNlZWstUHJvdmVyLVYxLiBGdXJ0aGVyIHJlZmluZW1lbnQgaXMgYWNoaWV2ZWQgdGhyb3VnaCByZWluZm9yY2VtZW50IGxlYXJuaW5nIGZyb20gcHJvb2YgYXNzaXN0YW50IGZlZWRiYWNrIChSTFBBRikuIEJleW9uZCB0aGUgc2luZ2xlLXBhc3Mgd2hvbGUtcHJvb2YgZ2VuZXJhdGlvbiBhcHByb2FjaCBvZiBEZWVwU2Vlay1Qcm92ZXItVjEsIHdlIHByb3Bvc2UgUk1heFRTLCBhIHZhcmlhbnQgb2YgTW9udGUtQ2FybG8gdHJlZSBzZWFyY2ggdGhhdCBlbXBsb3lzIGFuIGludHJpbnNpYy1yZXdhcmQtZHJpdmVuIGV4cGxvcmF0aW9uIHN0cmF0ZWd5IHRvIGdlbmVyYXRlIGRpdmVyc2UgcHJvb2YgcGF0aHMuIERlZXBTZWVrLVByb3Zlci1WMS41IGRlbW9uc3RyYXRlcyBzaWduaWZpY2FudCBpbXByb3ZlbWVudHMgb3ZlciBEZWVwU2Vlay1Qcm92ZXItVjEsIGFjaGlldmluZyBuZXcgc3RhdGUtb2YtdGhlLWFydCByZXN1bHRzIG9uIHRoZSB0ZXN0IHNldCBvZiB0aGUgaGlnaCBzY2hvb2wgbGV2ZWwgbWluaUYyRiBiZW5jaG1hcmsgKDYzLjUlKSBhbmQgdGhlIHVuZGVyZ3JhZHVhdGUgbGV2ZWwgUHJvb2ZOZXQgYmVuY2htYXJrICgyNS4zJSkuIiwsLE9wZW4gd2VpZ2h0cyAocmVzdHJpY3RlZCB1c2UpLENoaW5hLERlZXBTZWVrTWF0aCA3QiwsLCwsMjAyNS0xMS0yOCAxMTo1Mzo0NCswMDowMCwsLCwsLEluZHVzdHJ5LCwsLCxVbnJlbGVhc2VkLCJkZWVwc2VlayBsaWNlbnNlIApodHRwczovL2h1Z2dpbmdmYWNlLmNvL2RlZXBzZWVrLWFpL0RlZXBTZWVrLVByb3Zlci1WMS41LUJhc2UiLCwsLCwsLCxkZWVwc2Vlay1haSwsLCxZZXMKR2VuLTMgQWxwaGEgVHVyYm8sIlZpZGVvLFZpc2lvbiIsIlZpZGVvIGdlbmVyYXRpb24sSW1hZ2UtdG8tdmlkZW8iLFJ1bndheSwsMjAyNC0wOC0xNSxHZW4tMyBBbHBoYSBUdXJibyBpcyBhIGZhc3RlciBtb2RlbCBpbiB0aGUgR2VuLTMgQWxwaGEgZmFtaWx5IHRoYXQgZ2VuZXJhdGVzIGF0IGEgbG93ZXIgY29zdC4gVGhlIFR1cmJvIG1vZGVsIGlzIGF2YWlsYWJsZSBvbiBhbGwgcGxhbiBsZXZlbHMgYW5kIHJlcXVpcmVzIGFuIGlucHV0IGltYWdlLiwiaHR0cHM6Ly9ydW53YXltbC5jb20vbmV3cy9pbnRyb2R1Y2luZy10aGUtcnVud2F5LWFwaQoKaHR0cHM6Ly9oZWxwLnJ1bndheW1sLmNvbS9oYy9lbi11cy9hcnRpY2xlcy8zMDI2NjUxNTAxNzg3NS1DcmVhdGluZy13aXRoLVRleHQtSW1hZ2UtdG8tVmlkZW8tb24tR2VuLTMtQWxwaGEtYW5kLVR1cmJvIiwsLCwsLCwsLCwsLCwsVW5rbm93biwiR2VuLTMgQWxwaGEgVHVyYm8gSW1hZ2UgdG8gVmlkZW8gaXMgbm93IGF2YWlsYWJsZSBhbmQgY2FuIGdlbmVyYXRlIDd4IGZhc3RlciBmb3IgaGFsZiB0aGUgcHJpY2Ugb2YgdGhlIG9yaWdpbmFsIEdlbi0zIEFscGhhLiBBbGwgd2hpbGUgc3RpbGwgbWF0Y2hpbmcgcGVyZm9ybWFuY2UgYWNyb3NzIG1hbnkgdXNlIGNhc2VzLiBUdXJibyBpcyBhdmFpbGFibGUgZm9yIGFsbCBwbGFucywgaW5jbHVkaW5nIHRyaWFsIGZvciBmcmVlIHVzZXJzLgoKTW9yZSBpbXByb3ZlbWVudHMgdG8gdGhlIG1vZGVsLCBjb250cm9sIG1lY2hhbmlzbXMgYW5kIHBvc3NpYmlsaXRpZXMgZm9yIHJlYWwtdGltZSBpbnRlcmFjdGl2aXR5IHRvIGNvbWUuIiwsLEFQSSBhY2Nlc3MsVW5pdGVkIFN0YXRlcyBvZiBBbWVyaWNhLCwsLCwsMjAyNS0xMS0yOCAxMTo1Mzo0NCswMDowMCwsLCwsLEluZHVzdHJ5LCwsLCxVbnJlbGVhc2VkLCxUcnVlLCwsLCwsLCwsLCxObwpIZXJtZXMgMyA0MDVCLExhbmd1YWdlLCJMYW5ndWFnZSBtb2RlbGluZy9nZW5lcmF0aW9uLENoYXQsUXVlc3Rpb24gYW5zd2VyaW5nIixOb3VzIFJlc2VhcmNoLCJ0ZWtuaXVtLCBKZWZmcmV5IFF1ZXNuZWxsZSwgQ2hlbiBHdWFuZyIsMjAyNC0wOC0xNCxIZXJtZXMgMyBUZWNobmljYWwgUmVwb3J0LGh0dHBzOi8vbm91c3Jlc2VhcmNoLmNvbS93cC1jb250ZW50L3VwbG9hZHMvMjAyNC8wOC9IZXJtZXMtMy1UZWNobmljYWwtUmVwb3J0LnBkZiwsLCw0MDUwMDAwMDAwMDAuMCw0MDVCLCwsMjcwMDAwMDAwLDM5ME0gdG9rZW5zIChUYWJsZSAxKSwsLE5WSURJQSBIMTAwIFNYTTUgODBHQiwsQ29uZmlkZW50LCJJbnN0cnVjdCAob3Ig4oCcY2hhdOKAnSkgdHVuZWQgbW9kZWxzIGhhdmUgYmVjb21lIHRoZSBwcmltYXJ5IHdheSBpbiB3aGljaCBtb3N0IHBlb3BsZSBpbnRlcmFjdCB3aXRoCmxhcmdlIGxhbmd1YWdlIG1vZGVscy4gQXMgb3Bwb3NlZCB0byDigJxiYXNl4oCdIG9yIOKAnGZvdW5kYXRpb27igJ0gbW9kZWxzLCBpbnN0cnVjdC10dW5lZCBtb2RlbHMgYXJlCm9wdGltaXplZCB0byByZXNwb25kIHRvIGltcGVyYXRpdmUgc3RhdGVtZW50cy4gV2UgcHJlc2VudCBIZXJtZXMgMywgYSBuZXV0cmFsbHktYWxpZ25lZCBnZW5lcmFsaXN0Cmluc3RydWN0IGFuZCB0b29sIHVzZSBtb2RlbCB3aXRoIHN0cm9uZyByZWFzb25pbmcgYW5kIGNyZWF0aXZlIGFiaWxpdGllcy4gSXRzIGxhcmdlc3QgdmVyc2lvbiwgSGVybWVzIDMKNDA1QiwgYWNoaWV2ZXMgc3RhdGUgb2YgdGhlIGFydCBwZXJmb3JtYW5jZSBhbW9uZyBvcGVuIHdlaWdodCBtb2RlbHMgb24gc2V2ZXJhbCBwdWJsaWMgYmVuY2htYXJrcy4KVGhlIHdlaWdodHMgZm9yIGFsbCBtb2RlbHMgYXJlIGF2YWlsYWJsZSBhdCBodHRwczovL2h1Z2dpbmdmYWNlLmNvL05vdXNSZXNlYXJjaC4iLDQuMCwsT3BlbiB3ZWlnaHRzIChyZXN0cmljdGVkIHVzZSksVW5pdGVkIFN0YXRlcyBvZiBBbWVyaWNhLExsYW1hIDMuMS00MDVCLDIuOTA2OTgyMmUrMjEsIjYgRkxPUCAvIHBhcmFtZXRlciAvIHRva2VuICogNDA1KjEwXjkgcGFyYW1ldGVycyAqIDM5MCoxMF42IHRva2VucyAqIDQgZXBvY2hzID0gMy43OTA4ZSsyMSBGTE9QCgo5ODk1MDAwMDAwMDAwMDAgRkxPUCAvIEdQVSAvIHNlYyAqIDIwODYgR1BVLWhvdXJzICogMzYwMCBzZWMgLyBob3VyICogMC4zIFthc3N1bWVkIHV0aWxpemF0aW9uXSA9IDIuMjI5MjI0OGUrMjEgRkxPUAoKc3FydCgyLjIyOTIyNDhlKzIxKjMuNzkwOGUrMjEpID0gMi45MDY5ODIyZSsyMSIsMTI4LjAsLDIwMjUtMTEtMjggMTE6NTM6NDQrMDA6MDAsLCwsLCxJbmR1c3RyeSwsLCwyMDg2LjAsVW5yZWxlYXNlZCwiTGxhbWEgbGljZW5zZQpodHRwczovL2h1Z2dpbmdmYWNlLmNvL05vdXNSZXNlYXJjaC9IZXJtZXMtMy1MbGFtYS0zLjEtNDA1QiIsLCwsLCwxNzY2NTEuOTY0ODcwMTU1MSwiSGFyZHdhcmUsT3BlcmF0aW9uIGNvdW50aW5nIixOb3VzUmVzZWFyY2gsLCwsWWVzCkhlcm1lcyAzIDcwQixMYW5ndWFnZSwiTGFuZ3VhZ2UgbW9kZWxpbmcvZ2VuZXJhdGlvbixDaGF0LFF1ZXN0aW9uIGFuc3dlcmluZyIsTm91cyBSZXNlYXJjaCwidGVrbml1bSwgSmVmZnJleSBRdWVzbmVsbGUsIENoZW4gR3VhbmciLDIwMjQtMDgtMTQsSGVybWVzIDMgVGVjaG5pY2FsIFJlcG9ydCxodHRwczovL25vdXNyZXNlYXJjaC5jb20vd3AtY29udGVudC91cGxvYWRzLzIwMjQvMDgvSGVybWVzLTMtVGVjaG5pY2FsLVJlcG9ydC5wZGYsLCwsNzAwMDAwMDAwMDAuMCw3MEIsLCwyNzAwMDAwMDAsMzkwTSB0b2tlbnMgKFRhYmxlIDEpLCwsTlZJRElBIEgxMDAgU1hNNSA4MEdCLCxDb25maWRlbnQsIkluc3RydWN0IChvciDigJxjaGF04oCdKSB0dW5lZCBtb2RlbHMgaGF2ZSBiZWNvbWUgdGhlIHByaW1hcnkgd2F5IGluIHdoaWNoIG1vc3QgcGVvcGxlIGludGVyYWN0IHdpdGgKbGFyZ2UgbGFuZ3VhZ2UgbW9kZWxzLiBBcyBvcHBvc2VkIHRvIOKAnGJhc2XigJ0gb3Ig4oCcZm91bmRhdGlvbuKAnSBtb2RlbHMsIGluc3RydWN0LXR1bmVkIG1vZGVscyBhcmUKb3B0aW1pemVkIHRvIHJlc3BvbmQgdG8gaW1wZXJhdGl2ZSBzdGF0ZW1lbnRzLiBXZSBwcmVzZW50IEhlcm1lcyAzLCBhIG5ldXRyYWxseS1hbGlnbmVkIGdlbmVyYWxpc3QKaW5zdHJ1Y3QgYW5kIHRvb2wgdXNlIG1vZGVsIHdpdGggc3Ryb25nIHJlYXNvbmluZyBhbmQgY3JlYXRpdmUgYWJpbGl0aWVzLiBJdHMgbGFyZ2VzdCB2ZXJzaW9uLCBIZXJtZXMgMwo0MDVCLCBhY2hpZXZlcyBzdGF0ZSBvZiB0aGUgYXJ0IHBlcmZvcm1hbmNlIGFtb25nIG9wZW4gd2VpZ2h0IG1vZGVscyBvbiBzZXZlcmFsIHB1YmxpYyBiZW5jaG1hcmtzLgpUaGUgd2VpZ2h0cyBmb3IgYWxsIG1vZGVscyBhcmUgYXZhaWxhYmxlIGF0IGh0dHBzOi8vaHVnZ2luZ2ZhY2UuY28vTm91c1Jlc2VhcmNoLiIsMy4wLCxPcGVuIHdlaWdodHMgKHJlc3RyaWN0ZWQgdXNlKSxVbml0ZWQgU3RhdGVzIG9mIEFtZXJpY2EsTGxhbWEgMy4xLTcwQiw1LjgzMzQ0MTZlKzIwLCI2IEZMT1AgLyB0b2tlbiAvIHBhcmFtZXRlciAqIDcwKjEwXjkgcGFyYW1ldGVycyAqIDM5MCoxMF42IHRva2VucyAqIDMgZXBvY2hzICA9IDQuOTE0ZSsyMCBGTE9QCgo5ODk1MDAwMDAwMDAwMDAgRkxPUCAvIEdQVSAvIHNlYyAqIDY0OCBHUFUtaG91cnMgKiAzNjAwIHNlYyAvIGhvdXIgKiAwLjMgW2Fzc3VtZWQgdXRpbGl6YXRpb25dID0gNi45MjQ5MTY4ZSsyMCBGTE9QCgpzcXJ0KDQuOTE0ZSsyMCo2LjkyNDkxNjhlKzIwKSA9IDUuODMzNDQxNmUrMjAiLDQ4LjAsLDIwMjUtMTEtMjggMTE6NTM6NDQrMDA6MDAsLCwsLCxJbmR1c3RyeSwsLCw2NDguMCxVbnJlbGVhc2VkLCJMbGFtYSBsaWNlbnNlCmh0dHBzOi8vaHVnZ2luZ2ZhY2UuY28vTm91c1Jlc2VhcmNoL0hlcm1lcy0zLUxsYW1hLTMuMS03MEIiLCwsLCwsNjYyNDQuNDg2ODI2MzA4MTYsIkhhcmR3YXJlLE9wZXJhdGlvbiBjb3VudGluZyIsTm91c1Jlc2VhcmNoLCwsLFllcwpIZXJtZXMgMyA4QixMYW5ndWFnZSwiTGFuZ3VhZ2UgbW9kZWxpbmcvZ2VuZXJhdGlvbixDaGF0LFF1ZXN0aW9uIGFuc3dlcmluZyIsTm91cyBSZXNlYXJjaCwidGVrbml1bSwgSmVmZnJleSBRdWVzbmVsbGUsIENoZW4gR3VhbmciLDIwMjQtMDgtMTQsSGVybWVzIDMgVGVjaG5pY2FsIFJlcG9ydCxodHRwczovL25vdXNyZXNlYXJjaC5jb20vd3AtY29udGVudC91cGxvYWRzLzIwMjQvMDgvSGVybWVzLTMtVGVjaG5pY2FsLVJlcG9ydC5wZGYsLCwsODAwMDAwMDAwMC4wLDhCLCwsMjcwMDAwMDAwLDM5ME0gdG9rZW5zIChUYWJsZSAxKSwsLE5WSURJQSBIMTAwIFNYTTUgODBHQiwsQ29uZmlkZW50LCJJbnN0cnVjdCAob3Ig4oCcY2hhdOKAnSkgdHVuZWQgbW9kZWxzIGhhdmUgYmVjb21lIHRoZSBwcmltYXJ5IHdheSBpbiB3aGljaCBtb3N0IHBlb3BsZSBpbnRlcmFjdCB3aXRoCmxhcmdlIGxhbmd1YWdlIG1vZGVscy4gQXMgb3Bwb3NlZCB0byDigJxiYXNl4oCdIG9yIOKAnGZvdW5kYXRpb27igJ0gbW9kZWxzLCBpbnN0cnVjdC10dW5lZCBtb2RlbHMgYXJlCm9wdGltaXplZCB0byByZXNwb25kIHRvIGltcGVyYXRpdmUgc3RhdGVtZW50cy4gV2UgcHJlc2VudCBIZXJtZXMgMywgYSBuZXV0cmFsbHktYWxpZ25lZCBnZW5lcmFsaXN0Cmluc3RydWN0IGFuZCB0b29sIHVzZSBtb2RlbCB3aXRoIHN0cm9uZyByZWFzb25pbmcgYW5kIGNyZWF0aXZlIGFiaWxpdGllcy4gSXRzIGxhcmdlc3QgdmVyc2lvbiwgSGVybWVzIDMKNDA1QiwgYWNoaWV2ZXMgc3RhdGUgb2YgdGhlIGFydCBwZXJmb3JtYW5jZSBhbW9uZyBvcGVuIHdlaWdodCBtb2RlbHMgb24gc2V2ZXJhbCBwdWJsaWMgYmVuY2htYXJrcy4KVGhlIHdlaWdodHMgZm9yIGFsbCBtb2RlbHMgYXJlIGF2YWlsYWJsZSBhdCBodHRwczovL2h1Z2dpbmdmYWNlLmNvL05vdXNSZXNlYXJjaC4iLDQuMCwsT3BlbiB3ZWlnaHRzIChyZXN0cmljdGVkIHVzZSksVW5pdGVkIFN0YXRlcyBvZiBBbWVyaWNhLExsYW1hIDMuMS04QiwxLjA4NDU3OTRlKzIwLCI2IEZMT1AgLyBwYXJhbWV0ZXIgLyB0b2tlbiAqIDgqMTBeOSBwYXJhbWV0ZXJzICogMzkwKjEwXjYgdG9rZW5zICogNCBlcG9jaHMgPSA3LjQ4OGUrMTkKCjk4OTUwMDAwMDAwMDAwMCBGTE9QIC8gR1BVIC8gc2VjICogMTQ3IEdQVS1ob3VycyAqIDM2MDAgc2VjIC8gaG91ciAqIDAuMyBbYXNzdW1lZCB1dGlsaXphdGlvbl0gPSAxLjU3MDkzMDJlKzIwCgpzcXJ0KDcuNDg4ZSsxOSoxLjU3MDkzMDJlKzIwKT0xLjA4NDU3OTRlKzIwIiw0OC4wLCwyMDI1LTExLTI4IDExOjUzOjQ0KzAwOjAwLCwsLCwsSW5kdXN0cnksLCwsMTQ3LjAsVW5yZWxlYXNlZCwiTGxhbWEgbGljZW5zZQpodHRwczovL2h1Z2dpbmdmYWNlLmNvL05vdXNSZXNlYXJjaC9IZXJtZXMtMy1MbGFtYS0zLjEtOEIiLCwsLCwsNjYyNDQuNDg2ODI2MzA4MTYsIkhhcmR3YXJlLE9wZXJhdGlvbiBjb3VudGluZyIsTm91c1Jlc2VhcmNoLCwsLFllcwpaaGl5ZSBMTE0gKOa1qua9ruefpeS4muWkp+aooeWeiyksIk11bHRpbW9kYWwsTGFuZ3VhZ2UsVmlzaW9uLFZpZGVvIiwiRGF0YSBhbmFseXRpY3MsQ29kZSBnZW5lcmF0aW9uLExhbmd1YWdlIG1vZGVsaW5nL2dlbmVyYXRpb24sUXVlc3Rpb24gYW5zd2VyaW5nLFN5c3RlbSBjb250cm9sLEluc3RydWN0aW9uIGludGVycHJldGF0aW9uIixJbnNwdXIsLDIwMjQtMDgtMTQsQ0FDIHJlZ2lzdHJ5LGh0dHBzOi8vd2ViLmFyY2hpdmUub3JnL3dlYi8yMDI1MDcwODE0NTcyNC9odHRwczovL3d3dy5zb2h1LmNvbS9hLzgxMzQ3MjM0NF8xMjEzMzI1MjQsLCwsLCwsLCwsLCwsLFVua25vd24sIiIiWmhpeWUgQmlnIE1vZGVsIiIgaXMgYmFzZWQgb24gdGhlIGluZHVzdHJ5IGFuZCBpbnRlZ3JhdGVzIHRoZSBtYXNzaXZlIGluZHVzdHJpYWwgZGF0YSBvZiBJbnNwdXIgWXVuemhvdSBJbmR1c3RyaWFsIEludGVybmV0IFBsYXRmb3JtLiAiIlpoaXllIEJpZyBNb2RlbCIiIGNhbiBwcm9jZXNzIGFuZCBhbmFseXplIG1hc3NpdmUgZGF0YSBmcm9tIGRpZmZlcmVudCBzb3VyY2VzIHN1Y2ggYXMgcHJvZHVjdGlvbiBsaW5lcywgc3VwcGx5IGNoYWlucywgbWFya2V0cyBhbmQgY3VzdG9tZXJzLCByZWFsaXplIGVmZmljaWVudCBwcm9jZXNzaW5nIGFuZCBmdXNpb24gb2YgbXVsdGltb2RhbCBkYXRhIHN1Y2ggYXMgdGV4dCwgaW1hZ2VzLCBhbmQgdmlkZW9zLCBhbmQgY3JlYXRlIGNvcmUgdGVjaG5pY2FsIGNhcGFiaWxpdGllcyBzdWNoIGFzIG1vZGVsIHNlbGYtdHVuaW5nLCBtdWx0aS1rbm93bGVkZ2Ugc291cmNlIGNvbGxhYm9yYXRpb24sIGludGVsbGlnZW50IGJvZHkgb3JjaGVzdHJhdGlvbiwgYW5kIHNlY3VyaXR5IHN1cGVydmlzaW9uIiwsLCxDaGluYSwsLCwsLDIwMjYtMDItMTEgMTk6MjY6MjcrMDA6MDAsLCwsLCxJbmR1c3RyeSwsLCwsLCwsLCwsLCwsLCwsLApHcm9rLTIsIkxhbmd1YWdlLFZpc2lvbixNdWx0aW1vZGFsIiwiQ2hhdCxMYW5ndWFnZSBtb2RlbGluZy9nZW5lcmF0aW9uLFF1ZXN0aW9uIGFuc3dlcmluZyxDb2RlIGdlbmVyYXRpb24sVmlzdWFsIHF1ZXN0aW9uIGFuc3dlcmluZyIseEFJLCwyMDI0LTA4LTEzLEdyb2stMiBCZXRhIFJlbGVhc2UsaHR0cHM6Ly94LmFpL2Jsb2cvZ3Jvay0yLCxUcmFpbmluZyBjb3N0LCwsLDIuOTZlKzI1LEVzdGltYXRlIGJhc2VkIG9uIHhBSSBzdGF0ZW1lbnRzIGNvbXBhcmluZyBHcm9rLTIgY29tcHV0ZSB0byBHUFQtNCBhbmQgR3Jvay0zLiBGdWxsIGVzdGltYXRlIGhlcmU6IGh0dHBzOi8vZG9jcy5nb29nbGUuY29tL2RvY3VtZW50L2QvMUNfZEFCdVpyQXFZRV91aTRfR1o0YlJMdHEzVEJqSUdvQlNrdGFQRWxoRVUvZWRpdD91c3A9c2hhcmluZywsLCwsTlZJRElBIEgxMDAgU1hNNSA4MEdCLCxDb25maWRlbnQsR3Jvay0yIGlzIG91ciBmcm9udGllciBsYW5ndWFnZSBtb2RlbCB3aXRoIHN0YXRlLW9mLXRoZS1hcnQgcmVhc29uaW5nIGNhcGFiaWxpdGllcy4gVGhpcyByZWxlYXNlIGluY2x1ZGVzIHR3byBtZW1iZXJzIG9mIHRoZSBHcm9rIGZhbWlseTogR3Jvay0yIGFuZCBHcm9rLTIgbWluaS4gQm90aCBtb2RlbHMgYXJlIG5vdyBiZWluZyByZWxlYXNlZCB0byBHcm9rIHVzZXJzIG9uIHRoZSDwnZWPIHBsYXRmb3JtLiwsLEFQSSBhY2Nlc3MsVW5pdGVkIFN0YXRlcyBvZiBBbWVyaWNhLCwsLCwsMjAyNS0xMS0yOCAxMTo1Mzo0NCswMDowMCwsLCwsLEluZHVzdHJ5LCwyLjFlKzI1LCwsVW5yZWxlYXNlZCwsVHJ1ZSwzMTYwMjMxMC41MzA4MzU1MTcsLCxUcnVlLCwiQ29tcGFyaXNvbiB3aXRoIG90aGVyIG1vZGVscyxSZXBvcnRlZCIsLCwsLE5vCkdyb2stMiBtaW5pLCJMYW5ndWFnZSxWaXNpb24sTXVsdGltb2RhbCIsIkNoYXQsTGFuZ3VhZ2UgbW9kZWxpbmcvZ2VuZXJhdGlvbixRdWVzdGlvbiBhbnN3ZXJpbmcsQ29kZSBnZW5lcmF0aW9uLFZpc3VhbCBxdWVzdGlvbiBhbnN3ZXJpbmciLHhBSSwsMjAyNC0wOC0xMyxHcm9rLTIgQmV0YSBSZWxlYXNlLGh0dHBzOi8veC5haS9ibG9nL2dyb2stMiwsLCwsLCwsLCwsLCwsVW5rbm93bixHcm9rLTIgaXMgb3VyIGZyb250aWVyIGxhbmd1YWdlIG1vZGVsIHdpdGggc3RhdGUtb2YtdGhlLWFydCByZWFzb25pbmcgY2FwYWJpbGl0aWVzLiBUaGlzIHJlbGVhc2UgaW5jbHVkZXMgdHdvIG1lbWJlcnMgb2YgdGhlIEdyb2sgZmFtaWx5OiBHcm9rLTIgYW5kIEdyb2stMiBtaW5pLiBCb3RoIG1vZGVscyBhcmUgbm93IGJlaW5nIHJlbGVhc2VkIHRvIEdyb2sgdXNlcnMgb24gdGhlIPCdlY8gcGxhdGZvcm0uLCwsSG9zdGVkIGFjY2VzcyAobm8gQVBJKSxVbml0ZWQgU3RhdGVzIG9mIEFtZXJpY2EsLCwsLCwyMDI1LTExLTI4IDExOjUzOjQ0KzAwOjAwLCwsLCwsSW5kdXN0cnksLCwsLFVucmVsZWFzZWQsLCwsLCwsLCwsLCwsTm8KQWdlbnQgUSxPdGhlciwsU3RhbmZvcmQgVW5pdmVyc2l0eSwiUHJhbmF2IFB1dHRhLCBFZG11bmQgTWlsbHMsIE5hbWFuIEdhcmcsIFN1bWVldCBNb3R3YW5pLCBDaGVsc2VhIEZpbm4sIERpdnlhbnNoIEdhcmcsIFJhZmFlbCBSYWZhaWxvdiIsMjAyNC0wOC0xMyxBZ2VudCBROiBBZHZhbmNlZCBSZWFzb25pbmcgYW5kIExlYXJuaW5nIGZvciBBdXRvbm9tb3VzIEFJIEFnZW50cyxodHRwczovL2FyeGl2Lm9yZy9hYnMvMjQwOC4wNzE5OSwxODcuMCwsLDcwMDAwMDAwMDAwLjAsIkZvciBPcGVuVGFibGUgZXhwZXJpbWVudHMsIHdlIHVzZSB0aGUgTExhTUEtMy03MEItSW5zdHJ1Y3QgbW9kZWwgYXMgdGhlIGluaXRpYWwgcG9saWN5IiwsLCwiNjAwIHN1Y2Nlc3NmdWwgdHJhamVjdG9yaWVzIHVzZWQgZm9yIFJGVCwgT3BlblRhYmxlIiwsLCwsQ29uZmlkZW50LCJMYXJnZSBMYW5ndWFnZSBNb2RlbHMgKExMTXMpIGhhdmUgc2hvd24gcmVtYXJrYWJsZSBjYXBhYmlsaXRpZXMgaW4gbmF0dXJhbCBsYW5ndWFnZSB0YXNrcyByZXF1aXJpbmcgY29tcGxleCByZWFzb25pbmcsIHlldCB0aGVpciBhcHBsaWNhdGlvbiBpbiBhZ2VudGljLCBtdWx0aS1zdGVwIHJlYXNvbmluZyB3aXRoaW4gaW50ZXJhY3RpdmUgZW52aXJvbm1lbnRzIHJlbWFpbnMgYSBkaWZmaWN1bHQgY2hhbGxlbmdlLiBUcmFkaXRpb25hbCBzdXBlcnZpc2VkIHByZS10cmFpbmluZyBvbiBzdGF0aWMgZGF0YXNldHMgZmFsbHMgc2hvcnQgaW4gZW5hYmxpbmcgYXV0b25vbW91cyBhZ2VudCBjYXBhYmlsaXRpZXMgbmVlZGVkIHRvIHBlcmZvcm0gY29tcGxleCBkZWNpc2lvbi1tYWtpbmcgaW4gZHluYW1pYyBzZXR0aW5ncyBsaWtlIHdlYiBuYXZpZ2F0aW9uLiBQcmV2aW91cyBhdHRlbXB0cyB0byBicmlkZ2UgdGhpcyBnYS10aHJvdWdoIHN1cGVydmlzZWQgZmluZS10dW5pbmcgb24gY3VyYXRlZCBleHBlcnQgZGVtb25zdHJhdGlvbnMtb2Z0ZW4gc3VmZmVyIGZyb20gY29tcG91bmRpbmcgZXJyb3JzIGFuZCBsaW1pdGVkIGV4cGxvcmF0aW9uIGRhdGEsIHJlc3VsdGluZyBpbiBzdWItb3B0aW1hbCBwb2xpY3kgb3V0Y29tZXMuIFRvIG92ZXJjb21lIHRoZXNlIGNoYWxsZW5nZXMsIHdlIHByb3Bvc2UgYSBmcmFtZXdvcmsgdGhhdCBjb21iaW5lcyBndWlkZWQgTW9udGUgQ2FybG8gVHJlZSBTZWFyY2ggKE1DVFMpIHNlYXJjaCB3aXRoIGEgc2VsZi1jcml0aXF1ZSBtZWNoYW5pc20gYW5kIGl0ZXJhdGl2ZSBmaW5lLXR1bmluZyBvbiBhZ2VudCBpbnRlcmFjdGlvbnMgdXNpbmcgYW4gb2ZmLXBvbGljeSB2YXJpYW50IG9mIHRoZSBEaXJlY3QgUHJlZmVyZW5jZSBPcHRpbWl6YXRpb24gKERQTykgYWxnb3JpdGhtLiBPdXIgbWV0aG9kIGFsbG93cyBMTE0gYWdlbnRzIHRvIGxlYXJuIGVmZmVjdGl2ZWx5IGZyb20gYm90aCBzdWNjZXNzZnVsIGFuZCB1bnN1Y2Nlc3NmdWwgdHJhamVjdG9yaWVzLCB0aGVyZWJ5IGltcHJvdmluZyB0aGVpciBnZW5lcmFsaXphdGlvbiBpbiBjb21wbGV4LCBtdWx0aS1zdGVwIHJlYXNvbmluZyB0YXNrcy4gV2UgdmFsaWRhdGUgb3VyIGFwcHJvYWNoIGluIHRoZSBXZWJTaG9wIGVudmlyb25tZW50LWEgc2ltdWxhdGVkIGUtY29tbWVyY2UgcGxhdGZvcm0gd2hlcmUgaXQgY29uc2lzdGVudGx5IG91dHBlcmZvcm1zIGJlaGF2aW9yIGNsb25pbmcgYW5kIHJlaW5mb3JjZWQgZmluZS10dW5pbmcgYmFzZWxpbmUsIGFuZCBiZWF0cyBhdmVyYWdlIGh1bWFuIHBlcmZvcm1hbmNlIHdoZW4gZXF1aXBwZWQgd2l0aCB0aGUgY2FwYWJpbGl0eSB0byBkbyBvbmxpbmUgc2VhcmNoLiBJbiByZWFsLXdv</x:v>
      </x:c>
    </x:row>
    <x:row r="98" ht="18" customHeight="1">
      <x:c r="A98" s="17" t="n">
        <x:v>93</x:v>
      </x:c>
      <x:c r="B98" s="17" t="n">
        <x:v>309</x:v>
      </x:c>
      <x:c r="C98" s="94" t="str">
        <x:v>cmxkIGJvb2tpbmcgc2NlbmFyaW9zLCBvdXIgbWV0aG9kb2xvZ3kgYm9vc3RzIExsYW1hLTMgNzBCIG1vZGVsJ3MgemVyby1zaG90IHBlcmZvcm1hbmNlIGZyb20gMTguNiUgdG8gODEuNyUgc3VjY2VzcyByYXRlIChhIDM0MCUgcmVsYXRpdmUgaW5jcmVhc2UpIGFmdGVyIGEgc2luZ2xlIGRheSBvZiBkYXRhIGNvbGxlY3Rpb24gYW5kIGZ1cnRoZXIgdG8gOTUuNCUgd2l0aCBvbmxpbmUgc2VhcmNoLiBXZSBiZWxpZXZlIHRoaXMgcmVwcmVzZW50cyBhIHN1YnN0YW50aWFsIGxlYXAgZm9yd2FyZCBpbiB0aGUgY2FwYWJpbGl0aWVzIG9mIGF1dG9ub21vdXMgYWdlbnRzLCBwYXZpbmcgdGhlIHdheSBmb3IgbW9yZSBzb3BoaXN0aWNhdGVkIGFuZCByZWxpYWJsZSBkZWNpc2lvbi1tYWtpbmcgaW4gcmVhbC13b3JsZCBzZXR0aW5ncy4iLCwsLFVuaXRlZCBTdGF0ZXMgb2YgQW1lcmljYSwsLCwsLDIwMjYtMDUtMjUgMTI6MzM6MDArMDA6MDAsLCwsLCxBY2FkZW1pYSwsLCwsLCwsLCwsLCwsLCwsLApTYWFyYXMgdjEsU3BlZWNoLCJTcGVlY2ggcmVjb2duaXRpb24gKEFTUiksU3BlZWNoLXRvLXRleHQiLFNhcnZhbSwsMjAyNC0wOC0xMywiSW50cm9kdWNpbmcgU2FhcmFzIDEuMCwgc3RhdGUgb2YgdGhlIGFydCBtdWx0aWxpbmd1YWwgc3BlZWNoLXRvLXRleHQgdHJhbnNsYXRlIG1vZGVsLCBzdXBwb3J0aW5nIDEwIEluZGlhbiBsYW5ndWFnZXMuIFN1cHBvcnRzIGF1dG9tYXRpYyBsYW5ndWFnZSBpZGVudGlmaWNhdGlvbiwgYW5kIGNvbnRleHR1YWwgYmlhc2luZyB1c2luZyBwcm9tcHRzLiIsImh0dHBzOi8vd3d3Lm1hZ2luYXRpdmUuY29tL2FydGljbGUvc2FydmFtLWFpLWxhdW5jaGVzLW9wZW4td2VpZ2h0cy1zYXJ2YW0tMmItbW9kZWwtYW5kLXN1aXRlLW9mLWFpLXByb2R1Y3RzLWZvci1pbmRpYW4tbGFuZ3VhZ2VzLyM6fjp0ZXh0PVNhYXJhcyUyMDEuMCUyMGFuZCUyMFNhYXJpa2E6JTIwU3BlZWNoLGFuZCUyMGNoaWVmJTIwZWRpdG9yJTIwb2YlMjBNYWdpbmF0aXZlLiIsLCwsMTUwMDAwMDAwMC4wLCwsLCwsLCwsLENvbmZpZGVudCwiT3VyIFNhYXJhcyB2MSBlbmNvZGVyIGlzIGEgcG93ZXJob3VzZSwgdHJhaW5lZCBvbiBhIGRpdmVyc2UgZGF0YXNldCBzcGFubmluZyBvdmVyIDEwIGxhbmd1YWdlcy4gV2l0aCAxLjUgYmlsbGlvbiBwYXJhbWV0ZXJzIGFuZCBiYXNlZCBvbiB0aGUgV2hpc3BlciBhcmNoaXRlY3R1cmUKCiIsLCxVbnJlbGVhc2VkLEluZGlhLCwsLCwsMjAyNS0xMS0yOCAxMTo1Mzo0NCswMDowMCwsLCwsLEluZHVzdHJ5LCwsLCxVbnJlbGVhc2VkLCwsLCwsLCwsLCwsLE5vCkNvc2luZSBHZW5pZSxMYW5ndWFnZSxDb2RlIGdlbmVyYXRpb24sQ29zaW5lLEFsaXN0YWlyIFB1bGxlbiwyMDI0LTA4LTEyLEdlbmllIGlzIHRoZSBiZXN0IHNvZnR3YXJlIGVuZ2luZWVyaW5nIG1vZGVsIGluIHRoZSB3b3JsZCBzY29yaW5nIGEgc3RhdGUtb2YtdGhlLWFydCBzY29yZSBvZiAzMC4wOCUgb24gdGhlIFNXRS1CZW5jaCBldmFsdWF0aW9uIGFuZCA1MC42NyUgb24gU1dFLUxpdGUuLGh0dHBzOi8vY29zaW5lLnNoL2Jsb2cvZ2VuaWUtdGVjaG5pY2FsLXJlcG9ydCwsLCwsLCwsLCwsLCwsVW5rbm93biwiR2VuaWUgaXMgdGhlIGJlc3QgQUkgc29mdHdhcmUgZW5naW5lZXIgaW4gdGhlIHdvcmxkIGJ5IGZhciAtIGFjaGlldmluZyBhIDMwJSBldmFsIHNjb3JlIG9uIHRoZSBpbmR1c3RyeSBzdGFuZGFyZCBiZW5jaG1hcmsgU1dFLUJlbmNoLgoKR2VuaWUgaXMgYWJsZSB0byBzb2x2ZSBidWdzLCBidWlsZCBmZWF0dXJlcywgcmVmYWN0b3IgY29kZSwgYW5kIGV2ZXJ5dGhpbmcgaW4gYmV0d2VlbiBlaXRoZXIgZnVsbHkgYXV0b25vbW91c2x5IG9yIHBhaXJlZCB3aXRoIHRoZSB1c2VyLCBsaWtlIHdvcmtpbmcgd2l0aCBhIGNvbGxlYWd1ZSwgbm90IGp1c3QgYSBjb3BpbG90LgoKSWYgeW91IHdpc2ggdG8gdGFsayB0byB1cyBhYm91dCBvdXIgbW9kZWwgZmVlbCBmcmVlIHRvIHJlYWNoIG91dC4iLCwsVW5yZWxlYXNlZCxVbml0ZWQgS2luZ2RvbSBvZiBHcmVhdCBCcml0YWluIGFuZCBOb3J0aGVybiBJcmVsYW5kLCwsLCwsMjAyNS0xMS0yOCAxMTo1Mzo0NCswMDowMCwsLCwsLEluZHVzdHJ5LCwsLCwsaHR0cHM6Ly9naXRodWIuY29tL0Nvc2luZUFJL2V4cGVyaW1lbnRzL3RyZWUvY29zL3N3ZS1iZW5jaC1zdWJtaXNzaW9uL2V2YWx1YXRpb24vdGVzdC8yMDIzMDcyNl9jb3NpbmVfZ2VuaWUsLCwsLCwsLCwsLCxObwpGYWxjb24gTWFtYmEsTGFuZ3VhZ2UsIkxhbmd1YWdlIG1vZGVsaW5nL2dlbmVyYXRpb24sUXVlc3Rpb24gYW5zd2VyaW5nLENvZGUgZ2VuZXJhdGlvbixRdWFudGl0YXRpdmUgcmVhc29uaW5nIixUZWNobm9sb2d5IElubm92YXRpb24gSW5zdGl0dXRlLCJKaW5nd2VpIFp1bywgTWFrc2ltIFZlbGlrYW5vdiwgRGhpYSBFZGRpbmUgUmhhaWVtLCAgSWx5YXMgQ2hhaGVkLCAgWW91bmVzIEJlbGthZGEsIEd1aWxsYXVtZSBLdW5zY2gsIEhha2ltIEhhY2lkIiwyMDI0LTA4LTEyLEZhbGNvbiBNYW1iYTogVGhlIEZpcnN0IENvbXBldGl0aXZlIEF0dGVudGlvbi1mcmVlIDdCIExhbmd1YWdlIE1vZGVsLGh0dHBzOi8vaHVnZ2luZ2ZhY2UuY28vdGlpdWFlL2ZhbGNvbi1tYW1iYS03YiwsLCw3MDAwMDAwMDAwLjAsLDMuOTM5MTEwMWUrMjMsOTg5NDAwMDAwMDAwMDAwIEZMT1AgLyBHUFUgLyBzZWMgW2JmMTYgYXNzdW1lZF0gKiAxNDQwIGhvdXJzIFtzZWUgdHJhaW5pbmcgdGltZSBub3Rlc10gKiAzNjAwIHNlYyAvIGhvdXIgKiAyNTYgR1BVcyAqIDAuMyBbYXNzdW1lZCB1dGlsaXphdGlvbl0gPSAzLjkzOTExMDFlKzIzIEZMT1AsNTUwMDAwMDAwMDAwMCwiIiJGYWxjb24gTWFtYmEgd2FzIHRyYWluZWQgd2l0aCB+IDU1MDBHVCBvZiBkYXRhLCBtYWlubHkgY29tcG9zZWQgb2YgUmVmaW5lZFdlYiBkYXRhIHdpdGggYWRkaXRpb24gb2YgaGlnaC1xdWFsaXR5IHRlY2huaWNhbCBkYXRhIGFuZCBjb2RlIGRhdGEgZnJvbSBwdWJsaWMgc291cmNlcy4iIgoKIiJCYXRjaCBzaXplCTIwNDgiIgoiIlNlcXVlbmNlIGxlbmd0aAk4MTkyCUR1cmluZyB0aGUgbGFzdCB0cmFpbmluZyBzdGFnZXMiIiIsMTQ0MC4wLCIiIkZhbGNvbi1NYW1iYS03QiB3YXMgdHJhaW5lZCBvbiAyNTYgSDEwMCA4MEdCIEdQVXMgZm9yIHRoZSBtYWpvcml0eSBvZiB0aGUgdHJhaW5pbmcsIHVzaW5nIGEgM0QgcGFyYWxsZWxpc20gc3RyYXRlZ3kgKFRQPTEsIFBQPTEsIERQPTI1NikgY29tYmluZWQgd2l0aCBaZVJPLiIiCgoiIlRoZSBtb2RlbCB0cmFpbmluZyB0b29rIHJvdWdobHkgdHdvIG1vbnRocy4iIgoKMzAqMioyND0xNDQwIGhvdXJzIixOVklESUEgSDEwMCBTWE01IDgwR0IsLENvbmZpZGVudCxGYWxjb24gTWFtYmEgaXMgYSBuZXcgbW9kZWwgYnkgVGVjaG5vbG9neSBJbm5vdmF0aW9uIEluc3RpdHV0ZSAoVElJKSBpbiBBYnUgRGhhYmkgcmVsZWFzZWQgdW5kZXIgdGhlIFRJSSBGYWxjb24gTWFtYmEgN0IgTGljZW5zZSAxLjAuIFRoZSBtb2RlbCBpcyBvcGVuIGFjY2VzcyBhbmQgYXZhaWxhYmxlIHdpdGhpbiB0aGUgSHVnZ2luZyBGYWNlIGVjb3N5c3RlbSBoZXJlIGZvciBhbnlvbmUgdG8gdXNlIGZvciB0aGVpciByZXNlYXJjaCBvciBhcHBsaWNhdGlvbiBwdXJwb3Nlcy4sLCxPcGVuIHdlaWdodHMgKHJlc3RyaWN0ZWQgdXNlKSxVbml0ZWQgQXJhYiBFbWlyYXRlcywsLCwyNTYuMCwsMjAyNS0xMS0yOCAxMTo1Mzo0NCswMDowMCxBbWF6b24gV2ViIFNlcnZpY2VzLEFXUyBTYWdlTWFrZXIsLCwsR292ZXJubWVudCwsLCwsVW5yZWxlYXNlZCwiIiJUaGUgbW9kZWwgaXMgb3BlbiBhY2Nlc3MgYW5kIGF2YWlsYWJsZSB3aXRoaW4gdGhlIEh1Z2dpbmcgRmFjZSBlY29zeXN0ZW0gaGVyZSBmb3IgYW55b25lIHRvIHVzZSBmb3IgdGhlaXIgcmVzZWFyY2ggb3IgYXBwbGljYXRpb24gcHVycG9zZXMuIiIKVElJIEZhbGNvbi1NYW1iYSBMaWNlbnNlIDIuMApodHRwczovL2h1Z2dpbmdmYWNlLmNvL3RpaXVhZS9mYWxjb24tbWFtYmEtN2IiLCwsLCwsMzUzMzE5LjY2NTgwMzUwODcsSGFyZHdhcmUsdGlpdWFlLCwsLFllcwpQLUxMYW1hMyxCaW9sb2d5LCJQcm90ZWluIGdlbmVyYXRpb24sUHJvdGVpbiBkZXNpZ24iLFVuaXZlcnNpdHkgb2YgU2llbmEsIkthbXlhciBaZWluYWxpcG91ciwgTmVkYSBKYW1zaGlkaSwgTW9uaWNhIEJpYW5jaGluaSwgTWFyY28gTWFnZ2luaSwgTWFyY28gR29yaSIsMjAyNC0wOC0xMixEZXNpZ24gUHJvdGVpbnMgVXNpbmcgTGFyZ2UgTGFuZ3VhZ2UgTW9kZWxzOiBFbmhhbmNlbWVudHMgYW5kIENvbXBhcmF0aXZlIEFuYWx5c2VzLGh0dHBzOi8vYXJ4aXYub3JnL2Ficy8yNDA4LjA2Mzk2LDIuMCwsLDgwMDAwMDAwMDAuMCw4Qiw3LjIwMDAwNzg2NDMyZSsyMywiTGxhbWEgMyBjb21wdXRlLCBvdGhlciBtb2RlbHMgd2VyZSBhbHNvIHRyYWluZWQKRmluZXR1bmUgY29tcHV0ZSA2KjgwMDAwMDAwMDAqMTYzODQwMDA9Nzg2NDMyMDAwMDAwMDAwMDAwCkxsYW1hIDMgYmFzZTogNy4yZSsyMwpUb3RhbDogNzIwMDAwNzg2NDMyMDAwMDAwMDAwMDAwIiwsIjQyLDAwMCBwcm90ZWluIHNlcXVlbmNlcyDDlyA1MTIgdG9rZW5zL3NlcXVlbmNlID0gMjEsNTA0LDAwMCB0b3RhbCB0b2tlbnMgKDIuMTUgw5cgMTDigbcgZGF0YXBvaW50cykKClRyYWluaW5nIHdhcyBub3QgZG9uZSBvbiBhbGwgZGF0YTogCiIiVGhlIHRyYWluaW5nIGNvbmZpZ3VyYXRpb24KdXRpbGl6ZWQgYSBzZXF1ZW5jZSBsZW5ndGggb2YgNTEyLCB3aXRoIGEgbWF4aW11bQp0cmFpbmluZyBzdGVwIGxpbWl0IG9mIDIwMDAgYW5kIGEgYmF0Y2ggc2l6ZSBvZiAxLApjb3VwbGVkIHdpdGggYSBncmFkaWVudCBhY2N1bXVsYXRpb24gc3RlcCBzaXplIG9mCjE2IGZvciBlbmhhbmNlZCB0cmFpbmluZyBlZmZpY2llbmN5LiIiCgoyMDAwKjUxMioxNj0xNjM4NDAwMAoKRXBvY2hzOiAoMjAwMCo1MTIqMTYpLzIxNTA0MDAwPTAuNzYiLCwsTlZJRElBIFJUWCBBNjAwMCwsQ29uZmlkZW50LCJQcmUtdHJhaW5lZCBMTE1zIGhhdmUgZGVtb25zdHJhdGVkIHN1YnN0YW50aWFsIGNhcGFiaWxpdGllcyBhY3Jvc3MgYSByYW5nZSBvZiBjb252ZW50aW9uYWwgbmF0dXJhbCBsYW5ndWFnZSBwcm9jZXNzaW5nIChOTFApIHRhc2tzLCBzdWNoIGFzIHN1bW1hcml6YXRpb24gYW5kIGVudGl0eSByZWNvZ25pdGlvbi4gSW4gdGhpcyBwYXBlciwgd2UgZXhwbG9yZSB0aGUgYXBwbGljYXRpb24gb2YgTExNcyBpbiB0aGUgZ2VuZXJhdGlvbiBvZiBoaWdoLXF1YWxpdHkgcHJvdGVpbiBzZXF1ZW5jZXMuIFNwZWNpZmljYWxseSwgd2UgYWRvcHQgYSBzdWl0ZSBvZiBwcmUtdHJhaW5lZCBMTE1zLCBpbmNsdWRpbmcgTWlzdHJhbC03QjEsIExsYW1hLTItN0IyLCBMbGFtYS0zLThCMywgYW5kIGdlbW1hLTdCNCwgdG8gcHJvZHVjZSB2YWxpZCBwcm90ZWluIHNlcXVlbmNlcy4gQWxsIG9mIHRoZXNlIG1vZGVscyBhcmUgcHVibGljbHkgYXZhaWxhYmxlLjUgVW5saWtlIHByZXZpb3VzIHdvcmsgaW4gdGhpcyBmaWVsZCwgb3VyIGFwcHJvYWNoIHV0aWxpemVzIGEgcmVsYXRpdmVseSBzbWFsbCBkYXRhc2V0IGNvbXByaXNpbmcgNDIsMDAwIGRpc3RpbmN0IGh1bWFuIHByb3RlaW4gc2VxdWVuY2VzLiBXZSByZXRyYWluIHRoZXNlIG1vZGVscyB0byBwcm9jZXNzIHByb3RlaW4tcmVsYXRlZCBkYXRhLCBlbnN1cmluZyB0aGUgZ2VuZXJhdGlvbiBvZiBiaW9sb2dpY2FsbHkgZmVhc2libGUgcHJvdGVpbiBzdHJ1Y3R1cmVzLiBPdXIgZmluZGluZ3MgZGVtb25zdHJhdGUgdGhhdCBldmVuIHdpdGggbGltaXRlZCBkYXRhLCB0aGUgYWRhcHRlZCBtb2RlbHMgZXhoaWJpdCBlZmZpY2llbmN5IGNvbXBhcmFibGUgdG8gZXN0YWJsaXNoZWQgcHJvdGVpbi1mb2N1c2VkIG1vZGVscyBzdWNoIGFzIFByb0dlbiB2YXJpZXRpZXMsIFByb3RHUFQyLCBhbmQgUHJvTExhTUEsIHdoaWNoIHdlcmUgdHJhaW5lZCBvbiBtaWxsaW9ucyBvZiBwcm90ZWluIHNlcXVlbmNlcy4gVG8gdmFsaWRhdGUgYW5kIHF1YW50aWZ5IHRoZSBwZXJmb3JtYW5jZSBvZiBvdXIgbW9kZWxzLCB3ZSBjb25kdWN0IGNvbXBhcmF0aXZlIGFuYWx5c2VzIGVtcGxveWluZyBzdGFuZGFyZCBtZXRyaWNzIHN1Y2ggYXMgcExERFQsIFJNU0QsIFRNLXNjb3JlLCBhbmQgUkVVLiBGdXJ0aGVybW9yZSwgd2UgY29tbWl0IHRvIG1ha2luZyB0aGUgdHJhaW5lZCB2ZXJzaW9ucyBvZiBhbGwgZm91ciBtb2RlbHMgcHVibGljbHkgYXZhaWxhYmxlLCBmb3N0ZXJpbmcgZ3JlYXRlciB0cmFuc3BhcmVuY3kgYW5kIGNvbGxhYm9yYXRpb24gaW4gdGhlIGZpZWxkIG9mIGNvbXB1dGF0aW9uYWwgYmlvbG9neS4iLDAuNzYsLE9wZW4gd2VpZ2h0cyAocmVzdHJpY3RlZCB1c2UpLEl0YWx5LExsYW1hIDMtOEIsNy44NjQzMmUrMTcsNiBGTE9QIC8gdG9rZW4gLyBwYXJhbWV0ZXIgKiA4KjEwXjkgcGFyYW1ldGVycyAqIDE2Mzg0MDAwIHRva2VucyBbc2VlIGRhdGFzZXQgc2l6ZSBub3Rlc10gPSA3Ljg2NDMyZSsxNyBGTE9QLDQuMCwsMjAyNi0wNS0yNSAxMjozMzowMCswMDowMCwsLCwsLEFjYWRlbWlhLCwsLCxVbnJlbGVhc2VkLCJodHRwczovL2h1Z2dpbmdmYWNlLmNvL0thbXlhci16ZWluYWxpcG91ci9QLUxsYW1hMy04QgpubyBzcGVjaWZpYyBsaWNlbnNlLCBidXQgdGhleSBoYXZlIHRvIGF0IGxlYXN0IGNvbXBseSB3aXRoIExsYW1hIGxpY2Vuc2UKCmh0dHBzOi8vZ2l0aHViLmNvbS9LYW15YXJaZWluYWxpcG91ci9wcm90ZWluLWRlc2lnbi1MTE1zCmp1c3QgaW5mZXJlbmNlIGNvZGUiLFRydWUsLCwsLDIzNjUuOTc5OTA0OTM0MjEsT3BlcmF0aW9uIGNvdW50aW5nLEthbXlhci16ZWluYWxpcG91ciwsLCxZZXMKUC1NaXN0cmFsLEJpb2xvZ3ksIlByb3RlaW4gZ2VuZXJhdGlvbixQcm90ZWluIGRlc2lnbiIsVW5pdmVyc2l0eSBvZiBTaWVuYSwiS2FteWFyIFplaW5hbGlwb3VyLCBOZWRhIEphbXNoaWRpLCBNb25pY2EgQmlhbmNoaW5pLCBNYXJjbyBNYWdnaW5pLCBNYXJjbyBHb3JpIiwyMDI0LTA4LTEyLERlc2lnbiBQcm90ZWlucyBVc2luZyBMYXJnZSBMYW5ndWFnZSBNb2RlbHM6IEVuaGFuY2VtZW50cyBhbmQgQ29tcGFyYXRpdmUgQW5hbHlzZXMsaHR0cHM6Ly9hcnhpdi5vcmcvYWJzLzI0MDguMDYzOTYsMi4wLCwsNzAwMDAwMDAwMC4wLDdCLCwsLCI0MiwwMDAgcHJvdGVpbiBzZXF1ZW5jZXMgw5cgNTEyIHRva2Vucy9zZXF1ZW5jZSA9IDIxLDUwNCwwMDAgdG90YWwgdG9rZW5zICgyLjE1IMOXIDEw4oG3IGRhdGFwb2ludHMpCgpUcmFpbmluZyB3YXMgbm90IGRvbmUgb24gYWxsIGRhdGE6IAoiIlRoZSB0cmFpbmluZyBjb25maWd1cmF0aW9uCnV0aWxpemVkIGEgc2VxdWVuY2UgbGVuZ3RoIG9mIDUxMiwgd2l0aCBhIG1heGltdW0KdHJhaW5pbmcgc3RlcCBsaW1pdCBvZiAyMDAwIGFuZCBhIGJhdGNoIHNpemUgb2YgMSwKY291cGxlZCB3aXRoIGEgZ3JhZGllbnQgYWNjdW11bGF0aW9uIHN0ZXAgc2l6ZSBvZgoxNiBmb3IgZW5oYW5jZWQgdHJhaW5pbmcgZWZmaWNpZW5jeS4iIgoKMjAwMCo1MTIqMTY9MTYzODQwMDAKCkVwb2NoczogKDIwMDAqNTEyKjE2KS8yMTUwNDAwMD0wLjc2IiwsLE5WSURJQSBSVFggQTYwMDAsLENvbmZpZGVudCwiUHJlLXRyYWluZWQgTExNcyBoYXZlIGRlbW9uc3RyYXRlZCBzdWJzdGFudGlhbCBjYXBhYmlsaXRpZXMgYWNyb3NzIGEgcmFuZ2Ugb2YgY29udmVudGlvbmFsIG5hdHVyYWwgbGFuZ3VhZ2UgcHJvY2Vzc2luZyAoTkxQKSB0YXNrcywgc3VjaCBhcyBzdW1tYXJpemF0aW9uIGFuZCBlbnRpdHkgcmVjb2duaXRpb24uIEluIHRoaXMgcGFwZXIsIHdlIGV4cGxvcmUgdGhlIGFwcGxpY2F0aW9uIG9mIExMTXMgaW4gdGhlIGdlbmVyYXRpb24gb2YgaGlnaC1xdWFsaXR5IHByb3RlaW4gc2VxdWVuY2VzLiBTcGVjaWZpY2FsbHksIHdlIGFkb3B0IGEgc3VpdGUgb2YgcHJlLXRyYWluZWQgTExNcywgaW5jbHVkaW5nIE1pc3RyYWwtN0IxLCBMbGFtYS0yLTdCMiwgTGxhbWEtMy04QjMsIGFuZCBnZW1tYS03QjQsIHRvIHByb2R1Y2UgdmFsaWQgcHJvdGVpbiBzZXF1ZW5jZXMuIEFsbCBvZiB0aGVzZSBtb2RlbHMgYXJlIHB1YmxpY2x5IGF2YWlsYWJsZS41IFVubGlrZSBwcmV2aW91cyB3b3JrIGluIHRoaXMgZmllbGQsIG91ciBhcHByb2FjaCB1dGlsaXplcyBhIHJlbGF0aXZlbHkgc21hbGwgZGF0YXNldCBjb21wcmlzaW5nIDQyLDAwMCBkaXN0aW5jdCBodW1hbiBwcm90ZWluIHNlcXVlbmNlcy4gV2UgcmV0cmFpbiB0aGVzZSBtb2RlbHMgdG8gcHJvY2VzcyBwcm90ZWluLXJlbGF0ZWQgZGF0YSwgZW5zdXJpbmcgdGhlIGdlbmVyYXRpb24gb2YgYmlvbG9naWNhbGx5IGZlYXNpYmxlIHByb3RlaW4gc3RydWN0dXJlcy4gT3VyIGZpbmRpbmdzIGRlbW9uc3RyYXRlIHRoYXQgZXZlbiB3aXRoIGxpbWl0ZWQgZGF0YSwgdGhlIGFkYXB0ZWQgbW9kZWxzIGV4aGliaXQgZWZmaWNpZW5jeSBjb21wYXJhYmxlIHRvIGVzdGFibGlzaGVkIHByb3RlaW4tZm9jdXNlZCBtb2RlbHMgc3VjaCBhcyBQcm9HZW4gdmFyaWV0aWVzLCBQcm90R1BUMiwgYW5kIFByb0xMYU1BLCB3aGljaCB3ZXJlIHRyYWluZWQgb24gbWlsbGlvbnMgb2YgcHJvdGVpbiBzZXF1ZW5jZXMuIFRvIHZhbGlkYXRlIGFuZCBxdWFudGlmeSB0aGUgcGVyZm9ybWFuY2Ugb2Ygb3VyIG1vZGVscywgd2UgY29uZHVjdCBjb21wYXJhdGl2ZSBhbmFseXNlcyBlbXBsb3lpbmcgc3RhbmRhcmQgbWV0cmljcyBzdWNoIGFzIHBMRERULCBSTVNELCBUTS1zY29yZSwgYW5kIFJFVS4gRnVydGhlcm1vcmUsIHdlIGNvbW1pdCB0byBtYWtpbmcgdGhlIHRyYWluZWQgdmVyc2lvbnMgb2YgYWxsIGZvdXIgbW9kZWxzIHB1YmxpY2x5IGF2YWlsYWJsZSwgZm9zdGVyaW5nIGdyZWF0ZXIgdHJhbnNwYXJlbmN5IGFuZCBjb2xsYWJvcmF0aW9uIGluIHRoZSBmaWVsZCBvZiBjb21wdXRhdGlvbmFsIGJpb2xvZ3kuIiwwLjc2LCxPcGVuIHdlaWdodHMgKHVucmVzdHJpY3RlZCksSXRhbHksTWlzdHJhbCA3Qiw2Ljg4MTI4ZSsxNyw2IEZMT1AgLyB0b2tlbiAvIHBhcmFtZXRlciAqIDcqMTBeOSBwYXJhbWV0ZXJzICogMTYzODQwMDAgdG9rZW5zIFtzZWUgZGF0YXNldCBzaXplIG5vdGVzXSA9IDYuODgxMjhlKzE3IEZMT1AsNC4wLCwyMDI2LTA1LTI1IDEyOjMzOjAwKzAwOjAwLCwsLCwsQWNhZGVtaWEsLCwsLCwiaHR0cHM6Ly9odWdnaW5nZmFjZS5jby9LYW15YXItemVpbmFsaXBvdXIvUC1NaXN0cmFsLTdCCm5vIHNwZWNpZmljIGxpY2Vuc2UiLCwsLCwsMjM2NS45Nzk5MDQ5MzQyMSxPcGVyYXRpb24gY291bnRpbmcsS2FteWFyLXplaW5hbGlwb3VyLCwsLFllcwpQLUxsYW1hMixCaW9sb2d5LCJQcm90ZWluIGdlbmVyYXRpb24sUHJvdGVpbiBkZXNpZ24iLFVuaXZlcnNpdHkgb2YgU2llbmEsIkthbXlhciBaZWluYWxpcG91ciwgTmVkYSBKYW1zaGlkaSwgTW9uaWNhIEJpYW5jaGluaSwgTWFyY28gTWFnZ2luaSwgTWFyY28gR29yaSIsMjAyNC0wOC0xMixEZXNpZ24gUHJvdGVpbnMgVXNpbmcgTGFyZ2UgTGFuZ3VhZ2UgTW9kZWxzOiBFbmhhbmNlbWVudHMgYW5kIENvbXBhcmF0aXZlIEFuYWx5c2VzLGh0dHBzOi8vYXJ4aXYub3JnL2Ficy8yNDA4LjA2Mzk2LDIuMCwsLDcwMDAwMDAwMDAuMCw3QiwsImJhc2UgbW9kZWwgY29tcHV0ZTogOC40ZSsyMiBGTE9QCmZpbmUtdHVuZSBjb21wdXRlOiA2Ljg4MTI4ZSsxNyBGTE9QIiwsIjQyLDAwMCBwcm90ZWluIHNlcXVlbmNlcyDDlyA1MTIgdG9rZW5zL3NlcXVlbmNlID0gMjEsNTA0LDAwMCB0b3RhbCB0b2tlbnMgKDIuMTUgw5cgMTDigbcgZGF0YXBvaW50cykKClRyYWluaW5nIHdhcyBub3QgZG9uZSBvbiBhbGwgZGF0YTogCiIiVGhlIHRyYWluaW5nIGNvbmZpZ3VyYXRpb24KdXRpbGl6ZWQgYSBzZXF1ZW5jZSBsZW5ndGggb2YgNTEyLCB3aXRoIGEgbWF4aW11bQp0cmFpbmluZyBzdGVwIGxpbWl0IG9mIDIwMDAgYW5kIGEgYmF0Y2ggc2l6ZSBvZiAxLApjb3VwbGVkIHdpdGggYSBncmFkaWVudCBhY2N1bXVsYXRpb24gc3RlcCBzaXplIG9mCjE2IGZvciBlbmhhbmNlZCB0cmFpbmluZyBlZmZpY2llbmN5LiIiCgoyMDAwKjUxMioxNj0xNjM4NDAwMAoKRXBvY2hzOiAoMjAwMCo1MTIqMTYpLzIxNTA0MDAwPTAuNzYiLCwsTlZJRElBIFJUWCBBNjAwMCwsQ29uZmlkZW50LCJQcmUtdHJhaW5lZCBMTE1zIGhhdmUgZGVtb25zdHJhdGVkIHN1YnN0YW50aWFsIGNhcGFiaWxpdGllcyBhY3Jvc3MgYSByYW5nZSBvZiBjb252ZW50aW9uYWwgbmF0dXJhbCBsYW5ndWFnZSBwcm9jZXNzaW5nIChOTFApIHRhc2tzLCBzdWNoIGFzIHN1bW1hcml6YXRpb24gYW5kIGVudGl0eSByZWNvZ25pdGlvbi4gSW4gdGhpcyBwYXBlciwgd2UgZXhwbG9yZSB0aGUgYXBwbGljYXRpb24gb2YgTExNcyBpbiB0aGUgZ2VuZXJhdGlvbiBvZiBoaWdoLXF1YWxpdHkgcHJvdGVpbiBzZXF1ZW5jZXMuIFNwZWNpZmljYWxseSwgd2UgYWRvcHQgYSBzdWl0ZSBvZiBwcmUtdHJhaW5lZCBMTE1zLCBpbmNsdWRpbmcgTWlzdHJhbC03QjEsIExsYW1hLTItN0IyLCBMbGFtYS0zLThCMywgYW5kIGdlbW1hLTdCNCwgdG8gcHJvZHVjZSB2YWxpZCBwcm90ZWluIHNlcXVlbmNlcy4gQWxsIG9mIHRoZXNlIG1vZGVscyBhcmUgcHVibGljbHkgYXZhaWxhYmxlLjUgVW5saWtlIHByZXZpb3VzIHdvcmsgaW4gdGhpcyBmaWVsZCwgb3VyIGFwcHJvYWNoIHV0aWxpemVzIGEgcmVsYXRpdmVseSBzbWFsbCBkYXRhc2V0IGNvbXByaXNpbmcgNDIsMDAwIGRpc3RpbmN0IGh1bWFuIHByb3RlaW4gc2VxdWVuY2VzLiBXZSByZXRyYWluIHRoZXNlIG1vZGVscyB0byBwcm9jZXNzIHByb3RlaW4tcmVsYXRlZCBkYXRhLCBlbnN1cmluZyB0aGUgZ2VuZXJhdGlvbiBvZiBiaW9sb2dpY2FsbHkgZmVhc2libGUgcHJvdGVpbiBzdHJ1Y3R1cmVzLiBPdXIgZmluZGluZ3MgZGVtb25zdHJhdGUgdGhhdCBldmVuIHdpdGggbGltaXRlZCBkYXRhLCB0aGUgYWRhcHRlZCBtb2RlbHMgZXhoaWJpdCBlZmZpY2llbmN5IGNvbXBhcmFibGUgdG8gZXN0YWJsaXNoZWQgcHJvdGVpbi1mb2N1c2VkIG1vZGVscyBzdWNoIGFzIFByb0dlbiB2YXJpZXRpZXMsIFByb3RHUFQyLCBhbmQgUHJvTExhTUEsIHdoaWNoIHdlcmUgdHJhaW5lZCBvbiBtaWxsaW9ucyBvZiBwcm90ZWluIHNlcXVlbmNlcy4gVG8gdmFsaWRhdGUgYW5kIHF1YW50aWZ5IHRoZSBwZXJmb3JtYW5jZSBvZiBvdXIgbW9kZWxzLCB3ZSBjb25kdWN0IGNvbXBhcmF0aXZlIGFuYWx5c2VzIGVtcGxveWluZyBzdGFuZGFyZCBtZXRyaWNzIHN1Y2ggYXMgcExERFQsIFJNU0QsIFRNLXNjb3JlLCBhbmQgUkVVLiBGdXJ0aGVybW9yZSwgd2UgY29tbWl0IHRvIG1ha2luZyB0aGUgdHJhaW5lZCB2ZXJzaW9ucyBvZiBhbGwgZm91ciBtb2RlbHMgcHVibGljbHkgYXZhaWxhYmxlLCBmb3N0ZXJpbmcgZ3JlYXRlciB0cmFuc3BhcmVuY3kgYW5kIGNvbGxhYm9yYXRpb24gaW4gdGhlIGZpZWxkIG9mIGNvbXB1dGF0aW9uYWwgYmlvbG9neS4iLDAuNzYsLE9wZW4gd2VpZ2h0cyAocmVzdHJpY3RlZCB1c2UpLEl0YWx5LExsYW1hIDItN0IsNi44ODEyOGUrMTcsNiBGTE9QIC8gdG9rZW4gLyBwYXJhbWV0ZXIgKiA3KjEwXjkgcGFyYW1ldGVycyAqIDE2Mzg0MDAwIHRva2VucyBbc2VlIGRhdGFzZXQgc2l6ZSBub3Rlc10gPSA2Ljg4MTI4ZSsxNyBGTE9QLDQuMCwsMjAyNi0wNS0yNSAxMjozMzowMCswMDowMCwsLCwsLEFjYWRlbWlhLCwsLCwsImh0dHBzOi8vaHVnZ2luZ2ZhY2UuY28vS2FteWFyLXplaW5hbGlwb3VyL1AtTGxhbWEyLTdCCm5vIHNwZWNpZmljIGxpY2Vuc2UsIGJ1dCB0aGV5IGhhdmUgdG8gYXQgbGVhc3QgY29tcGx5IHdpdGggTGxhbWEgbGljZW5zZQoKaHR0cHM6Ly9naXRodWIuY29tL0thbXlhclplaW5hbGlwb3VyL3Byb3RlaW4tZGVzaWduLUxMTXMKanVzdCBpbmZlcmVuY2UgY29kZSIsLCwsQkYxNiwsMjM2NS45Nzk5MDQ5MzQyMSxPcGVyYXRpb24gY291bnRpbmcsS2FteWFyLXplaW5hbGlwb3VyLCwsLFllcwpQLWdlbW1hLEJpb2xvZ3ksIlByb3RlaW4gZ2VuZXJhdGlvbixQcm90ZWluIGRlc2lnbiIsVW5pdmVyc2l0eSBvZiBTaWVuYSwiS2FteWFyIFplaW5hbGlwb3VyLCBOZWRhIEphbXNoaWRpLCBNb25pY2EgQmlhbmNoaW5pLCBNYXJjbyBNYWdnaW5pLCBNYXJjbyBHb3JpIiwyMDI0LTA4LTEyLERlc2lnbiBQcm90ZWlucyBVc2luZyBMYXJnZSBMYW5ndWFnZSBNb2RlbHM6IEVuaGFuY2VtZW50cyBhbmQgQ29tcGFyYXRpdmUgQW5hbHlzZXMsaHR0cHM6Ly9hcnhpdi5vcmcvYWJzLzI0MDguMDYzOTYsMi4wLCwsNzAwMDAwMDAwMC4wLDdCLCwiYmFzZSBtb2RlbCBjb21wdXRlOiAzLjA3ZSsyMyBGTE9QCmZpbmUtdHVuZSBjb21wdXRlOiA2Ljg4MTI4ZSsxNyBGTE9QIiwsIjQyLDAwMCBwcm90ZWluIHNlcXVlbmNlcyDDlyA1MTIgdG9rZW5zL3NlcXVlbmNlID0gMjEsNTA0LDAwMCB0b3RhbCB0b2tlbnMgKDIuMTUgw5cgMTDigbcgZGF0YXBvaW50cykKClRyYWluaW5nIHdhcyBub3QgZG9uZSBvbiBhbGwgZGF0YTogCiIiVGhlIHRyYWluaW5nIGNvbmZpZ3VyYXRpb24KdXRpbGl6ZWQgYSBzZXF1ZW5jZSBsZW5ndGggb2YgNTEyLCB3aXRoIGEgbWF4aW11bQp0cmFpbmluZyBzdGVwIGxpbWl0IG9mIDIwMDAgYW5kIGEgYmF0Y2ggc2l6ZSBvZiAxLApjb3VwbGVkIHdpdGggYSBncmFkaWVudCBhY2N1bXVsYXRpb24gc3RlcCBzaXplIG9mCjE2IGZvciBlbmhhbmNlZCB0cmFpbmluZyBlZmZpY2llbmN5LiIiCgoyMDAwKjUxMioxNj0xNjM4NDAwMAoKRXBvY2hzOiAoMjAwMCo1MTIqMTYpLzIxNTA0MDAwPTAuNzYiLCwsTlZJRElBIFJUWCBBNjAwMCwsQ29uZmlkZW50LCJQcmUtdHJhaW5lZCBMTE1zIGhhdmUgZGVtb25zdHJhdGVkIHN1YnN0YW50aWFsIGNhcGFiaWxpdGllcyBhY3Jvc3MgYSByYW5nZSBvZiBjb252ZW50aW9uYWwgbmF0dXJhbCBsYW5ndWFnZSBwcm9jZXNzaW5nIChOTFApIHRhc2tzLCBzdWNoIGFzIHN1bW1hcml6YXRpb24gYW5kIGVudGl0eSByZWNvZ25pdGlvbi4gSW4gdGhpcyBwYXBlciwgd2UgZXhwbG9yZSB0aGUgYXBwbGljYXRpb24gb2YgTExNcyBpbiB0aGUgZ2VuZXJhdGlvbiBvZiBoaWdoLXF1YWxpdHkgcHJvdGVpbiBzZXF1ZW5jZXMuIFNwZWNpZmljYWxseSwgd2UgYWRvcHQgYSBzdWl0ZSBvZiBwcmUtdHJhaW5lZCBMTE1zLCBpbmNsdWRpbmcgTWlzdHJhbC03QjEsIExsYW1hLTItN0IyLCBMbGFtYS0zLThCMywgYW5kIGdlbW1hLTdCNCwgdG8gcHJvZHVjZSB2YWxpZCBwcm90ZWluIHNlcXVlbmNlcy4gQWxsIG9mIHRoZXNlIG1vZGVscyBhcmUgcHVibGljbHkgYXZhaWxhYmxlLjUgVW5saWtlIHByZXZpb3VzIHdvcmsgaW4gdGhpcyBmaWVsZCwgb3VyIGFwcHJvYWNoIHV0aWxpemVzIGEgcmVsYXRpdmVseSBzbWFsbCBkYXRhc2V0IGNvbXByaXNpbmcgNDIsMDAwIGRpc3RpbmN0IGh1bWFuIHByb3RlaW4gc2VxdWVuY2VzLiBXZSByZXRyYWluIHRoZXNlIG1vZGVscyB0byBwcm9jZXNzIHByb3RlaW4tcmVsYXRlZCBkYXRhLCBlbnN1cmluZyB0aGUgZ2VuZXJhdGlvbiBvZiBiaW9sb2dpY2FsbHkgZmVhc2libGUgcHJvdGVpbiBzdHJ1Y3R1cmVzLiBPdXIgZmluZGluZ3MgZGVtb25zdHJhdGUgdGhhdCBldmVuIHdpdGggbGltaXRlZCBkYXRhLCB0aGUgYWRhcHRlZCBtb2RlbHMgZXhoaWJpdCBlZmZpY2llbmN5IGNvbXBhcmFibGUgdG8gZXN0YWJsaXNoZWQgcHJvdGVpbi1mb2N1c2VkIG1vZGVscyBzdWNoIGFzIFByb0dlbiB2YXJpZXRpZXMsIFByb3RHUFQyLCBhbmQgUHJvTExhTUEsIHdoaWNoIHdlcmUgdHJhaW5lZCBvbiBtaWxsaW9ucyBvZiBwcm90ZWluIHNlcXVlbmNlcy4gVG8gdmFsaWRhdGUgYW5kIHF1YW50aWZ5IHRoZSBwZXJmb3JtYW5jZSBvZiBvdXIgbW9kZWxzLCB3ZSBjb25kdWN0IGNvbXBhcmF0aXZlIGFuYWx5c2VzIGVtcGxveWluZyBzdGFuZGFyZCBtZXRyaWNzIHN1Y2ggYXMgcExERFQsIFJNU0QsIFRNLXNjb3JlLCBhbmQgUkVVLiBGdXJ0aGVybW9yZSwgd2UgY29tbWl0IHRvIG1ha2luZyB0aGUgdHJhaW5lZCB2ZXJzaW9ucyBvZiBhbGwgZm91ciBtb2RlbHMgcHVibGljbHkgYXZhaWxhYmxlLCBmb3N0ZXJpbmcgZ3JlYXRlciB0cmFuc3BhcmVuY3kgYW5kIGNvbGxhYm9yYXRpb24gaW4gdGhlIGZpZWxkIG9mIGNvbXB1dGF0aW9uYWwgYmlvbG9neS4iLDAuNzYsLE9wZW4gd2VpZ2h0cyAodW5yZXN0cmljdGVkKSxJdGFseSxHZW1tYSA3Qiw2Ljg4MTI4ZSsxNyw2IEZMT1AgLyB0b2tlbiAvIHBhcmFtZXRlciAqIDcqMTBeOSBwYXJhbWV0ZXJzICogMTYzODQwMDAgdG9rZW5zIFtzZWUgZGF0YXNldCBzaXplIG5vdGVzXSA9IDYuODgxMjhlKzE3IEZMT1AsNC4wLCwyMDI2LTA1LTI1IDEyOjMzOjAwKzAwOjAwLCwsLCwsQWNhZGVtaWEsLCwsLCwiaHR0cHM6Ly9odWdnaW5nZmFjZS5jby9LYW15YXItemVpbmFsaXBvdXIvUC1nZW1tYS03QgpubyBzcGVjaWZpYyBsaWNlbnNlIiwsLCwsLDIzNjUuOTc5OTA0OTM0MjEsT3BlcmF0aW9uIGNvdW50aW5nLEthbXlhci16ZWluYWxpcG91ciwsLCxZZXMKT3V0ZVRUUy0wLjEtMzUwTSxTcGVlY2gsVGV4dC10by1zcGVlY2ggKFRUUyksLE91dGVBSSwyMDI0LTA4LTEyLE91dGVUVFMtMC4xLTM1ME0saHR0cHM6Ly9vdXRlYWkuY29tL2Jsb2cvb3V0ZXR0cy0wLjEtMzUwbSwsLCwzNTAwMDAwMDAuMCwiVGhlIFNhZmV0ZW5zb3JzIGNhcmQgaW4gWzFdIGxpc3RzIHRoZSBtb2RlbCBzaXplIGFzIDM2Mk0gcGFyYW1ldGVycywgYnV0IHRoZSBMaW1pdGF0aW9ucyBhbmQgTW9kZWwgZGV0YWlscyBzZWN0aW9ucyBpbiBbMV0sIGFzIHdlbGwgYXMgdGhlIEFic3RyYWN0IGFuZCBJbnRyb2R1Y3Rpb24gc2VjdGlvbnMgaW4gWzJdLCBzcGVjaWZpY2FsbHkgc2F5IHRoZSBtb2RlbCBzaXplIGlzIDM1ME0gcGFyYW1ldGVycy4gU2luY2UgdGhlcmUgYXJlIG1vcmUgc291cmNlcyBzYXlpbmcgdGhlIG1vZGVsIGhhcyAzNTBNIHBhcmFtZXRlcnMsIEkgd2VudCB3aXRoIHRoaXMgZmlndXJlLgoxLiBodHRwczovL2h1Z2dpbmdmYWNlLmNvL091dGVBSS9PdXRlVFRTLTAuMS0zNTBNCjIuIGh0dHBzOi8vb3V0ZWFpLmNvbS9ibG9nL291dGV0dHMtMC4xLTM1MG0iLDYuM2UrMTksIlRyYWluaW5nIGNvbXB1dGUKPSAjIG9mIGFjdGl2ZSBwYXJhbWV0ZXJzIC8gZm9yd2FyZCBwYXNzICogIyBvZiB0b2tlbnMgKiA2IEZMT1BTIC8gdG9rZW4KPSAzNTBlNiBwYXJhbWV0ZXJzICogMzBlOSB0b2tlbnMgKiA2IEZMT1BTIC8gdG9rZW4KPSA2MzAwMGUxNSBGTE9QUwo9IDYuM2UxOSBGTE9QUywKdXNpbmcgdGhlIDZORCBhcHByb3hpbWF0aW9uIGFuZCBhc3N1bWluZyB0aGUgbW9kZWwgYXJjaGl0ZWN0dXJlIGlzIGRlbnNlLiIsLCJEQ0xNLWJhc2VsaW5lLTEuMCBpcyBhIHRleHQgZGF0YXNldCBbMV0sIGFuZCBzaW5jZSBPdXRlVFRTLTAuMS0zNTBNIGdlbmVyYXRlcyBzcGVlY2gsIEkgd2lsbCBhc3N1bWUgdGhhdCB0aGUgZGF0YXNldCBjYW4gYmUgbWVhc3VyZWQgaW4gd29yZHMuIFRoZSBtb2RlbCBjdXJyZW50bHkgc3VwcG9ydHMgb25seSBFbmdsaXNoIFsyXSwgc28gSSB3aWxsIGFzc3VtZSB0aGF0IGl0IHdhcyB0cmFpbmVkIG9uIEVuZ2xpc2ggdGV4dCBvbmx5LiBBc3N1bWluZyAwLjc1IEVuZ2xpc2ggd29yZHMgcGVyIHRva2VuIFszXSwKRGF0YXNldCBzaXplCj0gMzBlOSB0b2tlbnMgKiAwLjc1IHdvcmRzIC8gdG9rZW4KPSAyMi41ZTkgd29yZHMKPSAyLjI1ZTEwIHdvcmRzCjEuIGh0dHBzOi8vYXJ4aXYub3JnL3BkZi8yNDA2LjExNzk0CjIuIGh0dHBzOi8vaHVnZ2luZ2ZhY2UuY28vT3V0ZUFJL091dGVUVFMtMC4xLTM1ME0KMy4gaHR0cHM6Ly9kb2NzLmdvb2dsZS5jb20vZG9jdW1lbnQvZC8xWFdMeU16Y1ZmRHY0ZUZRWDN5UGdNOE1aM19RMXBodElGejlHS3Y0X0thTS9lZGl0P3RhYj10LjAjaGVhZGluZz1oLjNwYnQwaGZndjdwcSIsLCwsLExpa2VseSwiV2UgcHJlc2VudCBPdXRlVFRTLCBhIG5vdmVsIGFwcHJvYWNoIHRvIHRleHQtdG8tc3BlZWNoIHN5bnRoZXNpcyB0aGF0IGxldmVyYWdlcyBwdXJlIGxhbmd1YWdlIG1vZGVsaW5nIHdpdGhvdXQgdGhlIG5lZWQgZm9yIGV4dGVybmFsIGFkYXB0ZXJzIG9yIGNvbXBsZXggYXJjaGl0ZWN0dXJlcy4gT3VyIDM1ME0gcGFyYW1ldGVyIG1vZGVsIGRlbW9uc3RyYXRlcyB0aGF0IGhpZ2gtcXVhbGl0eSBzcGVlY2ggc3ludGhlc2lzIGlzIGFjaGlldmFibGUgdGhyb3VnaCBhIHN0cmFpZ2h0Zm9yd2FyZCBhcHByb2FjaCB1c2luZyBjcmFmdGVkIHByb21wdHMgYW5kIGF1ZGlvIHRva2Vucy4iLCwsT3BlbiB3ZWlnaHRzICh1bnJlc3RyaWN0ZWQpLCwsLCwsLDIwMjUtMTEtMjggMTE6NTM6NDQrMDA6MDAsLCwsLCwsLCwsLCwsLCwsLCwsLCwsLCxZZXMKUGVwTUxNLEJpb2xvZ3ksUHJvdGVpbiBnZW5lcmF0aW9uLCJEdWtlIFVuaXZlcnNpdHksQ29ybmVsbCBVbml2ZXJzaXR5LE1jTWFzdGVyIFVuaXZlcnNpdHkiLCJUaWFubGFpIENoZW4sIE1hZGVsZWluZSBEdW1hcywgUmlvIFdhdHNvbiwgU29waGlhIFZpbmNvZmYsIENocmlzdGluYSBQZW5nLCBMaW4gWmhhbywgTGF1cmVuIEhvbmcsIFNhcmFoIFBlcnRzZW1saWRpcywgTWF5dW1pIFNoYWVwZXJzLUNoZXUsIFRpYW4gWmkgV2FuZywgRGl2eWEgU3JpamF5LCBDb25ub3IgTW9udGljZWxsbywgUHJhbmF5IFZ1cmUsIFJpc2hhYiBQdWx1Z3VydGEsIEtzZW5paWEgS2hvbGluYSwgU2hyZXkgR29lbCwgTWF0dGhldyBQIERlTGlzYSwgUmF5IFRydWFudCwgSGVjdG9yIEMgQWd1aWxhciwgUHJhbmFtIENoYXR0ZXJqZWUiLDIwMjQtMDgtMTEsUGVwTUxNOiBUYXJnZXQgU2VxdWVuY2UtQ29uZGl0aW9uZWQgR2VuZXJhdGlvbiBvZiBUaGVyYXBldXRpYyBQZXB0aWRlIEJpbmRlcnMgdmlhIFNwYW4gTWFza2VkIExhbmd1YWdlIE1vZGVsaW4saHR0cHM6Ly9wbWMubmNiaS5ubG0ubmloLmdvdi9hcnRpY2xlcy9QTUMxMDU5MzA4Mi8sLCwsMzAwMDAwMDAwMC4wLCJUbyBhc3Nlc3MgdGhlIHBlcmZvcm1hbmNlIG9mIGxhcmdlciBtb2RlbHMsIHdlIG5vdGUgdGhhdCB3ZSBhZGRpdGlvbmFsbHkgZmluZS10dW5lZCBFU00tMi0zQiBmb3IgcGVwdGlkZSBnZW5lcmF0aW9uIChQZXBNTE0tM0IpIiwsLCwiV2Ugc3ViamVjdGVkIG91ciBjdXJhdGVkIGRhdGFzZXQgdG8gYSBmaWx0cmF0aW9uIHByb2Nlc3MgYmFzZWQgb24KdGhlIGxlbmd0aHMgb2YgdGhlIGJpbmRlciBhbmQgdGFyZ2V0IHByb3RlaW4gc2VxdWVuY2VzLCB3aGljaCB3ZXJlIGNvbmZpbmVkIHRvIDUwIGFuZCA1MDAgcmVzcGVjdGl2ZWx5LiBUbwpyZW1vdmUgcmVkdW5kYW5jaWVzLCB3ZSBhcHBsaWVkIGEgaG9tb2xvZ3kgZmlsdGVyIHRocmVzaG9sZGVkIGF0IDgwJSwgcmVzdWx0aW5nIGluIGEgZmluYWwgdHJhaW5pbmcgc2V0IG9mCjEwLDAwMCBzYW1wbGVzIGFuZCBsZWF2aW5nIDIwMyBzYW1wbGVzIGZvciB0ZXN0aW5nLiIsLCwsLENvbmZpZGVudCwiVGFyZ2V0IHByb3RlaW5zIHRoYXQgbGFjayBhY2Nlc3NpYmxlIGJpbmRpbmcgcG9ja2V0cyBhbmQgY29uZm9ybWF0aW9uYWwgc3RhYmlsaXR5IGhhdmUgcG9zZWQgaW5jcmVhc2luZyBjaGFsbGVuZ2VzIGZvciBkcnVnIGRldmVsb3BtZW50LiBJbmR1Y2VkIHByb3hpbWl0eSBzdHJhdGVnaWVzLCBzdWNoIGFzIFBST1RBQ3MgYW5kIG1vbGVjdWxhciBnbHVlcywgaGF2ZSB0aHVzIGdhaW5lZCBhdHRlbnRpb24gYXMgcGhhcm1hY29sb2dpY2FsIGFsdGVybmF0aXZlcywgYnV0IHN0aWxsIHJlcXVpcmUgc21hbGwgbW9sZWN1bGUgZG9ja2luZyBhdCBiaW5kaW5nIHBvY2tldHMgZm9yIHRhcmdldGVkIHByb3RlaW4gZGVncmFkYXRpb24uIFRoZSBjb21wdXRhdGlvbmFsIGRlc2lnbiBvZiBwcm90ZWluLWJhc2VkIGJpbmRlcnMgcHJlc2VudHMgdW5pcXVlIG9wcG9ydHVuaXRpZXMgdG8gYWNjZXNzICIidW5kcnVnZ2FibGUiIiB0YXJnZXRzLCBidXQgaGF2ZSBvZnRlbiByZWxpZWQgb24gc3RhYmxlIDNEIHN0cnVjdHVyZXMgb3Igc3RydWN0dXJlLWluZmx1ZW5jZWQgbGF0ZW50IHNwYWNlcyBmb3IgZWZmZWN0aXZlIGJpbmRlciBnZW5lcmF0aW9uLiBJbiB0aGlzIHdvcmssIHdlIGludHJvZHVjZSBQZXBNTE0sIGEgdGFyZ2V0IHNlcXVlbmNlLWNvbmRpdGlvbmVkIGdlbmVyYXRvciBvZiBkZSBub3ZvIGxpbmVhciBwZXB0aWRlIGJpbmRlcnMuIEJ5IGVtcGxveWluZyBhIG5vdmVsIHNwYW4gbWFza2luZyBzdHJhdGVneSB0aGF0IHVuaXF1ZWx5IHBvc2l0aW9ucyBjb2duYXRlIHBlcHRpZGUgc2VxdWVuY2VzIGF0IHRoZSBDLXRlcm1pbnVzIG9mIHRhcmdldCBwcm90ZWluIHNlcXVlbmNlcywgUGVwTUxNIGZpbmUtdHVuZXMgdGhlIHN0YXRlLW9mLXRoZS1hcnQgRVNNLTIgcExNIHRvIGZ1bGx5IHJlY29uc3RydWN0IHRoZSBiaW5kZXIgcmVnaW9uLCBhY2hpZXZpbmcgbG93IHBlcnBsZXhpdGllcyBtYXRjaGluZyBvciBpbXByb3ZpbmcgdXBvbiB2YWxpZGF0ZWQgcGVwdGlkZS1wcm90ZWluIHNlcXVlbmNlIHBhaXJzLiBBZnRlciBzdWNjZXNzZnVsIGluIHNpbGljbyBiZW5jaG1hcmtpbmcgd2l0aCBBbHBoYUZvbGQtTXVsdGltZXIsIG91dHBlcmZvcm1pbmcgUkZEaWZmdXNpb24gb24gc3RydWN0dXJlZCB0YXJnZXRzLCB3ZSBleHBlcmltZW50YWxseSB2ZXJpZnkgUGVwTUxNJ3MgZWZmaWNhY3kgdmlhIGZ1c2lvbiBvZiBtb2RlbC1kZXJpdmVkIHBlcHRpZGVzIHRvIEUzIHViaXF1aXRpbiBsaWdhc2UgZG9tYWlucywgZGVtb25zdHJhdGluZyBlbmRvZ2Vub3VzIGRlZ3JhZGF0aW9uIG9mIGVtZXJnZW50IHZpcmFsIHBob3NwaG9wcm90ZWlucyBhbmQgSHVudGluZ3RvbidzIGRpc2Vhc2UtZHJpdmluZyBwcm90ZWlucy4gSW4gdG90YWwsIFBlcE1MTSBlbmFibGVzIHRoZSBnZW5lcmF0aXZlIGRlc2lnbiBvZiBjYW5kaWRhdGUgYmluZGVycyB0byBhbnkgdGFyZ2V0IHByb3RlaW4sIHdpdGhvdXQgdGhlIHJlcXVpcmVtZW50IG9mIHRhcmdldCBzdHJ1Y3R1cmUsIGVtcG93ZXJpbmcgZG93bnN0cmVhbSB0aGVyYXBldXRpYyBhcHBsaWNhdGlvbnMuIiwsLE9wZW4gd2VpZ2h0cyAobm9uLWNvbW1lcmNpYWwpLCJVbml0ZWQgU3RhdGVzIG9mIEFtZXJpY2EsVW5pdGVkIFN0YXRlcyBvZiBBbWVyaWNhLENhbmFkYSIsLCwsLCwyMDI1LTExLTI4IDExOjUzOjQ0KzAwOjAwLCwsLCwsIkFjYWRlbWlhLEFjYWRlbWlhLEFjYWRlbWlhIiwsLCwsVW5yZWxlYXNlZCwiQWxsIGRhdGEgbmVlZGVkIHRvIGV2YWx1YXRlIHRoZSBjb25jbHVzaW9ucyBpbiB0aGUgcGFwZXIgYXJlIHByZXNlbnQgaW4gdGhlIHBhcGVyIGFuZCBjb2RlIHJlcG9zaXRvcnk6IGh0dHBzOi8vZ2l0aHViLmNvbS9wcm9ncmFtbWFibGViaW8vcGVwbWxtLiBQZXBNTE0tNjUwTSBpcyBhbHNvIGhvc3RlZCBvbiBIdWdnaW5nRmFjZSBmb3IgYWNhZGVtaWMgdXNlIG9ubHksIHdpdGggYW4gZWFzeS10by11c2UgZGVtbyBmb3IgcGVwdGlkZSBnZW5lcmF0aW9uOiBodHRwczovL2h1Z2dpbmdmYWNlLmNvL0NoYXR0ZXJqZWVMYWIvUGVwTUxNLTY1ME0uIEFsbCByYXcgYW5kIHByb2Nlc3NlZCBkYXRhIChpbmNsdWRpbmcgcmF3IGltbXVub2Jsb3RzKSBoYXZlIGJlZW4gZGVwb3NpdGVkIHRvIHRoZSBaZW5vZG8gcmVwb3NpdG9yeTogaHR0cHM6Ly9kb2kub3JnLzEwLjUyODEvemVub2RvLjExMjAxMDkxCgpMaWNlbnNlOiBDQyBCWS1OQy1TQSA0LjAiLCwsLCwsLCxDaGF0dGVyamVlTGFiLCwsLFllcwpRd2VuMi1NYXRoLTEuNUIsTGFuZ3VhZ2UsIkxhbmd1YWdlIG1vZGVsaW5nL2dlbmVyYXRpb24sUXVlc3Rpb24gYW5zd2VyaW5nLE1hdGhlbWF0aWNhbCByZWFzb25pbmciLEFsaWJhYmEsLDIwMjQtMDgtMDksIkludHJvZHVjaW5nIFF3ZW4yLU1hdGgKIixodHRwczovL3F3ZW5sbS5naXRodWIuaW8vYmxvZy9xd2VuMi1tYXRoLywsLCwxNTAwMDAwMDAwLjAsLCwsLCwsLCwsQ29uZmlkZW50LCJPdmVyIHRoZSBwYXN0IHllYXIsIHdlIGhhdmUgZGVkaWNhdGVkIHNpZ25pZmljYW50IGVmZm9ydCB0byByZXNlYXJjaGluZyBhbmQgZW5oYW5jaW5nIHRoZSByZWFzb25pbmcgY2FwYWJpbGl0aWVzIG9mIGxhcmdlIGxhbmd1YWdlIG1vZGVscywgd2l0aCBhIHBhcnRpY3VsYXIgZm9jdXMgb24gdGhlaXIgYWJpbGl0eSB0byBzb2x2ZSBhcml0aG1ldGljIGFuZCBtYXRoZW1hdGljYWwgcHJvYmxlbXMuIFRvZGF5LCB3ZSBhcmUgZGVsaWdodGVkIHRvIGludHJvZHVjZSBhIHNlcmllcyBvZiBtYXRoLXNwZWNpZmljIGxhcmdlIGxhbmd1YWdlIG1vZGVscyBvZiBvdXIgUXdlbjIgc2VyaWVzLCBRd2VuMi1NYXRoIGFuZCBRd2VuMi1NYXRoLUluc3RydWN0LTEuNUIvN0IvNzJCLiBRd2VuMi1NYXRoIGlzIGEgc2VyaWVzIG9mIHNwZWNpYWxpemVkIG1hdGggbGFuZ3VhZ2UgbW9kZWxzIGJ1aWx0IHVwb24gdGhlIFF3ZW4yIExMTXMsIHdoaWNoIHNpZ25pZmljYW50bHkgb3V0cGVyZm9ybXMgdGhlIG1hdGhlbWF0aWNhbCBjYXBhYmlsaXRpZXMgb2Ygb3Blbi1zb3VyY2UgbW9kZWxzIGFuZCBldmVuIGNsb3NlZC1zb3VyY2UgbW9kZWxzIChlLmcuLCBHUFQtNG8pLiBXZSBob3BlIHRoYXQgUXdlbjItTWF0aCBjYW4gY29udHJpYnV0ZSB0byB0aGUgY29tbXVuaXR5IGZvciBzb2x2aW5nIGNvbXBsZXggbWF0aGVtYXRpY2FsIHByb2JsZW1zLgoKV2UgZXZhbHVhdGUgb3VyIG1hdGgtc3BlY2lmaWMgbW9kZWxzIG9uIGEgc2VyaWVzIG9mIG1hdGggYmVuY2htYXJrcy4gVGhlIHJlc3VsdHMgYmVsb3cgZGVtb25zdHJhdGUgdGhhdCBvdXIgbGFyZ2VzdCBtYXRoLXNwZWNpZmljIG1vZGVsIFF3ZW4yLU1hdGgtNzJCLUluc3RydWN0IG91dHBlcmZvcm1zIHRoZSBzdGF0ZS1vZi10aGUtYXJ0IG1vZGVscywgaW5jbHVkaW5nIEdQVC00bywgQ2xhdWRlLTMuNS1Tb25uZXQsIEdlbWluaS0xLjUtUHJvLCBhbmQgTGxhbWEtMy4xLTQwNUIuIiwsLE9wZW4gd2VpZ2h0cyAodW5yZXN0cmljdGVkKSxDaGluYSxRd2VuMi0xLjVCLCwsLCwyMDI1LTExLTI4IDExOjUzOjQ0KzAwOjAwLCwsLCwsSW5kdXN0cnksLCwsLFVucmVsZWFzZWQsImFwYWNoZSAyLjAKaHR0cHM6Ly9odWdnaW5nZmFjZS5jby9Rd2VuL1F3ZW4yLU1hdGgtMS41QiIsLCwsLCwsLFF3ZW4sLCwsWWVzClF3ZW4yLU1hdGgtNzJCLExhbmd1YWdlLCJMYW5ndWFnZSBtb2RlbGluZy9nZW5lcmF0aW9uLFF1ZXN0aW9uIGFuc3dlcmluZyxNYXRoZW1hdGljYWwgcmVhc29uaW5nIixBbGliYWJhLCwyMDI0LTA4LTA5LCJJbnRyb2R1Y2luZyBRd2VuMi1NYXRoCiIsaHR0cHM6Ly9xd2VubG0uZ2l0aHViLmlvL2Jsb2cvcXdlbjItbWF0aC8sLCwsNzIwMDAwMDAwMDAuMCwsLCwsLCwsLCxDb25maWRlbnQsIk92ZXIgdGhlIHBhc3QgeWVhciwgd2UgaGF2ZSBkZWRpY2F0ZWQgc2lnbmlmaWNhbnQgZWZmb3J0IHRvIHJlc2VhcmNoaW5nIGFuZCBlbmhhbmNpbmcgdGhlIHJlYXNvbmluZyBjYXBhYmlsaXRpZXMgb2YgbGFyZ2UgbGFuZ3VhZ2UgbW9kZWxzLCB3aXRoIGEgcGFydGljdWxhciBmb2N1cyBvbiB0aGVpciBhYmlsaXR5IHRvIHNvbHZlIGFyaXRobWV0aWMgYW5kIG1hdGhlbWF0aWNhbCBwcm9ibGVtcy4gVG9kYXksIHdlIGFyZSBkZWxpZ2h0ZWQgdG8gaW50cm9kdWNlIGEgc2VyaWVzIG9mIG1hdGgtc3BlY2lmaWMgbGFyZ2UgbGFuZ3VhZ2UgbW9kZWxzIG9mIG91ciBRd2VuMiBzZXJpZXMsIFF3ZW4yLU1hdGggYW5kIFF3ZW4yLU1hdGgtSW5zdHJ1Y3QtMS41Qi83Qi83MkIuIFF3ZW4yLU1hdGggaXMgYSBzZXJpZXMgb2Ygc3BlY2lhbGl6ZWQgbWF0aCBsYW5ndWFnZSBtb2RlbHMgYnVpbHQgdXBvbiB0aGUgUXdlbjIgTExNcywgd2hpY2ggc2lnbmlmaWNhbnRseSBvdXRwZXJmb3JtcyB0aGUgbWF0aGVtYXRpY2FsIGNhcGFiaWxpdGllcyBvZiBvcGVuLXNvdXJjZSBtb2RlbHMgYW5kIGV2ZW4gY2xvc2VkLXNvdXJjZSBtb2RlbHMgKGUuZy4sIEdQVC00bykuIFdlIGhvcGUgdGhhdCBRd2VuMi1NYXRoIGNh</x:v>
      </x:c>
    </x:row>
    <x:row r="99" ht="18" customHeight="1">
      <x:c r="A99" s="17" t="n">
        <x:v>94</x:v>
      </x:c>
      <x:c r="B99" s="17" t="n">
        <x:v>309</x:v>
      </x:c>
      <x:c r="C99" s="94" t="str">
        <x:v>biBjb250cmlidXRlIHRvIHRoZSBjb21tdW5pdHkgZm9yIHNvbHZpbmcgY29tcGxleCBtYXRoZW1hdGljYWwgcHJvYmxlbXMuCgpXZSBldmFsdWF0ZSBvdXIgbWF0aC1zcGVjaWZpYyBtb2RlbHMgb24gYSBzZXJpZXMgb2YgbWF0aCBiZW5jaG1hcmtzLiBUaGUgcmVzdWx0cyBiZWxvdyBkZW1vbnN0cmF0ZSB0aGF0IG91ciBsYXJnZXN0IG1hdGgtc3BlY2lmaWMgbW9kZWwgUXdlbjItTWF0aC03MkItSW5zdHJ1Y3Qgb3V0cGVyZm9ybXMgdGhlIHN0YXRlLW9mLXRoZS1hcnQgbW9kZWxzLCBpbmNsdWRpbmcgR1BULTRvLCBDbGF1ZGUtMy41LVNvbm5ldCwgR2VtaW5pLTEuNS1Qcm8sIGFuZCBMbGFtYS0zLjEtNDA1Qi4iLCwsT3BlbiB3ZWlnaHRzIChyZXN0cmljdGVkIHVzZSksQ2hpbmEsUXdlbjItNzJCLCwsLCwyMDI1LTExLTI4IDExOjUzOjQ0KzAwOjAwLCwsLCwsSW5kdXN0cnksLCwsLFVucmVsZWFzZWQsInRvbmd5aS1xaWFud2VuICg8MTAwTSBNQVUpCmh0dHBzOi8vaHVnZ2luZ2ZhY2UuY28vUXdlbi9Rd2VuMi1NYXRoLTcyQiIsVHJ1ZSwsLCwsLCxRd2VuLCwsLFllcwpRd2VuMi1NYXRoLTdCLExhbmd1YWdlLCJMYW5ndWFnZSBtb2RlbGluZy9nZW5lcmF0aW9uLFF1ZXN0aW9uIGFuc3dlcmluZyxNYXRoZW1hdGljYWwgcmVhc29uaW5nIixBbGliYWJhLCwyMDI0LTA4LTA5LCJJbnRyb2R1Y2luZyBRd2VuMi1NYXRoCiIsaHR0cHM6Ly9xd2VubG0uZ2l0aHViLmlvL2Jsb2cvcXdlbjItbWF0aC8sLCwsNzAwMDAwMDAwMC4wLCwsLCwsLCwsLENvbmZpZGVudCwiT3ZlciB0aGUgcGFzdCB5ZWFyLCB3ZSBoYXZlIGRlZGljYXRlZCBzaWduaWZpY2FudCBlZmZvcnQgdG8gcmVzZWFyY2hpbmcgYW5kIGVuaGFuY2luZyB0aGUgcmVhc29uaW5nIGNhcGFiaWxpdGllcyBvZiBsYXJnZSBsYW5ndWFnZSBtb2RlbHMsIHdpdGggYSBwYXJ0aWN1bGFyIGZvY3VzIG9uIHRoZWlyIGFiaWxpdHkgdG8gc29sdmUgYXJpdGhtZXRpYyBhbmQgbWF0aGVtYXRpY2FsIHByb2JsZW1zLiBUb2RheSwgd2UgYXJlIGRlbGlnaHRlZCB0byBpbnRyb2R1Y2UgYSBzZXJpZXMgb2YgbWF0aC1zcGVjaWZpYyBsYXJnZSBsYW5ndWFnZSBtb2RlbHMgb2Ygb3VyIFF3ZW4yIHNlcmllcywgUXdlbjItTWF0aCBhbmQgUXdlbjItTWF0aC1JbnN0cnVjdC0xLjVCLzdCLzcyQi4gUXdlbjItTWF0aCBpcyBhIHNlcmllcyBvZiBzcGVjaWFsaXplZCBtYXRoIGxhbmd1YWdlIG1vZGVscyBidWlsdCB1cG9uIHRoZSBRd2VuMiBMTE1zLCB3aGljaCBzaWduaWZpY2FudGx5IG91dHBlcmZvcm1zIHRoZSBtYXRoZW1hdGljYWwgY2FwYWJpbGl0aWVzIG9mIG9wZW4tc291cmNlIG1vZGVscyBhbmQgZXZlbiBjbG9zZWQtc291cmNlIG1vZGVscyAoZS5nLiwgR1BULTRvKS4gV2UgaG9wZSB0aGF0IFF3ZW4yLU1hdGggY2FuIGNvbnRyaWJ1dGUgdG8gdGhlIGNvbW11bml0eSBmb3Igc29sdmluZyBjb21wbGV4IG1hdGhlbWF0aWNhbCBwcm9ibGVtcy4KCldlIGV2YWx1YXRlIG91ciBtYXRoLXNwZWNpZmljIG1vZGVscyBvbiBhIHNlcmllcyBvZiBtYXRoIGJlbmNobWFya3MuIFRoZSByZXN1bHRzIGJlbG93IGRlbW9uc3RyYXRlIHRoYXQgb3VyIGxhcmdlc3QgbWF0aC1zcGVjaWZpYyBtb2RlbCBRd2VuMi1NYXRoLTcyQi1JbnN0cnVjdCBvdXRwZXJmb3JtcyB0aGUgc3RhdGUtb2YtdGhlLWFydCBtb2RlbHMsIGluY2x1ZGluZyBHUFQtNG8sIENsYXVkZS0zLjUtU29ubmV0LCBHZW1pbmktMS41LVBybywgYW5kIExsYW1hLTMuMS00MDVCLiIsLCxPcGVuIHdlaWdodHMgKHVucmVzdHJpY3RlZCksQ2hpbmEsUXdlbjItN0IsLCwsLDIwMjUtMTEtMjggMTE6NTM6NDQrMDA6MDAsLCwsLCxJbmR1c3RyeSwsLCwsVW5yZWxlYXNlZCwiQXBhY2hlIDIuMApodHRwczovL2h1Z2dpbmdmYWNlLmNvL1F3ZW4vUXdlbjItTWF0aC03QiIsLCwsLCwsLFF3ZW4sLCwsWWVzClRlbmNlbnQgU2VhcmNoIExMTSAo6IW+6K6v5pCc57Si5aSn5qih5Z6LKSxMYW5ndWFnZSxTZWFyY2gsVGVuY2VudCwsMjAyNC0wOC0wOSxDQUMgcmVnaXN0cnksaHR0cHM6Ly93ZWIuYXJjaGl2ZS5vcmcvd2ViLzIwMjUwNzA3MDkyNDM1L2h0dHBzOi8vZmluYW5jZS5zaW5hLmNuL3RlY2gvMjAyMy0xMS0xOS9kZXRhaWwtaW16dmFtcmM1Mjg5MTA2LmQuaHRtbCwsLCwsaHVuZHJlZHMgb2YgYmlsbGlvbnMgb2YgcGFyYW1ldGVycywsLCwsLCwsLFVua25vd24sLCwsLENoaW5hLCwsLCwsMjAyNi0wMi0xMSAxOToyNjoyNyswMDowMCwsLCwsLEluZHVzdHJ5LCwsLCwsLCwsLCwsLCwsLCwsCk1vb0VSLFNwZWVjaCwiU3BlZWNoIHJlY29nbml0aW9uIChBU1IpLFRyYW5zbGF0aW9uIixNb29yZSBUaHJlYWRzLCJKdW5oYW8gWHUsIFpoZW5saW4gTGlhbmcsIFlpIExpdSwgWWljaGFvIEh1LCBKaWFuIExpLCBZYWp1biBaaGVuZywgTWVuZyBDYWksIEh1YSBXYW5nIiwyMDI0LTA4LTA5LE1vb0VSOiBMTE0tYmFzZWQgU3BlZWNoIFJlY29nbml0aW9uIGFuZCBUcmFuc2xhdGlvbiBNb2RlbHMgZnJvbSBNb29yZSBUaHJlYWRzLGh0dHBzOi8vYXJ4aXYub3JnL3BkZi8yNDA4LjA1MTAxLDMuMCwsLDcyMDAwMDAwMDAuMCw3IEIgYWN0aXZlIHBhcmFtZXRlcnMgaW4gdGhlIGRlY29kZXIgKGluaGVyaXRzIFF3ZW4tMi03Qi1pbnN0cnVjdCkgKyAxNTggTSBpbiB0aGUgUGFyYWZvcm1lciBhdWRpbyBlbmNvZGVyIOKGkiB+IDcuMiBCIHRvdGFsLiwsLCwsLCxNVFQgUzQwMDAsLENvbmZpZGVudCwiSW4gdGhpcyBwYXBlciwgd2UgcHJlc2VudCBNb29FUiwgYSBMTE0tYmFzZWQgbGFyZ2Utc2NhbGUgYXV0b21hdGljIHNwZWVjaCByZWNvZ25pdGlvbiAoQVNSKSAvIGF1dG9tYXRpYyBzcGVlY2ggdHJhbnNsYXRpb24gKEFTVCkgbW9kZWwgb2YgTW9vcmUgVGhyZWFkcy4gQSA1MDAwaCBwc2V1ZG8gbGFiZWxlZCBkYXRhc2V0IGNvbnRhaW5pbmcgb3BlbiBzb3VyY2UgYW5kIHNlbGYgY29sbGVjdGVkIHNwZWVjaCBkYXRhIGlzIHVzZWQgZm9yIHRyYWluaW5nLiBXZSBhY2hpZXZlIHBlcmZvcm1hbmNlIGNvbXBhcmFibGUgdG8gb3RoZXIgb3BlbiBzb3VyY2UgbW9kZWxzIHRyYWluZWQgd2l0aCB1cCB0byBodW5kcmVkcyBvZiB0aG91c2FuZHMgb2YgaG91cnMgb2YgbGFiZWxlZCBzcGVlY2ggZGF0YS4gTWVhbndoaWxlLCBleHBlcmltZW50cyBjb25kdWN0ZWQgb24gQ292b3N0MiBaaDJlbiB0ZXN0c2V0IHN1Z2dlc3QgdGhhdCBvdXIgbW9kZWwgb3V0cGVyZm9ybXMgb3RoZXIgb3BlbiBzb3VyY2UgU3BlZWNoIExMTXMuIEEgQkxFVSBzY29yZSBvZiAyNS4yIGNhbiBiZSBvYnRhaW5lZC4gVGhlIG1haW4gY29udHJpYnV0aW9ucyBvZiB0aGlzIHBhcGVyIGFyZSBzdW1tYXJpemVkIGFzIGZvbGxvd3MuIEZpcnN0LCB0aGlzIHBhcGVyIHByZXNlbnRzIGEgdHJhaW5pbmcgc3RyYXRlZ3kgZm9yIGVuY29kZXJzIGFuZCBMTE1zIG9uIHNwZWVjaCByZWxhdGVkIHRhc2tzIChpbmNsdWRpbmcgQVNSIGFuZCBBU1QpIHVzaW5nIGEgc21hbGwgc2l6ZSBvZiBwc2V1ZG8gbGFiZWxlZCBkYXRhIHdpdGhvdXQgYW55IGV4dHJhIG1hbnVhbCBhbm5vdGF0aW9uIGFuZCBzZWxlY3Rpb24uIFNlY29uZCwgd2UgcmVsZWFzZSBvdXIgQVNSIGFuZCBBU1QgbW9kZWxzIGFuZCBwbGFuIHRvIG9wZW4tc291cmNlIG91ciB0cmFpbmluZyBjb2RlIGFuZCBzdHJhdGVneSBpbiB0aGUgbmVhciBmdXR1cmUuIE1vcmVvdmVyLCBhIG1vZGVsIHRyYWluZWQgb24gOHdoIHNjYWxlIHRyYWluaW5nIGRhdGEgaXMgcGxhbm5lZCB0byBiZSByZWxlYXNlZCBsYXRlciBvbi4iLCwsLENoaW5hLFF3ZW4yLTdCLCwsOC4wLCwyMDI1LTEyLTAxIDE0OjE5OjA5KzAwOjAwLCwsLCwsSW5kdXN0cnksLCwsLCwsLCwsLCw3MDk4LjQxMzkzMDYwNzU4NCwsLCwsLAozLWVuc2VtYmxlIG9mIFNlbGYtZW5zZW1ibGVzIG9uIENJRkFSLTEwMCxWaXNpb24sSW1hZ2UgY2xhc3NpZmljYXRpb24sR29vZ2xlIERlZXBNaW5kLCJTdGFuaXNsYXYgRm9ydCwgQmFsYWppIExha3NobWluYXJheWFuYW4iLDIwMjQtMDgtMDgsRW5zZW1ibGUgZXZlcnl0aGluZyBldmVyeXdoZXJlOiBNdWx0aS1zY2FsZSBhZ2dyZWdhdGlvbiBmb3IgYWR2ZXJzYXJpYWwgcm9idXN0bmVzcyxodHRwczovL3d3dy5hcnhpdi5vcmcvYWJzLzI0MDguMDU0NDYsLCwsNjAyMDAwMDAuMCxhcyBpbiByZXNuZXQtMTUyLCwsLCIiIldlIGZvY3VzZWQgb24gdGhlIENJRkFSLSogZGF0YXNldHMgKEtyaXpoZXZza3ksIDIwMDk7IEtyaXpoZXZza3kgZXQgYWwuKSB0aGF0IGNvbXByaXNlIDUwLDAwMCAzMiDDlyAzMiDDlyAzIGltYWdlcy4gV2UgYXJiaXRyYXJpbHkgY2hvc2Ug8J2RgSA9IDQgYW5kIHRoZSByZXNvbHV0aW9ucyB3ZSB1c2VkIGFyZSAzMiDDlyAzMiwgMTYgw5cgMTYsIDggw5cgOCwgNCDDlyA0IChzZWUgRmlndXJlIDMpLiIiCgpBc3N1bWluZyAoISkgZWFjaCBpbWFnZSAoMzLDlzMyKzE2w5cxNis4w5c4KzTDlzQpw5czID0gNDA4MCB0b2tlbnMKdGhlbiB0aGUgZW50aXJlIGRhdGFzZXQgd2FzIDUwLDAwMCo0MDgwID0gMjA0MDAwMDAwIHRva2VucyIsLCxOVklESUEgQTEwMCwsTGlrZWx5LCJBZHZlcnNhcmlhbCBleGFtcGxlcyBwb3NlIGEgc2lnbmlmaWNhbnQgY2hhbGxlbmdlIHRvIHRoZSByb2J1c3RuZXNzLCByZWxpYWJpbGl0eSBhbmQgYWxpZ25tZW50IG9mIGRlZXAgbmV1cmFsIG5ldHdvcmtzLiBXZSBwcm9wb3NlIGEgbm92ZWwsIGVhc3ktdG8tdXNlIGFwcHJvYWNoIHRvIGFjaGlldmluZyBoaWdoLXF1YWxpdHkgcmVwcmVzZW50YXRpb25zIHRoYXQgbGVhZCB0byBhZHZlcnNhcmlhbCByb2J1c3RuZXNzIHRocm91Z2ggdGhlIHVzZSBvZiBtdWx0aS1yZXNvbHV0aW9uIGlucHV0IHJlcHJlc2VudGF0aW9ucyBhbmQgZHluYW1pYyBzZWxmLWVuc2VtYmxpbmcgb2YgaW50ZXJtZWRpYXRlIGxheWVyIHByZWRpY3Rpb25zLiBXZSBkZW1vbnN0cmF0ZSB0aGF0IGludGVybWVkaWF0ZSBsYXllciBwcmVkaWN0aW9ucyBleGhpYml0IGluaGVyZW50IHJvYnVzdG5lc3MgdG8gYWR2ZXJzYXJpYWwgYXR0YWNrcyBjcmFmdGVkIHRvIGZvb2wgdGhlIGZ1bGwgY2xhc3NpZmllciwgYW5kIHByb3Bvc2UgYSByb2J1c3QgYWdncmVnYXRpb24gbWVjaGFuaXNtIGJhc2VkIG9uIFZpY2tyZXkgYXVjdGlvbiB0aGF0IHdlIGNhbGwgXHRleHRpdHtDcm9zc01heH0gdG8gZHluYW1pY2FsbHkgZW5zZW1ibGUgdGhlbS4gQnkgY29tYmluaW5nIG11bHRpLXJlc29sdXRpb24gaW5wdXRzIGFuZCByb2J1c3QgZW5zZW1ibGluZywgd2UgYWNoaWV2ZSBzaWduaWZpY2FudCBhZHZlcnNhcmlhbCByb2J1c3RuZXNzIG9uIENJRkFSLTEwIGFuZCBDSUZBUi0xMDAgZGF0YXNldHMgd2l0aG91dCBhbnkgYWR2ZXJzYXJpYWwgdHJhaW5pbmcgb3IgZXh0cmEgZGF0YSwgcmVhY2hpbmcgYW4gYWR2ZXJzYXJpYWwgYWNjdXJhY3kgb2Yg4omINzIlIChDSUZBUi0xMCkgYW5kIOKJiDQ4JSAoQ0lGQVItMTAwKSBvbiB0aGUgUm9idXN0QmVuY2ggQXV0b0F0dGFjayBzdWl0ZSAoTOKInj04LzI1NSkgd2l0aCBhIGZpbmV0dW5lZCBJbWFnZU5ldC1wcmV0cmFpbmVkIFJlc05ldDE1Mi4gVGhpcyByZXByZXNlbnRzIGEgcmVzdWx0IGNvbXBhcmFibGUgd2l0aCB0aGUgdG9wIHRocmVlIG1vZGVscyBvbiBDSUZBUi0xMCBhbmQgYSArNSAlIGdhaW4gY29tcGFyZWQgdG8gdGhlIGJlc3QgY3VycmVudCBkZWRpY2F0ZWQgYXBwcm9hY2ggb24gQ0lGQVItMTAwLiBBZGRpbmcgc2ltcGxlIGFkdmVyc2FyaWFsIHRyYWluaW5nIG9uIHRvcCwgd2UgZ2V0IOKJiDc4JSBvbiBDSUZBUi0xMCBhbmQg4omINTElIG9uIENJRkFSLTEwMCwgaW1wcm92aW5nIFNPVEEgYnkgNSAlIGFuZCA5ICUgcmVzcGVjdGl2ZWx5IGFuZCBzZWVpbmcgZ3JlYXRlciBnYWlucyBvbiB0aGUgaGFyZGVyIGRhdGFzZXQuIFdlIHZhbGlkYXRlIG91ciBhcHByb2FjaCB0aHJvdWdoIGV4dGVuc2l2ZSBleHBlcmltZW50cyBhbmQgcHJvdmlkZSBpbnNpZ2h0cyBpbnRvIHRoZSBpbnRlcnBsYXkgYmV0d2VlbiBhZHZlcnNhcmlhbCByb2J1c3RuZXNzLCBhbmQgdGhlIGhpZXJhcmNoaWNhbCBuYXR1cmUgb2YgZGVlcCByZXByZXNlbnRhdGlvbnMuIFdlIHNob3cgdGhhdCBzaW1wbGUgZ3JhZGllbnQtYmFzZWQgYXR0YWNrcyBhZ2FpbnN0IG91ciBtb2RlbCBsZWFkIHRvIGh1bWFuLWludGVycHJldGFibGUgaW1hZ2VzIG9mIHRoZSB0YXJnZXQgY2xhc3NlcyBhcyB3ZWxsIGFzIGludGVycHJldGFibGUgaW1hZ2UgY2hhbmdlcy4gQXMgYSBieXByb2R1Y3QsIHVzaW5nIG91ciBtdWx0aS1yZXNvbHV0aW9uIHByaW9yLCB3ZSB0dXJuIHByZS10cmFpbmVkIGNsYXNzaWZpZXJzIGFuZCBDTElQIG1vZGVscyBpbnRvIGNvbnRyb2xsYWJsZSBpbWFnZSBnZW5lcmF0b3JzIGFuZCBkZXZlbG9wIHN1Y2Nlc3NmdWwgdHJhbnNmZXJhYmxlIGF0dGFja3Mgb24gbGFyZ2UgdmlzaW9uIGxhbmd1YWdlIG1vZGVscy4iLDEzLjAsLFVucmVsZWFzZWQsVW5pdGVkIFN0YXRlcyBvZiBBbWVyaWNhLFJlc05ldC0xNTIgKEltYWdlTmV0KSw5LjU3OTAyNGUrMTcsIjZORCA9IDYgRkxPUCAvIHRva2VuIC8gcGFyYW1ldGVyICogNjAyMDAwMDAgcGFyYW1ldGVycyogMjA0MDAwMDAwIHRva2VucyAqIDEzIGVwb2NocyA9IDkuNTc5MDI0ZSsxNyBGTE9QCgoiIk9uIGFuIEExMDAsIHRoZSBDb2xhYiBydW5zIGZvciAyMCBtaW4gZm9yIHRoZSBiYWNrYm9uZSB0cmFpbmluZyAoNiBlcG9jaHMpIGJ1dCBtb3JlIGVwb2NocyBhbmQgZXNwZWNpYWxseSBsb3dlciBsZWFybmluZyByYXRlIHRyYWluaW5nIGxhdGVyIGhlbHBzLiAiIgoKMzEyMDAwMDAwMDAwMDAwIEZMT1AgLyBHUFUgLyBzZWMgW2JmMTYgYXNzdW1lZF0gKiAxIEdQVSAqIDIwIG1pbnV0ZXMgKjYwIHNlYyAvIG1pbnV0ZSAqIDAuMyBbYXNzdW1lZCB1dGlsaXphdGlvbl0gPSAxLjEyMzJlKzE3IEZMT1AgKGFuIHVuZGVyZXN0aW1hdGlvbiBzaW5jZSB0aGUgdHJhaW5pbmcgdG9vayBtb3JlIGVwb2NocykiLCwsMjAyNS0xMS0yOCAxMTo1Mzo0NCswMDowMCwsLCwsLEluZHVzdHJ5LCwsLCxPcGVuIHNvdXJjZSwiTUlUIGxpY2Vuc2UKaHR0cHM6Ly9naXRodWIuY29tL3N0YW5pc2xhdmZvcnQvZW5zZW1ibGUtZXZlcnl0aGluZy1ldmVyeXdoZXJlIiwsLCwsLCwiT3BlcmF0aW9uIGNvdW50aW5nLEhhcmR3YXJlIiwsLCwsTm8KRVhBT05FIDMuMCxMYW5ndWFnZSwiTGFuZ3VhZ2UgbW9kZWxpbmcvZ2VuZXJhdGlvbixDb2RlIGdlbmVyYXRpb24sUXVlc3Rpb24gYW5zd2VyaW5nIixMRyBBSSBSZXNlYXJjaCwiTEcgQUkgUmVzZWFyY2g6IFNveW91bmcgQW4sIEt5dW5naG9vbiBCYWUsIEV1bmJpIENob2ksIFN0YW5sZXkgSnVuZ2t5dSBDaG9pLCBZZW11ayBDaG9pLCBTZW9raGVlIEhvbmcsIFllb25qdW5nIEhvbmcsIEp1bndvbiBId2FuZywgSHlvamluIEplb24sIEdlcnJhcmQgSmVvbmd3b24gSm8sIEh5dW5qaWsgSm8sIEppeWVvbiBKdW5nLCBZb3VudGFlIEp1bmcsIEV1aXNvb24gS2ltLCBIeW9zYW5nIEtpbSwgSm9vbmtlZSBLaW0sIFNlb25naHdhbiBLaW0sIFNveWVvbiBLaW0sIFN1bmt5b3VuZyBLaW0sIFlpcmV1biBLaW0sIFlvdWNodWwgS2ltLCBFZHdhcmQgSHdheW91bmcgTGVlLCBIYWVqdSBMZWUsIEhvbmdsYWsgTGVlLCBKaW5zaWsgTGVlLCBLeXVuZ21pbiBMZWUsIE1vb250YWUgTGVlLCBTZXVuZ2p1biBMZWUsIFdvb2h5dW5nIExpbSwgU2FuZ2hhIFBhcmssIFNvb3lvdW4gUGFyaywgWW9uZ21pbiBQYXJrLCBCb3Nlb25nIFNlbywgU2lob29uIFlhbmcsIEhldWl5ZWVuIFllZW4sIEt5dW5namFlIFlvbywgSHllb25ndSBZdW4iLDIwMjQtMDgtMDcsRVhBT05FIDMuMCA3LjhCIEluc3RydWN0aW9uIFR1bmVkIExhbmd1YWdlIE1vZGVsLGh0dHBzOi8vYXJ4aXYub3JnL2Ficy8yNDA4LjAzNTQxLCwsLDc4MjAwMDAwMDAuMCw3LjhCLDQuMDAwMDAwMDAwMDAwMDAwM2UrMjMsIjZORCA9IDYqNy44QiBwYXJhbWV0ZXJzICo4VCB0b2tlbnMgID0gMy43NDRlKzIzIEZMT1AKCiIiRVhBT05FIGxhbmd1YWdlIG1vZGVscyB3ZXJlIHRyYWluZWQgdXNpbmcgR29vZ2xlIENsb3VkIFBsYXRmb3JtIGFuZCBhIGNsdXN0ZXIgcG93ZXJlZCBieSBOVklESUEgSDEwMCBHUFVzIGFuZCBOVklESUEgTmVNbyBGcmFtZXdvcmsuIFRoZW4sIHRoZXkgd2VyZSBvcHRpbWl6ZWQgYnkgTlZJRElBIFRlbnNvclJULUxMTS4gVGhlIHRvdGFsIGFtb3VudCBvZiBjb21wdXRhdGlvbiB1c2VkIGZvciBtb2RlbCB0cmFpbmluZyB3YXMgYWJvdXQgNCDDlyAxMDIzIEZMT1BTIiIiLDgwMDAwMDAwMDAwMDAsLCwsTlZJRElBIEgxMDAgU1hNNSA4MEdCLCxDb25maWRlbnQsIldlIGludHJvZHVjZSBFWEFPTkUgMy4wIGluc3RydWN0aW9uLXR1bmVkIGxhbmd1YWdlIG1vZGVsLCB0aGUgZmlyc3Qgb3BlbiBtb2RlbCBpbiB0aGUgZmFtaWx5IG9mIExhcmdlIExhbmd1YWdlIE1vZGVscyAoTExNcykgZGV2ZWxvcGVkIGJ5IExHIEFJIFJlc2VhcmNoLiBBbW9uZyBkaWZmZXJlbnQgbW9kZWwgc2l6ZXMsIHdlIHB1YmxpY2x5IHJlbGVhc2UgdGhlIDcuOEIgaW5zdHJ1Y3Rpb24tdHVuZWQgbW9kZWwgdG8gcHJvbW90ZSBvcGVuIHJlc2VhcmNoIGFuZCBpbm5vdmF0aW9ucy4gVGhyb3VnaCBleHRlbnNpdmUgZXZhbHVhdGlvbnMgYWNyb3NzIGEgd2lkZSByYW5nZSBvZiBwdWJsaWMgYW5kIGluLWhvdXNlIGJlbmNobWFya3MsIEVYQU9ORSAzLjAgZGVtb25zdHJhdGVzIGhpZ2hseSBjb21wZXRpdGl2ZSByZWFsLXdvcmxkIHBlcmZvcm1hbmNlIHdpdGggaW5zdHJ1Y3Rpb24tZm9sbG93aW5nIGNhcGFiaWxpdHkgYWdhaW5zdCBvdGhlciBzdGF0ZS1vZi10aGUtYXJ0IG9wZW4gbW9kZWxzIG9mIHNpbWlsYXIgc2l6ZS4gT3VyIGNvbXBhcmF0aXZlIGFuYWx5c2lzIHNob3dzIHRoYXQgRVhBT05FIDMuMCBleGNlbHMgcGFydGljdWxhcmx5IGluIEtvcmVhbiwgd2hpbGUgYWNoaWV2aW5nIGNvbXBlbGxpbmcgcGVyZm9ybWFuY2UgYWNyb3NzIGdlbmVyYWwgdGFza3MgYW5kIGNvbXBsZXggcmVhc29uaW5nLiBXaXRoIGl0cyBzdHJvbmcgcmVhbC13b3JsZCBlZmZlY3RpdmVuZXNzIGFuZCBiaWxpbmd1YWwgcHJvZmljaWVuY3ksIHdlIGhvcGUgdGhhdCBFWEFPTkUga2VlcHMgY29udHJpYnV0aW5nIHRvIGFkdmFuY2VtZW50cyBpbiBFeHBlcnQgQUkuIE91ciBFWEFPTkUgMy4wIGluc3RydWN0aW9uLXR1bmVkIG1vZGVsIGlzIGF2YWlsYWJsZSBhdCB0aGlzIGh0dHBzIFVSTCIsLCxPcGVuIHdlaWdodHMgKG5vbi1jb21tZXJjaWFsKSxLb3JlYSAoUmVwdWJsaWMgb2YpLCwsLCwsMjAyNS0xMS0yOCAxMTo1Mzo0NCswMDowMCwsLCwsLEluZHVzdHJ5LCwsLCxVbnJlbGVhc2VkLCJodHRwczovL2h1Z2dpbmdmYWNlLmNvL0xHQUktRVhBT05FL0VYQU9ORS0zLjAtNy44Qi1JbnN0cnVjdAoKRXhhb25lIGxpY2Vuc2UgKGFsbG93cyBvbmx5IG5vbi1jb21tZXJjaWFsIHVzYWdlKSIsVHJ1ZSwsLCwsLCJSZXBvcnRlZCxPcGVyYXRpb24gY291bnRpbmciLExHQUktRVhBT05FLCwsLFllcwpUYWJsZSBUZW5uaXMgQWdlbnQsUm9ib3RpY3MsU3BvcnRzLEdvb2dsZSBEZWVwTWluZCwiRGF2aWQgQi4gRCdBbWJyb3NpbywgU2FtaW5kYSBBYmV5cnV3YW4sIExhdXJhIEdyYWVzc2VyLCBBdGlsIElzY2VuLCBIZW5pIEJlbiBBbW9yLCBBbGV4IEJld2xleSwgQmFybmV5IEouIFJlZWQsIEtyaXN0YSBSZXltYW5uLCBMZWlsYSBUYWtheWFtYSwgWXV2YWwgVGFzc2EsIEtyenlzenRvZiBDaG9yb21hbnNraSwgRXJ3aW4gQ291bWFucywgRGVlcGFsaSBKYWluLCBOYXZkZWVwIEphaXRseSwgTmF0YXNoYSBKYXF1ZXMsIFNhdG9zaGkgS2F0YW9rYSwgWXVoZW5nIEt1YW5nLCBOZXZlbmEgTGF6aWMsIFJlemEgTWFoam91cmlhbiwgU2hlcnJ5IE1vb3JlLCBLZW5uZXRoIE9zbHVuZCwgQW5pc2ggU2hhbmthciwgVmlrYXMgU2luZGh3YW5pLCBWaW5jZW50IFZhbmhvdWNrZSwgR3JhY2UgVmVzb20sIFBlbmcgWHUsIGFuZCBQYW5uYWcgUi4gU2Fua2V0aSIsMjAyNC0wOC0wNyxBY2hpZXZpbmcgSHVtYW4gTGV2ZWwgQ29tcGV0aXRpdmUgUm9ib3QgVGFibGUgVGVubmlzLCJodHRwczovL2RlZXBtaW5kLmdvb2dsZS9yZXNlYXJjaC9wdWJsaWNhdGlvbnMvMTA3NzQxLwpodHRwczovL2FyeGl2Lm9yZy9hYnMvMjQwOC4wMzkwNiIsLFNPVEEgaW1wcm92ZW1lbnQsIiIiZmlyc3QgbGVhcm5lZCByb2JvdCBhZ2VudCB0aGF0IHJlYWNoZXMgYW1hdGV1ciBodW1hbi1sZXZlbCBwZXJmb3JtYW5jZSBpbiBjb21wZXRpdGl2ZSB0YWJsZSB0ZW5uaXMiIiIsMTg1MDAwLjAsIjE3IGxvdyBsZXZlbCBjb250cm9sbGVycyB3aXRoIDEwayBwYXJhbWV0ZXJzIGVhY2g6IAoiIkVhY2ggcG9saWN5IGlzIGEgZGlsYXRlZC1nYXRlZCBDTk4KWzIyXSBmb2xsb3dpbmcgdGhlIGFyY2hpdGVjdHVyZSBpbiBbMjNdIHdpdGggMTBrIHBhcmFtZXRlcnMuLi4gVGhlIGZpbmFsCnN5c3RlbSBjb250YWluZWQgMTcgTExDcyIiCgpPbmUgaGlnaC1sZXZlbCBjb250cm9sbGVyIHdpdGggNC41ayBwYXJhbWV0ZXJzOiAiIlRoZSBzdHlsZSBwb2xpY3kgYXJjaGl0ZWN0dXJlLCBzaW1pbGFyIHRvIHRoZSBMTEMgYnV0IHdpdGgKb25seSA0LjVrIHBhcmFtZXRlcnMsIGhhcyBhICg4LCAxMjgpIG9ic2VydmF0aW9uIHNwYWNlIiIKCnNwaW4gY2xhc3NpZmllciB0aGF0IGlzIGEgMi1sYXllciBNTFAgb2YgaGlkZGVuIHNpemVzICgxMjgsIDY0KSBhbmQgaW5wdXQgc2l6ZSAxOCwgd2hpY2ggaXMgMTBrIHBhcmFtZXRlcnMgcGVyIG8xIGFuZCBDbGF1ZGUuCgpTbyB+MTg1ayBwYXJhbWV0ZXJzIHRvdGFsIiwsdW5jbGVhciwyNDAwMDAwMDAwLCJ+MThrIGJhbGwgc3RhdGVzCgoiIlRoaXMgaXRlcmF0aXZlIGN5Y2xlIG9mIHRyYWluaW5nIG1vZGVscyBpbiBzaW11bGF0aW9uIG9uCnRoZSBsYXRlc3QgZGF0YXNldCwgZXZhbHVhdGluZyBpdCBpbiB0aGUgcmVhbCB3b3JsZCwgYW5kIHVzaW5nCnRoZSBhbm5vdGF0ZWQgZXZhbHVhdGlvbiBkYXRhIHRvIGV4dGVuZCB0aGUgZGF0YXNldCwgY2FuIGJlCnJlcGVhdGVkIGFzIG1hbnkgdGltZXMgYXMgbmVlZGVkLiBXZSBjb21wbGV0ZWQgNyBjeWNsZXMKZm9yIHJhbGx5IGJhbGxzIGFuZCAyIGN5Y2xlcyBmb3Igc2VydmluZyBiYWxscyBvdmVyIHRoZSBjb3Vyc2UKb2YgMyBtb250aHMgd2l0aCBvdmVyIDUwIGRpZmZlcmVudCBodW1hbiBvcHBvbmVudHMsIGxlYWRpbmcKdG8gYSBmaW5hbCBkYXRhc2V0IHNpemUgb2YgMTQuMmsgaW5pdGlhbCBiYWxsIHN0YXRlcyBmb3IgcmFsbGllcwphbmQgMy40ayBmb3Igc2VydmVzLiBBIHN1bW1hcnkgb2YgdGhlIGRhdGFzZXQgZXZvbHV0aW9uIGlzCnByZXNlbnRlZCBpbiBUYWJsZSBJIGFuZCBGaWd1cmUgNi4iIiIsLCwsUmVpbmZvcmNlbWVudCBsZWFybmluZyxMaWtlbHksIkFjaGlldmluZyBodW1hbi1sZXZlbCBzcGVlZCBhbmQgcGVyZm9ybWFuY2Ugb24gcmVhbCB3b3JsZCB0YXNrcyBpcyBhIG5vcnRoIHN0YXIgZm9yIHRoZSByb2JvdGljcyByZXNlYXJjaCBjb21tdW5pdHkuIFRoaXMgd29yayB0YWtlcyBhIHN0ZXAgdG93YXJkcyB0aGF0IGdvYWwgYW5kIHByZXNlbnRzIHRoZSBmaXJzdCBsZWFybmVkIHJvYm90IGFnZW50IHRoYXQgcmVhY2hlcyBhbWF0ZXVyIGh1bWFuLWxldmVsIHBlcmZvcm1hbmNlIGluIGNvbXBldGl0aXZlIHRhYmxlIHRlbm5pcy4gVGFibGUgdGVubmlzIGlzIGEgcGh5c2ljYWxseSBkZW1hbmRpbmcgc3BvcnQgd2hpY2ggcmVxdWlyZXMgaHVtYW4gcGxheWVycyB0byB1bmRlcmdvIHllYXJzIG9mIHRyYWluaW5nIHRvIGFjaGlldmUgYW4gYWR2YW5jZWQgbGV2ZWwgb2YgcHJvZmljaWVuY3kuIEluIHRoaXMgcGFwZXIsIHdlIGNvbnRyaWJ1dGUgKDEpIGEgaGllcmFyY2hpY2FsIGFuZCBtb2R1bGFyIHBvbGljeSBhcmNoaXRlY3R1cmUgY29uc2lzdGluZyBvZiAoaSkgbG93IGxldmVsIGNvbnRyb2xsZXJzIHdpdGggdGhlaXIgZGV0YWlsZWQgc2tpbGwgZGVzY3JpcHRvcnMgd2hpY2ggbW9kZWwgdGhlIGFnZW50J3MgY2FwYWJpbGl0aWVzIGFuZCBoZWxwIHRvIGJyaWRnZSB0aGUgc2ltLXRvLXJlYWwgZ2FwIGFuZCAoaWkpIGEgaGlnaCBsZXZlbCBjb250cm9sbGVyIHRoYXQgY2hvb3NlcyB0aGUgbG93IGxldmVsIHNraWxscywgKDIpIHRlY2huaXF1ZXMgZm9yIGVuYWJsaW5nIHplcm8tc2hvdCBzaW0tdG8tcmVhbCBpbmNsdWRpbmcgYW4gaXRlcmF0aXZlIGFwcHJvYWNoIHRvIGRlZmluaW5nIHRoZSB0YXNrIGRpc3RyaWJ1dGlvbiB0aGF0IGlzIGdyb3VuZGVkIGluIHRoZSByZWFsLXdvcmxkIGFuZCBkZWZpbmVzIGFuIGF1dG9tYXRpYyBjdXJyaWN1bHVtLCBhbmQgKDMpIHJlYWwgdGltZSBhZGFwdGF0aW9uIHRvIHVuc2VlbiBvcHBvbmVudHMuIFBvbGljeSBwZXJmb3JtYW5jZSB3YXMgYXNzZXNzZWQgdGhyb3VnaCAyOSByb2JvdCB2cy4gaHVtYW4gbWF0Y2hlcyBvZiB3aGljaCB0aGUgcm9ib3Qgd29uIDQ1JSAoMTMvMjkpLiBBbGwgaHVtYW5zIHdlcmUgdW5zZWVuIHBsYXllcnMgYW5kIHRoZWlyIHNraWxsIGxldmVsIHZhcmllZCBmcm9tIGJlZ2lubmVyIHRvIHRvdXJuYW1lbnQgbGV2ZWwuIFdoaWxzdCB0aGUgcm9ib3QgbG9zdCBhbGwgbWF0Y2hlcyB2cy4gdGhlIG1vc3QgYWR2YW5jZWQgcGxheWVycyBpdCB3b24gMTAwJSBtYXRjaGVzIHZzLiBiZWdpbm5lcnMgYW5kIDU1JSBtYXRjaGVzIHZzLiBpbnRlcm1lZGlhdGUgcGxheWVycywgZGVtb25zdHJhdGluZyBzb2xpZGx5IGFtYXRldXIgaHVtYW4tbGV2ZWwgcGVyZm9ybWFuY2UuIFZpZGVvcyBvZiB0aGUgbWF0Y2hlcyBjYW4gYmUgdmlld2VkIGF0IHRoaXMgaHR0cHMgVVJMIiwsLFVucmVsZWFzZWQsVW5pdGVkIFN0YXRlcyBvZiBBbWVyaWNhLCwsLCwsMjAyNS0xMS0yOCAxMTo1Mzo0NCswMDowMCwsLCwsLEluZHVzdHJ5LCwsLCxVbnJlbGVhc2VkLCwsLCwsLCwsLCwsLE5vCk1pbmlDUE0tViAyLjYsIlZpc2lvbixMYW5ndWFnZSxWaWRlbyIsIlZpc3VhbCBxdWVzdGlvbiBhbnN3ZXJpbmcsTGFuZ3VhZ2UgbW9kZWxpbmcvZ2VuZXJhdGlvbixJbWFnZSBjYXB0aW9uaW5nLENoYXJhY3RlciByZWNvZ25pdGlvbiAoT0NSKSxWaWRlbyBkZXNjcmlwdGlvbiIsT3BlbkJNQiAoT3BlbiBMYWIgZm9yIEJpZyBNb2RlbCBCYXNlKSwsMjAyNC0wOC0wNiwiQSBHUFQtNFYgTGV2ZWwgTUxMTSBmb3IgU2luZ2xlIEltYWdlLCBNdWx0aSBJbWFnZSBhbmQgVmlkZW8gb24gWW91ciBQaG9uZSIsaHR0cHM6Ly9odWdnaW5nZmFjZS5jby9vcGVuYm1iL01pbmlDUE0tVi0yXzYsLCwsODAwMDAwMDAwMC4wLDhiLCwsLCJmcm9tIE1pbmlDUE0tTGxhbWEzLVYgKHByZXZpb3VzIG1vZGVsIGZyb20gdGhlIHNlcmllcykgcGFwZXIgKGh0dHBzOi8vYXJ4aXYub3JnL3BkZi8yNDA4LjAxODAwKQoKU3RhZ2UgMS4gMjI0KjIyNCByZXNvbHV0aW9uLiAiIjIwME0gZGF0YSBmcm9tIHRoZSBJbWFnZSBDYXB0aW9uaW5nIGRhdGEgaW4gVGFibGUgMS4iIgoKU3RhZ2UtMi4gNDQ4KjQ0OCByZXNvbHV0aW9uLiAiIndlIGFkZGl0aW9uYWxseSBzZWxlY3QgMjAwTSBkYXRhIGZyb20gdGhlIEltYWdlIENhcHRpb25pbmcgZGF0YSBpbiBUYWJsZSAxLiIiCgpTdGFnZSAzLiAiIkRpZmZlcmVudCBmcm9tIHRoZSBwcmV2aW91cyBzdGFnZXMgd2l0aCBvbmx5IGltYWdlIGNhcHRpb25pbmcgZGF0YSwgZHVyaW5nIHRoZSBoaWdocmVzb2x1dGlvbiBwcmUtdHJhaW5pbmcgc3RhZ2UsIHdlIGFkZGl0aW9uYWxseSBpbnRyb2R1Y2UgT0NSIGRhdGEgdG8gZW5oYW5jZSB0aGUgdmlzdWFsIGVuY29kZXJz4oCZCk9DUiBjYXBhYmlsaXR5IiIiLCwsLCxDb25maWRlbnQsIlRoZSBsYXRlc3QgYW5kIG1vc3QgY2FwYWJsZSBtb2RlbCBpbiB0aGUgTWluaUNQTS1WIHNlcmllcy4gV2l0aCBhIHRvdGFsIG9mIDhCIHBhcmFtZXRlcnMsIHRoZSBtb2RlbCBzdXJwYXNzZXMgR1BULTRWIGluIHNpbmdsZSBpbWFnZSwgbXVsdGktaW1hZ2UgYW5kIHZpZGVvIHVuZGVyc3RhbmRpbmcuIEl0IG91dHBlcmZvcm1zIEdQVC00byBtaW5pLCBHZW1pbmkgMS41IFBybyBhbmQgQ2xhdWRlIDMuNSBTb25uZXQgaW4gc2luZ2xlIGltYWdlIHVuZGVyc3RhbmRpbmcsIGFuZCBhZHZhbmNlcyBNaW5pQ1BNLUxsYW1hMy1WIDIuNSdzIGZlYXR1cmVzIHN1Y2ggYXMgc3Ryb25nIE9DUiBjYXBhYmlsaXR5LCB0cnVzdHdvcnRoeSBiZWhhdmlvciwgbXVsdGlsaW5ndWFsIHN1cHBvcnQsIGFuZCBlbmQtc2lkZSBkZXBsb3ltZW50LiBEdWUgdG8gaXRzIHN1cGVyaW9yIHRva2VuIGRlbnNpdHksIE1pbmlDUE0tViAyLjYgY2FuIGZvciB0aGUgZmlyc3QgdGltZSBzdXBwb3J0IHJlYWwtdGltZSB2aWRlbyB1bmRlcnN0YW5kaW5nIG9uIGVuZC1zaWRlIGRldmljZXMgc3VjaCBhcyBpUGFkLiIsLCxPcGVuIHdlaWdodHMgKHJlc3RyaWN0ZWQgdXNlKSxDaGluYSwsLCwsLDIwMjUtMTEtMjggMTE6NTM6NDQrMDA6MDAsLCwsLCwsLCwsLFVucmVsZWFzZWQsImh0dHBzOi8vaHVnZ2luZ2ZhY2UuY28vb3BlbmJtYi9NaW5pQ1BNLVYtMl82CiIiVGhlIG1vZGVscyBhbmQgd2VpZ2h0cyBvZiBNaW5pQ1BNIGFyZSBjb21wbGV0ZWx5IGZyZWUgZm9yIGFjYWRlbWljIHJlc2VhcmNoLiBBZnRlciBmaWxsaW5nIG91dCBhICIicXVlc3Rpb25uYWlyZSIiIGZvciByZWdpc3RyYXRpb24sIE1pbmlDUE0tViAyLjYgd2VpZ2h0cyBhcmUgYWxzbyBhdmFpbGFibGUgZm9yIGZyZWUgY29tbWVyY2lhbCB1c2UuIiIiLCwsLCwsLCwsLCwsWWVzCkxMYVZBLU9WLTdCLCJNdWx0aW1vZGFsLFZpZGVvLFZpc2lvbixMYW5ndWFnZSIsIkltYWdlIGNhcHRpb25pbmcsVmlzdWFsIHF1ZXN0aW9uIGFuc3dlcmluZyxWaWRlbyBkZXNjcmlwdGlvbixPYmplY3QgcmVjb2duaXRpb24sQWN0aW9uIHJlY29nbml0aW9uLExhbmd1YWdlIG1vZGVsaW5nL2dlbmVyYXRpb24iLCJCeXRlRGFuY2UsTmFueWFuZyBUZWNobm9sb2dpY2FsIFVuaXZlcnNpdHksQ2hpbmVzZSBVbml2ZXJzaXR5IG9mIEhvbmcgS29uZyAoQ1VISyksSG9uZyBLb25nIFVuaXZlcnNpdHkgb2YgU2NpZW5jZSBhbmQgVGVjaG5vbG9neSAoSEtVU1QpIiwiQm8gTGksIFl1YW5oYW4gWmhhbmcsIERvbmcgR3VvLCBSZW5ydWkgWmhhbmcsIEZlbmcgTGksIEhhbyBaaGFuZywgS2FpY2hlbiBaaGFuZywgUGVpeXVhbiBaaGFuZywgWWFud2VpIExpLCBaaXdlaSBMaXUsIENodW55dWFuIExpIiwyMDI0LTA4LTA2LCJMTGFWQS1PbmVWaXNpb246IEVhc3kgVmlzdWFsIFRhc2sgVHJhbnNmZXIKIixodHRwczovL2FyeGl2Lm9yZy9hYnMvMjQwOC4wMzMyNiwyNDI4LjAsLCw3NjAwMDAwMDAwLjAsLCwsOTQ1MTM4MDAwLCJPbmVWaXNpb24tMS42TSBjb21wcmlzZXMgMS42IG1pbGxpb24gc2FtcGxlcyAtIHNpbmdsZS1pbWFnZSwgbXVsdGktaW1hZ2UsIHZpZGVvLiBXaGlsZSB0aGUgZXhhY3QgdG90YWwgbnVtYmVyIG9mIHRva2VucyBpc24ndCBleHBsaWNpdGx5IHN0YXRlZCBpbiB0aGUgYXZhaWxhYmxlIGRvY3VtZW50YXRpb24sIHdlIGNhbiBlc3RpbWF0ZSB0aGUgdG9rZW4gY291bnQgYmFzZWQgb24gdGhlIGRhdGFzZXQncyBjb21wb3NpdGlvbiBhbmQgdG9rZW5pemF0aW9uIHN0cmF0ZWdpZXM6CgpTaW5nbGUtSW1hZ2U6IH40MTJNCk11bHRpLUltYWdlOiB+My4wOEIKVmlkZW86IH4xLjM0QgpUb3RhbCDiiYggNC44MyBiaWxsaW9uIHRva2VucyIsLCAyNTYgKiBOdmlkaWEgVGVzbGEgQTEwMCwsLENvbmZpZGVudCwiV2UgcHJlc2VudCBMTGFWQS1PbmVWaXNpb24sIGEgZmFtaWx5IG9mIG9wZW4gbGFyZ2UgbXVsdGltb2RhbCBtb2RlbHMgKExNTXMpIGRldmVsb3BlZCBieSBjb25zb2xpZGF0aW5nIG91ciBpbnNpZ2h0cyBpbnRvIGRhdGEsIG1vZGVscywgYW5kIHZpc3VhbCByZXByZXNlbnRhdGlvbnMgaW4gdGhlIExMYVZBLU5lWFQgYmxvZyBzZXJpZXMuIE91ciBleHBlcmltZW50YWwgcmVzdWx0cyBkZW1vbnN0cmF0ZSB0aGF0IExMYVZBLU9uZVZpc2lvbiBpcyB0aGUgZmlyc3Qgc2luZ2xlIG1vZGVsIHRoYXQgY2FuIHNpbXVsdGFuZW91c2x5IHB1c2ggdGhlIHBlcmZvcm1hbmNlIGJvdW5kYXJpZXMgb2Ygb3BlbiBMTU1zIGluIHRocmVlIGltcG9ydGFudCBjb21wdXRlciB2aXNpb24gc2NlbmFyaW9zOiBzaW5nbGUtaW1hZ2UsIG11bHRpLWltYWdlLCBhbmQgdmlkZW8gc2NlbmFyaW9zLiBJbXBvcnRhbnRseSwgdGhlIGRlc2lnbiBvZiBMTGFWQU9uZVZpc2lvbiBhbGxvd3Mgc3Ryb25nIHRyYW5zZmVyIGxlYXJuaW5nIGFjcm9zcyBkaWZmZXJlbnQgbW9kYWxpdGllcy9zY2VuYXJpb3MsIHlpZWxkaW5nIG5ldyBlbWVyZ2luZyBjYXBhYmlsaXRpZXMuIEluIHBhcnRpY3VsYXIsIHN0cm9uZyB2aWRlbyB1bmRlcnN0YW5kaW5nIGFuZCBjcm9zcy1zY2VuYXJpbyBjYXBhYmlsaXRpZXMgYXJlIGRlbW9uc3RyYXRlZCB0aHJvdWdoIHRhc2sgdHJhbnNmZXIgZnJvbSBpbWFnZXMgdG8gdmlkZW9zLiIsMS4wLCxPcGVuIHdlaWdodHMgKHVucmVzdHJpY3RlZCksIkNoaW5hLFNpbmdhcG9yZSxIb25nIEtvbmcsSG9uZyBLb25nIixRd2VuMi03QiwsLCwsMjAyNi0wNS0yNSAxMjozMzowMCswMDowMCwsLCwyNTYuMCwiV2UgdXNlIGEgZ2xvYmFsIGJhdGNoIHNpemUgb2YgNTEyIGZvciB0aGUgMC41QiBtb2RlbCwgYW5kIDI1NiBmb3IgdGhlIDdCIGFuZCA3MkIgbW9kZWxzLiIsIkluZHVzdHJ5LEFjYWRlbWlhLEFjYWRlbWlhLEFjYWRlbWlhIiwsLCwsT3BlbiBzb3VyY2UsIkFwYWNoZSAyLjAgbGljZW5zZSBmb3Igd2VpZ2h0czoKaHR0cHM6Ly9odWdnaW5nZmFjZS5jby9sbW1zLWxhYi9sbGF2YS1vbmV2aXNpb24tcXdlbjItN2Itb3YtY2hhdAoKQXBhY2hlIDIuMCBmb3IgaW5mZXJlbmNlIGFuZCB0cmFpbmluZyBjb2RlOgpodHRwczovL2dpdGh1Yi5jb20vTExhVkEtVkwvTExhVkEtTmVYVD90YWI9cmVhZG1lLW92LWZpbGUKCkRhdGFzZXQgaXMgYWxzbyB1bmRlciBBcGFjaGUgMi4wICIsLCwsQkYxNiwsLCxsbW1zLWxhYiwsLCxZZXMKTExhVkEtT1YtNzJCLCJNdWx0aW1vZGFsLFZpc2lvbixMYW5ndWFnZSxWaWRlbyIsIkltYWdlIGNhcHRpb25pbmcsVmlzdWFsIHF1ZXN0aW9uIGFuc3dlcmluZyxWaWRlbyBkZXNjcmlwdGlvbixPYmplY3QgcmVjb2duaXRpb24sQWN0aW9uIHJlY29nbml0aW9uLExhbmd1YWdlIG1vZGVsaW5nL2dlbmVyYXRpb24iLCJCeXRlRGFuY2UsTmFueWFuZyBUZWNobm9sb2dpY2FsIFVuaXZlcnNpdHksQ2hpbmVzZSBVbml2ZXJzaXR5IG9mIEhvbmcgS29uZyAoQ1VISyksSG9uZyBLb25nIFVuaXZlcnNpdHkgb2YgU2NpZW5jZSBhbmQgVGVjaG5vbG9neSAoSEtVU1QpIiwiQm8gTGksIFl1YW5oYW4gWmhhbmcsIERvbmcgR3VvLCBSZW5ydWkgWmhhbmcsIEZlbmcgTGksIEhhbyBaaGFuZywgS2FpY2hlbiBaaGFuZywgUGVpeXVhbiBaaGFuZywgWWFud2VpIExpLCBaaXdlaSBMaXUsIENodW55dWFuIExpIiwyMDI0LTA4LTA2LCJMTGFWQS1PbmVWaXNpb246IEVhc3kgVmlzdWFsIFRhc2sgVHJhbnNmZXIKIixodHRwczovL2FyeGl2Lm9yZy9hYnMvMjQwOC4wMzMyNiwyNDI4LjAsU09UQSBpbXByb3ZlbWVudCwiQXMgc2hvd24gaW4gVGFibGUgNCwgTExhVkEtT25lVmlzaW9uIChTSSkgY29uc2lzdGVudGx5IG91dHBlcmZvcm1zIGV4aXN0aW5nIG11bHRpLWltYWdlIExNTXMgaW4gYWxsIGJlbmNobWFya3MuIEFmdGVyIGFkZGl0aW9uYWwgdHVuaW5nIG9uIG11bHRpLWltYWdlIGFuZCB2aWRlbyBkYXRhLCBMTGFWQS1PbmVWaXNpb24gc2hvd3MgYSBtYXJrZWQgaW1wcm92ZW1lbnQgb3ZlciBHUFQtNFYgaW4gc3BlY2lmaWMgYXJlYXMsIHdpdGggc2lnbmlmaWNhbnQgbWFyZ2lucy4gVGhpcyBoaWdobGlnaHRzIGl0cyBzdHJvbmcgcGVyZm9ybWFuY2UgaW4gY29tcGxleCB0YXNrcyBzdWNoIGFzIG11bHRpLWltYWdlIHJlYXNvbmluZywgaWRlbnRpZnlpbmcgZGlmZmVyZW5jZXMsIGFuZCB1bmRlcnN0YW5kaW5nIDNEIGVudmlyb25tZW50cyIsNzIwMDAwMDAwMDAuMCwsMy4wMzY1NTE5ODU4MjRlKzI0LCJGaW5lVHVuZTogNio3MjAwMDAwMDAwMCozODMxNDc4MjAwMD0xLjY1NTE5OWUrMjIKCkJhc2UgbW9kZWw6IDMuMDJlKzI0ClRvdGFsOiAzLjAzNjU1MmUrMjQiLDM4MzE0NzgyMDAwLCJTdGFnZSAxOiA1NTgwMDAqNzI5PTQwNjc4MjAwMApTdGFnZSAxLjU6IDRNKjcyOSo1PTE0NTgwMDAwMDAwClN0YWdlIDItc2luZ2xlOiAzLjJNKjcyOSo1PTExNjY0MDAwMDAwClN0YWdlIDItb25lIHZpc2lvbjogMS42TSo3MjkqMTA9MTE2NjQwMDAwMDAKVG90YWw6IDM4MzE0NzgyMDAwIiwsLCwsQ29uZmlkZW50LCJXZSBwcmVzZW50IExMYVZBLU9uZVZpc2lvbiwgYSBmYW1pbHkgb2Ygb3BlbiBsYXJnZSBtdWx0aW1vZGFsIG1vZGVscyAoTE1NcykgZGV2ZWxvcGVkIGJ5IGNvbnNvbGlkYXRpbmcgb3VyIGluc2lnaHRzIGludG8gZGF0YSwgbW9kZWxzLCBhbmQgdmlzdWFsIHJlcHJlc2VudGF0aW9ucyBpbiB0aGUgTExhVkEtTmVYVCBibG9nIHNlcmllcy4gT3VyIGV4cGVyaW1lbnRhbCByZXN1bHRzIGRlbW9uc3RyYXRlIHRoYXQgTExhVkEtT25lVmlzaW9uIGlzIHRoZSBmaXJzdCBzaW5nbGUgbW9kZWwgdGhhdCBjYW4gc2ltdWx0YW5lb3VzbHkgcHVzaCB0aGUgcGVyZm9ybWFuY2UgYm91bmRhcmllcyBvZiBvcGVuIExNTXMgaW4gdGhyZWUgaW1wb3J0YW50IGNvbXB1dGVyIHZpc2lvbiBzY2VuYXJpb3M6IHNpbmdsZS1pbWFnZSwgbXVsdGktaW1hZ2UsIGFuZCB2aWRlbyBzY2VuYXJpb3MuIEltcG9ydGFudGx5LCB0aGUgZGVzaWduIG9mIExMYVZBT25lVmlzaW9uIGFsbG93cyBzdHJvbmcgdHJhbnNmZXIgbGVhcm5pbmcgYWNyb3NzIGRpZmZlcmVudCBtb2RhbGl0aWVzL3NjZW5hcmlvcywgeWllbGRpbmcgbmV3IGVtZXJnaW5nIGNhcGFiaWxpdGllcy4gSW4gcGFydGljdWxhciwgc3Ryb25nIHZpZGVvIHVuZGVyc3RhbmRpbmcgYW5kIGNyb3NzLXNjZW5hcmlvIGNhcGFiaWxpdGllcyBhcmUgZGVtb25zdHJhdGVkIHRocm91Z2ggdGFzayB0cmFuc2ZlciBmcm9tIGltYWdlcyB0bwp2aWRlb3MuIiwxLjAsLE9wZW4gd2VpZ2h0cyAodW5yZXN0cmljdGVkKSwiQ2hpbmEsU2luZ2Fwb3JlLEhvbmcgS29uZyxIb25nIEtvbmciLFF3ZW4yLTcyQiwxLjY1NTE5ODU4MjRlKzIyLDYgRkxPUC9wYXJhbWV0ZXIvdG9rZW4gKiA3MjAwMDAwMDAwMCBwYXJhbWV0ZXJzICogMzgzMTQ3ODIwMDAgdG9rZW5zICogMSBlcG9jaHMgPSAxLjY1NTE5ODU4MjRlKzIyIEZMT1AsLCwyMDI2LTA1LTI1IDEyOjMzOjAwKzAwOjAwLCwsLDI1Ni4wLCJXZSB1c2UgYSBnbG9iYWwgYmF0Y2ggc2l6ZSBvZiA1MTIgZm9yIHRoZSAwLjVCIG1vZGVsLCBhbmQgMjU2IGZvciB0aGUgN0IgYW5kIDcyQiBtb2RlbHMuIiwiSW5kdXN0cnksQWNhZGVtaWEsQWNhZGVtaWEsQWNhZGVtaWEiLCwsLCxPcGVuIHNvdXJjZSwiQXBhY2hlIDIKCmh0dHBzOi8vaHVnZ2luZ2ZhY2UuY28vbG1tcy1sYWIvbGxhdmEtb25ldmlzaW9uLXF3ZW4yLTcyYi1vdi1zZnQKCmh0dHBzOi8vZ2l0aHViLmNvbS9MTGFWQS1WTC9MTGFWQS1OZVhUIixUcnVlLCwsQkYxNiwsLE9wZXJhdGlvbiBjb3VudGluZyxsbW1zLWxhYiwsLCxZZXMKR1BULTRvIChBdWcgMjAyNCksIk11bHRpbW9kYWwsTGFuZ3VhZ2UsQXVkaW8sU3BlZWNoLFZpc2lvbiIsIkNoYXQsSW1hZ2UgZ2VuZXJhdGlvbixBdWRpbyBnZW5lcmF0aW9uLFZpc2lvbi1sYW5ndWFnZSBnZW5lcmF0aW9uLFRhYmxlIHRhc2tzLExhbmd1YWdlIG1vZGVsaW5nL2dlbmVyYXRpb24sUXVlc3Rpb24gYW5zd2VyaW5nLFNwZWVjaCByZWNvZ25pdGlvbiAoQVNSKSxTcGVlY2gtdG8tdGV4dCIsT3BlbkFJLCJBaWRhbiBDbGFyaywgQWxleCBQYWlubywgSmFjb2IgTWVuaWNrLCBMaWFtIEZlZHVzLCBMdWtlIE1ldHosIENsZW1lbnMgV2ludGVyLCBMaWEgR3V5LCBTYW0gU2Nob2VuaG9seiwgRGFuaWVsIExldnksIE5pdGlzaCBLZXNrYXIsIEFsZXggQ2FybmV5LCBBbGV4IFBhaW5vLCBJYW4gU29obCwgUWltaW5nIFl1YW4sIFJlaW1hciBMZWlrZSwgQXJrYSBEaGFyLCBCcnlkb24gRWFzdG1hbiwgTWlhIEdsYWVzZSwgQmVuIFNva29sb3dza3ksIEFuZHJldyBLb25kcmljaCwgRmVsaXBlIFBldHJvc2tpIFN1Y2gsIEhlbnJpcXVlIFBvbmRlIGRlIE9saXZlaXJhIFBpbnRvLCBKaWF5aSBXZW5nLCBSYW5kYWxsIExpbiwgWW91bG9uZyBDaGVuZywgTmljayBSeWRlciwgTGF1cmVuIEl0b3csIEJhcnJldCBab3BoLCBKb2huIFNjaHVsbWFuLCBNaWFubmEgQ2hlbiwg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luIFRvb3Rvb25jaGlhbiwgQW5hbnlhIEt1bWFyLCBBbmRyZWogS2FycGF0aHksIEFuZHJleSBNaXNoY2hlbmtvLCBBbmRyZXcgQ2FubiwgQW5kcmV3IEtvbmRyaWNoLCBBbmRyZXcgVHVsbG9jaCwgQW5nZWxhIEppYW5nLCBBbnRvaW5lIFBlbGlzc2UsIEFudWogR29zYWxpYSwgQXZpIE5heWFrLCBBdml0YWwgT2xpdmVyLCBCZWhyb296IEdob3JiYW5pLCBCZW4gTGVpbWJlcmdlciwgQmVuIFdhbmcsIEJsYWtlIFNhbWljLCBCcmlhbiBHdWFycmFjaSwgQnJ5ZG9uIEVhc3RtYW4sIENhbWlsbG8gTHVnYXJlc2ksIENoYWsgTGksIENoYXJsb3R0ZSBCYXJldHRlLCBDaGVsc2VhIFZvc3MsIENob25nIFpoYW5nLCBDaHJpcyBCZWF1bW9udCwgQ2hyaXMgSGFsbGFjeSwgQ2hyaXMgS29jaCwgQ2hyaXN0aWFuIEdpYnNvbiwgQ2hyaXN0b3BoZXIgSGVzc2UsIENvbGluIFdlaSwgRGFuaWVsIEthcHBsZXIsIERhbmllbCBMZXZpbiwgRGFuaWVsIExldnksIERhdmlkIEZhcmhpLCBEYXZpZCBNZWx5LCBEYXZpZCBTYXNha2ksIERpbWl0cmlzIFRzaXByYXMsIERvdWcgTGksIER1YyBQaG9uZyBOZ3V5ZW4sIER1bmNhbiBGaW5kbGF5LCBFZG11bmQgV29uZywgRWhzYW4gQXNkYXIsIEVsaXphYmV0aCBQcm9laGwsIEVsaXphYmV0aCBZYW5nLCBFcmljIFBldGVyc29uLCBFcmljIFNpZ2xlciwgRXVnZW5lIEJyZXZkbywgRmFyemFkIEtob3Jhc2FuaSwgRnJhbmNpcyBaaGFuZywgR2VuZSBPZGVuLCBHZW9mZiBTYWxtb24sIEhhZGkgU2FsbWFuLCBIYWltaW5nIEJhbywgSGVhdGhlciBTY2htaWR0LCBIb25neXUgUmVuLCBIeXVuZyBXb24gQ2h1bmcsIElhbiBLaXZsaWNoYW4sIElhbiBPJ0Nvbm5lbGwsIElhbiBPc2JhbmQsIElseWEgS29zdHJpa292LCBJbmdtYXIgS2FuaXRzY2hlaWRlciwgSmFjb2IgQ294b24sIEphbWVzIENyb29rcywgSmFtZXMgTGVubm9u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4IEpvaG5zb24sIE1h</x:v>
      </x:c>
    </x:row>
    <x:row r="100" ht="18" customHeight="1">
      <x:c r="A100" s="17" t="n">
        <x:v>95</x:v>
      </x:c>
      <x:c r="B100" s="17" t="n">
        <x:v>309</x:v>
      </x:c>
      <x:c r="C100" s="94" t="str">
        <x:v>eWFuayBHdXB0YSwgTWlhIEdsYWVzZSwgTWljaGFlbCBKYW5uZXIsIE1pY2hhZWwgUGV0cm92LCBNaWNoYWVsIFd1LCBNaWNoZWxsZSBGcmFkaW4sIE1pY2hlbGxlIFBva3Jhc3MsIE1pZ3VlbCBPb20gVGVtdWRvIGRlIENhc3RybywgTWlraGFpbCBQYXZsb3YsIE1pbmFsIEtoYW4sIE1vIEJhdmFyaWFu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290dCBHcmF5LCBTZWFuIEdyb3ZlLCBTZWFuIE1ldHpnZXIsIFNoYW50YW51IEphaW4sIFNoZW5namlhIFpoYW8sIFNoZXJ3aW4gV3UsIFNodWFpcWkgKFRvbnkpIFhpYSwgU29uaWEgUGhlbmUsIFNwZW5jZXIgUGFwYXksIFN0ZXZlIENvZmZleSwgU3RldmUgTGVlLCBTdGV2ZSBMZWUsIFN0ZXdhcnQgSGFsbCwgU3VjaGlyIEJhbGFqaSwgVGFsIEJyb2RhLCBUYWwgU3RyYW1lciwgVGFydW4gR29naW5lbmksIFRlZCBTYW5kZXJzLCBUaG9tYXMgQ3VubmluZ2htYW4sIFRob21hcyBEaW1zb24sIFRob21hcyBSYW91eCwgVGlhbmhhbyBaaGVuZywgV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0LTA4LTA2LFVwZGF0ZSB0byBHUFQtNG8saHR0cHM6Ly9oZWxwLm9wZW5haS5jb20vZW4vYXJ0aWNsZXMvOTYyNDMxNC1tb2RlbC1yZWxlYXNlLW5vdGVz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EdQVC00bywsIkRlZmluaXRlbHkgYSBuZXcgbW9kZWwsIG5vdCBhIEdQVC00IGZpbmV0dW5lIiwsLDIwMjYtMDItMTIgMDE6MTM6NTErMDA6MDAsLCwsLCxJbmR1c3RyeSwsLCwsVW5yZWxlYXNlZCwsVHJ1ZSwsLCxUcnVlLCxCZW5jaG1hcmtzLCwsLCxObwpKYWlzLTcwQiAsTGFuZ3VhZ2UsIkxhbmd1YWdlIG1vZGVsaW5nL2dlbmVyYXRpb24sUXVlc3Rpb24gYW5zd2VyaW5nIiwiRzQyLEluY2VwdGlvbiBHNDIiLCwyMDI0LTA4LTA1LEc0MiBsYXVuY2hlcyBKQUlTIDcwQiBhbmQgMjAgb3RoZXIgQUkgTW9kZWxzIHRvIENoYW1waW9uIEFyYWJpYyBOYXR1cmFsIExhbmd1YWdlIFByb2Nlc3NpbmcsaHR0cHM6Ly93d3cuZzQyLmFpL3Jlc291cmNlcy9uZXdzL2c0Mi1sYXVuY2hlcy1qYWlzLTcwYi1hbmQtMjAtb3RoZXItYWktbW9kZWxzLWNoYW1waW9uLWFyYWJpYy1uYXR1cmFsLWxhbmd1YWdlLXByb2Nlc3NpbmcsLCwsNzAwMDAwMDAwMDAuMCw3MEIsOS42NTRlKzIzLDguMWUrMjMgRkxPUCAoYmFzZSBtb2RlbCB0cmFpbmluZyBjb21wdXRlKSArIDEuNTU0ZSsyMyBGTE9QIChmaW5ldHVuZSBjb21wdXRlKSA9IDkuNjU0ZSsyMyBGTE9QLDM3MDAwMDAwMDAwMCwiIiJKQUlTIDcwQiB3YXMgZGV2ZWxvcGVkIHVzaW5nIGNvbnRpbnVvdXMgdHJhaW5pbmcsIGEgcHJvY2VzcyBvZiBmaW5lLXR1bmluZyBhIHByZS10cmFpbmVkIG1vZGVsLCBvbiAzNzAgYmlsbGlvbiB0b2tlbnMgb2Ygd2hpY2ggMzMwIGJpbGxpb24gd2VyZSBBcmFiaWMgdG9rZW5zLCB0aGUgbGFyZ2VzdCBBcmFiaWMgZGF0YXNldCBldmVyIHVzZWQgdG8gdHJhaW4gYW4gb3Blbi1zb3VyY2UgZm91bmRhdGlvbmFsIG1vZGVsLiIiCgoiIkJhdGNoIHNpemUJOTYwCkNvbnRleHQgTGVuZ3RoCTQwOTYKU3RlcHMJOTQzMTYiIiIsLCxDZXJlYnJhcyBDUy0yLCxDb25maWRlbnQsIlRoZSBsYXRlc3QgSkFJUyBsYXJnZSBsYW5ndWFnZSBtb2RlbCAoTExNKSwgSkFJUyA3MEIgd2FzIHJlbGVhc2VkIHRvZGF5IGJ5IEluY2VwdGlvbiwgYSBHNDIgY29tcGFueSBzcGVjaWFsaXppbmcgaW4gdGhlIGRldmVsb3BtZW50IG9mIGFkdmFuY2VkIEFJIG1vZGVscyBhbmQgYXBwbGljYXRpb25zLCBhbGwgcHJvdmlkZWQgYXMgYSBzZXJ2aWNlLiBBIDcwIGJpbGxpb24gcGFyYW1ldGVyIG1vZGVsLCBKQUlTIDcwQiBpcyBidWlsdCBmb3IgZGV2ZWxvcGVycyBvZiBBcmFiaWMtYmFzZWQgbmF0dXJhbC1sYW5ndWFnZSBwcm9jZXNzaW5nIChOTFApIHNvbHV0aW9ucyBhbmQgcHJvbWlzZXMgdG8gYWNjZWxlcmF0ZSB0aGUgaW50ZWdyYXRpb24gb2YgR2VuZXJhdGl2ZSBBSSBzZXJ2aWNlcyBhY3Jvc3MgdmFyaW91cyBpbmR1c3RyaWVzLCBlbmhhbmNpbmcgY2FwYWJpbGl0aWVzIGluIGFyZWFzIHN1Y2ggYXMgY3VzdG9tZXIgc2VydmljZSwgY29udGVudCBjcmVhdGlvbiwgYW5kIGRhdGEgYW5hbHlzaXMuICAKCkpBSVMgNzBCIGRlbGl2ZXJzIEFyYWJpYy1FbmdsaXNoIGJpbGluZ3VhbCBjYXBhYmlsaXRpZXMgYXQgYW4gdW5wcmVjZWRlbnRlZCBzaXplIGFuZCBzY2FsZSBmb3IgdGhlIG9wZW4tc291cmNlIGNvbW11bml0eS4gQXMgYSA3MCBiaWxsaW9uIHBhcmFtZXRlciBtb2RlbCwgaXQgaGFzIGluY3JlYXNlZCBhYmlsaXR5IHRvIGhhbmRsZSBjb21wbGljYXRlZCBhbmQgbnVhbmNlZCB0YXNrcywgYXMgd2VsbCBhcyBiZXR0ZXIgY2FwYWJpbGl0eSB0byBwcm9jZXNzIGNvbXBsZXggZGF0YXNldHMuIEpBSVMgNzBCIHdhcyBkZXZlbG9wZWQgdXNpbmcgY29udGludW91cyB0cmFpbmluZywgYSBwcm9jZXNzIG9mIGZpbmUtdHVuaW5nIGEgcHJlLXRyYWluZWQgbW9kZWwsIG9uIDM3MCBiaWxsaW9uIHRva2VucyBvZiB3aGljaCAzMzAgYmlsbGlvbiB3ZXJlIEFyYWJpYyB0b2tlbnMsIHRoZSBsYXJnZXN0IEFyYWJpYyBkYXRhc2V0IGV2ZXIgdXNlZCB0byB0cmFpbiBhbiBvcGVuLXNvdXJjZSBmb3VuZGF0aW9uYWwgbW9kZWwuIiwsLE9wZW4gd2VpZ2h0cyAocmVzdHJpY3RlZCB1c2UpLCJVbml0ZWQgQXJhYiBFbWlyYXRlcyxVbml0ZWQgQXJhYiBFbWlyYXRlcyIsTGxhbWEgMi03MEIsMS41NTRlKzIzLDYgRkxPUCAvIHBhcmFtZXRlciAvIHRva2VuICogNzAgKiAxMF45IHBhcmFtZXRlcnMgKiAzNzAgKiAxMF45IHRva2VucyA9IDEuNTU0ZSsyMyBGTE9QLDY0LjAsLDIwMjUtMTEtMjggMTE6NTM6NDQrMDA6MDAsQ2VyZWJyYXMsIiIiVGhlIHRyYWluaW5nIHByb2Nlc3Mgd2FzIHBlcmZvcm1lZCBvbiB0aGUgQ29uZG9yIEdhbGF4eSAoQ0cpIHN1cGVyY29tcHV0ZXIgcGxhdGZvcm0uIEEgQ0cgY29udGFpbnMgNjQgQ2VyZWJyYXMgQ1MtMiBXYWZlci1TY2FsZSBFbmdpbmVzIChXU0UtMikgd2l0aCA0MCBHQiBvZiBTUkFNLCBhbmQgYWNoaWV2ZXMgYSB0b3RhbCBvZiA5NjAgUGV0YUZMT1Avcy4iIiIsLDM5MzIxNjAuMCwsIkluZHVzdHJ5LEluZHVzdHJ5IiwsLCwsVW5yZWxlYXNlZCwiYXBhY2hlIDIuMCAoSSBiZWxpZXZlIExsYW1hIGxpY2Vuc2UgcmVzdHJpY3Rpb25zIHN0aWxsIGFwcGx5KQpodHRwczovL2h1Z2dpbmdmYWNlLmNvL2luY2VwdGlvbmFpL2phaXMtYWRhcHRlZC03MGIiLCwsLCwsLE9wZXJhdGlvbiBjb3VudGluZyxpbmNlcHRpb25haSwsLCxZZXMKQ1hSIEZvdW5kYXRpb24sIlZpc2lvbixNZWRpY2luZSIsIkltYWdlIGVtYmVkZGluZyxJbWFnZSBjbGFzc2lmaWNhdGlvbiIsR29vZ2xlLCwyMDI0LTA4LTAyLENYUiBGb3VuZGF0aW9uIG1vZGVsIGNhcmQsaHR0cHM6Ly9kZXZlbG9wZXJzLmdvb2dsZS5jb20vaGVhbHRoLWFpLWRldmVsb3Blci1mb3VuZGF0aW9ucy9jeHItZm91bmRhdGlvbiwsLCwsIiIiVGhlIG1vZGVsIHVzZXMgdGhlIEVmZmljaWVudE5ldC1MMiBhcmNoaXRlY3R1cmUgYW5kIEJFUlQgYXJjaGl0ZWN0dXJlIiIiLCwsLCwsLCwsVW5rbm93biwiQ1hSIEZvdW5kYXRpb24gaXMgYSBtYWNoaW5lIGxlYXJuaW5nIChNTCkgbW9kZWwgdGhhdCBwcm9kdWNlcyBlbWJlZGRpbmdzIGJhc2VkIG9uIGltYWdlcyBvZiBjaGVzdCBYLXJheXMuIFRoZSBlbWJlZGRpbmdzIGNhbiBiZSB1c2VkIHRvIGVmZmljaWVudGx5IGJ1aWxkIEFJIG1vZGVscyBmb3IgY2hlc3QgWC1yYXkgcmVsYXRlZCB0YXNrcywgcmVxdWlyaW5nIGxlc3MgZGF0YSBhbmQgbGVzcyBjb21wdXRlIHRoYW4gaGF2aW5nIHRvIGZ1bGx5IHRyYWluIGEgbW9kZWwgd2l0aG91dCB0aGUgZW1iZWRkaW5ncyBvciB0aGUgcHJldHJhaW5lZCBtb2RlbC4KClRoZSBtb2RlbCBoYXMgYmVlbiBvcHRpbWl6ZWQgZm9yIGNoZXN0IFgtcmF5cywgYnV0IHJlc2VhcmNoZXJzIGhhdmUgcmVwb3J0ZWQgc3VjY2VzcyB1c2luZyBpdCBmb3Igb3RoZXIgdHlwZXMgb2YgWC1yYXlzLCBpbmNsdWRpbmcgWC1yYXlzIG9mIG90aGVyIGJvZHkgcGFydHMgYW5kIGV2ZW4gdmV0ZXJpbmFyeSBYLXJheXMuCgpUcmFpbmVkIG9uIGxhcmdlIHNjYWxlIGRhdGFzZXRzLCBDWFIgRm91bmRhdGlvbiBoZWxwcyBidXNpbmVzc2VzIGFuZCBpbnN0aXR1dGlvbnMgaW4gaGVhbHRoY2FyZSBhbmQgbGlmZSBzY2llbmNlcyBkbyBtb3JlIHdpdGggdGhlaXIgY2hlc3QgWC1yYXkgZGF0YSB3aXRoIGxlc3MgZGF0YSwgYWNjZWxlcmF0aW5nIHRoZWlyIGFiaWxpdHkgdG8gYnVpbGQgQUkgbW9kZWxzIGZvciBjaGVzdCBYLXJheSBpbWFnZSBhbmFseXNpcy4iLCwsT3BlbiB3ZWlnaHRzIChyZXN0cmljdGVkIHVzZSksVW5pdGVkIFN0YXRlcyBvZiBBbWVyaWNhLEVmZmljaWVudE5ldC1MMiwsLCwsMjAyNS0xMS0yOCAxMTo1Mzo0NCswMDowMCwsLCwsLEluZHVzdHJ5LCwsLCwsImh0dHBzOi8vaHVnZ2luZ2ZhY2UuY28vZ29vZ2xlL2N4ci1mb3VuZGF0aW9uCm5vdCBmb3IgY2xpbmljYWwgdXNlIiwsLCwsLCwsZ29vZ2xlLCwsLFllcwpILW9wdGltdXMtMCwiVmlzaW9uLEJpb2xvZ3ksTWVkaWNpbmUiLCwsYmlvcHRpbXVzLDIwMjQtMDgtMDIsSC1vcHRpbXVzLTAsaHR0cHM6Ly9odWdnaW5nZmFjZS5jby9iaW9wdGltdXMvSC1vcHRpbXVzLTAsLCwsMTEwMDAwMDAwMC4wLCwsLCwidHJhaW5lZCBvbiBhIHByb3ByaWV0YXJ5IGNvbGxlY3Rpb24gb2YgbW9yZSB0aGFuIDUwMCwwMDAgSCZFIHN0YWluZWQgd2hvbGUgc2xpZGUgaGlzdG9sb2d5IGltYWdlcyIsLCwsLENvbmZpZGVudCwiSC1vcHRpbXVzLTAgaXMgYW4gb3Blbi1zb3VyY2UgZm91bmRhdGlvbiBtb2RlbCBmb3IgaGlzdG9sb2d5LCBkZXZlbG9wZWQgYnkgQmlvcHRpbXVzLiBUaGUgbW9kZWwgaXMgYSAxLjFCIHBhcmFtZXRlciB2aXNpb24gdHJhbnNmb3JtZXIgdHJhaW5lZCBvbiBhIHByb3ByaWV0YXJ5IGNvbGxlY3Rpb24gb2YgbW9yZSB0aGFuIDUwMCwwMDAgSCZFIHN0YWluZWQgd2hvbGUgc2xpZGUgaGlzdG9sb2d5IGltYWdlcy4gRm9yIG1vcmUgaW5mb3JtYXRpb24sIHBsZWFzZSByZWZlciB0byBvdXIgR2l0SHViIHJlcG9zaXRvcnkgaGVyZS4KCkgtb3B0aW11cy0wIGNhbiBiZSB1c2VkIHRvIGV4dHJhY3QgcG93ZXJmdWwgZmVhdHVyZXMgZnJvbSBoaXN0b2xvZ3kgaW1hZ2VzIGZvciB2YXJpb3VzIGRvd25zdHJlYW0gYXBwbGljYXRpb25zLCBzdWNoIGFzIG11dGF0aW9uIHByZWRpY3Rpb24sIHN1cnZpdmFsIGFuYWx5c2lzLCBvciB0aXNzdWUgY2xhc3NpZmljYXRpb24uIiwsLE9wZW4gd2VpZ2h0cyAodW5yZXN0cmljdGVkKSwsLCwsLCwyMDI1LTExLTI4IDExOjUzOjQ0KzAwOjAwLCwsLCwsLCwsLCwsLCwsLCwsLCwsLCwsWWVzCkZsdXguMSBbcHJvXSxJbWFnZSBnZW5lcmF0aW9uLCJJbWFnZSBnZW5lcmF0aW9uLFRleHQtdG8taW1hZ2UiLEJsYWNrIEZvcmVzdCBMYWJzLCJBbmRyZWFzIEJsYXR0bWFubiwgQXhlbCBTYXVlciwgRG9taW5payBMb3JlbnosIER1c3RpbiBQb2RlbGwsIEZyZWRlcmljIEJvZXNlbCwgSGFycnkgU2FpbmksIEpvbmFzIE3DvGxsZXIsIEt5bGUgTGFjZXksIFBhdHJpY2sgRXNzZXIsIFJvYmluIFJvbWJhY2gsIFN1bWl0aCBLdWxhbCwgVGltIERvY2tob3JuLCBZYW0gTGV2aSwgWmlvbiBFbmdsaXNoIiwyMDI0LTA4LTAxLEZsdXguMSxodHRwczovL2JsYWNrZm9yZXN0bGFicy5haS9hbm5vdW5jaW5nLWJsYWNrLWZvcmVzdC1sYWJzLyAsLCxQbGF1c2libHkgc2lnbmlmaWNhbnQgdXNhZ2UuLDEyMDAwMDAwMDAwLjAsIiIiQWxsIHB1YmxpYyBGTFVYLjEgbW9kZWxzIGFyZSBiYXNlZCBvbiBhIGh5YnJpZCBhcmNoaXRlY3R1cmUgb2YgbXVsdGltb2RhbCBhbmQgcGFyYWxsZWwgZGlmZnVzaW9uIHRyYW5zZm9ybWVyIGJsb2NrcyBhbmQgc2NhbGVkIHRvIDEyQiBwYXJhbWV0ZXJzLiIiIiwsLCwsLCwsLENvbmZpZGVudCwsLCxBUEkgYWNjZXNzLEdlcm1hbnksLCwsLCwyMDI1LTExLTI4IDExOjUzOjQ0KzAwOjAwLCwsLCwsSW5kdXN0cnksLCwsLFVucmVsZWFzZWQsLCwsLCwsLCwsLCwsTm8KRmx1eC4xIFtkZXZdLEltYWdlIGdlbmVyYXRpb24sIkltYWdlIGdlbmVyYXRpb24sVGV4dC10by1pbWFnZSIsQmxhY2sgRm9yZXN0IExhYnMsIkFuZHJlYXMgQmxhdHRtYW5uLCBBeGVsIFNhdWVyLCBEb21pbmlrIExvcmVueiwgRHVzdGluIFBvZGVsbCwgRnJlZGVyaWMgQm9lc2VsLCBIYXJyeSBTYWluaSwgSm9uYXMgTcO8bGxlciwgS3lsZSBMYWNleSwgUGF0cmljayBFc3NlciwgUm9iaW4gUm9tYmFjaCwgU3VtaXRoIEt1bGFsLCBUaW0gRG9ja2hvcm4sIFlhbSBMZXZpLCBaaW9uIEVuZ2xpc2giLDIwMjQtMDgtMDEsRmx1eC4xLGh0dHBzOi8vYmxhY2tmb3Jlc3RsYWJzLmFpL2Fubm91bmNpbmctYmxhY2stZm9yZXN0LWxhYnMvICwsLCJQbGF1c2libHkgc2lnbmlmaWNhbnQgdXNhZ2UuCgpDdXJyZW50bHkgdGhlIGltYWdlIGdlbmVyYXRvciB1c2VkIGluIHRoZSBYIEdyb2sgaW50ZWdyYSIsMTIwMDAwMDAwMDAuMCwiMTIgYmlsbGlvbiBwYXJhbWV0ZXJzLCBndWlkYW5jZS1kaXN0aWxsZWQgZnJvbSBGbHV4LjEgW3Byb10iLCwiTm8gZGV0YWlscyBnaXZlbiwgYnV0IHRoaXMgaXMgZ3VpZGFuY2UtZGlzdGlsbGVkIGZyb20gRmx1eC4xIFtwcm9dLiBTZWUgaHR0cHM6Ly9hcnhpdi5vcmcvcGRmLzIyMTAuMDMxNDIgZm9yIGRldGFpbHMgb24gZ3VpZGFuY2UgZGlzdGlsbGF0aW9uLiIsLCwsLCwsQ29uZmlkZW50LCJGTFVYLjEgW2Rldl0gaXMgYSAxMiBiaWxsaW9uIHBhcmFtZXRlciByZWN0aWZpZWQgZmxvdyB0cmFuc2Zvcm1lciBjYXBhYmxlIG9mIGdlbmVyYXRpbmcgaW1hZ2VzIGZyb20gdGV4dCBkZXNjcmlwdGlvbnMuIEZvciBtb3JlIGluZm9ybWF0aW9uLCBwbGVhc2UgcmVhZCBvdXIgYmxvZyBwb3N0LgoKS2V5IEZlYXR1cmVzCkN1dHRpbmctZWRnZSBvdXRwdXQgcXVhbGl0eSwgc2Vjb25kIG9ubHkgdG8gb3VyIHN0YXRlLW9mLXRoZS1hcnQgbW9kZWwgRkxVWC4xIFtwcm9dLgpDb21wZXRpdGl2ZSBwcm9tcHQgZm9sbG93aW5nLCBtYXRjaGluZyB0aGUgcGVyZm9ybWFuY2Ugb2YgY2xvc2VkIHNvdXJjZSBhbHRlcm5hdGl2ZXMgLgpUcmFpbmVkIHVzaW5nIGd1aWRhbmNlIGRpc3RpbGxhdGlvbiwgbWFraW5nIEZMVVguMSBbZGV2XSBtb3JlIGVmZmljaWVudC4KT3BlbiB3ZWlnaHRzIHRvIGRyaXZlIG5ldyBzY2llbnRpZmljIHJlc2VhcmNoLCBhbmQgZW1wb3dlciBhcnRpc3RzIHRvIGRldmVsb3AgaW5ub3ZhdGl2ZSB3b3JrZmxvd3MuCkdlbmVyYXRlZCBvdXRwdXRzIGNhbiBiZSB1c2VkIGZvciBwZXJzb25hbCwgc2NpZW50aWZpYywgYW5kIGNvbW1lcmNpYWwgcHVycG9zZXMgYXMgZGVzY3JpYmVkIGluIHRoZSBGTFVYLjEgW2Rldl0gTm9uLUNvbW1lcmNpYWwgTGljZW5zZS4iLCwsT3BlbiB3ZWlnaHRzIChub24tY29tbWVyY2lhbCksR2VybWFueSwsLCwsLDIwMjUtMTEtMjggMTE6NTM6NDQrMDA6MDAsLCwsLCxJbmR1c3RyeSwsLCwsVW5yZWxlYXNlZCwiZmx1eCAxIG5vbiBjb21tZXJjaWFsIGxpY2Vuc2UKCmh0dHBzOi8vaHVnZ2luZ2ZhY2UuY28vYmxhY2stZm9yZXN0LWxhYnMvRkxVWC4xLWRldiIsLCwsLCwsLGJsYWNrLWZvcmVzdC1sYWJzLCwsLFllcwpPbW5pUGFyc2VyOiBJbnRlcmFjdGFibGUgUmVnaW9uIERldGVjdGlvbiBNb2RlbCxWaXNpb24sT2JqZWN0IGRldGVjdGlvbixNaWNyb3NvZnQgUmVzZWFyY2gsIllhZG9uZyBMdSwgSmlhbndlaSBZYW5nLCBZZWxvbmcgU2hlbiwgQWhtZWQgQXdhZGFsbGFoIiwyMDI0LTA4LTAxLE9tbmlQYXJzZXIgZm9yIFB1cmUgVmlzaW9uIEJhc2VkIEdVSSBBZ2VudCxodHRwczovL2FyeGl2Lm9yZy9hYnMvMjQwOC4wMDIwMywsLCwsLCwsLCIiIldlIGNvbGxlY3QgaW4gdG90YWwgb2YgNjY5OTAgc2FtcGxlcyB3aGVyZSB3ZSBzcGxpdCA5NSUgKDYzNjQxKSBmb3IgdHJhaW5pbmcsIGFuZCA1JSAoMzM0OSkgZm9yIHZhbGlkYXRpb24uIFdlIHRyYWluIGZvciAyMCBlcG9jaHMgd2l0aCBiYXRjaCBzaXplIG9mIDI1NiwgbGVhcm5pbmcgcmF0ZSBvZiAxZeKIkjMsIGFuZCB0aGUgQWRhbQpvcHRpbWl6ZXIgb24gNCBHUFVzLiIiIiwsLCwsQ29uZmlkZW50LCJUaGUgcmVjZW50IHN1Y2Nlc3Mgb2YgbGFyZ2UgdmlzaW9uIGxhbmd1YWdlIG1vZGVscyBzaG93cyBncmVhdCBwb3RlbnRpYWwgaW4gZHJpdmluZyB0aGUgYWdlbnQgc3lzdGVtIG9wZXJhdGluZyBvbiB1c2VyIGludGVyZmFjZXMuIEhvd2V2ZXIsIHdlIGFyZ3VlIHRoYXQgdGhlIHBvd2VyIG11bHRpbW9kYWwgbW9kZWxzIGxpa2UgR1BULTRWIGFzIGEgZ2VuZXJhbCBhZ2VudCBvbiBtdWx0aXBsZSBvcGVyYXRpbmcgc3lzdGVtcyBhY3Jvc3MgZGlmZmVyZW50IGFwcGxpY2F0aW9ucyBpcyBsYXJnZWx5IHVuZGVyZXN0aW1hdGVkIGR1ZSB0byB0aGUgbGFjayBvZiBhIHJvYnVzdCBzY3JlZW4gcGFyc2luZyB0ZWNobmlxdWUgY2FwYWJsZSBvZjogMSkgcmVsaWFibHkgaWRlbnRpZnlpbmcgaW50ZXJhY3RhYmxlIGljb25zIHdpdGhpbiB0aGUgdXNlciBpbnRlcmZhY2UsIGFuZCAyKSB1bmRlcnN0YW5kaW5nIHRoZSBzZW1hbnRpY3Mgb2YgdmFyaW91cyBlbGVtZW50cyBpbiBhIHNjcmVlbnNob3QgYW5kIGFjY3VyYXRlbHkgYXNzb2NpYXRlIHRoZSBpbnRlbmRlZCBhY3Rpb24gd2l0aCB0aGUgY29ycmVzcG9uZGluZyByZWdpb24gb24gdGhlIHNjcmVlbi4gVG8gZmlsbCB0aGVzZSBnYXBzLCB3ZSBpbnRyb2R1Y2UgXHRleHRzY3tPbW5pUGFyc2VyfSwgYSBjb21wcmVoZW5zaXZlIG1ldGhvZCBmb3IgcGFyc2luZyB1c2VyIGludGVyZmFjZSBzY3JlZW5zaG90cyBpbnRvIHN0cnVjdHVyZWQgZWxlbWVudHMsIHdoaWNoIHNpZ25pZmljYW50bHkgZW5oYW5jZXMgdGhlIGFiaWxpdHkgb2YgR1BULTRWIHRvIGdlbmVyYXRlIGFjdGlvbnMgdGhhdCBjYW4gYmUgYWNjdXJhdGVseSBncm91bmRlZCBpbiB0aGUgY29ycmVzcG9uZGluZyByZWdpb25zIG9mIHRoZSBpbnRlcmZhY2UuIFdlIGZpcnN0IGN1cmF0ZWQgYW4gaW50ZXJhY3RhYmxlIGljb24gZGV0ZWN0aW9uIGRhdGFzZXQgdXNpbmcgcG9wdWxhciB3ZWJwYWdlcyBhbmQgYW4gaWNvbiBkZXNjcmlwdGlvbiBkYXRhc2V0LiBUaGVzZSBkYXRhc2V0cyB3ZXJlIHV0aWxpemVkIHRvIGZpbmUtdHVuZSBzcGVjaWFsaXplZCBtb2RlbHM6IGEgZGV0ZWN0aW9uIG1vZGVsIHRvIHBhcnNlIGludGVyYWN0YWJsZSByZWdpb25zIG9uIHRoZSBzY3JlZW4gYW5kIGEgY2FwdGlvbiBtb2RlbCB0byBleHRyYWN0IHRoZSBmdW5jdGlvbmFsIHNlbWFudGljcyBvZiB0aGUgZGV0ZWN0ZWQgZWxlbWVudHMuIFx0ZXh0c2N7T21uaVBhcnNlcn0gc2lnbmlmaWNhbnRseSBpbXByb3ZlcyBHUFQtNFYncyBwZXJmb3JtYW5jZSBvbiBTY3JlZW5TcG90IGJlbmNobWFyay4gQW5kIG9uIE1pbmQyV2ViIGFuZCBBSVRXIGJlbmNobWFyaywgXHRleHRzY3tPbW5pUGFyc2VyfSB3aXRoIHNjcmVlbnNob3Qgb25seSBpbnB1dCBvdXRwZXJmb3JtcyB0aGUgR1BULTRWIGJhc2VsaW5lcyByZXF1aXJpbmcgYWRkaXRpb25hbCBpbmZvcm1hdGlvbiBvdXRzaWRlIG9mIHNjcmVlbnNob3QuIiwyMC4wLCxPcGVuIHdlaWdodHMgKHVucmVzdHJpY3RlZCksVW5pdGVkIFN0YXRlcyBvZiBBbWVyaWNhLFlPTE92OHgsLCw0LjAsLDIwMjUtMTEtMjggMTE6NTM6NDQrMDA6MDAsLCwsLCxJbmR1c3RyeSwsLCwsLCJodHRwczovL2dpdGh1Yi5jb20vbWljcm9zb2Z0L09tbmlQYXJzZXIKQ0MtQlktNC4wCgpodHRwczovL2h1Z2dpbmdmYWNlLmNvL21pY3Jvc29mdC9PbW5pUGFyc2VyCiIiaWNvbl9kZXRlY3QgbW9kZWwgaXMgdW5kZXIgQUdQTCBsaWNlbnNlIiIiLCwsLCwsLCwsLCwsWWVzCk9tbmlQYXJzZXI6IEljb24gRGVzY3JpcHRpb24gTW9kZWwsVmlzaW9uLEltYWdlIGNhcHRpb25pbmcsTWljcm9zb2Z0IFJlc2VhcmNoLCJZYWRvbmcgTHUsIEppYW53ZWkgWWFuZywgWWVsb25nIFNoZW4sIEFobWVkIEF3YWRhbGxhaCIsMjAyNC0wOC0wMSxPbW5pUGFyc2VyIGZvciBQdXJlIFZpc2lvbiBCYXNlZCBHVUkgQWdlbnQsaHR0cHM6Ly9hcnhpdi5vcmcvYWJzLzI0MDguMDAyMDMsLCwsLCwsLCwiIiJXZSBmaW5ldHVuZSBCTElQLTIgbW9kZWwgZm9yIDEgZXBvY2ggb24gdGhlIGdlbmVyYXRlZCBkYXRhc2V0IHdpdGggY29uc3RhbnQgbGVhcm5pbmcgcmF0ZSBvZiAxZeKIkjUgLG5vIHdlaWdodCBkZWNheSBhbmQgQWRhbSBvcHRpbWl6ZXIuICIiCgoiIldlIHdlIGN1cmF0ZSBhIGRhdGFzZXQgb2YgN2sgaWNvbi1kZXNjcmlwdGlvbiBwYWlycyB1c2luZyBHUFQtNG8sIGFuZCBmaW5ldHVuZSBhIEJMSVAtdjIgbW9kZWwgW0xMU0gyM10gb24gdGhpcyBkYXRhc2V0IiIKCiIid2UgY29sbGVjdGVkIDcxODUgaWNvbi1kZXNjcmlwdGlvbiBwYWlycyBmb3IgZmluZXR1bmluZyIiIiwsLCwsQ29uZmlkZW50LCJUaGUgcmVjZW50IHN1Y2Nlc3Mgb2YgbGFyZ2UgdmlzaW9uIGxhbmd1YWdlIG1vZGVscyBzaG93cyBncmVhdCBwb3RlbnRpYWwgaW4gZHJpdmluZyB0aGUgYWdlbnQgc3lzdGVtIG9wZXJhdGluZyBvbiB1c2VyIGludGVyZmFjZXMuIEhvd2V2ZXIsIHdlIGFyZ3VlIHRoYXQgdGhlIHBvd2VyIG11bHRpbW9kYWwgbW9kZWxzIGxpa2UgR1BULTRWIGFzIGEgZ2VuZXJhbCBhZ2VudCBvbiBtdWx0aXBsZSBvcGVyYXRpbmcgc3lzdGVtcyBhY3Jvc3MgZGlmZmVyZW50IGFwcGxpY2F0aW9ucyBpcyBsYXJnZWx5IHVuZGVyZXN0aW1hdGVkIGR1ZSB0byB0aGUgbGFjayBvZiBhIHJvYnVzdCBzY3JlZW4gcGFyc2luZyB0ZWNobmlxdWUgY2FwYWJsZSBvZjogMSkgcmVsaWFibHkgaWRlbnRpZnlpbmcgaW50ZXJhY3RhYmxlIGljb25zIHdpdGhpbiB0aGUgdXNlciBpbnRlcmZhY2UsIGFuZCAyKSB1bmRlcnN0YW5kaW5nIHRoZSBzZW1hbnRpY3Mgb2YgdmFyaW91cyBlbGVtZW50cyBpbiBhIHNjcmVlbnNob3QgYW5kIGFjY3VyYXRlbHkgYXNzb2NpYXRlIHRoZSBpbnRlbmRlZCBhY3Rpb24gd2l0aCB0aGUgY29ycmVzcG9uZGluZyByZWdpb24gb24gdGhlIHNjcmVlbi4gVG8gZmlsbCB0aGVzZSBnYXBzLCB3ZSBpbnRyb2R1Y2UgXHRleHRzY3tPbW5pUGFyc2VyfSwgYSBjb21wcmVoZW5zaXZlIG1ldGhvZCBmb3IgcGFyc2luZyB1c2VyIGludGVyZmFjZSBzY3JlZW5zaG90cyBpbnRvIHN0cnVjdHVyZWQgZWxlbWVudHMsIHdoaWNoIHNpZ25pZmljYW50bHkgZW5oYW5jZXMgdGhlIGFiaWxpdHkgb2YgR1BULTRWIHRvIGdlbmVyYXRlIGFjdGlvbnMgdGhhdCBjYW4gYmUgYWNjdXJhdGVseSBncm91bmRlZCBpbiB0aGUgY29ycmVzcG9uZGluZyByZWdpb25zIG9mIHRoZSBpbnRlcmZhY2UuIFdlIGZpcnN0IGN1cmF0ZWQgYW4gaW50ZXJhY3RhYmxlIGljb24gZGV0ZWN0aW9uIGRhdGFzZXQgdXNpbmcgcG9wdWxhciB3ZWJwYWdlcyBhbmQgYW4gaWNvbiBkZXNjcmlwdGlvbiBkYXRhc2V0LiBUaGVzZSBkYXRhc2V0cyB3ZXJlIHV0aWxpemVkIHRvIGZpbmUtdHVuZSBzcGVjaWFsaXplZCBtb2RlbHM6IGEgZGV0ZWN0aW9uIG1vZGVsIHRvIHBhcnNlIGludGVyYWN0YWJsZSByZWdpb25zIG9uIHRoZSBzY3JlZW4gYW5kIGEgY2FwdGlvbiBtb2RlbCB0byBleHRyYWN0IHRoZSBmdW5jdGlvbmFsIHNlbWFudGljcyBvZiB0aGUgZGV0ZWN0ZWQgZWxlbWVudHMuIFx0ZXh0c2N7T21uaVBhcnNlcn0gc2lnbmlmaWNhbnRseSBpbXByb3ZlcyBHUFQtNFYncyBwZXJmb3JtYW5jZSBvbiBTY3JlZW5TcG90IGJlbmNobWFyay4gQW5kIG9uIE1pbmQyV2ViIGFuZCBBSVRXIGJlbmNobWFyaywgXHRleHRzY3tPbW5pUGFyc2VyfSB3aXRoIHNjcmVlbnNob3Qgb25seSBpbnB1dCBvdXRwZXJmb3JtcyB0aGUgR1BULTRWIGJhc2VsaW5lcyByZXF1aXJpbmcgYWRkaXRpb25hbCBpbmZvcm1hdGlvbiBvdXRzaWRlIG9mIHNjcmVlbnNob3QuIiwxLjAsLE9wZW4gd2VpZ2h0cyAodW5yZXN0cmljdGVkKSxVbml0ZWQgU3RhdGVzIG9mIEFtZXJpY2EsQkxJUC0yIChRLUZvcm1lciksLCwsLDIwMjUtMTEtMjggMTE6NTM6NDQrMDA6MDAsLCwsLCxJbmR1c3RyeSwsLCwsLCJodHRwczovL2dpdGh1Yi5jb20vbWljcm9zb2Z0L09tbmlQYXJzZXIKQ0MtQlktNC4wCgpodHRwczovL2h1Z2dpbmdmYWNlLmNvL21pY3Jvc29mdC9PbW5pUGFyc2VyCiIiaWNvbl9jYXB0aW9uX2JsaXAyICYgaWNvbl9jYXB0aW9uX2Zsb3JlbmNlIGlzIHVuZGVyIE1JVCBsaWNlbnNlLiAiIiIsLCwsLCwsLCwsLCxZZXMKQmFpTGluZyBUVFMsU3BlZWNoLFRleHQtdG8tc3BlZWNoIChUVFMpLEFudCBHcm91cCwiWGluaGFuIERpLCBaaWhhbyBDaGVuLCBZdW5taW5nIExpYW5nLCBKdW5qaWUgWmhlbmcsIFlpaHVhIFdhbmcsIENoYW9mYW4gRGluZyIsMjAyNC0wOC0wMSxCYWlsaW5nLVRUUzogQ2hpbmVzZSBEaWFsZWN0YWwgU3BlZWNoIFN5bnRoZXNpcyBUb3dhcmRzIEh1bWFuLWxpa2UgU3BvbnRhbmVvdXMgUmVwcmVzZW50YXRpb24saHR0cHM6Ly9hcnhpdi5vcmcvYWJzLzI0MDguMDAyODR2MSwsLCwsLCwsLCwsLE5WSURJQSBBMTAwLCxVbmtub3duLCJMYXJnZS1zY2FsZSB0ZXh0LXRvLXNwZWVjaCAoVFRTKSBtb2RlbHMgaGF2ZSBtYWRlIHNpZ25pZmljYW50IHByb2dyZXNzIHRoaXMgaHR0cCBVUkwsIHRoZXkgc3RpbGwgZmFsbCBzaG9ydCBpbiB0aGUgZ2VuZXJhdGlvbiBvZiBDaGluZXNlIGRpYWxlY3RhbCBzcGVlY2guIFRvYWRkcmVzcyB0aGlzLCB3ZSBwcm9wb3NlIEJhaWxpbmctVFRTLCBhIGZhbWlseSBvZiBsYXJnZS1zY2FsZSBUVFMgbW9kZWxzIGNhcGFibGUgb2YgZ2VuZXJhdGluZyBoaWdoLXF1YWxpdHkgQ2hpbmVzZSBkaWFsZWN0YWwgc3BlZWNoLiBCYWlsaW5nLVRUUyBzZXJ2ZXMgYXMgYSBmb3VuZGF0aW9uIG1vZGVsIGZvciBDaGluZXNlIGRpYWxlY3RhbCBzcGVlY2ggZ2VuZXJhdGlvbi4gRmlyc3QsIGNvbnRpbnVhbCBzZW1pLXN1cGVydmlzZWQgbGVhcm5pbmcgaXMgcHJvcG9zZWQgdG8gZmFjaWxpdGF0ZSB0aGUgYWxpZ25tZW50IG9mIHRleHQgdG9rZW5zIGFuZCBzcGVlY2ggdG9rZW5zLiBTZWNvbmQsIHRoZSBDaGluZXNlIGRpYWxlY3RhbCByZXByZXNlbnRhdGlvbiBsZWFybmluZyBpcyBkZXZlbG9wZWQgdXNpbmcgYSBzcGVjaWZpYyB0cmFuc2Zvcm1lciBhcmNoaXRlY3R1cmUgYW5kIG11bHRpLXN0YWdlIHRyYWluaW5nIHByb2Nlc3Nlcy4gV2l0aCB0aGUgcHJvcG9zZWQgZGVzaWduIG9mIG5vdmVsIG5ldHdvcmsgYXJjaGl0ZWN0dXJlIGFuZCBjb3JyZXNwb25kaW5nIHN0cmF0ZWd5LCBCYWlsaW5nLVRUUyBpcyBhYmxlIHRvIGdlbmVyYXRlIENoaW5lc2UgZGlhbGVjdGFsIHNwZWVjaCBmcm9tIHRleHQgZWZmZWN0aXZlbHkgYW5kIGVmZmljaWVudGx5LiBFeHBlcmltZW50cyBkZW1vbnN0cmF0ZSB0aGF0IEJhaWxpbmctVFRTIGdlbmVyYXRlcyBDaGluZXNlIGRpYWxlY3RhbCBzcGVlY2ggdG93YXJkcyBodW1hbi1saWtlIHNwb250YW5lb3VzIHJlcHJlc2VudGF0aW9uLiBSZWFkZXJzIGFyZSBlbmNvdXJhZ2VkIHRvIGxpc3RlbiB0byBkZW1vcyBhdCBcdXJse3RoaXMgaHR0cHMgVVJMfS4iLCwsVW5yZWxlYXNlZCxDaGluYSwsLCwsLDIwMjUtMTEtMjggMTE6NTM6NDQrMDA6MDAsLCwsLCxJbmR1c3RyeSwsLCwsVW5yZWxlYXNlZCwsLCwsLCwsLCwsLCxObwpFUEluZm9ybWVyLEJpb2xvZ3ksR2VuZSBleHByZXNzaW9uIHByb2ZpbGUgZ2VuZXJhdGlvbiwiVGhlIFVuaXZlcnNpdHkgb2YgSG9uZyBLb25nLEhhcnZhcmQgTWVkaWNhbCBTY2hvb2wiLCJKaWVjb25nIExpbiwgUnVpYmFuZyBMdW8sIEx1Y2EgUGluZWxsbyIsMjAyNC0wOC0wMSxFUEluZm9ybWVyOiBhIHNjYWxhYmxlIGRlZXAgbGVhcm5pbmcgZnJhbWV3b3JrIGZvciBnZW5lIGV4cHJlc3Npb24gcHJlZGljdGlvbiBieSBpbnRlZ3JhdGluZyBwcm9tb3Rlci1lbmhhbmNlciBzZXF1ZW5jZXMgd2l0aCBtdWx0aW1vZGFsIGVwaWdlbm9taWMgZGF0YSxodHRwczovL3d3dy5iaW9yeGl2Lm9yZy9jb250ZW50LzEwLjExMDEvMjAyNC4wOC4wMS42MDYwOTl2MSwyLjAsLCw0NDcxNDkuMCwsMy4zNjk2ZSsxNywxKjYwKjYwKjMxMjAwMDAwMDAwMDAwMCowLjM9My4zNjk2ZSsxNywsLDEuMCwsTlZJRElBIEExMDAsLENvbmZpZGVudCwiVHJhbnNjcmlwdGlvbmFsIHJlZ3VsYXRpb24sIGNyaXRpY2FsIGZvciBjZWxsdWxhciBkaWZmZXJlbnRpYXRpb24gYW5kIGFkYXB0YXRpb24gdG8gZW52aXJvbm1lbnRhbCBjaGFuZ2VzLCBpbnZvbHZlcyBjb29yZGluYXRlZCBpbnRlcmFjdGlvbnMgYW1vbmcgRE5BIHNlcXVlbmNlcywgcmVndWxhdG9yeSBwcm90ZWlucywgYW5kIGNocm9tYXRpbiBhcmNoaXRlY3R1cmUuIERlc3BpdGUgZXh0ZW5zaXZlIGRhdGEgZnJvbSBjb25zb3J0aWEgbGlrZSBFTkNPREUsIHVuZGVyc3RhbmRpbmcgdGhlIGR5bmFtaWNzIG9mIGNpcy1yZWd1bGF0b3J5IGVsZW1lbnRzIChDUkVzKSBpbiBnZW5lIGV4cHJlc3Npb24gcmVtYWlucyBjaGFsbGVuZ2luZy4gRGVlcCBsZWFybmluZyBpcyBhIHBvd2VyZnVsIHRvb2wgZm9yIGxlYXJuaW5nIGdlbmUgZXhwcmVzc2lvbiBhbmQgZXBpZ2Vub21pYyBzaWduYWxzIGZyb20gRE5BIHNlcXVlbmNlcywgZXhoaWJpdGluZyBzdXBlcmlvciBwZXJmb3JtYW5jZSBjb21wYXJlZCB0byBjb252ZW50aW9uYWwgbWFjaGluZSBsZWFybmluZyBhcHByb2FjaGVzLiBIb3dldmVyLCBldmVuIHRoZSBtb3N0IGFkdmFuY2VkIGRlZXAgbGVhcm5pbmctYmFzZWQgbWV0aG9kcyBtYXkgZmFsbCBzaG9ydCBpbiBjYXB0dXJpbmcgdGhlIHJlZ3VsYXRvcnkgZWZmZWN0cyBvZiBkaXN0YWwgZWxlbWVudHMgc3VjaCBhcyBlbmhhbmNlcnMsIGxpbWl0aW5nIHRoZWlyIHByZWRpY3RpdmUgYWNjdXJhY3kuIEluIGFkZGl0aW9uLCB0aGVzZSBtZXRob2RzIG1heSByZXF1aXJlIHNpZ25pZmljYW50IHJlc291cmNlcyB0byB0cmFpbiBvciB0byBhZGFwdCB0byBuZXdseSBnZW5lcmF0ZWQgZGF0YS4gVG8gYWRkcmVzcyB0aGVzZSBjaGFsbGVuZ2VzLCB3ZSBwcmVzZW50IEVQSW5mb3JtZXIsIGEgc2NhbGFibGUgZGVlcC1sZWFybmluZyBmcmFtZXdvcmsgZm9yIHByZWRpY3RpbmcgZ2VuZSBleHByZXNzaW9uIGJ5IGludGVncmF0aW5nIHByb21vdGVyLWVuaGFuY2VyIGludGVyYWN0aW9ucyB3aXRoIHRoZWlyIHNlcXVlbmNlcywgZXBpZ2Vub21pYyBzaWduYWxzLCBhbmQgY2hyb21hdGluIGNvbnRhY3RzLiBPdXIgbW9kZWwgb3V0cGVyZm9ybXMgZXhpc3RpbmcgZ2VuZSBleHByZXNzaW9uIHByZWRpY3Rpb24gbW9kZWxzIGluIHJpZ29yb3VzIGNyb3NzLWNocm9tb3NvbWUgdmFsaWRhdGlvbiwgYWNjdXJhdGVseSByZWNhcGl0dWxhdGVzIGVuaGFuY2VyLWdlbmUgaW50ZXJhY3Rpb25zIHZhbGlkYXRlZCBieSBDUklTUFIgcGVydHVyYmF0aW9uIGV4cGVyaW1lbnRzLCBhbmQgaWRlbnRpZmllcyBjcnVjaWFsIHRyYW5zY3JpcHRpb24gZmFjdG9yIG1vdGlmcyB3aXRoaW4gcmVndWxhdG9yeSBzZXF1ZW5jZXMuIEVQSW5mb3JtZXIgaXMgYXZhaWxhYmxlIGFzIG9wZW4tc291cmNlIHNvZnR3YXJlIGF0IGh0dHBzOi8vZ2l0aHViLmNvbS9waW5lbGxvbGFiL0VQSW5mb3JtZXIuIiwsLCwiSG9uZyBLb25nLFVuaXRlZCBTdGF0ZXMgb2YgQW1lcmljYSIsLCwsMS4wLCwyMDI1LTExLTI4IDExOjUzOjQ0KzAwOjAwLCwsLCwsIkFjYWRlbWlhLEFjYWRlbWlhIiwsLCwsLCwsLCwsLDQzMy40MzU4MTU2ODg5ODI2NCwsLCwsLApJbnRlcm5MTTIuNSxMYW5ndWFnZSwiTGFuZ3VhZ2UgbW9kZWxpbmcvZ2VuZXJhdGlvbixRdWVzdGlvbiBhbnN3ZXJpbmciLFNoYW5naGFpIEFJIExhYiwsMjAyNC0wOC0wMSxJbnRlcm5MTTIuNS0yMEIgTW9kZWwgQ2FyZCxodHRwczovL2dpdGh1Yi5jb20vSW50ZXJuTE0vSW50ZXJuTE0vYmxvYi9tYWluL21vZGVsX2NhcmRzL2ludGVybmxtMi41XzIwYi5tZCwsLCwyMDAwMDAwMDAwMC4wLDIwYiwsLCwsLCwsLENvbmZpZGVudCwiSW50ZXJuTE0yLjUsIHRoZSAyLjV0aCBnZW5lcmF0aW9uIEludGVybkxNLCBoYXMgb3Blbi1zb3VyY2VkIGEgMjAgYmlsbGlvbiBwYXJhbWV0ZXIgYmFzZSBtb2RlbCBhbmQgYSBjaGF0IG1vZGVsIHRhaWxvcmVkIGZvciBwcmFjdGljYWwgc2NlbmFyaW9zLiBGb3IgdGhlIGNvbnZlbmllbmNlIG9mIHVzZXJzIGFuZCByZXNlYXJjaGVycywgd2UgaGF2ZSBvcGVuLXNvdXJjZWQgdHdvIHZlcnNpb25zIG9mIGVhY2ggc2NhbGUgb2YgdGhlIG1vZGVsLCB3aGljaCBhcmU6CgpJbnRlcm5MTTIuNS0yMEI6IEZ1cnRoZXIgcHJldHJhaW4gd2l0aCBnZW5lcmFsIGRvbWFpbiBkYXRhIGFuZCBkb21haW4tZW5oYW5jZWQgY29ycHVzLCBvYnRhaW5pbmcgc3RhdGUtb2YtdGhlLWFydCBwZXJmb3JtYW5jZSBpbiBldmFsdWF0aW9uIHdpdGggZ29vZCBsYW5ndWFnZSBjYXBhYmlsaXR5LiBJbnRlcm5MTTIuNSBtb2RlbHMgYXJlIHJlY29tbWVuZGVkIGZvciBjb25zaWRlcmF0aW9uIGluIG1vc3QgYXBwbGljYXRpb25zLgpJbnRlcm5MTTIuNS1jaGF0LTIwQjogRnVydGhlciBhbGlnbmVkIG9uIHRvcCBvZiBJbnRlcm5MTTIuNSB0aHJvdWdoIHN1cGVydmlzZWQgZmluZS10dW5pbmcgKFNGVCkgYW5kIG9ubGluZSBSTEhGLiBJbnRlcm5MTTIuNS1DaGF0IGV4aGliaXRzIGJldHRlciBpbnN0cnVjdGlvbiBmb2xsb3dpbmcsIGNoYXQgZXhwZXJpZW5jZSwgYW5kIGZ1bmN0aW9uIGNhbGxpbmcsIHdoaWNoIGlzIHJlY29tbWVuZGVkIGZvciBkb3duc3RyZWFtIGFwcGxpY2F0aW9ucy4KVGhlIG1vZGVsIGhhcyB0aGUgZm9sbG93aW5nIGNoYXJhY3RlcmlzdGljczoKCk91dHN0YW5kaW5nIHJlYXNvbmluZyBjYXBhYmlsaXR5OiBTdGF0ZS1vZi10aGUtYXJ0IHBlcmZvcm1hbmNlIG9uIE1hdGggcmVhc29uaW5nLCBzdXJwYXNzaW5nIG1vZGVscyBsaWtlIExsYW1hMyBhbmQgR2VtbWEyLTI3Qi4KClN0cm9uZ2VyIHRvb2wgdXNlOiBJbnRlcm5MTTIuNSBzdXBwb3J0cyBnYXRoZXJpbmcgaW5mb3JtYXRpb24gZnJvbSBtb3JlIHRoYW4gMTAwIHdlYiBwYWdlcywgY29ycmVzcG9uZGluZyBpbXBsZW1lbnRhdGlvbiBoYXMgYmUgcmVsZWFzZWQgaW4gTWluZFNlYXJjaC4gSW50ZXJuTE0yLjUgaGFzIGJldHRlciB0b29sIHV0aWxpemF0aW9uLXJlbGF0ZWQgY2FwYWJpbGl0aWVzIGluIGluc3RydWN0aW9uIGZvbGxvd2luZywgdG9vbCBzZWxlY3Rpb24gYW5kIHJlZmxlY3Rpb24uIFNlZSBleGFtcGxlcy4iLCwsT3BlbiB3ZWlnaHRzIChyZXN0cmljdGVkIHVzZSksQ2hpbmEsLCwsLCwyMDI1LTExLTI4IDExOjUzOjQ0KzAwOjAwLCwsLCwsQWNhZGVtaWEsLCwsLCwiaHR0cHM6Ly9odWdnaW5nZmFjZS5jby9pbnRlcm5sbS9pbnRlcm5sbTJfNS0yMGIKCmhlIGNvZGUgaXMgbGljZW5zZWQgdW5kZXIgQXBhY2hlLTIuMCwgd2hpbGUgbW9kZWwgd2VpZ2h0cyBhcmUgZnVsbHkgb3BlbiBmb3IgYWNhZGVtaWMgcmVzZWFyY2ggYW5kIGFsc28gYWxsb3cgZnJlZSBjb21tZXJjaWFsIHVzYWdlLiBUbyBhcHBseSBmb3IgYSBjb21tZXJjaWFsIGxpY2Vuc2UsIHBsZWFzZSBmaWxsIGluIHRoZSBhcHBsaWNhdGlvbiBmb3JtIChFbmdsaXNoKS/nlLPor7fooajvvIjkuK3mlofvvIkuIiwsLCwsLCwsaW50ZXJubG0sLCwsWWVzCkxsYW1hLVNFQS1MSU9OLXYyLThCLCwsLCJMYWxpdGEgTG93cGhhbnNpcmlrdWwsIENoYXJpbiBQb2xwYW51bWFzLCBOYXdhdCBKYW50cmFrdWxjaGFpLCBTYXJhbmEgTnV0YW5vbmciLDIwMjQtMDctMzEsLGh0dHBzOi8vYXJ4aXYub3JnL2Ficy8yMTAxLjA5NjM1LCwsLDgwMDAwMDAwMDAuMCwsOC43NWUrMjEsMTcyODAwKjY0KjEuOTc5ZTE1KjAuNDA9OC43NWUyMSw0ODAwMDAwMDAwMCwiQ29udGludWVkIHByZXRyYWluaW5nIChDUFQpOiA0LjhlMTAgdG9rZW5zCkluc3RydWN0aW9uIHR1bmluZyAodjItOEItSVQpOiAxLjVlNSB0b2tlbnMiLCwsLCxMaWtlbHksLCwsLCwsLCwsLDIwMjUtMTEtMjggMTE6NTM6NDQrMDA6MDAsLCwsLCwsLCwsLCwsLCwsLCwsLCwsLCwKTWlkam91cm5leSBWNi4xLEltYWdlIGdlbmVyYXRpb24sSW1hZ2UgZ2VuZXJhdGlvbixNaWRqb3VybmV5LCwyMDI0LTA3LTMwLCxodHRwczovL3VwZGF0ZXMubWlkam91cm5leS5jb20vdmVyc2lvbi02LTEvLCwsLCwsLCwsLCwsLCxVbmtub3duLCJNb3JlIGNvaGVyZW50IGltYWdlcyAoYXJtcywgbGVncywgaGFuZHMsIGJvZGllcywgcGxhbnRzLCBhbmltYWxzLCBldGMpCk11Y2ggYmV0dGVyIGltYWdlIHF1YWxpdHkgKHJlZHVjZWQgcGl4ZWwgYXJ0aWZhY3RzLCBlbmhhbmNlZCB0ZXh0dXJlcywgc2tpbiwgZXRjKQpNb3JlIHByZWNpc2UsIGRldGFpbGVkLCBhbmQgY29ycmVjdCBzbWFsbCBpbWFnZSBmZWF0dXJlcyAoZXllcywgc21hbGwgZmFjZXMsIGZhciBhd2F5IGhhbmRzLCBldGMpCk5ldyAyeCB1cHNjYWxlcnMgd2l0aCBtdWNoIGJldHRlciBpbWFnZSAvIHRleHR1cmUgcXVhbGl0eQpSb3VnaGx5IDI1JSBmYXN0ZXIgZm9yIHN0YW5kYXJkIGltYWdlIGpvYnMKSW1wcm92ZWQgdGV4dCBhY2N1cmFjeSAod2hlbiBkcmF3aW5nIHdvcmRzIHZpYSDigJxxdW90YXRpb25z4oCdIGluIHByb21wdHMpCkEgbmV3IHBlcnNvbmFsaXphdGlvbiBtb2RlbCB3aXRoIGltcHJvdmVkIG51YW5jZSwgc3VycHJpc2UsIGFuZCBhY2N1cmFjeQpQZXJzb25hbGl6YXRpb24gY29kZSB2ZXJzaW9uaW5nICh1c2UgYW55IHBlcnNvbmFsaXphdGlvbiBjb2RlIGZyb20gb2xkIGpvYnMgdG8gdXNlIHRoZSBwZXJzb25hbGl6YXRpb24gbW9kZWwgYW5kIGRhdGEgZnJvbSB0aGF0IGpvYikKQSBuZXcgLS1xIDIgbW9kZSB3aGljaCB0YWtlcyAyNSUgbG9uZ2VyIHRvIChzb21ldGltZXMpIGFkZCBtb3JlIHRleHR1cmUgYXQgdGhlIGNvc3Qgb2YgcmVkdWNlZCBpbWFnZSBjb2hlcmVuY2UKVGhpbmdzIHNob3VsZCBsb29rIOKAnGdlbmVyYWxseSBtb3JlIGJlYXV0aWZ1bOKAnSBhY3Jvc3MgdGhlIGJvYXJkIiwsLEhvc3RlZCBhY2Nlc3MgKG5vIEFQSSksVW5pdGVkIFN0YXRlcyBvZiBBbWVyaWNhLCwsLCwsMjAyNS0xMS0yOCAxMTo1Mzo0NCswMDowMCwsLCwsLEluZHVzdHJ5LCwsLCxVbnJlbGVhc2VkLCxUcnVlLCwsLCwsLCwsLCxObwpMbGFtYSBTRUEtTElPTiBWMiA4QixMYW5ndWFnZSwiUXVlc3Rpb24gYW5zd2VyaW5nLENoYXQsTGFuZ3VhZ2UgbW9kZWxpbmcvZ2VuZXJhdGlvbiIsQUkgU2luZ2Fwb3JlLEFJIFNpbmdhcG9yZSwyMDI0LTA3LTMwLFNFQS1MSU9OIFYyLGh0dHBzOi8vaHVnZ2luZ2ZhY2UuY28vYWlzaW5nYXBvcmUvTGxhbWEtU0VBLUxJT04tdjItOEIsLCwsODAwMDAwMDAwMC4wLCIiInByZXRyYWluZWQgb24gdG9wIG9mIHRoZSBMbGFtYTMgYmFzZSBtb2RlbCB0aGF0IGlzIDggYmlsbGlvbiBwYXJhbWV0ZXJzIiIiLDcuMjNlKzIzLCJMbGFtYSAzIGJhc2UgbW9kZWw6IDcuMmUrMjMKU0VBIExJT04gZXh0ZW5kZWQgcHJlIHRyYWluOiAyKjI0KjYwKjYwKjY0Kjk4OTUwMDAwMDAwMDAwMCowLjM9My4yODI5MjM1MmUrMjEKVG90YWw6IDcuMjMyODI5MmUrMjMiLDQ4MDAwMDAwMDAwLExsYW1hMyA4QiBDUFQgU0VBLUxJT052MiBiYXNlIG1vZGVsIHdhcyBjb250aW51ZWQgcHJlLXRyYWluZWQgb24gNDhCIHRva2Vucyw0OC4wLCxOVklESUEgSDEwMCBTWE01IDgwR0IsU2VsZi1zdXBlcnZpc2VkIGxlYXJuaW5nLENvbmZpZGVudCwiU0VBLUxJT04gaXMgYSBjb2xsZWN0aW9uIG9mIExhcmdlIExhbmd1YWdlIE1vZGVscyAoTExNcykgd2hpY2ggaGF2ZSBiZWVuIHByZXRyYWluZWQgYW5kIGluc3RydWN0LXR1bmVkIGZvciB0aGUgU291dGhlYXN0IEFzaWEgKFNFQSkgcmVnaW9uLgoKTGxhbWEtU0VBLUxJT04tdjItOEIgaXMgYSBtdWx0aWxpbmd1YWwgbW9kZWwgd2hpY2ggaGFzIHVuZGVyZ29uZSBjb250aW51ZWQgcHJlLXRyYWluaW5nIG9uIGFwcHJveGltYXRlbHkgNDhCIHRv</x:v>
      </x:c>
    </x:row>
    <x:row r="101" ht="18" customHeight="1">
      <x:c r="A101" s="17" t="n">
        <x:v>96</x:v>
      </x:c>
      <x:c r="B101" s="17" t="n">
        <x:v>309</x:v>
      </x:c>
      <x:c r="C101" s="94" t="str">
        <x:v>a2VucyBhY3Jvc3MgNSBTRUEgbGFuZ3VhZ2VzOiBFbmdsaXNoLCBJbmRvbmVzaWEsIFRhbWlsLCBUaGFpIGFuZCBWaWV0bmFtZXNlLgoKU0VBLUxJT04gc3RhbmRzIGZvciBTb3V0aGVhc3QgQXNpYW4gTGFuZ3VhZ2VzIEluIE9uZSBOZXR3b3JrLiIsLCxPcGVuIHdlaWdodHMgKHJlc3RyaWN0ZWQgdXNlKSxTaW5nYXBvcmUsTGxhbWEgMy04Qiw0LjA3ODU4OGUrMjEsIlRoZSB0ZW5zb3IgdHlwZSBpcyBCRjE2LiBUcmFpbmluZyB1dGlsaXplZCA4IGluc3RhbmNlcyBvZiBBV1MgRUMyIHA1ZC4yNHhsYXJnZSAtIDY0IE52aWRpYSBIMTAwIDgwR0IgR1BVcyAtIGFuZCB0b29rIDIgZGF5cyAoaHR0cHM6Ly9odWdnaW5nZmFjZS5jby9haXNpbmdhcG9yZS9MbGFtYS1TRUEtTElPTi12Mi04QikuCgpUaGUgTnZpZGlhIEgxMDAgODBHQiBpcyB0aGUgSDEwMCBTWE0uIEJGTE9BVDE2IFRlbnNvciBDb3JlIHBlYWsgRkxPUFMgd2l0aCBzcGFyc2l0eSBpcyAxLDk3OSB0ZXJhRkxPUFMgKGh0dHBzOi8vcmVzb3VyY2VzLm52aWRpYS5jb20vZW4tdXMtdGVuc29yLWNvcmUvbnZpZGlhLXRlbnNvci1jb3JlLWdwdS1kYXRhc2hlZXQ/bmNpZD1uby1uY2lkKS4KCkFzc3VtaW5nIDMzJSB1dGlsaXphdGlvbiByYXRlLCB0cmFpbmluZyBjb21wdXRlIGlzCj0gMC4zMyAqIDY0IEdQVXMgKiAxOTc5ZTEyIEZMT1BTIC8gR1BVICogMiBkYXlzICogODY0MDAgcyAvIGRheQp+PSA3LjIyZTIxIEZMT1BTCgo2IEZMT1AgLyBwYXJhbWV0ZXIgLyB0b2tlbiAqIDgqMTBeOSBwYXJhbWV0ZXJzICogNDggKiAxMF45IHRva2VucyA9IDIuMzA0ZSsyMSBGTE9QCgpzcXJ0KDcuMjJlMjEqMi4zMDRlKzIxKSA9IDQuMDc4NTg4ZSsyMSAiLDY0LjAsLDIwMjUtMTEtMjggMTE6NTM6NDQrMDA6MDAsLCwsLCxHb3Zlcm5tZW50LCwsLCxPcGVuIHNvdXJjZSwiTGxhbWEgMyBsaWNlbnNlIChicmFuZGluZyByZXF1aXJlbWVudHMsIHNpemUgY2FwIDcwME0gTUFVKQpodHRwczovL2h1Z2dpbmdmYWNlLmNvL2Fpc2luZ2Fwb3JlL0xsYW1hLVNFQS1MSU9OLXYyLThCCgpodHRwczovL2dpdGh1Yi5jb20vYWlzaW5nYXBvcmUvc2VhbGlvbiIsVHJ1ZSwsLEJGMTYsLDg4MzU1LjQ5MTgyNDkxMTQ5LCJIYXJkd2FyZSxPcGVyYXRpb24gY291bnRpbmciLGFpc2luZ2Fwb3JlLCwsLFllcwpBRk0tb24tZGV2aWNlLExhbmd1YWdlLExhbmd1YWdlIG1vZGVsaW5nL2dlbmVyYXRpb24sQXBwbGUsIkFuZHkgTmFyYXlhbmFuLCBBb25hbiBaaGFuZywgQm93ZW4gWmhhbmcsIENoZW4gQ2hlbiwgQ2hvbmcgV2FuZywgQ2h1bmctQ2hlbmcgQ2hpdSwgRGF2aWQgUWl1LCBEZWVwYWsgR29waW5hdGgsIERpYW4gQW5nIFlhcCwgRG9uZyBZaW4sIEZlbmcgTmFuLCBGbG9yaXMgV2VlcnMsIEd1b2xpIFlpbiwgSGFvc2h1byBIdWFuZywgSmlhbnl1IFdhbmcsIEppYXJ1aSBMdSwgSm9obiBQZWVibGVzLCBLZSBZZSwgTWFyayBMZWUsIE5hbiBEdSwgUWliaW4gQ2hlbiwgUXVlbnRpbiBLZXVuZWJyb2VrLCBSdW9taW5nIFBhbmcsIFNhbSBXaXNlbWFuLCBTeWQgRXZhbnMsIFRhbyBMZWksIFRvbSBHdW50ZXIsIFZpdmVrIFJhdGhvZCwgWGlhbmcgS29uZywgWGlhbnpoaSBEdSwgWWFuZ2hhbyBMaSwgWW9uZ3FpYW5nIFdhbmcsIFl1YW4gR2FvLCBaYWlkIEFobWVkLCBaaGFveWFuZyBYdSwgWmhpeXVuIEx1LCBaaXJ1aSBXYW5nLCBBbCBSYXNoaWQsIEFsYmluIE1hZGFwcGFsbHkgSm9zZSwgQWxlYyBEb2FuZSwgQWxmcmVkbyBCZW5jb21vLCBBbGxpc29uIFZhbmRlcmJ5LCBBbmRyZXcgSGFuc2VuLCBBbmt1ciBKYWluLCBBbnVwYW1hIE1hbm4gQW51cGFtYSwgQXJlZWJhCkthbWFsLCBCdWd1IFd1LCBDYXJvbGluYSBCcnVtLCBDaGFybGllIE1hYWxvdWYsIENoaW5ndXVuIEVyZGVuZWJpbGVnLApDaHJpcyBEdWxoYW50eSwgRG9taW5payBNb3JpdHosIERvdWcgS2FuZywgRWR1YXJkbyBKaW1lbmV6LCBFdmFuIExhZGQsCkZhbmdwaW5nIFNoaSwgRmVsaXggQmFpLCBGcmFuayBDaHUsIEZyZWQgSG9obWFuLCBIYWRhcyBLb3RlaywgSGFubmFoCkdpbGxpcyBDb2xlbWFuLCBKYW5lIExpLCBKZWZmcmV5IEJpZ2hhbSwgSmVmZmVyeSBDYW8sIEplZmYgTGFpLCBKZXNzaWNhIENoZXVuZywgSml1bG9uZyBTaGFuLCBKb2UgWmhvdSwgSm9obiBMaSwgSnVuIFFpbiwgS2FyYW5qZWV0IFNpbmdoLCBLYXJsYSBWZWdhLCBLZSBZZSwgS2VsdmluIFpvdSwgTGF1cmEgSGVja21hbiwgTGF1cmVuIEdhcmRpbmVyLCBNYXJnaXQgQm93bGVyLCBNYXJrIExlZSwgTWFyaWEgQ29yZGVsbCwgTWVuZyBDYW8sIE5pY29sZSBIYXksIE5pbGVzaCBTaGFoZGFkcHVyaSwgT3R0byBHb2R3aW4sIFByYW5heSBEaWdoZSwgUHVzaHlhbWkgUmFjaGFwdWRpLCBSYW1zZXkgVGFudGF3aSwgUm9tYW4gRnJpZ2csIFNhbSBEYXZhcm5pYSwgU2Fuc2tydXRpIFNoYWgsIFNhcHRhcnNoaSBHdWhhLCBTYXNoYSBTaXJvdmljYSwgU2hlbiBNYSwgU2h1YW5nIE1hLCBTaW1vbiBXYW5nLCBTdWxnaSBLaW0sIFN1bWEgSmF5YXJhbSwgVmFpc2hhYWwgU2hhbmthciwgVmFyc2hhIFBhaWRpLCBWaXZlayBLdW1hciwgWGlhbmcgS29uZywgWGluIFdhbmcsIFhpbiBaaGVuZywgV2Fsa2VyIENoZW5nLCBZYWVsIFNocmFnZXIsIFlhbmcgWWUsIFlhc3UgVGFuYWthLCBZaWhhbyBHdW8sIFl1bnNvbmcgTWVuZywgWmhhbyBUYW5nIEx1bywgWmhpIE91eWFuZywgWmhpeXVuIEx1LCBBbHAgQXlnYXIsIEFsdmluIFdhbiwgQW5kcmV3IFdhbGtpbmdzaGF3LCBBbmR5IE5hcmF5YW5hbiwgQW50b25pZSBMaW4sIEFyc2FsYW4gRmFyb29xLCBCcmVudCBSYW1lcnRoLCBDaG9uZyBXYW5nLCBDb2xvcmFkbyBSZWVkLCBDaHJpcyBCYXJ0ZWxzLCBDaHJpcyBDaGFuZXksIERhdmlkIFJpYXphdGksIEVyaWMgTGlhbmcgWWFuZywgRXJpbiBGZWxkbWFuLCBHYWJyaWVsIEhvY2hzdHJhc3NlciwgR3VpbGxhdW1lIFNlZ3VpbiwgR3VvbGkgWWluLCBJcmluYSBCZWxvdXNvdmEsIEppYW55dSBXYW5nLCBKb3JpcyBQZWxlbWFucywgS2FyZW4gWWFuZywgS2VpdmFuIEFsaXphZGVoIFZhaGlkLCBMaWFuZ2xpYW5nIENhbywgTWFoeWFyIE5hamliaSAsIE1hcmNvIFp1bGlhbmksIE1heCBIb3J0b24sIE1pbnNpayBDaG8sIE5pa2hpbCBCaGVuZGF3YWRlLCBQYXRyaWNrIERvbmcsIFBpb3RyIE1haiwgUHVsa2l0IEFncmF3YWwsIFFpIFNoYW4sIFFpYmluIENoZW4sIFFpY2hlbiBGdSwgUmVnYW4gUG9zdG9uLCBTYW0gWHUsIFNodWFuZ25pbmcgTGl1LCBTdXNobWEgUmFvLCBUYXNod2VlbmEgSGVlcmFtdW4sIFRob21hcyBNZXJ0aCwgVWRheSBSYXlhbGEsIFZpY3RvciBDdWksIFZpdmVrIFJhbmdhcmFqYW4gU3JpZGhhciwgVml2ZWsgUmF0aG9kLCBXZW5jb25nIFpoYW5nLCBXZW5xaSBaaGFuZywgV2VudGFvIFd1LCBYaWFuZyBLb25nLCBYaW5neXUgWmhvdSwgWGlud2VuIExpdSwgWWFuZyBaaGFvLCBZaW4gWGlhLCBaaGlsZSBSZW4sIFpob25nemhlbmcgUmVuIiwyMDI0LTA3LTI5LEFwcGxlIEludGVsbGlnZW5jZSBGb3VuZGF0aW9uIExhbmd1YWdlIE1vZGVscyxodHRwczovL21hY2hpbmVsZWFybmluZy5hcHBsZS5jb20vcmVzZWFyY2gvYXBwbGUtaW50ZWxsaWdlbmNlLWZvdW5kYXRpb24tbGFuZ3VhZ2UtbW9kZWxzLCxTaWduaWZpY2FudCB1c2UsIkN1cnJlbnRseSBpbiBiZXRhIGFjY2VzcyBvbmx5LCBidXQgd2lsbCBiZSBpbnRlZ3JhdGVkIGludG8gbWlsbGlvbnMgb3IgYmlsbGlvbnMgb2YgaVBob25lcy4iLDI3MzAwMDAwMDAuMCwiVGFibGUgMSwgc3VtIG9mIG5vbi1lbWJlZGRpbmcgYW5kIGVtYmVkZGluZyBwYXJhbWV0ZXJzIiw0LjUxMjZlKzIzLCJNb2RlbCB3YXMgaW5pdGlhbGl6ZWQgZnJvbSBhIHBydW5lZCB2ZXJzaW9uIG9mIGEgNi40QiBwYXJhbWV0ZXIgbW9kZWwgdHJhaW5lZCB1c2luZyB0aGUgc2FtZSByZWNpcGUgYXMgQUZNLXNlcnZlci4gQXNzdW1pbmcgIiJzYW1lIHJlY2lwZSIiIGludm9sdmVzIHRyYWluaW5nIGZvciB0aGUgZnVsbCA2LjNUIHRva2VucywgdGhpcyBpbXBsaWVzIDYgKiA2LjNUICogNi40QiA9IDIuNDJlMjMgRkxPUC4gCgpUaGUgcHJ1bmluZyBtYXNrcyBhcmUgbGVhcm5lZCBieSB0cmFpbmluZyBvdmVyIDE4OEIgdG9rZW5zLCB3aGljaCBzdWdnZXN0cyA2ICogMTg4QiAqIDYuNEIgPSA3LjIyZTIxIEZMT1BzLgoKUHJldHJhaW5pbmcgaXMgdGhlbiBydW4gb3ZlciA2LjNUIHRva2VuczsgaG93ZXZlciwgbGFiZWxzIGFyZSBhIGNvbnZleCBjb21iaW5hdGlvbiBvZiB0cnVlIGxhYmVscyBhbmQgdGhlIHByZWRpY3RlZCBsYWJlbHMgZnJvbSB0aGUgdW5wcnVuZWQgNi40QiBtb2RlbC4gU2luY2UgdGhpcyBpbnZvbHZlcyBydW5uaW5nIHRoZSA2LjNUIHRva2VucyBmb3J3YXJkIHRocm91Z2ggYm90aCB0aGUgNi40QiBhbmQgdGhlIDIuNzNCIG1vZGVsLCBidXQgb25seSBjYWxjdWxhdGluZyBncmFkaWVudHMgZm9yIHRoZSBzbWFsbGVyIG1vZGVsLCBGTE9QcyBoZXJlIGFyZSBlcXVhbCB0byAoNiAqIDYuM1QgKiAyLjczQikgKyAoMiAqIDYuM1QgKiA2LjRCKSA9IDEuODRlMjMuIAoKRmluYWxseSwgdGhlcmUgaXMgYSAxVCAiImNvbnRpbnVhdGlvbiIiIHByZXRyYWluaW5nIHN0YWdlIHdpdGhvdXQgZGlzdGlsbGF0aW9uIGxvc3MsIGZvciA2ICogMVQgKiAyLjczQiA9IDEuNjRlMjIgRkxPUCwgYW5kIGEgMTAwQiBjb250ZXh0LWxlbmd0aGVuaW5nIHN0YWdlIGZvciBhbm90aGVyIDYgKiAxMDBCICogMi43M0IgPSAxLjY0ZTIxIEZMT1AKCkluIHRvdGFsOiAyLjQyZTIzICsgNy4yMmUyMSArIDEuODRlMjMgKyAxLjY0ZTIyICsgMS42NGUyMSA9IDQuNTFlMjMgRkxPUCIsNzU4ODAwMDAwMDAwMCwiTm90IGV4cGxpY2l0bHkgbWVudGlvbmVkLCBidXQgSSBhc3N1bWUgdGhlIDcuNTg4VCB0b2tlbnMgZG8gbm90IGludm9sdmUgbXVsdGlwbGUgZXBvY2hzLiIsLCJUcmFpbmVkIG9uICIib25lIHNsaWNlIG9mIDIwNDggVFBVdjVwIGNoaXBzIiI7IHdhbGwtdGltZSBub3QgZ2l2ZW4uIixHb29nbGUgVFBVIHY1cCxTZWxmLXN1cGVydmlzZWQgbGVhcm5pbmcsQ29uZmlkZW50LCJXZSBwcmVzZW50IGZvdW5kYXRpb24gbGFuZ3VhZ2UgbW9kZWxzIGRldmVsb3BlZCB0byBwb3dlciBBcHBsZSBJbnRlbGxpZ2VuY2UgZmVhdHVyZXMsIGluY2x1ZGluZyBhIOKIvDMgYmlsbGlvbiBwYXJhbWV0ZXIgbW9kZWwgZGVzaWduZWQgdG8gcnVuIGVmZmljaWVudGx5IG9uIGRldmljZXMgYW5kIGEgbGFyZ2Ugc2VydmVyLWJhc2VkIGxhbmd1YWdlIG1vZGVsIGRlc2lnbmVkIGZvciBQcml2YXRlIENsb3VkIENvbXB1dGUgW0FwcGxlLCAyMDI0Yl0uIFRoZXNlIG1vZGVscyBhcmUgZGVzaWduZWQgdG8gcGVyZm9ybSBhIHdpZGUgcmFuZ2Ugb2YgdGFza3MgZWZmaWNpZW50bHksIGFjY3VyYXRlbHksIGFuZCByZXNwb25zaWJseS4gVGhpcyByZXBvcnQgZGVzY3JpYmVzIHRoZSBtb2RlbCBhcmNoaXRlY3R1cmUsIHRoZSBkYXRhIHVzZWQgdG8gdHJhaW4gdGhlIG1vZGVsLCB0aGUgdHJhaW5pbmcgcHJvY2VzcywgaG93IHRoZSBtb2RlbHMgYXJlIG9wdGltaXplZCBmb3IgaW5mZXJlbmNlLCBhbmQgdGhlIGV2YWx1YXRpb24gcmVzdWx0cy4gV2UgaGlnaGxpZ2h0IG91ciBmb2N1cyBvbiBSZXNwb25zaWJsZSBBSSBhbmQgaG93IHRoZSBwcmluY2lwbGVzIGFyZSBhcHBsaWVkIHRocm91Z2hvdXQgdGhlIG1vZGVsIGRldmVsb3BtZW50LiIsMS4wLCxIb3N0ZWQgYWNjZXNzIChubyBBUEkpLFVuaXRlZCBTdGF0ZXMgb2YgQW1lcmljYSwsLCwyMDQ4LjAsMC41MiwyMDI1LTExLTI4IDExOjUzOjQ0KzAwOjAwLEdvb2dsZSBDbG91ZCxHb29nbGUgdXMtZWFzdCAoZWl0aGVyIHVzLWVhc3QxIG9yIHVzLWVhc3Q1KSwsMTg5NDk3NTIuNTc1ODkwNSwiTWFpbiBwcmV0cmFpbmluZyB1c2VzIHNlcXVlbmNlIGxlbmd0aCBvZiA0MDk2IHRva2VuczsgNDA5NiBzZXF1ZW5jZXMgcGVyIGJhdGNoLiBEdXJpbmcgdGhlICIiY29udGludWVkIiIgcHJlLXRyYWluaW5nIHN0YWdlLCBzZXF1ZW5jZSBsZW5ndGggaXMgdXBwZWQgdG8gODE5MiB3aGlsZSBiYXRjaCBzaXplIHJlbWFpbnMgNDA5Ni4gRHVyaW5nIGNvbnRleHQgbGVuZ3RoZW5pbmcsIHNlcXVlbmNlIGxlbmd0aCBpcyB1cHBlZCB0byAzMjc2OCB3aGlsZSAiInRoZSByZWNpcGUgaXMgc2ltaWxhciB0byB0aGF0IHVzZWQgZm9yIGNvbnRpbnVlZCBwcmUtdHJhaW5pbmciIiBpbXBsaWVzIHNhbWUgYmF0Y2ggc2l6ZSBvZiA0MDk2LgoKV2VpZ2h0aW5nIGJhdGNoIHNpemVzIGJ5IG51bWJlciBvZiB0b2tlbnMgc2VlbiBpbiBlYWNoIHN0YWdlOgoKZXhwKCg2LjNUICogbG4oNDA5NiAqIDQwOTYpICsgMVQgKiBsbig4MTkyICogNDA5NikgKyAxMDBCICogbG4oMzI3NjggKiA0MDk2KSkvIDcuNFQpID0gMTgsOTQ5LDc1MyIsSW5kdXN0cnksLCwsLFVucmVsZWFzZWQsLFRydWUsLCJNRlUgaXMgc3RhdGVkIGZvciBBRk0tc2VydmVyLCBhc3N1bWVkIHNpbWlsYXIuIElmIGFueXRoaW5nLCB0aGlzIGlzIGxpa2VseSBhIGxvd2VyIGJvdW5kIGFzIHRyYWluaW5nIGlzIGRvbmUgb24gYSBzaW5nbGUgc2xpY2Ugb2YgVFBVIGNoaXBzIGNvbXBhcmVkIHRvIHRoZSA4IHNsaWNlcyBmb3IgQUZNLXNlcnZlci4KCiIiQUZNLXNlcnZlciB3YXMgdHJhaW5lZCBvbiA4MTkyIFRQVXY0IGNoaXBzIHByb3Zpc2lvbmVkIGFzIDggw5cgMTAyNCAgY2hpcCBzbGljZXMsIHdoZXJlIHNsaWNlcyBhcmUgY29ubmVjdGVkIHRvZ2V0aGVyIGJ5IHRoZSBkYXRhLWNlbnRlciBuZXR3b3JrIChEQ04pIFtDaG93ZGhlcnkgZXQgYWwuLCAyMDIyXS4gT25seSBkYXRhLXBhcmFsbGVsaXNtIGNyb3NzZXMgdGhlIHNsaWNlIGJvdW5kYXJ5LCBvdGhlciB0eXBlcyBvZiBzdGF0ZSBzaGFyZGluZyBhcmUgd2l0aGluLXNsaWNlIG9ubHkgYXMgdGhlIHdpdGhpbi1zbGljZSBpbnRlcmNvbm5lY3QgYmFuZHdpZHRoIGlzIG9yZGVycyBvZiBtYWduaXR1ZGUgaGlnaGVyIHRoYW4gdGhlIERDTi4gVGhlIHN1c3RhaW5lZCBtb2RlbC1mbG9wLXV0aWxpemF0aW9uIChNRlUpIGZvciB0aGlzIHRyYWluaW5nIHJ1biB3YXMgYXBwcm94aW1hdGVseSA1MiUuIEFGTS1vbi1kZXZpY2Ugd2FzIHRyYWluZWQgb24gb25lIHNsaWNlIG9mIDIwNDggVFBVdjVwIGNoaXBzLiIiIixCRjE2LCwyMTgxMTY2Ljk5OTQ0MDQwOTcsT3BlcmF0aW9uIGNvdW50aW5nLCwsLCxObwpBRk0tc2VydmVyLExhbmd1YWdlLExhbmd1YWdlIG1vZGVsaW5nL2dlbmVyYXRpb24sQXBwbGUsIkFuZHkgTmFyYXlhbmFuLCBBb25hbiBaaGFuZywgQm93ZW4gWmhhbmcsIENoZW4gQ2hlbiwgQ2hvbmcgV2FuZywgQ2h1bmctQ2hlbmcgQ2hpdSwgRGF2aWQgUWl1LCBEZWVwYWsgR29waW5hdGgsIERpYW4gQW5nIFlhcCwgRG9uZyBZaW4sIEZlbmcgTmFuLCBGbG9yaXMgV2VlcnMsIEd1b2xpIFlpbiwgSGFvc2h1byBIdWFuZywgSmlhbnl1IFdhbmcsIEppYXJ1aSBMdSwgSm9obiBQZWVibGVzLCBLZSBZZSwgTWFyayBMZWUsIE5hbiBEdSwgUWliaW4gQ2hlbiwgUXVlbnRpbiBLZXVuZWJyb2VrLCBSdW9taW5nIFBhbmcsIFNhbSBXaXNlbWFuLCBTeWQgRXZhbnMsIFRhbyBMZWksIFRvbSBHdW50ZXIsIFZpdmVrIFJhdGhvZCwgWGlhbmcgS29uZywgWGlhbnpoaSBEdSwgWWFuZ2hhbyBMaSwgWW9uZ3FpYW5nIFdhbmcsIFl1YW4gR2FvLCBaYWlkIEFobWVkLCBaaGFveWFuZyBYdSwgWmhpeXVuIEx1LCBaaXJ1aSBXYW5nLCBBbCBSYXNoaWQsIEFsYmluIE1hZGFwcGFsbHkgSm9zZSwgQWxlYyBEb2FuZSwgQWxmcmVkbyBCZW5jb21vLCBBbGxpc29uIFZhbmRlcmJ5LCBBbmRyZXcgSGFuc2VuLCBBbmt1ciBKYWluLCBBbnVwYW1hIE1hbm4gQW51cGFtYSwgQXJlZWJhCkthbWFsLCBCdWd1IFd1LCBDYXJvbGluYSBCcnVtLCBDaGFybGllIE1hYWxvdWYsIENoaW5ndXVuIEVyZGVuZWJpbGVnLApDaHJpcyBEdWxoYW50eSwgRG9taW5payBNb3JpdHosIERvdWcgS2FuZywgRWR1YXJkbyBKaW1lbmV6LCBFdmFuIExhZGQsCkZhbmdwaW5nIFNoaSwgRmVsaXggQmFpLCBGcmFuayBDaHUsIEZyZWQgSG9obWFuLCBIYWRhcyBLb3RlaywgSGFubmFoCkdpbGxpcyBDb2xlbWFuLCBKYW5lIExpLCBKZWZmcmV5IEJpZ2hhbSwgSmVmZmVyeSBDYW8sIEplZmYgTGFpLCBKZXNzaWNhIENoZXVuZywgSml1bG9uZyBTaGFuLCBKb2UgWmhvdSwgSm9obiBMaSwgSnVuIFFpbiwgS2FyYW5qZWV0IFNpbmdoLCBLYXJsYSBWZWdhLCBLZSBZZSwgS2VsdmluIFpvdSwgTGF1cmEgSGVja21hbiwgTGF1cmVuIEdhcmRpbmVyLCBNYXJnaXQgQm93bGVyLCBNYXJrIExlZSwgTWFyaWEgQ29yZGVsbCwgTWVuZyBDYW8sIE5pY29sZSBIYXksIE5pbGVzaCBTaGFoZGFkcHVyaSwgT3R0byBHb2R3aW4sIFByYW5heSBEaWdoZSwgUHVzaHlhbWkgUmFjaGFwdWRpLCBSYW1zZXkgVGFudGF3aSwgUm9tYW4gRnJpZ2csIFNhbSBEYXZhcm5pYSwgU2Fuc2tydXRpIFNoYWgsIFNhcHRhcnNoaSBHdWhhLCBTYXNoYSBTaXJvdmljYSwgU2hlbiBNYSwgU2h1YW5nIE1hLCBTaW1vbiBXYW5nLCBTdWxnaSBLaW0sIFN1bWEgSmF5YXJhbSwgVmFpc2hhYWwgU2hhbmthciwgVmFyc2hhIFBhaWRpLCBWaXZlayBLdW1hciwgWGlhbmcgS29uZywgWGluIFdhbmcsIFhpbiBaaGVuZywgV2Fsa2VyIENoZW5nLCBZYWVsIFNocmFnZXIsIFlhbmcgWWUsIFlhc3UgVGFuYWthLCBZaWhhbyBHdW8sIFl1bnNvbmcgTWVuZywgWmhhbyBUYW5nIEx1bywgWmhpIE91eWFuZywgWmhpeXVuIEx1LCBBbHAgQXlnYXIsIEFsdmluIFdhbiwgQW5kcmV3IFdhbGtpbmdzaGF3LCBBbmR5IE5hcmF5YW5hbiwgQW50b25pZSBMaW4sIEFyc2FsYW4gRmFyb29xLCBCcmVudCBSYW1lcnRoLCBDaG9uZyBXYW5nLCBDb2xvcmFkbyBSZWVkLCBDaHJpcyBCYXJ0ZWxzLCBDaHJpcyBDaGFuZXksIERhdmlkIFJpYXphdGksIEVyaWMgTGlhbmcgWWFuZywgRXJpbiBGZWxkbWFuLCBHYWJyaWVsIEhvY2hzdHJhc3NlciwgR3VpbGxhdW1lIFNlZ3VpbiwgR3VvbGkgWWluLCBJcmluYSBCZWxvdXNvdmEsIEppYW55dSBXYW5nLCBKb3JpcyBQZWxlbWFucywgS2FyZW4gWWFuZywgS2VpdmFuIEFsaXphZGVoIFZhaGlkLCBMaWFuZ2xpYW5nIENhbywgTWFoeWFyIE5hamliaSAsIE1hcmNvIFp1bGlhbmksIE1heCBIb3J0b24sIE1pbnNpayBDaG8sIE5pa2hpbCBCaGVuZGF3YWRlLCBQYXRyaWNrIERvbmcsIFBpb3RyIE1haiwgUHVsa2l0IEFncmF3YWwsIFFpIFNoYW4sIFFpYmluIENoZW4sIFFpY2hlbiBGdSwgUmVnYW4gUG9zdG9uLCBTYW0gWHUsIFNodWFuZ25pbmcgTGl1LCBTdXNobWEgUmFvLCBUYXNod2VlbmEgSGVlcmFtdW4sIFRob21hcyBNZXJ0aCwgVWRheSBSYXlhbGEsIFZpY3RvciBDdWksIFZpdmVrIFJhbmdhcmFqYW4gU3JpZGhhciwgVml2ZWsgUmF0aG9kLCBXZW5jb25nIFpoYW5nLCBXZW5xaSBaaGFuZywgV2VudGFvIFd1LCBYaWFuZyBLb25nLCBYaW5neXUgWmhvdSwgWGlud2VuIExpdSwgWWFuZyBaaGFvLCBZaW4gWGlhLCBaaGlsZSBSZW4sIFpob25nemhlbmcgUmVuIiwyMDI0LTA3LTI5LEFwcGxlIEludGVsbGlnZW5jZSBGb3VuZGF0aW9uIExhbmd1YWdlIE1vZGVscyxodHRwczovL21hY2hpbmVsZWFybmluZy5hcHBsZS5jb20vcmVzZWFyY2gvYXBwbGUtaW50ZWxsaWdlbmNlLWZvdW5kYXRpb24tbGFuZ3VhZ2UtbW9kZWxzLCxTaWduaWZpY2FudCB1c2UsIkN1cnJlbnRseSBpbiBiZXRhIGFjY2VzcyBvbmx5LCBidXQgd2lsbCBiZSBpbnRlZ3JhdGVkIGludG8gbWlsbGlvbnMgb3IgYmlsbGlvbnMgb2YgaVBob25lcy4iLCwsNC4zZSsyNCwiIiJUaGUgQUZNIGJhc2UgbW9kZWxzIGFyZSBkZW5zZSBkZWNvZGVyLW9ubHkgbW9kZWxzIHRoYXQgYnVpbGQgb24gdGhlClRyYW5zZm9ybWVyIGFyY2hpdGVjdHVyZSIiCgoiIldlIHRyYWluIEFGTS1zZXJ2ZXIgZnJvbSBzY3JhdGNoIGZvciA2LjNUIHRva2VucyBvbiA4MTkyClRQVXY0IGNoaXBzLCB1c2luZyBhIHNlcXVlbmNlIGxlbmd0aCBvZiA0MDk2IGFuZCBhIGJhdGNoLXNpemUgb2YgNDA5NiBzZXF1ZW5jZXMuIiIKCiIiRm9yIGJvdGggbW9kZWxzIHdlIHBlcmZvcm0gY29udGludWVkIHByZS10cmFpbmluZyBhdCBhIHNlcXVlbmNlIGxlbmd0aCBvZgo4MTkyLCB3aXRoIGFub3RoZXIgMVQgdG9rZW5zIGZyb20gYSBtaXh0dXJlIHRoYXQgdXB3ZWlnaHRzIG1hdGggYW5kIGNvZGUsCmFuZCBkb3duLXdlaWdodHMgdGhlIGJ1bGsgd2ViLWNyYXdsLiIiCgoiIlRoZSBzdXN0YWluZWQgbW9kZWwtZmxvcC11dGlsaXphdGlvbiAoTUZVKSBmb3IgdGhpcyB0cmFpbmluZyBydW4gd2FzIGFwcHJveGltYXRlbHkgNTIlLiIiCgpQYXJhbWV0ZXIgY291bnQgaXMgbm90IHNwZWNpZmllZCBvdGhlciB0aGFuIGl0IGJlaW5nICIibGFyZ2VyIiIgdGhhbiAzIGJpbGxpb24uCgpDb3VudGluZyBGTE9QOiBDaGluY2hpbGxhIHNjYWxpbmcgbGF3cyB3b3VsZCBzdWdnZXN0IDcuM1QgLyAyMCA9IDM2NUIgcGFyYW1ldGVycy4gCgozNjVCIHBhcmFtZXRlcnMgKiA3LjNUIHRva2VucyAqIDYgfj0gMS42ZTI1IEZMT1AuCgpIb3dldmVyLCB0aGUgYXR0ZW50aW9uIHRvIGluZmVyZW5jZSBvcHRpbWl6YXRpb24gaW4gdGhlIHRlY2huaWNhbCByZXBvcnQgc3VnZ2VzdHMgYSBzbWFsbGVyIHNpemUsIGV2ZW4gZm9yIHRoaXMgIiJzZXJ2ZXIiIiBtb2RlbC4gT25lIHBvaW50IG9mIHJlZmVyZW5jZSBpcyBMbGFtYSAzIDcwQiBiZWluZyBvdmVydHJhaW5lZCBieSBhIGZhY3RvciBvZiAxMC4gSWYgdGhpcyBpcyB0cnVlIG9mIEFGTS1zZXJ2ZXIsIHRoZSBwYXJhbWV0ZXIgY291bnQgd291bGQgYmUgfjM3QiBhbmQgdHJhaW5pbmcgY29tcHV0ZSB3b3VsZCBiZSAxLjZlMjQgRkxPUC4KCkdQVS10aW1lOiBhc3N1bWUgYSB3YWxsLWNsb2NrIHRyYWluaW5nIHRpbWUgb2YgMzAgZGF5cyBiYXNlZCBvbiB0aGUgY3VycmVudCB0cmVuZCB2YWx1ZSBmb3Igbm90YWJsZSBtb2RlbHMuCgo4MTkyIGNoaXBzICogMjc1ZTEyIEZMT1AvcyBwZXIgY2hpcCAqIDAuNTIgdXRpbGl6YXRpb24gKiAzMCAqIDI0ICogNjAgKiA2MCBzIH49IDMuMGUyNCBGTE9QCgpUaGUgZ2VvbWV0cmljIG1lYW4gb2YgdGhlc2UgdGhyZWUgZXN0aW1hdGVzIGlzIDQuM2UyNCBGTE9QLiIsNzQwMDAwMDAwMDAwMCwiTm90IGV4cGxpY2l0bHkgbWVudGlvbmVkLCBidXQgSSBhc3N1bWUgdGhlIDcuNFQgdG9rZW5zIGRvIG5vdCBpbnZvbHZlIG11bHRpcGxlIGVwb2Nocy4iLCwsR29vZ2xlIFRQVSB2NCxTZWxmLXN1cGVydmlzZWQgbGVhcm5pbmcsTGlrZWx5LCJXZSBwcmVzZW50IGZvdW5kYXRpb24gbGFuZ3VhZ2UgbW9kZWxzIGRldmVsb3BlZCB0byBwb3dlciBBcHBsZSBJbnRlbGxpZ2VuY2UgZmVhdHVyZXMsIGluY2x1ZGluZyBhIH4zIGJpbGxpb24gcGFyYW1ldGVyIG1vZGVsIGRlc2lnbmVkIHRvIHJ1biBlZmZpY2llbnRseSBvbiBkZXZpY2VzIGFuZCBhIGxhcmdlIHNlcnZlci1iYXNlZCBsYW5ndWFnZSBtb2RlbCBkZXNpZ25lZCBmb3IgUHJpdmF0ZSBDbG91ZCBDb21wdXRlLiBUaGVzZSBtb2RlbHMgYXJlIGRlc2lnbmVkIHRvIHBlcmZvcm0gYSB3aWRlIHJhbmdlIG9mIHRhc2tzIGVmZmljaWVudGx5LCBhY2N1cmF0ZWx5LCBhbmQgcmVzcG9uc2libHkuIFRoaXMgcmVwb3J0IGRlc2NyaWJlcyB0aGUgbW9kZWwgYXJjaGl0ZWN0dXJlLCB0aGUgZGF0YSB1c2VkIHRvIHRyYWluIHRoZSBtb2RlbCwgdGhlIHRyYWluaW5nIHByb2Nlc3MsIGhvdyB0aGUgbW9kZWxzIGFyZSBvcHRpbWl6ZWQgZm9yIGluZmVyZW5jZSwgYW5kIHRoZSBldmFsdWF0aW9uIHJlc3VsdHMuIFdlIGhpZ2hsaWdodCBvdXIgZm9jdXMgb24gUmVzcG9uc2libGUgQUkgYW5kIGhvdyB0aGUgcHJpbmNpcGxlcyBhcmUgYXBwbGllZCB0aHJvdWdob3V0IHRoZSBtb2RlbCBkZXZlbG9wbWVudC4iLDEuMCwsSG9zdGVkIGFjY2VzcyAobm8gQVBJKSxVbml0ZWQgU3RhdGVzIG9mIEFtZXJpY2EsLCwsODE5Mi4wLDAuNTIsMjAyNS0xMS0yOCAxMTo1Mzo0NCswMDowMCxHb29nbGUgQ2xvdWQsR29vZ2xlIHVzLWNlbnRyYWwyLWIsLDE4OTQ5NzUyLjU3NTg5MDUsIk1haW4gcHJldHJhaW5pbmcgdXNlcyBzZXF1ZW5jZSBsZW5ndGggb2YgNDA5NiB0b2tlbnM7IDQwOTYgc2VxdWVuY2VzIHBlciBiYXRjaC4gRHVyaW5nIHRoZSAiImNvbnRpbnVlZCIiIHByZS10cmFpbmluZyBzdGFnZSwgc2VxdWVuY2UgbGVuZ3RoIGlzIHVwcGVkIHRvIDgxOTIgd2hpbGUgYmF0Y2ggc2l6ZSByZW1haW5zIDQwOTYuIER1cmluZyBjb250ZXh0IGxlbmd0aGVuaW5nLCBzZXF1ZW5jZSBsZW5ndGggaXMgdXBwZWQgdG8gMzI3Njggd2hpbGUgIiJ0aGUgcmVjaXBlIGlzIHNpbWlsYXIgdG8gdGhhdCB1c2VkIGZvciBjb250aW51ZWQgcHJlLXRyYWluaW5nIiIgaW1wbGllcyBzYW1lIGJhdGNoIHNpemUgb2YgNDA5Ni4KCldlaWdodGluZyBiYXRjaCBzaXplcyBieSBudW1iZXIgb2YgdG9rZW5zIHNlZW4gaW4gZWFjaCBzdGFnZToKCmV4cCgoNi4zVCAqIGxuKDQwOTYgKiA0MDk2KSArIDFUICogbG4oODE5MiAqIDQwOTYpICsgMTAwQiAqIGxuKDMyNzY4ICogNDA5NikpLyA3LjRUKSA9IDE4LDk0OSw3NTMiLEluZHVzdHJ5LCwsNC4zZSsyNSwsVW5yZWxlYXNlZCwsVHJ1ZSwsIiIiQUZNLXNlcnZlciB3YXMgdHJhaW5lZCBvbiA4MTkyIFRQVXY0IGNoaXBzIHByb3Zpc2lvbmVkIGFzIDggw5cgMTAyNCAgY2hpcCBzbGljZXMsIHdoZXJlIHNsaWNlcyBhcmUgY29ubmVjdGVkIHRvZ2V0aGVyIGJ5IHRoZSBkYXRhLWNlbnRlciBuZXR3b3JrIChEQ04pIFtDaG93ZGhlcnkgZXQgYWwuLCAyMDIyXS4gT25seSBkYXRhLXBhcmFsbGVsaXNtIGNyb3NzZXMgdGhlIHNsaWNlIGJvdW5kYXJ5LCBvdGhlciB0eXBlcyBvZiBzdGF0ZSBzaGFyZGluZyBhcmUgd2l0aGluLXNsaWNlIG9ubHkgYXMgdGhlIHdpdGhpbi1zbGljZSBpbnRlcmNvbm5lY3QgYmFuZHdpZHRoIGlzIG9yZGVycyBvZiBtYWduaXR1ZGUgaGlnaGVyIHRoYW4gdGhlIERDTi4gVGhlIHN1c3RhaW5lZCBtb2RlbC1mbG9wLXV0aWxpemF0aW9uIChNRlUpIGZvciB0aGlzIHRyYWluaW5nIHJ1biB3YXMgYXBwcm94aW1hdGVseSA1MiUuIiIiLEJGMTYsLDU0OTMzMDkuNDgwMDcyMTQzNSwiT3BlcmF0aW9uIGNvdW50aW5nLEhhcmR3YXJlIiwsLCwsTm8KUk5BQ0csQmlvbG9neSxQcm90ZWluIG9yIG51Y2xlb3RpZGUgbGFuZ3VhZ2UgbW9kZWwgKHBMTS9uTE0pLFRzaW5naHVhIFVuaXZlcnNpdHksIkxldGlhbiBHYW8sIFpoaSBKb2huIEx1IiwyMDI0LTA3LTI5LFJOQUNHOiBBIFVuaXZlcnNhbCBSTkEgU2VxdWVuY2UgQ29uZGl0aW9uYWwgR2VuZXJhdGlvbiBtb2RlbCBiYXNlZCBvbiBGbG93LU1hdGNoaW5nLGh0dHBzOi8vYXJ4aXYub3JnL2Ficy8yNDA3LjE5ODM4LDEuMCwsLDQ1MDAwMDAuMCwsLCwsLCwsLCxDb25maWRlbnQsIlJOQSBwbGF5cyBhIGNydWNpYWwgcm9sZSBpbiBkaXZlcnNlIGxpZmUgcHJvY2Vzc2VzLiBJbiBjb250cmFzdCB0byB0aGUgcmFwaWQgYWR2YW5jZW1lbnQgb2YgcHJvdGVpbiBkZXNpZ24gbWV0aG9kcywgdGhlIHdvcmsgcmVsYXRlZCB0byBSTkEgaXMgbW9yZSBkZW1hbmRpbmcuIE1vc3QgY3VycmVudCBSTkEgZGVzaWduIGFwcHJvYWNoZXMgY29uY2VudHJhdGUgb24gc3BlY2lmaWVkIHRhcmdldCBhdHRyaWJ1dGVzIGFuZCByZWx5IG9uIGV4dGVuc2l2ZSBleHBlcmltZW50YWwgc2VhcmNoZXMuIEhvd2V2ZXIsIHRoZXNlIG1ldGhvZHMgcmVtYWluIGNvc3RseSBhbmQgaW5lZmZpY2llbnQgZHVlIHRvIHByYWN0aWNhbCBsaW1pdGF0aW9ucy4gSW4gdGhpcyBwYXBlciwgd2UgY2hhcmFjdGVyaXplIGFsbCBzZXF1ZW5jZSBkZXNpZ24gaXNzdWVzIGFzIGNvbmRpdGlvbmFsIGdlbmVyYXRpb24gdGFza3MgYW5kIG9mZmVyIHBhcmFtZXRlcml6ZWQgcmVwcmVzZW50YXRpb25zIGZvciBtdWx0aXBsZSBwcm9ibGVtcy4gRm9yIHRoZXNlIHByb2JsZW1zLCB3ZSBoYXZlIGRldmVsb3BlZCBhIHVuaXZlcnNhbCBSTkEgc2VxdWVuY2UgZ2VuZXJhdGlvbiBtb2RlbCBiYXNlZCBvbiBmbG93IG1hdGNoaW5nLCBuYW1lbHkgUk5BQ0cuIFJOQUNHIGNhbiBhY2NvbW1vZGF0ZSB2YXJpb3VzIGNvbmRpdGlvbmFsIGlucHV0cyBhbmQgaXMgcG9ydGFibGUsIGVuYWJsaW5nIHVzZXJzIHRvIGN1c3RvbWl6ZSB0aGUgZW5jb2RpbmcgbmV0d29yayBmb3IgY29uZGl0aW9uYWwgaW5wdXRzIGFzIHBlciB0aGVpciByZXF1aXJlbWVudHMgYW5kIGludGVncmF0ZSBpdCBpbnRvIHRoZSBnZW5lcmF0aW9uIG5ldHdvcmsuIFdlIGV2YWx1YXRlZCBSTkFDRyBpbiBSTkEgM0Qgc3RydWN0dXJlIGludmVyc2UgZm9sZGluZywgMkQgc3RydWN0dXJlIGludmVyc2UgZm9sZGluZywgZmFtaWx5LXNwZWNpZmljIHNlcXVlbmNlIGdlbmVyYXRpb24sIGFuZCA1J1VUUiB0cmFuc2xhdGlvbiBlZmZpY2llbmN5IHByZWRpY3Rpb24uIFJOQUNHIGF0dGFpbnMgc3VwZXJpb3Igb3IgY29tcGV0aXRpdmUgcGVyZm9ybWFuY2Ugb24gdGhlc2UgdGFza3MgY29tcGFyZWQgd2l0aCBvdGhlciBtZXRob2RzLiBSTkFDRyBleGhpYml0cyBleHRlbnNpdmUgYXBwbGljYWJpbGl0eSBpbiBzZXF1ZW5jZSBnZW5lcmF0aW9uIGFuZCBwcm9wZXJ0eSBwcmVkaWN0aW9uIHRhc2tzLCBwcm92aWRpbmcgYSBub3ZlbCBhcHByb2FjaCB0byBSTkEgc2VxdWVuY2UgZGVzaWduIGFuZCBwb3RlbnRpYWwgbWV0aG9kcyBmb3Igc2ltdWxhdGlvbiBleHBlcmltZW50cyB3aXRoIGxhcmdlLXNjYWxlIFJOQSBzZXF1ZW5jZSBkYXRhLiIsLCwsQ2hpbmEsLCwsLCwyMDI2LTA1LTI1IDEyOjMzOjAwKzAwOjAwLCwsLCwsQWNhZGVtaWEsLCwsLCwsLCwsLCwsLCwsLCwKU2VnbWVudCBBbnl0aGluZyBNb2RlbCAyLCJWaXNpb24sVmlkZW8iLEltYWdlIHNlZ21lbnRhdGlvbixNZXRhIEFJLCJOaWtoaWxhIFJhdmksIFZhbGVudGluIEdhYmV1ciwgWXVhbi1UaW5nIEh1LCBSb25naGFuZyBIdSwgQ2hhaXRhbnlhIFJ5YWxpLCAgVGVuZ3l1IE1hLCBIYWl0aGFtIEtoZWRyLCBSb21hbiBSw6RkbGUsIENobG9lIFJvbGxhbmQsIExhdXJhIEd1c3RhZnNvbiwgRXJpYyBNaW50dW4sIEp1bnRpbmcgUGFuLCBLYWx5YW4gVmFzdWRldiBBbHdhbGEsIE5pY29sYXMgQ2FyaW9uLCBDaGFvLVl1YW4gV3UsIFJvc3MgR2lyc2hpY2ssIFBpb3RyIERvbGzDoXIsIENocmlzdG9waCBGZWljaHRlbmhvZmVyIiwyMDI0LTA3LTI5LFNBTSAyOiBTZWdtZW50IEFueXRoaW5nIGluIEltYWdlcyBhbmQgVmlkZW9zLGh0dHBzOi8vYWkubWV0YS5jb20vcmVzZWFyY2gvcHVibGljYXRpb25zL3NhbS0yLXNlZ21lbnQtYW55dGhpbmctaW4taW1hZ2VzLWFuZC12aWRlb3MvLCwsLDIyNDQwMDAwMC4wLCJzYW0yLjFfaGllcmFfbGFyZ2UsIDIyNC40TSwgaHR0cHM6Ly9naXRodWIuY29tL2ZhY2Vib29rcmVzZWFyY2gvc2FtMiIsMS4yNGUrMjIsIiIiVGhlIHJlbGVhc2VkIFNBTSAyIHdhcyB0cmFpbmVkIG9uIDI1NiBBMTAwIEdQVXMgZm9yIDEwOCBob3VycyIiCjI1NiAqIDEwOCAqIDM2MDAgKiAzLjEyZTE0ICogMC40MCA9IDEuMjRlMjIiLCwicHJlLXRyYWluaW5nOiAKZGF0YSBTQS0xQiAoSSBhc3N1bWUgaXQgc3RhbmRzIGZvciAxQikKc3RlcHMg4oi8OTBrCnJlc29sdXRpb24gMTAyNApwcmVjaXNpb24gYmZsb2F0MTYKYmF0Y2ggc2l6ZSAyNTYiLCwsLCxMaWtlbHksIldlIHByZXNlbnQgU2VnbWVudCBBbnl0aGluZyBNb2RlbCAyIChTQU0gMiApLCBhIGZvdW5kYXRpb24gbW9kZWwgdG93YXJkcyBzb2x2aW5nIHByb21wdGFibGUgdmlzdWFsIHNlZ21lbnRhdGlvbiBpbiBpbWFnZXMgYW5kIHZpZGVvcy4gV2UgYnVpbGQgYSBkYXRhIGVuZ2luZSwgd2hpY2ggaW1wcm92ZXMgbW9kZWwgYW5kIGRhdGEgdmlhIHVzZXIgaW50ZXJhY3Rpb24sIHRvIGNvbGxlY3QgdGhlIGxhcmdlc3QgdmlkZW8gc2VnbWVudGF0aW9uIGRhdGFzZXQgdG8gZGF0ZS4gT3VyIG1vZGVsIGlzIGEgc2ltcGxlIHRyYW5zZm9ybWVyIGFyY2hpdGVjdHVyZSB3aXRoIHN0cmVhbWluZyBtZW1vcnkgZm9yIHJlYWwtdGltZSB2aWRlbyBwcm9jZXNzaW5nLiBTQU0gMiB0cmFpbmVkIG9uIG91ciBkYXRhIHByb3ZpZGVzIHN0cm9uZyBwZXJmb3JtYW5jZSBhY3Jvc3MgYSB3aWRlIHJhbmdlIG9mIHRhc2tzLiBJbiB2aWRlbyBzZWdtZW50YXRpb24sIHdlIG9ic2VydmUgYmV0dGVyIGFjY3VyYWN5LCB1c2luZyAzeCBmZXdlciBpbnRlcmFjdGlvbnMgdGhhbiBwcmlvciBhcHByb2FjaGVzLiBJbiBpbWFnZSBzZWdtZW50YXRpb24sIG91ciBtb2RlbCBpcyBtb3JlIGFjY3VyYXRlIGFuZCA2eCBmYXN0ZXIgdGhhbiB0aGUgU2VnbWVudCBBbnl0aGluZyBNb2RlbCAoU0FNKS4gV2UgYmVsaWV2ZSB0aGF0IG91ciBkYXRhLCBtb2RlbCwgYW5kIGluc2lnaHRzIHdpbGwgc2VydmUgYXMgYSBzaWduaWZpY2FudCBtaWxlc3RvbmUgZm9yIHZpZGVvIHNlZ21lbnRhdGlvbiBhbmQgcmVsYXRlZCBwZXJjZXB0aW9uIHRhc2tzLiBXZSBhcmUgcmVsZWFzaW5nIGEgdmVyc2lvbiBvZiBvdXIgbW9kZWwsIHRoZSBkYXRhc2V0IGFuZCBhbiBpbnRlcmFjdGl2ZSBkZW1vLiIsLCxPcGVuIHdlaWdodHMgKHVucmVzdHJpY3RlZCksVW5pdGVkIFN0YXRlcyBvZiBBbWVyaWNhLCwsLCwsMjAyNS0xMS0yOCAxMTo1Mzo0NCswMDowMCwsLCwsLEluZHVzdHJ5LCwsLCwsImh0dHBzOi8vaHVnZ2luZ2ZhY2UuY28vZmFjZWJvb2svc2FtMi1oaWVyYS1sYXJnZQpBcGFjaGUtMi4wLCBCU0QtMy1DbGF1c2UgbGljZW5zZXMgZm91bmQiLCwsLCwsLCxmYWNlYm9vaywsLCxZZXMKRmxvcmVuY2UtMi1CIChiYXNlKSxWaXNpb24sIkltYWdlIGNhcHRpb25pbmcsVmlzdWFsIHF1ZXN0aW9uIGFuc3dlcmluZyxJbWFnZSBjbGFzc2lmaWNhdGlvbixPYmplY3QgZGV0ZWN0aW9uIixNaWNyb3NvZnQsIkJpbiBYaWFvLCBIYWlwaW5nIFd1LCBXZWlqaWFuIFh1LCBYaXlhbmcgRGFpLCBIb3Vkb25nIEh1LCBZdW1hbyBMdSwgTWljaGFlbCBaZW5nLCBDZSBMaXUsIEx1IFl1YW4iLDIwMjQtMDctMjksRmxvcmVuY2UtMjogQWR2YW5jaW5nIGEgVW5pZmllZCBSZXByZXNlbnRhdGlvbiBmb3IgYSBWYXJpZXR5IG9mIFZpc2lvbiBUYXNrcyxodHRwczovL2FyeGl2Lm9yZy9hYnMvMjMxMS4wNjI0MiwsLCwyMzIwMDAwMDAuMCwgMjMyIG1pbGxpb24sNS40MzEwNzI3ZSsyMSw2TkQgPSA2KjIzMjAwMDAwMC4wMCozOTAxNjMyNzAwMDAwID0gNS40MzEwNzI3ZSsyMSwyMjg3OTI5MDAwMCwiV2UgdHJhaW4gb3VyIG1vZGVscyB3aXRoIGEgbWluaS1iYXRjaCBzaXplIG9mIDIwNDgvMzA3MgooYmFzZS9sYXJnZSkgYW5kIGFuIGltYWdlIHNpemUgb2YgMzg0w5czODQgdW50aWwgcmVhY2hpbmcKMyBiaWxsaW9uIGVmZmVjdGl2ZSB0cmFpbmluZyBzYW1wbGVzLiBTaW1pbGFyIHRvIFsxNSwgMjksIDY0LAo5MiwgOTVdLCB3ZSBmdXJ0aGVyIGNvbmR1Y3QgaGlnaC1yZXNvbHV0aW9uIHR1bmluZyB3aXRoIGFuCmltYWdlIHNpemUgb2YgNzY4w5c3NjggZm9yIDAuNSBiaWxsaW9uIHNhbXBsZXMgZm9yIHRoZSBiYXNlCm1vZGVsIGFuZCAwLjEgYmlsbGlvbiBzYW1wbGVzIGZvciB0aGUgbGFyZ2UgbW9kZWwuCgoKYXNzdW1pbmcgKCEpIHBhdGNoZXMgMTQqMTQgYW5kIGF2ZyBvZiA0MCB0ZXh0IHRva2VucyBwZXIgaW1hZ2U6IAoKMyoxMF45KigoMzg0LzE0KV4yKzQwKSArIDAuNSoxMF45KigoNzY4LzE0KV4yKzQwKSA9IDMuOTAxNjMyN2UrMTIgdG9rZW5zIAooTGlrZWx5IGNvbmZpZGVuY2UpIiwsLCwsTGlrZWx5LCJXZSBpbnRyb2R1Y2UgRmxvcmVuY2UtMiwgYSBub3ZlbCB2aXNpb24gZm91bmRhdGlvbiBtb2RlbCB3aXRoIGEgdW5pZmllZCwgcHJvbXB0LWJhc2VkIHJlcHJlc2VudGF0aW9uIGZvciBhIHZhcmlldHkgb2YgY29tcHV0ZXIgdmlzaW9uIGFuZCB2aXNpb24tbGFuZ3VhZ2UgdGFza3MuIFdoaWxlIGV4aXN0aW5nIGxhcmdlIHZpc2lvbiBtb2RlbHMgZXhjZWwgaW4gdHJhbnNmZXIgbGVhcm5pbmcsIHRoZXkgc3RydWdnbGUgdG8gcGVyZm9ybSBhIGRpdmVyc2l0eSBvZiB0YXNrcyB3aXRoIHNpbXBsZSBpbnN0cnVjdGlvbnMsIGEgY2FwYWJpbGl0eSB0aGF0IGltcGxpZXMgaGFuZGxpbmcgdGhlIGNvbXBsZXhpdHkgb2YgdmFyaW91cyBzcGF0aWFsIGhpZXJhcmNoeSBhbmQgc2VtYW50aWMgZ3JhbnVsYXJpdHkuIEZsb3JlbmNlLTIgd2FzIGRlc2lnbmVkIHRvIHRha2UgdGV4dC1wcm9tcHQgYXMgdGFzayBpbnN0cnVjdGlvbnMgYW5kIGdlbmVyYXRlIGRlc2lyYWJsZSByZXN1bHRzIGluIHRleHQgZm9ybXMsIHdoZXRoZXIgaXQgYmUgY2FwdGlvbmluZywgb2JqZWN0IGRldGVjdGlvbiwgZ3JvdW5kaW5nIG9yIHNlZ21lbnRhdGlvbi4gVGhpcyBtdWx0aS10YXNrIGxlYXJuaW5nIHNldHVwIGRlbWFuZHMgbGFyZ2Utc2NhbGUsIGhpZ2gtcXVhbGl0eSBhbm5vdGF0ZWQgZGF0YS4gVG8gdGhpcyBlbmQsIHdlIGNvLWRldmVsb3BlZCBGTEQtNUIgdGhhdCBjb25zaXN0cyBvZiA1LjQgYmlsbGlvbiBjb21wcmVoZW5zaXZlIHZpc3VhbCBhbm5vdGF0aW9ucyBvbiAxMjYgbWlsbGlvbiBpbWFnZXMsIHVzaW5nIGFuIGl0ZXJhdGl2ZSBzdHJhdGVneSBvZiBhdXRvbWF0ZWQgaW1hZ2UgYW5ub3RhdGlvbiBhbmQgbW9kZWwgcmVmaW5lbWVudC4gV2UgYWRvcHRlZCBhIHNlcXVlbmNlLXRvLXNlcXVlbmNlIHN0cnVjdHVyZSB0byB0cmFpbiBGbG9yZW5jZS0yIHRvIHBlcmZvcm0gdmVyc2F0aWxlIGFuZCBjb21wcmVoZW5zaXZlIHZpc2lvbiB0YXNrcy4gRXh0ZW5zaXZlIGV2YWx1YXRpb25zIG9uIG51bWVyb3VzIHRhc2tzIGRlbW9uc3RyYXRlZCBGbG9yZW5jZS0yIHRvIGJlIGEgc3Ryb25nIHZpc2lvbiBmb3VuZGF0aW9uIG1vZGVsIGNvbnRlbmRlciB3aXRoIHVucHJlY2VkZW50ZWQgemVyby1zaG90IGFuZCBmaW5lLXR1bmluZyBjYXBhYmlsaXRpZXMuIiwsLFVucmVsZWFzZWQsVW5pdGVkIFN0YXRlcyBvZiBBbWVyaWNhLCwsLCwsMjAyNi0wMi0xMSAxOToyNjoyNyswMDowMCwsLCwsLEluZHVzdHJ5LCwsLCxVbnJlbGVhc2VkLCwsLCwsLCxPcGVyYXRpb24gY291bnRpbmcsLCwsLE5vCkZsb3JlbmNlLTItTCAobGFyZ2UpLFZpc2lvbiwiSW1hZ2UgY2FwdGlvbmluZyxWaXN1YWwgcXVlc3Rpb24gYW5zd2VyaW5nLEltYWdlIGNsYXNzaWZpY2F0aW9uLE9iamVjdCBkZXRlY3Rpb24iLE1pY3Jvc29mdCwiQmluIFhpYW8sIEhhaXBpbmcgV3UsIFdlaWppYW4gWHUsIFhpeWFuZyBEYWksIEhvdWRvbmcgSHUsIFl1bWFvIEx1LCBNaWNoYWVsIFplbmcsIENlIExpdSwgTHUgWXVhbiIsMjAyNC0wNy0yOSxGbG9yZW5jZS0yOiBBZHZhbmNpbmcgYSBVbmlmaWVkIFJlcHJlc2VudGF0aW9uIGZvciBhIFZhcmlldHkgb2YgVmlzaW9uIFRhc2tzLGh0dHBzOi8vYXJ4aXYub3JnL2Ficy8yMzExLjA2MjQyLCwsLDc3MTAwMDAwMC4wLDc3MSBtaWxsaW9uLDEuMjQwNjUxN2UrMjIsNk5EID0gNio3NzEwMDAwMDAuMDAqMjY4MTkxMDIwMDAwMCA9IDEuMjQwNjUxN2UrMjIsMjI4NzkyOTAwMDAsIldlIHRyYWluIG91ciBtb2RlbHMgd2l0aCBhIG1pbmktYmF0Y2ggc2l6ZSBvZiAyMDQ4LzMwNzIKKGJhc2UvbGFyZ2UpIGFuZCBhbiBpbWFnZSBzaXplIG9mIDM4NMOXMzg0IHVudGlsIHJlYWNoaW5nCjMgYmlsbGlvbiBlZmZlY3RpdmUgdHJhaW5pbmcgc2FtcGxlcy4gU2ltaWxhciB0byBbMTUsIDI5LCA2NCwKOTIsIDk1XSwgd2UgZnVydGhlciBjb25kdWN0IGhpZ2gtcmVzb2x1dGlvbiB0dW5pbmcgd2l0aCBhbgppbWFnZSBzaXplIG9mIDc2OMOXNzY4IGZvciAwLjUgYmlsbGlvbiBzYW1wbGVzIGZvciB0aGUgYmFzZQptb2RlbCBhbmQgMC4xIGJpbGxpb24gc2FtcGxlcyBmb3IgdGhlIGxhcmdlIG1vZGVsLgoKYXNzdW1pbmcgKCEpIHBhdGNoZXMgMTQqMTQgYW5kIGF2ZyBvZiA0MCB0ZXh0IHRva2VucyBwZXIgaW1hZ2U6IAoKMyoxMF45KigoMzg0LzE0KV4yKzQwKSArIDAuMSoxMF45KigoNzY4LzE0KV4yKzQwKSA9IDIuNjgxOTEwMmUrMTIgdG9rZW5zIAooTGlrZWx5IGNvbmZpZGVuY2UpIiwsLCwsTGlrZWx5LCJXZSBpbnRyb2R1Y2UgRmxvcmVuY2UtMiwgYSBub3ZlbCB2aXNpb24gZm91bmRhdGlvbiBtb2RlbCB3aXRoIGEgdW5pZmllZCwgcHJvbXB0LWJhc2VkIHJlcHJlc2VudGF0aW9uIGZvciBhIHZhcmlldHkgb2YgY29tcHV0ZXIgdmlzaW9uIGFuZCB2aXNpb24tbGFuZ3VhZ2UgdGFza3MuIFdoaWxlIGV4aXN0aW5nIGxhcmdlIHZpc2lvbiBtb2RlbHMgZXhjZWwgaW4gdHJhbnNmZXIgbGVhcm5pbmcsIHRoZXkgc3RydWdnbGUgdG8gcGVyZm9ybSBhIGRpdmVyc2l0eSBvZiB0YXNrcyB3aXRoIHNpbXBsZSBpbnN0cnVjdGlvbnMsIGEgY2FwYWJpbGl0eSB0aGF0IGltcGxpZXMgaGFuZGxpbmcgdGhlIGNvbXBsZXhpdHkgb2YgdmFyaW91cyBzcGF0aWFsIGhpZXJhcmNoeSBhbmQgc2VtYW50aWMgZ3JhbnVsYXJpdHkuIEZsb3JlbmNlLTIgd2FzIGRlc2lnbmVkIHRvIHRha2UgdGV4dC1wcm9tcHQgYXMgdGFzayBpbnN0cnVjdGlvbnMgYW5kIGdlbmVyYXRlIGRlc2lyYWJsZSByZXN1bHRzIGluIHRleHQgZm9ybXMsIHdoZXRoZXIgaXQgYmUgY2FwdGlvbmluZywgb2JqZWN0IGRldGVjdGlvbiwgZ3JvdW5kaW5nIG9yIHNlZ21lbnRhdGlvbi4gVGhpcyBtdWx0aS10YXNrIGxlYXJuaW5nIHNldHVwIGRlbWFuZHMgbGFyZ2Utc2NhbGUsIGhpZ2gtcXVhbGl0eSBhbm5vdGF0ZWQgZGF0YS4gVG8gdGhpcyBlbmQsIHdlIGNvLWRldmVsb3BlZCBGTEQtNUIgdGhhdCBjb25zaXN0cyBvZiA1LjQgYmlsbGlvbiBjb21wcmVoZW5zaXZlIHZpc3VhbCBhbm5vdGF0aW9ucyBvbiAxMjYgbWlsbGlvbiBpbWFnZXMsIHVzaW5nIGFuIGl0ZXJhdGl2ZSBzdHJhdGVneSBvZiBhdXRvbWF0ZWQgaW1hZ2UgYW5ub3RhdGlvbiBhbmQgbW9kZWwgcmVmaW5lbWVudC4gV2UgYWRvcHRlZCBhIHNlcXVlbmNlLXRvLXNlcXVlbmNlIHN0cnVjdHVyZSB0byB0cmFpbiBGbG9yZW5jZS0yIHRvIHBlcmZvcm0gdmVyc2F0aWxlIGFuZCBjb21wcmVoZW5zaXZlIHZpc2lvbiB0YXNrcy4gRXh0ZW5zaXZlIGV2YWx1YXRpb25zIG9uIG51bWVyb3VzIHRhc2tzIGRlbW9uc3RyYXRlZCBGbG9yZW5jZS0yIHRvIGJlIGEgc3Ryb25nIHZpc2lvbiBmb3VuZGF0aW9uIG1vZGVsIGNvbnRlbmRlciB3aXRoIHVucHJlY2VkZW50ZWQgemVyby1zaG90IGFuZCBmaW5lLXR1bmluZyBjYXBhYmlsaXRpZXMuIiwsLFVucmVsZWFzZWQsVW5pdGVkIFN0YXRlcyBvZiBBbWVyaWNhLCwsLCwsMjAyNi0wMi0xMSAxOToyNjoyNyswMDowMCwsLCwsLEluZHVzdHJ5LCwsLCxVbnJlbGVhc2VkLCwsLCwsLCxPcGVyYXRpb24gY291bnRpbmcsLCwsLE5vCllpIFZpc2lvbixWaXNpb24sIlZpc3VhbCBxdWVzdGlvbiBhbnN3ZXJpbmcsQ2hhcmFjdGVyIHJlY29nbml0aW9uIChPQ1IpIiwwMS5BSSwsMjAyNC0wNy0yOSxZaSBWaXNpb24saHR0cHM6Ly9wbGF0Zm9ybS4wMS5haS9kb2NzI21vZGVscy1hbmQtcHJpY2luZywsLCwsLCwsLCwsLCwsVW5rbm93biwiSWRlYWwgZm9yIHNjZW5hcmlvcyB0aGF0IHJlcXVpcmUgYW5hbHlzaXMgYW5kIGludGVycHJldGF0aW9uIG9mIGltYWdlcyBhbmQgY2hhcnRzLCBzdWNoIGFzIGltYWdlIHF1ZXN0aW9uIGFuc3dlcmluZywgY2hhcnQgdW5kZXJzdGFuZGluZywgT0NSLCB2aXN1YWwgcmVhc29uaW5nLCBlZHVjYXRpb24sIHJlc2VhcmNoIHJlcG9ydCB1bmRlcnN0YW5kaW5nLCBvciBtdWx0aWxpbmd1YWwgZG9jdW1lbnQgcmVhZGluZy4iLCwsQVBJIGFjY2VzcyxDaGluYSwsLCwsLDIwMjUtMTEtMjggMTE6NTM6NDQrMDA6MDAsLCwsLCxJbmR1c3RyeSwsLCwsVW5yZWxlYXNlZCwsLCwsLCwsLCwsLCxObwpQcm9STkEzRC1TaW5nbGUsQmlvbG9neSxQcm90ZWluIGZvbGRpbmcgcHJlZGljdGlvbixWaXJnaW5pYSBUZWNoIChWaXJnaW5pYSBQb2x5dGVjaG5pYyBJbnN0aXR1dGUgYW5k</x:v>
      </x:c>
    </x:row>
    <x:row r="102" ht="18" customHeight="1">
      <x:c r="A102" s="17" t="n">
        <x:v>97</x:v>
      </x:c>
      <x:c r="B102" s="17" t="n">
        <x:v>309</x:v>
      </x:c>
      <x:c r="C102" s="94" t="str">
        <x:v>IFN0YXRlIFVuaXZlcnNpdHkpLCJSYWhtYXR1bGxhaCBSb2NoZSwgU3VtaXQgVGFyYWZkZXIsICBEZWJzd2FwbmEgQmhhdHRhY2hhcnlhIiwyMDI0LTA3LTI4LFNpbmdsZS1zZXF1ZW5jZSBwcm90ZWluLVJOQSBjb21wbGV4IHN0cnVjdHVyZSBwcmVkaWN0aW9uIGJ5IGdlb21ldHJpYyBhdHRlbnRpb24tZW5hYmxlZCBwYWlyaW5nIG9mIGJpb2xvZ2ljYWwgbGFuZ3VhZ2UgbW9kZWxzLGh0dHBzOi8vd3d3LmJpb3J4aXYub3JnL2NvbnRlbnQvMTAuMTEwMS8yMDI0LjA3LjI3LjYwNTQ2OHYxLmFic3RyYWN0LCwsLCwsLCIKIiwsIjc1MCBjb21wbGV4ZXMgw5cgKDEwMDAgcHJvdGVpbiByZXNpZHVlcyArIDI1MCBSTkEgbnVjbGVvdGlkZXMpIHBlciBjb21wbGV4Cj0gNzUwIMOXIDEyNTAKPSA5MzcsNTAwIGRhdGFwb2ludHMK4omIIDkuNGU1IGRhdGFwb2ludHMiLCwsTlZJRElBIEExMDAsLENvbmZpZGVudCwiR3JvdW5kLWJyZWFraW5nIHByb2dyZXNzIGhhcyBiZWVuIG1hZGUgaW4gc3RydWN0dXJlIHByZWRpY3Rpb24gb2YgYmlvbW9sZWN1bGFyIGFzc2VtYmxpZXMsIGluY2x1ZGluZyB0aGUgcmVjZW50IGJyZWFrdGhyb3VnaCBvZiBBbHBoYUZvbGQgMy4gSG93ZXZlciwgaXQgcmVtYWlucyBjaGFsbGVuZ2luZyBmb3IgQWxwaGFGb2xkIDMgYW5kIG90aGVyIHN0YXRlLW9mLXRoZS1hcnQgZGVlcCBsZWFybmluZy1iYXNlZCBtZXRob2RzIHRvIGFjY3VyYXRlbHkgcHJlZGljdCBwcm90ZWluLVJOQSBjb21wbGV4IHN0cnVjdHVyZXMsIGluIHBhcnQgZHVlIHRvIHRoZSBsaW1pdGVkIGF2YWlsYWJpbGl0eSBvZiBldm9sdXRpb25hcnkgYW5kIHN0cnVjdHVyYWwgaW5mb3JtYXRpb24gcmVsYXRlZCB0byBwcm90ZWluLVJOQSBpbnRlcmFjdGlvbnMgdGhhdCBhcmUgdXNlZCBhcyBpbnB1dHMgdG8gdGhlIGV4aXN0aW5nIGFwcHJvYWNoZXMuIEhlcmUsIHdlIGludHJvZHVjZSBQcm9STkEzRC1zaW5nbGUsIGEgbmV3IGRlZXAtbGVhcm5pbmcgZnJhbWV3b3JrIGZvciBwcm90ZWluLVJOQSBjb21wbGV4IHN0cnVjdHVyZSBwcmVkaWN0aW9uIHdpdGggb25seSBzaW5nbGUtc2VxdWVuY2UgaW5wdXQuIFVzaW5nIGEgbm92ZWwgZ2VvbWV0cmljIGF0dGVudGlvbi1lbmFibGVkIHBhaXJpbmcgb2YgYmlvbG9naWNhbCBsYW5ndWFnZSBtb2RlbHMgb2YgcHJvdGVpbiBhbmQgUk5BLCBhIHByZXZpb3VzbHkgdW5leHBsb3JlZCBhdmVudWUsIFByb1JOQTNELXNpbmdsZSBlbmFibGVzIHRoZSBwcmVkaWN0aW9uIG9mIGludGVyYXRvbWljIHByb3RlaW4tUk5BIGludGVyYWN0aW9uIG1hcHMsIHdoaWNoIGFyZSB0aGVuIHRyYW5zZm9ybWVkIGludG8gbXVsdGktc2NhbGUgZ2VvbWV0cmljIHJlc3RyYWludHMgZm9yIG1vZGVsaW5nIDNEIHN0cnVjdHVyZXMgb2YgcHJvdGVpbi1STkEgY29tcGxleGVzIHZpYSBnZW9tZXRyeSBvcHRpbWl6YXRpb24uIEJlbmNobWFyayB0ZXN0cyBzaG93IHRoYXQgUHJvUk5BM0Qtc2luZ2xlIGNvbnZpbmNpbmdseSBvdXRwZXJmb3JtcyBjdXJyZW50IHN0YXRlb2YtdGhlLWFydCBtZXRob2RzIGluY2x1ZGluZyBBbHBoYUZvbGQgMywgcGFydGljdWxhcmx5IHdoZW4gZXZvbHV0aW9uYXJ5IGluZm9ybWF0aW9uIGlzIGxpbWl0ZWQ7IGFuZCBleGhpYml0cyByZW1hcmthYmxlIHJvYnVzdG5lc3MgYW5kIHBlcmZvcm1hbmNlIHJlc2lsaWVuY2UgYnkgYXR0YWluaW5nIGJldHRlciBhY2N1cmFjeSB3aXRoIG9ubHkgc2luZ2xlLXNlcXVlbmNlIGlucHV0IHRoYW4gd2hhdCBtb3N0IG1ldGhvZHMgY2FuIGFjaGlldmUgZXZlbiB3aXRoIGV4cGxpY2l0IGV2b2x1dGlvbmFyeSBpbmZvcm1hdGlvbi4gRnJlZWx5IGF2YWlsYWJsZSBhdCBodHRwczovL2dpdGh1Yi5jb20vQmhhdHRhY2hhcnlhLUxhYi9Qcm9STkEzRC1zaW5nbGUsIFByb1JOQTNEc2luZ2xlIHNob3VsZCBiZSBicm9hZGx5IHVzZWZ1bCBmb3IgbW9kZWxpbmcgM0Qgc3RydWN0dXJlcyBvZiBwcm90ZWluLVJOQSBjb21wbGV4ZXMgYXQgc2NhbGUsIHJlZ2FyZGxlc3Mgb2YgdGhlIGF2YWlsYWJpbGl0eSBvZiBldm9sdXRpb25hcnkgaW5mb3JtYXRpb24uIiwxMDAuMCwsT3BlbiB3ZWlnaHRzICh1bnJlc3RyaWN0ZWQpLFVuaXRlZCBTdGF0ZXMgb2YgQW1lcmljYSwsLCwxLjAsLDIwMjUtMTEtMjggMTE6NTM6NDQrMDA6MDAsLCwsLCxBY2FkZW1pYSwsLCwsVW5yZWxlYXNlZCwiQW4gb3Blbi1zb3VyY2Ugc29mdHdhcmUgaW1wbGVtZW50YXRpb24gb2YgUHJvUk5BM0Qtc2luZ2xlLCBsaWNlbnNlZCB1bmRlciB0aGUgR05VIEdlbmVyYWwgUHVibGljIExpY2Vuc2UgdjMsIGlzIGZyZWVseSBhdmFpbGFibGUgYXQgaHR0cHM6Ly9naXRodWIuY29tL0JoYXR0YWNoYXJ5YS1MYWIvUHJvUk5BM0Qtc2luZ2xlLiAiLCwsLCwsNDMzLjQ3NDQyNjc4MTA2MTEsSGFyZHdhcmUsLCwsLFllcwpTYXVsTE0tbGFyZ2UsTGFuZ3VhZ2UsUXVlc3Rpb24gYW5zd2VyaW5nLEVxdWFsbC5haSwiUGllcnJlIENvbG9tYm8sIFRlbG1vIFBpcmVzLCBNYWxpayBCb3VkaWFmLCBSdWkgTWVsbywgRG9taW5pYyBDdWx2ZXIsIFNvZmlhIE1vcmdhZG8sIEV0aWVubmUgTWFsYWJvZXVmLCBHYWJyaWVsIEhhdXRyZXV4LCBKb2hhbm5lIENoYXJwZW50aWVyLCBNaWNoYWVsIERlc2EiLDIwMjQtMDctMjgsU2F1bExNLTU0QiAmIFNhdWxMTS0xNDFCOiBTY2FsaW5nIFVwIERvbWFpbiBBZGFwdGF0aW9uIGZvciB0aGUgTGVnYWwgRG9tYWluLGh0dHBzOi8vYXJ4aXYub3JnL2Ficy8yNDA3LjE5NTg0LDQ0LjAsLCwxNDEwMDAwMDAwMDAuMCwiU2F1bExNLWxhcmdlIGlzIGJhc2VkIG9uIE1peHRyYWwtMTQxQi1JbnN0cnVjdCwgYSBUcmFuc2Zvcm1lciBtb2RlbCB3aXRoIGEgTWl4dHVyZSBvZiBFeHBlcnRzIHRoYXQgc2VsZWN0cyBvbmx5IDIgb3V0IG9mIDggZXhwZXJ0cyB0byBwcm9jZXNzIHRva2VucyBmb3IgZWFjaCBsYXllciBbMV0uIApodHRwczovL2FyeGl2Lm9yZy9hYnMvMjQwNy4xOTU4NCIsLCJBY2NvcmRpbmcgdG8gdGhlIGRldmVsb3BlcnMsIHRoZSBjb250aW51ZWQgcHJldHJhaW5pbmcgaW52b2x2ZXMgYSBiYXNlIGNvcnB1cyB3aXRoIG92ZXIgNTQwIGJpbGxpb24gb2YgbGVnYWwgdG9rZW5zIFsxXSwgc28gSSB3aWxsIGFzc3VtZSB0aGUgcHJlLXRyYWluaW5nIGRhdGFzZXQgY29tcHJpc2VzIDU0MEIgdG9rZW5zLiAKCk1peHRyYWwgOHg3QiBoYXMgOCBleHBlcnRzLCB3aXRoIDIgY2hvc2VuIHRvIHByb2Nlc3MgdG9rZW5zIGF0IGVhY2ggbGF5ZXIuIFRoaXMgbW9kZWwgaGFzIDQ2LjdCIHBhcmFtZXRlcnMgYW5kIHVzZXMgb25seSAxMi45QiBwYXJhbWV0ZXJzIHBlciB0b2tlbiBbMl0sIGNvcnJlc3BvbmRpbmcgdG8gYW4gYWN0aXZlLXRvLXRvdGFsIHBhcmFtZXRlciByYXRpbyBvZiAwLjI3Ni4gTWl4dHJhbC04eDIyQi12MC4xIGFsc28gaGFzIDggZXhwZXJ0cywgd2l0aCAyIGNob3NlbiB0byBwcm9jZXNzIHRva2VucyBhdCBlYWNoIGxheWVyLiBUaGlzIG1vZGVsIGhhcyAxNDAuNkIgcGFyYW1ldGVycyBhbmQgdXNlcyBvbmx5IDM5LjJCIHBhcmFtZXRlcnMgcGVyIHRva2VuIFszXSwgY29ycmVzcG9uZGluZyB0byBhbiBhY3RpdmUtdG8tdG90YWwgcGFyYW1ldGVyIHJhdGlvIG9mIDAuMjc5LiBUaGVzZSBmaWd1cmVzIGFwcGVhciB0byBpbmRpY2F0ZSB0aGF0IGFjdGl2ZS10by10b3RhbCBwYXJhbWV0ZXIgcmF0aW8gY2hhbmdlcyBsaXR0bGUgd2l0aCB0b3RhbCBwYXJhbWV0ZXIgY291bnQgZ2l2ZW4gY29uc3RhbnQgZXhwZXJ0IHV0aWxpemF0aW9uIHJhdGlvLiBNaXh0cmFsLTE0MUIgY29udGFpbnMgYWxtb3N0IHRoZSBzYW1lIG51bWJlciBvZiBwYXJhbWV0ZXJzIGFzIE1peHRyYWwtOHgyMkItdjAuMSwgc28gSSB3aWxsIGFzc3VtZSBpdCBoYXMgdGhlIHNhbWUgYWN0aXZlLXRvLXRvdGFsIHBhcmFtZXRlciByYXRpbyBvZiAwLjI3OS4KClRoZW4sIHNpbmNlIHRoZSBleHBlcnRzIHRoYXQgdGhlIG1vZGVsIHV0aWxpemVzIGFyZSBkZW5zZSB0cmFuc2Zvcm1lciBsYXllcnMsIHVzaW5nIHRoZSA2TkQgYXBwcm94aW1hdGlvbiB5aWVsZHMKUHJlLXRyYWluaW5nIGNvbXB1dGUKPSAjIG9mIGFjdGl2ZSBwYXJhbWV0ZXJzIC8gZm9yd2FyZCBwYXNzICogIyBvZiB0b2tlbnMgKiA2IEZMT1BTIC8gdG9rZW4Kfj0gMC4yNzkgYWN0aXZlIHBhcmFtZXRlcnMgLyB0b3RhbCBwYXJhbWV0ZXJzICogMTQxZTkgdG90YWwgcGFyYW1ldGVycyAqIDU0MGU5IHRva2VucyAqIDYgRkxPUFMgLyB0b2tlbgp+PSAxMjc0NThlMTggRkxPUFMKfj0gMS4yN2UyMyBGTE9QUwoKTW9yZSBkZXRhaWxzIGhlcmU6IGh0dHBzOi8vZG9jcy5nb29nbGUuY29tL2RvY3VtZW50L2QvMUJUbXlaOUtWVEl3a3A5ejl0UlJGc1dNNUEwUWNYaXVmWHJJaHVqZmZ5c28vZWRpdD90YWI9dC4yZWcwd3BpbmJzMW4jaGVhZGluZz1oLjE0dGc2M3U3c3FybwoKMS4gaHR0cHM6Ly9hcnhpdi5vcmcvYWJzLzI0MDcuMTk1ODQKMi4gaHR0cHM6Ly9taXN0cmFsLmFpL25ld3MvbWl4dHJhbC1vZi1leHBlcnRzIAozLiBodHRwczovL2h1Z2dpbmdmYWNlLmNvL21pc3RyYWwtY29tbXVuaXR5L01peHRyYWwtOHgyMkItdjAuMS9kaXNjdXNzaW9ucy82ICIsLCJUaGlzIGlzIGEgdGV4dCBnZW5lcmF0aW9uIG1vZGVsIHNvIGRhdGFzZXQgc2l6ZSBpcyBtZWFzdXJlZCBpbiBudW1iZXIgb2Ygd29yZHMuIEFzc3VtaW5nIHRoZSBwcmUtdHJhaW5pbmcgZGF0YXNldCBjb250YWlucyA1NDBCIHRva2VucyBhbmQgRW5nbGlzaCB3b3JkcyBvbmx5LApEYXRhc2V0IHNpemUKfj0gNTQwZTkgdG9rZW5zICogMC43NSB3b3JkcyAvIHRva2VuCj0gNDA1ZTkgd29yZHMKPSA0LjA1ZTExIHdvcmRzCgoxLiBodHRwczovL2FyeGl2Lm9yZy9hYnMvMjQwNy4xOTU4NAoyLiBodHRwczovL2RvY3MuZ29vZ2xlLmNvbS9kb2N1bWVudC9kLzFYV0x5TXpjVmZEdjRlRlFYM3lQZ004TVozX1ExcGh0SUZ6OUdLdjRfS2FNL2VkaXQ/dGFiPXQuMCNoZWFkaW5nPWguaWVpaGMwOHA4ZG4wIiwsLEFNRCBSYWRlb24gSW5zdGluY3QgTUkyNTAsLExpa2VseSwiSW4gdGhpcyBwYXBlciwgd2UgaW50cm9kdWNlIFNhdWxMTS01NEIgYW5kIFNhdWxMTS0xNDFCLCB0d28gbGFyZ2UgbGFuZ3VhZ2UgbW9kZWxzIChMTE1zKSB0YWlsb3JlZCBmb3IgdGhlIGxlZ2FsIHNlY3Rvci4gVGhlc2UgbW9kZWxzLCB3aGljaCBmZWF0dXJlIGFyY2hpdGVjdHVyZXMgb2YgNTQgYmlsbGlvbiBhbmQgMTQxIGJpbGxpb24gcGFyYW1ldGVycywgcmVzcGVjdGl2ZWx5LCBhcmUgYmFzZWQgb24gdGhlIE1peHRyYWwgYXJjaGl0ZWN0dXJlLiBUaGUgZGV2ZWxvcG1lbnQgb2YgU2F1bExNLTU0QiBhbmQgU2F1bExNLTE0MUIgaXMgZ3VpZGVkIGJ5IGxhcmdlLXNjYWxlIGRvbWFpbiBhZGFwdGF0aW9uLCBkaXZpZGVkIGludG8gdGhyZWUgc3RyYXRlZ2llczogKDEpIHRoZSBleHBsb2l0YXRpb24gb2YgY29udGludWVkIHByZXRyYWluaW5nIGludm9sdmluZyBhIGJhc2UgY29ycHVzIHRoYXQgaW5jbHVkZXMgb3ZlciA1NDAgYmlsbGlvbiBvZiBsZWdhbCB0b2tlbnMsICgyKSB0aGUgaW1wbGVtZW50YXRpb24gb2YgYSBzcGVjaWFsaXplZCBsZWdhbCBpbnN0cnVjdGlvbi1mb2xsb3dpbmcgcHJvdG9jb2wsIGFuZCAoMykgdGhlIGFsaWdubWVudCBvZiBtb2RlbCBvdXRwdXRzIHdpdGggaHVtYW4gcHJlZmVyZW5jZXMgaW4gbGVnYWwgaW50ZXJwcmV0YXRpb25zLiBUaGUgaW50ZWdyYXRpb24gb2Ygc3ludGhldGljYWxseSBnZW5lcmF0ZWQgZGF0YSBpbiB0aGUgc2Vjb25kIGFuZCB0aGlyZCBzdGVwcyBlbmhhbmNlcyB0aGUgbW9kZWxzJyBjYXBhYmlsaXRpZXMgaW4gaW50ZXJwcmV0aW5nIGFuZCBwcm9jZXNzaW5nIGxlZ2FsIHRleHRzLCBlZmZlY3RpdmVseSByZWFjaGluZyBzdGF0ZS1vZi10aGUtYXJ0IHBlcmZvcm1hbmNlIGFuZCBvdXRwZXJmb3JtaW5nIHByZXZpb3VzIG9wZW4tc291cmNlIG1vZGVscyBvbiBMZWdhbEJlbmNoLUluc3RydWN0LiBUaGlzIHdvcmsgZXhwbG9yZXMgdGhlIHRyYWRlLW9mZnMgaW52b2x2ZWQgaW4gZG9tYWluLXNwZWNpZmljIGFkYXB0YXRpb24gYXQgdGhpcyBzY2FsZSwgb2ZmZXJpbmcgaW5zaWdodHMgdGhhdCBtYXkgaW5mb3JtIGZ1dHVyZSBzdHVkaWVzIG9uIGRvbWFpbiBhZGFwdGF0aW9uIHVzaW5nIHN0cm9uZyBkZWNvZGVyIG1vZGVscy4gQnVpbGRpbmcgdXBvbiBTYXVsTE0tN0IsIHRoaXMgc3R1ZHkgcmVmaW5lcyB0aGUgYXBwcm9hY2ggdG8gcHJvZHVjZSBhbiBMTE0gYmV0dGVyIGVxdWlwcGVkIGZvciBsZWdhbCB0YXNrcy4gV2UgYXJlIHJlbGVhc2luZyBiYXNlLCBpbnN0cnVjdCwgYW5kIGFsaWduZWQgdmVyc2lvbnMgb24gdG9wIG9mIFNhdWxMTS01NEIgYW5kIFNhdWxMTS0xNDFCIHVuZGVyIHRoZSBNSVQgTGljZW5zZSB0byBmYWNpbGl0YXRlIHJldXNlIGFuZCBjb2xsYWJvcmF0aXZlIHJlc2VhcmNoLiIsLCxPcGVuIHdlaWdodHMgKHVucmVzdHJpY3RlZCksVW5pdGVkIFN0YXRlcyBvZiBBbWVyaWNhLE1peHRyYWwgOHgyMkIsMS4yN2UrMjMsIlRoZSBwYXBlciBkb2VzbuKAmXQgcHJvdmlkZSBhIGNsZWFyIGRlc2NyaXB0aW9uIG9mIHRoZSBmaW5lLXR1bmluZyBkYXRhc2V0LCBzbyB0aGVyZeKAmXMgaW5zdWZmaWNpZW50IGluZm9ybWF0aW9uIHRvIGNhbGN1bGF0ZSB0aGUgZmluZS10dW5pbmcgY29tcHV0ZS4iLDM4NC4wLCwyMDI2LTA1LTI1IDEyOjMzOjAwKzAwOjAwLCwsLDQuMCwsSW5kdXN0cnksLCwsLCwsLCwiQ29tcHV0ZSBJbmZyYXN0cnVjdHVyZQoiIlRoZSBjb21wdXRhdGlvbmFsIGJhY2tib25lIGZvciB0aGUgY29udGludW91cyBwcmV0cmFpbmluZyBwaGFzZSBvZiBvdXIgcHJvamVjdCBjb25zaXN0cyBvZiAzODQgQU1EIE1JMjUwIEdQVXMuIFdlIGNhbiByZWFjaCA0MCUgR1BVIHV0aWxpemF0aW9uIHdpdGggb3VyIGltcGxlbWVudGF0aW9uLiBGb3IgaW5zdHJ1Y3Rpb24gZmluZS10dW5pbmcgYW5kIHByZWZlcmVuY2Ugb3B0aW1pemF0aW9uLCB3ZSByZWx5IG9uIDY0IEFNRCBNSTI1MCBHUFVzLiBFdmFsdWF0aW9uIHByb3RvY29scyBhcmUgZXhlY3V0ZWQgb24gYSBzaW5nbGUgbm9kZSBvZiBBTUQgTUkyNTAgR1BVLiIiCgpUaGUgdXRpbGl6YXRpb24gbWVhc3VyZW1lbnQgZGVzY3JpcHRpb24sICIiV2UgY2FuIHJlYWNoIDQwJSBHUFUgdXRpbGl6YXRpb24iIiwgc291bmRzIGxpa2UgdGhleSdyZSByZXBvcnRpbmcgSEZVLiIsLCwzNzg2ODMuMjU5MjM1OTM0OTQsLCwsLDAuNCxZZXMKTklPIFdvcmxkIE1vZGVsICjolJrmnaXlpKfmqKHlnospLCJSb2JvdGljcyxWaXNpb24iLCJSb3V0ZSBmaW5kaW5nLFZpZGVvIGdlbmVyYXRpb24sU2VsZi1kcml2aW5nIGNhcixTcGF0aWFsIEludGVsbGlnZW5jZSxPYmplY3QgcmVjb2duaXRpb24iLE5JTywsMjAyNC0wNy0yNywsImh0dHBzOi8vd2ViLmFyY2hpdmUub3JnL3dlYi8yMDI1MDYwMzAzMTY0NS9odHRwczovL3d3dy5uaW8uY24vc21hcnQtdGVjaG5vbG9neS8yMDI0MTEyMDAwMgpodHRwczovL3dlYi5hcmNoaXZlLm9yZy93ZWIvMjAyNDA3MjkxMTA0MDIvaHR0cHM6Ly9maW5hbmNlLnNpbmEuY29tLmNuL3JvbGwvMjAyNC0wNy0yOS9kb2MtaW5jZnV2cGU1ODA5OTIwLnNodG1sIiwsLCwsLCwsLCwsLCwsVW5rbm93biwsLCwsQ2hpbmEsLCwsLCwyMDI2LTAyLTExIDE5OjI2OjI3KzAwOjAwLCwsLCwsSW5kdXN0cnksLCwsLCwsLCwsLCwsLCwsLCwKQWxwaGFQcm9vZixNYXRoZW1hdGljcywiQXV0b21hdGVkIHRoZW9yZW0gcHJvdmluZyxRdWFudGl0YXRpdmUgcmVhc29uaW5nIixHb29nbGUgRGVlcE1pbmQsIkFscGhhUHJvb2YgZGV2ZWxvcG1lbnQgd2FzIGxlZCBieSBUaG9tYXMgSHViZXJ0LCBSaXNoaSBNZWh0YSBhbmQgTGF1cmVudCBTYXJ0cmFuCkFscGhhUHJvb2Ygd2FzIGRldmVsb3BlZCB3aXRoIGtleSBjb250cmlidXRpb25zIGZyb20gSHVzc2FpbiBNYXNvb20sIEFqYSBIdWFuZywgTWlrbMOzcyBaLiBIb3J2w6F0aCwgVG9tIFphaGF2eSwgVml2ZWsgVmVlcmlhaCwgRXJpYyBXaWVzZXIsIEplc3NpY2EgWXVuZywgTGVpIFl1LCBZYW5uaWNrIFNjaHJvZWNrZXIsIEp1bGlhbiBTY2hyaXR0d2llc2VyLCBPdHRhdmlhIEJlcnRvbGxpLCBCb3JqYSBJYmFyeiwgRWR3YXJkIExvY2toYXJ0LCBFZHdhcmQgSHVnaGVzLCBNYXJrIFJvd2xhbmQsIEdyYWNlIE1hcmdhbmQuIEFsZXggRGF2aWVzIGFuZCBEYW5pZWwgWmhlbmcgbGVkIHRoZSBkZXZlbG9wbWVudCBvZiBpbmZvcm1hbCBzeXN0ZW1zIHN1Y2ggYXMgZmluYWwgYW5zd2VyIGRldGVybWluYXRpb24sIHdpdGgga2V5IGNvbnRyaWJ1dGlvbnMgZnJvbSBJdWxpeWEgQmVsb3NoYXBrYSwgSW5ncmlkIHZvbiBHbGVobiwgWWluIExpLCBGYWJpYW4gUGVkcmVnb3NhLCBBbWV5YSBWZWxpbmdrZXIgYW5kIEdvcmFuIMW9dcW+acSHLiBPbGl2ZXIgTmFzaCwgQmhhdmlrIE1laHRhLCBQYXVsIExlemVhdSwgU2FsdmF0b3JlIE1lcmN1cmksIExhd3JlbmNlIFd1LCBDYWxsZSBTb2VubmUsIFRob21hcyBNdXJyaWxscywgTHVpZ2kgTWFzc2FjY2kgYW5kIEFuZHJldyBZYW5nIGFkdmlzZWQgYW5kIGNvbnRyaWJ1dGVkIGFzIExlYW4gZXhwZXJ0cy4gUGFzdCBjb250cmlidXRvcnMgaW5jbHVkZSBBbW9sIE1hbmRoYW5lLCBUb20gRWNjbGVzLCBFc2VyIEF5Z8O8biwgWmhpdGFvIEdvbmcsIFJpY2hhcmQgRXZhbnMsIFNvxYhhIE1va3LDoSwgQW1pbiBCYXJla2F0YWluLCBXZW5keSBTaGFuZywgSGFubmFoIE9wZW5zaGF3LCBGZWxpeCBHaW1lbm8uIFRoaXMgd29yayB3YXMgYWR2aXNlZCBieSBEYXZpZCBTaWx2ZXIgYW5kIFB1c2htZWV0IEtvaGxpLiIsMjAyNC0wNy0yNSwiQWxwaGFQcm9vZiwgYSBuZXcgcmVpbmZvcmNlbWVudC1sZWFybmluZyBiYXNlZCBzeXN0ZW0gZm9yIGZvcm1hbCBtYXRoIHJlYXNvbmluZyIsImh0dHBzOi8vZGVlcG1pbmQuZ29vZ2xlL2Rpc2NvdmVyL2Jsb2cvYWktc29sdmVzLWltby1wcm9ibGVtcy1hdC1zaWx2ZXItbWVkYWwtbGV2ZWwvCgpodHRwczovL3d3dy5uYXR1cmUuY29tL2FydGljbGVzL3M0MTU4Ni0wMjUtMDk4MzMteSAKCmh0dHBzOi8vc3RhdGljLWNvbnRlbnQuc3ByaW5nZXIuY29tL2VzbS9hcnQlM0ExMC4xMDM4JTJGczQxNTg2LTAyNS0wOTgzMy15L01lZGlhT2JqZWN0cy80MTU4Nl8yMDI1Xzk4MzNfTU9FU00xX0VTTS5wZGYiLCwsLDMwMDAwMDAwMDAuMCwiIiJUb3RhbCBQYXJhbWV0ZXJzOiAzQiIiIGZyb20gU3VwcGxlbWVudGFsIERhdGEgVGFibGUgMjogUHJvdmVyIG5ldHdvcmsgYXJjaGl0ZWN0dXJlIGh5cGVycGFyYW1ldGVycy4iLCwiSGFyZHdhcmUgLSB0aGUga1RQVWhvdXIgZmlndXJlcyBmb3IgdGhlIGluZmVyZW5jZSB0aW1lIHBlcmZvcm1hbmNlIGdpdmVuIGZvciB3ZXJlIGluIHRlcm1zIG9mIFRQVSB2NmUsIHNvIHRoYXQgaXMgYXNzdW1lZC4KClByZXRyYWluaW5nCkVzdGltYXRlIGZyb20gCgpTdXBlcnZpc2VkIGZpbmV0dW5pbmcKCgpSTAoiIldlIGFuYWx5c2UgdGhlIHBlcmZvcm1hbmNlIG9mIEFscGhhUHJvb2Ygb3ZlciB0aGUgY291cnNlIG9mIGl0cyBtYWluIFJMIHBoYXNlLCB3aGljaCBzcGFubmVkIGFwcHJveGltYXRlbHkgODBrVFBVZGF5cyBvZiB0cmFpbmluZyAiIi4gaGF2IiwsLCwsLFJlaW5mb3JjZW1lbnQgbGVhcm5pbmcsVW5rbm93biwiQSBsb25nLXN0YW5kaW5nIGdvYWwgb2YgYXJ0aWZpY2lhbCBpbnRlbGxpZ2VuY2UgaXMgdG8gYnVpbGQgc3lzdGVtcyBjYXBhYmxlIG9mIGNvbXBsZXggcmVhc29uaW5nIGluIHZhc3QgZG9tYWlucywgYSB0YXNrIGVwaXRvbWl6ZWQgYnkgbWF0aGVtYXRpY3Mgd2l0aCBpdHMgYm91bmRsZXNzIGNvbmNlcHRzIGFuZCBkZW1hbmQgZm9yIHJpZ29yb3VzIHByb29mLiBSZWNlbnQgQUkgc3lzdGVtcywgb2Z0ZW4gcmVsaWFudCBvbiBodW1hbiBkYXRhLCB0eXBpY2FsbHkgbGFjayB0aGUgZm9ybWFsIHZlcmlmaWNhdGlvbiBuZWNlc3NhcnkgdG8gZ3VhcmFudGVlIGNvcnJlY3RuZXNzLiBCeSBjb250cmFzdCwgZm9ybWFsIGxhbmd1YWdlcyBzdWNoIGFzIExlYW4xIG9mZmVyIGFuIGludGVyYWN0aXZlIGVudmlyb25tZW50IHRoYXQgZ3JvdW5kcyByZWFzb25pbmcsIGFuZCByZWluZm9yY2VtZW50IGxlYXJuaW5nIChSTCkgcHJvdmlkZXMgYSBtZWNoYW5pc20gZm9yIGxlYXJuaW5nIGluIHN1Y2ggZW52aXJvbm1lbnRzLiBXZSBwcmVzZW50IEFscGhhUHJvb2YsIGFuIEFscGhhWmVyby1pbnNwaXJlZDIgYWdlbnQgdGhhdCBsZWFybnMgdG8gZmluZCBmb3JtYWwgcHJvb2ZzIHRocm91Z2ggUkwgYnkgdHJhaW5pbmcgb24gbWlsbGlvbnMgb2YgYXV0by1mb3JtYWxpemVkIHByb2JsZW1zLiBGb3IgdGhlIG1vc3QgZGlmZmljdWx0IHByb2JsZW1zLCBpdCB1c2VzIFRlc3QtVGltZSBSTCwgYSBtZXRob2Qgb2YgZ2VuZXJhdGluZyBhbmQgbGVhcm5pbmcgZnJvbSBtaWxsaW9ucyBvZiByZWxhdGVkIHByb2JsZW0gdmFyaWFudHMgYXQgaW5mZXJlbmNlIHRpbWUgdG8gZW5hYmxlIGRlZXAsIHByb2JsZW0tc3BlY2lmaWMgYWRhcHRhdGlvbi4gQWxwaGFQcm9vZiBzdWJzdGFudGlhbGx5IGltcHJvdmVzIHN0YXRlLW9mLXRoZS1hcnQgcmVzdWx0cyBvbiBoaXN0b3JpY2FsIG1hdGhlbWF0aWNzIGNvbXBldGl0aW9uIHByb2JsZW1zLiBBdCB0aGUgMjAyNCBJTU8gY29tcGV0aXRpb24sIG91ciBBSSBzeXN0ZW0sIHdpdGggQWxwaGFQcm9vZiBhcyBpdHMgY29yZSByZWFzb25pbmcgZW5naW5lLCBzb2x2ZWQgdGhyZWUgb3V0IG9mIHRoZSBmaXZlIG5vbi1nZW9tZXRyeSBwcm9ibGVtcywgaW5jbHVkaW5nIHRoZSBjb21wZXRpdGlvbuKAmXMgbW9zdCBkaWZmaWN1bHQgcHJvYmxlbS4gQ29tYmluZWQgd2l0aCBBbHBoYUdlb21ldHJ5IDIzLCB0aGlzIHBlcmZvcm1hbmNlLCBhY2hpZXZlZCB3aXRoIG11bHRpLWRheSBjb21wdXRhdGlvbiwgcmVzdWx0ZWQgaW4gcmVhY2hpbmcgYSBzY29yZSBlcXVpdmFsZW50IHRvIHRoYXQgb2YgYSBzaWx2ZXIgbWVkYWxsaXN0LCBtYXJraW5nIHRoZSBmaXJzdCB0aW1lIGFuIEFJIHN5c3RlbSBhY2hpZXZlZCBhbnkgbWVkYWwtbGV2ZWwgcGVyZm9ybWFuY2UuIE91ciB3b3JrIGRlbW9uc3RyYXRlcyB0aGF0IGxlYXJuaW5nIGF0IHNjYWxlIGZyb20gZ3JvdW5kZWQgZXhwZXJpZW5jZSBwcm9kdWNlcyBhZ2VudHMgd2l0aCBjb21wbGV4IG1hdGhlbWF0aWNhbCByZWFzb25pbmcgc3RyYXRlZ2llcywgcGF2aW5nIHRoZSB3YXkgZm9yIGEgcmVsaWFibGUgQUkgdG9vbCBpbiBjb21wbGV4IG1hdGhlbWF0aWNhbCBwcm9ibGVtLXNvbHZpbmcuIiwsLFVucmVsZWFzZWQsVW5pdGVkIFN0YXRlcyBvZiBBbWVyaWNhLCwsLCwsMjAyNi0wMy0xMCAyMDowODowMCswMDowMCwsLCwsLEluZHVzdHJ5LCwsLCxVbnJlbGVhc2VkLCwsLCwsLCwsLCwsLE5vCkFscGhhR2VvbWV0cnkgMiwiTWF0aGVtYXRpY3MsTGFuZ3VhZ2UiLCJMYW5ndWFnZSBtb2RlbGluZy9nZW5lcmF0aW9uLEdlb21ldHJ5LFF1YW50aXRhdGl2ZSByZWFzb25pbmciLEdvb2dsZSBEZWVwTWluZCwiQWxwaGFHZW9tZXRyeSAyIGFuZCBuYXR1cmFsIGxhbmd1YWdlIHJlYXNvbmluZyBlZmZvcnRzIHdlcmUgbGVkIGJ5IFRoYW5nIEx1b25nLgoKVGhlIGRldmVsb3BtZW50IG9mIEFscGhhR2VvbWV0cnkgMiB3YXMgbGVkIGJ5IFRyaWV1IFRyaW5oIGFuZCBZdXJpIENoZXJ2b255aSwgd2l0aCBrZXkgY29udHJpYnV0aW9ucyBieSBNaXJlayBPbMWhw6FrLCBYaWFvbWVuZyBZYW5nLCBIb2FuZyBOZ3V5ZW4sIEp1bmVoeXVrIEp1bmcsIERhd3NlbiBId2FuZyBhbmQgTWFyY2VsbyBNZW5lZ2FsaS4gVGhlIGRldmVsb3BtZW50IG9mIHRoZSBuYXR1cmFsIGxhbmd1YWdlIHJlYXNvbmluZyBzeXN0ZW0gd2FzIGxlZCBieSBHb2xuYXogR2hpYXNpLCBHYXJyZXR0IEJpbmdoYW0sIFlhR3VhbmcgTGksIHdpdGgga2V5IGNvbnRyaWJ1dGlvbnMgYnkgU3dhcm9vcCBNaXNocmEsIE5pZ2FtYWEgTmF5YWthbnRpLCBTaWRoYXJ0aCBNdWRnYWwsIFFpanVuIFRhbiwgSnVuZWh5dWsgSnVuZywgSG9hbmcgTmd1eWVuLCBBbGV4IFpoYWksIERhd3NlbiBId2FuZywgTWluZ3lhbmcgRGVuZywgQ2xhcmEgSHVpeWkgSHUsIEphcnJvZCBLYWhuLCBNYWNpZWogS3VsYSwgQ29zbW8gRHUuIiwyMDI0LTA3LTI1LEFscGhhR2VvbWV0cnkgMiBpcyBhIHNpZ25pZmljYW50bHkgaW1wcm92ZWQgdmVyc2lvbiBvZiBBbHBoYUdlb21ldHJ5LixodHRwczovL2RlZXBtaW5kLmdvb2dsZS9kaXNjb3Zlci9ibG9nL2FpLXNvbHZlcy1pbW8tcHJvYmxlbXMtYXQtc2lsdmVyLW1lZGFsLWxldmVsLywsLCwsLCwsLCwsLCxSZWluZm9yY2VtZW50IGxlYXJuaW5nLFVua25vd24sIkFscGhhR2VvbWV0cnkgMiBpcyBhIHNpZ25pZmljYW50bHkgaW1wcm92ZWQgdmVyc2lvbiBvZiBBbHBoYUdlb21ldHJ5LiBJdOKAmXMgYSBuZXVyby1zeW1ib2xpYyBoeWJyaWQgc3lzdGVtIGluIHdoaWNoIHRoZSBsYW5ndWFnZSBtb2RlbCB3YXMgYmFzZWQgb24gR2VtaW5pIGFuZCB0cmFpbmVkIGZyb20gc2NyYXRjaCBvbiBhbiBvcmRlciBvZiBtYWduaXR1ZGUgbW9yZSBzeW50aGV0aWMgZGF0YSB0aGFuIGl0cyBwcmVkZWNlc3Nvci4gVGhpcyBoZWxwZWQgdGhlIG1vZGVsIHRhY2tsZSBtdWNoIG1vcmUgY2hhbGxlbmdpbmcgZ2VvbWV0cnkgcHJvYmxlbXMsIGluY2x1ZGluZyBwcm9ibGVtcyBhYm91dCBtb3ZlbWVudHMgb2Ygb2JqZWN0cyBhbmQgZXF1YXRpb25zIG9mIGFuZ2xlcywgcmF0aW8gb3IgZGlzdGFuY2VzLgoKQWxwaGFHZW9tZXRyeSAyIGVtcGxveXMgYSBzeW1ib2xpYyBlbmdpbmUgdGhhdCBpcyB0d28gb3JkZXJzIG9mIG1hZ25pdHVkZSBmYXN0ZXIgdGhhbiBpdHMgcHJlZGVjZXNzb3IuIFdoZW4gcHJlc2VudGVkIHdpdGggYSBuZXcgcHJvYmxlbSwgYSBub3ZlbCBrbm93bGVkZ2Utc2hhcmluZyBtZWNoYW5pc20gaXMgdXNlZCB0byBlbmFibGUgYWR2YW5jZWQgY29tYmluYXRpb25zIG9mIGRpZmZlcmVudCBzZWFyY2ggdHJlZXMgdG8gdGFja2xlIG1vcmUgY29tcGxleCBwcm9ibGVtcy4iLCwsVW5yZWxlYXNlZCxVbml0ZWQgU3RhdGVzIG9mIEFtZXJpY2EsLCwsLCwyMDI1LTExLTI4IDExOjUzOjQ0KzAwOjAwLCwsLCwsSW5kdXN0cnksLCwsLFVucmVsZWFzZWQsLCwsLCwsLCwsLCwsTm8KWC1Qb3J0cmFpdCwiVmlkZW8sVmlzaW9uIiwiUG9ydHJhaXQgYW5pbWF0aW9uLFZpZGVvIGdlbmVyYXRpb24sSW1hZ2UtdG8tdmlkZW8iLEJ5dGVEYW5jZSwiWW91IFhpZSwgSG9uZ3lpIFh1LCBHdW94aWFuIFNvbmcsIENoYW8gV2FuZywgWWljaHVuIFNoaSwgTGluamllIEx1byIsMjAyNC0wNy0yNSxYLVBvcnRyYWl0OiBFeHByZXNzaXZlIFBvcnRyYWl0IEFuaW1hdGlvbiB3aXRoIEhpZXJhcmNoaWNhbCBNb3Rpb24gQXR0ZW50aW9uLGh0dHBzOi8vYXJ4aXYub3JnL2Ficy8yNDAzLjE1OTMxdjQsOTkuMCwsLCwsLCwsLCwsLCxVbmtub3duLCJXZSBwcm9wb3NlIFgtUG9ydHJhaXQsIGFuIGlubm92YXRpdmUgY29uZGl0aW9uYWwgZGlmZnVzaW9uIG1vZGVsIHRhaWxvcmVkIGZvciBnZW5lcmF0aW5nIGV4cHJlc3NpdmUgYW5kIHRlbXBvcmFsbHkgY29oZXJlbnQgcG9ydHJhaXQgYW5pbWF0aW9uLiBTcGVjaWZpY2FsbHksIGdpdmVuIGEgc2luZ2xlIHBvcnRyYWl0IGFzIGFwcGVhcmFuY2UgcmVmZXJlbmNlLCB3ZSBhaW0gdG8gYW5pbWF0ZSBpdCB3aXRoIG1vdGlvbiBkZXJpdmVkIGZyb20gYSBkcml2aW5nIHZpZGVvLCBjYXB0dXJpbmcgYm90aCBoaWdobHkgZHluYW1pYyBhbmQgc3VidGxlIGZhY2lhbCBleHByZXNzaW9ucyBhbG9uZyB3aXRoIHdpZGUtcmFuZ2UgaGVhZCBtb3ZlbWVudHMuIEFzIGl0cyBjb3JlLCB3ZSBsZXZlcmFnZSB0aGUgZ2VuZXJhdGl2ZSBwcmlvciBvZiBhIHByZS10cmFpbmVkIGRpZmZ1c2lvbiBtb2RlbCBhcyB0aGUgcmVuZGVyaW5nIGJhY2tib25lLCB3aGlsZSBhY2hpZXZlIGZpbmUtZ3JhaW5lZCBoZWFkIHBvc2UgYW5kIGV4cHJlc3Npb24gY29udHJvbCB3aXRoIG5vdmVsIGNvbnRyb2xsaW5nIHNpZ25hbHMgd2l0aGluIHRoZSBmcmFtZXdvcmsgb2YgQ29udHJvbE5ldC4gSW4gY29udHJhc3QgdG8gY29udmVudGlvbmFsIGNvYXJzZSBleHBsaWNpdCBjb250cm9scyBzdWNoIGFzIGZhY2lhbCBsYW5kbWFya3MsIG91ciBtb3Rpb24gY29udHJvbCBtb2R1bGUgaXMgbGVhcm5lZCB0byBpbnRlcnByZXQgdGhlIGR5bmFtaWNzIGRpcmVjdGx5IGZyb20gdGhlIG9yaWdpbmFsIGRyaXZpbmcgUkdCIGlucHV0cy4gVGhlIG1vdGlvbiBhY2N1cmFjeSBpcyBmdXJ0aGVyIGVuaGFuY2VkIHdpdGggYSBwYXRjaC1iYXNlZCBsb2NhbCBjb250cm9sIG1vZHVsZSB0aGF0IGVmZmVjdGl2ZWx5IGVuaGFuY2UgdGhlIG1vdGlvbiBhdHRlbnRpb24gdG8gc21hbGwtc2NhbGUgbnVhbmNlcyBsaWtlIGV5ZWJhbGwgcG9zaXRpb25zLiBOb3RhYmx5LCB0byBtaXRpZ2F0ZSB0aGUgaWRlbnRpdHkgbGVha2FnZSBmcm9tIHRoZSBkcml2aW5nIHNpZ25hbHMsIHdlIHRyYWluIG91ciBtb3Rpb24gY29udHJvbCBtb2R1bGVzIHdpdGggc2NhbGluZy1hdWdtZW50ZWQgY3Jvc3MtaWRlbnRpdHkgaW1hZ2VzLCBlbnN1cmluZyBtYXhpbWl6ZWQgZGlzZW50YW5nbGVtZW50IGZyb20gdGhlIGFwcGVhcmFuY2UgcmVmZXJlbmNlIG1vZHVsZXMuIEV4cGVyaW1lbnRhbCByZXN1bHRzIGRlbW9uc3RyYXRlIHRoZSB1bml2ZXJzYWwgZWZmZWN0aXZlbmVzcyBvZiBYLVBvcnRyYWl0IGFjcm9zcyBhIGRpdmVyc2UgcmFuZ2Ugb2YgZmFjaWFsIHBvcnRyYWl0cyBhbmQgZXhwcmVzc2l2ZSBkcml2aW5nIHNlcXVlbmNlcywgYW5kIHNob3djYXNlIGl0cyBwcm9maWNpZW5jeSBpbiBnZW5lcmF0aW5nIGNhcHRpdmF0aW5nIHBvcnRyYWl0IGFuaW1hdGlvbnMgd2l0aCBjb25zaXN0ZW50bHkgbWFpbnRhaW5lZCBpZGVudGl0eSBjaGFyYWN0ZXJpc3RpY3MuIiwsLE9wZW4gd2VpZ2h0cyAodW5yZXN0cmljdGVkKSxDaGluYSwsLCwsLDIwMjYtMDUtMjUgMTI6MzM6MDArMDA6MDAsLCwsLCxJbmR1c3RyeSwsLCwsVW5yZWxlYXNlZCwiQXBhY2hlIDIuMDoKaHR0cHM6Ly9naXRodWIuY29tL2J5dGVkYW5jZS9YLVBvcnRyYWl0IiwsLCwsLCwsLCwsLFllcwpTZWFyY2hHUFQsU2VhcmNoLCxPcGVuQUksT3BlbkFJLDIwMjQtMDctMjUsU2VhcmNoR1BUIFByb3RvdHlwZSxodHRwczovL29wZW5haS5jb20vaW5kZXgvc2VhcmNoZ3B0LXByb3RvdHlwZS8sLCwsLCwsLCwsLCwsLFVua25vd24sIldl4oCZcmUgdGVzdGluZyBTZWFyY2hHUFQsIGEgcHJvdG90eXBlIG9mIG5ldyBzZWFyY2ggZmVhdHVyZXMgZGVzaWduZWQgdG8gY29tYmluZSB0aGUgc3RyZW5ndGggb2Ygb3VyIEFJIG1vZGVscyB3aXRoIGluZm9ybWF0aW9uIGZyb20gdGhlIHdlYiB0byBnaXZlIHlvdSBmYXN0IGFuZCB0aW1lbHkgYW5zd2VycyB3aXRoIGNsZWFyIGFuZCByZWxldmFudCBzb3VyY2VzLiBXZeKAmXJlIGxhdW5jaGluZyB0byBhIHNtYWxsIGdyb3VwIG9mIHVzZXJzIGFuZCBwdWJsaXNoZXJzIHRvIGdldCBmZWVkYmFjay4gV2hpbGUgdGhpcyBwcm90b3R5cGUgaXMgdGVtcG9yYXJ5LCB3ZSBwbGFuIHRvIGludGVncmF0ZSB0aGUgYmVzdCBvZiB0aGVzZSBmZWF0dXJlcyBkaXJlY3RseSBpbnRvIENoYXRHUFQgaW4gdGhlIGZ1dHVyZS4iLCwsLFVuaXRlZCBTdGF0ZXMgb2YgQW1lcmljYSwsLCwsLDIwMjUtMTEtMjggMTE6NTM6NDQrMDA6MDAsLCwsLCxJbmR1c3RyeSwsLCwsLCwsLCwsLCwsLCwsLApNaXN0cmFsIExhcmdlIDIsTGFuZ3VhZ2UsIkxhbmd1YWdlIG1vZGVsaW5nL2dlbmVyYXRpb24sVHJhbnNsYXRpb24sQ29kZSBnZW5lcmF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GlvZ28gQ29zdGEsIEVsZW9ub3JlIEFyY2VsaW4sIEVtbWEgQm91IEhhbm5hLCBFdGllbm5lIE1ldHpnZXIsIEdhc3BhcmQgQmxhbmNoZXQsIEdpYW5uYSBMZW5neWVsLCBHdWlsbGF1bWUgQm91ciwgR3VpbGxhdW1lIExhbXBsZSwgSGFyaXpvIFJhamFvbmEsIEhlbnJpIFJvdXNzZXosIEhpY2hlbSBTYXR0b3VmLCBJYW4gTWFjaywgSmVhbi1NYWxvIERlbGlnbm9uLCBKZXNzaWNhIENodWRub3Zza3ksIEp1c3R1cyBNdXJrZSwgS2FydGlrIEtoYW5kZWx3YWwsIExhd3JlbmNlIFN0ZXdhcnQsIExvdWlzIE1hcnRpbiwgTG91aXMgVGVybm9uLCBMdWNpbGUgU2F1bG5pZXIsIEzDqWxpbyBSZW5hcmQgTGF2YXVkLCBNYXJnYXJldCBKZW5uaW5ncywgTWFyaWUgUGVsbGF0LCBNYXJpZSBUb3JlbGxpLCBNYXJpZS1Bbm5lIExhY2hhdXgsIE1hcmpvcmllIEphbmlld2ljeiwgTWlja2HDq2wgU2V6bmVjLCBOaWNvbGFzIFNjaHVobCwgTmlrbGFzIE11aHMsIE9saXZpZXIgZGUgR2FycmlndWVzLCBQYXRyaWNrIHZvbiBQbGF0ZW4sIFBhdWwgSmFjb2IsIFBhdWxpbmUgQnVjaGUsIFBhdmFuIEt1bWFyIFJlZGR5LCBQZXJyeSBTYXZhcywgUGllcnJlIFN0b2NrLCBSb21haW4gU2F1dmVzdHJlLCBTYWdhciBWYXplLCBTYW5kZWVwIFN1YnJhbWFuaWFuLCBTYXVyYWJoIEdhcmcsIFNvcGhpYSBZYW5nLCBTenltb24gQW50b25pYWssIFRldmVuIExlIFNjYW8sIFRoaWJhdWx0IFNjaHVlbGxlciwgVGhpYmF1dCBMYXZyaWwsIFRob21hcyBXYW5nLCBUaMOpb3BoaWxlIEdlcnZldCwgVGltb3Row6llIExhY3JvaXgsIFZhbGVyYSBOZW15Y2huaWtvdmEsIFdlbmR5IFNoYW5nLCBXaWxsaWFtIEVsIFNheWVkLCBXaWxsaWFtIE1hcnNoYWxsIiwyMDI0LTA3LTI0LCJUb3AtdGllciByZWFzb25pbmcgZm9yIGhpZ2gtY29tcGxleGl0eSB0YXNrcywgZm9yIHlvdXIgbW9zdCBzb3BoaXN0aWNhdGVkIG5lZWRzLiIsaHR0cHM6Ly9taXN0cmFsLmFpL25ld3MvbWlzdHJhbC1sYXJnZS0yNDA3LywsVHJhaW5pbmcgY29zdCxsaWtlbHkgaGlnaCB0cmFpbmluZyBjb3N0IHNpbmNlIHByZXZpb3VzIE1pc3RyYWwgTGFyZ2UgY29zdCBhcm91bmQgMjAgbWlsbGlvbiwxMjMwMDAwMDAwMDAuMCwsMi4xM2UrMjUsIkRldGFpbHMgYXJlIHNwYXJzZSwgYnV0IHdlIGNhbiBoYXphcmQgYSBndWVzcyBiYXNlZCBvbiBldmlkZW5jZSBhYm91dCB0aGUgdHJhaW5pbmcgY2x1c3RlciB0aGV5IG1heSBoYXZlIHVzZWQsIHRoZSBzY2FsZSB1cCBpbiBjb21wdXRlIHRoZXkgbGlrZWx5IHdvdWxkIGhhdmUgdXNlZCByZWxhdGl2ZSB0byBNaXN0cmFsIExhcmdlIDEsIGFuZCBmcm9tIHRoZSBtb2RlbCdzIE1NTFUgc2NvcmUuIEV4dGVuZGVkIHJlYXNvbmluZyBnaXZlbiBoZXJlOiBodHRwczovL2RvY3MuZ29vZ2xlLmNvbS9kb2N1bWVudC9kLzFJMlpXQkxGTXBSWlljZE1NVWZLQUdaRkpyT0pwZHVORFM5WmVWRklIbmQ4L2VkaXQ/dXNwPXNoYXJpbmciLCwsLCwsLExpa2VseSwiVG9kYXksIHdlIGFyZSBhbm5vdW5jaW5nIE1pc3RyYWwgTGFyZ2UgMiwgdGhlIG5ldyBnZW5lcmF0aW9uIG9mIG91ciBmbGFnc2hpcCBtb2RlbC4gQ29tcGFyZWQgdG8gaXRzIHByZWRlY2Vzc29yLCBNaXN0cmFsIExhcmdlIDIgaXMgc2lnbmlmaWNhbnRseSBtb3JlIGNhcGFibGUgaW4gY29kZSBnZW5lcmF0aW9uLCBtYXRoZW1hdGljcywgYW5kIHJlYXNvbmluZy4gSXQgYWxzbyBwcm92aWRlcyBhIG11Y2ggc3Ryb25nZXIgbXVsdGlsaW5ndWFsIHN1cHBvcnQsIGFuZCBhZHZhbmNlZCBmdW5jdGlvbiBjYWxsaW5nIGNhcGFiaWxpdGllcy4iLCwsT3BlbiB3ZWlnaHRzIChub24tY29tbWVyY2lhbCksRnJhbmNlLCwsLCwsMjAyNi0wMy0xOCAxMzoxNTo1MCswMDowMCwsLCwsLEluZHVzdHJ5LCwsLCxVbnJlbGVhc2VkLCIiIldlIGFyZSByZWxlYXNpbmcgTWlzdHJhbCBMYXJnZSAyIHVuZGVyIHRoZSBNaXN0cmFsIFJlc2VhcmNoIExpY2Vuc2UsIHRoYXQgYWxsb3dzIHVzYWdlIGFuZCBtb2RpZmljYXRpb24gZm9yIHJlc2VhcmNoIGFuZCBub24tY29tbWVyY2lhbCB1c2FnZXMuIEZvciBjb21tZXJjaWFsIHVzYWdlIG9mIE1pc3RyYWwgTGFyZ2UgMiByZXF1aXJpbmcgc2VsZi1kZXBsb3ltZW50LCBhIE1pc3RyYWwgQ29tbWVyY2lhbCBMaWNlbnNlIG11c3QgYmUgYWNxdWlyZWQgYnkgY29udGFjdGluZyB1cy4iIiIsVHJ1ZSwsLCwsLCJIYXJkd2FyZSxDb3N0LEJlbmNobWFya3MiLG1pc3RyYWxhaSwsLCxZZXMKU3RhYmxlIFZpZGVvIDREIChTVjREKSwiVmlzaW9uLFZpZGVvLDNEIG1vZGVsaW5nIiwzRCByZWNvbnN0cnVjdGlvbiwiU3RhYmlsaXR5IEFJLE5vcnRoZWFzdGVybiBVbml2ZXJzaXR5IiwiWWltaW5nIFhpZSwgQ2h1bi1IYW4gWWFvLCBWaWtyYW0gVm9sZXRpLCBIdWFpenUgSmlhbmcsIFZhcnVuIEphbXBhbmkiLDIwMjQtMDctMjQsU1Y0RDogRHluYW1pYyAzRCBDb250ZW50IEdlbmVyYXRpb24gd2l0aCBNdWx0aS1GcmFtZSBhbmQgTXVsdGktVmlldyBDb25zaXN0ZW5jeSxodHRwczovL3N2NGQuZ2l0aHViLmlvL3N0YXRpYy9zdjRkX3RlY2huaWNhbF9yZXBvcnQucGRmLCwsLCwsLCwsLCxXZSB1c2UgYW4gZWZmZWN0aXZlIGJhdGNoIHNpemUgb2YgMTYgZHVyaW5nIHRyYWluaW5nIG9uIDIgbm9kZXMgb2YgOCA4MEdCIEgxMDAgR1BVcyxOVklESUEgSDEwMCBTWE01IDgwR0IsLFVua25vd24sIldlIHByZXNlbnQgU3RhYmxlIFZpZGVvIDREIChTVjREKSDigJQgYSBsYXRlbnQgdmlkZW8gZGlmZnVzaW9uIG1vZGVsIGZvciBtdWx0aWZyYW1lIGFuZCBtdWx0aS12aWV3IGNvbnNpc3RlbnQgZHluYW1pYyAzRCBjb250ZW50IGdlbmVyYXRpb24uIFVubGlrZSBwcmV2aW91cyBtZXRob2RzIHRoYXQgcmVseSBvbiBzZXBhcmF0ZWx5IHRyYWluZWQgZ2VuZXJhdGl2ZSBtb2RlbHMgZm9yIHZpZGVvIGdlbmVyYXRpb24gYW5kIG5vdmVsIHZpZXcgc3ludGhlc2lzLCB3ZSBkZXNpZ24gYSB1bmlmaWVkIGRpZmZ1c2lvbiBtb2RlbCB0byBnZW5lcmF0ZSBub3ZlbCB2aWV3IHZpZGVvcyBvZiBkeW5hbWljIDNEIG9iamVjdHMuIFNwZWNpZmljYWxseSwgZ2l2ZW4gYSBtb25vY3VsYXIgcmVmZXJlbmNlIHZpZGVvLCBTVjREIGdlbmVyYXRlcyBub3ZlbCB2aWV3cyBmb3IgZWFjaCB2aWRlbyBmcmFtZSB0aGF0IGFyZSB0ZW1wb3JhbGx5IGNvbnNpc3RlbnQuIFdlIHRoZW4gdXNlIHRoZSBnZW5lcmF0ZWQgbm92ZWwgdmlldyB2aWRlb3MgdG8gb3B0aW1pemUgYW4gaW1wbGljaXQgNEQgcmVwcmVzZW50YXRpb24gKGR5bmFtaWMgTmVSRikgZWZmaWNpZW50bHksIHdpdGhvdXQgdGhlIG5lZWQgZm9yIGN1bWJlcnNvbWUgU0RTLWJhc2VkIG9wdGltaXphdGlvbiB1c2VkIGluIG1vc3QgcHJpb3Igd29ya3MuIFRvIHRyYWluIG91ciB1bmlmaWVkIG5vdmVsdmlldyB2aWRlbyBnZW5lcmF0aW9uIG1vZGVsLCB3ZSBjdXJhdGVkIGEgZHluYW1pYyAzRCBvYmplY3QgZGF0YXNldCBmcm9tIHRoZSBleGlzdGluZyBPYmphdmVyc2UgZGF0YXNldC4gRXh0ZW5zaXZlIGV4cGVyaW1lbnRhbCByZXN1bHRzIG9uIG11bHRpcGxlIGRhdGFzZXRzIGFuZCB1c2VyIHN0dWRpZXMgZGVtb25zdHJhdGUgU1Y0ROKAmXMgc3RhdGUtb2YtdGhlLWFydCBwZXJmb3JtYW5jZSBvbiBub3ZlbC12aWV3IHZpZGVvIHN5bnRoZXNpcyBhcyB3ZWxsIGFzIDREIGdlbmVyYXRpb24gY29tcGFyZWQgdG8gcHJpb3Igd29ya3MuIFByb2plY3QgcGFnZToKaHR0cHM6Ly9zdjRkLmdpdGh1Yi5pby4KIiwsLE9wZW4gd2VpZ2h0cyAocmVzdHJpY3RlZCB1c2UpLCJVbml0ZWQgS2luZ2RvbSBvZiBHcmVhdCBCcml0YWluIGFuZCBOb3J0aGVybiBJcmVsYW5kLFVuaXRlZCBTdGF0ZXMgb2YgQW1lcmljYSIsLCwsOC4wLCwyMDI2LTAyLTExIDE5OjI2OjI3KzAwOjAwLCwsLCwsIkluZHVzdHJ5LEFjYWRlbWlhIiwsLCwsVW5yZWxlYXNlZCwiQ29tbXVuaXR5IExpY2Vuc2U6IEZyZWUgZm9yIHJlc2VhcmNoLCBub24tY29tbWVyY2lhbCwgYW5kIGNvbW1lcmNpYWwgdXNlIGJ5IG9yZ2FuaXphdGlvbnMgYW5kIGluZGl2aWR1YWxzIGdlbmVyYXRpbmcgYW5udWFsIHJldmVudWUgb2YgVVMgJDEsMDAwLDAwMCAob3IgbG9jYWwgY3VycmVuY3kgZXF1aXZhbGVudCkgb3IgbGVzcywgcmVnYXJkbGVzcyBvZiB0aGUgc291cmNlIG9mIHRoYXQgcmV2ZW51ZS4KCmh0dHBzOi8vaHVnZ2luZ2ZhY2UuY28vc3RhYmlsaXR5YWkvc3Y0ZCIsLCwsLCwxMTA0NS45MTIyOTI2NDY4NzUsLHN0YWJpbGl0eWFpLCwsLFllcwpQcmVQUi1DVCxCaW9sb2d5LFRyYW5zY3JpcHRvbWljIHByZWRpY3Rpb24sIktpbmcgQWJkdWxsYWggVW5pdmVyc2l0eSBvZiBTY2llbmNlIGFuZCBUZWNobm9sb2d5IChLQVVTVCksS2Fyb2xpbnNrYSBJbnN0aXR1dGUiLCJSZWVtIEFsc3VsYW1pLCBSb2JlcnQgTGVobWFubiwgU3VtZWVyIEEuIEtoYW4sIFZpbmNlbnpvIExhZ2FuaSwgRGF2aWQgR8K0b21lei1DYWJyZXJvLCBOYXJzaXMgQS4gS2lhbmksIEplc3BlciBUZWduZXIiLDIwMjQtMDctMjQsIlByZVBSLUNUOiBQcmVkaWN0aW5nIFBlcnR1cmJhdGlvbiBSZXNwb25zZXMgaW4gVW5zZWVuIENlbGwgVHlwZXMgVXNpbmcgQ2VsbC1UeXBlLVNwZWNpZmljIEdyYXBocwoiLGh0dHBzOi8vd3d3LmJpb3J4aXYub3JnL2NvbnRlbnQvMTAuMTEwMS8yMDI0LjA3LjI0LjYwNDgxNnYxLDAuMCwsLCwsLCwsIjU2LDY2OCBwZXJ0dXJiZWQgc2FtcGxlcyAoVGFibGUgMikiLCwsLCxVbmtub3duLCJQcmVkaWN0aW5nIHRoZSB0cmFuc2NyaXB0aW9uYWwgcmVzcG9uc2Ugb2YgY2hlbWljYWwgcGVydHVyYmF0aW9ucyBpcyBjcnVjaWFsIHRvIHVuZGVyc3RhbmRpbmcgZ2VuZSBmdW5jdGlvbiBhbmQgZGV2ZWxvcGluZyBkcnVnIGNhbmRpZGF0ZXMsIHByb21pc2luZyBhIHN0cmVhbWxpbmVkIGRydWcgZGV2ZWxvcG1lbnQgcHJvY2Vzcy4gU2luZ2xlLWNlbGwgc2VxdWVuY2luZyBoYXMgcHJvdmlkZWQgYW4gaWRlYWwgZGF0YSBiYXNpcyBmb3IgdHJhaW5pbmcgbWFjaGluZSBsZWFybmluZyBtb2RlbHMgZm9yIHRoaXMgdGFzay4gUmVjZW50IGFkdmFuY2VzIGluIGRlZXAgbGVhcm5pbmcgaGF2ZSBsZWQgdG8gc2lnbmlmaWNhbnQgaW1wcm92ZW1lbnRzIGluIHByZWRpY3Rpb25zIG9mIGNoZW1pY2FsIGFzIHdlbGwgYXMgZ2VuZXRpYyBwZXJ0dXJiYXRpb25zIGF0IHRoZSBzaW5nbGUgY2VsbCBsZXZlbC4gRXhwZXJpbWVudHMgaGF2ZSBzaG93biB0aGF0IGRpZmZlcmVudCBjZWxsIHR5cGVzIGV4aGliaXQgZGlzdGluY3QgdHJhbnNjcmlwdGlvbmFsIHBhdHRlcm5zIGFuZCByZXNwb25zZXMgdG8gcGVydHVyYmF0aW9uLiBUaGlzIHBvc2VzIGEgZnVuZGFtZW50YWwgcHJvYmxlbSBmb3IgcHJlZGljdGluZyB0cmFuc2NyaXB0aW9uYWwgcmVzcG9uc2VzIG9mIGRydWdzIG9yIGNlbGwgdHlwZXMgb3V0c2lkZSB0aGUgdHJhaW5pbmcgZGF0YS4gQWNjb3JkaW5nbHksIGV4aXN0aW5nIG1ldGhvZHMgbGFjayBjZWxsLXR5cGUtc3BlY2lmaWMgbW9kZWxpbmcgb3IgZG8gbm90IGV4cGxpY2l0bHkgcHJvdmlkZSBhbiBpbnRlcnByZXRhYmxlIG1lY2hhbmlzbSBmb3IgdGhlIGdlbmUgZmVhdHVyZXMuIEluIHRoaXMgc3R1ZHksIHdlIGludHJvZHVjZSBhIG5vdmVsIGFwcHJvYWNoIHRoYXQgZW1wbG95cyBhIG5ldHdvcmsgcmVwcmVzZW50YXRpb24gb2YgdmFyaW91cyBjZWxsIHR5cGVzIGFzIGFuIGluZHVjdGl2ZSBiaWFzLCBpbXByb3ZpbmcgcHJlZGljdGlvbiBwZXJmb3JtYW5jZSBpbiBzY2VuYXJpb3Mgd2l0aCBsaW1pdGVkIGRhdGEgd2hpbGUgYWNrbm93bGVkZ2luZyBjZWxsdWxhciBkaWZm</x:v>
      </x:c>
    </x:row>
    <x:row r="103" ht="18" customHeight="1">
      <x:c r="A103" s="17" t="n">
        <x:v>98</x:v>
      </x:c>
      <x:c r="B103" s="17" t="n">
        <x:v>309</x:v>
      </x:c>
      <x:c r="C103" s="94" t="str">
        <x:v>ZXJlbmNlcy4gV2UgYXBwbGllZCBvdXIgZnJhbWV3b3JrIHRvIGZvdXIgc21hbGwtc2NhbGUgc2luZ2xlLWNlbGwgcGVydHVyYmF0aW9uIGRhdGFzZXRzIGFuZCBvbmUgbGFyZ2Utc2NhbGUgc2NyZWVuaW5nIGV4cGVyaW1lbnQsIGRlbW9uc3RyYXRpbmcgdGhhdCB0aGlzIHJlcHJlc2VudGF0aW9uIGNhbiBpbmhlcmVudGx5IGdlbmVyYWxpemUgdG8gcHJldmlvdXNseSB1bnNlZW4gY2VsbCB0eXBlcy4gRnVydGhlcm1vcmUsIG91ciBtZXRob2Qgb3V0cGVyZm9ybXMgdGhlIHN0YXRlLW9mLXRoZS1hcnQgbWV0aG9kcyBpbiBwcmVkaWN0aW5nIHRoZSBwb3N0LXBlcnR1cmJhdGlvbiByZXNwb25zZSBpbiB1bm9ic2VydmVkIGNlbGwgdHlwZXMuIiwyMDAuMCwsLCJTYXVkaSBBcmFiaWEsU3dlZGVuIixDaGVtQkVSVGEsLCwsLDIwMjUtMTEtMjggMTE6NTM6NDQrMDA6MDAsLCwsLCwiQWNhZGVtaWEsQWNhZGVtaWEiLCwsLCwsLCwsLCwsLCwsLCwsClBhbG15cmEgRmluLExhbmd1YWdlLCJMYW5ndWFnZSBtb2RlbGluZy9nZW5lcmF0aW9uLFF1ZXN0aW9uIGFuc3dlcmluZyIsV3JpdGVyLCwyMDI0LTA3LTI0LE91ciBmaW5hbmNlIGRvbWFpbiBzcGVjaWFsaXplZCBtb2RlbDsgZmlyc3QgbW9kZWwgdG8gcGFzcyB0aGUgQ0ZBIGV4YW0saHR0cHM6Ly93cml0ZXIuY29tL2xsbXMvcGFsbXlyYS1maW4vLCwsLDcwMDAwMDAwMDAwLjAsNzBCLCwsLCwsLCwsQ29uZmlkZW50LCJQYWxteXJhIEZpbiBpcyBXcml0ZXLigJlzIHNwZWNpYWxpemVkIGxhbmd1YWdlIG1vZGVsIGZvciB0aGUgZmluYW5jZSBpbmR1c3RyeSwgZGVzaWduZWQgdG8gc3VwcG9ydCBjcml0aWNhbCBmaW5hbmNpYWwgd29ya2Zsb3dzIHdpdGggcHJlY2lzaW9uIGluIHRlcm1pbm9sb2d5LCBkb2N1bWVudCBhbmFseXNpcywgYW5kIGNvbXBsZXggaW52ZXN0bWVudCBhbmFseXNpcy4gRXF1aXBwZWQgd2l0aCBhZHZhbmNlZCBjYXBhYmlsaXRpZXMgZm9yIG1hcmtldCBhbmFseXNpcywgcmlzayBhc3Nlc3NtZW50LCBhbmQgcmVndWxhdG9yeSByZXBvcnRpbmcsIFBhbG15cmEgRmluIGVtcG93ZXJzIGZpbmFuY2lhbCBvcmdhbml6YXRpb25zIHRvIHN0cmVhbWxpbmUgcHJvY2Vzc2VzIGFuZCBtYWtlIGRhdGEtZHJpdmVuIGRlY2lzaW9ucyBjb25maWRlbnRseS4iLCwsQVBJIGFjY2VzcyxVbml0ZWQgU3RhdGVzIG9mIEFtZXJpY2EsUGFsbXlyYSBYIDAwMywsLCwsMjAyNS0xMS0yOCAxMTo1Mzo0NCswMDowMCwsLCwsLEluZHVzdHJ5LCwsLCxVbnJlbGVhc2VkLCwsLCwsLCwsLCwsLE5vClBhbG15cmEgTWVkLCJMYW5ndWFnZSxNZWRpY2luZSIsIkxhbmd1YWdlIG1vZGVsaW5nL2dlbmVyYXRpb24sUXVlc3Rpb24gYW5zd2VyaW5nLE1lZGljYWwgZGlhZ25vc2lzIixXcml0ZXIsLDIwMjQtMDctMjQsT3VyIG1vc3Qgc29waGlzdGljYXRlZCBtb2RlbCBmb3IgZGVsaXZlcmluZyBhY2N1cmF0ZSBtZWRpY2FsIGFuYWx5c2lzLGh0dHBzOi8vd3JpdGVyLmNvbS9ibG9nL3BhbG15cmEtbWVkLWZpbi1tb2RlbHMvLCwsLDcwMDAwMDAwMDAwLjAsNzBCLCwsLCwsLCwsQ29uZmlkZW50LCJQYWxteXJhIE1lZCBpcyB0aGUgbGF0ZXN0IHZlcnNpb24gb2Ygb3VyIGhlYWx0aGNhcmUgbW9kZWwgYW5kIHRoZSBtb3N0IGFjY3VyYXRlIGluIHRoZSBtYXJrZXQuIEluIG91ciB0ZXN0aW5nLCBQYWxteXJhIE1lZCBhdmVyYWdlZCA4NS45JSBhY3Jvc3MgYWxsIG1lZGljYWwgYmVuY2htYXJrcywgYmVhdGluZyB0aGUgcnVubmVyLXVwLCBNZWQtUGFMTS0yIGJ5IGNsb3NlIHRvIDIgcGVyY2VudGFnZSBwb2ludHMuIE1lZC1QYUxNLTIgb25seSBhY2hpZXZlZCB0aG9zZSByZXN1bHRzIHdoZW4gZml2ZSBleGFtcGxlcyB3ZXJlIHByb3ZpZGVkLCBjb21wYXJlZCB0byBQYWxteXJh4oCZcyB6ZXJvLXNob3QgcGVyZm9ybWFuY2UuIiwsLE9wZW4gd2VpZ2h0cyAobm9uLWNvbW1lcmNpYWwpLFVuaXRlZCBTdGF0ZXMgb2YgQW1lcmljYSxQYWxteXJhIFggMDAzLCwsLCwyMDI1LTExLTI4IDExOjUzOjQ0KzAwOjAwLCwsLCwsSW5kdXN0cnksLCwsLFVucmVsZWFzZWQsIldyaXRlciBsaWNlbnNlCmh0dHBzOi8vaHVnZ2luZ2ZhY2UuY28vV3JpdGVyL1BhbG15cmEtTWVkLTcwQgoKIiJQYWxteXJhLU1lZC03MGIgaXMgaW50ZW5kZWQgZm9yIG5vbi1jb21tZXJjaWFsIGFuZCByZXNlYXJjaCB1c2UgaW4gRW5nbGlzaC4iIiIsLCwsLCwsLFdyaXRlciwsLCxZZXMKTGxhbWEgMy4xLTQwNUIsTGFuZ3VhZ2UsIkxhbmd1YWdlIG1vZGVsaW5nL2dlbmVyYXRpb24sUXVlc3Rpb24gYW5zd2VyaW5nLENvZGUgZ2VuZXJhdGlvbixNYXRoZW1hdGljYWwgcmVhc29uaW5nIixNZXRhIEFJLCJBYmhpbWFueXUgRHViZXksIEFiaGluYXYgSmF1aHJpLCBBYmhpbmF2IFBhbmRleSwgQWJoaXNoZWsgS2FkaWFuLCBBaG1hZCBBbC1EYWhsZSwgQWllc2hhIExldG1hbiwKQWxhbiBTY2hlbHRlbiwgQW15IFlhbmcsIEFuZ2VsYSBGYW4sIEFuaXJ1ZGggR295YWwsIEFudGhvbnkgSGFydHNob3JuLCBBb2JvIFlhbmcsIEFyY2hpIE1pdHJhLCBBcmNoaWUKU3JhdmFua3VtYXIsIEFydGVtIEtvcmVuZXYsIEFydGh1ciBIaW5zdmFyaywgQXJ1biBSYW8sIEFzdG9uIFpoYW5nLCBBdXJlbGllbiBSb2RyaWd1ZXosIEF1c3RlbgpHcmVnZXJzb24sIEF2YSBTcGF0YXJ1LCBCYXB0aXN0ZSBSb3ppZXJlLCBCZXRoYW55IEJpcm9uLCBCaW5oIFRhbmcsIEJvYmJpZSBDaGVybiwgQ2hhcmxvdHRlIENhdWNoZXRldXgsCkNoYXlhIE5heWFrLCBDaGxvZSBCaSwgQ2hyaXMgTWFycmEsIENocmlzIE1jQ29ubmVsbCwgQ2hyaXN0aWFuIEtlbGxlciwgQ2hyaXN0b3BoZSBUb3VyZXQsIENodW55YW5nCld1LCBDb3Jpbm5lIFdvbmcsIENyaXN0aWFuIENhbnRvbiBGZXJyZXIsIEN5cnVzIE5pa29sYWlkaXMsIERhbWllbiBBbGxvbnNpdXMsIERhbmllbCBTb25nLCBEYW5pZWxsZQpQaW50eiwgRGFubnkgTGl2c2hpdHMsIERhdmlkIEVzaW9idSwgRGhydXYgQ2hvdWRoYXJ5LCBEaHJ1diBNYWhhamFuLCBEaWVnbyBHYXJjaWEtT2xhbm8sIERpZWdvIFBlcmlubywKRGlldXdrZSBIdXBrZXMsIEVnb3IgTGFrb21raW4sIEVoYWIgQWxCYWRhd3ksIEVsaW5hIExvYmFub3ZhLCBFbWlseSBEaW5hbiwgRXJpYyBNaWNoYWVsIFNtaXRoLCBGaWxpcApSYWRlbm92aWMsIEZyYW5rIFpoYW5nLCBHYWJyaWVsIFN5bm5hZXZlLCBHYWJyaWVsbGUgTGVlLCBHZW9yZ2lhIExld2lzIEFuZGVyc29uLCBHcmFlbWUgTmFpbCwgR3JlZ29pcmUKTWlhbG9uLCBHdWFuIFBhbmcsIEd1aWxsZW0gQ3VjdXJlbGwsIEhhaWxleSBOZ3V5ZW4sIEhhbm5haCBLb3JldmFhciwgSHUgWHUsIEh1Z28gVG91dnJvbiwgSWxpeWFuIFphcm92LApJbWFub2wgQXJyaWV0YSBJYmFycmEsIElzYWJlbCBLbG91bWFubiwgSXNoYW4gTWlzcmEsIEl2YW4gRXZ0aW1vdiwgSmFkZSBDb3BldCwgSmFld29uIExlZSwgSmFuIEdlZmZlcnQsCkphbmEgVnJhbmVzLCBKYXNvbiBQYXJrLCBKYXkgTWFoYWRlb2thciwgSmVldCBTaGFoLCBKZWxtZXIgdmFuIGRlciBMaW5kZSwgSmVubmlmZXIgQmlsbG9jaywgSmVubnkgSG9uZywKSmVueWEgTGVlLCBKZXJlbXkgRnUsIEppYW5mZW5nIENoaSwgSmlhbnl1IEh1YW5nLCBKaWF3ZW4gTGl1LCBKaWUgV2FuZywgSmllY2FvIFl1LCBKb2FubmEgQml0dG9uLCBKb2UKU3Bpc2FrLCBKb25nc29vIFBhcmssIEpvc2VwaCBSb2NjYSwgSm9zaHVhIEpvaG5zdHVuLCBKb3NodWEgU2F4ZSwgSnVudGVuZyBKaWEsIEthbHlhbiBWYXN1ZGVuIEFsd2FsYSwKS2FydGlrZXlhIFVwYXNhbmksIEthdGUgUGxhd2lhaywgS2UgTGksIEtlbm5ldGggSGVhZmllbGQsIEtldmluIFN0b25lLCBLaGFsaWQgRWwtQXJpbmksIEtyaXRoaWthIEl5ZXIsCktzaGl0aXogTWFsaWssIEt1ZW5sZXkgQ2hpdSwgS3VuYWwgQmhhbGxhLCBMYXVyZW4gUmFudGFsYS1ZZWFyeSwgTGF1cmVucyB2YW4gZGVyIE1hYXRlbiwgTGF3cmVuY2UKQ2hlbiwgTGlhbmcgVGFuLCBMaXogSmVua2lucywgTG91aXMgTWFydGluLCBMb3Zpc2ggTWFkYWFuLCBMdWJvIE1hbG8sIEx1a2FzIEJsZWNoZXIsIEx1a2FzIExhbmR6YWF0LApMdWtlIGRlIE9saXZlaXJhLCBNYWRlbGluZSBNdXp6aSwgTWFoZXNoIFBhc3VwdWxldGksIE1hbm5hdCBTaW5naCwgTWFub2hhciBQYWx1cmksIE1hcmNpbiBLYXJkYXMsCk1hdGhldyBPbGRoYW0sIE1hdGhpZXUgUml0YSwgTWF5YSBQYXZsb3ZhLCBNZWxhbmllIEthbWJhZHVyLCBNaWtlIExld2lzLCBNaW4gU2ksIE1pdGVzaCBLdW1hcgpTaW5naCwgTW9uYSBIYXNzYW4sIE5hbWFuIEdveWFsLCBOYXJqZXMgVG9yYWJpLCBOaWtvbGF5IEJhc2hseWtvdiwgTmlrb2xheSBCb2dveWNoZXYsIE5pbGFkcmkgQ2hhdHRlcmppLApPbGl2aWVyIER1Y2hlbm5lLCBPbnVyIMOHZWxlYmksIFBhdHJpY2sgQWxyYXNzeSwgUGVuZ2NodWFuIFpoYW5nLCBQZW5nd2VpIExpLCBQZXRhciBWYXNpYywgUGV0ZXIgV2VuZywKUHJhamp3YWwgQmhhcmdhdmEsIFByYXRpayBEdWJhbCwgUHJhdmVlbiBLcmlzaG5hbiwgUHVuaXQgU2luZ2ggS291cmEsIFB1eGluIFh1LCBRaW5nIEhlLCBRaW5neGlhbyBEb25nLApSYWdhdmFuIFNyaW5pdmFzYW4sIFJhaiBHYW5hcGF0aHksIFJhbW9uIENhbGRlcmVyLCBSaWNhcmRvIFNpbHZlaXJhIENhYnJhbCwgUm9iZXJ0IFN0b2puaWMsIFJvYmVydGEKUmFpbGVhbnUsIFJvaGl0IEdpcmRoYXIsIFJvaGl0IFBhdGVsLCBSb21haW4gU2F1dmVzdHJlLCBSb25uaWUgUG9saWRvcm8sIFJvc2hhbiBTdW1iYWx5LCBSb3NzIFRheWxvciwKUnVhbiBTaWx2YSwgUnVpIEhvdSwgUnVpIFdhbmcsIFNhZ2hhciBIb3NzZWluaSwgU2FoYW5hIENoZW5uYWJhc2FwcGEsIFNhbmpheSBTaW5naCwgU2VhbiBCZWxsLCBTZW9oeXVuClNvbmlhIEtpbSwgU2VyZ2V5IEVkdW5vdiwgU2hhb2xpYW5nIE5pZSwgU2hhcmFuIE5hcmFuZywgU2hhcmF0aCBSYXBhcnRoeSwgU2hlbmcgU2hlbiwgU2hlbmd5ZSBXYW4sClNocnV0aSBCaG9zYWxlLCBTaHVuIFpoYW5nLCBTaW1vbiBWYW5kZW5oZW5kZSwgU3BlbmNlciBXaGl0bWFuLCBTdGVuIFNvb3RsYSwgU3RlcGhhbmUgQ29sbG90LCBTdWNoaW4KR3VydXJhbmdhbiwgU3lkbmV5IEJvcm9kaW5za3ksIFRhbWFyIEhlcm1hbiwgVGFyYSBGb3dsZXIsIFRhcmVrIFNoZWFzaGEsIFRob21hcyBHZW9yZ2lvdSwgVGhvbWFzClNjaWFsb20sIFRvYmlhcyBTcGVja2JhY2hlciwgVG9kb3IgTWloYXlsb3YsIFRvbmcgWGlhbywgVWpqd2FsIEthcm4sIFZlZGFudWogR29zd2FtaSwgVmliaG9yIEd1cHRhLApWaWduZXNoIFJhbWFuYXRoYW4sIFZpa3RvciBLZXJrZXosIFZpbmNlbnQgR29uZ3VldCwgVmlyZ2luaWUgRG8sIFZpc2ggVm9nZXRpLCBWbGFkYW4gUGV0cm92aWMsIFdlaXdlaQpDaHUsIFdlbmhhbiBYaW9uZywgV2VueWluIEZ1LCBXaGl0bmV5IE1lZXJzLCBYYXZpZXIgTWFydGluZXQsIFhpYW9kb25nIFdhbmcsIFhpYW9xaW5nIEVsbGVuIFRhbiwKWGluZmVuZyBYaWUsIFh1Y2hhbyBKaWEsIFh1ZXdlaSBXYW5nLCBZYWVsbGUgR29sZHNjaGxhZywgWWFzaGVzaCBHYXVyLCBZYXNtaW5lIEJhYmFlaSwgWWkgV2VuLCBZaXdlbgpTb25nLCBZdWNoZW4gWmhhbmcsIFl1ZSBMaSwgWXVuaW5nIE1hbywgWmFjaGFyaWUgRGVscGllcnJlIENvdWRlcnQsIFpoZW5nIFlhbiwgWmhlbmd4aW5nIENoZW4sIGFuZCBab2UKUGFwYWtpcG9zLgooY29yZSBjb250cmlidXRvcnMpIiwyMDI0LTA3LTIzLFRoZSBMbGFtYSAzIEhlcmQgb2YgTW9kZWxzLGh0dHBzOi8vYWkubWV0YS5jb20vcmVzZWFyY2gvcHVibGljYXRpb25zL3RoZS1sbGFtYS0zLWhlcmQtb2YtbW9kZWxzLywsIlNPVEEgaW1wcm92ZW1lbnQsVHJhaW5pbmcgY29zdCIsIkhpZ2ggdHJhaW5pbmcgY29tcHV0ZSwgZXhjZWVkcyA0byBhbmQgQ2xhdWRlIDMuNSBvbiBzb21lIGJlbmNobWFya3M6CgpodHRwczovL2FpLm1ldGEuY29tL2Jsb2cvbWV0YS1sbGFtYS0zLTEvICIsNDA1MDAwMDAwMDAwLjAsNDA1QiwzLjhlKzI1LCJTdGF0ZWQgaW4gcGFwZXIuCgpBbHNvLCA2ICogNDA1QiAqIDE1LjZUIHRyYWluaW5nIHRva2VucyA9IDMuOGUyNSIsMTU2MDAwMDAwMDAwMDAsMTUuNlQgdG9rZW5zLDIxNDIuMCwiVHJhaW5lZCBvbiAzMC44NE0gR1BVIGhvdXJzIChodHRwczovL2h1Z2dpbmdmYWNlLmNvL2Jsb2cvbGxhbWEzMSkgYW5kIHVzZWQgIiJ1cCB0byAxNksgSDEwMCBHUFVbc10iIiBzbyB0cmFpbmluZyB0b29rIGF0IGxlYXN0CjMwLjg0TSAvIDE2ayA9IDE5MjcuNSBob3VycyBvciB+ODAgZGF5cy4gCgpTZWN0aW9uIDMuMy40IGdpdmVzIHJlbGlhYmlsaXR5IGRldGFpbHMgb3ZlciBhIDU0IGRheSBwZXJpb2QgZHVyaW5nIHRyYWluaW5nLCBmb3Igd2hpY2ggdGhleSBoYWQgIiJoaWdoZXIgdGhhbiA5MCUgZWZmZWN0aXZlIHRyYWluaW5nIHRpbWUiIgoxOTI3LjUgLyAwLjkgPSAyMTQyIGhvdXJzCgpQcm9iYWJseSwgZnVsbCB0cmFpbmluZyB0aW1lIGlzIHNvbWV3aGF0IGxvbmdlciwgc2luY2UgaXQgc291bmRzIGxpa2UgdGhlcmUgd2VyZSBwZXJpb2RzIHdoZXJlIG5vdCBhbGwgMTZrIEgxMDBzIHdlcmUgcnVubmluZy4iLE5WSURJQSBIMTAwIFNYTTUgODBHQiwsQ29uZmlkZW50LCJNb2Rlcm4gYXJ0aWZpY2lhbCBpbnRlbGxpZ2VuY2UgKEFJKSBzeXN0ZW1zIGFyZSBwb3dlcmVkIGJ5IGZvdW5kYXRpb24gbW9kZWxzLiBUaGlzIHBhcGVyIHByZXNlbnRzIGEgbmV3IHNldCBvZiBmb3VuZGF0aW9uIG1vZGVscywgY2FsbGVkIExsYW1hIDMuIEl0IGlzIGEgaGVyZCBvZiBsYW5ndWFnZSBtb2RlbHMgdGhhdCBuYXRpdmVseSBzdXBwb3J0IG11bHRpbGluZ3VhbGl0eSwgY29kaW5nLCByZWFzb25pbmcsIGFuZCB0b29sIHVzYWdlLiBPdXIgbGFyZ2VzdCBtb2RlbCBpcyBhIGRlbnNlIFRyYW5zZm9ybWVyIHdpdGggNDA1QiBwYXJhbWV0ZXJzIGFuZCBhIGNvbnRleHQgd2luZG93IG9mIHVwIHRvIDEyOEsgdG9rZW5zLiBUaGlzIHBhcGVyIHByZXNlbnRzIGFuIGV4dGVuc2l2ZSBlbXBpcmljYWwgZXZhbHVhdGlvbiBvZiBMbGFtYSAzLiBXZSBmaW5kIHRoYXQgTGxhbWEgMyBkZWxpdmVycyBjb21wYXJhYmxlIHF1YWxpdHkgdG8gbGVhZGluZyBsYW5ndWFnZSBtb2RlbHMgc3VjaCBhcyBHUFQtNCBvbiBhIHBsZXRob3JhIG9mIHRhc2tzLiBXZSBwdWJsaWNseSByZWxlYXNlIExsYW1hIDMsIGluY2x1ZGluZyBwcmUtdHJhaW5lZCBhbmQgcG9zdC10cmFpbmVkIHZlcnNpb25zIG9mIHRoZSA0MDVCIHBhcmFtZXRlciBsYW5ndWFnZSBtb2RlbCBhbmQgb3VyIExsYW1hIEd1YXJkIDMgbW9kZWwgZm9yIGlucHV0IGFuZCBvdXRwdXQgc2FmZXR5LiBUaGUgcGFwZXIgYWxzbyBwcmVzZW50cyB0aGUgcmVzdWx0cyBvZiBleHBlcmltZW50cyBpbiB3aGljaCB3ZSBpbnRlZ3JhdGUgaW1hZ2UsIHZpZGVvLCBhbmQgc3BlZWNoIGNhcGFiaWxpdGllcyBpbnRvIExsYW1hIDMgdmlhIGEgY29tcG9zaXRpb25hbCBhcHByb2FjaC4gV2Ugb2JzZXJ2ZSB0aGlzIGFwcHJvYWNoIHBlcmZvcm1zIGNvbXBldGl0aXZlbHkgd2l0aCB0aGUgc3RhdGUtb2YtdGhlLWFydCBvbiBpbWFnZSwgdmlkZW8sIGFuZCBzcGVlY2ggcmVjb2duaXRpb24gdGFza3MuIFRoZSByZXN1bHRpbmcgbW9kZWxzIGFyZSBub3QgeWV0IGJlaW5nIGJyb2FkbHkgcmVsZWFzZWQgYXMgdGhleSBhcmUgc3RpbGwgdW5kZXIgZGV2ZWxvcG1lbnQuIiwxLjAsLE9wZW4gd2VpZ2h0cyAocmVzdHJpY3RlZCB1c2UpLFVuaXRlZCBTdGF0ZXMgb2YgQW1lcmljYSwsLCwxNjM4NC4wLDAuNDA0MiwyMDI1LTExLTI4IDExOjUzOjQ0KzAwOjAwLCwsLDE2MDAwMDAwLjAsLEluZHVzdHJ5LCwsLCxPcGVuIChyZXN0cmljdGVkIHVzZSksIkxsYW1hIDMuMSBtb2RlbCBsaWNlbnNlOgoKaHR0cHM6Ly9odWdnaW5nZmFjZS5jby9tZXRhLWxsYW1hL01ldGEtTGxhbWEtMy4xLThCL2Jsb2IvbWFpbi9MSUNFTlNFIAoKbXVzdCBzZWVrIHNlcGFyYXRlIGxpY2Vuc2UgaWYgb3ZlciA3MDBtIG1vbnRobHkgdXNlcnMsIGFjY2VwdGFibGUgdXNlIHJlc3RyaWN0aW9ucwoKdHJhaW5pbmcgY29kZSBoZXJlOiBodHRwczovL2dpdGh1Yi5jb20vbWV0YS1sbGFtYS9sbGFtYS1yZWNpcGVzL2Jsb2IvbWFpbi9zcmMvbGxhbWFfcmVjaXBlcy91dGlscy90cmFpbl91dGlscy5weSNMNzAgCiIsVHJ1ZSw1Mjg4NTQzMy45NTQwMjI0NixNRlUgcmFuZ2VzIGJldHdlZW4gMC4zOCBhbmQgMC40MyBkZXBlbmRpbmcgb24gdGhlIHNwZWNpZmljIHBhcmFsbGVsaXNtIHVzZWQ7IEkgYXNzdW1lIHRoZSBnZW9tZXRyaWMgbWVhbjogc3FydCgwLjM4ICogMC40MykgPSAwLjQwNDIsQkYxNixUcnVlLDIyNjIyNTMyLjE1OTI5OTE0NiwiUmVwb3J0ZWQsT3BlcmF0aW9uIGNvdW50aW5nIixtZXRhLWxsYW1hLDkuNGUrMjIsIlNlY3Rpb24gNCBnaXZlcyBkZXRhaWwgYWJvdXQgdGhlIHBvc3QtdHJhaW5pbmcgcHJvY2Vzcy4gVGhleSBkbyA2IHJvdW5kcyBvZiBwb3N0LXRyYWluaW5nLCB1c2luZyB0aGUgbW9kZWwgZnJvbSB0aGUgcHJldmlvdXMgaXRlcmF0aW9uIGluIGVhY2ggc3VjY2Vzc2l2ZSByb3VuZC4gSW4gZWFjaCByb3VuZCwgdGhleSBmaW5lLXR1bmUgYSBjb3B5IG9mIHRoZSBsYW5ndWFnZSBtb2RlbCBpbnRvIGEgcmV3YXJkIG1vZGVsIChSTSkgdXNpbmcgcHJlZmVyZW5jZSBkYXRhLCB0aGVuIHVzZSB0aGUgcmV3YXJkIG1vZGVsIHRvIGRvIHJlamVjdGlvbiBzYW1wbGluZyBvbiBodW1hbiBhbm5vdGF0aW9uIHByb21wdHMuIE5leHQgdGhleSBkbyBzdXBlcnZpc2VkIGZpbmUtdHVuaW5nIChTRlQpIG9uIHRoZSByZWplY3Rpb24gc2FtcGxlZCBkYXRhIGFsb25nIHdpdGggc29tZSBzeW50aGV0aWMgZGF0YSAoOC41ayB0byA5ayBzdGVwcyBwZXIgcm91bmQpLiBOZXh0LCB0aGV5IGRvIERpcmVjdCBQcmVmZXJlbmNlIE9wdGltaXphdGlvbiAoRFBPKSBvdmVyIHRoZSBtb3N0IHJlY2VudCBnZW5lcmF0aW9uIG9mIHByZWZlcmVuY2UgZGF0YS4gRmluYWxseSwgdGhleSBkbyBtb2RlbCBhdmVyYWdpbmcgb3ZlciBleHBlcmltZW50cyB1c2luZyBkaWZmZXJlbnQgc2FtcGxlcyBvZiBkYXRhIG9yIGh5cGVycGFyYW1ldGVycyBpbiBlYWNoIG9mIHRoZSBSTSwgU0ZULCBhbmQgRFBPIHN0ZXBzLiAKCldlIGNhbiBnZXQgYSB2ZXJ5IHJvdWdoIGVzdGltYXRlIG9mIHRvdGFsIHBvc3QtdHJhaW5pbmcgY29tcHV0ZToKLSBSTSBzZWN0aW9uIGRvZXNuJ3QgZ2l2ZSBhbnkgZGV0YWlsIGFib3V0IGJhdGNoIHNpemUgb3IgdHJhaW5pbmcgbGVuZ3RoLiBJbiBMbGFtYSAyLCB0aGV5IHRyYWluZWQgdGhlIFJNIGZvciBvbmUgZXBvY2ggb3ZlciB0aGVpciAxLjdCIHRva2VucyBvZiBwcmVmZXJlbmNlIGRhdGEuIFdlIGFyZW4ndCB0b2xkIGhvdyBtYW55IGV4YW1wbGVzIHRoZXkgaGF2ZSBpbiBMbGFtYSAzLCB0aG91Z2ggd2Ugc2VlIHRoYXQgZXhhbXBsZXMgYXJlIHNvbWV3aGF0IGxvbmdlciwgYXBwYXJlbnRseSBiZWNhdXNlIHRoZXkgY29udGFpbiBtb3JlIHR1cm5zIG9uIGF2ZXJhZ2UuIEFzc3VtaW5nIHByZWZlcmVuY2UgZGF0YSBzY2FsZWQgdXAgYnkgYSBzaW1pbGFyIGFtb3VudCB0byBwcmUtdHJhaW5pbmcgZGF0YSAoMlQgdG8gMTVUIHRva2VucyBmcm9tIExsYW1hIDIgdG8gMyksIHRoYXQgc3VnZ2VzdHMgYXJvdW5kIDEuN0IgKiAxNVQgLyAyVCA9IDEyLjc1QiB0b2tlbnMsIHdoaWNoIGNvcnJlc3BvbmRzIHRvIDYgKiAxMi43NUIgKiA0MDVCID0gMy4wOThlMjIgRkxPUHMsIGlmIHRoZXkgdXNlZCB0aGUgNDA1YiB2YXJpYW50IGZvciB0aGVpciByZXdhcmQgbW9kZWwuCi0gU0ZUIHVzZXMgOC41ay05ayBzdGVwcyBpbiBlYWNoIHJvdW5kLiBCYXRjaCBzaXplIGlzIG5vdCBnaXZlbiBoZXJlLCBidXQgaW4gTGxhbWEgMiB0aGV5IHVzZWQgYmF0Y2hlcyBvZiA2NCBzZXF1ZW5jZXMgb2YgNDA5NiA9IDI2MiwxNDQgdG9rZW5zLiBBc3N1bWluZyB0aGV5IHNjYWxlZCB1cCBTRlQgYmF0Y2hlcyBieSBhIHNpbWlsYXIgcmF0aW8gYXMgdGhleSBkaWQgcHJldHJhaW5pbmcgKDRNIGluIExsYW1hIDIgLT4gMTZNIGZvciBtb3N0IG9mIExsYW1hIDMgcHJldHJhaW5pbmcpLCBMbGFtYSAzJ3MgU0ZUIHdvdWxkIGhhdmUgdXNlZCBhcm91bmQgMU0gdG9rZW5zIHBlciBiYXRjaC4gVGhhdCBzdWdnZXN0cyA2ICogOWsgKiAxTSAqIDQwNUIgPSAyLjE4N2UyMiBGTE9QIHBlciByb3VuZCBvZiBTRlQuIAotIERQTyBzZWN0aW9uIGdpdmVzIG5vIGRldGFpbCBhYm91dCBxdWFudGl0eSBvZiBleGFtcGxlcyBvciB0cmFpbmluZyBsZW5ndGguIExsYW1hIDIgdXNlZCBQUE8gZm9yIDIwMC00MDAgaXRlcmF0aW9ucyBwZXIgbW9kZWw7IGVhY2ggaXRlcmF0aW9uIHdhcyBhIGJhdGNoIG9mIDUxMiBleGFtcGxlcywgYW5kIHRvb2sgfjMzMCBzZWNvbmRzLiBPdXIgY3VycmVudCBlc3RpbWF0ZSBpcyB0aGF0IExsYW1hIDItNzBCIHVzZWQgMTAwMCBBMTAwcywgd2hpY2ggd291bGQgc3VnZ2VzdCAzMzAgKiAzLjEyZTE0ICogMTAwMCA9IDQuMTE4ZTIyIEZMT1AuIERQTyB1c2VzIGxlc3MgY29tcHV0ZSwgYnV0IHByZXN1bWFibHkgdGhleSd2ZSBhbHNvIHNjYWxlZCB1cCB0aGVpciBkYXRhIGhlcmU7IHdpdGhvdXQgZnVydGhlciBpbmZvIGxldCdzIHNwZWN1bGF0ZSB0aGVzZSByb3VnaGx5IGNhbmNlbCBvdXQuClNvIHRvdGFsIGZpbmUtdHVuaW5nIGNvbXB1dGUgaXMgYWJvdXQgMy4xZTIyICsgMi4yZTIyICsgNC4xZTIyID0gOS40RTIyIEZMT1BzIiwsWWVzCkxsYW1hIDMuMS03MEIsTGFuZ3VhZ2UsTGFuZ3VhZ2UgbW9kZWxpbmcvZ2VuZXJhdGlvbixNZXRhIEFJLCJBYmhpbWFueXUgRHViZXksIEFiaGluYXYgSmF1aHJpLCBBYmhpbmF2IFBhbmRleSwgQWJoaXNoZWsgS2FkaWFuLCBBaG1hZCBBbC1EYWhsZSwgQWllc2hhIExldG1hbiwKQWxhbiBTY2hlbHRlbiwgQW15IFlhbmcsIEFuZ2VsYSBGYW4sIEFuaXJ1ZGggR295YWwsIEFudGhvbnkgSGFydHNob3JuLCBBb2JvIFlhbmcsIEFyY2hpIE1pdHJhLCBBcmNoaWUKU3JhdmFua3VtYXIsIEFydGVtIEtvcmVuZXYsIEFydGh1ciBIaW5zdmFyaywgQXJ1biBSYW8sIEFzdG9uIFpoYW5nLCBBdXJlbGllbiBSb2RyaWd1ZXosIEF1c3RlbgpHcmVnZXJzb24sIEF2YSBTcGF0YXJ1LCBCYXB0aXN0ZSBSb3ppZXJlLCBCZXRoYW55IEJpcm9uLCBCaW5oIFRhbmcsIEJvYmJpZSBDaGVybiwgQ2hhcmxvdHRlIENhdWNoZXRldXgsCkNoYXlhIE5heWFrLCBDaGxvZSBCaSwgQ2hyaXMgTWFycmEsIENocmlzIE1jQ29ubmVsbCwgQ2hyaXN0aWFuIEtlbGxlciwgQ2hyaXN0b3BoZSBUb3VyZXQsIENodW55YW5nCld1LCBDb3Jpbm5lIFdvbmcsIENyaXN0aWFuIENhbnRvbiBGZXJyZXIsIEN5cnVzIE5pa29sYWlkaXMsIERhbWllbiBBbGxvbnNpdXMsIERhbmllbCBTb25nLCBEYW5pZWxsZQpQaW50eiwgRGFubnkgTGl2c2hpdHMsIERhdmlkIEVzaW9idSwgRGhydXYgQ2hvdWRoYXJ5LCBEaHJ1diBNYWhhamFuLCBEaWVnbyBHYXJjaWEtT2xhbm8sIERpZWdvIFBlcmlubywKRGlldXdrZSBIdXBrZXMsIEVnb3IgTGFrb21raW4sIEVoYWIgQWxCYWRhd3ksIEVsaW5hIExvYmFub3ZhLCBFbWlseSBEaW5hbiwgRXJpYyBNaWNoYWVsIFNtaXRoLCBGaWxpcApSYWRlbm92aWMsIEZyYW5rIFpoYW5nLCBHYWJyaWVsIFN5bm5hZXZlLCBHYWJyaWVsbGUgTGVlLCBHZW9yZ2lhIExld2lzIEFuZGVyc29uLCBHcmFlbWUgTmFpbCwgR3JlZ29pcmUKTWlhbG9uLCBHdWFuIFBhbmcsIEd1aWxsZW0gQ3VjdXJlbGwsIEhhaWxleSBOZ3V5ZW4sIEhhbm5haCBLb3JldmFhciwgSHUgWHUsIEh1Z28gVG91dnJvbiwgSWxpeWFuIFphcm92LApJbWFub2wgQXJyaWV0YSBJYmFycmEsIElzYWJlbCBLbG91bWFubiwgSXNoYW4gTWlzcmEsIEl2YW4gRXZ0aW1vdiwgSmFkZSBDb3BldCwgSmFld29uIExlZSwgSmFuIEdlZmZlcnQsCkphbmEgVnJhbmVzLCBKYXNvbiBQYXJrLCBKYXkgTWFoYWRlb2thciwgSmVldCBTaGFoLCBKZWxtZXIgdmFuIGRlciBMaW5kZSwgSmVubmlmZXIgQmlsbG9jaywgSmVubnkgSG9uZywKSmVueWEgTGVlLCBKZXJlbXkgRnUsIEppYW5mZW5nIENoaSwgSmlhbnl1IEh1YW5nLCBKaWF3ZW4gTGl1LCBKaWUgV2FuZywgSmllY2FvIFl1LCBKb2FubmEgQml0dG9uLCBKb2UKU3Bpc2FrLCBKb25nc29vIFBhcmssIEpvc2VwaCBSb2NjYSwgSm9zaHVhIEpvaG5zdHVuLCBKb3NodWEgU2F4ZSwgSnVudGVuZyBKaWEsIEthbHlhbiBWYXN1ZGVuIEFsd2FsYSwKS2FydGlrZXlhIFVwYXNhbmksIEthdGUgUGxhd2lhaywgS2UgTGksIEtlbm5ldGggSGVhZmllbGQsIEtldmluIFN0b25lLCBLaGFsaWQgRWwtQXJpbmksIEtyaXRoaWthIEl5ZXIsCktzaGl0aXogTWFsaWssIEt1ZW5sZXkgQ2hpdSwgS3VuYWwgQmhhbGxhLCBMYXVyZW4gUmFudGFsYS1ZZWFyeSwgTGF1cmVucyB2YW4gZGVyIE1hYXRlbiwgTGF3cmVuY2UKQ2hlbiwgTGlhbmcgVGFuLCBMaXogSmVua2lucywgTG91aXMgTWFydGluLCBMb3Zpc2ggTWFkYWFuLCBMdWJvIE1hbG8sIEx1a2FzIEJsZWNoZXIsIEx1a2FzIExhbmR6YWF0LApMdWtlIGRlIE9saXZlaXJhLCBNYWRlbGluZSBNdXp6aSwgTWFoZXNoIFBhc3VwdWxldGksIE1hbm5hdCBTaW5naCwgTWFub2hhciBQYWx1cmksIE1hcmNpbiBLYXJkYXMsCk1hdGhldyBPbGRoYW0sIE1hdGhpZXUgUml0YSwgTWF5YSBQYXZsb3ZhLCBNZWxhbmllIEthbWJhZHVyLCBNaWtlIExld2lzLCBNaW4gU2ksIE1pdGVzaCBLdW1hcgpTaW5naCwgTW9uYSBIYXNzYW4sIE5hbWFuIEdveWFsLCBOYXJqZXMgVG9yYWJpLCBOaWtvbGF5IEJhc2hseWtvdiwgTmlrb2xheSBCb2dveWNoZXYsIE5pbGFkcmkgQ2hhdHRlcmppLApPbGl2aWVyIER1Y2hlbm5lLCBPbnVyIMOHZWxlYmksIFBhdHJpY2sgQWxyYXNzeSwgUGVuZ2NodWFuIFpoYW5nLCBQZW5nd2VpIExpLCBQZXRhciBWYXNpYywgUGV0ZXIgV2VuZywKUHJhamp3YWwgQmhhcmdhdmEsIFByYXRpayBEdWJhbCwgUHJhdmVlbiBLcmlzaG5hbiwgUHVuaXQgU2luZ2ggS291cmEsIFB1eGluIFh1LCBRaW5nIEhlLCBRaW5neGlhbyBEb25nLApSYWdhdmFuIFNyaW5pdmFzYW4sIFJhaiBHYW5hcGF0aHksIFJhbW9uIENhbGRlcmVyLCBSaWNhcmRvIFNpbHZlaXJhIENhYnJhbCwgUm9iZXJ0IFN0b2puaWMsIFJvYmVydGEKUmFpbGVhbnUsIFJvaGl0IEdpcmRoYXIsIFJvaGl0IFBhdGVsLCBSb21haW4gU2F1dmVzdHJlLCBSb25uaWUgUG9saWRvcm8sIFJvc2hhbiBTdW1iYWx5LCBSb3NzIFRheWxvciwKUnVhbiBTaWx2YSwgUnVpIEhvdSwgUnVpIFdhbmcsIFNhZ2hhciBIb3NzZWluaSwgU2FoYW5hIENoZW5uYWJhc2FwcGEsIFNhbmpheSBTaW5naCwgU2VhbiBCZWxsLCBTZW9oeXVuClNvbmlhIEtpbSwgU2VyZ2V5IEVkdW5vdiwgU2hhb2xpYW5nIE5pZSwgU2hhcmFuIE5hcmFuZywgU2hhcmF0aCBSYXBhcnRoeSwgU2hlbmcgU2hlbiwgU2hlbmd5ZSBXYW4sClNocnV0aSBCaG9zYWxlLCBTaHVuIFpoYW5nLCBTaW1vbiBWYW5kZW5oZW5kZSwgU3BlbmNlciBXaGl0bWFuLCBTdGVuIFNvb3RsYSwgU3RlcGhhbmUgQ29sbG90LCBTdWNoaW4KR3VydXJhbmdhbiwgU3lkbmV5IEJvcm9kaW5za3ksIFRhbWFyIEhlcm1hbiwgVGFyYSBGb3dsZXIsIFRhcmVrIFNoZWFzaGEsIFRob21hcyBHZW9yZ2lvdSwgVGhvbWFzClNjaWFsb20sIFRvYmlhcyBTcGVja2JhY2hlciwgVG9kb3IgTWloYXlsb3YsIFRvbmcgWGlhbywgVWpqd2FsIEthcm4sIFZlZGFudWogR29zd2FtaSwgVmliaG9yIEd1cHRhLApWaWduZXNoIFJhbWFuYXRoYW4sIFZpa3RvciBLZXJrZXosIFZpbmNlbnQgR29uZ3VldCwgVmlyZ2luaWUgRG8sIFZpc2ggVm9nZXRpLCBWbGFkYW4gUGV0cm92aWMsIFdlaXdlaQpDaHUsIFdlbmhhbiBYaW9uZywgV2VueWluIEZ1LCBXaGl0bmV5IE1lZXJzLCBYYXZpZXIgTWFydGluZXQsIFhpYW9kb25nIFdhbmcsIFhpYW9xaW5nIEVsbGVuIFRhbiwKWGluZmVuZyBYaWUsIFh1Y2hhbyBKaWEsIFh1ZXdlaSBXYW5nLCBZYWVsbGUgR29sZHNjaGxhZywgWWFzaGVzaCBHYXVyLCBZYXNtaW5lIEJhYmFlaSwgWWkgV2VuLCBZaXdlbgpTb25nLCBZdWNoZW4gWmhhbmcsIFl1ZSBMaSwgWXVuaW5nIE1hbywgWmFjaGFyaWUgRGVscGllcnJlIENvdWRlcnQsIFpoZW5nIFlhbiwgWmhlbmd4aW5nIENoZW4sIGFuZCBab2UKUGFwYWtpcG9zLgooY29yZSBjb250cmlidXRvcnMpIiwyMDI0LTA3LTIzLFRoZSBMbGFtYSAzIEhlcmQgb2YgTW9kZWxzLGh0dHBzOi8vYWkubWV0YS5jb20vcmVzZWFyY2gvcHVibGljYXRpb25zL3RoZS1sbGFtYS0zLWhlcmQtb2YtbW9kZWxzLywsVHJhaW5pbmcgY29zdCwsNzAwMDAwMDAwMDAuMCw3MEIsNy45MjllKzI0LCJIdWdnaW5nZmFjZSBwYWdlIHNheXMgMy4xLTcwQiB1c2VkIDcuME0gSDEwMCBob3VycyBhbmQgdHJhaW5lZCBvdmVyIDE1VCB0b2tlbnMuIGh0dHBzOi8vaHVnZ2luZ2ZhY2UuY28vbWV0YS1sbGFtYS9MbGFtYS0zLjEtNzBCClRoZSBwYXBlciBhbHNvIHNheXMgdGhhdCAzLjEtNDA1QiBnb3QgTUZVIG9mIGJldHdlZW4gMzgtNDMlOyBwcmVzdW1hYmx5IDcwQiB3YXMgYXJvdW5kIHRoZSBzYW1lIG9yIGEgYml0IGhpZ2hlci4gSSdsbCBhc3N1bWUgdXRpbGl6YXRpb24gb2YgNDAlCgo2TkQ6CjYgKiAxNVQgKiA3MEIgPSA2LjNlMjQgRkxPUHMKCkhhcmR3YXJlOgo3TSAqIDkuOWUxNCAqIDM2MDAgKiAwLjQgPSA5Ljk4ZTI0IEZMT1BzCgpHZW9tZXRyaWMgbWVhbjogc3FydCg2LjNlMjQgKiA5Ljk4ZTI0KSA9IDcuOTI5ZTI0CgpOb3RlIHRoYXQgTGxhbWEgMy03MEIgYWxzbyBzYWlkIGl0IHVzZWQgMTVUIHRva2VucywgYnV0IG9ubHkgNi40TSBIMTAwIGhvdXJzLiBUaGlzIHN1Z2dlc3RzIDMuMSBtaWdodCBoYXZlIHVzZWQgYSBiaXQgbW9yZSB0aGFuIDE1VCB0b2tlbnMuCgpUcmFpbmluZyBjb21wdXRlIHVwcGVyIGJvdW5kOiA3TSBIMTAwLWhvdXJzICogOTg5IFRGTE9QUyAqIDUwJSB1dGlsaXphdGlvbiA9IDEuMjVlMjUgRkxPUCIsMTUwMDAwMDAwMDAwMDAsLCwsLCxDb25maWRlbnQsIk1vZGVybiBhcnRpZmljaWFsIGludGVsbGlnZW5jZSAoQUkpIHN5c3RlbXMgYXJlIHBvd2VyZWQgYnkgZm91bmRhdGlvbiBtb2RlbHMuIFRoaXMgcGFwZXIgcHJlc2VudHMgYSBuZXcgc2V0IG9mIGZvdW5kYXRpb24gbW9kZWxzLCBjYWxsZWQgTGxhbWEgMy4gSXQgaXMgYSBoZXJkIG9mIGxhbmd1YWdlIG1vZGVscyB0aGF0IG5hdGl2ZWx5IHN1cHBvcnQgbXVsdGlsaW5ndWFsaXR5LCBjb2RpbmcsIHJlYXNvbmluZywgYW5kIHRvb2wgdXNhZ2UuIE91ciBsYXJnZXN0IG1vZGVsIGlzIGEgZGVuc2UgVHJhbnNmb3JtZXIgd2l0aCA0MDVCIHBhcmFtZXRlcnMgYW5kIGEgY29udGV4dCB3aW5kb3cgb2YgdXAgdG8gMTI4SyB0b2tlbnMuIFRoaXMgcGFwZXIgcHJlc2VudHMgYW4gZXh0ZW5zaXZlIGVtcGlyaWNhbCBldmFsdWF0aW9uIG9mIExsYW1hIDMuIFdlIGZpbmQgdGhhdCBMbGFtYSAzIGRlbGl2ZXJzIGNvbXBhcmFibGUgcXVhbGl0eSB0byBsZWFkaW5nIGxhbmd1YWdlIG1vZGVscyBzdWNoIGFzIEdQVC00IG9uIGEgcGxldGhvcmEgb2YgdGFza3MuIFdlIHB1YmxpY2x5IHJlbGVhc2UgTGxhbWEgMywgaW5jbHVkaW5nIHByZS10cmFpbmVkIGFuZCBwb3N0LXRyYWluZWQgdmVyc2lvbnMgb2YgdGhlIDQwNUIgcGFyYW1ldGVyIGxhbmd1YWdlIG1vZGVsIGFuZCBvdXIgTGxhbWEgR3VhcmQgMyBtb2RlbCBmb3IgaW5wdXQgYW5kIG91dHB1dCBzYWZldHkuIFRoZSBwYXBlciBhbHNvIHByZXNlbnRzIHRoZSByZXN1bHRzIG9mIGV4cGVyaW1lbnRzIGluIHdoaWNoIHdlIGludGVncmF0ZSBpbWFnZSwgdmlkZW8sIGFuZCBzcGVlY2ggY2FwYWJpbGl0aWVzIGludG8gTGxhbWEgMyB2aWEgYSBjb21wb3NpdGlvbmFsIGFwcHJvYWNoLiBXZSBvYnNlcnZlIHRoaXMgYXBwcm9hY2ggcGVyZm9ybXMgY29tcGV0aXRpdmVseSB3aXRoIHRoZSBzdGF0ZS1vZi10aGUtYXJ0IG9uIGltYWdlLCB2aWRlbywgYW5kIHNwZWVjaCByZWNvZ25pdGlvbiB0YXNrcy4gVGhlIHJlc3VsdGluZyBtb2RlbHMgYXJlIG5vdCB5ZXQgYmVpbmcgYnJvYWRseSByZWxlYXNlZCBhcyB0aGV5IGFyZSBzdGlsbCB1bmRlciBkZXZlbG9wbWVudC4iLCwsT3BlbiB3ZWlnaHRzIChyZXN0cmljdGVkIHVzZSksVW5pdGVkIFN0YXRlcyBvZiBBbWVyaWNhLCwsLCwsMjAyNS0xMS0yOCAxMTo1Mzo0NCswMDowMCwsLCwsLEluZHVzdHJ5LCwsMS4yNTAwMDFlKzI1LCxPcGVuIChyZXN0cmljdGVkIHVzZSksIkxsYW1hIDMuMSBsaWNlbnNlOgoKaHR0cHM6Ly9odWdnaW5nZmFjZS5jby9tZXRhLWxsYW1hL01ldGEtTGxhbWEtMy4xLThCL2Jsb2IvbWFpbi9MSUNFTlNFIAoKbXVzdCBzZWVrIHNlcGFyYXRlIGxpY2Vuc2UgaWYgb3ZlciA3MDBtIG1vbnRobHkgdXNlcnMsIGFjY2VwdGFibGUgdXNlIHJlc3RyaWN0aW9ucwoKY29kZSBoZXJlOiBodHRwczovL2dpdGh1Yi5jb20vbWV0YS1sbGFtYS9sbGFtYTMvdHJlZS9tYWluIAoiLFRydWUsLCwsLCwiSGFyZHdhcmUsT3BlcmF0aW9uIGNvdW50aW5nIixtZXRhLWxsYW1hLCwsLFllcwpMbGFtYSAzLjEtOEIsTGFuZ3VhZ2UsTGFuZ3VhZ2UgbW9kZWxpbmcvZ2VuZXJhdGlvbixNZXRhIEFJLCJBYmhpbWFueXUgRHViZXksIEFiaGluYXYgSmF1aHJpLCBBYmhpbmF2IFBhbmRleSwgQWJoaXNoZWsgS2FkaWFuLCBBaG1hZCBBbC1EYWhsZSwgQWllc2hhIExldG1hbiwgQWxhbiBTY2hlbHRlbiwgQW15IFlhbmcsIEFuZ2VsYSBGYW4sIEFuaXJ1ZGggR295YWwsIEFudGhvbnkgSGFydHNob3JuLCBBb2JvIFlhbmcsIEFyY2hpIE1pdHJhLCBBcmNoaWUgU3JhdmFua3VtYXIsIEFydGVtIEtvcmVuZXYsIEFydGh1ciBIaW5zdmFyaywgQXJ1biBSYW8sIEFzdG9uIFpoYW5nLCBBdXJlbGllbiBSb2RyaWd1ZXosIEF1c3RlbiBHcmVnZXJzb24sIEF2YSBTcGF0YXJ1LCBCYXB0aXN0ZSBSb3ppZXJlLCBCZXRoYW55IEJpcm9uLCBCaW5oIFRhbmcsIEJvYmJpZSBDaGVybiwgQ2hhcmxvdHRlIENhdWNoZXRldXgsCkNoYXlhIE5heWFrLCBDaGxvZSBCaSwgQ2hyaXMgTWFycmEsIENocmlzIE1jQ29ubmVsbCwgQ2hyaXN0aWFuIEtlbGxlciwgQ2hyaXN0b3BoZSBUb3VyZXQsIENodW55YW5nIFd1LCBDb3Jpbm5lIFdvbmcsIENyaXN0aWFuIENhbnRvbiBGZXJyZXIsIEN5cnVzIE5pa29sYWlkaXMsIERhbWllbiBBbGxvbnNpdXMsIERhbmllbCBTb25nLCBEYW5pZWxsZSBQaW50eiwgRGFubnkgTGl2c2hpdHMsIERhdmlkIEVzaW9idSwgRGhydXYgQ2hvdWRoYXJ5LCBEaHJ1diBNYWhhamFuLCBEaWVnbyBHYXJjaWEtT2xhbm8sIERpZWdvIFBlcmlubywgRGlldXdrZSBIdXBrZXMsIEVnb3IgTGFrb21raW4sIEVoYWIgQWxCYWRhd3ksIEVsaW5hIExvYmFub3ZhLCBFbWlseSBEaW5hbiwgRXJpYyBNaWNoYWVsIFNtaXRoLCBGaWxpcCBSYWRlbm92aWMsIEZyYW5rIFpoYW5nLCBHYWJyaWVsIFN5bm5hZXZlLCBHYWJyaWVsbGUgTGVlLCBHZW9yZ2lhIExld2lzIEFuZGVyc29uLCBHcmFlbWUgTmFpbCwgR3JlZ29pcmUgTWlhbG9uLCBHdWFuIFBhbmcsIEd1aWxsZW0gQ3VjdXJlbGwsIEhhaWxleSBOZ3V5ZW4sIEhhbm5haCBLb3JldmFhciwgSHUgWHUsIEh1Z28gVG91dnJvbiwgSWxpeWFuIFphcm92LCBJbWFub2wgQXJyaWV0YSBJYmFycmEsIElzYWJlbCBLbG91bWFubiwgSXNoYW4gTWlzcmEsIEl2YW4gRXZ0aW1vdiwgSmFkZSBDb3BldCwgSmFld29uIExlZSwgSmFuIEdlZmZlcnQsIEphbmEgVnJhbmVzLCBKYXNvbiBQYXJrLCBKYXkgTWFoYWRlb2thciwgSmVldCBTaGFoLCBKZWxtZXIgdmFuIGRlciBMaW5kZSwgSmVubmlmZXIgQmlsbG9jaywgSmVubnkgSG9uZywgSmVueWEgTGVlLCBKZXJlbXkgRnUsIEppYW5mZW5nIENoaSwgSmlhbnl1IEh1YW5nLCBKaWF3ZW4gTGl1LCBKaWUgV2FuZywgSmllY2FvIFl1LCBKb2FubmEgQml0dG9uLCBKb2UgU3Bpc2FrLCBKb25nc29vIFBhcmssIEpvc2VwaCBSb2NjYSwgSm9zaHVhIEpvaG5zdHVuLCBKb3NodWEgU2F4ZSwgSnVudGVuZyBKaWEsIEthbHlhbiBWYXN1ZGVuIEFsd2FsYSwgS2FydGlrZXlhIFVwYXNhbmksIEthdGUgUGxhd2lhaywgS2UgTGksIEtlbm5ldGggSGVhZmllbGQsIEtldmluIFN0b25lLCBLaGFsaWQgRWwtQXJpbmksIEtyaXRoaWthIEl5ZXIsIEtzaGl0aXogTWFsaWssIEt1ZW5sZXkgQ2hpdSwgS3VuYWwgQmhhbGxhLCBMYXVyZW4gUmFudGFsYS1ZZWFyeSwgTGF1cmVucyB2YW4gZGVyIE1hYXRlbiwgTGF3cmVuY2UgQ2hlbiwgTGlhbmcgVGFuLCBMaXogSmVua2lucywgTG91aXMgTWFydGluLCBMb3Zpc2ggTWFkYWFuLCBMdWJvIE1hbG8sIEx1a2FzIEJsZWNoZXIsIEx1a2FzIExhbmR6YWF0LApMdWtlIGRlIE9saXZlaXJhLCBNYWRlbGluZSBNdXp6aSwgTWFoZXNoIFBhc3VwdWxldGksIE1hbm5hdCBTaW5naCwgTWFub2hhciBQYWx1cmksIE1hcmNpbiBLYXJkYXMsIE1hdGhldyBPbGRoYW0sIE1hdGhpZXUgUml0YSwgTWF5YSBQYXZsb3ZhLCBNZWxhbmllIEthbWJhZHVyLCBNaWtlIExld2lzLCBNaW4gU2ksIE1pdGVzaCBLdW1hcgpTaW5naCwgTW9uYSBIYXNzYW4sIE5hbWFuIEdveWFsLCBOYXJqZXMgVG9yYWJpLCBOaWtvbGF5IEJhc2hseWtvdiwgTmlrb2xheSBCb2dveWNoZXYsIE5pbGFkcmkgQ2hhdHRlcmppLCBPbGl2aWVyIER1Y2hlbm5lLCBPbnVyIMOHZWxlYmksIFBhdHJpY2sgQWxyYXNzeSwgUGVuZ2NodWFuIFpoYW5nLCBQZW5nd2VpIExpLCBQZXRhciBWYXNpYywgUGV0ZXIgV2VuZywKUHJhamp3YWwgQmhhcmdhdmEsIFByYXRpayBEdWJhbCwgUHJhdmVlbiBLcmlzaG5hbiwgUHVuaXQgU2luZ2ggS291cmEsIFB1eGluIFh1LCBRaW5nIEhlLCBRaW5neGlhbyBEb25nLCBSYWdhdmFuIFNyaW5pdmFzYW4sIFJhaiBHYW5hcGF0aHksIFJhbW9uIENhbGRlcmVyLCBSaWNhcmRvIFNpbHZlaXJhIENhYnJhbCwgUm9iZXJ0IFN0b2puaWMsIFJvYmVydGEKUmFpbGVhbnUsIFJvaGl0IEdpcmRoYXIsIFJvaGl0IFBhdGVsLCBSb21haW4gU2F1dmVzdHJlLCBSb25uaWUgUG9saWRvcm8sIFJvc2hhbiBTdW1iYWx5LCBSb3NzIFRheWxvciwgUnVhbiBTaWx2YSwgUnVpIEhvdSwgUnVpIFdhbmcsIFNhZ2hhciBIb3NzZWluaSwgU2FoYW5hIENoZW5uYWJhc2FwcGEsIFNhbmpheSBTaW5naCwgU2VhbiBCZWxsLCBTZW9oeXVuClNvbmlhIEtpbSwgU2VyZ2V5IEVkdW5vdiwgU2hhb2xpYW5nIE5pZSwgU2hhcmFuIE5hcmFuZywgU2hhcmF0aCBSYXBhcnRoeSwgU2hlbmcgU2hlbiwgU2hlbmd5ZSBXYW4sIFNocnV0aSBCaG9zYWxlLCBTaHVuIFpoYW5nLCBTaW1vbiBWYW5kZW5oZW5kZSwgU3BlbmNlciBXaGl0bWFuLCBTdGVuIFNvb3RsYSwgU3RlcGhhbmUgQ29sbG90LCBTdWNoaW4KR3VydXJhbmdhbiwgU3lkbmV5IEJvcm9kaW5za3ksIFRhbWFyIEhlcm1hbiwgVGFyYSBGb3dsZXIsIFRhcmVrIFNoZWFzaGEsIFRob21hcyBHZW9yZ2lvdSwgVGhvbWFzIFNjaWFsb20sIFRvYmlhcyBTcGVja2JhY2hlciwgVG9kb3IgTWloYXlsb3YsIFRvbmcgWGlhbywgVWpqd2FsIEthcm4sIFZlZGFudWogR29zd2FtaSwgVmliaG9yIEd1cHRhLApWaWduZXNoIFJhbWFuYXRoYW4sIFZpa3RvciBLZXJrZXosIFZpbmNlbnQgR29uZ3VldCwgVmlyZ2luaWUgRG8sIFZpc2ggVm9nZXRpLCBWbGFkYW4gUGV0cm92aWMsIFdlaXdlaSBDaHUsIFdlbmhhbiBYaW9uZywgV2VueWluIEZ1LCBXaGl0bmV5IE1lZXJzLCBYYXZpZXIgTWFydGluZXQsIFhpYW9kb25nIFdhbmcsIFhpYW9xaW5nIEVsbGVuIFRhbiwgWGluZmVuZyBYaWUsIFh1Y2hhbyBKaWEsIFh1ZXdlaSBXYW5nLCBZYWVsbGUgR29sZHNjaGxhZywgWWFzaGVzaCBHYXVyLCBZYXNtaW5lIEJhYmFlaSwgWWkgV2VuLCBZaXdlbiBTb25nLCBZdWNoZW4gWmhhbmcsIFl1ZSBMaSwgWXVuaW5nIE1hbywgWmFjaGFyaWUgRGVscGllcnJlIENvdWRlcnQsIFpoZW5nIFlhbiwgWmhlbmd4aW5nIENoZW4sIGFuZCBab2UgUGFwYWtpcG9zLgooY29yZSBjb250cmlidXRvcnMpIiwyMDI0LTA3LTIzLFRoZSBMbGFtYSAzIEhlcmQgb2YgTW9kZWxzLGh0dHBzOi8vYWkubWV0YS5jb20vcmVzZWFyY2gvcHVibGljYXRpb25zL3RoZS1sbGFtYS0zLWhlcmQtb2YtbW9kZWxzLywsLCw4MDAwMDAwMDAwLjAsOEIsMS4yMjRlKzI0LCJIdWdnaW5nZmFjZSBwYWdlIHNheXMgMy4xLThCIHVzZWQgMS40Nk0gSDEwMCBob3VycyBhbmQgdHJhaW5lZCBvdmVyIDE1VCB0b2tlbnMuIGh0dHBzOi8vaHVnZ2luZ2ZhY2UuY28vbWV0YS1sbGFtYS9MbGFtYS0zLjEtNzBCClRoZSBwYXBlciBhbHNvIHNheXMgdGhhdCAzLjEtNDA1QiBnb3QgTUZVIG9mIGJldHdlZW4gMzgtNDMlOyBwcmVzdW1hYmx5IDhCIHdhcyBhcm91bmQgdGhlIHNhbWUgb3IgYSBiaXQgaGlnaGVyLiBJJ2xsIGFzc3VtZSB1dGlsaXphdGlvbiBvZiA0MCUKCjZORDoKNiAqIDE1VCAqIDhCID0gNy4yZTIzIEZMT1BzCgpIYXJkd2FyZToKMS40Nk0gKiA5LjllMTQgKiAzNjAwICogMC40ID0gMi4wOGUyNCBGTE9QcwoKR2VvbWV0cmljIG1lYW46IHNxcnQoNy4yZTIzICogMi4wOGUyNCkgPSAxLjIyNGUyNAoKTm90ZSB0aGF0IExsYW1hIDMtOEIgYWxzbyBzYWlkIGl0IHVzZWQgMTVUIHRva2VucywgYnV0IG9ubHkgMS4zTSBIMTAwIGhvdXJzLiBUaGlzIHN1Z2dlc3RzIDMuMSBtaWdodCBoYXZlIHVzZWQgYSBiaXQgbW9yZSB0aGFuIDE1VCB0b2tlbnMuIiwsLCwsLCxMaWtlbHksIk1vZGVybiBhcnRpZmljaWFsIGludGVsbGlnZW5jZSAoQUkpIHN5c3RlbXMgYXJlIHBvd2VyZWQgYnkgZm91bmRhdGlvbiBtb2RlbHMuIFRoaXMgcGFwZXIgcHJlc2VudHMgYSBuZXcgc2V0IG9mIGZvdW5kYXRpb24gbW9kZWxzLCBjYWxsZWQgTGxhbWEgMy4gSXQgaXMgYSBoZXJkIG9mIGxhbmd1YWdlIG1vZGVscyB0aGF0IG5hdGl2ZWx5IHN1cHBvcnQgbXVsdGlsaW5ndWFsaXR5LCBjb2RpbmcsIHJlYXNvbmluZywgYW5kIHRvb2wgdXNhZ2UuIE91ciBsYXJnZXN0IG1vZGVsIGlzIGEgZGVuc2UgVHJhbnNmb3JtZXIgd2l0aCA0MDVCIHBhcmFtZXRlcnMgYW5kIGEgY29udGV4dCB3aW5kb3cgb2YgdXAgdG8gMTI4SyB0b2tlbnMuIFRoaXMgcGFwZXIgcHJlc2VudHMgYW4gZXh0ZW5zaXZlIGVtcGlyaWNhbCBldmFsdWF0aW9uIG9mIExsYW1hIDMuIFdlIGZpbmQgdGhhdCBMbGFtYSAzIGRlbGl2ZXJzIGNvbXBhcmFibGUgcXVhbGl0eSB0byBsZWFkaW5nIGxhbmd1YWdlIG1vZGVscyBzdWNoIGFzIEdQVC00IG9uIGEgcGxldGhvcmEgb2YgdGFza3MuIFdlIHB1YmxpY2x5IHJlbGVhc2UgTGxhbWEgMywgaW5jbHVkaW5nIHByZS10cmFpbmVkIGFuZCBwb3N0LXRyYWluZWQgdmVyc2lvbnMgb2YgdGhlIDQwNUIgcGFyYW1ldGVyIGxhbmd1YWdlIG1vZGVsIGFuZCBvdXIgTGxhbWEgR3VhcmQgMyBtb2RlbCBmb3IgaW5wdXQgYW5kIG91dHB1dCBzYWZldHkuIFRoZSBwYXBlciBhbHNvIHByZXNlbnRzIHRoZSByZXN1bHRzIG9mIGV4cGVyaW1lbnRzIGluIHdoaWNoIHdlIGludGVncmF0ZSBpbWFnZSwgdmlkZW8sIGFuZCBzcGVlY2ggY2FwYWJpbGl0aWVzIGludG8gTGxhbWEgMyB2aWEgYSBjb21wb3NpdGlvbmFsIGFwcHJvYWNoLiBXZSBvYnNlcnZlIHRoaXMgYXBwcm9hY2ggcGVyZm9ybXMgY29tcGV0aXRpdmVseSB3aXRoIHRoZSBzdGF0ZS1vZi10aGUtYXJ0IG9uIGltYWdlLCB2aWRlbywgYW5kIHNwZWVjaCByZWNvZ25pdGlvbiB0YXNrcy4gVGhlIHJlc3VsdGluZyBtb2RlbHMgYXJlIG5vdCB5ZXQgYmVpbmcgYnJvYWRseSByZWxlYXNlZCBhcyB0aGV5IGFyZSBzdGlsbCB1bmRlciBkZXZlbG9wbWVudC4iLCwsT3BlbiB3ZWlnaHRzIChyZXN0cmljdGVkIHVzZSksVW5pdGVkIFN0YXRlcyBvZiBBbWVyaWNhLCwsLCwsMjAyNS0xMS0yOCAxMTo1Mzo0NCswMDowMCwsLCwsLEluZHVzdHJ5LCwsLCxPcGVu</x:v>
      </x:c>
    </x:row>
    <x:row r="104" ht="18" customHeight="1">
      <x:c r="A104" s="17" t="n">
        <x:v>99</x:v>
      </x:c>
      <x:c r="B104" s="17" t="n">
        <x:v>309</x:v>
      </x:c>
      <x:c r="C104" s="94" t="str">
        <x:v>IChyZXN0cmljdGVkIHVzZSksIkxsYW1hIDMuMSBsaWNlbnNlOgoKaHR0cHM6Ly9odWdnaW5nZmFjZS5jby9tZXRhLWxsYW1hL01ldGEtTGxhbWEtMy4xLThCL2Jsb2IvbWFpbi9MSUNFTlNFIAoKbXVzdCBzZWVrIHNlcGFyYXRlIGxpY2Vuc2UgaWYgb3ZlciA3MDBtIG1vbnRobHkgdXNlcnMsIGFjY2VwdGFibGUgdXNlIHJlc3RyaWN0aW9ucwoKY29kZSBoZXJlOiBodHRwczovL2dpdGh1Yi5jb20vbWV0YS1sbGFtYS9sbGFtYTMvdHJlZS9tYWluIAoiLFRydWUsLCwsLCwiSGFyZHdhcmUsT3BlcmF0aW9uIGNvdW50aW5nIixtZXRhLWxsYW1hLCwsLFllcwpPdXRmaXRBbnlvbmUsIkltYWdlIGdlbmVyYXRpb24sVmlzaW9uIixJbWFnZSBnZW5lcmF0aW9uLCJBbGliYWJhLFVuaXZlcnNpdHkgb2YgU2NpZW5jZSBhbmQgVGVjaG5vbG9neSBvZiBDaGluYSAoVVNUQykiLCJLZSBTdW4sIEppYW4gQ2FvLCBRaSBXYW5nLCBMaW5ydWkgVGlhbiwgWGluZGkgWmhhbmcsIExpYW4gWmh1bywgQmFuZyBaaGFuZywgTGllZmVuZyBCbywgV2VuYm8gWmhvdSwgV2VpbWluZyBaaGFuZywgRGFpaGVuZyBHYW8iLDIwMjQtMDctMjMsT3V0Zml0QW55b25lOiBVbHRyYS1oaWdoIFF1YWxpdHkgVmlydHVhbCBUcnktT24gZm9yIEFueSBDbG90aGluZyBhbmQgQW55IFBlcnNvbixodHRwczovL2FyeGl2Lm9yZy9hYnMvMjQwNy4xNjIyNCwsLCwsLCwsLCwsLCwsVW5rbm93biwiVmlydHVhbCBUcnktT24gKFZUT04pIGhhcyBiZWNvbWUgYSB0cmFuc2Zvcm1hdGl2ZSB0ZWNobm9sb2d5LCBlbXBvd2VyaW5nIHVzZXJzIHRvIGV4cGVyaW1lbnQgd2l0aCBmYXNoaW9uIHdpdGhvdXQgZXZlciBoYXZpbmcgdG8gcGh5c2ljYWxseSB0cnkgb24gY2xvdGhpbmcuIEhvd2V2ZXIsIGV4aXN0aW5nIG1ldGhvZHMgb2Z0ZW4gc3RydWdnbGUgd2l0aCBnZW5lcmF0aW5nIGhpZ2gtZmlkZWxpdHkgYW5kIGRldGFpbC1jb25zaXN0ZW50IHJlc3VsdHMuIFdoaWxlIGRpZmZ1c2lvbiBtb2RlbHMsIHN1Y2ggYXMgU3RhYmxlIERpZmZ1c2lvbiBzZXJpZXMsIGhhdmUgc2hvd24gdGhlaXIgY2FwYWJpbGl0eSBpbiBjcmVhdGluZyBoaWdoLXF1YWxpdHkgYW5kIHBob3RvcmVhbGlzdGljIGltYWdlcywgdGhleSBlbmNvdW50ZXIgZm9ybWlkYWJsZSBjaGFsbGVuZ2VzIGluIGNvbmRpdGlvbmFsIGdlbmVyYXRpb24gc2NlbmFyaW9zIGxpa2UgVlRPTi4gU3BlY2lmaWNhbGx5LCB0aGVzZSBtb2RlbHMgc3RydWdnbGUgdG8gbWFpbnRhaW4gYSBiYWxhbmNlIGJldHdlZW4gY29udHJvbCBhbmQgY29uc2lzdGVuY3kgd2hlbiBnZW5lcmF0aW5nIGltYWdlcyBmb3IgdmlydHVhbCBjbG90aGluZyB0cmlhbHMuIE91dGZpdEFueW9uZSBhZGRyZXNzZXMgdGhlc2UgbGltaXRhdGlvbnMgYnkgbGV2ZXJhZ2luZyBhIHR3by1zdHJlYW0gY29uZGl0aW9uYWwgZGlmZnVzaW9uIG1vZGVsLCBlbmFibGluZyBpdCB0byBhZGVwdGx5IGhhbmRsZSBnYXJtZW50IGRlZm9ybWF0aW9uIGZvciBtb3JlIGxpZmVsaWtlIHJlc3VsdHMuIEl0IGRpc3Rpbmd1aXNoZXMgaXRzZWxmIHdpdGggc2NhbGFiaWxpdHktbW9kdWxhdGluZyBmYWN0b3JzIHN1Y2ggYXMgcG9zZSwgYm9keSBzaGFwZSBhbmQgYnJvYWQgYXBwbGljYWJpbGl0eSwgZXh0ZW5kaW5nIGZyb20gYW5pbWUgdG8gaW4tdGhlLXdpbGQgaW1hZ2VzLiBPdXRmaXRBbnlvbmUncyBwZXJmb3JtYW5jZSBpbiBkaXZlcnNlIHNjZW5hcmlvcyB1bmRlcnNjb3JlcyBpdHMgdXRpbGl0eSBhbmQgcmVhZGluZXNzIGZvciByZWFsLXdvcmxkIGRlcGxveW1lbnQuIEZvciBtb3JlIGRldGFpbHMgYW5kIGFuaW1hdGVkIHJlc3VsdHMsIHBsZWFzZSBzZWUgXHVybHt0aGlzIGh0dHBzIFVSTH0uIiwsLEhvc3RlZCBhY2Nlc3MgKG5vIEFQSSksIkNoaW5hLENoaW5hIiwsLCwsLDIwMjUtMTEtMjggMTE6NTM6NDQrMDA6MDAsLCwsLCwiSW5kdXN0cnksQWNhZGVtaWEiLCwsLCxVbnJlbGVhc2VkLGh0dHBzOi8vaHVnZ2luZ2ZhY2UuY28vc3BhY2VzL0h1bWFuQUlHQy9PdXRmaXRBbnlvbmUsLCwsLCwsLCwsLCxObwpDYXJyb3RBSSAoQ2Fycm90QUnlpKfmqKHlnospLExhbmd1YWdlLCJRdWVzdGlvbiBhbnN3ZXJpbmcsUmVjb21tZW5kZXIgc3lzdGVtIiwiSmlhbmdzdSBIdWl6aGkgSW50ZWxsaWdlbnQgRGlnaXRhbCBUZWNobm9sb2d5IENvLiwgTHRkLiIsLDIwMjQtMDctMjMsQ0FDIHJlZ2lzdHJ5LCJodHRwczovL2h1Z2dpbmdmYWNlLmNvL0NhcnJvdEFJL09wZW5DYXJyb3QtTWl4LTdCCmh0dHBzOi8vd2ViLmFyY2hpdmUub3JnL3dlYi8yMDI1MDYyNDEyNDcxMC9odHRwczovL3d3dy5haXl6aC5jb20vYWlzaG93LzY1MS8iLCwsLDcwMDAwMDAwMDAuMCwsLCwsLCwsLCxDb25maWRlbnQsLCwsT3BlbiB3ZWlnaHRzICh1bnJlc3RyaWN0ZWQpLENoaW5hLCwsLCwsMjAyNi0wMi0xMSAxOToyNjoyNyswMDowMCwsLCwsLEluZHVzdHJ5LCwsLCxVbnJlbGVhc2VkLCJNSVQgbGljZW5zZQpodHRwczovL2h1Z2dpbmdmYWNlLmNvL0NhcnJvdEFJL09wZW5DYXJyb3QtTWl4LTdCIiwsLCwsLCwsQ2Fycm90QUksLCwsWWVzClBlcFByQ0xJUCxCaW9sb2d5LFByb3RlaW4gZGVzaWduLCJEdWtlIFVuaXZlcnNpdHksQ29ybmVsbCBVbml2ZXJzaXR5LFNhbmZvcmQgQnVybmhhbSBQcmVieXMgSW5zdGl0dXRlIiwiU3VoYWFzIEJoYXQsIEthbHlhbiBQYWxlcHUsIExhdXJlbiBIb25nLCBKb2V5IE1hbywgVGlhbnpoZW5nIFllLCBSZW1hIEl5ZXIsIExpbiBaaGFvLCBUaWFubGFpIENoZW4sIFNvcGhpYSBWaW5jb2ZmLCBSaW8gV2F0c29uLCBUaWFuIFdhbmcsIERpdnlhIFNyaWpheSwgVmVua2F0YSBTcmlrYXIgS2F2aXJheXVuaSwgS3NlbmlpYSBLaG9saW5hLCBTaHJleSBHb2VsLCBQcmFuYXkgVnVyZSwgQW5pcnVkZGhhIEogRGVzcGhhbmRlLCBTY290dCBIIFNvZGVybGluZywgTWF0dGhldyBQIERlTGlzYSwgUHJhbmFtIENoYXR0ZXJqZWUiLDIwMjQtMDctMjIsRGUgTm92byBEZXNpZ24gb2YgUGVwdGlkZSBCaW5kZXJzIHRvIENvbmZvcm1hdGlvbmFsbHkgRGl2ZXJzZSBUYXJnZXRzIHdpdGggQ29udHJhc3RpdmUgTGFuZ3VhZ2UgTW9kZWxpbmcsaHR0cHM6Ly9wdWJtZWQubmNiaS5ubG0ubmloLmdvdi8zOTA5MTc5OS8sLCwsLCwxZSsxOCwiMS4gSGFyZHdhcmU6IDF4IE5WSURJQSBBMTAwIDgwR0IgR1BVICgzLjEyZTE0IEZMT1AvcyBmcDE2KQoyLiBUcmFpbmluZyBkdXJhdGlvbjogNiBob3VycyAoZXN0aW1hdGVkIGJhc2VkIG9uIGRhdGFzZXQgc2l6ZSBhbmQgZXBvY2hzKQozLiBVdGlsaXphdGlvbjogNDAlCjQuIENhbGN1bGF0aW9uOiAzLjEyZTE0IEZMT1AvcyDDlyAwLjQgw5cgKDYgw5cgMzYwMHMpID0gMi42OWUxOCBGTE9QIOKJiCAxLjBlMTggRkxPUCIsLCIxMSw1OTcgZGF0YXBvaW50cyBmcm9tIG5vaXN5IGRhdGFzZXQgdHJhaW5pbmcgcGFpcnMgdXNlZCBmb3IgcHJlLXRyYWluaW5nCgoxMSw1OTcgeCAxIGVwb2NoID0gMTEsNTk3IHRvdGFsIGRhdGFwb2ludHMKCkZpbmFsIGVzdGltYXRlOiAxMSw1OTcg4omIIDEuMTZlNCIsLCxOVklESUEgQTEwMCBTWE00IDgwIEdCLCxTcGVjdWxhdGl2ZSwiRGVzaWduaW5nIGJpbmRlcnMgdG8gdGFyZ2V0IHVuZHJ1Z2dhYmxlIHByb3RlaW5zIHByZXNlbnRzIGEgZm9ybWlkYWJsZSBjaGFsbGVuZ2UgaW4gZHJ1ZyBkaXNjb3ZlcnksIHJlcXVpcmluZyBpbm5vdmF0aXZlIGFwcHJvYWNoZXMgdG8gb3ZlcmNvbWUgdGhlIGxhY2sgb2YgcHV0YXRpdmUgYmluZGluZyBzaXRlcy4gUmVjZW50bHksIGdlbmVyYXRpdmUgbW9kZWxzIGhhdmUgYmVlbiB0cmFpbmVkIHRvIGRlc2lnbiBiaW5kaW5nIHByb3RlaW5zIHZpYSB0aHJlZS1kaW1lbnNpb25hbCBzdHJ1Y3R1cmVzIG9mIHRhcmdldCBwcm90ZWlucywgYnV0IGFzIGEgcmVzdWx0LCBzdHJ1Z2dsZSB0byBkZXNpZ24gYmluZGVycyB0byBkaXNvcmRlcmVkIG9yIGNvbmZvcm1hdGlvbmFsbHkgdW5zdGFibGUgdGFyZ2V0cy4gSW4gdGhpcyB3b3JrLCB3ZSBwcm92aWRlIGEgZ2VuZXJhbGl6YWJsZSBhbGdvcml0aG1pYyBmcmFtZXdvcmsgdG8gZGVzaWduIHNob3J0LCB0YXJnZXQtYmluZGluZyBsaW5lYXIgcGVwdGlkZXMsIHJlcXVpcmluZyBvbmx5IHRoZSBhbWlubyBhY2lkIHNlcXVlbmNlIG9mIHRoZSB0YXJnZXQgcHJvdGVpbi4gVG8gZG8gdGhpcywgd2UgcHJvcG9zZSBhIHByb2Nlc3MgdG8gZ2VuZXJhdGUgbmF0dXJhbGlzdGljIHBlcHRpZGUgY2FuZGlkYXRlcyB0aHJvdWdoIEdhdXNzaWFuIHBlcnR1cmJhdGlvbiBvZiB0aGUgcGVwdGlkaWMgbGF0ZW50IHNwYWNlIG9mIHRoZSBFU00tMiBwcm90ZWluIGxhbmd1YWdlIG1vZGVsLCBhbmQgc3Vic2VxdWVudGx5IHNjcmVlbiB0aGVzZSBub3ZlbCBsaW5lYXIgc2VxdWVuY2VzIGZvciB0YXJnZXQtc2VsZWN0aXZlIGludGVyYWN0aW9uIGFjdGl2aXR5IHZpYSBhIENMSVAtYmFzZWQgY29udHJhc3RpdmUgbGVhcm5pbmcgYXJjaGl0ZWN0dXJlLiBCeSBpbnRlZ3JhdGluZyB0aGVzZSBnZW5lcmF0aXZlIGFuZCBkaXNjcmltaW5hdGl2ZSBzdGVwcywgd2UgY3JlYXRlIGEgUGVwdGlkZSBQcmlvcml0aXphdGlvbiB2aWEgQ0xJUCAoUGVwUHJDTElQKSBwaXBlbGluZSBhbmQgdmFsaWRhdGUgaGlnaGx5LXJhbmtlZCwgdGFyZ2V0LXNwZWNpZmljIHBlcHRpZGVzIGV4cGVyaW1lbnRhbGx5LCBib3RoIGFzIGluaGliaXRvcnkgcGVwdGlkZXMgYW5kIGFzIGZ1c2lvbnMgdG8gRTMgdWJpcXVpdGluIGxpZ2FzZSBkb21haW5zLCBkZW1vbnN0cmF0aW5nIGZ1bmN0aW9uYWxseSBwb3RlbnQgYmluZGluZyBhbmQgZGVncmFkYXRpb24gb2YgY29uZm9ybWF0aW9uYWxseSBkaXZlcnNlIHByb3RlaW4gdGFyZ2V0cyBpbiB2aXRyby4gT3ZlcmFsbCwgb3VyIGRlc2lnbiBzdHJhdGVneSBwcm92aWRlcyBhIG1vZHVsYXIgdG9vbGtpdCBmb3IgZGVzaWduaW5nIHNob3J0IGJpbmRpbmcgbGluZWFyIHBlcHRpZGVzIHRvIGFueSB0YXJnZXQgcHJvdGVpbiB3aXRob3V0IHRoZSByZWxpYW5jZSBvbiBzdGFibGUgYW5kIG9yZGVyZWQgdGVydGlhcnkgc3RydWN0dXJlLCBlbmFibGluZyBnZW5lcmF0aW9uIG9mIHByb2dyYW1tYWJsZSBtb2R1bGF0b3JzIHRvIHVuZHJ1Z2dhYmxlIGFuZCBkaXNvcmRlcmVkIHByb3RlaW5zIHN1Y2ggYXMgdHJhbnNjcmlwdGlvbiBmYWN0b3JzIGFuZCBmdXNpb24gb25jb3Byb3RlaW5zLiIsNTYuMCwsT3BlbiB3ZWlnaHRzIChub24tY29tbWVyY2lhbCksIlVuaXRlZCBTdGF0ZXMgb2YgQW1lcmljYSxVbml0ZWQgU3RhdGVzIG9mIEFtZXJpY2EsVW5pdGVkIFN0YXRlcyBvZiBBbWVyaWNhIiwsLCwxLjAsLDIwMjUtMTEtMjggMTE6NTM6NDQrMDA6MDAsLCwsLCwiQWNhZGVtaWEsQWNhZGVtaWEiLCwsLCxPcGVuIChub24tY29tbWVyY2lhbCksIkFsbCBjb2RlIGFuZCBDb2xhYiBub3RlYm9va3MgdG8gcnVuIFBlcFByQ0xJUCBjYW4gYmUgZnJlZWx5IGFjY2Vzc2VkIGJ5IHRoZSBhY2FkZW1pYyBjb21tdW5pdHkgYXQ6IGh0dHBzOi8vaHVnZ2luZ2ZhY2UuY28vdWJpcXVpdHgvcGVwcHJjbGlwLCBhZnRlciBzaWduaW5nIGEKbm9uLWNvbW1lcmNpYWwsIHJlc2VhcmNoLW9ubHkgYWNhZGVtaWMgbGljZW5zZS4gQWxsIHJhdyBhbmQgcHJvY2Vzc2VkIGRhdGEgaGF2ZSBiZWVuIGRlcG9zaXRlZCB0byB0aGUKWmVub2RvIHJlcG9zaXRvcnk6IGh0dHBzOi8vemVub2RvLm9yZy9kb2kvMTAuNTI4MS96ZW5vZG8uMTA5NzEwNzciLCwsLCwsNDMzLjUzMjM0OTg2ODM5NzQsSGFyZHdhcmUsdWJpcXVpdHgsLCwsWWVzCk9WLURJTk8sVmlzaW9uLE9iamVjdCBkZXRlY3Rpb24sIkd1YW5nemhvdSBBSSBQdWJsaWMgQ29tcHV0aW5nIENlbnRlcixTdW4gWWF0LXNlbiBVbml2ZXJzaXR5LE1laXR1YW4gSW5jLFBlbmdjaGVuZyBMYWIiLCJIYW8gV2FuZywgUGVuZ3poZW4gUmVuLCBaZXF1biBKaWUsIFhpYW8gRG9uZywgQ2hlbmdqaWFuIEZlbmcsIFlpbmxvbmcgUWlhbiwgTGluIE1hLCBEb25nbWVpIEppYW5nLCBZYW93ZWkgV2FuZywgWGlhbmd5dWFuIExhbiwgWGlhb2RhbiBMaWFuZyIsMjAyNC0wNy0yMixPVi1ESU5POiBVbmlmaWVkIE9wZW4tVm9jYWJ1bGFyeSBEZXRlY3Rpb24gd2l0aCBMYW5ndWFnZS1Bd2FyZSBTZWxlY3RpdmUgRnVzaW9uLGh0dHBzOi8vYXJ4aXYub3JnL2Ficy8yNDA3LjA3ODQ0LCwsLCwsLCwsImJhdGNoIHNpemU6IDEyOAplcG9jaHM6IDI0CnJlc29sdXRpb246IFs4MDAsIDEzMzNdIiwsLCwsVW5rbm93biwiT3Blbi12b2NhYnVsYXJ5IGRldGVjdGlvbiBpcyBhIGNoYWxsZW5naW5nIHRhc2sgZHVlIHRvIHRoZSByZXF1aXJlbWVudCBvZiBkZXRlY3Rpbmcgb2JqZWN0cyBiYXNlZCBvbiBjbGFzcyBuYW1lcywgaW5jbHVkaW5nIHRob3NlIG5vdCBlbmNvdW50ZXJlZCBkdXJpbmcgdHJhaW5pbmcuIEV4aXN0aW5nIG1ldGhvZHMgaGF2ZSBzaG93biBzdHJvbmcgemVyby1zaG90IGRldGVjdGlvbiBjYXBhYmlsaXRpZXMgdGhyb3VnaCBwcmUtdHJhaW5pbmcgYW5kIHBzZXVkby1sYWJlbGluZyBvbiBkaXZlcnNlIGxhcmdlLXNjYWxlIGRhdGFzZXRzLiBIb3dldmVyLCB0aGVzZSBhcHByb2FjaGVzIGVuY291bnRlciB0d28gbWFpbiBjaGFsbGVuZ2VzOiAoaSkgaG93IHRvIGVmZmVjdGl2ZWx5IGVsaW1pbmF0ZSBkYXRhIG5vaXNlIGZyb20gcHNldWRvLWxhYmVsaW5nLCBhbmQgKGlpKSBob3cgdG8gZWZmaWNpZW50bHkgbGV2ZXJhZ2UgdGhlIGxhbmd1YWdlLWF3YXJlIGNhcGFiaWxpdHkgZm9yIHJlZ2lvbi1sZXZlbCBjcm9zcy1tb2RhbGl0eSBmdXNpb24gYW5kIGFsaWdubWVudC4gVG8gYWRkcmVzcyB0aGVzZSBjaGFsbGVuZ2VzLCB3ZSBwcm9wb3NlIGEgbm92ZWwgdW5pZmllZCBvcGVuLXZvY2FidWxhcnkgZGV0ZWN0aW9uIG1ldGhvZCBjYWxsZWQgT1YtRElOTywgd2hpY2ggaXMgcHJlLXRyYWluZWQgb24gZGl2ZXJzZSBsYXJnZS1zY2FsZSBkYXRhc2V0cyB3aXRoIGxhbmd1YWdlLWF3YXJlIHNlbGVjdGl2ZSBmdXNpb24gaW4gYSB1bmlmaWVkIGZyYW1ld29yay4gU3BlY2lmaWNhbGx5LCB3ZSBpbnRyb2R1Y2UgYSBVbmlmaWVkIERhdGEgSW50ZWdyYXRpb24gKFVuaURJKSBwaXBlbGluZSB0byBlbmFibGUgZW5kLXRvLWVuZCB0cmFpbmluZyBhbmQgZWxpbWluYXRlIG5vaXNlIGZyb20gcHNldWRvLWxhYmVsIGdlbmVyYXRpb24gYnkgdW5pZnlpbmcgZGlmZmVyZW50IGRhdGEgc291cmNlcyBpbnRvIGRldGVjdGlvbi1jZW50cmljIGRhdGEgZm9ybWF0LiBJbiBhZGRpdGlvbiwgd2UgcHJvcG9zZSBhIExhbmd1YWdlLUF3YXJlIFNlbGVjdGl2ZSBGdXNpb24gKExBU0YpIG1vZHVsZSB0byBlbmhhbmNlIHRoZSBjcm9zcy1tb2RhbGl0eSBhbGlnbm1lbnQgdGhyb3VnaCBhIGxhbmd1YWdlLWF3YXJlIHF1ZXJ5IHNlbGVjdGlvbiBhbmQgZnVzaW9uIHByb2Nlc3MuIFdlIGV2YWx1YXRlIHRoZSBwZXJmb3JtYW5jZSBvZiB0aGUgcHJvcG9zZWQgT1YtRElOTyBvbiBwb3B1bGFyIG9wZW4tdm9jYWJ1bGFyeSBkZXRlY3Rpb24gYmVuY2htYXJrcywgYWNoaWV2aW5nIHN0YXRlLW9mLXRoZS1hcnQgcmVzdWx0cyB3aXRoIGFuIEFQIG9mIDUwLjYlIG9uIHRoZSBDT0NPIGJlbmNobWFyayBhbmQgNDAuMSUgb24gdGhlIExWSVMgYmVuY2htYXJrIGluIGEgemVyby1zaG90IG1hbm5lciwgZGVtb25zdHJhdGluZyBpdHMgc3Ryb25nIGdlbmVyYWxpemF0aW9uIGFiaWxpdHkuIEZ1cnRoZXJtb3JlLCB0aGUgZmluZS10dW5lZCBPVi1ESU5PIG9uIENPQ08gYWNoaWV2ZXMgNTguNCUgQVAsIG91dHBlcmZvcm1pbmcgbWFueSBleGlzdGluZyBtZXRob2RzIHdpdGggdGhlIHNhbWUgYmFja2JvbmUuIFRoZSBjb2RlIGZvciBPVi1ESU5PIGlzIGF2YWlsYWJsZSBhdCB0aGlzIGh0dHBzIFVSTC4iLDI0LjAsLFVucmVsZWFzZWQsIkNoaW5hLENoaW5hLENoaW5hLENoaW5hIiwsLCwsLDIwMjUtMTEtMjggMTE6NTM6NDQrMDA6MDAsLCwsLCwiR292ZXJubWVudCxJbmR1c3RyeSxBY2FkZW1pYSxJbmR1c3RyeSxBY2FkZW1pYSIsLCwsLE9wZW4gc291cmNlLCJBcGFjaGUgMi4wCmh0dHBzOi8vZ2l0aHViLmNvbS93YW5naGFvOTYxMC9PVi1ESU5PCgp3ZWlnaHRzIGFyZSBzdXBwb3NlZCB0byBiZSBoZXJlIGJ1dCB0aGUgcmVwbyBpcyBlbXB0eSBbQXVndXN0IDIwMjVdCmh0dHBzOi8vaHVnZ2luZ2ZhY2UuY28vaGFvOTYxMC9PVi1ESU5PIiwsLCwsLCwsLCwsLE5vCkRDTE0gN0IsTGFuZ3VhZ2UsIkxhbmd1YWdlIG1vZGVsaW5nL2dlbmVyYXRpb24sUXVlc3Rpb24gYW5zd2VyaW5nLFF1YW50aXRhdGl2ZSByZWFzb25pbmciLEFwcGxlLCwyMDI0LTA3LTIwLE1vZGVsIENhcmQgZm9yIERDTE0tQmFzZWxpbmUtN0IsaHR0cHM6Ly9odWdnaW5nZmFjZS5jby9hcHBsZS9EQ0xNLTdCLCwsLDcwMDAwMDAwMDAuMCw3QiwxLjA1ZSsyMyw2IEZMT1AgLyBwYXJhbWV0ZXIgLyB0b2tlbiAqIDcgKiAxMF45IHBhcmFtZXRlcnMgKiAyLjUgKiAxMF4xMiB0b2tlbnMgPSAxLjA1ZSsyMyBGTE9QLDI1MDAwMDAwMDAwMDAsVG90YWwgVHJhaW5pbmcgVG9rZW5zOiAyLjVULCwsTlZJRElBIEgxMDAgU1hNNSA4MEdCLCxDb25maWRlbnQsIkRDTE0tQmFzZWxpbmUtN0IgaXMgYSA3IGJpbGxpb24gcGFyYW1ldGVyIGxhbmd1YWdlIG1vZGVsIHRyYWluZWQgb24gdGhlIERDTE0tQmFzZWxpbmUgZGF0YXNldCwgd2hpY2ggd2FzIGN1cmF0ZWQgYXMgcGFydCBvZiB0aGUgRGF0YUNvbXAgZm9yIExhbmd1YWdlIE1vZGVscyAoRENMTSkgYmVuY2htYXJrLiBUaGlzIG1vZGVsIGlzIGRlc2lnbmVkIHRvIHNob3djYXNlIHRoZSBlZmZlY3RpdmVuZXNzIG9mIHN5c3RlbWF0aWMgZGF0YSBjdXJhdGlvbiB0ZWNobmlxdWVzIGZvciBpbXByb3ZpbmcgbGFuZ3VhZ2UgbW9kZWwgcGVyZm9ybWFuY2UuIiwsLE9wZW4gd2VpZ2h0cyAocmVzdHJpY3RlZCB1c2UpLFVuaXRlZCBTdGF0ZXMgb2YgQW1lcmljYSwsLCwsLDIwMjUtMTEtMjggMTE6NTM6NDQrMDA6MDAsLCwsLCxJbmR1c3RyeSwsLCwsVW5yZWxlYXNlZCwiQXBwbGUgU2FtcGxlIENvZGUgbGljZW5zZSAobm8gcGF0ZW50IHJpZ2h0cywgY29weXJpZ2h0LW9ubHkpCmh0dHBzOi8vaHVnZ2luZ2ZhY2UuY28vYXBwbGUvRENMTS03QiIsVHJ1ZSwsLCwsLE9wZXJhdGlvbiBjb3VudGluZyxhcHBsZSwsLCxZZXMKWmhpd2VpICjnn6Xlvq7lpKfmqKHlnospLExhbmd1YWdlLCJTZWFyY2gsVGV4dCBzdW1tYXJpemF0aW9uIixCZWlqaW5nIFdlaW1lbmcgQ2h1YW5na2UgTmV0d29yayBUZWNobm9sb2d5LCwyMDI0LTA3LTIwLENBQyByZWdpc3RyeSxodHRwczovL3RlY2guY2hpbmFkYWlseS5jb20uY24vYS8yMDI0MDcvMjMvV1M2NjlmNTU2ZGEzMTA3Y2Q1NWQyNmMzNDQuaHRtbCwsLCwsLCwsLCwsLCwsVW5rbm93biwsLCwsQ2hpbmEsLCwsLCwyMDI2LTAyLTExIDE5OjI2OjI3KzAwOjAwLCwsLCwsSW5kdXN0cnksLCwsLCwsLCwsLCwsLCwsLCwKQXRoZW5lLTcwQixMYW5ndWFnZSwiTGFuZ3VhZ2UgbW9kZWxpbmcvZ2VuZXJhdGlvbixRdWVzdGlvbiBhbnN3ZXJpbmciLE5leHVzZmxvdywiRXZhbiBGcmljaywgUGV0ZXIgSmluLCBUaWFubGUgTGksIEthcnRoaWsgR2FuZXNhbiwgSmlhbiBaaGFuZywgSmlhbnRhbyBKaWFvLCBCYW5naHVhIFpodSIsMjAyNC0wNy0xOSxBdGhlbmUtNzBCOiBSZWRlZmluaW5nIHRoZSBCb3VuZGFyaWVzIG9mIFBvc3QtVHJhaW5pbmcgZm9yIE9wZW4gTW9kZWxzLGh0dHBzOi8vbmV4dXNmbG93LmFpL2Jsb2dzL2F0aGVuZSwsLCw3MDAwMDAwMDAwMC4wLDcwQiwsLCwsLCwsLENvbmZpZGVudCwiV2UgYXJlIGV4Y2l0ZWQgdG8gYW5ub3VuY2UgdGhlIHJlbGVhc2Ugb2YgQXRoZW5lLUxsYW1hMy03MEIgYnkgTmV4dXNmbG93LCBhIHN0cm9uZyBvcGVuLXdlaWdodHMgY2hhdCBtb2RlbCBmaW5lLXR1bmVkIGZyb20gTWV0YSBBSeKAmXMgTGxhbWEtMy03MEIuIEF0aGVuZS03MEIgaGFzIGFjaGlldmVkIGFuIGltcHJlc3NpdmUgQXJlbmEtSGFyZC1BdXRvIHNjb3JlIG9mIDc3LjglLCBwbGFjaW5nIGl0IGNsb3NlIHRvIGxlYWRpbmcgcHJvcHJpZXRhcnkgbW9kZWxzIHN1Y2ggYXMgR1BULTRvICg3OS4yJSkgYW5kIENsYXVkZS0zLjUtU29ubmV0ICg3OS4zJSkuIFRoaXMgcmVwcmVzZW50cyBhIHNpZ25pZmljYW50IGxlYXAgZnJvbSBpdHMgcHJlZGVjZXNzb3IsIExsYW1hLTMtNzBCLUluc3RydWN0LCB3aGljaCBzY29yZWQgNDYuNiUuIEF0aGVuZS03MEIgaXMgbm93IHVuZGVyIHB1YmxpYyB0ZXN0aW5nIG9uIENoYXRib3QgQXJlbmEuIFRoZSBpbXByb3ZlbWVudCBjb21lcyBmcm9tIE5leHVzZmxvd+KAmXMgdGFyZ2V0ZWQgcG9zdC10cmFpbmluZyBwaXBlbGluZSB0byBlbmhhbmNlIGRlc2lyZWQgbW9kZWwgYmVoYXZpb3JzLiIsLCxPcGVuIHdlaWdodHMgKG5vbi1jb21tZXJjaWFsKSxVbml0ZWQgU3RhdGVzIG9mIEFtZXJpY2EsTGxhbWEgMy03MEIsLCwsLDIwMjUtMTEtMjggMTE6NTM6NDQrMDA6MDAsLCwsLCxJbmR1c3RyeSwsLCwsVW5yZWxlYXNlZCwiTmV4dXMgUmVzZWFyY2ggTGljZW5zZSAiImZvciBwZXJzb25hbCB1c2Ugb25seSIiICsgbGxhbWEgbGljZW5zZSBhcHBsaWVzIiwsLCwsLCwsTmV4dXNmbG93LCwsLFllcwpHcm91bmRpbmcgRGlubyBMLFZpc2lvbiwiT2JqZWN0IGRldGVjdGlvbixJbWFnZSBjYXB0aW9uaW5nIiwiVHNpbmdodWEgVW5pdmVyc2l0eSxJbnRlcm5hdGlvbmFsIERpZ2l0YWwgRWNvbm9teSBBY2FkZW15LEhvbmcgS29uZyBVbml2ZXJzaXR5IG9mIFNjaWVuY2UgYW5kIFRlY2hub2xvZ3kgKEhLVVNUKSxDaGluZXNlIFVuaXZlcnNpdHkgb2YgSG9uZyBLb25nIChDVUhLKSxNaWNyb3NvZnQgUmVzZWFyY2gsU291dGggQ2hpbmEgVW5pdmVyc2l0eSBvZiBUZWNobm9sb2d5IiwiU2hpbG9uZyBMaXUsIFpoYW95YW5nIFplbmcsIFRpYW5oZSBSZW4sIEZlbmcgTGksIEhhbyBaaGFuZywgSmllIFlhbmcsIFFpbmcgSmlhbmcsIENodW55dWFuIExpLCBKaWFud2VpIFlhbmcsIEhhbmcgU3UsIEp1biBaaHUsIExlaSBaaGFuZyIsMjAyNC0wNy0xOSxHcm91bmRpbmcgRElOTzogTWFycnlpbmcgRElOTyB3aXRoIEdyb3VuZGVkIFByZS1UcmFpbmluZyBmb3IgT3Blbi1TZXQgT2JqZWN0IERldGVjdGlvbixodHRwczovL2FyeGl2Lm9yZy9hYnMvMjMwMy4wNTQ5OXY1LDQwNjYuMCwsLDM0MTAwMDAwMC4wLCJUYWJsZSA0CgpTd2luLUwgWzMyXSBhcyBhbiBpbWFnZSBiYWNrYm9uZSIsLCwsLCwsTlZJRElBIEExMDAsLENvbmZpZGVudCwiSW4gdGhpcyBwYXBlciwgd2UgcHJlc2VudCBhbiBvcGVuLXNldCBvYmplY3QgZGV0ZWN0b3IsIGNhbGxlZCBHcm91bmRpbmcgRElOTywgYnkgbWFycnlpbmcgVHJhbnNmb3JtZXItYmFzZWQgZGV0ZWN0b3IgRElOTyB3aXRoIGdyb3VuZGVkIHByZS10cmFpbmluZywgd2hpY2ggY2FuIGRldGVjdCBhcmJpdHJhcnkgb2JqZWN0cyB3aXRoIGh1bWFuIGlucHV0cyBzdWNoIGFzIGNhdGVnb3J5IG5hbWVzIG9yIHJlZmVycmluZyBleHByZXNzaW9ucy4gVGhlIGtleSBzb2x1dGlvbiBvZiBvcGVuLXNldCBvYmplY3QgZGV0ZWN0aW9uIGlzIGludHJvZHVjaW5nIGxhbmd1YWdlIHRvIGEgY2xvc2VkLXNldCBkZXRlY3RvciBmb3Igb3Blbi1zZXQgY29uY2VwdCBnZW5lcmFsaXphdGlvbi4gVG8gZWZmZWN0aXZlbHkgZnVzZSBsYW5ndWFnZSBhbmQgdmlzaW9uIG1vZGFsaXRpZXMsIHdlIGNvbmNlcHR1YWxseSBkaXZpZGUgYSBjbG9zZWQtc2V0IGRldGVjdG9yIGludG8gdGhyZWUgcGhhc2VzIGFuZCBwcm9wb3NlIGEgdGlnaHQgZnVzaW9uIHNvbHV0aW9uLCB3aGljaCBpbmNsdWRlcyBhIGZlYXR1cmUgZW5oYW5jZXIsIGEgbGFuZ3VhZ2UtZ3VpZGVkIHF1ZXJ5IHNlbGVjdGlvbiwgYW5kIGEgY3Jvc3MtbW9kYWxpdHkgZGVjb2RlciBmb3IgY3Jvc3MtbW9kYWxpdHkgZnVzaW9uLiBXaGlsZSBwcmV2aW91cyB3b3JrcyBtYWlubHkgZXZhbHVhdGUgb3Blbi1zZXQgb2JqZWN0IGRldGVjdGlvbiBvbiBub3ZlbCBjYXRlZ29yaWVzLCB3ZSBwcm9wb3NlIHRvIGFsc28gcGVyZm9ybSBldmFsdWF0aW9ucyBvbiByZWZlcnJpbmcgZXhwcmVzc2lvbiBjb21wcmVoZW5zaW9uIGZvciBvYmplY3RzIHNwZWNpZmllZCB3aXRoIGF0dHJpYnV0ZXMuIEdyb3VuZGluZyBESU5PIHBlcmZvcm1zIHJlbWFya2FibHkgd2VsbCBvbiBhbGwgdGhyZWUgc2V0dGluZ3MsIGluY2x1ZGluZyBiZW5jaG1hcmtzIG9uIENPQ08sIExWSVMsIE9EaW5XLCBhbmQgUmVmQ09DTy8rL2cuIEdyb3VuZGluZyBESU5PIGFjaGlldmVzIGEgIEFQIG9uIHRoZSBDT0NPIGRldGVjdGlvbiB6ZXJvLXNob3QgdHJhbnNmZXIgYmVuY2htYXJrLCBpLmUuLCB3aXRob3V0IGFueSB0cmFpbmluZyBkYXRhIGZyb20gQ09DTy4gSXQgc2V0cyBhIG5ldyByZWNvcmQgb24gdGhlIE9EaW5XIHplcm8tc2hvdCBiZW5jaG1hcmsgd2l0aCBhIG1lYW4gIEFQLiBDb2RlIHdpbGwgYmUgYXZhaWxhYmxlIGF0IFx1cmx7aHR0cHM6Ly9naXRodWIuY29tL0lERUEtUmVzZWFyY2gvR3JvdW5kaW5nRElOT30uIiwsLE9wZW4gd2VpZ2h0cyAodW5yZXN0cmljdGVkKSwiQ2hpbmEsSG9uZyBLb25nLEhvbmcgS29uZyxVbml0ZWQgU3RhdGVzIG9mIEFtZXJpY2EsQ2hpbmEiLCwsLDY0LjAsLDIwMjYtMDUtMjUgMTI6MzM6MDArMDA6MDAsLCwsNjQuMCwsIkFjYWRlbWlhLEFjYWRlbWlhLEFjYWRlbWlhLEluZHVzdHJ5LEFjYWRlbWlhIiwsLCwsVW5yZWxlYXNlZCwiQXBhY2hlIDIuMApodHRwczovL2dpdGh1Yi5jb20vSURFQS1SZXNlYXJjaC9Hcm91bmRpbmdESU5PIiwsLCwsLDUwNTAxLjIyMTg5MTM1MjI1LCwsLCwsWWVzCkVsZXZlbiBUdXJibyB2Mi41LFNwZWVjaCwiVGV4dC10by1zcGVlY2ggKFRUUyksU3BlZWNoIHN5bnRoZXNpcyIsRWxldmVuTGFicywsMjAyNC0wNy0xOSwiSGlnaCBxdWFsaXR5LCBsb3cgbGF0ZW5jeSB0ZXh0IHRvIHNwZWVjaCBpbiAzMiBsYW5ndWFnZXMiLGh0dHBzOi8vZWxldmVubGFicy5pby9ibG9nL2ludHJvZHVjaW5nLXR1cmJvLXYyLTUsLCwsLCwsLCwsLCwsLFVua25vd24sIkVsZXZlbiBUdXJibyB2Mi41IGlzIG91ciBoaWdoLXF1YWxpdHksIGxvdy1sYXRlbmN5IG1vZGVsIHdpdGggYSBnb29kIGJhbGFuY2Ugb2YgcXVhbGl0eSBhbmQgc3BlZWQuCgpUaGlzIG1vZGVsIGlzIGFuIGlkZWFsIGNob2ljZSBmb3IgYWxsIHNjZW5hcmlvcyB3aGVyZSB5b3XigJlkIHVzZSBGbGFzaCB2Mi41LCBidXQgd2hlcmUgeW914oCZcmUgd2lsbGluZyB0byB0cmFkZSBvZmYgbGF0ZW5jeSBmb3IgaGlnaGVyIHF1YWxpdHkgdm9pY2UgZ2VuZXJhdGlvbi4iLCwsQVBJIGFjY2VzcyxVbml0ZWQgU3RhdGVzIG9mIEFtZXJpY2EsLCwsLCwyMDI1LTExLTI4IDExOjUzOjQ0KzAwOjAwLCwsLCwsSW5kdXN0cnksLCwsLFVucmVsZWFzZWQsLFRydWUsLCwsLCwsLCwsLE5vCk1pc3RyYWwgTmVNbyxMYW5ndWFnZSwiTGFuZ3VhZ2UgbW9kZWxpbmcvZ2VuZXJhdGlvbixDb2RlIGdlbmVyYXRpb24iLE1pc3RyYWwgQUksIkFsYmVydCBKaWFuZywgQWxleGFuZHJlIFNhYmxheXJvbGxlcywgQWxleGlzIFRhY25ldCwgQWxvayBLb3RoYXJpLCBBbnRvaW5lIFJvdXgsIEFydGh1ciBNZW5zY2gsIEF1ZHJleSBIZXJibGluLVN0b29wLCBBdWd1c3RpbiBHYXJyZWF1LCBBdXN0aW4gQmlya3ksIEJhbTRkLCBCYXB0aXN0ZSBCb3V0LCBCYXVkb3VpbiBkZSBNb25pY2F1bHQsIEJsYW5jaGUgU2F2YXJ5LCBDYXJvbGUgUmFtYmF1ZCwgQ2Fyb2xpbmUgRmVsZG1hbiwgRGV2ZW5kcmEgU2luZ2ggQ2hhcGxvdCwgRGllZ28gZGUgbGFzIENhc2Fz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wNy0xOCxNaXN0cmFsIE5lTW8saHR0cHM6Ly9taXN0cmFsLmFpL25ld3MvbWlzdHJhbC1uZW1vLywsLCwxMjAwMDAwMDAwMC4wLDEyYiwsLCwsLCwsU2VsZi1zdXBlcnZpc2VkIGxlYXJuaW5nLENvbmZpZGVudCwiTWlzdHJhbCBOZU1vOiBvdXIgbmV3IGJlc3Qgc21hbGwgbW9kZWwuIEEgc3RhdGUtb2YtdGhlLWFydCAxMkIgbW9kZWwgd2l0aCAxMjhrIGNvbnRleHQgbGVuZ3RoLCBidWlsdCBpbiBjb2xsYWJvcmF0aW9uIHdpdGggTlZJRElBLCBhbmQgcmVsZWFzZWQgdW5kZXIgdGhlIEFwYWNoZSAyLjAgbGljZW5zZS4iLCwsT3BlbiB3ZWlnaHRzICh1bnJlc3RyaWN0ZWQpLEZyYW5jZSwsLCwsLDIwMjUtMTEtMjggMTE6NTM6NDQrMDA6MDAsLCwsLCxJbmR1c3RyeSwsLCwsLCwsLCwsLCwsbWlzdHJhbGFpLCwsLFllcwpHUFQtNG8gbWluaSwiTGFuZ3VhZ2UsTXVsdGltb2RhbCxWaXNpb24iLCJDaGF0LExhbmd1YWdlIG1vZGVsaW5nL2dlbmVyYXRpb24sQ29kZSBnZW5lcmF0aW9uLFZpc3VhbCBxdWVzdGlvbiBhbnN3ZXJpbmciLE9wZW5BSSwiUHJlLXRyYWluaW5nIGxlYWRzCkFpZGFuIENsYXJrLCBBbGV4IFBhaW5vLCBKYWNvYiBNZW5pY2sKClBvc3QtdHJhaW5pbmcgbGVhZHMKTGlhbSBGZWR1cywgTHVrZSBNZXR6CgpBcmNoaXRlY3R1cmUgbGVhZHMKQ2xlbWVucyBXaW50ZXIsIExpYSBHdXkKCk9wdGltaXphdGlvbiBsZWFkcwpTYW0gU2Nob2VuaG9seiwgRGFuaWVsIExldnkKCkxvbmctY29udGV4dCBsZWFkCk5pdGlzaCBLZXNrYXIKClByZS10cmFpbmluZyBEYXRhIGxlYWRzCkFsZXggQ2FybmV5LCBBbGV4IFBhaW5vLCBJYW4gU29obCwgUWltaW5nIFl1YW4KClRva2VuaXplciBsZWFkClJlaW1hciBMZWlrZQoKSHVtYW4gZGF0YSBsZWFkcwpBcmthIERoYXIsIEJyeWRvbiBFYXN0bWFuLCBNaWEgR2xhZXNlCgpFdmFsIGxlYWQKQmVuIFNva29sb3dza3kKCkRhdGEgZmx5d2hlZWwgbGVhZApBbmRyZXcgS29uZHJpY2gKCkluZmVyZW5jZSBsZWFkCkZlbGlwZSBQZXRyb3NraSBTdWNoCgpJbmZlcmVuY2UgUHJvZHVjdGlvbml6YXRpb24gbGVhZApIZW5yaXF1ZSBQb25kZSBkZSBPbGl2ZWlyYSBQaW50bwoKUG9zdC10cmFpbmluZyBpbmZyYXN0cnVjdHVyZSBsZWFkcwpKaWF5aSBXZW5nLCBSYW5kYWxsIExpbiwgWW91bG9uZyBDaGVuZwoKUHJlLXRyYWluaW5nIG9yZ2FuaXphdGlvbiBsZWFkCk5pY2sgUnlkZXIKClByZS10cmFpbmluZyBwcm9ncmFtIGxlYWQKTGF1cmVuIEl0b3cKClBvc3QtdHJhaW5pbmcgb3JnYW5pemF0aW9uIGxlYWRzCkJhcnJldCBab3BoLCBKb2huIFNjaHVsbWFuCgpQb3N0LXRyYWluaW5nIHByb2dyYW0gbGVhZApNaWFubmEgQ2hlbgoKQ29yZSBjb250cmlidXRvcnMKQWRhbSBMZXJlciwgQWRhbSBQLiBHb3VjaGVyLCBBZGFtIFBlcmVsbWFuLCBBa2lsYSBXZWxpaGluZGEsIEFsZWMgUmFkZm9yZCwgQWxleCBCb3J6dW5vdiwgQWxleCBDYXJuZXksIEFsZXggQ2hvdywgQWxleCBQYWlubywgQWxleCBSZW56aW4sIEFsZXggVGFjaGFyZCBQYXNzb3MsIEFsZXhpIENocmlzdGFraXMsIEFsaSBLYW1hbGksIEFsbGlzb24gTW95ZXIsIEFsbGlzb24gVGFtLCBBbWFkb3UgQ3Jvb2tlcywgQW1pbiBUb290b29uY2hpYW4sIEFuYW55YSBLdW1hciwgQW5kcmVqIEthcnBhdGh5LCBBbmRyZXkgTWlzaGNoZW5rbywgQW5kcmV3IENhbm4sIEFuZHJldyBLb25kcmljaCwgQW5kcmV3IFR1bGxvY2gsIEFuZ2VsYSBKaWFuZywgQW50b2luZSBQZWxpc3NlLCBBbnRvbmlhIFdvb2Rmb3JkLCBBbnVqIEdvc2FsaWEsIEF2aSBOYXlhaywgQXZpdGFsIE9saXZlciwgQmVocm9veiBHaG9yYmFuaSwgQmVuIExlaW1iZXJnZXIsIEJlbiBXYW5nLCBCZXRoIEhvb3ZlciwgQmxha2UgU2FtaWMsIEJyaWFuIEd1YXJyYWNpLCBCcnlkb24gRWFzdG1hbiwgQ2FtaWxsbyBMdWdhcmVzaSwgQ2hhayBMaSwgQ2hhcmxvdHRlIEJhcmV0dGUsIENoZWxzZWEgVm9zcywgQ2hlbiBEaW5nLCBDaG9uZyBaaGFuZywgQ2hyaXMgQmVhdW1vbnQsIENocmlzIEhhbGxhY3ksIENocmlzIEtvY2gsIENocmlzdGlhbiBHaWJzb24sIENocmlzdGluZSBDaG9p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JyYWhpbSBPa3V5dWN1LCBJbHlhIEtvc3RyaWtvdiwgSW5nbWFyIEthbml0c2NoZWlkZXIsIEphY29iIENveG9uLCBKYW1lcyBDcm9va3MsIEphbWVzIExlbm5vbiwgSmFuZSBQYXJrLCBKYXNvbiBUZXBsaXR6LCBKYXNvbiBXZWksIEphc29uIFdvbGZlLCBKYXkgQ2hlbiwgSmVmZiBIYXJyaXMsIEppYXlpIFdlbmcsIEppZSBUYW5nLCBKb2FubmUgSmFuZywgSm9uYXRoYW4gV2FyZCwgSm9uYXRoYW4gTWNLYXksIEpvbmcgV29vayBLaW0sIEpvc2ggR3Jvc3MsIEpvc2ggS2FwbGFuLCBKb3kgSmlhbywgSm95Y2UgTGVlLCBKdW50YW5nIFpodWFuZywgS2FpIEZyaWNrZSwgS2F2aW4gS2FydGhpaywgS2VubnkgSHN1LCBLaWVsIEhvd2UsIEt5bGUgTHV0aGVyLCBMYXJyeSBLYWksIExhdXJlbiBJdG93LCBMZW8gQ2hlbiwgTGlhIEd1eSwgTGllbiBNYW1pdHN1a2EsIExpbGlhbiBXZW5nLCBMb25nIE91eWFuZywgTG91aXMgRmV1dnJpZXIsIEx1a2FzIEtvbmRyYWNpdWssIEx1a2FzeiBLYWlzZXIsIEx5cmljIERvc2hpLCBNYWRhIEFmbGFrLCBNYWRkaWUgU2ltZW5zLCBNYWRlbGVpbmUgVGhvbXBzb24sIE1hcmF0IER1a2hhbiwgTWFydmluIFpoYW5nLCBNYXRldXN6IExpdHdpbiwgTWF0dGhldyBaZW5nLCBNYXggSm9obnNvbiwgTWF5YW5rIEd1cHRhLCBNaWEgR2xhZXNlLCBNaWNoYWVsIEphbm5lciwgTWljaGFlbCBQZXRyb3YsIE1pY2hhZWwgV3UsIE1pY2hlbGxlIEZyYWRpbiwgTWljaGVsbGUgUG9rcmFzcywgTWlndWVsIE9vbSBUZW11ZG8gZGUgQ2FzdHJvLCBNaWtoYWlsIFBhdmxvdiwgTWluYWwgS2hhbiwgTW8gQmF2YXJpYW4sIE11cmF0IFllc2lsZGFsLCBOYXRhbGlhIEdpbWVsc2hlaW4sIE5hdGFsaWUgU3RhdWRhY2hlciwgTmljayBTdGF0aGFzLCBOaWsgVGV6YWssIE5pdGhhbnRoIEt1ZGlnZSwgTm9lbCBCdW5kaWNrLCBPZmlyIE5hY2h1bSwgT2xlZyBCb2lrbywgT2xlZyBNdXJrLCBPbGl2aWVyIEdvZGVtZW50LCBPd2VuIENhbXBiZWxsLU1vb3JlLCBQaGlsaXAgUHJvbmluLCBQaGlsaXBwZSBUaWxsZXQsIFJhY2hlbCBMaW0sIFJhamFuIFRyb2xsLCBSYW5kYWxsIExpbiwgUmFwaGEgZ29udGlqbyBsb3BlcywgUmF1bCBQdXJpLCBSZWFoIE1peWFyYSwgUmVpbWFyIExlaWtlLCBSZW5hdWQgR2F1YmVydCwgUmV6YSBaYW1hbmksIFJvYiBIb25zYnksIFJvaGl0IFJhbWNoYW5kYW5pLCBSb3J5IENhcm1pY2hhZWwsIFJ1c2xhbiBOaWdtYXR1bGxpbiwgUnlhbiBDaGV1LCBTYXJhIEN1bHZlciwgU2NvdHQgR3JheSwgU2VhbiBHcm92ZSwgU2VhbiBNZXR6Z2VyLCBTaGFudGFudSBKYWluLCBTaGVuZ2ppYSBaaGFvLCBTaGVyd2luIFd1LCBTaHVhaXFpIChUb255KSBYaWEsIFNvbmlhIFBoZW5lLCBTcGVuY2VyIFBhcGF5LCBTdGV2ZSBDb2ZmZXksIFN0ZXZlIExlZSwgU3RldmUgTGVlLCBTdGV3YXJ0IEhhbGwsIFN1Y2hpciBCYWxhamksIFRhbCBCcm9kYSwgVGFsIFN0cmFtZXIsIFRhcnVuIEdvZ2luZW5pLCBUZWQgU2FuZGVycywgVGhvbWFzIEN1bm5pbmdobWFuLCBUaG9tYXMgRGltc29uLCBUaG9tYXMgUmFvdXgsIFRpYW5oYW8gWmhlbmcsIENocmlzdGluYSBLaW0sIFRvZGQgVW5kZXJ3b29kLCBUcmlzdGFuIEhleXdvb2QsIFZhbGVyaWUgUWksIFZpbm5pZSBNb25hY28sIFZsYWQgRm9tZW5rbywgV2VpeWkgWmhlbmcsIFdlbmRhIFpob3UsIFdvamNpZWNoIFphcmVtYmEsIFlhc2ggUGF0aWwsIFlpbGVpLCBRaWFuLCBZb25namlrIEtpbSwgWW91bG9uZyBDaGVuZywgWXVjaGVuIEhlLCBZdWNoZW4gWmhhbmcsIFl1amlhIEppbiwgWXVueGluZyBEYWksIFl1cnkgTWFsa292IiwyMDI0LTA3LTE4LEdQVC00byBtaW5pOiBhZHZhbmNpbmcgY29zdC1lZmZpY2llbnQgaW50ZWxsaWdlbmNlLGh0dHBzOi8vb3BlbmFpLmNvbS9pbmRleC9ncHQtNG8tbWluaS1hZHZhbmNpbmctY29zdC1lZmZpY2llbnQtaW50ZWxsaWdlbmNlLywsU2lnbmlmaWNhbnQgdXNlLCJObyBwdWJsaWMgYnJlYWtkb3duIG9mIEdQVC00byBtaW5pIHVzZXJzLCBidXQgYXMgb2YgbGF0ZSAyMDI0LCBpdCBpcyBvbmUgb2YgdGhlIGZldyBtYWluIG1vZGVscyBhdmFpbGFibGUgaW4gQ2hhdEdQVCBhbmQgT3BlbkFJJ3MgY2hlYXBlc3QgbW9kZWwuIE9wZW5BSSBoYXMgaHVuZHJlZHMgb2YgbWlsbGlvbnMgb2YgdXNlcnMuIiwsLCwiVHJhaW5pbmcgY29tcHV0ZSBlc3RpbWF0ZWQgdG8gYmUgNy4zNjAwMWUrMjQgZnJvbSBiZW5jaG1hcmsgc2NvcmVzLiBodHRwczovL2NvbGFiLnJlc2VhcmNoLmdvb2dsZS5jb20vZHJpdmUvMXIzcFVNaEI3S2gwR2xzOWVHLXZfWGVmV3J5ZTlmVlFSP3VzcD1zaGFyaW5nCgo5MCUgQ0kgWzMuMjNlKzI0LCAyLjA1ZSsyNV0iLCwsLCwsLFNwZWN1bGF0aXZlLCJPcGVuQUkgaXMgY29tbWl0dGVkIHRvIG1ha2luZyBpbnRlbGxpZ2VuY2UgYXMgYnJvYWRseSBhY2Nlc3NpYmxlIGFzIHBvc3NpYmxlLiBUb2RheSwgd2UncmUgYW5ub3VuY2luZyBHUFQtNG8gbWluaSwgb3VyIG1vc3QgY29zdC1lZmZpY2llbnQgc21hbGwgbW9kZWwuIFdlIGV4cGVjdCBHUFQtNG8gbWluaSB3aWxsIHNpZ25pZmljYW50bHkgZXhwYW5kIHRoZSByYW5nZSBvZiBhcHBsaWNhdGlvbnMgYnVpbHQgd2l0aCBBSSBieSBtYWtpbmcgaW50ZWxsaWdlbmNlIG11Y2ggbW9yZSBhZmZvcmRhYmxlLiBHUFQtNG8gbWluaSBzY29yZXMgODIlIG9uIE1NTFUgYW5kIGN1cnJlbnRseSBvdXRwZXJmb3JtcyBHUFQtNDEgb24gY2hhdCBwcmVmZXJlbmNlcyBpbiBMTVNZUyBsZWFkZXJib2FyZChvcGVucyBpbiBhIG5ldyB3aW5kb3cpLiBJdCBpcyBwcmljZWQgYXQgMTUgY2VudHMgcGVyIG1pbGxpb24gaW5wdXQgdG9rZW5zIGFuZCA2MCBjZW50cyBwZXIgbWlsbGlvbiBvdXRwdXQgdG9rZW5zLCBhbiBvcmRlciBvZiBtYWduaXR1ZGUgbW9yZSBhZmZvcmRhYmxlIHRoYW4gcHJldmlvdXMgZnJvbnRpZXIgbW9kZWxzIGFuZCBtb3JlIHRoYW4gNjAlIGNoZWFwZXIgdGhhbiBHUFQtMy41IFR1cmJvLiIsLCxBUEkgYWNjZXNzLFVuaXRlZCBTdGF0ZXMgb2YgQW1lcmljYSwsLCwsLDIwMjUtMTEtMjggMTE6NTM6NDQrMDA6MDAsLCwsLCxJbmR1c3RyeSwsLDIuMDUwMDAxZSsyNSwsVW5yZWxlYXNlZCwsVHJ1ZSwsLCwsLEJlbmNobWFya3MsLCwsLE5vClBhdGhPcmNoZXN0cmEsLCwsLDIwMjQtMDctMTgsIuaIkeWbvemmluS4quS6uuW3peaZuuiDveeXheeQhuWkp+aooeWei+WPkeW4gwoiLGh0dHBzOi8vd3d3LnN0ZGFpbHkuY29tL2luZGV4L2tlaml4aW53ZW4vMjAyNDA3L2FiMDVhYzU0ZjJhYzQ3MmVhMTNkNjNjMTA4MDQ1ODQ3LnNodG1sIChMSU5LIEJST0tFTiksLCwsLCwsLCwsLCwsLFVua25vd24sLCwsLCwsLCwsLDIwMjUtMTEtMjggMTE6NTM6NDQrMDA6MDAsLCwsLCwsLCwsLCwsLCwsLCwsLCwsLCwKQ2hhdExpbmcgKOeBteeKgOWkp+aooeWeiyksTGFuZ3VhZ2UsLEJlaWppbmcgNTggSW5mb3JtYXRpb24gVGVjaG5vbG9neSwsMjAyNC0wNy0xOCxDQUMgcmVnaXN0cnksaHR0cHM6Ly93d3cuY2FjLmdvdi5jbi8yMDI0LTA0LzAyL2NfMTcxMzcyOTk4MzgwMzE0NS5odG0sLCwsLCwsLCwsLCwsLFVua25vd24sLCwsLENoaW5hLCwsLCwsMjAyNi0wMi0xMSAxOToyNjoyNyswMDowMCwsLCwsLEluZHVzdHJ5LCwsLCwsLCwsLCwsLCwsLCwsClpoaXpoZSBRaWFud2VuICjmmbrogIXljYPpl67lpKfor63oqIDmqKHlnospLCJSb2JvdGljcyxNdWx0aW1vZGFsIiwiM0Qgc2VnbWVudGF0aW9uLFNwYXRpYWwgSW50ZWxsaWdlbmNlIiwiQmVpamluZyBaaGlqaW5nIFl1bmNodWFuZyBUZWNobm9sb2d5IENvLiwgTHRkLiIsLDIwMjQtMDctMTgsQ0FDIHJlZ2lzdHJ5LGh0dHBzOi8vd2ViLmFyY2hpdmUub3JnL3dlYi8yMDI1MDYyNDA2NDg0My9odHRwczovL3d3dy50aWFueXVzaHVrZS5jb20veHdtdC8yMDI1LzIwMjUtMDItMjAvODYzLmh0bWwgKExJTksgQlJPS0VOKSwsLCwsLCwsLD4gMSBtaWxsaW9uIDNEIGRhdGEgc2FtcGxlcyBhbmQgMzUwIGsgbXVsdGltb2RhbCBkYXRhIHNhbXBsZXMgb24gdGhlIGluLWhvdXNlIEJlaGF2aXNpb24gc3BhdGlhbC1pbnRlbGxpZ2VuY2UgcGxhdGZvcm0sLCwsLFVua25vd24sLCwsLENoaW5hLCwsLCwsMjAyNi0wMi0xMSAxOToyNjoyNyswMDowMCwsLCwsLEluZHVzdHJ5LCwsLCwsLCwsLCwsLCwsLCwsCkJlaXJ1YW4gKOWMl+i9r+Wkp+aooeWeiyksTGFuZ3VhZ2UsIlNlYXJjaCxDaGF0LFRleHQgc3VtbWFyaXphdGlvbiIsIkJlaWppbmcgQmVpZGEgU29mdHdhcmUgRW5naW5lZXJpbmcgQ28uLCBMdGQuIiwsMjAyNC0wNy0xOCxDQUMgcmVnaXN0cnksaHR0cHM6Ly93ZWIuYXJjaGl2ZS5vcmcvd2ViLzIwMjUwNjI0MTIyNjI5L2h0dHBzOi8vZmluYW5jZS5zaW5hLmNvbS5jbi90ZWNoL3JvbGwvMjAyNS0wMi0xOC9kb2MtaW5la3dxbWkzOTkzNDE5LnNodG1sLCwsLCwsLCwsLCwsLCxVbmtub3duLENvbm5lY3RlZCB0byBEZWVwU2VlaywsLCxDaGluYSwsLCwsLDIwMjYtMDItMTEgMTk6MjY6MjcrMDA6MDAsLCwsLCxJbmR1c3RyeSwsLCwsLCwsLCwsLCwsLCwsLApZaVl1YW4gKOWjueWFg+Wkp+aooeWeiyksU3BlZWNoLFNwZWVjaC10by10ZXh0LFNvdW5kQUksLDIwMjQtMDctMTgsQ0FDIHJlZ2lzdHJ5LGh0dHBzOi8vd2ViLmFyY2hpdmUub3JnL3dlYi8yMDI1MDYyNDEzMDcwMy9odHRwczovL3dhbGxzdHJlZXRjbi5jb20vYXJ0aWNsZXMvMzY5MjY4NiwsLCwsLCwsLCwsLCwsVW5rbm93biwsLCwsQ2hpbmEsLCwsLCwyMDI2LTAyLTExIDE5OjI2OjI3KzAwOjAwLCwsLCws</x:v>
      </x:c>
    </x:row>
    <x:row r="105" ht="18" customHeight="1">
      <x:c r="A105" s="17" t="n">
        <x:v>100</x:v>
      </x:c>
      <x:c r="B105" s="17" t="n">
        <x:v>309</x:v>
      </x:c>
      <x:c r="C105" s="94" t="str">
        <x:v>SW5kdXN0cnksLCwsLCwsLCwsLCwsLCwsLCwKWGluZ2NoZW4gTXVsdGltb2RhbCBNb2RlbCAo5Lit55S15L+h5Lq65bel5pm66IO956eR5oqA77yI5YyX5Lqs77yJ5pyJ6ZmQ5YWs5Y+4KSwiTXVsdGltb2RhbCxMYW5ndWFnZSxWaXNpb24sSW1hZ2UgZ2VuZXJhdGlvbiIsIkxhbmd1YWdlIG1vZGVsaW5nL2dlbmVyYXRpb24sSW1hZ2UgY29tcGxldGlvbixRdWVzdGlvbiBhbnN3ZXJpbmcsSW1hZ2UgZ2VuZXJhdGlvbixJbWFnZSBjYXB0aW9uaW5nLFRleHQtdG8taW1hZ2UsVGFibGUgdGFza3MiLENoaW5hIFRlbGVjb20sLDIwMjQtMDctMTgsQ0FDIHJlZ2lzdHJ5LCJodHRwczovL3dlYi5hcmNoaXZlLm9yZy93ZWIvMjAyNTA3MDcwOTEyMTgvaHR0cHM6Ly93d3cuc29odS5jb20vYS83MzU5MzY3NDhfMTAwMjYzMzEzCgpodHRwczovL3d3dy5pdGhvbWUuY29tLzAvODQ3LzgyMS5odG0iLCwsLCwsLCwsLCwsLCxMaWtlbHksIlRoZSBtdWx0aW1vZGFsIGxhcmdlIG1vZGVsIGZvY3VzZXMgb24gaW1wcm92aW5nIGltYWdlIGFuZCB0ZXh0IGdlbmVyYXRpb24gYW5kIGNvbXByZWhlbnNpb24gY2FwYWJpbGl0aWVzLiBJdCBoYXMgdHJhaW5lZCBvdmVyIDEuMiBiaWxsaW9uIGRhdGEgcG9pbnRzIGluIHZhcmlvdXMgc3R5bGVzLCByZWR1Y2luZyB0cmFpbmluZyBtZW1vcnkgYnkgNTAlIGFuZCBpbmNyZWFzaW5nIGluZmVyZW5jZSBzcGVlZCBieSA0LjUgdGltZXMuIEl0IHN1cHBvcnRzIG5lYXJseSAyMCBwYWludGluZyBzdHlsZXMsIGltcHJvdmluZyBDaGluZXNlIGltYWdlcnkgY29tcHJlaGVuc2lvbiBhbmQgZ2VuZXJhdGlvbiBjYXBhYmlsaXRpZXMgYnkgMzAlLCBhbmQgaW1wcm92aW5nIGZpbmUtZ3JhaW5lZCBzZW1hbnRpYyBnZW5lcmF0aW9uIGJ5IDI1JS4iLCwsSG9zdGVkIGFjY2VzcyAobm8gQVBJKSxDaGluYSwsLCwsLDIwMjYtMDItMTEgMTk6MjY6MjcrMDA6MDAsLCwsLCxJbmR1c3RyeSwsLCwsVW5yZWxlYXNlZCwsLCwsLCwsLCwsLCxObwpDeWduZXQsTGFuZ3VhZ2UsIkNoYXQsTGFuZ3VhZ2UgbW9kZWxpbmcvZ2VuZXJhdGlvbiIsR3JheSBTd2FuLCwyMDI0LTA3LTE2LEVtYnJhY2UgdGhlIEZ1dHVyZSBvZiBTZWN1cmUgQUkgd2l0aCBDeWduZXQsImh0dHBzOi8vd3d3LmdyYXlzd2FuLmFpL3Byb2R1Y3QvY3lnbmV0Cmh0dHBzOi8vd3d3LmdyYXlzd2FuLmFpL25ld3MvZ3JheS1zd2FuLWxhdW5jaCIsLCwsODAwMDAwMDAwMC4wLCwsVHJhaW5lZCBmcm9tIExsYW1hIDMtOEIgd2hpY2ggdXNlZCA3LjJlMjMgRkxPUHMuIFVuY2xlYXIgd2hhdCBraW5kIG9mIHRyYWluaW5nIHRoZXkgZGlkIG9uIHRvcCBvZiB0aGlzLiAsLCwsLCwsQ29uZmlkZW50LCwsLEFQSSBhY2Nlc3MsVW5pdGVkIFN0YXRlcyBvZiBBbWVyaWNhLExsYW1hIDMtOEIsLCwsLDIwMjUtMTEtMjggMTE6NTM6NDQrMDA6MDAsLCwsLCxJbmR1c3RyeSwsLCwsVW5yZWxlYXNlZCwsLCwsLCwsLCwsLCxObwpDb2Rlc3RyYWwgTWFtYmEsTGFuZ3VhZ2UsIkNvZGUgZ2VuZXJhdGlvbixDb2RlIGF1dG9jb21wbGV0aW9uIixNaXN0cmFsIEFJLCJBbGJlcnQgSmlhbmcsIEFsZXhhbmRyZSBTYWJsYXlyb2xsZXMsIEFsZXhpcyBUYWNuZXQsIEFsb2sgS290aGFyaSwgQW50b2luZSBSb3V4LCBBcnRodXIgTWVuc2NoLCBBdWRyZXkgSGVyYmxpbi1TdG9vcCwgQXVndXN0aW4gR2FycmVhdSwgQXVzdGluIEJpcmt5LCBCYW00ZCwgQmFwdGlzdGUgQm91dCwgQmF1ZG91aW4gZGUgTW9uaWNhdWx0LCBCbGFuY2hlIFNhdmFyeSwgQ2Fyb2xlIFJhbWJhdWQsIENhcm9saW5lIEZlbGRtYW4sIERldmVuZHJhIFNpbmdoIENoYXBsb3QsIERpZWdvIGRlIGxhcyBDYXNhcywgRWxlb25vcmUgQXJjZWxpbiwgRW1tYSBCb3UgSGFubmEsIEV0aWVubmUgTWV0emdlciwgR2FzcGFyZCBCbGFuY2hldCwgR2lhbm5hIExlbmd5ZWwsIEd1aWxsYXVtZSBCb3VyLCBHdWlsbGF1bWUgTGFtcGxlLCBIYXJpem8gUmFqYW9uYSwgSGVucmkgUm91c3NleiwgSGljaGVtIFNhdHRvdWYsIElhbiBNYWNrLCBKZWFuLU1hbG8gRGVsaWdub24sIEplc3NpY2EgQ2h1ZG5vdnNreSwgSnVzdHVzIE11cmtlLCBLYXJ0aWsgS2hhbmRlbHdhbCwgTGF3cmVuY2UgU3Rld2FydCwgTG91aXMgTWFydGluLCBMb3VpcyBUZXJub24sIEx1Y2lsZSBTYXVsbmllciwgTMOpbGlvIFJlbmFyZCBMYXZhdWQsIE1hcmdhcmV0IEplbm5pbmdzLCBNYXJpZSBQZWxsYXQsIE1hcmllIFRvcmVsbGksIE1hcmllLUFubmUgTGFjaGF1eCwgTWFyam9yaWUgSmFuaWV3aWN6LCBNaWNrYcOrbCBTZXpuZWMsIE5pY29sYXMgU2NodWhsLCBOaWtsYXMgTXVocywgT2xpdmllciBkZSBHYXJyaWd1ZXMsIFBhdHJpY2sgdm9uIFBsYXRlbiwgUGF1bCBKYWNvYiwgUGF1bGluZSBCdWNoZSwgUGF2YW4gS3VtYXIgUmVkZHksIFBlcnJ5IFNhdmFzLCBQaWVycmUgU3RvY2ssIFJvbWFpbiBTYXV2ZXN0cmUsIFNhZ2FyIFZhemUsIFNhbmRlZXAgU3VicmFtYW5pYW4sIFNhdXJhYmggR2FyZywgU29waGlhIFlhbmcsIFN6eW1vbiBBbnRvbmlhaywgVGV2ZW4gTGUgU2NhbywgVGhpYmF1bHQgU2NodWVsbGVyLCBUaGliYXV0IExhdnJpbCwgVGhvbWFzIFdhbmcsIFRow6lvcGhpbGUgR2VydmV0LCBUaW1vdGjDqWUgTGFjcm9peCwgVmFsZXJhIE5lbXljaG5pa292YSwgV2VuZHkgU2hhbmcsIFdpbGxpYW0gRWwgU2F5ZWQsIFdpbGxpYW0gTWFyc2hhbGwiLDIwMjQtMDctMTYsIkFzIGEgdHJpYnV0ZSB0byBDbGVvcGF0cmEsIHdob3NlIGdsb3Jpb3VzIGRlc3RpbnkgZW5kZWQgaW4gdHJhZ2ljIHNuYWtlIGNpcmN1bXN0YW5jZXMsIHdlIGFyZSBwcm91ZCB0byByZWxlYXNlIENvZGVzdHJhbCBNYW1iYSwgYSBNYW1iYTIgbGFuZ3VhZ2UgbW9kZWwgc3BlY2lhbGlzZWQgaW4gY29kZSBnZW5lcmF0aW9uLCBhdmFpbGFibGUgdW5kZXIgYW4gQXBhY2hlIDIuMCBsaWNlbnNlLiIsaHR0cHM6Ly9taXN0cmFsLmFpL25ld3MvY29kZXN0cmFsLW1hbWJhLywsLCw3Mjg1NDAzNjQ4LjAsIiIiVGhpcyBpcyBhbiBpbnN0cnVjdGVkIG1vZGVsLCB3aXRoIDcsMjg1LDQwMyw2NDggcGFyYW1ldGVycy4iIiIsLCwsLCwsLCxDb25maWRlbnQsIkZvbGxvd2luZyB0aGUgcHVibGlzaGluZyBvZiB0aGUgTWl4dHJhbCBmYW1pbHksIENvZGVzdHJhbCBNYW1iYSBpcyBhbm90aGVyIHN0ZXAgaW4gb3VyIGVmZm9ydCB0byBzdHVkeSBhbmQgcHJvdmlkZSBuZXcgYXJjaGl0ZWN0dXJlcy4gSXQgaXMgYXZhaWxhYmxlIGZvciBmcmVlIHVzZSwgbW9kaWZpY2F0aW9uLCBhbmQgZGlzdHJpYnV0aW9uLCBhbmQgd2UgaG9wZSBpdCB3aWxsIG9wZW4gbmV3IHBlcnNwZWN0aXZlcyBpbiBhcmNoaXRlY3R1cmUgcmVzZWFyY2guIENvZGVzdHJhbCBNYW1iYSB3YXMgZGVzaWduZWQgd2l0aCBoZWxwIGZyb20gQWxiZXJ0IEd1IGFuZCBUcmkgRGFvLgoKVW5saWtlIFRyYW5zZm9ybWVyIG1vZGVscywgTWFtYmEgbW9kZWxzIG9mZmVyIHRoZSBhZHZhbnRhZ2Ugb2YgbGluZWFyIHRpbWUgaW5mZXJlbmNlIGFuZCB0aGUgdGhlb3JldGljYWwgYWJpbGl0eSB0byBtb2RlbCBzZXF1ZW5jZXMgb2YgaW5maW5pdGUgbGVuZ3RoLiBJdCBhbGxvd3MgdXNlcnMgdG8gZW5nYWdlIHdpdGggdGhlIG1vZGVsIGV4dGVuc2l2ZWx5IHdpdGggcXVpY2sgcmVzcG9uc2VzLCBpcnJlc3BlY3RpdmUgb2YgdGhlIGlucHV0IGxlbmd0aC4gVGhpcyBlZmZpY2llbmN5IGlzIGVzcGVjaWFsbHkgcmVsZXZhbnQgZm9yIGNvZGUgcHJvZHVjdGl2aXR5IHVzZSBjYXNlc+KAlHRoaXMgaXMgd2h5IHdlIHRyYWluZWQgdGhpcyBtb2RlbCB3aXRoIGFkdmFuY2VkIGNvZGUgYW5kIHJlYXNvbmluZyBjYXBhYmlsaXRpZXMsIGVuYWJsaW5nIGl0IHRvIHBlcmZvcm0gb24gcGFyIHdpdGggU09UQSB0cmFuc2Zvcm1lci1iYXNlZCBtb2RlbHMuIiwsLE9wZW4gd2VpZ2h0cyAodW5yZXN0cmljdGVkKSxGcmFuY2UsLCwsLCwyMDI1LTExLTI4IDExOjUzOjQ0KzAwOjAwLCwsLCwsSW5kdXN0cnksLCwsLFVucmVsZWFzZWQsIkFwYWNoZSAyCgpodHRwczovL2h1Z2dpbmdmYWNlLmNvL21pc3RyYWxhaS9NYW1iYS1Db2Rlc3RyYWwtN0ItdjAuMSIsLCwsLCwsLG1pc3RyYWxhaSwsLCxZZXMKRGVlcEwgTExNLExhbmd1YWdlLFRyYW5zbGF0aW9uLERlZXBMLERlZXBMLDIwMjQtMDctMTYsIkRlZXBMJ3MgbmV4dC1nZW4gTExNIG91dHBlcmZvcm1zIENoYXRHUFQtNCwgR29vZ2xlLCBhbmQgTWljcm9zb2Z0IGZvciB0cmFuc2xhdGlvbiBxdWFsaXR5IixodHRwczovL3d3dy5kZWVwbC5jb20vZW4vYmxvZy9uZXh0LWdlbi1sYW5ndWFnZS1tb2RlbCwsU2lnbmlmaWNhbnQgdXNlLCJEZWVwTCBoYXMgfjEwTSBtb250aGx5IHVzZXJzOiBodHRwczovL3d3dy5mb3JiZXMuY29tL3NpdGVzL3Jhc2hpc2hyaXZhc3RhdmEvMjAyMy8wOC8wOC9kZWVwbC1pcy10cnlpbmctdG8tdGFrZS1vbi1nb29nbGUtdHJhbnNsYXRlLWFuZC1jaGF0Z3B0LyM6fjp0ZXh0PURlZXBMJTIwYm9hc3RzJTIwbW9yZSUyMHRoYW4lMjAxMCxzdHJ1Z2dsZSUyMHdpdGglMjBhJTIwbGFuZ3VhZ2UlMjBiYXJyaWVyLj0gIiwsLCwsLCwsLCxTdXBlcnZpc2VkLFVua25vd24sIk91ciBuZXh0LWdlbmVyYXRpb24gKOKAnG5leHQtZ2Vu4oCdKSBsYW5ndWFnZSBtb2RlbCBvdXRwZXJmb3JtcyBHb29nbGUgVHJhbnNsYXRlLCBDaGF0R1BULTQsIGFuZCBNaWNyb3NvZnQgZm9yIHRyYW5zbGF0aW9uIHF1YWxpdHkKVGhlIG5ldyBMTE0ncyB0cmFuc2xhdGlvbnMgcmVxdWlyZSBmZXdlciBlZGl0cywgd2l0aCBHb29nbGUgbmVlZGluZyAyeCBhbmQgQ2hhdEdQVC00IG5lZWRpbmcgM3ggbW9yZSBlZGl0cyB0byBhY2hpZXZlIHRoZSBzYW1lIHF1YWxpdHkKQnVpbHQgdXNpbmcgb3VyIG93biBncm91bmRicmVha2luZywgc3BlY2lhbGl6ZWQgTExNIHRlY2hub2xvZ3kgYW5kIHByb3ByaWV0YXJ5IHRyYWluaW5nIGRhdGEsIGRlc2lnbmVkIHNwZWNpZmljYWxseSBmb3IgdHJhbnNsYXRpb24KVGhlIHNhbWUgZW50ZXJwcmlzZS1sZXZlbCBzZWN1cml0eSB5b3XigJlyZSB1c2VkIHRvIGZvciBQcm8gY3VzdG9tZXJzIiwsLEhvc3RlZCBhY2Nlc3MgKG5vIEFQSSksR2VybWFueSwsLCwsLDIwMjUtMTEtMjggMTE6NTM6NDQrMDA6MDAsLCwsLCxJbmR1c3RyeSwsLCwsVW5yZWxlYXNlZCwsLCwsLCwsLCwsLCxObwpNYXRoc3RyYWwsIk1hdGhlbWF0aWNzLExhbmd1YWdlIiwiTWF0aGVtYXRpY2FsIHJlYXNvbmluZyxMYW5ndWFnZSBtb2RlbGluZy9nZW5lcmF0aW9uLFF1YW50aXRhdGl2ZSByZWFzb25pbmciLE1pc3RyYWwgQUksIkFsYmVydCBKaWFuZywgQWxleGFuZHJlIFNhYmxheXJvbGxlcywgQWxleGlzIFRhY25ldCwgQWxvayBLb3RoYXJpLCBBbnRvaW5lIFJvdXgsIEFydGh1ciBNZW5zY2gsIEF1ZHJleSBIZXJibGluLVN0b29wLCBBdWd1c3RpbiBHYXJyZWF1LCBBdXN0aW4gQmlya3ksIEJhbTRkLCBCYXB0aXN0ZSBCb3V0LCBCYXVkb3VpbiBkZSBNb25pY2F1bHQsIEJsYW5jaGUgU2F2YXJ5LCBDYXJvbGUgUmFtYmF1ZCwgQ2Fyb2xpbmUgRmVsZG1hbiwgRGV2ZW5kcmEgU2luZ2ggQ2hhcGxvdCwgRGllZ28gZGUgbGFzIENhc2FzLCBFbGVvbm9yZSBBcmNlbGluLCBFbW1hIEJvdSBIYW5uYSwgRXRpZW5uZSBNZXR6Z2VyLCBHYXNwYXJkIEJsYW5jaGV0LCBHaWFubmEgTGVuZ3llbCwgR3VpbGxhdW1lIEJvdXIsIEd1aWxsYXVtZSBMYW1wbGUsIEhhcml6byBSYWphb25hLCBIZW5yaSBSb3Vzc2V6LCBIaWNoZW0gU2F0dG91ZiwgSWFuIE1hY2ssIEplYW4tTWFsbyBEZWxpZ25vbiwgSmVzc2ljYSBDaHVkbm92c2t5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w6tsIFNlem5lYywgTmljb2xhcyBTY2h1aGwsIE5pa2xhcyBNdWhzLCBPbGl2aWVyIGRlIEdhcnJpZ3VlcywgUGF0cmljayB2b24gUGxhdGVuLCBQYXVsIEphY29iLCBQYXVsaW5lIEJ1Y2hlLCBQYXZhbiBLdW1hciBSZWRkeSwgUGVycnkgU2F2YXMsIFBpZXJyZSBTdG9jaywgUm9tYWluIFNhdXZlc3RyZSwgU2FnYXIgVmF6ZSwgU2FuZGVlcCBTdWJyYW1hbmlhbiwgU2F1cmFiaCBHYXJnLCBTb3BoaWEgWWFuZywgU3p5bW9uIEFudG9uaWFrLCBUZXZlbiBMZSBTY2FvLCBUaGliYXVsdCBTY2h1ZWxsZXIsIFRoaWJhdXQgTGF2cmlsLCBUaG9tYXMgV2FuZywgVGjDqW9waGlsZSBHZXJ2ZXQsIFRpbW90aMOpZSBMYWNyb2l4LCBWYWxlcmEgTmVteWNobmlrb3ZhLCBXZW5keSBTaGFuZywgV2lsbGlhbSBFbCBTYXllZCwgV2lsbGlhbSBNYXJzaGFsbCIsMjAyNC0wNy0xNixNYXRoc3RyYWwtN0ItdjAuMSAsImh0dHBzOi8vaHVnZ2luZ2ZhY2UuY28vbWlzdHJhbGFpL01hdGhzdHJhbC03Qi12MC4xCmh0dHBzOi8vbWlzdHJhbC5haS9uZXdzL21hdGhzdHJhbCIsLFNPVEEgaW1wcm92ZW1lbnQsU09UQSBvbiBNYXRoT2R5c3NleSBhbmQgQU1DIDIwMjMgYmVuY2htYXJrcy4sNzAwMDAwMDAwMC4wLCwsLCwsLCwsLENvbmZpZGVudCwiV2UncmUgY29udHJpYnV0aW5nIE1hdGhzdHJhbCB0byB0aGUgc2NpZW5jZSBjb21tdW5pdHkgdG8gYm9sc3RlciBlZmZvcnRzIGluIGFkdmFuY2VkIG1hdGhlbWF0aWNhbCBwcm9ibGVtcyByZXF1aXJpbmcgY29tcGxleCwgbXVsdGktc3RlcCBsb2dpY2FsIHJlYXNvbmluZy4gVGhlIE1hdGhzdHJhbCByZWxlYXNlIGlzIHBhcnQgb2Ygb3VyIGJyb2FkZXIgZWZmb3J0IHRvIHN1cHBvcnQgYWNhZGVtaWMgcHJvamVjdHPigJRpdCB3YXMgcHJvZHVjZWQgaW4gdGhlIGNvbnRleHQgb2Ygb3VyIGNvbGxhYm9yYXRpb24gd2l0aCBQcm9qZWN0IE51bWluYS4KCkFraW4gdG8gSXNhYWMgTmV3dG9uIGluIGhpcyB0aW1lLCBNYXRoc3RyYWwgc3RhbmRzIG9uIHRoZSBzaG91bGRlcnMgb2YgTWlzdHJhbCA3QiBhbmQgc3BlY2lhbGl6ZXMgaW4gU1RFTSBzdWJqZWN0cy4gSXQgYWNoaWV2ZXMgc3RhdGUtb2YtdGhlLWFydCByZWFzb25pbmcgY2FwYWNpdGllcyBpbiBpdHMgc2l6ZSBjYXRlZ29yeSBhY3Jvc3MgdmFyaW91cyBpbmR1c3RyeS1zdGFuZGFyZCBiZW5jaG1hcmtzLiBJbiBwYXJ0aWN1bGFyLCBpdCBhY2hpZXZlcyA1Ni42JSBvbiBNQVRIIGFuZCA2My40NyUgb24gTU1MVSwgd2l0aCB0aGUgZm9sbG93aW5nIE1NTFUgcGVyZm9ybWFuY2UgZGlmZmVyZW5jZSBieSBzdWJqZWN0IGJldHdlZW4gTWF0aHN0cmFsIDdCIGFuZCBNaXN0cmFsIDdCLiIsLCxPcGVuIHdlaWdodHMgKHVucmVzdHJpY3RlZCksRnJhbmNlLE1pc3RyYWwgN0IsLCwsLDIwMjUtMTEtMjggMTE6NTM6NDQrMDA6MDAsLCwsLCxJbmR1c3RyeSwsLCwsVW5yZWxlYXNlZCwiQXBhY2hlIDIuMCBidXQgIiJZb3UgbmVlZCB0byBhZ3JlZSB0byBzaGFyZSB5b3VyIGNvbnRhY3QgaW5mb3JtYXRpb24gdG8gYWNjZXNzIHRoaXMgbW9kZWwiIgpodHRwczovL2h1Z2dpbmdmYWNlLmNvL21pc3RyYWxhaS9NYXRoc3RyYWwtN0ItdjAuMSIsLCwsLCwsLG1pc3RyYWxhaSwsLCxZZXMKTExhVkEtTmVYVC0zMkItUXdlbiwiTXVsdGltb2RhbCxMYW5ndWFnZSIsIkNoYXQsTGFuZ3VhZ2UgbW9kZWxpbmcvZ2VuZXJhdGlvbixWaXN1YWwgcXVlc3Rpb24gYW5zd2VyaW5nLEltYWdlIGNhcHRpb25pbmciLExNTXMtTGFiLCwyMDI0LTA3LTE2LEdpdGh1YjogbG1tcy1sYWIvbGxhdmEtbmV4dC1xd2VuLTMyYixodHRwczovL2h1Z2dpbmdmYWNlLmNvL2xtbXMtbGFiL2xsYXZhLW5leHQtcXdlbi0zMmIsLCwsMzIwMDAwMDAwMDAuMCwsLCwsIlRyYWluaW5nIERhdGEKW1ByZXRyYWluXSA1NThLIGZpbHRlcmVkIGltYWdlLXRleHQgcGFpcnMgZnJvbSBMQUlPTi9DQy9TQlUsIGNhcHRpb25lZCBieSBCTElQLgoxNThLIEdQVC1nZW5lcmF0ZWQgbXVsdGltb2RhbCBpbnN0cnVjdGlvbi1mb2xsb3dpbmcgZGF0YS4KNTAwSyBhY2FkZW1pYy10YXNrLW9yaWVudGVkIFZRQSBkYXRhIG1peHR1cmUuCjUwSyBHUFQtNFYgZGF0YSBtaXh0dXJlLgo0MEsgU2hhcmVHUFQgZGF0YS4KMjBLIENPQ08gQ2FwdGlvbiBkYXRhLgoKIiwzNS4wLFRoZSB0cmFpbmluZyBjb3N0IGlzIDMwLTQwIGhvdXJzIG9uIDggeCA4IE5WSURJQSBBMTAwLVNYTTQtODBHQiAobWF5IHZhcnkgZHVlIHRvIGhhcmR3YXJlIGRpZmZlcmVuY2VzKS4sTlZJRElBIEExMDAgU1hNNCA4MCBHQiwsQ29uZmlkZW50LCJNb2RlbCB0eXBlOiBMTGFWQSBpcyBhbiBvcGVuLXNvdXJjZSBjaGF0Ym90IHRyYWluZWQgYnkgZmluZS10dW5pbmcgTExNIG9uIG11bHRpbW9kYWwgaW5zdHJ1Y3Rpb24tZm9sbG93aW5nIGRhdGEuIEl0IGlzIGFuIGF1dG8tcmVncmVzc2l2ZSBsYW5ndWFnZSBtb2RlbCwgYmFzZWQgb24gdGhlIHRyYW5zZm9ybWVyIGFyY2hpdGVjdHVyZS4iLCwsT3BlbiB3ZWlnaHRzIChyZXN0cmljdGVkIHVzZSksLFF3ZW4xLjUtMzJCLDcuNTQ3OTA0ZSsyMCwiMzEyMDAwMDAwMDAwMDAwIEZMT1AgLyBHUFUgLyBzZWMgW0ExMDAgODBHQiByZXBvcnRlZCwgYmYgMTYgYXNzdW1lZF0gKiA2NCBHUFVzICogMzUgaG91cnMgWyIiMzAtNDAgaG91cnMiIiByZXBvcnRlZF0gKiAzNjAwIHNlYyAvIGhvdXIgKiAwLjMgW2Fzc3VtZWQgdXRpbGl6YXRpb25dID0gNy41NDc5MDRlKzIwIEZMT1AiLDY0LjAsLDIwMjUtMTEtMjggMTE6NTM6NDQrMDA6MDAsLCwsLCxSZXNlYXJjaCBjb2xsZWN0aXZlLCwsLCxVbnJlbGVhc2VkLCJodHRwczovL2h1Z2dpbmdmYWNlLmNvL2xtbXMtbGFiL2xsYXZhLW5leHQtcXdlbi0zMmIKCiIiVGhpcyBwcm9qZWN0IHV0aWxpemVzIGNlcnRhaW4gZGF0YXNldHMgYW5kIGNoZWNrcG9pbnRzIHRoYXQgYXJlIHN1YmplY3QgdG8gdGhlaXIgcmVzcGVjdGl2ZSBvcmlnaW5hbCBsaWNlbnNlcy4gVXNlcnMgbXVzdCBjb21wbHkgd2l0aCBhbGwgdGVybXMgYW5kIGNvbmRpdGlvbnMgb2YgdGhlc2Ugb3JpZ2luYWwgbGljZW5zZXMsIGluY2x1ZGluZyBidXQgbm90IGxpbWl0ZWQgdG8gdGhlIE9wZW5BSSBUZXJtcyBvZiBVc2UgZm9yIHRoZSBkYXRhc2V0IGFuZCB0aGUgc3BlY2lmaWMgbGljZW5zZXMgZm9yIGJhc2UgbGFuZ3VhZ2UgbW9kZWxzIGZvciBjaGVja3BvaW50cyB0cmFpbmVkIHVzaW5nIHRoZSBkYXRhc2V0IChlLmcuIExsYW1hLTEvMiBjb21tdW5pdHkgbGljZW5zZSBmb3IgTExhTUEtMiBhbmQgVmljdW5hLXYxLjUsIFRvbmd5aSBRaWFud2VuIExJQ0VOU0UgQUdSRUVNRU5UIGFuZCBNRVRBIExMQU1BIDMgQ09NTVVOSVRZIExJQ0VOU0UgQUdSRUVNRU5UKS4gVGhpcyBwcm9qZWN0IGRvZXMgbm90IGltcG9zZSBhbnkgYWRkaXRpb25hbCBjb25zdHJhaW50cyBiZXlvbmQgdGhvc2Ugc3RpcHVsYXRlZCBpbiB0aGUgb3JpZ2luYWwgbGljZW5zZXMiIiIsLCwsLCw1MDUwNC41OTU4OTU0MzY4OSxIYXJkd2FyZSxsbW1zLWxhYiwsLCxZZXMKU21vbExNLTEuN0IsTGFuZ3VhZ2UsIkNoYXQsUXVlc3Rpb24gYW5zd2VyaW5nLExhbmd1YWdlIG1vZGVsaW5nL2dlbmVyYXRpb24iLCwiTG91Ym5hIEJlbiBBbGxhbCwgQW50b24gTG96aGtvdiwgRWxpZSBCYWtvdWNoIiwyMDI0LTA3LTE2LFNtb2xMTSAtIGJsYXppbmdseSBmYXN0IGFuZCByZW1hcmthYmx5IHBvd2VyZnVsLGh0dHBzOi8vaHVnZ2luZ2ZhY2UuY28vYmxvZy9zbW9sbG0sLCwsMTcxMDAwMDAwMC4wLCJUaGUgaW1hZ2UgaGVyZSwgaHR0cHM6Ly9odWdnaW5nZmFjZS5jby9ibG9nL3Ntb2xsbSNoeXBlcnBhcmFtZXRlcnMtY2hvaWNlLCBzaG93cyB0aGF0IFNtb2xMTS0xLjdCIGhhcyAxLjcxQiBwYXJhbWV0ZXJzLiIsMS4wM2UrMjIsIiIiVGhlcmVmb3JlLCB3ZSBkZWNpZGVkIHRvIHRyYWluIHRoZSAxLjdCIG1vZGVsIG9uIDEgdHJpbGxpb24gdG9rZW5zIiIgKGh0dHBzOi8vaHVnZ2luZ2ZhY2UuY28vYmxvZy9zbW9sbG0jZXhwZXJpbWVudHMpLiBUaGUgbW9kZWwgZG9lc24ndCBoYXZlIGFueSBDTk5zIG9yIFJOTnMgKGh0dHBzOi8vaHVnZ2luZ2ZhY2UuY28vYmxvZy9zbW9sbG0jaHlwZXJwYXJhbWV0ZXJzLWNob2ljZSksIHNvIEkgd2lsbCBhcHByb3hpbWF0ZSBpdCB0byBiZSBkZW5zZS4gVGhlbiBhc3N1bWluZyB0aGUgbW9kZWwgc2F3IDEgdHJpbGxpb24gdG9rZW5zIGR1cmluZyB0cmFpbmluZywgdGhlIDZORCBhcHByb3hpbWF0aW9uIHlpZWxkcwpUcmFpbmluZyBjb21wdXRlCj0gIyBvZiBhY3RpdmUgcGFyYW1ldGVycyAvIGZvcndhcmQgcGFzcyAqICMgb2YgdG9rZW5zICogNiBGTE9QcyAvIHRva2VuCj0gMS43MWU5IHBhcmFtZXRlcnMgKiAxZTEyIHRva2VucyAqIDYgRkxPUHMgLyB0b2tlbgp+PSAxLjAzZTIyIEZMT1BTCgoiIldlIGFsc28gaW5zdHJ1Y3Rpb24gdHVuZWQgdGhlIG1vZGVscyB1c2luZyBwdWJsaWNseSBhdmFpbGFibGUgcGVybWlzc2l2ZSBpbnN0cnVjdGlvbiBkYXRhc2V0cy4gV2UgdHJhaW5lZCBhbGwgdGhyZWUgbW9kZWxzIGZvciBvbmUgZXBvY2ggb24gdGhlIHBlcm1pc3NpdmUgc3Vic2V0IG9mIHRoZSBXZWJJbnN0cnVjdFN1YiBkYXRhc2V0LCBjb21iaW5lZCB3aXRoIFN0YXJDb2RlcjItU2VsZi1PU1MtSW5zdHJ1Y3QuIEZvbGxvd2luZyB0aGlzLCB3ZSBwZXJmb3JtZWQgRFBPIChEaXJlY3QgUHJlZmVyZW5jZSBPcHRpbWl6YXRpb24pIGZvciBvbmUgZXBvY2g6IHVzaW5nIEhlbHBTdGVlciBmb3IgdGhlIDEzNU0gYW5kIDEuN0IgbW9kZWxzLi4uIFdlIGZvbGxvd2VkIHRoZSB0cmFpbmluZyBwYXJhbWV0ZXJzIGZyb20gdGhlIFplcGh5ci1HZW1tYSByZWNpcGUgaW4gdGhlIGFsaWdubWVudCBoYW5kYm9vaywgYnV0IGFkanVzdGVkIHRoZSBTRlQgKFN1cGVydmlzZWQgRmluZS1UdW5pbmcpIGxlYXJuaW5nIHJhdGUgdG8gM2UtNCIiIChodHRwczovL2h1Z2dpbmdmYWNlLmNvL2Jsb2cvc21vbGxtI2V2YWx1YXRpb24pLiIsLFByZXRyYWluaW5nIHRva2VuczogMVQsLCxOVklESUEgSDEwMCBQQ0llLCxDb25maWRlbnQsIlRoaXMgYmxvZyBwb3N0IGludHJvZHVjZXMgU21vbExNLCBhIGZhbWlseSBvZiBzdGF0ZS1vZi10aGUtYXJ0IHNtYWxsIG1vZGVscyB3aXRoIDEzNU0sIDM2ME0sIGFuZCAxLjdCIHBhcmFtZXRlcnMsIHRyYWluZWQgb24gYSBuZXcgaGlnaC1xdWFsaXR5IGRhdGFzZXQuIEl0IGNvdmVycyBkYXRhIGN1cmF0aW9uLCBtb2RlbCBldmFsdWF0aW9uLCBhbmQgdXNhZ2UuIiwsLE9wZW4gd2VpZ2h0cyAodW5yZXN0cmljdGVkKSwsLCwsNjQuMCwsMjAyNS0xMS0yOCAxMTo1Mzo0NCswMDowMCwsLCwyMDAwMDAwLjAsLCwsLCwsVW5yZWxlYXNlZCwiQXBhY2hlIDIuMApodHRwczovL2h1Z2dpbmdmYWNlLmNvL0h1Z2dpbmdGYWNlVEIvU21vbExNLTEuN0IiLCwsLEJGMTYsLDQ0MTkxLjUyMTQwODUwNzI4LE9wZXJhdGlvbiBjb3VudGluZyxIdWdnaW5nRmFjZVRCLCwsLFllcwpOZWJ1bGEgKOaYn+S6keWkp+aooeWeiyksTGFuZ3VhZ2UsQ29kZSBnZW5lcmF0aW9uLFpURSwsMjAyNC0wNy0xNixDQUMgcmVnaXN0cnksImh0dHBzOi8vd3d3Lnp0ZS5jb20uY24vZ2xvYmFsL2Fib3V0L25ld3MvenRlLWxhdW5jaGVzLXRoZS1uZWJ1bGEtdGVsZWNvbS1sYXJnZS1tb2RlbC1vcGVuaW5nLWEtbmV3LXBhcmFkaWdtLWZvci1oaWdobHktYXV0b25vbW91cy1uZXR3b3Jrcy5odG1sCmh0dHBzOi8vd2ViLmFyY2hpdmUub3JnL3dlYi8yMDI1MDcwNzA4NTMxMC9odHRwczovL3d3dy56dGUuY29tLmNuL2NoaW5hL2Fib3V0L21hZ2F6aW5lL3p0ZS10ZWNobm9sb2dpZXMvMjAyNS82LzIvMi5odG1sIiwsLCwxMDAwMDAwMDAwMDAuMCwiN0IsIDE0QiwgMTAwQiBwYXJhbWV0ZXIgdmVyc2lvbnMiLCwsLCwsLCwsQ29uZmlkZW50LCwsLCxDaGluYSwsLCwsLDIwMjYtMDItMTEgMTk6MjY6MjcrMDA6MDAsLCwsLCxJbmR1c3RyeSwsLCwsLCwsLCwsLCwsLCwsLApTY3JpYmJsZVByb21wdC1TQU0sIlZpc2lvbixCaW9sb2d5LE1lZGljaW5lIixJbWFnZSBzZWdtZW50YXRpb24sTWFzc2FjaHVzZXR0cyBJbnN0aXR1dGUgb2YgVGVjaG5vbG9neSAoTUlUKSwiSGFsbGVlIEUuIFdvbmcsIE1hcmlhbm5lIFJha2ljLCBKb2huIEd1dHRhZywgQWRyaWFuIFYuIERhbGNhIiwyMDI0LTA3LTE2LFNjcmliYmxlUHJvbXB0OiBGYXN0IGFuZCBGbGV4aWJsZSBJbnRlcmFjdGl2ZSBTZWdtZW50YXRpb24gZm9yIEFueSBCaW9tZWRpY2FsIEltYWdlLGh0dHBzOi8vYXJ4aXYub3JnL2Ficy8yMzEyLjA3MzgxLCwsLCwsLCwsLCwsLCxVbmtub3duLCJCaW9tZWRpY2FsIGltYWdlIHNlZ21lbnRhdGlvbiBpcyBhIGNydWNpYWwgcGFydCBvZiBib3RoIHNjaWVudGlmaWMgcmVzZWFyY2ggYW5kIGNsaW5pY2FsIGNhcmUuIFdpdGggZW5vdWdoIGxhYmVsbGVkIGRhdGEsIGRlZXAgbGVhcm5pbmcgbW9kZWxzIGNhbiBiZSB0cmFpbmVkIHRvIGFjY3VyYXRlbHkgYXV0b21hdGUgc3BlY2lmaWMgYmlvbWVkaWNhbCBpbWFnZSBzZWdtZW50YXRpb24gdGFza3MuIEhvd2V2ZXIsIG1hbnVhbGx5IHNlZ21lbnRpbmcgaW1hZ2VzIHRvIGNyZWF0ZSB0cmFpbmluZyBkYXRhIGlzIGhpZ2hseSBsYWJvciBpbnRlbnNpdmUgYW5kIHJlcXVpcmVzIGRvbWFpbiBleHBlcnRpc2UuIFdlIHByZXNlbnQgXGVtcGh7U2NyaWJibGVQcm9tcHR9LCBhIGZsZXhpYmxlIG5ldXJhbCBuZXR3b3JrIGJhc2VkIGludGVyYWN0aXZlIHNlZ21lbnRhdGlvbiB0b29sIGZvciBiaW9tZWRpY2FsIGltYWdpbmcgdGhhdCBlbmFibGVzIGh1bWFuIGFubm90YXRvcnMgdG8gc2VnbWVudCBwcmV2aW91c2x5IHVuc2VlbiBzdHJ1Y3R1cmVzIHVzaW5nIHNjcmliYmxlcywgY2xpY2tzLCBhbmQgYm91bmRpbmcgYm94ZXMuIFRocm91Z2ggcmlnb3JvdXMgcXVhbnRpdGF0aXZlIGV4cGVyaW1lbnRzLCB3ZSBkZW1vbnN0cmF0ZSB0aGF0IGdpdmVuIGNvbXBhcmFibGUgYW1vdW50cyBvZiBpbnRlcmFjdGlvbiwgU2NyaWJibGVQcm9tcHQgcHJvZHVjZXMgbW9yZSBhY2N1cmF0ZSBzZWdtZW50YXRpb25zIHRoYW4gcHJldmlvdXMgbWV0aG9kcyBvbiBkYXRhc2V0cyB1bnNlZW4gZHVyaW5nIHRyYWluaW5nLiBJbiBhIHVzZXIgc3R1ZHkgd2l0aCBkb21haW4gZXhwZXJ0cywgU2NyaWJibGVQcm9tcHQgcmVkdWNlZCBhbm5vdGF0aW9uIHRpbWUgYnkgMjglIHdoaWxlIGltcHJvdmluZyBEaWNlIGJ5IDE1JSBjb21wYXJlZCB0byB0aGUgbmV4dCBiZXN0IG1ldGhvZC4gU2NyaWJibGVQcm9tcHQncyBzdWNjZXNzIHJlc3RzIG9uIGEgc2V0IG9mIGNhcmVmdWwgZGVzaWduIGRlY2lzaW9ucy4gVGhlc2UgaW5jbHVkZSBhIHRyYWluaW5nIHN0cmF0ZWd5IHRoYXQgaW5jb3Jwb3JhdGVzIGJvdGggYSBoaWdobHkgZGl2ZXJzZSBzZXQgb2YgaW1hZ2VzIGFuZCB0YXNrcywgbm92ZWwgYWxnb3JpdGhtcyBmb3Igc2ltdWxhdGVkIHVzZXIgaW50ZXJhY3Rpb25zIGFuZCBsYWJlbHMsIGFuZCBhIG5ldHdvcmsgdGhhdCBlbmFibGVzIGZhc3QgaW5mZXJlbmNlLiBXZSBzaG93Y2FzZSBTY3JpYmJsZVByb21wdCBpbiBhbiBpbnRlcmFjdGl2ZSBkZW1vLCBwcm92aWRlIGNvZGUsIGFuZCByZWxlYXNlIGEgZGF0YXNldCBvZiBzY3JpYmJsZSBhbm5vdGF0aW9ucyBhdCB0aGlzIGh0dHBzIFVSTAoiLDYwMDAwLjAsLE9wZW4gd2VpZ2h0cyAodW5yZXN0cmljdGVkKSxVbml0ZWQgU3RhdGVzIG9mIEFtZXJpY2EsU2VnbWVudCBBbnl0aGluZyBNb2RlbCwsLCwsMjAyNS0xMS0yOCAxMTo1Mzo0NCswMDowMCwsLCwsLEFjYWRlbWlhLCwsLCxPcGVuIHNvdXJjZSwiQXBhY2hlIDIuMApodHRwczovL2dpdGh1Yi5jb20vaGFsbGVld29uZy9TY3JpYmJsZVByb21wdCIsLCwsLCwsLCwsLCxZZXMKUXdlbjItQXVkaW8sIk11bHRpbW9kYWwsTGFuZ3VhZ2UsQXVkaW8iLCJTcGVlY2ggcmVjb2duaXRpb24gKEFTUiksU3BlZWNoIHN5bnRoZXNpcyxUcmFuc2xhdGlvbixTcGVlY2gtdG8tc3BlZWNoIixBbGliYWJhLCJZdW5mZWkgQ2h1LCBKaW4gWHUsIFFpYW4gWWFuZywgSGFvamllIFdlaSwgWGlwaW4gV2VpLCBaaGlmYW5nIEd1bywgWWljaG9uZyBMZW5nLCBZdWFuanVuIEx2LCBKaW56aGVuZyBIZSwgSnVueWFuZyBMaW4sIENoYW5nIFpob3UsIEppbmdyZW4gWmhvdSIsMjAyNC0wNy0xNSxRd2VuMi1BdWRpbyBUZWNobmljYWwgUmVwb3J0LGh0dHBzOi8vYXJ4aXYub3JnL2Ficy8yNDA3LjEwNzU5LCwsLDgyMDAwMDAwMDAuMCwiIiJUaGUgdG90YWwgcGFyYW1ldGVycyBvZiBRd2VuMi1BdWRpbyBpcyA4LjJCIHBhcmFtZXRlcnMuIiIiLCwsLCJGaWd1cmUgMzogU3RhdGlzdGljcyAoaG91cnMpIG9mIHByZS10cmFpbmluZyBkYXRhc2V0ClNwZWVjaCAtIDM3MGsgaG91cnMKU291bmQgLSAxMEsgaG91cnMKTXVzaWMgLSAxMDBrIGhvdXJzCgoiImVhY2ggZnJhbWUgb2YgdGhlIGVuY29kZXIgb3V0cHV0IGFwcHJveGltYXRlbHkgY29ycmVzcG9uZHMgdG8gYSA0MG1zCnNlZ21lbnQgb2YgdGhlIG9yaWdpbmFsIGF1ZGlvIHNpZ25hbC4iIgoKNDgwMDAwKjYwKjYwKjEwMDAvNDAgPSA0MzIwMDAwMDAwMCB0b2tlbnMiLCwsLCxMaWtlbHksIldlIGludHJvZHVjZSB0aGUgbGF0ZXN0IHByb2dyZXNzIG9mIFF3ZW4tQXVkaW8sIGEgbGFyZ2Utc2NhbGUgYXVkaW8tbGFuZ3VhZ2UgbW9kZWwgY2FsbGVkIFF3ZW4yLUF1ZGlvLCB3aGljaCBpcyBjYXBhYmxlIG9mIGFjY2VwdGluZyB2YXJpb3VzIGF1ZGlvIHNpZ25hbCBpbnB1dHMgYW5kIHBlcmZvcm1pbmcgYXVkaW8gYW5hbHlzaXMgb3IgZGlyZWN0IHRleHR1YWwgcmVzcG9uc2VzIHdpdGggcmVnYXJkIHRvIHNwZWVjaCBpbnN0cnVjdGlvbnMuIEluIGNvbnRyYXN0IHRvIGNvbXBsZXggaGllcmFyY2hpY2FsIHRhZ3MsIHdlIGhhdmUgc2ltcGxpZmllZCB0aGUgcHJlLXRyYWluaW5nIHByb2Nlc3MgYnkgdXRpbGl6aW5nIG5hdHVyYWwgbGFuZ3VhZ2UgcHJvbXB0cyBmb3IgZGlmZmVyZW50IGRhdGEgYW5kIHRhc2tzLCBhbmQgaGF2ZSBmdXJ0aGVyIGV4cGFuZGVkIHRoZSBkYXRhIHZvbHVtZS4gV2UgaGF2ZSBib29zdGVkIHRoZSBpbnN0cnVjdGlvbi1mb2xsb3dpbmcgY2FwYWJpbGl0eSBvZiBRd2VuMi1BdWRpbyBhbmQgaW1wbGVtZW50ZWQgdHdvIGRpc3RpbmN0IGF1ZGlvIGludGVyYWN0aW9uIG1vZGVzIGZvciB2b2ljZSBjaGF0IGFuZCBhdWRpbyBhbmFseXNpcy4gSW4gdGhlIHZvaWNlIGNoYXQgbW9kZSwgdXNlcnMgY2FuIGZyZWVseSBlbmdhZ2UgaW4gdm9pY2UgaW50ZXJhY3Rpb25zIHdpdGggUXdlbjItQXVkaW8gd2l0aG91dCB0ZXh0IGlucHV0LiBJbiB0aGUgYXVkaW8gYW5hbHlzaXMgbW9kZSwgdXNlcnMgY291bGQgcHJvdmlkZSBhdWRpbyBhbmQgdGV4dCBpbnN0cnVjdGlvbnMgZm9yIGFuYWx5c2lzIGR1cmluZyB0aGUgaW50ZXJhY3Rpb24uIE5vdGUgdGhhdCB3ZSBkbyBub3QgdXNlIGFueSBzeXN0ZW0gcHJvbXB0cyB0byBzd2l0Y2ggYmV0d2VlbiB2b2ljZSBjaGF0IGFuZCBhdWRpbyBhbmFseXNpcyBtb2Rlcy4gUXdlbjItQXVkaW8gaXMgY2FwYWJsZSBvZiBpbnRlbGxpZ2VudGx5IGNvbXByZWhlbmRpbmcgdGhlIGNvbnRlbnQgd2l0aGluIGF1ZGlvIGFuZCBmb2xsb3dpbmcgdm9pY2UgY29tbWFuZHMgdG8gcmVzcG9uZCBhcHByb3ByaWF0ZWx5LiBGb3IgaW5zdGFuY2UsIGluIGFuIGF1ZGlvIHNlZ21lbnQgdGhhdCBzaW11bHRhbmVvdXNseSBjb250YWlucyBzb3VuZHMsIG11bHRpLXNwZWFrZXIgY29udmVyc2F0aW9ucywgYW5kIGEgdm9pY2UgY29tbWFuZCwgUXdlbjItQXVkaW8gY2FuIGRpcmVjdGx5IHVuZGVyc3RhbmQgdGhlIGNvbW1hbmQgYW5kIHByb3ZpZGUgYW4gaW50ZXJwcmV0YXRpb24gYW5kIHJlc3BvbnNlIHRvIHRoZSBhdWRpby4gQWRkaXRpb25hbGx5LCBEUE8gaGFzIG9wdGltaXplZCB0aGUgbW9kZWwncyBwZXJmb3JtYW5jZSBpbiB0ZXJtcyBvZiBmYWN0dWFsaXR5IGFuZCBhZGhlcmVuY2UgdG8gZGVzaXJlZCBiZWhhdmlvci4gQWNjb3JkaW5nIHRvIHRoZSBldmFsdWF0aW9uIHJlc3VsdHMgZnJvbSBBSVItQmVuY2gsIFF3ZW4yLUF1ZGlvIG91dHBlcmZvcm1lZCBwcmV2aW91cyBTT1RBcywgc3VjaCBhcyBHZW1pbmktMS41LXBybywgaW4gdGVzdHMgZm9jdXNlZCBvbiBhdWRpby1jZW50cmljIGluc3RydWN0aW9uLWZvbGxvd2luZyBjYXBhYmlsaXRpZXMuIFF3ZW4yLUF1ZGlvIGlzIG9wZW4tc291cmNlZCB3aXRoIHRoZSBhaW0gb2YgZm9zdGVyaW5nIHRoZSBhZHZhbmNlbWVudCBvZiB0aGUgbXVsdGktbW9kYWwgbGFuZ3VhZ2UgY29tbXVuaXR5LiIsLCxPcGVuIHdlaWdodHMgKHVucmVzdHJpY3RlZCksQ2hpbmEsUXdlbi03QiwyLjEyNTQ0ZSsyMSwiNk5EID0gNiBGTE9QIC8gcGFyYW1ldGVyIC8gdG9rZW4gKiA4MjAwMDAwMDAwIHBhcmFtZXRlcnMgKiA0MzIwMDAwMDAwMCB0b2tlbnMgWyIiTGlrZWx5IiIgY29uZmlkZW5jZSwgc2VlIGRhdGFzZXQgc2l6ZSBub3Rlc10gPSAyLjEyNTQ0ZSsyMSBGTE9QIiwsLDIwMjUtMTEtMjggMTE6NTM6NDQrMDA6MDAsLCwsLCxJbmR1c3RyeSwsLCwsVW5yZWxlYXNlZCwiaHR0cHM6Ly9naXRodWIuY29tL1F3ZW5MTS9Rd2VuMi1BdWRpbwoiLCwsLCwsLE9wZXJhdGlvbiBjb3VudGluZyxRd2VuLCwsLFllcwpPbW5pR2Vub21lLEJpb2xvZ3ksUHJvdGVpbiBvciBudWNsZW90aWRlIGxhbmd1YWdlIG1vZGVsIChwTE0vbkxNKSxVbml2ZXJzaXR5IG9mIEV4ZXRlciwiSGVuZyBZYW5nLCBLZSBMaSIsMjAyNC0wNy0xNSxPbW5pR2Vub21lOiBBbGlnbmluZyBSTkEgU2VxdWVuY2VzIHdpdGggU2Vjb25kYXJ5IFN0cnVjdHVyZXMgaW4gR2Vub21pYyBGb3VuZGF0aW9uIE1vZGVscyxodHRwczovL2FyeGl2Lm9yZy9hYnMvMjQwNy4xMTI0Miw1LjAsLCwxODYwMDAwMDAuMCwsMy4zOTAwNjkwMjU4NDU5MzM1ZSsyMCwiMS4gSGFyZHdhcmUgc2V0dXA6IDh4IE5WSURJQSBSVFggNDA5MCBHUFVzICgzLjMww5cxMMK54oG0IEZMT1AvcyBwZXIgR1BVKQoKMi4gVHJhaW5pbmcgZHVyYXRpb246IDMgd2Vla3MgKGRpcmVjdGx5IHByb3ZpZGVkKQogICA9IDEsODE0LDQwMCBzZWNvbmRzICgzIHdlZWtzIMOXIDcgZGF5cyDDlyAyNCBob3VycyDDlyAzNjAwIHNlY29uZHMpCgozLiBVdGlsaXphdGlvbiByYXRlOiA0MCUKCjQuIEZpbmFsIGNhbGN1bGF0aW9uOgogICAzLjMww5cxMMK54oG0IEZMT1AvcyDDlyA4IEdQVXMgw5cgMSw4MTQsNDAwIHNlY29uZHMgw5cgMC40ID0gMS45w5cxMMKywrkgRkxPUHMKCkFsdGVybmF0aXZlOgo2KjU0LjJCKjE4Nk09NjA0ODcyMDAwMDAwMDAwMDAwMDAKCkdlb21ldHJpYyBNZWFuOiAzMzkwMDY5MDI1ODQ1OTMzNTY0NzIiLCwiNTQuMiBiaWxsaW9uIHRva2VucyA9IDU0LjIgeCAxMF45ID0gNTQsMjAwLDAwMCwwMDAgdG9rZW5zIiwsLE5WSURJQSBHZUZvcmNlIFJUWCA0MDkwLCxMaWtlbHksIlRoZSBhbGlnbm1lbnQgYmV0d2VlbiBSTkEgc2VxdWVuY2VzIGFuZCBzdHJ1Y3R1cmVzIGluIGZvdW5kYXRpb24gbW9kZWxzIChGTXMpIGhhcyB5ZXQgdG8gYmUgdGhvcm91Z2hseSBpbnZlc3RpZ2F0ZWQuIEV4aXN0aW5nIEZNcyBoYXZlIHN0cnVnZ2xlZCB0byBlc3RhYmxpc2ggc2VxdWVuY2Utc3RydWN0dXJlIGFsaWdubWVudCwgaGluZGVyaW5nIHRoZSBmcmVlIGZsb3cgb2YgZ2Vub21pYyBpbmZvcm1hdGlvbiBiZXR3ZWVuIFJOQSBzZXF1ZW5jZXMgYW5kIHN0cnVjdHVyZXMuIEluIHRoaXMgc3R1ZHksIHdlIGludHJvZHVjZSBPbW5pR2Vub21lLCBhbiBSTkEgRk0gdHJhaW5lZCB0byBhbGlnbiBSTkEgc2VxdWVuY2VzIHdpdGggcmVzcGVjdCB0byBzZWNvbmRhcnkgc3RydWN0dXJlcyBiYXNlZCBvbiBzdHJ1Y3R1cmUtY29udGV4dHVhbGlzZWQgbW9kZWxsaW5nLiBUaGUgYWxpZ25tZW50IGVuYWJsZXMgZnJlZSBhbmQgYmlkaXJlY3Rpb25hbCBtYXBwaW5ncyBiZXR3ZWVuIHNlcXVlbmNlcyBhbmQgc3RydWN0dXJlcyBieSB1dGlsaXNpbmcgdGhlIGZsZXhpYmxlIFJOQSBtb2RlbGxpbmcgcGFyYWRpZ20gdGhhdCBzdXBwb3J0cyB2ZXJzYXRpbGUgaW5wdXQgYW5kIG91dHB1dCBtb2RhbGl0aWVzLCBpLmUuLCBzZXF1ZW5jZSBhbmQvb3Igc3RydWN0dXJlIGFzIGlucHV0L291dHB1dC4gV2UgaW1wbGVtZW50IFJOQSBkZXNpZ24gYW5kIHplcm8tc2hvdCBzZWNvbmRhcnkgc3RydWN0dXJlIHByZWRpY3Rpb24gYXMgY2FzZSBzdHVkaWVzIHRvIGV2YWx1YXRlIHRoZSBTZXEyU3RyIGFuZCBTdHIyU2VxIG1hcHBpbmcgY2FwYWNpdHkgb2YgT21uaUdlbm9tZS4gUmVzdWx0cyBvbiB0aGUgRXRlcm5hVjIgYmVuY2htYXJrIHNob3cgdGhhdCBPbW5pR2Vub21lIHNvbHZlZCA3NCUgb2YgcHV6emxlcywgd2hlcmVhcyBleGlzdGluZyBGTXMgb25seSBzb2x2ZWQgdXAgdG8gMyUgb2YgdGhlIHB1enpsZXMgZHVlIHRvIHRoZSBvdmVyc2lnaHQgb2Ygc2VxdWVuY2Utc3RydWN0dXJlIGFsaWdubWVudC4gV2UgbGV2ZXJhZ2UgZm91ciBjb21wcmVoZW5zaXZlIGluLXNpbGljbyBnZW5vbWUgbW9kZWxsaW5nIGJlbmNobWFya3MgdG8gZXZhbHVhdGUgcGVyZm9ybWFuY2UgYWNyb3NzIGEgZGl2ZXJzZSBzZXQgb2YgZ2Vub21lIGRvd25zdHJlYW0gdGFza3MsIHdoZXJlIHRoZSByZXN1bHRzIHNob3cgdGhhdCBPbW5pR2Vub21lIGFjaGlldmVzIHN0YXRlLW9mLXRoZS1hcnQgcGVyZm9ybWFuY2Ugb24gUk5BIGFuZCBETkEgYmVuY2htYXJrcywgZXZlbiB3aXRob3V0IGFueSB0cmFpbmluZyBvbiBETkEgZ2Vub21lcy4iLCwsLFVuaXRlZCBLaW5nZG9tIG9mIEdyZWF0IEJyaXRhaW4gYW5kIE5vcnRoZXJuIElyZWxhbmQsLCwsOC4wLCwyMDI2LTA1LTI1IDEyOjMzOjAwKzAwOjAwLCwsLCwsQWNhZGVtaWEsLCwsLCwsLCwsLCw3MTAyLjM2Njk2MTI4MTUwMSxIYXJkd2FyZSwsLCwsClBBUk0sQmlvbG9neSwiUHJvdGVpbiBvciBudWNsZW90aWRlIGxhbmd1YWdlIG1vZGVsIChwTE0vbkxNKSxOdWNsZW90aWRlIGdlbmVyYXRpb24iLCJPbmNvZGUgSW5zdGl0dXRlLFVNQyBVdHJlY2h0LE5ldGhlcmxhbmRzIENhbmNlciBJbnN0aXR1dGUsVW5pdmVyc2l0eSBvZiBHcm9uaW5nZW4sUmFkYm91ZCBVbml2ZXJzaXR5IE1lZGljYWwgQ2VudGVyIiwiTHVjw61hIEJhcmJhZGlsbGEtTWFydMOtbmV6LCBOb3VkIEtsYWFzc2VuLCBWaW7DrWNpdXMgSC4gRnJhbmNlc2NoaW5pLVNhbnRvcywgSsOpcsOpbWllIEJyZWRhLCBNaWd1ZWwgSGVybmFuZGV6LVF1aWxlcywgVGlqcyB2YW4gTGllc2hvdXQsIENhcmxvcyBHLiBVcnp1YSBUcmFzbGF2acOxYSwgSGF0aWNlIFnDvGNlbCwgTWluaCBDaGF1IEx1b25nIEJvaSwgQ2VsaWEgSGVybWFuYS1HYXJjaWEtQWd1bGxvLCBTZWJhc3RpYW4gR3JlZ29yaWNjaGlvLCBXaWxiZXJ0IFp3YXJ0LCBFbWlsZSBWb2VzdCwgTHVkZSBGcmFua2UsIE1pY2hpZWwgVmVybWV1bGVuLCBKZXJvZW4gZGUgUmlkZGVyLCBCYXMgdmFuIFN0ZWVuc2VsIiwyMDI0LTA3LTE1LFRoZSByZWd1bGF0b3J5IGdyYW1tYXIgb2YgaHVtYW4gcHJvbW90ZXJzIHVuY292ZXJlZCBieSBNUFJBLXRyYWluZWQgZGVlcCBsZWFybmluZyxodHRwczovL3d3dy5iaW9yeGl2Lm9yZy9jb250ZW50LzEwLjExMDEvMjAyNC4wNy4wOS42MDI2NDl2MiwsLCwsLCwsLCwsLE5WSURJQSBSVFggNjAwMCBBZGEgR2VuZXJhdGlvbiwsVW5rbm93biwiT25lIG9mIHRoZSBtYWpvciBjaGFsbGVuZ2VzIGluIGdlbm9taWNzIGlzIHRvIGJ1aWxkIGNvbXB1dGF0aW9uYWwgbW9kZWxzIHRoYXQgYWNjdXJhdGVseSBwcmVkaWN0IGdlbm9tZS13aWRlIGdlbmUgZXhwcmVzc2lvbiBmcm9tIHRoZSBzZXF1ZW5jZXMgb2YgcmVndWxhdG9yeSBlbGVtZW50cy4gQXQgdGhlIGhlYXJ0IG9mIGdlbmUgcmVndWxhdGlvbiBhcmUgcHJvbW90ZXJzLCB5ZXQgdGhlaXIgcmVndWxhdG9yeSBsb2dpYyBpcyBzdGlsbCBpbmNvbXBsZXRlbHkgdW5kZXJzdG9vZC4gSGVyZSwgd2UgcmVwb3J0IFBBUk0sIGEgY2VsbC10eXBlIHNwZWNpZmljIGRlZXAgbGVhcm5pbmcgbW9kZWwgdHJhaW5lZCBvbiBzcGVjaWFsbHkgZGVzaWduZWQgbWFzc2l2ZWx5IHBhcmFsbGVsIHJlcG9ydGVyIGFzc2F5cyB0aGF0IHF1ZXJ5IGh1bWFuIHByb21vdGVyIHNlcXVlbmNlcy4gUEFSTSByZXF1aXJlcyDiiLwxLDAwMCB0aW1lcyBsZXNzIGNvbXB1dGF0aW9uYWwgcG93ZXIgdGhhbiBzdGF0ZS1vZi10aGUtYXJ0IHRlY2hub2xvZ3ksIGFuZCByZWxpYWJseSBwcmVkaWN0cyBhdXRvbm9tb3VzIHByb21vdGVyIGFjdGl2aXR5IHRocm91Z2hvdXQgdGhlIGdlbm9tZSBmcm9tIEROQSBzZXF1ZW5jZSBhbG9uZSwgaW4gbXVsdGlwbGUgY2VsbCB0eXBlcy4gUEFSTSBjYW4gZXZlbiBkZXNpZ24gcHVyZWx5IHN5bnRoZXRpYyBzdHJvbmcgcHJvbW90ZXJzLiBXZSBsZXZlcmFnZWQgUEFSTSB0byBzeXN0ZW1hdGljYWxseSBpZGVudGlmeSBiaW5kaW5nIHNpdGVzIG9mIHRyYW5zY3JpcHRpb24gZmFjdG9ycyAoVEZzKSB0aGF0IGFyZSBsaWtlbHkgdG8gY29udHJpYnV0ZSB0byB0aGUgYWN0aXZpdHkgb2YgZWFjaCBuYXR1cmFsIGh1bWFuIHByb21vdGVyLiBXZSB1bmNvdmVyZWQgYW5kIGV4cGVyaW1lbnRhbGx5IGNvbmZpcm1lZCBzdHJpa2luZyBwb3NpdGlvbmFsIHByZWZlcmVuY2VzIG9mIFRGcyB0aGF0IGRpZmZlciBiZXR3ZWVuIGFjdGl2YXRpbmcgYW5kIHJlcHJlc3NpdmUgcmVndWxhdG9yeSBmdW5jdGlvbnMsIGFzIHdlbGwgYXMgYSBjb21wbGV4IGdyYW1tYXIgb2YgbW90aWYtbW90aWYgaW50ZXJhY3Rpb25zLiBGb3IgZXhhbXBsZSwgbWFueSwgYnV0IG5vdCBhbGwsIFRGcyBhY3QgYXMgcmVwcmVzc29ycyB3aGVuIHRoZWlyIGJpbmRpbmcgbW90aWYgaXMgbG9jYXRlZCBuZWFyIG9yIGp1c3QgZG93bnN0cmVhbSBvZiB0aGUgdHJhbnNjcmlwdGlvbiBzdGFydCBzaXRlLiBPdXIgYXBwcm9hY2ggbGF5cyB0aGUgZm91bmRhdGlvbiB0b3dhcmRzIGEgZGVlcCB1bmRlcnN0YW5kaW5nIG9mIHRoZSByZWd1bGF0aW9uIG9mIGh1bWFuIHByb21vdGVycyBieSBURnMuIiwxMC4wLCwsIk5ldGhlcmxhbmRzLE5ldGhlcmxhbmRzLE5ldGhlcmxhbmRzLE5ldGhlcmxhbmRzLE5ldGhlcmxhbmRzIiwsLCwxLjAsLDIwMjUtMTEtMjggMTE6NTM6NDQrMDA6MDAsLCwsLCwiQWNhZGVtaWEsQWNhZGVtaWEiLCwsLCwsLCwsLCwsLCwsLCwsCkludGVyblZMMi1MbGFtYTMtNzZCLCJNdWx0aW1vZGFsLExhbmd1YWdlLFZpc2lvbixWaWRlbyIsIlZpc3VhbCBxdWVzdGlvbiBhbnN3ZXJpbmcsTGFuZ3VhZ2UgbW9kZWxpbmcvZ2VuZXJhdGlvbixRdWVzdGlvbiBhbnN3ZXJpbmcsVmlkZW8gZGVzY3JpcHRpb24iLFNoYW5naGFpIEFJIExhYiwsMjAyNC0wNy0xNSxPcGVuR1ZMYWIvSW50ZXJuVkwyLUxsYW1hMy03NkIsaHR0cHM6Ly9odWdnaW5nZmFjZS5jby9PcGVuR1ZMYWIvSW50ZXJuVkwyLUxsYW1hMy03NkIsLCwsNzYwMDAwMDAwMDAuMCwsLCwsLCwsLCxDb25maWRlbnQsIldlIGFyZSBleGNpdGVkIHRvIGFubm91bmNlIHRoZSByZWxlYXNlIG9mIEludGVyblZMIDIuMCwgdGhlIGxhdGVzdCBhZGRpdGlvbiB0byB0aGUgSW50ZXJuVkwgc2VyaWVzIG9mIG11bHRpbW9kYWwgbGFyZ2UgbGFuZ3VhZ2UgbW9kZWxzLiBJbnRlcm5WTCAyLjAgZmVhdHVyZXMgYSB2YXJpZXR5IG9mIGluc3RydWN0aW9uLXR1bmVkIG1vZGVscywgcmFuZ2luZyBmcm9tIDEgYmlsbGlvbiB0byAxMDggYmlsbGlvbiBwYXJhbWV0ZXJzLiBUaGlzIHJlcG9zaXRvcnkgY29udGFpbnMgdGhlIGluc3RydWN0aW9uLXR1bmVkIEludGVyblZMMi1MbGFtYTMtNzZCIG1vZGVsLgoKQ29tcGFyZWQgdG8gdGhlIHN0YXRlLW9mLXRoZS1hcnQgb3Blbi1zb3VyY2UgbXVsdGltb2RhbCBsYXJnZSBsYW5ndWFnZSBtb2RlbHMsIEludGVyblZMIDIuMCBzdXJwYXNzZXMgbW9zdCBvcGVuLXNvdXJjZSBtb2RlbHMuIEl0IGRlbW9uc3RyYXRlcyBjb21wZXRp</x:v>
      </x:c>
    </x:row>
    <x:row r="106" ht="18" customHeight="1">
      <x:c r="A106" s="17" t="n">
        <x:v>101</x:v>
      </x:c>
      <x:c r="B106" s="17" t="n">
        <x:v>309</x:v>
      </x:c>
      <x:c r="C106" s="94" t="str">
        <x:v>dGl2ZSBwZXJmb3JtYW5jZSBvbiBwYXIgd2l0aCBwcm9wcmlldGFyeSBjb21tZXJjaWFsIG1vZGVscyBhY3Jvc3MgdmFyaW91cyBjYXBhYmlsaXRpZXMsIGluY2x1ZGluZyBkb2N1bWVudCBhbmQgY2hhcnQgY29tcHJlaGVuc2lvbiwgaW5mb2dyYXBoaWNzIFFBLCBzY2VuZSB0ZXh0IHVuZGVyc3RhbmRpbmcgYW5kIE9DUiB0YXNrcywgc2NpZW50aWZpYyBhbmQgbWF0aGVtYXRpY2FsIHByb2JsZW0gc29sdmluZywgYXMgd2VsbCBhcyBjdWx0dXJhbCB1bmRlcnN0YW5kaW5nIGFuZCBpbnRlZ3JhdGVkIG11bHRpbW9kYWwgY2FwYWJpbGl0aWVzLiIsLCxPcGVuIHdlaWdodHMgKHJlc3RyaWN0ZWQgdXNlKSxDaGluYSwiSGVybWVzIDIgVGhldGEgTGxhbWEtMyA3MEIsSW50ZXJuVmlULTZCIiwsLCwsMjAyNS0xMS0yOCAxMTo1Mzo0NCswMDowMCwsLCwsLEFjYWRlbWlhLCwsLCxPcGVuIHNvdXJjZSwibGxhbWEzIGxpY2Vuc2UKaHR0cHM6Ly9odWdnaW5nZmFjZS5jby9PcGVuR1ZMYWIvSW50ZXJuVkwyLUxsYW1hMy03NkIKCiIiVGhpcyBwcm9qZWN0IGlzIHJlbGVhc2VkIHVuZGVyIHRoZSBNSVQgTGljZW5zZS4gVGhpcyBwcm9qZWN0IHVzZXMgdGhlIHByZS10cmFpbmVkIEhlcm1lcy0yLVRoZXRhLUxsYW1hLTMtNzBCIGFzIGEgY29tcG9uZW50LCB3aGljaCBpcyBsaWNlbnNlZCB1bmRlciB0aGUgTGxhbWEgMyBDb21tdW5pdHkgTGljZW5zZS4iIgoKTUlUIGxpY2Vuc2UKaHR0cHM6Ly9naXRodWIuY29tL09wZW5HVkxhYi9JbnRlcm5WTAoiIlJlbGVhc2UgdHJhaW5pbmcgLyBldmFsdWF0aW9uIGNvZGUgZm9yIEludGVyblZMMiBzZXJpZXMiIiBpcyBjaGVja2VkIG9mZiIsLCwsLCwsLE9wZW5HVkxhYiwsLCxZZXMKTVA0LEJpb2xvZ3ksIk1vbGVjdWxhciBzaW11bGF0aW9uLFByb3RlaW4gZ2VuZXJhdGlvbixQcm90ZWluIGRlc2lnbiIsMzEwLmFpLCwyMDI0LTA3LTE1LE1QNCBmb3IgTW9sZWN1bGUgUHJvZ3JhbW1pbmcsaHR0cHM6Ly8zMTAuYWkvZG9jcy9kZXNpZ24vbXAsLCwsLCw5LjY1ODUxNzhlKzIyLCJBc3N1bWluZyAoISkgQU1EIEluc3RpbmN0IE1JMzAwLCBiZjE2Cgo5ODA2MDAwMDAwMDAwMDAgRkxPUCAvIEdQVSAvIHNlYyAqICA5MTIwMCBHUFUtaG91cnMgKiAzNjAwIHNlYyAvIGhvdXIgKiAwLjMgW2Fzc3VtZWQgdXRpbGl6YXRpb25dID0gOS42NTg1MTc4ZSsyMiBGTE9QIAoKIiJMaWtlbHkiIiBjb25maWRlbmNlLCBiZWNhdXNlIGV4YWN0IEFNRCBJbnN0aW5jdCBHUFUgbW9kZWwgdHlwZSBpcyBub3QgcmVwb3J0ZWQiLCwiIiJNUDQgaXMgdHJhaW5lZCB1c2luZyAxMzhLIHRva2VucyBhbmQgMy4yQiB1bmlxdWUgZGF0YXBvaW50cyBhY3Jvc3MgNzAgc3luY2hyb25pemVkIHRhc2tzLiAiIiIsLCIiIjMsODAwIEFNRC1JbnN0aW5jdCBHUFUtZGF5cyIiID0gOTEyMDAgR1BVLWhvdXJzIiwsLExpa2VseSwiTVA0IGlzIGEgZ2VuZXJhbCB0cmFuc2Zvcm1lci1iYXNlZCB0ZXh0MnByb3RlaW4gQUkgbW9kZWwgZm9yIG1vbGVjdWxlIHByb2dyYW1taW5nLiBJdCBpcyBjYXBhYmxlIG9mIHJlZGVzaWduaW5nIChmaXhlZCBvciB2YXJpYWJsZSBsZW5ndGgpIGJhc2VkIG9uIGEgZ2l2ZW4gaW5wdXQgc2VxdWVuY2Ugb3IgY29tcGxldGVseSBkZSBub3ZvIGRlc2lnbiBiYXNlZCBvbiBpbnB1dCB0ZXh0IGRlc2NyaWJpbmcgcHJvdGVpbiBmdW5jdGlvbi4gT3ZlciAxLDAwMCBkZSBub3ZvIHRleHQycHJvdGVpbiBleGFtcGxlcyBkZXNpZ25lZCBieSBNUDQgY2FuIGJlIGZvdW5kIGluIGEgcmVwbyBoZXJlLiBBbmQgb3ZlciA2LDAwMCB0ZXh0MmVuenltZSBleGFtcGxlcyBjb3ZlcmluZyBFbnp5bWUgQ29tbWlzc2lvbiAoRUMpIHNwYWNlIGRlc2lnbmVkIGJ5IE1QNCBjYW4gYmUgZm91bmQgaGVyZS4iLCwsVW5yZWxlYXNlZCxVbml0ZWQgU3RhdGVzIG9mIEFtZXJpY2EsLCwsLCwyMDI1LTExLTI4IDExOjUzOjQ0KzAwOjAwLCwsLCwsSW5kdXN0cnksLCwsOTEyMDAwLjAsVW5yZWxlYXNlZCwsLCwsLCwsSGFyZHdhcmUsLCwsLE5vCkhlbGl4UHJvdFgsQmlvbG9neSxQcm90ZWluIGdlbmVyYXRpb24sQmFpZHUsIlpoaXl1YW4gQ2hlbiwgVGlhbmhhbyBDaGVuLCBDaGVuZ2dhbmcgWGllLCBZYW5nIFh1ZSwgWGlhb25hbiBaaGFuZywgSmluZ2JvIFpob3UsIFhpYW9taW4gRmFuZyIsMjAyNC0wNy0xMiwiVW5pZnlpbmcgU2VxdWVuY2VzLCBTdHJ1Y3R1cmVzLCBhbmQgRGVzY3JpcHRpb25zIGZvciBBbnktdG8tQW55IFByb3RlaW4gR2VuZXJhdGlvbiB3aXRoIHRoZSBMYXJnZSBNdWx0aW1vZGFsIE1vZGVsIEhlbGl4UHJvdFgiLGh0dHBzOi8vYXJ4aXYub3JnL2Ficy8yNDA3LjA5Mjc0LCwsLCwsLCwxMzMwMzEwODAwLCIyMTY4NDk4IGluc3RhbmNlcywgODAlIHRyYWluaW5nIGRhdGEgLT4gMTczNDc5OAplc3RpbWF0ZWQgdG9rZW5zIHBlciBpbnN0YW5jZSA1MTIKMTczNDc5OCo1MTI9ODg4MjE2NTc2IiwsLE5WSURJQSBBMTAwIFNYTTQgNDAgR0IsLENvbmZpZGVudCwiUHJvdGVpbnMgYXJlIGZ1bmRhbWVudGFsIGNvbXBvbmVudHMgb2YgYmlvbG9naWNhbCBzeXN0ZW1zIGFuZCBjYW4gYmUgcmVwcmVzZW50ZWQgdGhyb3VnaCB2YXJpb3VzIG1vZGFsaXRpZXMsIGluY2x1ZGluZyBzZXF1ZW5jZXMsIHN0cnVjdHVyZXMsIGFuZCB0ZXh0dWFsIGRlc2NyaXB0aW9ucy4gRGVzcGl0ZSB0aGUgYWR2YW5jZXMgaW4gZGVlcCBsZWFybmluZyBhbmQgc2NpZW50aWZpYyBsYXJnZSBsYW5ndWFnZSBtb2RlbHMgKExMTXMpIGZvciBwcm90ZWluIHJlc2VhcmNoLCBjdXJyZW50IG1ldGhvZG9sb2dpZXMgcHJlZG9taW5hbnRseSBmb2N1cyBvbiBsaW1pdGVkIHNwZWNpYWxpemVkIHRhc2tzIOKAkyBvZnRlbiBwcmVkaWN0aW5nIG9uZSBwcm90ZWluIG1vZGFsaXR5IGZyb20gYW5vdGhlci4gVGhlc2UgYXBwcm9hY2hlcyByZXN0cmljdCB0aGUgdW5kZXJzdGFuZGluZyBhbmQgZ2VuZXJhdGlvbiBvZiBtdWx0aW1vZGFsIHByb3RlaW4gZGF0YS4gSW4gY29udHJhc3QsIGxhcmdlIG11bHRpbW9kYWwgbW9kZWxzIGhhdmUgZGVtb25zdHJhdGVkIHBvdGVudGlhbCBjYXBhYmlsaXRpZXMgaW4gZ2VuZXJhdGluZyBhbnktdG8tYW55IGNvbnRlbnQgbGlrZSB0ZXh0LCBpbWFnZXMsIGFuZCB2aWRlb3MsIHRodXMgZW5yaWNoaW5nIHVzZXIgaW50ZXJhY3Rpb25zIGFjcm9zcyB2YXJpb3VzIGRvbWFpbnMuIEludGVncmF0aW5nIHRoZXNlIG11bHRpbW9kYWwgbW9kZWwgdGVjaG5vbG9naWVzIGludG8gcHJvdGVpbiByZXNlYXJjaCBvZmZlcnMgc2lnbmlmaWNhbnQgcHJvbWlzZSBieSBwb3RlbnRpYWxseSB0cmFuc2Zvcm1pbmcgaG93IHByb3RlaW5zIGFyZSBzdHVkaWVkLiBUbyB0aGlzIGVuZCwgd2UgaW50cm9kdWNlIEhlbGl4UHJvdFgsIGEgc3lzdGVtIGJ1aWx0IHVwb24gdGhlIGxhcmdlIG11bHRpbW9kYWwgbW9kZWwsIGFpbWluZyB0byBvZmZlciBhIGNvbXByZWhlbnNpdmUgc29sdXRpb24gdG8gcHJvdGVpbiByZXNlYXJjaCBieSBzdXBwb3J0aW5nIGFueS10by1hbnkgcHJvdGVpbiBtb2RhbGl0eSBnZW5lcmF0aW9uLiBVbmxpa2UgZXhpc3RpbmcgbWV0aG9kcywgaXQgYWxsb3dzIGZvciB0aGUgdHJhbnNmb3JtYXRpb24gb2YgYW55IGlucHV0IHByb3RlaW4gbW9kYWxpdHkgaW50byBhbnkgZGVzaXJlZCBwcm90ZWluIG1vZGFsaXR5LiBUaGUgZXhwZXJpbWVudGFsIHJlc3VsdHMgYWZmaXJtIHRoZSBhZHZhbmNlZCBjYXBhYmlsaXRpZXMgb2YgSGVsaXhQcm90WCwgbm90IG9ubHkgaW4gZ2VuZXJhdGluZyBmdW5jdGlvbmFsIGRlc2NyaXB0aW9ucyBmcm9tIGFtaW5vIGFjaWQgc2VxdWVuY2VzIGJ1dCBhbHNvIGluIGV4ZWN1dGluZyBjcml0aWNhbCB0YXNrcyBzdWNoIGFzIGRlc2lnbmluZyBwcm90ZWluIHNlcXVlbmNlcyBhbmQgc3RydWN0dXJlcyBmcm9tIHRleHR1YWwgZGVzY3JpcHRpb25zLiBQcmVsaW1pbmFyeSBmaW5kaW5ncyBpbmRpY2F0ZSB0aGF0IEhlbGl4UHJvdFggY29uc2lzdGVudGx5IGFjaGlldmVzIHN1cGVyaW9yIGFjY3VyYWN5IGFjcm9zcyBhIHJhbmdlIG9mIHByb3RlaW4tcmVsYXRlZCB0YXNrcywgb3V0cGVyZm9ybWluZyBleGlzdGluZyBzdGF0ZS1vZi10aGUtYXJ0IG1vZGVscy4gQnkgaW50ZWdyYXRpbmcgbXVsdGltb2RhbCBsYXJnZSBtb2RlbHMgaW50byBwcm90ZWluIHJlc2VhcmNoLCBIZWxpeFByb3RYIG9wZW5zIG5ldyBhdmVudWVzIGZvciB1bmRlcnN0YW5kaW5nIHByb3RlaW4gYmlvbG9neSwgdGhlcmVieSBwcm9taXNpbmcgdG8gYWNjZWxlcmF0ZSBzY2llbnRpZmljIGRpc2NvdmVyeS4iLDUyLjAsLFVucmVsZWFzZWQsQ2hpbmEsLCwsOC4wLCwyMDI1LTExLTI4IDExOjUzOjQ0KzAwOjAwLCwsLCwsSW5kdXN0cnksLCwsLCwsLCwsQkYxNiwsNjMxMy42MzY4NjQ3NzUzOTYsSGFyZHdhcmUsLCwsLE5vCkRlZXAgbGVhcm5pbmcgbGlua2luZyBtZWNoYW5pc3RpYyBtb2RlbHMgdG8gc2luZ2xlLWNlbGwgdHJhbnNjcmlwdG9taWNzIGRhdGEgcmV2ZWFscyB0cmFuc2NyaXB0aW9uYWwgYnVyc3RpbmcgaW4gcmVzcG9uc2UgdG8gRE5BIGRhbWFnZSxCaW9sb2d5LFRyYW5zY3JpcHRvbWljIHByZWRpY3Rpb24sIlN1biBZYXQtc2VuIFVuaXZlcnNpdHksVW5pdmVyc2l0eSBvZiBDYWxpZm9ybmlhIElydmluZSxHdWFuZ2RvbmcgUHJvdmluY2lhbCBQZW9wbGUncyBIb3NwaXRhbCxHdWFuZ2RvbmcgQWNhZGVteSBvZiBNZWRpY2FsIFNjaWVuY2VzIiwiWmhpd2VpIEh1YW5nLCBTb25naGFvIEx1bywgWmloYW8gV2FuZywgWmhlbnF1YW4gWmhhbmcsIEJlbnl1YW4gSmlhbmcsIFFpbmcgTmllLCBKaWFqdW4gWmhhbmciLDIwMjQtMDctMTIsRGVlcCBsZWFybmluZyBsaW5raW5nIG1lY2hhbmlzdGljIG1vZGVscyB0byBzaW5nbGUtY2VsbCB0cmFuc2NyaXB0b21pY3MgZGF0YSByZXZlYWxzIHRyYW5zY3JpcHRpb25hbCBidXJzdGluZyBpbiByZXNwb25zZSB0byBETkEgZGFtYWdlLGh0dHBzOi8vd3d3LmJpb3J4aXYub3JnL2NvbnRlbnQvMTAuMTEwMS8yMDI0LjA3LjEwLjYwMjg0NXYxLCwsLDIxNzYuMCwiIiJGaXJzdGx5LCB0aGUgaW5wdXQgbGF5ZXIgY29udGFpbnMgNSBuZXVyb25zICIiCiIiVGhlcmVmb3JlLCB3ZSBpZGVudGlmaWVkIGEgc2luZ2xlIGhpZGRlbiBsYXllciBvZiAxMjggbmV1cm9ucyAKYW5kIGFuIG91dHB1dCBsYXllciBvZiAxMiBuZXVyb25zIGFzIHRoZSBhcHByb3ByaWF0ZSBtb2RlbCBhcmNoaXRlY3R1cmUiIgoKUGFyYW1ldGVyOiA1KjEyOCsxMjgqMTI9MjE3NiIsMzkxNjgwMDAwMDAuMCwyKjIxNzYqMyoxNTAwMCoyMDA9MzkxNjgwMDAwMDAsLCwsLCwsQ29uZmlkZW50LCJDZWxscyBtdXN0IGFkb3B0IGZsZXhpYmxlIHJlZ3VsYXRvcnkgc3RyYXRlZ2llcyB0byBtYWtlIGRlY2lzaW9ucyByZWdhcmRpbmcgdGhlaXIgZmF0ZSwgaW5jbHVkaW5nIGRpZmZlcmVudGlhdGlvbiwgYXBvcHRvc2lzLCBvciBzdXJ2aXZhbCBpbiB0aGUgZmFjZSBvZiB2YXJpb3VzIGV4dGVybmFsIHN0aW11bGkuIE9uZSBrZXkgY2VsbHVsYXIgc3RyYXRlZ3kgdGhhdCBlbmFibGVzIHRoZXNlIGZ1bmN0aW9ucyBpcyBzdG9jaGFzdGljIGdlbmUgZXhwcmVzc2lvbiBwcm9ncmFtcy4gSG93ZXZlciwgdW5kZXJzdGFuZGluZyBob3cgdHJhbnNjcmlwdGlvbmFsIGJ1cnN0aW5nLCBhbmQgY29uc2VxdWVudGx5LCBjZWxsIGZhdGUsIHJlc3BvbmRzIHRvIEROQSBkYW1hZ2Ugb24gYSBnZW5vbWUtd2lkZSBzY2FsZSBwb3NlcyBhIGNoYWxsZW5nZS4gSW4gdGhpcyBzdHVkeSwgd2UgcHJvcG9zZSBhbiBpbnRlcnByZXRhYmxlIGFuZCBzY2FsYWJsZSBpbmZlcmVuY2UgZnJhbWV3b3JrLCBEZWVwVFgsIHRoYXQgbGV2ZXJhZ2VzIGRlZXAgbGVhcm5pbmcgbWV0aG9kcyB0byBjb25uZWN0IG1lY2hhbmlzdGljIG1vZGVscyBhbmQgc2NSTkEtc2VxIGRhdGEsIHRoZXJlYnkgcmV2ZWFsaW5nIGdlbm9tZS13aWRlIHRyYW5zY3JpcHRpb25hbCBidXJzdCBraW5ldGljcy4gVGhpcyBmcmFtZXdvcmsgZW5hYmxlcyByYXBpZCBhbmQgYWNjdXJhdGUgc29sdXRpb25zIHRvIHRyYW5zY3JpcHRpb24gbW9kZWxzIGFuZCB0aGUgaW5mZXJlbmNlIG9mIHRyYW5zY3JpcHRpb25hbCBidXJzdCBraW5ldGljcyBmcm9tIHNjUk5BLXNlcSBkYXRhLiBBcHBseWluZyB0aGlzIGZyYW1ld29yayB0byBzZXZlcmFsIHNjUk5BLXNlcSBkYXRhc2V0cyBvZiBETkEtZGFtYWdpbmcgZHJ1ZyB0cmVhdG1lbnRzLCB3ZSBvYnNlcnZlZCB0aGF0IGZsdWN0dWF0aW9ucyBpbiB0cmFuc2NyaXB0aW9uYWwgYnVyc3RpbmcgaW5kdWNlZCBieSBkaWZmZXJlbnQgZHJ1Z3MgY291bGQgbGVhZCB0byBkaXN0aW5jdCBmYXRlIGRlY2lzaW9uczogSWRVIHRyZWF0bWVudCBpbmR1Y2VzIGRpZmZlcmVudGlhdGlvbiBpbiBtb3VzZSBlbWJyeW9uaWMgc3RlbSBjZWxscyBieSBpbmNyZWFzaW5nIHRoZSBidXJzdCBzaXplIG9mIGdlbmUgZXhwcmVzc2lvbiwgd2hpbGUgNUZVIHRyZWF0bWVudCB3aXRoIGxvdyBhbmQgaGlnaCBkb3NlIGluY3JlYXNlcyB0aGUgYnVyc3QgZnJlcXVlbmN5IG9mIGdlbmUgZXhwcmVzc2lvbiB0byBpbmR1Y2UgY2VsbCBhcG9wdG9zaXMgYW5kIHN1cnZpdmFsIGluIGh1bWFuIGNvbG9uIGNhbmNlciBjZWxscy4gVG9nZXRoZXIsIHRoZXNlIHJlc3VsdHMgc2hvdyB0aGF0IERlZXBUWCBjYW4gYmUgdXNlZCB0byBhbmFseXplIHNpbmdsZS1jZWxsIHRyYW5zY3JpcHRvbWljcyBkYXRhIGFuZCBjYW4gcHJvdmlkZSBtZWNoYW5pc3RpYyBpbnNpZ2h0cyBpbnRvIGNlbGwgZmF0ZSBkZWNpc2lvbnMuIiwyMDAuMCwsLCJDaGluYSxVbml0ZWQgU3RhdGVzIG9mIEFtZXJpY2EsQ2hpbmEsQ2hpbmEiLCwsLCwsMjAyNS0xMS0yOCAxMTo1Mzo0NCswMDowMCwsLCwsLCJBY2FkZW1pYSxBY2FkZW1pYSIsLCwsLCwsLCwsLCwsLCwsLCwKUGFsaUdlbW1hLFZpc2lvbixWaXN1YWwgcXVlc3Rpb24gYW5zd2VyaW5nLEdvb2dsZSBEZWVwTWluZCwiTHVjYXMgQmV5ZXIsIEFuZHJlYXMgU3RlaW5lciwgQW5kcsOpIFN1c2FubyBQaW50bywgQWxleGFuZGVyIEtvbGVzbmlrb3YsIFhpYW8gV2FuZywgRGFuaWVsIFNhbHosIE1heGltIE5ldW1hbm4sIElicmFoaW0gQWxhYmR1bG1vaHNpbiwgTWljaGFlbCBUc2NoYW5uZW4sIEVtYW51ZWxlIEJ1Z2xpYXJlbGxvLCBUaG9tYXMgVW50ZXJ0aGluZXIsIERhbmllbCBLZXlzZXJzLCBTa2FuZGEgS29wcHVsYSwgRmFuZ3l1IExpdSwgQWRhbSBHcnljbmVyLCBBbGV4ZXkgR3JpdHNlbmtvLCBOZWlsIEhvdWxzYnksIE1hbm9qIEt1bWFyLCBLZXJhbiBSb25nLCBKdWxpYW4gRWlzZW5zY2hsb3MsIFJpc2hhYmggS2FicmEsIE1hdHRoaWFzIEJhdWVyLCBNYXRrbyBCb8WhbmphaywgWGkgQ2hlbiwgTWF0dGhpYXMgTWluZGVyZXIsIFBhdWwgVm9pZ3RsYWVuZGVyLCBJb2FuYSBCaWNhLCBJdmFuYSBCYWxhemV2aWMsIEpvYW4gUHVpZ2NlcnZlciwgUGluZWxvcGkgUGFwYWxhbXBpZGksIE9saXZpZXIgSGVuYWZmLCBYaSBYaW9uZywgUmFkdSBTb3JpY3V0LCBKZXJlbWlhaCBIYXJtc2VuLCBYaWFvaHVhIFpoYWkiLDIwMjQtMDctMTAsUGFsaUdlbW1hOiBBIHZlcnNhdGlsZSAzQiBWTE0gZm9yIHRyYW5zZmVyLGh0dHBzOi8vYXJ4aXYub3JnL2Ficy8yNDA3LjA3NzI2djEsLCwsMzAwMDAwMDAwMC4wLCJNb2RlbCBDb21wb25lbnRzOgpWaXNpb24gRW5jb2RlcjogU2lnTElQLVNvNDAwbSwgYSA0MDBNIHBhcmFtZXRlciBtb2RlbCBwcmV0cmFpbmVkIHdpdGggYSBjb250cmFzdGl2ZSBvYmplY3RpdmUuCkxhbmd1YWdlIE1vZGVsOiBHZW1tYS0yQiwgYSAyQiBwYXJhbWV0ZXIgZGVjb2Rlci1vbmx5IG1vZGVsIGZyb20gdGhlIEdlbW1hIGZhbWlseSBvZiBMTE1zLiIsMS4wNjUyODQ0ZSsyMiwxOTcwMDAwMDAwMDAwMDAgRkxPUC9zICoyNTYgR1BVcyAqMTAyIGhvdXJzICozNjAwIHMgLyBob3VyICowLjU1IFtyZXBvcnRlZCB1dGlsaXphdGlvbl0gKyAxMjMwMDAwMDAwMDAwMDAgRkxPUC9zICozMiBHUFVzICo2MCBob3VycyBbZm9yIHRyYW5zZmVyXSAqMzYwMCBzIC8gaG91ciAqMC41NSBbcmVwb3J0ZWQgdXRpbGl6YXRpb25dPSAxLjA2NTI4NDRlKzIyIEZMT1AsLCIiIldlIHRyYWluIFN0YWdlMSBhdCByZXNvbHV0aW9uIDIyNHB4IChoZW5jZSwg8J2RgWltZyA9IDI1NiBpbWFnZSB0b2tlbnMpIGFuZCBzZXF1ZW5jZSBsZW5ndGgg8J2RgXR4dCA9IDEyOCBmb3IgYSB0b3RhbCBvZiAxIGJpbGxpb24gZXhhbXBsZXMuIiIKCiIiRm9yIHJlc29sdXRpb24gNDQ4LCB3ZSB0cmFpbiBmb3IgYW4gYWRkaXRpb25hbCA1MCBNIGV4YW1wbGVzLCBhbmQgZm9yIHJlc29sdXRpb24gODk2LCB3ZSBhZGQgYW5vdGhlciAxMCBNIGV4YW1wbGVzLiA8Li4+IHdlIGFsc28gaW5jcmVhc2UgdGhlIHRleHQgc2VxdWVuY2UgbGVuZ3RoIHRvIPCdkYF0eHQgPSA1MTIgdG9rZW5zLiIiCgoiIlN0YWdlMSBzZWVzIHNsaWdodGx5IGxlc3MgdGhhbiAzNTAgQiB0b2tlbnMsIGFuZCBib3RoIFN0YWdlMiBjb21iaW5lZCBhYm91dCA5MCBCIHRva2Vucy4iIgoKNTE4OSB0b2tlbnMvc2Vjb25kL2RldmljZSAocmVwb3J0ZWQpICogMTAyKjM2MDAqMjU2ID0gNDg3NzgyNjA0ODAwIHRva2VucyIsMTYyLjAsIiIiT25lIHRyYWluaW5nIHJ1biBvZiB0aGUgZmluYWwgUGFsaUdlbW1hIG1vZGVsIHVzaW5nIFRQVXY1ZS0yNTYgdGFrZXMgc2xpZ2h0bHkgbGVzcyB0aGFuIDMgZGF5cyBmb3IgU3RhZ2UxIGFuZCAxNWggZm9yIGVhY2ggU3RhZ2UyLiBTdGFnZTEgc2VlcwpzbGlnaHRseSBsZXNzIHRoYW4gMzUwIEIgdG9rZW5zLCBhbmQgYm90aCBTdGFnZTIgY29tYmluZWQgYWJvdXQgOTAgQiB0b2tlbnMuIFRyYW5zZmVycyB0YWtlIGJldHdlZW4gMjBtaW4gYW5kIDEwaCBvbiBUUFV2My0zMiwgZGVwZW5kaW5nIG9uIHRoZSB0YXNrIiIKCiIid2UgdHJhbnNmZXIgdGhlIHByZXRyYWluZWQgbW9kZWxzIG9uIG1vcmUgdGhhbiAzMCBhY2FkZW1pYyBiZW5jaG1hcmtzIHZpYSBmaW5lLXR1bmluZyIiCgozKjI0KzE1KjIgPSAxMDIgKHN0YWdlIDEgYW5kIHN0YWdlIDIgd2l0aG91dCB0cmFuc2ZlcnMpCmFzc3VtaW5nKCEpIDIgaG91cnMgb24gYXZlcmFnZSBmb3IgdHJhbnNmZXIsIDIqMzAgPSA2MCBob3VycyIsIkdvb2dsZSBUUFUgdjVlLEdvb2dsZSBUUFUgdjMiLCxDb25maWRlbnQsIlBhbGlHZW1tYSBpcyBhbiBvcGVuIFZpc2lvbi1MYW5ndWFnZSBNb2RlbCAoVkxNKSB0aGF0IGlzIGJhc2VkIG9uIHRoZSBTaWdMSVAtU280MDBtIHZpc2lvbiBlbmNvZGVyIGFuZCB0aGUgR2VtbWEtMkIgbGFuZ3VhZ2UgbW9kZWwuIEl0IGlzIHRyYWluZWQgdG8gYmUgYSB2ZXJzYXRpbGUgYW5kIGJyb2FkbHkga25vd2xlZGdlYWJsZSBiYXNlIG1vZGVsIHRoYXQgaXMgZWZmZWN0aXZlIHRvIHRyYW5zZmVyLiBJdCBhY2hpZXZlcyBzdHJvbmcgcGVyZm9ybWFuY2Ugb24gYSB3aWRlIHZhcmlldHkgb2Ygb3Blbi13b3JsZCB0YXNrcy4gV2UgZXZhbHVhdGUgUGFsaUdlbW1hIG9uIGFsbW9zdCA0MCBkaXZlcnNlIHRhc2tzIGluY2x1ZGluZyBzdGFuZGFyZCBWTE0gYmVuY2htYXJrcywgYnV0IGFsc28gbW9yZSBzcGVjaWFsaXplZCB0YXNrcyBzdWNoIGFzIHJlbW90ZS1zZW5zaW5nIGFuZCBzZWdtZW50YXRpb24uIiwsLE9wZW4gd2VpZ2h0cyAocmVzdHJpY3RlZCB1c2UpLFVuaXRlZCBTdGF0ZXMgb2YgQW1lcmljYSwsLCwyNTYuMCwwLjU1LDIwMjUtMTEtMjggMTE6NTM6NDQrMDA6MDAsLCwsLCxJbmR1c3RyeSwsLCwsVW5yZWxlYXNlZCxodHRwczovL3d3dy5rYWdnbGUuY29tL21vZGVscy9nb29nbGUvcGFsaWdlbW1hLCwsIiIiV2UgbWVhc3VyZWQgYSBtb2RlbCBGTE9QUyB1dGlsaXphdGlvbiAoTUZVKSBvZiA1NSUsIHJlc3VsdGluZyBpbiA1MTg5IHRva2Vucy9zZWNvbmQvZGV2aWNlLiIiIiwsLCxIYXJkd2FyZSwsLCwsWWVzCk9wZW5EaUxvQ28gMTUwTSxMYW5ndWFnZSwiTGFuZ3VhZ2UgbW9kZWxpbmcvZ2VuZXJhdGlvbixRdWVzdGlvbiBhbnN3ZXJpbmciLFByaW1lIEludGVsbGVjdCwiU2FtaSBKYWdob3VhciwgSmFjayBNaW4gT25nLCBKb2hhbm5lcyBIYWdlbWFubiIsMjAyNC0wNy0xMCwiT3BlbkRpTG9DbzogQW4gT3Blbi1Tb3VyY2UgRnJhbWV3b3JrIGZvciBHbG9iYWxseSBEaXN0cmlidXRlZApMb3ctQ29tbXVuaWNhdGlvbiBUcmFpbmluZyIsaHR0cHM6Ly9hcnhpdi5vcmcvYWJzLzI0MDcuMDc4NTIsLCwsMTUwMDAwMDAwLjAsIiIiV2UgY29uZHVjdCB2YXJpb3VzIGV4cGVyaW1lbnRzIHVzaW5nIGEgbW9kZWwgd2l0aCAxNTAgbWlsbGlvbiBwYXJhbWV0ZXJzIG9uIGEgbGFuZ3VhZ2UgbW9kZWxpbmcgdGFzayB1c2luZyB0aGUgQzQgZGF0YXNldCAoUmFmZmVsIGV0IGFsLiwgMjAxOSkuICIiIiw0LjE1MjM2MWUrMTksNk5EID0gNiBGTE9QIC8gdG9rZW4gLyBwYXJhbWV0ZXIgKiAxNTAqMTBeNiBwYXJhbWV0ZXJzICogNDYxMzczNDQwMDAgdG9rZW5zIFtzZWUgZGF0YXNldCBzaXplIG5vdGVzXSA9IDQuMTUyMzYxZSsxOSBGTE9QLCwiIiJUaGUgaHlwZXJwYXJhbWV0ZXJzIGFyZSBjb25zaXN0ZW50IHdpdGggRGlMb0NvYWNyb3NzIGV4cGVyaW1lbnRzOiBhbiBpbm5lciBsZWFybmluZyByYXRlIG9mIDRl4oiSNCwgMSwwMDAgd2FybS11cCBzdGVwcywgMC4xIHdlaWdodCBkZWNheSwgYSBiYXRjaCBzaXplIG9mIDUxMiwgYSBzZXF1ZW5jZSBsZW5ndGggb2YgMSwwMjQsIGEgbGVhcm5pbmcgcmF0ZSBmb3IgdGhlIE5lc3Rlcm92IG91dGVyIG9wdGltaXplciBvZiAwLjcsIGFuZCBOZXN0ZXJvdiBtb21lbnR1bSBvZiAwLjkuIFNpbWlsYXJseSwgd2UgcnVuIHRoZSBleHBlcmltZW50cyBmb3IgYSB0b3RhbCBvZiA4OCwwMDAgc3RlcHMuIiIKCjUxMioxMDI0Kjg4MDAwPTQ2MTM3MzQ0MDAwIiwsLCwsQ29uZmlkZW50LCJPcGVuRGlMb0NvIGlzIGFuIG9wZW4tc291cmNlIGltcGxlbWVudGF0aW9uIGFuZCByZXBsaWNhdGlvbiBvZiB0aGUgRGlzdHJpYnV0ZWQgTG93LUNvbW11bmljYXRpb24gKERpTG9DbykgdHJhaW5pbmcgbWV0aG9kIGZvciBsYXJnZSBsYW5ndWFnZSBtb2RlbHMuIFdlIHByb3ZpZGUgYSByZXByb2R1Y2libGUgaW1wbGVtZW50YXRpb24gb2YgdGhlIERpTG9DbyBleHBlcmltZW50cywgb2ZmZXJpbmcgaXQgd2l0aGluIGEgc2NhbGFibGUsIGRlY2VudHJhbGl6ZWQgdHJhaW5pbmcgZnJhbWV3b3JrIHVzaW5nIHRoZSBIaXZlbWluZCBsaWJyYXJ5LiBXZSBkZW1vbnN0cmF0ZSBpdHMgZWZmZWN0aXZlbmVzcyBieSB0cmFpbmluZyBhIG1vZGVsIGFjcm9zcyB0d28gY29udGluZW50cyBhbmQgdGhyZWUgY291bnRyaWVzLCB3aGlsZSBtYWludGFpbmluZyA5MC05NSUgY29tcHV0ZSB1dGlsaXphdGlvbi4gQWRkaXRpb25hbGx5LCB3ZSBjb25kdWN0IGFibGF0aW9ucyBzdHVkaWVzIGZvY3VzaW5nIG9uIHRoZSBhbGdvcml0aG0ncyBjb21wdXRlIGVmZmljaWVuY3ksIHNjYWxhYmlsaXR5IGluIHRoZSBudW1iZXIgb2Ygd29ya2VycyBhbmQgc2hvdyB0aGF0IGl0cyBncmFkaWVudHMgY2FuIGJlIGFsbC1yZWR1Y2VkIHVzaW5nIEZQMTYgd2l0aG91dCBhbnkgcGVyZm9ybWFuY2UgZGVncmFkYXRpb24uIEZ1cnRoZXJtb3JlLCB3ZSBzY2FsZSBPcGVuRGlMb0NvIHRvIDN4IHRoZSBzaXplIG9mIHRoZSBvcmlnaW5hbCB3b3JrLCBkZW1vbnN0cmF0aW5nIGl0cyBlZmZlY3RpdmVuZXNzIGZvciBiaWxsaW9uIHBhcmFtZXRlciBtb2RlbHMuIiwsLFVucmVsZWFzZWQsVW5pdGVkIFN0YXRlcyBvZiBBbWVyaWNhLCwsLCwsMjAyNS0xMS0yOCAxMTo1Mzo0NCswMDowMCwsLCwsLEluZHVzdHJ5LCwsLCxPcGVuIHNvdXJjZSwiaHR0cHM6Ly9naXRodWIuY29tL1ByaW1lSW50ZWxsZWN0LWFpL09wZW5EaUxvQ28KQXBhY2hlIDIuMCIsLCwiIiJXZSBkZW1vbnN0cmF0ZSBpdHMgZWZmZWN0aXZlbmVzcyBieSB0cmFpbmluZyBhIG1vZGVsIGFjcm9zcyB0d28gY29udGluZW50cyBhbmQgdGhyZWUgY291bnRyaWVzLCB3aGlsZSBtYWludGFpbmluZyA5MC05NSUgY29tcHV0ZSB1dGlsaXphdGlvbi4iIgoKVGhpcyBzb3VuZHMgbGlrZSBpdCdzIHJlcG9ydGluZyB0aGUgcGVyY2VudGFnZSBvZiBleGVjdXRlZCBjYWxjdWxhdGlvbnMgdGhhdCB3ZXJlIHN1Y2Nlc3NmdWxseSB1dGlsaXplZCB0b3dhcmRzIHRyYWluaW5nLCBub3QgdGhlIGhhcmR3YXJlJ3MgYWNoaWV2ZWQgdXRpbGl6YXRpb24gYXMgYSBwZXJjZW50YWdlIG9mIGl0cyB0aGVvcmV0aWNhbCBtYXhpbXVtLiIsLCwsT3BlcmF0aW9uIGNvdW50aW5nLCwsLCxObwpPcGVuRGlMb0NvIDEuMUIsTGFuZ3VhZ2UsIkxhbmd1YWdlIG1vZGVsaW5nL2dlbmVyYXRpb24sUXVlc3Rpb24gYW5zd2VyaW5nIixQcmltZSBJbnRlbGxlY3QsIlNhbWkgSmFnaG91YXIsIEphY2sgTWluIE9uZywgSm9oYW5uZXMgSGFnZW1hbm4iLDIwMjQtMDctMTAsIk9wZW5EaUxvQ286IEFuIE9wZW4tU291cmNlIEZyYW1ld29yayBmb3IgR2xvYmFsbHkgRGlzdHJpYnV0ZWQKTG93LUNvbW11bmljYXRpb24gVHJhaW5pbmciLGh0dHBzOi8vYXJ4aXYub3JnL2Ficy8yNDA3LjA3ODUyLCwsLDExMDAwMDAwMDAuMCwiIiJXZSBhZG9wdCB0aGUgc2FtZSBoeXBlcnBhcmFtZXRlcnMgYXMgVGlueUxsYW1hIChaaGFuZyBldCBhbC4sIDIwMjQpLCBlbXBsb3lpbmcgYSBtb2RlbCB3aXRoIDEuMUIgcGFyYW1ldGVycywgYSBsZWFybmluZyByYXRlIG9mIDRl4oiSNCBhbmQgYSBiYXRjaCBzaXplIG9mIDIwNDguIiIiLDYuMDkwMTI5NGUrMjAsIjZORCA9IDYgRkxPUCAvIHRva2VuIC8gcGFyYW1ldGVyICogMS4xKjEwXjkgcGFyYW1ldGVycyAqIDkyMjc0Njg4MDAwIHRva2VucyBbc2VlIGRhdGFzZXQgc2l6ZSBub3Rlc10gPSA2LjA5MDEyOTRlKzIwIEZMT1AKCjQgcmVwbGljYXMgb2YgOHhIMTAwIChmaWd1cmUgOCkgLT4gMzIgSDEwMCBHUFVzIiwsIjQ0MDAwIHN0ZXBzCgoiIkZvciB0aGUgc2NhbGVkLXVwIDEuMUIgcGFyYW1ldGVyIGV4cGVyaW1lbnQsIHdlIGxpbWl0IGl0IHRvIDQ0LCAwMDAgc3RlcHMgYmVjYXVzZSBvZiB0aGUgNMOXIGxhcmdlciBiYXRjaCBzaXplLiAiIiAKYmF0Y2ggc2l6ZSAyMDQ4CgpzZXF1ZW5jZSBsZW5ndGggMTAyNAoKMjA0OCoxMDI0KjQ0MDAwID0gOTIyNzQ2ODgwMDAiLCwsTlZJRElBIEgxMDAgU1hNNSA4MEdCLCxDb25maWRlbnQsIk9wZW5EaUxvQ28gaXMgYW4gb3Blbi1zb3VyY2UgaW1wbGVtZW50YXRpb24gYW5kIHJlcGxpY2F0aW9uIG9mIHRoZSBEaXN0cmlidXRlZCBMb3ctQ29tbXVuaWNhdGlvbiAoRGlMb0NvKSB0cmFpbmluZyBtZXRob2QgZm9yIGxhcmdlIGxhbmd1YWdlIG1vZGVscy4gV2UgcHJvdmlkZSBhIHJlcHJvZHVjaWJsZSBpbXBsZW1lbnRhdGlvbiBvZiB0aGUgRGlMb0NvIGV4cGVyaW1lbnRzLCBvZmZlcmluZyBpdCB3aXRoaW4gYSBzY2FsYWJsZSwgZGVjZW50cmFsaXplZCB0cmFpbmluZyBmcmFtZXdvcmsgdXNpbmcgdGhlIEhpdmVtaW5kIGxpYnJhcnkuIFdlIGRlbW9uc3RyYXRlIGl0cyBlZmZlY3RpdmVuZXNzIGJ5IHRyYWluaW5nIGEgbW9kZWwgYWNyb3NzIHR3byBjb250aW5lbnRzIGFuZCB0aHJlZSBjb3VudHJpZXMsIHdoaWxlIG1haW50YWluaW5nIDkwLTk1JSBjb21wdXRlIHV0aWxpemF0aW9uLiBBZGRpdGlvbmFsbHksIHdlIGNvbmR1Y3QgYWJsYXRpb25zIHN0dWRpZXMgZm9jdXNpbmcgb24gdGhlIGFsZ29yaXRobSdzIGNvbXB1dGUgZWZmaWNpZW5jeSwgc2NhbGFiaWxpdHkgaW4gdGhlIG51bWJlciBvZiB3b3JrZXJzIGFuZCBzaG93IHRoYXQgaXRzIGdyYWRpZW50cyBjYW4gYmUgYWxsLXJlZHVjZWQgdXNpbmcgRlAxNiB3aXRob3V0IGFueSBwZXJmb3JtYW5jZSBkZWdyYWRhdGlvbi4gRnVydGhlcm1vcmUsIHdlIHNjYWxlIE9wZW5EaUxvQ28gdG8gM3ggdGhlIHNpemUgb2YgdGhlIG9yaWdpbmFsIHdvcmssIGRlbW9uc3RyYXRpbmcgaXRzIGVmZmVjdGl2ZW5lc3MgZm9yIGJpbGxpb24gcGFyYW1ldGVyIG1vZGVscy4iLCwsVW5yZWxlYXNlZCxVbml0ZWQgU3RhdGVzIG9mIEFtZXJpY2EsLCwsMzIuMCwsMjAyNS0xMS0yOCAxMTo1Mzo0NCswMDowMCwsLCwsLEluZHVzdHJ5LCwsLCxPcGVuIHNvdXJjZSwiaHR0cHM6Ly9naXRodWIuY29tL1ByaW1lSW50ZWxsZWN0LWFpL09wZW5EaUxvQ28KQXBhY2hlIDIuMCIsLCwiIiJXZSBkZW1vbnN0cmF0ZSBpdHMgZWZmZWN0aXZlbmVzcyBieSB0cmFpbmluZyBhIG1vZGVsIGFjcm9zcyB0d28gY29udGluZW50cyBhbmQgdGhyZWUgY291bnRyaWVzLCB3aGlsZSBtYWludGFpbmluZyA5MC05NSUgY29tcHV0ZSB1dGlsaXphdGlvbi4iIgoKVGhpcyBzb3VuZHMgbGlrZSBpdCdzIHJlcG9ydGluZyB0aGUgcGVyY2VudGFnZSBvZiBleGVjdXRlZCBjYWxjdWxhdGlvbnMgdGhhdCB3ZXJlIHN1Y2Nlc3NmdWxseSB1dGlsaXplZCB0b3dhcmRzIHRyYWluaW5nLCBub3QgdGhlIGhhcmR3YXJlJ3MgYWNoaWV2ZWQgdXRpbGl6YXRpb24gYXMgYSBwZXJjZW50YWdlIG9mIGl0cyB0aGVvcmV0aWNhbCBtYXhpbXVtLiIsLCw0NDE5Ny40MjY1MDczOTE4MzYsT3BlcmF0aW9uIGNvdW50aW5nLCwsLCxObwpNQVAtTmVvLExhbmd1YWdlLCJMYW5ndWFnZSBtb2RlbGluZy9nZW5lcmF0aW9uLFF1ZXN0aW9uIGFuc3dlcmluZyxRdWFudGl0YXRpdmUgcmVhc29uaW5nLFRyYW5zbGF0aW9uLENvZGUgZ2VuZXJhdGlvbiIsIlVuaXZlcnNpdHkgb2YgV2F0ZXJsb28sMDEuQUksV3VoYW4gVW5pdmVyc2l0eSIsIkdlIFpoYW5nLCBTY290dCBRdSwgSmlhaGVuZyBMaXUsIENoZW5jaGVuIFpoYW5nLCBDaGVuZ2h1YSBMaW4sIENob3UgTGV1YW5nIFl1LCBEYW5ueSBQYW4sIEVzdGhlciBDaGVuZywgSmllIExpdSwgUXVuc2h1IExpbiwgUmF2ZW4gWXVhbiwgVHVuZXkgWmhlbmcsIFdlaSBQYW5nLCBYaW5ydW4gRHUsIFlpbWluZyBMaWFuZywgWWluZ2hhbyBNYSwgWWl6aGkgTGksIFppeWFuZyBNYSwgQmlsbCBMaW4sIEVtbWFub3VpbCBCZW5ldG9zLCBIdWFuIFlhbmcsIEp1bnRpbmcgWmhvdSwgS2FpamluZyBNYSwgTWluZ2hhbyBMaXUsIE1vcnJ5IE5pdSwgTm9haCBXYW5nLCBRdWVocnkgUXVlLCBSdWlibyBMaXUsIFNpbmUgTGl1LCBTaGF3biBHdW8sIFNvcmVuIEdhbywgV2FuZ2NodW5zaHUgWmhvdSwgWGlueXVlIFpoYW5nLCBZaXpoaSBaaG91LCBZdWJvIFdhbmcsIFl1ZWxpbiBCYWksIFl1aGFuIFpoYW5nLCBZdXhpYW5nIFpoYW5nLCBaZW5pdGggV2FuZywgWmhlbnpodSBZYW5nLCBaaWppYW4gWmhhbywgSmlhanVuIFpoYW5nLCBXYW5saSBPdXlhbmcsIFdlbmhhbyBIdWFuZywgV2VuaHUgQ2hlbiIsMjAyNC0wNy0xMCxNQVAtTmVvOiBIaWdobHkgQ2FwYWJsZSBhbmQgVHJhbnNwYXJlbnQgQmlsaW5ndWFsIExhcmdlIExhbmd1YWdlIE1vZGVsIFNlcmllcyxodHRwczovL2FyeGl2Lm9yZy9hYnMvMjQwNS4xOTMyNywsLCw3MDAwMDAwMDAwLjAsN0IsMS44OWUrMjMsNiBGTE9QIC8gcGFyYW1ldGVyIC8gdG9rZW4gKiA3ICogMTBeOSBwYXJhbWV0ZXJzICogNC41ICogMTBeMTIgdG9rZW5zID0gMS44OWUrMjMgRkxPUCw0NTAwMDAwMDAwMDAwLDQuNVQgaGlnaC1xdWFsaXR5IHRva2VucywsLE5WSURJQSBIODAwIFNYTTUsLENvbmZpZGVudCwiTGFyZ2UgTGFuZ3VhZ2UgTW9kZWxzIChMTE1zKSBoYXZlIG1hZGUgZ3JlYXQgc3RyaWRlcyBpbiByZWNlbnQgeWVhcnMgdG8gYWNoaWV2ZSB1bnByZWNlZGVudGVkIHBlcmZvcm1hbmNlIGFjcm9zcyBkaWZmZXJlbnQgdGFza3MuIEhvd2V2ZXIsIGR1ZSB0byBjb21tZXJjaWFsIGludGVyZXN0LCB0aGUgbW9zdCBjb21wZXRpdGl2ZSBtb2RlbHMgbGlrZSBHUFQsIEdlbWluaSwgYW5kIENsYXVkZSBoYXZlIGJlZW4gZ2F0ZWQgYmVoaW5kIHByb3ByaWV0YXJ5IGludGVyZmFjZXMgd2l0aG91dCBkaXNjbG9zaW5nIHRoZSB0cmFpbmluZyBkZXRhaWxzLiBSZWNlbnRseSwgbWFueSBpbnN0aXR1dGlvbnMgaGF2ZSBvcGVuLXNvdXJjZWQgc2V2ZXJhbCBzdHJvbmcgTExNcyBsaWtlIExMYU1BLTMsIGNvbXBhcmFibGUgdG8gZXhpc3RpbmcgY2xvc2VkLXNvdXJjZSBMTE1zLiBIb3dldmVyLCBvbmx5IHRoZSBtb2RlbCdzIHdlaWdodHMgYXJlIHByb3ZpZGVkIHdpdGggbW9zdCBkZXRhaWxzIChlLmcuLCBpbnRlcm1lZGlhdGUgY2hlY2twb2ludHMsIHByZS10cmFpbmluZyBjb3JwdXMsIGFuZCB0cmFpbmluZyBjb2RlLCBldGMuKSBiZWluZyB1bmRpc2Nsb3NlZC4gVG8gaW1wcm92ZSB0aGUgdHJhbnNwYXJlbmN5IG9mIExMTXMsIHRoZSByZXNlYXJjaCBjb21tdW5pdHkgaGFzIGZvcm1lZCB0byBvcGVuLXNvdXJjZSB0cnVseSBvcGVuIExMTXMgKGUuZy4sIFB5dGhpYSwgQW1iZXIsIE9MTW8pLCB3aGVyZSBtb3JlIGRldGFpbHMgKGUuZy4sIHByZS10cmFpbmluZyBjb3JwdXMgYW5kIHRyYWluaW5nIGNvZGUpIGFyZSBiZWluZyBwcm92aWRlZC4gVGhlc2UgbW9kZWxzIGhhdmUgZ3JlYXRseSBhZHZhbmNlZCB0aGUgc2NpZW50aWZpYyBzdHVkeSBvZiB0aGVzZSBsYXJnZSBtb2RlbHMgaW5jbHVkaW5nIHRoZWlyIHN0cmVuZ3Rocywgd2Vha25lc3NlcywgYmlhc2VzIGFuZCByaXNrcy4gSG93ZXZlciwgd2Ugb2JzZXJ2ZSB0aGF0IHRoZSBleGlzdGluZyB0cnVseSBvcGVuIExMTXMgb24gcmVhc29uaW5nLCBrbm93bGVkZ2UsIGFuZCBjb2RpbmcgdGFza3MgYXJlIHN0aWxsIGluZmVyaW9yIHRvIGV4aXN0aW5nIHN0YXRlLW9mLXRoZS1hcnQgTExNcyB3aXRoIHNpbWlsYXIgbW9kZWwgc2l6ZXMuIFRvIHRoaXMgZW5kLCB3ZSBvcGVuLXNvdXJjZSBNQVAtTmVvLCBhIGhpZ2hseSBjYXBhYmxlIGFuZCB0cmFuc3BhcmVudCBiaWxpbmd1YWwgbGFuZ3VhZ2UgbW9kZWwgd2l0aCA3QiBwYXJhbWV0ZXJzIHRyYWluZWQgZnJvbSBzY3JhdGNoIG9uIDQuNVQgaGlnaC1xdWFsaXR5IHRva2Vucy4gT3VyIE1BUC1OZW8gaXMgdGhlIGZpcnN0IGZ1bGx5IG9wZW4tc291cmNlZCBiaWxpbmd1YWwgTExNIHdpdGggY29tcGFyYWJsZSBwZXJmb3JtYW5jZSBjb21wYXJlZCB0byBleGlzdGluZyBzdGF0ZS1vZi10aGUtYXJ0IExMTXMuIE1vcmVvdmVyLCB3ZSBvcGVuLXNvdXJjZSBhbGwgZGV0YWlscyB0byByZXByb2R1Y2Ugb3VyIE1BUC1OZW8sIHdoZXJlIHRoZSBjbGVhbmVkIHByZS10cmFpbmluZyBjb3JwdXMsIGRhdGEgY2xlYW5pbmcgcGlwZWxpbmUsIGNoZWNrcG9pbnRzLCBhbmQgd2VsbC1vcHRpbWl6ZWQgdHJhaW5pbmcvZXZhbHVhdGlvbiBmcmFtZXdvcmsgYXJlIHByb3ZpZGVkLiBGaW5hbGx5LCB3ZSBob3BlIG91ciBNQVAtTmVvIHdpbGwgZW5oYW5jZSBhbmQgc3RyZW5ndGhlbiB0aGUgb3BlbiByZXNlYXJjaCBjb21tdW5pdHkgYW5kIGluc3BpcmUgbW9yZSBpbm5vdmF0aW9ucyBhbmQgY3JlYXRpdml0aWVzIHRvIGZhY2lsaXRhdGUgdGhlIGZ1cnRoZXIgaW1wcm92ZW1lbnRzIG9mIExMTXMuIiwsLE9wZW4gd2VpZ2h0cyAodW5yZXN0cmljdGVkKSwiQ2FuYWRhLENoaW5hLENoaW5hIiwsLCw1MTIuMCwsMjAyNS0xMS0yOCAxMTo1Mzo0NCswMDowMCwsLCwsLCJBY2FkZW1pYSxJbmR1c3RyeSxBY2FkZW1pYSIsLCwsLE9wZW4gc291cmNlLCJBcGFjaGUgMi4wCmh0dHBzOi8vaHVnZ2luZ2ZhY2UuY28vbS1hLXAvbmVvXzdiCgpNSVQgbGljZW5zZSBmb3IgY29kZQpodHRwczovL2dpdGh1Yi5jb20vbXVsdGltb2RhbC1hcnQtcHJvamVjdGlvbi9NQVAtTkVPIixUcnVlLCwsLCw3MDcxNTguODI0MTE4MjY5NCxPcGVyYXRpb24gY291bnRpbmcsbS1hLXAsLCwsWWVzClNlbnNlQ2hhdCA1LjUsIk11bHRpbW9kYWwsTGFuZ3VhZ2UsVmlzaW9uIiwiVmlzaW9uLWxhbmd1YWdlIGdlbmVyYXRpb24sVmlzdWFsIHF1ZXN0aW9uIGFuc3dlcmluZyxMYW5ndWFnZSBtb2RlbGluZy9nZW5lcmF0aW9uLFF1ZXN0aW9uIGFuc3dlcmluZyxDaGF0LFF1YW50aXRhdGl2ZSByZWFzb25pbmciLFNlbnNlVGltZSxTZW5zZVRpbWUsMjAyNC0wNy0wNixTZW5zZVRpbWUgVW52ZWlscyBTZW5zZU5vdmEgNS41IC0gYSBDb21wbGV0ZSBhbmQgQ29tcHJlaGVuc2l2ZSBVcGdyYWRlLGh0dHBzOi8vd3d3LnNlbnNldGltZS5jb20vZW4vbmV3cy1kZXRhaWwvNTExNjgyNzg/Y2F0ZWdvcnlJZD0xMDcyLCxTT1RBIGltcHJvdmVtZW50LCJCZXN0IHNjb3JlIG9uIFN1cGVyQ0xVReaAu+aOkuihjOamnO+8iDIwMjTlubQxMuaciO+8iS0gU3VwZXJDTFVFIGdlbmVyYWwgYmVuY2htYWsgZnJvbSBEZWMgMjAyNCAoaHR0cHM6Ly93d3cuc3VwZXJjbHVlYWkuY29tLykgaW4gdGVybXMgb2YgIiJsaWJlcmFsIGFydHMiIiBldmFsdWF0aW9uLiIsNjAwMDAwMDAwMDAwLjAsaHR0cHM6Ly9lbi50bXRwb3N0LmNvbS9wb3N0LzcxNTkwNzYsLCwsLCwsLCxDb25maWRlbnQsIlNlbnNlVGltZSwgYSBzdHJhdGVnaWMgcGFydG5lciBvZiB0aGUgMjAyNCBXb3JsZCBBcnRpZmljaWFsIEludGVsbGlnZW5jZSBDb25mZXJlbmNlICYgSGlnaC1MZXZlbCBNZWV0aW5nIG9uIEdsb2JhbCBBSSBHb3Zlcm5hbmNlIChXQUlDIDIwMjQpLCBoZWxkIGl0cyBBSSBGb3J1bSBvbiAiIkFJKzogQ2F0YWx5emluZyBOZXh0LUdlbiBUcmFuc2Zvcm1hdGlvbnMiIiwgd2hlcmUgaXQgdW52ZWlsZWQgdGhlIHVwZ3JhZGVkIFNlbnNlTm92YSA1LjUgTGFyZ2UgTW9kZWwuIFRoZSB1cGRhdGVzIGluY2x1ZGUgU2Vuc2VOb3ZhIDVvLCB0aGUgZmlyc3QgcmVhbC10aW1lIG11bHRpbW9kYWwgbW9kZWwgaW4gQ2hpbmEsIHdoaWNoIHByb3ZpZGVzIGEgbmV3IEFJIGludGVyYWN0aW9uIG1vZGVsIG9uIHBhciB3aXRoIEdQVC00b+KAmXMgc3RyZWFtaW5nIGludGVyYWN0aW9uIGNhcGFiaWxpdGllcy4iLCwsSG9zdGVkIGFjY2VzcyAobm8gQVBJKSxIb25nIEtvbmcsLCwsLCwyMDI1LTExLTI4IDExOjUzOjQ0KzAwOjAwLCwsLCwsSW5kdXN0cnksLCwsLFVucmVsZWFzZWQsLCwsLCwsLCwsLCwsTm8KUHJlY2lvdXMzR1BULEJpb2xvZ3ksRHJ1ZyBkaXNjb3ZlcnksIkluc2lsaWNvIE1lZGljaW5lIEFJLEhhcnZhcmQgTWVkaWNhbCBTY2hvb2wiLCJGZWRvciBHYWxraW4sIFZsYWRpbWlyIE5hdW1vdiwgU3RlZmFuIFB1c2hrb3YsIERlbmlzIFNpZG9yZW5rbywgQW5hdG9seSBVcmJhbiwgRGlhbmEgWmFnaXJvdmEsIEtoYWRpamEgTS4gQWxhd2ksIEFsZXggQWxpcGVyLCBSdXNsYW4gR3VtZXJvdiwgQWxla3NhbmRyIEthbGFzaG5pa292LCBTYWJpbmEgTXVrYmEsIEFsZWtzYW5kcmEgUG9nb3JlbHNrYXlhLCBGZW5nIFJlbiwgQW5hc3Rhc2lhIFNobmV5ZGVybWFuLCBRaXVxaW9uZyBUYW5nLCBEZXlvbmcgWGlhbywgQWxleGFuZGVyIFR5c2hrb3Zza2l5LCBLZWp1biBZaW5nLCBWYWRpbSBOLiBHbGFkeXNoZXYsIEFsZXggWmhhdm9yb25rb3YiLDIwMjQtMDctMDUsUHJlY2lvdXMzR1BUOiBNdWx0aW1vZGFsIE11bHRpLVNwZWNpZXMgTXVsdGktT21pY3MgTXVsdGktVGlzc3VlIFRyYW5zZm9ybWVyIGZvciBBZ2luZyBSZXNlYXJjaCBhbmQgRHJ1ZyBEaXNjb3ZlcnksaHR0cHM6Ly93d3cuYmlvcnhpdi5vcmcvY29udGVudC8xMC4xMTAxLzIwMjQuMDcuMjUuNjA1MDYydjEuYWJzdHJhY3QsMS4wLCwsODkwMDAwMDAuMCwsLCwsLCwsTlZJRElBIFJUWCBBNjAwMCwsQ29uZmlkZW50LCJXZSBwcmVzZW50IGEgbXVsdGltb2RhbCBtdWx0aS1zcGVjaWVzIG11bHRpLW9taWNzIG11bHRpLXRpc3N1ZSB0cmFuc2Zvcm1lciBmb3IgYWdpbmcgcmVzZWFyY2ggYW5kIGRydWcgZGlzY292ZXJ5IGNhcGFibGUgb2YgcGVyZm9ybWluZyBtdWx0aXBsZSB0YXNrcyBzdWNoIGFzIGFnZSBwcmVkaWN0aW9uIGFjcm9zcyBzcGVjaWVzLCB0YXJnZXQgZGlzY292ZXJ5LCB0aXNzdWUsIHNleCwgYW5kIGRpc2Vhc2Ugc2FtcGxlIGNsYXNzaWZpY2F0aW9uLCBkcnVnIHNlbnNpdGl2aXR5IHByZWRpY3Rpb24sIHJlcGxpY2F0aW9uIG9mIG9taWNzIHJlc3BvbnNlIGFuZCBwcmVkaWN0aW9uIG9mIGJpb2xvZ2ljYWwgYW5kIHBoZW5vdHlwaWMgcmVzcG9uc2UgdG8gY29tcG91bmQgdHJlYXRtZW50LiBUaGlzIG1vZGVsIGNvbWJpbmVzIHRleHR1YWwsIHRhYnVsYXIsIGFuZCBrbm93bGVkZ2UgZ3JhcGgtZGVyaXZlZCByZXByZXNlbnRhdGlvbnMgb2YgYmlvbG9naWNhbCBleHBlcmltZW50cyB0byBwcm92aWRlIGluc2lnaHRzIGludG8gbW9sZWN1bGFyLWxldmVsIGJpb2xvZ2ljYWwgcHJvY2Vzc2VzLiBXZSBkZW1vbnN0cmF0ZSB0aGF0IFAzR1BUIGhhcyBkZXZlbG9wZWQgYW4gaW50dWl0aW9uIGZvciB0aGUgaW50ZXJhY3Rpb25zIGJldHdlZW4gY29tcG91bmRzLCBwYXRob2xvZ2llcywgYW5kIGdlbmUgcmVndWxhdGlvbiBpbiB0aGUgY29udGV4dCBvZiBtdWx0aXBsZSBzcGVjaWVzIGFuZCB0aXNzdWVzLiBJbiB0aGVzZSBhcmVhcywgaXQgb3V0cGVyZm9ybXMgZXhpc3RpbmcgTExNcyBhbmQgd2UgaGlnaGxpZ2h0IGl0cyB1dGlsaXR5IGluIGRpdmVyc2UgY2FzZSBzdHVkaWVzLiBQM0dQVCBpcyBhIGdlbmVyYWwgbW9kZWwgdGhhdCBtYXkgYmUgdXNlZCBhcyBhIHRhcmdldCBpZGVudGlmaWNhdGlvbiB0b29sLCBhZ2luZyBjbG9jaywgZGlnaXRhbCBsYWJvcmF0b3J5LCBhbmQgc2NpZW50aWZpYyBhc3Npc3RhbnQuIFRoZSBtb2RlbCBpcyBpbnRlbmRlZCBhcyBhIGNvbW11bml0eSByZXNvdXJjZSBhdmFpbGFibGUgb3BlbiBzb3VyY2UgYXMgd2VsbCBhcyB2aWEgYSBEaXNjb3JkIHNlcnZlci4iLDE1LjAsLCwiSG9uZyBLb25nLFVuaXRlZCBTdGF0ZXMgb2YgQW1lcmljYSIsLCwsNS4wLCwyMDI1LTExLTI4IDExOjUzOjQ0KzAwOjAwLCwsLCwsIkluZHVzdHJ5LEFjYWRlbWlhIiwsLCwsLCwsLCwsLDI5NTkuOTc4NjYyNDQ3NzI5NywsLCwsLApDb2xQYWxpLFZpc2lvbixDaGFyYWN0ZXIgcmVjb2duaXRpb24gKE9DUiksIklsbHVpbiBUZWNobm9sb2d5LEVxdWFsbC5haSxVbml2ZXJzaXR5IFBhcmlzLVNhY2xheSxFVEggWnVyaWNoIiwiTWFudWVsIEZheXNzZSwgSHVndWVzIFNpYmlsbGUsIFRvbnkgV3UsIEJpbGVsIE9tcmFuaSwgR2F1dGllciBWaWF1ZCwgQ8OpbGluZSBIdWRlbG90LCBQaWVycmUgQ29sb21ibyIsMjAyNC0wNy0wNSxDb2xQYWxpOiBFZmZpY2llbnQgRG9jdW1lbnQgUmV0cmlldmFsIHdpdGggVmlzaW9uIExhbmd1YWdlIE1vZGVscyxodHRwczovL2FyeGl2Lm9yZy9hYnMvMjQwNy4wMTQ0OSwsLCwzMDAwMDAwMDAwLjAsLCwsLCwsIiIiYSB0cmFpbmluZyBydW4gcmVwcmVzZW50cyBhYm91dAo0MCBob3VycyBvZiBNaTI1MHggQU1EIEdQVXMuIE91ciBleHBlcmltZW50cywgaW4gdG90YWwsIHJlcHJlc2VudCAxNDA1IE1pMjUweCBHUFUgaG91cnMKZnJvbSBoaWdobHkgZWZmaWNpZW50IGNvbXB1dGUgY2x1c3RlcnMgcnVubmluZyBvbgpsb3ctY2FyYm9uIG51Y2xlYXIgZW5lcmd5LCByZXByZXNlbnRpbmcgYSB0b3RhbCBvZgphcm91bmQgMTVrZyBDTzIgZXEiIgoKIiJXZSB0cmFpbiBvbiBhbiA4IEdQVSBzZXR1cCB3aXRoIGRhdGEgcGFyYWxsZWxpc20iLEFNRCBSYWRlb24gSW5zdGluY3QgTUkyNTBYLCxDb25maWRlbnQsIkRvY3VtZW50cyBhcmUgdmlzdWFsbHkgcmljaCBzdHJ1Y3R1cmVzIHRoYXQgY29udmV5IGluZm9ybWF0aW9uIHRocm91Z2ggdGV4dCwgYXMgd2VsbCBhcyB0YWJsZXMsIGZpZ3VyZXMsIHBhZ2UgbGF5b3V0cywgb3IgZm9udHMuIFdoaWxlIG1vZGVybiBkb2N1bWVudCByZXRyaWV2YWwgc3lzdGVtcyBleGhpYml0IHN0cm9uZyBwZXJmb3JtYW5jZSBvbiBxdWVyeS10by10ZXh0IG1hdGNoaW5nLCB0aGV5IHN0cnVnZ2xlIHRvIGV4cGxvaXQgdmlzdWFsIGN1ZXMgZWZmaWNpZW50bHksIGhpbmRlcmluZyB0aGVpciBwZXJmb3JtYW5jZSBvbiBwcmFjdGljYWwgZG9jdW1lbnQgcmV0cmlldmFsIGFwcGxpY2F0aW9ucyBzdWNoIGFzIFJldHJpZXZhbCBBdWdtZW50ZWQgR2VuZXJhdGlvbi4gVG8gYmVuY2htYXJrIGN1cnJlbnQgc3lzdGVtcyBvbiB2aXN1YWxseSByaWNoIGRvY3VtZW50IHJldHJpZXZhbCwgd2UgaW50cm9kdWNlIHRoZSBWaXN1YWwg</x:v>
      </x:c>
    </x:row>
    <x:row r="107" ht="18" customHeight="1">
      <x:c r="A107" s="17" t="n">
        <x:v>102</x:v>
      </x:c>
      <x:c r="B107" s="17" t="n">
        <x:v>309</x:v>
      </x:c>
      <x:c r="C107" s="94" t="str">
        <x:v>RG9jdW1lbnQgUmV0cmlldmFsIEJlbmNobWFyayBWaURvUmUsIGNvbXBvc2VkIG9mIHZhcmlvdXMgcGFnZS1sZXZlbCByZXRyaWV2aW5nIHRhc2tzIHNwYW5uaW5nIG11bHRpcGxlIGRvbWFpbnMsIGxhbmd1YWdlcywgYW5kIHNldHRpbmdzLiBUaGUgaW5oZXJlbnQgc2hvcnRjb21pbmdzIG9mIG1vZGVybiBzeXN0ZW1zIG1vdGl2YXRlIHRoZSBpbnRyb2R1Y3Rpb24gb2YgYSBuZXcgcmV0cmlldmFsIG1vZGVsIGFyY2hpdGVjdHVyZSwgQ29sUGFsaSwgd2hpY2ggbGV2ZXJhZ2VzIHRoZSBkb2N1bWVudCB1bmRlcnN0YW5kaW5nIGNhcGFiaWxpdGllcyBvZiByZWNlbnQgVmlzaW9uIExhbmd1YWdlIE1vZGVscyB0byBwcm9kdWNlIGhpZ2gtcXVhbGl0eSBjb250ZXh0dWFsaXplZCBlbWJlZGRpbmdzIHNvbGVseSBmcm9tIGltYWdlcyBvZiBkb2N1bWVudCBwYWdlcy4gQ29tYmluZWQgd2l0aCBhIGxhdGUgaW50ZXJhY3Rpb24gbWF0Y2hpbmcgbWVjaGFuaXNtLCBDb2xQYWxpIGxhcmdlbHkgb3V0cGVyZm9ybXMgbW9kZXJuIGRvY3VtZW50IHJldHJpZXZhbCBwaXBlbGluZXMgd2hpbGUgYmVpbmcgZHJhc3RpY2FsbHkgZmFzdGVyIGFuZCBlbmQtdG8tZW5kIHRyYWluYWJsZS4iLDEuMCwsT3BlbiB3ZWlnaHRzIChyZXN0cmljdGVkIHVzZSksIkZyYW5jZSxVbml0ZWQgU3RhdGVzIG9mIEFtZXJpY2EsRnJhbmNlLFN3aXR6ZXJsYW5kIixQYWxpR2VtbWEsMS4zMjM2NDhlKzIwLDM4MzAwMDAwMDAwMDAwMC4wMDAwICogOCAqIDQwICogMzYwMCAqIDAuMyA9IDEuMzIzNjQ4ZSsyMCw4LjAsLDIwMjUtMTEtMjggMTE6NTM6NDQrMDA6MDAsLCwsLCwiSW5kdXN0cnksSW5kdXN0cnksQWNhZGVtaWEsQWNhZGVtaWEiLCwsLDQwLjAsT3BlbiBzb3VyY2UsIk1JVCBsaWNlbnNlICsgQ29sUGFsaSdzIHZpc2lvbiBsYW5ndWFnZSBiYWNrYm9uZSBtb2RlbCAoUGFsaUdlbW1hKSBpcyB1bmRlciBnZW1tYSBsaWNlbnNlIGFzIHNwZWNpZmllZCBpbiBpdHMgbW9kZWwgY2FyZC4gCmh0dHBzOi8vaHVnZ2luZ2ZhY2UuY28vdmlkb3JlL2NvbHBhbGktdjEuMgpodHRwczovL2dpdGh1Yi5jb20vaWxsdWluLXRlY2gvY29scGFsaSIsLCwsQkYxNiwsNzg5My4yNzY0MzMxOTM5NDYsSGFyZHdhcmUsLCwsLFllcwpJbnRlcm5WTDIgMjZCLCJNdWx0aW1vZGFsLExhbmd1YWdlLFZpc2lvbixWaWRlbyIsIlZpc3VhbCBxdWVzdGlvbiBhbnN3ZXJpbmcsTGFuZ3VhZ2UgbW9kZWxpbmcvZ2VuZXJhdGlvbixRdWVzdGlvbiBhbnN3ZXJpbmcsVmlkZW8gZGVzY3JpcHRpb24sQ2hhcmFjdGVyIHJlY29nbml0aW9uIChPQ1IpIixTaGFuZ2hhaSBBSSBMYWIsLDIwMjQtMDctMDQsSW50ZXJuVkwyOiBCZXR0ZXIgdGhhbiB0aGUgQmVzdOKAlEV4cGFuZGluZyBQZXJmb3JtYW5jZSBCb3VuZGFyaWVzIG9mIE9wZW4tU291cmNlIE11bHRpbW9kYWwgTW9kZWxzIHdpdGggdGhlIFByb2dyZXNzaXZlIFNjYWxpbmcgU3RyYXRlZ3ksaHR0cHM6Ly9pbnRlcm52bC5naXRodWIuaW8vYmxvZy8yMDI0LTA3LTAyLUludGVyblZMLTIuMC8sLCwsMjU1MDAwMDAwMDAuMCwyNS41QiwsLCwsLCwsLENvbmZpZGVudCwiQ29tcGFyZWQgdG8gdGhlIHN0YXRlLW9mLXRoZS1hcnQgb3Blbi1zb3VyY2UgbXVsdGltb2RhbCBsYXJnZSBsYW5ndWFnZSBtb2RlbHMsIEludGVyblZMIDIuMCBzdXJwYXNzZXMgbW9zdCBvcGVuLXNvdXJjZSBtb2RlbHMuIEl0IGRlbW9uc3RyYXRlcyBjb21wZXRpdGl2ZSBwZXJmb3JtYW5jZSBvbiBwYXIgd2l0aCBwcm9wcmlldGFyeSBjb21tZXJjaWFsIG1vZGVscyBhY3Jvc3MgdmFyaW91cyBjYXBhYmlsaXRpZXMsIGluY2x1ZGluZyBkb2N1bWVudCBhbmQgY2hhcnQgY29tcHJlaGVuc2lvbiwgaW5mb2dyYXBoaWNzIFFBLCBzY2VuZSB0ZXh0IHVuZGVyc3RhbmRpbmcgYW5kIE9DUiB0YXNrcywgc2NpZW50aWZpYyBhbmQgbWF0aGVtYXRpY2FsIHByb2JsZW0gc29sdmluZywgYXMgd2VsbCBhcyBjdWx0dXJhbCB1bmRlcnN0YW5kaW5nIGFuZCBpbnRlZ3JhdGVkIG11bHRpbW9kYWwgY2FwYWJpbGl0aWVzLgoKSW50ZXJuVkwgMi4wIGlzIHRyYWluZWQgd2l0aCBhbiA4ayBjb250ZXh0IHdpbmRvdyBhbmQgdXRpbGl6ZXMgdHJhaW5pbmcgZGF0YSBjb25zaXN0aW5nIG9mIGxvbmcgdGV4dHMsIG11bHRpcGxlIGltYWdlcywgYW5kIHZpZGVvcywgc2lnbmlmaWNhbnRseSBpbXByb3ZpbmcgaXRzIGFiaWxpdHkgdG8gaGFuZGxlIHRoZXNlIHR5cGVzIG9mIGlucHV0cyBjb21wYXJlZCB0byBJbnRlcm5WTCAxLjUuIEZvciBtb3JlIGRldGFpbHMsIHBsZWFzZSByZWZlciB0byBvdXIgYmxvZyBhbmQgR2l0SHViLiIsLCxPcGVuIHdlaWdodHMgKHVucmVzdHJpY3RlZCksQ2hpbmEsIkludGVyblZpVC02QixJbnRlcm5MTTItMjBCIiwsLCwsMjAyNS0xMS0yOCAxMTo1Mzo0NCswMDowMCwsLCwsLEFjYWRlbWlhLCwsLCxPcGVuIHNvdXJjZSwiTUlUIGxpY2Vuc2UKaHR0cHM6Ly9odWdnaW5nZmFjZS5jby9PcGVuR1ZMYWIvSW50ZXJuVkwyLTI2QgoKTUlUIGxpY2Vuc2UKaHR0cHM6Ly9naXRodWIuY29tL09wZW5HVkxhYi9JbnRlcm5WTCAKIiJSZWxlYXNlIHRyYWluaW5nIC8gZXZhbHVhdGlvbiBjb2RlIGZvciBJbnRlcm5WTDIgc2VyaWVzIiIgaXMgY2hlY2tlZCBvZmYiLCwsLCwsLCxPcGVuR1ZMYWIsLCwsWWVzCkludGVyblZMMi00MEIsIk11bHRpbW9kYWwsTGFuZ3VhZ2UsVmlzaW9uLFZpZGVvIiwiVmlzdWFsIHF1ZXN0aW9uIGFuc3dlcmluZyxMYW5ndWFnZSBtb2RlbGluZy9nZW5lcmF0aW9uLFF1ZXN0aW9uIGFuc3dlcmluZyxWaWRlbyBkZXNjcmlwdGlvbixDaGFyYWN0ZXIgcmVjb2duaXRpb24gKE9DUikiLFNoYW5naGFpIEFJIExhYiwsMjAyNC0wNy0wNCxJbnRlcm5WTDI6IEJldHRlciB0aGFuIHRoZSBCZXN04oCURXhwYW5kaW5nIFBlcmZvcm1hbmNlIEJvdW5kYXJpZXMgb2YgT3Blbi1Tb3VyY2UgTXVsdGltb2RhbCBNb2RlbHMgd2l0aCB0aGUgUHJvZ3Jlc3NpdmUgU2NhbGluZyBTdHJhdGVneSxodHRwczovL2ludGVybnZsLmdpdGh1Yi5pby9ibG9nLzIwMjQtMDctMDItSW50ZXJuVkwtMi4wLywxOTAuMCwsLDQwMTAwMDAwMDAwLjAsNDAuMUIsLCwsLCwsLCxDb25maWRlbnQsIldlIGludHJvZHVjZSBJbnRlcm5WTDIsIGN1cnJlbnRseSB0aGUgbW9zdCBwb3dlcmZ1bCBvcGVuLXNvdXJjZSBNdWx0aW1vZGFsIExhcmdlIExhbmd1YWdlIE1vZGVsIChNTExNKS4gVGhlIEludGVyblZMMiBmYW1pbHkgaW5jbHVkZXMgbW9kZWxzIHJhbmdpbmcgZnJvbSBhIDFCIG1vZGVsLCBzdWl0YWJsZSBmb3IgZWRnZSBkZXZpY2VzLCB0byBhIDEwOEIgbW9kZWwsIHdoaWNoIGlzIHNpZ25pZmljYW50bHkgbW9yZSBwb3dlcmZ1bC4gV2l0aCBsYXJnZXItc2NhbGUgbGFuZ3VhZ2UgbW9kZWxzLCBJbnRlcm5WTDItUHJvIGRlbW9uc3RyYXRlcyBvdXRzdGFuZGluZyBtdWx0aW1vZGFsIHVuZGVyc3RhbmRpbmcgY2FwYWJpbGl0aWVzLCBtYXRjaGluZyB0aGUgcGVyZm9ybWFuY2Ugb2YgY29tbWVyY2lhbCBjbG9zZWQtc291cmNlIG1vZGVscyBhY3Jvc3MgdmFyaW91cyBiZW5jaG1hcmtzLgoKSW50ZXJuVkwyIGZhbWlseSBpcyBidWlsdCB1cG9uIHRoZSBmb2xsb3dpbmcgZGVzaWduczoKClByb2dyZXNzaXZlIHdpdGggbGFyZ2VyIGxhbmd1YWdlIG1vZGVsczogV2UgaW50cm9kdWNlIGEgcHJvZ3Jlc3NpdmUgYWxpZ25tZW50IHRyYWluaW5nIHN0cmF0ZWd5LCByZXN1bHRpbmcgaW4gdGhlIGZpcnN0IHZpc2lvbiBmb3VuZGF0aW9uIG1vZGVsIG5hdGl2ZWx5IGFsaWduZWQgd2l0aCBsYXJnZSBsYW5ndWFnZSBtb2RlbHMuIEJ5IGVtcGxveWluZyB0aGUgcHJvZ3Jlc3NpdmUgdHJhaW5pbmcgc3RyYXRlZ3kgd2hlcmUgdGhlIG1vZGVsIHNjYWxlcyBmcm9tIHNtYWxsIHRvIGxhcmdlIHdoaWxlIHRoZSBkYXRhIHJlZmluZXMgZnJvbSBjb2Fyc2UgdG8gZmluZSwgd2UgaGF2ZSBjb21wbGV0ZWQgdGhlIHRyYWluaW5nIG9mIGxhcmdlIG1vZGVscyBhdCBhIHJlbGF0aXZlbHkgbG93IGNvc3QuIFRoaXMgYXBwcm9hY2ggaGFzIGRlbW9uc3RyYXRlZCBleGNlbGxlbnQgcGVyZm9ybWFuY2Ugd2l0aCBsaW1pdGVkIHJlc291cmNlcy4KTXVsdGltb2RhbCBpbnB1dDogV2l0aCBvbmUgc2V0IG9mIHBhcmFtZXRlcnMsIG91ciBtb2RlbCBzdXBwb3J0cyBtdWx0aXBsZSBtb2RhbGl0aWVzIG9mIGlucHV0LCBpbmNsdWRpbmcgdGV4dCwgaW1hZ2VzLCB2aWRlbywgYW5kIG1lZGljYWwgZGF0YS4KTXVsdGl0YXNrIG91dHB1dDogUG93ZXJlZCBieSBvdXIgcmVjZW50IHdvcmsgVmlzaW9uTExNdjIsIG91ciBtb2RlbCBzdXBwb3J0cyB2YXJpb3VzIG91dHB1dCBmb3JtYXRzLCBzdWNoIGFzIGltYWdlcywgYm91bmRpbmcgYm94ZXMsIGFuZCBtYXNrcywgZGVtb25zdHJhdGluZyBleHRlbnNpdmUgdmVyc2F0aWxpdHkuIEJ5IGNvbm5lY3RpbmcgdGhlIE1MTE0gd2l0aCBtdWx0aXBsZSBkb3duc3RyZWFtIHRhc2sgZGVjb2RlcnMsIEludGVyblZMMiBjYW4gYmUgZ2VuZXJhbGl6ZWQgdG8gaHVuZHJlZHMgb2YgdmlzaW9uLWxhbmd1YWdlIHRhc2tzIHdoaWxlIGFjaGlldmluZyBwZXJmb3JtYW5jZSBjb21wYXJhYmxlIHRvIGV4cGVydCBtb2RlbHMuIiwxLjAsLE9wZW4gd2VpZ2h0cyAodW5yZXN0cmljdGVkKSxDaGluYSwiTm91cy1IZXJtZXMtMi1ZaS0zNEIsSW50ZXJuVmlULTZCIiwsLCwsMjAyNS0xMS0yOCAxMTo1Mzo0NCswMDowMCwsLCwsLEFjYWRlbWlhLCwsLCxPcGVuIHNvdXJjZSwiTUlUIGxpY2Vuc2UKaHR0cHM6Ly9odWdnaW5nZmFjZS5jby9PcGVuR1ZMYWIvSW50ZXJuVkwyLTQwQgoKTUlUIGxpY2Vuc2UKaHR0cHM6Ly9naXRodWIuY29tL09wZW5HVkxhYi9JbnRlcm5WTCAKIiJSZWxlYXNlIHRyYWluaW5nIC8gZXZhbHVhdGlvbiBjb2RlIGZvciBJbnRlcm5WTDIgc2VyaWVzIiIgaXMgY2hlY2tlZCBvZmYiLCwsLCwsLCxPcGVuR1ZMYWIsLCwsWWVzCkR1YWxOZXRHTyxCaW9sb2d5LFByb3RlaW4gZnVuY3Rpb24gcHJlZGljdGlvbixIb25nIEtvbmcgVW5pdmVyc2l0eSBvZiBTY2llbmNlIGFuZCBUZWNobm9sb2d5IChIS1VTVCksIlpodW95YW5nIENoZW4sICBRaW9uZyBMdW8iLDIwMjQtMDctMDMsRHVhbE5ldEdPOiBBIER1YWwgTmV0d29yayBNb2RlbCBmb3IgUHJvdGVpbiBGdW5jdGlvbiBQcmVkaWN0aW9uIHZpYSBFZmZlY3RpdmUgRmVhdHVyZSBTZWxlY3Rpb24saHR0cHM6Ly93d3cuYmlvcnhpdi5vcmcvY29udGVudC8xMC4xMTAxLzIwMjMuMTEuMjkuNTY5MTkydjIsMC4wLCwsODIwMDAwMDAuMCwsLCwsLCwsTlZJRElBIEdlRm9yY2UgUlRYIDMwOTAsLENvbmZpZGVudCwiTW90aXZhdGlvbiBQcm90ZWluLXByb3RlaW4gSW50ZXJhY3Rpb24gKFBQSSkgbmV0d29ya3MgYXJlIGNydWNpYWwgZm9yIGF1dG9tYXRpY2FsbHkgYW5ub3RhdGluZyBwcm90ZWluIGZ1bmN0aW9ucy4gQXMgbXVsdGlwbGUgUFBJIG5ldHdvcmtzIGV4aXN0IGZvciB0aGUgc2FtZSBzZXQgb2YgcHJvdGVpbnMgdGhhdCBjYXB0dXJlIHByb3BlcnRpZXMgZnJvbSBkaWZmZXJlbnQgYXNwZWN0cywgaXQgaXMgYSBjaGFsbGVuZ2luZyB0YXNrIHRvIGVmZmVjdGl2ZWx5IHV0aWxpemUgdGhlc2UgaGV0ZXJvZ2VuZW91cyBuZXR3b3Jrcy4gUmVjZW50bHksIHNldmVyYWwgZGVlcCBsZWFybmluZyBtb2RlbHMgaGF2ZSBjb21iaW5lZCBQUEkgbmV0d29ya3MgZnJvbSBhbGwgZXZpZGVuY2UsIG9yIGNvbmNhdGVuYXRlZCBhbGwgZ3JhcGggZW1iZWRkaW5ncyBmb3IgcHJvdGVpbiBmdW5jdGlvbiBwcmVkaWN0aW9uLiBIb3dldmVyLCB0aGUgbGFjayBvZiBhIGp1ZGljaW91cyBzZWxlY3Rpb24gcHJvY2VkdXJlIHByZXZlbnRzIHRoZSBlZmZlY3RpdmUgaGFybmVzcyBvZiBpbmZvcm1hdGlvbiBmcm9tIGRpZmZlcmVudCBQUEkgbmV0d29ya3MsIGFzIHRoZXNlIG5ldHdvcmtzIHZhcnkgaW4gZGVuc2l0aWVzLCBzdHJ1Y3R1cmVzLCBhbmQgbm9pc2UgbGV2ZWxzLiBDb25zZXF1ZW50bHksIGNvbWJpbmluZyBwcm90ZWluIGZlYXR1cmVzIGluZGlzY3JpbWluYXRlbHkgY291bGQgaW5jcmVhc2UgdGhlIG5vaXNlIGxldmVsLCBsZWFkaW5nIHRvIGRlY3JlYXNlZCBtb2RlbCBwZXJmb3JtYW5jZS4KClJlc3VsdHMgV2UgZGV2ZWxvcCBEdWFsTmV0R08sIGEgZHVhbCBuZXR3b3JrIG1vZGVsIGNvbXByaXNlZCBvZiBhIGNsYXNzaWZpZXIgYW5kIGEgc2VsZWN0b3IsIHRvIHByZWRpY3QgcHJvdGVpbiBmdW5jdGlvbnMgYnkgZWZmZWN0aXZlbHkgc2VsZWN0aW5nIGZlYXR1cmVzIGZyb20gZGlmZmVyZW50IHNvdXJjZXMgaW5jbHVkaW5nIGdyYXBoIGVtYmVkZGluZ3Mgb2YgUFBJIG5ldHdvcmtzLCBwcm90ZWluIGRvbWFpbiBhbmQgc3ViY2VsbHVsYXIgbG9jYXRpb24gaW5mb3JtYXRpb24uIEV2YWx1YXRpb24gb2YgRHVhbE5ldEdPIG9uIGh1bWFuIGFuZCBtb3VzZSBkYXRhc2V0cyBpbiBjb21wYXJpc29uIHdpdGggb3RoZXIgbmV0d29yay1iYXNlZCBtb2RlbHMgc2hvdyBhdCBsZWFzdCA0LjUlLCA2LjIlIGFuZCAxNC4yJSBpbXByb3ZlbWVudCBvbiBGbWF4IGluIEJQLCBNRiBhbmQgQ0MgR2VuZSBPbnRvbG9neSBjYXRlZ29yaWVzIHJlc3BlY3RpdmVseSBmb3IgaHVtYW4sIGFuZCAzLjMlLCAxMC42JSBhbmQgNy43JSBpbXByb3ZlbWVudCBvbiBGbWF4IGZvciBtb3VzZS4gV2UgZGVtb25zdHJhdGUgdGhlIGdlbmVyYWxpemF0aW9uIGNhcGFiaWxpdHkgb2Ygb3VyIG1vZGVsIGJ5IHRyYWluaW5nIGFuZCB0ZXN0aW5nIG9uIHRoZSBDQUZBMyBkYXRhLCBhbmQgc2hvdyBpdHMgdmVyc2F0aWxpdHkgYnkgaW5jb3Jwb3JhdGluZyBFc20yIGVtYmVkZGluZ3MuIFdlIGZ1cnRoZXIgc2hvdyB0aGF0IG91ciBtb2RlbCBpcyBpbnNlbnNpdGl2ZSB0byB0aGUgY2hvaWNlIG9mIGdyYXBoIGVtYmVkZGluZyBtZXRob2QgYW5kIGlzIHRpbWUtIGFuZCBtZW1vcnktc2F2aW5nLiBUaGVzZSByZXN1bHRzIGRlbW9uc3RyYXRlIHRoYXQgY29tYmluaW5nIGEgc3Vic2V0IG9mIGZlYXR1cmVzIGluY2x1ZGluZyBQUEkgbmV0d29ya3MgYW5kIHByb3RlaW4gYXR0cmlidXRlcyBzZWxlY3RlZCBieSBvdXIgbW9kZWwgaXMgbW9yZSBlZmZlY3RpdmUgaW4gdXRpbGl6aW5nIFBQSSBuZXR3b3JrIGluZm9ybWF0aW9uIHRoYW4gb25seSB1c2luZyBvbmUga2luZCBvZiBvciBjb25jYXRlbmF0aW5nIGdyYXBoIGVtYmVkZGluZ3MgZnJvbSBhbGwga2luZHMgb2YgUFBJIG5ldHdvcmtzLgoKQXZhaWxhYmlsaXR5IGFuZCBpbXBsZW1lbnRhdGlvbiBUaGUgc291cmNlIGNvZGUgb2YgRHVhbE5ldEdPIGFuZCBzb21lIG9mIHRoZSBleHBlcmltZW50IGRhdGEgYXJlIGF2YWlsYWJsZSBhdDogaHR0cHM6Ly9naXRodWIuY29tL2dlb3JnZWRhc2hlbi9EdWFsTmV0R08uIiwsLCxIb25nIEtvbmcsLCwsMS4wLCwyMDI1LTExLTI4IDExOjUzOjQ0KzAwOjAwLCwsLCwsQWNhZGVtaWEsLCwsLCwsLCwsLCwzNzkuNTAxMzQ2MDM5OTAxMywsLCwsLApTbWF1Zy0zNEIsTGFuZ3VhZ2UsIkxhbmd1YWdlIG1vZGVsaW5nL2dlbmVyYXRpb24sUXVlc3Rpb24gYW5zd2VyaW5nIixBYmFjdXMgQUksIkFya2EgUGFsLCBEZWVwIEthcmtoYW5pcywgU2FtdWVsIERvb2xleSwgTWFubGV5IFJvYmVydHMsIFNpZGRhcnRoYSBOYWlkdSwgQ29saW4gV2hpdGUiLDIwMjQtMDctMDMsU21hdWc6IEZpeGluZyBGYWlsdXJlIE1vZGVzIG9mIFByZWZlcmVuY2UgT3B0aW1pc2F0aW9uIHdpdGggRFBPLVBvc2l0aXZlLGh0dHBzOi8vYXJ4aXYub3JnL2Ficy8yNDAyLjEzMjI4LCwsLDM0MDAwMDAwMDAwLjAsIlNtYXVnLTM0QiBpcyBhIG1vZGlmaWVkIHZlcnNpb24gb2YgdGhlIGJhc2UgbW9kZWwgQmFnZWwtMzRCLXYwLjIgW0R1cmJpbiwgMjAyNGFdLCB3aGljaCBpdHNlbGYgaXMgYSBTRlQKdmVyc2lvbiBvZiBZaS0zNEItMjAwayBbMDEuQUksIDIwMjRdIiwsLCwsNDguMCwiIiIgV2UgcnVuIHRoZXNlIGV4cGVyaW1lbnRzIHdpdGggOCBIMTAwIEdQVXMgKGVhY2ggd2l0aCA4MEdCKSIiCgoiIiBUaGUgdG90YWwgdHJhaW5pbmcgdGltZSBpcyAxNDQgaG91cnMuIiIgKEkgYXNzdW1lIGl0IGlzIHRvdGFsIGZvciAyIG1vZGVsczogNzJCIGFuZCAzNEIgLT4gfjQ4IGhvdXJzIGZvciAzNEIgbW9kZWwsIH45NiBob3VycyBmb3IgNzJCIG1vZGVsKSIsTlZJRElBIEgxMDAgU1hNNSA4MEdCLCxMaWtlbHksIkRpcmVjdCBQcmVmZXJlbmNlIE9wdGltaXNhdGlvbiAoRFBPKSBpcyBlZmZlY3RpdmUgYXQgc2lnbmlmaWNhbnRseSBpbXByb3ZpbmcgdGhlIHBlcmZvcm1hbmNlIG9mIGxhcmdlIGxhbmd1YWdlIG1vZGVscyAoTExNcykgb24gZG93bnN0cmVhbSB0YXNrcyBzdWNoIGFzIHJlYXNvbmluZywgc3VtbWFyaXNhdGlvbiwgYW5kIGFsaWdubWVudC4gVXNpbmcgcGFpcnMgb2YgcHJlZmVycmVkIGFuZCBkaXNwcmVmZXJyZWQgZGF0YSwgRFBPIG1vZGVscyB0aGUgcmVsYXRpdmUgcHJvYmFiaWxpdHkgb2YgcGlja2luZyBvbmUgcmVzcG9uc2Ugb3ZlciBhbm90aGVyLiBJbiB0aGlzIHdvcmssIGZpcnN0IHdlIHNob3cgdGhlb3JldGljYWxseSB0aGF0IHRoZSBzdGFuZGFyZCBEUE8gbG9zcyBjYW4gbGVhZCB0byBhIHJlZHVjdGlvbiBvZiB0aGUgbW9kZWwncyBsaWtlbGlob29kIG9mIHRoZSBwcmVmZXJyZWQgZXhhbXBsZXMsIGFzIGxvbmcgYXMgdGhlIHJlbGF0aXZlIHByb2JhYmlsaXR5IGJldHdlZW4gdGhlIHByZWZlcnJlZCBhbmQgZGlzcHJlZmVycmVkIGNsYXNzZXMgaW5jcmVhc2VzLiBXZSB0aGVuIHNob3cgZW1waXJpY2FsbHkgdGhhdCB0aGlzIHBoZW5vbWVub24gb2NjdXJzIHdoZW4gZmluZS10dW5pbmcgTExNcyBvbiBjb21tb24gZGF0YXNldHMsIGVzcGVjaWFsbHkgZGF0YXNldHMgaW4gd2hpY2ggdGhlIGVkaXQgZGlzdGFuY2UgYmV0d2VlbiBwYWlycyBvZiBjb21wbGV0aW9ucyBpcyBsb3cuIFVzaW5nIHRoZXNlIGluc2lnaHRzLCB3ZSBkZXNpZ24gRFBPLVBvc2l0aXZlIChEUE9QKSwgYSBuZXcgbG9zcyBmdW5jdGlvbiBhbmQgdHJhaW5pbmcgcHJvY2VkdXJlIHdoaWNoIGF2b2lkcyB0aGlzIGZhaWx1cmUgbW9kZS4gU3VycHJpc2luZ2x5LCB3ZSBmaW5kIHRoYXQgRFBPUCBvdXRwZXJmb3JtcyBEUE8gYW5kIG90aGVyIGZpbmUtdHVuaW5nIHByb2NlZHVyZXMgYWNyb3NzIGEgd2lkZSB2YXJpZXR5IG9mIGRhdGFzZXRzIGFuZCBkb3duc3RyZWFtIHRhc2tzLCBpbmNsdWRpbmcgZGF0YXNldHMgd2l0aCBoaWdoIGVkaXQgZGlzdGFuY2VzIGJldHdlZW4gY29tcGxldGlvbnMuIEZ1cnRoZXJtb3JlLCB3ZSBmaW5kIHRoYXQgdGhlIERQT1AtdHVuZWQgbW9kZWwgb3V0cGVyZm9ybXMgdGhlIERQTy10dW5lZCBtb2RlbCAoYWxsIGVsc2UgZXF1YWwpIG9uIGJlbmNobWFya3MgaW5kZXBlbmRlbnQgb2YgdGhlIGZpbmUtdHVuaW5nIGRhdGEsIHN1Y2ggYXMgTVQtQmVuY2guIEZpbmFsbHksIHVzaW5nIERQT1AsIHdlIGNyZWF0ZSBhbmQgb3Blbi1zb3VyY2UgU21hdWctMzRCIGFuZCBTbWF1Zy03MkIsIHdpdGggdGhlIGxhdHRlciBiZWNvbWluZyB0aGUgZmlyc3Qgb3Blbi1zb3VyY2UgTExNIHRvIHN1cnBhc3MgYW4gYXZlcmFnZSBhY2N1cmFjeSBvZiA4MCUgb24gdGhlIEh1Z2dpbmdGYWNlIE9wZW4gTExNIExlYWRlcmJvYXJkLiIsLCxPcGVuIHdlaWdodHMgKHVucmVzdHJpY3RlZCksVW5pdGVkIFN0YXRlcyBvZiBBbWVyaWNhLFlpLTM0Qiw0LjEwMzIzOTY4ZSsyMCwiOTg5NDAwMDAwMDAwMDAwIEZMT1AvR1BVL3NlYyAqIDQ4IGhvdXJzICogMzYwMCBzZWMgLyBob3VyICogOCBHUFVzICogMC4zIFthc3N1bWVkIHV0aWxpemF0aW9uXSA9IDQxMDMyMzk2ODAwMDAwMDAwMDAwMCBGTE9QCgoiIkxpa2VseSIiIGNvbmZpZGVuY2UgYmVjYXVzZSBvZiB0aGUgdW5jZXJ0YWludHkgd2l0aCB0aGUgbnVtYmVyIG9mIGhvdXJzLCBzZWUgdHJhaW5pbmcgdGltZSBub3RlcyIsOC4wLCwyMDI1LTExLTI4IDExOjUzOjQ0KzAwOjAwLCwsLCwsSW5kdXN0cnksLCwsLFVucmVsZWFzZWQsIkFwYWNoZSAyLjAKaHR0cHM6Ly9naXRodWIuY29tL2FiYWN1c2FpL3NtYXVnCgpodHRwczovL2h1Z2dpbmdmYWNlLmNvL2FiYWN1c2FpL1NtYXVnLTM0Qi12MC4xIiwsLCwsLDExMDUxLjA3OTE5NjY4MTkyNSxIYXJkd2FyZSxhYmFjdXNhaSwsLCxZZXMKU21hdWctNzJCLExhbmd1YWdlLCJMYW5ndWFnZSBtb2RlbGluZy9nZW5lcmF0aW9uLFF1ZXN0aW9uIGFuc3dlcmluZyIsQWJhY3VzIEFJLCJBcmthIFBhbCwgRGVlcCBLYXJraGFuaXMsIFNhbXVlbCBEb29sZXksIE1hbmxleSBSb2JlcnRzLCBTaWRkYXJ0aGEgTmFpZHUsIENvbGluIFdoaXRlIiwyMDI0LTA3LTAzLFNtYXVnOiBGaXhpbmcgRmFpbHVyZSBNb2RlcyBvZiBQcmVmZXJlbmNlIE9wdGltaXNhdGlvbiB3aXRoIERQTy1Qb3NpdGl2ZSxodHRwczovL2FyeGl2Lm9yZy9hYnMvMjQwMi4xMzIyOCwsLCIiImFuZCBTbWF1Zy03MkIsIHdpdGgKdGhlIGxhdHRlciBiZWNvbWluZyB0aGUgZmlyc3Qgb3Blbi1zb3VyY2UgTExNIHRvIHN1cnBhc3MgYW4gYXZlcmFnZSBhY2N1cmFjeSBvZiA4MCUgb24gdGhlIEh1Z2dpbmdGYWNlCk9wZW4gTExNIExlYWRlcmJvYXJkLiIiIiw3MjAwMDAwMDAwMC4wLCJGb3IgNzJCLCB3ZSBzdGFydCBmcm9tIE1vTW8tNzJiLWxvcmEtMS44LjctRFBPIFtNb3JlaCwgMjAyNF0sIHdoaWNoIGl0c2VsZiBpcyBhIGZpbmUtdHVuZSBvZiBRd2VuNzJCIFtCYWkgZXQgYWwuLCAyMDIzXS4gTW9Nby03MmItbG9yYS0xLjguNy1EUE8gaGFzIGFscmVhZHkgdW5kZXJnb25lIFNGVCwgc28gd2Ugc2ltcGx5IHJ1biB0aGUgRFBPUApyb3V0aW5lcyBhcyBpbiBTbWF1Zy0zNEIuIiwsLCwsOTYuMCwiIiIgV2UgcnVuIHRoZXNlIGV4cGVyaW1lbnRzIHdpdGggOCBIMTAwIEdQVXMgKGVhY2ggd2l0aCA4MEdCKSIiCgoiIiBUaGUgdG90YWwgdHJhaW5pbmcgdGltZSBpcyAxNDQgaG91cnMuIiIgKEkgYXNzdW1lIGl0IGlzIHRvdGFsIGZvciAyIG1vZGVsczogNzJCIGFuZCAzNEIgLT4gfjQ4IGhvdXJzIGZvciAzNEIgbW9kZWwsIH45NiBob3VycyBmb3IgNzJCIG1vZGVsKSIsTlZJRElBIEgxMDAgU1hNNSA4MEdCLCxMaWtlbHksIkRpcmVjdCBQcmVmZXJlbmNlIE9wdGltaXNhdGlvbiAoRFBPKSBpcyBlZmZlY3RpdmUgYXQgc2lnbmlmaWNhbnRseSBpbXByb3ZpbmcgdGhlIHBlcmZvcm1hbmNlIG9mIGxhcmdlIGxhbmd1YWdlIG1vZGVscyAoTExNcykgb24gZG93bnN0cmVhbSB0YXNrcyBzdWNoIGFzIHJlYXNvbmluZywgc3VtbWFyaXNhdGlvbiwgYW5kIGFsaWdubWVudC4gVXNpbmcgcGFpcnMgb2YgcHJlZmVycmVkIGFuZCBkaXNwcmVmZXJyZWQgZGF0YSwgRFBPIG1vZGVscyB0aGUgcmVsYXRpdmUgcHJvYmFiaWxpdHkgb2YgcGlja2luZyBvbmUgcmVzcG9uc2Ugb3ZlciBhbm90aGVyLiBJbiB0aGlzIHdvcmssIGZpcnN0IHdlIHNob3cgdGhlb3JldGljYWxseSB0aGF0IHRoZSBzdGFuZGFyZCBEUE8gbG9zcyBjYW4gbGVhZCB0byBhIHJlZHVjdGlvbiBvZiB0aGUgbW9kZWwncyBsaWtlbGlob29kIG9mIHRoZSBwcmVmZXJyZWQgZXhhbXBsZXMsIGFzIGxvbmcgYXMgdGhlIHJlbGF0aXZlIHByb2JhYmlsaXR5IGJldHdlZW4gdGhlIHByZWZlcnJlZCBhbmQgZGlzcHJlZmVycmVkIGNsYXNzZXMgaW5jcmVhc2VzLiBXZSB0aGVuIHNob3cgZW1waXJpY2FsbHkgdGhhdCB0aGlzIHBoZW5vbWVub24gb2NjdXJzIHdoZW4gZmluZS10dW5pbmcgTExNcyBvbiBjb21tb24gZGF0YXNldHMsIGVzcGVjaWFsbHkgZGF0YXNldHMgaW4gd2hpY2ggdGhlIGVkaXQgZGlzdGFuY2UgYmV0d2VlbiBwYWlycyBvZiBjb21wbGV0aW9ucyBpcyBsb3cuIFVzaW5nIHRoZXNlIGluc2lnaHRzLCB3ZSBkZXNpZ24gRFBPLVBvc2l0aXZlIChEUE9QKSwgYSBuZXcgbG9zcyBmdW5jdGlvbiBhbmQgdHJhaW5pbmcgcHJvY2VkdXJlIHdoaWNoIGF2b2lkcyB0aGlzIGZhaWx1cmUgbW9kZS4gU3VycHJpc2luZ2x5LCB3ZSBmaW5kIHRoYXQgRFBPUCBvdXRwZXJmb3JtcyBEUE8gYW5kIG90aGVyIGZpbmUtdHVuaW5nIHByb2NlZHVyZXMgYWNyb3NzIGEgd2lkZSB2YXJpZXR5IG9mIGRhdGFzZXRzIGFuZCBkb3duc3RyZWFtIHRhc2tzLCBpbmNsdWRpbmcgZGF0YXNldHMgd2l0aCBoaWdoIGVkaXQgZGlzdGFuY2VzIGJldHdlZW4gY29tcGxldGlvbnMuIEZ1cnRoZXJtb3JlLCB3ZSBmaW5kIHRoYXQgdGhlIERQT1AtdHVuZWQgbW9kZWwgb3V0cGVyZm9ybXMgdGhlIERQTy10dW5lZCBtb2RlbCAoYWxsIGVsc2UgZXF1YWwpIG9uIGJlbmNobWFya3MgaW5kZXBlbmRlbnQgb2YgdGhlIGZpbmUtdHVuaW5nIGRhdGEsIHN1Y2ggYXMgTVQtQmVuY2guIEZpbmFsbHksIHVzaW5nIERQT1AsIHdlIGNyZWF0ZSBhbmQgb3Blbi1zb3VyY2UgU21hdWctMzRCIGFuZCBTbWF1Zy03MkIsIHdpdGggdGhlIGxhdHRlciBiZWNvbWluZyB0aGUgZmlyc3Qgb3Blbi1zb3VyY2UgTExNIHRvIHN1cnBhc3MgYW4gYXZlcmFnZSBhY2N1cmFjeSBvZiA4MCUgb24gdGhlIEh1Z2dpbmdGYWNlIE9wZW4gTExNIExlYWRlcmJvYXJkLiIsLCxPcGVuIHdlaWdodHMgKHVucmVzdHJpY3RlZCksVW5pdGVkIFN0YXRlcyBvZiBBbWVyaWNhLFF3ZW4tNzJCLDguMjA2NDc5MzZlKzIwLCI5ODk0MDAwMDAwMDAwMDAgRkxPUC9HUFUvc2VjICogOTYgaG91cnMgKiAzNjAwIHNlYyAvIGhvdXIgKiA4IEdQVXMgKiAwLjMgW2Fzc3VtZWQgdXRpbGl6YXRpb25dID0gODIwNjQ3OTM2MDAwMDAwMDAwMDAwIEZMT1AKCiIiTGlrZWx5IiIgY29uZmlkZW5jZSBiZWNhdXNlIG9mIHRoZSB1bmNlcnRhaW50eSB3aXRoIHRoZSBudW1iZXIgb2YgaG91cnMsIHNlZSB0cmFpbmluZyB0aW1lIG5vdGVzIiw4LjAsLDIwMjUtMTEtMjggMTE6NTM6NDQrMDA6MDAsLCwsLCxJbmR1c3RyeSwsLCwsVW5yZWxlYXNlZCwiQXBhY2hlIDIuMApodHRwczovL2dpdGh1Yi5jb20vYWJhY3VzYWkvc21hdWcKCmh0dHBzOi8vaHVnZ2luZ2ZhY2UuY28vYWJhY3VzYWkvU21hdWctNzJCLXYwLjEiLCwsLCwsMTEwNTEuMDc5MTk2NjgxOTI1LEhhcmR3YXJlLGFiYWN1c2FpLCwsLFllcwpMbGFtYS1TRUEtTElPTi12Mi04Qi1JVCxMYW5ndWFnZSwiUXVlc3Rpb24gYW5zd2VyaW5nLENoYXQsTGFuZ3VhZ2UgbW9kZWxpbmcvZ2VuZXJhdGlvbiIsQUkgU2luZ2Fwb3JlLCJDaGVuZyBOaWNob2xhcywgQ2hvYSBFc3RoZXIsIEh1YW5nIFl1bGksIExhdSBXYXluZSwgTGVlIENod2FuIFJlbiwgTGVvbmcgV2FpIFlpLCBMZW9uZyBXZWkgUWksIExpIFlpZXIsIExpdSBCaW5nIEppZSBEYXJpdXMsIExvdmVuaWEgSG9seSwgTW9udGFsYW4gSmFubiBSYWlsZXksIE5nIEJvb24gQ2hlb25nIFJheW1vbmQsIE5ndWkgSmlhbiBHYW5nLCBOZ3V5ZW4gVGhhbmggTmdhbiwgT25nIEJyYW5kb24sIE9uZyBUYXQtV2VlIERhdmlkLCBPbmcgWmhpIEhhbywgUmVuZ2FyYWphbiBIYW1zYXdhcmRoaW5pLCBTaW93IEJyeWFuLCBTdXNhbnRvIFlvc2VwaGluZSwgVGFpIE5nZWUgQ2hpYSwgVGFuIENob29uIE1lbmcsIFRlbyBFbmcgU2lwcCBMZXNsaWUsIFRlbyBXZWkgWWksIFRqaGkgV2lsbGlhbSwgVGVuZyBXYWx0ZXIsIFllbyBZZW93IFRvbmcsIFlvbmcgWGlhbmJpbiIsMjAyNC0wNy0wMSxMbGFtYS1TRUEtTElPTi12Mi04Qi1JVCxodHRwczovL2h1Z2dpbmdmYWNlLmNvL2Fpc2luZ2Fwb3JlL0xsYW1hLVNFQS1MSU9OLXYyLThCLUlULCwsLDgwMDAwMDAwMDAuMCwiIiJXZSBwZXJmb3JtZWQgaW5zdHJ1Y3Rpb24gdHVuaW5nIGluIEVuZ2xpc2ggYW5kIGFsc28gaW4gQVNFQU4gbGFuZ3VhZ2VzIHN1Y2ggYXMgSW5kb25lc2lhbiwgVGhhaSBhbmQgVmlldG5hbWVzZSBvbiBvdXIgY29udGludWVkIHByZS10cmFpbmVkIExsYW1hLVNFQS1MSU9OLXYyLThCLCBhIGRlY29kZXIgbW9kZWwgdXNpbmcgdGhlIExsYW1hMyBhcmNoaXRlY3R1cmUsIHRvIGNyZWF0ZSBMbGFtYS1TRUEtTElPTi12Mi04Qi1JVCIiIChodHRwczovL2h1Z2dpbmdmYWNlLmNvL2Fpc2luZ2Fwb3JlL0xsYW1hLVNFQS1MSU9OLXYyLThCLUlUKS4iLCwsLCwsLE5WSURJQSBBMTAwIFNYTTQgNDAgR0IsLENvbmZpZGVudCwiU0VBLUxJT04gaXMgYSBjb2xsZWN0aW9uIG9mIExhcmdlIExhbmd1YWdlIE1vZGVscyAoTExNcykgd2hpY2ggaGF2ZSBiZWVuIHByZXRyYWluZWQgYW5kIGluc3RydWN0LXR1bmVkIGZvciB0aGUgU291dGhlYXN0IEFzaWEgKFNFQSkgcmVnaW9uLgoKU0VBLUxJT04gc3RhbmRzIGZvciBTb3V0aGVhc3QgQXNpYW4gTGFuZ3VhZ2VzIEluIE9uZSBOZXR3b3JrLiIsLCxPcGVuIHdlaWdodHMgKHJlc3RyaWN0ZWQgdXNlKSxTaW5nYXBvcmUsTGxhbWEgU0VBLUxJT04gVjIgOEIsLCw4LjAsLDIwMjUtMTEtMjggMTE6NTM6NDQrMDA6MDAsLCwsLCxHb3Zlcm5tZW50LCwsLCxPcGVuIHNvdXJjZSwiTGxhbWEgMyBsaWNlbnNlIChicmFuZGluZyByZXF1aXJlbWVudHMsIHNpemUgY2FwIDcwME0gTUFVKQpodHRwczovL2h1Z2dpbmdmYWNlLmNvL2Fpc2luZ2Fwb3JlL0xsYW1hLVNFQS1MSU9OLXYyLThCLUlUCgpodHRwczovL2dpdGh1Yi5jb20vYWlzaW5nYXBvcmUvc2VhbGlvbiIsLCwsLCw2MzE1LjE4MzY2MjE3OTYyNywsYWlzaW5nYXBvcmUsLCwsWWVzClJpYm9EaWZmdXNpb24sQmlvbG9neSxSTkEgZGVzaWduLCJCZWloYW5nIFVuaXZlcnNpdHksTmFuamluZyBVbml2ZXJzaXR5LENoaW5lc2UgVW5pdmVyc2l0eSBvZiBIb25nIEtvbmcgKENVSEspIiwiSGFuIEh1YW5nLCBaaXFpYW4gTGluLCBEb25nY2hlbiBIZSwgTGlhbmcgSG9uZywgWXUgTGkiLDIwMjQtMDYtMjgsUmlib0RpZmZ1c2lvbjogdGVydGlhcnkgc3RydWN0dXJlLWJhc2VkIFJOQSBpbnZlcnNlIGZvbGRpbmcgd2l0aCBnZW5lcmF0aXZlIGRpZmZ1c2lvbiBtb2RlbHMsaHR0cHM6Ly9hY2FkZW1pYy5vdXAuY29tL2Jpb2luZm9ybWF0aWNzL2FydGljbGUvNDAvU3VwcGxlbWVudF8xL2kzNDcvNzcwMDkwMywyMy4wLCwsLCwsLCwiMjQsMzIyIFJOQSBjaGFpbnMgw5cgMTUwIG51Y2xlb3RpZGVzIHBlciBjaGFpbiA9IDMsNjQ4LDMwMCBkYXRhIHBvaW50cyDiiYggMy42NDggw5cgMTDigbYKKDcsMzIyICsgMTcsMDAwID0gMjQsMzIyIFJOQSBjaGFpbnMpIiwsLCwsQ29uZmlkZW50LCJNb3RpdmF0aW9uClJOQSBkZXNpZ24gc2hvd3MgZ3Jvd2luZyBhcHBsaWNhdGlvbnMgaW4gc3ludGhldGljIGJpb2xvZ3kgYW5kIHRoZXJhcGV1dGljcywgZHJpdmVuIGJ5IHRoZSBjcnVjaWFsIHJvbGUgb2YgUk5BIGluIHZhcmlvdXMgYmlvbG9naWNhbCBwcm9jZXNzZXMuIEEgZnVuZGFtZW50YWwgY2hhbGxlbmdlIGlzIHRvIGZpbmQgZnVuY3Rpb25hbCBSTkEgc2VxdWVuY2VzIHRoYXQgc2F0aXNmeSBnaXZlbiBzdHJ1Y3R1cmFsIGNvbnN0cmFpbnRzLCBrbm93biBhcyB0aGUgaW52ZXJzZSBmb2xkaW5nIHByb2JsZW0uIENvbXB1dGF0aW9uYWwgYXBwcm9hY2hlcyBoYXZlIGVtZXJnZWQgdG8gYWRkcmVzcyB0aGlzIHByb2JsZW0gYmFzZWQgb24gc2Vjb25kYXJ5IHN0cnVjdHVyZXMuIEhvd2V2ZXIsIGRlc2lnbmluZyBSTkEgc2VxdWVuY2VzIGRpcmVjdGx5IGZyb20gM0Qgc3RydWN0dXJlcyBpcyBzdGlsbCBjaGFsbGVuZ2luZywgZHVlIHRvIHRoZSBzY2FyY2l0eSBvZiBkYXRhLCB0aGUgbm9udW5pcXVlIHN0cnVjdHVyZS1zZXF1ZW5jZSBtYXBwaW5nLCBhbmQgdGhlIGZsZXhpYmlsaXR5IG9mIFJOQSBjb25mb3JtYXRpb24uCgpSZXN1bHRzCkluIHRoaXMgc3R1ZHksIHdlIHByb3Bvc2UgUmlib0RpZmZ1c2lvbiwgYSBnZW5lcmF0aXZlIGRpZmZ1c2lvbiBtb2RlbCBmb3IgUk5BIGludmVyc2UgZm9sZGluZyB0aGF0IGNhbiBsZWFybiB0aGUgY29uZGl0aW9uYWwgZGlzdHJpYnV0aW9uIG9mIFJOQSBzZXF1ZW5jZXMgZ2l2ZW4gM0QgYmFja2JvbmUgc3RydWN0dXJlcy4gT3VyIG1vZGVsIGNvbnNpc3RzIG9mIGEgZ3JhcGggbmV1cmFsIG5ldHdvcmstYmFzZWQgc3RydWN0dXJlIG1vZHVsZSBhbmQgYSBUcmFuc2Zvcm1lci1iYXNlZCBzZXF1ZW5jZSBtb2R1bGUsIHdoaWNoIGl0ZXJhdGl2ZWx5IHRyYW5zZm9ybXMgcmFuZG9tIHNlcXVlbmNlcyBpbnRvIGRlc2lyZWQgc2VxdWVuY2VzLiBCeSB0dW5pbmcgdGhlIHNhbXBsaW5nIHdlaWdodCwgb3VyIG1vZGVsIGFsbG93cyBmb3IgYSB0cmFkZS1vZmYgYmV0d2VlbiBzZXF1ZW5jZSByZWNvdmVyeSBhbmQgZGl2ZXJzaXR5IHRvIGV4cGxvcmUgbW9yZSBjYW5kaWRhdGVzLiBXZSBzcGxpdCB0ZXN0IHNldHMgYmFzZWQgb24gUk5BIGNsdXN0ZXJpbmcgd2l0aCBkaWZmZXJlbnQgY3V0LW9mZnMgZm9yIHNlcXVlbmNlIG9yIHN0cnVjdHVyZSBzaW1pbGFyaXR5LiBPdXIgbW9kZWwgb3V0cGVyZm9ybXMgYmFzZWxpbmVzIGluIHNlcXVlbmNlIHJlY292ZXJ5LCB3aXRoIGFuIGF2ZXJhZ2UgcmVsYXRpdmUgaW1wcm92ZW1lbnQgb2YgMTElIGZvciBzZXF1ZW5jZSBzaW1pbGFyaXR5IHNwbGl0cyBhbmQgMTYlIGZvciBzdHJ1Y3R1cmUgc2ltaWxhcml0eSBzcGxpdHMuIE1vcmVvdmVyLCBSaWJvRGlmZnVzaW9uIHBlcmZvcm1zIGNvbnNpc3RlbnRseSB3ZWxsIGFjcm9zcyB2YXJpb3VzIFJOQSBsZW5ndGggY2F0ZWdvcmllcyBhbmQgUk5BIHR5cGVzLiBXZSBhbHNvIGFwcGx5IGluIHNpbGljbyBmb2xkaW5nIHRvIHZhbGlkYXRlIHdoZXRoZXIgdGhlIGdlbmVyYXRlZCBzZXF1ZW5jZXMgY2FuIGZvbGQgaW50byB0aGUgZ2l2ZW4gM0QgUk5BIGJhY2tib25lcy4gT3VyIG1ldGhvZCBjb3VsZCBiZSBhIHBvd2VyZnVsIHRvb2wgZm9yIFJOQSBkZXNpZ24gdGhhdCBleHBsb3JlcyB0aGUgdmFzdCBzZXF1ZW5jZSBzcGFjZSBhbmQgZmluZHMgbm92ZWwgc29sdXRpb25zIHRvIDNEIHN0cnVjdHVyYWwgY29uc3RyYWludHMuIiwsLE9wZW4gd2VpZ2h0cyAodW5yZXN0cmljdGVkKSwiQ2hpbmEsQ2hpbmEsSG9uZyBLb25nIiwsLCwsLDIwMjYtMDEtMDEgMTQ6MDM6NDgrMDA6MDAsLCwsLCwiQWNhZGVtaWEsQWNhZGVtaWEsQWNhZGVtaWEiLCwsLCxVbnJlbGVhc2VkLCJNSVQgbGljZW5zZSAodGhlIHJlcG8gc2VlbXMgdG8gaW5jbHVkZSBjaGVja3BvaW50cyBhbmQgaW5mZXJlbmNlIGNvZGUgb25seSkKaHR0cHM6Ly9naXRodWIuY29tL21sNGJpby9SaWJvRGlmZnVzaW9uIiwsLCwsLCwsLCwsLFllcwpDaGF0Qml0LExhbmd1YWdlLCJDaGF0LExhbmd1YWdlIG1vZGVsaW5nL2dlbmVyYXRpb24iLCJCZWlqaW5nIEluc3RpdHV0ZSBvZiBUZWNobm9sb2d5LEFjYWRlbXkgb2YgTWlsaXRhcnkgU2NpZW5jZSxNaW56dSBVbml2ZXJzaXR5IG9mIENoaW5hIiwiWmhhbmcgSHVhcGluZywgTGkgQ2h1bmppbiwgV2VpIFNodW5waW5nLCBHZW5nIEd1b3RvbmcsIExpIFdlaXdlaSwgTGkgWXVnYW5nIiwyMDI0LTA2LTI4LExhcmdlIGxhbmd1YWdlIG1vZGVsLWRyaXZlbiBvcGVuLXNvdXJjZSBpbnRlbGxpZ2VuY2UgY29nbml0aW9uLGh0dHBzOi8vZC53YW5mYW5nZGF0YS5jb20uY24vcGVyaW9kaWNhbC9nZmtqMjAyNDAzMDA4LCwsLDEzMDAwMDAwMDAwLjAsQXNzdW1pbmcgYXMgaW4gTExhTUEtMTMgc2luY2UgaXQgaXMgaXRzIGZpbmV0dW5lLCwsMTAwMDAwMDAwLCIiInJlc2VhcmNoZXJzIG5vdGVkIHRoYXQgaXRzIG1vZGVsIGluY29ycG9yYXRlZCBvbmx5IDEwMCwwMDAgbWlsaXRhcnkgZGlhbG9ndWUgcmVjb3JkcywgYSByZWxhdGl2ZWx5IHNtYWxsIG51bWJlciBjb21wYXJlZCB3aXRoIG90aGVyIExMTXMuIiIKCiIi5YW25LuW6K6+572u77ya6K6t57uD55qEZXBvY2jkuLoz77yM5pyA5aSn6ZW/5bqmIG1heF9sZW5ndGjkuLoyIDA0OO+8jGJhdGNoX3NpemXkuLo477yM5L2/55SoOOS4qiBBMTAwIEdQVeiuree7g++8jOair+W6puenr+e0r+S4ujTvvIx3YXJtX3Vw5Li66K6tIOe7g+aAu+atpeaVsOeahDEwJe+8jOmHh+eUqEFkYW1X5LyY5YyW5Zmo77yM74GiIDEgPSAwLjkw44CB74GiIDIgPSAwLjk177yM5a2m5Lmg546H5Li6MWUtNSIiIAoKd2hpY2ggaXMgdHJhbnNsYXRlZCBhcyAiIk90aGVyIHNldHRpbmdzOiAzIGVwb2NocyBmb3IgdHJhaW5pbmcsIG1heF9sZW5ndGggb2YgMiAwNDgsIGJhdGNoX3NpemUgb2YgOCwgOCBBMTAwIEdQVXMgZm9yIHRyYWluaW5nLCBncmFkaWVudCBhY2N1bXVsYXRpb24gb2YgNCwgd2FybV91cCBvZiAxMCUgb2YgdGhlIHRvdGFsIG51bWJlciBvZiB0cmFpbmluZyBzdGVwcywgQWRhbVcgb3B0aW1pemVyLCDvgaIgMSA9IDAuOTAsIO+BoiAyID0gMC45NSwgYW5kIGxlYXJuaW5nIHJhdGUgb2YgMWUtNS4iIgoKQXNzdW1pbmcgKCEpIGF2ZXJhZ2UgZGlhbG9ndWUgaXMgMTAwMCB0b2tlbnMgKHRoZSBleGFtcGxlIGluIFRhYmxlIDIgaGFzIGxpdHRsZSBiaXQgbGVzcyB0aGFuIDUwMCBjaGFyYWN0ZXJzIGFuZCB0aGV5IG1lbnRpb24gbWF4aW11bSBzZXF1ZW5jZSBsZW5ndGggYXMgMjA0OCkgdGhlbiB0b3RhbCBkYXRhc2V0IHRva2VuIGNvdW50IGlzCjEwMDAwMCoxMDAwID0gMTAwMDAwMDAwIHRva2VucyIsLCxOVklESUEgQTEwMCwsTGlrZWx5LCJUaHJlZSBhY2FkZW1pYyBwYXBlcnMgYW5kIHNldmVyYWwgYW5hbHlzdHMgaGF2ZSBjb25maXJtZWQgdGhlIGluZm9ybWF0aW9uLCB3aXRoIENoYXRCSVQgdXNpbmcgTWV0YeKAmXMgTGxhbWEgMTNCIGxhcmdlIGxhbmd1YWdlIG1vZGVsIChMTE0pLiBUaGlzIExMTSBoYXMgYmVlbiBtb2RpZmllZCBmb3IgaW50ZWxsaWdlbmNlIGdhdGhlcmluZyBhbmQgcHJvY2Vzc2luZywgYWxsb3dpbmcgbWlsaXRhcnkgcGxhbm5lcnMgdG8gdXNlIGl0IGZvciBvcGVyYXRpb25hbCBkZWNpc2lvbi1tYWtpbmcuCgpXaXRoIHRoZSBleHRlbnNpdmUgYXBwbGljYXRpb24gb2Ygb3Blbi1zb3VyY2UgaW50ZWxsaWdlbmNlIGluIHRoZSBtaWxpdGFyeSBmaWVsZCwgdGhlIGRlbWFuZCBmb3IgY29nbml0aW9uIGFuZCBhbmFseXNpcyBvZiByZWxldmFudCBpbnRlbGxpZ2VuY2UgaXMgZ3Jvd2luZy4gSG93ZXZlciwgdGhlIGxhcmdlIGxhbmd1YWdlIG1vZGVscyBjdXJyZW50bHkgdXNlZCBieSByZXNlYXJjaGVycyBhcmUgcHJvbmUgdG8gc2V2ZXJlIGhhbGx1Y2luYXRpb24sIHJlbmRlcmluZyB0aGUgaW5mb3JtYXRpb24gZ2VuZXJhdGVkIHVucmVsaWFibGUgYWRkcmVzcyB0aGUgcHJlc2VudCBzdHVkeSBjb2xsZWN0ZWQgYXBwcm94aW1hdGVseSAxMDAsMDAwIGRpYWxvZ3VlIHJlY29yZHMgb25saW5lIGFuZCBjb25zdHJ1Y3RlZCBhbiBvcGVuLXNvdXJjZSBtaWxpdGFyeSBpbnRlbGxpZ2VuY2UgZGF0YXNldC4gU3Vic2VxdWVudGx5LCBhIG5ldyBtb2RlbCwgQ2hhdEJJVCwgd2hpY2ggaXMgc3BlY2lmaWNhbGx5IG9wdGltaXplZCBmb3IgZGlhbG9ndWUgYW5kIHF1ZXN0aW9uIGFuc3dlcmluZyB0YXNrcyBpbiB0aGUgbWlsaXRhcnkgZmllbGQsIFRoaXMgc3R1ZHkgZnVydGhlciBjb21wYXJlZCB0aGUgbWlsaXRhcnkga25vd2xlZGdlIHF1ZXN0aW9uIGFuc3dlcmluZyBjYXBhYmlsaXRpZXMgb2YgdGhlIENoYXRCSVQgbW9kZWwgd2l0aCB0aG9zZSBvZiB0aGUgVmljdW5hLTEzQiBtb2RlbC4gQ2hhdEJJVCB3YXMgZm91bmQgdG8gb3V0cGVyZm9ybSBWaWN1bmEtMTNCIGluIGEgc2VyaWVzIG9mIHN0YW5kYXJkaXplZCBldmFsdWF0aW9uIG1ldHJpY3MgaW5jbHVkaW5nIHRoZSBCTEVVIHNjb3JlLCBST1VHRS0xLCBST1VHRSBhbmQgUk9VR0UtTCBzY29yZXMgd2VyZSByZXNwZWN0aXZlbHkgMy4yMDc5LDIuMjU2MiwgYW5kIDEuNTkzOSBwb2ludHMgaGlnaGVyIHRoYW4gdGhvc2Ugb2YgVmljdW5hLTEzQi5UaGVzZSByZXN1bHRzIGluZGljYXRlIHRoYXQgdGhlIENoYXRCSVQgbW9kZWwgcHJvdmlkZXMgbW9yZSBhY2N1cmF0ZSBhbmQgcmVsaWFibGUgaW5mb3JtYXRpb24gd2hlbiBkZWFsaW5nIHdpdGggbWlsaXRhcnkgZGlhbG9ndWUgYW5kIHF1ZXN0aW9ucyBhbnMuIFNwZWNpZmljYWxseSwgQ2hhdEJJVCdzIEJMRVUgc2NvcmUgd2FzIDIuMzkwOSBoaWdoZXIgdGhhbiB0aGF0IG9mIFZpY3VuYS0xM0IuIEZ1cnRoZXJtb3JlLCBDaGF0QklUJ3MgUk9VR0UtMSwgUk9VR0UtMiwgYW5kIFJPVUdFLUwgc2NvcmVzIHdlcmUgcmVzcGVjdGl2ZWx5IDMuMjA3OSwyLjI1NjIsIFNwZWNpZmljYWxseSwgQ2hhdEJJVCdzIEJMRVUgc2NvcmUgd2FzIDIuMzkwOSBoaWdoZXIgdGhhbiB0aGF0IG9mIFZpY3VuYS0xM0IuIEZ1cnRoZXJtb3JlLCBDaGF0QklUJ3MgUk9VR0UtMSwgUk9VR0UtMiwgYW5kIFJPVUdFLUwgc2NvcmVzIHdlcmUgcmVzcGVjdGl2ZWx5IDMuMjA3OSwyLjI1NjIiLDMuMCwsVW5yZWxlYXNlZCwiQ2hpbmEsQ2hpbmEsQ2hpbmEiLExMYU1BLTEzQiwyLjM0ZSsxOSw2TkQgPSA2KjEzKjEwXjkqMTAwMDAwMDAwKjMgPSAyLjM0ZSsxOSw4LjAsLDIwMjUtMTEtMjggMTE6NTM6NDQrMDA6MDAsLCwsMTYzODQuMCwibWF4X2xlbmd0aCBvZiAyIDA0OCwgYmF0Y2hfc2l6ZSBvZiA4IiwiQWNhZGVtaWEsR292ZXJubWVudCxBY2FkZW1pYSIsLCwsLFVucmVsZWFzZWQsLCwsLCwsNjMxNS42MDU1ODE3ODIyMzMsT3BlcmF0aW9uIGNvdW50aW5nLCwsLCxObwpFcm5pZSA0LjAgVHVyYm8sIk11bHRpbW9kYWwsTGFuZ3VhZ2UsVmlzaW9uIiwiVmlzaW9uLWxhbmd1YWdlIGdlbmVyYXRpb24sTGFuZ3VhZ2UgbW9kZWxpbmcvZ2VuZXJhdGlvbixRdWVzdGlvbiBhbnN3ZXJpbmcsQ2hhdCxWaXN1YWwgcXVlc3Rpb24gYW5zd2VyaW5nIixCYWlkdSxCYWlkdSwyMDI0LTA2LTI4LCJCYWlkdSBsYXVuY2hlcyB1cGdyYWRlZCBBSSBtb2RlbCwgc2F5cyBFcm5pZSBCb3QgaGl0cyAzMDAgbWxuIHVzZXJzIixodHRwczovL3d3dy5yZXV0ZXJzLmNvbS90ZWNobm9sb2d5L2FydGlmaWNpYWwtaW50ZWxsaWdlbmNlL2JhaWR1LWxhdW5jaGVzLXVwZ3JhZGVkLWFpLW1vZGVsLXNheXMtdXNlci1iYXNlLWhpdHMtMzAwLW1sbi0yMDI0LTA2LTI4LywsU2lnbmlmaWNhbnQgdXNlLDMwMCBtaWxsaW9uIHVzZXJzLCwsLFVubGlrZWx5IHRvIGJlID4xZTI1IEZMT1AgZ2l2ZW4gRVJOSUUgNC41IHdhcyA8MWUyNSBGTE9QLiwsLCwsLFN1cGVydmlzZWQsVW5rbm93biwiQkVJSklORywgSnVuZSAyOCAoUmV1dGVycykgLSBDaGluZXNlIHNlYXJjaCBlbmdpbmUgZ2lhbnQgQmFpZHUgKDk4ODguSEspLCBvcGVucyBuZXcgdGFiIG9uIEZyaWRheSB1bnZlaWxlZCBhbiB1cGdyYWRlZCB2ZXJzaW9uIG9mIGl0cyBhcnRpZmljaWFsIGludGVsbGlnZW5jZSAoQUkpIG1vZGVsLCBFcm5pZSA0LjAgVHVyYm8sIGFzIGl0IHNlZWtzIHRvIG1haW50YWluIGl0cyBwb3NpdGlvbiBpbiBDaGluYSdzIGNvbXBldGl0aXZlIEFJIG1hcmtldC4KVGhlIGxhdW5jaCBmb2xsb3dzIHRoZSBPY3RvYmVyIDIwMjMgcmVsZWFzZSBvZiBFcm5pZSA0LCB3aGljaCBCYWlkdSBjbGFpbWVkIHJpdmFsZWQgT3BlbkFJJ3MgR1BULTQgaW4gY2FwYWJpbGl0aWVzLgpUaGUgbmV3IG1vZGVsIHdpbGwgYmUgYWNjZXNzaWJsZSB0byB0aGUgcHVibGljIHZpYSB3ZWIgYW5kIG1vYmlsZSBhcHAgaW50ZXJmYWNlcywgd2l0aCBkZXZlbG9wZXJzIGFibGUgdG8gaW50ZWdyYXRlIHRoZSB0ZWNobm9sb2d5IHRocm91Z2ggQmFpZHUncyBRaWFuZmFuIEFJIHBsYXRmb3JtLCB0aGUgY29tcGFueSdzIENoaWVmIFRlY2hub2xvZ3kgT2ZmaWNlciBXYW5nIEhhaWZlbmcgc2FpZCBhdCBhIGNvcnBvcmF0ZSBldmVudC4KV2FuZyBzYWlkIGl0cyBhcnRpZmljaWFsIGludGVsbGlnZW5jZSBjaGF0Ym90IEVybmllIEJvdCBoYXMgcmVhY2hlZCAzMDAgbWlsbGlvbiB1c2VycyBzaW5jZSBpdHMgbGF1bmNoLgpCYWlkdSBvbiBGcmlkYXkgYWxzbyBhbm5vdW5jZWQgYW4gdXBncmFkZSB0byBpdHMgUGFkZGxlUGFkZGxlIEFJIGVjb3N5c3RlbSwgd2hpY2ggaXQgc2FpZCBub3cgc3VwcG9ydHMgMTQuNjUgbWlsbGlvbiBkZXZlbG9wZXJzIGFuZCBzZXJ2ZXMgMzcwLDAwMCBidXNpbmVzc2VzIGFuZCBpbnN0aXR1dGlvbnMuCk9wZW5BSSBhbm5vdW5jZWQgdGhpcyB3ZWVrIHBsYW5zIHRvIGJsb2NrIGFjY2Vz</x:v>
      </x:c>
    </x:row>
    <x:row r="108" ht="18" customHeight="1">
      <x:c r="A108" s="17" t="n">
        <x:v>103</x:v>
      </x:c>
      <x:c r="B108" s="17" t="n">
        <x:v>309</x:v>
      </x:c>
      <x:c r="C108" s="94" t="str">
        <x:v>cyB0byBpdHMgQVBJIGZyb20gQ2hpbmEgYW5kIG90aGVyIGNvdW50cmllcyBzdGFydGluZyBKdWx5IDkuIFRoZSBkZWNpc2lvbiBhZmZlY3RzIG51bWVyb3VzIENoaW5lc2UgZW50ZXJwcmlzZXMgdGhhdCBoYXZlIGJlZW4gdXNpbmcgT3BlbkFJJ3MgdGVjaG5vbG9neS4KSW4gcmVzcG9uc2UsIEJhaWR1LCBBbGliYWJhICg5OTg4LkhLKSwgb3BlbnMgbmV3IHRhYiBhbmQgb3RoZXIgZG9tZXN0aWMgQUkgZmlybXMgaGF2ZSBsYXVuY2hlZCBpbml0aWF0aXZlcyB0byBhdHRyYWN0IGFmZmVjdGVkIHVzZXJzLCBvZmZlcmluZyBmcmVlIG1pZ3JhdGlvbiBzZXJ2aWNlcyBhbmQgaW5jZW50aXZlcy4iLCwsQVBJIGFjY2VzcyxDaGluYSwsLCwsLDIwMjUtMTEtMjggMTE6NTM6NDQrMDA6MDAsLCwsLCxJbmR1c3RyeSwsLCwsVW5yZWxlYXNlZCwsVHJ1ZSwsLCwsLCwsLCwsTm8KQ3JpdGljR1BULExhbmd1YWdlLCxPcGVuQUksIk5hdCBNY0FsZWVzZSwgUmFpIE1pY2hhZWwgUG9rb3JueSwgSnVhbiBGZWxpcGUgQ2Vyb24gVXJpYmUsIEV2Z2VuaWEgTml0aXNoaW5za2F5YSwgTWFqYSBUcmViYWN6LCBKYW4gTGVpa2UiLDIwMjQtMDYtMjcsTExNIENyaXRpY3MgSGVscCBDYXRjaCBMTE0gQnVncyxodHRwczovL2FyeGl2Lm9yZy9hYnMvMjQwNy4wMDIxNSwxNDEuMCwsLCwsLCwsLCwsLCxVbmtub3duLCJSZWluZm9yY2VtZW50IGxlYXJuaW5nIGZyb20gaHVtYW4gZmVlZGJhY2sgKFJMSEYpIGlzIGZ1bmRhbWVudGFsbHkgbGltaXRlZCBieSB0aGUgY2FwYWNpdHkgb2YgaHVtYW5zIHRvIGNvcnJlY3RseSBldmFsdWF0ZSBtb2RlbCBvdXRwdXQuIFRvIGltcHJvdmUgaHVtYW4gZXZhbHVhdGlvbiBhYmlsaXR5IGFuZCBvdmVyY29tZSB0aGF0IGxpbWl0YXRpb24gdGhpcyB3b3JrIHRyYWlucyAiImNyaXRpYyIiIG1vZGVscyB0aGF0IGhlbHAgaHVtYW5zIHRvIG1vcmUgYWNjdXJhdGVseSBldmFsdWF0ZSBtb2RlbC13cml0dGVuIGNvZGUuIFRoZXNlIGNyaXRpY3MgYXJlIHRoZW1zZWx2ZXMgTExNcyB0cmFpbmVkIHdpdGggUkxIRiB0byB3cml0ZSBuYXR1cmFsIGxhbmd1YWdlIGZlZWRiYWNrIGhpZ2hsaWdodGluZyBwcm9ibGVtcyBpbiBjb2RlIGZyb20gcmVhbC13b3JsZCBhc3Npc3RhbnQgdGFza3MuIE9uIGNvZGUgY29udGFpbmluZyBuYXR1cmFsbHkgb2NjdXJyaW5nIExMTSBlcnJvcnMgbW9kZWwtd3JpdHRlbiBjcml0aXF1ZXMgYXJlIHByZWZlcnJlZCBvdmVyIGh1bWFuIGNyaXRpcXVlcyBpbiA2MyUgb2YgY2FzZXMsIGFuZCBodW1hbiBldmFsdWF0aW9uIGZpbmRzIHRoYXQgbW9kZWxzIGNhdGNoIG1vcmUgYnVncyB0aGFuIGh1bWFuIGNvbnRyYWN0b3JzIHBhaWQgZm9yIGNvZGUgcmV2aWV3LiBXZSBmdXJ0aGVyIGNvbmZpcm0gdGhhdCBvdXIgZmluZS10dW5lZCBMTE0gY3JpdGljcyBjYW4gc3VjY2Vzc2Z1bGx5IGlkZW50aWZ5IGh1bmRyZWRzIG9mIGVycm9ycyBpbiBDaGF0R1BUIHRyYWluaW5nIGRhdGEgcmF0ZWQgYXMgIiJmbGF3bGVzcyIiLCBldmVuIHRob3VnaCB0aGUgbWFqb3JpdHkgb2YgdGhvc2UgdGFza3MgYXJlIG5vbi1jb2RlIHRhc2tzIGFuZCB0aHVzIG91dC1vZi1kaXN0cmlidXRpb24gZm9yIHRoZSBjcml0aWMgbW9kZWwuIENyaXRpY3MgY2FuIGhhdmUgbGltaXRhdGlvbnMgb2YgdGhlaXIgb3duLCBpbmNsdWRpbmcgaGFsbHVjaW5hdGVkIGJ1Z3MgdGhhdCBjb3VsZCBtaXNsZWFkIGh1bWFucyBpbnRvIG1ha2luZyBtaXN0YWtlcyB0aGV5IG1pZ2h0IGhhdmUgb3RoZXJ3aXNlIGF2b2lkZWQsIGJ1dCBodW1hbi1tYWNoaW5lIHRlYW1zIG9mIGNyaXRpY3MgYW5kIGNvbnRyYWN0b3JzIGNhdGNoIHNpbWlsYXIgbnVtYmVycyBvZiBidWdzIHRvIExMTSBjcml0aWNzIHdoaWxlIGhhbGx1Y2luYXRpbmcgbGVzcyB0aGFuIExMTXMgYWxvbmUuIiwsLCxVbml0ZWQgU3RhdGVzIG9mIEFtZXJpY2EsR1BULTQgKE1hciAyMDIzKSwsLCwsMjAyNi0wNS0yNSAxMjozMzowMSswMDowMCwsLCwsLEluZHVzdHJ5LCwsLCwsLCwsLCwsLCwsLCwsCkluZGV4LTEuOUIsTGFuZ3VhZ2UsIkxhbmd1YWdlIG1vZGVsaW5nL2dlbmVyYXRpb24sVHJhbnNsYXRpb24sVGV4dCBzdW1tYXJpemF0aW9uLFF1ZXN0aW9uIGFuc3dlcmluZyIsIlNoYW5naGFpIEt1YW55dSBEaWdpdGFsIFRlY2hub2xvZ3kgQ28uLCBMdGQuIChCaWxpYmlsaSkiLCwyMDI0LTA2LTI3LEluZGV4VGVhbS9JbmRleC0xLjlCLCJodHRwczovL2h1Z2dpbmdmYWNlLmNvL0luZGV4VGVhbS9JbmRleC0xLjlCCmh0dHBzOi8vd2ViLmFyY2hpdmUub3JnL3dlYi8yMDI1MDcxMDEwNTUyMC9odHRwczovL3d3dy5iaWxpYmlsaS5jb20vb3B1cy85NDI3NDE4OTQxNDA1MjY2NzMiLCwsLDE5MDAwMDAwMDAuMCwsLCwscHJlLXRyYWluZWQgb24gMi44VCBvZiBDaGluZXNlIGFuZCBFbmdsaXNoIGNvcnBvcmEsLCwsLENvbmZpZGVudCwsLCwsQ2hpbmEsLCwsLCwyMDI1LTExLTI4IDExOjUzOjQ0KzAwOjAwLCwsLCwsSW5kdXN0cnksLCwsLCwsLCwsLCwsLEluZGV4VGVhbSwsLCwKTW9sZWN1bGFyIERpZmZ1c2lvbiBNb2RlbHMgd2l0aCBWaXJ0dWFsIFJlY2VwdG9ycyxCaW9sb2d5LERydWcgZGlzY292ZXJ5LFZlcmlseSBSZXNlYXJjaCwiTWF0YW4gSGFsZm9uLCBFeWFsIFJvemVuYmVyZywgRWh1ZCBSaXZsaW4sIERhbmllbCBGcmVlZG1hbiIsMjAyNC0wNi0yNixNb2xlY3VsYXIgRGlmZnVzaW9uIE1vZGVscyB3aXRoIFZpcnR1YWwgUmVjZXB0b3JzLGh0dHBzOi8vYXJ4aXYub3JnL2Ficy8yNDA2LjE4MzMwLDAuMCwsLCwsLCwsIiIiVGhlIHJlZmluZWQgZGF0YXNldHMgYXJlIG9mIHNpemUgMTMyLDg2MyAodHJhaW4pIGFuZCA2Myw5MjkgKHZhbGlkYXRpb24pLiIiIiw3My4wLCwsLENvbmZpZGVudCwiTWFjaGluZSBsZWFybmluZyBhcHByb2FjaGVzIHRvIFN0cnVjdHVyZS1CYXNlZCBEcnVnIERlc2lnbiAoU0JERCkgaGF2ZSBwcm92ZW4gcXVpdGUgZmVydGlsZSBvdmVyIHRoZSBsYXN0IGZldyB5ZWFycy4gSW4gcGFydGljdWxhciwgZGlmZnVzaW9uLWJhc2VkIGFwcHJvYWNoZXMgdG8gU0JERCBoYXZlIHNob3duIGdyZWF0IHByb21pc2UuIFdlIHByZXNlbnQgYSB0ZWNobmlxdWUgd2hpY2ggZXhwYW5kcyBvbiB0aGlzIGRpZmZ1c2lvbiBhcHByb2FjaCBpbiB0d28gY3J1Y2lhbCB3YXlzLiBGaXJzdCwgd2UgYWRkcmVzcyB0aGUgc2l6ZSBkaXNwYXJpdHkgYmV0d2VlbiB0aGUgZHJ1ZyBtb2xlY3VsZSBhbmQgdGhlIHRhcmdldC9yZWNlcHRvciwgd2hpY2ggbWFrZXMgbGVhcm5pbmcgbW9yZSBjaGFsbGVuZ2luZyBhbmQgaW5mZXJlbmNlIHNsb3dlci4gV2UgZG8gc28gdGhyb3VnaCB0aGUgbm90aW9uIG9mIGEgVmlydHVhbCBSZWNlcHRvciwgd2hpY2ggaXMgYSBjb21wcmVzc2VkIHZlcnNpb24gb2YgdGhlIHJlY2VwdG9yOyBpdCBpcyBsZWFybmVkIHNvIGFzIHRvIHByZXNlcnZlIGtleSBhc3BlY3RzIG9mIHRoZSBzdHJ1Y3R1cmFsIGluZm9ybWF0aW9uIG9mIHRoZSBvcmlnaW5hbCByZWNlcHRvciwgd2hpbGUgcmVzcGVjdGluZyB0aGUgcmVsZXZhbnQgZ3JvdXAgZXF1aXZhcmlhbmNlLiBTZWNvbmQsIHdlIGluY29ycG9yYXRlIGEgcHJvdGVpbiBsYW5ndWFnZSBlbWJlZGRpbmcgdXNlZCBvcmlnaW5hbGx5IGluIHRoZSBjb250ZXh0IG9mIHByb3RlaW4gZm9sZGluZy4gV2UgZXhwZXJpbWVudGFsbHkgZGVtb25zdHJhdGUgdGhlIGNvbnRyaWJ1dGlvbnMgb2YgYm90aCB0aGUgdmlydHVhbCByZWNlcHRvcnMgYW5kIHRoZSBwcm90ZWluIGVtYmVkZGluZ3M6IGluIHByYWN0aWNlLCB0aGV5IGxlYWQgdG8gYm90aCBiZXR0ZXIgcGVyZm9ybWFuY2UsIGFzIHdlbGwgYXMgc2lnbmlmaWNhbnRseSBmYXN0ZXIgY29tcHV0YXRpb25zLiIsMTAwMC4wLCwsVW5pdGVkIFN0YXRlcyBvZiBBbWVyaWNhLCwsLCwsMjAyNS0xMS0yOCAxMTo1Mzo0NCswMDowMCwsLCwsLEluZHVzdHJ5LCwsLCwsLCwsLCwsLCwsLCwsCkVTTTMgKDk4QiksQmlvbG9neSxQcm90ZWluIGdlbmVyYXRpb24sIkV2b2x1dGlvbmFyeVNjYWxlLFVuaXZlcnNpdHkgb2YgQ2FsaWZvcm5pYSAoVUMpIEJlcmtlbGV5IiwiVGhvbWFzIEhheWVzLCBSb3NoYW4gUmFvLCBIYWxpbCBBa2luLCBOaWNob2xhcyBKYW1lcyBTb2Zyb25pZXcsIERlbml6IE9rdGF5LCBaZW1pbmcgTGluLCBSb2JlcnQgVmVya3VpbCwgVmluY2VudCBRdXkgVHJhbiwgSm9uYXRoYW4gRGVhdG9uLCBNYXJpdXMgV2lnZ2VydCwgUm9oaWwgQmFka3VuZHJpLCBJcmh1bSBTaGFma2F0LCBKdW4gR29uZywgQWxleGFuZGVyIERlcnJ5LCBSYXVsIFNhbnRpYWdvIE1vbGluYSwgTmVpbCBUaG9tYXMsIFlvdXN1ZiBLaGFuLCBDaGV0YW4gTWlzaHJhLCBDYXJvbHluIEtpbSwgTGlhbSBKIEJhcnRpZSwgUGF0cmljayBEIEhzdSwgVG9tIFNlcmN1LCBTYWx2YXRvcmUgQ2FuZGlkbywgQWxleGFuZGVyIFJpdmVzIiwyMDI0LTA2LTI1LEVTTTM6IFNpbXVsYXRpbmcgNTAwIG1pbGxpb24geWVhcnMgb2YgZXZvbHV0aW9uIHdpdGggYSBsYW5ndWFnZSBtb2RlbCxodHRwczovL3d3dy5ldm9sdXRpb25hcnlzY2FsZS5haS9ibG9nL2VzbTMtcmVsZWFzZSAsLEhpc3RvcmljYWwgc2lnbmlmaWNhbmNlLCJMYXJnZXN0IChpbiBjb21wdXRlKSBiaW9sb2d5IGFuZCBwcm90ZWluIG1vZGVsIHRvIGRhdGUsIHdhcyBhYmxlIHRvIGRpc2NvdmVyIG5vdmVsIGdyZWVuIGZsdW9yZXNjZW50IHByb3RlaW5zIiw5ODUwMDAwMDAwMC4wLDk4LjUgYmlsbGlvbiAoVGFibGUgUzEpLDEuMDdlKzI0LCIiIkVTTTMgYXQgaXRzIGxhcmdlc3Qgc2NhbGUgd2FzIHRyYWluZWQgd2l0aCAxLjA3w5cxMF4yNCBGTE9QcyBvbiAyLjc4IGJpbGxpb24gcHJvdGVpbnMgYW5kIDc3MSBiaWxsaW9uIHVuaXF1ZSB0b2tlbnMsIGFuZCBoYXMgOTggYmlsbGlvbiBwYXJhbWV0ZXJzLiIiCgpwZXIgVGFibGUgMSwgdHJhaW5lZCA5OEIgbW9kZWwgb24gMS44VCB0cmFpbmluZyB0b2tlbnMuIDk4IGJpbGxpb24gKiAxODAwIGJpbGxpb24gKiA2ID0gMS4wNmUyNC4gTGlrZWx5IHNvbWUgcm91bmRpbmcsIHNvIHdpbGwgZ28gd2l0aCBkZXZlbG9wZXIncyByZXBvcnRlZCBjb3VudC4iLDc3MTAwMDAwMDAwMCwgNzcxIGJpbGxpb24gdG9rZW5zLCwsLCxDb25maWRlbnQsIk1vcmUgdGhhbiB0aHJlZSBiaWxsaW9uIHllYXJzIG9mIGV2b2x1dGlvbiBoYXZlCnByb2R1Y2VkIGFuIGltYWdlIG9mIGJpb2xvZ3kgZW5jb2RlZCBpbnRvIHRoZQpzcGFjZSBvZiBuYXR1cmFsIHByb3RlaW5zLiBIZXJlIHdlIHNob3cgdGhhdCBsYW5ndWFnZSBtb2RlbHMgdHJhaW5lZCBvbiB0b2tlbnMgZ2VuZXJhdGVkIGJ5IGV2b2x1dGlvbiBjYW4gYWN0IGFzIGV2b2x1dGlvbmFyeSBzaW11bGF0b3JzIHRvIGdlbmVyYXRlIGZ1bmN0aW9uYWwgcHJvdGVpbnMgdGhhdCBhcmUgZmFyIGF3YXkgZnJvbQprbm93biBwcm90ZWlucy4gV2UgcHJlc2VudCBFU00zLCBhIGZyb250aWVyCm11bHRpbW9kYWwgZ2VuZXJhdGl2ZSBsYW5ndWFnZSBtb2RlbCB0aGF0IHJlYXNvbnMgb3ZlciB0aGUgc2VxdWVuY2UsIHN0cnVjdHVyZSwgYW5kIGZ1bmN0aW9uCm9mIHByb3RlaW5zLiBFU00zIGNhbiBmb2xsb3cgY29tcGxleCBwcm9tcHRzCmNvbWJpbmluZyBpdHMgbW9kYWxpdGllcyBhbmQgaXMgaGlnaGx5IHJlc3BvbnNpdmUKdG8gYmlvbG9naWNhbCBhbGlnbm1lbnQuIFdlIGhhdmUgcHJvbXB0ZWQgRVNNMwp0byBnZW5lcmF0ZSBmbHVvcmVzY2VudCBwcm90ZWlucyB3aXRoIGEgY2hhaW4gb2YKdGhvdWdodC4gQW1vbmcgdGhlIGdlbmVyYXRpb25zIHRoYXQgd2Ugc3ludGhlc2l6ZWQsIHdlIGZvdW5kIGEgYnJpZ2h0IGZsdW9yZXNjZW50IHByb3RlaW4gYXQgZmFyCmRpc3RhbmNlICg1OCUgaWRlbnRpdHkpIGZyb20ga25vd24gZmx1b3Jlc2NlbnQKcHJvdGVpbnMuIFNpbWlsYXJseSBkaXN0YW50IG5hdHVyYWwgZmx1b3Jlc2NlbnQgcHJvdGVpbnMgYXJlIHNlcGFyYXRlZCBieSBvdmVyIGZpdmUgaHVuZHJlZCBtaWxsaW9uCnllYXJzIG9mIGV2b2x1dGlvbiwKCihmcm9tIHBhcGVyIHByZXZpZXc6IGh0dHBzOi8vZXZvbHV0aW9uYXJ5c2NhbGUtcHVibGljLnMzLnVzLWVhc3QtMi5hbWF6b25hd3MuY29tL3Jlc2VhcmNoL2VzbTMucGRmICkiLDIuMywsVW5yZWxlYXNlZCwiVW5pdGVkIFN0YXRlcyBvZiBBbWVyaWNhLFVuaXRlZCBTdGF0ZXMgb2YgQW1lcmljYSIsLCwsLCwyMDI2LTAyLTExIDE5OjI2OjI3KzAwOjAwLCwsLDQxOTQzMDQuMCxUYWJsZSBTMSwiSW5kdXN0cnksQWNhZGVtaWEiLCwsLCxVbnJlbGVhc2VkLG9ubHkgc21hbGwgdmVyc2lvbiByZWxlYXNlZCxUcnVlLCwsLCwsUmVwb3J0ZWQsLCwsLE5vCkVTTTMtb3Blbi1zbWFsbCxCaW9sb2d5LFByb3RlaW4gZ2VuZXJhdGlvbiwiRXZvbHV0aW9uYXJ5U2NhbGUsVW5pdmVyc2l0eSBvZiBDYWxpZm9ybmlhIChVQykgQmVya2VsZXkiLCJUaG9tYXMgSGF5ZXMsIFJvc2hhbiBSYW8sIEhhbGlsIEFraW4sIE5pY2hvbGFzIEphbWVzIFNvZnJvbmlldywgRGVuaXogT2t0YXksIFplbWluZyBMaW4sIFJvYmVydCBWZXJrdWlsLCBWaW5jZW50IFF1eSBUcmFuLCBKb25hdGhhbiBEZWF0b24sIE1hcml1cyBXaWdnZXJ0LCBSb2hpbCBCYWRrdW5kcmksIElyaHVtIFNoYWZrYXQsIEp1biBHb25nLCBBbGV4YW5kZXIgRGVycnksIFJhdWwgU2FudGlhZ28gTW9saW5hLCBOZWlsIFRob21hcywgWW91c3VmIEtoYW4sIENoZXRhbiBNaXNocmEsIENhcm9seW4gS2ltLCBMaWFtIEogQmFydGllLCBQYXRyaWNrIEQgSHN1LCBUb20gU2VyY3UsIFNhbHZhdG9yZSBDYW5kaWRvLCBBbGV4YW5kZXIgUml2ZXMiLDIwMjQtMDYtMjUsRVNNMzogU2ltdWxhdGluZyA1MDAgbWlsbGlvbiB5ZWFycyBvZiBldm9sdXRpb24gd2l0aCBhIGxhbmd1YWdlIG1vZGVsLGh0dHBzOi8vd3d3LmV2b2x1dGlvbmFyeXNjYWxlLmFpL2Jsb2cvZXNtMy1yZWxlYXNlICwsLCwxNDAwMDAwMDAwLjAsMS40IGJpbGxpb24sMi43ZSsyMSwic2VlIFRhYmxlIFMxLiBOb3QgY2xlYXIgd2hpY2ggMS40QiBtb2RlbCBpcyB0aGUgb25lIHRoYXQgdGhleSByZWxlYXNlZCwgY291bGQgYmUgZWl0aGVyIDYuN2UyMCBvciAyLjdlMjEuIiw0ODAwMDAwMDAwMCxUYWJsZSBTMSwsLCwsQ29uZmlkZW50LCJNb3JlIHRoYW4gdGhyZWUgYmlsbGlvbiB5ZWFycyBvZiBldm9sdXRpb24gaGF2ZQpwcm9kdWNlZCBhbiBpbWFnZSBvZiBiaW9sb2d5IGVuY29kZWQgaW50byB0aGUKc3BhY2Ugb2YgbmF0dXJhbCBwcm90ZWlucy4gSGVyZSB3ZSBzaG93IHRoYXQgbGFuZ3VhZ2UgbW9kZWxzIHRyYWluZWQgb24gdG9rZW5zIGdlbmVyYXRlZCBieSBldm9sdXRpb24gY2FuIGFjdCBhcyBldm9sdXRpb25hcnkgc2ltdWxhdG9ycyB0byBnZW5lcmF0ZSBmdW5jdGlvbmFsIHByb3RlaW5zIHRoYXQgYXJlIGZhciBhd2F5IGZyb20Ka25vd24gcHJvdGVpbnMuIFdlIHByZXNlbnQgRVNNMywgYSBmcm9udGllcgptdWx0aW1vZGFsIGdlbmVyYXRpdmUgbGFuZ3VhZ2UgbW9kZWwgdGhhdCByZWFzb25zIG92ZXIgdGhlIHNlcXVlbmNlLCBzdHJ1Y3R1cmUsIGFuZCBmdW5jdGlvbgpvZiBwcm90ZWlucy4gRVNNMyBjYW4gZm9sbG93IGNvbXBsZXggcHJvbXB0cwpjb21iaW5pbmcgaXRzIG1vZGFsaXRpZXMgYW5kIGlzIGhpZ2hseSByZXNwb25zaXZlCnRvIGJpb2xvZ2ljYWwgYWxpZ25tZW50LiBXZSBoYXZlIHByb21wdGVkIEVTTTMKdG8gZ2VuZXJhdGUgZmx1b3Jlc2NlbnQgcHJvdGVpbnMgd2l0aCBhIGNoYWluIG9mCnRob3VnaHQuIEFtb25nIHRoZSBnZW5lcmF0aW9ucyB0aGF0IHdlIHN5bnRoZXNpemVkLCB3ZSBmb3VuZCBhIGJyaWdodCBmbHVvcmVzY2VudCBwcm90ZWluIGF0IGZhcgpkaXN0YW5jZSAoNTglIGlkZW50aXR5KSBmcm9tIGtub3duIGZsdW9yZXNjZW50CnByb3RlaW5zLiBTaW1pbGFybHkgZGlzdGFudCBuYXR1cmFsIGZsdW9yZXNjZW50IHByb3RlaW5zIGFyZSBzZXBhcmF0ZWQgYnkgb3ZlciBmaXZlIGh1bmRyZWQgbWlsbGlvbgp5ZWFycyBvZiBldm9sdXRpb24sCgooZnJvbSBwYXBlciBwcmV2aWV3OiBodHRwczovL2V2b2x1dGlvbmFyeXNjYWxlLXB1YmxpYy5zMy51cy1lYXN0LTIuYW1hem9uYXdzLmNvbS9yZXNlYXJjaC9lc20zLnBkZiApIiwsLE9wZW4gd2VpZ2h0cyAobm9uLWNvbW1lcmNpYWwpLCJVbml0ZWQgU3RhdGVzIG9mIEFtZXJpY2EsVW5pdGVkIFN0YXRlcyBvZiBBbWVyaWNhIiwsLCwsLDIwMjUtMTEtMjggMTE6NTM6NDQrMDA6MDAsLCwsLCwiSW5kdXN0cnksQWNhZGVtaWEiLCwsLCxVbnJlbGVhc2VkLCJvcGVuIGNvZGUgYW5kIHdlaWdodHMgd2l0aCBub24tY29tbWVyY2lhbCBsaWNlbnNlLiBwcm9iYWJseSBqdXN0IGluZmVyZW5jZSBjb2RlCmh0dHBzOi8vZ2l0aHViLmNvbS9ldm9sdXRpb25hcnlzY2FsZS9lc20vdHJlZS9tYWluICIsLCwsLCwsUmVwb3J0ZWQsLCwsLFllcwpGbGV4aS1KRVNUKyssVmlzaW9uLEltYWdlIGNsYXNzaWZpY2F0aW9uLEdvb2dsZSBEZWVwTWluZCwiVGFsZmFuIEV2YW5zLCBOaWtoaWwgUGFydGhhc2FyYXRoeSwgSGFtemEgTWVyemljLCBPbGl2aWVyIEouIEhlbmFmZiIsMjAyNC0wNi0yNSxEYXRhIGN1cmF0aW9uIHZpYSBqb2ludCBleGFtcGxlIHNlbGVjdGlvbiBmdXJ0aGVyIGFjY2VsZXJhdGVzIG11bHRpbW9kYWwgbGVhcm5pbmcsaHR0cHM6Ly9hcnhpdi5vcmcvYWJzLzI0MDYuMTc3MTF2MSwzMC4wLCwsLCwxLjI2ZSsyMSwiMS4yNioxMF4yMSBmcm9tIHRoZSBmaWd1cmUgMQoKdGhlcmUgaXMgc2xpZ2h0IGRpc3JlcGFuY3kgKHdpdGhpbiBjb25maWRlbmNlIGludGVydmFsKSBiZXR3ZWVuIHNpZ2NsaXAvZmxleGktamVzdCsrIHRyYWluaW5nIGNvbXB1dGUgcmF0aW8gaWYgd2UgY29tcGFyZSBlcG9jaCdzIGVzdGltYXRlZCBjb21wdXRlIGFuZCB0YWJsZSAxIiwxMzEwNzIwMDAwMDAwMDAsIjRiIHRyYWluaW5nIGV4YW1wbGVzIHNlZW4gKGZpZ3VyZSAxKQoKVGhlIHZpc2lvbiBlbmNvZGVyIHRha2VzIGltYWdlcyByZXNpemVkIHRvICgyNTYgeCAyNTYpIGFuZCB0aGUgdGV4dC1lbmNvZGVyIHRva2VuaXplcyB0ZXh0IHdpdGggdGhlIHNlbnRlbmNlcGllY2UgdG9rZW5pemVyIFsyNl0gdHJhaW5lZCBvbiB0aGUgRW5nbGlzaCBDNCBkYXRhc2V0IFszOV0uIFdlIGNyb3AgdGhlIHRleHQgdG8gdGhlIGZpcnN0IDY0IHRva2Vucy4KCnZpc3VhbCBlbmNvZGVyOiBWaVQtQi8xNgoKNCoxMF45KigoMjU2LzE2KV4yICsgNjQpID0gMS4yOGUrMTIgdG9rZW5zICh0ZXh0IGFuZCBpbWFnZSkiLCwsR29vZ2xlIFRQVSB2NWUsLENvbmZpZGVudCwiRGF0YSBjdXJhdGlvbiBpcyBhbiBlc3NlbnRpYWwgY29tcG9uZW50IG9mIGxhcmdlLXNjYWxlIHByZXRyYWluaW5nLiBJbiB0aGlzIHdvcmssIHdlIGRlbW9uc3RyYXRlIHRoYXQgam9pbnRseSBzZWxlY3RpbmcgYmF0Y2hlcyBvZiBkYXRhIGlzIG1vcmUgZWZmZWN0aXZlIGZvciBsZWFybmluZyB0aGFuIHNlbGVjdGluZyBleGFtcGxlcyBpbmRlcGVuZGVudGx5LiBNdWx0aW1vZGFsIGNvbnRyYXN0aXZlIG9iamVjdGl2ZXMgZXhwb3NlIHRoZSBkZXBlbmRlbmNpZXMgYmV0d2VlbiBkYXRhIGFuZCB0aHVzIG5hdHVyYWxseSB5aWVsZCBjcml0ZXJpYSBmb3IgbWVhc3VyaW5nIHRoZSBqb2ludCBsZWFybmFiaWxpdHkgb2YgYSBiYXRjaC4gV2UgZGVyaXZlIGEgc2ltcGxlIGFuZCB0cmFjdGFibGUgYWxnb3JpdGhtIGZvciBzZWxlY3Rpbmcgc3VjaCBiYXRjaGVzLCB3aGljaCBzaWduaWZpY2FudGx5IGFjY2VsZXJhdGUgdHJhaW5pbmcgYmV5b25kIGluZGl2aWR1YWxseS1wcmlvcml0aXplZCBkYXRhIHBvaW50cy4gQXMgcGVyZm9ybWFuY2UgaW1wcm92ZXMgYnkgc2VsZWN0aW5nIGZyb20gbGFyZ2VyIHN1cGVyLWJhdGNoZXMsIHdlIGFsc28gbGV2ZXJhZ2UgcmVjZW50IGFkdmFuY2VzIGluIG1vZGVsIGFwcHJveGltYXRpb24gdG8gcmVkdWNlIHRoZSBhc3NvY2lhdGVkIGNvbXB1dGF0aW9uYWwgb3ZlcmhlYWQuIEFzIGEgcmVzdWx0LCBvdXIgYXBwcm9hY2gtLW11bHRpbW9kYWwgY29udHJhc3RpdmUgbGVhcm5pbmcgd2l0aCBqb2ludCBleGFtcGxlIHNlbGVjdGlvbiAoSkVTVCktLXN1cnBhc3NlcyBzdGF0ZS1vZi10aGUtYXJ0IG1vZGVscyB3aXRoIHVwIHRvIDEzw5cgZmV3ZXIgaXRlcmF0aW9ucyBhbmQgMTDDlyBsZXNzIGNvbXB1dGF0aW9uLiBFc3NlbnRpYWwgdG8gdGhlIHBlcmZvcm1hbmNlIG9mIEpFU1QgaXMgdGhlIGFiaWxpdHkgdG8gc3RlZXIgdGhlIGRhdGEgc2VsZWN0aW9uIHByb2Nlc3MgdG93YXJkcyB0aGUgZGlzdHJpYnV0aW9uIG9mIHNtYWxsZXIsIHdlbGwtY3VyYXRlZCBkYXRhc2V0cyB2aWEgcHJldHJhaW5lZCByZWZlcmVuY2UgbW9kZWxzLCBleHBvc2luZyB0aGUgbGV2ZWwgb2YgZGF0YSBjdXJhdGlvbiBhcyBhIG5ldyBkaW1lbnNpb24gZm9yIG5ldXJhbCBzY2FsaW5nIGxhd3MuIiwsLFVucmVsZWFzZWQsVW5pdGVkIFN0YXRlcyBvZiBBbWVyaWNhLCwsLDI1Ni4wLCwyMDI2LTA1LTI1IDEyOjMzOjAwKzAwOjAwLCwsLCwsSW5kdXN0cnksLCwsLFVucmVsZWFzZWQsLCwsLCwsMTEzNjg4LjQ5NTUzMjMyMTgsT3RoZXIsLCwsLE5vCkpFU1QrKyxWaXNpb24sSW1hZ2UgY2xhc3NpZmljYXRpb24sR29vZ2xlIERlZXBNaW5kLCJUYWxmYW4gRXZhbnMsIE5pa2hpbCBQYXJ0aGFzYXJhdGh5LCBIYW16YSBNZXJ6aWMsIE9saXZpZXIgSi4gSGVuYWZmIiwyMDI0LTA2LTI1LERhdGEgY3VyYXRpb24gdmlhIGpvaW50IGV4YW1wbGUgc2VsZWN0aW9uIGZ1cnRoZXIgYWNjZWxlcmF0ZXMgbXVsdGltb2RhbCBsZWFybmluZyxodHRwczovL2FyeGl2Lm9yZy9hYnMvMjQwNi4xNzcxMXYxLDMwLjAsLCwsLDEuOWUrMjEsIjEuOSoxMF4yMSBmcm9tIGZpZ3VyZSAxIGFuZCAgdGFibGUgMQoKdGhlcmUgaXMgc2xpZ2h0IGRpc3JlcGFuY3kgKHdpdGhpbiBjb25maWRlbmNlIGludGVydmFsKSBiZXR3ZWVuIHNpZ2NsaXAvamVzdCsrIHRyYWluaW5nIGNvbXB1dGUgcmF0aW8gaWYgd2UgY29tcGFyZSBlcG9jaCdzIGVzdGltYXRlZCBjb21wdXRlIGFuZCB0YWJsZSAxIiwxMzEwNzIwMDAwMDAwMDAsIjRiIHRyYWluaW5nIGV4YW1wbGVzIHNlZW4gKGZpZ3VyZSAxKQoKVGhlIHZpc2lvbiBlbmNvZGVyIHRha2VzIGltYWdlcyByZXNpemVkIHRvICgyNTYgeCAyNTYpIGFuZCB0aGUgdGV4dC1lbmNvZGVyIHRva2VuaXplcyB0ZXh0IHdpdGggdGhlIHNlbnRlbmNlcGllY2UgdG9rZW5pemVyIFsyNl0gdHJhaW5lZCBvbiB0aGUgRW5nbGlzaCBDNCBkYXRhc2V0IFszOV0uIFdlIGNyb3AgdGhlIHRleHQgdG8gdGhlIGZpcnN0IDY0IHRva2Vucy4KCnZpc3VhbCBlbmNvZGVyOiBWaVQtQi8xNgoKNCoxMF45KigoMjU2LzE2KV4yICsgNjQpID0gMS4yOGUrMTIgdG9rZW5zICh0ZXh0IGFuZCBpbWFnZSkiLCwsR29vZ2xlIFRQVSB2NWUsLENvbmZpZGVudCwiRGF0YSBjdXJhdGlvbiBpcyBhbiBlc3NlbnRpYWwgY29tcG9uZW50IG9mIGxhcmdlLXNjYWxlIHByZXRyYWluaW5nLiBJbiB0aGlzIHdvcmssIHdlIGRlbW9uc3RyYXRlIHRoYXQgam9pbnRseSBzZWxlY3RpbmcgYmF0Y2hlcyBvZiBkYXRhIGlzIG1vcmUgZWZmZWN0aXZlIGZvciBsZWFybmluZyB0aGFuIHNlbGVjdGluZyBleGFtcGxlcyBpbmRlcGVuZGVudGx5LiBNdWx0aW1vZGFsIGNvbnRyYXN0aXZlIG9iamVjdGl2ZXMgZXhwb3NlIHRoZSBkZXBlbmRlbmNpZXMgYmV0d2VlbiBkYXRhIGFuZCB0aHVzIG5hdHVyYWxseSB5aWVsZCBjcml0ZXJpYSBmb3IgbWVhc3VyaW5nIHRoZSBqb2ludCBsZWFybmFiaWxpdHkgb2YgYSBiYXRjaC4gV2UgZGVyaXZlIGEgc2ltcGxlIGFuZCB0cmFjdGFibGUgYWxnb3JpdGhtIGZvciBzZWxlY3Rpbmcgc3VjaCBiYXRjaGVzLCB3aGljaCBzaWduaWZpY2FudGx5IGFjY2VsZXJhdGUgdHJhaW5pbmcgYmV5b25kIGluZGl2aWR1YWxseS1wcmlvcml0aXplZCBkYXRhIHBvaW50cy4gQXMgcGVyZm9ybWFuY2UgaW1wcm92ZXMgYnkgc2VsZWN0aW5nIGZyb20gbGFyZ2VyIHN1cGVyLWJhdGNoZXMsIHdlIGFsc28gbGV2ZXJhZ2UgcmVjZW50IGFkdmFuY2VzIGluIG1vZGVsIGFwcHJveGltYXRpb24gdG8gcmVkdWNlIHRoZSBhc3NvY2lhdGVkIGNvbXB1dGF0aW9uYWwgb3ZlcmhlYWQuIEFzIGEgcmVzdWx0LCBvdXIgYXBwcm9hY2gtLW11bHRpbW9kYWwgY29udHJhc3RpdmUgbGVhcm5pbmcgd2l0aCBqb2ludCBleGFtcGxlIHNlbGVjdGlvbiAoSkVTVCktLXN1cnBhc3NlcyBzdGF0ZS1vZi10aGUtYXJ0IG1vZGVscyB3aXRoIHVwIHRvIDEzw5cgZmV3ZXIgaXRlcmF0aW9ucyBhbmQgMTDDlyBsZXNzIGNvbXB1dGF0aW9uLiBFc3NlbnRpYWwgdG8gdGhlIHBlcmZvcm1hbmNlIG9mIEpFU1QgaXMgdGhlIGFiaWxpdHkgdG8gc3RlZXIgdGhlIGRhdGEgc2VsZWN0aW9uIHByb2Nlc3MgdG93YXJkcyB0aGUgZGlzdHJpYnV0aW9uIG9mIHNtYWxsZXIsIHdlbGwtY3VyYXRlZCBkYXRhc2V0cyB2aWEgcHJldHJhaW5lZCByZWZlcmVuY2UgbW9kZWxzLCBleHBvc2luZyB0aGUgbGV2ZWwgb2YgZGF0YSBjdXJhdGlvbiBhcyBhIG5ldyBkaW1lbnNpb24gZm9yIG5ldXJhbCBzY2FsaW5nIGxhd3MuIiwsLFVucmVsZWFzZWQsVW5pdGVkIFN0YXRlcyBvZiBBbWVyaWNhLCwsLDI1Ni4wLCwyMDI2LTA1LTI1IDEyOjMzOjAwKzAwOjAwLCwsLCwsSW5kdXN0cnksLCwsLFVucmVsZWFzZWQsLCwsLCwsMTEzNjg4LjQ5NTUzMjMyMTgsT3RoZXIsLCwsLE5vCkpFU1QtTCsrLFZpc2lvbixJbWFnZSBjbGFzc2lmaWNhdGlvbixEZWVwTWluZCwiVGFsZmFuIEV2YW5zLCBOaWtoaWwgUGFydGhhc2FyYXRoeSwgSGFtemEgTWVyemljLCBPbGl2aWVyIEouIEhlbmFmZiIsMjAyNC0wNi0yNSxEYXRhIGN1cmF0aW9uIHZpYSBqb2ludCBleGFtcGxlIHNlbGVjdGlvbiBmdXJ0aGVyIGFjY2VsZXJhdGVzIG11bHRpbW9kYWwgbGVhcm5pbmcsaHR0cHM6Ly9hcnhpdi5vcmcvYWJzLzI0MDYuMTc3MTF2MSwzMC4wLCwsLCwyZSsyMSxTZWUgdGhlIHJpZ2h0IHN1YmZpZ3VyZSBvZiBGaWd1cmUgMSBvbiBwYWdlIDIgb2YgaHR0cHM6Ly9hcnhpdi5vcmcvcGRmLzI0MDYuMTc3MTF2MS4sOTgzMDQwMDAwMDAwMDAsIiIiT3VyIGRlZmF1bHQgdHJhaW5pbmcgY29uZmlndXJhdGlvbiBmb2xsb3dzIHRoYXQgb2YgU2lnTElQIFs1NF0sIHdpdGggYSBWaVQtQi8xNiBhbmQgQmVydC1CIGltYWdlLXRleHQgZHVhbCBlbmNvZGVyLCB0cmFpbmluZyBvbiBXZWJMSSBmb3IgMyBiaWxsaW9uIGV4YW1wbGVzIHdpdGggYSBiYXRjaCBzaXplIG9mIDMyayBhbmQgdGhlIHNpZ21vaWQtY29udHJhc3RpdmUgbG9zcy4uLiAgV2Ugc3BsaXQgdHJhaW5pbmcgYWNyb3NzIDI1NiBUUFV2NWUgY2hpcHMsIiIgYWNjb3JkaW5nIHRvIHBhZ2UgMTQgb2YgaHR0cHM6Ly9hcnhpdi5vcmcvcGRmLzI0MDYuMTc3MTF2MS4iLCwsR29vZ2xlIFRQVSB2NWUsLENvbmZpZGVudCwiRGF0YSBjdXJhdGlvbiBpcyBhbiBlc3NlbnRpYWwgY29tcG9uZW50IG9mIGxhcmdlLXNjYWxlIHByZXRyYWluaW5nLiBJbiB0aGlzIHdvcmssIHdlIGRlbW9uc3RyYXRlIHRoYXQgam9pbnRseSBzZWxlY3RpbmcgYmF0Y2hlcyBvZiBkYXRhIGlzIG1vcmUgZWZmZWN0aXZlIGZvciBsZWFybmluZyB0aGFuIHNlbGVjdGluZyBleGFtcGxlcyBpbmRlcGVuZGVudGx5LiBNdWx0aW1vZGFsIGNvbnRyYXN0aXZlIG9iamVjdGl2ZXMgZXhwb3NlIHRoZSBkZXBlbmRlbmNpZXMgYmV0d2VlbiBkYXRhIGFuZCB0aHVzIG5hdHVyYWxseSB5aWVsZCBjcml0ZXJpYSBmb3IgbWVhc3VyaW5nIHRoZSBqb2ludCBsZWFybmFiaWxpdHkgb2YgYSBiYXRjaC4gV2UgZGVyaXZlIGEgc2ltcGxlIGFuZCB0cmFjdGFibGUgYWxnb3JpdGhtIGZvciBzZWxlY3Rpbmcgc3VjaCBiYXRjaGVzLCB3aGljaCBzaWduaWZpY2FudGx5IGFjY2VsZXJhdGUgdHJhaW5pbmcgYmV5b25kIGluZGl2aWR1YWxseS1wcmlvcml0aXplZCBkYXRhIHBvaW50cy4gQXMgcGVyZm9ybWFuY2UgaW1wcm92ZXMgYnkgc2VsZWN0aW5nIGZyb20gbGFyZ2VyIHN1cGVyLWJhdGNoZXMsIHdlIGFsc28gbGV2ZXJhZ2UgcmVjZW50IGFkdmFuY2VzIGluIG1vZGVsIGFwcHJveGltYXRpb24gdG8gcmVkdWNlIHRoZSBhc3NvY2lhdGVkIGNvbXB1dGF0aW9uYWwgb3ZlcmhlYWQuIEFzIGEgcmVzdWx0LCBvdXIgYXBwcm9hY2gtLW11bHRpbW9kYWwgY29udHJhc3RpdmUgbGVhcm5pbmcgd2l0aCBqb2ludCBleGFtcGxlIHNlbGVjdGlvbiAoSkVTVCktLXN1cnBhc3NlcyBzdGF0ZS1vZi10aGUtYXJ0IG1vZGVscyB3aXRoIHVwIHRvIDEzw5cgZmV3ZXIgaXRlcmF0aW9ucyBhbmQgMTDDlyBsZXNzIGNvbXB1dGF0aW9uLiBFc3NlbnRpYWwgdG8gdGhlIHBlcmZvcm1hbmNlIG9mIEpFU1QgaXMgdGhlIGFiaWxpdHkgdG8gc3RlZXIgdGhlIGRhdGEgc2VsZWN0aW9uIHByb2Nlc3MgdG93YXJkcyB0aGUgZGlzdHJpYnV0aW9uIG9mIHNtYWxsZXIsIHdlbGwtY3VyYXRlZCBkYXRhc2V0cyB2aWEgcHJldHJhaW5lZCByZWZlcmVuY2UgbW9kZWxzLCBleHBvc2luZyB0aGUgbGV2ZWwgb2YgZGF0YSBjdXJhdGlvbiBhcyBhIG5ldyBkaW1lbnNpb24gZm9yIG5ldXJhbCBzY2FsaW5nIGxhd3MuIiwsLFVucmVsZWFzZWQsVW5pdGVkIEtpbmdkb20gb2YgR3JlYXQgQnJpdGFpbiBhbmQgTm9ydGhlcm4gSXJlbGFuZCwsLCwyNTYuMCwsMjAyNi0wNS0yNSAxMjozMzowMCswMDowMCwsLCwzMjAwMC4wLCxJbmR1c3RyeSwsLCwsVW5yZWxlYXNlZCwiKGEpIERpZCB5b3UgaW5jbHVkZSB0aGUgY29kZSwgZGF0YSwgYW5kIGluc3RydWN0aW9ucyBuZWVkZWQgdG8gcmVwcm9kdWNlIHRoZSBtYWluIGV4cGVyaW1lbnRhbCByZXN1bHRzIChlaXRoZXIgaW4gdGhlIHN1cHBsZW1lbnRhbCBtYXRlcmlhbCBvciBhcyBhIFVSTCk/IFtOb10gV2UgZG8gbm90IGV4cGxpY2l0bHkgcHJvdmlkZSB0aGUgY29kZSBmb3Igb3VyIGV4cGVyaW1lbnRzLCBob3dldmVyIHdlIGRldGFpbCBpbiBwc2V1ZG9jb2RlIHRoZSBtYWluIGNvbXBvbmVudHMgb2Ygb3VyIG1ldGhvZCAoc2VlIGFsZ29yaXRobXMgMSBhbmQgQS4xKS4gT3VyIG1vZGVsIGltcGxlbWVudGF0aW9ucyBhbmQgYmFzZSBleHBlcmltZW50YWwgY29uZmlndXJhdGlvbiB3ZXJlIGFkb3B0ZWQgZnJvbSB0aGUgb3BlbiBzb3VyY2UgYmlnX3Zpc2lvbiBjb2RlYmFzZSBbM10uIFdlIGRvIG5vdCBwcm92aWRlIHRoZSByZWZlcmVuY2Ugb3IgZG93bnN0cmVhbSB0cmFpbmluZyBkYXRhc2V0cywgYnV0IHdlIHByb3ZpZGUgYWJsYXRpb25zIChzZWUgRXhwZXJpbWVudHMgU2VjdGlvbikgb24gdGhlIG9wZW4gc291cmNlIExBSU9OIGRhdGFzZXQuCgooYikgRGlkIHlvdSBzcGVjaWZ5IGFsbCB0aGUgdHJhaW5pbmcgZGV0YWlscyAoZS5nLiwgZGF0YSBzcGxpdHMsIGh5cGVycGFyYW1ldGVycywgaG93IHRoZXkgd2VyZSBjaG9zZW4pPyBbWWVzXSBXZSBkZXNjcmliZSBhbmQgYW5hbHlzZSBleHBlcmltZW50YWxseSB0aGUgaHlwZXJwYXJhbWV0ZXJzIHRoYXQgcmVsYXRlIHNwZWNpZmljYWxseSB0byBvdXIgbWV0aG9kcy4gV2UgcHJvdmlkZSBwc2V1ZG9jb2RlIGZvciBvdXIgbWV0aG9kIGluIHRoZSBtYWluIHRleHQgYW5kIEFwcGVuZGl4LCBhbmQgZGVzY3JpYmUgYWxsIG91ciBoeXBlcnBhcmFtZXRlcnMuIEFsbCBvdGhlciBwYXJhbWV0ZXJzIGFyZSBhZG9wdGVkIGZyb20gU2lnTElQIHByZXRyYWluaW5nIGluIHRoZSBiaWdfdmlzaW9uIGNvZGViYXNlIFszLCA1Ml0uIiwsLCwsLDExMzY4OC40OTU1MzIzMjE4LCwsLCwsTm8KR2VtbWEgMiA5QixMYW5ndWFnZSwiTGFuZ3VhZ2UgbW9kZWxpbmcvZ2VuZXJhdGlvbixDaGF0LENvZGUgZ2VuZXJhdGlvbixRdWVzdGlvbiBhbnN3ZXJpbmcsUXVhbnRpdGF0aXZlIHJlYXNvbmluZyIsR29vZ2xlIERlZXBNaW5kLCJHZW1tYSBUZWFtLCBHb29nbGUgRGVlcE1pbmQiLDIwMjQtMDYtMjQsIkdlbW1hIDIgb2ZmZXJzIGJlc3QtaW4tY2xhc3MgcGVyZm9ybWFuY2UsIHJ1bnMgYXQgaW5jcmVkaWJsZSBzcGVlZCBhY3Jvc3MgZGlmZmVyZW50IGhhcmR3YXJlIGFuZCBlYXNpbHkgaW50ZWdyYXRlcyB3aXRoIG90aGVyIEFJIHRvb2xzLiIsaHR0cHM6Ly9zdG9yYWdlLmdvb2dsZWFwaXMuY29tL2RlZXBtaW5kLW1lZGlhL2dlbW1hL2dlbW1hLTItcmVwb3J0LnBkZiwsLCw5MDAwMDAwMDAwLjAsLDQuMzJlKzIzLCIiIkZvciB0aGUgOUIgbW9kZWwsIHdlIHRyYWluIG9uIGFuIDh4MTZ4MzIgY29uZmlndXJhdGlvbiBvZiBUUFV2NCwgdG90YWxpbmcgNDA5NiBjaGlwcyIiCgo2TkQgPSA2IEZMT1AgLyB0b2tlbiAvIHBhcmFtZXRlciAqIDkwMDAwMDAwMDAgcGFyYW1ldGVycyAqIDgwMDAwMDAwMDAwMDAgdG9rZW5zID0gNC4zMmUrMjMgRkxPUCIsODAwMDAwMDAwMDAwMCwiIiJ0aGUgOUIgbW9kZWwgb24gOCB0cmlsbGlvbiB0b2tlbnMiIiIsLCxHb29nbGUgVFBVIHY0LCxDb25maWRlbnQsIk5vdyB3ZeKAmXJlIG9mZmljaWFsbHkgcmVsZWFzaW5nIEdlbW1hIDIgdG8gcmVzZWFyY2hlcnMgYW5kIGRldmVsb3BlcnMgZ2xvYmFsbHkuIEF2YWlsYWJsZSBpbiBib3RoIDkgYmlsbGlvbiAoOUIpIGFuZCAyNyBiaWxsaW9uICgyN0IpIHBhcmFtZXRlciBzaXplcywgR2VtbWEgMiBpcyBoaWdoZXItcGVyZm9ybWluZyBhbmQgbW9yZSBlZmZpY2llbnQgYXQgaW5mZXJlbmNlIHRoYW4gdGhlIGZpcnN0IGdlbmVyYXRpb24sIHdpdGggc2lnbmlmaWNhbnQgc2FmZXR5IGFkdmFuY2VtZW50cyBidWlsdCBpbi4gSW4gZmFjdCwgYXQgMjdCLCBpdCBvZmZlcnMgY29tcGV0aXRpdmUgYWx0ZXJuYXRpdmVzIHRvIG1vZGVscyBtb3JlIHRoYW4gdHdpY2UgaXRzIHNpemUsIGRlbGl2ZXJpbmcgdGhlIGtpbmQgb2YgcGVyZm9ybWFuY2UgdGhhdCB3YXMgb25seSBwb3NzaWJsZSB3aXRoIHByb3ByaWV0YXJ5IG1vZGVscyBhcyByZWNlbnRseSBhcyBEZWNlbWJlci4gQW5kIHRoYXTigJlzIG5vdyBhY2hpZXZhYmxlIG9uIGEgc2luZ2xlIE5WSURJQSBIMTAwIFRlbnNvciBDb3JlIEdQVSBvciBUUFUgaG9zdCwgc2lnbmlmaWNhbnRseSByZWR1Y2luZyBkZXBsb3ltZW50IGNvc3RzLiIsLCxPcGVuIHdlaWdodHMgKHJlc3RyaWN0ZWQgdXNlKSxVbml0ZWQgU3RhdGVzIG9mIEFtZXJpY2EsLCwsNDA5Ni4wLCwyMDI1LTExLTI4IDExOjUzOjQ0KzAwOjAwLCwsLCwsSW5kdXN0cnksLCwsLFVucmVsZWFzZWQsIkdlbW1hIDIgaXMgYXZhaWxhYmxlIHVuZGVyIG91ciAKY29tbWVyY2lhbGx5LWZyaWVuZGx5IEdlbW1hIGxpY2Vuc2UsIGdpdmluZyBkZXZlbG9wZXJzIGFuZCByZXNlYXJjaGVycyB0aGUgYWJpbGl0eSB0byBzaGFyZSBhbmQgY29tbWVyY2lhbGl6ZSB0aGVpciBpbm5vdmF0aW9ucy4iLFRydWUsLCwsLDI3NDg3OTYuMzk0MTU2MjI3LE9wZXJhdGlvbiBjb3VudGluZyxnb29nbGUsLCwsWWVzCkdlbW1hIDIgMjdCLExhbmd1YWdlLCJMYW5ndWFnZSBtb2RlbGluZy9nZW5lcmF0aW9uLENoYXQsQ29kZSBnZW5lcmF0aW9uLFF1ZXN0aW9uIGFuc3dlcmluZyxRdWFudGl0YXRpdmUgcmVhc29uaW5nIixHb29nbGUgRGVlcE1pbmQsIkdlbW1hIFRlYW0sIEdvb2dsZSBEZWVwTWluZCIsMjAyNC0wNi0yNCwiR2VtbWEgMiBvZmZlcnMgYmVzdC1pbi1jbGFzcyBwZXJmb3JtYW5jZSwgcnVucyBhdCBpbmNyZWRpYmxlIHNwZWVkIGFjcm9zcyBkaWZmZXJlbnQgaGFyZHdhcmUgYW5kIGVhc2lseSBpbnRlZ3JhdGVzIHdpdGggb3RoZXIgQUkgdG9vbHMuIixodHRwczovL3N0b3JhZ2UuZ29vZ2xlYXBpcy5jb20vZGVlcG1pbmQtbWVkaWEvZ2VtbWEvZ2VtbWEtMi1yZXBvcnQucGRmLCwsLDI3MDAwMDAwMDAwLjAsLDIuMTA2ZSsyNCwiIiJGb3IgdGhlIDI3QiBtb2RlbCwgd2UgdHJhaW4gb24gYW4gOHgyNHgzMiBjb25maWd1cmF0aW9uIG9mClRQVXY1cCwgdG90YWxpbmcgNjE0NCBjaGlwcyIiCgp0cmFpbmVkIG9uIDEzVCB0b2tlbnMKCjZORCA9IDYqMjcwMDAwMDAwMDAqMTMwMDAwMDAwMDAwMDA9Mi4xMDZlKzI0IiwxMzAwMDAwMDAwMDAwMCwiIiJXZSB0cmFpbiBHZW1tYSAyIDI3QiBvbiAxMyB0cmlsbGlvbiB0b2tlbnMgb2YgcHJpbWFyaWx5LUVuZ2xpc2ggZGF0YSIiIiwsLEdvb2dsZSBUUFUgdjVwLCxDb25maWRlbnQsIk5vdyB3ZeKAmXJlIG9mZmljaWFsbHkgcmVsZWFzaW5nIEdlbW1hIDIgdG8gcmVzZWFyY2hlcnMgYW5kIGRldmVsb3BlcnMgZ2xvYmFsbHkuIEF2YWlsYWJsZSBpbiBib3RoIDkgYmlsbGlvbiAoOUIpIGFuZCAyNyBiaWxsaW9uICgyN0IpIHBhcmFtZXRlciBzaXplcywgR2VtbWEgMiBpcyBoaWdoZXItcGVyZm9ybWluZyBhbmQgbW9yZSBlZmZpY2llbnQgYXQgaW5mZXJlbmNlIHRoYW4gdGhlIGZpcnN0IGdlbmVyYXRpb24sIHdpdGggc2lnbmlmaWNhbnQgc2FmZXR5IGFkdmFuY2VtZW50cyBidWlsdCBpbi4gSW4gZmFjdCwgYXQgMjdCLCBpdCBvZmZlcnMgY29tcGV0aXRpdmUgYWx0ZXJuYXRpdmVzIHRvIG1vZGVscyBtb3JlIHRoYW4gdHdpY2UgaXRzIHNpemUsIGRlbGl2ZXJpbmcgdGhlIGtpbmQgb2YgcGVyZm9ybWFuY2UgdGhhdCB3YXMgb25seSBwb3NzaWJsZSB3aXRoIHByb3ByaWV0YXJ5IG1vZGVscyBhcyByZWNlbnRseSBhcyBEZWNlbWJlci4gQW5kIHRoYXTigJlzIG5vdyBhY2hpZXZhYmxlIG9uIGEgc2luZ2xlIE5WSURJQSBIMTAwIFRlbnNvciBDb3JlIEdQVSBvciBUUFUgaG9zdCwgc2lnbmlmaWNhbnRseSByZWR1Y2luZyBkZXBsb3ltZW50IGNvc3RzLiIsLCxPcGVuIHdlaWdodHMgKHJlc3RyaWN0ZWQgdXNlKSxVbml0ZWQgU3RhdGVzIG9mIEFtZXJpY2EsLCwsNjE0NC4wLCwyMDI1LTExLTI4IDExOjUzOjQ0KzAwOjAwLCwsLCwsSW5kdXN0cnksLCwsLFVucmVsZWFzZWQsIkdlbW1hIDIgaXMgYXZhaWxhYmxlIHVuZGVyIG91ciAKY29tbWVyY2lhbGx5LWZyaWVuZGx5IEdlbW1hIGxpY2Vuc2UsIGdpdmluZyBkZXZlbG9wZXJzIGFuZCByZXNlYXJjaGVycyB0aGUgYWJpbGl0eSB0byBzaGFyZSBhbmQgY29tbWVyY2lhbGl6ZSB0aGVpciBpbm5vdmF0aW9ucy4iLFRydWUsLCwsLDY1NDg2MDMuMTc0MzEzMzY0LE9wZXJhdGlvbiBjb3VudGluZyxnb29nbGUsLCwsWWVzCkdlbW1hIDIgMkIsTGFuZ3VhZ2UsIkxhbmd1YWdlIG1vZGVsaW5nL2dlbmVyYXRpb24sQ2hhdCxDb2RlIGdlbmVyYXRpb24sUXVlc3Rpb24gYW5zd2VyaW5nIixHb29nbGUgRGVlcE1pbmQsIkdlbW1hIFRlYW0sIEdvb2dsZSBEZWVwTWluZCIsMjAyNC0wNi0yNCwiR2VtbWEgMiBvZmZlcnMgYmVzdC1pbi1jbGFzcyBwZXJmb3JtYW5jZSwgcnVucyBhdCBpbmNyZWRpYmxlIHNwZWVkIGFjcm9zcyBkaWZmZXJlbnQgaGFyZHdhcmUgYW5kIGVhc2lseSBpbnRlZ3JhdGVzIHdpdGggb3RoZXIgQUkgdG9vbHMuIixodHRwczovL3N0b3JhZ2UuZ29vZ2xlYXBpcy5jb20vZGVlcG1pbmQtbWVkaWEvZ2VtbWEvZ2VtbWEtMi1yZXBvcnQucGRmLCwsLDI2MDAwMDAwMDAuMCwsMy4xMmUrMjIsIiIiRm9yIHRoZSAyLjZCIG1vZGVsLCB3ZSB0cmFpbiBvbiBhIDJ4MTZ4MTYgY29uZmlndXJhdGlvbiBvZiBUUFV2NWUsIHRvdGFsaW5nIDUxMiBjaGlwcyIiCgo2TkQgPSA2IEZMT1AgLyB0b2tlbiAvIHBhcmFtZXRlciAqIDI2MDAwMDAwMDAgcGFyYW1ldGVycyAqIDIwMDAwMDAwMDAwMDAgdG9rZW5zID0gMy4xMmUrMjIgRkxPUCIsMjAwMDAwMDAwMDAwMCwiIiJ0aGUgMi42QiBvbiAyIHRyaWxsaW9uIHRva2VucyIiIiwsLEdvb2dsZSBUUFUgdjVlLCxDb25maWRlbnQsIk5vdyB3ZeKAmXJlIG9mZmljaWFsbHkgcmVsZWFzaW5nIEdlbW1hIDIgdG8gcmVzZWFyY2hlcnMgYW5kIGRldmVsb3BlcnMgZ2xvYmFsbHkuIEF2YWlsYWJsZSBpbiBib3RoIDkgYmlsbGlvbiAoOUIpIGFuZCAyNyBiaWxsaW9uICgyN0IpIHBhcmFtZXRlciBzaXplcywgR2VtbWEgMiBpcyBoaWdoZXItcGVyZm9ybWluZyBhbmQgbW9yZSBlZmZpY2llbnQgYXQgaW5mZXJlbmNlIHRoYW4gdGhlIGZpcnN0IGdlbmVyYXRpb24sIHdpdGggc2lnbmlmaWNhbnQgc2FmZXR5IGFkdmFuY2VtZW50cyBidWlsdCBpbi4gSW4gZmFjdCwgYXQgMjdCLCBpdCBvZmZlcnMgY29tcGV0aXRpdmUgYWx0ZXJuYXRpdmVzIHRvIG1vZGVscyBtb3JlIHRoYW4gdHdpY2UgaXRzIHNpemUsIGRlbGl2ZXJpbmcgdGhlIGtpbmQgb2YgcGVyZm9ybWFuY2UgdGhhdCB3YXMgb25seSBwb3NzaWJsZSB3aXRoIHByb3ByaWV0YXJ5IG1vZGVscyBhcyByZWNlbnRseSBhcyBEZWNlbWJlci4gQW5kIHRoYXTigJlzIG5vdyBhY2hpZXZhYmxlIG9uIGEgc2luZ2xlIE5WSURJQSBIMTAwIFRlbnNvciBDb3JlIEdQVSBvciBUUFUgaG9zdCwgc2lnbmlmaWNhbnRseSByZWR1Y2luZyBkZXBsb3ltZW50IGNvc3RzLiIsLCxPcGVuIHdlaWdodHMgKHJlc3RyaWN0ZWQgdXNlKSxVbml0ZWQgU3RhdGVzIG9mIEFtZXJpY2EsLCwsNTEyLjAsLDIwMjUtMTEtMjggMTE6NTM6NDQrMDA6MDAsLCwsLCxJbmR1c3RyeSwsLCwsVW5yZWxlYXNlZCwiaHR0cHM6Ly9odWdnaW5nZmFjZS5jby9nb29nbGUvZ2VtbWEtMi0yYgoKR2VtbWEgMiBpcyBhdmFpbGFibGUgdW5kZXIgb3VyIApjb21tZXJjaWFsbHktZnJpZW5kbHkgR2VtbWEgbGljZW5zZSwgZ2l2aW5nIGRldmVsb3BlcnMgYW5kIHJlc2VhcmNoZXJzIHRoZSBhYmlsaXR5IHRvIHNoYXJlIGFuZCBjb21tZXJjaWFsaXplIHRoZWlyIGlubm92YXRpb25zLiIsLCwsLCwyMjczODIuMDU0NjYzNjU4NDYsT3BlcmF0aW9uIGNvdW50aW5nLCwsLCxZZXMKRGlmZlBBTE0sQmlvbG9neSxQcm90ZWluIG9yIG51Y2xlb3RpZGUgbGFuZ3VhZ2UgbW9kZWwgKHBMTS9uTE0pLCJFY29sZSBQb2x5dGVjaG5pcXVlIEbCtGVkwrRlcmFsZSBkZSBMYXVzYW5uZSAoRVBGTCksU3dpc3MgSW5zdGl0dXRlIG9mIEJpb2luZm9ybWF0aWNzIiwiVW1iZXJ0byBMdXBvLCBEYW1pYW5vIFNnYXJib3NzYSwgQW5uZS1GbG9yZW5jZSBCaXRib2wiLDIwMjQtMDYtMjQsUGFpcmluZyBpbnRlcmFjdGluZyBwcm90ZWluIHNlcXVlbmNlcyB1c2luZyBtYXNrZWQgbGFuZ3VhZ2UgbW9kZWxpbmcsaHR0cHM6Ly93d3cucG5hcy5vcmcvZG9pL2Ficy8xMC4xMDczL3BuYXMuMjMxMTg4NzEyMSwxOS4wLCwsLCwsLCwiU2luZ2xlIE1TQSBkYXRhIHBvaW50cyA9IDEyNSDDlyAzMDAgPSAzNyw1MDAgdG9rZW5zClRvdGFsIGRhdGEgcG9pbnRzID0gMzcsNTAwIMOXIDEsMDAwID0gMzcsNTAwLDAwMCB0b2tlbnMKRmluYWwgZXN0aW1hdGUgPSA0LjAgw5cgMTBeNyB0b2tlbnMiLCwsLCxDb25maWRlbnQsIlByZWRpY3Rpbmcgd2hpY2ggcHJvdGVpbnMgaW50ZXJhY3QgdG9nZXRoZXIgZnJvbSBhbWlubyBhY2lkIHNlcXVlbmNlcyBpcyBhbiBpbXBvcnRhbnQgdGFzay4gV2UgZGV2ZWxvcCBhIG1ldGhvZCB0byBwYWlyIGludGVyYWN0aW5nIHByb3RlaW4gc2VxdWVuY2VzIHdoaWNoIGxldmVyYWdlcyB0aGUgcG93ZXIgb2YgcHJvdGVpbiBsYW5ndWFnZSBtb2RlbHMgdHJhaW5lZCBvbiBtdWx0aXBsZSBzZXF1ZW5jZSBhbGlnbm1lbnRzIChNU0FzKSwgc3VjaCBhcyBNU0EgVHJhbnNmb3JtZXIgYW5kIHRoZSBFdm9Gb3JtZXIgbW9kdWxlIG9mIEFscGhhRm9sZC4gV2UgZm9ybXVsYXRlIHRoZSBwcm9ibGVtIG9mIHBhaXJpbmcgaW50ZXJhY3RpbmcgcGFydG5lcnMgYW1vbmcgdGhlIHBhcmFsb2dzIG9mIHR3byBwcm90ZWluIGZhbWlsaWVzIGluIGEgZGlmZmVyZW50aWFibGUgd2F5LiBXZSBpbnRyb2R1Y2UgYSBtZXRob2QgY2FsbGVkIERpZmZlcmVudGlhYmxlIFBhaXJpbmcgdXNpbmcgQWxpZ25tZW50LWJhc2VkIExhbmd1YWdlIE1vZGVscyAoRGlmZlBBTE0pIHRoYXQgc29sdmVzIGl0IGJ5IGV4cGxvaXRpbmcgdGhlIGFiaWxpdHkgb2YgTVNBIFRyYW5zZm9ybWVyIHRvIGZpbGwgaW4gbWFza2VkIGFtaW5vIGFjaWRzIGluIG11bHRpcGxlIHNlcXVlbmNlIGFsaWdubWVudHMgdXNpbmcgdGhlIHN1cnJvdW5kaW5nIGNvbnRleHQuIE1TQSBUcmFuc2Zvcm1lciBlbmNvZGVzIGNvZXZvbHV0</x:v>
      </x:c>
    </x:row>
    <x:row r="109" ht="18" customHeight="1">
      <x:c r="A109" s="17" t="n">
        <x:v>104</x:v>
      </x:c>
      <x:c r="B109" s="17" t="n">
        <x:v>309</x:v>
      </x:c>
      <x:c r="C109" s="94" t="str">
        <x:v>aW9uIGJldHdlZW4gZnVuY3Rpb25hbGx5IG9yIHN0cnVjdHVyYWxseSBjb3VwbGVkIGFtaW5vIGFjaWRzIHdpdGhpbiBwcm90ZWluIGNoYWlucy4gSXQgYWxzbyBjYXB0dXJlcyBpbnRlci1jaGFpbiBjb2V2b2x1dGlvbiwgZGVzcGl0ZSBiZWluZyB0cmFpbmVkIG9uIHNpbmdsZS1jaGFpbiBkYXRhLiBSZWx5aW5nIG9uIE1TQSBUcmFuc2Zvcm1lciB3aXRob3V0IGZpbmUtdHVuaW5nLCBEaWZmUEFMTSBvdXRwZXJmb3JtcyBleGlzdGluZyBjb2V2b2x1dGlvbi1iYXNlZCBwYWlyaW5nIG1ldGhvZHMgb24gZGlmZmljdWx0IGJlbmNobWFya3Mgb2Ygc2hhbGxvdyBtdWx0aXBsZSBzZXF1ZW5jZSBhbGlnbm1lbnRzIGV4dHJhY3RlZCBmcm9tIHViaXF1aXRvdXMgcHJva2FyeW90aWMgcHJvdGVpbiBkYXRhc2V0cy4gSXQgYWxzbyBvdXRwZXJmb3JtcyBhbiBhbHRlcm5hdGl2ZSBtZXRob2QgYmFzZWQgb24gYSBzdGF0ZS1vZi10aGUtYXJ0IHByb3RlaW4gbGFuZ3VhZ2UgbW9kZWwgdHJhaW5lZCBvbiBzaW5nbGUgc2VxdWVuY2VzLiBQYWlyZWQgYWxpZ25tZW50cyBvZiBpbnRlcmFjdGluZyBwcm90ZWluIHNlcXVlbmNlcyBhcmUgYSBjcnVjaWFsIGluZ3JlZGllbnQgb2Ygc3VwZXJ2aXNlZCBkZWVwIGxlYXJuaW5nIG1ldGhvZHMgdG8gcHJlZGljdCB0aGUgdGhyZWUtZGltZW5zaW9uYWwgc3RydWN0dXJlIG9mIHByb3RlaW4gY29tcGxleGVzLiBTdGFydGluZyBmcm9tIHNlcXVlbmNlcyBwYWlyZWQgYnkgRGlmZlBBTE0gc3Vic3RhbnRpYWxseSBpbXByb3ZlcyB0aGUgc3RydWN0dXJlIHByZWRpY3Rpb24gb2Ygc29tZSBldWthcnlvdGljIHByb3RlaW4gY29tcGxleGVzIGJ5IEFscGhhRm9sZC1NdWx0aW1lci4gSXQgYWxzbyBhY2hpZXZlcyBjb21wZXRpdGl2ZSBwZXJmb3JtYW5jZSB3aXRoIHVzaW5nIG9ydGhvbG9neS1iYXNlZCBwYWlyaW5nLiIsLCxVbnJlbGVhc2VkLCJTd2l0emVybGFuZCxTd2l0emVybGFuZCIsLCwsLCwyMDI2LTAxLTAxIDE0OjAzOjQ4KzAwOjAwLCwsLCwsQWNhZGVtaWEsLCwsLE9wZW4gc291cmNlLCJBcGFjaGUgMi4wIGZvciBjb2RlCmh0dHBzOi8vZ2l0aHViLmNvbS9CaXRib2wtTGFiL0RpZmZQQUxNL3RyZWUvdjEuMCIsLCwsLCwsLCwsLCxObwpCQURHRVIsQmlvbG9neSxEcnVnIGRpc2NvdmVyeSwiTlZJRElBLFVuaXZlcnNpdHkgb2YgQ2FsaWZvcm5pYSAoVUMpIEJlcmtlbGV5IiwiWXVlIEppYW4sIEN1cnRpcyBXdSwgRGFubnkgUmVpZGVuYmFjaCwgQWRpdGkgUy4gS3Jpc2huYXByaXlhbiIsMjAyNC0wNi0yNCxHZW5lcmFsIEJpbmRpbmcgQWZmaW5pdHkgR3VpZGFuY2UgZm9yIERpZmZ1c2lvbiBNb2RlbHMgaW4gU3RydWN0dXJlLUJhc2VkIERydWcgRGVzaWduLGh0dHBzOi8vYXJ4aXYub3JnL2Ficy8yNDA2LjE2ODIxLDQuMCwsLDI5MDAwMDAuMCwyLjlNIHRyYW5zZm9ybWVyIG1vZGVsLCwsMTAwMTAwLCIxMDAsMDAwICh0cmFpbmluZykgKyAxMDAgKHRlc3RpbmcpID0gMTAwLDEwMCB1bmlxdWUgZGF0YXBvaW50cwoyMCBlcG9jaHMgbWVudGlvbmVkIGJ1dCBvbmx5IHVuaXF1ZSBkYXRhcG9pbnRzIGNvdW50ZWQKRmluYWwgZXN0aW1hdGU6IDEuMGU1IiwsLE5WSURJQSBSVFggNjAwMCBBZGEgR2VuZXJhdGlvbiwsTGlrZWx5LCJTdHJ1Y3R1cmUtQmFzZWQgRHJ1ZyBEZXNpZ24gKFNCREQpIGZvY3VzZXMgb24gZ2VuZXJhdGluZyB2YWxpZCBsaWdhbmRzIHRoYXQgc3Ryb25nbHkgYW5kIHNwZWNpZmljYWxseSBiaW5kIHRvIGEgZGVzaWduYXRlZCBwcm90ZWluIHBvY2tldC4gU2V2ZXJhbCBtZXRob2RzIHVzZSBtYWNoaW5lIGxlYXJuaW5nIGZvciBTQkREIHRvIGdlbmVyYXRlIHRoZXNlIGxpZ2FuZHMgaW4gM0Qgc3BhY2UsIGNvbmRpdGlvbmVkIG9uIHRoZSBzdHJ1Y3R1cmUgb2YgYSBkZXNpcmVkIHByb3RlaW4gcG9ja2V0LiBSZWNlbnRseSwgZGlmZnVzaW9uIG1vZGVscyBoYXZlIHNob3duIHN1Y2Nlc3MgaGVyZSBieSBtb2RlbGluZyB0aGUgdW5kZXJseWluZyBkaXN0cmlidXRpb25zIG9mIGF0b21pYyBwb3NpdGlvbnMgYW5kIHR5cGVzLiBXaGlsZSB0aGVzZSBtZXRob2RzIGFyZSBlZmZlY3RpdmUgaW4gY29uc2lkZXJpbmcgdGhlIHN0cnVjdHVyYWwgZGV0YWlscyBvZiB0aGUgcHJvdGVpbiBwb2NrZXQsIHRoZXkgb2Z0ZW4gZmFpbCB0byBleHBsaWNpdGx5IGNvbnNpZGVyIHRoZSBiaW5kaW5nIGFmZmluaXR5LiBCaW5kaW5nIGFmZmluaXR5IGNoYXJhY3Rlcml6ZXMgaG93IHRpZ2h0bHkgdGhlIGxpZ2FuZCBiaW5kcyB0byB0aGUgcHJvdGVpbiBwb2NrZXQsIGFuZCBpcyBtZWFzdXJlZCBieSB0aGUgY2hhbmdlIGluIGZyZWUgZW5lcmd5IGFzc29jaWF0ZWQgd2l0aCB0aGUgYmluZGluZyBwcm9jZXNzLiBJdCBpcyBvbmUgb2YgdGhlIG1vc3QgY3J1Y2lhbCBtZXRyaWNzIGZvciBiZW5jaG1hcmtpbmcgdGhlIGVmZmVjdGl2ZW5lc3Mgb2YgdGhlIGludGVyYWN0aW9uIGJldHdlZW4gYSBsaWdhbmQgYW5kIHByb3RlaW4gcG9ja2V0LiBUbyBhZGRyZXNzIHRoaXMsIHdlIHByb3Bvc2UgQkFER0VSOiBCaW5kaW5nIEFmZmluaXR5IERpZmZ1c2lvbiBHdWlkYW5jZSB3aXRoIEVuaGFuY2VkIFJlZmluZW1lbnQuIEJBREdFUiBpcyBhIGdlbmVyYWwgZ3VpZGFuY2UgbWV0aG9kIHRvIHN0ZWVyIHRoZSBkaWZmdXNpb24gc2FtcGxpbmcgcHJvY2VzcyB0b3dhcmRzIGltcHJvdmVkIHByb3RlaW4tbGlnYW5kIGJpbmRpbmcsIGFsbG93aW5nIHVzIHRvIGFkanVzdCB0aGUgZGlzdHJpYnV0aW9uIG9mIHRoZSBiaW5kaW5nIGFmZmluaXR5IGJldHdlZW4gbGlnYW5kcyBhbmQgcHJvdGVpbnMuIE91ciBtZXRob2QgaXMgZW5hYmxlZCBieSB1c2luZyBhIG5ldXJhbCBuZXR3b3JrIChOTikgdG8gbW9kZWwgdGhlIGVuZXJneSBmdW5jdGlvbiwgd2hpY2ggaXMgY29tbW9ubHkgYXBwcm94aW1hdGVkIGJ5IEF1dG9Eb2NrIFZpbmEgKEFEVikuIEFEVuKAmXMgZW5lcmd5IGZ1bmN0aW9uIGlzIG5vbi1kaWZmZXJlbnRpYWJsZSwgYW5kIGVzdGltYXRlcyB0aGUgYWZmaW5pdHkgYmFzZWQgb24gdGhlIGludGVyYWN0aW9ucyBiZXR3ZWVuIGEgbGlnYW5kIGFuZCB0YXJnZXQgcHJvdGVpbiByZWNlcHRvci4gQnkgdXNpbmcgYSBOTiBhcyBhIGRpZmZlcmVudGlhYmxlIGVuZXJneSBmdW5jdGlvbiBwcm94eSwgd2UgdXRpbGl6ZSB0aGUgZ3JhZGllbnQgb2Ygb3VyIGxlYXJuZWQgZW5lcmd5IGZ1bmN0aW9uIGFzIGEgZ3VpZGFuY2UgbWV0aG9kIG9uIHRvcCBvZiBhbnkgdHJhaW5lZCBkaWZmdXNpb24gbW9kZWwuIFdlIHNob3cgdGhhdCBvdXIgbWV0aG9kIGltcHJvdmVzIHRoZSBiaW5kaW5nIGFmZmluaXR5IG9mIGdlbmVyYXRlZCBsaWdhbmRzIHRvIHRoZWlyIHByb3RlaW4gcmVjZXB0b3JzIGJ5IHVwIHRvIDYwJSwgc2lnbmlmaWNhbnRseSBzdXJwYXNzaW5nIHByZXZpb3VzIG1hY2hpbmUgbGVhcm5pbmcgbWV0aG9kcy4gV2UgYWxzbyBzaG93IHRoYXQgb3VyIGd1aWRhbmNlIG1ldGhvZCBpcyBmbGV4aWJsZSBhbmQgY2FuIGJlIGVhc2lseSBhcHBsaWVkIHRvIG90aGVyIGRpZmZ1c2lvbi1iYXNlZCBTQkREIGZyYW1ld29ya3MuIiwyMC4wLCwsIlVuaXRlZCBTdGF0ZXMgb2YgQW1lcmljYSxVbml0ZWQgU3RhdGVzIG9mIEFtZXJpY2EiLCwsLDEuMCwsMjAyNi0wNS0yNSAxMjozMzowMCswMDowMCwsLCwsLCJJbmR1c3RyeSxBY2FkZW1pYSIsLCwsLCwsLCwsLCwsLCwsLCwKQ2FtYnJpYW4tMS0zNEIsIk11bHRpbW9kYWwsVmlzaW9uLExhbmd1YWdlIiwiSW1hZ2UgY2FwdGlvbmluZyxWaXN1YWwgcXVlc3Rpb24gYW5zd2VyaW5nLENoYXJhY3RlciByZWNvZ25pdGlvbiAoT0NSKSIsTmV3IFlvcmsgVW5pdmVyc2l0eSAoTllVKSwiU2hlbmdiYW5nIFRvbmcsIEVsbGlzIEJyb3duLCBQZW5naGFvIFd1LCBTYW5naHl1biBXb28sIE1hbm9qIE1pZGRlcG9ndSwgU2FpIENoYXJpdGhhIEFrdWxhLCBKaWhhbiBZYW5nLCBTaHVzaGVuZyBZYW5nLCBBZGl0aHlhIEl5ZXIsIFhpY2hlbiBQYW4sIFppdGVuZyBXYW5nLCBSb2IgRmVyZ3VzLCBZYW5uIExlQ3VuLCBTYWluaW5nIFhpZSIsMjAyNC0wNi0yNCwiQ2FtYnJpYW4tMTogQSBGdWxseSBPcGVuLCBWaXNpb24tQ2VudHJpYyBFeHBsb3JhdGlvbiBvZiBNdWx0aW1vZGFsIExMTXMKIixodHRwczovL2FyeGl2Lm9yZy9hYnMvMjQwNi4xNjg2MCw4MDIuMCxTT1RBIGltcHJvdmVtZW50LCJDYW1icmlhbi0xIG91dHBlcmZvcm1zIG90aGVyIG9wZW4gc291cmNlIG1vZGVscyBhbmQgYWNoaWV2ZXMgY29tcGV0aXRpdmUgcGVyZm9ybWFuY2Ugb24gYSBudW1iZXIgb2YgYmVuY2htYXJrcywgY29tcGFyZWQgdG8gcHJvcHJpZXRhcnkgbW9kZWxzIHN1Y2ggYXMgR1BULTRWLCBHZW1pbmksIGFuZCBHcm9rLTEuNS4gCgpub3QgYWJzb2x1dGUgU09UQSIsMzQwMDAwMDAwMDAuMCwsLCwsLCxPdXIgZmluYWwgQ2FtYnJpYW4tMSBtb2RlbHMgYXJlIHRyYWluZWQgaW4gbGVzcyB0aGFuIDQgZGF5cyBvbiBhIFRQVS1WNC01MTIuLEdvb2dsZSBUUFUgdjQsLENvbmZpZGVudCwiV2UgaW50cm9kdWNlIENhbWJyaWFuLTEsIGEgZmFtaWx5IG9mIG11bHRpbW9kYWwgTExNcyAoTUxMTXMpIGRlc2lnbmVkIHdpdGggYSB2aXNpb24tY2VudHJpYyBhcHByb2FjaC4gV2hpbGUgc3Ryb25nZXIgbGFuZ3VhZ2UgbW9kZWxzIGNhbiBlbmhhbmNlIG11bHRpbW9kYWwgY2FwYWJpbGl0aWVzLCB0aGUgZGVzaWduIGNob2ljZXMgZm9yIHZpc2lvbiBjb21wb25lbnRzIGFyZSBvZnRlbiBpbnN1ZmZpY2llbnRseSBleHBsb3JlZCBhbmQgZGlzY29ubmVjdGVkIGZyb20gdmlzdWFsIHJlcHJlc2VudGF0aW9uIGxlYXJuaW5nIHJlc2VhcmNoLiBUaGlzIGdhcCBoaW5kZXJzIGFjY3VyYXRlIHNlbnNvcnkgZ3JvdW5kaW5nIGluIHJlYWwtd29ybGQgc2NlbmFyaW9zLiBPdXIgc3R1ZHkgdXNlcyBMTE1zIGFuZCB2aXN1YWwgaW5zdHJ1Y3Rpb24gdHVuaW5nIGFzIGFuIGludGVyZmFjZSB0byBldmFsdWF0ZSB2YXJpb3VzIHZpc3VhbCByZXByZXNlbnRhdGlvbnMsIG9mZmVyaW5nIG5ldyBpbnNpZ2h0cyBpbnRvIGRpZmZlcmVudCBtb2RlbHMgYW5kIGFyY2hpdGVjdHVyZXMgLS0gc2VsZi1zdXBlcnZpc2VkLCBzdHJvbmdseSBzdXBlcnZpc2VkLCBvciBjb21iaW5hdGlvbnMgdGhlcmVvZiAtLSBiYXNlZCBvbiBleHBlcmltZW50cyB3aXRoIG92ZXIgMjAgdmlzaW9uIGVuY29kZXJzLiBXZSBjcml0aWNhbGx5IGV4YW1pbmUgZXhpc3RpbmcgTUxMTSBiZW5jaG1hcmtzLCBhZGRyZXNzIHRoZSBkaWZmaWN1bHRpZXMgaW52b2x2ZWQgaW4gY29uc29saWRhdGluZyBhbmQgaW50ZXJwcmV0aW5nIHJlc3VsdHMgZnJvbSB2YXJpb3VzIHRhc2tzLCBhbmQgaW50cm9kdWNlIGEgbmV3IHZpc2lvbi1jZW50cmljIGJlbmNobWFyaywgQ1YtQmVuY2guIFRvIGZ1cnRoZXIgaW1wcm92ZSB2aXN1YWwgZ3JvdW5kaW5nLCB3ZSBwcm9wb3NlIHRoZSBTcGF0aWFsIFZpc2lvbiBBZ2dyZWdhdG9yIChTVkEpLCBhIGR5bmFtaWMgYW5kIHNwYXRpYWxseS1hd2FyZSBjb25uZWN0b3IgdGhhdCBpbnRlZ3JhdGVzIGhpZ2gtcmVzb2x1dGlvbiB2aXNpb24gZmVhdHVyZXMgd2l0aCBMTE1zIHdoaWxlIHJlZHVjaW5nIHRoZSBudW1iZXIgb2YgdG9rZW5zLiBBZGRpdGlvbmFsbHksIHdlIGRpc2N1c3MgdGhlIGN1cmF0aW9uIG9mIGhpZ2gtcXVhbGl0eSB2aXN1YWwgaW5zdHJ1Y3Rpb24tdHVuaW5nIGRhdGEgZnJvbSBwdWJsaWNseSBhdmFpbGFibGUgc291cmNlcywgZW1waGFzaXppbmcgdGhlIGltcG9ydGFuY2Ugb2YgZGF0YSBzb3VyY2UgYmFsYW5jaW5nIGFuZCBkaXN0cmlidXRpb24gcmF0aW8uIENvbGxlY3RpdmVseSwgQ2FtYnJpYW4tMSBub3Qgb25seSBhY2hpZXZlcyBzdGF0ZS1vZi10aGUtYXJ0IHBlcmZvcm1hbmNlIGJ1dCBhbHNvIHNlcnZlcyBhcyBhIGNvbXByZWhlbnNpdmUsIG9wZW4gY29va2Jvb2sgZm9yIGluc3RydWN0aW9uLXR1bmVkIE1MTE1zLiBXZSBwcm92aWRlIG1vZGVsIHdlaWdodHMsIGNvZGUsIHN1cHBvcnRpbmcgdG9vbHMsIGRhdGFzZXRzLCBhbmQgZGV0YWlsZWQgaW5zdHJ1Y3Rpb24tdHVuaW5nIGFuZCBldmFsdWF0aW9uIHJlY2lwZXMuIFdlIGhvcGUgb3VyIHJlbGVhc2Ugd2lsbCBpbnNwaXJlIGFuZCBhY2NlbGVyYXRlIGFkdmFuY2VtZW50cyBpbiBtdWx0aW1vZGFsIHN5c3RlbXMgYW5kIHZpc3VhbCByZXByZXNlbnRhdGlvbiBsZWFybmluZy4iLCwsT3BlbiB3ZWlnaHRzICh1bnJlc3RyaWN0ZWQpLFVuaXRlZCBTdGF0ZXMgb2YgQW1lcmljYSxZaS0zNEIsLCw1MTIuMCwsMjAyNi0wNS0yNSAxMjozMzowMCswMDowMCwsLCwsLEFjYWRlbWlhLCwsLCxPcGVuIHNvdXJjZSwiQXBhY2hlIDIuMApodHRwczovL2h1Z2dpbmdmYWNlLmNvL255dS12aXNpb254L2NhbWJyaWFuLTM0YgoKQXBhY2hlIDIuMApodHRwczovL2dpdGh1Yi5jb20vY2FtYnJpYW4tbWxsbS9jYW1icmlhbiIsLCwsRlAzMiwsMzQzNTk5LjU0OTI2OTUyODM2LCxueXUtdmlzaW9ueCwsLCxZZXMKQ2FtYnJpYW4tMS0xM0IsIk11bHRpbW9kYWwsVmlzaW9uLExhbmd1YWdlIiwiSW1hZ2UgY2FwdGlvbmluZyxWaXN1YWwgcXVlc3Rpb24gYW5zd2VyaW5nLENoYXJhY3RlciByZWNvZ25pdGlvbiAoT0NSKSIsTmV3IFlvcmsgVW5pdmVyc2l0eSAoTllVKSwiU2hlbmdiYW5nIFRvbmcsIEVsbGlzIEJyb3duLCBQZW5naGFvIFd1LCBTYW5naHl1biBXb28sIE1hbm9qIE1pZGRlcG9ndSwgU2FpIENoYXJpdGhhIEFrdWxhLCBKaWhhbiBZYW5nLCBTaHVzaGVuZyBZYW5nLCBBZGl0aHlhIEl5ZXIsIFhpY2hlbiBQYW4sIFppdGVuZyBXYW5nLCBSb2IgRmVyZ3VzLCBZYW5uIExlQ3VuLCBTYWluaW5nIFhpZSIsMjAyNC0wNi0yNCwiQ2FtYnJpYW4tMTogQSBGdWxseSBPcGVuLCBWaXNpb24tQ2VudHJpYyBFeHBsb3JhdGlvbiBvZiBNdWx0aW1vZGFsIExMTXMKIixodHRwczovL2FyeGl2Lm9yZy9hYnMvMjQwNi4xNjg2MCw4MDIuMCwsIkNhbWJyaWFuLTEgb3V0cGVyZm9ybXMgb3RoZXIgb3BlbiBzb3VyY2UgbW9kZWxzIGFuZCBhY2hpZXZlcyBjb21wZXRpdGl2ZSBwZXJmb3JtYW5jZSBvbiBhIG51bWJlciBvZiBiZW5jaG1hcmtzLCBjb21wYXJlZCB0byBwcm9wcmlldGFyeSBtb2RlbHMgc3VjaCBhcyBHUFQtNFYsIEdlbWluaSwgYW5kIEdyb2stMS41LiAiLDEzMDAwMDAwMDAwLjAsLCwsLCwsT3VyIGZpbmFsIENhbWJyaWFuLTEgbW9kZWxzIGFyZSB0cmFpbmVkIGluIGxlc3MgdGhhbiA0IGRheXMgb24gYSBUUFUtVjQtNTEyLixHb29nbGUgVFBVIHY0LCxDb25maWRlbnQsIldlIGludHJvZHVjZSBDYW1icmlhbi0xLCBhIGZhbWlseSBvZiBtdWx0aW1vZGFsIExMTXMgKE1MTE1zKSBkZXNpZ25lZCB3aXRoIGEgdmlzaW9uLWNlbnRyaWMgYXBwcm9hY2guIFdoaWxlIHN0cm9uZ2VyIGxhbmd1YWdlIG1vZGVscyBjYW4gZW5oYW5jZSBtdWx0aW1vZGFsIGNhcGFiaWxpdGllcywgdGhlIGRlc2lnbiBjaG9pY2VzIGZvciB2aXNpb24gY29tcG9uZW50cyBhcmUgb2Z0ZW4gaW5zdWZmaWNpZW50bHkgZXhwbG9yZWQgYW5kIGRpc2Nvbm5lY3RlZCBmcm9tIHZpc3VhbCByZXByZXNlbnRhdGlvbiBsZWFybmluZyByZXNlYXJjaC4gVGhpcyBnYXAgaGluZGVycyBhY2N1cmF0ZSBzZW5zb3J5IGdyb3VuZGluZyBpbiByZWFsLXdvcmxkIHNjZW5hcmlvcy4gT3VyIHN0dWR5IHVzZXMgTExNcyBhbmQgdmlzdWFsIGluc3RydWN0aW9uIHR1bmluZyBhcyBhbiBpbnRlcmZhY2UgdG8gZXZhbHVhdGUgdmFyaW91cyB2aXN1YWwgcmVwcmVzZW50YXRpb25zLCBvZmZlcmluZyBuZXcgaW5zaWdodHMgaW50byBkaWZmZXJlbnQgbW9kZWxzIGFuZCBhcmNoaXRlY3R1cmVzIC0tIHNlbGYtc3VwZXJ2aXNlZCwgc3Ryb25nbHkgc3VwZXJ2aXNlZCwgb3IgY29tYmluYXRpb25zIHRoZXJlb2YgLS0gYmFzZWQgb24gZXhwZXJpbWVudHMgd2l0aCBvdmVyIDIwIHZpc2lvbiBlbmNvZGVycy4gV2UgY3JpdGljYWxseSBleGFtaW5lIGV4aXN0aW5nIE1MTE0gYmVuY2htYXJrcywgYWRkcmVzcyB0aGUgZGlmZmljdWx0aWVzIGludm9sdmVkIGluIGNvbnNvbGlkYXRpbmcgYW5kIGludGVycHJldGluZyByZXN1bHRzIGZyb20gdmFyaW91cyB0YXNrcywgYW5kIGludHJvZHVjZSBhIG5ldyB2aXNpb24tY2VudHJpYyBiZW5jaG1hcmssIENWLUJlbmNoLiBUbyBmdXJ0aGVyIGltcHJvdmUgdmlzdWFsIGdyb3VuZGluZywgd2UgcHJvcG9zZSB0aGUgU3BhdGlhbCBWaXNpb24gQWdncmVnYXRvciAoU1ZBKSwgYSBkeW5hbWljIGFuZCBzcGF0aWFsbHktYXdhcmUgY29ubmVjdG9yIHRoYXQgaW50ZWdyYXRlcyBoaWdoLXJlc29sdXRpb24gdmlzaW9uIGZlYXR1cmVzIHdpdGggTExNcyB3aGlsZSByZWR1Y2luZyB0aGUgbnVtYmVyIG9mIHRva2Vucy4gQWRkaXRpb25hbGx5LCB3ZSBkaXNjdXNzIHRoZSBjdXJhdGlvbiBvZiBoaWdoLXF1YWxpdHkgdmlzdWFsIGluc3RydWN0aW9uLXR1bmluZyBkYXRhIGZyb20gcHVibGljbHkgYXZhaWxhYmxlIHNvdXJjZXMsIGVtcGhhc2l6aW5nIHRoZSBpbXBvcnRhbmNlIG9mIGRhdGEgc291cmNlIGJhbGFuY2luZyBhbmQgZGlzdHJpYnV0aW9uIHJhdGlvLiBDb2xsZWN0aXZlbHksIENhbWJyaWFuLTEgbm90IG9ubHkgYWNoaWV2ZXMgc3RhdGUtb2YtdGhlLWFydCBwZXJmb3JtYW5jZSBidXQgYWxzbyBzZXJ2ZXMgYXMgYSBjb21wcmVoZW5zaXZlLCBvcGVuIGNvb2tib29rIGZvciBpbnN0cnVjdGlvbi10dW5lZCBNTExNcy4gV2UgcHJvdmlkZSBtb2RlbCB3ZWlnaHRzLCBjb2RlLCBzdXBwb3J0aW5nIHRvb2xzLCBkYXRhc2V0cywgYW5kIGRldGFpbGVkIGluc3RydWN0aW9uLXR1bmluZyBhbmQgZXZhbHVhdGlvbiByZWNpcGVzLiBXZSBob3BlIG91ciByZWxlYXNlIHdpbGwgaW5zcGlyZSBhbmQgYWNjZWxlcmF0ZSBhZHZhbmNlbWVudHMgaW4gbXVsdGltb2RhbCBzeXN0ZW1zIGFuZCB2aXN1YWwgcmVwcmVzZW50YXRpb24gbGVhcm5pbmcuIiwsLE9wZW4gd2VpZ2h0cyAodW5yZXN0cmljdGVkKSxVbml0ZWQgU3RhdGVzIG9mIEFtZXJpY2EsLCwsNTEyLjAsLDIwMjYtMDUtMjUgMTI6MzM6MDErMDA6MDAsLCwsLCxBY2FkZW1pYSwsLCwsT3BlbiBzb3VyY2UsIkFwYWNoZSAyLjAKaHR0cHM6Ly9odWdnaW5nZmFjZS5jby9ueXUtdmlzaW9ueC9jYW1icmlhbi0xM2IKCkFwYWNoZSAyLjAKaHR0cHM6Ly9naXRodWIuY29tL2NhbWJyaWFuLW1sbG0vY2FtYnJpYW4iLCwsLEZQMzIsLDM0MzU5OS41NDkyNjk1MjgzNiwsbnl1LXZpc2lvbngsLCwsWWVzCkNhbWJyaWFuLTEtOEIsIk11bHRpbW9kYWwsVmlzaW9uLExhbmd1YWdlIiwiSW1hZ2UgY2FwdGlvbmluZyxWaXN1YWwgcXVlc3Rpb24gYW5zd2VyaW5nLENoYXJhY3RlciByZWNvZ25pdGlvbiAoT0NSKSIsTmV3IFlvcmsgVW5pdmVyc2l0eSAoTllVKSwiU2hlbmdiYW5nIFRvbmcsIEVsbGlzIEJyb3duLCBQZW5naGFvIFd1LCBTYW5naHl1biBXb28sIE1hbm9qIE1pZGRlcG9ndSwgU2FpIENoYXJpdGhhIEFrdWxhLCBKaWhhbiBZYW5nLCBTaHVzaGVuZyBZYW5nLCBBZGl0aHlhIEl5ZXIsIFhpY2hlbiBQYW4sIFppdGVuZyBXYW5nLCBSb2IgRmVyZ3VzLCBZYW5uIExlQ3VuLCBTYWluaW5nIFhpZSIsMjAyNC0wNi0yNCwiQ2FtYnJpYW4tMTogQSBGdWxseSBPcGVuLCBWaXNpb24tQ2VudHJpYyBFeHBsb3JhdGlvbiBvZiBNdWx0aW1vZGFsIExMTXMKIixodHRwczovL2FyeGl2Lm9yZy9hYnMvMjQwNi4xNjg2MCw4MDIuMCwsIkNhbWJyaWFuLTEgb3V0cGVyZm9ybXMgb3RoZXIgb3BlbiBzb3VyY2UgbW9kZWxzIGFuZCBhY2hpZXZlcyBjb21wZXRpdGl2ZSBwZXJmb3JtYW5jZSBvbiBhIG51bWJlciBvZiBiZW5jaG1hcmtzLCBjb21wYXJlZCB0byBwcm9wcmlldGFyeSBtb2RlbHMgc3VjaCBhcyBHUFQtNFYsIEdlbWluaSwgYW5kIEdyb2stMS41LiAiLDgwMDAwMDAwMDAuMCwsLCwsLCxPdXIgZmluYWwgQ2FtYnJpYW4tMSBtb2RlbHMgYXJlIHRyYWluZWQgaW4gbGVzcyB0aGFuIDQgZGF5cyBvbiBhIFRQVS1WNC01MTIuLEdvb2dsZSBUUFUgdjQsLENvbmZpZGVudCwiV2UgaW50cm9kdWNlIENhbWJyaWFuLTEsIGEgZmFtaWx5IG9mIG11bHRpbW9kYWwgTExNcyAoTUxMTXMpIGRlc2lnbmVkIHdpdGggYSB2aXNpb24tY2VudHJpYyBhcHByb2FjaC4gV2hpbGUgc3Ryb25nZXIgbGFuZ3VhZ2UgbW9kZWxzIGNhbiBlbmhhbmNlIG11bHRpbW9kYWwgY2FwYWJpbGl0aWVzLCB0aGUgZGVzaWduIGNob2ljZXMgZm9yIHZpc2lvbiBjb21wb25lbnRzIGFyZSBvZnRlbiBpbnN1ZmZpY2llbnRseSBleHBsb3JlZCBhbmQgZGlzY29ubmVjdGVkIGZyb20gdmlzdWFsIHJlcHJlc2VudGF0aW9uIGxlYXJuaW5nIHJlc2VhcmNoLiBUaGlzIGdhcCBoaW5kZXJzIGFjY3VyYXRlIHNlbnNvcnkgZ3JvdW5kaW5nIGluIHJlYWwtd29ybGQgc2NlbmFyaW9zLiBPdXIgc3R1ZHkgdXNlcyBMTE1zIGFuZCB2aXN1YWwgaW5zdHJ1Y3Rpb24gdHVuaW5nIGFzIGFuIGludGVyZmFjZSB0byBldmFsdWF0ZSB2YXJpb3VzIHZpc3VhbCByZXByZXNlbnRhdGlvbnMsIG9mZmVyaW5nIG5ldyBpbnNpZ2h0cyBpbnRvIGRpZmZlcmVudCBtb2RlbHMgYW5kIGFyY2hpdGVjdHVyZXMgLS0gc2VsZi1zdXBlcnZpc2VkLCBzdHJvbmdseSBzdXBlcnZpc2VkLCBvciBjb21iaW5hdGlvbnMgdGhlcmVvZiAtLSBiYXNlZCBvbiBleHBlcmltZW50cyB3aXRoIG92ZXIgMjAgdmlzaW9uIGVuY29kZXJzLiBXZSBjcml0aWNhbGx5IGV4YW1pbmUgZXhpc3RpbmcgTUxMTSBiZW5jaG1hcmtzLCBhZGRyZXNzIHRoZSBkaWZmaWN1bHRpZXMgaW52b2x2ZWQgaW4gY29uc29saWRhdGluZyBhbmQgaW50ZXJwcmV0aW5nIHJlc3VsdHMgZnJvbSB2YXJpb3VzIHRhc2tzLCBhbmQgaW50cm9kdWNlIGEgbmV3IHZpc2lvbi1jZW50cmljIGJlbmNobWFyaywgQ1YtQmVuY2guIFRvIGZ1cnRoZXIgaW1wcm92ZSB2aXN1YWwgZ3JvdW5kaW5nLCB3ZSBwcm9wb3NlIHRoZSBTcGF0aWFsIFZpc2lvbiBBZ2dyZWdhdG9yIChTVkEpLCBhIGR5bmFtaWMgYW5kIHNwYXRpYWxseS1hd2FyZSBjb25uZWN0b3IgdGhhdCBpbnRlZ3JhdGVzIGhpZ2gtcmVzb2x1dGlvbiB2aXNpb24gZmVhdHVyZXMgd2l0aCBMTE1zIHdoaWxlIHJlZHVjaW5nIHRoZSBudW1iZXIgb2YgdG9rZW5zLiBBZGRpdGlvbmFsbHksIHdlIGRpc2N1c3MgdGhlIGN1cmF0aW9uIG9mIGhpZ2gtcXVhbGl0eSB2aXN1YWwgaW5zdHJ1Y3Rpb24tdHVuaW5nIGRhdGEgZnJvbSBwdWJsaWNseSBhdmFpbGFibGUgc291cmNlcywgZW1waGFzaXppbmcgdGhlIGltcG9ydGFuY2Ugb2YgZGF0YSBzb3VyY2UgYmFsYW5jaW5nIGFuZCBkaXN0cmlidXRpb24gcmF0aW8uIENvbGxlY3RpdmVseSwgQ2FtYnJpYW4tMSBub3Qgb25seSBhY2hpZXZlcyBzdGF0ZS1vZi10aGUtYXJ0IHBlcmZvcm1hbmNlIGJ1dCBhbHNvIHNlcnZlcyBhcyBhIGNvbXByZWhlbnNpdmUsIG9wZW4gY29va2Jvb2sgZm9yIGluc3RydWN0aW9uLXR1bmVkIE1MTE1zLiBXZSBwcm92aWRlIG1vZGVsIHdlaWdodHMsIGNvZGUsIHN1cHBvcnRpbmcgdG9vbHMsIGRhdGFzZXRzLCBhbmQgZGV0YWlsZWQgaW5zdHJ1Y3Rpb24tdHVuaW5nIGFuZCBldmFsdWF0aW9uIHJlY2lwZXMuIFdlIGhvcGUgb3VyIHJlbGVhc2Ugd2lsbCBpbnNwaXJlIGFuZCBhY2NlbGVyYXRlIGFkdmFuY2VtZW50cyBpbiBtdWx0aW1vZGFsIHN5c3RlbXMgYW5kIHZpc3VhbCByZXByZXNlbnRhdGlvbiBsZWFybmluZy4iLCwsT3BlbiB3ZWlnaHRzICh1bnJlc3RyaWN0ZWQpLFVuaXRlZCBTdGF0ZXMgb2YgQW1lcmljYSxMTGFNQS0zLUluc3RydWN0LThCLCwsNTEyLjAsLDIwMjYtMDUtMjUgMTI6MzM6MDArMDA6MDAsLCwsLCxBY2FkZW1pYSwsLCwsT3BlbiBzb3VyY2UsIkFwYWNoZSAyLjAKaHR0cHM6Ly9odWdnaW5nZmFjZS5jby9ueXUtdmlzaW9ueC9jYW1icmlhbi04YgoKQXBhY2hlIDIuMApodHRwczovL2dpdGh1Yi5jb20vY2FtYnJpYW4tbWxsbS9jYW1icmlhbiIsLCwsRlAzMiwsMzQzNTk5LjU0OTI2OTUyODM2LCxueXUtdmlzaW9ueCwsLCxZZXMKQ29kZSBEcm9pZCxMYW5ndWFnZSwiQ29kZSBnZW5lcmF0aW9uLENvZGUgYXV0b2NvbXBsZXRpb24iLEZhY3RvcnksLDIwMjQtMDYtMjIsQ29kZSBEcm9pZDogQSBUZWNobmljYWwgUmVwb3J0LGh0dHBzOi8vd3d3LmZhY3RvcnkuYWkvbmV3cy9jb2RlLWRyb2lkLXRlY2huaWNhbC1yZXBvcnQsLCwsLCwsLCwsLCwsLFVua25vd24sIkNvZGUgRHJvaWQgaXMgZGVzaWduZWQgdG8gZXhlY3V0ZSBjb2RpbmcgdGFza3MgYmFzZWQgb24gbmF0dXJhbCBsYW5ndWFnZSBpbnN0cnVjdGlvbnMuIEZvciBvdXIgY3VzdG9tZXJzLCBpdHMgcHJpbWFyeSBmdW5jdGlvbiBpcyB0byBhdXRvbWF0ZSByb3RlLCB0ZWRpb3VzIHByb2dyYW1taW5nIHRhc2tzLiBDb21tb24gdXNlIGNhc2VzIGluY2x1ZGUgY29kZWJhc2UgbW9kZXJuaXphdGlvbiwgZmVhdHVyZSBkZXZlbG9wbWVudCwgcHJvb2Ytb2YtY29uY2VwdCBjcmVhdGlvbiwgYW5kIGJ1aWxkaW5nIGludGVncmF0aW9ucy4gSGVyZSB3ZSBvdXRsaW5lIHNvbWUgb2YgdGhlIGNvcmUgZnVuY3Rpb25hbGl0eSB0aGF0IHdl4oCZdmUgZGV2ZWxvcGVkIHRvIGVuYWJsZSBpdCB0byBwZXJmb3JtIHJlbGlhYmx5IGluIHByb2R1Y3Rpb24gZW52aXJvbm1lbnRzLiIsLCxIb3N0ZWQgYWNjZXNzIChubyBBUEkpLFVuaXRlZCBTdGF0ZXMgb2YgQW1lcmljYSwsLCwsLDIwMjUtMTEtMjggMTE6NTM6NDQrMDA6MDAsLCwsLCxJbmR1c3RyeSwsLCwsVW5yZWxlYXNlZCwsLCwsLCwsLCwsLCxObwpQYW5ndSA1LjAsLCwsLDIwMjQtMDYtMjEsIuKAnOino+mavumimOOAgeWBmumavuS6i+KAnSDnm5jlj6TlpKfmqKHlnos1LjDmraPlvI/lj5HluIMKIixodHRwczovL3d3dy5odWF3ZWkuY29tL2VuL21lZGlhLWNlbnRlci90cmFuc2Zvcm0vMTUtNS8wNC1idWlsZGluZy1sYXJnZS1haS1tb2RlbHMtYmVzdC1zdWl0ZWQtdG8taW5kdXN0cnktbmVlZHMsLCwsLCwsLCwsLCwsLFVua25vd24sLCwsLCwsLCwsLDIwMjUtMTEtMjggMTE6NTM6NDQrMDA6MDAsLCwsLCwsLCwsLCwsLCwsLCwsLCwsLCwKQ2xhdWRlIDMuNSBTb25uZXQsIk11bHRpbW9kYWwsTGFuZ3VhZ2UsVmlzaW9uIiwiQ2hhdCxJbWFnZSBjYXB0aW9uaW5nLENvZGUgZ2VuZXJhdGlvbixMYW5ndWFnZSBtb2RlbGluZy9nZW5lcmF0aW9uIixBbnRocm9waWMsLDIwMjQtMDYtMjAsQ2xhdWRlIDMuNSBTb25uZXQsaHR0cHM6Ly93d3ctY2RuLmFudGhyb3BpYy5jb20vZmVkOWNjMTkzYTE0Yjg0MTMxODEyMzcyZDhkNTg1N2Y4ZjMwNGM1Mi9Nb2RlbF9DYXJkX0NsYXVkZV8zX0FkZGVuZHVtLnBkZiwsIlNpZ25pZmljYW50IHVzZSxTT1RBIGltcHJvdmVtZW50IiwiIiJJdCBhbHNvIHNldHMgbmV3IHBlcmZvcm1hbmNlIHN0YW5kYXJkcyBpbiBldmFsdWF0aW9ucyBvZiBncmFkdWF0ZSBsZXZlbCBzY2llbmNlIGtub3dsZWRnZSAoR1BRQSkgWzFdLCBnZW5lcmFsIHJlYXNvbmluZyAoTU1MVSkgWzJdLCBhbmQgY29kaW5nIHByb2ZpY2llbmN5IChIdW1hbkV2YWwpIFszXS4iIiIsLCwyLjcwMDAwMDAwMDAwMDAwMWUrMjUsIkJsb2cgcG9zdCBieSBEYXJpbyBBbW9kZWkgaW5jbHVkZXMgc29tZSBpbmZvIG9uIDMuNSBTb25uZXQgY29tcHV0ZTogaHR0cHM6Ly9kYXJpb2Ftb2RlaS5jb20vb24tZGVlcHNlZWstYW5kLWV4cG9ydC1jb250cm9scwoiIkNsYXVkZSAzLjUgU29ubmV0IGlzIGEgbWlkLXNpemVkIG1vZGVsIHRoYXQgY29zdCBhIGZldyAkMTBNJ3MgdG8gdHJhaW4gKEkgd29uJ3QgZ2l2ZSBhbiBleGFjdCBudW1iZXIpLiBBbHNvLCAzLjUgU29ubmV0IHdhcyBub3QgdHJhaW5lZCBpbiBhbnkgd2F5IHRoYXQgaW52b2x2ZWQgYSBsYXJnZXIgb3IgbW9yZSBleHBlbnNpdmUgbW9kZWwgKGNvbnRyYXJ5IHRvIHNvbWUgcnVtb3JzKS4iIgoKVXNpbmcgYXNzdW1wdGlvbnMgYWJvdXQgR1BVIHByaWNpbmcsIHRoaXMgbGV0cyB1cyBlc3RpbWF0ZSBjb21wdXRlLiBodHRwczovL2RvY3MuZ29vZ2xlLmNvbS9zcHJlYWRzaGVldHMvZC8xLXAtYWI2dDZka1VNNlQ3R3duRnA4NWVQVE1wWk1XN0xGWTdmVzJ0OFBPcy8iLCwsLCwsLFNwZWN1bGF0aXZlLCJUaGlzIGFkZGVuZHVtIHRvIG91ciBDbGF1ZGUgMyBNb2RlbCBDYXJkIGRlc2NyaWJlcyBDbGF1ZGUgMy41IFNvbm5ldCwgYSBuZXcgbW9kZWwgd2hpY2ggb3V0cGVyZm9ybXMKb3VyIHByZXZpb3VzIG1vc3QgY2FwYWJsZSBtb2RlbCwgQ2xhdWRlIDMgT3B1cywgd2hpbGUgb3BlcmF0aW5nIGZhc3RlciBhbmQgYXQgYSBsb3dlciBjb3N0LiBDbGF1ZGUgMy41ClNvbm5ldCBvZmZlcnMgaW1wcm92ZWQgY2FwYWJpbGl0aWVzLCBpbmNsdWRpbmcgYmV0dGVyIGNvZGluZyBhbmQgdmlzdWFsIHByb2Nlc3NpbmcuIFNpbmNlIGl0IGlzIGFuIGV2b2x1dGlvbiBvZgp0aGUgQ2xhdWRlIDMgbW9kZWwgZmFtaWx5LCB3ZSBhcmUgcHJvdmlkaW5nIGFuIGFkZGVuZHVtIHJhdGhlciB0aGFuIGEgbmV3IG1vZGVsIGNhcmQuIFdlIHByb3ZpZGUgdXBkYXRlZAprZXkgZXZhbHVhdGlvbnMgYW5kIHJlc3VsdHMgZnJvbSBvdXIgc2FmZXR5IHRlc3RpbmciLCwsQVBJIGFjY2VzcyxVbml0ZWQgU3RhdGVzIG9mIEFtZXJpY2EsLCwsLCwyMDI2LTA0LTI0IDE5OjMyOjUwKzAwOjAwLCwsLCwsSW5kdXN0cnksLCwsLFVucmVsZWFzZWQsLFRydWUsMjU4NzA5OTMuMTIwMjQ5NDMsLCxUcnVlLCxDb3N0LCwsLCxObwpIZXJtZXMgMiBUaGV0YSBMbGFtYS0zIDcwQixMYW5ndWFnZSwiTGFuZ3VhZ2UgbW9kZWxpbmcvZ2VuZXJhdGlvbixRdWVzdGlvbiBhbnN3ZXJpbmciLCJOb3VzIFJlc2VhcmNoLEFyY2VlIEFJIiwiVGVrbml1bSwgQ2hhcmxlcyBHb2RkYXJkLCBpbnRlcnN0ZWxsYXJuaW5qYSwgdGhlZW1vemlsbGEsIGthcmFuNGQsIGh1ZW1pbl9hcnQiLDIwMjQtMDYtMjAsSGVybWVzIDIgVGhldGEgTGxhbWEtMyA3MEIgTW9kZWwgQ2FyZCxodHRwczovL2h1Z2dpbmdmYWNlLmNvL05vdXNSZXNlYXJjaC9IZXJtZXMtMi1UaGV0YS1MbGFtYS0zLTcwQiwsLCw3MDAwMDAwMDAwMC4wLDcwYiwsLCwsLCwsLENvbmZpZGVudCwiSGVybWVzLTIgzpggKFRoZXRhKSA3MEIgaXMgdGhlIGNvbnRpbnVhdGlvbiBvZiBvdXIgZXhwZXJpbWVudGFsIG1lcmdlZCBtb2RlbCByZWxlYXNlZCBieSBOb3VzIFJlc2VhcmNoLCBpbiBjb2xsYWJvcmF0aW9uIHdpdGggQ2hhcmxlcyBHb2RkYXJkIGFuZCBBcmNlZSBBSSwgdGhlIHRlYW0gYmVoaW5kIE1lcmdlS2l0LgoKSGVybWVzLTIgzpggaXMgYSBtZXJnZWQgYW5kIHRoZW4gZnVydGhlciBSTEhGJ2VkIHZlcnNpb24gb3VyIGV4Y2VsbGVudCBIZXJtZXMgMiBQcm8gbW9kZWwgYW5kIE1ldGEncyBMbGFtYS0zIEluc3RydWN0IG1vZGVsIHRvIGZvcm0gYSBuZXcgbW9kZWwsIEhlcm1lcy0yIM6YLCBjb21iaW5pbmcgdGhlIGJlc3Qgb2YgYm90aCB3b3JsZHMgb2YgZWFjaCBtb2RlbC4iLCwsT3BlbiB3ZWlnaHRzIChyZXN0cmljdGVkIHVzZSksIlVuaXRlZCBTdGF0ZXMgb2YgQW1lcmljYSxVbml0ZWQgU3RhdGVzIG9mIEFtZXJpY2EiLExsYW1hIDMtNzBCLCwsLCwyMDI1LTExLTI4IDExOjUzOjQ0KzAwOjAwLCwsLCwsIkluZHVzdHJ5LEluZHVzdHJ5IiwsLCwsVW5yZWxlYXNlZCwibGxhbWEgMyBsaWNlbnNlCgpodHRwczovL2h1Z2dpbmdmYWNlLmNvL05vdXNSZXNlYXJjaC9IZXJtZXMtMi1UaGV0YS1MbGFtYS0zLTcwQiIsLCwsLCwsLE5vdXNSZXNlYXJjaCwsLCxZZXMKUk5BLUZyYW1lRmxvdyxCaW9sb2d5LFJOQSBkZXNpZ24sIk5hdGlvbmFsIFVuaXZlcnNpdHkgb2YgU2luZ2Fwb3JlLFByZXNjaWVudCBEZXNpZ24sVW5pdmVyc2l0eSBvZiBNaXNzb3VyaSxVbml2ZXJzaXR5IG9mIENhbWJyaWRnZSIsIlJpc2hhYmggQW5hbmQsIENoYWl0YW55YSBLLiBKb3NoaSwgQWxleCBNb3JlaGVhZCwgQXJpYW4gUi4gSmFtYXNiLCBDaGFybGVzIEhhcnJpcywgU2ltb24gVi4gTWF0aGlzLCBLaWVyYW4gRGlkaSwgQnJ5YW4gSG9vaSwgUGlldHJvIExpw7IiLDIwMjQtMDYtMTksUk5BLUZyYW1lRmxvdzogRmxvdyBNYXRjaGluZyBmb3IgZGUgbm92byAzRCBSTkEgQmFja2JvbmUgRGVzaWduLGh0dHBzOi8vYXJ4aXYub3JnL2Ficy8yNDA2LjEzODM5LDExLjAsLCwxNjgwMDAwMC4wLCwzLjY4ODkzNDRlKzE4LDQqMzU1ODAwMDAwMDAwMDAqMC40KjE4aG91cnM9MzY4ODkzNDQwMDAwMDAwMDAwMCwsIjYsMzgyIHNlcXVlbmNlcyA9IDUsMzE5IChwcmltYXJ5KSArIDEsMDYzIChhdWdtZW50ZWQpCjYzOCwyMDAgZGF0YXBvaW50cyA9IDYsMzgyIHNlcXVlbmNlcyDDlyAxMDAgbnVjbGVvdGlkZXMvc2VxdWVuY2UKCkZpbmFsIGVzdGltYXRlOiA2MzgsMjAwIGRhdGFwb2ludHMiLDE4LjAsLE5WSURJQSBHZUZvcmNlIFJUWCAzMDkwLCxDb25maWRlbnQsIldlIGludHJvZHVjZSBSTkEtRnJhbWVGbG93LCB0aGUgZmlyc3QgZ2VuZXJhdGl2ZSBtb2RlbCBmb3IgM0QgUk5BIGJhY2tib25lIGRlc2lnbi4gV2UgYnVpbGQgdXBvbiBTRSgzKSBmbG93IG1hdGNoaW5nIGZvciBwcm90ZWluIGJhY2tib25lIGdlbmVyYXRpb24gYW5kIGVzdGFibGlzaCBwcm90b2NvbHMgZm9yIGRhdGEgcHJlcGFyYXRpb24gYW5kIGV2YWx1YXRpb24gdG8gYWRkcmVzcyB1bmlxdWUgY2hhbGxlbmdlcyBwb3NlZCBieSBSTkEgbW9kZWxpbmcuIFdlIGZvcm11bGF0ZSBSTkEgc3RydWN0dXJlcyBhcyBhIHNldCBvZiByaWdpZC1ib2R5IGZyYW1lcyBhbmQgYXNzb2NpYXRlZCBsb3NzIGZ1bmN0aW9ucyB3aGljaCBhY2NvdW50IGZvciBsYXJnZXIsIG1vcmUgY29uZm9ybWF0aW9uYWxseSBmbGV4aWJsZSBSTkEgYmFja2JvbmVzICgxMyBhdG9tcyBwZXIgbnVjbGVvdGlkZSkgdnMuIHByb3RlaW5zICg0IGF0b21zIHBlciByZXNpZHVlKS4gVG93YXJkIHRhY2tsaW5nIHRoZSBsYWNrIG9mIGRpdmVyc2l0eSBpbiAzRCBSTkEgZGF0YXNldHMsIHdlIGV4cGxvcmUgdHJhaW5pbmcgd2l0aCBzdHJ1Y3R1cmFsIGNsdXN0ZXJpbmcgYW5kIGNyb3BwaW5nIGF1Z21lbnRhdGlvbnMuIEFkZGl0aW9uYWxseSwgd2UgZGVmaW5lIGEgc3VpdGUgb2YgZXZhbHVhdGlvbiBtZXRyaWNzIHRvIG1lYXN1cmUgd2hldGhlciB0aGUgZ2VuZXJhdGVkIFJOQSBzdHJ1Y3R1cmVzIGFyZSBnbG9iYWxseSBzZWxmLWNvbnNpc3RlbnQgKHZpYSBpbnZlcnNlIGZvbGRpbmcgZm9sbG93ZWQgYnkgZm9yd2FyZCBmb2xkaW5nKSBhbmQgbG9jYWxseSByZWNvdmVyIFJOQS1zcGVjaWZpYyBzdHJ1Y3R1cmFsIGRlc2NyaXB0b3JzLiBUaGUgbW9zdCBwZXJmb3JtYW50IHZlcnNpb24gb2YgUk5BLUZyYW1lRmxvdyBnZW5lcmF0ZXMgbG9jYWxseSByZWFsaXN0aWMgUk5BIGJhY2tib25lcyBvZiA0MC0xNTAgbnVjbGVvdGlkZXMsIG92ZXIgNDAlIG9mIHdoaWNoIHBhc3Mgb3VyIHZhbGlkaXR5IGNyaXRlcmlhIGFzIG1lYXN1cmVkIGJ5IGEgc2VsZi1jb25zaXN0ZW5jeSBUTS1zY29yZSA+PSAwLjQ1LCBhdCB3aGljaCB0d28gUk5BcyBoYXZlIHRoZSBzYW1lIGdsb2JhbCBmb2xkLiBPcGVuLXNvdXJjZSBjb2RlOiB0aGlzIGh0dHBzIFVSTCIsLCxPcGVuIHdlaWdodHMgKHVucmVzdHJpY3RlZCksIlNpbmdhcG9yZSxVbml0ZWQgU3RhdGVzIG9mIEFtZXJpY2EsVW5pdGVkIFN0YXRlcyBvZiBBbWVyaWNhLFVuaXRlZCBLaW5nZG9tIG9mIEdyZWF0IEJyaXRhaW4gYW5kIE5vcnRoZXJuIElyZWxhbmQiLCwsLDQuMCwsMjAyNi0wNS0yNSAxMjozMzowMCswMDowMCwsLCwsLCJBY2FkZW1pYSxJbmR1c3RyeSxBY2FkZW1pYSxBY2FkZW1pYSIsLCwsLE9wZW4gc291cmNlLCJNSVQgbGljZW5zZQpodHRwczovL2dpdGh1Yi5jb20vcmlzaC0xNi9ybmEtYmFja2JvbmUtZGVzaWduIiwsLCwsLDI3NjMuNjMxMjg1NTA2NTAyNSxIYXJkd2FyZSwsLCwsWWVzCk1QTk5zb2wsQmlvbG9neSxQcm90ZWluIGdlbmVyYXRpb24sIkVjb2xlIFBvbHl0ZWNobmlxdWUgRsK0ZWTCtGVyYWxlIGRlIExhdXNhbm5lIChFUEZMKSxVbml2ZXJzaXR5IGF0IEJ1ZmZhbG8sVW5pdmVyc2l0eSBvZiBXYXNoaW5ndG9uLE1hc3NhY2h1c2V0dHMgSW5zdGl0dXRlIG9mIFRlY2hub2xvZ3kgKE1JVCkiLCJDYXNwZXIgQS4gR292ZXJkZSwgTWFydGluIFBhY2VzYSwgTmljb2xhcyBHb2xkYmFjaCwgTGFycyBKLiBEb3JuZmVsZCwgUGV0cmEgRS4gTS4gQmFsYmksIFNhbmRyaW5lIEdlb3JnZW9uLCBTdMOpcGhhbmUgUm9zc2V0LCBTcmFqYW4gS2Fwb29yLCBKYWdyaXR5IENob3VkaHVyeSwgSnVzdGFzIERhdXBhcmFzLCBDaHJpc3RpYW4gU2NoZWxsaGFhcywgU2ltb24gS296bG92LCBEYXZpZCBCYWtlciwgU2VyZ2V5IE92Y2hpbm5pa292LCBBbGV4IEouIFZlY2NoaW8sIEJydW5vIEUuIENvcnJlaWEiLDIwMjQtMDYtMTksQ29tcHV0YXRpb25hbCBkZXNpZ24gb2Ygc29sdWJsZSBhbmQgZnVuY3Rpb25hbCBtZW1icmFuZSBwcm90ZWluIGFuYWxvZ3VlcyxodHRwczovL3d3dy5uYXR1cmUuY29tL2FydGljbGVzL3M0MTU4Ni0wMjQtMDc2MDEteSNTZWMzMCwsLCwsLCwsLCwsLCwsVW5rbm93biwiRGUgbm92byBkZXNpZ24gb2YgY29tcGxleCBwcm90ZWluIGZvbGRzIHVzaW5nIHNvbGVseSBjb21wdXRhdGlvbmFsIG1lYW5zIHJlbWFpbnMgYSBzdWJzdGFudGlhbCBjaGFsbGVuZ2UxLiBIZXJlIHdlIHVzZSBhIHJvYnVzdCBkZWVwIGxlYXJuaW5nIHBpcGVsaW5lIHRvIGRlc2lnbiBjb21wbGV4IGZvbGRzIGFuZCBzb2x1YmxlIGFuYWxvZ3VlcyBvZiBpbnRlZ3JhbCBtZW1icmFuZSBwcm90ZWlucy4gVW5pcXVlIG1lbWJyYW5lIHRvcG9sb2dpZXMsIHN1Y2ggYXMgdGhvc2UgZnJvbSBHLXByb3RlaW4tY291cGxlZCByZWNlcHRvcnMyLCBhcmUgbm90IGZvdW5kIGluIHRoZSBzb2x1YmxlIHByb3Rlb21lLCBhbmQgd2UgZGVtb25zdHJhdGUgdGhhdCB0aGVpciBzdHJ1Y3R1cmFsIGZlYXR1cmVzIGNhbiBiZSByZWNhcGl0dWxhdGVkIGluIHNvbHV0aW9uLiBCaW9waHlzaWNhbCBhbmFseXNlcyBkZW1vbnN0cmF0ZSB0aGUgaGlnaCB0aGVybWFsIHN0YWJpbGl0eSBvZiB0aGUgZGVzaWducywgYW5kIGV4cGVyaW1lbnRhbCBzdHJ1Y3R1cmVzIHNob3cgcmVtYXJrYWJsZSBkZXNpZ24gYWNjdXJhY3kuIFRoZSBzb2x1YmxlIGFuYWxvZ3VlcyB3ZXJlIGZ1bmN0aW9uYWxpemVkIHdpdGggbmF0aXZlIHN0cnVjdHVyYWwgbW90aWZzLCBhcyBhIHByb29mIG9mIGNvbmNlcHQgZm9yIGJyaW5naW5nIG1lbWJyYW5lIHByb3RlaW4gZnVuY3Rpb25zIHRvIHRoZSBzb2x1YmxlIHByb3Rlb21lLCBwb3RlbnRpYWxseSBlbmFibGluZyBuZXcgYXBwcm9hY2hlcyBpbiBkcnVnIGRpc2NvdmVyeS4gSW4gc3VtbWFyeSwgd2UgaGF2ZSBkZXNpZ25lZCBjb21wbGV4IHByb3RlaW4gdG9wb2xvZ2llcyBhbmQgZW5yaWNoZWQgdGhlbSB3aXRoIGZ1bmN0aW9uYWxpdGllcyBmcm9tIG1lbWJyYW5lIHByb3RlaW5zLCB3aXRoIGhpZ2ggZXhwZXJpbWVudGFsIHN1Y2Nlc3MgcmF0ZXMsIGxlYWRpbmcgdG8gYSBkZSBmYWN0byBleHBhbnNpb24gb2YgdGhlIGZ1bmN0aW9uYWwgc29sdWJsZSBmb2xkIHNwYWNlLiIsLCxPcGVuIHdlaWdodHMgKHVucmVzdHJpY3RlZCksIlN3aXR6ZXJsYW5kLFVuaXRlZCBTdGF0ZXMgb2YgQW1lcmljYSxVbml0ZWQgU3RhdGVzIG9mIEFtZXJpY2EsVW5pdGVkIFN0YXRlcyBvZiBBbWVyaWNhIiwiUHJvdGVpbk1QTk4sQWxwaGFGb2xkIDIiLCwsLCwyMDI1LTExLTI4IDExOjUzOjQ0KzAwOjAwLCwsLCwsIkFjYWRlbWlhLEFjYWRlbWlhLEFjYWRlbWlhLEFjYWRlbWlhIiwsLCwsVW5yZWxlYXNlZCwiaHR0cHM6Ly9naXRodWIuY29tL2RhdXBhcmFzL1Byb3RlaW5NUE5OL3RyZWUvbWFpbi9zb2x1YmxlX21vZGVsX3dlaWdodHMKCk1JVCBsaWNlbnNlIiwsLCwsLCwsLCwsLFllcwpHTE0tNFYtOUIsIkxhbmd1YWdlLE11bHRpbW9kYWwsVmlzaW9uIiwiTGFuZ3VhZ2UgbW9kZWxpbmcvZ2VuZXJhdGlvbixDb2RlIGdlbmVyYXRpb24sUXVlc3Rpb24gYW5zd2VyaW5nLFRyYW5zbGF0aW9uLFZpc3VhbCBxdWVzdGlvbiBhbnN3ZXJpbmciLCJaLmFpIChaaGlwdSBBSSksVHNpbmdodWEgVW5pdmVyc2l0eSI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QtMDYtMTgsQ2hhdEdMTTogQSBGYW1pbHkgb2YgTGFyZ2UgTGFuZ3VhZ2UgTW9kZWxzIGZyb20gR0xNLTEzMEIgdG8gR0xNLTQgQWxsIFRvb2xzLGh0dHBzOi8vYXJ4aXYub3JnL2Ficy8yNDA2LjEyNzkzLCwsLDkwMDAwMDAwMDAuMCw5QiwsIjZORCA9IDYgRkxPUCAvIHRva2VuIC8gcGFyYW1ldGVyICogOTAwMDAwMDAwMCBwYXJhbWV0ZXJzICogMTAwMDAwMDAwMDAwMDAgdG9rZW5zID0gNTQqMTBeKDkrMTMpPTUuNCoxMF4yMyBGTE9QCgoiIkdMTS00LTlCIGlzIHByZS10cmFpbmVkIG9uIGFwcHJveGltYXRlbHkgdGVuIHRyaWxsaW9uIHRva2VucyBvZiBtdWx0aWxpbmd1YWwgY29ycHVzIHdpdGggYSBjb250ZXh0IGxlbmd0aCBvZiA4MTkyICg4SykgYW5kIHBvc3QtdHJhaW5lZCB3aXRoIHRoZSBzYW1lIHBpcGVsaW5lIGFuZCBkYXRhIHVzZWQgZm9yIEdMTS00ICgwNTIwKSIiLgoiLDEwMDAwMDAwMDAwMDAwLCIiIkdMTS00LTlCIGlzIHByZS10cmFpbmVkIG9uIGFwcHJveGltYXRlbHkgdGVuIHRyaWxsaW9uIHRva2VucyBvZiBtdWx0aWxpbmd1YWwgY29ycHVzIHdpdGggYSBjb250ZXh0IGxlbmd0aCBvZiA4MTkyICg4SykgYW5kIHBvc3QtdHJhaW5lZCB3aXRoIHRoZSBzYW1lIHBpcGVsaW5lIGFuZCBkYXRhIHVzZWQgZm9yIEdMTS00ICgwNTIwKSIiLiIsLCwsLExpa2VseS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x:v>
      </x:c>
    </x:row>
    <x:row r="110" ht="18" customHeight="1">
      <x:c r="A110" s="17" t="n">
        <x:v>105</x:v>
      </x:c>
      <x:c r="B110" s="17" t="n">
        <x:v>309</x:v>
      </x:c>
      <x:c r="C110" s="94" t="str">
        <x:v>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T3BlbiB3ZWlnaHRzIChub24tY29tbWVyY2lhbCksIkNoaW5hLENoaW5hIiwsLCwsLDIwMjUtMTEtMjggMTE6NTM6NDQrMDA6MDAsLCwsLCwiSW5kdXN0cnksQWNhZGVtaWEiLCw1LjQyMywsLFVucmVsZWFzZWQsaHR0cHM6Ly9naXRodWIuY29tL1RIVURNL0dMTS00L2Jsb2IvbWFpbi9SRUFETUVfZW4ubWQsVHJ1ZSwsLCwsLE9wZXJhdGlvbiBjb3VudGluZywsLCwsWWVzCkRlZXBTZWVrLUNvZGVyLVYyIDIzNkIsTGFuZ3VhZ2UsIkNvZGUgZ2VuZXJhdGlvbixDb2RlIGF1dG9jb21wbGV0aW9uIixEZWVwU2VlaywiUWloYW8gWmh1LCBEYXlhIEd1bywgWmhpaG9uZyBTaGFvLCBEZWppYW4gWWFuZywgUGVpeWkgV2FuZywgUnVueGluIFh1LCBZLiBXdSwgWXVrdW4gTGksIEh1YXp1byBHYW8sIFNoaXJvbmcgTWEsIFdhbmdkaW5nIFplbmcsIFhpYW8gQmksIFppaHVpIEd1LCBIYW53ZWkgWHUsIERhbWFpIERhaSwgS2FpIERvbmcsIExpeXVlIFpoYW5nLCBZaXNoaSBQaWFvLCBaaGliaW4gR291LCBaaGVuZGEgWGllLCBaaGV3ZW4gSGFvLCBCaW5neHVhbiBXYW5nLCBKdW54aWFvIFNvbmcsIERlbGkgQ2hlbiwgWGluIFhpZSwgS2FuZyBHdWFuLCBZdXhpYW5nIFlvdSwgQWl4aW4gTGl1LCBRaXVzaGkgRHUsIFdlbmp1biBHYW8sIFh1YW4gTHUsIFFpbnl1IENoZW4sIFlhb2h1aSBXYW5nLCBDaGVuZ3FpIERlbmcsIEppYXNoaSBMaSwgQ2hlbmdnYW5nIFpoYW8sIENob25nIFJ1YW4sIEZ1bGkgTHVvLCBXZW5mZW5nIExpYW5nIiwyMDI0LTA2LTE3LERlZXBTZWVrLUNvZGVyLVYyOiBCcmVha2luZyB0aGUgQmFycmllciBvZiBDbG9zZWQtU291cmNlIE1vZGVscyBpbiBDb2RlIEludGVsbGlnZW5jZSxodHRwczovL2dpdGh1Yi5jb20vZGVlcHNlZWstYWkvRGVlcFNlZWstQ29kZXItVjIsLFNPVEEgaW1wcm92ZW1lbnQsIk5ldyBTT1RBIG9uIEFpZGVyLCBBSU1FIDIwMjQsIGFuZCBNYXRoIE9keXNzZXkgYmVuY2htYXJrcyAoaW5jbHVkaW5nIGFnYWluc3QgcHJvcHJpZXRhcnkgbW9kZWxzIHN1Y2ggYXMgQ2xhdWRlIDMgT3B1cywgR1BULTRvIGFuZCBHUFQtNCBUdXJibykuCk5vdGUgdGhhdCBGaWd1cmUgMSBhcHBlYXJzIHRvIHNob3cgdGhlIG5ldyBtb2RlbCBnZXR0aW5nIFNPVEEgZm9yIHNldmVyYWwgb3RoZXIgYmVuY2htYXJrcywgYnV0IG9taXRzIHJlc3VsdHMgZnJvbSBHUFQtNG8gd2hpY2ggd2lucyBpbiBtb3N0IGNhc2VzLiIsMjM2MDAwMDAwMDAwLjAsTWl4dHVyZSBvZiBleHBlcnRzIG1vZGVsLiAyMUIgcGFyYW1ldGVycyBhY3RpdmF0ZWQgcGVyIHRva2VuLiwxLjI4NTJlKzI0LCJUcmFpbmVkIG9uIGEgdG90YWwgb2YgMTAuMlQgdG9rZW5zCjZOQzogNiAqIDEwLjJUICogMjFCIGFjdGl2ZSBwYXJhbWV0ZXJzID0gMS4yODVlMjQiLDMxOTEwMDAwMDAwMDAsIiIiSW4gdGhlIHByZS10cmFpbmluZyBwaGFzZSwgdGhlIGRhdGFzZXQgb2YgRGVlcFNlZWstQ29kZXItVjIgaXMgY3JlYXRlZCB3aXRoIGEgY29tcG9zaXRpb24gb2YgNjAlIHNvdXJjZSBjb2RlLCAxMCUgbWF0aCBjb3JwdXMsIGFuZCAzMCUgbmF0dXJhbCBsYW5ndWFnZSBjb3JwdXMgLi4uIFRoZSBzb3VyY2UgY29kZSBjb25zaXN0cyBvZiAxLDE3MEIgY29kZS1yZWxhdGVkIHRva2VucyBzb3VyY2VkIGZyb20gR2l0SHViIGFuZCBDb21tb25DcmF3bC4uLiBGb3IgdGhlIG1hdGggY29ycHVzLCB3ZSBjb2xsZWN0IDIyMUIgbWF0aC1yZWxhdGVkIHRva2VucyBzb3VyY2VkIGZyb20gQ29tbW9uQ3Jhd2wuLi4gSW4gdG90YWwsIERlZXBTZWVrLUNvZGVyLVYyIGhhcyBiZWVuIGV4cG9zZWQgdG8gMTAuMlQgdHJhaW5pbmcgdG9rZW5zLCB3aGVyZSA0LjIgdHJpbGxpb24gdG9rZW5zIG9yaWdpbmF0ZSBmcm9tIHRoZSBEZWVwU2VlayBWMiBkYXRhc2V0LCB3aGlsZSB0aGUgcmVtYWluaW5nIDYgdHJpbGxpb24gdG9rZW5zIGNvbWUgZnJvbSB0aGUgRGVlcFNlZWstQ29kZXItVjIgZGF0YXNldCIiCgpUb3RhbCBvZiAxLjM5MVQgdG9rZW5zIGluIHRoZSBuZXcgZGF0YS4KCkZyb20gdGhlIERlZXBTZWVrLVYyIHBhcGVyOiAiIm91ciB0b2tlbml6ZWQgcHJldHJhaW5pbmcgY29ycHVzIGNvbnRhaW5zIDguMVQgdG9rZW5zIiIKClNvIHNvbWUgdG9rZW5zIGFyZSB0cmFpbmVkIG92ZXIgZm9yIG11bHRpcGxlIGVwb2NoczoKLSA2VCAqIDAuNiAvIDEuMTdUID0gMy4xIGVwb2NocyBvbiB0aGUgY29kZSBjb3JwdXMKLSA2VCAqIDAuMSAvIDIyMUIgPSAyLjcgZXBvY2hzIG9uIHRoZSBtYXRoIGNvcnB1cwotIDZUICogMC4zIC8gOC4xVCA9IDAuMjIgZXBvY2hzIG9uIHRoZSBuYXR1cmFsIGxhbmd1YWdlIGNvcnB1cwoKVG90YWwgdW5pcXVlIHRva2VucyBzZWVuIGlzIGxpa2VseSAxLjE3VCArIDIyMUIgKyAoNlQqMC4zKSA9IDMuMTkxVCIsLCwsU2VsZi1zdXBlcnZpc2VkIGxlYXJuaW5nLENvbmZpZGVudCwiV2UgcHJlc2VudCBEZWVwU2Vlay1Db2Rlci1WMiwgYW4gb3Blbi1zb3VyY2UgTWl4dHVyZS1vZi1FeHBlcnRzIChNb0UpIGNvZGUgbGFuZ3VhZ2UgbW9kZWwgdGhhdCBhY2hpZXZlcyBwZXJmb3JtYW5jZSBjb21wYXJhYmxlIHRvIEdQVDQtVHVyYm8gaW4gY29kZS1zcGVjaWZpYyB0YXNrcy4gU3BlY2lmaWNhbGx5LCBEZWVwU2Vlay1Db2Rlci1WMiBpcyBmdXJ0aGVyIHByZS10cmFpbmVkIGZyb20gYW4gaW50ZXJtZWRpYXRlIGNoZWNrcG9pbnQgb2YgRGVlcFNlZWstVjIgd2l0aCBhZGRpdGlvbmFsIDYgdHJpbGxpb24gdG9rZW5zLiBUaHJvdWdoIHRoaXMgY29udGludWVkIHByZS10cmFpbmluZywgRGVlcFNlZWstQ29kZXItVjIgc3Vic3RhbnRpYWxseSBlbmhhbmNlcyB0aGUgY29kaW5nIGFuZCBtYXRoZW1hdGljYWwgcmVhc29uaW5nIGNhcGFiaWxpdGllcyBvZiBEZWVwU2Vlay1WMiwgd2hpbGUgbWFpbnRhaW5pbmcgY29tcGFyYWJsZSBwZXJmb3JtYW5jZSBpbiBnZW5lcmFsIGxhbmd1YWdlIHRhc2tzLiBDb21wYXJlZCB0byBEZWVwU2Vla0NvZGVyLTMzQiwgRGVlcFNlZWstQ29kZXItVjIgZGVtb25zdHJhdGVzIHNpZ25pZmljYW50IGFkdmFuY2VtZW50cyBpbiB2YXJpb3VzIGFzcGVjdHMgb2YgY29kZS1yZWxhdGVkIHRhc2tzLCBhcyB3ZWxsIGFzIHJlYXNvbmluZyBhbmQgZ2VuZXJhbCBjYXBhYmlsaXRpZXMuIEFkZGl0aW9uYWxseSwgRGVlcFNlZWstQ29kZXJWMiBleHBhbmRzIGl0cyBzdXBwb3J0IGZvciBwcm9ncmFtbWluZyBsYW5ndWFnZXMgZnJvbSA4NiB0byAzMzgsIHdoaWxlIGV4dGVuZGluZyB0aGUgY29udGV4dCBsZW5ndGggZnJvbSAxNksgdG8gMTI4Sy4gSW4gc3RhbmRhcmQgYmVuY2htYXJrIGV2YWx1YXRpb25zLCBEZWVwU2Vlay1Db2Rlci1WMiBhY2hpZXZlcyBzdXBlcmlvciBwZXJmb3JtYW5jZSBjb21wYXJlZCB0byBjbG9zZWQtc291cmNlIG1vZGVscyBzdWNoIGFzIEdQVDQtVHVyYm8sIENsYXVkZSAzIE9wdXMsIGFuZCBHZW1pbmkgMS41IFBybyBpbiBjb2RpbmcgYW5kIG1hdGggYmVuY2htYXJrcy4iLCwsT3BlbiB3ZWlnaHRzIChyZXN0cmljdGVkIHVzZSksQ2hpbmEsRGVlcFNlZWstVjIgKE1vRS0yMzZCKSwsLCwsMjAyNS0xMS0yOCAxMTo1Mzo0NCswMDowMCwsIlRoZSBwYXBlciBkb2VzIG5vdCBtZW50aW9uIGFueSBoYXJkd2FyZSwgR1BVcyBvciBhbnkgaW5mb3JtYXRpb24gcmVnYXJkaW5nIHRoZSBoYXJkd2FyZSB1c2VkLiIsLDM2ODY0MDAwLjAsIk1vc3QgdHJhaW5pbmcgaXMgZG9uZSBhdCBiYXRjaCBzaXplIG9mIDM2LDg2NC4gVGhleSBkbyBsb25nIGNvbnRleHQgdHJhaW5pbmc6ICIiSW4gdGhlIGZpcnN0IHN0YWdlLCB3ZSB1dGlsaXplIGEgc2VxdWVuY2UgbGVuZ3RoIG9mIDMySyBhbmQgYSBiYXRjaCBzaXplIG9mIDExNTIgZm9yIDEwMDAgc3RlcHMuIEluIHRoZSBzZWNvbmQgc3RhZ2UsIHdlIHRyYWluIHRoZSBtb2RlbCBmb3IgYW4gYWRkaXRpb25hbCAxMDAwIHN0ZXBzLCBlbXBsb3lpbmcgYSBzZXF1ZW5jZSBsZW5ndGggb2YgMTI4SyBhbmQgYSBiYXRjaCBzaXplIG9mIDI4OCBzZXF1ZW5jZXMiIiAxMjhrKjI4OCA9IDM2LDg2NCwwMDAiLEluZHVzdHJ5LCwsLCxVbnJlbGVhc2VkLCJsaWNlbnNlIGhhcyBzb21lIGhhcm1mdWwgdXNlIHJlc3RyaWN0aW9uczogaHR0cHM6Ly9naXRodWIuY29tL2RlZXBzZWVrLWFpL0RlZXBTZWVrLUNvZGVyLVYyL2Jsb2IvbWFpbi9MSUNFTlNFLU1PREVMIAoKbm8gdHJhaW5pbmcgY29kZSIsVHJ1ZSwsLCwsLE9wZXJhdGlvbiBjb3VudGluZyxkZWVwc2Vlay1haSwsLCxZZXMKR2VuLTMgQWxwaGEsIlZpZGVvLFZpc2lvbiIsIlZpZGVvIGdlbmVyYXRpb24sVGV4dC10by12aWRlbyxJbWFnZS10by12aWRlbyIsUnVud2F5LCwyMDI0LTA2LTE3LCJHZW4tMyBBbHBoYSBpcyB0aGUgZmlyc3Qgb2YgdXBjb21pbmcgbW9kZWxzIHRoYXQgb2ZmZXJzIGltcHJvdmVtZW50IGluIGZpZGVsaXR5LCBjb25zaXN0ZW5jeSwgbW90aW9uIGFuZCBzcGVlZCBvdmVyIHByZXZpb3VzIGdlbmVyYXRpb25zIG9mIG1vZGVscy4gIiwiaHR0cHM6Ly9ydW53YXltbC5jb20vcmVzZWFyY2gvaW50cm9kdWNpbmctZ2VuLTMtYWxwaGEKCmh0dHBzOi8vaGVscC5ydW53YXltbC5jb20vaGMvZW4tdXMvYXJ0aWNsZXMvMzAyNjY1MTUwMTc4NzUtQ3JlYXRpbmctd2l0aC1UZXh0LUltYWdlLXRvLVZpZGVvLW9uLUdlbi0zLUFscGhhLWFuZC1UdXJibyIsLCwsLCwsLCwsLCwsLFVua25vd24sIkdlbi0zIEFscGhhIGlzIHRoZSBmaXJzdCBvZiB0aGUgbmV4dCBnZW5lcmF0aW9uIG9mIGZvdW5kYXRpb24gbW9kZWxzIHRyYWluZWQgYnkgUnVud2F5IG9uIGEgbmV3IGluZnJhc3RydWN0dXJlIGJ1aWx0IGZvciBsYXJnZS1zY2FsZSBtdWx0aW1vZGFsIHRyYWluaW5nLiBJdCBpcyBhIG1ham9yIGltcHJvdmVtZW50IGluIGZpZGVsaXR5LCBjb25zaXN0ZW5jeSwgYW5kIG1vdGlvbiBvdmVyIEdlbi0yLCBhbmQgYSBzdGVwIHRvd2FyZHMgYnVpbGRpbmcgR2VuZXJhbCBXb3JsZCBNb2RlbHMuIiwsLEFQSSBhY2Nlc3MsVW5pdGVkIFN0YXRlcyBvZiBBbWVyaWNhLCwsLCwsMjAyNS0xMS0yOCAxMTo1Mzo0NCswMDowMCwsLCwsLEluZHVzdHJ5LCwsLCxVbnJlbGVhc2VkLCxUcnVlLCwsLCwsLCwsLCxObwpPdmlzLTdCLCJNdWx0aW1vZGFsLExhbmd1YWdlLFZpc2lvbiIsIlZpc3VhbCBxdWVzdGlvbiBhbnN3ZXJpbmcsTGFuZ3VhZ2UgbW9kZWxpbmcvZ2VuZXJhdGlvbixRdWVzdGlvbiBhbnN3ZXJpbmciLCJBbGliYWJhLE5hbmppbmcgVW5pdmVyc2l0eSIsIlNoaXlpbiBMdSwgWWFuZyBMaSwgUWluZy1HdW8gQ2hlbiwgWmhhbyBYdSwgV2VpaHVhIEx1bywgS2FpZnUgWmhhbmcsIEhhbi1KaWEgWWUiLDIwMjQtMDYtMTcsIk92aXM6IFN0cnVjdHVyYWwgRW1iZWRkaW5nIEFsaWdubWVudCBmb3IgTXVsdGltb2RhbCBMYXJnZSBMYW5ndWFnZSBNb2RlbAoiLGh0dHBzOi8vYXJ4aXYub3JnL2Ficy8yNDA1LjIwNzk3LDE0Ny4wLCwsNzAwMDAwMDAwMC4wLCwxLjdlKzIzLCJGaW5lIHR1bmU6IDk4OTUwMDAwMDAwMDAwMCoxMjgqMC4zKjE1KjYwKjYwPTIuMDUxODI3MmUrMjEKUVdFTiAxLjUgdHJhaW5pbmcgRkxPUDogMS42OGUrMjMKVG90YWw6IDEuN2UrMjMiLCwsMTUuMCwsTlZJRElBIEgxMDAgU1hNNSA4MEdCLCxDb25maWRlbnQsIldlIHByb3Bvc2UgT3ZpcywgYSBub3ZlbCBNTExNIGFyY2hpdGVjdHVyZSBkZXNpZ25lZCB0byBzdHJ1Y3R1cmFsbHkgYWxpZ24gdmlzdWFsIGFuZCB0ZXh0dWFsIGVtYmVkZGluZ3MuIE92aXMgaW50ZWdyYXRlcyBhbiBhZGRpdGlvbmFsIGxlYXJuYWJsZSB2aXN1YWwgZW1iZWRkaW5nIHRhYmxlIGludG8gdGhlIHZpc3VhbCBlbmNvZGVy4oCZcyBwcm9jZXNzLiBUbyBjYXB0dXJlIHJpY2ggdmlzdWFsIHNlbWFudGljcywgZWFjaCBpbWFnZSBwYXRjaCBpbmRleGVzIHRoZSB2aXN1YWwgZW1iZWRkaW5nIHRhYmxlIG11bHRpcGxlIHRpbWVzLCByZXN1bHRpbmcgaW4gYSBmaW5hbCB2aXN1YWwgZW1iZWRkaW5nIHRoYXQgaXMgYSBwcm9iYWJpbGlzdGljIGNvbWJpbmF0aW9uIG9mIHRoZSBpbmRleGVkIGVtYmVkZGluZ3MuIiwxLjAsLE9wZW4gd2VpZ2h0cyAodW5yZXN0cmljdGVkKSwiQ2hpbmEsQ2hpbmEiLFF3ZW4xLjUtN0IsLCwxMjguMCwsMjAyNi0wNS0yNSAxMjozMzowMCswMDowMCwsLCwsLCJJbmR1c3RyeSxBY2FkZW1pYSIsLCwsLFVucmVsZWFzZWQsIkFwYWNoZSAyLjAKaHR0cHM6Ly9odWdnaW5nZmFjZS5jby9BSURDLUFJL092aXMtQ2xpcC1Rd2VuMV81LTdCCgpJIGRvbid0IHNlZSBhIHRyYWluaW5nIHNjcmlwdCBmb3IgdGhpcyBwYXJ0aWN1bGFyIG1vZGVsIGhlcmU6IGh0dHBzOi8vZ2l0aHViLmNvbS9BSURDLUFJL092aXMiLFRydWUsLCwsLDE3Njg4MC4yODAxMjIyMzg4LCxBSURDLUFJLCwsLFllcwpQUklTTS0xLCJJbWFnZSBnZW5lcmF0aW9uLFZpZGVvLDNEIG1vZGVsaW5nIiwiVmlkZW8gZ2VuZXJhdGlvbiwzRCByZWNvbnN0cnVjdGlvbiIsV2F5dmUsV2F5dmUsMjAyNC0wNi0xNyxJbnRyb2R1Y2luZyBQUklTTS0xOiBQaG90b3JlYWxpc3RpYyByZWNvbnN0cnVjdGlvbiBpbiBzdGF0aWMgYW5kIGR5bmFtaWMgc2NlbmVzLGh0dHBzOi8vd2F5dmUuYWkvdGhpbmtpbmcvcHJpc20tMS8sLCwsLCwsLCwiMTAxLDAwMCBpbWFnZXMgKDEwMSBzY2VuZXMgw5cgNSBjYW1lcmFzIMOXIDIwIHNlY29uZHMgw5cgMTAgZnJhbWVzIHBlciBzZWNvbmQpIiwsLCwsQ29uZmlkZW50LCJUaGlzIGJsb2cgaW50cm9kdWNlcyBQUklTTS0xLCBhIHNjZW5lIHJlY29uc3RydWN0aW9uIG1vZGVsIG9mIDREIHNjZW5lcyAoM0QgaW4gc3BhY2UgKyB0aW1lKSBmcm9tIHZpZGVvIGRhdGEuIFBSSVNNLTEgcHJvdmlkZXMgYSBmbGV4aWJsZSBzY2VuZSByZXByZXNlbnRhdGlvbiB0aGF0IGV4cGFuZHMgdGhlIHZhcmlldHkgb2Ygc2NlbmFyaW9zIHdlIGNhbiBzaW11bGF0ZSB3aXRoIEdob3N0IEd5bS4gIiwsLFVucmVsZWFzZWQsVW5pdGVkIEtpbmdkb20gb2YgR3JlYXQgQnJpdGFpbiBhbmQgTm9ydGhlcm4gSXJlbGFuZCwsLCwsLDIwMjUtMTEtMjggMTE6NTM6NDQrMDA6MDAsLCwsLCxJbmR1c3RyeSwsLCwsVW5yZWxlYXNlZCwsLCwsLCwsLCwsLCxObwpNaW5kRXllMiwiTWVkaWNpbmUsVmlzaW9uLEltYWdlIGdlbmVyYXRpb24iLCJJbWFnZSBjYXB0aW9uaW5nLEltYWdlIGdlbmVyYXRpb24iLCJTdGFiaWxpdHkgQUksTWVkaWNhbCBBSSBSZXNlYXJjaCBDZW50ZXIgKE1lZEFSQyksUHJpbmNldG9uIFVuaXZlcnNpdHksVW5pdmVyc2l0eSBvZiBNaW5uZXNvdGEsVW5pdmVyc2l0eSBvZiBTeWRuZXksVW5pdmVyc2l0eSBvZiBXYXRlcmxvbyIsIlBhdWwgUy4gU2NvdHRpLCBNaWhpciBUcmlwYXRoeSwgQ2VzYXIgS2FkaXIgVG9ycmljbyBWaWxsYW51ZXZhLCBSZWVzZSBLbmVlbGFuZCwgVG9uZyBDaGVuLCBBc2h1dG9zaCBOYXJhbmcsIENoYXJhbiBTYW50aGlyYXNlZ2FyYW4sIEpvbmF0aGFuIFh1LCBUaG9tYXMgTmFzZWxhcmlzLCBLZW5uZXRoIEEuIE5vcm1hbiwgVGFuaXNocSBNYXRoZXcgQWJyYWhhbSIsMjAyNC0wNi0xNSxNaW5kRXllMjogU2hhcmVkLVN1YmplY3QgTW9kZWxzIEVuYWJsZSBmTVJJLVRvLUltYWdlIFdpdGggMSBIb3VyIG9mIERhdGEsaHR0cHM6Ly9hcnhpdi5vcmcvYWJzLzI0MDMuMTEyMDcsLCwsLCwsLCwsLCJmcm9tIHRoZWlyIG5vdGUgIiJJZiB5b3UgYXJlIHRyYWluaW5nIE1pbmRFeWUyIG9uIGEgc2luZ2xlIEdQVSBvbiB0aGUgZnVsbCA0MCBzZXNzaW9ucywgZXhwZWN0IHRoYXQgcHJlLXRyYWluaW5nIGFuZCBmaW5lLXR1bmluZyBib3RoIHRha2UgYXBwcm94aW1hdGVseSAxIGRheSB0byBjb21wbGV0ZS4iIiAgSSBhbSBhc3N1bWluZyB3aXRoICIiTGlrZWx5IiIgY29uZmlkZW5jZSB0aGF0IHRoZXkgdHJhaW5lZCBmb3IgMjQgY2hpcC1ob3VycyIsTlZJRElBIEExMDAgU1hNNCA4MCBHQiwsTGlrZWx5LCJSZWNvbnN0cnVjdGlvbnMgb2YgdmlzdWFsIHBlcmNlcHRpb24gZnJvbSBicmFpbiBhY3Rpdml0eSBoYXZlIGltcHJvdmVkIHRyZW1lbmRvdXNseSwgYnV0IHRoZSBwcmFjdGljYWwgdXRpbGl0eSBvZiBzdWNoIG1ldGhvZHMgaGFzIGJlZW4gbGltaXRlZC4gVGhpcyBpcyBiZWNhdXNlIHN1Y2ggbW9kZWxzIGFyZSB0cmFpbmVkIGluZGVwZW5kZW50bHkgcGVyIHN1YmplY3Qgd2hlcmUgZWFjaCBzdWJqZWN0IHJlcXVpcmVzIGRvemVucyBvZiBob3VycyBvZiBleHBlbnNpdmUgZk1SSSB0cmFpbmluZyBkYXRhIHRvIGF0dGFpbiBoaWdoLXF1YWxpdHkgcmVzdWx0cy4gVGhlIHByZXNlbnQgd29yayBzaG93Y2FzZXMgaGlnaC1xdWFsaXR5IHJlY29uc3RydWN0aW9ucyB1c2luZyBvbmx5IDEgaG91ciBvZiBmTVJJIHRyYWluaW5nIGRhdGEuIFdlIHByZXRyYWluIG91ciBtb2RlbCBhY3Jvc3MgNyBzdWJqZWN0cyBhbmQgdGhlbiBmaW5lLXR1bmUgb24gbWluaW1hbCBkYXRhIGZyb20gYSBuZXcgc3ViamVjdC4gT3VyIG5vdmVsIGZ1bmN0aW9uYWwgYWxpZ25tZW50IHByb2NlZHVyZSBsaW5lYXJseSBtYXBzIGFsbCBicmFpbiBkYXRhIHRvIGEgc2hhcmVkLXN1YmplY3QgbGF0ZW50IHNwYWNlLCBmb2xsb3dlZCBieSBhIHNoYXJlZCBub24tbGluZWFyIG1hcHBpbmcgdG8gQ0xJUCBpbWFnZSBzcGFjZS4gV2UgdGhlbiBtYXAgZnJvbSBDTElQIHNwYWNlIHRvIHBpeGVsIHNwYWNlIGJ5IGZpbmUtdHVuaW5nIFN0YWJsZSBEaWZmdXNpb24gWEwgdG8gYWNjZXB0IENMSVAgbGF0ZW50cyBhcyBpbnB1dHMgaW5zdGVhZCBvZiB0ZXh0LiBUaGlzIGFwcHJvYWNoIGltcHJvdmVzIG91dC1vZi1zdWJqZWN0IGdlbmVyYWxpemF0aW9uIHdpdGggbGltaXRlZCB0cmFpbmluZyBkYXRhIGFuZCBhbHNvIGF0dGFpbnMgc3RhdGUtb2YtdGhlLWFydCBpbWFnZSByZXRyaWV2YWwgYW5kIHJlY29uc3RydWN0aW9uIG1ldHJpY3MgY29tcGFyZWQgdG8gc2luZ2xlLXN1YmplY3QgYXBwcm9hY2hlcy4gTWluZEV5ZTIgZGVtb25zdHJhdGVzIGhvdyBhY2N1cmF0ZSByZWNvbnN0cnVjdGlvbnMgb2YgcGVyY2VwdGlvbiBhcmUgcG9zc2libGUgZnJvbSBhIHNpbmdsZSB2aXNpdCB0byB0aGUgTVJJIGZhY2lsaXR5LiBBbGwgY29kZSBpcyBhdmFpbGFibGUgb24gR2l0SHViLiIsMTUwLjAsLE9wZW4gd2VpZ2h0cyAodW5yZXN0cmljdGVkKSwiVW5pdGVkIEtpbmdkb20gb2YgR3JlYXQgQnJpdGFpbiBhbmQgTm9ydGhlcm4gSXJlbGFuZCxVbml0ZWQgU3RhdGVzIG9mIEFtZXJpY2EsVW5pdGVkIFN0YXRlcyBvZiBBbWVyaWNhLFVuaXRlZCBTdGF0ZXMgb2YgQW1lcmljYSxBdXN0cmFsaWEsQ2FuYWRhIixTdGFibGUgRGlmZnVzaW9uIFhMIChTRFhMKSw4LjA4NzA0ZSsxOCwzMTIwMDAwMDAwMDAwMDAqMjQqMzYwMCowLjMgPSA4LjA4NzA0ZSsxOCw4LjAsLDIwMjUtMTEtMjggMTE6NTM6NDQrMDA6MDAsLCwsLCwiSW5kdXN0cnksUmVzZWFyY2ggY29sbGVjdGl2ZSxBY2FkZW1pYSxBY2FkZW1pYSxBY2FkZW1pYSxBY2FkZW1pYSIsLCwsMjQuMCxPcGVuIHNvdXJjZSwiTUlUIExpY2Vuc2UKaHR0cHM6Ly9naXRodWIuY29tL01lZEFSQy1BSS9NaW5kRXllVjIvdHJlZS9tYWluIiwsLCwsLDYzMTcuNDM0MjI1ODE5MjM5LEhhcmR3YXJlLCwsLCxZZXMKSklVVElBTi0xMzlNb0UsTGFuZ3VhZ2UsIkxhbmd1YWdlIG1vZGVsaW5nL2dlbmVyYXRpb24sUXVlc3Rpb24gYW5zd2VyaW5nLENvZGUgZ2VuZXJhdGlvbiIsQ2hpbmEgTW9iaWxlLCwyMDI0LTA2LTE1LEpJVVRJQU4tMTM5TU9FOiBURUNITklDQUwgUkVQT1JULGh0dHBzOi8vZ2l0ZWUuY29tL0NNQ0Mtaml1dGlhbi9KSVVUSUFOLTEzOU1vRT9za2lwX21vYmlsZT10cnVlLCwsLDM4ODAwMDAwMDAwLjAsIjM4LjhCIC0gdG90YWwgcGFyYW1ldGVycwoxM0IgLSBhY3RpdmF0ZWQgcGFyYW1ldGVycyIsNC4zNTk2MTMxZSsyMywiNiBGTE9QIC8gcGFyYW1ldGVyIC8gdG9rZW4gKiAxMyAqIDEwXjkgYWN0aXZhdGVkIHBhcmFtZXRlcnMgKiA1ICogMTBeMTIgdG9rZW5zID0gMy45ZSsyMyBGTE9QCgpOdmlkaWEgQTgwMCBhbmQgQXNjZW5kIDkxMEIgY2hpcHMgd2VyZSB1c2VkCgooMzc2MDAwMDAwMDAwMDAwIEZMT1AgLyBzZWMgLyBHUFUgKyAzMTIwMDAwMDAwMDAwMDAgRkxPUCAvIHNlYyAvIEdQVSkgKiAwLjUgW2Fzc3VtaW5nIEE4MDAvOTEwQiA1MC81MF0gKiAxNDY0IGhvdXJzIFtzZWUgdHJhaW5pbmcgdGltZSBub3Rlc10gKiAzNjAwIHNlYyAvIGhvdXIgKiA4OTYgR1BVcyAqIDAuMyBbYXNzdW1lZCB1dGlsaXphdGlvbl0gPSA0Ljg3MzM5MTNlKzIzIEZMT1AKCnNxcnQoMy45ZSsyMyAqIDQuODczMzkxM2UrMjMpID0gNC4zNTk2MTMxZSsyMyBGTE9QIiwsIiIiQWZ0ZXIgZmlsdGVyaW5nLCBjbGVhbmluZywgZGVkdXBsaWNhdGlvbiBhbmQgdG9rZW5pemF0aW9uLCBmaW5hbGx5IHdlIGJ1aWx0IGEgZGF0YXNldCBlbmNvbXBhc3NpbmcgNSB0cmlsbGlvbiB0b2tlbnMgZm9yIHRoZSBwcmV0cmFpbmluZyBwcm9jZXNzLiIiIiwxNDY0LjAsIiIiVGhlIHRvdGFsIHRyYWluaW5nIHRpbWUgaXMKYXBwcm94aW1hdGVseSAyIG1vbnRocyIiCgooMzArMzEpICogMjQgPSAxNDY0IChob3VycykiLCJOVklESUEgQTgwMCBQQ0llLEFzY2VuZCAo5piH6IW+KSA5MTBCIiwsQ29uZmlkZW50LCJXZSByZXBvcnQgdGhlIGRldmVsb3BtZW50IG9mIEpJVVRJQU4tMTM5TW9FLCBhIDEzLWJpbGxpb24gYWN0aXZlIHBhcmFtZXRlciBsYW5ndWFnZSBtb2RlbCBkZXNpZ25lZCB0byBiZSBhbiBlZmZpY2llbnQgZm91bmRhdGlvbiBtb2RlbCBmb3IgaW5kdXN0cmlhbCB1c2UuIEl0IGFkb3B0cyBhIGRlY29kZXItb25seSBUcmFuc2Zvcm1lcmJhc2VkIE1peHR1cmUtb2YtRXhwZXJ0cyAoTW9FKSBhcmNoaXRlY3R1cmUsIGVtcGxveWluZyBhIHBhaXIgb2YgbGFyZ2UgdHdpbiBleHBlcnRzIGFuZCBzaXggc21hbGwgZXhwZXJ0cyB0byBjYXB0dXJlIHRoZSBpbnRlbGxpZ2VuY2UgYXNzb2NpYXRlZCB3aXRoIGRpdmVyc2UgaW5kdXN0cmllcy4gSW4gdGVybXMgb2YgdHJhaW5pbmcsIHdlIHN1cHBvcnQgdHJhaW5pbmcgd2l0aCBjbHVzdGVycyBvZiB2YXJpb3VzIEdQVXMgYW5kIE5QVXMuIFdlIGFsc28gc3VwcG9ydCBsb3NzbGVzcyBzd2l0Y2ggYmV0d2VlbiB0d28KaGV0ZXJvZ2VuZW91cyBjbHVzdGVycy4gSW4gYWRkaXRpb24sIEpJVVRJQU4tMTM5TW9FLUNoYXQsIGEgZmluZS10dW5lZCB2ZXJzaW9uIG9mIEpJVVRJQU4xMzlNb0UsIHN1cnBhc3NlcyBzdGF0ZS1vZi10aGUtYXJ0IGxhcmdlIGxhbmd1YWdlIG1vZGVscyBvbiBib3RoIG9wZW4gYW5kIHNlbGYtYnVpbHQgaW5kdXN0cnlzdGFuZGFyZCBiZW5jaG1hcmtzLiBTcGVjaWZpY2FsbHksIGl0IGV4aGliaXRzIG91dHN0YW5kaW5nIHBlcmZvcm1hbmNlcyBvbiAxMCBpbmR1c3RyaWFsIGJlbmNobWFya3MgYW5kIGxlYWRpbmcgcGVyZm9ybWFuY2VzIG9uIDEwIGJlbmNobWFya3Mgb2YgZ2VuZXJhbCBrbm93bGVkZ2UgdW5kZXJzdGFuZGluZywgcmVhc29uaW5nLCBtYXRoIGFuZCBjb2RpbmcgY2FwYWJpbGl0aWVzLiBKSVVUSUFOLTEzOU1vRSBpcyByZWxlYXNlZCB1bmRlciB0aGUgQXBhY2hlIDIuMCBsaWNlbnNlIGFuZCBKSVVUSUFOIExhcmdlIE1vZGVsIENvbW11bml0eSBMaWNlbnNlIEFncmVlbWVudC4gSXQgaXMgcHVibGljbHkgYXZhaWxhYmxlIGF0IGh0dHBzOi8vaml1dGlhbi4xMDA4Ni4KY24vcWRsYWtlL3FkaC13ZWIvIy9tb2RlbC9kZXRhaWwvMTA3MC4iLCwsT3BlbiB3ZWlnaHRzICh1bnJlc3RyaWN0ZWQpLENoaW5hLCwsLDg5Ni4wLCwyMDI1LTExLTI4IDExOjUzOjQ0KzAwOjAwLCwsLCwsSW5kdXN0cnksLCwsLFVucmVsZWFzZWQsSklVVElBTi0xMzlNb0UgaXMgcmVsZWFzZWQgdW5kZXIgdGhlIEFwYWNoZSAyLjAgbGljZW5zZSBhbmQgSklVVElBTiBMYXJnZSBNb2RlbCBDb21tdW5pdHkgTGljZW5zZSBBZ3JlZW1lbnQuIEl0IGlzIHB1YmxpY2x5IGF2YWlsYWJsZSBhdCBodHRwczovL2ppdXRpYW4uMTAwODYuY24vcWRsYWtlL3FkaC13ZWIvIy9tb2RlbC9kZXRhaWwvMTA3MCxUcnVlLCwsLCwsIk9wZXJhdGlvbiBjb3VudGluZyxIYXJkd2FyZSIsLCwsLFllcwpOZW1vdHJvbi00IDM0MEIsTGFuZ3VhZ2UsIkxhbmd1YWdlIG1vZGVsaW5nL2dlbmVyYXRpb24sQ2hhdCxRdWVzdGlvbiBhbnN3ZXJpbmciLE5WSURJQSwiQm8gQWRsZXIsIE5pa2V0IEFnYXJ3YWwsIEFzaHdhdGggQWl0aGFsLCBEb25nIEguIEFuaCwgUGFsbGFiIEJoYXR0YWNoYXJ5YSwgQW5uaWthIEJydW5keW4sIEphcmVkIENhc3BlciwgQnJ5YW4gQ2F0YW56YXJvLCBTaGFyb24gQ2xheSwgSm9uYXRoYW4gQ29oZW4sIFNpcnNoYWsgRGFzLCBBeXVzaCBEYXR0YWd1cHRhLCBPbGl2aWVyIERlbGFsbGVhdSwgTGVvbiBEZXJjenluc2tpLCBZaSBEb25nLCBEYW5pZWwgRWdlcnQsIEVsbGllIEV2YW5zLCBBbGVrc2FuZGVyIEZpY2VrLCBEZW55cyBGcmlkbWFuLCBTaGFvbmEgR2hvc2gsIEJvcmlzIEdpbnNidXJnLCBJZ29yIEdpdG1hbiwgVG9tYXN6IEdyemVnb3J6ZWssIFJvYmVydCBIZXJvLCBKaW5pbmcgSHVhbmcsIFZpYmh1IEphd2EsIEpvc2VwaCBKZW5uaW5ncywgQWFzdGhhIEpodW5qaHVud2FsYSwgSm9obiBLYW1hbHUsIFNhZGFmIEtoYW4sIE9sZWtzaWkgS3VjaGFpZXYsIFBhdHJpY2sgTGVHcmVzbGV5LCBIdWkgTGksIEppd2VpIExpdSwgWmloYW4gTGl1LCBFaWxlZW4gTG9uZywgQW1leWEgU3VuaWwgTWFoYWJhbGVzaHdhcmthciwgU29tc2h1YnJhIE1hanVtZGFyLCBKYW1lcyBNYWtpLCBNaWd1ZWwgTWFydGluZXosIE1hZXIgUm9kcmlndWVzIGRlIE1lbG8sIEl2YW4gTW9zaGtvdiwgRGVlcGFrIE5hcmF5YW5hbiwgU2VhbiBOYXJlbnRoaXJhbiwgSmVzdXMgTmF2YXJybywgUGhvbmcgTmd1eWVuLCBPc3ZhbGQgTml0c2tpLCBWYWhpZCBOb3Jvb3ppLCBHdXJ1cHJhc2FkIE51dGhldGksIENocmlzdG9waGVyIFBhcmlzaWVuLCBKdXBpbmRlciBQYXJtYXIsIE1vc3RvZmEgUGF0d2FyeSwgS3J6eXN6dG9mIFBhd2VsZWMsIFdlaSBQaW5nLCBTaHJpbWFpIFByYWJodW1veWUsIFJhamFyc2hpIFJveSwgVHJpc2hhIFNhYXIsIFZhc2FudGggUmFvIE5haWsgU2FiYXZhdCwgU2FuamVldiBTYXRoZWVzaCwgSmFuZSBQb2xhayBTY293Y3JvZnQsIEphc29uIFNld2FsbCwgUGF2ZWwgU2hhbWlzLCBHZXJhbGQgU2hlbiwgTW9oYW1tYWQgU2hvZXliaSwgRGF2ZSBTaXplciwgTWlzaGEgU21lbHlhbnNraXksIEZlbGlwZSBTb2FyZXMsIE1ha2VzaCBOYXJzaW1oYW4gU3JlZWRoYXIsIERhbiBTdSwgU2FuZGVlcCBTdWJyYW1hbmlhbiwgU2hlbmd5YW5nIFN1biwgU2h1YmhhbSBUb3Nobml3YWwsIEhhbyBXYW5nLCBaaGlsaW4gV2FuZywgSmlheHVhbiBZb3UsIEppYXFpIFplbmcsIEppbW15IFpoYW5nLCBKaW5nIFpoYW5nLCBWaXZpZW5uZSBaaGFuZywgWWlhbiBaaGFuZywgQ2hlbiBaaHUiLDIwMjQtMDYtMTQsTlZJRElBIFJlbGVhc2VzIE9wZW4gU3ludGhldGljIERhdGEgR2VuZXJhdGlvbiBQaXBlbGluZSBmb3IgVHJhaW5pbmcgTGFyZ2UgTGFuZ3VhZ2UgTW9kZWxzLGh0dHBzOi8vYmxvZ3MubnZpZGlhLmNvbS9ibG9nL25lbW90cm9uLTQtc3ludGhldGljLWRhdGEtZ2VuZXJhdGlvbi1sbG0tdHJhaW5pbmcvICwsVHJhaW5pbmcgY29zdCwifjJlMjUgRkxPUCwgc28gaGlnaCB0cmFpbmluZyBjb3N0LCBsaWtlbHkgPjVNIiwzNDAwMDAwMDAwMDAuMCwzNDBCLDEuOGUrMjUsIjkgdHJpbGxpb24gdG9rZW5zIGZvciB0cmFpbmluZwo2ICogMzQwQiAqIDlUID0gMS44RTI1CgphbHRlcm5hdGl2ZWx5LCBjYW4gZG8gYSBoYXJkd2FyZSBlc3RpbWF0ZSB3aXRoIGEgZmV3IGV4dHJhIHN0ZXBzOgoKQWNjb3JkaW5nIHRvIHRoZSB0ZWNobmljYWwgcmVwb3J0LCBOZW1vdHJvbi00IDM0MEIgd2FzIHRyYWluZWQgdXNpbmcgdXAgdG8gNjE0NCBIMTAwIEdQVXMuIEhlbHBmdWxseSwgdGhleSBhbHNvIHJlcG9ydCB0aGUgbW9kZWwgRkxPUCB1dGlsaXphdGlvbiAoTUZVKSwgd2hpY2ggd2FzIDQxLTQyJSAoVGFibGUgMikuIFRoaXMgaXMgdGhlIHJhdGlvIG9mIHRoZSBhY3R1YWwgb3V0cHV0IG9mIHRoZWlyIEdQVXMsIGluIEZMT1AgdXNlZCBmb3IgdHJhaW5pbmcsIHJlbGF0aXZlIHRvIHRoZWlyIHRoZW9yZXRpY2FsIG1heCBvZiA5ODkgdGVyYUZMT1AvcyBwZXIgR1BVLiAKVW5mb3J0dW5hdGVseSwgdGhlIHJlcG9ydCBvbWl0cyB0aGUgbGFzdCBpbmdyZWRpZW50LCB3aGljaCBpcyB0aGUgZHVyYXRpb24gb2YgdGhlIHRyYWluaW5nIHJ1bi4gSG93ZXZlciwgaW4gVGFibGUgMiB0aGV5IHJlcG9ydCBzb21lIHJlbGV2YW50IGRhdGEgdGhhdCB3ZSBjYW4gdXNlIHRvIGluZmVyIHRoZSB0cmFpbmluZyB0aW1lLiAKTmVtb3Ryb24tNCB3YXMgdHJhaW5lZCBpbiBzZXZlcmFsIHN0YWdlcywgYnV0IHRoZSBsYXJnZXN0IHN0YWdlIHVzZWQgYWxsIDYxNDQgR1BVcyB3aXRoIGEgYmF0Y2ggc2l6ZSBvZiAyMzA0IGFuZCBhbiBpdGVyYXRpb24gdGltZSAodGltZSBwZXIgYmF0Y2gpIG9mIDguMCBzZWNvbmRzLiBUaGlzIHN0YWdlIGludm9sdmVkIDcuNlQgdG9rZW5zLCBzbyBpdCBtYWtlcyB1cCB0aGUgbWFqb3JpdHkgb2YgdHJhaW5pbmcuIApBIGJhdGNoIHNpemUgb2YgMjMwNCBtZWFucyB0aGF0IGVhY2ggYmF0Y2ggY29uc2lzdHMgb2YgMjMwNCBzZXF1ZW5jZXMsIGFuZCB0aGV5IHJlcG9ydCB0aGF0IHRoZSBzZXF1ZW5jZSBsZW5ndGggdXNlZCBmb3IgdHJhaW5pbmcgd2FzIDQwOTYgdG9rZW5zLiBUaGlzIG1lYW5zIHRoYXQgZWFjaCBiYXRjaCBjb250YWluZWQgNDA5NiAqIDIzMDQgPSA5LDQzNywxODQgdG9rZW5zLiAKU28sIGR1cmluZyB0aGlzIHN0YWdlLCBpdCB0b29rIDggc2Vjb25kcyB0byB0cmFpbiB0aGUgbW9kZWwgb24gOS40bSB0b2tlbnMuIEV4dHJhcG9sYXRpbmcgdG8gdGhlIGVudGlyZSA5VCB0b2tlbiBkYXRhc2V0LCB0aGlzIGltcGxpZXMgdGhlIHRyYWluaW5nIHJ1biB3b3VsZCBoYXZlIHRha2VuIDcsNjU5LDU3NCBzZWNvbmRzLCBvciA4OSBkYXlzLiAoaXQgYWN0dWFsbHkgdG9vayBsb25nZXIgYmVjYXVzZSB0aGV5IGRpZG4ndCB1c2UgYWxsIHRoZWlyIEdQVXMgZm9yIHRoZSB3aG9sZSBydW4pIApNdWx0aXBseWluZyA3LDY1OSw1NzQgc2Vjb25kcyBieSA0MSUgTUZVLCA5ODkgcGVhayB0ZXJhRkxPUC9zIGZvciBlYWNoIEgxMDAsIGFuZCA2MTQ0IEgxMDBzLCB3ZSBnZXQgfjEuOWUyNSBGTE9QLiBUaGlzIGlzIHZlcnkgY2xvc2UgdG8gb3VyIGZpcnN0IGVzdGltYXRlLiAKIiw5MDAwMDAwMDAwMDAwLCI5VCB0cmFpbmluZyB0b2tlbnMuCgpUaGV5IGZpcnN0IHRyYWluIG9uIGFuIDhUIHRva2VuIGRhdGFzZXQgYW5kIHRoZW4gYW4gYWRkaXRpb25hbCAxVCB0b2tlbnMsIGl0J3Mgc2xpZ2h0bHkgdW5jbGVhciBpZiB0aGF0J3MgbW9yZSBkYXRhIG9yIGEgcGFydGlhbCBzZWNvbmQgZXBvY2gKCjYuNzVUIHdvcmRzIHVzaW5nIDEgdG9rZW4gPSAwLjc1IHdvcmRzIiwyMjAwLjAsInNlZSB0cmFpbmluZyBjb21wdXRlIG5vdGVzLCB0aGlzIGlzIGFuIGluZmVycmVkIGVzdGltYXRlIixOVklESUEgSDEwMCBTWE01IDgwR0IsLENvbmZpZGVudCwiV2UgcmVsZWFzZSB0aGUgTmVtb3Ryb24tNCAzNDBCIG1vZGVsIGZhbWlseSwgaW5jbHVkaW5nIE5lbW90cm9uLTQtMzQwQi1CYXNlLCBOZW1vdHJvbi00LQozNDBCLUluc3RydWN0LCBhbmQgTmVtb3Ryb24tNC0zNDBCLVJld2FyZC4gT3VyIG1vZGVscyBhcmUgb3BlbiBhY2Nlc3MgdW5kZXIgdGhlIE5WSURJQSBPcGVuCk1vZGVsIExpY2Vuc2UgQWdyZWVtZW50LCBhIHBlcm1pc3NpdmUgbW9kZWwgbGljZW5zZSB0aGF0IGFsbG93cyBkaXN0cmlidXRpb24sIG1vZGlmaWNhdGlvbiwgYW5kIHVzZSBvZgp0aGUgbW9kZWxzIGFuZCBpdHMgb3V0cHV0cy4gVGhlc2UgbW9kZWxzIHBlcmZvcm0gY29tcGV0aXRpdmVseSB0byBvcGVuIGFjY2VzcyBtb2RlbHMgb24gYSB3aWRlIHJhbmdlCm9mIGV2YWx1YXRpb24gYmVuY2htYXJrcywgYW5kIHdlcmUgc2l6ZWQgdG8gZml0IG9uIGEgc2luZ2xlIERHWCBIMTAwIHdpdGggOCBHUFVzIHdoZW4gZGVwbG95ZWQgaW4KRlA4IHByZWNpc2lvbi4gV2UgYmVsaWV2ZSB0aGF0IHRoZSBjb21tdW5pdHkgY2FuIGJlbmVmaXQgZnJvbSB0aGVzZSBtb2RlbHMgaW4gdmFyaW91cyByZXNlYXJjaCBzdHVkaWVzCmFuZCBjb21tZXJjaWFsIGFwcGxpY2F0aW9ucywgZXNwZWNpYWxseSBmb3IgZ2VuZXJhdGluZyBzeW50aGV0aWMgZGF0YSB0byB0cmFpbiBzbWFsbGVyIGxhbmd1YWdlIG1vZGVscy4KTm90YWJseSwgb3ZlciA5OCUgb2YgZGF0YSB1c2VkIGluIG91ciBtb2RlbCBhbGlnbm1lbnQgcHJvY2VzcyBpcyBzeW50aGV0aWNhbGx5IGdlbmVyYXRlZCwgc2hvd2Nhc2luZwp0aGUgZWZmZWN0aXZlbmVzcyBvZiB0aGVzZSBtb2RlbHMgaW4gZ2VuZXJhdGluZyBzeW50aGV0aWMgZGF0YS4gVG8gZnVydGhlciBzdXBwb3J0IG9wZW4gcmVzZWFyY2ggYW5kCmZhY2lsaXRhdGUgbW9kZWwgZGV2ZWxvcG1lbnQsIHdlIGFyZSBhbHNvIG9wZW4tc291cmNpbmcgdGhlIHN5bnRoZXRpYyBkYXRhIGdlbmVyYXRpb24gcGlwZWxpbmUgdXNlZCBpbgpvdXIgbW9kZWwgYWxpZ25tZW50IHByb2Nlc3MuCgooZnJvbSB0ZWNobmljYWwgcmVwb3J0OiBodHRwczovL2QxcXgzMXFyM2g2d2xuLmNsb3VkZnJvbnQubmV0L3B1YmxpY2F0aW9ucy9OZW1vdHJvbl80XzM0MEJfOFRfMC5wZGYgKSIsLCxPcGVuIHdlaWdodHMgKHVucmVzdHJpY3RlZCksVW5pdGVkIFN0YXRlcyBvZiBBbWVyaWNhLCwsLDYxNDQuMCwwLjQxMDY3NSwyMDI1LTEyLTE4IDA1OjI4OjQ0KzAwOjAwLCwsLDk0MzcxODQuMCwyMzA0ICogNDA5NixJbmR1c3RyeSwsLCwsVW5yZWxlYXNlZCxQZXJtaXNzaXZlIGNvbW1lcmNpYWwgbGljZW5zZTogaHR0cHM6Ly9kZXZlbG9wZXIuZG93bmxvYWQubnZpZGlhLmNvbS9saWNlbnNlcy9udmlkaWEtb3Blbi1tb2RlbC1saWNlbnNlLWFncmVlbWVudC1qdW5lLTIwMjQucGRmICxUcnVlLDIxMjcxMDE3Ljk2MjIyNjU1LCJUYWJsZSAyIGluZGljYXRlcyBNRlUgYXQgZGlmZmVyZW50IHN0YWdlcyBvZiB0cmFpbmluZy4KCigoNDIuNCUgKiAyMDBCKSArICg0Mi4zJSAqIDIwMEIpICsgKDQxLjAlICogNzYwMEIpKSAvICgyMDBCICsgMjAwQiArIDc2MDBCKSA9IDAuNDEwNjc1LCBhdmVyYWdlZCBvdmVyIHRyYWluaW5nLiIsQkYxNixUcnVlLDg0OTA4MjAuNjgyNjMzODgyLCJPcGVyYXRpb24gY291bnRpbmcsSGFyZHdhcmUiLG52aWRpYSwsLCxZZXMKUExhTW8tMTAwQixMYW5ndWFnZSxMYW5ndWFnZSBtb2RlbGluZy9nZW5lcmF0aW9uLFByZWZlcnJlZCBOZXR3b3JrcyBJbmMsUHJlZmVycmVkIEVsZW1lbnRzIChQRkUpLDIwMjQtMDYtMTQsIlByZS10cmFpbmluZyBvZiB0aGUgcHJvcHJpZXRhcnkgTExNICIiUExhTW8tMTAwQiIiIHdpdGggMTAwIGJpbGxpb24gcGFyYW1ldGVycyIsaHR0cHM6Ly90ZWNoLnByZWZlcnJlZC5qcC9qYS9ibG9nL3BsYW1vLTEwMGIvLCwsLDEwMDAwMDAwMDAwMC4wLCwxLjJlKzI0LDYqMTAwQioyVD0xLjJlMjQsLCIiIlRoZSBwcmUtdHJhaW5lZCBtb2RlbCBvZiBQTGFNby0xMDBCIGRldmVsb3BlZCB0aGlzIHRpbWUgd2FzIHRyYWluZWQgb24gYSB0b3RhbCBvZiAyVCB0b2tlbnMgb2YgYm90aCBKYXBhbmVzZSBhbmQgRW5nbGlzaCB0ZXh0IGRhdGEuIiIiLCwsLCxDb25maWRlbnQsIlByZWZlcnJlZCBFbGVtZW50cyAoUEZFKSwgYSBzdWJzaWRpYXJ5IG9mIFByZWZlcnJlZCBOZXR3b3JrcyAoUEZOKSwgaGFzIGJlZW4gZGV2ZWxvcGluZyBhIDEwMCBiaWxsaW9uICgxMDBCKSBwYXJhbWV0ZXIgTExNIGNhbGxlZCAiIlBMYU1vLTEwMEIiIiBzaW5jZSBGZWJydWFyeS4gVGhlIHByZS10cmFpbmluZyBwYXJ0IG9mIHRoZSBkZXZlbG9wbWVudCBvZiBQTGFNby0xMDBCIHdhcyBjb21wbGV0ZWQgaW4gTWF5LCBzbyBpbiB0aGlzIGFydGljbGUgd2Ugd2lsbCBpbnRyb2R1Y2UgdGhlIHByZS10cmFpbmluZyBwYXJ0IG9mIHRoaXMgbW9kZWwuIiwsLEFQSSBhY2Nlc3MsSmFwYW4sLCwsLCwyMDI1LTExLTI4IDExOjUzOjQ0KzAwOjAwLCwsLCwsSW5kdXN0cnksLCwsLFVucmVsZWFzZWQsLFRydWUsLCwsLCxPcGVyYXRpb24gY291bnRpbmcsLCwsLE5vCkRpZ2lSTCwiVmlzaW9uLExhbmd1YWdlIixWaXN1YWwgcXVlc3Rpb24gYW5zd2VyaW5nLCJVbml2ZXJzaXR5IG9mIENhbGlmb3JuaWEgKFVDKSBCZXJrZWxleSxVbml2ZXJzaXR5IG9mIElsbGlub2lzIFVyYmFuYS1DaGFtcGFpZ24gKFVJVUMpLEdvb2dsZSBEZWVwTWluZCIsIkhhbyBCYWksIFlpZmVpIFpob3UsIE1lcnQgQ2VtcmksIEppYXlpIFBhbiwgQWxhbmUgU3VociwgU2VyZ2V5IExldmluZSwgQXZpcmFsIEt1bWFyIiwyMDI0LTA2LTE0LERpZ2lSTDogVHJhaW5pbmcgSW4tVGhlLVdpbGQgRGV2aWNlLUNvbnRyb2wgQWdlbnRzIHdpdGggQXV0b25vbW91cyBSZWluZm9yY2VtZW50IExlYXJuaW5nLGh0dHBzOi8vYXJ4aXYub3JnL2Ficy8yNDA2LjExODk2LCwsIiIiSW4gdGhpcyBwYXBlciwgd2UgcHJvcG9zZSBhIG5vdmVsIGF1dG9ub21vdXMgUkwgYXBwcm9hY2gsIERpZ2lSTCwgZm9yIHRyYWluaW5nIGluLXRoZS13aWxkLCBtdWx0aS0KbW9kYWwsIGRldmljZS1jb250cm9sIGFnZW50cyB0aGF0IGVzdGFibGlzaCBhIG5ldyBzdGF0ZS1vZi10aGUtYXJ0IHBlcmZvcm1hbmNlIG9uIGEgbnVtYmVyIG9mIEFuZHJvaWQKY29udHJvbCB0YXNrcyBmcm9tIEFuZHJvaWQtaW4tdGhlLVdpbGQgZGF0YXNldCBbMzEgXS4iIiIsMTMwMDAwMDAwMC4wLCwsLCwsLCwsLENvbmZpZGVudCwiVHJhaW5pbmcgY29ycHVzZXMgZm9yIHZpc2lvbiBsYW5ndWFnZSBtb2RlbHMgKFZMTXMpIHR5cGljYWxseSBsYWNrIHN1ZmZpY2llbnQgYW1vdW50cyBvZiBkZWNpc2lvbi1jZW50cmljIGRhdGEuIFRoaXMgcmVuZGVycyBvZmYtdGhlLXNoZWxmIFZMTXMgc3ViLW9wdGltYWwgZm9yIGRlY2lzaW9uLW1ha2luZyB0YXNrcyBzdWNoIGFzIGluLXRoZS13aWxkIGRldmljZSBjb250cm9sIHRocm91Z2ggZ3JhcGhpY2FsIHVzZXIgaW50ZXJmYWNlcyAoR1VJcykuIFdoaWxlIHRyYWluaW5nIHdpdGggc3RhdGljIGRlbW9uc3RyYXRpb25zIGhhcyBzaG93biBzb21lIHByb21pc2UsIHdlIHNob3cgdGhhdCBzdWNoIG1ldGhvZHMgZmFsbCBzaG9ydCBmb3IgY29udHJvbGxpbmcgcmVhbCBHVUlzIGR1ZSB0byB0aGVpciBmYWlsdXJlIHRvIGRlYWwgd2l0aCByZWFsLXdvcmxkIHN0b2NoYXN0aWNpdHkgYW5kIG5vbi1zdGF0aW9uYXJpdHkgbm90IGNhcHR1cmVkIGluIHN0YXRpYyBvYnNlcnZhdGlvbmFsIGRhdGEuIFRoaXMgcGFwZXIgaW50cm9kdWNlcyBhIG5vdmVsIGF1dG9ub21vdXMgUkwgYXBwcm9hY2gsIGNhbGxlZCBEaWdpUkwsIGZvciB0cmFpbmluZyBpbi10aGUtd2lsZCBkZXZpY2UgY29udHJvbCBhZ2VudHMgdGhyb3VnaCBmaW5lLXR1bmluZyBhIHByZS10cmFpbmVkIFZMTSBpbiB0d28gc3RhZ2VzOiBvZmZsaW5lIFJMIHRvIGluaXRpYWxpemUgdGhlIG1vZGVsLCBmb2xsb3dlZCBieSBvZmZsaW5lLXRvLW9ubGluZSBSTC4gVG8gZG8gdGhpcywgd2UgYnVpbGQgYSBzY2FsYWJsZSBhbmQgcGFyYWxsZWxpemFibGUgQW5kcm9pZCBsZWFybmluZyBlbnZpcm9ubWVudCBlcXVpcHBlZCB3aXRoIGEgVkxNLWJhc2VkIGV2YWx1YXRvciBhbmQgZGV2ZWxvcCBhIHNpbXBsZSB5ZXQgZWZmZWN0aXZlIFJMIGFwcHJvYWNoIGZvciBsZWFybmluZyBpbiB0aGlzIGRvbWFpbi4gT3VyIGFwcHJvYWNoIHJ1bnMgYWR2YW50YWdlLXdlaWdodGVkIFJMIHdpdGggYWR2YW50YWdlIGVzdGltYXRvcnMgZW5oYW5jZWQgdG8gYWNjb3VudCBmb3Igc3RvY2hhc3RpY2l0eSBhbG9uZyB3aXRoIGFuIGF1dG9tYXRpYyBjdXJyaWN1bHVtIGZvciBkZXJpdmluZyBtYXhpbWFsIGxlYXJuaW5nIHNpZ25hbC4gV2UgZGVtb25zdHJhdGUgdGhlIGVmZmVjdGl2ZW5lc3Mgb2YgRGlnaVJMIHVzaW5nIHRoZSBBbmRyb2lkLWluLXRoZS1XaWxkIChBaXRXKSBkYXRhc2V0LCB3aGVyZSBvdXIgMS4zQiBWTE0gdHJhaW5lZCB3aXRoIFJMIGFjaGlldmVzIGEgNDkuNSUgYWJzb2x1dGUgaW1wcm92ZW1lbnQgLS0gZnJvbSAxNy43IHRvIDY3LjIlIHN1Y2Nlc3MgcmF0ZSAtLSBvdmVyIHN1cGVydmlzZWQgZmluZS10dW5pbmcgd2l0aCBzdGF0aWMgaHVtYW4gZGVtb25zdHJhdGlvbiBkYXRhLiBUaGVzZSByZXN1bHRzIHNpZ25pZmljYW50bHkgc3VycGFzcyBub3Qgb25seSB0aGUgcHJpb3IgYmVzdCBhZ2VudHMsIGluY2x1ZGluZyBBcHBBZ2VudCB3aXRoIEdQVC00ViAoOC4zJSBzdWNjZXNzIHJhdGUpIGFuZCB0aGUgMTdCIENvZ0FnZW50IHRyYWluZWQgd2l0aCBBaXRXIGRhdGEgKDM4LjUlKSwgYnV0IGFsc28gdGhlIHByaW9yIGJlc3QgYXV0b25vbW91cyBSTCBhcHByb2FjaCBiYXNlZCBvbiBmaWx0ZXJlZCBiZWhhdmlvciBjbG9uaW5nICg1Ny44JSksIHRoZXJlYnkgZXN0YWJsaXNoaW5nIGEgbmV3IHN0YXRlLW9mLXRoZS1hcnQgZm9yIGRpZ2l0YWwgYWdlbnRzIGZvciBpbi10aGUtd2lsZCBkZXZpY2UgY29udHJvbC4iLCwsT3BlbiB3ZWlnaHRzICh1bnJlc3RyaWN0ZWQpLCJVbml0ZWQgU3RhdGVzIG9mIEFtZXJpY2EsVW5pdGVkIFN0YXRlcyBvZiBBbWVyaWNhLFVuaXRlZCBTdGF0ZXMgb2YgQW1lcmljYSIs</x:v>
      </x:c>
    </x:row>
    <x:row r="111" ht="18" customHeight="1">
      <x:c r="A111" s="17" t="n">
        <x:v>106</x:v>
      </x:c>
      <x:c r="B111" s="17" t="n">
        <x:v>309</x:v>
      </x:c>
      <x:c r="C111" s="94" t="str">
        <x:v>LCwsLCwyMDI1LTExLTI4IDExOjUzOjQ0KzAwOjAwLCwsLCwsIkFjYWRlbWlhLEFjYWRlbWlhLEluZHVzdHJ5IiwsLCwsT3BlbiBzb3VyY2UsIkFwYWNoZSAyIAoKaHR0cHM6Ly9naXRodWIuY29tL0RpZ2lSTC1hZ2VudC9kaWdpcmwiLCwsLCwsLCwsLCwsWWVzCk9wZW5WTEEsIlJvYm90aWNzLFZpc2lvbixMYW5ndWFnZSIsUm9ib3RpYyBtYW5pcHVsYXRpb24sIlN0YW5mb3JkIFVuaXZlcnNpdHksVW5pdmVyc2l0eSBvZiBDYWxpZm9ybmlhIChVQykgQmVya2VsZXksVG95b3RhIFJlc2VhcmNoIEluc3RpdHV0ZSxHb29nbGUgRGVlcE1pbmQsTWFzc2FjaHVzZXR0cyBJbnN0aXR1dGUgb2YgVGVjaG5vbG9neSAoTUlUKSxQaHlzaWNhbCBJbnRlbGxpZ2VuY2UiLCJNb28gSmluIEtpbSwgS2FybCBQZXJ0c2NoLCBTaWRkaGFydGggS2FyYW1jaGV0aSwgVGVkIFhpYW8sIEFzaHdpbiBCYWxha3Jpc2huYSwgU3VyYWogTmFpciwgUmFmYWVsIFJhZmFpbG92LCBFdGhhbiBGb3N0ZXIsIEdyYWNlIExhbSwgUGFubmFnIFNhbmtldGksIFF1YW4gVnVvbmcsIFRob21hcyBLb2xsYXIsIEJlbmphbWluIEJ1cmNoZmllbCwgUnVzcyBUZWRyYWtlLCBEb3JzYSBTYWRpZ2gsIFNlcmdleSBMZXZpbmUsIFBlcmN5IExpYW5nLCBDaGVsc2VhIEZpbm4iLDIwMjQtMDYtMTMsT3BlblZMQTogQW4gT3Blbi1Tb3VyY2UgVmlzaW9uLUxhbmd1YWdlLUFjdGlvbiBNb2RlLCJodHRwczovL29wZW52bGEuZ2l0aHViLmlvLwpodHRwczovL2FyeGl2Lm9yZy9hYnMvMjQwNi4wOTI0NiIsMjEyMy4wLFNPVEEgaW1wcm92ZW1lbnQsIiIiT3BlblZMQSBvdXRwZXJmb3JtcyB0aGUgNTVCLXBhcmFtZXRlciBSVC0yLVggbW9kZWwgWzEsIDddLCB0aGUgcHJpb3Igc3RhdGUtb2YtdGhlLWFydCBWTEEsIGJ5IDE2LjUlIGFic29sdXRlIHN1Y2Nlc3MgcmF0ZSBhY3Jvc3MgMjkgZXZhbHVhdGlvbiB0YXNrcyBvbiB0aGUgV2lkb3dYIGFuZCBHb29nbGUgUm9ib3QgZW1ib2RpbWVudHMuIiIKClRvcDEwIHJlY2VudCBwYXBlciBmcm9tIFNlYmFzdGlhbiBTYXJ0b3IgMjAyNS0wNS0xNAoKVGFibGUgNCIsNzE4ODEwMDAwMC4wLCJCYXNlZCBvbiBhIFByaXNtYXRpYy03QiBWTE0gYmFja2JvbmUsIHdoaWNoIGl0c2VsZiBpcyBjb21wcmlzZWQgb2YgNjAwTSBwYXJhbWV0ZXIgdmlzaW9uIGVuY29kZXIgKERpbm9WMiArIFNpZ0xJUCkgcGx1cyBMbGFtYS0yIDdCLiBUYWJsZSAxIGluZGljYXRlcyA3LjE4ODEgYmlsbGlvbiB0cmFpbmFibGUgcGFyYW1ldGVycyIsMS4xZSsyMywiTWFqb3JpdHkgb2YgY29tcHV0ZSBpcyBmcm9tIFZMQSBwcmUtdHJhaW5pbmcgZW1iZWRkZWQgaW4gUHJpc21hdGljLTdCIGFuZCBpdCdzIGNvbnN0aXR1ZW50IG1vZGVscy4gCgpUaGUgZmluZS10dW5pbmcgY29tcHV0ZSB1c2VkIGluIHRoaXMgcGFwZXIgaXMgIiI2NCBBMTAwIEdQVXMgZm9yIDE0IGRheXMsIG9yIGEgdG90YWwgb2YgMjEsNTAwIEExMDAtaG91cnMiIgoyMTUwMCAqIDM2MDAgKiAzLjEyZTE0ICogMC40ID0gOS42NmUyMQoKUHJpc21hdGljLTdCIHRyYWluaW5nIHRvb2sgIiJsZXNzIHRoYW4gOSBob3VycyIiIG9uIDggQTEwMHM6IDkgKiAzNjAwICogOCAqIDMuMTJlMTQgKiAwLjQgPSAzLjIzZTE5CgpBZGQgaW4gdGhlIHByZS10cmFpbmVkIGNvbXBvbmVudHM6Ci0gRGlub1YyID0gNy40MmUyMSwgcGVyIG91ciBkYXRhYmFzZQotIFRoZSBTaWdMSVAgbW9kZWwgaW4gcXVlc3Rpb24gaXMgU29WaVQtNDAwbS8xNCBmcm9tIHRoZSBjaXRlZCBBbGFiZHVsbW9oc2luIGV0IGFsLiwgMjAyMykgYW5kICIiaXMgcHJldHJhaW5lZCBvbiA0MCBiaWxsaW9uIGV4YW1wbGVzLCB3aGljaCBhbW91bnRzIHRvIDlUIEdGTE9QcyBhbmQgMjMwSyBUUFV2MyBjb3JlLWhvdXJzIiIgPSA5ZTIxCi0gTGxhbWEgMi03QiA9IDguNGUyMiwgcGVyIG91ciBkYXRhYmFzZQoKVG90YWwKOS42NmUyMSArIDMuMjNlMTkgKyA3LjQyZTIxICsgOWUyMSArIDguNGUyMiA9IDEuMTBlMjMiLCwiIiJPcGVuVkxBIGNvbnNpc3RzIG9mIGEgcHJldHJhaW5lZCB2aXN1YWxseS1jb25kaXRpb25lZCBsYW5ndWFnZSBtb2RlbCBiYWNrYm9uZSB0aGF0IGNhcHR1cmVzIHZpc3VhbCBmZWF0dXJlcyBhdCBtdWx0aXBsZSBncmFudWxhcml0aWVzLCBmaW5lLXR1bmVkIG9uIGEgbGFyZ2UsIGRpdmVyc2UgZGF0YXNldCBvZiA5NzBrIHJvYm90IG1hbmlwdWxhdGlvbiB0cmFqZWN0b3JpZXMgZnJvbSB0aGUgT3Blbi1YIEVtYm9kaW1lbnQgWzFdIGRhdGFzZXQiIgpGaWx0ZXJlZCBmcm9tIDJNIHRvdGFsIGluIE9wZW5YLiIsMzM2LjAsIiIiVGhlIGZpbmFsIE9wZW5WTEEgbW9kZWwgaXMgdHJhaW5lZCBvbiBhIGNsdXN0ZXIgb2YgNjQgQTEwMCBHUFVzIGZvciAxNCBkYXlzIiIKMTQgZGF5cyAqIDI0IGhyL2RheSA9IDMzNiBob3VycyIsTlZJRElBIEExMDAsU3VwZXJ2aXNlZCxDb25maWRlbnQsIkxhcmdlIHBvbGljaWVzIHByZXRyYWluZWQgb24gYSBjb21iaW5hdGlvbiBvZiBJbnRlcm5ldC1zY2FsZSB2aXNpb24tbGFuZ3VhZ2UgZGF0YSBhbmQgZGl2ZXJzZSByb2JvdCBkZW1vbnN0cmF0aW9ucyBoYXZlIHRoZSBwb3RlbnRpYWwgdG8gY2hhbmdlIGhvdyB3ZSB0ZWFjaCByb2JvdHMgbmV3IHNraWxsczogcmF0aGVyIHRoYW4gdHJhaW5pbmcgbmV3IGJlaGF2aW9ycyBmcm9tIHNjcmF0Y2gsIHdlIGNhbiBmaW5lLXR1bmUgc3VjaCB2aXNpb24tbGFuZ3VhZ2UtYWN0aW9uIChWTEEpIG1vZGVscyB0byBvYnRhaW4gcm9idXN0LCBnZW5lcmFsaXphYmxlIHBvbGljaWVzIGZvciB2aXN1b21vdG9yIGNvbnRyb2wuIFlldCwgd2lkZXNwcmVhZCBhZG9wdGlvbiBvZiBWTEFzIGZvciByb2JvdGljcyBoYXMgYmVlbiBjaGFsbGVuZ2luZyBhcyAxKSBleGlzdGluZyBWTEFzIGFyZSBsYXJnZWx5IGNsb3NlZCBhbmQgaW5hY2Nlc3NpYmxlIHRvIHRoZSBwdWJsaWMsIGFuZCAyKSBwcmlvciB3b3JrIGZhaWxzIHRvIGV4cGxvcmUgbWV0aG9kcyBmb3IgZWZmaWNpZW50bHkgZmluZS10dW5pbmcgVkxBcyBmb3IgbmV3IHRhc2tzLCBhIGtleSBjb21wb25lbnQgZm9yIGFkb3B0aW9uLiBBZGRyZXNzaW5nIHRoZXNlIGNoYWxsZW5nZXMsIHdlIGludHJvZHVjZSBPcGVuVkxBLCBhIDdCLXBhcmFtZXRlciBvcGVuLXNvdXJjZSBWTEEgdHJhaW5lZCBvbiBhIGRpdmVyc2UgY29sbGVjdGlvbiBvZiA5NzBrIHJlYWwtd29ybGQgcm9ib3QgZGVtb25zdHJhdGlvbnMuIE9wZW5WTEEgYnVpbGRzIG9uIGEgTGxhbWEgMiBsYW5ndWFnZSBtb2RlbCBjb21iaW5lZCB3aXRoIGEgdmlzdWFsIGVuY29kZXIgdGhhdCBmdXNlcyBwcmV0cmFpbmVkIGZlYXR1cmVzIGZyb20gRElOT3YyIGFuZCBTaWdMSVAuIEFzIGEgcHJvZHVjdCBvZiB0aGUgYWRkZWQgZGF0YSBkaXZlcnNpdHkgYW5kIG5ldyBtb2RlbCBjb21wb25lbnRzLCBPcGVuVkxBIGRlbW9uc3RyYXRlcyBzdHJvbmcgcmVzdWx0cyBmb3IgZ2VuZXJhbGlzdCBtYW5pcHVsYXRpb24sIG91dHBlcmZvcm1pbmcgY2xvc2VkIG1vZGVscyBzdWNoIGFzIFJULTItWCAoNTVCKSBieSAxNi41JSBpbiBhYnNvbHV0ZSB0YXNrIHN1Y2Nlc3MgcmF0ZSBhY3Jvc3MgMjkgdGFza3MgYW5kIG11bHRpcGxlIHJvYm90IGVtYm9kaW1lbnRzLCB3aXRoIDd4IGZld2VyIHBhcmFtZXRlcnMuIFdlIGZ1cnRoZXIgc2hvdyB0aGF0IHdlIGNhbiBlZmZlY3RpdmVseSBmaW5lLXR1bmUgT3BlblZMQSBmb3IgbmV3IHNldHRpbmdzLCB3aXRoIGVzcGVjaWFsbHkgc3Ryb25nIGdlbmVyYWxpemF0aW9uIHJlc3VsdHMgaW4gbXVsdGktdGFzayBlbnZpcm9ubWVudHMgaW52b2x2aW5nIG11bHRpcGxlIG9iamVjdHMgYW5kIHN0cm9uZyBsYW5ndWFnZSBncm91bmRpbmcgYWJpbGl0aWVzLCBhbmQgb3V0cGVyZm9ybSBleHByZXNzaXZlIGZyb20tc2NyYXRjaCBpbWl0YXRpb24gbGVhcm5pbmcgbWV0aG9kcyBzdWNoIGFzIERpZmZ1c2lvbiBQb2xpY3kgYnkgMjAuNCUuIFdlIGFsc28gZXhwbG9yZSBjb21wdXRlIGVmZmljaWVuY3k7IGFzIGEgc2VwYXJhdGUgY29udHJpYnV0aW9uLCB3ZSBzaG93IHRoYXQgT3BlblZMQSBjYW4gYmUgZmluZS10dW5lZCBvbiBjb25zdW1lciBHUFVzIHZpYSBtb2Rlcm4gbG93LXJhbmsgYWRhcHRhdGlvbiBtZXRob2RzIGFuZCBzZXJ2ZWQgZWZmaWNpZW50bHkgdmlhIHF1YW50aXphdGlvbiB3aXRob3V0IGEgaGl0IHRvIGRvd25zdHJlYW0gc3VjY2VzcyByYXRlLiBGaW5hbGx5LCB3ZSByZWxlYXNlIG1vZGVsIGNoZWNrcG9pbnRzLCBmaW5lLXR1bmluZyBub3RlYm9va3MsIGFuZCBvdXIgUHlUb3JjaCBjb2RlYmFzZSB3aXRoIGJ1aWx0LWluIHN1cHBvcnQgZm9yIHRyYWluaW5nIFZMQXMgYXQgc2NhbGUgb24gT3BlbiBYLUVtYm9kaW1lbnQgZGF0YXNldHMuIiwyNy4wLCxPcGVuIHdlaWdodHMgKHVucmVzdHJpY3RlZCksIlVuaXRlZCBTdGF0ZXMgb2YgQW1lcmljYSxVbml0ZWQgU3RhdGVzIG9mIEFtZXJpY2EsVW5pdGVkIFN0YXRlcyBvZiBBbWVyaWNhLFVuaXRlZCBTdGF0ZXMgb2YgQW1lcmljYSxVbml0ZWQgU3RhdGVzIG9mIEFtZXJpY2EsVW5pdGVkIFN0YXRlcyBvZiBBbWVyaWNhIixMbGFtYSAyLTdCLDkuNjZlKzIxLCIiIjY0IEExMDAgR1BVcyBmb3IgMTQgZGF5cywgb3IgYSB0b3RhbCBvZiAyMSw1MDAgQTEwMC1ob3VycyIiCjIxNTAwICogMzYwMCAqIDMuMTJlMTQgKiAwLjQgPSA5LjY2ZTIxIiw2NC4wLCwyMDI2LTA1LTI1IDEyOjMzOjAxKzAwOjAwLCwsLDIwNDguMCwsIkFjYWRlbWlhLEFjYWRlbWlhLEluZHVzdHJ5LEluZHVzdHJ5LEFjYWRlbWlhLEluZHVzdHJ5IiwsLCwsT3BlbiBzb3VyY2UsIiIiT3BlblZMQSB1c2VzIG11bHRpcGxlIHByZXRyYWluZWQgbW9kZWwgY29tcG9uZW50czogU2lnTElQIFs5XSBhbmQgRGlub1YyIFsyNV0gdmlzaW9uIGVuY29kZXJzIGFuZCBhIExsYW1hIDIgWzEwXSBsYW5ndWFnZSBtb2RlbCBiYWNrYm9uZS4gRm9yIGFsbCB0aHJlZSBtb2RlbHMsIHdlaWdodHMgYXJlIG9wZW4sIGJ1dCBub3QgdGhlaXIgdHJhaW5pbmcgZGF0YSBvciBjb2RlLiBXZSByZWxlYXNlIHRyYWluaW5nIGRhdGEsIGNvZGUgYW5kIG1vZGVsIHdlaWdodHMgZm9yIHJlcHJvZHVjaW5nIE9wZW5WTEEgb24gdG9wIG9mIHRoZXNlIGNvbXBvbmVudHMuIiIKQWxsIHB1Ymxpc2hlZCBtYXRlcmlhbCBpcyBvbiBhbiBNSVQgbGljZW5zZS4KCnRyYWluIGNvZGU6IGh0dHBzOi8vZ2l0aHViLmNvbS9vcGVudmxhL29wZW52bGEvYmxvYi9tYWluL3NjcmlwdHMvcHJldHJhaW4ucHkgIixUcnVlLCwsQkYxNiwsNTA1NDEuNzI0ODIxMjk0NzQ1LEhhcmR3YXJlLCwsLCxZZXMKQW5pbWF0ZSBBbnlvbmUsVmlkZW8sIlZpZGVvIGdlbmVyYXRpb24sSW1hZ2UtdG8tdmlkZW8iLEFsaWJhYmEsIkxpIEh1LCBYaW4gR2FvLCBQZW5nIFpoYW5nLCBLZSBTdW4sIEJhbmcgWmhhbmcsIExpZWZlbmcgQm8iLDIwMjQtMDYtMTMsQW5pbWF0ZSBBbnlvbmU6IENvbnNpc3RlbnQgYW5kIENvbnRyb2xsYWJsZSBJbWFnZS10by1WaWRlbyBTeW50aGVzaXMgZm9yIENoYXJhY3RlciBBbmltYXRpb24saHR0cHM6Ly9hcnhpdi5vcmcvYWJzLzIzMTEuMTcxMTcsLCwsLCwsLCwiIiJ3ZSBjb2xsZWN0IDVLIGNoYXJhY3RlciB2aWRlbwpjbGlwcyBmcm9tIHRoZSBpbnRlcm5ldCB0byB0cmFpbiBvdXIgbW9kZWwiIgoKIiIgSW4gdGhlIGZpcnN0IHRyYWluaW5nIHN0YWdlLCBpbmRpdmlkdWFsIHZpZGVvIGZyYW1lcyBhcmUgc2FtcGxlZCwgcmVzaXplZCwgYW5kIGNlbnRlcmNyb3BwZWQgdG8gYSByZXNvbHV0aW9uIG9mIDc2OMOXNzY4LiBUcmFpbmluZyBpcyBjb25kdWN0ZWQgZm9yIDMwLDAwMCBzdGVwcyB3aXRoIGEgYmF0Y2ggc2l6ZSBvZiA2NC4gSW4gdGhlIHNlY29uZAp0cmFpbmluZyBzdGFnZSwgd2UgdHJhaW4gdGhlIHRlbXBvcmFsIGxheWVyIGZvciAxMCwwMDAgc3RlcHMKd2l0aCAyNC1mcmFtZSB2aWRlbyBzZXF1ZW5jZXMgYW5kIGEgYmF0Y2ggc2l6ZSBvZiA0IiIiLCwsTlZJRElBIEExMDAsLFVua25vd24sIkNoYXJhY3RlciBBbmltYXRpb24gYWltcyB0byBnZW5lcmF0aW5nIGNoYXJhY3RlciB2aWRlb3MgZnJvbSBzdGlsbCBpbWFnZXMgdGhyb3VnaCBkcml2aW5nIHNpZ25hbHMuIEN1cnJlbnRseSwgZGlmZnVzaW9uIG1vZGVscyBoYXZlIGJlY29tZSB0aGUgbWFpbnN0cmVhbSBpbiB2aXN1YWwgZ2VuZXJhdGlvbiByZXNlYXJjaCwgb3dpbmcgdG8gdGhlaXIgcm9idXN0IGdlbmVyYXRpdmUgY2FwYWJpbGl0aWVzLiBIb3dldmVyLCBjaGFsbGVuZ2VzIHBlcnNpc3QgaW4gdGhlIHJlYWxtIG9mIGltYWdlLXRvLXZpZGVvLCBlc3BlY2lhbGx5IGluIGNoYXJhY3RlciBhbmltYXRpb24sIHdoZXJlIHRlbXBvcmFsbHkgbWFpbnRhaW5pbmcgY29uc2lzdGVuY3kgd2l0aCBkZXRhaWxlZCBpbmZvcm1hdGlvbiBmcm9tIGNoYXJhY3RlciByZW1haW5zIGEgZm9ybWlkYWJsZSBwcm9ibGVtLiBJbiB0aGlzIHBhcGVyLCB3ZSBsZXZlcmFnZSB0aGUgcG93ZXIgb2YgZGlmZnVzaW9uIG1vZGVscyBhbmQgcHJvcG9zZSBhIG5vdmVsIGZyYW1ld29yayB0YWlsb3JlZCBmb3IgY2hhcmFjdGVyIGFuaW1hdGlvbi4gVG8gcHJlc2VydmUgY29uc2lzdGVuY3kgb2YgaW50cmljYXRlIGFwcGVhcmFuY2UgZmVhdHVyZXMgZnJvbSByZWZlcmVuY2UgaW1hZ2UsIHdlIGRlc2lnbiBSZWZlcmVuY2VOZXQgdG8gbWVyZ2UgZGV0YWlsIGZlYXR1cmVzIHZpYSBzcGF0aWFsIGF0dGVudGlvbi4gVG8gZW5zdXJlIGNvbnRyb2xsYWJpbGl0eSBhbmQgY29udGludWl0eSwgd2UgaW50cm9kdWNlIGFuIGVmZmljaWVudCBwb3NlIGd1aWRlciB0byBkaXJlY3QgY2hhcmFjdGVyJ3MgbW92ZW1lbnRzIGFuZCBlbXBsb3kgYW4gZWZmZWN0aXZlIHRlbXBvcmFsIG1vZGVsaW5nIGFwcHJvYWNoIHRvIGVuc3VyZSBzbW9vdGggaW50ZXItZnJhbWUgdHJhbnNpdGlvbnMgYmV0d2VlbiB2aWRlbyBmcmFtZXMuIEJ5IGV4cGFuZGluZyB0aGUgdHJhaW5pbmcgZGF0YSwgb3VyIGFwcHJvYWNoIGNhbiBhbmltYXRlIGFyYml0cmFyeSBjaGFyYWN0ZXJzLCB5aWVsZGluZyBzdXBlcmlvciByZXN1bHRzIGluIGNoYXJhY3RlciBhbmltYXRpb24gY29tcGFyZWQgdG8gb3RoZXIgaW1hZ2UtdG8tdmlkZW8gbWV0aG9kcy4gRnVydGhlcm1vcmUsIHdlIGV2YWx1YXRlIG91ciBtZXRob2Qgb24gYmVuY2htYXJrcyBmb3IgZmFzaGlvbiB2aWRlbyBhbmQgaHVtYW4gZGFuY2Ugc3ludGhlc2lzLCBhY2hpZXZpbmcgc3RhdGUtb2YtdGhlLWFydCByZXN1bHRzLiIsLCxVbnJlbGVhc2VkLENoaW5hLCwsLDQuMCwsMjAyNS0xMS0yOCAxMTo1Mzo0NCswMDowMCwsLCwsLEluZHVzdHJ5LCwsLCxVbnJlbGVhc2VkLCwsLCwsLDMxNTguODU3ODAxMzMwOTIxNiwsLCwsLE5vCk1hbWJhMi1IeWJyaWQsTGFuZ3VhZ2UsIkxhbmd1YWdlIG1vZGVsaW5nL2dlbmVyYXRpb24sUXVlc3Rpb24gYW5zd2VyaW5nIixOVklESUEsIlJvZ2VyIFdhbGVmZmUsIFdvbm1pbiBCeWVvbiwgRHVuY2FuIFJpYWNoLCBCcmFuZG9uIE5vcmljaywgVmlqYXkgS29ydGhpa2FudGksIFRyaSBEYW8sIEFsYmVydCBHdSwgQWxpIEhhdGFtaXphZGVoLCBTdWRoYWthciBTaW5naCwgRGVlcGFrIE5hcmF5YW5hbiwgR2Fydml0IEt1bHNocmVzaHRoYSwgVmFydGlrYSBTaW5naCwgSmFyZWQgQ2FzcGVyLCBKYW4gS2F1dHosIE1vaGFtbWFkIFNob2V5YmksIEJyeWFuIENhdGFuemFybyIsMjAyNC0wNi0xMixBbiBFbXBpcmljYWwgU3R1ZHkgb2YgTWFtYmEtYmFzZWQgTGFuZ3VhZ2UgTW9kZWxzLGh0dHBzOi8vYXJ4aXYub3JnL2Ficy8yNDA2LjA3ODg3LCwsLDg2NjAwMDAwMDAuMCxUYWJsZSA2LDEuODE4NmUrMjMsIjZORCA9IDYqODY2MDAwMDAwMC4wMCBwYXJhbWV0ZXJzICogMzUwMDAwMDAwMDAwMCB0b2tlbnMgPSAxLjgxODYgw5cgMTBeMjMKCiIsLCwsLE5WSURJQSBIMTAwIFNYTTUgODBHQiwsTGlrZWx5LCJTZWxlY3RpdmUgc3RhdGUtc3BhY2UgbW9kZWxzIChTU01zKSBsaWtlIE1hbWJhIG92ZXJjb21lIHNvbWUgb2YgdGhlIHNob3J0Y29taW5ncyBvZiBUcmFuc2Zvcm1lcnMsIHN1Y2ggYXMgcXVhZHJhdGljIGNvbXB1dGF0aW9uYWwgY29tcGxleGl0eSB3aXRoIHNlcXVlbmNlIGxlbmd0aCBhbmQgbGFyZ2UgaW5mZXJlbmNlLXRpbWUgbWVtb3J5IHJlcXVpcmVtZW50cyBmcm9tIHRoZSBrZXktdmFsdWUgY2FjaGUuIE1vcmVvdmVyLCByZWNlbnQgc3R1ZGllcyBoYXZlIHNob3duIHRoYXQgU1NNcyBjYW4gbWF0Y2ggb3IgZXhjZWVkIHRoZSBsYW5ndWFnZSBtb2RlbGluZyBjYXBhYmlsaXRpZXMgb2YgVHJhbnNmb3JtZXJzLCBtYWtpbmcgdGhlbSBhbiBhdHRyYWN0aXZlIGFsdGVybmF0aXZlLiBJbiBhIGNvbnRyb2xsZWQgc2V0dGluZyAoZS5nLiwgc2FtZSBkYXRhKSwgaG93ZXZlciwgc3R1ZGllcyBzbyBmYXIgaGF2ZSBvbmx5IHByZXNlbnRlZCBzbWFsbCBzY2FsZSBleHBlcmltZW50cyBjb21wYXJpbmcgU1NNcyB0byBUcmFuc2Zvcm1lcnMuIFRvIHVuZGVyc3RhbmQgdGhlIHN0cmVuZ3RocyBhbmQgd2Vha25lc3NlcyBvZiB0aGVzZSBhcmNoaXRlY3R1cmVzIGF0IGxhcmdlciBzY2FsZXMsIHdlIHByZXNlbnQgYSBkaXJlY3QgY29tcGFyaXNvbiBiZXR3ZWVuIDhCLXBhcmFtZXRlciBNYW1iYSwgTWFtYmEtMiwgYW5kIFRyYW5zZm9ybWVyIG1vZGVscyB0cmFpbmVkIG9uIHRoZSBzYW1lIGRhdGFzZXRzIG9mIHVwIHRvIDMuNVQgdG9rZW5zLiBXZSBhbHNvIGNvbXBhcmUgdGhlc2UgbW9kZWxzIHRvIGEgaHlicmlkIGFyY2hpdGVjdHVyZSBjb25zaXN0aW5nIG9mIDQzJSBNYW1iYS0yLCA3JSBhdHRlbnRpb24sIGFuZCA1MCUgTUxQIGxheWVycyAoTWFtYmEtMi1IeWJyaWQpLiBVc2luZyBhIGRpdmVyc2Ugc2V0IG9mIHRhc2tzLCB3ZSBhbnN3ZXIgdGhlIHF1ZXN0aW9uIG9mIHdoZXRoZXIgTWFtYmEgbW9kZWxzIGNhbiBtYXRjaCBUcmFuc2Zvcm1lcnMgYXQgbGFyZ2VyIHRyYWluaW5nIGJ1ZGdldHMuIE91ciByZXN1bHRzIHNob3cgdGhhdCB3aGlsZSBwdXJlIFNTTXMgbWF0Y2ggb3IgZXhjZWVkIFRyYW5zZm9ybWVycyBvbiBtYW55IHRhc2tzLCB0aGV5IGxhZyBiZWhpbmQgVHJhbnNmb3JtZXJzIG9uIHRhc2tzIHdoaWNoIHJlcXVpcmUgc3Ryb25nIGNvcHlpbmcgb3IgaW4tY29udGV4dCBsZWFybmluZyBhYmlsaXRpZXMgKGUuZy4sIDUtc2hvdCBNTUxVLCBQaG9uZWJvb2spIG9yIGxvbmctY29udGV4dCByZWFzb25pbmcuIEluIGNvbnRyYXN0LCB3ZSBmaW5kIHRoYXQgdGhlIDhCIE1hbWJhLTItSHlicmlkIGV4Y2VlZHMgdGhlIDhCIFRyYW5zZm9ybWVyIG9uIGFsbCAxMiBzdGFuZGFyZCB0YXNrcyB3ZSBldmFsdWF0ZWQgKCsyLjY1IHBvaW50cyBvbiBhdmVyYWdlKSBhbmQgaXMgcHJlZGljdGVkIHRvIGJlIHVwIHRvIDh4IGZhc3RlciB3aGVuIGdlbmVyYXRpbmcgdG9rZW5zIGF0IGluZmVyZW5jZSB0aW1lLiBUbyB2YWxpZGF0ZSBsb25nLWNvbnRleHQgY2FwYWJpbGl0aWVzLCB3ZSBwcm92aWRlIGFkZGl0aW9uYWwgZXhwZXJpbWVudHMgZXZhbHVhdGluZyB2YXJpYW50cyBvZiB0aGUgTWFtYmEtMi1IeWJyaWQgYW5kIFRyYW5zZm9ybWVyIGV4dGVuZGVkIHRvIHN1cHBvcnQgMTZLLCAzMkssIGFuZCAxMjhLIHNlcXVlbmNlcy4gT24gYW4gYWRkaXRpb25hbCAyMyBsb25nLWNvbnRleHQgdGFza3MsIHRoZSBoeWJyaWQgbW9kZWwgY29udGludWVzIHRvIGNsb3NlbHkgbWF0Y2ggb3IgZXhjZWVkIHRoZSBUcmFuc2Zvcm1lciBvbiBhdmVyYWdlLiBUbyBlbmFibGUgZnVydGhlciBzdHVkeSwgd2UgcmVsZWFzZSB0aGUgY2hlY2twb2ludHMgYXMgd2VsbCBhcyB0aGUgY29kZSB1c2VkIHRvIHRyYWluIG91ciBtb2RlbHMgYXMgcGFydCBvZiBOVklESUEncyBNZWdhdHJvbi1MTSBwcm9qZWN0LiIsLCxPcGVuIHdlaWdodHMgKHVucmVzdHJpY3RlZCksVW5pdGVkIFN0YXRlcyBvZiBBbWVyaWNhLCwsLDEwMjQuMCwwLjI5OSwyMDI1LTExLTI4IDExOjUzOjQ0KzAwOjAwLCwsLDQxOTQzMDQuMCwiIiJPbiB0aGUgbGFyZ2VyIGRhdGFzZXQgd2UgaW5jcmVhc2UgdGhlIGJhdGNoIHNpemUgdG8gMTAyNCIiIHNlcSBsZW5ndGggNDA5NiIsSW5kdXN0cnksLCwsLE9wZW4gc291cmNlLCJodHRwczovL2dpdGh1Yi5jb20vTlZJRElBL01lZ2F0cm9uLUxNL3RyZWUvc3NtL2V4YW1wbGVzL21hbWJhCkFwYWNoZSAyLjAKCnRyYWluIHNjcmlwdDogaHR0cHM6Ly9naXRodWIuY29tL05WSURJQS9NZWdhdHJvbi1MTS9ibG9iL3NzbS9leGFtcGxlcy9tYW1iYS90cmFpbi5zaCAiLFRydWUsLCIiIldoZW4gdHJhaW5pbmcgb24gTlZJRElBIEgxMDAgR1BVcyAoTlZJRElBIDIwMjMpLCB3aXRoIGEgdGVuc29yLXBhcmFsbGVsCnNpemUgb2YgZm91ciBhbmQgZGF0YS1wYXJhbGxlbCBzaXplIG9mIDI1NiAoMTAyNCB0b3RhbCBHUFVzKSAobWljcm8gYmF0Y2ggc2l6ZSA0LCBnbG9iYWwgYmF0Y2ggc2l6ZSAxMDI0KSwgb3VyIE1hbWJhLTItSHlicmlkIGFjaGlldmVzIGFuIE1GVSBvZiAyOS45JS4iIgoKTW9kZWwgRmxvcCBVdGlsaXphdGlvbiAoTUZVKSIsLCwxNDE1MTk5LjgxMDI1NTM0MjYsT3BlcmF0aW9uIGNvdW50aW5nLCwsLCxZZXMKUHJvdGVpblJlRGlmZixCaW9sb2d5LFByb3RlaW4gZGVzaWduLCJGUFQgU29mdHdhcmUgQUkgQ2VudGVyLFVuaXZlcnNpdHkgb2YgQ2hpY2FnbyxJbmRpYW5hIFN0YXRlIFVuaXZlcnNpdHkiLCJWaWV0IFRoYW5oIER1eSBOZ3V5ZW4sIE5oYW4gRC4gTmd1eWVuLCAgVHJ1b25nIFNvbiBIeSIsMjAyNC0wNi0xMixDb21wbGV4LWJhc2VkIExpZ2FuZC1CaW5kaW5nIFByb3RlaW5zIFJlZGVzaWduIGJ5IEVxdWl2YXJpYW50IERpZmZ1c2lvbi1iYXNlZCBHZW5lcmF0aXZlIE1vZGVscyxodHRwczovL3d3dy5iaW9yeGl2Lm9yZy9jb250ZW50LzEwLjExMDEvMjAyNC4wNC4xNy41ODk5OTd2My5hYnN0cmFjdCwyLjAsLCwsLCwsLCJUb3RhbCBTYW1wbGVzOiA5LDQzMCAoUERCQmluZCkgKyAxNSwyNjEgKENBVEgpID0gMjQsNjkxIHNhbXBsZXMKVG9rZW5zIHBlciBTYW1wbGU6IDMwMCAocHJvdGVpbikgKyA1MCAoU01JTEVTKSA9IDM1MCB0b2tlbnMKVG90YWwgRGF0YSBQb2ludHM6IDI0LDY5MSDDlyAzNTAgPSA4LDY0MSw4NTAiLCwsLCxDb25maWRlbnQsIlByb3RlaW5zLCBzZXJ2aW5nIGFzIHRoZSBmdW5kYW1lbnRhbCBhcmNoaXRlY3RzIG9mIGJpb2xvZ2ljYWwgcHJvY2Vzc2VzLCBpbnRlcmFjdCB3aXRoIGxpZ2FuZHMgdG8gcGVyZm9ybSBhIG15cmlhZCBvZiBmdW5jdGlvbnMgZXNzZW50aWFsIGZvciBsaWZlLiBEZXNpZ25pbmcgZnVuY3Rpb25hbCBsaWdhbmQtYmluZGluZyBwcm90ZWlucyBpcyBwaXZvdGFsIGZvciBhZHZhbmNpbmcgZHJ1ZyBkZXZlbG9wbWVudCBhbmQgZW5oYW5jaW5nIHRoZXJhcGV1dGljIGVmZmljYWN5LiBJbiB0aGlzIHN0dWR5LCB3ZSBpbnRyb2R1Y2UgUHJvdGVpblJlRGlmZiwgYW4gZWZmaWNpZW50IGNvbXB1dGF0aW9uYWwgZnJhbWV3b3JrIHRhcmdldGluZyB0aGUgcmVkZXNpZ24gb2YgbGlnYW5kLWJpbmRpbmcgcHJvdGVpbnMuIFVzaW5nIGVxdWl2YXJpYW50IGRpZmZ1c2lvbi1iYXNlZCBnZW5lcmF0aXZlIG1vZGVscywgUHJvdGVpblJlRGlmZiBlbmFibGVzIHRoZSBjcmVhdGlvbiBvZiBoaWdoLWFmZmluaXR5IGxpZ2FuZC1iaW5kaW5nIHByb3RlaW5zIHdpdGhvdXQgdGhlIG5lZWQgZm9yIGRldGFpbGVkIHN0cnVjdHVyYWwgaW5mb3JtYXRpb24sIGxldmVyYWdpbmcgaW5zdGVhZCB0aGUgcG90ZW50aWFsIG9mIGluaXRpYWwgcHJvdGVpbiBzZXF1ZW5jZXMgYW5kIGxpZ2FuZCBTTUlMRVMgc3RyaW5ncy4gT3VyIGV2YWx1YXRpb25zIGFjcm9zcyBzZXF1ZW5jZSBkaXZlcnNpdHksIHN0cnVjdHVyYWwgcHJlc2VydmF0aW9uLCBhbmQgbGlnYW5kIGJpbmRpbmcgYWZmaW5pdHkgdW5kZXJzY29yZSBQcm90ZWluUmVEaWZm4oCZcyBwb3RlbnRpYWwgdG8gYWR2YW5jZSBjb21wdXRhdGlvbmFsIGRydWcgZGlzY292ZXJ5IGFuZCBwcm90ZWluIGVuZ2luZWVyaW5nLiBPdXIgc291cmNlIGNvZGUgaXMgcHVibGljbHkgYXZhaWxhYmxlIGF0IGh0dHBzOiAvL2dpdGh1Yi5jb20vSHlTb25MYWIvUHJvdGVpbl9SZWRlc2lnbi4iLDEwMC4wLCxPcGVuIHdlaWdodHMgKHVucmVzdHJpY3RlZCksIlZpZXRuYW0sVW5pdGVkIFN0YXRlcyBvZiBBbWVyaWNhLFVuaXRlZCBTdGF0ZXMgb2YgQW1lcmljYSIsLCwsLCwyMDI1LTExLTI4IDExOjUzOjQ0KzAwOjAwLCwsLCwsIkluZHVzdHJ5LEFjYWRlbWlhIiwsLCwsT3BlbiBzb3VyY2UsIk1JVCBsaWNlbnNlIGZvciB3ZWlnaHRzLCB0cmFpbmluZyBhbmQgaW5mZXJlbmNlIGNvZGUKaHR0cHM6Ly9naXRodWIuY29tL0h5U29uTGFiL1Byb3RlaW5fUmVkZXNpZ24iLCwsLCwsLCwsLCwsWWVzClN0YWJsZSBEaWZmdXNpb24gMyBNZWRpdW0sSW1hZ2UgZ2VuZXJhdGlvbiwiSW1hZ2UgZ2VuZXJhdGlvbixUZXh0LXRvLWltYWdlIixTdGFiaWxpdHkgQUksLDIwMjQtMDYtMTIsIkFubm91bmNpbmcgdGhlIE9wZW4gUmVsZWFzZSBvZiBTdGFibGUgRGlmZnVzaW9uIDMgTWVkaXVtLCBPdXIgTW9zdCBTb3BoaXN0aWNhdGVkIEltYWdlIEdlbmVyYXRpb24gTW9kZWwgdG8gRGF0ZSAiLCJodHRwczovL3N0YWJpbGl0eS5haS9uZXdzL3N0YWJsZS1kaWZmdXNpb24tMy1tZWRpdW0KaHR0cHM6Ly9odWdnaW5nZmFjZS5jby9zdGFiaWxpdHlhaS9zdGFibGUtZGlmZnVzaW9uLTMtbWVkaXVtIiwsLCwyNTAwMDAwMDAwLjAsMi41QiwsLCwsLCwsLENvbmZpZGVudCwiU3RhYmxlIERpZmZ1c2lvbiAzIE1lZGl1bSBpcyBTdGFiaWxpdHkgQUnigJlzIG1vc3QgYWR2YW5jZWQgdGV4dC10by1pbWFnZSBvcGVuIG1vZGVsIHlldC4KClRoZSBzbWFsbCBzaXplIG9mIHRoaXMgbW9kZWwgbWFrZXMgaXQgcGVyZmVjdCBmb3IgcnVubmluZyBvbiBjb25zdW1lciBQQ3MgYW5kIGxhcHRvcHMgYXMgd2VsbCBhcyBlbnRlcnByaXNlLXRpZXIgR1BVcy4gSXQgaXMgc3VpdGFibHkgc2l6ZWQgdG8gYmVjb21lIHRoZSBuZXh0IHN0YW5kYXJkIGluIHRleHQtdG8taW1hZ2UgbW9kZWxzLgoKVGhlIHdlaWdodHMgYXJlIG5vdyBhdmFpbGFibGUgdW5kZXIgYW4gb3BlbiBDb21tdW5pdHkgTGljZW5zZS4gRm9yIGxhcmdlLXNjYWxlIGNvbW1lcmNpYWwgdXNlLCBwbGVhc2UgY29udGFjdCB1cyBmb3IgbGljZW5zaW5nIGRldGFpbHMuCgpUbyB0cnkgU3RhYmxlIERpZmZ1c2lvbiAzIG1vZGVscywgdHJ5IHVzaW5nIHRoZSBBUEkgb24gdGhlIFN0YWJpbGl0eSBQbGF0Zm9ybSwgc2lnbiB1cCBmb3IgYSBmcmVlIHRocmVlLWRheSB0cmlhbCBvbiBTdGFibGUgQXNzaXN0YW50LCBhbmQgdHJ5IFN0YWJsZSBBcnRpc2FuIHZpYSBEaXNjb3JkLiIsLCxPcGVuIHdlaWdodHMgKHJlc3RyaWN0ZWQgdXNlKSxVbml0ZWQgS2luZ2RvbSBvZiBHcmVhdCBCcml0YWluIGFuZCBOb3J0aGVybiBJcmVsYW5kLCwsLCwsMjAyNS0xMS0yOCAxMTo1Mzo0NCswMDowMCwsLCwsLEluZHVzdHJ5LCwsLCxVbnJlbGVhc2VkLCJDb21tdW5pdHkgTGljZW5zZTogRnJlZSBmb3IgcmVzZWFyY2gsIG5vbi1jb21tZXJjaWFsLCBhbmQgY29tbWVyY2lhbCB1c2UgZm9yIG9yZ2FuaXNhdGlvbnMgb3IgaW5kaXZpZHVhbHMgd2l0aCBsZXNzIHRoYW4gJDFNIGFubnVhbCByZXZlbnVlLiBZb3Ugb25seSBuZWVkIGEgcGFpZCBFbnRlcnByaXNlIGxpY2Vuc2UgaWYgeW91ciB5ZWFybHkgcmV2ZW51ZXMgZXhjZWVkIFVTRCQxTSBhbmQgeW91IHVzZSBTdGFiaWxpdHkgQUkgbW9kZWxzIGluIGNvbW1lcmNpYWwgcHJvZHVjdHMgb3Igc2VydmljZXMuIiwsLCwsLCwsc3RhYmlsaXR5YWksLCwsWWVzCkx1bWEgRHJlYW0gTWFjaGluZSwiVmlkZW8sVmlzaW9uIiwiVmlkZW8gZ2VuZXJhdGlvbixUZXh0LXRvLXZpZGVvLEltYWdlLXRvLXZpZGVvIixMdW1hTGFicywsMjAyNC0wNi0xMiwsaHR0cHM6Ly9sdW1hbGFicy5haS9kcmVhbS1tYWNoaW5lLCwsLCwsLCwsLCwiIiJUbyBidWlsZCBEcmVhbSBNYWNoaW5lIHdlIHdvcmtlZCB3aXRoIEFtYXpvbiBXZWIgU2VydmljZXMgKEFXUykgYW5kIHRoZWlyIGJlc3QtaW4tY2xhc3MgSDEwMCB0cmFpbmluZyBpbmZyYXN0cnVjdHVyZSBTYWdlTWFrZXIgSHlwZXJQb2QuICIiIixOVklESUEgSDEwMCBTWE01IDgwR0IsLFVua25vd24sIkRyZWFtIE1hY2hpbmUgaXMgYW4gQUkgbW9kZWwgdGhhdCBtYWtlcyBoaWdoIHF1YWxpdHksIHJlYWxpc3RpYyB2aWRlb3MgZmFzdCBmcm9tIHRleHQgYW5kIGltYWdlcy4KSXQgaXMgYSBoaWdobHkgc2NhbGFibGUgYW5kIGVmZmljaWVudCB0cmFuc2Zvcm1lciBtb2RlbCB0cmFpbmVkIGRpcmVjdGx5IG9uIHZpZGVvcyBtYWtpbmcgaXQgY2FwYWJsZSBvZiBnZW5lcmF0aW5nIHBoeXNpY2FsbHkgYWNjdXJhdGUsIGNvbnNpc3RlbnQgYW5kIGV2ZW50ZnVsIHNob3RzLiBEcmVhbSBNYWNoaW5lIGlzIG91ciBmaXJzdCBzdGVwIHRvd2FyZHMgYnVpbGRpbmcgYSB1bml2ZXJzYWwgaW1hZ2luYXRpb24gZW5naW5lIGFuZCBpdCBpcyBhdmFpbGFibGUgdG8gZXZlcnlvbmUgbm93ISIsLCxBUEkgYWNjZXNzLFVuaXRlZCBTdGF0ZXMgb2YgQW1lcmljYSwsLCwsLDIwMjUtMTEtMjggMTE6NTM6NDQrMDA6MDAsQW1hem9uIFdlYiBTZXJ2aWNlcywsLCwsSW5kdXN0cnksLCwsLFVucmVsZWFzZWQsLCwsLCwsLCwsLCwsTm8KTGxhbWEtMy4xLU5lbW90cm9uLTcwQi1JbnN0cnVjdCxMYW5ndWFnZSxMYW5ndWFnZSBtb2RlbGluZywiTlZJRElBLE1ldGEgQUkiLCJaaGlsaW4gV2FuZywgWWkgRG9uZywgT2xpdmllciBEZWxhbGxlYXUsIEppYXFpIFplbmcsIEdlcmFsZCBTaGVuLCBEYW5pZWwgRWdlcnQsIEppbW15IFpoYW5nLCBNYWtlc2ggTmFyc2ltaGFuIFNyZWVkaGFyLCBPbGVrc2lpIEt1Y2hhaWV2IiwyMDI0LTA2LTEyLGh0dHBzOi8vd3d3LnNlbWFudGljc2Nob2xhci5vcmcvcGFwZXIvSGVscFN0ZWVyMiUzQS1PcGVuLXNvdXJjZS1kYXRhc2V0LWZvci10cmFpbmluZy1yZXdhcmQtV2FuZy1Eb25nL2Y1OTBkODkyNmRkMTIzNDVhM2JkMjIyNTM0NjE4NTBmNWNhNGIzZWQsaHR0cHM6Ly9jYXRhbG9nLm5nYy5udmlkaWEuY29tL29yZ3MvbmltL3RlYW1zL252aWRpYS9jb250YWluZXJzL2xsYW1hLTMuMS1uZW1vdHJvbi03MGItaW5zdHJ1Y3QsLFNPVEEgaW1wcm92ZW1lbnQsIiIiQXMgb2YgMSBPY3QgMjAyNCwgTGxhbWEtMy4xLU5lbW90cm9uLTcwQi1JbnN0cnVjdCBwZXJmb3JtcyBiZXN0IG9uIEFyZW5hIEhhcmQsIEFscGFjYUV2YWwgMiBMQyAodmVyaWZpZWQgdGFiKSBhbmQgTVQgQmVuY2ggKEdQVC00LVR1cmJvKSIiIiwsLDcuOTI5ZSsyNCxUYWtlbiBmcm9tIExsYW1hIDMuMSA3MEIgYXMgdGhlIGZpbmV0dW5pbmcgY29tcHV0ZSBpcyBtdWx0aXBsZSBvcmRlcnMgb2YgbWFnbml0dWRlIGxvd2VyLCwsOTYuMCwsLFJlaW5mb3JjZW1lbnQgbGVhcm5pbmcsQ29uZmlkZW50LCJIaWdoLXF1YWxpdHkgcHJlZmVyZW5jZSBkYXRhc2V0cyBhcmUgZXNzZW50aWFsIGZvciB0cmFpbmluZyByZXdhcmQgbW9kZWxzIHRoYXQgY2FuIGVmZmVjdGl2ZWx5IGd1aWRlIGxhcmdlIGxhbmd1YWdlIG1vZGVscyAoTExNcykgaW4gZ2VuZXJhdGluZyBoaWdoLXF1YWxpdHkgcmVzcG9uc2VzIGFsaWduZWQgd2l0aCBodW1hbiBwcmVmZXJlbmNlcy4gQXMgTExNcyBiZWNvbWUgc3Ryb25nZXIgYW5kIGJldHRlciBhbGlnbmVkLCBwZXJtaXNzaXZlbHkgbGljZW5zZWQgcHJlZmVyZW5jZSBkYXRhc2V0cywgc3VjaCBhcyBPcGVuIEFzc2lzdGFudCwgSEgtUkxIRiwgYW5kIEhlbHBTdGVlciBuZWVkIHRvIGJlIHVwZGF0ZWQgdG8gcmVtYWluIGVmZmVjdGl2ZSBmb3IgcmV3YXJkIG1vZGVsaW5nLiBNZXRob2RzIHRoYXQgZGlzdGlsIHByZWZlcmVuY2UgZGF0YSBmcm9tIHByb3ByaWV0YXJ5IExMTXMgc3VjaCBhcyBHUFQtNCBoYXZlIHJlc3RyaWN0aW9ucyBvbiBjb21tZXJjaWFsIHVzYWdlIGltcG9zZWQgYnkgbW9kZWwgcHJvdmlkZXJzLiBUbyBpbXByb3ZlIHVwb24gYm90aCBnZW5lcmF0ZWQgcmVzcG9uc2VzIGFuZCBhdHRyaWJ1dGUgbGFiZWxpbmcgcXVhbGl0eSwgd2UgcmVsZWFzZSBIZWxwU3RlZXIyLCBhIHBlcm1pc3NpdmVseSBsaWNlbnNlZCBwcmVmZXJlbmNlIGRhdGFzZXQgKENDLUJZLTQuMCkuIFVzaW5nIGEgcG93ZXJmdWwgaW50ZXJuYWwgYmFzZSBtb2RlbCB0cmFpbmVkIG9uIEhlbHBTdGVlcjIsIHdlIGFyZSBhYmxlIHRvIGFjaGlldmUgdGhlIFNPVEEgc2NvcmUgKDkyLjAlKSBvbiBSZXdhcmQtQmVuY2gncyBwcmltYXJ5IGRhdGFzZXQsIG91dHBlcmZvcm1pbmcgY3VycmVudGx5IGxpc3RlZCBvcGVuIGFuZCBwcm9wcmlldGFyeSBtb2RlbHMsIGFzIG9mIEp1bmUgMTJ0aCwgMjAyNC4gTm90YWJseSwgSGVscFN0ZWVyMiBjb25zaXN0cyBvZiBvbmx5IHRlbiB0aG91c2FuZCByZXNwb25zZSBwYWlycywgYW4gb3JkZXIgb2YgbWFnbml0dWRlIGZld2VyIHRoYW4gZXhpc3RpbmcgcHJlZmVyZW5jZSBkYXRhc2V0cyAoZS5nLiwgSEgtUkxIRiksIHdoaWNoIG1ha2VzIGl0IGhpZ2hseSBlZmZpY2llbnQgZm9yIHRyYWluaW5nIHJld2FyZCBtb2RlbHMuIE91ciBleHRlbnNpdmUgZXhwZXJpbWVudHMgZGVtb25zdHJhdGUgdGhhdCByZXdhcmQgbW9kZWxzIHRyYWluZWQgd2l0aCBIZWxwU3RlZXIyIGFyZSBlZmZlY3RpdmUgaW4gYWxpZ25pbmcgTExNcy4gSW4gcGFydGljdWxhciwgd2UgcHJvcG9zZSBTdGVlckxNIDIuMCwgYSBtb2RlbCBhbGlnbm1lbnQgYXBwcm9hY2ggdGhhdCBjYW4gZWZmZWN0aXZlbHkgbWFrZSB1c2Ugb2YgdGhlIHJpY2ggbXVsdGktYXR0cmlidXRlIHNjb3JlIHByZWRpY3RlZCBieSBvdXIgcmV3YXJkIG1vZGVscy4gSGVscFN0ZWVyMiBpcyBhdmFpbGFibGUgYXQgaHR0cHM6Ly9odWdnaW5nZmFjZS5jby9kYXRhc2V0cy9udmlkaWEvSGVscFN0ZWVyMiBhbmQgY29kZSBpcyBhdmFpbGFibGUgYXQgaHR0cHM6Ly9naXRodWIuY29tL05WSURJQS9OZU1vLUFsaWduZXIiLCwsT3BlbiB3ZWlnaHRzIChyZXN0cmljdGVkIHVzZSksIlVuaXRlZCBTdGF0ZXMgb2YgQW1lcmljYSxVbml0ZWQgU3RhdGVzIG9mIEFtZXJpY2EiLExsYW1hIDMuMS03MEIsMS4wMjU5MTM2ZSsyMCwiTGxhbWEgMy4xICA3MEI6IDcuOTI5ZSsyNApGVCAoc2VlIEFwcGVuZGl4IEYpOiAzMis2ND05NiBob3VycyBvbiBhIHNpbmdsZSBIMTAwCkNvbXB1dGU6IDk2KjYwKjYwKjk4OTUwMDAwMDAwMDAwMCowLjM9MTAyNTkxMzYwMDAwMDAwMDAwMDAwPTFlMjAKIiwsLDIwMjUtMTEtMjggMTE6NTM6NDQrMDA6MDAsLCwsLCwiSW5kdXN0cnksSW5kdXN0cnkiLCwsLCxVbnJlbGVhc2VkLCJZb3VyIHVzZSBvZiB0aGlzIG1vZGVsIGlzIGdvdmVybmVkIGJ5IHRoZSBOVklESUEgT3BlbiBNb2RlbCBMaWNlbnNlLiBBZGRpdGlvbmFsIEluZm9ybWF0aW9uOiBMbGFtYSAzLjEgQ29tbXVuaXR5IExpY2Vuc2UgQWdyZWVtZW50IChicmFuZGluZyByZXN0cmljdGlvbnMgKyBjYXAgc2l6ZSBvZiA3MDBNIE1BdSBmb3IgY29tbWVyY2lhbCB1c2UpLiAKCmh0dHBzOi8vaHVnZ2luZ2ZhY2UuY28vbnZpZGlhL0xsYW1hLTMuMS1OZW1vdHJvbi03MEItSW5zdHJ1Y3QtSEYiLFRydWUsLCwsLCxIYXJkd2FyZSxudmlkaWEsLCwsWWVzClNodXR0ZXJzdG9jayBJbWFnZUFJLEltYWdlIGdlbmVyYXRpb24sVGV4dC10by1pbWFnZSxEYXRhYnJpY2tzLERhdGFicmlja3MsMjAyNC0wNi0xMiwiSW50cm9kdWNpbmcgU2h1dHRlcnN0b2NrIEltYWdlQUksIFBvd2VyZWQgYnkgRGF0YWJyaWNrczogQW4gSW1hZ2UgR2VuZXJhdGlvbiBNb2RlbCBCdWlsdCBmb3IgdGhlIEVudGVycHJpc2UiLGh0dHBzOi8vd3d3LmRhdGFicmlja3MuY29tL2NvbXBhbnkvbmV3c3Jvb20vcHJlc3MtcmVsZWFzZXMvaW50cm9kdWNpbmctc2h1dHRlcnN0b2NrLWltYWdlYWktcG93ZXJlZC1kYXRhYnJpY2tzLWltYWdlLCwsLCwsLCwsLCwsLCxVbmtub3duLCJOZXcgdGV4dC10by1pbWFnZSBkaWZmdXNpb24gbW9kZWwgZW5hYmxlcyBvcmdhbml6YXRpb25zIHRvIGdlbmVyYXRlIGhpZ2gtZmlkZWxpdHksIHRydXN0ZWQgaW1hZ2VzIiwsLEhvc3RlZCBhY2Nlc3MgKG5vIEFQSSksVW5pdGVkIFN0YXRlcyBvZiBBbWVyaWNhLCwsLCwsMjAyNS0xMS0yOCAxMTo1Mzo0NCswMDowMCwsLCwsLEluZHVzdHJ5LCwsLCwsLCwsLCwsLCwsLCwsTm8KTWVncmV6LTNCLU9tbmksIk11bHRpbW9kYWwsTGFuZ3VhZ2UsVmlzaW9uLFNwZWVjaCIsIlRleHQgc3VtbWFyaXphdGlvbixJbWFnZSBjYXB0aW9uaW5nLENoYXJhY3RlciByZWNvZ25pdGlvbiAoT0NSKSxWaXN1YWwgcXVlc3Rpb24gYW5zd2VyaW5nLExhbmd1YWdlIG1vZGVsaW5nL2dlbmVyYXRpb24sUXVlc3Rpb24gYW5zd2VyaW5nLFNwZWVjaCByZWNvZ25pdGlvbiAoQVNSKSIsIkluZmluaWdlbmNlIEFJLFRzaW5naHVhIFVuaXZlcnNpdHksU2hhbmdoYWkgSmlhbyBUb25nIFVuaXZlcnNpdHkiLCJCb3h1biBMaSwgWWFkb25nIExpLCBaaGl5dWFuIExpLCBDb25neWkgTGl1LCBXZWlsaW4gTGl1LCBHdW93ZWkgTml1LApaaGV5dWUgVGFuLCBIYWl5YW5nIFh1LCBaaHV5dSBZYW8sIFRhbyBZdWFuLCBEb25nIFpob3UsIFl1ZXFpbmcgWmh1YW5nLCBTaGVuZ2VuIFlhbiwgR3VvaGFvIERhaSwgWXUgV2FuZyIsMjAyNC0wNi0xMixNZWdyZXotM0ItT21uaTogVGhlIEZpcnN0IE9wZW4tU291cmNlIEVuZC1TaWRlIEZ1bGwgTW9kYWxpdHkgVW5kZXJzdGFuZGluZyBNb2RlbCxodHRwczovL2dpdGh1Yi5jb20vaW5maW5pZ2VuY2UvSW5maW5pLU1lZ3Jlei1PbW5pL2Jsb2IvbWFpbi9hc3NldHMvTWVncmV6X09tbmlfVGVjaG5pY2FsX1JlcG9ydC5wZGYsLCwiIiJNZWdyZXotM0ItT21uaSBhY2hpZXZlcyBzdGF0ZS1vZi10aGUtYXJ0IHBlcmZvcm1hbmNlIG9uIGEgYnJvYWQgcmFuZ2Ugb2YgdmlzaW9uIHRhc2tzIGNvbXBhcmVkIHdpdGggb3RoZXIgb3BlbiBzb3VyY2UgbW9kZWxzIiIiLDMwMDAwMDAwMDAuMCwsMy42ZSsyMiw2IEZMT1AvcGFyYW1ldGVyL3Rva2VuICogMzAwMDAwMDAwMCBwYXJhbWV0ZXJzICogMjAwMDAwMDAwMDAwMCB0b2tlbnMgPSAzLjZlKzIyIEZMT1AsMjAwMDAwMDAwMDAwMCwiIiJ3YXMgdHJhaW5lZCBvbiB+MiB0cmlsbGlvbiB0b2tlbnMiIiIsLCxOVklESUEgSDEwMCBTWE01IDgwR0IsLENvbmZpZGVudCwiTWVncmV6LTNCLU9tbmkgaXMgYW4gb24tZGV2aWNlIG11bHRpbW9kYWwgdW5kZXJzdGFuZGluZyBMTE0gbW9kZWwgZGV2ZWxvcGVkIGJ5IEluZmluaWdlbmNlIEFJIChJbmZpbmlnZW5jZSBBSSkuIEl0IGlzIGFuIGV4dGVuc2lvbiBvZiB0aGUgTWVncmV6LTNCLUluc3RydWN0IG1vZGVsIGFuZCBzdXBwb3J0cyBhbmFseXNpcyBvZiBpbWFnZSwgdGV4dCwgYW5kIGF1ZGlvIG1vZGFsaXRpZXMuIFRoZSBtb2RlbCBhY2hpZXZlcyBzdGF0ZS1vZi10aGUtYXJ0IGFjY3VyYWN5IGluIGFsbCB0aHJlZSBkb21haW5zOgoKSW1hZ2UgVW5kZXJzdGFuZGluZzogQnkgdXRpbGl6aW5nIFNpZ0xpcC00MDBNIGZvciBjb25zdHJ1Y3RpbmcgaW1hZ2UgdG9rZW5zLCBNZWdyZXotM0ItT21uaSBvdXRwZXJmb3JtcyBtb2RlbHMgd2l0aCBtb3JlIHBhcmFtZXRlcnMgc3VjaCBhcyBMTGFWQS1OZVhULVlpLTM0Qi4gSXQgaXMgb25lIG9mIHRoZSBiZXN0IGltYWdlIHVuZGVyc3RhbmRpbmcgbW9kZWxzIGFtb25nIG11bHRpcGxlIG1haW5zdHJlYW0gYmVuY2htYXJrcywgaW5jbHVkaW5nIE1NRSwgTU1NVSwgYW5kIE9DUkJlbmNoLiBJdCBkZW1vbnN0cmF0ZXMgZXhjZWxsZW50IHBlcmZvcm1hbmNlIGluIHRhc2tzIHN1Y2ggYXMgc2NlbmUgdW5kZXJzdGFuZGluZyBhbmQgT0NSLgpMYW5ndWFnZSBVbmRlcnN0YW5kaW5nOiBNZWdyZXotM0ItT21uaSByZXRhaW5zIHRleHQgdW5kZXJzdGFuZGluZyBjYXBhYmlsaXRpZXMgd2l0aG91dCBzaWduaWZpY2FudCB0cmFkZS1vZmZzLiBDb21wYXJlZCB0byBpdHMgc2luZ2xlLW1vZGFsIGNvdW50ZXJwYXJ0IChNZWdyZXotM0ItSW5zdHJ1Y3QpLCB0aGUgYWNjdXJhY3kgdmFyaWF0aW9uIGlzIGxlc3MgdGhhbiAyJSwgbWFpbnRhaW5pbmcgc3RhdGUtb2YtdGhlLWFydCBwZXJmb3JtYW5jZSBvbiBiZW5jaG1hcmtzIGxpa2UgQy1FVkFMLCBNTUxVL01NTFUgUHJvLCBhbmQgQWxpZ25CZW5jaC4gSXQgYWxzbyBvdXRwZXJmb3JtcyBwcmV2aW91cy1nZW5lcmF0aW9uIG1vZGVscyB3aXRoIDE0QiBwYXJhbWV0ZXJzLgpTcGVlY2ggVW5kZXJzdGFuZGluZzogRXF1aXBwZWQgd2l0aCB0aGUgZW5jb2RlciBoZWFkIG9mIFF3ZW4yLUF1ZGlvL3doaXNwZXItbGFyZ2UtdjMsIHRoZSBtb2RlbCBzdXBwb3J0cyBib3RoIENoaW5lc2UgYW5kIEVuZ2xpc2ggc3BlZWNoIGlucHV0LCBtdWx0aS10dXJuIGNvbnZlcnNhdGlvbnMsIGFuZCB2b2ljZS1iYXNlZCBxdWVzdGlvbnMgYWJvdXQgaW5wdXQgaW1hZ2VzLiBJdCBjYW4gZGlyZWN0bHkgcmVzcG9uZCB0byB2b2ljZSBjb21tYW5kcyB3aXRoIHRleHQgYW5kIGFjaGlldmVkIGxlYWRpbmcgcmVzdWx0cyBhY3Jvc3MgbXVsdGlwbGUgYmVuY2htYXJrcy4iLCwsT3BlbiB3ZWlnaHRzICh1bnJlc3RyaWN0ZWQpLCJDaGluYSxDaGluYSxDaGluYSIsU2lnTElQIDQwME0sLCwsLDIwMjUtMTEtMjggMTE6NTM6NDQrMDA6MDAsLCwsLCwiSW5kdXN0cnksQWNhZGVtaWEsQWNhZGVtaWEiLCwsLCxVbnJlbGVhc2VkLCJBcGFjaGUgMi4wCmh0dHBzOi8vaHVnZ2luZ2ZhY2UuY28vSW5maW5pZ2VuY2UvTWVncmV6LTNCLU9tbmkKCmh0dHBzOi8vZ2l0aHViLmNvbS9pbmZpbmlnZW5jZS9JbmZpbmktTWVncmV6LU9tbmkiLCwsLCwsLE9wZXJhdGlvbiBjb3VudGluZyxJbmZpbmlnZW5jZSwsLCxZZXMKUGhvZW5peCAxLjAgVWx0cmEsSW1hZ2UgZ2VuZXJhdGlvbiwiVGV4dC10by1pbWFnZSxJbWFnZSBnZW5lcmF0aW9uIixMZW9uYXJkbyBBSSwsMjAyNC0wNi0xMiwiT3VyIGZpcnN0IGZvdW5kYXRpb25hbCBtb2RlbCBpcyBoZXJlLCBjaGFuZ2luZyBldmVyeXRoaW5nIHlvdSBrbm93IGFib3V0IEFJIGltYWdlIGdlbmVyYXRpb24uIixodHRwczovL2RvY3MubGVvbmFyZG8uYWkvZG9jcy9nZW5lcmF0ZS1pbWFnZXMtdXNpbmctbGVvbmFyZG8tcGhvZW5peC1tb2RlbCwsLCwsLCwiRGV2ZWxvcGluZyBvcmdhbml6YXRpb24gaXMgdmVyeSBzbWFsbCAoc2VlbXMgdG8gYmUgdW5kZXIgNTAgZW1wbG95ZWVzKSwgc28gaXQncyB1bmxpa2VseSB0aGV5IHVzZWQgYSBodWdlIGFtb3VudCBvZiBjb21wdXRlLiIsLCwsLCwsVW5rbm93biwiV2UgYXJlIHRocmlsbGVkIHRvIGludHJvZHVjZSBQaG9lbml4LCBvdXIgdmVyeSBvd24gZm91bmRhdGlvbmFsIG1vZGVsLCBub3cgaW4gcHJldmlldyBmb3IgQUxMIHVzZXJzISDwn4yfCgrinKggS2V5IEZlYXR1cmVzIG9mIFBob2VuaXg6Cgrwn5GJIEltcHJvdmVkIFByb21wdCBBZGhlcmVuY2UKRXhwZXJpZW5jZSBleGNlcHRpb25hbCBhY2N1cmFjeSB3aXRoIHlvdXIgcHJvbXB0cyAtIGFuZCBpdCdzIG9ubHkgZ29pbmcgdG8gZ2V0IGJldHRlciBmcm9tIGhlcmUhCgrwn5GJIENvaGVyZW50IFRleHQgaW4gSW1hZ2VzCkdlbmVyYXRlIGNsZWFyIGFuZCBhY2N1cmF0ZSB0ZXh0IHdpdGhpbiBpbWFnZXMsIHBlcmZlY3QgZm9yIGJhbm5lcnMsIHBvc3RlcnMsIGxvZ29zLCBhbmQgb3RoZXIgdGV4dC1oZWF2eSB2aXN1YWxzLgoK8J+RiSBBcmNoaXRlY3R1cmFsIElubm92YXRpb24KT3VyIFImRCB0ZWFtIGhhcyBwdXNoZWQgdGhlIGJvdW5kYXJpZXMgdG8gcmVkZWZpbmUgd2hhdCdzIHBvc3NpYmxlIGluIEFJLWdlbmVyYXRlZCBpbWFnZXJ5LgoKV2UncmUgYWxzbyByb2xsaW5nIG91dCBQcm9tcHQgRW5oYW5jZSB0byBlbGV2YXRlIHNob3J0ZXIgcHJvbXB0cywgbWFraW5nIGl0IGVhc2llciB0aGFuIGV2ZXIgdG8gZ2V0IGV4YWN0bHkgd2hhdCB5b3UgZW52aXNpb24uCgrwn5OdIEhvdyBJdCBXb3JrczoKUHJvbXB0IHdpdGgg</x:v>
      </x:c>
    </x:row>
    <x:row r="112" ht="18" customHeight="1">
      <x:c r="A112" s="17" t="n">
        <x:v>107</x:v>
      </x:c>
      <x:c r="B112" s="17" t="n">
        <x:v>309</x:v>
      </x:c>
      <x:c r="C112" s="94" t="str">
        <x:v>RWFzZTogV2hldGhlciB5b3UgdXNlIGEgZGV0YWlsZWQgaW5zdHJ1Y3Rpb24gb3IgYSBzaG9ydCBkZXNjcmlwdGlvbiwgd2UndmUgZ290IHlvdSBjb3ZlcmVkLgoKU2VhbWxlc3MgUHJvbXB0IEVkaXRpbmc6IENsaWNrIHRoZSBwdXJwbGUgaWNvbiBuZXh0IHRvIGFueSBwcmV2aW91cyBQaG9lbml4IHByb21wdCB0byBlZGl0IGl0IGVmZm9ydGxlc3NseSB3aXRoIHRoZSBoZWxwIG9mIEFJLgoKIiJNYWtlIGl0IGRheXRpbWUiIiAtICIiQWRkIGFub3RoZXIgY2hhcmFjdGVyIiIgLSB3aGF0ZXZlciB5b3Ugd2FudCB0byBjaGFuZ2UsIGp1c3QgaW5zdHJ1Y3QuIiwsLEFQSSBhY2Nlc3MsQXVzdHJhbGlhLCwsLCwsMjAyNS0xMS0yOCAxMTo1Mzo0NCswMDowMCwsLCwsLEluZHVzdHJ5LCwsLCxVbnJlbGVhc2VkLCxUcnVlLCwsLCwsLCwsLCxObwpTYW1iYSAzLjhCLExhbmd1YWdlLExhbmd1YWdlIG1vZGVsaW5nL2dlbmVyYXRpb24sIk1pY3Jvc29mdCxVbml2ZXJzaXR5IG9mIElsbGlub2lzIFVyYmFuYS1DaGFtcGFpZ24gKFVJVUMpIiwiTGlsaWFuZyBSZW4sIFlhbmcgTGl1LCBZYWRvbmcgTHUsIFllbG9uZyBTaGVuLCBDaGVuIExpYW5nLCBXZWl6aHUgQ2hlbiIsMjAyNC0wNi0xMSxTYW1iYTogU2ltcGxlIEh5YnJpZCBTdGF0ZSBTcGFjZSBNb2RlbHMgZm9yIEVmZmljaWVudCBVbmxpbWl0ZWQgQ29udGV4dCBMYW5ndWFnZSBNb2RlbGluZyxodHRwczovL2FyeGl2Lm9yZy9hYnMvMjQwNi4wNzUyMiwsLCJub3QgZm9ybWFsbHkgbm90YWJsZQoKTmV3IGFyY2hpdGVjdHVyZSAoTWFtYmEgaHlicmlkKSB3aXRoIHN0cm9uZ2VzdCBwZXJmb3JtYW5jZSBmb3IgYW4gb3BlbiBtb2RlbCBvZiBpdHMgc2l6ZToKCiIiSW4gcGFydGljdWxhciwgdGhlIGxhcmdlc3QgMy44QiBiYXNlIG1vZGVsIHByZS10cmFpbmVkIHdpdGggMy4yVCB0b2tlbnMgYWNoaWV2ZXMgYSA3MS4yIHNjb3JlIGZvciBNTUxVIFtIQkIrMjFdLCA1NC45IGZvcgpIdW1hbkV2YWwgW0NUSisyMV0sIGFuZCA2OS42IGZvciBHU004SyBbQ0tCKzIxXSwgc3Vic3RhbnRpYWxseSBvdXRwZXJmb3JtaW5nIHN0cm9uZyBvcGVuIHNvdXJjZSBsYW5ndWFnZSBtb2RlbHMgdXAgdG8gOEIgcGFyYW1ldGVycywgYXMgZGV0YWlsZWQgaW4gVGFibGUgMS4iLDM4MDAwMDAwMDAuMCwiMy44QiwgdGFibGUgMTAiLDcuM2UrMjIsIiIiV2Ugc2NhbGUgU0FNQkEgd2l0aCA0MjFNLCAxLjNCLCAxLjdCIGFuZCB1cCB0byAzLjhCIHBhcmFtZXRlcnMuIEluIHBhcnRpY3VsYXIsIHRoZSBsYXJnZXN0IDMuOEIgYmFzZSBtb2RlbCBwcmUtdHJhaW5lZCB3aXRoIDMuMlQgdG9rZW5zIGFjaGlldmVzIGEgNzEuMiBzY29yZSBmb3IgTU1MVSBbSEJCKzIxXSwgNTQuOSBmb3IgSHVtYW5FdmFsIFtDVEorMjFdLCBhbmQgNjkuNiBmb3IgR1NNOEsiIgoKMy44QiAqIDMuMlQgKiA2ID0gNy4zZTIyIiwsMy4yVCB0b2tlbnMsLCwsLENvbmZpZGVudCwsMS4wLCxVbnJlbGVhc2VkLCJVbml0ZWQgU3RhdGVzIG9mIEFtZXJpY2EsVW5pdGVkIFN0YXRlcyBvZiBBbWVyaWNhIiwsLCwsLDIwMjUtMTEtMjggMTE6NTM6NDQrMDA6MDAsLCwsLCwiSW5kdXN0cnksQWNhZGVtaWEiLCwsLCxPcGVuIHNvdXJjZSx0cmFpbmluZyBjb2RlOiBodHRwczovL2dpdGh1Yi5jb20vbWljcm9zb2Z0L1NhbWJhICwsLCwsLCxPcGVyYXRpb24gY291bnRpbmcsLCwsLE5vClRpVG9rLUwsSW1hZ2UgZ2VuZXJhdGlvbixJbWFnZSBnZW5lcmF0aW9uLCJCeXRlRGFuY2UsVGVjaG5pY2FsIFVuaXZlcnNpdHkgb2YgTXVuaWNoIiwiUWloYW5nIFl1LCBNYXJrIFdlYmVyLCBYdWVxaW5nIERlbmcsIFhpYW9odWkgU2hlbiwgRGFuaWVsIENyZW1lcnMsIExpYW5nLUNoaWVoIENoZW4iLDIwMjQtMDYtMTEsQW4gSW1hZ2UgaXMgV29ydGggMzIgVG9rZW5zIGZvciBSZWNvbnN0cnVjdGlvbiBhbmQgR2VuZXJhdGlvbixodHRwczovL2FyeGl2Lm9yZy9hYnMvMjQwNi4wNzU1MCwsLCwzMDcwMDAwMDAuMCwiIiJGb3IgVGlUb2sgdmFyaWFudHMsIHdlIHByaW1hcmlseSBpbnZlc3RpZ2F0ZSB0aHJlZSBtb2RlbCBzaXplc+KAlHNtYWxsLCBiYXNlLCBhbmQgbGFyZ2UgKGkuZS4sIFRpVG9rLVMsIFRpVG9rLUIsIFRpVG9rLUwp4oCUY29tcHJpc2luZyAyMk0sIDg2TSwgYW5kIDMwN00gcGFyYW1ldGVycyBmb3IgZW5jb2RlciBhbmQgZGVjb2RlciwgcmVzcGVjdGl2ZWx5IiIiLDEuNzI1MjM1MmUrMjEsMzEyMDAwMDAwMDAwMDAwKjUxMjAqMzYwMCowLjMgPSAxLjcyNTIzNTJlKzIxLCwiVG9rZW5pemVyOgoiImxvbmdlciB0cmFpbmluZyB0byAyMDAgZXBvY2hzIGFuZCBkZWNvZGVyIGZpbmUtdHVuaW5nLCBhbGwgb3RoZXIgaHlwZXItcGFyYW1ldGVycyByZW1haW4gdGhlIHNhbWUuIFdlIHVzZSBwYXRjaCBzaXplIDE2IGZvciBhbGwgdmlzaW9uIHRyYW5zZm9ybWVycyBhdCByZXNvbHV0aW9uIDI1NiDDlyAyNTYgYW5kIGluY3JlYXNlIGl0IHRvIDMyIGZvciByZXNvbHV0aW9uIDUxMiDDlyA1MTIgdG8gZW5zdXJlIGEgY29tcHV0YXRpb24gZWZmaWNpZW5jeS4iIgoKIiJ0aGUgdHJhaW5pbmcgZHVyYXRpb24gaXMgZXh0ZW5kZWQgdG8gMU0gaXRlcmF0aW9ucyAoMjAwIGVwb2NocykiIgoKR2VuZXJhdG9yOgoiIiBUaGUgZ2VuZXJhdGl2ZSBtb2RlbHMgYXJlIHRyYWluZWQgd2l0aCBhIGJhdGNoIHNpemUgb2YgMjA0OCBhbmQgNTAwayBpdGVyYXRpb25zIHRvIGltcHJvdmUgdHJhaW5pbmcgZWZmaWNpZW5jeSIiCgoiIkltYWdlTmV0IDI1NiDDlyAyNTYiIiIsLCIiIk1vcmVvdmVyLCB0aGUgdG9rZW5pemVyIHRyYWluaW5nIHRha2VzIDY0IEExMDAtNDBHIGZvciA3NCBob3VycwooVGlUb2stTC0zMikiIgoKIiJUaGUgZ2VuZXJhdG9yIHRyYWluaW5nIHRha2VzIDMyIEExMDAtNDBHIGZvciAxMiBob3VycyAoVGlUb2stTC0zMikiIgoKNzQqNjQrMTIqMzIgPSA1MTIwIGNoaXAtaG91cnMiLE5WSURJQSBBMTAwIFNYTTQgODAgR0IsLENvbmZpZGVudCwiUmVjZW50IGFkdmFuY2VtZW50cyBpbiBnZW5lcmF0aXZlIG1vZGVscyBoYXZlIGhpZ2hsaWdodGVkIHRoZSBjcnVjaWFsIHJvbGUgb2YgaW1hZ2UgdG9rZW5pemF0aW9uIGluIHRoZSBlZmZpY2llbnQgc3ludGhlc2lzIG9mIGhpZ2gtcmVzb2x1dGlvbiBpbWFnZXMuIFRva2VuaXphdGlvbiwgd2hpY2ggdHJhbnNmb3JtcyBpbWFnZXMgaW50byBsYXRlbnQgcmVwcmVzZW50YXRpb25zLCByZWR1Y2VzIGNvbXB1dGF0aW9uYWwgZGVtYW5kcyBjb21wYXJlZCB0byBkaXJlY3RseSBwcm9jZXNzaW5nIHBpeGVscyBhbmQgZW5oYW5jZXMgdGhlIGVmZmVjdGl2ZW5lc3MgYW5kIGVmZmljaWVuY3kgb2YgdGhlIGdlbmVyYXRpb24gcHJvY2Vzcy4gUHJpb3IgbWV0aG9kcywgc3VjaCBhcyBWUUdBTiwgdHlwaWNhbGx5IHV0aWxpemUgMkQgbGF0ZW50IGdyaWRzIHdpdGggZml4ZWQgZG93bnNhbXBsaW5nIGZhY3RvcnMuIEhvd2V2ZXIsIHRoZXNlIDJEIHRva2VuaXphdGlvbnMgZmFjZSBjaGFsbGVuZ2VzIGluIG1hbmFnaW5nIHRoZSBpbmhlcmVudCByZWR1bmRhbmNpZXMgcHJlc2VudCBpbiBpbWFnZXMsIHdoZXJlIGFkamFjZW50IHJlZ2lvbnMgZnJlcXVlbnRseSBkaXNwbGF5IHNpbWlsYXJpdGllcy4gVG8gb3ZlcmNvbWUgdGhpcyBpc3N1ZSwgd2UgaW50cm9kdWNlIFRyYW5zZm9ybWVyLWJhc2VkIDEtRGltZW5zaW9uYWwgVG9rZW5pemVyIChUaVRvayksIGFuIGlubm92YXRpdmUgYXBwcm9hY2ggdGhhdCB0b2tlbml6ZXMgaW1hZ2VzIGludG8gMUQgbGF0ZW50IHNlcXVlbmNlcy4gVGlUb2sgcHJvdmlkZXMgYSBtb3JlIGNvbXBhY3QgbGF0ZW50IHJlcHJlc2VudGF0aW9uLCB5aWVsZGluZyBzdWJzdGFudGlhbGx5IG1vcmUgZWZmaWNpZW50IGFuZCBlZmZlY3RpdmUgcmVwcmVzZW50YXRpb25zIHRoYW4gY29udmVudGlvbmFsIHRlY2huaXF1ZXMuIEZvciBleGFtcGxlLCBhIDI1NiB4IDI1NiB4IDMgaW1hZ2UgY2FuIGJlIHJlZHVjZWQgdG8ganVzdCAzMiBkaXNjcmV0ZSB0b2tlbnMsIGEgc2lnbmlmaWNhbnQgcmVkdWN0aW9uIGZyb20gdGhlIDI1NiBvciAxMDI0IHRva2VucyBvYnRhaW5lZCBieSBwcmlvciBtZXRob2RzLiBEZXNwaXRlIGl0cyBjb21wYWN0IG5hdHVyZSwgVGlUb2sgYWNoaWV2ZXMgY29tcGV0aXRpdmUgcGVyZm9ybWFuY2UgdG8gc3RhdGUtb2YtdGhlLWFydCBhcHByb2FjaGVzLiBTcGVjaWZpY2FsbHksIHVzaW5nIHRoZSBzYW1lIGdlbmVyYXRvciBmcmFtZXdvcmssIFRpVG9rIGF0dGFpbnMgMS45NyBnRklELCBvdXRwZXJmb3JtaW5nIE1hc2tHSVQgYmFzZWxpbmUgc2lnbmlmaWNhbnRseSBieSA0LjIxIGF0IEltYWdlTmV0IDI1NiB4IDI1NiBiZW5jaG1hcmsuIFRoZSBhZHZhbnRhZ2VzIG9mIFRpVG9rIGJlY29tZSBldmVuIG1vcmUgc2lnbmlmaWNhbnQgd2hlbiBpdCBjb21lcyB0byBoaWdoZXIgcmVzb2x1dGlvbi4gQXQgSW1hZ2VOZXQgNTEyIHggNTEyIGJlbmNobWFyaywgVGlUb2sgbm90IG9ubHkgb3V0cGVyZm9ybXMgc3RhdGUtb2YtdGhlLWFydCBkaWZmdXNpb24gbW9kZWwgRGlULVhMLzIgKGdGSUQgMi43NCB2cy4gMy4wNCksIGJ1dCBhbHNvIHJlZHVjZXMgdGhlIGltYWdlIHRva2VucyBieSA2NHgsIGxlYWRpbmcgdG8gNDEweCBmYXN0ZXIgZ2VuZXJhdGlvbiBwcm9jZXNzLiBPdXIgYmVzdC1wZXJmb3JtaW5nIHZhcmlhbnQgY2FuIHNpZ25pZmljYW50bHkgc3VycGFzc2VzIERpVC1YTC8yIChnRklEIDIuMTMgdnMuIDMuMDQpIHdoaWxlIHN0aWxsIGdlbmVyYXRpbmcgaGlnaC1xdWFsaXR5IHNhbXBsZXMgNzR4IGZhc3Rlci4iLCwsT3BlbiB3ZWlnaHRzICh1bnJlc3RyaWN0ZWQpLCJDaGluYSxHZXJtYW55IiwsLCwsLDIwMjUtMTEtMjggMTE6NTM6NDQrMDA6MDAsLCwsLCwiSW5kdXN0cnksQWNhZGVtaWEiLCwsLDUxMjAuMCxPcGVuIHNvdXJjZSwiYXBhY2hlIDIKaHR0cHM6Ly9odWdnaW5nZmFjZS5jby9mdW4tcmVzZWFyY2gvVGlUb2sKCmh0dHBzOi8vZ2l0aHViLmNvbS9ieXRlZGFuY2UvMWQtdG9rZW5pemVyIiwsLCwsLCxIYXJkd2FyZSwsLCwsWWVzCllpU3UsLCwsLDIwMjQtMDYtMTEsIua4heWNjuWkp+WtpuetieWPkeW4g+i2hemVv+aXtumVv+OAgemrmOaAp+S7t+avlOeahFNvcmHnuqfop4bpopHnlJ/miJDlpKfmqKHlnosKIixodHRwczovL3d3dy5zdGRhaWx5LmNvbS9pbmRleC9rZWppeGlud2VuLzIwMjQwNi9iZGFjMDc5NTY3YjI0MDcwODg4Mzg5OWI4ODM0MzNkMC5zaHRtbCAoTElOSyBCUk9LRU4pLCwsLCwsLCwsLCwsLCxVbmtub3duLCwsLCwsLCwsLCwyMDI1LTExLTI4IDExOjUzOjQ0KzAwOjAwLCwsLCwsLCwsLCwsLCwsLCwsLCwsLCwsCktsaW5nLCJWaWRlbyxWaXNpb24iLCJWaWRlbyBnZW5lcmF0aW9uLEltYWdlLXRvLXZpZGVvLFRleHQtdG8tdmlkZW8iLEt1YWlzaG91IFRlY2hub2xvZ3ksLDIwMjQtMDYtMTAsIktsaW5nIGlzIGEgdmlkZW8gZ2VuZXJhdGlvbiBtb2RlbCBkZXZlbG9wZWQgYnkgdGhlIEt1YWlzaG91IG1vZGVsIHRlYW0sIHdoaWNoIGhhcyBwb3dlcmZ1bCB2aWRlbyBnZW5lcmF0aW9uIGNhcGFiaWxpdGllcyBhbmQgYWxsb3dzIHVzZXJzIHRvIGVhc2lseSBhbmQgZWZmaWNpZW50bHkgY29tcGxldGUgYXJ0aXN0aWMgdmlkZW8gY3JlYXRpb24uIiwiaHR0cHM6Ly9rbGluZ2FpLmlvLwpodHRwczovL2lyLmt1YWlzaG91LmNvbS9uZXdzLXJlbGVhc2VzL25ld3MtcmVsZWFzZS1kZXRhaWxzL2t1YWlzaG91LXVudmVpbHMtY29tcHJlaGVuc2l2ZS1haS1tb2RlbHMtcmVzaGFwaW5nLWNvbnRlbnQtYW5kIiwsLCwsLCwsLCwsLCwsVW5rbm93biwiTGFyZ2Utc2NhbGUgcmVhc29uYWJsZSBtb3ZlbWVudApLbGluZyB1c2VzIGEgM0Qgc3BhdGlvdGVtcG9yYWwgam9pbnQgYXR0ZW50aW9uIG1lY2hhbmlzbSB0byBiZXR0ZXIgbW9kZWwgY29tcGxleCBzcGF0aW90ZW1wb3JhbCBtb3ZlbWVudCwgZ2VuZXJhdGUgdmlkZW8gY29udGVudCB3aXRoIGxhcmdlLXNjYWxlIG1vdmVtZW50LCBhbmQgY29uZm9ybSB0byB0aGUgbGF3cyBvZiBtb3ZlbWVudC4KClZpZGVvIGdlbmVyYXRpb24gdXAgdG8gMiBtaW51dGVzClRoYW5rcyB0byBlZmZpY2llbnQgdHJhaW5pbmcgaW5mcmFzdHJ1Y3R1cmUsIGV4dHJlbWUgcmVhc29uaW5nIG9wdGltaXphdGlvbiBhbmQgc2NhbGFibGUgaW5mcmFzdHJ1Y3R1cmUsIEtsaW5nJ3MgbGFyZ2UgbW9kZWwgY2FuIGdlbmVyYXRlIHZpZGVvcyB1cCB0byAyIG1pbnV0ZXMgbG9uZyB3aXRoIGEgZnJhbWUgcmF0ZSBvZiAzMGZwcy4KClNpbXVsYXRlIHBoeXNpY2FsIHdvcmxkIGNoYXJhY3RlcmlzdGljcwpCYXNlZCBvbiB0aGUgcG93ZXJmdWwgbW9kZWxpbmcgY2FwYWJpbGl0aWVzIGluc3BpcmVkIGJ5IHRoZSBzZWxmLWRldmVsb3BlZCBtb2RlbCBhcmNoaXRlY3R1cmUgYW5kIFNjYWxpbmcgTGF3LCBLbGluZyBjYW4gc2ltdWxhdGUgdGhlIHBoeXNpY2FsIGNoYXJhY3RlcmlzdGljcyBvZiB0aGUgcmVhbCB3b3JsZCBhbmQgZ2VuZXJhdGUgdmlkZW9zIHRoYXQgY29uZm9ybSB0byB0aGUgbGF3cyBvZiBwaHlzaWNzLgoKUG93ZXJmdWwgY29uY2VwdCBjb21iaW5hdGlvbiBjYXBhYmlsaXRpZXMKQmFzZWQgb24gYSBkZWVwIHVuZGVyc3RhbmRpbmcgb2YgdGV4dC12aWRlbyBzZW1hbnRpY3MgYW5kIHRoZSBwb3dlcmZ1bCBjYXBhYmlsaXRpZXMgb2YgdGhlIERpZmZ1c2lvbiBUcmFuc2Zvcm1lciBhcmNoaXRlY3R1cmUsIEtsaW5nIGNhbiB0cmFuc2Zvcm0gdXNlcnMnIHJpY2ggaW1hZ2luYXRpb24gaW50byBjb25jcmV0ZSBwaWN0dXJlcyBhbmQgZmljdGlvbmFsIHNjZW5lcyB0aGF0IHdpbGwgbm90IGFwcGVhciBpbiB0aGUgcmVhbCB3b3JsZC4KCk1vdmllLWxldmVsIGltYWdlIGdlbmVyYXRpb24KQmFzZWQgb24gdGhlIHNlbGYtZGV2ZWxvcGVkIDNEIFZBRSwgS2VsaW5nIGNhbiBnZW5lcmF0ZSBtb3ZpZS1sZXZlbCB2aWRlb3Mgd2l0aCAxMDgwcCByZXNvbHV0aW9uLCB3aGljaCBjYW4gdml2aWRseSBwcmVzZW50IGJvdGggdGhlIHZhc3QgYW5kIG1hZ25pZmljZW50IGdyYW5kIHNjZW5lcyBhbmQgdGhlIGRlbGljYXRlIGNsb3NlLXVwIHNob3RzLgoKU3VwcG9ydHMgZnJlZSBvdXRwdXQgdmlkZW8gYXNwZWN0IHJhdGlvCktlbGluZyBhZG9wdHMgYSB2YXJpYWJsZSByZXNvbHV0aW9uIHRyYWluaW5nIHN0cmF0ZWd5LCB3aGljaCBjYW4gb3V0cHV0IGEgdmFyaWV0eSBvZiB2aWRlbyBhc3BlY3QgcmF0aW9zIGZvciB0aGUgc2FtZSBjb250ZW50IGR1cmluZyB0aGUgaW5mZXJlbmNlIHByb2Nlc3MsIG1lZXRpbmcgdGhlIG5lZWRzIG9mIHVzaW5nIHZpZGVvIG1hdGVyaWFscyBpbiByaWNoZXIgc2NlbmVzLgoKRXhwcmVzc2lvbiBhbmQgYm9keSBkcml2ZQpCYXNlZCBvbiB0aGUgc2VsZi1kZXZlbG9wZWQgM0QgZmFjZSBhbmQgYm9keSByZWNvbnN0cnVjdGlvbiB0ZWNobm9sb2d5LCBjb21iaW5lZCB3aXRoIGJhY2tncm91bmQgc3RhYmlsaXR5IGFuZCByZWRpcmVjdGlvbiBtb2R1bGVzLCB0aGUgZXhwcmVzc2lvbiBhbmQgYm9keSBmdWxsIGRyaXZlIHRlY2hub2xvZ3kgaXMgcmVhbGl6ZWQuIFdpdGggb25seSBhIGZ1bGwtYm9keSBwaG90bywgeW91IGNhbiBleHBlcmllbmNlIHRoZSB2aXZpZCAiInNpbmdpbmcgYW5kIGRhbmNpbmciIiBnYW1lcGxheS4iLCwsSG9zdGVkIGFjY2VzcyAobm8gQVBJKSxDaGluYSwsLCwsLDIwMjUtMTEtMjggMTE6NTM6NDQrMDA6MDAsLCwsLCxJbmR1c3RyeSwsLCwsVW5yZWxlYXNlZCwiIiJZZXMsIEtMSU5HIEFJIGlzIGFjY2Vzc2libGUgYXMgYSBwdWJsaWMgZGVtbyBpbiBDaGluYSwgYWxsb3dpbmcgdXNlcnMgdG8gZXhwZXJpZW5jZSBpdHMgY2FwYWJpbGl0aWVzIGZpcnN0aGFuZC4iIiIsVHJ1ZSwsLCwsLCwsLCwsTm8KUXdlbjItNzJCLExhbmd1YWdlLCJDaGF0LExhbmd1YWdlIG1vZGVsaW5nL2dlbmVyYXRpb24sUXVlc3Rpb24gYW5zd2VyaW5nIixBbGliYWJhLCJBbiBZYW5nLCBCYW9zb25nIFlhbmcsIEJpbnl1YW4gSHVpLCBCbyBaaGVuZywgQm93ZW4gWXUsIENoYW5nIFpob3UsIENoZW5ncGVuZyBMaSwgQ2hlbmd5dWFuIExpLCBEYXlpaGVuZyBMaXUsIEZlaSBIdWFuZywgR3VhbnRpbmcgRG9uZywgSGFvcmFuIFdlaSwgSHVhbiBMaW4sIEppYWxvbmcgVGFuZywgSmlhbGluIFdhbmcsIEppYW4gWWFuZywgSmlhbmhvbmcgVHUsIEppYW53ZWkgWmhhbmcsIEppYW54aW4gTWEsIEppYW54aW4gWWFuZywgSmluIFh1LCBKaW5ncmVuIFpob3UsIEppbnplIEJhaSwgSmluemhlbmcgSGUsIEp1bnlhbmcgTGluLCBLYWkgRGFuZywgS2VtaW5nIEx1LCBLZXFpbiBDaGVuLCBLZXhpbiBZYW5nLCBNZWkgTGksIE1pbmdmZW5nIFh1ZSwgTmEgTmksIFBlaSBaaGFuZywgUGVuZyBXYW5nLCBSdSBQZW5nLCBSdWkgTWVuLCBSdWl6ZSBHYW8sIFJ1bmppIExpbiwgU2hpamllIFdhbmcsIFNodWFpIEJhaSwgU2luYW4gVGFuLCBUaWFuaGFuZyBaaHUsIFRpYW5oYW8gTGksIFRpYW55dSBMaXUsIFdlbmJpbiBHZSwgWGlhb2RvbmcgRGVuZywgWGlhb2h1YW4gWmhvdSwgWGluZ3poYW5nIFJlbiwgWGlueXUgWmhhbmcsIFhpcGluIFdlaSwgWHVhbmNoZW5nIFJlbiwgWHVlamluZyBMaXUsIFlhbmcgRmFuLCBZYW5nIFlhbywgWWljaGFuZyBaaGFuZywgWXUgV2FuLCBZdW5mZWkgQ2h1LCBZdXFpb25nIExpdSwgWmV5dSBDdWksIFpoZW5ydSBaaGFuZywgWmhpZmFuZyBHdW8sIFpoaWhhbyBGYW4iLDIwMjQtMDYtMDcsSGVsbG8gUXdlbjIsImh0dHBzOi8vcXdlbmxtLmdpdGh1Yi5pby9ibG9nL3F3ZW4yLyAKaHR0cHM6Ly9hcnhpdi5vcmcvYWJzLzI0MDcuMTA2NzEgIiwsVHJhaW5pbmcgY29zdCwiU09UQSBjbGFpbXMgYXJlIGFnYWluc3Qgb3BlbiBzb3VyY2UgbW9kZWxzIHdpdGhpbiBhIHBhcmFtZXRlciBjbGFzcy4KClBvc3NpYmx5IGhpZ2ggdHJhaW5pbmcgY29zdCwgYXQgM2UyNCBGTE9QIHNlZW1zIGJvcmRlcmxpbmUuIiw3MjcxMDAwMDAwMC4wLCI3Mi43MUIgcGFyYW1ldGVycyBpbiB0b3RhbCwgb2Ygd2hpY2ggNzAuMjFCIGFyZSBub24tZW1iZWRkaW5nIHBhcmFtZXRlcnMiLDMuMDJlKzI0LCI3MiBiaWxsaW9uIHBhcmFtcywgNyB0cmlsbGlvbiB0b2tlbnMKCjYgKiA3MiBiaWxsaW9uICogNyB0cmlsbGlvbiB+PSAzLjAyZTI0Iiw3MDAwMDAwMDAwMDAwLCIiIkFsbCBtb2RlbHMgd2VyZSBwcmUtdHJhaW5lZCBvbiBhIGhpZ2gtcXVhbGl0eSwgbGFyZ2Utc2NhbGUgZGF0YXNldCBjb21wcmlzaW5nIG92ZXIgNyB0cmlsbGlvbiB0b2tlbnMsIGNvdmVyaW5nIGEgd2lkZSByYW5nZSBvZiBkb21haW5zIGFuZCBsYW5ndWFnZXMuIiIiLCwsLFNlbGYtc3VwZXJ2aXNlZCBsZWFybmluZyxDb25maWRlbnQsIkFmdGVyIG1vbnRocyBvZiBlZmZvcnRzLCB3ZSBhcmUgcGxlYXNlZCB0byBhbm5vdW5jZSB0aGUgZXZvbHV0aW9uIGZyb20gUXdlbjEuNSB0byBRd2VuMi4gVGhpcyB0aW1lLCB3ZSBicmluZyB0byB5b3U6Ci0gUHJldHJhaW5lZCBhbmQgaW5zdHJ1Y3Rpb24tdHVuZWQgbW9kZWxzIG9mIDUgc2l6ZXMsIGluY2x1ZGluZyBRd2VuMi0wLjVCLCBRd2VuMi0xLjVCLCBRd2VuMi03QiwgUXdlbjItNTdCLUExNEIsIGFuZCBRd2VuMi03MkI7Ci0gSGF2aW5nIGJlZW4gdHJhaW5lZCBvbiBkYXRhIGluIDI3IGFkZGl0aW9uYWwgbGFuZ3VhZ2VzIGJlc2lkZXMgRW5nbGlzaCBhbmQgQ2hpbmVzZTsKLSBTdGF0ZS1vZi10aGUtYXJ0IHBlcmZvcm1hbmNlIGluIGEgbGFyZ2UgbnVtYmVyIG9mIGJlbmNobWFyayBldmFsdWF0aW9uczsKLSBTaWduaWZpY2FudGx5IGltcHJvdmVkIHBlcmZvcm1hbmNlIGluIGNvZGluZyBhbmQgbWF0aGVtYXRpY3M7Ci0gRXh0ZW5kZWQgY29udGV4dCBsZW5ndGggc3VwcG9ydCB1cCB0byAxMjhLIHRva2VucyB3aXRoIFF3ZW4yLTdCLUluc3RydWN0IGFuZCBRd2VuMi03MkItSW5zdHJ1Y3QuCgooVGVjaG5pY2FsIHJlcG9ydCB0byBmb2xsb3cpIiwsLE9wZW4gd2VpZ2h0cyAodW5yZXN0cmljdGVkKSxDaGluYSwsLCwsLDIwMjUtMTItMTggMDU6NDU6MTIrMDA6MDAsLCJUaGVyZSBpcyBubyBwYXBlciB0byByZWZlcmVuY2UsIG5vIGluZm9ybWF0aW9uIGFib3V0IGhhcmR3YXJlIHVzZWQgZm9yIHRyYWluaW5nIGZvdW5kIGluIG1lZGlhLiIsLCxub3QgbGlzdGVkLEluZHVzdHJ5LCwsNS4wMDAwMTAwMDAwMDAwMDFlKzI0LCxVbnJlbGVhc2VkLEFwYWNoZSAyLjAsVHJ1ZSwsLEJGMTYsLCxPcGVyYXRpb24gY291bnRpbmcsUXdlbiwsLCxZZXMKUXdlbjItN0IsTGFuZ3VhZ2UsIkNoYXQsTGFuZ3VhZ2UgbW9kZWxpbmcvZ2VuZXJhdGlvbixRdWVzdGlvbiBhbnN3ZXJpbmciLEFsaWJhYmEsIkFuIFlhbmcsIEJhb3NvbmcgWWFuZywgQmlueXVhbiBIdWksIEJvIFpoZW5nLCBCb3dlbiBZdSwgQ2hhbmcgWmhvdSwgQ2hlbmdwZW5nIExpLCBDaGVuZ3l1YW4gTGksIERheWloZW5nIExpdSwgRmVpIEh1YW5nLCBHdWFudGluZyBEb25nLCBIYW9yYW4gV2VpLCBIdWFuIExpbiwgSmlhbG9uZyBUYW5nLCBKaWFsaW4gV2FuZywgSmlhbiBZYW5nLCBKaWFuaG9uZyBUdSwgSmlhbndlaSBaaGFuZywgSmlhbnhpbiBNYSwgSmlhbnhpbiBZYW5nLCBKaW4gWHUsIEppbmdyZW4gWmhvdSwgSmluemUgQmFpLCBKaW56aGVuZyBIZSwgSnVueWFuZyBMaW4sIEthaSBEYW5nLCBLZW1pbmcgTHUsIEtlcWluIENoZW4sIEtleGluIFlhbmcsIE1laSBMaSwgTWluZ2ZlbmcgWHVlLCBOYSBOaSwgUGVpIFpoYW5nLCBQZW5nIFdhbmcsIFJ1IFBlbmcsIFJ1aSBNZW4sIFJ1aXplIEdhbywgUnVuamkgTGluLCBTaGlqaWUgV2FuZywgU2h1YWkgQmFpLCBTaW5hbiBUYW4sIFRpYW5oYW5nIFpodSwgVGlhbmhhbyBMaSwgVGlhbnl1IExpdSwgV2VuYmluIEdlLCBYaWFvZG9uZyBEZW5nLCBYaWFvaHVhbiBaaG91LCBYaW5nemhhbmcgUmVuLCBYaW55dSBaaGFuZywgWGlwaW4gV2VpLCBYdWFuY2hlbmcgUmVuLCBYdWVqaW5nIExpdSwgWWFuZyBGYW4sIFlhbmcgWWFvLCBZaWNoYW5nIFpoYW5nLCBZdSBXYW4sIFl1bmZlaSBDaHUsIFl1cWlvbmcgTGl1LCBaZXl1IEN1aSwgWmhlbnJ1IFpoYW5nLCBaaGlmYW5nIEd1bywgWmhpaGFvIEZhbiIsMjAyNC0wNi0wNyxIZWxsbyBRd2VuMiwiaHR0cHM6Ly9xd2VubG0uZ2l0aHViLmlvL2Jsb2cvcXdlbjIvIApodHRwczovL2FyeGl2Lm9yZy9hYnMvMjQwNy4xMDY3MSAiLCwsLDcwMDAwMDAwMDAuMCw3QiBwYXJhbWV0ZXJzICh0YWJsZSAxKSwyLjk0MDAwMDAwMDAwMDFlKzIzLCI3IGJpbGxpb24gcGFyYW1zLCA3IHRyaWxsaW9uIHRva2VucwoKNiBGTE9QICogNyBiaWxsaW9uICogNyB0cmlsbGlvbiB+PSAyLjk0ZTIzIEZMT1AiLDcwMDAwMDAwMDAwMDAsIiIiQWxsIG1vZGVscyB3ZXJlIHByZS10cmFpbmVkIG9uIGEgaGlnaC1xdWFsaXR5LCBsYXJnZS1zY2FsZSBkYXRhc2V0IGNvbXByaXNpbmcgb3ZlciA3IHRyaWxsaW9uIHRva2VucywgY292ZXJpbmcgYSB3aWRlIHJhbmdlIG9mIGRvbWFpbnMgYW5kIGxhbmd1YWdlcy4iIiIsLCwsU2VsZi1zdXBlcnZpc2VkIGxlYXJuaW5nLENvbmZpZGVudCwiVGhpcyByZXBvcnQgaW50cm9kdWNlcyB0aGUgUXdlbjIgc2VyaWVzLCB0aGUgbGF0ZXN0IGFkZGl0aW9uIHRvIG91ciBsYXJnZSBsYW5ndWFnZSBtb2RlbHMgYW5kIGxhcmdlIG11bHRpbW9kYWwgbW9kZWxzLiBXZSByZWxlYXNlIGEgY29tcHJlaGVuc2l2ZSBzdWl0ZSBvZgpmb3VuZGF0aW9uYWwgYW5kIGluc3RydWN0aW9uLXR1bmVkIGxhbmd1YWdlIG1vZGVscywgZW5jb21wYXNzaW5nIGEgcGFyYW1ldGVyCnJhbmdlIGZyb20gMC41IHRvIDcyIGJpbGxpb24sIGZlYXR1cmluZyBkZW5zZSBtb2RlbHMgYW5kIGEgTWl4dHVyZS1vZi1FeHBlcnRzCm1vZGVsLiBRd2VuMiBzdXJwYXNzZXMgbW9zdCBwcmlvciBvcGVuLXdlaWdodCBtb2RlbHMsIGluY2x1ZGluZyBpdHMgcHJlZGVjZXNzb3IKUXdlbjEuNSwgYW5kIGV4aGliaXRzIGNvbXBldGl0aXZlIHBlcmZvcm1hbmNlIHJlbGF0aXZlIHRvIHByb3ByaWV0YXJ5IG1vZGVscwphY3Jvc3MgZGl2ZXJzZSBiZW5jaG1hcmtzIG9uIGxhbmd1YWdlIHVuZGVyc3RhbmRpbmcsIGdlbmVyYXRpb24sIG11bHRpbGluZ3VhbApwcm9maWNpZW5jeSwgY29kaW5nLCBtYXRoZW1hdGljcywgYW5kIHJlYXNvbmluZy4KVGhlIGZsYWdzaGlwIG1vZGVsLCBRd2VuMi03MkIsIHNob3djYXNlcyByZW1hcmthYmxlIHBlcmZvcm1hbmNlOiA4NC4yIG9uCk1NTFUsIDM3Ljkgb24gR1BRQSwgNjQuNiBvbiBIdW1hbkV2YWwsIDg5LjUgb24gR1NNOEssIGFuZCA4Mi40IG9uIEJCSCBhcwphIGJhc2UgbGFuZ3VhZ2UgbW9kZWwuIFRoZSBpbnN0cnVjdGlvbi10dW5lZCB2YXJpYW50LCBRd2VuMi03MkItSW5zdHJ1Y3QsIGF0dGFpbnMKOS4xIG9uIE1ULUJlbmNoLCA0OC4xIG9uIEFyZW5hLUhhcmQsIGFuZCAzNS43IG9uIExpdmVDb2RlQmVuY2guIE1vcmVvdmVyLApRd2VuMiBkZW1vbnN0cmF0ZXMgcm9idXN0IG11bHRpbGluZ3VhbCBjYXBhYmlsaXRpZXMsIHByb2ZpY2llbnQgaW4gYXBwcm94aW1hdGVseQozMCBsYW5ndWFnZXMsIHNwYW5uaW5nIEVuZ2xpc2gsIENoaW5lc2UsIFNwYW5pc2gsIEZyZW5jaCwgR2VybWFuLCBBcmFiaWMsIFJ1c3NpYW4sIEtvcmVhbiwgSmFwYW5lc2UsIFRoYWksIFZpZXRuYW1lc2UsIGFuZCBtb3JlLCB1bmRlcnNjb3JpbmcgaXRzIHZlcnNhdGlsaXR5CmFuZCBnbG9iYWwgcmVhY2guClRvIGZvc3RlciBjb21tdW5pdHkgaW5ub3ZhdGlvbiBhbmQgYWNjZXNzaWJpbGl0eSwgd2UgaGF2ZSBtYWRlIHRoZSBRd2VuMiBtb2RlbAp3ZWlnaHRzIG9wZW5seSBhdmFpbGFibGUgb24gSHVnZ2luZyBGYWNlMSBhbmQgTW9kZWxTY29wZTIsIGFuZCB0aGUgc3VwcGxlbWVudGFyeSBtYXRlcmlhbHMgaW5jbHVkaW5nIGV4YW1wbGUgY29kZSBvbiBHaXRIdWIzLiBUaGVzZSBwbGF0Zm9ybXMgYWxzbyBpbmNsdWRlCnJlc291cmNlcyBmb3IgcXVhbnRpemF0aW9uLCBmaW5lLXR1bmluZywgYW5kIGRlcGxveW1lbnQsIGZhY2lsaXRhdGluZyBhIHdpZGUgcmFuZ2UKb2YgYXBwbGljYXRpb25zIGFuZCByZXNlYXJjaCBlbmRlYXZvcnMuIiwsLE9wZW4gd2VpZ2h0cyAodW5yZXN0cmljdGVkKSxDaGluYSwsLCwsLDIwMjUtMTEtMjggMTE6NTM6NDQrMDA6MDAsLCJUaGVyZSBpcyBubyBwYXBlciB0byByZWZlcmVuY2UsIG5vIGluZm9ybWF0aW9uIGFib3V0IGhhcmR3YXJlIHVzZWQgZm9yIHRyYWluaW5nIGZvdW5kIGluIG1lZGlhLiIsLCwsSW5kdXN0cnksLCwsLFVucmVsZWFzZWQsQXBhY2hlIDIuMCxUcnVlLCwsLCwsT3BlcmF0aW9uIGNvdW50aW5nLFF3ZW4sLCwsWWVzClF3ZW4yLTU3Qi1BMTRCLExhbmd1YWdlLCJDaGF0LExhbmd1YWdlIG1vZGVsaW5nL2dlbmVyYXRpb24sUXVlc3Rpb24gYW5zd2VyaW5nIixBbGliYWJhLCJBbiBZYW5nLCBCYW9zb25nIFlhbmcsIEJpbnl1YW4gSHVpLCBCbyBaaGVuZywgQm93ZW4gWXUsIENoYW5nIFpob3UsIENoZW5ncGVuZyBMaSwgQ2hlbmd5dWFuIExpLCBEYXlpaGVuZyBMaXUsIEZlaSBIdWFuZywgR3VhbnRpbmcgRG9uZywgSGFvcmFuIFdlaSwgSHVhbiBMaW4sIEppYWxvbmcgVGFuZywgSmlhbGluIFdhbmcsIEppYW4gWWFuZywgSmlhbmhvbmcgVHUsIEppYW53ZWkgWmhhbmcsIEppYW54aW4gTWEsIEppYW54aW4gWWFuZywgSmluIFh1LCBKaW5ncmVuIFpob3UsIEppbnplIEJhaSwgSmluemhlbmcgSGUsIEp1bnlhbmcgTGluLCBLYWkgRGFuZywgS2VtaW5nIEx1LCBLZXFpbiBDaGVuLCBLZXhpbiBZYW5nLCBNZWkgTGksIE1pbmdmZW5nIFh1ZSwgTmEgTmksIFBlaSBaaGFuZywgUGVuZyBXYW5nLCBSdSBQZW5nLCBSdWkgTWVuLCBSdWl6ZSBHYW8sIFJ1bmppIExpbiwgU2hpamllIFdhbmcsIFNodWFpIEJhaSwgU2luYW4gVGFuLCBUaWFuaGFuZyBaaHUsIFRpYW5oYW8gTGksIFRpYW55dSBMaXUsIFdlbmJpbiBHZSwgWGlhb2RvbmcgRGVuZywgWGlhb2h1YW4gWmhvdSwgWGluZ3poYW5nIFJlbiwgWGlueXUgWmhhbmcsIFhpcGluIFdlaSwgWHVhbmNoZW5nIFJlbiwgWHVlamluZyBMaXUsIFlhbmcgRmFuLCBZYW5nIFlhbywgWWljaGFuZyBaaGFuZywgWXUgV2FuLCBZdW5mZWkgQ2h1LCBZdXFpb25nIExpdSwgWmV5dSBDdWksIFpoZW5ydSBaaGFuZywgWmhpZmFuZyBHdW8sIFpoaWhhbyBGYW4iLDIwMjQtMDYtMDcsSGVsbG8gUXdlbjIsImh0dHBzOi8vcXdlbmxtLmdpdGh1Yi5pby9ibG9nL3F3ZW4yLyAKaHR0cHM6Ly9hcnhpdi5vcmcvYWJzLzI0MDcuMTA2NzEgIiwsLCw1NzAwMDAwMDAwMC4wLDU3QiBwYXJhbWV0ZXJzICh0YWJsZSAxKSwzLjc4MDAwMDAwMDAwMDFlKzIzLCIiIkZvciBNb0UgbW9kZWxzLCA1N0ItQTE0QiBkZW5vdGVzIHRoYXQgdGhlIG1vZGVsIGhhcyA1N0IgcGFyYW1ldGVycyBpbiB0b3RhbCBhbmQgZm9yIGVhY2ggdG9rZW4gMTRCIHBhcmFtZXRlcnMgYXJlIGFjdGl2ZSIiIChwYWdlIDUpCgpDIH49IDYgRkxPUCAqIDE0ZTkgKiA0LjVlMTIgPSAzLjc4ZTIzIiwsIiIiQWxsIG1vZGVscyB3ZXJlIHByZS10cmFpbmVkIG9uIGEgaGlnaC1xdWFsaXR5LCBsYXJnZS1zY2FsZSBkYXRhc2V0IGNvbXByaXNpbmcgb3ZlciA3IHRyaWxsaW9uIHRva2VucywgY292ZXJpbmcgYSB3aWRlIHJhbmdlIG9mIGRvbWFpbnMgYW5kIGxhbmd1YWdlcy4iIgoKNTdCLUExNEIgbW9kZWwgd2FzIHRyYWluZWQgd2l0aCBhIDQuNVQgc3Vic2V0IG9mIHRoZSA3VCBvdmVyYWxsIGRhdGFzZXQuICh0YWJsZSAxKSIsLCwsU2VsZi1zdXBlcnZpc2VkIGxlYXJuaW5nLENvbmZpZGVudCwiVGhpcyByZXBvcnQgaW50cm9kdWNlcyB0aGUgUXdlbjIgc2VyaWVzLCB0aGUgbGF0ZXN0IGFkZGl0aW9uIHRvIG91ciBsYXJnZSBsYW5ndWFnZSBtb2RlbHMgYW5kIGxhcmdlIG11bHRpbW9kYWwgbW9kZWxzLiBXZSByZWxlYXNlIGEgY29tcHJlaGVuc2l2ZSBzdWl0ZSBvZgpmb3VuZGF0aW9uYWwgYW5kIGluc3RydWN0aW9uLXR1bmVkIGxhbmd1YWdlIG1vZGVscywgZW5jb21wYXNzaW5nIGEgcGFyYW1ldGVyCnJhbmdlIGZyb20gMC41IHRvIDcyIGJpbGxpb24sIGZlYXR1cmluZyBkZW5zZSBtb2RlbHMgYW5kIGEgTWl4dHVyZS1vZi1FeHBlcnRzCm1vZGVsLiBRd2VuMiBzdXJwYXNzZXMgbW9zdCBwcmlvciBvcGVuLXdlaWdodCBtb2RlbHMsIGluY2x1ZGluZyBpdHMgcHJlZGVjZXNzb3IKUXdlbjEuNSwgYW5kIGV4aGliaXRzIGNvbXBldGl0aXZlIHBlcmZvcm1hbmNlIHJlbGF0aXZlIHRvIHByb3ByaWV0YXJ5IG1vZGVscwphY3Jvc3MgZGl2ZXJzZSBiZW5jaG1hcmtzIG9uIGxhbmd1YWdlIHVuZGVyc3RhbmRpbmcsIGdlbmVyYXRpb24sIG11bHRpbGluZ3VhbApwcm9maWNpZW5jeSwgY29kaW5nLCBtYXRoZW1hdGljcywgYW5kIHJlYXNvbmluZy4KVGhlIGZsYWdzaGlwIG1vZGVsLCBRd2VuMi03MkIsIHNob3djYXNlcyByZW1hcmthYmxlIHBlcmZvcm1hbmNlOiA4NC4yIG9uCk1NTFUsIDM3Ljkgb24gR1BRQSwgNjQuNiBvbiBIdW1hbkV2YWwsIDg5LjUgb24gR1NNOEssIGFuZCA4Mi40IG9uIEJCSCBhcwphIGJhc2UgbGFuZ3VhZ2UgbW9kZWwuIFRoZSBpbnN0cnVjdGlvbi10dW5lZCB2YXJpYW50LCBRd2VuMi03MkItSW5zdHJ1Y3QsIGF0dGFpbnMKOS4xIG9uIE1ULUJlbmNoLCA0OC4xIG9uIEFyZW5hLUhhcmQsIGFuZCAzNS43IG9uIExpdmVDb2RlQmVuY2guIE1vcmVvdmVyLApRd2VuMiBkZW1vbnN0cmF0ZXMgcm9idXN0IG11bHRpbGluZ3VhbCBjYXBhYmlsaXRpZXMsIHByb2ZpY2llbnQgaW4gYXBwcm94aW1hdGVseQozMCBsYW5ndWFnZXMsIHNwYW5uaW5nIEVuZ2xpc2gsIENoaW5lc2UsIFNwYW5pc2gsIEZyZW5jaCwgR2VybWFuLCBBcmFiaWMsIFJ1c3NpYW4sIEtvcmVhbiwgSmFwYW5lc2UsIFRoYWksIFZpZXRuYW1lc2UsIGFuZCBtb3JlLCB1bmRlcnNjb3JpbmcgaXRzIHZlcnNhdGlsaXR5CmFuZCBnbG9iYWwgcmVhY2guClRvIGZvc3RlciBjb21tdW5pdHkgaW5ub3ZhdGlvbiBhbmQgYWNjZXNzaWJpbGl0eSwgd2UgaGF2ZSBtYWRlIHRoZSBRd2VuMiBtb2RlbAp3ZWlnaHRzIG9wZW5seSBhdmFpbGFibGUgb24gSHVnZ2luZyBGYWNlMSBhbmQgTW9kZWxTY29wZTIsIGFuZCB0aGUgc3VwcGxlbWVudGFyeSBtYXRlcmlhbHMgaW5jbHVkaW5nIGV4YW1wbGUgY29kZSBvbiBHaXRIdWIzLiBUaGVzZSBwbGF0Zm9ybXMgYWxzbyBpbmNsdWRlCnJlc291cmNlcyBmb3IgcXVhbnRpemF0aW9uLCBmaW5lLXR1bmluZywgYW5kIGRlcGxveW1lbnQsIGZhY2lsaXRhdGluZyBhIHdpZGUgcmFuZ2UKb2YgYXBwbGljYXRpb25zIGFuZCByZXNlYXJjaCBlbmRlYXZvcnMuIiwsLE9wZW4gd2VpZ2h0cyAodW5yZXN0cmljdGVkKSxDaGluYSwsLCwsLDIwMjUtMTEtMjggMTE6NTM6NDQrMDA6MDAsLCwsLCxJbmR1c3RyeSwsLCwsVW5yZWxlYXNlZCxBcGFjaGUgMi4wLFRydWUsLCwsLCxPcGVyYXRpb24gY291bnRpbmcsUXdlbiwsLCxZZXMKUXdlbjItMS41QixMYW5ndWFnZSwiQ2hhdCxMYW5ndWFnZSBtb2RlbGluZy9nZW5lcmF0aW9uLFF1ZXN0aW9uIGFuc3dlcmluZyIsQWxpYmFiYSwiQW4gWWFuZywgQmFvc29uZyBZYW5nLCBCaW55dWFuIEh1aSwgQm8gWmhlbmcsIEJvd2VuIFl1LCBDaGFuZyBaaG91LCBDaGVuZ3BlbmcgTGksIENoZW5neXVhbiBMaSwgRGF5aWhlbmcgTGl1LCBGZWkgSHVhbmcsIEd1YW50aW5nIERvbmcsIEhhb3JhbiBXZWksIEh1YW4gTGluLCBKaWFsb25nIFRhbmcsIEppYWxpbiBXYW5nLCBKaWFuIFlhbmcsIEppYW5ob25nIFR1LCBKaWFud2VpIFpoYW5nLCBKaWFueGluIE1hLCBKaWFueGluIFlhbmcsIEppbiBYdSwgSmluZ3JlbiBaaG91LCBKaW56ZSBCYWksIEppbnpoZW5nIEhlLCBKdW55YW5nIExpbiwgS2FpIERhbmcsIEtlbWluZyBMdSwgS2VxaW4gQ2hlbiwgS2V4aW4gWWFuZywgTWVpIExpLCBNaW5nZmVuZyBYdWUsIE5hIE5pLCBQZWkgWmhhbmcsIFBlbmcgV2FuZywgUnUgUGVuZywgUnVpIE1lbiwgUnVpemUgR2FvLCBSdW5qaSBMaW4sIFNoaWppZSBXYW5nLCBTaHVhaSBCYWksIFNpbmFuIFRhbiwgVGlhbmhhbmcgWmh1LCBUaWFuaGFvIExpLCBUaWFueXUgTGl1LCBXZW5iaW4gR2UsIFhpYW9kb25nIERlbmcsIFhpYW9odWFuIFpob3UsIFhpbmd6aGFuZyBSZW4sIFhpbnl1IFpoYW5nLCBYaXBpbiBXZWksIFh1YW5jaGVuZyBSZW4sIFh1ZWppbmcgTGl1LCBZYW5nIEZhbiwgWWFuZyBZYW8sIFlpY2hhbmcgWmhhbmcsIFl1IFdhbiwgWXVuZmVpIENodSwgWXVxaW9uZyBMaXUsIFpleXUgQ3VpLCBaaGVucnUgWmhhbmcsIFpoaWZhbmcgR3VvLCBaaGloYW8gRmFuIiwyMDI0LTA2LTA3LEhlbGxvIFF3ZW4yLCJodHRwczovL3F3ZW5sbS5naXRodWIuaW8vYmxvZy9xd2VuMi8gCmh0dHBzOi8vYXJ4aXYub3JnL2Ficy8yNDA3LjEwNjcxICIsLCwsMTUwMDAwMDAwMC4wLDEuNUIsNi4zZSsyMiw2IEZMT1AgLyBwYXJhbWV0ZXIgLyB0b2tlbiAqIDEuNSAqIDEwXjkgIHBhcmFtZXRlcnMgKiA3ICogMTBeMTIgdG9rZW5zID0gNi4zZSsyMiBGTE9QLDcwMDAwMDAwMDAwMDAsIiIiQWxsIG1vZGVscyB3ZXJlIHByZS10cmFpbmVkIG9uIGEgaGlnaC1xdWFsaXR5LCBsYXJnZS1zY2FsZSBkYXRhc2V0IGNvbXByaXNpbmcgb3ZlciA3IHRyaWxsaW9uIHRva2VucywgY292ZXJpbmcgYSB3aWRlIHJhbmdlIG9mIGRvbWFpbnMgYW5kIGxhbmd1YWdlcy4iIiIsLCwsLENvbmZpZGVudCwiVGhpcyByZXBvcnQgaW50cm9kdWNlcyB0aGUgUXdlbjIgc2VyaWVzLCB0aGUgbGF0ZXN0IGFkZGl0aW9uIHRvIG91ciBsYXJnZSBsYW5ndWFnZSBtb2RlbHMgYW5kIGxhcmdlIG11bHRpbW9kYWwgbW9kZWxzLiBXZSByZWxlYXNlIGEgY29tcHJlaGVuc2l2ZSBzdWl0ZSBvZgpmb3VuZGF0aW9uYWwgYW5kIGluc3RydWN0aW9uLXR1bmVkIGxhbmd1YWdlIG1vZGVscywgZW5jb21wYXNzaW5nIGEgcGFyYW1ldGVyCnJhbmdlIGZyb20gMC41IHRvIDcyIGJpbGxpb24sIGZlYXR1cmluZyBkZW5zZSBtb2RlbHMgYW5kIGEgTWl4dHVyZS1vZi1FeHBlcnRzCm1vZGVsLiBRd2VuMiBzdXJwYXNzZXMgbW9zdCBwcmlvciBvcGVuLXdlaWdodCBtb2RlbHMsIGluY2x1ZGluZyBpdHMgcHJlZGVjZXNzb3IKUXdlbjEuNSwgYW5kIGV4aGliaXRzIGNvbXBldGl0aXZlIHBlcmZvcm1hbmNlIHJlbGF0aXZlIHRvIHByb3ByaWV0YXJ5IG1vZGVscwphY3Jvc3MgZGl2ZXJzZSBiZW5jaG1hcmtzIG9uIGxhbmd1YWdlIHVuZGVyc3RhbmRpbmcsIGdlbmVyYXRpb24sIG11bHRpbGluZ3VhbApwcm9maWNpZW5jeSwgY29kaW5nLCBtYXRoZW1hdGljcywgYW5kIHJlYXNvbmluZy4KVGhlIGZsYWdzaGlwIG1vZGVsLCBRd2VuMi03MkIsIHNob3djYXNlcyByZW1hcmthYmxlIHBlcmZvcm1hbmNlOiA4NC4yIG9uCk1NTFUsIDM3Ljkgb24gR1BRQSwgNjQuNiBvbiBIdW1hbkV2YWwsIDg5LjUgb24gR1NNOEssIGFuZCA4Mi40IG9uIEJCSCBhcwphIGJhc2UgbGFuZ3VhZ2UgbW9kZWwuIFRoZSBpbnN0cnVjdGlvbi10dW5lZCB2YXJpYW50LCBRd2VuMi03MkItSW5zdHJ1Y3QsIGF0dGFpbnMKOS4xIG9uIE1ULUJlbmNoLCA0OC4xIG9uIEFyZW5hLUhhcmQsIGFuZCAzNS43IG9uIExpdmVDb2RlQmVuY2guIE1vcmVvdmVyLApRd2VuMiBkZW1vbnN0cmF0ZXMgcm9idXN0IG11bHRpbGluZ3VhbCBjYXBhYmlsaXRpZXMsIHByb2ZpY2llbnQgaW4gYXBwcm94aW1hdGVseQozMCBsYW5ndWFnZXMsIHNwYW5uaW5nIEVuZ2xpc2gsIENoaW5lc2UsIFNwYW5pc2gsIEZyZW5jaCwgR2VybWFuLCBBcmFiaWMsIFJ1c3NpYW4sIEtvcmVhbiwgSmFwYW5lc2UsIFRoYWksIFZpZXRuYW1lc2UsIGFuZCBtb3JlLCB1bmRlcnNjb3JpbmcgaXRzIHZlcnNhdGlsaXR5CmFuZCBnbG9iYWwgcmVhY2guClRvIGZvc3RlciBjb21tdW5pdHkgaW5ub3ZhdGlvbiBhbmQgYWNjZXNzaWJpbGl0eSwgd2UgaGF2ZSBtYWRlIHRoZSBRd2VuMiBtb2RlbAp3ZWlnaHRzIG9wZW5seSBhdmFpbGFibGUgb24gSHVnZ2luZyBGYWNlMSBhbmQgTW9kZWxTY29wZTIsIGFuZCB0aGUgc3VwcGxlbWVudGFyeSBtYXRlcmlhbHMgaW5jbHVkaW5nIGV4YW1wbGUgY29kZSBvbiBHaXRIdWIzLiBUaGVzZSBwbGF0Zm9ybXMgYWxzbyBpbmNsdWRlCnJlc291cmNlcyBmb3IgcXVhbnRpemF0aW9uLCBmaW5lLXR1bmluZywgYW5kIGRlcGxveW1lbnQsIGZhY2lsaXRhdGluZyBhIHdpZGUgcmFuZ2UKb2YgYXBwbGljYXRpb25zIGFuZCByZXNlYXJjaCBlbmRlYXZvcnMuIiwsLE9wZW4gd2VpZ2h0cyAodW5yZXN0cmljdGVkKSxDaGluYSwsLCwsLDIwMjUtMTEtMjggMTE6NTM6NDQrMDA6MDAsLCwsLCxJbmR1c3RyeSwsLCwsVW5yZWxlYXNlZCwiQXBhY2hlIDIuMApodHRwczovL2h1Z2dpbmdmYWNlLmNvL1F3ZW4vUXdlbjItMS41QiIsLCwsLCwsT3BlcmF0aW9uIGNvdW50aW5nLFF3ZW4sLCwsWWVzClF3ZW4yLTAuNUIsTGFuZ3VhZ2UsIkNoYXQsTGFuZ3VhZ2UgbW9kZWxpbmcvZ2VuZXJhdGlvbixRdWVzdGlvbiBhbnN3ZXJpbmciLEFsaWJhYmEsIkFuIFlhbmcsIEJhb3NvbmcgWWFuZywgQmlueXVhbiBIdWksIEJvIFpoZW5nLCBCb3dlbiBZdSwgQ2hhbmcgWmhvdSwgQ2hlbmdwZW5nIExpLCBDaGVuZ3l1YW4gTGksIERheWloZW5nIExpdSwgRmVpIEh1YW5nLCBHdWFudGluZyBEb25nLCBIYW9yYW4gV2VpLCBIdWFuIExpbiwgSmlhbG9uZyBUYW5nLCBKaWFsaW4gV2FuZywgSmlhbiBZYW5nLCBKaWFuaG9uZyBUdSwgSmlhbndlaSBaaGFuZywgSmlhbnhpbiBNYSwgSmlhbnhpbiBZYW5nLCBKaW4gWHUsIEppbmdyZW4gWmhvdSwgSmluemUgQmFpLCBKaW56aGVuZyBIZSwgSnVueWFuZyBMaW4sIEthaSBEYW5nLCBLZW1pbmcgTHUsIEtlcWluIENoZW4sIEtleGluIFlhbmcsIE1laSBMaSwgTWluZ2ZlbmcgWHVlLCBOYSBOaSwgUGVpIFpoYW5nLCBQZW5nIFdhbmcsIFJ1IFBlbmcsIFJ1aSBNZW4sIFJ1aXplIEdhbywgUnVuamkgTGluLCBTaGlqaWUgV2FuZywgU2h1YWkgQmFpLCBTaW5hbiBUYW4sIFRpYW5oYW5nIFpodSwgVGlhbmhhbyBMaSwgVGlhbnl1IExpdSwgV2VuYmluIEdlLCBYaWFvZG9uZyBEZW5nLCBYaWFvaHVhbiBaaG91LCBYaW5nemhhbmcgUmVuLCBYaW55dSBaaGFuZywgWGlwaW4gV2VpLCBYdWFuY2hlbmcgUmVuLCBYdWVqaW5nIExpdSwgWWFuZyBGYW4sIFlhbmcgWWFvLCBZaWNoYW5nIFpoYW5nLCBZdSBXYW4sIFl1bmZlaSBDaHUsIFl1cWlvbmcgTGl1LCBaZXl1IEN1aSwgWmhlbnJ1IFpoYW5nLCBaaGlmYW5nIEd1bywgWmhpaGFvIEZhbiIsMjAyNC0wNi0wNyxIZWxsbyBRd2VuMiwiaHR0cHM6Ly9xd2VubG0uZ2l0aHViLmlvL2Jsb2cvcXdlbjIvIApodHRwczovL2FyeGl2Lm9yZy9hYnMvMjQwNy4xMDY3MSAiLCwsLDUwMDAwMDAwMC4wLCwzLjZlKzIyLDYgRkxPUC9wYXJhbWV0ZXIvdG9rZW4gKiA1MDAwMDAwMDAgcGFyYW1ldGVycyAqIDEyMDAwMDAwMDAwMDAwIHRva2VucyA9IDMuNmUrMjIgRkxPUCwxMjAwMDAwMDAwMDAwMCxUYWJsZSAxLCwsLCxDb25maWRlbnQsIkFmdGVyIG1vbnRocyBvZiBlZmZvcnRzLCB3ZSBhcmUgcGxlYXNlZCB0byBhbm5vdW5jZSB0aGUgZXZvbHV0aW9uIGZyb20gUXdlbjEuNSB0byBRd2VuMi4gVGhpcyB0aW1lLCB3ZSBicmluZyB0byB5b3U6Ci0gUHJldHJhaW5lZCBhbmQgaW5zdHJ1Y3Rpb24tdHVuZWQgbW9kZWxzIG9mIDUgc2l6ZXMsIGluY2x1ZGluZyBRd2VuMi0wLjVCLCBRd2VuMi0xLjVCLCBRd2VuMi03QiwgUXdlbjItNTdCLUExNEIsIGFuZCBRd2VuMi03MkI7Ci0gSGF2aW5nIGJlZW4gdHJhaW5lZCBvbiBkYXRhIGluIDI3IGFkZGl0aW9uYWwgbGFuZ3VhZ2VzIGJlc2lkZXMgRW5nbGlzaCBhbmQgQ2hpbmVzZTsKLSBTdGF0ZS1vZi10aGUtYXJ0IHBlcmZvcm1hbmNlIGluIGEgbGFyZ2UgbnVtYmVyIG9mIGJlbmNobWFyayBldmFsdWF0aW9uczsKLSBTaWduaWZpY2FudGx5IGltcHJvdmVkIHBlcmZvcm1hbmNlIGluIGNvZGluZyBhbmQgbWF0aGVtYXRpY3M7Ci0gRXh0ZW5kZWQgY29udGV4dCBsZW5ndGggc3VwcG9ydCB1cCB0byAxMjhLIHRva2VucyB3aXRoIFF3ZW4yLTdCLUluc3RydWN0IGFuZCBRd2VuMi03MkItSW5zdHJ1Y3QuCgooVGVjaG5pY2FsIHJlcG9ydCB0byBmb2xsb3cpIiwsLE9wZW4gd2VpZ2h0cyAodW5yZXN0cmljdGVkKSxDaGluYSwsLCwsLDIwMjUtMTEtMjggMTE6NTM6NDQrMDA6MDAsLCwsLCxJbmR1c3RyeSwsLCwsVW5yZWxlYXNlZCwiQXBhY2hlIDIuMApodHRwczovL2h1Z2dpbmdmYWNlLmNvL1F3ZW4vUXdlbjItMC41QiIsLCwsLCwsT3BlcmF0aW9uIGNvdW50aW5nLFF3ZW4sLCwsWWVzCkF1ZGlvc2VhbCwiQXVkaW8sU3BlZWNoIiwiQXVkaW8gY2xhc3NpZmljYXRpb24sQXVkaW8gZ2VuZXJhdGlvbiIsRmFjZWJvb2sgQUkgUmVzZWFyY2gsIlJvYmluIFNhbiBSb21hbiwgUGllcnJlIEZlcm5hbmRleiwgQWxleGFuZHJlIETDqWZvc3NleiwgVGVkZHkgRnVyb24sIFR1YW4gVHJhbiwgSGFkeSBFbHNhaGFyIiwyMDI0LTA2LTA2LFByb2FjdGl2ZSBEZXRlY3Rpb24gb2YgVm9pY2UgQ2xvbmluZyB3aXRoIExvY2FsaXplZCBXYXRlcm1hcmtpbmcsaHR0cHM6Ly9hcnhpdi5vcmcvYWJzLzI0MDEuMTcyNjQsLCwsLCwsLCwiNCw1MDAgaG91cnMgKiAxMyw2ODAgRW5nbGlzaCB3b3JkcyBwZXIgaG91ciA9IDYxNTYwMDAwIHdvcmRzIiwsLCwsQ29uZmlkZW50LCJJbiB0aGUgcmFwaWRseSBldm9sdmluZyBmaWVsZCBvZiBzcGVlY2ggZ2VuZXJhdGl2ZSBtb2RlbHMsIHRoZXJlIGlzIGEgcHJlc3NpbmcgbmVlZCB0byBlbnN1cmUgYXVkaW8gYXV0aGVudGljaXR5IGFnYWluc3QgdGhlIHJpc2tzIG9mIHZvaWNlIGNsb25pbmcuIFdlIHByZXNlbnQgQXVkaW9TZWFsLCB0aGUgZmlyc3QgYXVkaW8gd2F0ZXJtYXJraW5nIHRlY2huaXF1ZSBkZXNpZ25lZCBzcGVjaWZpY2FsbHkgZm9yIGxvY2FsaXplZCBkZXRlY3Rpb24gb2YgQUktZ2VuZXJhdGVkIHNwZWVjaC4gQXVkaW9TZWFsIGVtcGxveXMgYSBnZW5lcmF0b3IvZGV0ZWN0b3IgYXJjaGl0ZWN0dXJl</x:v>
      </x:c>
    </x:row>
    <x:row r="113" ht="18" customHeight="1">
      <x:c r="A113" s="17" t="n">
        <x:v>108</x:v>
      </x:c>
      <x:c r="B113" s="17" t="n">
        <x:v>309</x:v>
      </x:c>
      <x:c r="C113" s="94" t="str">
        <x:v>IHRyYWluZWQgam9pbnRseSB3aXRoIGEgbG9jYWxpemF0aW9uIGxvc3MgdG8gZW5hYmxlIGxvY2FsaXplZCB3YXRlcm1hcmsgZGV0ZWN0aW9uIHVwIHRvIHRoZSBzYW1wbGUgbGV2ZWwsIGFuZCBhIG5vdmVsIHBlcmNlcHR1YWwgbG9zcyBpbnNwaXJlZCBieSBhdWRpdG9yeSBtYXNraW5nLCB0aGF0IGVuYWJsZXMgQXVkaW9TZWFsIHRvIGFjaGlldmUgYmV0dGVyIGltcGVyY2VwdGliaWxpdHkuIEF1ZGlvU2VhbCBhY2hpZXZlcyBzdGF0ZS1vZi10aGUtYXJ0IHBlcmZvcm1hbmNlIGluIHRlcm1zIG9mIHJvYnVzdG5lc3MgdG8gcmVhbCBsaWZlIGF1ZGlvIG1hbmlwdWxhdGlvbnMgYW5kIGltcGVyY2VwdGliaWxpdHkgYmFzZWQgb24gYXV0b21hdGljIGFuZCBodW1hbiBldmFsdWF0aW9uIG1ldHJpY3MuIEFkZGl0aW9uYWxseSwgQXVkaW9TZWFsIGlzIGRlc2lnbmVkIHdpdGggYSBmYXN0LCBzaW5nbGUtcGFzcyBkZXRlY3RvciwgdGhhdCBzaWduaWZpY2FudGx5IHN1cnBhc3NlcyBleGlzdGluZyBtb2RlbHMgaW4gc3BlZWQgLSBhY2hpZXZpbmcgZGV0ZWN0aW9uIHVwIHRvIHR3byBvcmRlcnMgb2YgbWFnbml0dWRlIGZhc3RlciwgbWFraW5nIGl0IGlkZWFsIGZvciBsYXJnZS1zY2FsZSBhbmQgcmVhbC10aW1lIGFwcGxpY2F0aW9ucy4iLCwsLCJVbml0ZWQgU3RhdGVzIG9mIEFtZXJpY2EsRnJhbmNlIiwsLCwsLDIwMjUtMTEtMjggMTE6NTM6NDQrMDA6MDAsLCwsLCxJbmR1c3RyeSwsLCwsT3BlbiBzb3VyY2UsIlRoZSBjb2RlIGluIHRoaXMgcmVwb3NpdG9yeSBpcyByZWxlYXNlZCB1bmRlciB0aGUgTUlUIGxpY2Vuc2UKaHR0cHM6Ly9naXRodWIuY29tL2ZhY2Vib29rcmVzZWFyY2gvYXVkaW9zZWFsCgp0cmFpbmluZyBjb2RlOiBodHRwczovL2dpdGh1Yi5jb20vZmFjZWJvb2tyZXNlYXJjaC9hdWRpb3NlYWwvYmxvYi9tYWluL2RvY3MvVFJBSU5JTkcubWQgCgpsb29rcyBsaWtlIHRyYWluaW5nIHNjcmlwdHMgYXJlIGluIHRoaXMgcmVwbzogCmh0dHBzOi8vZ2l0aHViLmNvbS9mYWNlYm9va3Jlc2VhcmNoL2F1ZGlvY3JhZnQvYmxvYi9tYWluL2F1ZGlvY3JhZnQvc29sdmVycy93YXRlcm1hcmsucHkgIiwsLCwsLCwsLCwsLApQcm9UcmVrLEJpb2xvZ3ksUHJvdGVpbiBvciBudWNsZW90aWRlIGxhbmd1YWdlIG1vZGVsIChwTE0vbkxNKSxXZXN0bGFrZSBVbml2ZXJzaXR5LCJKaW4gU3UsIFhpYmluIFpob3UsIFh1dGluZyBaaGFuZywgRmFqaWUgWXVhbiIsMjAyNC0wNi0wMywiUHJvVHJlazogTmF2aWdhdGluZyB0aGUgUHJvdGVpbiBVbml2ZXJzZSB0aHJvdWdoClRyaS1Nb2RhbCBDb250cmFzdGl2ZSBMZWFybmluZyIsaHR0cHM6Ly93d3cuYmlvcnhpdi5vcmcvY29udGVudC8xMC4xMTAxLzIwMjQuMDUuMzAuNTk2NzQwdjIuYWJzdHJhY3QsMS4wLCwsOTMwMDAwMDAwLjAsLCwsLCI0ME0gZXhhbXBsZXMKU3RlcCAxOiAxNE0gKFN3aXNzLVByb3QpICsgMjVNIChVbmlSZWY1MCkg4omIIDQwTSBleGFtcGxlcwoKU3RlcCAyOiA1MTIgKHNlcXVlbmNlKSArIDUxMiAoc3RydWN0dXJlKSArIDEwMCAodGV4dCkgPSAxLDEyNCB0b2tlbnMgcGVyIGV4YW1wbGUKClN0ZXAgMzogNDAsMDAwLDAwMCDDlyAxLDEyNCA9IDQuNDk2IMOXIDEwwrnigbAgdG9rZW5zCgpGaW5hbCByZXN1bHQ6IDQuNDk2IMOXIDEwwrnigbAgdG9rZW5zIiwsLE5WSURJQSBBMTAwLCxDb25maWRlbnQsIlByb1RyZWsgcmVkZWZpbmVzIHByb3RlaW4gZXhwbG9yYXRpb24gYnkgc2VhbWxlc3NseSBmdXNpbmcgc2VxdWVuY2UsIHN0cnVjdHVyZSwgYW5kIG5hdHVyYWwgbGFuZ3VhZ2UgZnVuY3Rpb24gKFNTRikgaW50byBhbiBhZHZhbmNlZCB0cmktbW9kYWwgbGFuZ3VhZ2UgbW9kZWwuIFRocm91Z2ggY29udHJhc3RpdmUgbGVhcm5pbmcsIFByb1RyZWsgYnJpZGdlcyB0aGUgZ2FwIGJldHdlZW4gcHJvdGVpbiBkYXRhIGFuZCBodW1hbiB1bmRlcnN0YW5kaW5nLCBlbmFibGluZyBsaWdodG5pbmctZmFzdCBzZWFyY2hlcyBhY3Jvc3MgbmluZSBTU0YgcGFpcndpc2UgbW9kYWxpdHkgY29tYmluYXRpb25zLiBUcmFpbmVkIG9uIHZhc3RseSBsYXJnZXIgZGF0YXNldHMsIFByb1RyZWsgZGVtb25zdHJhdGVzIHF1YW50dW0gbGVhcHMgaW4gcGVyZm9ybWFuY2U6ICgxKSBFbGV2YXRpbmcgcHJvdGVpbiBzZXF1ZW5jZS1mdW5jdGlvbiBpbnRlcmNvbnZlcnNpb24gYnkgMzAtNjAgZm9sZDsgKDIpIFN1cnBhc3NpbmcgY3VycmVudCBhbGlnbm1lbnQgdG9vbHMgKGkuZS4sIEZvbGRzZWVrIGFuZCBNTXNlcXMyKSBpbiBib3RoIHNwZWVkICgxMDAtZm9sZCBhY2NlbGVyYXRpb24pIGFuZCBhY2N1cmFjeSwgaWRlbnRpZnlpbmcgZnVuY3Rpb25hbGx5IHNpbWlsYXIgcHJvdGVpbnMgd2l0aCBkaXZlcnNlIHN0cnVjdHVyZXM7IGFuZCAoMykgT3V0cGVyZm9ybWluZyBFU00tMiBpbiA5IG9mIDExIGRvd25zdHJlYW0gcHJlZGljdGlvbiB0YXNrcywgc2V0dGluZyBuZXcgYmVuY2htYXJrcyBpbiBwcm90ZWluIGludGVsbGlnZW5jZS4gVGhlc2UgcmVzdWx0cyBzdWdnZXN0IHRoYXQgUHJvVHJlayB3aWxsIGJlY29tZSBhIGNvcmUgdG9vbCBmb3IgcHJvdGVpbiBzZWFyY2hpbmcsIHVuZGVyc3RhbmRpbmcsIGFuZCBhbmFseXNpcy4iLCwsLENoaW5hLEVTTTItNjUwTSwsLDIwLjAsLDIwMjUtMTEtMjggMTE6NTM6NDQrMDA6MDAsLCwsLCxBY2FkZW1pYSwsLCwsLCwsLCwsLDE1Nzk3LjgwNjY4NzE4MTkzNywsLCwsLApQcm90MlRva2VuLEJpb2xvZ3ksUHJvdGVpbiBvciBudWNsZW90aWRlIGxhbmd1YWdlIG1vZGVsIChwTE0vbkxNKSwiVW5pdmVyc2l0eSBvZiBNaXNzb3VyaSxQb2xpdGVjbmljbyBkaSBNaWxhbm8iLCJNYWhkaSBQb3VybWlyemFlaSwgRmFyemFuZWggRXNtYWlsaSwgTW9oYW1tYWRyZXphIFBvdXJtaXJ6YWVpLCBEdW9saW4gV2FuZywgRG9uZyBYdSIsMjAyNC0wNi0wMyxQcm90MlRva2VuOiBBIG11bHRpLXRhc2sgZnJhbWV3b3JrIGZvciBwcm90ZWluIGxhbmd1YWdlIHByb2Nlc3NpbmcgdXNpbmcgYXV0b3JlZ3Jlc3NpdmUgbGFuZ3VhZ2UgbW9kZWxpbmcsaHR0cHM6Ly93d3cuYmlvcnhpdi5vcmcvY29udGVudC8xMC4xMTAxLzIwMjQuMDUuMzEuNTk2OTE1djEuYWJzdHJhY3QsMTAuMCwsLDY1MDAwMDAwMC4wLCwsLCwiMSwwMjQsMDU1ID0gOCw2NzggKyA1Myw1NzEgKyAyMSw0NDYgKyAxNSw1NTAgKyAyOSw4OTggKyAxMiwzMTIgKyAyOSwyMTUgKyAyMyw2MDQgKyAzNSw2NjkgKyA4LDcxNiArIDMwMCw3MDAgKyA2LDM5MSArIDE2LDQzNiArIDIyLDg0MSArIDEwLDQwMCArIDQyOCw2MjgKCjMwNywyMTYsNTAwID0gMSwwMjQsMDU1IMOXIDMwMAoKRmluYWwgZXN0aW1hdGU6IDMuMSDDlyAxMOKBuCIsLCwsLENvbmZpZGVudCwiVGhpcyBwYXBlciBwcm9wb3NlcyBhIHZlcnNhdGlsZSB0b2tlbml6YXRpb24gbWV0aG9kIGFuZCBpbnRyb2R1Y2VzIFByb3QyVG9rZW4sIGEgbW9kZWwgdGhhdCBjb21iaW5lcyBhdXRvcmVncmVzc2l2ZSBsYW5ndWFnZSBtb2RlbGluZyB3aXRoIHByb3RlaW4gbGFuZ3VhZ2UgbW9kZWxzIChQTE1zKSB0byB0YWNrbGUgdmFyaW91cyBwcm90ZWluIHByZWRpY3Rpb24gdGFza3MgdXNpbmcgcHJvdGVpbiBzZXF1ZW5jZXMuIExldmVyYWdpbmcgb3VyIHRva2VuaXphdGlvbiBtZXRob2QsIFByb3QyVG9rZW4gYWRhcHRzIGV4aXN0aW5nIFBMTXMgZm9yIG11bHRpcGxlIHRhc2tzIHN1Y2ggYXMgcHJvdGVpbi1sZXZlbCBwcmVkaWN0aW9uLCByZXNpZHVlLWxldmVsIHByZWRpY3Rpb24sIGFuZCBwcm90ZWluLXByb3RlaW4gaW50ZXJhY3Rpb24gcHJlZGljdGlvbiB0aHJvdWdoIG5leHQtdG9rZW4gcHJlZGljdGlvbiBvZiB0b2tlbml6ZWQgdGFyZ2V0IGxhYmVsIHNlcXVlbmNlcy4gQnkgaW5jb3Jwb3JhdGluZyBwcm9tcHQgdG9rZW5zIGludG8gdGhlIGRlY29kZXIsIFByb3QyVG9rZW4gZW5hYmxlcyBtdWx0aS10YXNrIHRyYWluaW5nIGluIGEgc2luZ2xlIGVuZC10by1lbmQgc2Vzc2lvbi4gT3VyIHJlc3VsdHMgZGVtb25zdHJhdGUgdGhhdCBQcm90MlRva2VuIG5vdCBvbmx5IG1hdGNoZXMgdGhlIHBlcmZvcm1hbmNlIG9mIHNwZWNpYWxpemVkIG1vZGVscyBhY3Jvc3MgdmFyaW91cyB0YXNrcyBidXQgYWxzbyBwYXZlcyB0aGUgd2F5IGZvciBpbnRlZ3JhdGluZyBwcm90ZWluIHRhc2tzIHdpdGggbGFyZ2UgbGFuZ3VhZ2UgbW9kZWxzIChMTE1zKSwgcmVwcmVzZW50aW5nIGFuIGltcG9ydGFudCBzdGVwIHRvd2FyZHMgY3JlYXRpbmcgZ2VuZXJhbC1wdXJwb3NlIFBMTXMgZm9yIGFkdmFuY2VkIHByb3RlaW4gbGFuZ3VhZ2UgcHJvY2Vzc2luZyAoUExQKS4gQWRkaXRpb25hbGx5LCB3ZSB1c2UgUHJvdDJUb2tlbiB0byBkZXZlbG9wIFMtRVNNLCBhIHN0cnVjdHVyZS1hd2FyZSB2ZXJzaW9uIG9mIHRoZSBFU00gbW9kZWwsIHdoaWNoIGFjaGlldmVzIGNvbXBldGl0aXZlIHBlcmZvcm1hbmNlIHdpdGggc3RhdGUtb2YtdGhlLWFydCBtZXRob2RzIGluIDNEIHN0cnVjdHVyZS1yZWxhdGVkIHRhc2tzIHVzaW5nIG9ubHkgcHJvdGVpbiBzZXF1ZW5jZXMuIENvZGUgaXMgYXZhaWxhYmxlIGF0OiBodHRwczovL2dpdGh1Yi5jb20vbWFoZGlwNzIvcHJvdDJ0b2tlbi4iLDE2LjAsLCwiVW5pdGVkIFN0YXRlcyBvZiBBbWVyaWNhLEl0YWx5IixFU00yLTY1ME0sLCwsLDIwMjUtMTEtMjggMTE6NTM6NDQrMDA6MDAsLCwsLCxBY2FkZW1pYSwsLCwsLCwsLCwsLCwsLCwsLApNaW5pQ1BNLTIuNEIsTGFuZ3VhZ2UsIkxhbmd1YWdlIG1vZGVsaW5nL2dlbmVyYXRpb24sQ29kZSBnZW5lcmF0aW9uLFRyYW5zbGF0aW9uIiwiVHNpbmdodWEgVW5pdmVyc2l0eSxNb2RlbEJlc3QiLCJTaGVuZ2RpbmcgSHUsIFl1Z2UgVHUsIFh1IEhhbiwgQ2hhb3F1biBIZSwgR2FucXUgQ3VpLCBYaWFuZyBMb25nLCBaaGkgWmhlbmcsIFlld2VpIEZhbmcsIFl1eGlhbmcgSHVhbmcsIFdlaWxpbiBaaGFvLCBYaW5yb25nIFpoYW5nLCBaaGVuZyBMZW5nIFRoYWksIEthaWh1byBaaGFuZywgQ2hvbmd5aSBXYW5nLCBZdWFuIFlhbywgQ2hlbnlhbmcgWmhhbywgSmllIFpob3UsIEppZSBDYWksIFpob25nd3UgWmhhaSwgTmluZyBEaW5nLCBDaGFvIEppYSwgR3VveWFuZyBaZW5nLCBEYWhhaSBMaSwgWmhpeXVhbiBMaXUsIE1hb3NvbmcgU3VuIiwyMDI0LTA2LTAzLE1pbmlDUE06IFVudmVpbGluZyB0aGUgUG90ZW50aWFsIG9mIFNtYWxsIExhbmd1YWdlIE1vZGVscyB3aXRoIFNjYWxhYmxlIFRyYWluaW5nIFN0cmF0ZWdpZXMsaHR0cHM6Ly9hcnhpdi5vcmcvYWJzLzI0MDQuMDYzOTUsLCwsMjQ0MjA1Nzk4NC4wLFRhYmxlIDIsMS41ODRlKzIyLDYgRkxPUCAvIHBhcmFtZXRlciAvIHRva2VuICogMi40KjEwXjkgcGFyYW1ldGVycyAqIDEuMSoxMF4xMiB0b2tlbnMgPSAxLjU4NGUrMjIgRkxPUCwsMS4xVCB0b2tlbnMgKFRhYmxlIDIpLCwsLCxDb25maWRlbnQsIlRoZSBidXJnZW9uaW5nIGludGVyZXN0IGluIGRldmVsb3BpbmcgTGFyZ2UgTGFuZ3VhZ2UgTW9kZWxzIChMTE1zKSB3aXRoIHVwIHRvIHRyaWxsaW9uIHBhcmFtZXRlcnMgaGFzIGJlZW4gbWV0IHdpdGggY29uY2VybnMgcmVnYXJkaW5nIHJlc291cmNlIGVmZmljaWVuY3kgYW5kIHByYWN0aWNhbCBleHBlbnNlLCBwYXJ0aWN1bGFybHkgZ2l2ZW4gdGhlIGltbWVuc2UgY29zdCBvZiBleHBlcmltZW50YXRpb24uIFRoaXMgc2NlbmFyaW8gdW5kZXJzY29yZXMgdGhlIGltcG9ydGFuY2Ugb2YgZXhwbG9yaW5nIHRoZSBwb3RlbnRpYWwgb2YgU21hbGwgTGFuZ3VhZ2UgTW9kZWxzIChTTE1zKSBhcyBhIHJlc291cmNlLWVmZmljaWVudCBhbHRlcm5hdGl2ZS4gSW4gdGhpcyBjb250ZXh0LCB3ZSBpbnRyb2R1Y2UgTWluaUNQTSwgc3BlY2lmaWNhbGx5IHRoZSAxLjJCIGFuZCAyLjRCIG5vbi1lbWJlZGRpbmcgcGFyYW1ldGVyIHZhcmlhbnRzLCBub3Qgb25seSBleGNlbCBpbiB0aGVpciByZXNwZWN0aXZlIGNhdGVnb3JpZXMgYnV0IGFsc28gZGVtb25zdHJhdGUgY2FwYWJpbGl0aWVzIG9uIHBhciB3aXRoIDdCLTEzQiBMTE1zLiBXaGlsZSBmb2N1c2luZyBvbiBTTE1zLCBvdXIgYXBwcm9hY2ggZXhoaWJpdHMgc2NhbGFiaWxpdHkgaW4gYm90aCBtb2RlbCBhbmQgZGF0YSBkaW1lbnNpb25zIGZvciBmdXR1cmUgTExNIHJlc2VhcmNoLiBSZWdhcmRpbmcgbW9kZWwgc2NhbGluZywgd2UgZW1wbG95IGV4dGVuc2l2ZSBtb2RlbCB3aW5kIHR1bm5lbCBleHBlcmltZW50cyBmb3Igc3RhYmxlIGFuZCBvcHRpbWFsIHNjYWxpbmcuIEZvciBkYXRhIHNjYWxpbmcsIHdlIGludHJvZHVjZSBhIFdhcm11cC1TdGFibGUtRGVjYXkgKFdTRCkgbGVhcm5pbmcgcmF0ZSBzY2hlZHVsZXIgKExSUyksIGNvbmR1Y2l2ZSB0byBjb250aW51b3VzIHRyYWluaW5nIGFuZCBkb21haW4gYWRhcHRhdGlvbi4gV2UgcHJlc2VudCBhbiBpbi1kZXB0aCBhbmFseXNpcyBvZiB0aGUgaW50cmlndWluZyB0cmFpbmluZyBkeW5hbWljcyB0aGF0IG9jY3VycmVkIGluIHRoZSBXU0QgTFJTLiBXaXRoIFdTRCBMUlMsIHdlIGFyZSBub3cgYWJsZSB0byBlZmZpY2llbnRseSBzdHVkeSBkYXRhLW1vZGVsIHNjYWxpbmcgbGF3IHdpdGhvdXQgZXh0ZW5zaXZlIHJldHJhaW5pbmcgZXhwZXJpbWVudHMgb24gYm90aCBheGVzIG9mIG1vZGVsIGFuZCBkYXRhLCBmcm9tIHdoaWNoIHdlIGRlcml2ZSB0aGUgbXVjaCBoaWdoZXIgY29tcHV0ZSBvcHRpbWFsIGRhdGEtbW9kZWwgcmF0aW8gdGhhbiBDaGluY2hpbGxhIE9wdGltYWwuIEFkZGl0aW9uYWxseSwgd2UgaW50cm9kdWNlIE1pbmlDUE0gZmFtaWx5LCBpbmNsdWRpbmcgTWluaUNQTS1EUE8sIE1pbmlDUE0tTW9FIGFuZCBNaW5pQ1BNLTEyOEssIHdob3NlIGV4Y2VsbGVudCBwZXJmb3JtYW5jZSBmdXJ0aGVyIGNlbWVudGluZyBNaW5pQ1BNJ3MgZm91bmRhdGlvbiBpbiBkaXZlcnNlIFNMTSBhcHBsaWNhdGlvbnMuIE1pbmlDUE0gbW9kZWxzIGFyZSBhdmFpbGFibGUgcHVibGljbHkgYXQgdGhpcyBodHRwcyBVUkwgLiIsLCxPcGVuIHdlaWdodHMgKHJlc3RyaWN0ZWQgdXNlKSwiQ2hpbmEsQ2hpbmEiLCwsLCwsMjAyNS0xMS0yOCAxMTo1Mzo0NCswMDowMCwsLCw0MDAwMDAwLjAsLCJBY2FkZW1pYSxJbmR1c3RyeSIsLCwsLFVucmVsZWFzZWQsImh0dHBzOi8vaHVnZ2luZ2ZhY2UuY28vb3BlbmJtYi9NaW5pQ1BNLTJCLXNmdC1iZjE2CgpUaGlzIHJlcG9zaXRvcnkgaXMgcmVsZWFzZWQgdW5kZXIgdGhlIEFwYWNoZS0yLjAgTGljZW5zZS4KClRoZSB1c2FnZSBvZiBNaW5pQ1BNIG1vZGVsIHdlaWdodHMgbXVzdCBzdHJpY3RseSBmb2xsb3cgdGhlIEdlbmVyYWwgTW9kZWwgTGljZW5zZSAoR01MKS4KClRoZSBtb2RlbHMgYW5kIHdlaWdodHMgb2YgTWluaUNQTSBhcmUgY29tcGxldGVseSBmcmVlIGZvciBhY2FkZW1pYyByZXNlYXJjaC4KCklmIHlvdSBpbnRlbmQgdG8gdXRpbGl6ZSB0aGUgbW9kZWwgZm9yIGNvbW1lcmNpYWwgcHVycG9zZXMsIHBsZWFzZSByZWFjaCBvdXQgdG8gY3BtQG1vZGVsYmVzdC5jbiB0byBvYnRhaW4gdGhlIGNlcnRpZmljYXRlIG9mIGF1dGhvcml6YXRpb24uIiwsLCwsLCxPcGVyYXRpb24gY291bnRpbmcsLCwsLFllcwpNaW5pQ1BNLTMtNEIsTGFuZ3VhZ2UsIkxhbmd1YWdlIG1vZGVsaW5nL2dlbmVyYXRpb24sQ29kZSBnZW5lcmF0aW9uLFRyYW5zbGF0aW9uIiwiVHNpbmdodWEgVW5pdmVyc2l0eSxNb2RlbEJlc3QiLCJTaGVuZ2RpbmcgSHUsIFl1Z2UgVHUsIFh1IEhhbiwgQ2hhb3F1biBIZSwgR2FucXUgQ3VpLCBYaWFuZyBMb25nLCBaaGkgWmhlbmcsIFlld2VpIEZhbmcsIFl1eGlhbmcgSHVhbmcsIFdlaWxpbiBaaGFvLCBYaW5yb25nIFpoYW5nLCBaaGVuZyBMZW5nIFRoYWksIEthaWh1byBaaGFuZywgQ2hvbmd5aSBXYW5nLCBZdWFuIFlhbywgQ2hlbnlhbmcgWmhhbywgSmllIFpob3UsIEppZSBDYWksIFpob25nd3UgWmhhaSwgTmluZyBEaW5nLCBDaGFvIEppYSwgR3VveWFuZyBaZW5nLCBEYWhhaSBMaSwgWmhpeXVhbiBMaXUsIE1hb3NvbmcgU3VuIiwyMDI0LTA2LTAzLE1pbmlDUE06IFVudmVpbGluZyB0aGUgUG90ZW50aWFsIG9mIFNtYWxsIExhbmd1YWdlIE1vZGVscyB3aXRoIFNjYWxhYmxlIFRyYWluaW5nIFN0cmF0ZWdpZXMsaHR0cHM6Ly9odWdnaW5nZmFjZS5jby9vcGVuYm1iL01pbmlDUE0zLTRCLCwsLDQwMDAwMDAwMDAuMCw0YiwsLCwsLCwsLENvbmZpZGVudCwiTWluaUNQTTMtNEIgaXMgdGhlIDNyZCBnZW5lcmF0aW9uIG9mIE1pbmlDUE0gc2VyaWVzLiBUaGUgb3ZlcmFsbCBwZXJmb3JtYW5jZSBvZiBNaW5pQ1BNMy00QiBzdXJwYXNzZXMgUGhpLTMuNS1taW5pLUluc3RydWN0IGFuZCBHUFQtMy41LVR1cmJvLTAxMjUsIGJlaW5nIGNvbXBhcmFibGUgd2l0aCBtYW55IHJlY2VudCA3Qn45QiBtb2RlbHMuCgpDb21wYXJlZCB0byBNaW5pQ1BNMS4wL01pbmlDUE0yLjAsIE1pbmlDUE0zLTRCIGhhcyBhIG1vcmUgcG93ZXJmdWwgYW5kIHZlcnNhdGlsZSBza2lsbCBzZXQgdG8gZW5hYmxlIG1vcmUgZ2VuZXJhbCB1c2FnZS4gTWluaUNQTTMtNEIgc3VwcG9ydHMgZnVuY3Rpb24gY2FsbCwgYWxvbmcgd2l0aCBjb2RlIGludGVycHJldGVyLiBQbGVhc2UgcmVmZXIgdG8gQWR2YW5jZWQgRmVhdHVyZXMgZm9yIHVzYWdlIGd1aWRlbGluZXMuCgpNaW5pQ1BNMy00QiBoYXMgYSAzMmsgY29udGV4dCB3aW5kb3cuIEVxdWlwcGVkIHdpdGggTExNeE1hcFJlZHVjZSwgTWluaUNQTTMtNEIgY2FuIGhhbmRsZSBpbmZpbml0ZSBjb250ZXh0IHRoZW9yZXRpY2FsbHksIHdpdGhvdXQgcmVxdWlyaW5nIGh1Z2UgYW1vdW50IG9mIG1lbW9yeS4iLCwsT3BlbiB3ZWlnaHRzIChyZXN0cmljdGVkIHVzZSksIkNoaW5hLENoaW5hIiwsLCwsLDIwMjUtMTEtMjggMTE6NTM6NDQrMDA6MDAsLCwsLCwiQWNhZGVtaWEsSW5kdXN0cnkiLCwsLCxVbnJlbGVhc2VkLCJUaGlzIHJlcG9zaXRvcnkgaXMgcmVsZWFzZWQgdW5kZXIgdGhlIEFwYWNoZS0yLjAgTGljZW5zZS4KVGhlIHVzYWdlIG9mIE1pbmlDUE0zLTRCIG1vZGVsIHdlaWdodHMgbXVzdCBzdHJpY3RseSBmb2xsb3cgTWluaUNQTSBNb2RlbCBMaWNlbnNlLm1kLgpUaGUgbW9kZWxzIGFuZCB3ZWlnaHRzIG9mIE1pbmlDUE0zLTRCIGFyZSBjb21wbGV0ZWx5IGZyZWUgZm9yIGFjYWRlbWljIHJlc2VhcmNoLiBhZnRlciBmaWxsaW5nIG91dCBhICIicXVlc3Rpb25uYWlyZSIiIGZvciByZWdpc3RyYXRpb24sIGFyZSBhbHNvIGF2YWlsYWJsZSBmb3IgZnJlZSBjb21tZXJjaWFsIHVzZS4iLCwsLCwsLCwsLCwsWWVzCk1pbmlDUE0tMS4yQixMYW5ndWFnZSwiTGFuZ3VhZ2UgbW9kZWxpbmcvZ2VuZXJhdGlvbixDb2RlIGdlbmVyYXRpb24sVHJhbnNsYXRpb24iLCJUc2luZ2h1YSBVbml2ZXJzaXR5LE1vZGVsQmVzdCIsIlNoZW5nZGluZyBIdSwgWXVnZSBUdSwgWHUgSGFuLCBDaGFvcXVuIEhlLCBHYW5xdSBDdWksIFhpYW5nIExvbmcsIFpoaSBaaGVuZywgWWV3ZWkgRmFuZywgWXV4aWFuZyBIdWFuZywgV2VpbGluIFpoYW8sIFhpbnJvbmcgWmhhbmcsIFpoZW5nIExlbmcgVGhhaSwgS2FpaHVvIFpoYW5nLCBDaG9uZ3lpIFdhbmcsIFl1YW4gWWFvLCBDaGVueWFuZyBaaGFvLCBKaWUgWmhvdSwgSmllIENhaSwgWmhvbmd3dSBaaGFpLCBOaW5nIERpbmcsIENoYW8gSmlhLCBHdW95YW5nIFplbmcsIERhaGFpIExpLCBaaGl5dWFuIExpdSwgTWFvc29uZyBTdW4iLDIwMjQtMDYtMDMsTWluaUNQTTogVW52ZWlsaW5nIHRoZSBQb3RlbnRpYWwgb2YgU21hbGwgTGFuZ3VhZ2UgTW9kZWxzIHdpdGggU2NhbGFibGUgVHJhaW5pbmcgU3RyYXRlZ2llcyxodHRwczovL2FyeGl2Lm9yZy9hYnMvMjQwNC4wNjM5NSwsLCwxMjQ3NDQyNDMyLjAsVGFibGUgMiw3LjkyZSsyMSw2IEZMT1AgLyBwYXJhbWV0ZXIgLyB0b2tlbiAqIDEuMioxMF45IHBhcmFtZXRlcnMgKiAxLjEqMTBeMTIgdG9rZW5zID0gNy45MmUrMjEgRkxPUCwsMS4xVCB0b2tlbnMgKFRhYmxlIDIpLCwsLCxDb25maWRlbnQsIlRoZSBidXJnZW9uaW5nIGludGVyZXN0IGluIGRldmVsb3BpbmcgTGFyZ2UgTGFuZ3VhZ2UgTW9kZWxzIChMTE1zKSB3aXRoIHVwIHRvIHRyaWxsaW9uIHBhcmFtZXRlcnMgaGFzIGJlZW4gbWV0IHdpdGggY29uY2VybnMgcmVnYXJkaW5nIHJlc291cmNlIGVmZmljaWVuY3kgYW5kIHByYWN0aWNhbCBleHBlbnNlLCBwYXJ0aWN1bGFybHkgZ2l2ZW4gdGhlIGltbWVuc2UgY29zdCBvZiBleHBlcmltZW50YXRpb24uIFRoaXMgc2NlbmFyaW8gdW5kZXJzY29yZXMgdGhlIGltcG9ydGFuY2Ugb2YgZXhwbG9yaW5nIHRoZSBwb3RlbnRpYWwgb2YgU21hbGwgTGFuZ3VhZ2UgTW9kZWxzIChTTE1zKSBhcyBhIHJlc291cmNlLWVmZmljaWVudCBhbHRlcm5hdGl2ZS4gSW4gdGhpcyBjb250ZXh0LCB3ZSBpbnRyb2R1Y2UgTWluaUNQTSwgc3BlY2lmaWNhbGx5IHRoZSAxLjJCIGFuZCAyLjRCIG5vbi1lbWJlZGRpbmcgcGFyYW1ldGVyIHZhcmlhbnRzLCBub3Qgb25seSBleGNlbCBpbiB0aGVpciByZXNwZWN0aXZlIGNhdGVnb3JpZXMgYnV0IGFsc28gZGVtb25zdHJhdGUgY2FwYWJpbGl0aWVzIG9uIHBhciB3aXRoIDdCLTEzQiBMTE1zLiBXaGlsZSBmb2N1c2luZyBvbiBTTE1zLCBvdXIgYXBwcm9hY2ggZXhoaWJpdHMgc2NhbGFiaWxpdHkgaW4gYm90aCBtb2RlbCBhbmQgZGF0YSBkaW1lbnNpb25zIGZvciBmdXR1cmUgTExNIHJlc2VhcmNoLiBSZWdhcmRpbmcgbW9kZWwgc2NhbGluZywgd2UgZW1wbG95IGV4dGVuc2l2ZSBtb2RlbCB3aW5kIHR1bm5lbCBleHBlcmltZW50cyBmb3Igc3RhYmxlIGFuZCBvcHRpbWFsIHNjYWxpbmcuIEZvciBkYXRhIHNjYWxpbmcsIHdlIGludHJvZHVjZSBhIFdhcm11cC1TdGFibGUtRGVjYXkgKFdTRCkgbGVhcm5pbmcgcmF0ZSBzY2hlZHVsZXIgKExSUyksIGNvbmR1Y2l2ZSB0byBjb250aW51b3VzIHRyYWluaW5nIGFuZCBkb21haW4gYWRhcHRhdGlvbi4gV2UgcHJlc2VudCBhbiBpbi1kZXB0aCBhbmFseXNpcyBvZiB0aGUgaW50cmlndWluZyB0cmFpbmluZyBkeW5hbWljcyB0aGF0IG9jY3VycmVkIGluIHRoZSBXU0QgTFJTLiBXaXRoIFdTRCBMUlMsIHdlIGFyZSBub3cgYWJsZSB0byBlZmZpY2llbnRseSBzdHVkeSBkYXRhLW1vZGVsIHNjYWxpbmcgbGF3IHdpdGhvdXQgZXh0ZW5zaXZlIHJldHJhaW5pbmcgZXhwZXJpbWVudHMgb24gYm90aCBheGVzIG9mIG1vZGVsIGFuZCBkYXRhLCBmcm9tIHdoaWNoIHdlIGRlcml2ZSB0aGUgbXVjaCBoaWdoZXIgY29tcHV0ZSBvcHRpbWFsIGRhdGEtbW9kZWwgcmF0aW8gdGhhbiBDaGluY2hpbGxhIE9wdGltYWwuIEFkZGl0aW9uYWxseSwgd2UgaW50cm9kdWNlIE1pbmlDUE0gZmFtaWx5LCBpbmNsdWRpbmcgTWluaUNQTS1EUE8sIE1pbmlDUE0tTW9FIGFuZCBNaW5pQ1BNLTEyOEssIHdob3NlIGV4Y2VsbGVudCBwZXJmb3JtYW5jZSBmdXJ0aGVyIGNlbWVudGluZyBNaW5pQ1BNJ3MgZm91bmRhdGlvbiBpbiBkaXZlcnNlIFNMTSBhcHBsaWNhdGlvbnMuIE1pbmlDUE0gbW9kZWxzIGFyZSBhdmFpbGFibGUgcHVibGljbHkgYXQgdGhpcyBodHRwcyBVUkwgLiIsLCxPcGVuIHdlaWdodHMgKHJlc3RyaWN0ZWQgdXNlKSwiQ2hpbmEsQ2hpbmEiLCwsLCwsMjAyNS0xMS0yOCAxMTo1Mzo0NCswMDowMCwsLCw0MDAwMDAwLjAsLCJBY2FkZW1pYSxJbmR1c3RyeSIsLCwsLFVucmVsZWFzZWQsImh0dHBzOi8vaHVnZ2luZ2ZhY2UuY28vb3BlbmJtYi9NaW5pQ1BNLTFCLXNmdC1iZjE2CgpUaGlzIHJlcG9zaXRvcnkgaXMgcmVsZWFzZWQgdW5kZXIgdGhlIEFwYWNoZS0yLjAgTGljZW5zZS4KClRoZSB1c2FnZSBvZiBNaW5pQ1BNIG1vZGVsIHdlaWdodHMgbXVzdCBzdHJpY3RseSBmb2xsb3cgdGhlIEdlbmVyYWwgTW9kZWwgTGljZW5zZSAoR01MKS4KClRoZSBtb2RlbHMgYW5kIHdlaWdodHMgb2YgTWluaUNQTSBhcmUgY29tcGxldGVseSBmcmVlIGZvciBhY2FkZW1pYyByZXNlYXJjaC4KCklmIHlvdSBpbnRlbmQgdG8gdXRpbGl6ZSB0aGUgbW9kZWwgZm9yIGNvbW1lcmNpYWwgcHVycG9zZXMsIHBsZWFzZSByZWFjaCBvdXQgdG8gY3BtQG1vZGVsYmVzdC5jbiB0byBvYnRhaW4gdGhlIGNlcnRpZmljYXRlIG9mIGF1dGhvcml6YXRpb24uIiwsLCwsLCxPcGVyYXRpb24gY291bnRpbmcsLCwsLFllcwpNVUxBTixCaW9sb2d5LFByb3RlaW4gb3IgbnVjbGVvdGlkZSBsYW5ndWFnZSBtb2RlbCAocExNL25MTSksIkFJUkkgQXJ0aWZpY2lhbCBJbnRlbGxpZ2VuY2UgUmVzZWFyY2ggSW5zdGl0dXRlLFNrb2xrb3ZvIEluc3RpdHV0ZSBvZiBTY2llbmNlIGFuZCBUZWNobm9sb2d5LEJlbG96ZXJza3kgSW5zdGl0dXRlIG9mIFBoeXNpby1DaGVtaWNhbCBCaW9sb2d5LExpZ2FuZCBQcm8iLCJEYXJpYSBGcm9sb3ZhLCBNYXJpbmEgQS4gUGFrLCBBbm5hIExpdHZpbiwgSWx5YSBTaGFyb3YsIERtaXRyeSBOLiBJdmFua292LCBJdmFuIE9zZWxlZGV0cyIsMjAyNC0wNi0wMixNVUxBTjogTXVsdGltb2RhbCBQcm90ZWluIExhbmd1YWdlIE1vZGVsIGZvciBTZXF1ZW5jZSBhbmQgU3RydWN0dXJlIEVuY29kaW5nLGh0dHBzOi8vd3d3LmJpb3J4aXYub3JnL2NvbnRlbnQvMTAuMTEwMS8yMDI0LjA1LjMwLjU5NjU2NXYxLDcuMCwsLDM1MDAwMDAwLjAsLDUuMTc3NzQwOGUrMjAsIkZpbmV0dW5lOiA5ODk1MDAwMDAwMDAwMDAqOWRheXMqMC40PTMwNzc3NDA4MDAwMDAwMDAwMDAwMAoKQmFzZSBtb2RlbDogMjA5OTk5OTk5OTk5OTk5OTcwMDAwLjAwCgpUb3RhbDogMjA5OTk5OTk5OTk5OTk5OTcwMDAwLjAwKzMwNzc3NDA4MDAwMDAwMDAwMDAwMD01MTc3NzQwODAwMDAwMDAwMDAwMDAiLCwiIiJJdCBjb250YWlucyAxN00gQWxwaGFGb2xkIHByb3RlaW4gc3RydWN0dXJlcyBub3Qgc2hvcnRlcgp0aGFuIDMwIHJlc2lkdWVzLiIiCgpBc3N1bWluZyAzMDAgdG9rZW5zIC8gYW1pbm8gYWNpZHMgcGVyIHN0cnVjdHVyZQoxN00qMzAwPTUxMDAwMDAwMDAiLCwsTlZJRElBIEgxMDAgU1hNNSA4MEdCLCxDb25maWRlbnQsIk1vc3QgcHJvdGVpbiBsYW5ndWFnZSBtb2RlbHMgKFBMTXMpLCB3aGljaCBhcmUgdXNlZCB0byBwcm9kdWNlIGhpZ2gtcXVhbGl0eSBwcm90ZWluIHJlcHJlc2VudGF0aW9ucywgdXNlIG9ubHkgcHJvdGVpbiBzZXF1ZW5jZXMgZHVyaW5nIHRyYWluaW5nLiBIb3dldmVyLCB0aGUga25vd24gcHJvdGVpbiBzdHJ1Y3R1cmUgaXMgY3J1Y2lhbCBpbiBtYW55IHByb3RlaW4gcHJvcGVydHkgcHJlZGljdGlvbiB0YXNrcywgc28gdGhlcmUgaXMgYSBncm93aW5nIGludGVyZXN0IGluIGluY29ycG9yYXRpbmcgdGhlIGtub3dsZWRnZSBhYm91dCB0aGUgcHJvdGVpbiBzdHJ1Y3R1cmUgaW50byBhIFBMTS4gSW4gdGhpcyBzdHVkeSwgd2UgcHJvcG9zZSBNVUxBTiwgYSBNVUx0aW1vZGFsIFBMTSBmb3IgYm90aCBzZXF1ZW5jZSBhbmQgQU5nbGUtYmFzZWQgc3RydWN0dXJlIGVuY29kaW5nLiBNVUxBTiBoYXMgYSBwcmUtdHJhaW5lZCBzZXF1ZW5jZSBlbmNvZGVyIGFuZCBhbiBpbnRyb2R1Y2VkIFN0cnVjdHVyZSBBZGFwdGVyLCB3aGljaCBhcmUgdGhlbiBmdXNlZCBhbmQgdHJhaW5lZCB0b2dldGhlci4gQWNjb3JkaW5nIHRvIHRoZSBldmFsdWF0aW9uIG9uIDcgZG93bnN0cmVhbSB0YXNrcyBvZiB2YXJpb3VzIG5hdHVyZSwgYm90aCBzbWFsbCBhbmQgbWVkaXVtLXNpemVkIE1VTEFOIG1vZGVscyBzaG93IGNvbnNpc3RlbnQgaW1wcm92ZW1lbnQgaW4gcXVhbGl0eSBjb21wYXJlZCB0byBib3RoIHNlcXVlbmNlLW9ubHkgRVNNLTIgYW5kIHN0cnVjdHVyZS1hd2FyZSBTYVByb3QuIEltcG9ydGFudGx5LCBvdXIgbW9kZWwgb2ZmZXJzIGEgY2hlYXAgaW5jcmVhc2UgaW4gdGhlIHN0cnVjdHVyYWwgYXdhcmVuZXNzIG9mIHRoZSBwcm90ZWluIHJlcHJlc2VudGF0aW9ucyBkdWUgdG8gZmluZXR1bmluZyBvZiBleGlzdGluZyBQTE1zIGluc3RlYWQgb2YgdHJhaW5pbmcgZnJvbSBzY3JhdGNoLiBXZSBwZXJmb3JtIGEgZGV0YWlsZWQgYW5hbHlzaXMgb2YgdGhlIHByb3Bvc2VkIG1vZGVsIGFuZCBkZW1vbnN0cmF0ZSBpdHMgYXdhcmVuZXNzIG9mIHRoZSBwcm90ZWluIHN0cnVjdHVyZS4gVGhlIGltcGxlbWVudGF0aW9uLCB0cmFpbmluZyBkYXRhIGFuZCBtb2RlbCBjaGVja3BvaW50cyBhcmUgYXZhaWxhYmxlIGF0IGh0dHBzOi8vZ2l0aHViLmNvbS9ERnJvbG92YS9NVUxBTi4iLDE1LjAsLE9wZW4gd2VpZ2h0cyAodW5yZXN0cmljdGVkKSwiUnVzc2lhLFJ1c3NpYSxSdXNzaWEsUnVzc2lhIixFU00yLTM1TSwsLDEuMCwsMjAyNS0xMS0yOCAxMTo1Mzo0NCswMDowMCwsLCwsLCJSZXNlYXJjaCBjb2xsZWN0aXZlLEFjYWRlbWlhLEFjYWRlbWlhLEluZHVzdHJ5IiwsLCwsT3BlbiBzb3VyY2UsIk1JVCBsaWNlbnNlIGZvciBjb2RlCmh0dHBzOi8vZ2l0aHViLmNvbS9ERnJvbG92YS9NVUxBTgoKTUlUIGxpY2Vuc2UgZm9yIHdlaWdodHMKaHR0cHM6Ly9odWdnaW5nZmFjZS5jby9ERnJvbG92YS9NVUxBTi1FU00yLTM1TSIsLCwsLCw3NTkuNTI2ODUwODgwODUwMixIYXJkd2FyZSxERnJvbG92YSwsLCxZZXMKRFJHTi1BSSxCaW9sb2d5LENyeW8tRU0gaW1hZ2UgcmVjb25zdHJ1Y3Rpb24sIlN0YW5mb3JkIFVuaXZlcnNpdHksU0xBQyBOYXRpb25hbCBMYWJvcmF0b3J5LFByaW5jZXRvbiBVbml2ZXJzaXR5LENvbHVtYmlhIFVuaXZlcnNpdHkiLCJBeGVsIExldnksIE1pY2hhbCBHcnphZGtvd3NraSwgRnLDqWTDqXJpYyBQb2l0ZXZpbiwgRnJhbmNlc2NhIFZhbGxlc2UsIE9saXZlciBCaWdncyBDbGFya2UsIEdvcmRvbiBXZXR6c3RlaW4sIEVsbGVuIEQuIFpob25nIiwyMDI0LTA2LTAyLFJldmVhbGluZyBiaW9tb2xlY3VsYXIgc3RydWN0dXJlIGFuZCBtb3Rpb24gd2l0aCBuZXVyYWwgYWIgaW5pdGlvIGNyeW8tRU0gcmVjb25zdHJ1Y3Rpb24saHR0cHM6Ly93d3cuYmlvcnhpdi5vcmcvY29udGVudC8xMC4xMTAxLzIwMjQuMDUuMzAuNTk2NzI5djEsLCwsLCw2LjQ2OWUrMTksNDgqNjAqNjAqNCozMTIwMDAwMDAwMDAwMDAqMC4zPTYuNDY5NjMyZSsxOSwxMTYzOTc5OTgwOCwiNzEwLDQzNyBUYWJsZSBTMSIsNDguMCxUYWJsZSBTMSxOVklESUEgQTEwMCwsQ29uZmlkZW50LCJQcm90ZWlucyBhbmQgb3RoZXIgYmlvbW9sZWN1bGVzIGZvcm0gZHluYW1pYyBtYWNyb21vbGVjdWxhciBtYWNoaW5lcyB0aGF0IGFyZSB0aWdodGx5IG9yY2hlc3RyYXRlZCB0byBtb3ZlLCBiaW5kLCBhbmQgcGVyZm9ybSBjaGVtaXN0cnkuIENyeW8tZWxlY3Ryb24gbWljcm9zY29weSAoY3J5by1FTSkgY2FuIGFjY2VzcyB0aGUgaW50cmluc2ljIGhldGVyb2dlbmVpdHkgb2YgdGhlc2UgY29tcGxleGVzIGFuZCBpcyB0aGVyZWZvcmUgYSBrZXkgdG9vbCBmb3IgdW5kZXJzdGFuZGluZyBtZWNoYW5pc20gYW5kIGZ1bmN0aW9uLiBIb3dldmVyLCAzRCByZWNvbnN0cnVjdGlvbiBvZiB0aGUgcmVzdWx0aW5nIGltYWdpbmcgZGF0YSBwcmVzZW50cyBhIGNoYWxsZW5naW5nIGNvbXB1dGF0aW9uYWwgcHJvYmxlbSwgZXNwZWNpYWxseSB3aXRob3V0IGFueSBzdGFydGluZyBpbmZvcm1hdGlvbiwgYSBzZXR0aW5nIHRlcm1lZCBhYiBpbml0aW8gcmVjb25zdHJ1Y3Rpb24uIEhlcmUsIHdlIGludHJvZHVjZSBhIG1ldGhvZCwgRFJHTi1BSSwgZm9yIGFiIGluaXRpbyBoZXRlcm9nZW5lb3VzIGNyeW8tRU0gcmVjb25zdHJ1Y3Rpb24uIFdpdGggYSB0d28tc3RlcCBoeWJyaWQgYXBwcm9hY2ggY29tYmluaW5nIHNlYXJjaCBhbmQgZ3JhZGllbnQtYmFzZWQgb3B0aW1pemF0aW9uLCBEUkdOLUFJIGNhbiByZWNvbnN0cnVjdCBkeW5hbWljIHByb3RlaW4gY29tcGxleGVzIGZyb20gc2NyYXRjaCB3aXRob3V0IGlucHV0IHBvc2VzIG9yIGluaXRpYWwgbW9kZWxzLiBVc2luZyBEUkdOLUFJLCB3ZSByZWNvbnN0cnVjdCB0aGUgY29tcG9zaXRpb25hbCBhbmQgY29uZm9ybWF0aW9uYWwgdmFyaWFiaWxpdHkgY29udGFpbmVkIGluIGEgdmFyaWV0eSBvZiBiZW5jaG1hcmsgZGF0YXNldHMsIHByb2Nlc3MgYW4gdW5maWx0ZXJlZCBkYXRhc2V0IG9mIHRoZSBEU0wxL1NOQVJFIGNvbXBsZXggZnVsbHkgYWIgaW5pdGlvLCBhbmQgcmV2ZWFsIGEgbmV3IOKAnHN1cGVyY29tcGxleOKAnSBzdGF0ZSBvZiB0aGUgaHVtYW4gZXJ5dGhyb2N5dGUgYW5reXJpbi0xIGNvbXBsZXguIFdpdGggdGhpcyBleHByZXNzaXZlIGFuZCBzY2FsYWJsZSBtb2RlbCBmb3Igc3RydWN0dXJlIGRldGVybWluYXRpb24sIHdlIGhvcGUgdG8gdW5sb2NrIHRoZSBmdWxsIHBvdGVudGlhbCBvZiBjcnlvLUVNIGFzIGEgaGlnaC10aHJvdWdocHV0IHRvb2wgZm9yIHN0cnVjdHVyYWwgYmlvbG9neSBhbmQgZGlzY292ZXJ5LiIsLCwsIlVuaXRlZCBTdGF0ZXMgb2YgQW1lcmljYSxVbml0ZWQgU3RhdGVzIG9mIEFtZXJpY2EsVW5pdGVkIFN0YXRlcyBvZiBBbWVyaWNhIiwsLCw0LjAsLDIwMjUtMTEtMjggMTE6NTM6NDQrMDA6MDAsLCwsLCwiQWNhZGVtaWEsQWNhZGVtaWEsQWNhZGVtaWEiLCwsLCwsLCwsLCwsMzE1OS42MzE2OTk2NjQzMzcyLCwsLCwsClhpbmdjaGVuIFZvaWNlIE1vZGVsICjmmJ/ovrDor63pn7PlpKfmqKHlnospLFNwZWVjaCxTcGVlY2ggcmVjb2duaXRpb24gKEFTUiksQ2hpbmEgVGVsZWNvbSwsMjAyNC0wNi0wMSwiQ29tbSBvcGVyYXRvcidzIFRlbGVBSSBzdXJtb3VudHMgZGlhbGVjdCBjaGFsbGVuZ2UKCiIsaHR0cHM6Ly93d3cuY2hpbmFkYWlseS5jb20uY24vYS8yMDI0MDYvMDYvV1M2NjYxMTc5OWEzMTA4MmZjMDQzY2IzMGEuaHRtbCwsLCwzMDAwMDAwMDAuMCwsLCwsIiIiWGluZ2NoZW4gU3VwZXIgTXVsdGktRGlhbGVjdCBTcGVlY2ggUmVjb2duaXRpb24gTW9kZWwgdjEuMCBpcyBwcmUtdHJhaW5lZCBieSAzMDAsMDAwIGhvdXJzIG9mIHVubGFiZWxlZCBtdWx0aS1kaWFsZWN0IHNwZWVjaCBkYXRhIiIiLCwsLCxDb25maWRlbnQsIlhpbmdjaGVuIFN1cGVyIE11bHRpLURpYWxlY3QgU3BlZWNoIFJlY29nbml0aW9uIE1vZGVsIHYxLjAgaXMgcHJlLXRyYWluZWQgYnkgMzAwLDAwMCBob3VycyBvZiB1bmxhYmVsZWQgbXVsdGktZGlhbGVjdCBzcGVlY2ggZGF0YSwgYW5kIHVzZXMgMzAgaW50ZXJuYWwgbGFiZWxlZCBkYXRhIGZvciBmaW5lLXR1bmluZywgYnJlYWtpbmcgdGhlIGRpbGVtbWEgdGhhdCBhIHNpbmdsZSBtb2RlbCBjYW4gb25seSByZWNvZ25pemUgYSBzcGVjaWZpYyBzaW5nbGUgZGlhbGVjdC4gSXQgY2FuIFN1cHBvcnQgdW5kZXJzdGFuZGluZyBvZiAzMCBkaWFsZWN0cyBpbmNsdWRpbmcgQ2FudG9uZXNlLCBTaGFuZ2hhaW5lc2UsIFNpY2h1YW4gZGlhbGVjdCwgYW5kIFdlbnpob3UgZGlhbGVjdCIsLCxPcGVuIHdlaWdodHMgKHVucmVzdHJpY3RlZCksQ2hpbmEsLCwsLCwyMDI2LTAyLTExIDE5OjI2OjI3KzAwOjAwLCwsLCwsSW5kdXN0cnksLCwsLFVucmVsZWFzZWQsIkFwYWNoZSAyLjAKaHR0cHM6Ly9odWdnaW5nZmFjZS5jby9UZWxlLUFJL1RlbGVTcGVlY2gtQVNSMS4wCgpubyBsaWNlbnNlIGlzIG1lbnRpb25lZApodHRwczovL2dpdGh1Yi5jb20vVGVsZS1BSS9UZWxlU3BlZWNoLUFTUiIsLCwsLCwsLFRlbGUtQUksLCwsWWVzCktlVHUgKEtvbG9ycyksSW1hZ2UgZ2VuZXJhdGlvbiwiSW1hZ2UgZ2VuZXJhdGlvbixUZXh0LXRvLWltYWdlIixLdWFpc2hvdSBUZWNobm9sb2d5LEtvbG9ycyBUZWFtLDIwMjQtMDUtMzEsS29sb3JzOiBFZmZlY3RpdmUgVHJhaW5pbmcgb2YgRGlmZnVzaW9uIE1vZGVsIGZvciBQaG90b3JlYWxpc3RpYyBUZXh0LXRvLUltYWdlIFN5bnRoZXNpcywiaHR0cHM6Ly9naXRodWIuY29tL0t3YWktS29sb3JzL0tvbG9ycy9ibG9iL21hc3Rlci9pbWdzL0tvbG9yc19wYXBlci5wZGYKCmh0dHBzOi8vaXIua3VhaXNob3UuY29tL25ld3MtcmVsZWFzZXMvbmV3cy1yZWxlYXNlLWRldGFpbHMva3VhaXNob3UtdW52ZWlscy1jb21wcmVoZW5zaXZlLWFpLW1vZGVscy1yZXNoYXBpbmctY29udGVudC1hbmQiLCwsLDI2MDAwMDAwMDAuMCwyLjZCIChUYWJsZSA0KSwsLCwsLCwsLENvbmZpZGVudCwiV2UgcHJlc2VudCBLb2xvcnMsIGEgbGF0ZW50IGRpZmZ1c2lvbiBtb2RlbCBmb3IgdGV4dC10by1pbWFnZSBzeW50aGVzaXMsIGNoYXJhY3Rlcml6ZWQgYnkgaXRzIHByb2ZvdW5kIHVuZGVyc3RhbmRpbmcgb2YgYm90aCBFbmdsaXNoIGFuZCBDaGluZXNlLCBhcyB3ZWxsIGFzIGFuIGltcHJlc3NpdmUgZGVncmVlIG9mIHBob3RvcmVhbGlzbS4gVGhlcmUgYXJlIHRocmVlIGtleSBpbnNpZ2h0cyBjb250cmlidXRpbmcgdG8gdGhlIGRldmVsb3BtZW50IG9mIEtvbG9ycy4gRmlyc3RseSwgdW5saWtlIGxhcmdlIGxhbmd1YWdlIG1vZGVsIFQ1IHVzZWQgaW4gSW1hZ2VuIGFuZCBTdGFibGUgRGlmZnVzaW9uIDMsIEtvbG9ycyBpcyBidWlsdCB1cG9uIHRoZSBHZW5lcmFsIExhbmd1YWdlIE1vZGVsIChHTE0pLCB3aGljaCBlbmhhbmNlcyBpdHMgY29tcHJlaGVuc2lvbiBjYXBhYmlsaXRpZXMgaW4gYm90aCBFbmdsaXNoIGFuZCBDaGluZXNlLgpNb3Jlb3Zlciwgd2UgZW1wbG95IGEgbXVsdGltb2RhbCBsYXJnZSBsYW5ndWFnZSBtb2RlbCB0byByZWNhcHRpb24gdGhlIGV4dGVuc2l2ZSB0cmFpbmluZyBkYXRhc2V0IGZvciBmaW5lLWdyYWluZWQgdGV4dCB1bmRlcnN0YW5kaW5nLiBUaGVzZSBzdHJhdGVnaWVzIHNpZ25pZmljYW50bHkgaW1wcm92ZSBLb2xvcnPigJkgYWJpbGl0eSB0byBjb21wcmVoZW5kIGludHJpY2F0ZSBzZW1hbnRpY3MsIHBhcnRpY3VsYXJseSB0aG9zZSBpbnZvbHZpbmcgbXVsdGlwbGUgZW50aXRpZXMsIGFuZCBlbmFibGUgaXRzIGFkdmFuY2VkIHRleHQgcmVuZGVyaW5nIGNhcGFiaWxpdGllcy4KU2Vjb25kbHksIHdlIGRpdmlkZSB0aGUgdHJhaW5pbmcgb2YgS29sb3JzIGludG8gdHdvIHBoYXNlczogdGhlIGNvbmNlcHQgbGVhcm5pbmcgcGhhc2Ugd2l0aCBicm9hZCBrbm93bGVkZ2UgYW5kIHRoZSBxdWFsaXR5IGltcHJvdmVtZW50IHBoYXNlIHdpdGggc3BlY2lmaWNhbGx5IGN1cmF0ZWQgaGlnaC1hZXN0aGV0aWMgZGF0YS4gRnVydGhlcm1vcmUsIHdlIGludmVzdGlnYXRlIHRoZSBjcml0aWNhbCByb2xlIG9mIHRoZSBub2lzZSBzY2hlZHVsZSBhbmQgaW50cm9kdWNlIGEgbm92ZWwgc2NoZWR1bGUgdG8gb3B0aW1pemUgaGlnaC1yZXNvbHV0aW9uIGltYWdlIGdlbmVyYXRpb24uIFRoZXNlIHN0cmF0ZWdpZXMgY29sbGVjdGl2ZWx5IGVuaGFuY2UgdGhlIHZpc3VhbCBhcHBlYWwgb2YgdGhlIGdlbmVyYXRlZCBoaWdoLXJlc29sdXRpb24gaW1hZ2VzLiBMYXN0bHksIHdlIHByb3Bvc2UgYSBjYXRlZ29yeS1iYWxhbmNlZCBiZW5jaG1hcmsgS29sb3JzUHJvbXB0cywgd2hpY2ggc2VydmVzIGFzIGEgZ3VpZGUgZm9yIHRoZSB0cmFpbmluZyBhbmQgZXZhbHVhdGlvbiBvZiBLb2xvcnMuIENvbnNlcXVlbnRseSwgZXZlbiB3aGVuIGVtcGxveWluZyB0aGUgY29tbW9ubHkgdXNlZCBVLU5ldCBiYWNrYm9uZSwgS29sb3JzIGhhcyBkZW1vbnN0cmF0ZWQgcmVtYXJrYWJsZSBwZXJmb3JtYW5jZSBpbiBodW1hbiBldmFsdWF0aW9ucywgc3VycGFzc2luZyB0aGUgZXhpc3Rpbmcgb3Blbi1zb3VyY2UgbW9kZWxzIGFuZCBhY2hpZXZpbmcgTWlkam91cm5leS12NiBsZXZlbCBwZXJmb3JtYW5jZSwgZXNwZWNpYWxseSBpbiB0ZXJtcyBvZiB2aXN1YWwgYXBwZWFsLiBXZSB3aWxsIHJlbGVhc2UgdGhlIGNvZGUgYW5kIHdlaWdodHMgb2YgS29sb3JzIGF0IGh0dHBzOi8vZ2l0aHViLmNvbS9Ld2FpLUtvbG9ycy9Lb2xvcnMsIGFuZCBob3BlIHRoYXQgaXQgd2lsbCBiZW5lZml0IGZ1dHVyZSByZXNlYXJjaCBhbmQgYXBwbGljYXRpb25zIGluIHRoZSB2aXN1YWwgZ2VuZXJhdGlvbiBjb21tdW5pdHkuIiwsLE9wZW4gd2VpZ2h0cyAocmVzdHJpY3RlZCB1c2UpLENoaW5hLENoYXRHTE0zLTZCLCwsLCwyMDI2LTAyLTExIDE5OjI2OjI3KzAwOjAwLCwsLCwsSW5kdXN0cnksLCwsLE9wZW4gc291cmNlLCJBcGFjaGUgMi4wIHRob3VnaCB0aGV5IHB1dCByZXN0cmljdGlvbnMgb24gY29tbWVyY2lhbCB1c2U6IAoiIktvbG9ycyBhcmUgZnVsbHkgb3Blbi1zb3VyY2VkIGZvciBhY2FkZW1pYyByZXNlYXJjaC4gRm9yIGNvbW1lcmNpYWwgdXNlLCBwbGVhc2UgZmlsbCBvdXQgdGhpcyBxdWVzdGlvbm5haXJlIGFuZCBzZW50IGl0IHRvIGt3YWkta29sb3JzQGt1YWlzaG91LmNvbSBmb3IgcmVnaXN0cmF0aW9uLiIiCgpodHRwczovL2dpdGh1Yi5jb20vS3dhaS1Lb2xvcnMvS29sb3JzCgpodHRwczovL2h1Z2dpbmdmYWNlLmNvL0t3YWktS29sb3JzL0tvbG9ycyIsLCwsLCwsLCwsLCxZZXMKIk1hbWJhIDIsIDIuN0IiLExhbmd1YWdlLCJMYW5ndWFnZSBtb2RlbGluZy9nZW5lcmF0aW9uLFF1ZXN0aW9uIGFuc3dlcmluZyIsIlByaW5jZXRvbiBVbml2ZXJzaXR5LENhcm5lZ2llIE1lbGxvbiBVbml2ZXJzaXR5IChDTVUpIiwiVHJpIERhbywgQWxiZXJ0IEd1IiwyMDI0LTA1LTMxLFRyYW5zZm9ybWVycyBhcmUgU1NNczogR2VuZXJhbGl6ZWQgTW9kZWxzIGFuZCBFZmZpY2llbnQgQWxnb3JpdGhtcyBUaHJvdWdoIFN0cnVjdHVyZWQgU3RhdGUgU3BhY2UgRHVhbGl0eSxodHRwczovL2FyeGl2Lm9yZy9hYnMvMjQwNS4yMTA2MCwsLCwyNzAwMDAwMDAwLjAsMi43Qiw0Ljg2ZSsyMSw2TkQgPSA2KjIuN0IqMzAwQiA9IDQuODbDlzEwXjIxLCwzMDBCIHRva2VucywsLCwsQ29uZmlkZW50LCJXaGlsZSBUcmFuc2Zvcm1lcnMgaGF2ZSBiZWVuIHRoZSBtYWluIGFyY2hpdGVjdHVyZSBiZWhpbmQgZGVlcCBsZWFybmluZydzIHN1Y2Nlc3MgaW4gbGFuZ3VhZ2UgbW9kZWxpbmcsIHN0YXRlLXNwYWNlIG1vZGVscyAoU1NNcykgc3VjaCBhcyBNYW1iYSBoYXZlIHJlY2VudGx5IGJlZW4gc2hvd24gdG8gbWF0Y2ggb3Igb3V0cGVyZm9ybSBUcmFuc2Zvcm1lcnMgYXQgc21hbGwgdG8gbWVkaXVtIHNjYWxlLiBXZSBzaG93IHRoYXQgdGhlc2UgZmFtaWxpZXMgb2YgbW9kZWxzIGFyZSBhY3R1YWxseSBxdWl0ZSBjbG9zZWx5IHJlbGF0ZWQsIGFuZCBkZXZlbG9wIGEgcmljaCBmcmFtZXdvcmsgb2YgdGhlb3JldGljYWwgY29ubmVjdGlvbnMgYmV0d2VlbiBTU01zIGFuZCB2YXJpYW50cyBvZiBhdHRlbnRpb24sIGNvbm5lY3RlZCB0aHJvdWdoIHZhcmlvdXMgZGVjb21wb3NpdGlvbnMgb2YgYSB3ZWxsLXN0dWRpZWQgY2xhc3Mgb2Ygc3RydWN0dXJlZCBzZW1pc2VwYXJhYmxlIG1hdHJpY2VzLiBPdXIgc3RhdGUgc3BhY2UgZHVhbGl0eSAoU1NEKSBmcmFtZXdvcmsgYWxsb3dzIHVzIHRvIGRlc2lnbiBhIG5ldyBhcmNoaXRlY3R1cmUgKE1hbWJhLTIpIHdob3NlIGNvcmUgbGF5ZXIgaXMgYW4gYSByZWZpbmVtZW50IG9mIE1hbWJhJ3Mgc2VsZWN0aXZlIFNTTSB0aGF0IGlzIDItOFggZmFzdGVyLCB3aGlsZSBjb250aW51aW5nIHRvIGJlIGNvbXBldGl0aXZlIHdpdGggVHJhbnNmb3JtZXJzIG9uIGxhbmd1YWdlIG1vZGVsaW5nLiIsLCxPcGVuIHdlaWdodHMgKHVucmVzdHJpY3RlZCksIlVuaXRlZCBTdGF0ZXMgb2YgQW1lcmljYSxVbml0ZWQgU3RhdGVzIG9mIEFtZXJpY2EiLCwsLCwsMjAyNS0xMS0yOCAxMTo1Mzo0NCswMDowMCwsLCwsLCJBY2FkZW1pYSxBY2FkZW1pYSIsLCwsLCwiQXBhY2hlIDIKCmh0dHBzOi8vZ2l0aHViLmNvbS9zdGF0ZS1zcGFjZXMvbWFtYmEKaHR0cHM6Ly9odWdnaW5nZmFjZS5jby9zdGF0ZS1zcGFjZXMvbWFtYmEyLTIuN2IiLCwsLCwsLE9wZXJhdGlvbiBjb3VudGluZywsLCwsWWVzCkdyYW5pdGUgMjBCLExhbmd1YWdlLExhbmd1YWdlIG1vZGVsaW5nL2dlbmVyYXRpb24sSUJNIFJlc2VhcmNoLElCTSBSZXNlYXJjaCwyMDI0LTA1LTMxLEdyYW5pdGUgRm91bmRhdGlvbiBNb2RlbHMsaHR0cHM6Ly93d3cuaWJtLmNvbS9kb3dubG9hZHMvZG9jdW1lbnRzL3VzLWVuLzEwYTk5ODAzYzkyZmRiMzUsLCxVbmNsZWFyIGhvdyBtYW55IHVzZXJzLDIwMDAwMDAwMDAwLjAsLDMuMDAwMDAwMDAwMDAwMWUrMjMsNioyNTAwMDAwMDAwMDAwKjIwMDAw</x:v>
      </x:c>
    </x:row>
    <x:row r="114" ht="18" customHeight="1">
      <x:c r="A114" s="17" t="n">
        <x:v>109</x:v>
      </x:c>
      <x:c r="B114" s="17" t="n">
        <x:v>309</x:v>
      </x:c>
      <x:c r="C114" s="94" t="str">
        <x:v>MDAwMDAwPTNlKzIzLDI1MDAwMDAwMDAwMDAsIkZvciBwcmUtdHJhaW5pbmcsIHdlIHVzZWQgMC41IHRyaWxsaW9uIEVuZ2xpc2gsIDAuNCB0cmlsbGlvbiBtdWx0aWxpbmd1YWwgKGVzLCBmciwgZGUsIHB0KSwgYW5kIDEuNiB0cmlsbGlvbiBjb2RlIHRva2Vucy4iLCwsLCxDb25maWRlbnQsIldlIGludHJvZHVjZSB0aGUgR3Jhbml0ZSBzZXJpZXMgb2YgZGVjb2Rlci1vbmx5IGZvdW5kYXRpb24gbW9kZWxzIGZvciBnZW5lcmF0aXZlIGFydGlmaWNpYWwgaW50ZWxsaWdlbmNlIChBSSkgdGFza3MgdGhhdCBhcmUgcmVhZHkgZm9yIGVudGVycHJpc2UgdXNlLiBXZSByZXBvcnQgb24gdGhlIGFyY2hpdGVjdHVyZSwgY2FwYWJpbGl0aWVzLCB1bmRlcmx5aW5nIGRhdGEgYW5kIGRhdGEgZ292ZXJuYW5jZSwgdHJhaW5pbmcgYWxnb3JpdGhtcywgY29tcHV0ZSBpbmZyYXN0cnVjdHVyZSwgZW5lcmd5IGFuZCBjYXJib24gZm9vdHByaW50LCB0ZXN0aW5nIGFuZCBldmFsdWF0aW9uLCBzb2Npby10ZWNobmljYWwgaGFybXMgYW5kIG1pdGlnYXRpb25zLCBhbmQgdXNhZ2UgcG9saWNpZXMuIiwsLE9wZW4gd2VpZ2h0cyAodW5yZXN0cmljdGVkKSxVbml0ZWQgU3RhdGVzIG9mIEFtZXJpY2EsLCwsLCwyMDI1LTExLTI4IDExOjUzOjQ0KzAwOjAwLCwsLCwsSW5kdXN0cnksLCwsLFVucmVsZWFzZWQsIkFwYWNoZSAyLjAgCmh0dHBzOi8vaHVnZ2luZ2ZhY2UuY28vaWJtLWdyYW5pdGUvZ3Jhbml0ZS0yMGItY29kZS1iYXNlLThrCgpubyBwcmV0cmFpbmluZyBjb2RlIGhlcmUsIGluZmVyZW5jZSBhbmQgZmluZS10dW5pbmcgb25seQpodHRwczovL2dpdGh1Yi5jb20vaWJtLWdyYW5pdGUvZ3Jhbml0ZS1jb2RlLW1vZGVscyIsVHJ1ZSwsLCwsLE9wZXJhdGlvbiBjb3VudGluZyxpYm0tZ3Jhbml0ZSwsLCxZZXMKc2dSTkFHZW4sQmlvbG9neSxSTkEgZGVzaWduLEJlaWppbmcgSW5zdGl0dXRlIG9mIFRlY2hub2xvZ3ksIllhbiBYaWEsIFpleXUgTGlhbmcsIFhpYW93ZW4gRHUsIERlbmd0aWFuIENhbywgSmluZyBMaSwgTGljaGFvIFN1biwgWWktWGluIEh1bywgU2h1eXVhbiBHdW8iLDIwMjQtMDUtMzEsRGVzaWduIG5vbnJlcGV0aXRpdmUgYW5kIGRpdmVyc2UgYWN0aXZpdHkgc2luZ2xlLWd1aWRlIFJOQSBieSBkZWVwIGxlYXJuaW5nLGh0dHBzOi8vd3d3LmJpb3J4aXYub3JnL2NvbnRlbnQvMTAuMTEwMS8yMDI0LjA1LjMwLjU5NjAxOXYxLCwsLDE0MTU4NDUwLjAsIiIiIHdpdGggb3VyIG1vZGVsIGNvbXByaXNpbmcgOCBsYXllcnMgYW5kIDEyIGhlYWRzLiAiIgoiIlRoZSB2b2NhYnVsYXJ5IG9mIHNnUk5BR2VuIGVuY29tcGFzc2VzMzgzCnNldmVuIHRva2VuczogQSwgVCwgQywgRywgYW5kIHNwZWNpYWwgdG9rZW5zIHN1Y2ggYXMgW1BBRF0sIFtNQVNLXSwgYW5kIFtVTktdIiIKIiJUaGUgaGlkZGVuIHNpemUzODYKd2FzIHNldCBhcyAzODQiIgoKOCBsYXllcnMsIDEyIGhlYWRzLCB2b2NhYiBvZiA3LCBkX21vZGVsIG9mIDM4NApkX2hlYWQ9Mzg0LzEyPTMyCkF0dGVudGlvbiBwYXJhbWV0ZXJzOiAxMiooMzg0KigyKjMyKzMyKSszMiozODQpPTU4OTgyNApNTFAgPSAzODQqNCozODQqMj0gMTE3OTY0OAoKVG90YWw6IDcqMzgyKzgqKDU4OTgyNCsxMTc5NjQ4KT0xNDE1ODQ1MAoKIiwsLCwiIiI0MCwwMDAgQ1JJU1BSLXJlbGF0ZWQxMjkKUk5BIHNlcXVlbmNlcyBoYXZlIGJlZW4gdXRpbGl6ZWQgZm9yIHRyYWluaW5nIHRoZSBzZ1JOQUdlbiBtb2RlbCIiCkdlbmVyYXRlZCB0ZXN0IGNhc2VzIGFyZSA2MSB0b2tlbnMsIGFzc3VtaW5nIHRoaXMgYWxzbyBhcHBsaWVzIHRvIHRyYWluaW5nIGRhdGEKCjQwMDAwKjYxPTI0NDAwMDAiLCwsLCxDb25maWRlbnQsIk11bHRpcGxleCBhbmQgcHJlY2lzZSBjb250cm9sIG9mIHRoZSBnZW5lIGV4cHJlc3Npb24gYmFzZWQgb24gQ1JJU1BSL0NhczkgaXMgaW1wb3J0YW50IHRvIG1ldGFib2xpYyByZWd1bGF0aW9uIGluIHN5bnRoZXRpYyBiaW9sb2d5LiBIb3dldmVyLCBlbXBsb3lpbmcgc2luZ2xlIGd1aWRlIFJOQXMgKHNnUk5BcykgdGhhdCBwb3NzZXNzIHJlcGV0aXRpdmUgRE5BIHNlcXVlbmNlcyBhbmQgZXhoaWJpdCB1bmlmb3JtIGFjdGl2aXR5IGNvdWxkIGRldHJpbWVudGFsbHkgYWZmZWN0IHRoZSBlZGl0aW5nIHByb2Nlc3MsIHVuZGVybWluaW5nIGJvdGggaXRzIHN0YWJpbGl0eSBhbmQgcmVndWxhdG9yeSBwb3RlbnRpYWwuIEluIHRoaXMgc3R1ZHksIHdlIGRldmVsb3BlZCBhIGRlZXAgZ2VuZXJhdGl2ZSBtb2RlbCBiYXNlZCBvbiBhIGRlY29kZXItb25seSBUcmFuc2Zvcm1lciBhcmNoaXRlY3R1cmUgKHNnUk5BR2VuKSBmb3IgdGhlIGRlIG5vdm8gZ2VuZXJhdGlvbiBvZiBhIHNlcmllcyBvZiBub25yZXBldGl0aXZlIGFuZCBkaXZlcnNlIHNnUk5BcyB3aXRoIGFjdGl2aXR5LiBUbyBhc3Nlc3MgdGhlIHF1YWxpdHkgb2Ygc2dSTkFzIGdlbmVyYXRlZCBieSBzZ1JOQUdlbiwgd2UgZXZhbHVhdGVkIHRoZWlyIGFjdGl2aXR5IGJ5IHRhcmdldGluZyBlc3NlbnRpYWwgZ2VuZXMsIHdpdGggdGhlIHJlc3VsdHMgaW5kaWNhdGluZyB0aGF0IDk4JSBvZiB0aGUgZ2VuZXJhdGVkIHNnUk5BcyB3ZXJlIGFjdGl2ZSBpbiBCYWNpbGx1cyBzdWJ0aWxpcy4gVGhlIGdlbmVyYXRlZCBzZ1JOQXMgd2VyZSBmdXJ0aGVyIHZhbGlkYXRlZCBmb3IgYXBwbGljYXRpb25zIGluIHNpbmdsZS1nZW5lIGVkaXRpbmcsIGxhcmdlIGZyYWdtZW50IGtub2Nrb3V0cywgYW5kIG11bHRpcGxleCBlZGl0aW5nLiBOb3RhYmx5LCB0aGUgZWZmaWNpZW5jeSBvZiBrbm9ja2luZyBvdXQgbG9uZyBmcmFnbWVudHMgdXAgdG8gMTY5LjUga2IgcmVhY2hlZCAxMDAlLCBhbmQgdGFyZ2V0aW5nIG11bHRpcGxlIHNpdGVzIGFsbG93ZWQgZm9yIHRoZSBjcmVhdGlvbiBvZiBzdHJhaW5zIHdpdGggdmFyaW91cyBjb21iaW5hdGlvbnMgb2YgbXV0YXRpb25zIGluIGEgc2luZ2xlIGVkaXRpbmcuIEZ1cnRoZXJtb3JlLCB3ZSBkZXZlbG9wZWQgYSBDUklTUFJpIHN5c3RlbSB1dGlsaXppbmcgdGhlIGRlc2lnbmVkIHNnUk5BcyB0byByZWd1bGF0ZSBnZW5lIGV4cHJlc3Npb24gd2l0aCBkZXNpcmVkIHN0cmVuZ3RoIGFuZCBoaWdoIHByZWNpc2lvbi4gU2dSTkFHZW4gb2ZmZXJzIGEgbWV0aG9kIGZvciBkZXZpc2luZyBub25yZXBldGl0aXZlIGFuZCBkaXZlcnNlIGFjdGl2aXR5IHNnUk5BcywgZW5oYW5jaW5nIG1ldGFib2xpYyBjb250cm9sIGFuZCBhZHZhbmNpbmcgYXBwbGljYXRpb25zIHdpdGhpbiBzeW50aGV0aWMgYmlvbG9neS4iLCwsLENoaW5hLCwsLCwsMjAyNS0xMS0yOCAxMTo1Mzo0NCswMDowMCwsLCwsLEFjYWRlbWlhLCwsLCwsLCwsLCwsLCwsLCwsCkFyayBMTE0gKOaWueiIn+Wkp+aooeWeiyksTGFuZ3VhZ2UsLFpodWhhaSBXdWppZWZhbmd6aG91IEludGVsbGlnZW50IFRlY2hub2xvZ3ksLDIwMjQtMDUtMzEsQ0FDIHJlZ2lzdHJ5LGh0dHBzOi8vd2ViLmFyY2hpdmUub3JnL3dlYi8yMDI1MDYyNDA4MjAwNC9odHRwczovL2d6ZGFpbHkuZGF5b28uY29tL2g1L2h0bWw1LzIwMjQtMDYvMDMvY29udGVudF84NzVfODU5ODE5Lmh0bSwsLCwsLCwsLCJ1c2luZyAiIm9uZS10cmlsbGlvbiBpdGVtcyIiIGhlcmUgaW5zdGVhZCBvZiAjIG9mIHRva2VucyIsLCwsLENvbmZpZGVudCxUaGUgZmlybSBoaWdobGlnaHRzIGEg4oCcc21hbGwtYnJhaW4g4oaUIGJpZy1icmFpbiBwcml2YWN5LXBhdGNo4oCdIGFyY2hpdGVjdHVyZSBpbiB3aGljaCBzZW5zaXRpdmUgdXNlciB0ZXh0IGlzIHNjcnViYmVkIGxvY2FsbHkgb24gdGhlIGRldmljZSBiZWZvcmUgYmVpbmcgc2VudCB0byB0aGUgY2xvdWQgZm9yIGluZmVyZW5jZS4sLCwsQ2hpbmEsLCwsLCwyMDI2LTAyLTExIDE5OjI2OjI3KzAwOjAwLCwsLCwsSW5kdXN0cnksLCwsLCwsLCwsLCwsLCwsLCwKRm9sZEZsb3cyLEJpb2xvZ3ksIlByb3RlaW4gZ2VuZXJhdGlvbixQcm90ZWluIGRlc2lnbiIsIkRyZWFtZm9sZCxVbml2ZXJzaXR5IG9mIE1vbnRyZWFsIC8gVW5pdmVyc2l0w6kgZGUgTW9udHLDqWFsLE1jR2lsbCBVbml2ZXJzaXR5LFVuaXZlcnNpdHkgb2YgT3hmb3JkIiwiR3VpbGxhdW1lIEh1Z3VldCwgSmFtZXMgVnVja292aWMsIEtpbGlhbiBGYXRyYXMsIEVyaWMgVGhpYm9kZWF1LUxhdWZlciwgUGFibG8gTGVtb3MsIFJpYXNoYXQgSXNsYW0sIENoZW5nLUhhbyBMaXUsIEphcnJpZCBSZWN0b3ItQnJvb2tzLCBUYXJhIEFraG91bmQtU2FkZWdoLCBNaWNoYWVsIEJyb25zdGVpbiwgQWxleGFuZGVyIFRvbmcsIEF2aXNoZWsgSm9leSBCb3NlIiwyMDI0LTA1LTMwLFNlcXVlbmNlLUF1Z21lbnRlZCBTRSgzKS1GbG93IE1hdGNoaW5nIEZvciBDb25kaXRpb25hbCBQcm90ZWluIEJhY2tib25lIEdlbmVyYXRpb24saHR0cHM6Ly9hcnhpdi5vcmcvYWJzLzI0MDUuMjAzMTMsNDkuMCwsLCwsNy42NDYwMDAwMDAwMDFlKzIxLCIxLiBIYXJkd2FyZSBzZXR1cDogMnggTlZJRElBIEExMDAgNDBHQiBHUFVzICgzLjEyIHggMTBeMTQgRkxPUC9zIHBlciBHUFUpCjIuIFRyYWluaW5nIGR1cmF0aW9uOiA0IGRheXMgKGRpcmVjdGx5IHByb3ZpZGVkKSA9IDM0NSw2MDAgc2Vjb25kcwozLiBVdGlsaXphdGlvbiByYXRlOiA0MCUKNC4gQ2FsY3VsYXRpb246IDIgR1BVcyDDlyAzLjEyw5cxMF4xNCBGTE9QL3Mgw5cgMzQ1LDYwMHMgw5cgMC40ID0gOC42w5cxMF4xOSBGTE9QcwoKQmFzZSBtb2RlbDogNy41NjAwMDAwMDAwMDFlKzIxClRvdGFsOiA3NjQ2MDAwMDAwMDAxMDAwMDAwMDAwIiw0ODAwMDAwMCwiQXZlcmFnZSBwcm90ZWluIGxlbmd0aCA9ICg2MCArIDM4NCkgLyAyID0gMjIyIHJlc2lkdWVzClRvdGFsIGRhdGFwb2ludHMgPSAxNjAsMDAwIHN0cnVjdHVyZXMgw5cgMjIyIHJlc2lkdWVzID0gMzUsNTIwLDAwMAoiLDk2LjAsLE5WSURJQSBBMTAwLCxDb25maWRlbnQsIlByb3RlaW5zIGFyZSBlc3NlbnRpYWwgZm9yIGFsbW9zdCBhbGwgYmlvbG9naWNhbCBwcm9jZXNzZXMgYW5kIGRlcml2ZSB0aGVpciBkaXZlcnNlIGZ1bmN0aW9ucyBmcm9tIGNvbXBsZXggM0Qgc3RydWN0dXJlcywgd2hpY2ggYXJlIGluIHR1cm4gZGV0ZXJtaW5lZCBieSB0aGVpciBhbWlubyBhY2lkIHNlcXVlbmNlcy4gSW4gdGhpcyBwYXBlciwgd2UgZXhwbG9pdCB0aGUgcmljaCBiaW9sb2dpY2FsIGluZHVjdGl2ZSBiaWFzIG9mIGFtaW5vIGFjaWQgc2VxdWVuY2VzIGFuZCBpbnRyb2R1Y2UgRm9sZEZsb3ctMiwgYSBub3ZlbCBzZXF1ZW5jZS1jb25kaXRpb25lZCBTRSgzKS1lcXVpdmFyaWFudCBmbG93IG1hdGNoaW5nIG1vZGVsIGZvciBwcm90ZWluIHN0cnVjdHVyZSBnZW5lcmF0aW9uLiBGb2xkRmxvdy0yIHByZXNlbnRzIHN1YnN0YW50aWFsIG5ldyBhcmNoaXRlY3R1cmFsIGZlYXR1cmVzIG92ZXIgdGhlIHByZXZpb3VzIEZvbGRGbG93IGZhbWlseSBvZiBtb2RlbHMgaW5jbHVkaW5nIGEgcHJvdGVpbiBsYXJnZSBsYW5ndWFnZSBtb2RlbCB0byBlbmNvZGUgc2VxdWVuY2UsIGEgbmV3IG11bHRpLW1vZGFsIGZ1c2lvbiB0cnVuayB0aGF0IGNvbWJpbmVzIHN0cnVjdHVyZSBhbmQgc2VxdWVuY2UgcmVwcmVzZW50YXRpb25zLCBhbmQgYSBnZW9tZXRyaWMgdHJhbnNmb3JtZXIgYmFzZWQgZGVjb2Rlci4gVG8gaW5jcmVhc2UgZGl2ZXJzaXR5IGFuZCBub3ZlbHR5IG9mIGdlbmVyYXRlZCBzYW1wbGVzIC0tIGNydWNpYWwgZm9yIGRlLW5vdm8gZHJ1ZyBkZXNpZ24gLS0gd2UgdHJhaW4gRm9sZEZsb3ctMiBhdCBzY2FsZSBvbiBhIG5ldyBkYXRhc2V0IHRoYXQgaXMgYW4gb3JkZXIgb2YgbWFnbml0dWRlIGxhcmdlciB0aGFuIFBEQiBkYXRhc2V0cyBvZiBwcmlvciB3b3JrcywgY29udGFpbmluZyBib3RoIGtub3duIHByb3RlaW5zIGluIFBEQiBhbmQgaGlnaC1xdWFsaXR5IHN5bnRoZXRpYyBzdHJ1Y3R1cmVzIGFjaGlldmVkIHRocm91Z2ggZmlsdGVyaW5nLiBXZSBmdXJ0aGVyIGRlbW9uc3RyYXRlIHRoZSBhYmlsaXR5IHRvIGFsaWduIEZvbGRGbG93LTIgdG8gYXJiaXRyYXJ5IHJld2FyZHMsIGUuZy4gaW5jcmVhc2luZyBzZWNvbmRhcnkgc3RydWN0dXJlcyBkaXZlcnNpdHksIGJ5IGludHJvZHVjaW5nIGEgUmVpbmZvcmNlZCBGaW5ldHVuaW5nIChSZUZUKSBvYmplY3RpdmUuIFdlIGVtcGlyaWNhbGx5IG9ic2VydmUgdGhhdCBGb2xkRmxvdy0yIG91dHBlcmZvcm1zIHByZXZpb3VzIHN0YXRlLW9mLXRoZS1hcnQgcHJvdGVpbiBzdHJ1Y3R1cmUtYmFzZWQgZ2VuZXJhdGl2ZSBtb2RlbHMsIGltcHJvdmluZyBvdmVyIFJGRGlmZnVzaW9uIGluIHRlcm1zIG9mIHVuY29uZGl0aW9uYWwgZ2VuZXJhdGlvbiBhY3Jvc3MgYWxsIG1ldHJpY3MgaW5jbHVkaW5nIGRlc2lnbmFiaWxpdHksIGRpdmVyc2l0eSwgYW5kIG5vdmVsdHkgYWNyb3NzIGFsbCBwcm90ZWluIGxlbmd0aHMsIGFzIHdlbGwgYXMgZXhoaWJpdGluZyBnZW5lcmFsaXphdGlvbiBvbiB0aGUgdGFzayBvZiBlcXVpbGlicml1bSBjb25mb3JtYXRpb24gc2FtcGxpbmcuIEZpbmFsbHksIHdlIGRlbW9uc3RyYXRlIHRoYXQgYSBmaW5lLXR1bmVkIEZvbGRGbG93LTIgbWFrZXMgcHJvZ3Jlc3Mgb24gY2hhbGxlbmdpbmcgY29uZGl0aW9uYWwgZGVzaWduIHRhc2tzIHN1Y2ggYXMgZGVzaWduaW5nIHNjYWZmb2xkcyBmb3IgdGhlIFZISCBuYW5vYm9keS4iLCwsT3BlbiB3ZWlnaHRzIChub24tY29tbWVyY2lhbCksIkNhbmFkYSxDYW5hZGEsQ2FuYWRhLFVuaXRlZCBLaW5nZG9tIG9mIEdyZWF0IEJyaXRhaW4gYW5kIE5vcnRoZXJuIElyZWxhbmQiLEVTTTItNjUwTSwsLDIuMCwsMjAyNi0wNS0yNSAxMjozMzowMSswMDowMCwsLCwsLCJJbmR1c3RyeSxBY2FkZW1pYSxBY2FkZW1pYSxBY2FkZW1pYSIsLCwsLE9wZW4gKG5vbi1jb21tZXJjaWFsKSwiQ0MgTkMgNC4wCmh0dHBzOi8vZ2l0aHViLmNvbS9EcmVhbUZvbGQvRm9sZEZsb3cKd2VpZ2h0cwpodHRwczovL2dpdGh1Yi5jb20vRHJlYW1Gb2xkL0ZvbGRGbG93L3JlbGVhc2VzL3RhZy8wLjIuMCIsLCwsLCwxNTc5LjkyMTM5Nzg3NDk4MTcsSGFyZHdhcmUsLCwsLFllcwpDTEFZLCIzRCBtb2RlbGluZyxWaXNpb24iLDNEIHJlY29uc3RydWN0aW9uLCJTaGFuZ2hhaSBUZWNoIFVuaXZlcnNpdHksRGVlbW9zIFRlY2hub2xvZ3ksSHVhemhvbmcgVW5pdmVyc2l0eSBvZiBTY2llbmNlIGFuZCBUZWNobm9sb2d5IiwiTG9uZ3dlbiBaaGFuZywgWml5dSBXYW5nLCBRaXh1YW4gWmhhbmcsIFFpd2VpIFFpdSwgQW5xaSBQYW5nLCBIYW9yYW4gSmlhbmcsIFdlaSBZYW5nLCBMYW4gWHUsIEppbmd5aSBZdSIsMjAyNC0wNS0zMCxDTEFZOiBBIENvbnRyb2xsYWJsZSBMYXJnZS1zY2FsZSBHZW5lcmF0aXZlIE1vZGVsIGZvciBDcmVhdGluZyBIaWdoLXF1YWxpdHkgM0QgQXNzZXRzLGh0dHBzOi8vYXJ4aXYub3JnL2Ficy8yNDA2LjEzODk3djEsLCwsMTUwMDAwMDAwMC4wLCwzLjEwNTQyMzRlKzIyLDMxMjAwMDAwMDAwMDAwMCBGTE9QIC8gR1BVIC8gc2VjIFtBODAwIHJlcG9ydGVkXSAqIDI1NiBHUFVzICogMzYwIGhvdXJzICogMzYwMCBzZWMgLyBob3VyICogMC4zIFthc3N1bWVkIHV0aWxpemF0aW9uXSA9IDMuMTA1NDIzNGUrMjIgRkxPUCwsIiIiYSByZWZpbmVkIGNvbGxlY3Rpb24gb2YgNTI3SyBvYmplY3RzIGZyb20gU2hhcGVOZXQgYW5kIE9iamF2ZXJzZSIiIiwzNjAuMCwiIiJPdXIgbGFyZ2VzdCBtb2RlbCwgdGhlIFhMLCB3YXMgdHJhaW5lZCBvbiBhIGNsdXN0ZXIgb2YgMjU2IE5WaWRpYQpBODAwIEdQVXMsIGZvciBhcHByb3hpbWF0ZWx5IDE1IGRheXMsIHdpdGggcHJvZ3Jlc3NpdmUgdHJhaW5pbmcuIiIKCjE1IGRheXMgPSAzNjAgaG91cnMiLE5WSURJQSBBODAwIFBDSWUsLENvbmZpZGVudCwiSW4gdGhlIHJlYWxtIG9mIGRpZ2l0YWwgY3JlYXRpdml0eSwgb3VyIHBvdGVudGlhbCB0byBjcmFmdCBpbnRyaWNhdGUgM0Qgd29ybGRzIGZyb20gaW1hZ2luYXRpb24gaXMgb2Z0ZW4gaGFtcGVyZWQgYnkgdGhlIGxpbWl0YXRpb25zIG9mIGV4aXN0aW5nIGRpZ2l0YWwgdG9vbHMsIHdoaWNoIGRlbWFuZCBleHRlbnNpdmUgZXhwZXJ0aXNlIGFuZCBlZmZvcnRzLiBUbyBuYXJyb3cgdGhpcyBkaXNwYXJpdHksIHdlIGludHJvZHVjZSBDTEFZLCBhIDNEIGdlb21ldHJ5IGFuZCBtYXRlcmlhbCBnZW5lcmF0b3IgZGVzaWduZWQgdG8gZWZmb3J0bGVzc2x5IHRyYW5zZm9ybSBodW1hbiBpbWFnaW5hdGlvbiBpbnRvIGludHJpY2F0ZSAzRCBkaWdpdGFsIHN0cnVjdHVyZXMuIENMQVkgc3VwcG9ydHMgY2xhc3NpYyB0ZXh0IG9yIGltYWdlIGlucHV0cyBhcyB3ZWxsIGFzIDNELWF3YXJlIGNvbnRyb2xzIGZyb20gZGl2ZXJzZSBwcmltaXRpdmVzIChtdWx0aS12aWV3IGltYWdlcywgdm94ZWxzLCBib3VuZGluZyBib3hlcywgcG9pbnQgY2xvdWRzLCBpbXBsaWNpdCByZXByZXNlbnRhdGlvbnMsIGV0YykuIEF0IGl0cyBjb3JlIGlzIGEgbGFyZ2Utc2NhbGUgZ2VuZXJhdGl2ZSBtb2RlbCBjb21wb3NlZCBvZiBhIG11bHRpLXJlc29sdXRpb24gVmFyaWF0aW9uYWwgQXV0b2VuY29kZXIgKFZBRSkgYW5kIGEgbWluaW1hbGlzdGljIGxhdGVudCBEaWZmdXNpb24gVHJhbnNmb3JtZXIgKERpVCksIHRvIGV4dHJhY3QgcmljaCAzRCBwcmlvcnMgZGlyZWN0bHkgZnJvbSBhIGRpdmVyc2UgcmFuZ2Ugb2YgM0QgZ2VvbWV0cmllcy4gU3BlY2lmaWNhbGx5LCBpdCBhZG9wdHMgbmV1cmFsIGZpZWxkcyB0byByZXByZXNlbnQgY29udGludW91cyBhbmQgY29tcGxldGUgc3VyZmFjZXMgYW5kIHVzZXMgYSBnZW9tZXRyeSBnZW5lcmF0aXZlIG1vZHVsZSB3aXRoIHB1cmUgdHJhbnNmb3JtZXIgYmxvY2tzIGluIGxhdGVudCBzcGFjZS4gV2UgcHJlc2VudCBhIHByb2dyZXNzaXZlIHRyYWluaW5nIHNjaGVtZSB0byB0cmFpbiBDTEFZIG9uIGFuIHVsdHJhIGxhcmdlIDNEIG1vZGVsIGRhdGFzZXQgb2J0YWluZWQgdGhyb3VnaCBhIGNhcmVmdWxseSBkZXNpZ25lZCBwcm9jZXNzaW5nIHBpcGVsaW5lLCByZXN1bHRpbmcgaW4gYSAzRCBuYXRpdmUgZ2VvbWV0cnkgZ2VuZXJhdG9yIHdpdGggMS41IGJpbGxpb24gcGFyYW1ldGVycy4gRm9yIGFwcGVhcmFuY2UgZ2VuZXJhdGlvbiwgQ0xBWSBzZXRzIG91dCB0byBwcm9kdWNlIHBoeXNpY2FsbHktYmFzZWQgcmVuZGVyaW5nIChQQlIpIHRleHR1cmVzIGJ5IGVtcGxveWluZyBhIG11bHRpLXZpZXcgbWF0ZXJpYWwgZGlmZnVzaW9uIG1vZGVsIHRoYXQgY2FuIGdlbmVyYXRlIDJLIHJlc29sdXRpb24gdGV4dHVyZXMgd2l0aCBkaWZmdXNlLCByb3VnaG5lc3MsIGFuZCBtZXRhbGxpYyBtb2RhbGl0aWVzLiBXZSBkZW1vbnN0cmF0ZSB1c2luZyBDTEFZIGZvciBhIHJhbmdlIG9mIGNvbnRyb2xsYWJsZSAzRCBhc3NldCBjcmVhdGlvbnMsIGZyb20gc2tldGNoeSBjb25jZXB0dWFsIGRlc2lnbnMgdG8gcHJvZHVjdGlvbiByZWFkeSBhc3NldHMgd2l0aCBpbnRyaWNhdGUgZGV0YWlscy4gRXZlbiBmaXJzdCB0aW1lIHVzZXJzIGNhbiBlYXNpbHkgdXNlIENMQVkgdG8gYnJpbmcgdGhlaXIgdml2aWQgM0QgaW1hZ2luYXRpb25zIHRvIGxpZmUsIHVubGVhc2hpbmcgdW5saW1pdGVkIGNyZWF0aXZpdHkuIiwsLFVucmVsZWFzZWQsIkNoaW5hLENoaW5hLENoaW5hIiwsLCwyNTYuMCwsMjAyNS0xMS0yOCAxMTo1Mzo0NCswMDowMCwsLCwsLCJBY2FkZW1pYSxJbmR1c3RyeSxBY2FkZW1pYSIsLCwsLFVucmVsZWFzZWQsLCwsLCwsLEhhcmR3YXJlLCwsLCxObwpDb2Rlc3RyYWwsTGFuZ3VhZ2UsIkNvZGUgZ2VuZXJhdGlvbixDb2RlIGF1dG9jb21wbGV0aW9uIixNaXN0cmFsIEFJLCJBbGJlcnQgSmlhbmcsIEFsZXhhbmRyZSBTYWJsYXlyb2xsZXMsIEFsZXhpcyBUYWNuZXQsIEFudG9pbmUgUm91eCwgQXJ0aHVyIE1lbnNjaCwgQXVkcmV5IEhlcmJsaW4tU3Rvb3AsIEJhcHRpc3RlIEJvdXQsIEJhdWRvdWluIGRlIE1vbmljYXVsdCwgQmxhbmNoZSBTYXZhcnksIEJhbTRkLCBDYXJvbGluZSBGZWxkbWFuLCBEZXZlbmRyYSBTaW5naCBDaGFwbG90LCBEaWVnbyBkZSBsYXMgQ2FzYXMsIEVsZW9ub3JlIEFyY2VsaW4sIEVtbWEgQm91IEhhbm5hLCBFdGllbm5lIE1ldHpnZXIsIEdpYW5uYSBMZW5neWVsLCBHdWlsbGF1bWUgQm91ciwgR3VpbGxhdW1lIExhbXBsZSwgSGFyaXpvIFJhamFvbmEsIEhlbnJpIFJvdXNzZXosIEplYW4tTWFsbyBEZWxpZ25vbiwgSmlhIExpLCBKdXN0dXMgTXVya2UsIEthcnRpayBLaGFuZGVsd2FsLCBMYXdyZW5jZSBTdGV3YXJ0LCBMb3VpcyBNYXJ0aW4sIExvdWlzIFRlcm5vbiwgTHVjaWxlIFNhdWxuaWVyLCBMw6lsaW8gUmVuYXJkIExhdmF1ZCwgTWFyZ2FyZXQgSmVubmluZ3MsIE1hcmllIFBlbGxhdCwgTWFyaWUgVG9yZWxsaSwgTWFyaWUtQW5uZSBMYWNoYXV4LCBNYXJqb3JpZSBKYW5pZXdpY3osIE1pY2thZWwgU2V6bmVjLCBOaWNvbGFzIFNjaHVobCwgUGF0cmljayB2b24gUGxhdGVuLCBSb21haW4gU2F1dmVzdHJlLCBQaWVycmUgU3RvY2ssIFNhbmRlZXAgU3VicmFtYW5pYW4sIFNhdXJhYmggR2FyZywgU29waGlhIFlhbmcsIFN6eW1vbiBBbnRvbmlhaywgVGV2ZW4gTGUgU2NhbywgVGhpYmF1dCBMYXZyaWwsIFRoaWJhdWx0IFNjaHVlbGxlciwgVGltb3Row6llIExhY3JvaXgsIFRow6lvcGhpbGUgR2VydmV0LCBUaG9tYXMgV2FuZywgVmFsZXJhIE5lbXljaG5pa292YSwgV2VuZHkgU2hhbmcsIFdpbGxpYW0gRWwgU2F5ZWQsIFdpbGxpYW0gTWFyc2hhbGwiLDIwMjQtMDUtMjksRW1wb3dlcmluZyBkZXZlbG9wZXJzIGFuZCBkZW1vY3JhdGlzaW5nIGNvZGluZyB3aXRoIE1pc3RyYWwgQUkuLGh0dHBzOi8vbWlzdHJhbC5haS9uZXdzL2NvZGVzdHJhbC8sLCwsMjIyMDAwMDAwMDAuMCwyMi4yQiBmcm9tIGh1Z2dpbmcgZmFjZSBtb2RlbCBjYXJkLCwsLCwsLCwsQ29uZmlkZW50LCJXZSBpbnRyb2R1Y2UgQ29kZXN0cmFsLCBvdXIgZmlyc3QtZXZlciBjb2RlIG1vZGVsLiBDb2Rlc3RyYWwgaXMgYW4gb3Blbi13ZWlnaHQgZ2VuZXJhdGl2ZSBBSSBtb2RlbCBleHBsaWNpdGx5IGRlc2lnbmVkIGZvciBjb2RlIGdlbmVyYXRpb24gdGFza3MuIEl0IGhlbHBzIGRldmVsb3BlcnMgd3JpdGUgYW5kIGludGVyYWN0IHdpdGggY29kZSB0aHJvdWdoIGEgc2hhcmVkIGluc3RydWN0aW9uIGFuZCBjb21wbGV0aW9uIEFQSSBlbmRwb2ludC4gQXMgaXQgbWFzdGVycyBjb2RlIGFuZCBFbmdsaXNoLCBpdCBjYW4gYmUgdXNlZCB0byBkZXNpZ24gYWR2YW5jZWQgQUkgYXBwbGljYXRpb25zIGZvciBzb2Z0d2FyZSBkZXZlbG9wZXJzLgoKQSBtb2RlbCBmbHVlbnQgaW4gODArIHByb2dyYW1taW5nIGxhbmd1YWdlcwpDb2Rlc3RyYWwgaXMgdHJhaW5lZCBvbiBhIGRpdmVyc2UgZGF0YXNldCBvZiA4MCsgcHJvZ3JhbW1pbmcgbGFuZ3VhZ2VzLCBpbmNsdWRpbmcgdGhlIG1vc3QgcG9wdWxhciBvbmVzLCBzdWNoIGFzIFB5dGhvbiwgSmF2YSwgQywgQysrLCBKYXZhU2NyaXB0LCBhbmQgQmFzaC4gSXQgYWxzbyBwZXJmb3JtcyB3ZWxsIG9uIG1vcmUgc3BlY2lmaWMgb25lcyBsaWtlIFN3aWZ0IGFuZCBGb3J0cmFuLiBUaGlzIGJyb2FkIGxhbmd1YWdlIGJhc2UgZW5zdXJlcyBDb2Rlc3RyYWwgY2FuIGFzc2lzdCBkZXZlbG9wZXJzIGluIHZhcmlvdXMgY29kaW5nIGVudmlyb25tZW50cyBhbmQgcHJvamVjdHMuCgpDb2Rlc3RyYWwgc2F2ZXMgZGV2ZWxvcGVycyB0aW1lIGFuZCBlZmZvcnQ6IGl0IGNhbiBjb21wbGV0ZSBjb2RpbmcgZnVuY3Rpb25zLCB3cml0ZSB0ZXN0cywgYW5kIGNvbXBsZXRlIGFueSBwYXJ0aWFsIGNvZGUgdXNpbmcgYSBmaWxsLWluLXRoZS1taWRkbGUgbWVjaGFuaXNtLiBJbnRlcmFjdGluZyB3aXRoIENvZGVzdHJhbCB3aWxsIGhlbHAgbGV2ZWwgdXAgdGhlIGRldmVsb3BlcuKAmXMgY29kaW5nIGdhbWUgYW5kIHJlZHVjZSB0aGUgcmlzayBvZiBlcnJvcnMgYW5kIGJ1Z3MuIiwsLE9wZW4gd2VpZ2h0cyAobm9uLWNvbW1lcmNpYWwpLEZyYW5jZSwsLCwsLDIwMjYtMDYtMTkgMjE6NDk6MTIrMDA6MDAsLCwsLCxJbmR1c3RyeSwsLCwsVW5yZWxlYXNlZCwiQ29kZXN0cmFsIGlzIGEgMjJCIG9wZW4td2VpZ2h0IG1vZGVsIGxpY2Vuc2VkIHVuZGVyIHRoZSBuZXcgTWlzdHJhbCBBSSBOb24tUHJvZHVjdGlvbiBMaWNlbnNlLCB3aGljaCBtZWFucyB0aGF0IHlvdSBjYW4gdXNlIGl0IGZvciByZXNlYXJjaCBhbmQgdGVzdGluZyBwdXJwb3Nlcy4gQ29kZXN0cmFsIGNhbiBiZSBkb3dubG9hZGVkIG9uIEh1Z2dpbmdGYWNlLgoKaHR0cHM6Ly9odWdnaW5nZmFjZS5jby9taXN0cmFsYWkvQ29kZXN0cmFsLTIyQi12MC4xIixUcnVlLCwsLCwsLG1pc3RyYWxhaSwsLCxZZXMKQ2h1bmtMbGFtYTItMTNCLExhbmd1YWdlLCJMYW5ndWFnZSBtb2RlbGluZy9nZW5lcmF0aW9uLFF1ZXN0aW9uIGFuc3dlcmluZyIsIkFsaWJhYmEsVGhlIFVuaXZlcnNpdHkgb2YgSG9uZyBLb25nLEZ1ZGFuIFVuaXZlcnNpdHkiLCJDaGVueGluIEFuLCBGZWkgSHVhbmcsIEp1biBaaGFuZywgU2hhbnNhbiBHb25nLCBYaXBlbmcgUWl1LCBDaGFuZyBaaG91LCBMaW5ncGVuZyBLb25nIiwyMDI0LTA1LTI5LFRyYWluaW5nLUZyZWUgTG9uZy1Db250ZXh0IFNjYWxpbmcgb2YgTGFyZ2UgTGFuZ3VhZ2UgTW9kZWxzLGh0dHBzOi8vYXJ4aXYub3JnL2Ficy8yNDAyLjE3NDYzLCwsLDEzMDAwMDAwMDAwLjAsc2FtZSBhcyBiYXNlIG1vZGVsLCwsMjU2MDAwMDAwLCJUaGUgdHJhaW5pbmcgZGF0YXNldCBpcyBzb3VyY2VkIGZyb20gU2hhcmVHUFQgYW5kIEFscGFjYUdQVCAoVGFvcmkgZXQgYWwuLCAyMDIzKS4gRm9yIHRoZSBkYXRhIGRlcml2ZWQgZnJvbSBTaGFyZUdQVCwgd2Ugc3BlY2lmaWNhbGx5IGN1cmF0ZSBhIHN1YnNldCBieSBleHRyYWN0aW5nIHJlc3BvbnNlcyBnZW5lcmF0ZWQgYnkgR1BULTQsIGFuZCBkaWFsb2d1ZXMgdGhhdCBleGNlZWQgNGsgdG9rZW5zIGluIGxlbmd0aC4gVGhpcyBzZWxlY3Rpb24gcmVzdWx0cyBpbiBhIGNvbXBpbGF0aW9uIG9mIDUsNDA1IHRyYWluaW5nIGluc3RhbmNlcy4KCldlIGZ1cnRoZXIgZmluZXR1bmUgTGxhbWEyIHdpdGggb3ZlciAxNmsgc3RlcHMgd2l0aCBhIGJhdGNoIHNpemUgb2YgMS4KCnByb21wdCBsZW5ndGggMTZrIHRva2VucyAtPjE2MDAwIHN0ZXBzKjE2MDAwIHRva2Vucz0gMjU2MDAwMDAwIHRva2VucyIsLCI2MCBHUFUgaG91cnMgZm9yIHRoZSAxM0IgdmFyaWFudAoiLE5WSURJQSBBMTAwIFNYTTQgODAgR0IsLENvbmZpZGVudCwiVGhlIGFiaWxpdHkgb2YgTGFyZ2UgTGFuZ3VhZ2UgTW9kZWxzIChMTE1zKSB0byBwcm9jZXNzIGFuZCBnZW5lcmF0ZSBjb2hlcmVudCB0ZXh0IGlzIG1hcmtlZGx5IHdlYWtlbmVkIHdoZW4gdGhlIG51bWJlciBvZiBpbnB1dCB0b2tlbnMgZXhjZWVkcyB0aGVpciBwcmV0cmFpbmluZyBsZW5ndGguIEdpdmVuIHRoZSBleHBlbnNpdmUgb3ZlcmhlYWQgb2YgZmluZXR1bmluZyBsYXJnZS1zY2FsZSBtb2RlbHMgd2l0aCBsb25nZXIgc2VxdWVuY2VzLCB3ZSBwcm9wb3NlIER1YWwgQ2h1bmsgQXR0ZW50aW9uIChEQ0EpLCB3aGljaCBlbmFibGVzIExsYW1hMiA3MEIgdG8gc3VwcG9ydCBjb250ZXh0IHdpbmRvd3Mgb2YgbW9yZSB0aGFuIDEwMGsgdG9rZW5zIHdpdGhvdXQgY29udGludWFsIHRyYWluaW5nLiBCeSBkZWNvbXBvc2luZyB0aGUgYXR0ZW50aW9uIGNvbXB1dGF0aW9uIGZvciBsb25nIHNlcXVlbmNlcyBpbnRvIGNodW5rLWJhc2VkIG1vZHVsZXMsIERDQSBtYW5hZ2VzIHRvIGVmZmVjdGl2ZWx5IGNhcHR1cmUgdGhlIHJlbGF0aXZlIHBvc2l0aW9uYWwgaW5mb3JtYXRpb24gb2YgdG9rZW5zIHdpdGhpbiB0aGUgc2FtZSBjaHVuayAoSW50cmEtQ2h1bmspIGFuZCBhY3Jvc3MgZGlzdGluY3QgY2h1bmtzIChJbnRlci1DaHVuayksIGFzIHdlbGwgYXMgaW50ZWdyYXRlcyBzZWFtbGVzc2x5IHdpdGggRmxhc2ggQXR0ZW50aW9uLiBJbiBhZGRpdGlvbiB0byBpdHMgaW1wcmVzc2l2ZSBleHRyYXBvbGF0aW9uIGNhcGFiaWxpdHksIERDQSBhY2hpZXZlcyBwZXJmb3JtYW5jZSBvbiBwcmFjdGljYWwgbG9uZy1jb250ZXh0IHRhc2tzIHRoYXQgaXMgY29tcGFyYWJsZSB0byBvciBldmVuIGJldHRlciB0aGFuIHRoYXQgb2YgZmluZXR1bmVkIG1vZGVscy4gV2hlbiBjb21wYXJlZCB3aXRoIHByb3ByaWV0YXJ5IG1vZGVscywgb3VyIHRyYWluaW5nLWZyZWUgNzBCIG1vZGVsIGF0dGFpbnMgOTQlIG9mIHRoZSBwZXJmb3JtYW5jZSBvZiBncHQtMy41LTE2aywgaW5kaWNhdGluZyBpdCBpcyBhIHZpYWJsZSBvcGVuLXNvdXJjZSBhbHRlcm5hdGl2ZS4gQWxsIGNvZGUgYW5kIGRhdGEgdXNlZCBpbiB0aGlzIHdvcmsgYXJlIHJlbGVhc2VkIGF0IFx1cmx7dGhpcyBodHRwcyBVUkx9LiIsLCxVbnJlbGVhc2VkLCJDaGluYSxIb25nIEtvbmcsQ2hpbmEiLExsYW1hIDItMTNCLDIuMDA5MjQxMmUrMTksIjYgRkxPUC9wYXJhbWV0ZXIvdG9rZW4gKiAxMzAwMDAwMDAwMCBwYXJhbWV0ZXJzICogMjU2MDAwMDAwIHRva2VucyA9IDE5OTY4MDAwMDAwMDAwMDAwMDAwIEZMT1AKCjMxMjAwMDAwMDAwMDAwMCBGTE9QL0dQVS9zZWMgKiA2MCBHUFUtaG91cnMgKiAzNjAwIHNlYyAvIGhvdXIgKiAwLjMgW2Fzc3VtZWQgdXRpbGl6YXRpb25dID0gMjAyMTc2MDAwMDAwMDAwMDAwMDAgRkxPUAoKc3FydCgxOTk2ODAwMDAwMDAwMDAwMDAwMCoyMDIxNzYwMDAwMDAwMDAwMDAwMCkgPSAyLjAwOTI0MTJlKzE5IiwsLDIwMjUtMTEtMjggMTE6NTM6NDQrMDA6MDAsLCwsLCwiSW5kdXN0cnksQWNhZGVtaWEsQWNhZGVtaWEiLCwsLDYwLjAsT3BlbiBzb3VyY2UsIkFwYWNoZSAyLjAKaHR0cHM6Ly9naXRodWIuY29tL0hLVU5MUC9DaHVua0xsYW1hIiwsLCwsLCwiSGFyZHdhcmUsT3BlcmF0aW9uIGNvdW50aW5nIiwsLCwsTm8KQXVyb3JhLEVhcnRoIHNjaWVuY2UsV2VhdGhlciBmb3JlY2FzdGluZyxNaWNyb3NvZnQgUmVzZWFyY2gsIkNyaXN0aWFuIEJvZG5hciwgV2Vzc2VsIFAuIEJydWluc21hLCBBbmEgTHVjaWMsIE1lZ2FuIFN0YW5sZXksIEpvaGFubmVzIEJyYW5kc3RldHRlciwgUGF0cmljayBHYXJ2YW4sIE1haWsgUmllY2hlcnQsIEpvbmF0aGFuIFdleW4sIEhhaXl1IERvbmcsIEFubmEgVmF1Z2hhbiwgSmF5ZXNoIEsuIEd1cHRhLCBLaXQgVGFtYmlyYXRuYW0sIEFsZXggQXJjaGliYWxkLCBFbGl6YWJldGggSGVpZGVyLCBNYXggV2VsbGluZywgUmljaGFyZCBFLiBUdXJuZXIsIFBhcmlzIFBlcmRpa2FyaXMiLDIwMjQtMDUtMjgsQXVyb3JhOiBBIEZvdW5kYXRpb24gTW9kZWwgb2YgdGhlIEF0bW9zcGhlcmUsaHR0cHM6Ly9hcnhpdi5vcmcvYWJzLzI0MDUuMTMwNjMsLCwsMTMwMDAwMDAwMC4wLCw0LjUyODc0MjRlKzIxLCIiIlRoZSBtb2RlbCBpcyB0cmFpbmVkIHVzaW5nIGJmMTYgbWl4ZWQKcHJlY2lzaW9uLiIiCgozMTIwMDAwMDAwMDAwMDAqNDIwKjMyKjM2MDAqLjMgPSAgNDUyODc0MjQwMDAwMDAwMDAwMDAwMCBGTE9QCgoiLCwiNzAwQiB0b2tlbnMgKHNlZSBGaWd1cmUgNCkKVG90YWwgMSwyMTkuOTEgVEIgMTEsMDIzLDczMCBmcmFtZXMKCiIiQWxsIG1vZGVscyBhcmUgcHJldHJhaW5lZCBmb3IgMTUwIGsgc3RlcHMgb24gMzIgR1BVcywgd2l0aCBhIGJhdGNoIHNpemUgb2Ygb25lIHBlciBHUFUuIiIiLDQyMC4wLCIiIjMyIEExMDAgR1BVcywgd2hpY2ggY29ycmVzcG9uZHMgdG8gYXBwcm94aW1hdGVseSB0d28gYW5kIGEgaGFsZiB3ZWVrcyBvZiB0cmFpbmluZyIiCgoxNyw1IGRheXMgKiAyNCBob3VycyA9IDQyMCIsTlZJRElBIEExMDAsLENvbmZpZGVudCwiRGVlcCBsZWFybmluZyBmb3VuZGF0aW9uIG1vZGVscyBhcmUgcmV2b2x1dGlvbml6aW5nIG1hbnkgZmFjZXRzIG9mIHNjaWVuY2UgYnkgbGV2ZXJhZ2luZyB2YXN0IGFtb3VudHMgb2YgZGF0YSB0byBsZWFybiBnZW5lcmFsLXB1cnBvc2UgcmVwcmVzZW50YXRpb25zIHRoYXQgY2FuIGJlIGFkYXB0ZWQgdG8gdGFja2xlIGRpdmVyc2UgZG93bnN0cmVhbSB0YXNrcy4gRm91bmRhdGlvbiBtb2RlbHMgaG9sZCB0aGUgcHJvbWlzZSB0byBhbHNvIHRyYW5zZm9ybSBvdXIgYWJpbGl0eSB0byBtb2RlbCBvdXIgcGxhbmV0IGFuZCBpdHMgc3Vic3lzdGVtcyBieSBleHBsb2l0aW5nIHRoZSB2YXN0IGV4cGFuc2Ugb2YgRWFydGggc3lzdGVtIGRhdGEuIEhlcmUgd2UgaW50cm9kdWNlIEF1cm9yYSwgYSBsYXJnZS1zY2FsZSBmb3VuZGF0aW9uIG1vZGVsIG9mIHRoZSBhdG1vc3BoZXJlIHRyYWluZWQgb24gb3ZlciBhIG1pbGxpb24gaG91cnMgb2YgZGl2ZXJzZSB3ZWF0aGVyIGFuZCBjbGltYXRlIGRhdGEuIEF1cm9yYSBsZXZlcmFnZXMgdGhlIHN0cmVuZ3RocyBvZiB0aGUgZm91bmRhdGlvbiBtb2RlbGxpbmcgYXBwcm9hY2ggdG8gcHJvZHVjZSBvcGVyYXRpb25hbCBmb3JlY2FzdHMgZm9yIGEgd2lkZSB2YXJpZXR5IG9mIGF0bW9zcGhlcmljIHByZWRpY3Rpb24gcHJvYmxlbXMsIGluY2x1ZGluZyB0aG9zZSB3aXRoIGxpbWl0ZWQgdHJhaW5pbmcgZGF0YSwgaGV0ZXJvZ2VuZW91cyB2YXJpYWJsZXMsIGFuZCBleHRyZW1lIGV2ZW50cy4gSW4gdW5kZXIgYSBtaW51dGUsIEF1cm9yYSBwcm9kdWNlcyA1LWRheSBnbG9iYWwgYWlyIHBvbGx1dGlvbiBwcmVkaWN0aW9ucyBhbmQgMTAtZGF5IGhpZ2gtcmVzb2x1dGlvbiB3ZWF0aGVyIGZvcmVjYXN0cyB0aGF0IG91dHBlcmZvcm0gc3RhdGUtb2YtdGhlLWFydCBjbGFzc2ljYWwgc2ltdWxhdGlvbiB0b29scyBhbmQgdGhlIGJlc3Qgc3BlY2lhbGl6ZWQgZGVlcCBsZWFybmluZyBtb2RlbHMuIFRha2VuIHRvZ2V0aGVyLCB0aGVzZSByZXN1bHRzIGluZGljYXRlIHRoYXQgZm91bmRhdGlvbiBtb2RlbHMgY2FuIHRyYW5zZm9ybSBlbnZpcm9ubWVudGFsIGZvcmVjYXN0aW5nLiIsLCxVbnJlbGVhc2VkLFVuaXRlZCBTdGF0ZXMgb2YgQW1lcmljYSwsLCwzMi4wLCwyMDI1LTExLTI4IDExOjUzOjQ0KzAwOjAwLCwsLCwsSW5kdXN0cnksLCwsLFVucmVsZWFzZWQsLCwsLEJGMTYsLDI1Mjc5Ljg2ODI3NDQ3MTA0MixIYXJkd2FyZSwsLCwsTm8KTmFuYmVpZ2UyLTE2Qi1DaGF0LExhbmd1YWdlLCJDaGF0LFF1ZXN0aW9uIGFuc3dlcmluZyIsTmFuYmVpZ2UgTExNIExhYixOYW5iZWlnZSBMYWIsMjAyNC0wNS0yOCxOYW5iZWlnZTItMTZCLUNoYXQsaHR0cHM6Ly9odWdnaW5nZmFjZS5jby9OYW5iZWlnZS9OYW5iZWlnZTItMTZCLUNoYXQsLCwsMTU4MDAwMDAwMDAuMCxodHRwczovL2h1Z2dpbmdmYWNlLmNvL05hbmJlaWdlL05hbmJlaWdlMi0xNkItQ2hhdCw0LjA1ZSsyMywiVGhlIG1vZGVsIGhhcyAxNS44QiBwYXJhbWV0ZXJzIGFuZCB3YXMgdHJhaW5lZCBvbiA0LjVUIHRva2VucyBkdXJpbmcgdGhlIHRyYWluaW5nIHBocmFzZSAoaHR0cHM6Ly9odWdnaW5nZmFjZS5jby9OYW5iZWlnZS9OYW5iZWlnZTItMTZCLUNoYXQpLiBJdCBhcHBlYXJzIHRvIGJlIGVudGlyZWx5IHRyYW5zZm9ybWVyLWJhc2VkIChodHRwczovL2h1Z2dpbmdmYWNlLmNvL05hbmJlaWdlL05hbmJlaWdlMi0xNkItQ2hhdC9ibG9iL21haW4vbW9kZWxpbmdfbmFuYmVpZ2UucHkpLgoKQXNzdW1pbmcgdHJhaW5pbmcgd2FzIGRvbmUgZm9yIDEgZXBvY2gsIHRoZSA2TkQgYXBwcm94aW1hdGlvbiB5aWVsZHMKVHJhaW5pbmcgY29tcHV0ZQo9ICMgb2YgYWN0aXZlIHBhcmFtZXRlcnMgLyBmb3J3YXJkIHBhc3MgKiAjIG9mIHRva2VucyAqIDYgRkxPUFMgLyB0b2tlbgo9IDEuNWUxMCBwYXJhbWV0ZXJzICogNC41ZTEyIHRva2VucyAqIDYgRkxPUFMgLyB0b2tlbgo9IDQuMDVlMjMgRkxPUFMiLCxUaGUgbW9kZWwgd2FzIHRyYWluZWQgb24gNC41VCB0b2tlbnMgZHVyaW5nIHRoZSB0cmFpbmluZyBwaHJhc2UgKGh0dHBzOi8vaHVnZ2luZ2ZhY2UuY28vTmFuYmVpZ2UvTmFuYmVpZ2UyLTE2Qi1DaGF0KS4sLCwsLENvbmZpZGVudCwiVGhlIE5hbmJlaWdlMi0xNkItQ2hhdCBpcyB0aGUgbGF0ZXN0IDE2QiBtb2RlbCBkZXZlbG9wZWQgYnkgdGhlIE5hbmJlaWdlIExhYiwgd2hpY2ggdXRpbGl6ZWQgNC41VCB0b2tlbnMgb2YgaGlnaC1xdWFsaXR5IHRyYWluaW5nIGRhdGEgZHVyaW5nIHRoZSB0cmFpbmluZyBwaGFzZS4gRHVyaW5nIHRoZSBhbGlnbm1lbnQgcGhhc2UsIHdlIGluaXRpYWxseSB0cmFpbmVkIG91ciBtb2RlbCB1c2luZyAxIG1pbGxpb24gc2FtcGxlcyB0aHJvdWdoIFN1cGVydmlzZWQgRmluZS1UdW5pbmcgKFNGVCkuIFdlIHRoZW4gZW5nYWdlZCBpbiBjdXJyaWN1bHVtIGxlYXJuaW5nIHdpdGggNDAwLDAwMCBoaWdoLXF1YWxpdHkgc2FtcGxlcyB0aGF0IHByZXNlbnRlZCBhIGdyZWF0ZXIgbGV2ZWwgb2YgZGlmZmljdWx0eS4gU3Vic2VxdWVudGx5LCB3ZSBpbmNvcnBvcmF0ZWQgaHVtYW4gZmVlZGJhY2sgdGhyb3VnaCB0aGUgRGlyZWN0IFByZWZlcmVuY2UgT3B0aW1pemF0aW9uIChEUE8pLCBjdWxtaW5hdGluZyBpbiB0aGUgZGV2ZWxvcG1lbnQgb2YgTmFuYmVpZ2UyLTE2Qi1DaGF0LiBOYW5iZWlnZTItMTZCLUNoYXQgaGFzIGFjaGlldmVkIHN1cGVyaW9yIHBlcmZvcm1hbmNlIGFjcm9zcyB2YXJpb3VzIGF1dGhvcml0YXRpdmUgYmVuY2htYXJrIGRhdGFzZXRzLiIsLCxPcGVuIHdlaWdodHMgKHJlc3RyaWN0ZWQgdXNlKSxDaGluYSwsLCwsLDIwMjUtMTEtMjggMTE6NTM6NDQrMDA6MDAsLCwsLCxJbmR1c3RyeSwsLCwsVW5yZWxlYXNlZCwiQXBhY2hlIDIuMCB0aG91Z2ggeW91IG5lZWQgdG8gYXNrIHRvIHVzZSBjb21tZXJjaWFsbHkKIiJJZiB5b3UgaW50ZW5kIHRvIHVzZSB0aGUgTmFuYmVpZ2UgTW9kZWxzIG9yIGl0cyBkZXJpdmF0aXZlcyBmb3IgY29tbWVyY2lhbCBwdXJwb3NlcywgcGxlYXNlIHN1Ym1pdCBhcHBsaWNhdGlvbiBtYXRlcmlhbHMgdG8gbWVldCB0aGUgcmVxdWlyZW1lbnRzIG9mIHRoZSBOYW5iZWlnZSBNb2RlbHMgQ29tbXVuaXR5IExpY2Vuc2UgQWdyZWVtZW50IGJ5IGNvbnRhY3RpbmcgbmFuYmVpZ2VAMTI2LmNvbSIiCgpodHRwczovL2h1Z2dpbmdmYWNlLmNvL05hbmJlaWdlL05hbmJlaWdlMi0xNkItQ2hhdAoKbm8gdHJhaW5pbmcgY29kZSBoZXJlCgpodHRwczovL2dpdGh1Yi5jb20vTmFuYmVpZ2UvTmFuYmVpZ2UvYmxvYi9tYWluL1JFQURNRV9FTi5tZCIsVHJ1ZSwsLCwsLCxOYW5iZWlnZSwsLCxZZXMKVGltZUdQVC0xLE90aGVyLCxOaXh0bGEsIkF6dWwgR2FyemEsIENyaXN0aWFuIENoYWxsdSwgTWF4IE1lcmdlbnRoYWxlci1DYW5zZWNvIiwyMDI0LTA1LTI3LFRpbWVHUFQtMSxodHRwczovL2FyeGl2Lm9yZy9hYnMvMjMxMC4wMzU4OSwsLCwsLCwsLCIiIlRpbWVHUFQgd2FzIHRyYWluZWQgb24sIHRvIG91ciBrbm93bGVkZ2UsIHRoZSBsYXJnZXN0IGNvbGxlY3Rpb24gb2YgcHVibGljbHkgYXZhaWxhYmxlIHRpbWUgc2VyaWVzLGNvbGxlY3RpdmVseSBlbmNvbXBhc3Npbmcgb3ZlciAxMDAgYmlsbGlvbiBkYXRhIHBvaW50cy4iIiIsLCIiIlRpbWVHUFQgdW5kZXJ3ZW50IGEgbXVsdGktZGF5IHRyYWluaW5nIHBlcmlvZCBvbiBhIGNsdXN0ZXIgb2YgTlZJRElBIEExMEcgR1BVcy4iIiIsTlZJRElBIEExMEcsLENvbmZpZGVudCwiSW4gdGhpcyBwYXBlciwgd2UgaW50cm9kdWNlIFRpbWVHUFQsIHRoZSBmaXJzdCBmb3VuZGF0aW9uIG1vZGVsIGZvciB0aW1lIHNlcmllcywgY2FwYWJsZSBvZiBnZW5lcmF0aW5nIGFjY3VyYXRlIHByZWRpY3Rpb25zIGZvciBkaXZlcnNlIGRhdGFzZXRzIG5vdCBzZWVuIGR1cmluZyB0cmFpbmluZy4gV2UgZXZhbHVhdGUgb3VyIHByZS10cmFpbmVkIG1vZGVsIGFnYWluc3QgZXN0YWJsaXNoZWQgc3RhdGlzdGljYWwsIG1hY2hpbmUgbGVhcm5pbmcsIGFuZCBkZWVwIGxlYXJuaW5nIG1ldGhvZHMsIGRlbW9uc3RyYXRpbmcgdGhhdCBUaW1lR1BUIHplcm8tc2hvdCBpbmZlcmVuY2UgZXhjZWxzIGluIHBlcmZvcm1hbmNlLCBlZmZpY2llbmN5LCBhbmQgc2ltcGxpY2l0eS4gT3VyIHN0dWR5IHByb3ZpZGVzIGNvbXBlbGxpbmcgZXZpZGVuY2UgdGhhdCBpbnNpZ2h0cyBmcm9tIG90aGVyIGRvbWFpbnMgb2YgYXJ0aWZpY2lhbCBpbnRlbGxpZ2VuY2UgY2FuIGJlIGVmZmVjdGl2ZWx5IGFwcGxpZWQgdG8gdGltZSBzZXJpZXMgYW5hbHlzaXMuIFdlIGNvbmNsdWRlIHRoYXQgbGFyZ2Utc2NhbGUgdGltZSBzZXJpZXMgbW9kZWxzIG9mZmVyIGFuIGV4Y2l0aW5nIG9wcG9ydHVuaXR5IHRvIGRlbW9jcmF0aXplIGFjY2VzcyB0byBwcmVjaXNlIHByZWRpY3Rpb25zIGFuZCByZWR1Y2UgdW5jZXJ0YWludHkgYnkgbGV2ZXJhZ2luZyB0aGUgY2FwYWJpbGl0aWVzIG9mIGNvbnRlbXBvcmFyeSBhZHZhbmNlbWVudHMgaW4gZGVlcCBsZWFybmluZy4iLCwsLFVuaXRlZCBTdGF0ZXMgb2YgQW1lcmljYSwsLCwsLDIwMjUtMTEtMjggMTE6NTM6NDQrMDA6MDAsLCwsLCxJbmR1c3RyeSwsLCwsLCwsLCwsLCwsLCwsLApOVi1FbWJlZC12MSxMYW5ndWFnZSwiTGFuZ3VhZ2UgbW9kZWxpbmcvZ2VuZXJhdGlvbixRdWVzdGlvbiBhbnN3ZXJpbmciLE5WSURJQSwiQ2hhbmt5dSBMZWUsIFJhamFyc2hpIFJveSwgTWVuZ3lhbyBYdSwgSm9uYXRoYW4gUmFpbWFuLCBNb2hhbW1hZCBTaG9leWJpLCBCcnlhbiBDYXRhbnphcm8sIFdlaSBQaW5nIiwyMDI0LTA1LTI3LE5WLUVtYmVkOiBJbXByb3ZlZCBUZWNobmlxdWVzIGZvciBUcmFpbmluZyBMTE1zIGFzIEdlbmVyYWxpc3QgRW1iZWRkaW5nIE1vZGVscyxodHRwczovL2FyeGl2Lm9yZy9hYnMvMjQwNS4xNzQyOCwsLCw3MDAwMDAwMDAwLjAsLCwsLCIiIlRoZSBtb2RlbCBpcyBmaW5ldHVuZWQgd2l0aCAxMjggYmF0Y2gKc2l6ZSwgd2hlcmUgZWFjaCBiYXRjaCBpcyBjb21wb3NlZCBvZiBhIHF1ZXJ5IHBhaXJlZCB3aXRoIDEgcG9zaXRpdmUgYW5kIDcgaGFyZCBuZWdhdGl2ZSBkb2N1bWVudHMuCldlIHRyYWluIHVzaW5nIEJmbG9hdDE2LCBhbmQgc2V0IHRoZSBtYXhpbXVtIHNlcXVlbmNlIGxlbmd0aCBhcyA1MTIgdG9rZW5zLiIiCgpGaXJzdCBzdGFnZSAtIDIwawpTZWNvbmQgc3RhZ2UgLSAxOGsKCjEyOCo1MTIqMzgwMDA9MjQ5MDM2ODAwMCIsLCwsLENvbmZpZGVudCwiRGVjb2Rlci1vbmx5IGxhcmdlIGxhbmd1YWdlIG1vZGVsIChMTE0pLWJhc2VkIGVtYmVkZGluZyBtb2RlbHMgYXJlIGJlZ2lubmluZyB0byBvdXRwZXJmb3JtIEJFUlQgb3IgVDUtYmFzZWQgZW1iZWRkaW5nIG1vZGVscyBpbiBnZW5lcmFsLXB1cnBvc2UgdGV4dCBlbWJlZGRpbmcgdGFza3MsIGluY2x1ZGluZyBkZW5zZSB2ZWN0b3ItYmFzZWQgcmV0cmlldmFsLiBJbiB0aGlzIHdvcmssIHdlIGludHJvZHVjZSB0aGUgTlYtRW1iZWQgbW9kZWwgd2l0aCBhIHZhcmlldHkgb2YgYXJjaGl0ZWN0dXJhbCBkZXNpZ25zIGFuZCB0cmFpbmluZyBwcm9jZWR1cmVzIHRvIHNpZ25pZmljYW50bHkgZW5oYW5jZSB0aGUgcGVyZm9ybWFuY2Ugb2YgTExNIGFzIGEgdmVyc2F0aWxlIGVtYmVkZGluZyBtb2RlbCwgd2hpbGUgbWFpbnRhaW5pbmcgaXRzIHNpbXBsaWNpdHkgYW5kIHJlcHJvZHVjaWJpbGl0eS4gRm9yIG1vZGVsIGFyY2hpdGVjdHVyZSwgd2UgcHJvcG9zZSBhIGxhdGVudCBhdHRlbnRpb24gbGF5ZXIgdG8gb2J0YWluIHBvb2xlZCBlbWJlZGRpbmdzLCB3aGljaCBjb25zaXN0ZW50bHkgaW1wcm92ZXMgcmV0cmlldmFsIGFuZCBkb3duc3RyZWFtIHRhc2sgYWNjdXJhY3kgY29tcGFyZWQgdG8gbWVhbiBwb29saW5nIG9yIHVzaW5nIHRoZSBsYXN0IDxFT1M+IHRva2VuIGVtYmVkZGluZyBmcm9tIExMTXMuIFRvIGVuaGFuY2UgcmVwcmVzZW50YXRpb24gbGVhcm5pbmcsIHdlIHJlbW92ZSB0aGUgY2F1c2FsIGF0dGVudGlvbiBtYXNrIG9mIExMTXMgZHVyaW5nIGNvbnRyYXN0aXZlIHRyYWluaW5nLiBGb3IgbW9kZWwgdHJhaW5pbmcsIHdlIGludHJvZHVjZSBhIHR3by1zdGFnZSBjb250cmFzdGl2ZSBpbnN0cnVjdGlvbi10dW5pbmcgbWV0aG9kLiBJdCBmaXJzdCBhcHBsaWVzIGNvbnRyYXN0aXZlIHRyYWluaW5nIHdpdGggaW5zdHJ1Y3Rpb25zIG9uIHJldHJpZXZhbCBkYXRh</x:v>
      </x:c>
    </x:row>
    <x:row r="115" ht="18" customHeight="1">
      <x:c r="A115" s="17" t="n">
        <x:v>110</x:v>
      </x:c>
      <x:c r="B115" s="17" t="n">
        <x:v>309</x:v>
      </x:c>
      <x:c r="C115" s="94" t="str">
        <x:v>c2V0cywgdXRpbGl6aW5nIGluLWJhdGNoIG5lZ2F0aXZlcyBhbmQgY3VyYXRlZCBoYXJkIG5lZ2F0aXZlIGV4YW1wbGVzLiBBdCBzdGFnZS0yLCBpdCBibGVuZHMgdmFyaW91cyBub24tcmV0cmlldmFsIGRhdGFzZXRzIGludG8gaW5zdHJ1Y3Rpb24gdHVuaW5nLCB3aGljaCBub3Qgb25seSBlbmhhbmNlcyBub24tcmV0cmlldmFsIHRhc2sgYWNjdXJhY3kgYnV0IGFsc28gaW1wcm92ZXMgcmV0cmlldmFsIHBlcmZvcm1hbmNlLiBDb21iaW5pbmcgdGhlc2UgdGVjaG5pcXVlcywgb3VyIE5WLUVtYmVkIG1vZGVsLCB1c2luZyBvbmx5IHB1YmxpY2x5IGF2YWlsYWJsZSBkYXRhLCBoYXMgYWNoaWV2ZWQgYSByZWNvcmQtaGlnaCBzY29yZSBvZiA2OS4zMiwgcmFua2luZyBOby4gMSBvbiB0aGUgTWFzc2l2ZSBUZXh0IEVtYmVkZGluZyBCZW5jaG1hcmsgKE1URUIpIChhcyBvZiBNYXkgMjQsIDIwMjQpLCB3aXRoIDU2IHRhc2tzLCBlbmNvbXBhc3NpbmcgcmV0cmlldmFsLCByZXJhbmtpbmcsIGNsYXNzaWZpY2F0aW9uLCBjbHVzdGVyaW5nLCBhbmQgc2VtYW50aWMgdGV4dHVhbCBzaW1pbGFyaXR5IHRhc2tzLiBOb3RhYmx5LCBvdXIgbW9kZWwgYWxzbyBhdHRhaW5zIHRoZSBoaWdoZXN0IHNjb3JlIG9mIDU5LjM2IG9uIDE1IHJldHJpZXZhbCB0YXNrcyBpbiB0aGUgTVRFQiBiZW5jaG1hcmsgKGFsc28ga25vd24gYXMgQkVJUikuIFdlIHdpbGwgb3Blbi1zb3VyY2UgdGhlIG1vZGVsIGF0OiB0aGlzIGh0dHBzIFVSTC4iLCwsT3BlbiB3ZWlnaHRzIChub24tY29tbWVyY2lhbCksVW5pdGVkIFN0YXRlcyBvZiBBbWVyaWNhLE1pc3RyYWwgN0IsMS4wNDU5NTQ2ZSsyMCw2TkQgPSA2KjcqMTBeOSoyNDkwMzY4MDAwID0gMS4wNDU5NTQ2ZSsyMCwsLDIwMjUtMTEtMjggMTE6NTM6NDQrMDA6MDAsLCwsLCxJbmR1c3RyeSwsLCwsVW5yZWxlYXNlZCwiQ3JlYXRpdmUgQ29tbW9ucyBBdHRyaWJ1dGlvbiBOb24gQ29tbWVyY2lhbCA0LjAKCmh0dHBzOi8vaHVnZ2luZ2ZhY2UuY28vbnZpZGlhL05WLUVtYmVkLXYxIiwsLCwsLCxPcGVyYXRpb24gY291bnRpbmcsLCwsLFllcwpMVVhJQS0yMS40Qi1BbGlnbm1lbnQsTGFuZ3VhZ2UsIkxhbmd1YWdlIG1vZGVsaW5nL2dlbmVyYXRpb24sUXVlc3Rpb24gYW5zd2VyaW5nIixTYWx0THV4LCwyMDI0LTA1LTI3LExVWElBLTIxLjRCLUFsaWdubWVudCxodHRwczovL2h1Z2dpbmdmYWNlLmNvL3NhbHRsdXgvbHV4aWEtMjEuNGItYWxpZ25tZW50LXYxLjIsLCwsMjE0MDAwMDAwMDAuMCwyMS40QiAsLCwsLCwsLCxDb25maWRlbnQsIldlIGludHJvZHVjZSBMVVhJQS0yMS40Qi1BbGlnbm1lbnQsIGEgbGFyZ2UgbGFuZ3VhZ2UgbW9kZWwgKExMTSkgd2l0aCAyMS40IGJpbGxpb24gcGFyYW1ldGVycywgZGVtb25zdHJhdGluZyBzdXBlcmlvciBwZXJmb3JtYW5jZSBpbiB2YXJpb3VzIG5hdHVyYWwgbGFuZ3VhZ2UgcHJvY2Vzc2luZyAoTkxQKSB0YXNrcy4KCkl0J3MgZGVtb25zdHJhdGVzIHVucGFyYWxsZWxlZCBzdGF0ZS1vZi10aGUtYXJ0IHBlcmZvcm1hbmNlIGluIG1vZGVscyB3aXRoIHBhcmFtZXRlcnMgdW5kZXIgMzVCLCBhbmQgaXQgYWxzbyBvdXRwZXJmb3JtZWQgdGhlIDcyQiBtb2RlbCBhbmQgdGhlIDM0QngyIE1vRSAoTWl4dHVyZSBvZiBFeHBlcnRzKSBtb2RlbC4gUGxlYXNlIHJlZmVyIHRvIHRoZSBldmFsdWF0aW9uIHJlc3VsdHMgdGFibGUgZm9yIGRldGFpbHMuCgpUaGUgbHV4aWEtMjEuNGItYWxpZ25tZW50IG1vZGVsIGlzIGRlcml2ZWQgZnJvbSB0aGUgbHV4aWEtMjEuNGItaW5zdHJ1Y3QgbW9kZWwgdGhyb3VnaCBEUE8gdHJhaW5pbmcsIGFuZCB0aGUgbHV4aWEtMjEuNGItaW5zdHJ1Y3QgbW9kZWwgaXMgYW4gU0ZUIHRyYWluZWQgdmVyc2lvbiBvZiB0aGUgbHV4aWEtMjEuNGIgbW9kZWwuIFdlIHBsYW4gdG8gcmVsZWFzZSBib3RoIHRoZSBwcmV0cmFpbmVkIG1vZGVsIGFuZCB0aGUgaW5zdHJ1Y3Rpb24tdHVuZWQgbW9kZWwgc29vbi4iLCwsT3BlbiB3ZWlnaHRzICh1bnJlc3RyaWN0ZWQpLEtvcmVhIChSZXB1YmxpYyBvZiksSW50ZXJuTE0yLTIwQiwsLCwsMjAyNS0xMS0yOCAxMTo1Mzo0NCswMDowMCwsLCwsLEluZHVzdHJ5LCwsLCxVbnJlbGVhc2VkLCJhcGFjaGUgMi4wCmh0dHBzOi8vaHVnZ2luZ2ZhY2UuY28vc2FsdGx1eC9sdXhpYS0yMS40Yi1hbGlnbm1lbnQtdjEuMiIsLCwsLCwsLHNhbHRsdXgsLCwsWWVzClphbWJhMi03QixMYW5ndWFnZSwiTGFuZ3VhZ2UgbW9kZWxpbmcvZ2VuZXJhdGlvbixDaGF0LFRleHQgc3VtbWFyaXphdGlvbixDb2RlIGdlbmVyYXRpb24sUXVlc3Rpb24gYW5zd2VyaW5nIixaeXBocmEsIlBhb2xvIEdsb3Jpb3NvLCBRdWVudGluIEFudGhvbnksIFl1cnkgVG9rcGFub3YsIEphbWVzIFdoaXR0aW5ndG9uLCBKb25hdGhhbiBQaWxhdWx0LCBBZGFtIElicmFoaW0sIEJlcmVuIE1pbGxpZGdlIiwyMDI0LTA1LTI2LFphbWJhOiBBIENvbXBhY3QgN0IgU1NNIEh5YnJpZCBNb2RlbCxodHRwczovL2FyeGl2Lm9yZy9hYnMvMjQwNS4xNjcxMiwxMTIuMCwsLDcwMDAwMDAwMDAuMCwsOC44MmUrMjIsIjYgRkxPUCAvIHBhcmFtZXRlciAvIHRva2VuICogNyAqIDEwXjkgcGFyYW1ldGVycyAqIDIxMDAwMDAwMDAwMDAgdG9rZW5zID0gOC44MmUrMjIgRkxPUAoKW2Fzc3VtaW5nIDEgZXBvY2hdIiwsIlphbWJhMi03QiB1c2VzIHRoZSBNaXN0cmFsIHYwLjEgdG9rZW5pemVyIGFuZCB3YXMgcHJlLXRyYWluZWQgb24gMlQgdG9rZW5zIG9mIHRleHQgYW5kIGNvZGUgZGF0YSBzb3VyY2VkIGZyb20gb3BlbiB3ZWItZGF0YXNldHMsIGluY2x1ZGluZyBaeWRhLiBTdWJzZXF1ZW50bHksIGluIGEgc2Vjb25kIHBoYXNlLCBaYW1iYTItN0Igd2FzIGFubmVhbGVkIG9uIGEgbWl4dHVyZSBvZiBhcHByb3hpbWF0ZWx5IDEwMEIgaGlnaC1xdWFsaXR5IHRva2Vucy4iLCxaYW1iYS12MSB3YXMgdHJhaW5lZCBvbiAxMjggSDEwMCBHUFVzIGZvciBhcHByb3hpbWF0ZWx5IDMwIGRheXMuLE5WSURJQSBIMTAwIFNYTTUgODBHQiwsQ29uZmlkZW50LCJJbiB0aGlzIHRlY2huaWNhbCByZXBvcnQsIHdlIHByZXNlbnQgWmFtYmEsIGEgbm92ZWwgN0IgU1NNLXRyYW5zZm9ybWVyIGh5YnJpZCBtb2RlbCB3aGljaCBhY2hpZXZlcyBjb21wZXRpdGl2ZSBwZXJmb3JtYW5jZSBhZ2FpbnN0IGxlYWRpbmcgb3Blbi13ZWlnaHQgbW9kZWxzIGF0IGEgY29tcGFyYWJsZSBzY2FsZS4gWmFtYmEgaXMgdHJhaW5lZCBvbiAxVCB0b2tlbnMgZnJvbSBvcGVubHkgYXZhaWxhYmxlIGRhdGFzZXRzIGFuZCBpcyB0aGUgYmVzdCBub24tdHJhbnNmb3JtZXIgbW9kZWwgYXQgdGhpcyBzY2FsZS4gWmFtYmEgcGlvbmVlcnMgYSB1bmlxdWUgYXJjaGl0ZWN0dXJlIGNvbWJpbmluZyBhIE1hbWJhIGJhY2tib25lIHdpdGggYSBzaW5nbGUgc2hhcmVkIGF0dGVudGlvbiBtb2R1bGUsIHRodXMgb2J0YWluaW5nIHRoZSBiZW5lZml0cyBvZiBhdHRlbnRpb24gYXQgbWluaW1hbCBwYXJhbWV0ZXIgY29zdC4gRHVlIHRvIGl0cyBhcmNoaXRlY3R1cmUsIFphbWJhIGlzIHNpZ25pZmljYW50bHkgZmFzdGVyIGF0IGluZmVyZW5jZSB0aGFuIGNvbXBhcmFibGUgdHJhbnNmb3JtZXIgbW9kZWxzIGFuZCByZXF1aXJlcyBzdWJzdGFudGlhbGx5IGxlc3MgbWVtb3J5IGZvciBnZW5lcmF0aW9uIG9mIGxvbmcgc2VxdWVuY2VzLiBaYW1iYSBpcyBwcmV0cmFpbmVkIGluIHR3byBwaGFzZXM6IHRoZSBmaXJzdCBwaGFzZSBpcyBiYXNlZCBvbiBleGlzdGluZyB3ZWIgZGF0YXNldHMsIHdoaWxlIHRoZSBzZWNvbmQgb25lIGNvbnNpc3RzIG9mIGFubmVhbGluZyB0aGUgbW9kZWwgb3ZlciBoaWdoLXF1YWxpdHkgaW5zdHJ1Y3QgYW5kIHN5bnRoZXRpYyBkYXRhc2V0cywgYW5kIGlzIGNoYXJhY3Rlcml6ZWQgYnkgYSByYXBpZCBsZWFybmluZyByYXRlIGRlY2F5LiBXZSBvcGVuLXNvdXJjZSB0aGUgd2VpZ2h0cyBhbmQgYWxsIGNoZWNrcG9pbnRzIGZvciBaYW1iYSwgdGhyb3VnaCBib3RoIHBoYXNlIDEgYW5kIGFubmVhbGluZyBwaGFzZXMuCiIsMS4wLCxPcGVuIHdlaWdodHMgKHVucmVzdHJpY3RlZCksVW5pdGVkIFN0YXRlcyBvZiBBbWVyaWNhLCJNYW1iYSAyLCAyLjdCIiwsLDEyOC4wLCwyMDI2LTA1LTI1IDEyOjMzOjAwKzAwOjAwLCwsLCwsSW5kdXN0cnksLCwsLFVucmVsZWFzZWQsIkFwYWNoZSAyLjAKaHR0cHM6Ly9odWdnaW5nZmFjZS5jby9aeXBocmEvWmFtYmEyLTdCIiwsLCwsLDE3Njk2Ni45NTk2MzE2MzAyOCxPcGVyYXRpb24gY291bnRpbmcsenlwaHJhLCwsLFllcwpMbGFtYS0zLTcwQi1TeW50aGlhLXYzLjUsTGFuZ3VhZ2UsIkxhbmd1YWdlIG1vZGVsaW5nL2dlbmVyYXRpb24sUXVlc3Rpb24gYW5zd2VyaW5nIiwsTWlnZWwgVGlzc2VyYSwyMDI0LTA1LTI2LExsYW1hLTMtNzBCLVN5bnRoaWEtdjMuNSxodHRwczovL2h1Z2dpbmdmYWNlLmNvL21pZ3Rpc3NlcmEvTGxhbWEtMy03MEItU3ludGhpYS12My41LCwsLDcwMDAwMDAwMDAwLjAsLCwsLCwsLCwsQ29uZmlkZW50LCJMbGFtYS0zLTcwQi1TeW50aGlhLXYzLjUgKFN5bnRoZXRpYyBJbnRlbGxpZ2VudCBBZ2VudCkgaXMgYSBnZW5lcmFsIHB1cnBvc2UgTGFyZ2UgTGFuZ3VhZ2UgTW9kZWwgKExMTSkuIEl0IHdhcyB0cmFpbmVkIG9uIHRoZSBTeW50aGlhLXYzLjUgZGF0YXNldCB0aGF0IGNvbnRhaW5zIHRoZSB2YXJpZWQgc3lzdGVtIGNvbnRleHRzLCBwbHVzIHNvbWUgb3RoZXIgcHVibGljbHkgYXZhaWxhYmxlIGRhdGFzZXRzLgoKSXQgaGFzIGJlZW4gZmluZS10dW5lZCBmb3IgaW5zdHJ1Y3Rpb24gZm9sbG93aW5nIGFzIHdlbGwgYXMgaGF2aW5nIGxvbmctZm9ybSBjb252ZXJzYXRpb25zLgoKQ29tcHV0ZSBmb3IgTGxhbWEtMy03MEItU3ludGhpYS12My41IHdhcyBzcG9uc29yZWQgYnkgS2luZG9BSS4iLCwsT3BlbiB3ZWlnaHRzIChyZXN0cmljdGVkIHVzZSksLExsYW1hIDMtNzBCLCwsLCwyMDI1LTExLTI4IDExOjUzOjQ0KzAwOjAwLCwsLCwsLCwsLCxVbnJlbGVhc2VkLCJsbGFtYSAzIGxpY2Vuc2UKaHR0cHM6Ly9odWdnaW5nZmFjZS5jby9taWd0aXNzZXJhL0xsYW1hLTMtNzBCLVN5bnRoaWEtdjMuNSIsLCwsLCwsLG1pZ3Rpc3NlcmEsLCwsWWVzClhpbmdjaGVuIEppYW53ZWkgU2VjdXJpdHkgTW9kZWwgKOaYn+i+sMK36KeB5b6u5a6J5YWo5aSnIOaooeWeiyksIkxhbmd1YWdlLEN5YmVyc2VjdXJpdHkiLCJEYXRhIGFuYWx5dGljcyxMYW5ndWFnZSBtb2RlbGluZy9nZW5lcmF0aW9uIixDaGluYSBUZWxlY29tLCwyMDI0LTA1LTI1LENBQyByZWdpc3RyeSwiaHR0cHM6Ly93ZWIuYXJjaGl2ZS5vcmcvd2ViLzIwMjUwNzA3MDc0MjM4L2h0dHBzOi8vYmFieS5pZmVuZy5jb20vYy84akxUdHdDeTRXUwpodHRwczovL3dlYi5hcmNoaXZlLm9yZy93ZWIvMjAyNTA3MDcwNzQ1MTAvaHR0cHM6Ly9maW5hbmNlLnNpbmEuY24vMjAyNC0wNS0yNy9kZXRhaWwtaW5hd3JzcXU3MDkzMzAzLmQuaHRtbCIsLCwsLCwsLCwsLCwsLENvbmZpZGVudCwiSmlhbndlaSBTZWN1cml0eSBCaWcgTW9kZWwgMi4wIHRha2VzIGFjdHVhbCBhdHRhY2sgYW5kIGRlZmVuc2Ugc2NlbmFyaW9zIGFzIHRoZSBlbnRyeSBwb2ludCwgYW5kIGZvY3VzZXMgb24gdGhlIHJlc2VhcmNoIGFuZCBkZXZlbG9wbWVudCBvZiBrZXkgY2FwYWJpbGl0aWVzIHN1Y2ggYXMgbG9nIG5vaXNlIHJlZHVjdGlvbiBhbmQganVkZ21lbnQsIGludGVsbGlnZW50IGF0dGFjayBhbmQgZGVmZW5zZSB0ZXJyYWluIGFuYWx5c2lzLCBsYXJnZSBtb2RlbCBndWFyZHJhaWxzLCBhdXRvbWF0aWMgcmVwb3J0IGdlbmVyYXRpb24gYW5kIGludGVycHJldGF0aW9uLCBhbmQgc2VjdXJpdHkgc2VydmljZSBvcGVyYXRpb24gYXNzaXN0YW50cy4iLCwsVW5yZWxlYXNlZCxDaGluYSwsLCwsLDIwMjYtMDItMTEgMTk6MjY6MjcrMDA6MDAsLCwsLCxJbmR1c3RyeSwsLCwsVW5yZWxlYXNlZCwsLCwsLCwsLCwsLCxObwpHZW5pZSAyIChiaW8pLEJpb2xvZ3ksUHJvdGVpbiBnZW5lcmF0aW9uLCJDb2x1bWJpYSBVbml2ZXJzaXR5LFJ1dGdlcnMgVW5pdmVyc2l0eSIsIlllcWluZyBMaW4sIE1pbmppIExlZSwgWmhhbyBaaGFuZywgTW9oYW1tZWQgQWxRdXJhaXNoaSIsMjAyNC0wNS0yNCwiT3V0IG9mIE1hbnksIE9uZTogRGVzaWduaW5nIGFuZCBTY2FmZm9sZGluZyBQcm90ZWlucyBhdCB0aGUgU2NhbGUgb2YgdGhlIFN0cnVjdHVyYWwgVW5pdmVyc2Ugd2l0aCBHZW5pZSAyIixodHRwczovL2FyeGl2Lm9yZy9hYnMvMjQwNS4xNTQ4OSwsLCwxNTcwMDAwMC4wLFRhYmxlIDIsMy4yMzQ4MTZlKzIwLCIiIldlIHRyYWluIEdlbmllIDIgdXNpbmcgZGF0YSBwYXJhbGxlbGlzbSBvbiA4IE52aWRpYSBBMTAwIEdQVXMgd2l0aCBhbiBlZmZlY3RpdmUgYmF0Y2ggc2l6ZSBvZiA0OC4gV2UgdHJhaW4gdGhlIG1vZGVsIGZvciA0MCBlcG9jaHMgKOKIvDUgZGF5cykgZm9yIGEgdG90YWwgb2Yg4oi8OTYwIEdQVSBob3Vycy4iIgoKMzEyMDAwMDAwMDAwMDAwIHBlYWsgRkxPUC9zICogOTYwIEdQVSBob3VycyAqIDM2MDAgcyAqIDAuMyBhc3N1bWVkIHV0aWxpemF0aW9uID0gMy4yMzQ4MTZlKzIwICIsMTUwNjczOTIwLCwxMjAuMCwsTlZJRElBIEExMDAsLENvbmZpZGVudCwiUHJvdGVpbiBkaWZmdXNpb24gbW9kZWxzIGhhdmUgZW1lcmdlZCBhcyBhIHByb21pc2luZyBhcHByb2FjaCBmb3IgcHJvdGVpbiBkZXNpZ24uIE9uZSBzdWNoIHBpb25lZXJpbmcgbW9kZWwgaXMgR2VuaWUsIGEgbWV0aG9kIHRoYXQgYXN5bW1ldHJpY2FsbHkgcmVwcmVzZW50cyBwcm90ZWluIHN0cnVjdHVyZXMgZHVyaW5nIHRoZSBmb3J3YXJkIGFuZCBiYWNrd2FyZCBwcm9jZXNzZXMsIHVzaW5nIHNpbXBsZSBHYXVzc2lhbiBub2lzaW5nIGZvciB0aGUgZm9ybWVyIGFuZCBleHByZXNzaXZlIFNFKDMpLWVxdWl2YXJpYW50IGF0dGVudGlvbiBmb3IgdGhlIGxhdHRlci4gSW4gdGhpcyB3b3JrIHdlIGludHJvZHVjZSBHZW5pZSAyLCBleHRlbmRpbmcgR2VuaWUgdG8gY2FwdHVyZSBhIGxhcmdlciBhbmQgbW9yZSBkaXZlcnNlIHByb3RlaW4gc3RydWN0dXJlIHNwYWNlIHRocm91Z2ggYXJjaGl0ZWN0dXJhbCBpbm5vdmF0aW9ucyBhbmQgbWFzc2l2ZSBkYXRhIGF1Z21lbnRhdGlvbi4gR2VuaWUgMiBhZGRzIG1vdGlmIHNjYWZmb2xkaW5nIGNhcGFiaWxpdGllcyB2aWEgYSBub3ZlbCBtdWx0aS1tb3RpZiBmcmFtZXdvcmsgdGhhdCBkZXNpZ25zIGNvLW9jY3VycmluZyBtb3RpZnMgd2l0aCB1bnNwZWNpZmllZCBpbnRlci1tb3RpZiBwb3NpdGlvbnMgYW5kIG9yaWVudGF0aW9ucy4gVGhpcyBtYWtlcyBwb3NzaWJsZSBjb21wbGV4IHByb3RlaW4gZGVzaWducyB0aGF0IGVuZ2FnZSBtdWx0aXBsZSBpbnRlcmFjdGlvbiBwYXJ0bmVycyBhbmQgcGVyZm9ybSBtdWx0aXBsZSBmdW5jdGlvbnMuIE9uIGJvdGggdW5jb25kaXRpb25hbCBhbmQgY29uZGl0aW9uYWwgZ2VuZXJhdGlvbiwgR2VuaWUgMiBhY2hpZXZlcyBzdGF0ZS1vZi10aGUtYXJ0IHBlcmZvcm1hbmNlLCBvdXRwZXJmb3JtaW5nIGFsbCBrbm93biBtZXRob2RzIG9uIGtleSBkZXNpZ24gbWV0cmljcyBpbmNsdWRpbmcgZGVzaWduYWJpbGl0eSwgZGl2ZXJzaXR5LCBhbmQgbm92ZWx0eS4gR2VuaWUgMiBhbHNvIHNvbHZlcyBtb3JlIG1vdGlmIHNjYWZmb2xkaW5nIHByb2JsZW1zIHRoYW4gb3RoZXIgbWV0aG9kcyBhbmQgZG9lcyBzbyB3aXRoIG1vcmUgdW5pcXVlIGFuZCB2YXJpZWQgc29sdXRpb25zLiBUYWtlbiB0b2dldGhlciwgdGhlc2UgYWR2YW5jZXMgc2V0IGEgbmV3IHN0YW5kYXJkIGZvciBzdHJ1Y3R1cmUtYmFzZWQgcHJvdGVpbiBkZXNpZ24uIEdlbmllIDIgaW5mZXJlbmNlIGFuZCB0cmFpbmluZyBjb2RlLCBhcyB3ZWxsIGFzIG1vZGVsIHdlaWdodHMsIGFyZSBmcmVlbHkgYXZhaWxhYmxlIGF0OiB0aGlzIGh0dHBzIFVSTC4iLDQwLjAsLE9wZW4gd2VpZ2h0cyAodW5yZXN0cmljdGVkKSwiVW5pdGVkIFN0YXRlcyBvZiBBbWVyaWNhLFVuaXRlZCBTdGF0ZXMgb2YgQW1lcmljYSIsLCwsOC4wLCwyMDI2LTAyLTExIDE5OjI2OjI3KzAwOjAwLCwsLDQ4LjAsLCJBY2FkZW1pYSxBY2FkZW1pYSIsLCwsOTYwLjAsT3BlbiBzb3VyY2UsIkFwYWNoZSAyCmh0dHBzOi8vZ2l0aHViLmNvbS9hcWxhYm9yYXRvcnkvZ2VuaWUyIiwsLCwsLDYzMjAuNTMwMDYwNDY0NzM1LEhhcmR3YXJlLCwsLCxZZXMKTExQUyxCaW9sb2d5LFByb3RlaW4gb3IgbnVjbGVvdGlkZSBsYW5ndWFnZSBtb2RlbCAocExNL25MTSksSW5zdGFEZWVwLCJCZW5vaXQgR2F1amFjLCBKw6lyw6ltaWUgRG9uw6AsIExpdml1IENvcG9pdSwgVGltb3RoeSBBdGtpbnNvbiwgVGhvbWFzIFBpZXJyb3QsIFRob21hcyBELiBCYXJyZXR0IiwyMDI0LTA1LTI0LExlYXJuaW5nIHRoZSBMYW5ndWFnZSBvZiBQcm90ZWluIFN0cnVjdHVyZSxodHRwczovL2FyeGl2Lm9yZy9hYnMvMjQwNS4xNTg0MCwxNy4wLCwsMzQ0MDAwMDAwLjAsLCwsMTIwOTAwMDAwMCwiNzAgbWlsbGlvbiB0b3RhbCBzdHJ1Y3R1cmFsIHRva2VucyAKPSAzMTAsMDAwIHByb3RlaW4gc3RydWN0dXJlcyB4IH4yMjUgdG9rZW5zL3N0cnVjdHVyZQo9IDcuMCB4IDEwXjcgdG9rZW5zIiwsLEdvb2dsZSBUUFUgdjQsLENvbmZpZGVudCwiUmVwcmVzZW50YXRpb24gbGVhcm5pbmcgYW5kIFxlbXBoe2RlIG5vdm99IGdlbmVyYXRpb24gb2YgcHJvdGVpbnMgYXJlIHBpdm90YWwgY29tcHV0YXRpb25hbCBiaW9sb2d5IHRhc2tzLiBXaGlsc3QgbmF0dXJhbCBsYW5ndWFnZSBwcm9jZXNzaW5nIChOTFApIHRlY2huaXF1ZXMgaGF2ZSBwcm92ZW4gaGlnaGx5IGVmZmVjdGl2ZSBmb3IgcHJvdGVpbiBzZXF1ZW5jZSBtb2RlbGxpbmcsIHN0cnVjdHVyZSBtb2RlbGxpbmcgcHJlc2VudHMgYSBjb21wbGV4IGNoYWxsZW5nZSwgcHJpbWFyaWx5IGR1ZSB0byBpdHMgY29udGludW91cyBhbmQgdGhyZWUtZGltZW5zaW9uYWwgbmF0dXJlLiBNb3RpdmF0ZWQgYnkgdGhpcyBkaXNjcmVwYW5jeSwgd2UgaW50cm9kdWNlIGFuIGFwcHJvYWNoIHVzaW5nIGEgdmVjdG9yLXF1YW50aXplZCBhdXRvZW5jb2RlciB0aGF0IGVmZmVjdGl2ZWx5IHRva2VuaXplcyBwcm90ZWluIHN0cnVjdHVyZXMgaW50byBkaXNjcmV0ZSByZXByZXNlbnRhdGlvbnMuIFRoaXMgbWV0aG9kIHRyYW5zZm9ybXMgdGhlIGNvbnRpbnVvdXMsIGNvbXBsZXggc3BhY2Ugb2YgcHJvdGVpbiBzdHJ1Y3R1cmVzIGludG8gYSBtYW5hZ2VhYmxlLCBkaXNjcmV0ZSBmb3JtYXQgd2l0aCBhIGNvZGVib29rIHJhbmdpbmcgZnJvbSA0MDk2IHRvIDY0MDAwIHRva2VucywgYWNoaWV2aW5nIGhpZ2gtZmlkZWxpdHkgcmVjb25zdHJ1Y3Rpb25zIHdpdGggYmFja2JvbmUgcm9vdCBtZWFuIHNxdWFyZSBkZXZpYXRpb25zIChSTVNEKSBvZiBhcHByb3hpbWF0ZWx5IDEtNSDDhS4gVG8gZGVtb25zdHJhdGUgdGhlIGVmZmljYWN5IG9mIG91ciBsZWFybmVkIHJlcHJlc2VudGF0aW9ucywgd2Ugc2hvdyB0aGF0IGEgc2ltcGxlIEdQVCBtb2RlbCB0cmFpbmVkIG9uIG91ciBjb2RlYm9va3MgY2FuIGdlbmVyYXRlIG5vdmVsLCBkaXZlcnNlLCBhbmQgZGVzaWduYWJsZSBwcm90ZWluIHN0cnVjdHVyZXMuIE91ciBhcHByb2FjaCBub3Qgb25seSBwcm92aWRlcyByZXByZXNlbnRhdGlvbnMgb2YgcHJvdGVpbiBzdHJ1Y3R1cmUsIGJ1dCBhbHNvIG1pdGlnYXRlcyB0aGUgY2hhbGxlbmdlcyBvZiBkaXNwYXJhdGUgbW9kYWwgcmVwcmVzZW50YXRpb25zIGFuZCBzZXRzIGEgZm91bmRhdGlvbiBmb3Igc2VhbWxlc3MsIG11bHRpLW1vZGFsIGludGVncmF0aW9uLCBlbmhhbmNpbmcgdGhlIGNhcGFiaWxpdGllcyBvZiBjb21wdXRhdGlvbmFsIG1ldGhvZHMgaW4gcHJvdGVpbiBkZXNpZ24uIiwyNTAuMCwsLFVuaXRlZCBLaW5nZG9tIG9mIEdyZWF0IEJyaXRhaW4gYW5kIE5vcnRoZXJuIElyZWxhbmQsLCwsMTI4LjAsLDIwMjYtMDUtMjUgMTI6MzE6MTgrMDA6MDAsLCwsLCxJbmR1c3RyeSwsLCwsLCwsLCwsLDg1OTU5LjIwODgyMjMyMDQsLCwsLCwKVW5pR1BULW1NZWQsLCwsLDIwMjQtMDUtMjQsIuW8lemihkFHSeaWsOmrmOW6pu+8jOS6keefpeWjsOiNo+iOt0NDS1MgMjAyM+WMu+eWl+Wkp+aooeWei+ivhOa1i+WPjOWGoOWGmwoiLGh0dHBzOi8vd3d3LjE2My5jb20vZHkvYXJ0aWNsZS9JREZDOFBKSjA1MThDNTFSLmh0bWwsLCwsLCwsLCwsLCwsLFVua25vd24sLCwsLCwsLCwsLDIwMjUtMTEtMjggMTE6NTM6NDQrMDA6MDAsLCwsLCwsLCwsLCwsLCwsLCwsLCwsLCwKT01OSS1FUElDLExhbmd1YWdlLENvZGUgZ2VuZXJhdGlvbiwiSW1wZXJpYWwgQ29sbGVnZSBMb25kb24sVW5pdmVyc2l0eSBvZiBCcml0aXNoIENvbHVtYmlhIChVQkMpIiwiTWF4ZW5jZSBGYWxkb3IsIEplbm55IFpoYW5nLCBBbnRvaW5lIEN1bGx5LCBKZWZmIENsdW5lIiwyMDI0LTA1LTI0LE9NTkktRVBJQzogT3Blbi1lbmRlZG5lc3MgdmlhIE1vZGVscyBvZiBodW1hbiBOb3Rpb25zIG9mIEludGVyZXN0aW5nbmVzcyB3aXRoIEVudmlyb25tZW50cyBQcm9ncmFtbWVkIGluIENvZGUsaHR0cHM6Ly9hcnhpdi5vcmcvYWJzLzI0MDUuMTU1NjgsNTcuMCwsLCwsMi4zZSsxNywzNjAwICogMiAqICg5MS4xICogMTBeMTIpICogMC4zNSA9IDIuM2UxNywsIlJMLCBzbyB0aGUgbmF0dXJhbCB1bml0IGlzIGVudmlyb25tZW50IHN0ZXBzLCBzZWUgIiJUYWJsZSAyOiBEcmVhbWVyVjMgaHlwZXJwYXJhbWV0ZXJzIiIiLCwsLCxDb25maWRlbnQsIk9wZW4tZW5kZWQgYW5kIEFJLWdlbmVyYXRpbmcgYWxnb3JpdGhtcyBhaW0gdG8gY29udGludW91c2x5IGdlbmVyYXRlIGFuZCBzb2x2ZSBpbmNyZWFzaW5nbHkgY29tcGxleCB0YXNrcyBpbmRlZmluaXRlbHksIG9mZmVyaW5nIGEgcHJvbWlzaW5nIHBhdGggdG93YXJkIG1vcmUgZ2VuZXJhbCBpbnRlbGxpZ2VuY2UuIFRvIGFjY29tcGxpc2ggdGhpcyBncmFuZCB2aXNpb24sIGxlYXJuaW5nIG11c3Qgb2NjdXIgd2l0aGluIGEgdmFzdCBhcnJheSBvZiBwb3RlbnRpYWwgdGFza3MuIEV4aXN0aW5nIGFwcHJvYWNoZXMgdG8gYXV0b21hdGljYWxseSBnZW5lcmF0aW5nIGVudmlyb25tZW50cyBhcmUgY29uc3RyYWluZWQgd2l0aGluIG1hbnVhbGx5IHByZWRlZmluZWQsIG9mdGVuIG5hcnJvdyBkaXN0cmlidXRpb25zIG9mIGVudmlyb25tZW50LCBsaW1pdGluZyB0aGVpciBhYmlsaXR5IHRvIGNyZWF0ZSBhbnkgbGVhcm5pbmcgZW52aXJvbm1lbnQuIFRvIGFkZHJlc3MgdGhpcyBsaW1pdGF0aW9uLCB3ZSBpbnRyb2R1Y2UgYSBub3ZlbCBmcmFtZXdvcmssIE9NTkktRVBJQywgdGhhdCBhdWdtZW50cyBwcmV2aW91cyB3b3JrIGluIE9wZW4tZW5kZWRuZXNzIHZpYSBNb2RlbHMgb2YgaHVtYW4gTm90aW9ucyBvZiBJbnRlcmVzdGluZ25lc3MgKE9NTkkpIHdpdGggRW52aXJvbm1lbnRzIFByb2dyYW1tZWQgaW4gQ29kZSAoRVBJQykuIE9NTkktRVBJQyBsZXZlcmFnZXMgZm91bmRhdGlvbiBtb2RlbHMgdG8gYXV0b25vbW91c2x5IGdlbmVyYXRlIGNvZGUgc3BlY2lmeWluZyB0aGUgbmV4dCBsZWFybmFibGUgKGkuZS4sIG5vdCB0b28gZWFzeSBvciBkaWZmaWN1bHQgZm9yIHRoZSBhZ2VudCdzIGN1cnJlbnQgc2tpbGwgc2V0KSBhbmQgaW50ZXJlc3RpbmcgKGUuZy4sIHdvcnRod2hpbGUgYW5kIG5vdmVsKSB0YXNrcy4gT01OSS1FUElDIGdlbmVyYXRlcyBib3RoIGVudmlyb25tZW50cyAoZS5nLiwgYW4gb2JzdGFjbGUgY291cnNlKSBhbmQgcmV3YXJkIGZ1bmN0aW9ucyAoZS5nLiwgcHJvZ3Jlc3MgdGhyb3VnaCB0aGUgb2JzdGFjbGUgY291cnNlIHF1aWNrbHkgd2l0aG91dCB0b3VjaGluZyByZWQgb2JqZWN0cyksIGVuYWJsaW5nIGl0LCBpbiBwcmluY2lwbGUsIHRvIGNyZWF0ZSBhbnkgc2ltdWxhdGFibGUgbGVhcm5pbmcgdGFzay4gV2Ugc2hvd2Nhc2UgdGhlIGV4cGxvc2l2ZSBjcmVhdGl2aXR5IG9mIE9NTkktRVBJQywgd2hpY2ggY29udGludW91c2x5IGlubm92YXRlcyB0byBzdWdnZXN0IG5ldywgaW50ZXJlc3RpbmcgbGVhcm5pbmcgY2hhbGxlbmdlcy4gV2UgYWxzbyBoaWdobGlnaHQgaG93IE9NTkktRVBJQyBjYW4gYWRhcHQgdG8gcmVpbmZvcmNlbWVudCBsZWFybmluZyBhZ2VudHMnIGxlYXJuaW5nIHByb2dyZXNzLCBnZW5lcmF0aW5nIHRhc2tzIHRoYXQgYXJlIG9mIHN1aXRhYmxlIGRpZmZpY3VsdHkuIE92ZXJhbGwsIE9NTkktRVBJQyBjYW4gZW5kbGVzc2x5IGNyZWF0ZSBsZWFybmFibGUgYW5kIGludGVyZXN0aW5nIGVudmlyb25tZW50cywgZnVydGhlciBwcm9wZWxsaW5nIHRoZSBkZXZlbG9wbWVudCBvZiBzZWxmLWltcHJvdmluZyBBSSBzeXN0ZW1zIGFuZCBBSS1HZW5lcmF0aW5nIEFsZ29yaXRobXMuIFByb2plY3Qgd2Vic2l0ZSB3aXRoIHZpZGVvczogaHR0cHM6Ly9kdWIuc2gvb21uaWVwaWMuIiwsLCwiVW5pdGVkIEtpbmdkb20gb2YgR3JlYXQgQnJpdGFpbiBhbmQgTm9ydGhlcm4gSXJlbGFuZCxDYW5hZGEiLCwsLCwsMjAyNi0wNS0yNSAxMjozMToxNyswMDowMCwsLCwsLCJBY2FkZW1pYSxBY2FkZW1pYSIsLCwsLCwsLCwsLCwsLCwsLCwKWU9MT3YxMC1YLFZpc2lvbixPYmplY3QgZGV0ZWN0aW9uLFRzaW5naHVhIFVuaXZlcnNpdHksIkFvIFdhbmcsIEh1aSBDaGVuLCBMaWhhbyBMaXUsIEthaSBDaGVuLCBaaWppYSBMaW4sIEp1bmdvbmcgSGFuLCBHdWlndWFuZyBEaW5nIiwyMDI0LTA1LTIzLFlPTE92MTA6IFJlYWwtVGltZSBFbmQtdG8tRW5kIE9iamVjdCBEZXRlY3Rpb24saHR0cHM6Ly9hcnhpdi5vcmcvYWJzLzI0MDUuMTQ0NTgsLCwsMjk1MDAwMDAuMCwyOS41TSwxLjQ3ODg4OGUrMTcsIjZORCA9IDYqMjk1MDAwMDAuMDAqMTE4MDAwKjUwMCA9IDEuMDQ0M2UrMTYgKGxpa2VseSBhbiB1bmRlcmVzdGltYXRpb24pCgooc3BlY3VsYXRpdmUgY29uZmlkZW5jZSBiZWNhdXNlIEkgZG9uJ3Qga25vdyB0aGUgYW1vdW50IG9mIHRva2VucyBwZXIgaW1hZ2UpCgphc3N1bWluZyghKSBiYXRjaCBzaXplIDY0IC0+IG51bWJlciBvZiB1cGRhdGVzIHBlciBlcG9jaCA9IDExODAwMC82NCA9IDE4NDQKCjE2MC40IEdpZ2FmbG9wcyAqIDE4NDQgKiA1MDAgPSAxLjQ3ODg4OGUrMTciLCxzaXplIG9mIENPQ08gMjAxNywsIEFsbCBtb2RlbHMgYXJlIHRyYWluZWQgb24gOCBOVklESUEgMzA5MCBHUFVzLE5WSURJQSBHZUZvcmNlIFJUWCAzMDkwIFRpLCxMaWtlbHksWU9MT3YxMCBpcyBjcmVhdGVkIGJ5IHJlc2VhcmNoZXJzIGZyb20gVHNpbmdodWEgVW5pdmVyc2l0eSB1c2luZyB0aGUgVWx0cmFseXRpY3MgUHl0aG9uIHBhY2thZ2UuIFRoaXMgdmVyc2lvbiBwcm92aWRlcyByZWFsLXRpbWUgb2JqZWN0IGRldGVjdGlvbiBhZHZhbmNlbWVudHMgYnkgaW50cm9kdWNpbmcgYW4gRW5kLXRvLUVuZCBoZWFkIHRoYXQgZWxpbWluYXRlcyBOb24tTWF4aW11bSBTdXBwcmVzc2lvbiAoTk1TKSByZXF1aXJlbWVudHMuLDUwMC4wLCxPcGVuIHdlaWdodHMgKHVucmVzdHJpY3RlZCksQ2hpbmEsLCwsOC4wLCwyMDI1LTExLTI4IDExOjUzOjQ0KzAwOjAwLCwsLCwsQWNhZGVtaWEsLCwsLE9wZW4gc291cmNlLCJodHRwczovL2dpdGh1Yi5jb20vVEhVLU1JRy95b2xvdjEwCgpBR1BMLTMuMCBsaWNlbnNlIiwsLCwsLDcxMTAuNzU0NjY4Mjk1Mzk2LE9wZXJhdGlvbiBjb3VudGluZywsLCwsWWVzCkJhaWNodWFuNCwsLEJhaWNodWFuLCwyMDI0LTA1LTIyLOWbveS6p+acgOW8uuWkp+aooeWei+aYk+S4u++8gUJhaWNodWFuIDTpnLjmppxTdXBlckNMVUXvvIzlh7votKVHUFQtNC1UdXJib++8jOmmluasvkFJ5Yqp5omL5p2l5LqGLGh0dHBzOi8vemhpZHguY29tL3AvNDI2NTI2Lmh0bWwsLCwsLCwsLCwsLCwsLFVua25vd24sLCwsLENoaW5hLCwsLCwsMjAyNi0wMS0wNSAxOToxODozNCswMDowMCwsLCwsLEluZHVzdHJ5LCwsLCwsLCwsLCwsLCwsLCwsCjM2MFpoaW5hby03QixMYW5ndWFnZSwiUXVlc3Rpb24gYW5zd2VyaW5nLExhbmd1YWdlIG1vZGVsaW5nL2dlbmVyYXRpb24iLDM2MCBTZWN1cml0eSBUZWNobm9sb2d5LDM2MHpoaW5hbywyMDI0LTA1LTIyLDM2MFpoaW5hbyBUZWNobmljYWwgUmVwb3J0LGh0dHBzOi8vYXJ4aXYub3JnL2Ficy8yNDA1LjEzMzg2LDAuMCwsLDcwMDAwMDAwMDAuMCwsMS40MjhlKzIzLDYqMzQwMDAwMDAwMDAwMCo3MDAwMDAwMDAwPTEuNDI4ZSsyMywsMy40IHRyaWxsaW9uIHRva2VucywsLCwsQ29uZmlkZW50LCJXZSBwcmVzZW50IDM2MFpoaW5hbyBtb2RlbHMgd2l0aCA3QiBwYXJhbWV0ZXIgc2l6ZSBhbmQgY29udGV4dCBsZW5ndGhzIHNwYW5uaW5nIDRLLCAzMksgYW5kIDM2MEssIGFsbCBhdmFpbGFibGUgYXQgdGhpcyBodHRwcyBVUkwuIEZvciByYXBpZCBkZXZlbG9wbWVudCBpbiBwcmV0cmFpbmluZywgd2UgZXN0YWJsaXNoIGEgc3RhYmxlIGFuZCBzZW5zaXRpdmUgYWJsYXRpb24gZW52aXJvbm1lbnQgdG8gZXZhbHVhdGUgYW5kIGNvbXBhcmUgZXhwZXJpbWVudCBydW5zIHdpdGggbWluaW1hbCBtb2RlbCBzaXplLiBVbmRlciBzdWNoIGd1aWRhbmNlLCB3ZSBwZXJmZWN0IG91ciBkYXRhIGNsZWFuaW5nIGFuZCBjb21wb3NpdGlvbiBzdHJhdGVnaWVzIHRvIHByZXRyYWluIDM2MFpoaW5hby03Qi1CYXNlIG9uIDMuNFQgdG9rZW5zLiBXZSBhbHNvIG1haW5seSBlbXBoYXNpemUgZGF0YSBkdXJpbmcgYWxpZ25tZW50LCB3aGVyZSB3ZSBzdHJpdmUgdG8gYmFsYW5jZSBxdWFudGl0eSBhbmQgcXVhbGl0eSB3aXRoIGZpbHRlcmluZyBhbmQgcmVmb3JtYXR0aW5nLiBXaXRoIHRhaWxvcmVkIGRhdGEsIDM2MFpoaW5hby03QidzIGNvbnRleHQgd2luZG93IGlzIGVhc2lseSBleHRlbmRlZCB0byAzMksgYW5kIDM2MEsuIFJNcyBhbmQgUkxIRiBhcmUgdHJhaW5lZCBmb2xsb3dpbmcgU0ZUIGFuZCBjcmVkaWJseSBhcHBsaWVkIHRvIHNwZWNpZmljIHRhc2tzLiBBbGwgdG9nZXRoZXIgdGhlc2UgY29udHJpYnV0aW9ucyBsZWFkIHRvIDM2MFpoaW5hby03QidzIGNvbXBldGl0aXZlIHBlcmZvcm1hbmNlIGFtb25nIG1vZGVscyBvZiBzaW1pbGFyIHNpemUuIiwsLE9wZW4gd2VpZ2h0cyAodW5yZXN0cmljdGVkKSxDaGluYSwsLCwsLDIwMjUtMTEtMjggMTE6NTM6NDQrMDA6MDAsLCwsLCxJbmR1c3RyeSwsLCwsT3BlbiBzb3VyY2UsIkFwYWNoZSAyLjAKaHR0cHM6Ly9odWdnaW5nZmFjZS5jby9xaWhvbzM2MC8zNjBaaGluYW8tN0ItQmFzZQoKaHR0cHM6Ly9naXRodWIuY29tL1FpaG9vMzYwLzM2MHpoaW5hbz90YWI9cmVhZG1lLW92LWZpbGUiLFRydWUsLCwsLCwscWlob28zNjAsLCwsWWVzClByb3RUMyxCaW9sb2d5LFByb3RlaW4gcXVlc3Rpb24gYW5zd2VyaW5nLCJOYXRpb25hbCBVbml2ZXJzaXR5IG9mIFNpbmdhcG9yZSxVbml2ZXJzaXR5IG9mIFNjaWVuY2UgYW5kIFRlY2hub2xvZ3kgb2YgQ2hpbmEgKFVTVEMpLEhva2thaWRvIFVuaXZlcnNpdHkiLCJaaGl5dWFuIExpdSwgQW4gWmhhbmcsIEhhbyBGZWksIEVuemhpIFpoYW5nLCBYaWFuZyBXYW5nLCBLZW5qaSBLYXdhZ3VjaGksIFRhdC1TZW5nIENodWEiLDIwMjQtMDUtMjEsUHJvdFQzOiBQcm90ZWluLXRvLVRleHQgR2VuZXJhdGlvbiBmb3IgVGV4dC1iYXNlZCBQcm90ZWluIFVuZGVyc3RhbmRpbmcsaHR0cHM6Ly9hcnhpdi5vcmcvYWJzLzI0MDUuMTI1NjQsMzQuMCwsLDE2MDAwMDAwMDAuMCxUYWJsZSAxMiwsLCwiNDMwLDU5NSArIDQyMiwzMTUgKyAzLDM2MCwwMDAgPSA0LDIxMiw5MTAgZGF0YXBvaW50cwo0LDIxMiw5MTAgw5cgMzAwID0gMSwyNjMsODczLDAwMCB0b2tlbnMKRmluYWwgZXN0aW1hdGU6IDEuMyBiaWxsaW9uIHRva2VucwpFeGFjdCBudW1iZXJzIGZyb20gVGFibGUgMgo0MzA1OTUqKDMzNis0OCkrNDIyMzE1KigzMzgrMTAxKSszMzU5NjkzKigyOTErMTApPTEzNjIwMTIzNTgiLCwsIk5WSURJQSBBMTAwLE5WSURJQSBWMTAwIiwsTGlrZWx5LCJMYW5ndWFnZSBNb2RlbHMgKExNcykgZXhjZWwgaW4gdW5kZXJzdGFuZGluZyB0ZXh0dWFsIGRlc2NyaXB0aW9ucyBvZiBwcm90ZWlucywgYXMgZXZpZGVudCBpbiBiaW9tZWRpY2FsIHF1ZXN0aW9uLWFuc3dlcmluZyB0YXNrcy4gSG93ZXZlciwgdGhlaXIgY2FwYWJpbGl0eSBmYWx0ZXJzIHdpdGggcmF3IHByb3RlaW4gZGF0YSwgc3VjaCBhcyBhbWlubyBhY2lkIHNlcXVlbmNlcywgZHVlIHRvIGEgZGVmaWNpdCBpbiBwcmV0cmFpbmluZyBvbiBzdWNoIGRhdGEuIENvbnZlcnNlbHksIFByb3RlaW4gTGFuZ3VhZ2UgTW9kZWxzIChQTE1zKSBjYW4gdW5kZXJzdGFuZCBhbmQgY29udmVydCBwcm90ZWluIGRhdGEgaW50byBoaWdoLXF1YWxpdHkgcmVwcmVzZW50YXRpb25zLCBidXQgc3RydWdnbGUgdG8gcHJvY2VzcyB0ZXh0cy4gVG8gYWRkcmVzcyB0aGVpciBsaW1pdGF0aW9ucywgd2UgaW50cm9kdWNlIFByb3RUMywgYSBmcmFtZXdvcmsgZm9yIFByb3RlaW4tdG8tVGV4dCBHZW5lcmF0aW9uIGZvciBUZXh0LWJhc2VkIFByb3RlaW4gVW5kZXJzdGFuZGluZy4gUHJvdFQzIGVtcG93ZXJzIGFuIExNIHRvIHVuZGVyc3RhbmQgcHJvdGVpbiBzZXF1ZW5jZXMgb2YgYW1pbm8gYWNpZHMgYnkgaW5jb3Jwb3JhdGluZyBhIFBMTSBhcyBpdHMgcHJvdGVpbiB1bmRlcnN0YW5kaW5nIG1vZHVsZSwgZW5hYmxpbmcgZWZmZWN0aXZlIHByb3RlaW4tdG8tdGV4dCBnZW5lcmF0aW9uLiBUaGlzIGNvbGxhYm9yYXRpb24gYmV0d2VlbiBQTE0gYW5kIExNIGlzIGZhY2lsaXRhdGVkIGJ5IGEgY3Jvc3MtbW9kYWwgcHJvamVjdG9yIChpLmUuLCBRLUZvcm1lcikgdGhhdCBicmlkZ2VzIHRoZSBtb2RhbGl0eSBnYXAgYmV0d2VlbiB0aGUgUExNJ3MgcmVwcmVzZW50YXRpb24gc3BhY2UgYW5kIHRoZSBMTSdzIGlucHV0IHNwYWNlLiBVbmxpa2UgcHJldmlvdXMgc3R1ZGllcyBmb2N1c2luZyBvbiBwcm90ZWluIHByb3BlcnR5IHByZWRpY3Rpb24gYW5kIHByb3RlaW4tdGV4dCByZXRyaWV2YWwsIHdlIGRlbHZlIGludG8gdGhlIGxhcmdlbHkgdW5leHBsb3JlZCBmaWVsZCBvZiBwcm90ZWluLXRvLXRleHQgZ2VuZXJhdGlvbi4gVG8gZmFjaWxpdGF0ZSBjb21wcmVoZW5zaXZlIGJlbmNobWFya3MgYW5kIHByb21vdGUgZnV0dXJlIHJlc2VhcmNoLCB3ZSBlc3RhYmxpc2ggcXVhbnRpdGF0aXZlIGV2YWx1YXRpb25zIGZvciBwcm90ZWluLXRleHQgbW9kZWxpbmcgdGFza3MsIGluY2x1ZGluZyBwcm90ZWluIGNhcHRpb25pbmcsIHByb3RlaW4gcXVlc3Rpb24tYW5zd2VyaW5nLCBhbmQgcHJvdGVpbi10ZXh0IHJldHJpZXZhbC4gT3VyIGV4cGVyaW1lbnRzIHNob3cgdGhhdCBQcm90VDMgc3Vic3RhbnRpYWxseSBzdXJwYXNzZXMgY3VycmVudCBiYXNlbGluZXMsIHdpdGggYWJsYXRpb24gc3R1ZGllcyBmdXJ0aGVyIGhpZ2hsaWdodGluZyB0aGUgZWZmaWNhY3kgb2YgaXRzIGNvcmUgY29tcG9uZW50cy4gT3VyIGNvZGUgaXMgYXZhaWxhYmxlIGF0IHRoaXMgaHR0cHMgVVJMLiIsNjAuMCwsLCJTaW5nYXBvcmUsQ2hpbmEsSmFwYW4iLCwsLDYuMCwsMjAyNi0wNS0yNSAxMjozMToxOCswMDowMCwsLCwsLCJBY2FkZW1pYSxBY2FkZW1pYSxBY2FkZW1pYSIsLCwsLCwsLCwsLCwsLCwsLCwKIkFMTGFNIGFkYXB0ZWQxM0IKIixMYW5ndWFnZSwiTGFuZ3VhZ2UgbW9kZWxpbmcvZ2VuZXJhdGlvbixUcmFuc2xhdGlvbixRdWVzdGlvbiBhbnN3ZXJpbmciLFNhdWRpIERhdGEgYW5kIEFydGlmaWNpYWwgSW50ZWxsaWdlbmNlIEF1dGhvcml0eSxTYXVkaSBEYXRhIGFuZCBBcnRpZmljaWFsIEludGVsbGlnZW5jZSBBdXRob3JpdHksMjAyNC0wNS0yMSwiQUxMYU06IExhcmdlIExhbmd1YWdlIE1vZGVscyBmb3IgQXJhYmljIGFuZCBFbmdsaXNoCiIsImh0dHBzOi8vYXJ4aXYub3JnL2Ficy8yNDA3LjE1MzkwCmh0dHBzOi8vaHVnZ2luZ2ZhY2UuY28vQUxMYU0tQUkvQUxMYU0tN0ItSW5zdHJ1Y3QtcHJldmllaHR0cHM6Ly93d3cubWlkZGxlZWFzdGFpbmV3cy5jb20vcC9zZGFpYXMtYWxsYW0tYXJhYmljLWxsbS1saXZlLW9uLXdhdHNvbnh3Iiw2OS4wLCwiU09UQSBhdCBBcmFiaWMgTU1MVSBiZW5jaG1hcmtzLCBhbGwgcmVzdWx0cyBpbiB0aGlzIHBhcGVyOiBodHRwczovL29wZW5yZXZpZXcubmV0L3BkZj9pZD1Nc2Nkc0ZWWnJOCgp1cGQgNzBCIG1vZGVsIGlzIFNPVEEiLDEzMDAwMDAwMDAwLjAsLDEuNzE2ZSsyMywiRmluZXR1bmluZyBjb21wdXRlOiAKNioxMzAwMDAwMDAwMCoxMjAwMDAwMDAwMDAwPTkuMzZlKzIyCgpMbGFtYSAxM0IgdHJhaW5pbmcgRkxPUDogNy44ZSsyMgoKVG90YWw6IDEuNzE2ZSsyMyIsNTIwMDAwMDAwMDAwMCwiMyw0MzEsMjE3LDU3OSg0LjNCKSB0b3RhbCBkb2N1bWVudHMsIHdpdGggYSB0b3RhbCBvZiA0LDU4Nyw3ODEsOTgxLDU0Nig0LjVUKSB3b3JkcywgYW5kIDUuMlQgdG9rZW5zLiIsLCxOVklESUEgQTEwMCwsQ29uZmlkZW50LCJXZSBwcmVzZW50IEFMTGFNOiBBcmFiaWMgTGFyZ2UgTGFuZ3VhZ2UgTW9kZWwsIGEgc2VyaWVzIG9mIGxhcmdlIGxhbmd1YWdlIG1vZGVscyB0byBzdXBwb3J0IHRoZSBlY29zeXN0ZW0gb2YgQXJhYmljIExhbmd1YWdlIFRlY2hub2xvZ2llcyAoQUxUKS4gQUxMYU0gaXMgY2FyZWZ1bGx5IHRyYWluZWQgY29uc2lkZXJpbmcgdGhlIHZhbHVlcyBvZiBsYW5ndWFnZSBhbGlnbm1lbnQgYW5kIGtub3dsZWRnZSB0cmFuc2ZlciBhdCBzY2FsZS4gT3VyIGF1dG9yZWdyZXNzaXZlIGRlY29kZXItb25seSBhcmNoaXRlY3R1cmUgbW9kZWxzIGRlbW9uc3RyYXRlIGhvdyBzZWNvbmQtbGFuZ3VhZ2UgYWNxdWlzaXRpb24gdmlhIHZvY2FidWxhcnkgZXhwYW5zaW9uIGFuZCBwcmV0cmFpbmluZyBvbiBhIG1peHR1cmUgb2YgQXJhYmljIGFuZCBFbmdsaXNoIHRleHQgY2FuIHN0ZWVyIGEgbW9kZWwgdG93YXJkcyBhIG5ldyBsYW5ndWFnZSAoQXJhYmljKSB3aXRob3V0IGFueSBjYXRhc3Ryb3BoaWMgZm9yZ2V0dGluZyBpbiB0aGUgb3JpZ2luYWwgbGFuZ3VhZ2UgKEVuZ2xpc2gpLiBGdXJ0aGVybW9yZSwgd2UgaGlnaGxpZ2h0IHRoZSBlZmZlY3RpdmVuZXNzIG9mIHVzaW5nIHBhcmFsbGVsL3RyYW5zbGF0ZWQgZGF0YSB0byBhaWQgdGhlIHByb2Nlc3Mgb2Yga25vd2xlZGdlIGFsaWdubWVudCBiZXR3ZWVuIGxhbmd1YWdlcy4gRmluYWxseSwgd2Ugc2hvdyB0aGF0IGV4dGVuc2l2ZSBhbGlnbm1lbnQgd2l0aCBodW1hbiBwcmVmZXJlbmNlcyBjYW4gc2lnbmlmaWNhbnRseSBlbmhhbmNlIHRoZSBwZXJmb3JtYW5jZSBvZiBhIGxhbmd1YWdlIG1vZGVsIGNvbXBhcmVkIHRvIG1vZGVscyBvZiBhIGxhcmdlciBzY2FsZSB3aXRoIGxvd2VyIHF1YWxpdHkgYWxpZ25tZW50LiBBTExhTSBhY2hpZXZlcyBzdGF0ZS1vZi10aGUtYXJ0IHBlcmZvcm1hbmNlIGluIHZhcmlvdXMgQXJhYmljIGJlbmNobWFya3MsIGluY2x1ZGluZyBNTUxVIEFyYWJpYywgQUNWQSwgYW5kIEFyYWJpYyBFeGFtcy4gT3VyIGFsaWduZWQgbW9kZWxzIGltcHJvdmUgYm90aCBpbiBBcmFiaWMgYW5kIEVuZ2xpc2ggZnJvbSB0aGVpciBiYXNlIGFsaWduZWQgbW9kZWxzLiIsMS4wLCxBUEkgYWNjZXNzLFNhdWRpIEFyYWJpYSxMTGFNQS0xM0IsLCwsLDIwMjYtMDUtMjUgMTI6MzE6MTgrMDA6MDAsLCwsLCwiSW5kdXN0cnksR292ZXJubWVudCIsLCwsLFVucmVsZWFzZWQsIm9uIElCTSB3YXRzb254IHBsYXRmb3JtCmh0dHBzOi8vZGF0YXBsYXRmb3JtLmNsb3VkLmlibS5jb20vZG9jcy9jb250ZW50L3dzai9hbmFseXplLWRhdGEvZm0tbW9kZWxzLmh0bWw/Y29udGV4dD13eCIsVHJ1ZSwsLEJGMTYsLCwsLCwsLE5vCkFMTGFNwqBhZGFwdGVkIDcwQixMYW5ndWFnZSwiTGFuZ3VhZ2UgbW9kZWxpbmcvZ2VuZXJhdGlvbixUcmFuc2xhdGlvbixRdWVzdGlvbiBhbnN3ZXJpbmciLFNhdWRpIERhdGEgYW5kIEFydGlmaWNpYWwgSW50ZWxsaWdlbmNlIEF1dGhvcml0eSxTYXVkaSBEYXRhIGFuZCBBcnRpZmljaWFsIEludGVsbGlnZW5jZSBBdXRob3JpdHksMjAyNC0wNS0yMSwiQUxMYU06IExhcmdlIExhbmd1YWdlIE1vZGVscyBmb3IgQXJhYmljIGFuZCBFbmdsaXNoCiIsaHR0cHM6Ly9hcnhpdi5vcmcvYWJzLzI0MDcuMTUzOTAsNjkuMCxTT1RBIGltcHJvdmVtZW50LCJTT1RBIGF0IEFyYWJpYyBNTUxVIGJlbmNobWFya3MsIGFsbCByZXN1bHRzIGluIHRoaXMgcGFwZXI6IGh0dHBzOi8vb3BlbnJldmlldy5uZXQvcGRmP2lkPU1zY2RzRlZack4iLDcwMDAwMDAwMDAwLjAsLDEuMDYyZSsyNCwiTGxhbWEgNzBCOiA4LjFlKzIzCkZpbmV0dW5lOiA2KjcwMDAwMDAwMDAwKjYwMDAwMDAwMDAwMD0yNTIwMDAwMDAwMDAwMDAwMDAwMDAwMDAKVG90YWw6IDEwNjIwMDAwMDAwMDAwMDAwMDAwMDAwMDAiLDYwMDAwMDAwMDAwMCwiIiJGb3IgdGhlIEFMTGFNLTcwQiBtb2RlbCwgd2Ugb25seSB0cmFpbiB1cCB0byA2MDBCIHRva2VucyIiIiwsLE5WSURJQSBBMTAwLCxDb25maWRlbnQsIldlIHByZXNlbnQgQUxMYU06IEFyYWJpYyBMYXJnZSBMYW5ndWFnZSBNb2RlbCwgYSBzZXJpZXMgb2YgbGFyZ2UgbGFuZ3VhZ2UgbW9kZWxzIHRvIHN1cHBvcnQgdGhlIGVjb3N5c3RlbSBvZiBBcmFiaWMgTGFuZ3VhZ2UgVGVjaG5vbG9naWVzIChBTFQpLiBBTExhTSBpcyBjYXJlZnVsbHkgdHJhaW5lZCBjb25zaWRlcmluZyB0aGUgdmFsdWVzIG9mIGxhbmd1YWdlIGFsaWdubWVudCBhbmQga25vd2xlZGdlIHRyYW5zZmVyIGF0IHNjYWxlLiBPdXIgYXV0b3JlZ3Jlc3NpdmUgZGVjb2Rlci1vbmx5IGFyY2hpdGVjdHVyZSBtb2RlbHMgZGVtb25zdHJhdGUgaG93IHNlY29uZC1sYW5ndWFnZSBhY3F1aXNpdGlvbiB2aWEgdm9jYWJ1bGFyeSBleHBhbnNpb24gYW5kIHByZXRyYWluaW5nIG9uIGEgbWl4dHVyZSBvZiBBcmFiaWMgYW5kIEVuZ2xpc2ggdGV4dCBjYW4gc3RlZXIgYSBtb2RlbCB0b3dhcmRzIGEgbmV3IGxhbmd1YWdlIChBcmFiaWMpIHdpdGhvdXQgYW55IGNhdGFzdHJvcGhpYyBmb3JnZXR0aW5nIGluIHRoZSBvcmlnaW5hbCBsYW5ndWFnZSAoRW5nbGlzaCkuIEZ1cnRoZXJtb3JlLCB3ZSBoaWdobGlnaHQgdGhlIGVmZmVjdGl2ZW5lc3Mgb2YgdXNpbmcgcGFyYWxsZWwvdHJhbnNsYXRlZCBkYXRhIHRvIGFpZCB0aGUgcHJvY2VzcyBvZiBrbm93bGVkZ2UgYWxpZ25tZW50IGJldHdlZW4gbGFuZ3VhZ2VzLiBGaW5hbGx5LCB3ZSBzaG93IHRoYXQgZXh0ZW5zaXZlIGFsaWdubWVudCB3aXRoIGh1bWFuIHByZWZlcmVuY2VzIGNhbiBzaWduaWZpY2FudGx5IGVuaGFuY2UgdGhlIHBlcmZvcm1hbmNlIG9mIGEgbGFuZ3VhZ2UgbW9kZWwgY29tcGFyZWQgdG8gbW9kZWxzIG9mIGEgbGFyZ2VyIHNjYWxlIHdpdGggbG93ZXIgcXVhbGl0eSBhbGlnbm1lbnQuIEFMTGFNIGFjaGlldmVzIHN0YXRlLW9mLXRoZS1hcnQgcGVyZm9ybWFuY2UgaW4gdmFyaW91cyBBcmFiaWMgYmVuY2htYXJrcywgaW5jbHVkaW5nIE1NTFUgQXJhYmljLCBBQ1ZBLCBhbmQgQXJhYmljIEV4YW1zLiBPdXIgYWxpZ25lZCBtb2RlbHMgaW1wcm92ZSBib3RoIGluIEFyYWJpYyBhbmQgRW5nbGlzaCBmcm9tIHRoZWlyIGJhc2UgYWxpZ25lZCBtb2RlbHMuIiwxLjAsLFVucmVsZWFzZWQsU2F1ZGkgQXJhYmlhLExsYW1hIDItNzBCLCwsLCwyMDI2LTA1LTI1IDEyOjMxOjE3KzAwOjAwLCwsLCwsIkluZHVzdHJ5LEdvdmVybm1lbnQiLCwsLCxVbnJlbGVhc2VkLG5vdCB5ZXQgcmVsZWFzZWQsVHJ1ZSwsLEJGMTYsLCwsLCwsLE5vCkFMTGFNIDdCLExhbmd1YWdlLCJMYW5ndWFnZSBtb2RlbGluZy9nZW5lcmF0aW9uLFRyYW5zbGF0aW9uLFF1ZXN0aW9uIGFuc3dlcmluZyIsU2F1ZGkgRGF0YSBhbmQgQXJ0aWZpY2lhbCBJbnRlbGxpZ2VuY2UgQXV0aG9yaXR5LFNhdWRpIERhdGEgYW5kIEFydGlmaWNpYWwgSW50ZWxsaWdlbmNlIEF1dGhvcml0eSwyMDI0LTA1LTIxLCJBTExhTTogTGFyZ2UgTGFuZ3VhZ2UgTW9kZWxzIGZvciBBcmFiaWMgYW5kIEVuZ2xpc2gKIixodHRwczovL2FyeGl2Lm9yZy9hYnMvMjQwNy4xNTM5MCw2OS4wLCwiU09UQSBhdCBBcmFiaWMg</x:v>
      </x:c>
    </x:row>
    <x:row r="116" ht="18" customHeight="1">
      <x:c r="A116" s="17" t="n">
        <x:v>111</x:v>
      </x:c>
      <x:c r="B116" s="17" t="n">
        <x:v>309</x:v>
      </x:c>
      <x:c r="C116" s="94" t="str">
        <x:v>TU1MVSBiZW5jaG1hcmtzLCBhbGwgcmVzdWx0cyBpbiB0aGlzIHBhcGVyOiBodHRwczovL29wZW5yZXZpZXcubmV0L3BkZj9pZD1Nc2Nkc0ZWWnJOIiw3MDAwMDAwMDAwLjAsLDkuMDRlKzIyLCJGVDogNio3MDAwMDAwMDAwKjEyMDAwMDAwMDAwMDA9NS4wNGUrMjIKCkxsYW1hIDdCIGNvbXB1dGU6IDRlKzIyCgpUb3RhbDogOS4wNGUrMjIiLDUyMDAwMDAwMDAwMDAsIiIiU3RhcnRpbmcgZnJvbSBMbGFtYS0yIHByZXRyYWluZWQgbW9kZWwgd2VpZ2h0cywgd2UgY29udGludWUgcHJldHJhaW5pbmcKdGhlIEFMTGFNLTdCIGFuZCBBTExhTS0xM0IgbW9kZWxzIG9uIDEuMlQgdG9rZW5zIiIiLCwsTlZJRElBIEExMDAsLENvbmZpZGVudCwiV2UgcHJlc2VudCBBTExhTTogQXJhYmljIExhcmdlIExhbmd1YWdlIE1vZGVsLCBhIHNlcmllcyBvZiBsYXJnZSBsYW5ndWFnZSBtb2RlbHMgdG8gc3VwcG9ydCB0aGUgZWNvc3lzdGVtIG9mIEFyYWJpYyBMYW5ndWFnZSBUZWNobm9sb2dpZXMgKEFMVCkuIEFMTGFNIGlzIGNhcmVmdWxseSB0cmFpbmVkIGNvbnNpZGVyaW5nIHRoZSB2YWx1ZXMgb2YgbGFuZ3VhZ2UgYWxpZ25tZW50IGFuZCBrbm93bGVkZ2UgdHJhbnNmZXIgYXQgc2NhbGUuIE91ciBhdXRvcmVncmVzc2l2ZSBkZWNvZGVyLW9ubHkgYXJjaGl0ZWN0dXJlIG1vZGVscyBkZW1vbnN0cmF0ZSBob3cgc2Vjb25kLWxhbmd1YWdlIGFjcXVpc2l0aW9uIHZpYSB2b2NhYnVsYXJ5IGV4cGFuc2lvbiBhbmQgcHJldHJhaW5pbmcgb24gYSBtaXh0dXJlIG9mIEFyYWJpYyBhbmQgRW5nbGlzaCB0ZXh0IGNhbiBzdGVlciBhIG1vZGVsIHRvd2FyZHMgYSBuZXcgbGFuZ3VhZ2UgKEFyYWJpYykgd2l0aG91dCBhbnkgY2F0YXN0cm9waGljIGZvcmdldHRpbmcgaW4gdGhlIG9yaWdpbmFsIGxhbmd1YWdlIChFbmdsaXNoKS4gRnVydGhlcm1vcmUsIHdlIGhpZ2hsaWdodCB0aGUgZWZmZWN0aXZlbmVzcyBvZiB1c2luZyBwYXJhbGxlbC90cmFuc2xhdGVkIGRhdGEgdG8gYWlkIHRoZSBwcm9jZXNzIG9mIGtub3dsZWRnZSBhbGlnbm1lbnQgYmV0d2VlbiBsYW5ndWFnZXMuIEZpbmFsbHksIHdlIHNob3cgdGhhdCBleHRlbnNpdmUgYWxpZ25tZW50IHdpdGggaHVtYW4gcHJlZmVyZW5jZXMgY2FuIHNpZ25pZmljYW50bHkgZW5oYW5jZSB0aGUgcGVyZm9ybWFuY2Ugb2YgYSBsYW5ndWFnZSBtb2RlbCBjb21wYXJlZCB0byBtb2RlbHMgb2YgYSBsYXJnZXIgc2NhbGUgd2l0aCBsb3dlciBxdWFsaXR5IGFsaWdubWVudC4gQUxMYU0gYWNoaWV2ZXMgc3RhdGUtb2YtdGhlLWFydCBwZXJmb3JtYW5jZSBpbiB2YXJpb3VzIEFyYWJpYyBiZW5jaG1hcmtzLCBpbmNsdWRpbmcgTU1MVSBBcmFiaWMsIEFDVkEsIGFuZCBBcmFiaWMgRXhhbXMuIE91ciBhbGlnbmVkIG1vZGVscyBpbXByb3ZlIGJvdGggaW4gQXJhYmljIGFuZCBFbmdsaXNoIGZyb20gdGhlaXIgYmFzZSBhbGlnbmVkIG1vZGVscy4iLDEuMCwsT3BlbiB3ZWlnaHRzICh1bnJlc3RyaWN0ZWQpLFNhdWRpIEFyYWJpYSxMTGFNQS03QiwsLCwsMjAyNi0wNS0yNSAxMjozMToxOCswMDowMCwsLCw0MDAwMDAwLjAsIiIiV2UgbWF0Y2ggaHlwZXJwYXJhbWV0ZXJzIGFuZCBhcmNoaXRlY3R1cmUgZm9yIHByZXRyYWluaW5nIGZyb20gc2NyYXRjaCB3aXRoIFRvdXZyb24gZXQgYWwuICgyMDIzYSksIGluY2x1ZGluZyA0TSB0b2tlbnMgcGVyIGJhdGNoICIiIiwiSW5kdXN0cnksR292ZXJubWVudCIsLCwsLFVucmVsZWFzZWQsIkFwYWNoZSAyLjAKaHR0cHM6Ly9odWdnaW5nZmFjZS5jby9BTExhTS1BSS9BTExhTS03Qi1JbnN0cnVjdC1wcmV2aWV3IixUcnVlLCwsQkYxNiwsLCwsLCwsWWVzCkFMTGFNIDM0QixMYW5ndWFnZSwiTGFuZ3VhZ2UgbW9kZWxpbmcvZ2VuZXJhdGlvbixUcmFuc2xhdGlvbixRdWVzdGlvbiBhbnN3ZXJpbmciLFNhdWRpIERhdGEgYW5kIEFydGlmaWNpYWwgSW50ZWxsaWdlbmNlIEF1dGhvcml0eSxTYXVkaSBEYXRhIGFuZCBBcnRpZmljaWFsIEludGVsbGlnZW5jZSBBdXRob3JpdHksMjAyNC0wNS0yMSxBSSBNb2RlbHMgZm9yIEFyYWJpYyBhbmQgRW5nbGlzaCxodHRwczovL2FyeGl2Lm9yZy9hYnMvMjQwNy4xNTM5MCw2OS4wLCwiU09UQSBhdCBBcmFiaWMgTU1MVSBiZW5jaG1hcmtzLCBhbGwgcmVzdWx0cyBpbiB0aGlzIHBhcGVyOiBodHRwczovL29wZW5yZXZpZXcubmV0L3BkZj9pZD1Nc2Nkc0ZWWnJOIiwzNDAwMDAwMDAwMC4wLCwxLjA2MDhlKzI0LDYqMzQwMDAwMDAwMDAqNTIwMDAwMDAwMDAwMD0xLjA2MDgwMGUrMjQsNTIwMDAwMDAwMDAwMCwiMyw0MzEsMjE3LDU3OSg0LjNCKSB0b3RhbCBkb2N1bWVudHMsIHdpdGggYSB0b3RhbCBvZiA0LDU4Nyw3ODEsOTgxLDU0Nig0LjVUKSB3b3JkcywgYW5kIDUuMlQgdG9rZW5zLiIsLCxOVklESUEgQTEwMCwsQ29uZmlkZW50LCJXZSBwcmVzZW50IEFMTGFNOiBBcmFiaWMgTGFyZ2UgTGFuZ3VhZ2UgTW9kZWwsIGEgc2VyaWVzIG9mIGxhcmdlIGxhbmd1YWdlIG1vZGVscyB0byBzdXBwb3J0IHRoZSBlY29zeXN0ZW0gb2YgQXJhYmljIExhbmd1YWdlIFRlY2hub2xvZ2llcyAoQUxUKS4gQUxMYU0gaXMgY2FyZWZ1bGx5IHRyYWluZWQgY29uc2lkZXJpbmcgdGhlIHZhbHVlcyBvZiBsYW5ndWFnZSBhbGlnbm1lbnQgYW5kIGtub3dsZWRnZSB0cmFuc2ZlciBhdCBzY2FsZS4gT3VyIGF1dG9yZWdyZXNzaXZlIGRlY29kZXItb25seSBhcmNoaXRlY3R1cmUgbW9kZWxzIGRlbW9uc3RyYXRlIGhvdyBzZWNvbmQtbGFuZ3VhZ2UgYWNxdWlzaXRpb24gdmlhIHZvY2FidWxhcnkgZXhwYW5zaW9uIGFuZCBwcmV0cmFpbmluZyBvbiBhIG1peHR1cmUgb2YgQXJhYmljIGFuZCBFbmdsaXNoIHRleHQgY2FuIHN0ZWVyIGEgbW9kZWwgdG93YXJkcyBhIG5ldyBsYW5ndWFnZSAoQXJhYmljKSB3aXRob3V0IGFueSBjYXRhc3Ryb3BoaWMgZm9yZ2V0dGluZyBpbiB0aGUgb3JpZ2luYWwgbGFuZ3VhZ2UgKEVuZ2xpc2gpLiBGdXJ0aGVybW9yZSwgd2UgaGlnaGxpZ2h0IHRoZSBlZmZlY3RpdmVuZXNzIG9mIHVzaW5nIHBhcmFsbGVsL3RyYW5zbGF0ZWQgZGF0YSB0byBhaWQgdGhlIHByb2Nlc3Mgb2Yga25vd2xlZGdlIGFsaWdubWVudCBiZXR3ZWVuIGxhbmd1YWdlcy4gRmluYWxseSwgd2Ugc2hvdyB0aGF0IGV4dGVuc2l2ZSBhbGlnbm1lbnQgd2l0aCBodW1hbiBwcmVmZXJlbmNlcyBjYW4gc2lnbmlmaWNhbnRseSBlbmhhbmNlIHRoZSBwZXJmb3JtYW5jZSBvZiBhIGxhbmd1YWdlIG1vZGVsIGNvbXBhcmVkIHRvIG1vZGVscyBvZiBhIGxhcmdlciBzY2FsZSB3aXRoIGxvd2VyIHF1YWxpdHkgYWxpZ25tZW50LiBBTExhTSBhY2hpZXZlcyBzdGF0ZS1vZi10aGUtYXJ0IHBlcmZvcm1hbmNlIGluIHZhcmlvdXMgQXJhYmljIGJlbmNobWFya3MsIGluY2x1ZGluZyBNTUxVIEFyYWJpYywgQUNWQSwgYW5kIEFyYWJpYyBFeGFtcy4gT3VyIGFsaWduZWQgbW9kZWxzIGltcHJvdmUgYm90aCBpbiBBcmFiaWMgYW5kIEVuZ2xpc2ggZnJvbSB0aGVpciBiYXNlIGFsaWduZWQgbW9kZWxzLiIsMS4wLCxVbnJlbGVhc2VkLFNhdWRpIEFyYWJpYSwsLCwsLDIwMjYtMDUtMjUgMTI6MzE6MTcrMDA6MDAsLCwsLCwiSW5kdXN0cnksR292ZXJubWVudCIsLCwsLFVucmVsZWFzZWQsIjM0YiBpcyBub3QgaW4gdGhlIEhGIHJlcG8geWV0Cmh0dHBzOi8vaHVnZ2luZ2ZhY2UuY28vQUxMYU0tQUkiLFRydWUsLCxCRjE2LCwsLCwsLCxObwpHTE0tNCAoMDUyMCksTGFuZ3VhZ2UsIkxhbmd1YWdlIG1vZGVsaW5nL2dlbmVyYXRpb24sUXVlc3Rpb24gYW5zd2VyaW5nLENvZGUgZ2VuZXJhdGlvbixRdWFudGl0YXRpdmUgcmVhc29uaW5nLFRyYW5zbGF0aW9uIixaLmFpIChaaGlwdSBBSSksIkFvaGFuIFplbmcsIEJpbiBYdSwgQm93ZW4gV2FuZywgQ2hlbmh1aSBaaGFuZywgRGEgWWluLCBEaWVnbyBSb2phcywgR3Vhbnl1IEZlbmcsIEhhbmxpbiBaaGFvLCBIYW55dSBMYWksIEhhbyBZdSwgSG9uZ25pbmcgV2FuZywgSmlhZGFpIFN1biwgSmlhamllIFpoYW5nLCBKaWFsZSBDaGVuZywgSmlheWkgR3VpLCBKaWUgVGFuZywgSmluZyBaaGFuZywgSnVhbnppIExpLCBMZWkgWmhhbywgTGluZG9uZyBXdSwgTHVjZW4gWmhvbmcsIE1pbmdkYW8gTGl1LCBNaW5saWUgSHVhbmcsIFBlbmcgWmhhbmcsIFFpbmthaSBaaGVuZywgUnVpIEx1LCBTaHVhaXFpIER1YW4sIFNodWRhbiBaaGFuZywgU2h1bGluIENhbywgU2h1eHVuIFlhbmcsIFdlbmcgTGFtIFRhbSwgV2VueWkgWmhhbywgWGlhbyBMaXUsIFhpYW8gWGlhLCBYaWFvaGFuIFpoYW5nLCBYaWFvdGFvIEd1LCBYaW4gTHYsIFhpbmdoYW4gTGl1LCBYaW55aSBMaXUsIFhpbnl1ZSBZYW5nLCBYaXh1YW4gU29uZywgWHVua2FpIFpoYW5nLCBZaWZhbiBBbiwgWWlmYW4gWHUsIFlpbGluIE5pdSwgWXVhbnRhbyBZYW5nLCBZdWV5YW4gTGksIFl1c2hpIEJhaSwgWXV4aWFvIERvbmcsIFplaGFuIFFpLCBaaGFveXUgV2FuZywgWmhlbiBZYW5nLCBaaGVuZ3hpYW8gRHUsIFpoZW55dSBIb3UsIFppaGFuIFdhbmciLDIwMjQtMDUtMjAsQ2hhdEdMTTogQSBGYW1pbHkgb2YgTGFyZ2UgTGFuZ3VhZ2UgTW9kZWxzIGZyb20gR0xNLTEzMEIgdG8gR0xNLTQgQWxsIFRvb2xzLGh0dHBzOi8vYXJ4aXYub3JnL2Ficy8yNDA2LjEyNzkzLCxUcmFpbmluZyBjb3N0LCJUcmFpbmVkIG9uIDEwVCB0b2tlbnMgd2l0aCBzaW1pbGFyIGFyY2hpdGVjdHVyZSB0byBHUFQtNCwgcHJvYmFibHkgPiQxTSBjb21wdXRlIGNvc3QuIiwsLCwiLSDigJx0aGUgR0xNLTQgbW9kZWxzIGFyZSBwcmUtdHJhaW5lZCBvbiB0ZW4gdHJpbGxpb25zIG9mIHRva2Vuc+KAnQotIEkgZGlkIG5vdCBmaW5kIGFueSBpbmZvcm1hdGlvbiBhYm91dCBwYXJhbWV0ZXJzIG9yIGNvbXB1dGUuIEhlcmUgdGhleSBzcGVjdWxhdGl2ZWx5IGVzdGltYXRlIEdMTS00IHRvIGJlIDIwMEIgcGFyYW1ldGVycyAod2hpY2ggc2VlbXMgcGxhdXNpYmxlKSwgdGhvdWdoIG5vIHNvdXJjZSBwcm92aWRlZDogaHR0cHM6Ly9saWZlYXJjaGl0ZWN0LmFpL21vZGVscy10YWJsZS8KLSDigJxHTE0tNCBnZXRzIGNsb3NlIHRvIHRoZSBzdGF0ZS1vZi10aGUtYXJ0IG1vZGVscyAoR1BULTQtVHVyYm8sIEdlbWluaSAxLjUgUHJvLCBhbmQgQ2xhdWRlIDMgT3B1cynigJ0gIG5vbmUgb2YgdGhlc2UgbW9kZWxzIGhhcyBwYXJhbWV0ZXJzIGRpc2Nsb3NlZCBvciBjb21wdXRlIGVzdGltYXRpb24uCgo2IEZMT1AgLyBwYXJhbWV0ZXIgLyB0b2tlbiAqIDEwMDAwMDAwMDAwMDAwIHRva2VucyAqIDIwMDAwMDAwMDAwMCBwYXJhbWV0ZXJzID0gMS4yZSsyNSBGTE9QcyB3aXRoIOKAnExpa2VseeKAnSBjb25maWRlbmNlICgrLy0gMSBPT00pIiwxMDAwMDAwMDAwMDAwMCwsLCwsLExpa2VseS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QVBJIGFjY2VzcyxDaGluYSxHTE0tNCAoMDExNiksLCwsLDIwMjYtMDItMTEgMTk6MzU6MDUrMDA6MDAsLCwsLE5vdCBsaXN0ZWQsSW5kdXN0cnksLCwsLFVucmVsZWFzZWQsInRoZSBHTE0tNCBBUEkgYXQKaHR0cHM6Ly9iaWdtb2RlbC5jbgoKcmVwbyB3aXRoIG1vZGVscyBmcm9tIHRoZSBzYW1lIHNlcmllcyBidXQgbm90IGV4YWN0bHkgdGhpcyBvbmU6IGh0dHBzOi8vZ2l0aHViLmNvbS9USFVETS9HTE0tNCIsVHJ1ZSwsLEJGMTYsLCxPcGVyYXRpb24gY291bnRpbmcsLCwsLE5vCkRpYW1vbmQsR2FtZXMsQXRhcmksIlVuaXZlcnNpdHkgb2YgR2VuZXZhLFVuaXZlcnNpdHkgb2YgRWRpbmJ1cmdoLE1pY3Jvc29mdCBSZXNlYXJjaCIsIkVsb2kgQWxvbnNvLCBBZGFtIEplbGxleSwgVmluY2VudCBNaWNoZWxpLCBBbnNzaSBLYW5lcnZpc3RvLCBBbW9zIFN0b3JrZXksIFRpbSBQZWFyY2UsIEZyYW7Dp29pcyBGbGV1cmV0IiwyMDI0LTA1LTIwLERpZmZ1c2lvbiBmb3IgV29ybGQgTW9kZWxpbmc6IFZpc3VhbCBEZXRhaWxzIE1hdHRlciBpbiBBdGFyaSxodHRwczovL2FyeGl2Lm9yZy9hYnMvMjQwNS4xMjM5OSwsLCwsLDguMDQ5MDU5NGUrMjAsODI2MDAwMDAwMDAwMDAqOTAyMi44KjM2MDAqMC4zPTguMDQ5MDU5NGUrMjAsLCw5MDIyLjgsIiIiV2UgdHJhaW5lZCBESUFNT05EIGZyb20gc2NyYXRjaCBmb3IgNSByYW5kb20gc2VlZHMgb24gZWFjaCBnYW1lLiBFYWNoIHJ1biB1dGlsaXplZCBhcm91bmQgMTJHQiBvZiBWUkFNIGFuZCB0b29rIGFwcHJveGltYXRlbHkgMi45IGRheXMgb24gYSBzaW5nbGUgTnZpZGlhIFJUWCA0MDkwICgxLjAzIEdQVSB5ZWFycyBpbiB0b3RhbCkuIiIKCjEuMDMqMzY1KjI0ID0gOTAyMi44IixOVklESUEgR2VGb3JjZSBSVFggNDA5MCwsTGlrZWx5LCJXb3JsZCBtb2RlbHMgY29uc3RpdHV0ZSBhIHByb21pc2luZyBhcHByb2FjaCBmb3IgdHJhaW5pbmcgcmVpbmZvcmNlbWVudCBsZWFybmluZyBhZ2VudHMgaW4gYSBzYWZlIGFuZCBzYW1wbGUtZWZmaWNpZW50IG1hbm5lci4gUmVjZW50IHdvcmxkIG1vZGVscyBwcmVkb21pbmFudGx5IG9wZXJhdGUgb24gc2VxdWVuY2VzIG9mIGRpc2NyZXRlIGxhdGVudCB2YXJpYWJsZXMgdG8gbW9kZWwgZW52aXJvbm1lbnQgZHluYW1pY3MuIEhvd2V2ZXIsIHRoaXMgY29tcHJlc3Npb24gaW50byBhIGNvbXBhY3QgZGlzY3JldGUgcmVwcmVzZW50YXRpb24gbWF5IGlnbm9yZSB2aXN1YWwgZGV0YWlscyB0aGF0IGFyZSBpbXBvcnRhbnQgZm9yIHJlaW5mb3JjZW1lbnQgbGVhcm5pbmcuIENvbmN1cnJlbnRseSwgZGlmZnVzaW9uIG1vZGVscyBoYXZlIGJlY29tZSBhIGRvbWluYW50IGFwcHJvYWNoIGZvciBpbWFnZSBnZW5lcmF0aW9uLCBjaGFsbGVuZ2luZyB3ZWxsLWVzdGFibGlzaGVkIG1ldGhvZHMgbW9kZWxpbmcgZGlzY3JldGUgbGF0ZW50cy4gTW90aXZhdGVkIGJ5IHRoaXMgcGFyYWRpZ20gc2hpZnQsIHdlIGludHJvZHVjZSBESUFNT05EIChESWZmdXNpb24gQXMgYSBNb2RlbCBPZiBlTnZpcm9ubWVudCBEcmVhbXMpLCBhIHJlaW5mb3JjZW1lbnQgbGVhcm5pbmcgYWdlbnQgdHJhaW5lZCBpbiBhIGRpZmZ1c2lvbiB3b3JsZCBtb2RlbC4gV2UgYW5hbHl6ZSB0aGUga2V5IGRlc2lnbiBjaG9pY2VzIHRoYXQgYXJlIHJlcXVpcmVkIHRvIG1ha2UgZGlmZnVzaW9uIHN1aXRhYmxlIGZvciB3b3JsZCBtb2RlbGluZywgYW5kIGRlbW9uc3RyYXRlIGhvdyBpbXByb3ZlZCB2aXN1YWwgZGV0YWlscyBjYW4gbGVhZCB0byBpbXByb3ZlZCBhZ2VudCBwZXJmb3JtYW5jZS4gRElBTU9ORCBhY2hpZXZlcyBhIG1lYW4gaHVtYW4gbm9ybWFsaXplZCBzY29yZSBvZiAxLjQ2IG9uIHRoZSBjb21wZXRpdGl2ZSBBdGFyaSAxMDBrIGJlbmNobWFyazsgYSBuZXcgYmVzdCBmb3IgYWdlbnRzIHRyYWluZWQgZW50aXJlbHkgd2l0aGluIGEgd29ybGQgbW9kZWwuIFRvIGZvc3RlciBmdXR1cmUgcmVzZWFyY2ggb24gZGlmZnVzaW9uIGZvciB3b3JsZCBtb2RlbGluZywgd2UgcmVsZWFzZSBvdXIgY29kZSwgYWdlbnRzIGFuZCBwbGF5YWJsZSB3b3JsZCBtb2RlbHMgYXQgdGhpcyBodHRwcyBVUkwuIiwsLE9wZW4gd2VpZ2h0cyAodW5yZXN0cmljdGVkKSwiU3dpdHplcmxhbmQsVW5pdGVkIEtpbmdkb20gb2YgR3JlYXQgQnJpdGFpbiBhbmQgTm9ydGhlcm4gSXJlbGFuZCxVbml0ZWQgU3RhdGVzIG9mIEFtZXJpY2EiLCwsLCwsMjAyNS0xMS0yOCAxMTo1Mzo0NCswMDowMCwsLCwsLCJBY2FkZW1pYSxBY2FkZW1pYSxJbmR1c3RyeSIsLCwsLCwiTUlUIGxpY2Vuc2UKaHR0cHM6Ly9naXRodWIuY29tL2Vsb2lhbG9uc28vZGlhbW9uZD90YWI9TUlULTEtb3YtZmlsZSIsLCwsLCwsSGFyZHdhcmUsLCwsLFllcwpPY3RvLUJhc2UsUm9ib3RpY3MsUm9ib3RpYyBtYW5pcHVsYXRpb24sIlVuaXZlcnNpdHkgb2YgQ2FsaWZvcm5pYSAoVUMpIEJlcmtlbGV5LFN0YW5mb3JkIFVuaXZlcnNpdHksQ2FybmVnaWUgTWVsbG9uIFVuaXZlcnNpdHkgKENNVSksRGVlcE1pbmQiLCJPY3RvIE1vZGVsIFRlYW0sIERpYnlhIEdob3NoLCBIb21lciBXYWxrZSwgS2FybCBQZXJ0c2NoLCBLZXZpbiBCbGFjaywgT2llciBNZWVzLCBTdWRlZXAgRGFzYXJpLCBKb2V5IEhlam5hLCBUb2JpYXMgS3JlaW1hbiwgQ2hhcmxlcyBYdSwgSmlhbmxhbiBMdW8sIFlvdSBMaWFuZyBUYW4sIExhd3JlbmNlIFl1bmxpYW5nIENoZW4sIFBhbm5hZyBTYW5rZXRpLCBRdWFuIFZ1b25nLCBUZWQgWGlhbywgRG9yc2EgU2FkaWdoLCBDaGVsc2VhIEZpbm4sIFNlcmdleSBMZXZpbmUiLDIwMjQtMDUtMjAsT2N0bzogQW4gT3Blbi1Tb3VyY2UgR2VuZXJhbGlzdCBSb2JvdCBQb2xpY3ksaHR0cHM6Ly9hcnhpdi5vcmcvYWJzLzI0MDUuMTIyMTMgLDEyNDQuMCxTT1RBIGltcHJvdmVtZW50LCJPY3Rv4oCZcyBhYmlsaXR5IHRvIGNvbnRyb2wgbXVsdGlwbGUgcm9ib3RzIG91dC1vZi10aGUtYm94IHRvIHRoZSBiZXN0IG9wZW5seSBhdmFpbGFibGUgZ2VuZXJhbGlzdCByb2JvdCBwb2xpY3ksIFJULTEtWC4gUlQtMS1YIGhhZCBzdWNjZXNzIHJhdGVzIG9mIDAuMiwgfjAuMzgsIGFuZCAwLjYgb24gV2lkb3dYLCBVUjUsIGFuZCBSVC0xIFJvYm90LiBPY3RvLUJhc2Ugb3V0cGVyZm9ybWVkIFJULTEtWCBvbiBhbGwgdGFza3MsIHdpdGggc3VjY2VzcyByYXRlcyBvZiBhcHByb3hpbWF0ZWx5IDAuNSwgMC43LCBhbmQgMC44IG9uIFdpZG93WCwgVVI1LCBhbmQgUlQtMSBSb2JvdCwgcmVzcGVjdGl2ZWx5LiAoU291cmNlOiBodHRwczovL2FyeGl2Lm9yZy9hYnMvMjQwNS4xMjIxMykiLDkzMDAwMDAwLjAsU291cmNlOiBodHRwczovL2FyeGl2Lm9yZy9hYnMvMjQwNS4xMjIxMyAsNS44NWUrMjAsIlRyYWluaW5nIGNvbXB1dGUgCj0gcGVhayBGTE9QcyAqIHV0aWxpemF0aW9uIHJhdGUgKiB0cmFpbmluZyB0aW1lCn49IDEyOCBUUFVzICogMjc1ZTEyIEZMT1BzIC8gVFBVICogMC4zMyAqIDE0IGhvdXJzICogMzYwMCBzIC8gaG91cgp+PSA1ODU0NDY0MDBlMTIgRkxPUHMKPSA1Ljg1ZTIwIEZMT1BzLAphc3N1bWluZyB1dGlsaXphdGlvbiByYXRlID0gMC4zMy4iLCwiT2N0byB3YXMgcHJlLXRyYWluZWQgb24gODAwayByb2JvdCBlcGlzb2RlcyBmcm9tIHRoZSBPcGVuIFgtRW1ib2RpbWVudCBkYXRhc2V0LiBUaGUgYXV0aG9ycyBkZXNjcmliZSB0aGlzIGRhdGFzZXQgYXMgIiJoZXRlcm9nZW5lb3VzLCIiIHNvIGl0J3MgdW5jbGVhciBob3cgdG8gY29tcHV0ZSB0aGUgc2l6ZSBvZiB0aGUgZGF0YXNldC4gKFNvdXJjZTogaHR0cHM6Ly9hcnhpdi5vcmcvYWJzLzI0MDUuMTIyMTMpIiwxNC4wLCLigJxXZSB0cmFpbmVkIHR3byB2YXJpYW50cyBvZiBvdXIgbW9kZWw6IE9jdG8tU21hbGwgd2l0aCBhIHRyYW5zZm9ybWVyIGJhY2tib25lIHRoYXQgbWlycm9ycyB0aGUgc2l6ZSBvZiBhIFZpVC1TLCBhbmRPY3RvLUJhc2Ugd2l0aCBhIHRyYW5zZm9ybWVyIGJhY2tib25lIHRoYXQgbWlycm9ycyB0aGUgc2l6ZSBvZiBhIFZpVC1CLiBUaGUgVmlULUIgd2FzIHRyYWluZWQgZm9yIDMwMGsgc3RlcHMgd2l0aCBhIGJhdGNoIHNpemUgb2YgMjA0OCB1c2luZyBhIFRQVSB2NC0xMjggcG9kLCB3aGljaCB0b29rIDE0IGhvdXJzLiIiIChTb3VyY2U6IGh0dHBzOi8vYXJ4aXYub3JnL2Ficy8yNDA1LjEyMjEzKQoiLEdvb2dsZSBUUFUgdjQsLENvbmZpZGVudCwiTGFyZ2UgcG9saWNpZXMgcHJldHJhaW5lZCBvbiBkaXZlcnNlIHJvYm90IGRhdGFzZXRzIGhhdmUgdGhlIHBvdGVudGlhbCB0byB0cmFuc2Zvcm0gcm9ib3RpYyBsZWFybmluZzogaW5zdGVhZCBvZiB0cmFpbmluZyBuZXcgcG9saWNpZXMgZnJvbSBzY3JhdGNoLCBzdWNoIGdlbmVyYWxpc3Qgcm9ib3QgcG9saWNpZXMgbWF5IGJlIGZpbmV0dW5lZCB3aXRoIG9ubHkgYSBsaXR0bGUgaW4tZG9tYWluIGRhdGEsIHlldCBnZW5lcmFsaXplIGJyb2FkbHkuIEhvd2V2ZXIsIHRvIGJlIHdpZGVseSBhcHBsaWNhYmxlIGFjcm9zcyBhIHJhbmdlIG9mIHJvYm90aWMgbGVhcm5pbmcgc2NlbmFyaW9zLCBlbnZpcm9ubWVudHMsIGFuZCB0YXNrcywgc3VjaCBwb2xpY2llcyBuZWVkIHRvIGhhbmRsZSBkaXZlcnNlIHNlbnNvcnMgYW5kIGFjdGlvbiBzcGFjZXMsIGFjY29tbW9kYXRlIGEgdmFyaWV0eSBvZiBjb21tb25seSB1c2VkIHJvYm90aWMgcGxhdGZvcm1zLCBhbmQgZmluZXR1bmUgcmVhZGlseSBhbmQgZWZmaWNpZW50bHkgdG8gbmV3IGRvbWFpbnMuIEluIHRoaXMgd29yaywgd2UgYWltIHRvIGxheSB0aGUgZ3JvdW5kd29yayBmb3IgZGV2ZWxvcGluZyBvcGVuLXNvdXJjZSwgd2lkZWx5IGFwcGxpY2FibGUsIGdlbmVyYWxpc3QgcG9saWNpZXMgZm9yIHJvYm90aWMgbWFuaXB1bGF0aW9uLiBBcyBhIGZpcnN0IHN0ZXAsIHdlIGludHJvZHVjZSBPY3RvLCBhIGxhcmdlIHRyYW5zZm9ybWVyLWJhc2VkIHBvbGljeSB0cmFpbmVkIG9uIDgwMGsgdHJhamVjdG9yaWVzIGZyb20gdGhlIE9wZW4gWC1FbWJvZGltZW50IGRhdGFzZXQsIHRoZSBsYXJnZXN0IHJvYm90IG1hbmlwdWxhdGlvbiBkYXRhc2V0IHRvIGRhdGUuIEl0IGNhbiBiZSBpbnN0cnVjdGVkIHZpYSBsYW5ndWFnZSBjb21tYW5kcyBvciBnb2FsIGltYWdlcyBhbmQgY2FuIGJlIGVmZmVjdGl2ZWx5IGZpbmV0dW5lZCB0byByb2JvdCBzZXR1cHMgd2l0aCBuZXcgc2Vuc29yeSBpbnB1dHMgYW5kIGFjdGlvbiBzcGFjZXMgd2l0aGluIGEgZmV3IGhvdXJzIG9uIHN0YW5kYXJkIGNvbnN1bWVyIEdQVXMuIEluIGV4cGVyaW1lbnRzIGFjcm9zcyA5IHJvYm90aWMgcGxhdGZvcm1zLCB3ZSBkZW1vbnN0cmF0ZSB0aGF0IE9jdG8gc2VydmVzIGFzIGEgdmVyc2F0aWxlIHBvbGljeSBpbml0aWFsaXphdGlvbiB0aGF0IGNhbiBiZSBlZmZlY3RpdmVseSBmaW5ldHVuZWQgdG8gbmV3IG9ic2VydmF0aW9uIGFuZCBhY3Rpb24gc3BhY2VzLiBXZSBhbHNvIHBlcmZvcm0gZGV0YWlsZWQgYWJsYXRpb25zIG9mIGRlc2lnbiBkZWNpc2lvbnMgZm9yIHRoZSBPY3RvIG1vZGVsLCBmcm9tIGFyY2hpdGVjdHVyZSB0byB0cmFpbmluZyBkYXRhLCB0byBndWlkZSBmdXR1cmUgcmVzZWFyY2ggb24gYnVpbGRpbmcgZ2VuZXJhbGlzdCByb2JvdCBtb2RlbHMuIiwsLE9wZW4gd2VpZ2h0cyAodW5yZXN0cmljdGVkKSwiVW5pdGVkIFN0YXRlcyBvZiBBbWVyaWNhLFVuaXRlZCBTdGF0ZXMgb2YgQW1lcmljYSxVbml0ZWQgU3RhdGVzIG9mIEFtZXJpY2EsVW5pdGVkIEtpbmdkb20gb2YgR3JlYXQgQnJpdGFpbiBhbmQgTm9ydGhlcm4gSXJlbGFuZCIsLCwsMTI4LjAsLDIwMjYtMDUtMjUgMTI6MzE6MTgrMDA6MDAsLCwsLCwiQWNhZGVtaWEsQWNhZGVtaWEsQWNhZGVtaWEsSW5kdXN0cnkiLCwsLCxPcGVuIHNvdXJjZSwiTUlUIGxpY2Vuc2UKaHR0cHM6Ly9odWdnaW5nZmFjZS5jby9yYWlsLWJlcmtlbGV5L29jdG8tYmFzZQoKaHR0cHM6Ly9naXRodWIuY29tL29jdG8tbW9kZWxzL29jdG8iLCwsLEJGMTYsLDg1OTY2Ljg2NjE5MzUwODIzLEhhcmR3YXJlLHJhaWwtYmVya2VsZXksLCwsWWVzCk9jdG8tU21hbGwsUm9ib3RpY3MsUm9ib3RpYyBtYW5pcHVsYXRpb24sIlVuaXZlcnNpdHkgb2YgQ2FsaWZvcm5pYSAoVUMpIEJlcmtlbGV5LFN0YW5mb3JkIFVuaXZlcnNpdHksQ2FybmVnaWUgTWVsbG9uIFVuaXZlcnNpdHkgKENNVSksRGVlcE1pbmQiLCJPY3RvIE1vZGVsIFRlYW0sIERpYnlhIEdob3NoLCBIb21lciBXYWxrZSwgS2FybCBQZXJ0c2NoLCBLZXZpbiBCbGFjaywgT2llciBNZWVzLCBTdWRlZXAgRGFzYXJpLCBKb2V5IEhlam5hLCBUb2JpYXMgS3JlaW1hbiwgQ2hhcmxlcyBYdSwgSmlhbmxhbiBMdW8sIFlvdSBMaWFuZyBUYW4sIExhd3JlbmNlIFl1bmxpYW5nIENoZW4sIFBhbm5hZyBTYW5rZXRpLCBRdWFuIFZ1b25nLCBUZWQgWGlhbywgRG9yc2EgU2FkaWdoLCBDaGVsc2VhIEZpbm4sIFNlcmdleSBMZXZpbmUiLDIwMjQtMDUtMjAsT2N0bzogQW4gT3Blbi1Tb3VyY2UgR2VuZXJhbGlzdCBSb2JvdCBQb2xpY3ksaHR0cHM6Ly9hcnhpdi5vcmcvYWJzLzI0MDUuMTIyMTMgLDEyNDQuMCwsLDI3MDAwMDAwLjAsU291cmNlOiBodHRwczovL2FyeGl2Lm9yZy9hYnMvMjQwNS4xMjIxMyAsLCwsIk9jdG8gd2FzIHByZS10cmFpbmVkIG9uIDgwMGsgcm9ib3QgZXBpc29kZXMgZnJvbSB0aGUgT3BlbiBYLUVtYm9kaW1lbnQgZGF0YXNldC4gVGhlIGF1dGhvcnMgZGVzY3JpYmUgdGhpcyBkYXRhc2V0IGFzICIiaGV0ZXJvZ2VuZW91cywiIiBzbyBpdCdzIHVuY2xlYXIgaG93IHRvIGNvbXB1dGUgdGhlIHNpemUgb2YgdGhlIGRhdGFzZXQuIChTb3VyY2U6IGh0dHBzOi8vYXJ4aXYub3JnL2Ficy8yNDA1LjEyMjEzKSIsLCxHb29nbGUgVFBVIHY0LCxDb25maWRlbnQsIkxhcmdlIHBvbGljaWVzIHByZXRyYWluZWQgb24gZGl2ZXJzZSByb2JvdCBkYXRhc2V0cyBoYXZlIHRoZSBwb3RlbnRpYWwgdG8gdHJhbnNmb3JtIHJvYm90aWMgbGVhcm5pbmc6IGluc3RlYWQgb2YgdHJhaW5pbmcgbmV3IHBvbGljaWVzIGZyb20gc2NyYXRjaCwgc3VjaCBnZW5lcmFsaXN0IHJvYm90IHBvbGljaWVzIG1heSBiZSBmaW5ldHVuZWQgd2l0aCBvbmx5IGEgbGl0dGxlIGluLWRvbWFpbiBkYXRhLCB5ZXQgZ2VuZXJhbGl6ZSBicm9hZGx5LiBIb3dldmVyLCB0byBiZSB3aWRlbHkgYXBwbGljYWJsZSBhY3Jvc3MgYSByYW5nZSBvZiByb2JvdGljIGxlYXJuaW5nIHNjZW5hcmlvcywgZW52aXJvbm1lbnRzLCBhbmQgdGFza3MsIHN1Y2ggcG9saWNpZXMgbmVlZCB0byBoYW5kbGUgZGl2ZXJzZSBzZW5zb3JzIGFuZCBhY3Rpb24gc3BhY2VzLCBhY2NvbW1vZGF0ZSBhIHZhcmlldHkgb2YgY29tbW9ubHkgdXNlZCByb2JvdGljIHBsYXRmb3JtcywgYW5kIGZpbmV0dW5lIHJlYWRpbHkgYW5kIGVmZmljaWVudGx5IHRvIG5ldyBkb21haW5zLiBJbiB0aGlzIHdvcmssIHdlIGFpbSB0byBsYXkgdGhlIGdyb3VuZHdvcmsgZm9yIGRldmVsb3Bpbmcgb3Blbi1zb3VyY2UsIHdpZGVseSBhcHBsaWNhYmxlLCBnZW5lcmFsaXN0IHBvbGljaWVzIGZvciByb2JvdGljIG1hbmlwdWxhdGlvbi4gQXMgYSBmaXJzdCBzdGVwLCB3ZSBpbnRyb2R1Y2UgT2N0bywgYSBsYXJnZSB0cmFuc2Zvcm1lci1iYXNlZCBwb2xpY3kgdHJhaW5lZCBvbiA4MDBrIHRyYWplY3RvcmllcyBmcm9tIHRoZSBPcGVuIFgtRW1ib2RpbWVudCBkYXRhc2V0LCB0aGUgbGFyZ2VzdCByb2JvdCBtYW5pcHVsYXRpb24gZGF0YXNldCB0byBkYXRlLiBJdCBjYW4gYmUgaW5zdHJ1Y3RlZCB2aWEgbGFuZ3VhZ2UgY29tbWFuZHMgb3IgZ29hbCBpbWFnZXMgYW5kIGNhbiBiZSBlZmZlY3RpdmVseSBmaW5ldHVuZWQgdG8gcm9ib3Qgc2V0dXBzIHdpdGggbmV3IHNlbnNvcnkgaW5wdXRzIGFuZCBhY3Rpb24gc3BhY2VzIHdpdGhpbiBhIGZldyBob3VycyBvbiBzdGFuZGFyZCBjb25zdW1lciBHUFVzLiBJbiBleHBlcmltZW50cyBhY3Jvc3MgOSByb2JvdGljIHBsYXRmb3Jtcywgd2UgZGVtb25zdHJhdGUgdGhhdCBPY3RvIHNlcnZlcyBhcyBhIHZlcnNhdGlsZSBwb2xpY3kgaW5pdGlhbGl6YXRpb24gdGhhdCBjYW4gYmUgZWZmZWN0aXZlbHkgZmluZXR1bmVkIHRvIG5ldyBvYnNlcnZhdGlvbiBhbmQgYWN0aW9uIHNwYWNlcy4gV2UgYWxzbyBwZXJmb3JtIGRldGFpbGVkIGFibGF0aW9ucyBvZiBkZXNpZ24gZGVjaXNpb25zIGZvciB0aGUgT2N0byBtb2RlbCwgZnJvbSBhcmNoaXRlY3R1cmUgdG8gdHJhaW5pbmcgZGF0YSwgdG8gZ3VpZGUgZnV0dXJlIHJlc2VhcmNoIG9uIGJ1aWxkaW5nIGdlbmVyYWxpc3Qgcm9ib3QgbW9kZWxzLiIsLCxPcGVuIHdlaWdodHMgKHVucmVzdHJpY3RlZCksIlVuaXRlZCBTdGF0ZXMgb2YgQW1lcmljYSxVbml0ZWQgU3RhdGVzIG9mIEFtZXJpY2EsVW5pdGVkIFN0YXRlcyBvZiBBbWVyaWNhLFVuaXRlZCBLaW5nZG9tIG9mIEdyZWF0IEJyaXRhaW4gYW5kIE5vcnRoZXJuIElyZWxhbmQiLCwsLCwsMjAyNi0wNS0yNSAxMjozMToxOCswMDowMCwsLCwsLCJBY2FkZW1pYSxBY2FkZW1pYSxBY2FkZW1pYSxJbmR1c3RyeSIsLCwsLCwsLCwsLCwsLCwsLCxZZXMKSGVsaXhGb2xkLEJpb2xvZ3ksUHJvdGVpbiBmb2xkaW5nIHByZWRpY3Rpb24sQmFpZHUsIlhpYW9taW4gRmFuZywgSmllIEdhbywgSmluZyBIdSwgTGloYW5nIExpdSwgWWFuZyBYdWUsIFhpYW9uYW4gWmhhbmcsIEt1bnJ1aSBaaHUiLDIwMjQtMDUtMTcsSGVsaXhGb2xkLU11bHRpbWVyOiBFbGV2YXRpbmcgUHJvdGVpbiBDb21wbGV4IFN0cnVjdHVyZSBQcmVkaWN0aW9uIHRvIE5ldyBIZWlnaHRzLGh0dHBzOi8vYXJ4aXYub3JnL2Ficy8yNDA0LjEwMjYwdjIsMTIuMCwsLCwsLCwsLDEyMi44OCwiIiJUaGUgY29tcGxldGUgdHJhaW5pbmcgdGltZSBhcmUgb3B0aW1pemVkIGZyb20gMTEgZGF5cyB0byA1LjEyIGRheXMiIiIsLCxVbmtub3duLCJXaGlsZSBtb25vbWVyIHByb3RlaW4gc3RydWN0dXJlIHByZWRpY3Rpb24gdG9vbHMgYm9hc3QgaW1wcmVzc2l2ZSBhY2N1cmFjeSwgdGhlIHByZWRpY3Rpb24gb2YgcHJvdGVpbiBjb21wbGV4IHN0cnVjdHVyZXMgcmVtYWlucyBhIGRhdW50aW5nIGNoYWxsZW5nZSBpbiB0aGUgZmllbGQuIFRoaXMgY2hhbGxlbmdlIGlzIHBhcnRpY3VsYXJseSBwcm9ub3VuY2VkIGluIHNjZW5hcmlvcyBpbnZvbHZpbmcgY29tcGxleGVzIHdpdGggcHJvdGVpbiBjaGFpbnMgZnJvbSBkaWZmZXJlbnQgc3BlY2llcywgc3VjaCBhcyBhbnRpZ2VuLWFudGlib2R5IGludGVyYWN0aW9ucywgd2hlcmUgYWNjdXJhY3kgb2Z0ZW4gZmFsbHMgc2hvcnQuIExpbWl0ZWQgYnkgdGhlIGFjY3VyYWN5IG9mIGNvbXBsZXggcHJlZGljdGlvbiwgdGFza3MgYmFzZWQgb24gcHJlY2lzZSBwcm90ZWluLXByb3RlaW4gaW50ZXJhY3Rpb24gYW5hbHlzaXMgYWxzbyBmYWNlIG9ic3RhY2xlcy4gSW4gdGhpcyByZXBvcnQsIHdlIGhpZ2hsaWdodCB0aGUgb25nb2luZyBhZHZhbmNlbWVudHMgb2Ygb3VyIHByb3RlaW4gY29tcGxleCBzdHJ1Y3R1cmUgcHJlZGljdGlvbiBtb2RlbCwgSGVsaXhGb2xkLU11bHRpbWVyLCB1bmRlcnNjb3JpbmcgaXRzIGVuaGFuY2VkIHBlcmZvcm1hbmNlLiBIZWxpeEZvbGQtTXVsdGltZXIgcHJvdmlkZXMgcHJlY2lzZSBwcmVkaWN0aW9ucyBmb3IgZGl2ZXJzZSBwcm90ZWluIGNvbXBsZXggc3RydWN0dXJlcywgZXNwZWNpYWxseSBpbiB0aGVyYXBldXRpYyBwcm90ZWluIGludGVyYWN0aW9ucy4gTm90YWJseSwgSGVsaXhGb2xkLU11bHRpbWVyIGFjaGlldmVzIHJlbWFya2FibGUgc3VjY2VzcyBpbiBhbnRpZ2VuLWFudGlib2R5IGFuZCBwZXB0aWRlLXByb3RlaW4gc3RydWN0dXJlIHByZWRpY3Rpb24sIGdyZWF0bHkgc3VycGFzc2luZyBBbHBoYUZvbGQgMy4gSGVsaXhGb2xkLU11bHRpbWVyIGlzIG5vdyBhdmFpbGFibGUgZm9yIHB1YmxpYyB1c2Ugb24gdGhlIFBhZGRsZUhlbGl4IHBsYXRmb3JtLCBvZmZlcmluZyBib3RoIGEgZ2VuZXJhbCB2ZXJzaW9uIGFuZCBhbiBhbnRpZ2VuLWFudGlib2R5IHZlcnNpb24uIFJlc2VhcmNoZXJzIGNhbiBjb252ZW5pZW50bHkgYWNjZXNzIGFuZCB1dGlsaXplIHRoaXMgc2VydmljZSBmb3IgdGhlaXIgZGV2ZWxvcG1lbnQgbmVlZHMuIiwsLFVucmVsZWFzZWQsQ2hpbmEsLCwsLCwyMDI2LTA1LTI1IDEyOjMxOjE3KzAwOjAwLCwsLCwsSW5kdXN0cnksLCwsLE9wZW4gKG5vbi1jb21tZXJjaWFsKSwiQ0MgQlktTkMtU0EgNC4wCmh0dHBzOi8vZ2l0aHViLmNvbS9QYWRkbGVQYWRkbGUvUGFkZGxlSGVsaXgiLCwsLCwsLCwsLCwsTm8KUHJvU1NULEJpb2xvZ3ksUHJvdGVpbiBvciBudWNsZW90aWRlIGxhbmd1YWdlIG1vZGVsIChwTE0vbkxNKSwiU2hhbmdoYWkgSmlhbyBUb25nIFVuaXZlcnNpdHksU2hhbmdoYWkgQUkgTGFiLEVhc3QgQ2hpbmEgVW5pdmVyc2l0eSBvZiBTY2llbmNlIGFuZCBUZWNobm9sb2d5IiwiTWluZ2NoZW4gTGksIFBhbiBUYW4sIFhpbnpodSBNYSwgQm96aXRhbyBaaG9uZywgSHVpcXVuIFl1LCBaaXlpIFpob3UsIFdhbmxpIE91eWFuZywgQmluZ3hpbiBaaG91LCBMaWFuZyBIb25nLCBZYW5nIFRhbiIsMjAyNC0wNS0xNyxQcm9TU1Q6IFByb3RlaW4gTGFuZ3VhZ2UgTW9kZWxpbmcgd2l0aCBRdWFudGl6ZWQgU3RydWN0dXJlIGFuZCBEaXNlbnRhbmdsZWQgQXR0ZW50aW9uLGh0dHBzOi8vd3d3LmJpb3J4aXYub3JnL2NvbnRlbnQvMTAuMTEwMS8yMDI0LjA0LjE1LjU4OTY3MnYzLmFic3RyYWN0LDU3LjAsLCwxMTAwMDAwMDAuMCxFeHBsaWNpdGx5IGRlbm90ZWQgaW4gVGFibGUgMiw2LjQ2NzE0MzY4ZSsyMCwiIiJBbGwgUHJvU1NUIG1vZGVscyBpcyB0cmFpbmVkIG9uIGEgREdYLUE4MDAgR1BVICg4w5c4MEcpIHNlcnZlciBpbiBCRjE2IHByZWNpc2lvbiBmb3IgYWJvdXQgYSBtb250aC4iIiAKCjgqNzc5NzAwMDAwMDAwMDAqMC40KjFtb250aD02NDY3MTQzNjgwMDAwMDAwMDAwMDAiLCwxOC44TSBzdHJ1Y3R1cmVzIMOXIDMwMCByZXNpZHVlcyBwZXIgc3RydWN0dXJlID0gNS42NEIgZGF0YSBwb2ludHMg4omIIDUuNkIgZGF0YSBwb2ludHMsNzIwLjAsIiIiQWxsIFByb1NTVCBtb2RlbHMgaXMgdHJhaW5lZCBbLi4uXSBmb3IgYWJvdXQgYSBtb250aC4iIiIsTlZJRElBIEE4MDAgUENJZSA0MCBHQiwsQ29uZmlkZW50LCJQcm90ZWluIGxhbmd1YWdlIG1vZGVscyAoUExNcykgaGF2ZSBzaG93biByZW1hcmthYmxlIGNhcGFiaWxpdGllcyBpbiB2YXJpb3VzIHByb3RlaW4gZnVuY3Rpb24gcHJlZGljdGlvbiB0YXNrcy4gSG93ZXZlciwgd2hpbGUgcHJvdGVpbiBmdW5jdGlvbiBpcyBpbnRyaWNhdGVseSB0aWVkIHRvIHN0cnVjdHVyZSwgbW9zdCBleGlzdGluZyBQTE1zIGRvIG5vdCBpbmNvcnBvcmF0ZSBwcm90ZWluIHN0cnVjdHVyZSBpbmZvcm1hdGlvbi4gVG8gYWRkcmVzcyB0aGlzIGlzc3VlLCB3ZSBpbnRyb2R1Y2UgUHJvU1NULCBhIFRyYW5zZm9ybWVyLWJhc2VkIHByb3RlaW4gbGFuZ3VhZ2UgbW9kZWwgdGhhdCBzZWFtbGVzc2x5IGludGVncmF0ZXMgYm90aCBwcm90ZWluIHNlcXVlbmNlcyBhbmQgc3RydWN0dXJlcy4gUHJvU1NUIGluY29ycG9yYXRlcyBhIHN0cnVjdHVyZSBxdWFudGl6YXRpb24gbW9kdWxlIGFuZCBhIFRyYW5zZm9ybWVyIGFyY2hpdGVjdHVyZSB3aXRoIGRpc2VudGFuZ2xlZCBhdHRlbnRpb24uIFRoZSBzdHJ1Y3R1cmUgcXVhbnRpemF0aW9uIG1vZHVsZSB0cmFuc2xhdGVzIGEgM0QgcHJvdGVpbiBzdHJ1Y3R1cmUgaW50byBhIHNlcXVlbmNlIG9mIGRpc2NyZXRlIHRva2VucyBieSBmaXJzdCBzZXJpYWxpemluZyB0aGUgcHJvdGVpbiBzdHJ1Y3R1cmUgaW50byByZXNpZHVlLWxldmVsIGxvY2FsIHN0cnVjdHVyZXMgYW5kIHRoZW4gZW1iZWRzIHRoZW0gaW50byBkZW5zZSB2ZWN0b3Igc3BhY2UuIFRoZXNlIHZlY3RvcnMgYXJlIHRoZW4gcXVhbnRpemVkIGludG8gZGlzY3JldGUgc3RydWN0dXJlIHRva2VucyBieSBhIHByZS10cmFpbmVkIGNsdXN0ZXJpbmcgbW9kZWwuIFRoZXNlIHRva2VucyBzZXJ2ZSBhcyBhbiBlZmZlY3RpdmUgcHJvdGVpbiBzdHJ1Y3R1cmUgcmVwcmVzZW50YXRpb24uIEZ1cnRoZXJtb3JlLCBQcm9TU1QgZXhwbGljaXRseSBsZWFybnMgdGhlIHJlbGF0aW9uc2hpcCBiZXR3ZWVuIHByb3RlaW4gcmVzaWR1ZSB0b2tlbiBzZXF1ZW5jZXMgYW5kIHN0cnVjdHVyZSB0b2tlbiBzZXF1ZW5jZXMgdGhyb3VnaCB0aGUgc2VxdWVuY2Utc3RydWN0dXJlIGRpc2VudGFuZ2xlZCBhdHRlbnRpb24uIFdlIHByZS10cmFpbiBQcm9TU1Qgb24gbWlsbGlvbnMgb2YgcHJvdGVpbiBzdHJ1Y3R1cmVzIHVzaW5nIGEgbWFza2VkIGxhbmd1YWdlIG1vZGVsIG9iamVjdGl2ZSwgZW5hYmxpbmcgaXQgdG8gbGVhcm4gY29tcHJlaGVuc2l2ZSBjb250ZXh0dWFsIHJlcHJlc2VudGF0aW9ucyBvZiBwcm90ZWlucy4gVG8gZXZhbHVhdGUgdGhlIHByb3Bvc2VkIFByb1NTVCwgd2UgY29uZHVjdCBleHRlbnNpdmUgZXhwZXJpbWVudHMgb24gdGhlIHplcm8tc2hvdCBtdXRhdGlvbiBlZmZlY3QgcHJlZGljdGlvbiBhbmQgc2V2ZXJhbCBzdXBlcnZpc2VkIGRvd25zdHJlYW0gdGFza3MsIHdoZXJlIFByb1NTVCBhY2hpZXZlcyB0aGUgc3RhdGUtb2YtdGhlLWFydCBwZXJmb3JtYW5jZSBhbW9uZyBhbGwgYmFzZWxpbmVzLiBPdXIgY29kZSBhbmQgcHJldHJhaW5lZCBtb2RlbHMgYXJlIHB1YmxpY2x5IGF2YWlsYWJsZSAyLiIsLCwsIkNoaW5hLENoaW5hLENoaW5hIiwsLCw4LjAsLDIwMjYtMDEtMDEgMTQ6MDM6MTYrMDA6MDAsLCwsLCwiQWNhZGVtaWEsQWNhZGVtaWEsQWNhZGVtaWEiLCwsLCwsLCwsLCwsMzk1MC45NDcxMzU1NDg4NzA0LEhhcmR3YXJlLCwsLCwKQ2hhbWVsZW9uLTM0QiwiTXVsdGltb2RhbCxJbWFnZSBnZW5lcmF0aW9uLExhbmd1YWdlLFZpc2lvbiIsIkxhbmd1YWdlIG1vZGVsaW5nL2dlbmVyYXRpb24sVmlzaW9uLWxhbmd1YWdlIGdlbmVyYXRpb24sVmlzdWFsIHF1ZXN0aW9uIGFuc3dlcmluZyxUZXh0LXRvLWltYWdlIixGYWNlYm9vayBBSSBSZXNlYXJjaCwiU3Jpbml2YXNhbiBJeWVyLCBCZXJuaWUgSHVhbmcsIExpbGkgWXUsIEFydW4gQmFidSwgQ2h1bnRpbmcgWmhvdSwgS3VzaGFsIFRpcnVtYWxhLCBYaSBWaWN0b3JpYSBMaW4sIEh1IFh1LCBYaWFuIExpLCBBa3NoYXQgU2hyaXZhc3RhdmEsIE9tZXIgTGV2eSwgQXJtZW4gQWdoYWphbnlhbiwgUmFtIFBhc3VudXJ1LCBBbmRyZXcgQ29oZW4sIEFyYW0gSC4gTWFya29zeWFuLCBLb3VzdHV2IFNpbmhhLCBYaWFvcWluZyBFbGxlbiBUYW4sIEl2YW4gRXZ0aW1vdiwgUGluZyBZdSwgVGlhbmx1IFdhbmcsIE9sZ2EgR29sb3ZuZXZhLCBBc2xpIENlbGlreWlsbWF6LCBQZWRybyBSb2RyaWd1ZXosIExlb25pZCBTaGFtaXMsIFZhc3UgU2hhcm1hLCBDaHJpc3RpbmUgSm91LCBLYXJ0aGlrIFBhZHRoZSwgQ2hpbmctRmVuZyBZZWgsIE1pbmdkYSBDaGVuLCBCYXBpIEFrdWxhLCBKYWNvYiBLYWhuLCBEYW5pZWwgTGksIFNjb3R0IFlpaCwgQmFybGFzIE9ndXosIE1vcnRlemEgQmVocm9veiwgQmVuamFtaW4gTXVsbGVyLCBDYXJsZWlnaCBXb29kLCBNYXJ5IFdpbGxpYW1zb24sIFJhbXlhIFJhZ2hhdmVuZHJhLCBCYXJiYXJhIFVzaGVyLCBXaWxsaWFtIE5nYW4sIE5pa29sYXkgQmFzaGx5a292LCBMdWthcyBCbGVjaGVyLCBTb255IFRoZWFrYW5hdGgsIEFtbWFyIFJpenZpLCBHYXJnaSBHaG9zaCwgTHVrZSBaZXR0bGVtb3llciIsMjAyNC0wNS0xNixDaGFtZWxlb246IE1peGVkLU1vZGFsIEVhcmx5LUZ1c2lvbiBGb3VuZGF0aW9uIE1vZGVscyxodHRwczovL2FyeGl2Lm9yZy9hYnMvMjQwNS4wOTgxOHYxLCwsIlRoZXkgY2xhaW0gU09UQSBvbiBzb21lIHZpc2lvbi10ZXh0IHRhc2tzLCBidXQgaXQgc2VlbXMgbGlrZSB0aGlzIGlzIG9ubHkgYWdhaW5zdCBvdGhlciBnZW5lcmFsIHB1cnBvc2UgdmlzaW9uLWxhbmd1YWdlIG1vZGVscy4gU3BlY2lhbGl6ZWQgbW9kZWxzIHdpbiBieSBhIGZhaXIgbWFyZ2luIG9uIENPQ08gaW1hZ2UgY2FwdGlvbmluZyBhbmQgRmxpY2tyMzBrLiIsMzQwMDAwMDAwMDAuMCwsMS42NDUzNTcxMDQxZSsyNCwiR1BVIG1ldGhvZDoKVGFibGUgMiBzaG93cyB0aGF0IDM0QiBtb2RlbCBwcmUtdHJhaW5pbmcgdXNlcyA0MjgyNDA3IEdQVS1ob3VycywgdHJhaW5lZCBhY3Jvc3MgMzA3MiBBMTAwcy4KMy4xMmUxNCAqIDQyODI0MDcgKiAzNjAwICogMC4zID0gIDEuNDRlMjQKClBhcmFtZXRlci10b2tlbiBtZXRob2Q6ClByZS10cmFpbmluZyBnb2VzIG92ZXIgOS4yVCB0b2tlbnMsIHBvc3QtdHJhaW5pbmcgb25seSBnb2VzIG92ZXIgMS4xQiB0b2tlbnMgKHN1bSBvZiB0b2tlbnMgY29sdW1uIGluIFRhYmxlIDMpLgo2ICogMzRCICogIDkuMlQgPSAxLjg4ZTI0CgpHZW9tZXRyaWMgbWVhbjogc3FydCgxLjQ0ZTI0ICogMS44OGUyNCkgPSAxLjY1ZTI0IiwiNDQwMDAwMDAwMDAwMCw0NDAwMDAwMDAwMDAwIiwiU2xpZ2h0bHkgY29uZmxpY3RpbmcgaW5mby4gUHJlLXRyYWluaW5nIGRhdGEgZGV0YWlscyBkZXNjcmliZSBkaWZmZXJlbnQgdHlwZXMgb2YgZGF0YSB0aGF0IHN1bSB0byA0LjggdHJpbGxpb24gdG9rZW5zLCBidXQgVGFibGUgMSBpbmRpY2F0ZXMgNC40VC4gVXNpbmcgdGFibGUgdmFsdWVzIGFzIHRoaXMgYWdyZWVzIHdpdGggb3RoZXIgc3RhdGVtZW50cyBhYm91dCBlcG9jaHMgYW5kIHRvdGFsIHRva2VucyBzZWVuLiIsMTM5NC4wLCIzNEIgbW9kZWwgcHJlLXRyYWluaW5nIHVzZXMgNDI4MjQwNyBHUFUtaG91cnMs</x:v>
      </x:c>
    </x:row>
    <x:row r="117" ht="18" customHeight="1">
      <x:c r="A117" s="17" t="n">
        <x:v>112</x:v>
      </x:c>
      <x:c r="B117" s="17" t="n">
        <x:v>309</x:v>
      </x:c>
      <x:c r="C117" s="94" t="str">
        <x:v>IHRyYWluZWQgYWNyb3NzIDMwNzIgQTEwMHMKNDI4MjQwNyAvIDMwNzIgPSAxMzk0IixOVklESUEgQTEwMCBTWE00IDgwIEdCLFNlbGYtc3VwZXJ2aXNlZCBsZWFybmluZyxDb25maWRlbnQsIldlIHByZXNlbnQgQ2hhbWVsZW9uLCBhIGZhbWlseSBvZiBlYXJseS1mdXNpb24gdG9rZW4tYmFzZWQgbWl4ZWQtbW9kYWwgbW9kZWxzIGNhcGFibGUgb2YgdW5kZXJzdGFuZGluZyBhbmQgZ2VuZXJhdGluZyBpbWFnZXMgYW5kIHRleHQgaW4gYW55IGFyYml0cmFyeSBzZXF1ZW5jZS4gV2Ugb3V0bGluZSBhIHN0YWJsZSB0cmFpbmluZyBhcHByb2FjaCBmcm9tIGluY2VwdGlvbiwgYW4gYWxpZ25tZW50IHJlY2lwZSwgYW5kIGFuIGFyY2hpdGVjdHVyYWwgcGFyYW1ldGVyaXphdGlvbiB0YWlsb3JlZCBmb3IgdGhlIGVhcmx5LWZ1c2lvbiwgdG9rZW4tYmFzZWQsIG1peGVkLW1vZGFsIHNldHRpbmcuIFRoZSBtb2RlbHMgYXJlIGV2YWx1YXRlZCBvbiBhIGNvbXByZWhlbnNpdmUgcmFuZ2Ugb2YgdGFza3MsIGluY2x1ZGluZyB2aXN1YWwgcXVlc3Rpb24gYW5zd2VyaW5nLCBpbWFnZSBjYXB0aW9uaW5nLCB0ZXh0IGdlbmVyYXRpb24sIGltYWdlIGdlbmVyYXRpb24sIGFuZCBsb25nLWZvcm0gbWl4ZWQgbW9kYWwgZ2VuZXJhdGlvbi4gQ2hhbWVsZW9uIGRlbW9uc3RyYXRlcyBicm9hZCBhbmQgZ2VuZXJhbCBjYXBhYmlsaXRpZXMsIGluY2x1ZGluZyBzdGF0ZS1vZi10aGUtYXJ0IHBlcmZvcm1hbmNlIGluIGltYWdlIGNhcHRpb25pbmcgdGFza3MsIG91dHBlcmZvcm1zIExsYW1hLTIgaW4gdGV4dC1vbmx5IHRhc2tzIHdoaWxlIGJlaW5nIGNvbXBldGl0aXZlIHdpdGggbW9kZWxzIHN1Y2ggYXMgTWl4dHJhbCA4eDdCIGFuZCBHZW1pbmktUHJvLCBhbmQgcGVyZm9ybXMgbm9uLXRyaXZpYWwgaW1hZ2UgZ2VuZXJhdGlvbiwgYWxsIGluIGEgc2luZ2xlIG1vZGVsLiBJdCBhbHNvIG1hdGNoZXMgb3IgZXhjZWVkcyB0aGUgcGVyZm9ybWFuY2Ugb2YgbXVjaCBsYXJnZXIgbW9kZWxzLCBpbmNsdWRpbmcgR2VtaW5pIFBybyBhbmQgR1BULTRWLCBhY2NvcmRpbmcgdG8gaHVtYW4ganVkZ21lbnRzIG9uIGEgbmV3IGxvbmctZm9ybSBtaXhlZC1tb2RhbCBnZW5lcmF0aW9uIGV2YWx1YXRpb24sIHdoZXJlIGVpdGhlciB0aGUgcHJvbXB0IG9yIG91dHB1dHMgY29udGFpbiBtaXhlZCBzZXF1ZW5jZXMgb2YgYm90aCBpbWFnZXMgYW5kIHRleHQuIENoYW1lbGVvbiBtYXJrcyBhIHNpZ25pZmljYW50IHN0ZXAgZm9yd2FyZCBpbiBhIHVuaWZpZWQgbW9kZWxpbmcgb2YgZnVsbCBtdWx0aW1vZGFsIGRvY3VtZW50cy4iLDIuMSwsT3BlbiB3ZWlnaHRzIChub24tY29tbWVyY2lhbCksIlVuaXRlZCBTdGF0ZXMgb2YgQW1lcmljYSxGcmFuY2UiLCwsIk5vdCBlbm91Z2ggaW5mbyB0byBlc3RpbWF0ZS4gR1BVIHRpbWUgZ2l2ZW4gZm9yIHByZXRyYWluaW5nLCBhbmQgd2hpbGUgd2Uga25vdyAjIG9mIGZpbmUtdHVuaW5nIHRva2VucyB3ZSBkb24ndCBrbm93ICMgb2YgZXBvY2hzLiIsMzA3Mi4wLCwyMDI1LTExLTI4IDExOjUzOjQ0KzAwOjAwLCwsLCwsSW5kdXN0cnksLCwsLFVucmVsZWFzZWQsImh0dHBzOi8vYWkubWV0YS5jb20vcmVzb3VyY2VzL21vZGVscy1hbmQtbGlicmFyaWVzL2NoYW1lbGVvbi1kb3dubG9hZHMvP2drX2VuYWJsZT1jaGFtZWxlb25fd2ViX2Zsb3dfaXNfbGl2ZQoKIiJUaGUgbW9kZWxzIHdl4oCZcmUgcmVsZWFzaW5nIHRvZGF5IHdlcmUgc2FmZXR5IHR1bmVkIGFuZCBzdXBwb3J0IG1peGVkLW1vZGFsIGlucHV0cyBhbmQgdGV4dC1vbmx5IG91dHB1dCB0byBiZSB1c2VkIGZvciByZXNlYXJjaCBwdXJwb3Nlcy4gV2hpbGUgd2XigJl2ZSB0YWtlbiBzdGVwcyB0byBkZXZlbG9wIHRoZXNlIG1vZGVscyByZXNwb25zaWJseSwgd2UgcmVjb2duaXplIHRoYXQgcmlza3MgcmVtYWluLiBBdCB0aGlzIHRpbWUsIHdlIGFyZSBub3QgcmVsZWFzaW5nIHRoZSBDaGFtZWxlb24gaW1hZ2UgZ2VuZXJhdGlvbiBtb2RlbC4iIiIsVHJ1ZSwsLCwsMjQyNzUxNS45Nzg3MzM5MDQ3LCJIYXJkd2FyZSxPcGVyYXRpb24gY291bnRpbmciLCwsLCxZZXMKRnJhZ0xsYW1hOiBOZXh0LWZyYWdtZW50IHByZWRpY3Rpb24gZm9yIG1vbGVjdWxhciBkZXNpZ24sIk11bHRpbW9kYWwsSW1hZ2UgZ2VuZXJhdGlvbixWaXNpb24sTGFuZ3VhZ2UiLCJMYW5ndWFnZSBtb2RlbGluZy9nZW5lcmF0aW9uLFZpc2lvbi1sYW5ndWFnZSBnZW5lcmF0aW9uLFZpc3VhbCBxdWVzdGlvbiBhbnN3ZXJpbmcsVGV4dC10by1pbWFnZSIsRmFjZWJvb2sgQUkgUmVzZWFyY2gsIlNyaW5pdmFzYW4gSXllciwgQmVybmllIEh1YW5nLCBMaWxpIFl1LCBBcnVuIEJhYnUsIENodW50aW5nIFpob3UsIEt1c2hhbCBUaXJ1bWFsYSwgWGkgVmljdG9yaWEgTGluLCBIdSBYdSwgWGlhbiBMaSwgQWtzaGF0IFNocml2YXN0YXZhLCBPbWVyIExldnksIEFybWVuIEFnaGFqYW55YW4sIFJhbSBQYXN1bnVydSwgQW5kcmV3IENvaGVuLCBBcmFtIEguIE1hcmtvc3lhbiwgS291c3R1diBTaW5oYSwgWGlhb3FpbmcgRWxsZW4gVGFuLCBJdmFuIEV2dGltb3YsIFBpbmcgWXUsIFRpYW5sdSBXYW5nLCBPbGdhIEdvbG92bmV2YSwgQXNsaSBDZWxpa3lpbG1heiwgUGVkcm8gUm9kcmlndWV6LCBMZW9uaWQgU2hhbWlzLCBWYXN1IFNoYXJtYSwgQ2hyaXN0aW5lIEpvdSwgS2FydGhpayBQYWR0aGUsIENoaW5nLUZlbmcgWWVoLCBNaW5nZGEgQ2hlbiwgQmFwaSBBa3VsYSwgSmFjb2IgS2FobiwgRGFuaWVsIExpLCBTY290dCBZaWgsIEJhcmxhcyBPZ3V6LCBNb3J0ZXphIEJlaHJvb3osIEJlbmphbWluIE11bGxlciwgQ2FybGVpZ2ggV29vZCwgTWFyeSBXaWxsaWFtc29uLCBSYW15YSBSYWdoYXZlbmRyYSwgQmFyYmFyYSBVc2hlciwgV2lsbGlhbSBOZ2FuLCBOaWtvbGF5IEJhc2hseWtvdiwgTHVrYXMgQmxlY2hlciwgU29ueSBUaGVha2FuYXRoLCBBbW1hciBSaXp2aSwgR2FyZ2kgR2hvc2gsIEx1a2UgWmV0dGxlbW95ZXIiLDIwMjQtMDUtMTYsQ2hhbWVsZW9uOiBNaXhlZC1Nb2RhbCBFYXJseS1GdXNpb24gRm91bmRhdGlvbiBNb2RlbHMsaHR0cHM6Ly9hcnhpdi5vcmcvYWJzLzI0MDUuMDk4MTh2MSwsLCw3MDAwMDAwMDAwLjAsLDMuMzM5OTcwMDYwMmUrMjMsIkdQVSBtZXRob2Q6ClRhYmxlIDIgc2hvd3MgdGhhdCA3QiBtb2RlbCBwcmUtdHJhaW5pbmcgdXNlcyA4NTY0ODEgR1BVLWhvdXJzLCB0cmFpbmVkIGFjcm9zcyAxMDI0IEExMDBzCjMuMTJlMTQgKiA4NTY0ODEgKiAzNjAwICogMC4zID0gIDIuODllMjMKClBhcmFtZXRlci10b2tlbiBtZXRob2Q6ClByZS10cmFpbmluZyBnb2VzIG92ZXIgOS4yVCB0b2tlbnMsIHBvc3QtdHJhaW5pbmcgb25seSBnb2VzIG92ZXIgMS4xQiB0b2tlbnMgKHN1bSBvZiB0b2tlbnMgY29sdW1uIGluIFRhYmxlIDMpCjYgKiA3QiAqICA5LjJUID0gMy44NmUyMwoKR2VvbWV0cmljIG1lYW46IHNxcnQoMi44OWUyMyAqIDMuODZlMjMpID0gMy4zNGUyMyIsNDQwMDAwMDAwMDAwMCwiU2xpZ2h0bHkgY29uZmxpY3RpbmcgaW5mby4gUHJlLXRyYWluaW5nIGRhdGEgZGV0YWlscyBkZXNjcmliZSBkaWZmZXJlbnQgdHlwZXMgb2YgZGF0YSB0aGF0IHN1bSB0byA0LjggdHJpbGxpb24gdG9rZW5zLCBidXQgVGFibGUgMSBpbmRpY2F0ZXMgNC40VC4gVXNpbmcgdGFibGUgdmFsdWVzIGFzIHRoaXMgYWdyZWVzIHdpdGggb3RoZXIgc3RhdGVtZW50cyBhYm91dCBlcG9jaHMgYW5kIHRvdGFsIHRva2VucyBzZWVuLiIsODM2LjQsIjM0QiBtb2RlbCBwcmUtdHJhaW5pbmcgdXNlcyA4NTY0ODEgR1BVLWhvdXJzLCB0cmFpbmVkIGFjcm9zcyAxMDI0IEExMDBzCjg1NjQ4MSAvIDEwMjQgPSA4MzYuNCIsTlZJRElBIEExMDAgU1hNNCA4MCBHQixTZWxmLXN1cGVydmlzZWQgbGVhcm5pbmcsQ29uZmlkZW50LCJXZSBwcmVzZW50IENoYW1lbGVvbiwgYSBmYW1pbHkgb2YgZWFybHktZnVzaW9uIHRva2VuLWJhc2VkIG1peGVkLW1vZGFsIG1vZGVscyBjYXBhYmxlIG9mIHVuZGVyc3RhbmRpbmcgYW5kIGdlbmVyYXRpbmcgaW1hZ2VzIGFuZCB0ZXh0IGluIGFueSBhcmJpdHJhcnkgc2VxdWVuY2UuIFdlIG91dGxpbmUgYSBzdGFibGUgdHJhaW5pbmcgYXBwcm9hY2ggZnJvbSBpbmNlcHRpb24sIGFuIGFsaWdubWVudCByZWNpcGUsIGFuZCBhbiBhcmNoaXRlY3R1cmFsIHBhcmFtZXRlcml6YXRpb24gdGFpbG9yZWQgZm9yIHRoZSBlYXJseS1mdXNpb24sIHRva2VuLWJhc2VkLCBtaXhlZC1tb2RhbCBzZXR0aW5nLiBUaGUgbW9kZWxzIGFyZSBldmFsdWF0ZWQgb24gYSBjb21wcmVoZW5zaXZlIHJhbmdlIG9mIHRhc2tzLCBpbmNsdWRpbmcgdmlzdWFsIHF1ZXN0aW9uIGFuc3dlcmluZywgaW1hZ2UgY2FwdGlvbmluZywgdGV4dCBnZW5lcmF0aW9uLCBpbWFnZSBnZW5lcmF0aW9uLCBhbmQgbG9uZy1mb3JtIG1peGVkIG1vZGFsIGdlbmVyYXRpb24uIENoYW1lbGVvbiBkZW1vbnN0cmF0ZXMgYnJvYWQgYW5kIGdlbmVyYWwgY2FwYWJpbGl0aWVzLCBpbmNsdWRpbmcgc3RhdGUtb2YtdGhlLWFydCBwZXJmb3JtYW5jZSBpbiBpbWFnZSBjYXB0aW9uaW5nIHRhc2tzLCBvdXRwZXJmb3JtcyBMbGFtYS0yIGluIHRleHQtb25seSB0YXNrcyB3aGlsZSBiZWluZyBjb21wZXRpdGl2ZSB3aXRoIG1vZGVscyBzdWNoIGFzIE1peHRyYWwgOHg3QiBhbmQgR2VtaW5pLVBybywgYW5kIHBlcmZvcm1zIG5vbi10cml2aWFsIGltYWdlIGdlbmVyYXRpb24sIGFsbCBpbiBhIHNpbmdsZSBtb2RlbC4gSXQgYWxzbyBtYXRjaGVzIG9yIGV4Y2VlZHMgdGhlIHBlcmZvcm1hbmNlIG9mIG11Y2ggbGFyZ2VyIG1vZGVscywgaW5jbHVkaW5nIEdlbWluaSBQcm8gYW5kIEdQVC00ViwgYWNjb3JkaW5nIHRvIGh1bWFuIGp1ZGdtZW50cyBvbiBhIG5ldyBsb25nLWZvcm0gbWl4ZWQtbW9kYWwgZ2VuZXJhdGlvbiBldmFsdWF0aW9uLCB3aGVyZSBlaXRoZXIgdGhlIHByb21wdCBvciBvdXRwdXRzIGNvbnRhaW4gbWl4ZWQgc2VxdWVuY2VzIG9mIGJvdGggaW1hZ2VzIGFuZCB0ZXh0LiBDaGFtZWxlb24gbWFya3MgYSBzaWduaWZpY2FudCBzdGVwIGZvcndhcmQgaW4gYSB1bmlmaWVkIG1vZGVsaW5nIG9mIGZ1bGwgbXVsdGltb2RhbCBkb2N1bWVudHMuIiwyLjEsLE9wZW4gd2VpZ2h0cyAobm9uLWNvbW1lcmNpYWwpLCJVbml0ZWQgU3RhdGVzIG9mIEFtZXJpY2EsRnJhbmNlIiwsLCJOb3QgZW5vdWdoIGluZm8gdG8gZXN0aW1hdGUuIEdQVSB0aW1lIGdpdmVuIGZvciBwcmV0cmFpbmluZywgYW5kIHdoaWxlIHdlIGtub3cgIyBvZiBmaW5lLXR1bmluZyB0b2tlbnMgd2UgZG9uJ3Qga25vdyAjIG9mIGVwb2Nocy4iLCwsMjAyNS0xMS0yOCAxMTo1Mzo0NCswMDowMCwsLCwsLEluZHVzdHJ5LCwsLCxVbnJlbGVhc2VkLCJodHRwczovL2FpLm1ldGEuY29tL3Jlc291cmNlcy9tb2RlbHMtYW5kLWxpYnJhcmllcy9jaGFtZWxlb24tZG93bmxvYWRzLz9na19lbmFibGU9Y2hhbWVsZW9uX3dlYl9mbG93X2lzX2xpdmUKCiIiVGhlIG1vZGVscyB3ZeKAmXJlIHJlbGVhc2luZyB0b2RheSB3ZXJlIHNhZmV0eSB0dW5lZCBhbmQgc3VwcG9ydCBtaXhlZC1tb2RhbCBpbnB1dHMgYW5kIHRleHQtb25seSBvdXRwdXQgdG8gYmUgdXNlZCBmb3IgcmVzZWFyY2ggcHVycG9zZXMuIFdoaWxlIHdl4oCZdmUgdGFrZW4gc3RlcHMgdG8gZGV2ZWxvcCB0aGVzZSBtb2RlbHMgcmVzcG9uc2libHksIHdlIHJlY29nbml6ZSB0aGF0IHJpc2tzIHJlbWFpbi4gQXQgdGhpcyB0aW1lLCB3ZSBhcmUgbm90IHJlbGVhc2luZyB0aGUgQ2hhbWVsZW9uIGltYWdlIGdlbmVyYXRpb24gbW9kZWwuIiIiLFRydWUsLCwsLCwiSGFyZHdhcmUsT3BlcmF0aW9uIGNvdW50aW5nIiwsLCwsWWVzCkxCU1RFUixCaW9sb2d5LFByb3RlaW4gb3IgbnVjbGVvdGlkZSBsYW5ndWFnZSBtb2RlbCAocExNL25MTSksIlByZXNjaWVudCBEZXNpZ24sR2VuZW50ZWNoIiwiTmF0aGFuIEMuIEZyZXksIFRheWxvciBKb3JlbiwgQXlhIEFiZGVsc2FsYW0gSXNtYWlsLCBBbGxlbiBHb29kbWFuLCBSaWNoYXJkIEJvbm5lYXUsIEt5dW5naHl1biBDaG8sIFZsYWRpbWlyIEdsaWdvcmlqZXZpxIciLDIwMjQtMDUtMTUsQ3JhbW1pbmcgUHJvdGVpbiBMYW5ndWFnZSBNb2RlbCBUcmFpbmluZyBpbiAyNCBHUFUgSG91cnMsaHR0cHM6Ly93d3cuYmlvcnhpdi5vcmcvY29udGVudC8xMC4xMTAxLzIwMjQuMDUuMTQuNTk0MTA4djEuYWJzdHJhY3QsNC4wLCwsNjcwMDAwMDAuMCwiIiJ3ZSBhcmUgYWJsZSB0byB0cmFpbiBhIDY3IG1pbGxpb24gcGFyYW1ldGVyIG1vZGVsIiIiLDEuMDc4MjcyZSsxOSwiMSBkYXkgb24gMSBBMTAwCgozMTIwMDAwMDAwMDAwMDAqMWRheSowLjQ9MTA3ODI3MjAwMDAwMDAwMDAwMDAiLDMzNzUwMDAwMDAsIlVuaVJlZjUwIGRhdGFzZXQgc2l6ZSBjYWxjdWxhdGlvbjoKNDMsMDAwLDAwMCBzZXF1ZW5jZXMgw5cgMzAwIHRva2Vucy9zZXF1ZW5jZSA9IDEuMjkgw5cgMTDCueKBsCB0b2tlbnMKClRyYWluaW5nIHByb2Nlc3MgY2FsY3VsYXRpb246IAoxLDA0OCw1NzYgdG9rZW5zL3N0ZXAgw5cgNTAsMDAwIHN0ZXBzID0gNS4yNDI4OCDDlyAxMMK54oGwIHRvdGFsIHRva2VucwoKRXBvY2hzIGNhbGN1bGF0aW9uOgo1LjI0Mjg4IMOXIDEwwrnigbAgLyAxLjI5IMOXIDEwwrnigbAgPSA0LjA2IGVwb2NocwoKRmluYWwgdW5pcXVlIHRva2VucyAoZmlyc3QgZXBvY2ggb25seSk6IDEuMyDDlyAxMMK54oGwIHRva2VucyIsMjQuMCwiIiJ3ZSBhcmUgYWJsZSB0byB0cmFpbiBhIDY3IG1pbGxpb24gcGFyYW1ldGVyIG1vZGVsIGluIGEgc2luZ2xlIGRheSIsTlZJRElBIEExMDAgU1hNNCA4MCBHQiwsQ29uZmlkZW50LCJQcm90ZWluIGxhbmd1YWdlIG1vZGVscyAocExNcykgYXJlIHViaXF1aXRvdXMgYWNyb3NzIGJpb2xvZ2ljYWwgbWFjaGluZSBsZWFybmluZyByZXNlYXJjaCwgYnV0IHN0YXRlLW9mLXRoZS1hcnQgbW9kZWxzIGxpa2UgRVNNMiB0YWtlIGh1bmRyZWRzIG9mIHRob3VzYW5kcyBvZiBHUFUgaG91cnMgdG8gcHJlLXRyYWluIG9uIHRoZSB2YXN0IHByb3RlaW4gdW5pdmVyc2UuIFJlc291cmNlIHJlcXVpcmVtZW50cyBmb3Igc2NhbGluZyB1cCBwTE1zIHByZXZlbnQgZnVuZGFtZW50YWwgaW52ZXN0aWdhdGlvbnMgaW50byBob3cgb3B0aW1hbCBtb2RlbGluZyBjaG9pY2VzIG1pZ2h0IGRpZmZlciBmcm9tIHRob3NlIHVzZWQgaW4gbmF0dXJhbCBsYW5ndWFnZS4gSGVyZSwgd2UgZGVmaW5lIGEg4oCcY3JhbW1pbmfigJ0gY2hhbGxlbmdlIGZvciBwTE1zIGFuZCB0cmFpbiBwZXJmb3JtYW50IG1vZGVscyBpbiAyNCBob3VycyBvbiBhIHNpbmdsZSBHUFUuIEJ5IHJlLWV4YW1pbmluZyBtYW55IGFzcGVjdHMgb2YgcExNIHRyYWluaW5nLCB3ZSBhcmUgYWJsZSB0byB0cmFpbiBhIDY3IG1pbGxpb24gcGFyYW1ldGVyIG1vZGVsIGluIGEgc2luZ2xlIGRheSB0aGF0IGFjaGlldmVzIGNvbXBhcmFibGUgcGVyZm9ybWFuY2Ugb24gZG93bnN0cmVhbSBwcm90ZWluIGZpdG5lc3MgbGFuZHNjYXBlIGluZmVyZW5jZSB0YXNrcyB0byBFU00tM0IsIGEgbW9kZWwgdHJhaW5lZCBmb3Igb3ZlciAxNSwgMDAww5cgbW9yZSBHUFUgaG91cnMgdGhhbiBvdXJzLiBXZSBvcGVuIHNvdXJjZSBvdXIgbGlicmFyeTEgZm9yIHRyYWluaW5nIGFuZCBpbmZlcmVuY2UsIExCU1RFUjogTGFuZ3VhZ2UgbW9kZWxzIGZvciBCaW9sb2dpY2FsIFNlcXVlbmNlIFRyYW5zZm9ybWF0aW9uIGFuZCBFdm9sdXRpb25hcnkgUmVwcmVzZW50YXRpb24uIiw0LjA2LCwsIlVuaXRlZCBTdGF0ZXMgb2YgQW1lcmljYSxVbml0ZWQgU3RhdGVzIG9mIEFtZXJpY2EiLCwsLDEuMCwsMjAyNS0xMS0yOCAxMTo1Mzo0NCswMDowMCwsLCwsLCJJbmR1c3RyeSxJbmR1c3RyeSIsLCwsLCwsLCwsLCw0MzQuMTg5MzUyNzEyNjM0OCxIYXJkd2FyZSwsLCwsCkRvdWJhby1saXRlLExhbmd1YWdlLCJMYW5ndWFnZSBtb2RlbGluZy9nZW5lcmF0aW9uLFF1ZXN0aW9uIGFuc3dlcmluZyIsQnl0ZURhbmNlLCwyMDI0LTA1LTE1LERvdWJhbyBHZW5lcmFsIE1vZGVsIExpdGUgKERvdWJhby1saXRlKSxodHRwczovL3d3dy52b2xjZW5naW5lLmNvbS9kb2NzLzYzNjAvMTI2NDY2MywsLCwsLCwsLCwsLCwsVW5rbm93biwiQSBsaWdodHdlaWdodCB2ZXJzaW9uIG9mIHRoZSBMTE0sIG9mZmVyaW5nIGxvd2VyIHRva2VuIGNvc3RzIGFuZCBsYXRlbmN5IGNvbXBhcmVkIHRvIHRoZSBQcm8gdmVyc2lvbi4gCiIsLCxBUEkgYWNjZXNzLENoaW5hLCwsLCwsMjAyNS0xMS0yOCAxMTo1Mzo0NCswMDowMCwsLCwsLEluZHVzdHJ5LCwsLCxVbnJlbGVhc2VkLCxUcnVlLCwsLCwsLCwsLCxObwpEb3ViYW8gUm9sZS1QbGF5aW5nIE1vZGVsLExhbmd1YWdlLCJMYW5ndWFnZSBtb2RlbGluZy9nZW5lcmF0aW9uLFF1ZXN0aW9uIGFuc3dlcmluZyIsQnl0ZURhbmNlLCwyMDI0LTA1LTE1LERvdWJhbyBSb2xlLVBsYXlpbmcgTW9kZWwsaHR0cHM6Ly93d3cudm9sY2VuZ2luZS5jb20vZG9jcy82MzYwLzEyNjQ2NjMsLCwsLCwsLCwsLCwsLFVua25vd24sIlRoaXMgbW9kZWwgaXMgZGVzaWduZWQgZm9yIHBlcnNvbmFsaXplZCBjaGFyYWN0ZXIgY3JlYXRpb24uIAoiLCwsQVBJIGFjY2VzcyxDaGluYSwsLCwsLDIwMjUtMTEtMjggMTE6NTM6NDQrMDA6MDAsLCwsLCxJbmR1c3RyeSwsLCwsVW5yZWxlYXNlZCwsLCwsLCwsLCwsLCxObwpEb3ViYW8gVGV4dC10by1TcGVlY2ggTW9kZWwsU3BlZWNoLFRleHQtdG8tc3BlZWNoIChUVFMpLEJ5dGVEYW5jZSwsMjAyNC0wNS0xNSxEb3ViYW8gVGV4dC10by1TcGVlY2ggTW9kZWwsaHR0cHM6Ly93d3cudm9sY2VuZ2luZS5jb20vZG9jcy82MzYwLzEyNjQ2NjMsLCwsLCwsLCwsLCwsLFVua25vd24sVGhpcyBtb2RlbCBpcyBjYXBhYmxlIG9mIGdlbmVyYXRpbmcgbmF0dXJhbCBhbmQgZXhwcmVzc2l2ZSBzcGVlY2guICwsLEFQSSBhY2Nlc3MsQ2hpbmEsLCwsLCwyMDI1LTExLTI4IDExOjUzOjQ0KzAwOjAwLCwsLCwsSW5kdXN0cnksLCwsLFVucmVsZWFzZWQsLCwsLCwsLCwsLCwsTm8KRG91YmFvIFZvaWNlIENsb25pbmcgTW9kZWwsU3BlZWNoLCJBdWRpbyBnZW5lcmF0aW9uLFNwZWVjaCBzeW50aGVzaXMsU3BlZWNoIHJlY29nbml0aW9uIChBU1IpIixCeXRlRGFuY2UsLDIwMjQtMDUtMTUsRG91YmFvIFZvaWNlIENsb25pbmcgTW9kZWwsaHR0cHM6Ly93d3cudm9sY2VuZ2luZS5jb20vZG9jcy82MzYwLzEyNjQ2NjMsLCwsLCwsLCwsLCwsLFVua25vd24sIlRoaXMgbW9kZWwgY2FuIGFjY3VyYXRlbHkgY2xvbmUgYSB2b2ljZSB3aXRoaW4ganVzdCA1IHNlY29uZHMsIHByZXNlcnZpbmcgdGltYnJlIHNpbWlsYXJpdHkgYW5kIG5hdHVyYWxuZXNzLiBJdCBhbHNvIHN1cHBvcnRzIGNyb3NzLWxpbmd1YWwgdm9pY2UgdHJhbnNmZXIuIAoiLCwsQVBJIGFjY2VzcyxDaGluYSwsLCwsLDIwMjUtMTEtMjggMTE6NTM6NDQrMDA6MDAsLCwsLCxJbmR1c3RyeSwsLCwsVW5yZWxlYXNlZCwsLCwsLCwsLCwsLCxObwpEb3ViYW8gU3BlZWNoIFJlY29nbml0aW9uIE1vZGVsLFNwZWVjaCxTcGVlY2ggcmVjb2duaXRpb24gKEFTUiksQnl0ZURhbmNlLCwyMDI0LTA1LTE1LERvdWJhbyBTcGVlY2ggUmVjb2duaXRpb24gTW9kZWwsaHR0cHM6Ly93d3cudm9sY2VuZ2luZS5jb20vZG9jcy82MzYwLzEyNjQ2NjMsLCwsLCwsLCwsLCwsLFVua25vd24sIlRoaXMgbW9kZWwgc3VwcG9ydHMgbXVsdGktbGFuZ3VhZ2Ugc3BlZWNoIHJlY29nbml0aW9uLCB3aXRoIGhpZ2ggYWNjdXJhY3ksIHNlbnNpdGl2aXR5LCBhbmQgbG93IGxhdGVuY3kuICIsLCxBUEkgYWNjZXNzLENoaW5hLCwsLCwsMjAyNS0xMS0yOCAxMTo1Mzo0NCswMDowMCwsLCwsLEluZHVzdHJ5LCwsLCxVbnJlbGVhc2VkLCwsLCwsLCwsLCwsLE5vCkRvdWJhbyBUZXh0LXRvLUltYWdlIE1vZGVsLEltYWdlIGdlbmVyYXRpb24sIlRleHQtdG8taW1hZ2UsSW1hZ2UgZ2VuZXJhdGlvbiIsQnl0ZURhbmNlLCwyMDI0LTA1LTE1LERvdWJhbyBUZXh0LXRvLUltYWdlIE1vZGVsLGh0dHBzOi8vd3d3LnZvbGNlbmdpbmUuY29tL2RvY3MvNjM2MC8xMjY0NjYzLCwsLCwsLCwsLCwsLCxVbmtub3duLCJXaXRoIHByZWNpc2UgdGV4dCB1bmRlcnN0YW5kaW5nIGFuZCBhY2N1cmF0ZSBpbWFnZS10ZXh0IG1hdGNoaW5nLCB0aGlzIG1vZGVsIHByb2R1Y2VzIGFlc3RoZXRpY2FsbHkgcGxlYXNpbmcgaW1hZ2VzLCBlc3BlY2lhbGx5IHRob3NlIHJlbGF0ZWQgdG8gQ2hpbmVzZSBjdWx0dXJhbCBlbGVtZW50cy4gCiIsLCxBUEkgYWNjZXNzLENoaW5hLCwsLCwsMjAyNS0xMS0yOCAxMTo1Mzo0NCswMDowMCwsLCwsLEluZHVzdHJ5LCwsLCxVbnJlbGVhc2VkLCwsLCwsLCwsLCwsLE5vCkRvdWJhbyBGdW5jdGlvbiBDYWxsIE1vZGVsLExhbmd1YWdlLExhbmd1YWdlIG1vZGVsaW5nL2dlbmVyYXRpb24sQnl0ZURhbmNlLCwyMDI0LTA1LTE1LERvdWJhbyBGdW5jdGlvbiBDYWxsIE1vZGVsLGh0dHBzOi8vd3d3LnZvbGNlbmdpbmUuY29tL2RvY3MvNjM2MC8xMjY0NjYzLCwsLCwsLCwsLCwsLCxVbmtub3duLCJEZXNpZ25lZCBmb3IgY29tcGxleCB0b29sIGludm9jYXRpb24sIHRoaXMgbW9kZWwgZXhjZWxzIGF0IGFjY3VyYXRlbHkgaWRlbnRpZnlpbmcgZnVuY3Rpb25zIGFuZCBleHRyYWN0aW5nIHBhcmFtZXRlcnMuIAoiLCwsQVBJIGFjY2VzcyxDaGluYSwsLCwsLDIwMjUtMTEtMjggMTE6NTM6NDQrMDA6MDAsLCwsLCxJbmR1c3RyeSwsLCwsVW5yZWxlYXNlZCwsLCwsLCwsLCwsLCxObwpEb3ViYW8gVmVjdG9yaXphdGlvbiBNb2RlbCxMYW5ndWFnZSxMYW5ndWFnZSBtb2RlbGluZy9nZW5lcmF0aW9uLEJ5dGVEYW5jZSwsMjAyNC0wNS0xNSxEb3ViYW8gVmVjdG9yaXphdGlvbiBNb2RlbCxodHRwczovL3d3dy52b2xjZW5naW5lLmNvbS9kb2NzLzYzNjAvMTI2NDY2MywsLCwsLCwsLCwsLCwsVW5rbm93biwiRm9jdXNlZCBvbiB2ZWN0b3Igc2VhcmNoIGFwcGxpY2F0aW9ucywgdGhpcyBtb2RlbCBwcm92aWRlcyBjb3JlIHVuZGVyc3RhbmRpbmcgY2FwYWJpbGl0aWVzIGZvciBMTE0ga25vd2xlZGdlIGJhc2VzIGFuZCBzdXBwb3J0cyBtdWx0aXBsZSBsYW5ndWFnZXMuIAoiLCwsQVBJIGFjY2VzcyxDaGluYSwsLCwsLDIwMjUtMTEtMjggMTE6NTM6NDQrMDA6MDAsLCwsLCxJbmR1c3RyeSwsLCwsVW5yZWxlYXNlZCwsLCwsLCwsLCwsLCxObwpEb3ViYW8gSW1hZ2UtdG8tSW1hZ2UgZ2VuZXJhdGlvbiBtb2RlbCwiSW1hZ2UgZ2VuZXJhdGlvbixWaXNpb24iLEltYWdlIGdlbmVyYXRpb24sQnl0ZURhbmNlLCwyMDI0LTA1LTE1LERvdWJhbyBJbWFnZS10by1JbWFnZSBnZW5lcmF0aW9uIG1vZGVsLGh0dHBzOi8vd3d3LnZvbGNlbmdpbmUuY29tL3Byb2R1Y3QvZG91YmFvLCwsLCwsLCwsLCwsLCxVbmtub3duLCwsLEFQSSBhY2Nlc3MsQ2hpbmEsLCwsLCwyMDI1LTExLTI4IDExOjUzOjQ0KzAwOjAwLCwsLCwsSW5kdXN0cnksLCwsLFVucmVsZWFzZWQsLCwsLCwsLCwsLCwsTm8KRG91YmFvIFJlYWwtVGltZSB0cmFuc2xhdGlvbiBtb2RlbCwiTGFuZ3VhZ2UsU3BlZWNoIiwiVHJhbnNsYXRpb24sU3BlZWNoIHN5bnRoZXNpcyxTcGVlY2ggcmVjb2duaXRpb24gKEFTUikiLEJ5dGVEYW5jZSwsMjAyNC0wNS0xNSxEb3ViYW8gUmVhbC1UaW1lIHRyYW5zbGF0aW9uIG1vZGVsLGh0dHBzOi8vd3d3LnZvbGNlbmdpbmUuY29tL3Byb2R1Y3QvZG91YmFvLCwsLCwsLCwsLCwsLCxVbmtub3duLCwsLEFQSSBhY2Nlc3MsQ2hpbmEsLCwsLCwyMDI1LTExLTI4IDExOjUzOjQ0KzAwOjAwLCwsLCwsSW5kdXN0cnksLCwsLFVucmVsZWFzZWQsLCwsLCwsLCwsLCwsTm8KRG91YmFvIFZpZGVvIEdlbmVyYXRpb24gbW9kZWwsVmlkZW8sVmlkZW8gZ2VuZXJhdGlvbixCeXRlRGFuY2UsLDIwMjQtMDUtMTUsRG91YmFvIFZpZGVvIEdlbmVyYXRpb24gbW9kZWwsaHR0cHM6Ly93d3cudm9sY2VuZ2luZS5jb20vcHJvZHVjdC9kb3ViYW8sLCwsLCwsLCwsLCwsLFVua25vd24sLCwsQVBJIGFjY2VzcyxDaGluYSwsLCwsLDIwMjUtMTEtMjggMTE6NTM6NDQrMDA6MDAsLCwsLCxJbmR1c3RyeSwsLCwsVW5yZWxlYXNlZCwsLCwsLCwsLCwsLCxObwpWSUxBMS41LTQwQiwiTXVsdGltb2RhbCxMYW5ndWFnZSxWaXNpb24sVmlkZW8iLCJDaGF0LFZpc3VhbCBxdWVzdGlvbiBhbnN3ZXJpbmcsSW1hZ2UgY2FwdGlvbmluZyxMYW5ndWFnZSBtb2RlbGluZy9nZW5lcmF0aW9uLFF1ZXN0aW9uIGFuc3dlcmluZyxWaWRlbyBkZXNjcmlwdGlvbiIsIk5WSURJQSxNYXNzYWNodXNldHRzIEluc3RpdHV0ZSBvZiBUZWNobm9sb2d5IChNSVQpIiwsMjAyNC0wNS0xNSxFZmZpY2llbnQtTGFyZ2UtTW9kZWwvVklMQTEuNS00MGIsaHR0cHM6Ly9odWdnaW5nZmFjZS5jby9FZmZpY2llbnQtTGFyZ2UtTW9kZWwvVklMQTEuNS00MGIsLCwsNDAwMDAwMDAwMDAuMCwsLCwsLCwsLCxDb25maWRlbnQsIlZJTEEgaXMgYSB2aXN1YWwgbGFuZ3VhZ2UgbW9kZWwgKFZMTSkgcHJldHJhaW5lZCB3aXRoIGludGVybGVhdmVkIGltYWdlLXRleHQgZGF0YSBhdCBzY2FsZSwgZW5hYmxpbmcgbXVsdGktaW1hZ2UgVkxNLiBWSUxBIGlzIGRlcGxveWFibGUgb24gdGhlIGVkZ2UsIGluY2x1ZGluZyBKZXRzb24gT3JpbiBhbmQgbGFwdG9wIGJ5IEFXUSA0Yml0IHF1YW50aXphdGlvbiB0aHJvdWdoIFRpbnlDaGF0IGZyYW1ld29yay4gV2UgZmluZDogKDEpIGltYWdlLXRleHQgcGFpcnMgYXJlIG5vdCBlbm91Z2gsIGludGVybGVhdmVkIGltYWdlLXRleHQgaXMgZXNzZW50aWFsOyAoMikgdW5mcmVlemluZyBMTE0gZHVyaW5nIGludGVybGVhdmVkIGltYWdlLXRleHQgcHJlLXRyYWluaW5nIGVuYWJsZXMgaW4tY29udGV4dCBsZWFybmluZzsgKDMpcmUtYmxlbmRpbmcgdGV4dC1vbmx5IGluc3RydWN0aW9uIGRhdGEgaXMgY3J1Y2lhbCB0byBib29zdCBib3RoIFZMTSBhbmQgdGV4dC1vbmx5IHBlcmZvcm1hbmNlLiBWSUxBIHVudmVpbHMgYXBwZWFsaW5nIGNhcGFiaWxpdGllcywgaW5jbHVkaW5nOiBtdWx0aS1pbWFnZSByZWFzb25pbmcsIGluLWNvbnRleHQgbGVhcm5pbmcsIHZpc3VhbCBjaGFpbi1vZi10aG91Z2h0LCBhbmQgYmV0dGVyIHdvcmxkIGtub3dsZWRnZS4iLCwsT3BlbiB3ZWlnaHRzIChub24tY29tbWVyY2lhbCksIlVuaXRlZCBTdGF0ZXMgb2YgQW1lcmljYSxVbml0ZWQgU3RhdGVzIG9mIEFtZXJpY2EiLCwsLCwsMjAyNS0xMS0yOCAxMTo1Mzo0NCswMDowMCwsLCwsLCJJbmR1c3RyeSxBY2FkZW1pYSIsLCwsLE9wZW4gc291cmNlLCJjYy1ieS1uYy00LjAKaHR0cHM6Ly9odWdnaW5nZmFjZS5jby9FZmZpY2llbnQtTGFyZ2UtTW9kZWwvVklMQTEuNS00MGIKCkFwYWNoZSAyLjAKaHR0cHM6Ly9naXRodWIuY29tL05WTGFicy9WSUxBIiwsLCwsLCwsRWZmaWNpZW50LUxhcmdlLU1vZGVsLCwsLFllcwpWSUxBLTdCLCJNdWx0aW1vZGFsLExhbmd1YWdlLFZpc2lvbixWaWRlbyIsIkNoYXQsVmlzdWFsIHF1ZXN0aW9uIGFuc3dlcmluZyxJbWFnZSBjYXB0aW9uaW5nLExhbmd1YWdlIG1vZGVsaW5nL2dlbmVyYXRpb24sUXVlc3Rpb24gYW5zd2VyaW5nIiwiTlZJRElBLE1hc3NhY2h1c2V0dHMgSW5zdGl0dXRlIG9mIFRlY2hub2xvZ3kgKE1JVCkiLCJKaSBMaW4sIEhvbmd4dSBZaW4sIFdlaSBQaW5nLCBZYW8gTHUsIFBhdmxvIE1vbGNoYW5vdiwgQW5kcmV3IFRhbywgSHVpemkgTWFvLCBKYW4gS2F1dHosIE1vaGFtbWFkIFNob2V5YmksIFNvbmcgSGFuIiwyMDI0LTA1LTE1LFZJTEE6IE9uIFByZS10cmFpbmluZyBmb3IgVmlzdWFsIExhbmd1YWdlIE1vZGVscyxodHRwczovL2FyeGl2Lm9yZy9hYnMvMjMxMi4wNzUzMyw4MjcuMCwsLDcwMDAwMDAwMDAuMCwsLCwsLCwiVGhlIHRyYWluaW5nIGhvdXJzIGZvciBlYWNoIHN0YWdlIG9mIHRoZSA3QiBtb2RlbCBhcmU6IHByb2plY3RvciBpbml0aWFsaXphdGlvbjogNCBob3VyczsgdmlzdWFsIGxhbmd1YWdlIHByZS10cmFpbmluZzogMzAgaG91cnM7IHZpc3VhbCBpbnN0cnVjdGlvbi10dW5pbmc6IDYgaG91cnMuClRoZSB0cmFpbmluZyBjb3JyZXNwb25kcyB0byBhIHRvdGFsIG9mIDUuMWsgR1BVIGhvdXJzIixOVklESUEgQTEwMCwsQ29uZmlkZW50LCJWaXN1YWwgbGFuZ3VhZ2UgbW9kZWxzIChWTE1zKSByYXBpZGx5IHByb2dyZXNzZWQgd2l0aCB0aGUgcmVjZW50IHN1Y2Nlc3Mgb2YgbGFyZ2UgbGFuZ3VhZ2UgbW9kZWxzLiBUaGVyZSBoYXZlIGJlZW4gZ3Jvd2luZyBlZmZvcnRzIG9uIHZpc3VhbCBpbnN0cnVjdGlvbiB0dW5pbmcgdG8gZXh0ZW5kIHRoZSBMTE0gd2l0aCB2aXN1YWwgaW5wdXRzLCBidXQgbGFja3MgYW4gaW4tZGVwdGggc3R1ZHkgb2YgdGhlIHZpc3VhbCBsYW5ndWFnZSBwcmUtdHJhaW5pbmcgcHJvY2Vzcywgd2hlcmUgdGhlIG1vZGVsIGxlYXJucyB0byBwZXJmb3JtIGpvaW50IG1vZGVsaW5nIG9uIGJvdGggbW9kYWxpdGllcy4gSW4gdGhpcyB3b3JrLCB3ZSBleGFtaW5lIHRoZSBkZXNpZ24gb3B0aW9ucyBmb3IgVkxNIHByZS10cmFpbmluZyBieSBhdWdtZW50aW5nIExMTSB0b3dhcmRzIFZMTSB0aHJvdWdoIHN0ZXAtYnktc3RlcCBjb250cm9sbGFibGUgY29tcGFyaXNvbnMuIFdlIGludHJvZHVjZSB0aHJlZSBtYWluIGZpbmRpbmdzOiAoMSkgZnJlZXppbmcgTExNcyBkdXJpbmcgcHJlLXRyYWluaW5nIGNhbiBhY2hpZXZlIGRlY2VudCB6ZXJvLXNob3QgcGVyZm9ybWFuY2UsIGJ1dCBsYWNrIGluLWNvbnRleHQgbGVhcm5pbmcgY2FwYWJpbGl0eSwgd2hpY2ggcmVxdWlyZXMgdW5mcmVlemluZyB0aGUgTExNOyAoMikgaW50ZXJsZWF2ZWQgcHJlLXRyYWluaW5nIGRhdGEgaXMgYmVuZWZpY2lhbCB3aGVyZWFzIGltYWdlLXRleHQgcGFpcnMgYWxvbmUgYXJlIG5vdCBvcHRpbWFsOyAoMykgcmUtYmxlbmRpbmcgdGV4dC1vbmx5IGluc3RydWN0aW9uIGRhdGEgdG8gaW1hZ2UtdGV4dCBkYXRhIGR1cmluZyBpbnN0cnVjdGlvbiBmaW5lLXR1bmluZyBub3Qgb25seSByZW1lZGllcyB0aGUgZGVncmFkYXRpb24gb2YgdGV4dC1vbmx5IHRhc2tzLCBidXQgYWxzbyBib29zdHMgVkxNIHRhc2sgYWNjdXJhY3kuIFdpdGggYW4gZW5oYW5jZWQgcHJlLXRyYWluaW5nIHJlY2lwZSB3ZSBidWlsZCBWSUxBLCBhIFZpc3VhbCBMYW5ndWFnZSBtb2RlbCBmYW1pbHkgdGhhdCBjb25zaXN0ZW50bHkgb3V0cGVyZm9ybXMgdGhlIHN0YXRlLW9mLXRoZS1hcnQgbW9kZWxzLCBlLmcuLCBMTGFWQS0xLjUsIGFjcm9zcyBtYWluIGJlbmNobWFya3Mgd2l0aG91dCBiZWxscyBhbmQgd2hpc3RsZXMuIE11bHRpLW1vZGFsIHByZS10cmFpbmluZyBhbHNvIGhlbHBzIHVudmVpbCBhcHBlYWxpbmcgcHJvcGVydGllcyBvZiBWSUxBLCBpbmNsdWRpbmcgbXVsdGktaW1hZ2UgcmVhc29uaW5nLCBlbmhhbmNlZCBpbi1jb250ZXh0IGxlYXJuaW5nLCBhbmQgYmV0dGVyIHdvcmxkIGtub3dsZWRnZS4KIiwsLFVucmVsZWFzZWQsIlVuaXRlZCBTdGF0ZXMgb2YgQW1lcmljYSxVbml0ZWQgU3RhdGVzIG9mIEFtZXJpY2EiLExsYW1hIDItN0IsMS43MTg0OTZlKzIxLDMxMjAwMDAwMDAwMDAwMCBGTE9QL0dQVS9zZWMgKiA1MTAwIEdQVS1ob3VycyAqIDM2MDAgc2VjIC8gaG91ciAqIDAuMyBbYXNzdW1lZCB1dGlsaXphdGlvbl0gPSAxLjcxODQ5NmUrMjEgRkxPUCwxMjguMCwsMjAyNi0wNS0yNSAxMjoyODoxMiswMDowMCwsLCwsLCJJbmR1c3RyeSxBY2FkZW1pYSIsLCwsNTEwMC4wLFVucmVsZWFzZWQsLCwsLCwsMTAxMTQ4Ljc1MTYwNzkzNTQsSGFyZHdhcmUsRWZmaWNpZW50LUxhcmdlLU1vZGVsLCwsLE5vClZlbywiVmlkZW8sVmlzaW9uIiwiVmlkZW8gZ2VuZXJhdGlvbixUZXh0LXRvLXZpZGVvLEltYWdlLXRvLXZpZGVvIixHb29nbGUgRGVlcE1pbmQsIkFiaGlzaGVrIFNoYXJtYSwgQWRhbXMgWXUsIEFsaSBSYXphdmksIEFuZGVlcCBUb29yLCBBbmRyZXcgUGllcnNvbiwgQW5rdXNoIEd1cHRhLCBBdXN0aW4gV2F0ZXJzLCBBw6Ryb24gdmFuIGRlbiBPb3JkLCBEYW5pZWwgVGFuaXMsIER1bWl0cnUgRXJoYW4sIEVyaWMgTGF1LCBFbGVuaSBTaGF3LCBHYWJlIEJhcnRoLU1hcm9uLCBHcmVnIFNoYXcsIEhhbiBaaGFuZywgSGVubmEgTmFuZHdhbmksIEhlcm5hbiBNb3JhbGRvLCBIeXVuamlrIEtpbSwgSXJpbmEgQmxvaywgSmFrb2IgQmF1ZXIsIEplZmYgRG9uYWh1ZSwgSnVueW91bmcgQ2h1bmcsIEtvcnkgTWF0aGV3c29uLCBLdXJ0aXMgRGF2aWQsIExhc3NlIEVzcGVob2x0LCBNYXJjIHZhbiBaZWUsIE1hdHQgTWNHaWxsLCBNZWRoaW5pIE5hcmFzaW1oYW4sIE1pYW9zZW4gV2FuZywgTWlrb8WCYWogQmnFhGtvd3NraSwgTW9oYW1tYWQgQmFiYWVpemFkZWgsIE1vaGFtbWFkIFRhZ2hpIFNhZmZhciwgTmFuZG8gZGUgRnJlaXRhcywgTmljayBQZXp6b3R0aSwgUGlldGVyLUphbiBLaW5kZXJtYW5zLCBQb29ydmEgUmFuZSwgUmFjaGVsIEhvcm51bmcsIFJvYmVydCBSaWFjaGksIFJ1YmVuIFZpbGxlZ2FzLCBSdWkgUWlhbiwgU2FuZGVyIERpZWxlbWFuLCBTZXJlbmEgWmhhbmcsIFNlcmthbiBDYWJpLCBTaGl4aW4gTHVvLCBTaGxvbWkgRnJ1Y2h0ZXIsIFNpZ25lIE7DuHJseSwgU3JpdmF0c2FuIFNyaW5pdmFzYW4sIFRvYmlhcyBQZmFmZiwgVG9tIEh1bWUsIFZpa2FzIFZlcm1hLCBXZWl6aGUgSHVhLCBXaWxsaWFtIFpodSwgWGluY2hlbiBZYW4sIFhpbnl1IFdhbmcsIFllbGluIEtpbSwgWXVxaW5nIER1IGFuZCBZdXRpYW4gQ2hlbi4iLDIwMjQtMDUtMTQsIldl4oCZcmUgaW50cm9kdWNpbmcgVmVvLCBvdXIgbW9zdCBjYXBhYmxlIG1vZGVsIGZvciBnZW5lcmF0aW5nIGhpZ2gtZGVmaW5pdGlvbiB2aWRlbyIsaHR0cHM6Ly9kZWVwbWluZC5nb29nbGUvdGVjaG5vbG9naWVzL3Zlby8sLCwsLCwsLCwsLCwsLFVua25vd24sIlZlbyBpcyBvdXIgbW9zdCBjYXBhYmxlIHZpZGVvIGdlbmVyYXRpb24gbW9kZWwgdG8gZGF0ZS4gSXQgZ2VuZXJhdGVzIGhpZ2gtcXVhbGl0eSwgMTA4MHAgcmVzb2x1dGlvbiB2aWRlb3MgdGhhdCBjYW4gZ28gYmV5b25kIGEgbWludXRlLCBpbiBhIHdpZGUgcmFuZ2Ugb2YgY2luZW1hdGljIGFuZCB2aXN1YWwgc3R5bGVzLiIsLCxIb3N0ZWQgYWNjZXNzIChubyBBUEkpLFVuaXRlZCBTdGF0ZXMgb2YgQW1lcmljYSwsLCwsLDIwMjUtMTEtMjggMTE6NTM6NDQrMDA6MDAsLCwsLCxJbmR1c3RyeSwsLCwsVW5yZWxlYXNlZCwsLCwsLCwsLCwsLCxObwpJbWFnZW4gMyxJbWFnZSBnZW5lcmF0aW9uLCJJbWFnZSBnZW5lcmF0aW9uLFRleHQtdG8taW1hZ2UiLEdvb2dsZSBEZWVwTWluZCwiSmFzb24gQmFsZHJpZGdlLCBKYWtvYiBCYXVlciwgTXVrdWwgQmh1dGFuaSwgTmljb2xlIEJyaWNodG92YSwgQW5kcmV3IEJ1bm5lciwgS2VsdmluIENoYW4sIFNlcmdpbyBHw7NtZXogQ29sbWVuYXJlam8sIFNhbmRlciBEaWVsZW1hbiwgWXVxaW5nIER1LCBaYWNoIEVhdG9uLVJvc2VuLCBIb25nbGlhbmcgRmVpLCBZaWxpbiBHYW8sIEV2Z2VueSBHbGFkY2hlbmtvLCBNYW5keSBHdW8sIEFsZXggSGFpZywgV2lsbCBIYXdraW5zLCBIZXhpYW5nIChGcmFuaykgSHUsIEh1aWxpYW4gSHVhbmcsIFRvYmVubmEgUGV0ZXIgSWd3ZSwgQ2hyaXN0b3MgS2FwbGFuaXMsIFNpYXZhc2ggS2hvZGFkYWRlaCwgS3NlbmlhIEtvbnl1c2hrb3ZhLCBLYXJvbCBMYW5nbmVyLCBFcmljIExhdSwgU2hpeGluIEx1bywgU2/FiGEgTW9rcsOhLCBIZW5uYSBOYW5kd2FuaSwgWWFzdW1hc2EgT25vZSwgQcOkcm9uIHZhbiBkZW4gT29yZCwgWmFyYW5hIFBhcmVraCwgSm9yZGkgUG9udC1UdXNldCwgSGFuZyBRaSwgUnVpIFFpYW4sIERlZXBhayBSYW1hY2hhbmRyYW4sIEFsaSBSYXphdmksIFJvYmVydCBSaWFjaGksIEhhbnNhIFNyaW5pdmFzYW4sIFNyaXZhdHNhbiBTcmluaXZhc2FuLCBSb2JpbiBTdHJ1ZGVsLCBCZW5pZ25vIFVyaWEsIE9saXZlciBXYW5nLCBTdSBXYW5nLCBBdXN0aW4gV2F0ZXJzLCBDaHJpcyBXb2xmZiwgQXVyaWVsIFdyaWdodCwgWmhpc2hlbmcgWGlhbywgS2V5YW5nIFh1LCBNYXJjIHZhbiBaZWUsIEp1bmxpbiBaaGFuZywgV2VubGVpIFpob3UgYW5kIEtvbnJhZCBab2xuLiIsMjAyNC0wNS0xNCxJbWFnZW4gMzogb3VyIGhpZ2hlc3QgcXVhbGl0eSB0ZXh0LXRvLWltYWdlIG1vZGVsLGh0dHBzOi8vZGVlcG1pbmQuZ29vZ2xlL3RlY2hub2xvZ2llcy9pbWFnZW4tMy8sLCwsLCwsLCwsLCwiR29vZ2xlIFRQVSB2NCxHb29nbGUgVFBVIHY1ZSIsLFVua25vd24sIkltYWdlbiAzIGlzIG91ciBoaWdoZXN0IHF1YWxpdHkgdGV4dC10by1pbWFnZSBtb2RlbCwgY2FwYWJsZSBvZiBnZW5lcmF0aW5nIGltYWdlcyB3aXRoIGV2ZW4gYmV0dGVyIGRldGFpbCwgcmljaGVyIGxpZ2h0aW5nIGFuZCBmZXdlciBkaXN0cmFjdGluZyBhcnRpZmFjdHMgdGhhbiBvdXIgcHJldmlvdXMgbW9kZWxzLiIsLCxIb3N0ZWQgYWNjZXNzIChubyBBUEkpLFVuaXRlZCBTdGF0ZXMgb2YgQW1lcmljYSwsLCwsLDIwMjUtMTEtMjggMTE6NTM6NDQrMDA6MDAsLCwsLCxJbmR1c3RyeSwsLCwsVW5yZWxlYXNlZCwsVHJ1ZSwsLCwsLCwsLCwsTm8KTGVhcm5MTS1UdXRvcixMYW5ndWFnZSwiTGFuZ3VhZ2UgbW9kZWxpbmcvZ2VuZXJhdGlvbixDaGF0LFF1ZXN0aW9uIGFuc3dlcmluZyIsIkdvb2dsZSBSZXNlYXJjaCxHb29nbGUgRGVlcE1pbmQsR29vZ2xlLEFyaXpvbmEgU3RhdGUgVW5pdmVyc2l0eSxMdW5kIFVuaXZlcnNpdHksVW5pdmVyc2l0eSBvZiBPeGZvcmQiLCJJcmluYSBKdXJlbmthLCBNYXJrdXMgS3VuZXNjaCwgS2V2aW4gUi4gTWNLZWUsIERhbmllbCBHaWxsaWNrLCBTaGFvamlhbiBaaHUsIFNhcmEgV2lsdGJlcmdlciwgU2h1YmhhbSBNaWxpbmQgUGhhbCwgS2F0aGVyaW5lIEhlcm1hbm4sIERhbmllbCBLYXNlbmJlcmcsIEF2aXNoa2FyIEJob29wY2hhbmQsIEFua2l0IEFuYW5kLCBNaXJ1bmEgUMOuc2xhciwgU3RlcGhhbmllIENoYW4sIExpc2EgV2FuZ8KnLCBKZW5uaWZlciBTaGUsIFBhcnNhIE1haG1vdWRpZWgsIEFsaXlhIFJ5c2JlaywgV2VpLUplbiBLbywgQW5kcmVhIEh1YmVyLCBCcmV0dCBXaWx0c2hpcmUsIEdhbCBFbGlkYW7igKEsIFJvbmkgUmFiaW4sIEphc21pbiBSdWJpbm92aXR64oCgLCBBbWl0IFBpdGFydSwgTWFjIE1jQWxsaXN0ZXIsIEp1bGlhIFdpbGtvd3NraSwgRGF2aWQgQ2hvaSwgUm9lZSBFbmdlbGJlcmcsIExpZGFuIEhhY2ttb24sIEFkdmEgTGV2aW4sIFJhY2hlbCBHcmlmZmluLCBNaWNoYWVsIFNlYXJzLCBGaWxpcCBCYXIsIE1pYSBNZXNhciwgTWFuYSBKYWJib3VyLCBBcnNsYW4gQ2hhdWRocnksIEphbWVzIENvaGFuLCBTcmlkaGFyIFRoaWFnYXJhamFuLCBOaXIgTGV2aW5lLCBCZW4gQnJvd24sIERpbGFuIEdvcnVywqcsIFN2ZXRsYW5hIEdyYW50LCBSYWNoZWwgSGFzaGltc2hvbmksIExhdXJhIFdlaWRpbmdlciwgSmllcnUgSHUsIERhd24gQ2hlbiwgS3ViYSBEb2xlY2tpLCBDYW5mZXIgQWtidWx1dCwgTWF4d2VsbCBCaWxlc2NoaSwgTGF1cmEgQ3VscCwgV2VuLVhpbiBEb25nLCBOYWhlbWEgTWFyY2hhbCwgS2Vsc2llIFZhbiBEZW1hbiwgSGVtYSBCYWphaiBNaXNyYSwgTWljaGFlbCBEdWFoLCBNb3JhbiBBbWJhciwgQXZpIENhY2l1bGFydSwgU2FuZHJhIExlZmRhbCwgQ2hyaXMgU3VtbWVyZmllbGQsIEphbWVzIEFuLCBQaWVycmUtQWxleGFuZHJlIEthbWllbm55LCBBYmhpbml0IE1vaGRpLCBUaGVvZmlsb3MgU3RyaW5vcG91bG91cywgQW5uaWUgSGFsZSwgV2F5bmUgQW5kZXJzb24sIEx1aXMgQy4gQ29ibywgTml2IEVmcm9u4oCgLCBNdWt0aGEgQW5hbmRhLCBTaGFraXIgTW9oYW1lZCwgTWF1cmVlbiBIZXltYW5zLCBab3ViaW4gR2hhaHJhbWFuaSwgWW9zc2kgTWF0aWFzLCBCZW4gR29tZXMsIExpbGEgSWJyYWhpbS4iLDIwMjQtMDUtMTQsVG93YXJkcyBSZXNwb25zaWJsZSBEZXZlbG9wbWVudCBvZiBHZW5lcmF0aXZlIEFJIGZvciBFZHVjYXRpb246IEFuIEV2YWx1YXRpb24tRHJpdmVuIEFwcHJvYWNoLGh0dHBzOi8vc3RvcmFnZS5nb29nbGVhcGlzLmNvbS9kZWVwbWluZC1tZWRpYS9MZWFybkxNL0xlYXJuTE1fcGFwZXIucGRmLCwsLCwsLCwsLCwsLCxVbmtub3duLCJBIG1ham9yIGNoYWxsZW5nZSBmYWNpbmcgdGhlIHdvcmxkIGlzIHRoZSBwcm92aXNpb24gb2YgZXF1aXRhYmxlIGFuZCB1bml2ZXJzYWwgYWNjZXNzIHRvIHF1YWxpdHkgZWR1Y2F0aW9uLiBSZWNlbnQgYWR2YW5jZXMgaW4gZ2VuZXJhdGl2ZSBBSSAoZ2VuIEFJKSBoYXZlIGNyZWF0ZWQgZXhjaXRlbWVudCBhYm91dCB0aGUgcG90ZW50aWFsIG9mIG5ldyB0ZWNobm9sb2dpZXMgdG8gb2ZmZXIgYSBwZXJzb25hbCB0dXRvciBmb3IgZXZlcnkgbGVhcm5lciBhbmQgYSB0ZWFjaGluZyBhc3Npc3RhbnQgZm9yIGV2ZXJ5IHRlYWNoZXIuIFRoZSBmdWxsIGV4dGVudCBvZiB0aGlzIGRyZWFtLCBob3dldmVyLCBoYXMgbm90IHlldCBtYXRlcmlhbGlzZWQuIFdlIGFyZ3VlIHRoYXQgdGhpcyBpcyBwcmltYXJpbHkgZHVlIHRvIHRoZSBkaWZmaWN1bHRpZXMgd2l0aCB2ZXJiYWxpc2luZyBwZWRhZ29naWNhbCBpbnR1aXRpb25zIGludG8gZ2VuIEFJIHByb21wdHMgYW5kIHRoZSBsYWNrIG9mIGdvb2QgZXZhbHVhdGlvbiBwcmFjdGljZXMsIHJlaW5mb3JjZWQgYnkgdGhlIGNoYWxsZW5nZXMgaW4gZGVmaW5pbmcgZXhjZWxsZW50IHBlZGFnb2d5LiBIZXJlIHdlIHByZXNlbnQgb3VyIHdvcmsgY29sbGFib3JhdGluZyB3aXRoIGxlYXJuZXJzIGFuZCBlZHVjYXRvcnMgdG8gdHJhbnNsYXRlIGhpZ2ggbGV2ZWwgcHJpbmNpcGxlcyBmcm9tIGxlYXJuaW5nIHNjaWVuY2UgaW50byBhIHByYWdtYXRpYyBzZXQgb2Ygc2V2ZW4gZGl2ZXJzZSBlZHVjYXRpb25hbCBiZW5jaG1hcmtzLCBzcGFubmluZyBxdWFudGl0YXRpdmUsIHF1YWxpdGF0aXZlLCBhdXRvbWF0aWMgYW5kIGh1bWFuCmV2YWx1YXRpb25zOyBhbmQgdG8gZGV2ZWxvcCBhIG5ldyBzZXQgb2YgZmluZS10dW5pbmcgZGF0YXNldHMgdG8gaW1wcm92ZSB0aGUgcGVkYWdvZ2ljYWwgY2FwYWJpbGl0aWVzIG9mIEdlbWluaSwgaW50cm9kdWNpbmcgTGVhcm5MTS1UdXRvci4gT3VyIGV2YWx1YXRpb25zIHNob3cgdGhhdCBMZWFybkxNLVR1dG9yIGlzIGNvbnNpc3RlbnRseSBwcmVmZXJyZWQgb3ZlciBhIHByb21wdCB0dW5lZCBHZW1pbmkgYnkgZWR1Y2F0b3JzIGFuZCBsZWFybmVycyBvbiBhIG51bWJlciBvZiBwZWRhZ29naWNhbCBkaW1lbnNpb25zLiBXZSBob3BlIHRoYXQgdGhpcyB3b3JrIGNhbiBzZXJ2ZSBhcyBhIGZpcnN0IHN0ZXAgdG93YXJkcyBkZXZlbG9waW5nIGEgY29tcHJlaGVuc2l2ZSBlZHVjYXRpb25hbCBldmFsdWF0aW9uIGZyYW1ld29yaywgYW5kIHRoYXQgdGhpcyBjYW4gZW5hYmxlIHJhcGlkIHByb2dyZXNzIHdpdGhpbiB0aGUgQUkgYW5kIEVkVGVjaCBjb21tdW5pdGllcyB0b3dhcmRzCm1heGltaXNpbmcgdGhlIHBvc2l0aXZlIGltcGFjdCBvZiBnZW4gQUkgaW4gZWR1Y2F0aW9uLiIsLCxIb3N0ZWQgYWNjZXNzIChubyBBUEkpLCJVbml0ZWQgU3RhdGVzIG9mIEFtZXJpY2EsVW5pdGVkIFN0YXRlcyBvZiBBbWVyaWNhLFVuaXRlZCBTdGF0ZXMgb2YgQW1lcmljYSxVbml0ZWQgU3RhdGVzIG9mIEFtZXJpY2EsU3dlZGVuLFVuaXRlZCBLaW5nZG9tIG9mIEdyZWF0IEJyaXRhaW4gYW5kIE5vcnRoZXJuIElyZWxhbmQiLEdlbWluaSAxLjAgVWx0cmEsLCwsLDIwMjUtMTEtMjggMTE6NTM6NDQrMDA6MDAsLCwsLCwiSW5kdXN0cnksSW5kdXN0cnksSW5kdXN0cnksQWNhZGVtaWEsQWNhZGVtaWEsQWNhZGVtaWEiLCwsLCxVbnJlbGVhc2VkLCwsLCwsLCwsLCwsLE5vCkh1bnl1YW4tRGlULEltYWdlIGdlbmVyYXRpb24sIkltYWdlIGdlbmVyYXRpb24sVGV4dC10by1pbWFnZSIsVGVuY2VudCwiWmhpbWluIExpLCBKaWFud2VpIFpoYW5nLCBRaW4gTGluLCBKaWFuZ2ZlbmcgWGlvbmcsIFlhbnhpbiBMb25nLCBYaW5jaGkgRGVuZywgWWluZ2ZhbmcgWmhhbmcsIFhpbmdjaGFvIExp</x:v>
      </x:c>
    </x:row>
    <x:row r="118" ht="18" customHeight="1">
      <x:c r="A118" s="17" t="n">
        <x:v>113</x:v>
      </x:c>
      <x:c r="B118" s="17" t="n">
        <x:v>309</x:v>
      </x:c>
      <x:c r="C118" s="94" t="str">
        <x:v>dSwgTWluYmluIEh1YW5nLCBaZWRvbmcgWGlhbywgRGF5b3UgQ2hlbiwgSmlhanVuIEhlLCBKaWFoYW8gTGksIFdlbnl1ZSBMaSwgQ2hlbiBaaGFuZywgUm9uZ3dlaSBRdWFuLCBKaWFueGlhbmcgTHUsIEppYWJpbiBIdWFuZywgWGlhb3lhbiBZdWFuLCBYaWFveGlhbyBaaGVuZywgWWl4dWFuIExpLCBKaWhvbmcgWmhhbmcsIENoYW8gWmhhbmcsIE1lbmcgQ2hlbiwgSmllIExpdSwgWmhlbmcgRmFuZywgV2VpeWFuIFdhbmcsIEppbmJhbyBYdWUsIFlhbmd5dSBUYW8sIEppYW5jaGVuIFpodSwgS2FpIExpdSwgU2lodWFuIExpbiwgWWlmdSBTdW4sIFl1biBMaSwgRG9uZ2RvbmcgV2FuZywgTWluZ3RhbyBDaGVuLCBaaGljaGFvIEh1LCBYaWFvIFhpYW8sIFlhbiBDaGVuLCBZdWhvbmcgTGl1LCBXZWkgTGl1LCBEaSBXYW5nLCBZb25nIFlhbmcsIEppZSBKaWFuZywgUWluZ2xpbiBMdSIsMjAyNC0wNS0xNCxIdW55dWFuLURpVDogQSBQb3dlcmZ1bCBNdWx0aS1SZXNvbHV0aW9uIERpZmZ1c2lvbiBUcmFuc2Zvcm1lciB3aXRoIEZpbmUtR3JhaW5lZCBDaGluZXNlIFVuZGVyc3RhbmRpbmcsaHR0cHM6Ly9hcnhpdi5vcmcvYWJzLzI0MDUuMDg3NDgsLCwsMTUwMDAwMDAwMC4wLDEuNUIsLCwsLCwsLCxDb25maWRlbnQsIldlIHByZXNlbnQgSHVueXVhbi1EaVQsIGEgdGV4dC10by1pbWFnZSBkaWZmdXNpb24gdHJhbnNmb3JtZXIgd2l0aCBmaW5lLWdyYWluZWQgdW5kZXJzdGFuZGluZyBvZiBib3RoIEVuZ2xpc2ggYW5kIENoaW5lc2UuIFRvIGNvbnN0cnVjdCBIdW55dWFuLURpVCwgd2UgY2FyZWZ1bGx5IGRlc2lnbiB0aGUgdHJhbnNmb3JtZXIgc3RydWN0dXJlLCB0ZXh0IGVuY29kZXIsIGFuZCBwb3NpdGlvbmFsIGVuY29kaW5nLiBXZSBhbHNvIGJ1aWxkIGZyb20gc2NyYXRjaCBhIHdob2xlIGRhdGEgcGlwZWxpbmUgdG8gdXBkYXRlIGFuZCBldmFsdWF0ZSBkYXRhIGZvciBpdGVyYXRpdmUgbW9kZWwgb3B0aW1pemF0aW9uLiBGb3IgZmluZS1ncmFpbmVkIGxhbmd1YWdlIHVuZGVyc3RhbmRpbmcsIHdlIHRyYWluIGEgTXVsdGltb2RhbCBMYXJnZSBMYW5ndWFnZSBNb2RlbCB0byByZWZpbmUgdGhlIGNhcHRpb25zIG9mIHRoZSBpbWFnZXMuIEZpbmFsbHksIEh1bnl1YW4tRGlUIGNhbiBwZXJmb3JtIG11bHRpLXR1cm4gbXVsdGltb2RhbCBkaWFsb2d1ZSB3aXRoIHVzZXJzLCBnZW5lcmF0aW5nIGFuZCByZWZpbmluZyBpbWFnZXMgYWNjb3JkaW5nIHRvIHRoZSBjb250ZXh0LiBUaHJvdWdoIG91ciBob2xpc3RpYyBodW1hbiBldmFsdWF0aW9uIHByb3RvY29sIHdpdGggbW9yZSB0aGFuIDUwIHByb2Zlc3Npb25hbCBodW1hbiBldmFsdWF0b3JzLCBIdW55dWFuLURpVCBzZXRzIGEgbmV3IHN0YXRlLW9mLXRoZS1hcnQgaW4gQ2hpbmVzZS10by1pbWFnZSBnZW5lcmF0aW9uIGNvbXBhcmVkIHdpdGggb3RoZXIgb3Blbi1zb3VyY2UgbW9kZWxzLiBDb2RlIGFuZCBwcmV0cmFpbmVkIG1vZGVscyBhcmUgcHVibGljbHkgYXZhaWxhYmxlIGF0IHRoaXMgaHR0cCBVUkwiLCwsT3BlbiB3ZWlnaHRzIChyZXN0cmljdGVkIHVzZSksQ2hpbmEsLCwsLCwyMDI1LTExLTI4IDExOjUzOjQ0KzAwOjAwLCwsLCwsSW5kdXN0cnksLCwsLE9wZW4gKHJlc3RyaWN0ZWQgdXNlKSwiaHR0cHM6Ly9odWdnaW5nZmFjZS5jby9UZW5jZW50LUh1bnl1YW4vSHVueXVhbkRpVApyZXF1aXJlcyBhZGRpdGlvbmFsIGxpY2Vuc2luZyBpbiBjYXNlIG9mIDEwME0rIG1vbnRobHkgdXNlcnMKKyB0aGUgbGljZW5zZSBkb2Vzbid0IGFwcGx5IGZvciB0aGUgRVUgIiwsLCwsLCwsVGVuY2VudC1IdW55dWFuLCwsLFllcwpCUklBIDIuMyxJbWFnZSBnZW5lcmF0aW9uLFRleHQtdG8taW1hZ2UsQlJJQSBBSSwsMjAyNC0wNS0xNCwiVGhlIGNvcmUgdGV4dC10by1pbWFnZSBtb2RlbCBmb3IgMi5YIGZhbWlseSwgd2l0aCBzdXBwb3J0IGZvciB2YXJpb3VzIGd1aWRhbmNlIG1ldGhvZHMiLGh0dHBzOi8vaHVnZ2luZ2ZhY2UuY28vYnJpYWFpL0JSSUEtMi4zLCwsLCwsLCwsLCwsLCxVbmtub3duLCJCcmlhIEFJIDIuMyBpcyBvdXIgZ3JvdW5kYnJlYWtpbmcgdGV4dC10by1pbWFnZSBtb2RlbCwgZXhwbGljaXRseSB0cmFpbmVkIG9uIGxlZ2FsIGRhdGEuIFRoaXMgbW9kZWwgY29tYmluZXMgdGVjaG5vbG9naWNhbCBpbm5vdmF0aW9uIHdpdGggZXRoaWNhbCByZXNwb25zaWJpbGl0eSBhbmQgbGVnYWwgc2VjdXJpdHksIHNldHRpbmcgYSBuZXcgc3RhbmRhcmQgaW4gdGhlIEFJIGluZHVzdHJ5LiBCcmlhIEFJIGxpY2Vuc2VzIHRoZSBmb3VuZGF0aW9uIG1vZGVsIHdpdGggZnVsbCBsZWdhbCBsaWFiaWxpdHkgY292ZXJhZ2UuIE91ciBkYXRhc2V0IGRvZXMgbm90IGNvbnRhaW4gY29weXJpZ2h0ZWQgbWF0ZXJpYWxzLCBzdWNoIGFzIGZpY3Rpb25hbCBjaGFyYWN0ZXJzLCBsb2dvcywgdHJhZGVtYXJrcywgcHVibGljIGZpZ3VyZXMsIGhhcm1mdWwgY29udGVudCwgb3IgcHJpdmFjeS1pbmZyaW5naW5nIGNvbnRlbnQuIFRvIG9idGFpbiBsZWdhbCBsaWFiaWxpdHkgaW5zdGFsbCB0aGUgQnJpYSBBZ2VudCIsLCxPcGVuIHdlaWdodHMgKG5vbi1jb21tZXJjaWFsKSxVbml0ZWQgU3RhdGVzIG9mIEFtZXJpY2EsLCwsLCwyMDI1LTExLTI4IDExOjUzOjQ0KzAwOjAwLCwsLCwsSW5kdXN0cnksLCwsLFVucmVsZWFzZWQsIkNDIEJZLU5DIDQuMApodHRwczovL2h1Z2dpbmdmYWNlLmNvL2JyaWFhaS9CUklBLTIuMyIsLCwsLCwsLGJyaWFhaSwsLCxZZXMKWWktTGFyZ2UsTGFuZ3VhZ2UsIkNoYXQsTGFuZ3VhZ2UgbW9kZWxpbmcvZ2VuZXJhdGlvbiIsMDEuQUksIkFsZXggWW91bmcsIEJlaSBDaGVuLCBDaGFvIExpLCBDaGVuZ2VuIEh1YW5nLCBHZSBaaGFuZywgR3VhbndlaSBaaGFuZywgSGVuZyBMaSwgSmlhbmdjaGVuZyBaaHUsIEppYW5xdW4gQ2hlbiwgSmluZyBDaGFuZywgS2FpZG9uZyBZdSwgUGVuZyBMaXUsIFFpYW5nIExpdSwgU2hhd24gWXVlLCBTZW5iaW4gWWFuZywgU2hpbWluZyBZYW5nLCBUYW8gWXUsIFdlbiBYaWUsIFdlbmhhbyBIdWFuZywgWGlhb2h1aSBIdSwgWGlhb3lpIFJlbiwgWGlueWFvIE5pdSwgUGVuZ2NoZW5nIE5pZSwgWXVjaGkgWHUsIFl1ZG9uZyBMaXUsIFl1ZSBXYW5nLCBZdXh1YW4gQ2FpLCBaaGVueXUgR3UsIFpoaXl1YW4gTGl1LCBab25naG9uZyBEYWkiLDIwMjQtMDUtMTMsLCwsVHJhaW5pbmcgY29zdCwsMTAwMDAwMDAwMDAwLjAsIiIiWWktTGFyZ2UgaXMgYSBzb2Z0d2FyZSBvdmVyLXRoZS1haXItZHJpdmVuIGNsb3NlZC1zb3VyY2UgbGFyZ2UgbW9kZWwgd2l0aCBhIHBhcmFtZXRlciBvZiBvdmVyIDEwMCBiaWxsaW9uIHRva2Vucy4iIiBmcm9tIGh0dHBzOi8vd3d3LmNoaW5hZGFpbHkuY29tLmNuL2EvMjAyNDA1LzEzL1dTNjY0MWFiZDFhMzEwODJmYzA0M2M2Y2NkLmh0bWwiLDEuOGUrMjQsIjZORCA9IDYqMTAwMDAwMDAwMDAwKjMwMDAwMDAwMDAwMDA9MS44ZSsyNAoKKHNwZWN1bGF0aXZlIGNvbmZpZGVuY2UgYmVjYXVzZSB0cmFpbmluZyBkYXRhc2V0IHNpemUgaXMgdmVyeSB1bmNlcnRhaW4pIiwzMDAwMDAwMDAwMDAwLCIzVCB0b2tlbnMgZm9yIHByZXZpb3VzIFlpIG1vZGVsczogIiJUYXJnZXRlZCBhcyBhIGJpbGluZ3VhbCBsYW5ndWFnZSBtb2RlbCBhbmQgdHJhaW5lZCBvbiAzVCBtdWx0aWxpbmd1YWwgY29ycHVzLCB0aGUgWWkgc2VyaWVzIG1vZGVscyBiZWNvbWUgb25lIG9mIHRoZSBzdHJvbmdlc3QgTExNIHdvcmxkd2lkZSwgc2hvd2luZyBwcm9taXNlIGluIGxhbmd1YWdlIHVuZGVyc3RhbmRpbmcsIGNvbW1vbnNlbnNlIHJlYXNvbmluZywgcmVhZGluZyBjb21wcmVoZW5zaW9uLCBhbmQgbW9yZS4iIgoiLCwsLCxTcGVjdWxhdGl2ZSwsLCxBUEkgYWNjZXNzLENoaW5hLCwsLCwsMjAyNS0xMS0yOCAxMTo1Mzo0NCswMDowMCwsIlRoZXJlIGlzIG5vIHBhcGVyIHRvIHJlZmVyZW5jZSwgbm8gaW5mb3JtYXRpb24gYWJvdXQgaGFyZHdhcmUgdXNlZCBmb3IgdHJhaW5pbmcgZm91bmQgaW4gbWVkaWEuIiwsLCxJbmR1c3RyeSwsLDUuNjkyMDk5Nzg4M2UrMjUsLFVucmVsZWFzZWQsLFRydWUsLCxGUDgsLCxPcGVyYXRpb24gY291bnRpbmcsLCwsLE5vCkdQVC00bywiTXVsdGltb2RhbCxMYW5ndWFnZSxBdWRpbyxTcGVlY2gsVmlzaW9uIiwiQ2hhdCxJbWFnZSBnZW5lcmF0aW9uLEF1ZGlvIGdlbmVyYXRpb24sVmlzaW9uLWxhbmd1YWdlIGdlbmVyYXRpb24sVGFibGUgdGFza3MsTGFuZ3VhZ2UgbW9kZWxpbmcvZ2VuZXJhdGlvbixRdWVzdGlvbiBhbnN3ZXJpbmcsU3BlZWNoIHJlY29nbml0aW9uIChBU1IpLFNwZWVjaC10by10ZXh0IixPcGVuQUksIkFpZGFuIENsYXJrLCBBbGV4IFBhaW5vLCBKYWNvYiBNZW5pY2ssIExpYW0gRmVkdXMsIEx1a2UgTWV0eiwgQ2xlbWVucyBXaW50ZXIsIExpYSBHdXksIFNhbSBTY2hvZW5ob2x6LCBEYW5pZWwgTGV2eSwgTml0aXNoIEtlc2thciwgQWxleCBDYXJuZXksIEFsZXggUGFpbm8sIElhbiBTb2hsLCBRaW1pbmcgWXVhbiwgUmVpbWFyIExlaWtlLCBBcmthIERoYXIsIEJyeWRvbiBFYXN0bWFuLCBNaWEgR2xhZXNlLCBCZW4gU29rb2xvd3NreSwgQW5kcmV3IEtvbmRyaWNoLCBGZWxpcGUgUGV0cm9za2kgU3VjaCwgSGVucmlxdWUgUG9uZGUgZGUgT2xpdmVpcmEgUGludG8sIEppYXlpIFdlbmcsIFJhbmRhbGwgTGluLCBZb3Vsb25nIENoZW5nLCBOaWNrIFJ5ZGVyLCBMYXVyZW4gSXRvdywgQmFycmV0IFpvcGgsIEpvaG4gU2NodWxtYW4sIE1pYW5uYSBDaGVuLCBBZGFtIExlcmVyLCBBZGFtIFAuIEdvdWNoZXIsIEFkYW0gUGVyZWxtYW4sIEFraWxhIFdlbGloaW5kYSwgQWxlYyBSYWRmb3JkLCBBbGV4IEJvcnp1bm92LCBBbGV4IENhcm5leSwgQWxleCBDaG93LCBBbGV4IFBhaW5vLCBBbGV4IFJlbnppbiwgQWxleCBUYWNoYXJkIFBhc3NvcywgQWxleGkgQ2hyaXN0YWtpcywgQWxpIEthbWFsaSwgQWxsaXNvbiBNb3llciwgQWxsaXNvbiBUYW0sIEFtaW4gVG9vdG9vbmNoaWFuLCBBbmFueWEgS3VtYXIsIEFuZHJlaiBLYXJwYXRoeSwgQW5kcmV5IE1pc2hjaGVua28sIEFuZHJldyBDYW5uLCBBbmRyZXcgS29uZHJpY2gsIEFuZHJldyBUdWxsb2NoLCBBbmdlbGEgSmlhbmcsIEFudG9pbmUgUGVsaXNzZSwgQW51aiBHb3NhbGlhLCBBdmkgTmF5YWssIEF2aXRhbCBPbGl2ZXIsIEJlaHJvb3ogR2hvcmJhbmksIEJlbiBMZWltYmVyZ2VyLCBCZW4gV2FuZywgQmxha2UgU2FtaWMsIEJyaWFuIEd1YXJyYWNpLCBCcnlkb24gRWFzdG1hbiwgQ2FtaWxsbyBMdWdhcmVzaSwgQ2hhayBMaSwgQ2hhcmxvdHRlIEJhcmV0dGUsIENoZWxzZWEgVm9zcywgQ2hvbmcgWmhhbmcsIENocmlzIEJlYXVtb250LCBDaHJpcyBIYWxsYWN5LCBDaHJpcyBLb2NoLCBDaHJpc3RpYW4gR2lic29uLCBDaHJpc3RvcGhlciBIZXNzZSwgQ29saW4gV2VpLCBEYW5pZWwgS2FwcGxlciwgRGFuaWVsIExldmluLCBEYW5pZWwgTGV2eSwgRGF2aWQgRmFyaGksIERhdmlkIE1lbHksIERhdmlkIFNhc2FraSwgRGltaXRyaXMgVHNpcHJhcywgRG91ZyBMaSwgRHVjIFBob25nIE5ndXllbiwgRHVuY2FuIEZpbmRsYXksIEVkbXVuZCBXb25nLCBFaHNhbiBBc2RhciwgRWxpemFiZXRoIFByb2VobCwgRWxpemFiZXRoIFlhbmcsIEVyaWMgUGV0ZXJzb24sIEVyaWMgU2lnbGVyLCBFdWdlbmUgQnJldmRvLCBGYXJ6YWQgS2hvcmFzYW5pLCBGcmFuY2lzIFpoYW5nLCBHZW5lIE9kZW4sIEdlb2ZmIFNhbG1vbiwgSGFkaSBTYWxtYW4sIEhhaW1pbmcgQmFvLCBIZWF0aGVyIFNjaG1pZHQsIEhvbmd5dSBSZW4sIEh5dW5nIFdvbiBDaHVuZywgSWFuIEtpdmxpY2hhbiwgSWFuIE8nQ29ubmVsbCwgSWFuIE9zYmFuZCwgSWx5YSBLb3N0cmlrb3YsIEluZ21hciBLYW5pdHNjaGVpZGVyLCBKYWNvYiBDb3hvbiwgSmFtZXMgQ3Jvb2tzLCBKYW1lcyBMZW5ub24sIEphc29uIFRlcGxpdHosIEphc29uIFdlaSwgSmFzb24gV29sZmUsIEpheSBDaGVuLCBKZWZmIEhhcnJpcywgSmlheWkgV2VuZywgSmllIFRhbmcsIEpvYW5uZSBKYW5nLCBKb25hdGhhbiBXYXJkLCBKb25hdGhhbiBNY0theSwgSm9uZyBXb29rIEtpbSwgSm9zaCBHcm9zcywgSm9zaCBLYXBsYW4sIEpveSBKaWFvLCBKb3ljZSBMZWUsIEp1bnRhbmcgWmh1YW5nLCBLYWkgRnJpY2tlLCBLYXZpbiBLYXJ0aGlrLCBLZW5ueSBIc3UsIEtpZWwgSG93ZSwgS3lsZSBMdXRoZXIsIExhcnJ5IEthaSwgTGF1cmVuIEl0b3csIExlbyBDaGVuLCBMaWEgR3V5LCBMaWVuIE1hbWl0c3VrYSwgTGlsaWFuIFdlbmcsIExvbmcgT3V5YW5nLCBMb3VpcyBGZXV2cmllciwgTHVrYXMgS29uZHJhY2l1aywgTHVrYXN6IEthaXNlciwgTHlyaWMgRG9zaGksIE1hZGEgQWZsYWssIE1hZGRpZSBTaW1lbnMsIE1hZGVsZWluZSBUaG9tcHNvbiwgTWFyYXQgRHVraGFuLCBNYXJ2aW4gWmhhbmcsIE1hdGV1c3ogTGl0d2luLCBNYXggSm9obnNvbiwgTWF5YW5rIEd1cHRhLCBNaWEgR2xhZXNlLCBNaWNoYWVsIEphbm5lciwgTWljaGFlbCBQZXRyb3YsIE1pY2hhZWwgV3UsIE1pY2hlbGxlIEZyYWRpbiwgTWljaGVsbGUgUG9rcmFzcywgTWlndWVsIE9vbSBUZW11ZG8gZGUgQ2FzdHJvLCBNaWtoYWlsIFBhdmxvdiwgTWluYWwgS2hhbiwgTW8gQmF2YXJpYW4sIE5hdGFsaWEgR2ltZWxzaGVpbiwgTmF0YWxpZSBTdGF1ZGFjaGVyLCBOaWNrIFN0YXRoYXMsIE5payBUZXphaywgTml0aGFudGggS3VkaWdlLCBOb2VsIEJ1bmRpY2ssIE9maXIgTmFjaHVtLCBPbGVnIEJvaWtvLCBPbGVnIE11cmssIE9saXZpZXIgR29kZW1lbnQsIE93ZW4gQ2FtcGJlbGwtTW9vcmUsIFBoaWxpcCBQcm9uaW4sIFBoaWxpcHBlIFRpbGxldCwgUmFjaGVsIExpbSwgUmFqYW4gVHJvbGwsIFJhbmRhbGwgTGluLCBSYXBoYSBnb250aWpvIGxvcGVzLCBSYXVsIFB1cmksIFJlYWggTWl5YXJhLCBSZWltYXIgTGVpa2UsIFJlbmF1ZCBHYXViZXJ0LCBSZXphIFphbWFuaSwgUm9iIEhvbnNieSwgUm9oaXQgUmFtY2hhbmRhbmksIFJvcnkgQ2FybWljaGFlbCwgUnVzbGFuIE5pZ21hdHVsbGluLCBSeWFuIENoZXUsIFNjb3R0IEdyYXksIFNlYW4gR3JvdmUsIFNlYW4gTWV0emdlciwgU2hhbnRhbnUgSmFpbiwgU2hlbmdqaWEgWmhhbywgU2hlcndpbiBXdSwgU2h1YWlxaSAoVG9ueSkgWGlhLCBTb25pYSBQaGVuZSwgU3BlbmNlciBQYXBheSwgU3RldmUgQ29mZmV5LCBTdGV2ZSBMZWUsIFN0ZXZlIExlZSwgU3Rld2FydCBIYWxsLCBTdWNoaXIgQmFsYWppLCBUYWwgQnJvZGEsIFRhbCBTdHJhbWVyLCBUYXJ1biBHb2dpbmVuaSwgVGVkIFNhbmRlcnMsIFRob21hcyBDdW5uaW5naG1hbiwgVGhvbWFzIERpbXNvbiwgVGhvbWFzIFJhb3V4LCBUaWFuaGFvIFpoZW5nLCBUaW5hIEtpbSwgVG9kZCBVbmRlcndvb2QsIFRyaXN0YW4gSGV5d29vZCwgVmFsZXJpZSBRaSwgVmlubmllIE1vbmFjbywgVmxhZCBGb21lbmtvLCBXZWl5aSBaaGVuZywgV2VuZGEgWmhvdSwgV29qY2llY2ggWmFyZW1iYSwgWWFzaCBQYXRpbCwgWWlsZWksIFFpYW4sIFlvbmdqaWsgS2ltLCBZb3Vsb25nIENoZW5nLCBZdWNoZW4gSGUsIFl1Y2hlbiBaaGFuZywgWXVqaWEgSmluLCBZdW54aW5nIERhaSwgWXVyeSBNYWxrb3YiLDIwMjQtMDUtMTMsSGVsbG8gR1BULTRvLCJodHRwczovL29wZW5haS5jb20vaW5kZXgvaGVsbG8tZ3B0LTRvLyAKaHR0cHM6Ly9vcGVuYWkuY29tL2luZGV4L2dwdC00by1zeXN0ZW0tY2FyZC8iLCwiU09UQSBpbXByb3ZlbWVudCxTaWduaWZpY2FudCB1c2UiLCJPdXRwZXJmb3JtcyBHUFQtNCBUdXJibyBhbmQgb3RoZXIgbW9kZWxzIG9uIHRleHQgYW5kIGVzcGVjaWFsbHkgb24gbXVsdGltb2RhbCBiZW5jaG1hcmtzLCBzdWNoIGFzIE1NTFUsIEdQUUEsIEh1bWFuRXZhbCwgTU1NVSwgZXRjIFNlZSBNb2RlbCBFdmFsdWF0aW9uczogaHR0cHM6Ly9vcGVuYWkuY29tL2luZGV4L2hlbGxvLWdwdC00by8gCgpHUFQtNG8gaXMgbm93IHRoZSBkZWZhdWx0IG1vZGVsIGluIENoYXRHUFQsIHNvIGl0J3Mgb25lIG9mIHRoZSBtb3N0IHdpZGVseSB1c2VkIG1vZGVscy4iLCwiTm90IGtub3duLgoKSW5mZXJlbmNlIGNvc3RzIGluIHRoZSBBUEkgYXJlIDJ4IGNoZWFwZXIgdGhhbiBHUFQtNCBUdXJibyIsLFRyYWluaW5nIGNvbXB1dGUgZXN0aW1hdGVkIHRvIGJlIDMuOGUyNSBGTE9QIGZyb20gYmVuY2htYXJrIHNjb3Jlcy4gaHR0cHM6Ly9jb2xhYi5yZXNlYXJjaC5nb29nbGUuY29tL2RyaXZlLzFyM3BVTWhCN0toMEdsczllRy12X1hlZldyeWU5ZlZRUj91c3A9c2hhcmluZywsLCwsLCxTcGVjdWxhdGl2ZSwiV2XigJlyZSBhbm5vdW5jaW5nIEdQVC00bywgb3VyIG5ldyBmbGFnc2hpcCBtb2RlbCB0aGF0IGNhbiByZWFzb24gYWNyb3NzIGF1ZGlvLCB2aXNpb24sIGFuZCB0ZXh0IGluIHJlYWwgdGltZS4KCkdQVC00byAo4oCcb+KAnSBmb3Ig4oCcb21uaeKAnSkgaXMgYSBzdGVwIHRvd2FyZHMgbXVjaCBtb3JlIG5hdHVyYWwgaHVtYW4tY29tcHV0ZXIgaW50ZXJhY3Rpb27igJRpdCBhY2NlcHRzIGFzIGlucHV0IGFueSBjb21iaW5hdGlvbiBvZiB0ZXh0LCBhdWRpbywgaW1hZ2UsIGFuZCB2aWRlbyBhbmQgZ2VuZXJhdGVzIGFueSBjb21iaW5hdGlvbiBvZiB0ZXh0LCBhdWRpbywgYW5kIGltYWdlIG91dHB1dHMuIEl0IGNhbiByZXNwb25kIHRvIGF1ZGlvIGlucHV0cyBpbiBhcyBsaXR0bGUgYXMgMjMyIG1pbGxpc2Vjb25kcywgd2l0aCBhbiBhdmVyYWdlIG9mIDMyMCBtaWxsaXNlY29uZHMsIHdoaWNoIGlzIHNpbWlsYXIgdG8gaHVtYW4gcmVzcG9uc2UgdGltZShvcGVucyBpbiBhIG5ldyB3aW5kb3cpIGluIGEgY29udmVyc2F0aW9uLiBJdCBtYXRjaGVzIEdQVC00IFR1cmJvIHBlcmZvcm1hbmNlIG9uIHRleHQgaW4gRW5nbGlzaCBhbmQgY29kZSwgd2l0aCBzaWduaWZpY2FudCBpbXByb3ZlbWVudCBvbiB0ZXh0IGluIG5vbi1FbmdsaXNoIGxhbmd1YWdlcywgd2hpbGUgYWxzbyBiZWluZyBtdWNoIGZhc3RlciBhbmQgNTAlIGNoZWFwZXIgaW4gdGhlIEFQSS4gR1BULTRvIGlzIGVzcGVjaWFsbHkgYmV0dGVyIGF0IHZpc2lvbiBhbmQgYXVkaW8gdW5kZXJzdGFuZGluZyBjb21wYXJlZCB0byBleGlzdGluZyBtb2RlbHMuIiwsLEFQSSBhY2Nlc3MsVW5pdGVkIFN0YXRlcyBvZiBBbWVyaWNhLCwsIkRlZmluaXRlbHkgYSBuZXcgbW9kZWwsIG5vdCBhIEdQVC00IGZpbmV0dW5lIiwsLDIwMjYtMDMtMDMgMDE6MDA6MzkrMDA6MDAsLCwsLCxJbmR1c3RyeSwsLCwsVW5yZWxlYXNlZCwsVHJ1ZSwsLCxUcnVlLCxCZW5jaG1hcmtzLCwsLCxObwpZaS0xLjUtMzRCLExhbmd1YWdlLCJDaGF0LExhbmd1YWdlIG1vZGVsaW5nL2dlbmVyYXRpb24sVHJhbnNsYXRpb24sQ29kZSBnZW5lcmF0aW9uIiwwMS5BSSwsMjAyNC0wNS0xMywiWWktMS41IGlzIGFuIHVwZ3JhZGVkIHZlcnNpb24gb2YgWWksIGRlbGl2ZXJpbmcgc3Ryb25nZXIgcGVyZm9ybWFuY2UgaW4gY29kaW5nLCBtYXRoLCByZWFzb25pbmcsIGFuZCBpbnN0cnVjdGlvbi1mb2xsb3dpbmcgY2FwYWJpbGl0eS4iLGh0dHBzOi8vaHVnZ2luZ2ZhY2UuY28vMDEtYWkvWWktMS41LTM0QiwsLCwzNDAwMDAwMDAwMC4wLDM0Yiw3LjM0NGUrMjMsNiBGTE9QIC8gcGFyYW1ldGVyIC8gdG9rZW4gKiAzNCoxMF45IHBhcmFtZXRlcnMgKiAzLjYqMTBeMTIgdG9rZW5zID0gNy4zNDRlKzIzIEZMT1AsLCIzLjZUCiIiWWktMS41IGlzIGFuIHVwZ3JhZGVkIHZlcnNpb24gb2YgWWkuIEl0IGlzIGNvbnRpbnVvdXNseSBwcmUtdHJhaW5lZCBvbiBZaSB3aXRoIGEgaGlnaC1xdWFsaXR5IGNvcnB1cyBvZiA1MDBCIHRva2VucyBhbmQgZmluZS10dW5lZCBvbiAzTSBkaXZlcnNlIGZpbmUtdHVuaW5nIHNhbXBsZXMuIiIKCjMuNlQgdG90YWwgcHJlLXRyYWluZWQgdG9rZW5zICIsLCwsLENvbmZpZGVudCwiWWktMS41IGlzIGFuIHVwZ3JhZGVkIHZlcnNpb24gb2YgWWkuIEl0IGlzIGNvbnRpbnVvdXNseSBwcmUtdHJhaW5lZCBvbiBZaSB3aXRoIGEgaGlnaC1xdWFsaXR5IGNvcnB1cyBvZiA1MDBCIHRva2VucyBhbmQgZmluZS10dW5lZCBvbiAzTSBkaXZlcnNlIGZpbmUtdHVuaW5nIHNhbXBsZXMuCgpDb21wYXJlZCB3aXRoIFlpLCBZaS0xLjUgZGVsaXZlcnMgc3Ryb25nZXIgcGVyZm9ybWFuY2UgaW4gY29kaW5nLCBtYXRoLCByZWFzb25pbmcsIGFuZCBpbnN0cnVjdGlvbi1mb2xsb3dpbmcgY2FwYWJpbGl0eSwgd2hpbGUgc3RpbGwgbWFpbnRhaW5pbmcgZXhjZWxsZW50IGNhcGFiaWxpdGllcyBpbiBsYW5ndWFnZSB1bmRlcnN0YW5kaW5nLCBjb21tb25zZW5zZSByZWFzb25pbmcsIGFuZCByZWFkaW5nIGNvbXByZWhlbnNpb24uCgpZaS0xLjUgY29tZXMgaW4gMyBtb2RlbCBzaXplczogMzRCLCA5QiwgYW5kIDZCLiBGb3IgbW9kZWwgZGV0YWlscyBhbmQgYmVuY2htYXJrcywgc2VlIE1vZGVsIENhcmQuIiwsLE9wZW4gd2VpZ2h0cyAocmVzdHJpY3RlZCB1c2UpLENoaW5hLCwsLCwsMjAyNS0xMS0yOCAxMTo1Mzo0NCswMDowMCwsLFlpLTM0QiwsLEluZHVzdHJ5LCwsLCxVbnJlbGVhc2VkLCJubyB0cmFpbmluZyBjb2RlCgp0aGUgbW9kZWwgaHR0cHM6Ly9odWdnaW5nZmFjZS5jby8wMS1haS9ZaS0xLjUtMzRCIEFwYWNoZSAyLjAKCiIiSWYgeW91IGNyZWF0ZSBkZXJpdmF0aXZlIHdvcmtzIGJhc2VkIG9uIHRoaXMgbW9kZWwsIHBsZWFzZSBpbmNsdWRlIHRoZSBmb2xsb3dpbmcgYXR0cmlidXRpb24gaW4geW91ciBkZXJpdmF0aXZlIHdvcmtzOiIiIixUcnVlLCwsLCwsT3BlcmF0aW9uIGNvdW50aW5nLDAxLWFpLCwsLFllcwpZaS0xLjUtOUIsTGFuZ3VhZ2UsIkxhbmd1YWdlIG1vZGVsaW5nL2dlbmVyYXRpb24sUXVlc3Rpb24gYW5zd2VyaW5nLENoYXQiLDAxLkFJLCwyMDI0LTA1LTEzLFlpLTEuNSBpcyBhbiB1cGdyYWRlZCB2ZXJzaW9uIG9mIFlpLixodHRwczovL2h1Z2dpbmdmYWNlLmNvLzAxLWFpL1lpLTEuNS05QiwsLCw4ODMwMDAwMDAwLjAsOC44M0IgKHNhZmV0ZW5zb3JzKSwxLjkwNzI4ZSsyMyw2IEZMT1AgLyBwYXJhbWV0ZXIgLyB0b2tlbiAqIDguODMqMTBeOSBwYXJhbWV0ZXJzICogMy42KjEwXjEyIHRva2VucyA9IDEuOTA3MjhlKzIzIEZMT1AsLDMuNlQgcHJlLXRyYWluZWQgdG9rZW5zLCwsLCxDb25maWRlbnQsIllpLTEuNSBpcyBhbiB1cGdyYWRlZCB2ZXJzaW9uIG9mIFlpLiBJdCBpcyBjb250aW51b3VzbHkgcHJlLXRyYWluZWQgb24gWWkgd2l0aCBhIGhpZ2gtcXVhbGl0eSBjb3JwdXMgb2YgNTAwQiB0b2tlbnMgYW5kIGZpbmUtdHVuZWQgb24gM00gZGl2ZXJzZSBmaW5lLXR1bmluZyBzYW1wbGVzLgoKQ29tcGFyZWQgd2l0aCBZaSwgWWktMS41IGRlbGl2ZXJzIHN0cm9uZ2VyIHBlcmZvcm1hbmNlIGluIGNvZGluZywgbWF0aCwgcmVhc29uaW5nLCBhbmQgaW5zdHJ1Y3Rpb24tZm9sbG93aW5nIGNhcGFiaWxpdHksIHdoaWxlIHN0aWxsIG1haW50YWluaW5nIGV4Y2VsbGVudCBjYXBhYmlsaXRpZXMgaW4gbGFuZ3VhZ2UgdW5kZXJzdGFuZGluZywgY29tbW9uc2Vuc2UgcmVhc29uaW5nLCBhbmQgcmVhZGluZyBjb21wcmVoZW5zaW9uLiIsLCxPcGVuIHdlaWdodHMgKHVucmVzdHJpY3RlZCksQ2hpbmEsLCwsLCwyMDI1LTExLTI4IDExOjUzOjQ0KzAwOjAwLCwsLCwsSW5kdXN0cnksLCwsLFVucmVsZWFzZWQsImh0dHBzOi8vaHVnZ2luZ2ZhY2UuY28vMDEtYWkvWWktMS41LTlCCkFwYWNoZSAyLjAiLFRydWUsLCwsLCxPcGVyYXRpb24gY291bnRpbmcsMDEtYWksLCwsWWVzCiJEaWdpdmlvICjov6rmmbrkvJ/lpaVESUdJVklPKQoKCiIsTGFuZ3VhZ2UsIkNoYXQsTGFuZ3VhZ2UgbW9kZWxpbmcvZ2VuZXJhdGlvbiIsIlNoYW5naGFpIERpZ2l2aW8gSW5mb3JtYXRpb24gVGVjaG5vbG9neSBDby4sIEx0ZC4iLCwyMDI0LTA1LTEzLENBQyByZWdpc3RyeSwsLCwsLCwsLCwsLCwsLFVua25vd24sLCwsLENoaW5hLCwsLCwsMjAyNi0wMi0xMSAxOToyNjoyNyswMDowMCwsLCwsLEluZHVzdHJ5LCwsLCwsLCwsLCwsLCwsLCwsCll1YW5zaGkgKOWFg+efs+Wkp+aooeWeiyksTGFuZ3VhZ2UsTGFuZ3VhZ2UgbW9kZWxpbmcvZ2VuZXJhdGlvbiwiQmVpamluZyBZdWFuc2hpIFRlY2hub2xvZ3kgQ28uLCBMdGQuIiwsMjAyNC0wNS0xMyxDQUMgcmVnaXN0cnksLCwsLCwsLCwsLCwsLCxVbmtub3duLCwsLCxDaGluYSwsLCwsLDIwMjYtMDItMTEgMTk6MjY6MjcrMDA6MDAsLCwsLCwsLCwsLCwsLCwsLCwsLCwsLCwKWGlhb3l1IFEmQSwiTGFuZ3VhZ2UsQXVkaW8sU3BlZWNoIiwiVHJhbnNjcmlwdGlvbixUcmFuc2xhdGlvbixDaGFyYWN0ZXIgcmVjb2duaXRpb24gKE9DUiksU3BlZWNoLXRvLXRleHQiLCJYaWFveXUgSW50ZWxsaWdlbmNlIEluZm9ybWF0aW9uIFRlY2hub2xvZ3kgKFl1bm5hbikgQ28uLCBMdGQiLCwyMDI0LTA1LTEzLENBQyByZWdpc3RyeSxodHRwczovL3hpYW95dXpoaW5lbmcuY29tLywsLCwsLCwsLCwsLCwsVW5rbm93bixBaW1lZCBhdCBjcm9zcy1sYW5ndWFnZSBzZXJ2aWNlcyBmb3IgU291dGgtL1NvdXRoZWFzdC1Bc2lhbiDigJxtaW5vcuKAnSBsYW5ndWFnZXMuLCwsLENoaW5hLCwsLCwsMjAyNS0xMS0yOCAxMTo1Mzo0NCswMDowMCwsLCwsLEluZHVzdHJ5LCwsLCwsLCwsLCwsLCwsLCwsClhpbnl1YW4gKOW/g+WFg+Wkp+aooeWeiyksIlBzeWNob2xvZ3ksTGFuZ3VhZ2UiLCJFbW90aW9uIHJlY29nbml0aW9uLExhbmd1YWdlIG1vZGVsaW5nL2dlbmVyYXRpb24sUXVlc3Rpb24gYW5zd2VyaW5nLENoYXQiLCJCZWlqaW5nIExpdHVvIEZlaXl1YW4gVGVjaG5vbG9neSBDby4sIEx0ZC4sQ3lsaW5nbyBHcm91cCIsLDIwMjQtMDUtMTMsQ0FDIHJlZ2lzdHJ5LGh0dHBzOi8vd2ViLmFyY2hpdmUub3JnL3dlYi8yMDI1MDYyNDEzMTAxNS9odHRwczovL3d3dy5zb2h1LmNvbS9hLzg5MjM5MTU5MV8xMjEyODQ5NDMsLCwsMTQwMDAwMDAwMDAuMCwsLCwsLCwsLCxDb25maWRlbnQsIlhpbnl1YW4tTExNLTE0Qi0wNDI4IGlzIHRoZSBmaXJzdCBmb3VuZGF0aW9uYWwgbW9kZWwgaW4gdGhlIG1lbnRhbCBoZWFsdGggaW5kdXN0cnksIGxhdW5jaGVkIGJ5IEN5bGluZ28gR3JvdXAuIEJ1aWx0IHVwb24gdGhlIHJvYnVzdCBjYXBhYmlsaXRpZXMgb2YgUXdlbjMtMTRCLCB0aGlzIG1vZGVsIGhhcyBiZWVuIGZpbmUtdHVuZWQgb24gbWlsbGlvbnMgb2YgZGF0YSBwb2ludHMgYWNyb3NzIGRpdmVyc2Ugc2NlbmFyaW9zIHdpdGhpbiB0aGUgZmllbGQuCgpUaGUgRmlyc3QgQWxsLVNjZW5hcmlvIE1lbnRhbCBIZWFsdGggU3VwcG9ydCBGb3VuZGF0aW9uIE1vZGVsIHdpdGggMjQvNyBJbnRlbGxpZ2VudCBDYXBhYmlsaXRpZXMKQ292ZXJpbmcgRGl2ZXJzZSBNZW50YWwgSGVhbHRoIFNjZW5hcmlvcyBhbmQgQnVpbGRpbmcgUGVyc29uYWxpemVkIFBzeWNob2xvZ2ljYWwgUHJvZmlsZXMKUmVzb2x2aW5nIE11bHRpcGxlIFBhcmVudGluZyBDaGFsbGVuZ2VzIHdpdGggQ3VzdG9taXplZCBGYW1pbHkgQ29tcGFuaW9uIFNvbHV0aW9ucyIsLCxPcGVuIHdlaWdodHMgKHVucmVzdHJpY3RlZCksIkNoaW5hLENoaW5hIixRd2VuMy0xNEIsLCwsLDIwMjYtMDItMTEgMTk6MjY6MjcrMDA6MDAsLCwsLCwiSW5kdXN0cnksSW5kdXN0cnkiLCwsLCxVbnJlbGVhc2VkLCJBcGFjaGUgMi4wCmh0dHBzOi8vaHVnZ2luZ2ZhY2UuY28vQ3lsaW5nby9YaW55dWFuLUxMTS0xNEItMDQyOCIsLCwsLCwsLEN5bGluZ28sLCwsWWVzCkxhbnR1ICjok53lm77lpKfmqKHlnospLCwsQmVpamluZyBCaXRhdXRvIEludGVyYWN0aXZlIEFkdmVydGlzaW5nIENvbXBhbnkgTGltaXRlZCwsMjAyNC0wNS0xMyxDQUMgcmVnaXN0cnksLCwsLCwsLCwsLCwsLCxVbmtub3duLCwsLCxDaGluYSwsLCwsLDIwMjYtMDItMTEgMTk6MjY6MjcrMDA6MDAsLCwsLCxJbmR1c3RyeSwsLCwsLCwsLCwsLCwsLCwsLApsbGFtYS0zLWFpcm9ib3Jvcy03MGItMy4zLExhbmd1YWdlLCJMYW5ndWFnZSBtb2RlbGluZy9nZW5lcmF0aW9uLFF1ZXN0aW9uIGFuc3dlcmluZyIsLEpvbiBEdXJiaW4sMjAyNC0wNS0xMixhaXJvYm9yb3M6IHVzaW5nIGxhcmdlIGxhbmd1YWdlIG1vZGVscyB0byBmaW5lLXR1bmUgbGFyZ2UgbGFuZ3VhZ2UgbW9kZWxzLGh0dHBzOi8vaHVnZ2luZ2ZhY2UuY28vam9uZHVyYmluL2Fpcm9ib3Jvcy03MGItMy4zLCwsLDcwMDAwMDAwMDAwLjAsc2FtZSBhcyBsbGFtYSAzIDcwQiwsLCwsLCxOVklESUEgUlRYIEE2MDAwLCxDb25maWRlbnQsIlRoaXMgaXMgbXkgdGFrZSBvbiBpbXBsZW1lbnRpbmcgdGhlIFNlbGYtSW5zdHJ1Y3QgcGFwZXIuIFRoZSBhcHByb2FjaCBpcyBxdWl0ZSBoZWF2aWx5IG1vZGlmaWVkLCBhbmQgZG9lcyBub3QgdXNlIGFueSBodW1hbi1nZW5lcmF0ZWQgc2VlZHMuCgpUaGlzIHVwZGF0ZWQgaW1wbGVtZW50YXRpb24gc3VwcG9ydHMgZWl0aGVyIHRoZSAvdjEvY29tcGxldGlvbnMgZW5kcG9pbnQgb3IgL3YxL2NoYXQvY29tcGxldGlvbnMsIHdoaWNoIGlzIHBhcnRpY3VsYXJseSB1c2VmdWwgaW4gdGhhdCBpdCBzdXBwb3J0cyBncHQtNCBhbmQgZ3B0LTMuNS10dXJibyAod2hpY2ggaXMgMS8xMCB0aGUgY29zdCBvZiB0ZXh0LWRhdmluY2ktMDAzKS4KCkh1Z2UgdGhhbmsgeW91IHRvIHRoZSBmb2xrcyBvdmVyIGF0IGExNnogZm9yIHNwb25zb3JpbmcgdGhlIGNvc3RzIGFzc29jaWF0ZWQgd2l0aCBidWlsZGluZyBtb2RlbHMgYW5kIGFzc29jaWF0ZWQgdG9vbHMhIiwsLE9wZW4gd2VpZ2h0cyAocmVzdHJpY3RlZCB1c2UpLCxMbGFtYSAzLTcwQiwsLDIuMCwsMjAyNS0xMS0yOCAxMTo1Mzo0NCswMDowMCwsLCwsLCwsLCwsT3BlbiBzb3VyY2UsIiIiSSBhbSBwdXJwb3NpbmdseSBsZWF2aW5nIHRoaXMgbGljZW5zZSBhbWJpZ3VvdXMgKG90aGVyIHRoYW4gdGhlIGZhY3QgeW91IG11c3QgY29tcGx5IHdpdGggdGhlIE1ldGEgb3JpZ2luYWwgbGljZW5zZSBmb3IgbGxhbWEtMikgYmVjYXVzZSBJIGFtIG5vdCBhIGxhd3llciBhbmQgcmVmdXNlIHRvIGF0dGVtcHQgdG8gaW50ZXJwcmV0IGFsbCBvZiB0aGUgdGVybXMgYWNjb3JkaW5nbHkuCgpZb3VyIGJlc3QgYmV0IGlzIHByb2JhYmx5IHRvIGF2b2lkIHVzaW5nIHRoaXMgY29tbWVyY2lhbGx5IGR1ZSB0byB0aGUgT3BlbkFJIEFQSSB1c2FnZS4KCkVpdGhlciB3YXksIGJ5IHVzaW5nIHRoaXMgbW9kZWwsIHlvdSBhZ3JlZSB0byBjb21wbGV0ZWx5IGluZGVtbmlmeSBtZS4KCllvdSBtdXN0IGFsc28gYWdyZWUgdG8gYWxsIG9mIHRoZSB0ZXJtcyBpbiB0aGUgb3JpZ2luYSBsbGFtYS0zIGxpY2Vuc2UuIiIKaHR0cHM6Ly9odWdnaW5nZmFjZS5jby9qb25kdXJiaW4vYWlyb2Jvcm9zLTcwYi0zLjMKCnRyYWluaW5nIGNvZGUgQXBhY2hlIDIuMApodHRwczovL2dpdGh1Yi5jb20vam9uZHVyYmluL2Fpcm9ib3JvcyIsLCwsLCwxMTg1LjQxNjEyNTY3NTU1OSwsam9uZHVyYmluLCwsLFllcwpNb0xlUixCaW9sb2d5LERydWcgZGlzY292ZXJ5LCJNaWNyb3NvZnQgUmVzZWFyY2gsTm92YXJ0aXMiLCJLcnp5c3p0b2YgTWF6aWFyeiwgSGVucnkgSmFja3Nvbi1GbHV4LCBQYXNobWluYSBDYW1lcm9uLCBGaW50b24gU2lyb2NraW4sIE5hZGluZSBTY2huZWlkZXIsIE5pa29sYXVzIFN0aWVmbCwgTWFyd2luIFNlZ2xlciwgTWFyYyBCcm9ja3NjaG1pZHQiLDIwMjQtMDUtMTIsTGVhcm5pbmcgdG8gRXh0ZW5kIE1vbGVjdWxhciBTY2FmZm9sZHMgd2l0aCBTdHJ1Y3R1cmFsIE1vdGlmcyxodHRwczovL2FyeGl2Lm9yZy9hYnMvMjEwMy4wMzg2NCwsLCwsLDIuMTA2MjU5MmUrMTgsInRyYWluaW5nIHNwZWVkIDk1LjIgbW9sZWN1bGVzL3NlYyAoVGFibGUgMSkKCjEuNSoxMF42IG1vbGVjdWxlcyAvIDk1LjIgPSAxNTc1NiBzZWNvbmRzID0gNCBob3VycyAoMSBlcG9jaCkKCiIiYSBmZXcgR1BVIGRheXMiIiAtIGxldCdzIGFzc3VtZSAoISkgaXQgd2FzIDEwIEdQVS1kYXlzIAoKMTAqMjQqMzYwMCo4MTI2MDAwMDAwMDAwKjAuMyA9IDIuMTA2MjU5MmUrMTgiLCwsLCIiIlRyYWluaW5nIE1vTGVSIHJlcXVpcmVzIGZpcnN0IHByZXByb2Nlc3NpbmcgdGhlIGRhdGEsIHdoaWNoIHRha2VzIHVwIHRvIG9uZSBDUFUgZGF5IGZvciBHdWFjYU1vbCwgZm9sbG93ZWQgYnkgdHJhaW5pbmcgaXRzZWxmLCB3aGljaCB0YWtlcyB1cCB0byBhIGZldyBHUFUgZGF5cy4iIiIsTlZJRElBIFRlc2xhIEs4MCwsU3BlY3VsYXRpdmUsIlJlY2VudCBhZHZhbmNlbWVudHMgaW4gZGVlcCBsZWFybmluZy1iYXNlZCBtb2RlbGluZyBvZiBtb2xlY3VsZXMgcHJvbWlzZSB0byBhY2NlbGVyYXRlIGluIHNpbGljbyBkcnVnIGRpc2NvdmVyeS4gQSBwbGV0aG9yYSBvZiBnZW5lcmF0aXZlIG1vZGVscyBpcyBhdmFpbGFibGUsIGJ1aWxkaW5nIG1vbGVjdWxlcyBlaXRoZXIgYXRvbS1ieS1hdG9tIGFuZCBib25kLWJ5LWJvbmQgb3IgZnJhZ21lbnQtYnktZnJhZ21lbnQuIEhvd2V2ZXIsIG1hbnkgZHJ1ZyBkaXNjb3ZlcnkgcHJvamVjdHMgcmVxdWlyZSBhIGZpeGVkIHNjYWZmb2xkIHRvIGJlIHByZXNlbnQgaW4gdGhlIGdlbmVyYXRlZCBtb2xlY3VsZSwgYW5kIGluY29ycG9yYXRpbmcgdGhhdCBjb25zdHJhaW50IGhhcyBvbmx5IHJlY2VudGx5IGJlZW4gZXhwbG9yZWQuIEhlcmUsIHdlIHByb3Bvc2UgTW9MZVIsIGEgZ3JhcGgtYmFzZWQgbW9kZWwgdGhhdCBuYXR1cmFsbHkgc3VwcG9ydHMgc2NhZmZvbGRzIGFzIGluaXRpYWwgc2VlZCBvZiB0aGUgZ2VuZXJhdGl2ZSBwcm9jZWR1cmUsIHdoaWNoIGlzIHBvc3NpYmxlIGJlY2F1c2UgaXQgaXMgbm90IGNvbmRpdGlvbmVkIG9uIHRoZSBnZW5lcmF0aW9uIGhpc3RvcnkuIE91ciBleHBlcmltZW50cyBzaG93IHRoYXQgTW9MZVIgcGVyZm9ybXMgY29tcGFyYWJseSB0byBzdGF0ZS1vZi10aGUtYXJ0IG1ldGhvZHMgb24gdW5jb25zdHJhaW5lZCBtb2xlY3VsYXIgb3B0aW1pemF0aW9uIHRhc2tzLCBhbmQgb3V0cGVyZm9ybXMgdGhlbSBvbiBzY2FmZm9sZC1iYXNlZCB0YXNrcywgd2hpbGUgYmVpbmcgYW4gb3JkZXIgb2YgbWFnbml0dWRlIGZhc3RlciB0byB0cmFpbiBhbmQgc2FtcGxlIGZyb20gdGhhbiBleGlzdGluZyBhcHByb2FjaGVzLiBGdXJ0aGVybW9yZSwgd2Ugc2hvdyB0aGUgaW5mbHVlbmNlIG9mIGEgbnVtYmVyIG9mIHNlZW1pbmdseSBtaW5vciBkZXNpZ24gY2hvaWNlcyBvbiB0aGUgb3ZlcmFsbCBwZXJmb3JtYW5jZS4iLCwsT3BlbiB3ZWlnaHRzICh1bnJlc3RyaWN0ZWQpLCJVbml0ZWQgU3RhdGVzIG9mIEFtZXJpY2EsU3dpdHplcmxhbmQiLCwsLCwsMjAyNS0xMS0yOCAxMTo1Mzo0NCswMDowMCwsLCwsLCJJbmR1c3RyeSxJbmR1c3RyeSIsLCwsLE9wZW4gc291cmNlLGh0dHBzOi8vZ2l0aHViLmNvbS9taWNyb3NvZnQvbW9sZWN1bGUtZ2VuZXJhdGlvbiwsLCwsLCxIYXJkd2FyZSwsLCwsWWVzCkZ1Z2FrdS1MTE0sTGFuZ3VhZ2UsIkxhbmd1YWdlIG1vZGVsaW5nLFRyYW5zbGF0aW9uLEphcGFuZXNlIGxhbmd1YWdlIG1vZGVsaW5nLExhbmd1YWdlIG1vZGVsaW5nL2dlbmVyYXRpb24sUXVlc3Rpb24gYW5zd2VyaW5nIiwiVG9ob2t1IFVuaXZlcnNpdHksQ3liZXJBZ2VudCxUb2t5byBJbnN0aXR1dGUgb2YgVGVjaG5vbG9neSxGdWppdHN1LFJJS0VOLE5hZ295YSBVbml2ZXJzaXR5LEtvdG9iYSBUZWNobm9sb2dpZXMiLEZ1Z2FrdSBUZWFtLDIwMjQtMDUtMTAsUmVsZWFzZSBvZiDigJxGdWdha3UtTExN4oCdIOKAkyBhIGxhcmdlIGxhbmd1YWdlIG1vZGVsIHRyYWluZWQgb24gdGhlIHN1cGVyY29tcHV0ZXIg4oCcRnVnYWt14oCdLGh0dHBzOi8vd3d3LmZ1aml0c3UuY29tL2dsb2JhbC9hYm91dC9yZXNvdXJjZXMvbmV3cy9wcmVzcy1yZWxlYXNlcy8yMDI0LzA1MTAtMDEuaHRtbCwsLCwxMzAwMDAwMDAwMC4wLCIiIkZ1Z2FrdS1MTE0gaGFzIDEzIGJpbGxpb24gcGFyYW1ldGVycyAoMikiIiIsMi45NjQwMDAwMDAwMDAxZSsyMixodHRwczovL3d3dy53b2xmcmFtYWxwaGEuY29tL2lucHV0P2k9NitGTE9QKyorMTMrYmlsbGlvbisqKzM4MCtiaWxsaW9uLDM4MDAwMDAwMDAwMCwiIiJGdWdha3UtTExNIHdhcyB0cmFpbmVkIG9uIDM4MCBiaWxsaW9uIHRva2VucyB1c2luZyAxMyw4MjQgbm9kZXMgb2YgRnVnYWt1LCB3aXRoIGFib3V0IDYwJSBvZiB0aGUgdHJhaW5pbmcgZGF0YSBiZWluZyBKYXBhbmVzZSwgY29tYmluZWQgd2l0aCBFbmdsaXNoLCBtYXRoZW1hdGljcywgYW5kIGNvZGUuIiIiLCwsLCxDb25maWRlbnQsIkEgdGVhbSBvZiByZXNlYXJjaGVycyBpbiBKYXBhbiByZWxlYXNlZCBGdWdha3UtTExNLCBhIGxhcmdlIGxhbmd1YWdlIG1vZGVsICgxKSB3aXRoIGVuaGFuY2VkIEphcGFuZXNlIGxhbmd1YWdlIGNhcGFiaWxpdHksIHVzaW5nIHRoZSBSSUtFTiBzdXBlcmNvbXB1dGVyIEZ1Z2FrdS4gVGhlIHRlYW0gaXMgbGVkIGJ5IFByb2Zlc3NvciBSaW8gWW9rb3RhIG9mIFRva3lvIEluc3RpdHV0ZSBvZiBUZWNobm9sb2d5LCBBc3NvY2lhdGUgUHJvZmVzc29yIEtlaXN1a2UgU2FrYWd1Y2hpIG9mIFRvaG9rdSBVbml2ZXJzaXR5LCBLb2ljaGkgU2hpcmFoYXRhIG9mIEZ1aml0c3UgTGltaXRlZCwgVGVhbSBMZWFkZXIgTW9oYW1lZCBXYWhpYiBvZiBSSUtFTiwgQXNzb2NpYXRlIFByb2Zlc3NvciBLb2ppIE5pc2hpZ3VjaGkgb2YgTmFnb3lhIFVuaXZlcnNpdHksIFNob3RhIFNhc2FraSBvZiBDeWJlckFnZW50LCBJbmMsIGFuZCBOb3JpeXVraSBLb2ppbWEgb2YgS290b2JhIFRlY2hub2xvZ2llcyBJbmMuCgpUbyB0cmFpbiBsYXJnZSBsYW5ndWFnZSBtb2RlbHMgb24gRnVnYWt1LCB0aGUgcmVzZWFyY2hlcnMgZGV2ZWxvcGVkIGRpc3RyaWJ1dGVkIHRyYWluaW5nIG1ldGhvZHMsIGluY2x1ZGluZyBwb3J0aW5nIHRoZSBkZWVwIGxlYXJuaW5nIGZyYW1ld29yayBNZWdhdHJvbi1EZWVwU3BlZWQgdG8gRnVnYWt1IGluIG9yZGVyIHRvIG9wdGltaXplIHRoZSBwZXJmb3JtYW5jZSBvZiBUcmFuc2Zvcm1lcnMgb24gRnVnYWt1LiBUaGV5IGFjY2VsZXJhdGVkIHRoZSBkZW5zZSBtYXRyaXggbXVsdGlwbGljYXRpb24gbGlicmFyeSBmb3IgVHJhbnNmb3JtZXJzLCBhbmQgb3B0aW1pemVkIGNvbW11bmljYXRpb24gcGVyZm9ybWFuY2UgZm9yIEZ1Z2FrdSBieSBjb21iaW5pbmcgdGhyZWUgdHlwZXMgb2YgcGFyYWxsZWxpemF0aW9uIHRlY2huaXF1ZXMgYW5kIGFjY2VsZXJhdGVkIHRoZSBjb2xsZWN0aXZlIGNvbW11bmljYXRpb24gbGlicmFyeSBvbiB0aGUgVG9mdSBpbnRlcmNvbm5lY3QgRC4KCkZ1Z2FrdS1MTE0gaGFzIDEzIGJpbGxpb24gcGFyYW1ldGVycyAoMikgYW5kIGlzIGxhcmdlciB0aGFuIHRoZSA3LWJpbGxpb24tcGFyYW1ldGVyIG1vZGVscyB0aGF0IGhhdmUgYmVlbiBkZXZlbG9wZWQgd2lkZWx5IGluIEphcGFuLiBGdWdha3UtTExNIGhhcyBlbmhhbmNlZCBKYXBhbmVzZSBjYXBhYmlsaXRpZXMsIHdpdGggYW4gYXZlcmFnZSBzY29yZSBvZiA1LjUgb24gdGhlIEphcGFuZXNlIE1ULUJlbmNoICgzKSwgdGhlIGhpZ2hlc3QgcGVyZm9ybWFuY2UgYW1vbmcgb3BlbiBtb2RlbHMgdGhhdCBhcmUgdHJhaW5lZCB1c2luZyBvcmlnaW5hbCBkYXRhIHByb2R1Y2VkIGluIEphcGFuLiBJbiBwYXJ0aWN1bGFyLCB0aGUgYmVuY2htYXJrIHBlcmZvcm1hbmNlIGZvciBodW1hbml0aWVzIGFuZCBzb2NpYWwgc2NpZW5jZXMgdGFza3MgcmVhY2hlZCBhIHJlbWFya2FibHkgaGlnaCBzY29yZSBvZiA5LjE4LgoKRnVnYWt1LUxMTSB3YXMgdHJhaW5lZCBvbiBwcm9wcmlldGFyeSBKYXBhbmVzZSBkYXRhIGNvbGxlY3RlZCBieSBDeWJlckFnZW50LCBhbG9uZyB3aXRoIEVuZ2xpc2ggZGF0YSwgYW5kIG90aGVyIGRhdGEuIFRoZSBzb3VyY2UgY29kZSBvZiBGdWdha3UtTExNIGlzIGF2YWlsYWJsZSBvbiBHaXRIdWIgKDQpIGFuZCB0aGUgbW9kZWwgaXMgYXZhaWxhYmxlIG9uIEh1Z2dpbmcgRmFjZSAoNSkuIEZ1Z2FrdS1MTE0gY2FuIGJlIHVzZWQgZm9yIHJlc2VhcmNoIGFuZCBjb21tZXJjaWFsIHB1cnBvc2VzIGFzIGxvbmcgYXMgdXNlcnMgY29tcGx5IHdpdGggdGhlIGxpY2Vuc2UuCgpJbiB0aGUgZnV0dXJlLCBhcyBtb3JlIHJlc2VhcmNoZXJzIGFuZCBlbmdpbmVlcnMgcGFydGljaXBhdGUgaW4gaW1wcm92aW5nIHRoZSBtb2RlbHMgYW5kIHRoZWlyIGFwcGxpY2F0aW9ucywgdGhlIGVmZmljaWVuY3kgb2YgdHJhaW5pbmcgd2lsbCBiZSBpbXByb3ZlZCwgbGVhZGluZyB0byBuZXh0LWdlbmVyYXRpb24gaW5ub3ZhdGl2ZSByZXNlYXJjaCBhbmQgYnVzaW5lc3MgYXBwbGljYXRpb25zLCBzdWNoIGFzIHRoZSBsaW5rYWdlIG9mIHNjaWVudGlmaWMgc2ltdWxhdGlvbiBhbmQgZ2VuZXJhdGl2ZSBBSSwgYW5kIHNvY2lhbCBzaW11bGF0aW9uIG9mIHZpcnR1YWwgY29tbXVuaXRpZXMgd2l0aCB0aG91c2FuZHMgb2YgQUlzLiIsLCxPcGVuIHdlaWdodHMgKHVucmVzdHJpY3RlZCksIkphcGFuLEphcGFuLEphcGFuLEphcGFuLEphcGFuLEphcGFuLEphcGFuIiwsLCwsLDIwMjUtMTEtMjggMTE6NTM6NDQrMDA6MDAsLCwsLCwiQWNhZGVtaWEsSW5kdXN0cnksQWNhZGVtaWEsSW5kdXN0cnksQWNhZGVtaWEsSW5kdXN0cnkiLCwsLCxVbnJlbGVhc2VkLCwsLCwsLCxPcGVyYXRpb24gY291bnRpbmcsLCwsLFllcwpHZW1pbmkgMS41IEZsYXNoLCJNdWx0aW1vZGFsLExhbmd1YWdlLFZpc2lvbixBdWRpbyIsIkNoYXQsSW1hZ2UgY2FwdGlvbmluZyxWaXN1YWwgcXVlc3Rpb24gYW5zd2VyaW5nLFRyYW5zbGF0aW9uLExhbmd1YWdlIG1vZGVsaW5nL2dlbmVyYXRpb24sUXVlc3Rpb24gYW5zd2VyaW5nLFNwZWVjaCByZWNvZ25pdGlvbiAoQVNSKSIsR29vZ2xlIERlZXBNaW5kLEdlbWluaSBUZWFtLDIwMjQtMDUtMTAsR2VtaW5pIDEuNTogVW5sb2NraW5nIG11bHRpbW9kYWwgdW5kZXJzdGFuZGluZyBhY3Jvc3MgbWlsbGlvbnMgb2YgdG9rZW5zIG9mIGNvbnRleHQsaHR0cHM6Ly9zdG9yYWdlLmdvb2dsZWFwaXMuY29tL2RlZXBtaW5kLW1lZGlhL2dlbWluaS9nZW1pbmlfdjFfNV9yZXBvcnQucGRmLCwsLCwsLCIiIkdlbWluaSAxLjUgRmxhc2ggaXMgYSBkZW5zZSBUcmFuc2Zvcm1lciBiYXNlZCBtb2RlbCB0aGF0IGlzIG9ubGluZSBkaXN0aWxsZWQgWy4uLl0gZnJvbSBHZW1pbmkgMS41IFByby4iIiIsLCwsIiIiR2VtaW5pIDEuNSBtb2RlbHMgYXJlIHRyYWluZWQgb24gbXVsdGlwbGUgNDA5Ni1jaGlwIHBvZHMgb2YgR29vZ2xl4oCZcyBUUFV2NCBhY2NlbGVyYXRvcnMsIGRpc3RyaWJ1dGVkIGFjcm9zcyBtdWx0aXBsZSBkYXRhY2VudGVycyIiIixHb29nbGUgVFBVIHY0LCxVbmtub3duLCJJbiB0aGlzIHJlcG9ydCwgd2UgaW50cm9kdWNlIHRoZSBHZW1pbmkgMS41IGZhbWlseSBvZiBtb2RlbHMsIHJlcHJlc2VudGluZyB0aGUgbmV4dCBnZW5lcmF0aW9uIG9mIGhpZ2hseSBjb21wdXRlLWVmZmljaWVudCBtdWx0aW1vZGFsIG1vZGVscyBjYXBhYmxlIG9mIHJlY2FsbGluZyBhbmQgcmVhc29uaW5nIG92ZXIgZmluZS1ncmFpbmVkIGluZm9ybWF0aW9uIGZyb20gbWlsbGlvbnMgb2YgdG9rZW5zIG9mIGNvbnRleHQsIGluY2x1ZGluZyBtdWx0aXBsZSBsb25nIGRvY3VtZW50cyBhbmQgaG91cnMgb2YgdmlkZW8gYW5kIGF1ZGlvLiBUaGUgZmFtaWx5IGluY2x1ZGVzIHR3byBuZXcgbW9kZWxzOiAoMSkgYW4gdXBkYXRlZCBHZW1pbmkgMS41IFBybywgd2hpY2ggZXhjZWVkcyB0aGUgRmVicnVhcnkgdmVyc2lvbiBvbiB0aGUgZ3JlYXQgbWFqb3JpdHkgb2YgY2FwYWJpbGl0aWVzIGFuZCBiZW5jaG1hcmtzOyAoMikgR2VtaW5pIDEuNSBGbGFzaCwgYSBtb3JlIGxpZ2h0d2VpZ2h0IHZhcmlhbnQgZGVzaWduZWQgZm9yIGVmZmljaWVuY3kgd2l0aCBtaW5pbWFsIHJlZ3Jlc3Npb24gaW4gcXVhbGl0eS4gR2VtaW5pIDEuNSBtb2RlbHMgYWNoaWV2ZSBuZWFyLXBlcmZlY3QgcmVjYWxsIG9uIGxvbmctY29udGV4dCByZXRyaWV2YWwgdGFza3MgYWNyb3NzIG1vZGFsaXRpZXMsIGltcHJvdmUgdGhlIHN0YXRlLW9mLXRoZS1hcnQgaW4gbG9uZy1kb2N1bWVudCBRQSwgbG9uZy12aWRl</x:v>
      </x:c>
    </x:row>
    <x:row r="119" ht="18" customHeight="1">
      <x:c r="A119" s="17" t="n">
        <x:v>114</x:v>
      </x:c>
      <x:c r="B119" s="17" t="n">
        <x:v>309</x:v>
      </x:c>
      <x:c r="C119" s="94" t="str">
        <x:v>byBRQSBhbmQgbG9uZy1jb250ZXh0IEFTUiwgYW5kIG1hdGNoIG9yIHN1cnBhc3MgR2VtaW5pIDEuMCBVbHRyYeKAmXMgc3RhdGUtb2YtdGhlLWFydCBwZXJmb3JtYW5jZSBhY3Jvc3MgYSBicm9hZCBzZXQgb2YgYmVuY2htYXJrcy4gU3R1ZHlpbmcgdGhlIGxpbWl0cyBvZiBHZW1pbmkgMS414oCZcyBsb25nLWNvbnRleHQgYWJpbGl0eSwgd2UgZmluZCBjb250aW51ZWQgaW1wcm92ZW1lbnQgaW4gbmV4dC10b2tlbiBwcmVkaWN0aW9uIGFuZCBuZWFyLXBlcmZlY3QgcmV0cmlldmFsICg+OTklKSB1cCB0byBhdCBsZWFzdCAxME0gdG9rZW5zLCBhIGdlbmVyYXRpb25hbCBsZWFwIG92ZXIgZXhpc3RpbmcgbW9kZWxzIHN1Y2ggYXMgQ2xhdWRlIDMuMCAoMjAwaykgYW5kIEdQVC00IFR1cmJvICgxMjhrKS4gRmluYWxseSwgd2UgaGlnaGxpZ2h0IHJlYWwtd29ybGQgdXNlIGNhc2VzLCBzdWNoIGFzIEdlbWluaSAxLjUgY29sbGFib3JhdGluZyB3aXRoIHByb2Zlc3Npb25zIG9uIHRoZWlyIGNvbXBsZXRpbmcgdGhlaXIgdGFza3MgYWNoaWV2aW5nIDI2IHRvIDc1JSB0aW1lIHNhdmluZ3MgYWNyb3NzIDEwIGRpZmZlcmVudCBqb2IgY2F0ZWdvcmllcywgYXMgd2VsbCBhcyBzdXJwcmlzaW5nIG5ldyBjYXBhYmlsaXRpZXMgb2YgbGFyZ2UgbGFuZ3VhZ2UgbW9kZWxzIGF0IHRoZSBmcm9udGllcjsgd2hlbiBnaXZlbiBhIGdyYW1tYXIgbWFudWFsIGZvciBLYWxhbWFuZywgYSBsYW5ndWFnZSB3aXRoIGZld2VyIHRoYW4gMjAwIHNwZWFrZXJzIHdvcmxkd2lkZSwgdGhlIG1vZGVsIGxlYXJucyB0byB0cmFuc2xhdGUgRW5nbGlzaCB0byBLYWxhbWFuZyBhdCBhIHNpbWlsYXIgbGV2ZWwgdG8gYSBwZXJzb24gd2hvIGxlYXJuZWQgZnJvbSB0aGUgc2FtZSBjb250ZW50LgoiLCwsQVBJIGFjY2VzcyxVbml0ZWQgU3RhdGVzIG9mIEFtZXJpY2EsLCwsLCwyMDI2LTAyLTExIDE5OjQxOjMzKzAwOjAwLCwsLCwsSW5kdXN0cnksLCwsLFVucmVsZWFzZWQsQVBJIGFjY2VzczogaHR0cHM6Ly9jbG91ZC5nb29nbGUuY29tL3ZlcnRleC1haS9nZW5lcmF0aXZlLWFpL2RvY3MvbGVhcm4vbW9kZWxzLCwsLCwsLCwsLCwsTm8KR2VtaW5pIDEuNSBGbGFzaCA4QiwiTXVsdGltb2RhbCxMYW5ndWFnZSxWaXNpb24sQXVkaW8iLCJDaGF0LEltYWdlIGNhcHRpb25pbmcsVmlzdWFsIHF1ZXN0aW9uIGFuc3dlcmluZyxUcmFuc2xhdGlvbixMYW5ndWFnZSBtb2RlbGluZy9nZW5lcmF0aW9uLFF1ZXN0aW9uIGFuc3dlcmluZyxTcGVlY2ggcmVjb2duaXRpb24gKEFTUikiLEdvb2dsZSBEZWVwTWluZCxHZW1pbmkgVGVhbSwyMDI0LTA1LTEwLEdlbWluaSAxLjU6IFVubG9ja2luZyBtdWx0aW1vZGFsIHVuZGVyc3RhbmRpbmcgYWNyb3NzIG1pbGxpb25zIG9mIHRva2VucyBvZiBjb250ZXh0LGh0dHBzOi8vc3RvcmFnZS5nb29nbGVhcGlzLmNvbS9kZWVwbWluZC1tZWRpYS9nZW1pbmkvZ2VtaW5pX3YxXzVfcmVwb3J0LnBkZiwsLCw4MDAwMDAwMDAwLjAsOEIsLCwsLCwiIiJHZW1pbmkgMS41IG1vZGVscyBhcmUgdHJhaW5lZCBvbiBtdWx0aXBsZSA0MDk2LWNoaXAgcG9kcyBvZiBHb29nbGXigJlzIFRQVXY0IGFjY2VsZXJhdG9ycywgZGlzdHJpYnV0ZWQgYWNyb3NzIG11bHRpcGxlIGRhdGFjZW50ZXJzIiIiLEdvb2dsZSBUUFUgdjQsLENvbmZpZGVudCwiSW4gdGhpcyByZXBvcnQsIHdlIGludHJvZHVjZSB0aGUgR2VtaW5pIDEuNSBmYW1pbHkgb2YgbW9kZWxzLCByZXByZXNlbnRpbmcgdGhlIG5leHQgZ2VuZXJhdGlvbiBvZiBoaWdobHkgY29tcHV0ZS1lZmZpY2llbnQgbXVsdGltb2RhbCBtb2RlbHMgY2FwYWJsZSBvZiByZWNhbGxpbmcgYW5kIHJlYXNvbmluZyBvdmVyIGZpbmUtZ3JhaW5lZCBpbmZvcm1hdGlvbiBmcm9tIG1pbGxpb25zIG9mIHRva2VucyBvZiBjb250ZXh0LCBpbmNsdWRpbmcgbXVsdGlwbGUgbG9uZyBkb2N1bWVudHMgYW5kIGhvdXJzIG9mIHZpZGVvIGFuZCBhdWRpby4gVGhlIGZhbWlseSBpbmNsdWRlcyB0d28gbmV3IG1vZGVsczogKDEpIGFuIHVwZGF0ZWQgR2VtaW5pIDEuNSBQcm8sIHdoaWNoIGV4Y2VlZHMgdGhlIEZlYnJ1YXJ5IHZlcnNpb24gb24gdGhlIGdyZWF0IG1ham9yaXR5IG9mIGNhcGFiaWxpdGllcyBhbmQgYmVuY2htYXJrczsgKDIpIEdlbWluaSAxLjUgRmxhc2gsIGEgbW9yZSBsaWdodHdlaWdodCB2YXJpYW50IGRlc2lnbmVkIGZvciBlZmZpY2llbmN5IHdpdGggbWluaW1hbCByZWdyZXNzaW9uIGluIHF1YWxpdHkuIEdlbWluaSAxLjUgbW9kZWxzIGFjaGlldmUgbmVhci1wZXJmZWN0IHJlY2FsbCBvbiBsb25nLWNvbnRleHQgcmV0cmlldmFsIHRhc2tzIGFjcm9zcyBtb2RhbGl0aWVzLCBpbXByb3ZlIHRoZSBzdGF0ZS1vZi10aGUtYXJ0IGluIGxvbmctZG9jdW1lbnQgUUEsIGxvbmctdmlkZW8gUUEgYW5kIGxvbmctY29udGV4dCBBU1IsIGFuZCBtYXRjaCBvciBzdXJwYXNzIEdlbWluaSAxLjAgVWx0cmHigJlzIHN0YXRlLW9mLXRoZS1hcnQgcGVyZm9ybWFuY2UgYWNyb3NzIGEgYnJvYWQgc2V0IG9mIGJlbmNobWFya3MuIFN0dWR5aW5nIHRoZSBsaW1pdHMgb2YgR2VtaW5pIDEuNeKAmXMgbG9uZy1jb250ZXh0IGFiaWxpdHksIHdlIGZpbmQgY29udGludWVkIGltcHJvdmVtZW50IGluIG5leHQtdG9rZW4gcHJlZGljdGlvbiBhbmQgbmVhci1wZXJmZWN0IHJldHJpZXZhbCAoPjk5JSkgdXAgdG8gYXQgbGVhc3QgMTBNIHRva2VucywgYSBnZW5lcmF0aW9uYWwgbGVhcCBvdmVyIGV4aXN0aW5nIG1vZGVscyBzdWNoIGFzIENsYXVkZSAzLjAgKDIwMGspIGFuZCBHUFQtNCBUdXJibyAoMTI4aykuIEZpbmFsbHksIHdlIGhpZ2hsaWdodCByZWFsLXdvcmxkIHVzZSBjYXNlcywgc3VjaCBhcyBHZW1pbmkgMS41IGNvbGxhYm9yYXRpbmcgd2l0aCBwcm9mZXNzaW9ucyBvbiB0aGVpciBjb21wbGV0aW5nIHRoZWlyIHRhc2tzIGFjaGlldmluZyAyNiB0byA3NSUgdGltZSBzYXZpbmdzIGFjcm9zcyAxMCBkaWZmZXJlbnQgam9iIGNhdGVnb3JpZXMsIGFzIHdlbGwgYXMgc3VycHJpc2luZyBuZXcgY2FwYWJpbGl0aWVzIG9mIGxhcmdlIGxhbmd1YWdlIG1vZGVscyBhdCB0aGUgZnJvbnRpZXI7IHdoZW4gZ2l2ZW4gYSBncmFtbWFyIG1hbnVhbCBmb3IgS2FsYW1hbmcsIGEgbGFuZ3VhZ2Ugd2l0aCBmZXdlciB0aGFuIDIwMCBzcGVha2VycyB3b3JsZHdpZGUsIHRoZSBtb2RlbCBsZWFybnMgdG8gdHJhbnNsYXRlIEVuZ2xpc2ggdG8gS2FsYW1hbmcgYXQgYSBzaW1pbGFyIGxldmVsIHRvIGEgcGVyc29uIHdobyBsZWFybmVkIGZyb20gdGhlIHNhbWUgY29udGVudC4KIiwsLEFQSSBhY2Nlc3MsVW5pdGVkIFN0YXRlcyBvZiBBbWVyaWNhLCwsLCwsMjAyNS0xMS0yOCAxMTo1Mzo0NCswMDowMCwsLCwsLEluZHVzdHJ5LCwsLCxVbnJlbGVhc2VkLEFQSSBhY2Nlc3M6IGh0dHBzOi8vY2xvdWQuZ29vZ2xlLmNvbS92ZXJ0ZXgtYWkvZ2VuZXJhdGl2ZS1haS9kb2NzL2xlYXJuL21vZGVscywsLCwsLCwsLCwsLE5vCk1hdHRlclNpbSAoTTNHTmV0IC0gTWF0dGVyU2ltLXYxLjAuMC01TSksTWF0ZXJpYWxzIHNjaWVuY2UsIkF0b21pc3RpYyBzaW11bGF0aW9ucyxNb2xlY3VsYXIgc2ltdWxhdGlvbiIsTWljcm9zb2Z0IFJlc2VhcmNoIEFJIGZvciBTY2llbmNlLCJIYW4gWWFuZywgQ2hlbnhpIEh1LCBZaWNoaSBaaG91LCBYaXhpYW4gTGl1LCBZdSBTaGksIEppZWxhbiBMaSwgR3VhbnpoaSBMaSwgWmVrdW4gQ2hlbiwgU2h1aXpob3UgQ2hlbiwgQ2xhdWRpbyBaZW5pLCBNYXR0aGV3IEhvcnRvbiwgUm9iZXJ0IFBpbnNsZXIsIEFuZHJldyBGb3dsZXIsIERhbmllbCBaw7xnbmVyLCBUaWFuIFhpZSwgSmFrZSBTbWl0aCwgTGl4aW4gU3VuLCBRaWFuIFdhbmcsIExpbmd5dSBLb25nLCBDaGFuZyBMaXUsIEhvbmd4aWEgSGFvLCBaaWhlbmcgTHUiLDIwMjQtMDUtMTAsIk1hdHRlclNpbTogQSBEZWVwIExlYXJuaW5nIEF0b21pc3RpYyBNb2RlbCBBY3Jvc3MgRWxlbWVudHMsIFRlbXBlcmF0dXJlcyBhbmQgUHJlc3N1cmVzIixodHRwczovL2FyeGl2Lm9yZy9hYnMvMjQwNS4wNDk2NywsLCw0NTAwMDAwLjAsIiIiQXMgdGhlIHRyYWluaW5nIGRhdGEgc2l6ZSBpbmNyZWFzZXMgdXAgdG8gM00sIHRoZSB0aGUgdG90YWwgbnVtYmVyIG9mIHBhcmFtZXRlcnMgaW4gTTNHTmV0IGluY3JlYXNlIGFjY29yZGluZ2x5IGZyb20gODgwSyB0byA0LjVNLiIiIiwxLjYyZSsxNiwiU3BlY3VsYXRpdmUgY29uZmlkZW5jZSBiZWNhdXNlIEkgYW0gdW5zdXJlIGhvdyB0byBjYWxjdWxhdGUgZ3JhZGllbnQgdXBkYXRlcy90b2tlbnMKCjZORCA9IDYqNDUwMDAwMCozMDAwMDAwKjIwMCA9IDEuNjJlKzE2IiwsIiIiQXMgdGhlIHRyYWluaW5nIGRhdGEgc2l6ZSBpbmNyZWFzZXMgdXAgdG8gM00sIHRoZSB0aGUgdG90YWwgbnVtYmVyIG9mIHBhcmFtZXRlcnMgaW4gTTNHTmV0IGluY3JlYXNlIGFjY29yZGluZ2x5IGZyb20gODgwSyB0byA0LjVNLiIiIiwsLE5WSURJQSBBMTAwLCxTcGVjdWxhdGl2ZSwiQWNjdXJhdGUgYW5kIGZhc3QgcHJlZGljdGlvbiBvZiBtYXRlcmlhbHMgcHJvcGVydGllcyBpcyBjZW50cmFsIHRvIHRoZSBkaWdpdGFsIHRyYW5zZm9ybWF0aW9uIG9mIG1hdGVyaWFscyBkZXNpZ24uIEhvd2V2ZXIsIHRoZSB2YXN0IGRlc2lnbiBzcGFjZSBhbmQgZGl2ZXJzZSBvcGVyYXRpbmcgY29uZGl0aW9ucyBwb3NlIHNpZ25pZmljYW50IGNoYWxsZW5nZXMgZm9yIGFjY3VyYXRlbHkgbW9kZWxpbmcgYXJiaXRyYXJ5IG1hdGVyaWFsIGNhbmRpZGF0ZXMgYW5kIGZvcmVjYXN0aW5nIHRoZWlyIHByb3BlcnRpZXMuIFdlIHByZXNlbnQgTWF0dGVyU2ltLCBhIGRlZXAgbGVhcm5pbmcgbW9kZWwgYWN0aXZlbHkgbGVhcm5lZCBmcm9tIGxhcmdlLXNjYWxlIGZpcnN0LXByaW5jaXBsZXMgY29tcHV0YXRpb25zLCBmb3IgZWZmaWNpZW50IGF0b21pc3RpYyBzaW11bGF0aW9ucyBhdCBmaXJzdC1wcmluY2lwbGVzIGxldmVsIGFuZCBhY2N1cmF0ZSBwcmVkaWN0aW9uIG9mIGJyb2FkIG1hdGVyaWFsIHByb3BlcnRpZXMgYWNyb3NzIHRoZSBwZXJpb2RpYyB0YWJsZSwgc3Bhbm5pbmcgdGVtcGVyYXR1cmVzIGZyb20gMCB0byA1MDAwIEsgYW5kIHByZXNzdXJlcyB1cCB0byAxMDAwIEdQYS4gT3V0LW9mLXRoZS1ib3gsIHRoZSBtb2RlbCBzZXJ2ZXMgYXMgYSBtYWNoaW5lIGxlYXJuaW5nIGZvcmNlIGZpZWxkLCBhbmQgc2hvd3MgcmVtYXJrYWJsZSBjYXBhYmlsaXRpZXMgbm90IG9ubHkgaW4gcHJlZGljdGluZyBncm91bmQtc3RhdGUgbWF0ZXJpYWwgc3RydWN0dXJlcyBhbmQgZW5lcmdldGljcywgYnV0IGFsc28gaW4gc2ltdWxhdGluZyB0aGVpciBiZWhhdmlvciB1bmRlciByZWFsaXN0aWMgdGVtcGVyYXR1cmVzIGFuZCBwcmVzc3VyZXMsIHNpZ25pZnlpbmcgYW4gdXAgdG8gdGVuLWZvbGQgZW5oYW5jZW1lbnQgaW4gcHJlY2lzaW9uIGNvbXBhcmVkIHRvIHRoZSBwcmlvciBiZXN0LWluLWNsYXNzLiBUaGlzIGVuYWJsZXMgTWF0dGVyU2ltIHRvIGNvbXB1dGUgbWF0ZXJpYWxzJyBsYXR0aWNlIGR5bmFtaWNzLCBtZWNoYW5pY2FsIGFuZCB0aGVybW9keW5hbWljIHByb3BlcnRpZXMsIGFuZCBiZXlvbmQsIHRvIGFuIGFjY3VyYWN5IGNvbXBhcmFibGUgd2l0aCBmaXJzdC1wcmluY2lwbGVzIG1ldGhvZHMuIFNwZWNpZmljYWxseSwgTWF0dGVyU2ltIHByZWRpY3RzIEdpYmJzIGZyZWUgZW5lcmdpZXMgZm9yIGEgd2lkZSByYW5nZSBvZiBpbm9yZ2FuaWMgc29saWRzIHdpdGggbmVhci1maXJzdC1wcmluY2lwbGVzIGFjY3VyYWN5IGFuZCBhY2hpZXZlcyBhIDE1IG1lVi9hdG9tIHJlc29sdXRpb24gZm9yIHRlbXBlcmF0dXJlcyB1cCB0byAxMDAwSyBjb21wYXJlZCB3aXRoIGV4cGVyaW1lbnRzLiBUaGlzIG9wZW5zIGFuIG9wcG9ydHVuaXR5IHRvIHByZWRpY3QgZXhwZXJpbWVudGFsIHBoYXNlIGRpYWdyYW1zIG9mIG1hdGVyaWFscyBhdCBtaW5pbWFsIGNvbXB1dGF0aW9uYWwgY29zdC4gTW9yZW92ZXIsIE1hdHRlclNpbSBhbHNvIHNlcnZlcyBhcyBhIHBsYXRmb3JtIGZvciBjb250aW51b3VzIGxlYXJuaW5nIGFuZCBjdXN0b21pemF0aW9uIGJ5IGludGVncmF0aW5nIGRvbWFpbi1zcGVjaWZpYyBkYXRhLiBUaGUgbW9kZWwgY2FuIGJlIGZpbmUtdHVuZWQgZm9yIGF0b21pc3RpYyBzaW11bGF0aW9ucyBhdCBhIGRlc2lyZWQgbGV2ZWwgb2YgdGhlb3J5IG9yIGZvciBkaXJlY3Qgc3RydWN0dXJlLXRvLXByb3BlcnR5IHByZWRpY3Rpb25zLCBhY2hpZXZpbmcgaGlnaCBkYXRhIGVmZmljaWVuY3kgd2l0aCBhIHJlZHVjdGlvbiBpbiBkYXRhIHJlcXVpcmVtZW50cyBieSB1cCB0byA5NyUuIiwyMDAuMCwsT3BlbiB3ZWlnaHRzICh1bnJlc3RyaWN0ZWQpLFVuaXRlZCBTdGF0ZXMgb2YgQW1lcmljYSwsLCw4LjAsLDIwMjYtMDItMTEgMTk6MjY6MjcrMDA6MDAsLCwsLCxJbmR1c3RyeSwsLCwsLCJNSVQgbGljZW5zZSAKaHR0cHM6Ly9naXRodWIuY29tL21pY3Jvc29mdC9tYXR0ZXJzaW0iLCwsLCwsNjMyMi41MDA5MjY5MDY0OTgsT3BlcmF0aW9uIGNvdW50aW5nLCwsLCxZZXMKTWF0dGVyU2ltIChHcnBhcGhvbWVyKSxNYXRlcmlhbHMgc2NpZW5jZSwiQXRvbWlzdGljIHNpbXVsYXRpb25zLE1vbGVjdWxhciBzaW11bGF0aW9uIixNaWNyb3NvZnQgUmVzZWFyY2ggQUkgZm9yIFNjaWVuY2UsIkhhbiBZYW5nLCBDaGVueGkgSHUsIFlpY2hpIFpob3UsIFhpeGlhbiBMaXUsIFl1IFNoaSwgSmllbGFuIExpLCBHdWFuemhpIExpLCBaZWt1biBDaGVuLCBTaHVpemhvdSBDaGVuLCBDbGF1ZGlvIFplbmksIE1hdHRoZXcgSG9ydG9uLCBSb2JlcnQgUGluc2xlciwgQW5kcmV3IEZvd2xlciwgRGFuaWVsIFrDvGduZXIsIFRpYW4gWGllLCBKYWtlIFNtaXRoLCBMaXhpbiBTdW4sIFFpYW4gV2FuZywgTGluZ3l1IEtvbmcsIENoYW5nIExpdSwgSG9uZ3hpYSBIYW8sIFppaGVuZyBMdSIsMjAyNC0wNS0xMCwiTWF0dGVyU2ltOiBBIERlZXAgTGVhcm5pbmcgQXRvbWlzdGljIE1vZGVsIEFjcm9zcyBFbGVtZW50cywgVGVtcGVyYXR1cmVzIGFuZCBQcmVzc3VyZXMiLGh0dHBzOi8vYXJ4aXYub3JnL2Ficy8yNDA1LjA0OTY3LCwsLDE4MjAwMDAwMC4wLCIiIlRoZSB0b3RhbCBwYXJhbWV0ZXJzIG9mIEdyYXBob3JtZXIgaXMgMTgyTS4iIiIsMS4xMTgyMDhlKzIwLCJTcGVjdWxhdGl2ZSBjb25maWRlbmNlIGJlY2F1c2UgSSBhbSB1bnN1cmUgaG93IHRvIGNhbGN1bGF0ZSBncmFkaWVudCB1cGRhdGVzL3Rva2VucwoKNioxLDU2Miw1MDAqMjU2KjI1NioxODIwMDAwMDA9MS4xMTgyMDhlKzIwIiwsIiIiVGhlIG1vZGVsIGlzIHRyYWluZWQgZm9yIGEgdG90YWwgb2YgMSw1NjIsNTAwIHN0ZXBzIiIKIiJUaGUgYmF0Y2ggc2l6ZSBmb3IgdHJhaW5pbmcgaXMgc2V0IHRvIDI1NiIiCiIidGhlIG1heGltdW0gbnVtYmVyIG9mIGV4cGFuZGVkIGF0b21zIGlzIGNhcHBlZCBhdCAyNTYiIgoKIiwsLE5WSURJQSBBMTAwLCxTcGVjdWxhdGl2ZSwiQWNjdXJhdGUgYW5kIGZhc3QgcHJlZGljdGlvbiBvZiBtYXRlcmlhbHMgcHJvcGVydGllcyBpcyBjZW50cmFsIHRvIHRoZSBkaWdpdGFsIHRyYW5zZm9ybWF0aW9uIG9mIG1hdGVyaWFscyBkZXNpZ24uIEhvd2V2ZXIsIHRoZSB2YXN0IGRlc2lnbiBzcGFjZSBhbmQgZGl2ZXJzZSBvcGVyYXRpbmcgY29uZGl0aW9ucyBwb3NlIHNpZ25pZmljYW50IGNoYWxsZW5nZXMgZm9yIGFjY3VyYXRlbHkgbW9kZWxpbmcgYXJiaXRyYXJ5IG1hdGVyaWFsIGNhbmRpZGF0ZXMgYW5kIGZvcmVjYXN0aW5nIHRoZWlyIHByb3BlcnRpZXMuIFdlIHByZXNlbnQgTWF0dGVyU2ltLCBhIGRlZXAgbGVhcm5pbmcgbW9kZWwgYWN0aXZlbHkgbGVhcm5lZCBmcm9tIGxhcmdlLXNjYWxlIGZpcnN0LXByaW5jaXBsZXMgY29tcHV0YXRpb25zLCBmb3IgZWZmaWNpZW50IGF0b21pc3RpYyBzaW11bGF0aW9ucyBhdCBmaXJzdC1wcmluY2lwbGVzIGxldmVsIGFuZCBhY2N1cmF0ZSBwcmVkaWN0aW9uIG9mIGJyb2FkIG1hdGVyaWFsIHByb3BlcnRpZXMgYWNyb3NzIHRoZSBwZXJpb2RpYyB0YWJsZSwgc3Bhbm5pbmcgdGVtcGVyYXR1cmVzIGZyb20gMCB0byA1MDAwIEsgYW5kIHByZXNzdXJlcyB1cCB0byAxMDAwIEdQYS4gT3V0LW9mLXRoZS1ib3gsIHRoZSBtb2RlbCBzZXJ2ZXMgYXMgYSBtYWNoaW5lIGxlYXJuaW5nIGZvcmNlIGZpZWxkLCBhbmQgc2hvd3MgcmVtYXJrYWJsZSBjYXBhYmlsaXRpZXMgbm90IG9ubHkgaW4gcHJlZGljdGluZyBncm91bmQtc3RhdGUgbWF0ZXJpYWwgc3RydWN0dXJlcyBhbmQgZW5lcmdldGljcywgYnV0IGFsc28gaW4gc2ltdWxhdGluZyB0aGVpciBiZWhhdmlvciB1bmRlciByZWFsaXN0aWMgdGVtcGVyYXR1cmVzIGFuZCBwcmVzc3VyZXMsIHNpZ25pZnlpbmcgYW4gdXAgdG8gdGVuLWZvbGQgZW5oYW5jZW1lbnQgaW4gcHJlY2lzaW9uIGNvbXBhcmVkIHRvIHRoZSBwcmlvciBiZXN0LWluLWNsYXNzLiBUaGlzIGVuYWJsZXMgTWF0dGVyU2ltIHRvIGNvbXB1dGUgbWF0ZXJpYWxzJyBsYXR0aWNlIGR5bmFtaWNzLCBtZWNoYW5pY2FsIGFuZCB0aGVybW9keW5hbWljIHByb3BlcnRpZXMsIGFuZCBiZXlvbmQsIHRvIGFuIGFjY3VyYWN5IGNvbXBhcmFibGUgd2l0aCBmaXJzdC1wcmluY2lwbGVzIG1ldGhvZHMuIFNwZWNpZmljYWxseSwgTWF0dGVyU2ltIHByZWRpY3RzIEdpYmJzIGZyZWUgZW5lcmdpZXMgZm9yIGEgd2lkZSByYW5nZSBvZiBpbm9yZ2FuaWMgc29saWRzIHdpdGggbmVhci1maXJzdC1wcmluY2lwbGVzIGFjY3VyYWN5IGFuZCBhY2hpZXZlcyBhIDE1IG1lVi9hdG9tIHJlc29sdXRpb24gZm9yIHRlbXBlcmF0dXJlcyB1cCB0byAxMDAwSyBjb21wYXJlZCB3aXRoIGV4cGVyaW1lbnRzLiBUaGlzIG9wZW5zIGFuIG9wcG9ydHVuaXR5IHRvIHByZWRpY3QgZXhwZXJpbWVudGFsIHBoYXNlIGRpYWdyYW1zIG9mIG1hdGVyaWFscyBhdCBtaW5pbWFsIGNvbXB1dGF0aW9uYWwgY29zdC4gTW9yZW92ZXIsIE1hdHRlclNpbSBhbHNvIHNlcnZlcyBhcyBhIHBsYXRmb3JtIGZvciBjb250aW51b3VzIGxlYXJuaW5nIGFuZCBjdXN0b21pemF0aW9uIGJ5IGludGVncmF0aW5nIGRvbWFpbi1zcGVjaWZpYyBkYXRhLiBUaGUgbW9kZWwgY2FuIGJlIGZpbmUtdHVuZWQgZm9yIGF0b21pc3RpYyBzaW11bGF0aW9ucyBhdCBhIGRlc2lyZWQgbGV2ZWwgb2YgdGhlb3J5IG9yIGZvciBkaXJlY3Qgc3RydWN0dXJlLXRvLXByb3BlcnR5IHByZWRpY3Rpb25zLCBhY2hpZXZpbmcgaGlnaCBkYXRhIGVmZmljaWVuY3kgd2l0aCBhIHJlZHVjdGlvbiBpbiBkYXRhIHJlcXVpcmVtZW50cyBieSB1cCB0byA5NyUuIiwsLCxVbml0ZWQgU3RhdGVzIG9mIEFtZXJpY2EsLCwsNjQuMCwsMjAyNi0wMi0xMSAxOToyNjoyNyswMDowMCwsLCwsLEluZHVzdHJ5LCwsLCwsLCwsLCwsNTA1ODAuMDA3NDE1MjUxOTgsT3BlcmF0aW9uIGNvdW50aW5nLCwsLCwKRmFsY29uIDIgMTFCLExhbmd1YWdlLCJMYW5ndWFnZSBtb2RlbGluZy9nZW5lcmF0aW9uLFF1ZXN0aW9uIGFuc3dlcmluZyIsVGVjaG5vbG9neSBJbm5vdmF0aW9uIEluc3RpdHV0ZSwsMjAyNC0wNS0wOSxGYWxjb24yLTExQixodHRwczovL2h1Z2dpbmdmYWNlLmNvL3RpaXVhZS9mYWxjb24tMTFCICwsLCwxMTAwMDAwMDAwMC4wLDExQiwzLjZlKzIzLCJ0cmFpbmVkIG9uIDUuNVQgdG9rZW5zCgo2ICogMTFCICogNS41VCA9IDMuNmUyMyIsNTUwMDAwMDAwMDAwMCw1LjVUIHRva2VuczogaHR0cHM6Ly9mYWxjb25sbG0udGlpLmFlL2ZhbGNvbi0yLmh0bWwgLDE0MDAuMCwicm91Z2hseSB0d28gbW9udGhzOiBodHRwczovL2h1Z2dpbmdmYWNlLmNvL3RpaXVhZS9mYWxjb24tMTFCIAoKc28gfjE0MDAgZGF5cyIsTlZJRElBIEExMDAgU1hNNCA0MCBHQiwsQ29uZmlkZW50LCJGYWxjb24yLTExQiBpcyBhbiAxMUIgcGFyYW1ldGVycyBjYXVzYWwgZGVjb2Rlci1vbmx5IG1vZGVsIGJ1aWx0IGJ5IFRJSSBhbmQgdHJhaW5lZCBvbiBvdmVyIDUsMDAwQiB0b2tlbnMgb2YgUmVmaW5lZFdlYiBlbmhhbmNlZCB3aXRoIGN1cmF0ZWQgY29ycG9yYS4gVGhlIG1vZGVsIGlzIG1hZGUgYXZhaWxhYmxlIHVuZGVyIHRoZSBUSUkgRmFsY29uIExpY2Vuc2UgMi4wLCB0aGUgcGVybWlzc2l2ZSBBcGFjaGUgMi4wLWJhc2VkIHNvZnR3YXJlIGxpY2Vuc2Ugd2hpY2ggaW5jbHVkZXMgYW4gYWNjZXB0YWJsZSB1c2UgcG9saWN5IHRoYXQgcHJvbW90ZXMgdGhlIHJlc3BvbnNpYmxlIHVzZSBvZiBBSS4iLCwsT3BlbiB3ZWlnaHRzIChyZXN0cmljdGVkIHVzZSksVW5pdGVkIEFyYWIgRW1pcmF0ZXMsLCwsLCwyMDI1LTExLTI4IDExOjUzOjQ0KzAwOjAwLCwsLCwsR292ZXJubWVudCwsLCwsVW5yZWxlYXNlZCwiT3BlbiBidXQgaGFzIGFuIGFjY2VwdGFibGUgdXNlIHBvbGljeTogaHR0cHM6Ly9mYWxjb25sbG0tc3RhZ2luZy50aWkuYWUvZmFsY29uLTItYWNjZXB0YWJsZS11c2UtcG9saWN5Lmh0bWwgCgpodHRwczovL2h1Z2dpbmdmYWNlLmNvL3RpaXVhZS9mYWxjb24tMTFCIixUcnVlLCwsLCwsT3BlcmF0aW9uIGNvdW50aW5nLHRpaXVhZSwsLCxZZXMKWFBUIOKAnFhpYW8gTW9kZWzigJ0gKOaZk+aooeWei1hQVCksLCJDaGF0LFNlYXJjaCxSZWNvbW1lbmRlciBzeXN0ZW0iLCJDaGVuZ2R1IFhpYW9kdW8gVGVjaG5vbG9neSBDby4sIEx0ZC4iLCwyMDI0LTA1LTA5LENBQyByZWdpc3RyeSxodHRwczovL3dlYi5hcmNoaXZlLm9yZy93ZWIvMjAyNTA2MjQwOTE5MTcvaHR0cHM6Ly8zNmtyLmNvbS9wLzI3ODk3NjkxNDI3MTUyNjksLCwsLCwsLCwsLCwsLFVua25vd24sInRyYWluZWQgb24gTmF0aW9uYWwgU3VwZXJjb21wdXRpbmcgQ2VudGVyIGluIENoZW5nZHUKIiwsLCxDaGluYSwsLCwsLDIwMjYtMDItMTEgMTk6MjY6MjcrMDA6MDAsLCwsLCxJbmR1c3RyeSwsLCwsLCwsLCwsLCwsLCwsLApBbHBoYUZvbGQgMyxCaW9sb2d5LCJQcm90ZWluIGZvbGRpbmcgcHJlZGljdGlvbixBbnRpYm9keSBwcm9wZXJ0eSBwcmVkaWN0aW9uLFByb3RlaW4tbGlnYW5kIGNvbnRhY3QgcHJlZGljdGlvbixSTkEgc3RydWN0dXJlIHByZWRpY3Rpb24sUHJvdGVpbiBpbnRlcmFjdGlvbiBwcmVkaWN0aW9uIiwiR29vZ2xlIERlZXBNaW5kLElzb21vcnBoaWMgTGFicyIsIkpvc2ggQWJyYW1zb24sIEpvbmFzIEFkbGVyLCBKYWNrIER1bmdlciwgUmljaGFyZCBFdmFucywgVGltIEdyZWVuLCBBbGV4YW5kZXIgUHJpdHplbCwgT2xhZiBSb25uZWJlcmdlciwgTGluZHNheSBXaWxsbW9yZSwgQW5kcmV3IEouIEJhbGxhcmQsIEpvc2h1YSBCYW1icmljaywgU2ViYXN0aWFuIFcuIEJvZGVuc3RlaW4sIERhdmlkIEEuIEV2YW5zLCBDaGlhLUNodW4gSHVuZywgTWljaGFlbCBP4oCZTmVpbGwsIERhdmlkIFJlaW1hbiwgS2F0aHJ5biBUdW55YXN1dnVuYWtvb2wsIFphY2hhcnkgV3UsIEFrdmlsxJcgxb1lbWd1bHl0xJcsIEVpcmluaSBBcnZhbml0aSwgQ2hhcmxlcyBCZWF0dGllLCBPdHRhdmlhIEJlcnRvbGxpLCBBbGV4IEJyaWRnbGFuZCwgQWxleGV5IENoZXJlcGFub3YsIE1pbGVzIENvbmdyZXZlLCBBbGV4YW5kZXIgSS4gQ293ZW4tUml2ZXJzLCBBbmRyZXcgQ293aWUsIE1pY2hhZWwgRmlndXJub3YsIEZhYmlhbiBCLiBGdWNocywgSGFubmFoIEdsYWRtYW4sIFJpc2h1YiBKYWluLCBZb3VzdWYgQS4gS2hhbiwgQ2Fyb2xpbmUgTS4gUi4gTG93LCBLdWJhIFBlcmxpbiwgQW5uYSBQb3RhcGVua28sIFBhc2NhbCBTYXZ5LCBTdWtoZGVlcCBTaW5naCwgQWRyaWFuIFN0ZWN1bGEsIEFzaG9rIFRoaWxsYWlzdW5kYXJhbSwgQ2F0aGVyaW5lIFRvbmcsIFNlcmdlaSBZYWtuZWVuLCBFbGxlbiBELiBaaG9uZywgTWljaGFsIFppZWxpbnNraSwgQXVndXN0aW4gxb3DrWRlaywgVmljdG9yIEJhcHN0LCBQdXNobWVldCBLb2hsaSwgTWF4IEphZGVyYmVyZywgRGVtaXMgSGFzc2FiaXMsIEpvaG4gTS4gSnVtcGVyIiwyMDI0LTA1LTA4LEFjY3VyYXRlIHN0cnVjdHVyZSBwcmVkaWN0aW9uIG9mIGJpb21vbGVjdWxhciBpbnRlcmFjdGlvbnMgd2l0aCBBbHBoYUZvbGQgMyxodHRwczovL3d3dy5uYXR1cmUuY29tL2FydGljbGVzL3M0MTU4Ni0wMjQtMDc0ODctdywsU09UQSBpbXByb3ZlbWVudCwiRmlndXJlIDQgKwoiIndlIGFjaGlldmUgYSBoaWdoZXIgYXZlcmFnZSBwZXJmb3JtYW5jZSB0aGFuIFJvc2VUVEFGb2xkMk5BIGFuZApBSWNoZW15X1JOQTI3ICh0aGUgYmVzdCBBSS1iYXNlZCBzdWJtaXNzaW9uIGluIENBU1AxNTE4LDMxKSIiCgoiIkV2ZW4gc28sIEFGMyBncmVhdGx5IG91dHBlcmZvcm1zIGNsYXNzaWNhbCBkb2NraW5nIHRvb2xzIHN1Y2ggYXMKVmluYTM3LDM4IGV2ZW4gd2hpbGUgbm90IHVzaW5nIGFueSBzdHJ1Y3R1cmFsIGlucHV0cyAoRmlzaGVy4oCZcyBleGFjdCB0ZXN0LApQID0gMi4yNyDDlyAxMOKIkjEzKSBhbmQgZ3JlYXRseSBvdXRwZXJmb3JtcyBhbGwgb3RoZXIgdHJ1ZSBibGluZCBkb2NraW5nIGxpa2UgUm9zZVRUQUZvbGQgQWxsLUF0b20gIiIKCmFsc28gaXMgb24gdG9wIG9mIHRoZSBDQU1FTyBsZWFkZXJib2FyZCBodHRwczovL2NhbWVvM2Qub3JnLyIsLCw0LjE0MDU2NDVlKzIyLDI1NiBHUFVzICogNDgwIGhvdXJzIFtzZWUgdHJhaW5pbmcgdGltZSBub3Rlc10gKiAzNjAwIHNlYyAvIGhvdXIgKiAzMTIwMDAwMDAwMDAwMDAgRkxPUCAvIEdQVSAvIHNlYyAqIDAuMyBbYXNzdW1lZCB1dGlsaXphdGlvbl0gPSA0LjE0MDU2NDVlKzIyIEZMT1AsMjk0OTEyMDAwMDAsImZyb20gaHR0cHM6Ly93d3cuYmlvcnhpdi5vcmcvY29udGVudC8xMC4xMTAxLzIwMjQuMTEuMTkuNjI0MTY3djIuZnVsbC5wZGYKIiJBcyBhIGNvbXBhcmlzb24gQWxwaGFGb2wzIHRyYWluZWQgYSBzaW1pbGFyIGFyY2hpdGVjdHVyZSBmb3IgbmVhcmx5IDE1MGsgc3RlcHMgd2l0aCBhIGJhdGNoIHNpemUgb2YgMjU2IiIKCmZyb20gc3VwcGxlbWVudGFyeSBtYXRlcmlhbHMgIiJUaGUgbW9kZWwgaXMgdHJhaW5lZCB3aXRoIGEgYmF0Y2ggc2l6ZSBvZiAyNTYiIgoKMTUwMDAwIHN0ZXBzICogMjU2IHNlcXVlbmNlcyBwZXIgYmF0Y2ggKiAzODQgdG9rZW5zIHBlciBiYXRjaCBbYXQgaW5pdGlhbCB0cmFpbmluZyBzdGFnZSwgVGFibGUgNiwgc3VwcGxlbWVudGFyeSBtYXRlcmlhbHNdID0gMTQgNzQ1IDYwMCAwMDAgdG9rZW5zCgpmcm9tIHN1cHBsZW1lbnRhcnkgbWF0ZXJpYWxzIFRhYmxlIDYgZmluZS10dW5pbmcgdG9vayBleGFjdGx5IHRoZSBzYW1lIGFtb3VudCBvZiBHUFUtaG91cnMgLT4gdGhlIGVudGlyZSBhbW91bnQgb2YgdHJhaW5pbmcgdG9rZW5zIGlzIDE0IDc0NSA2MDAgMDAwICogMiA9IDI5NDkxMjAwMDAwCiIsNDgwLjAsInN1cHBsZW1lbnRhcnkgbWF0ZXJpYWxzIFRhYmxlIDYKMjAgZGF5cyAqMjQgaG91cnMgPSA0ODAgaG91cnMiLE5WSURJQSBBMTAwLCxDb25maWRlbnQsIlRoZSBpbnRyb2R1Y3Rpb24gb2YgQWxwaGFGb2xk4oCJMiBoYXMgc3B1cnJlZCBhIHJldm9sdXRpb24gaW4gbW9kZWxsaW5nIHRoZSBzdHJ1Y3R1cmUgb2YgcHJvdGVpbnMgYW5kIHRoZWlyIGludGVyYWN0aW9ucywgZW5hYmxpbmcgYSBodWdlIHJhbmdlIG9mIGFwcGxpY2F0aW9ucyBpbiBwcm90ZWluIG1vZGVsbGluZyBhbmQgZGVzaWduIEhlcmUgd2UgZGVzY3JpYmUgb3VyIEFscGhhRm9sZOKAiTMgbW9kZWwgd2l0aCBhIHN1YnN0YW50aWFsbHkgdXBkYXRlZCBkaWZmdXNpb24tYmFzZWQgYXJjaGl0ZWN0dXJlIHRoYXQgaXMgY2FwYWJsZSBvZiBwcmVkaWN0aW5nIHRoZSBqb2ludCBzdHJ1Y3R1cmUgb2YgY29tcGxleGVzIGluY2x1ZGluZyBwcm90ZWlucywgbnVjbGVpYyBhY2lkcywgc21hbGwgbW9sZWN1bGVzLCBpb25zIGFuZCBtb2RpZmllZCByZXNpZHVlcy4gVGhlIG5ldyBBbHBoYUZvbGQgbW9kZWwgZGVtb25zdHJhdGVzIHN1YnN0YW50aWFsbHkgaW1wcm92ZWQgYWNjdXJhY3kgb3ZlciBtYW55IHByZXZpb3VzIHNwZWNpYWxpemVkIHRvb2xzOiBmYXIgZ3JlYXRlciBhY2N1cmFjeSBmb3IgcHJvdGVpbuKAk2xpZ2FuZCBpbnRlcmFjdGlvbnMgY29tcGFyZWQgd2l0aCBzdGF0ZS1vZi10aGUtYXJ0IGRvY2tpbmcgdG9vbHMsIG11Y2ggaGlnaGVyIGFjY3VyYWN5IGZvciBwcm90ZWlu4oCTbnVjbGVpYyBhY2lkIGludGVyYWN0aW9ucyBjb21wYXJlZCB3aXRoIG51Y2xlaWMtYWNpZC1zcGVjaWZpYyBwcmVkaWN0b3JzIGFuZCBzdWJzdGFudGlhbGx5IGhpZ2hlciBhbnRpYm9keeKAk2FudGlnZW4gcHJlZGljdGlvbiBhY2N1cmFjeSBjb21wYXJlZCB3aXRoIEFscGhhRm9sZC1NdWx0aW1lci4gVG9nZXRoZXIsIHRoZXNlIHJlc3VsdHMgc2hvdyB0aGF0IGhpZ2gtYWNjdXJhY3kgbW9kZWxsaW5nIGFjcm9zcyBiaW9tb2xlY3VsYXIgc3BhY2UgaXMgcG9zc2libGUgd2l0aGluIGEgc2luZ2xlIHVuaWZpZWQgZGVlcC1sZWFybmluZyBmcmFtZXdvcmsuIiwxLjAsLE9wZW4gd2VpZ2h0cyAobm9uLWNvbW1lcmNpYWwpLCJVbml0ZWQgU3RhdGVzIG9mIEFtZXJpY2EsVW5pdGVkIEtpbmdkb20gb2YgR3JlYXQgQnJpdGFpbiBhbmQgTm9ydGhlcm4gSXJlbGFuZCIsLCwsMjU2LjAsLDIwMjUtMTEtMjggMTE6NTM6NDQrMDA6MDAsLCwsLCwiSW5kdXN0cnksSW5kdXN0cnkiLCwsLCxVbnJlbGVhc2VkLCJJbmZlcmVuY2UgY29kZSBDQy1CWS1OQy1TQSA0LjAKd2VpZ2h0cyAtIHBlcm1pc3Npb25zIGdpdmVuIGFmdGVyIGFwcHJvdmFsIChvbmx5IG5vbi1jb21tZXJjaWFsIHVzZSkKCiIiQWxwaGFGb2xkIDMgd2lsbCBiZSBhdmFpbGFibGUgYXMgYSBub24tY29tbWVyY2lhbCB1c2FnZSBvbmx5IHNlcnZlciBhdCBodHRwczovL3d3dy5hbHBoYWZvbGRzZXJ2ZXIuY29tLCB3aXRoIHJlc3RyaWN0aW9ucyBvbiBhbGxvd2VkIGxpZ2FuZHMgYW5kIGNvdmFsZW50IG1vZGlmaWNhdGlvbnMuIFBzZXVkb2NvZGUgZGVzY3JpYmluZyB0aGUgYWxnb3JpdGhtcyBpcyBhdmFpbGFibGUgaW4gdGhlIFN1cHBsZW1lbnRhcnkgSW5mb3JtYXRpb24uIENvZGUgaXMgbm90IHByb3ZpZGVkIiIiLCwsLCwsMjAyMzI5LjA0MDk0MTM5NTksSGFyZHdhcmUsLCwsLFllcwpCaW9zaW1Eb2NrLCJNZWRpY2luZSxCaW9sb2d5IiwiRHJ1ZyBkaXNjb3ZlcnksUHJvdGVpbi1saWdhbmQgYmluZGluZyBhZmZpbml0eSBwcmVkaWN0aW9uIixEZWVwT3JpZ2luLCJHYXJpayBQZXRyb3N5YW4sIEdhcmVnaW4gUGFwb2lhbiwgTmF0YWxpZSBNYSwgVGlncmFuIEFicmFteWFuIiwyMDI0LTA1LTA4LFdlIFNwaWxsIHRoZSBCZWFuczogRGVlcCBPcmlnaW4ncyBBSS0gYW5kIFBoeXNpY3MtQmFzZWQgTW9kZWxzIGZvciBEcnVnIERpc2NvdmVyeSxodHRwczovL3d3dy5kZWVwb3JpZ2luLmNvbS9ibG9nL3dlLXNwaWxsLXRoZS1iZWFucy1kZWVwLW9yaWdpbnMtYWktYW5kLXBoeXNpY3MtYmFzZWQtbW9kZWxzLWZvci1kcnVnLWRpc2NvdmVyeSwsLCwsLCwsLCwsLCwsVW5rbm93biwiV2Ugb3V0cGVyZm9ybSBvdGhlciBtb2RlbHMgb24gYWNjdXJhY3kgb2YgYmluZGluZyBhZmZpbml0eSBhbmQgYmluZGluZyBwb3NlIHByZWRpY3Rpb24KRG9ja2luZyBhbmQgdmlydHVhbCBzY3JlZW5pbmcgdG9vbHMgYXJlIG1lYW5pbmdmdWwgb25seSBpZiB0aGV5IGFyZSBhYmxlIHRvIG1ha2UgZmFzdCwgYWNjdXJhdGUsIGFuZCB1c2VmdWwgcHJlZGljdGlvbnMuIEEgZ29vZCBtb2RlbCBjYW4gZmlsdGVyIHRydWUgYmluZGVycyBmcm9tIGEgYnJvYWQgcG9vbCBvZiBwb3RlbnRpYWwgbW9sZWN1bGVzLCBpbmNsdWRpbmcgZmFsc2UgcG9zaXRpdmVzIHRoYXQgbWF5IGJlIHNpbWlsYXIgaW4gY2hlbWljYWwgcHJvcGVydGllcy4gSW4gdGhlIGhpdCBpZGVudGlmaWNhdGlvbiBzdGFnZSBvZiBkcnVnIGRpc2NvdmVyeSBpdCBjYW4gZ2l2ZSBkcnVnIGh1bnRpbmcgdGVhbXMgYSBjaGVtaWNhbGx5LWRpdmVyc2Ugc2V0IG9mIHBvdGVudGlhbCBoaXQgbW9sZWN1bGVzIHRvIGV2YWx1YXRlIHdpdGggZXhwZXJpbWVudGFsIGFzc2F5cyBvciBmdXJ0aGVyIGNvbXB1dGF0aW9uYWwgYW5hbHlzaXMsIGhlbHBpbmcgdGhlbSBuYXJyb3cgdGhlIHBhdGggdG8gYSBsZWFkIGNhbmRpZGF0ZS4gSW4gY29udHJhc3QsIGEgYmFkIG1vZGVsIHJldHVybnMgbWFueSBmYWxzZSBwb3NpdGl2ZXMsIGNvc3RpbmcgYSB0ZWFtIG1vbmV5IGFuZCBlZmZvcnQg4oCTIGFuZCBwb3RlbnRpYWxseSBsZWFkaW5nIGRydWcgaHVudGVycyBvZmYtY291cnNlIGZvciBtb250aHMgb3IgeWVhcnMuCgpUbyBiZW5jaG1hcmssIHdlIHRlc3RlZCB0aGUgQmlvc2ltRG9jayBtb2RlbCBvbiB0aGUgUERCYmluZCBjb3JlIGRhdGFzZXQgYW5kIHRoZSBERUtPSVMgMi4wIGRhdGFzZXQuMSwgMiwgMywgNCBUaGUgUERCYmluZCBjb3JlIGRhdGFzZXQgY29udGFpbnMgMjg1IGV4cGVyaW1lbnRhbCBzdHJ1Y3R1cmVzIG9mIHByb3RlaW4tbGlnYW5kIGJvdW5kIGNvbXBsZXhlcyBhY3Jvc3MgZGlmZmVyZW50IHByb3RlaW4gY2xhc3Nlcy4gSXQgcmVtYWlucyBhIHN0YW5kYXJkIGR1ZSB0byB3aWRlc3ByZWFkIHVzZSBpbiBiZW5jaG1hcmtpbmcsIGZhY2lsaXRhdGluZyBjb21wYXJpc29uIGJldHdlZW4gbW9kZWxzLiBJdCBhbHNvIGVuYWJsZXMgYWNjdXJhY3kgcHJlZGljdGlvbiBiYXNlZCBvbiBiaW5kaW5nIHBvc2VzLiBERUtPSVMgMi4wIChEZW1hbmRpbmcgRXZhbHVhdGlvbiBLaXRzIGZvciBPYmplY3RpdmUgSW4gc2lsaWNvIFNjcmVlbmluZykgaXMgYW4gZXh0ZW5zaXZlbHktY3VyYXRlZCBkYXRhc2V0IG9mIDgxIHRhcmdldHMgYWNyb3NzIHByb3RlaW4gY2xhc3NlcywgaW5jbHVkaW5nIHByb3RlYXNlcywga2luYXNlcywgdHJhbnNmZXJhc2VzLCBveGlkby1yZWR1Y3Rhc2VzLCBudWNsZWFyIHJlY2VwdG9ycywgYW5kIGh5ZHJvbGFzZXMuIEVhY2ggdGFyZ2V0IGhhcyBhbiBhY2NvbXBhbnlpbmcgbGlicmFyeSBvZiB0cnVlIGJpbmRlcnMgYW5kIGRlY295cywgd2hpY2ggaGF2ZSBzaW1pbGFyIHBoeXNpY2FsIGFuZCBjaGVtaWNhbCBwcm9wZXJ0aWVzIGJ1dCBkbyBub3QgaW50ZXJhY3Qgd2l0aCB0aGUgdGFyZ2V0IHByb3RlaW4uIFRoaXMgZW5hYmxlcyByaWdvcm91cyBiZW5jaG1hcmtpbmcgb2YgbW9kZWxzIGZvciBlbnJpY2htZW50IG9mIHRydWUgYmluZGVycyBvdmVyIGZhbHNlIHBvc2l0aXZlcy40LCA1LCA2ICIsLCxIb3N0ZWQgYWNjZXNzIChubyBBUEkpLFVuaXRlZCBTdGF0ZXMgb2YgQW1lcmljYSwsLCwsLDIwMjUtMTEtMjggMTE6NTM6NDQrMDA6MDAsLCwsLCxJbmR1c3RyeSwsLCwsVW5yZWxlYXNlZCwsLCwsLCwsLCwsLCxObwpFbXUyLCJNdWx0aW1vZGFsLExhbmd1YWdlLFZpc2lvbixJbWFnZSBnZW5lcmF0aW9uIiwiTGFuZ3VhZ2UgbW9kZWxpbmcvZ2VuZXJhdGlvbixRdWVzdGlvbiBhbnN3ZXJpbmcsVmlzdWFsIHF1ZXN0aW9uIGFuc3dlcmluZyxJbWFnZSBnZW5lcmF0aW9uLFRleHQtdG8taW1hZ2UiLCJCZWlqaW5nIEFjYWRlbXkgb2YgQXJ0aWZpY2lhbCBJbnRlbGxpZ2VuY2UgLyBCQUFJLFRzaW5naHVhIFVuaXZlcnNpdHksUGVraW5nIFVuaXZlcnNpdHkiLCJRdWFuIFN1biwgWXVmZW5nIEN1aSwgWGlhb3NvbmcgWmhhbmcsIEZhbiBaaGFuZywgUWl5aW5nIFl1LCBaaGVuZ3hpb25nIEx1bywgWXVlemUgV2FuZywgWW9uZ21pbmcgUmFvLCBKaW5namluZyBMaXUsIFRpZWp1biBIdWFuZywgWGlubG9uZyBXYW5nIiwyMDI0LTA1LTA4LEdlbmVyYXRpdmUgTXVsdGltb2RhbCBNb2RlbHMgYXJlIEluLUNvbnRleHQgTGVhcm5lcnMsaHR0cHM6Ly9hcnhpdi5vcmcvYWJzLzIzMTIuMTMyODYsLCwsMzcwMDAwMDAwMDAuMCwiMzdCCgoiIndlIGxldmVyYWdlIHByZXRyYWluZWQgRVZBLTAyLUNMSVAtRS1wbHVzIFs3MF0sIExMYU1BLTMzQiBbNzNdIGFuZCBTRFhMIFs1OF0gdG8gaW5pdGlhbGl6ZSB0aGUgVmlzdWFsIEVuY29kZXIsIE11bHRpbW9kYWwgTW9kZWxpbmcsIGFuZCBWaXN1YWwgRGVjb2RlciwgcmVzcGVjdGl2ZWx5IiIiLCwsLCIxLiBvbmx5IGNhcHRpb25pbmcgbG9zcyBvbiB0aGUgdGV4dCB0b2tlbnM6CiIiVGhlIGlucHV0IGltYWdlcyBhcmUgcmVzaXplZCB0byAyMjTDlzIyNC4gPC4uPiBXZSBwcmV0cmFpbiBFbXUyIG9uIDE2MiBtaWxsaW9uIGltYWdldGV4dCBzYW1wbGVzIGFuZCA3IG1pbGxpb24gdmlkZW8tdGV4dCBzYW1wbGVzIGZvciAzNSwyMDAgaXRlcmF0aW9ucy4gVGhlIGdsb2JhbCBiYXRjaCBzaXplIGlzIDYsMTQ0IGZvciB0aGUgaW1hZ2UtdGV4dCBwYWlycyBhbmQgNzY4IGZvciB2aWRlby10ZXh0IHBhaXJzLiBUaGUgdHJhaW5pbmcgcHJvY2VzcyBpcyB0aGVuIHJlc3RhcnRlZCBhdCBhIGhpZ2hlciA0NDgtcGl4ZWwgcmVzb2x1dGlvbiBmb3IgYW4gYWRkaXRpb25hbCA0LDAwMCBpdGVyYXRpb25zLiIiCgoyLiBmcmVlemUgdGhlIFZpc3VhbCBFbmNvZGVyIGFuZCBvbmx5IG9wdGltaXplIHRoZSBsaW5lYXIgcHJvamVjdGlvbiBsYXllciBhbmQgTXVsdGltb2RlbCBNb2RlbGluZyB3aXRoIGJvdGggdGV4dCBjbGFzc2lmaWNhdGlvbiBsb3NzIGFuZCBpbWFnZSByZWdyZXNzaW9uIGxvc3MuOgoiIiBBbGwgaW1hZ2VzIGFyZSByZXNpemVkIHRvIDQ0OCDDlyA0NDgsIGFuZCB0aGUgbWF4aW11bSBsZWFybmluZwpyYXRlIGlzIDEgXHRpbWVzIDEwXnstNX0gLiBXZSB1c2UgYSBnbG9iYWwgYmF0Y2ggc2l6ZSBvZiAxMiw4MDAgZm9yCmltYWdlLXRleHQgcGFpciBkYXRhLCA2LDQwMCBmb3IgdmlkZW8tdGV4dCBwYWlyIGRhdGEsIDMsMjAwCmZvciBpbWFnZS10ZXh0IGFuZCB2aWRlby10ZXh0IGludGVybGVhdmVkIGRhdGEsIGFuZCA4MDAgZm9yCmxhbmd1YWdlLW9ubHkgZGF0YS4gVGhlIHRyYWluaW5nIHByb2Nlc3Mgc3BhbnMgMjAsMzUwIGl0ZXJhdGlvbnMgYW5kIGNvbnN1bWVzIGFib3V0IDE2MCBtaWxsaW9uIHNhbXBsZXMgb2YgaW1hZ2V0ZXh0IGRhdGEgYW5kIDMuOEIgdG9rZW5zIG9mIGxhbmd1YWdlLW9ubHkgZGF0YS4iIgoKMy4gVmlzdWFsIGRlY29kaW5nIiwsLCwsQ29uZmlkZW50LCJUaGUgaHVtYW4gYWJpbGl0eSB0byBlYXNpbHkgc29sdmUgbXVsdGltb2RhbCB0YXNrcyBpbiBjb250ZXh0IChpLmUuLCB3aXRoIG9ubHkgYSBmZXcgZGVtb25zdHJhdGlvbnMgb3Igc2ltcGxlIGluc3RydWN0aW9ucyksIGlzIHdoYXQgY3VycmVudCBtdWx0aW1vZGFsIHN5c3RlbXMgaGF2ZSBsYXJnZWx5IHN0cnVnZ2xlZCB0byBpbWl0YXRlLiBJbiB0aGlzIHdvcmssIHdlIGRlbW9uc3RyYXRlIHRoYXQgdGhlIHRhc2stYWdub3N0aWMgaW4tY29udGV4dCBsZWFybmluZyBjYXBhYmlsaXRpZXMgb2YgbGFyZ2UgbXVsdGltb2RhbCBtb2RlbHMgY2FuIGJlIHNpZ25pZmljYW50bHkgZW5oYW5jZWQgYnkgZWZmZWN0aXZlIHNjYWxpbmctdXAuIFdlIGludHJvZHVjZSBFbXUyLCBhIGdlbmVyYXRpdmUgbXVsdGltb2RhbCBtb2RlbCB3aXRoIDM3IGJpbGxpb24gcGFyYW1ldGVycywgdHJhaW5lZCBvbiBsYXJnZS1zY2FsZSBtdWx0aW1vZGFsIHNlcXVlbmNlcyB3aXRoIGEgdW5pZmllZCBhdXRvcmVncmVzc2l2ZSBvYmplY3RpdmUuIEVtdTIgZXhoaWJpdHMgc3Ryb25nIG11bHRpbW9kYWwgaW4tY29udGV4dCBsZWFybmluZyBhYmlsaXRpZXMsIGV2ZW4gZW1lcmdpbmcgdG8gc29sdmUgdGFza3MgdGhhdCByZXF1aXJlIG9uLXRoZS1mbHkgcmVhc29uaW5nLCBzdWNoIGFzIHZpc3VhbCBwcm9tcHRpbmcgYW5kIG9iamVjdC1ncm91bmRlZCBnZW5lcmF0aW9uLiBUaGUgbW9kZWwgc2V0cyBhIG5ldyByZWNvcmQgb24gbXVsdGlwbGUgbXVsdGltb2RhbCB1bmRlcnN0YW5kaW5nIHRhc2tzIGluIGZldy1zaG90IHNldHRpbmdzLiBXaGVuIGluc3RydWN0aW9uLXR1bmVkIHRvIGZvbGxvdyBzcGVjaWZpYyBpbnN0cnVjdGlvbnMsIEVtdTIgZnVydGhlciBhY2hpZXZlcyBuZXcgc3RhdGUtb2YtdGhlLWFydCBvbiBjaGFsbGVuZ2luZyB0YXNrcyBzdWNoIGFzIHF1ZXN0aW9uIGFuc3dlcmluZyBiZW5jaG1hcmtzIGZvciBsYXJnZSBtdWx0aW1vZGFsIG1vZGVscyBhbmQgb3Blbi1lbmRlZCBzdWJqZWN0LWRyaXZlbiBnZW5lcmF0aW9uLiBUaGVzZSBhY2hpZXZlbWVudHMgZGVtb25zdHJhdGUgdGhhdCBFbXUyIGNhbiBzZXJ2ZSBhcyBhIGJhc2UgbW9kZWwgYW5kIGdlbmVyYWwtcHVycG9zZSBpbnRlcmZhY2UgZm9yIGEgd2lkZSByYW5nZSBvZiBtdWx0aW1vZGFsIHRhc2tzLiBDb2RlIGFuZCBtb2RlbHMgYXJlIHB1YmxpY2x5IGF2YWlsYWJsZSB0byBmYWNpbGl0YXRlIGZ1dHVyZSByZXNlYXJjaC4iLCwsT3BlbiB3ZWlnaHRzIChub24tY29tbWVyY2lhbCksIkNoaW5hLENoaW5hLENoaW5hIiwiTExhTUEtMzNCLFN0YWJsZSBEaWZmdXNpb24gWEwgKFNEWEwpIiwsLCwsMjAyNS0xMS0yOCAxMTo1Mzo0NCswMDowMCwsLCwsLCJBY2FkZW1pYSxBY2FkZW1pYSxBY2FkZW1pYSIsLCwsLFVucmVsZWFzZWQsIkFwYWNoZSAyLjAKaHR0cHM6Ly9naXRodWIuY29tL2JhYWl2aXNpb24vRW11L3RyZWUvbWFpbi9FbXUyCgpMaWNlbnNlOiBOb24tY29tbWVyY2lhbCBsaWNlbnNlIChtZW50aW9uZWQgaW4gZ2l0aHViIHJlYWRtZSkKaHR0cHM6Ly9odWdnaW5nZmFjZS5jby9CQUFJL0VtdTIiLCwsLEJGMTYsLCwsQkFBSSwsLCxZZXMKRGVlcFNlZWstVjIgKE1vRS0yMzZCKSxMYW5ndWFnZSwiTGFuZ3VhZ2UgbW9kZWxpbmcvZ2VuZXJhdGlvbixDaGF0LENvZGUgZ2VuZXJhdGlvbiIsRGVlcFNlZWssIkRlZXBTZWVrLUFJLCBBaXhpbiBMaXUsIEJlaSBGZW5nLCBCaW4gV2FuZywgQmluZ3h1YW4gV2FuZywgQm8gTGl1LCBDaGVuZ2dhbmcgWmhhbywgQ2hlbmdxaSBEZW5nciwgQ2hvbmcgUnVhbiwgRGFtYWkgRGFpLCBEYXlhIEd1bywgRGVqaWFuIFlhbmcsIERlbGkgQ2hlbiwgRG9uZ2ppZSBKaSwgRXJoYW5nIExpLCBGYW5neXVuIExpbiwgRnVsaSBMdW8sIEd1YW5nYm8gSGFvLCBHdWFudGluZyBDaGVuLCBHdW93ZWkgTGksIEguIFpoYW5nLCBIYW53ZWkgWHUsIEhhbyBZYW5nLCBIYW93ZWkgWmhhbmcsIEhvbmdodWkgRGluZywgSHVhamlhbiBYaW4sIEh1YXp1byBHYW8sIEh1aSBMaSwgSHVpIFF1LCBKLkwuIENhaSwgSmlhbiBMaWFuZywgSmlhbnpob25nIEd1bywgSmlhcWkgTmksIEppYXNoaSBMaSwgSmluIENoZW4sIEppbmd5YW5nIFl1YW4sIEp1bmppZSBRaXUsIEp1bnhpYW8gU29uZywgS2FpIERvbmcsIEthaWdlIEdhbywgS2FuZyBHdWFuLCBMZWFuIFdhbmcsIExlY29uZyBaaGFuZywgTGVpIFh1LCBMZXlpIFhpYSwgTGlhbmcgWmhhbywgTGl5dWUgWmhhbmcsIE1lbmcgTGksIE1pYW9qdW4gV2FuZywgTWluZ2NodWFuIFpoYW5nLCBNaW5naHVhIFpoYW5nLCBNaW5naHVpIFRhbmcsIE1pbmdtaW5nIExpLCBOaW5nIFRpYW4sIFBhbnBhbiBIdWFuZywgUGVpeWkgV2FuZywgUGVuZyBaaGFuZywgUWloYW8gWmh1LCBRaW55dSBDaGVuLCBRaXVzaGkgRHUsIFIuSi4gQ2hlbiwgUi5MLiBKaW4sIFJ1aXFpIEdlLCBSdWl6aGUgUGFuLCBSdW54aW4gWHUsIFJ1eWkgQ2hlbiwgUy5TLiBMaSwgU2hhbmdoYW8gTHUsIFNoYW5neWFuIFpob3UsIFNoYW5odWFuZyBDaGVuLCBTaGFvcWluZyBXdSwgU2hlbmdmZW5nIFllLCBTaGlyb25nIE1hLCBTaGl5dSBXYW5nLCBTaHVhbmcgWmhvdSwgU2h1aXBpbmcgWXUsIFNodW5mZW5nIFpob3UsIFNpemUgWmhlbmcsIFQuIFdhbmcsIFRpYW4gUGVpLCBUaWFuIFl1YW4sIFRpYW55dSBTdW4sIFcuTC4gWGlhbywgV2FuZ2RpbmcgWmVuZywgV2VpIEFuLCBXZW4gTGl1LCBXZW5mZW5nIExpYW5nLCBXZW5qdW4gR2FvLCBXZW50YW8gWmhhbmcsIFguUS4gTGksIFhpYW5neXVlIEppbiwgWGlhbnp1IFdhbmcsIFhpYW8gQmksIFhpYW9kb25nIExpdSwgWGlhb2hhbiBXYW5nLCBYaWFvamluIFNoZW4sIFhpYW9rYW5nIENoZW4sIFhpYW9zaGEgQ2hlbiwgWGlhb3RhbyBOaWUsIFhpYW93ZW4gU3VuIiwyMDI0LTA1LTA3LCJEZWVwU2Vlay1WMjogQSBTdHJvbmcsIEVjb25vbWljYWwsIGFuZCBFZmZpY2llbnQgTWl4dHVyZS1vZi1FeHBlcnRzIExhbmd1YWdlIE1vZGVsIiwi</x:v>
      </x:c>
    </x:row>
    <x:row r="120" ht="18" customHeight="1">
      <x:c r="A120" s="17" t="n">
        <x:v>115</x:v>
      </x:c>
      <x:c r="B120" s="17" t="n">
        <x:v>309</x:v>
      </x:c>
      <x:c r="C120" s="94" t="str">
        <x:v>aHR0cHM6Ly9hcnhpdi5vcmcvYWJzLzI0MDUuMDQ0MzQgCmh0dHBzOi8vZ2l0aHViLmNvbS9kZWVwc2Vlay1haS9EZWVwU2Vlay1WMiAiLCwsYXMgb2YgSnVseSAyMDI0IHRoZSBzdHJvbmdlc3Qgb3BlbiBtb2RlbCBpbiBsbXN5czogaHR0cHM6Ly9odWdnaW5nZmFjZS5jby9zcGFjZXMvbG1zeXMvY2hhdGJvdC1hcmVuYS1sZWFkZXJib2FyZCAsMjM2MDAwMDAwMDAwLjAsIjIxQiBhY3RpdmUgcGFyYW1zLCAyMzZCIHRvdGFsIiwxLjAyZSsyNCwyMWIgYWN0aXZlIHBhcmFtcyAqIDguMSB0cmlsbGlvbiAqIDYgPSAxLjAyZTI0LDgxMDAwMDAwMDAwMDAsOC4xIFRyaWxsaW9uLCwiMTcyLjhLIEdQVSBob3Vycywgd2FsbCB0aW1lIG5vdCBzdGF0ZWQiLE5WSURJQSBIODAwIFNYTTUsLENvbmZpZGVudCwiV2UgcHJlc2VudCBEZWVwU2Vlay1WMiwgYSBzdHJvbmcgTWl4dHVyZS1vZi1FeHBlcnRzIChNb0UpIGxhbmd1YWdlIG1vZGVsIGNoYXJhY3Rlcml6ZWQgYnkgZWNvbm9taWNhbCB0cmFpbmluZyBhbmQgZWZmaWNpZW50IGluZmVyZW5jZS4gSXQgY29tcHJpc2VzIDIzNkIgdG90YWwgcGFyYW1ldGVycywgb2Ygd2hpY2ggMjFCIGFyZSBhY3RpdmF0ZWQgZm9yIGVhY2ggdG9rZW4sIGFuZCBzdXBwb3J0cyBhIGNvbnRleHQgbGVuZ3RoIG9mIDEyOEsgdG9rZW5zLiBEZWVwU2Vlay1WMiBhZG9wdHMgaW5ub3ZhdGl2ZSBhcmNoaXRlY3R1cmVzIGluY2x1ZGluZyBNdWx0aS1oZWFkIExhdGVudCBBdHRlbnRpb24gKE1MQSkgYW5kIERlZXBTZWVrTW9FLiBNTEEgZ3VhcmFudGVlcyBlZmZpY2llbnQgaW5mZXJlbmNlIHRocm91Z2ggc2lnbmlmaWNhbnRseSBjb21wcmVzc2luZyB0aGUgS2V5LVZhbHVlIChLVikgY2FjaGUgaW50byBhIGxhdGVudCB2ZWN0b3IsIHdoaWxlIERlZXBTZWVrTW9FIGVuYWJsZXMgdHJhaW5pbmcgc3Ryb25nIG1vZGVscyBhdCBhbiBlY29ub21pY2FsIGNvc3QgdGhyb3VnaCBzcGFyc2UgY29tcHV0YXRpb24uIENvbXBhcmVkIHdpdGggRGVlcFNlZWsgNjdCLCBEZWVwU2Vlay1WMiBhY2hpZXZlcyBzaWduaWZpY2FudGx5IHN0cm9uZ2VyIHBlcmZvcm1hbmNlLCBhbmQgbWVhbndoaWxlIHNhdmVzIDQyLjUlIG9mIHRyYWluaW5nIGNvc3RzLCByZWR1Y2VzIHRoZSBLViBjYWNoZSBieSA5My4zJSwgYW5kIGJvb3N0cyB0aGUgbWF4aW11bSBnZW5lcmF0aW9uIHRocm91Z2hwdXQgdG8gNS43NiB0aW1lcy4gV2UgcHJldHJhaW4gRGVlcFNlZWstVjIgb24gYSBoaWdoLXF1YWxpdHkgYW5kIG11bHRpLXNvdXJjZSBjb3JwdXMgY29uc2lzdGluZyBvZiA4LjFUIHRva2VucywgYW5kIGZ1cnRoZXIgcGVyZm9ybSBTdXBlcnZpc2VkIEZpbmUtVHVuaW5nIChTRlQpIGFuZCBSZWluZm9yY2VtZW50IExlYXJuaW5nIChSTCkgdG8gZnVsbHkgdW5sb2NrIGl0cyBwb3RlbnRpYWwuIEV2YWx1YXRpb24gcmVzdWx0cyBzaG93IHRoYXQsIGV2ZW4gd2l0aCBvbmx5IDIxQiBhY3RpdmF0ZWQgcGFyYW1ldGVycywgRGVlcFNlZWstVjIgYW5kIGl0cyBjaGF0IHZlcnNpb25zIHN0aWxsIGFjaGlldmUgdG9wLXRpZXIgcGVyZm9ybWFuY2UgYW1vbmcgb3Blbi1zb3VyY2UgbW9kZWxzLiIsLCxPcGVuIHdlaWdodHMgKHJlc3RyaWN0ZWQgdXNlKSxDaGluYSwsLCwsLDIwMjYtMDItMTEgMTk6Mzc6MzgrMDA6MDAsLFBhcGVyIG9uIERlZXBTZWVrLVYzLCwxODQzMjAwMC4wLCJEdXJpbmcgbWFpbiB0cmFpbmluZzogIiJ0aGUgYmF0Y2ggc2l6ZSBpcyBncmFkdWFsbHkgaW5jcmVhc2VkIGZyb20gMjMwNCB0byA5MjE2IGluIHRoZSB0cmFpbmluZyBvZiB0aGUgZmlyc3QgMjI1QiB0b2tlbnMsIGFuZCB0aGVuIGtlZXBzIDkyMTYgaW4gdGhlIHJlbWFpbmluZyB0cmFpbmluZy4gV2Ugc2V0IHRoZSBtYXhpbXVtIHNlcXVlbmNlIGxlbmd0aCB0byA0Sy4iIiBTbyBmb3IgbW9zdCBvZiB0cmFpbmluZyBpdCBpcyA5MjE2KjRrID0gMzYsODY0LiBUaGV5IHRoZW4gZG8gbG9uZyBjb250ZXh0IHRyYWluaW5nICIid2l0aCBhIHNlcXVlbmNlIGxlbmd0aCBvZiAzMksgYW5kIGEgYmF0Y2ggc2l6ZSBvZiA1NzYgc2VxdWVuY2VzIiIgc28gMzJLICogNTc2ID0gMTgsNDMyLDAwMCIsSW5kdXN0cnksLCwsMTcyODAwLjAsVW5yZWxlYXNlZCxvcGVuIHdlaWdodHMgd2l0aCBoYXJtZnVsIHVzZSByZXN0cmljdGlvbnM6IGh0dHBzOi8vZ2l0aHViLmNvbS9kZWVwc2Vlay1haS9EZWVwU2Vlay1WMi9ibG9iL21haW4vTElDRU5TRS1NT0RFTCAsVHJ1ZSwsLCwsLE9wZXJhdGlvbiBjb3VudGluZyxkZWVwc2Vlay1haSwsLCxZZXMKeExTVE0gMS40QixMYW5ndWFnZSwsSm9oYW5uZXMgS2VwbGVyIFVuaXZlcnNpdHkgTGlueiwiTWF4aW1pbGlhbiBCZWNrLCBLb3JiaW5pYW4gUMO2cHBlbCwgTWFya3VzIFNwYW5yaW5nLCBBbmRyZWFzIEF1ZXIsIE9sZWtzYW5kcmEgUHJ1ZG5pa292YSwgTWljaGFlbCBLb3BwLCBHw7xudGVyIEtsYW1iYXVlciwgSm9oYW5uZXMgQnJhbmRzdGV0dGVyLCBTZXBwIEhvY2hyZWl0ZXIiLDIwMjQtMDUtMDcseExTVE06IEV4dGVuZGVkIExvbmcgU2hvcnQtVGVybSBNZW1vcnksaHR0cHM6Ly9hcnhpdi5vcmcvYWJzLzI0MDUuMDQ1MTcsLCwsMTQyMjYwMDAwMC4wLCwyLjU2ZSsxOCwiIiJXZSBkZXZlbG9wZWQgYW5kIHRyYWluZWQgYWxsIG91ciBtb2RlbHMgYW5kIGJhc2VsaW5lcyBvdmVyIHRoZSBjb3Vyc2Ugb2YKdGhyZWUgbW9udGhzIG9uIGEgY2x1c3RlciB3aXRoIDEyOCBub2RlcyBvZiBlaWdodCBOVklESUEgQTEwMCBHUFVzIGVhY2guIiIgMTAyNCAKCjYqMzAwMDAwMDAwKjE0MjI2MDAwMDA9Mi41NjA2OGUrMTgiLCwiIiJXZSB0aGVyZWZvcmUgaW5jcmVhc2UgdGhlIGFtb3VudCBvZiB0cmFpbmluZyBkYXRhIGFuZCB0cmFpbiBvbiAzMDBCIHRva2Vucwpmcm9tIFNsaW1QYWphbWEuICIiIiwsLE5WSURJQSBBMTAwLCxDb25maWRlbnQsIkluIHRoZSAxOTkwcywgdGhlIGNvbnN0YW50IGVycm9yIGNhcm91c2VsIGFuZCBnYXRpbmcgd2VyZSBpbnRyb2R1Y2VkIGFzIHRoZSBjZW50cmFsIGlkZWFzIG9mIHRoZSBMb25nIFNob3J0LVRlcm0gTWVtb3J5IChMU1RNKS4gU2luY2UgdGhlbiwgTFNUTXMgaGF2ZSBzdG9vZCB0aGUgdGVzdCBvZiB0aW1lIGFuZCBjb250cmlidXRlZCB0byBudW1lcm91cyBkZWVwIGxlYXJuaW5nIHN1Y2Nlc3Mgc3RvcmllcywgaW4gcGFydGljdWxhciB0aGV5IGNvbnN0aXR1dGVkIHRoZSBmaXJzdCBMYXJnZSBMYW5ndWFnZSBNb2RlbHMgKExMTXMpLiBIb3dldmVyLCB0aGUgYWR2ZW50IG9mIHRoZSBUcmFuc2Zvcm1lciB0ZWNobm9sb2d5IHdpdGggcGFyYWxsZWxpemFibGUgc2VsZi1hdHRlbnRpb24gYXQgaXRzIGNvcmUgbWFya2VkIHRoZSBkYXduIG9mIGEgbmV3IGVyYSwgb3V0cGFjaW5nIExTVE1zIGF0IHNjYWxlLiBXZSBub3cgcmFpc2UgYSBzaW1wbGUgcXVlc3Rpb246IEhvdyBmYXIgZG8gd2UgZ2V0IGluIGxhbmd1YWdlIG1vZGVsaW5nIHdoZW4gc2NhbGluZyBMU1RNcyB0byBiaWxsaW9ucyBvZiBwYXJhbWV0ZXJzLCBsZXZlcmFnaW5nIHRoZSBsYXRlc3QgdGVjaG5pcXVlcyBmcm9tIG1vZGVybiBMTE1zLCBidXQgbWl0aWdhdGluZyBrbm93biBsaW1pdGF0aW9ucyBvZiBMU1RNcz8gRmlyc3RseSwgd2UgaW50cm9kdWNlIGV4cG9uZW50aWFsIGdhdGluZyB3aXRoIGFwcHJvcHJpYXRlIG5vcm1hbGl6YXRpb24gYW5kIHN0YWJpbGl6YXRpb24gdGVjaG5pcXVlcy4gU2Vjb25kbHksIHdlIG1vZGlmeSB0aGUgTFNUTSBtZW1vcnkgc3RydWN0dXJlLCBvYnRhaW5pbmc6IChpKSBzTFNUTSB3aXRoIGEgc2NhbGFyIG1lbW9yeSwgYSBzY2FsYXIgdXBkYXRlLCBhbmQgbmV3IG1lbW9yeSBtaXhpbmcsIChpaSkgbUxTVE0gdGhhdCBpcyBmdWxseSBwYXJhbGxlbGl6YWJsZSB3aXRoIGEgbWF0cml4IG1lbW9yeSBhbmQgYSBjb3ZhcmlhbmNlIHVwZGF0ZSBydWxlLiBJbnRlZ3JhdGluZyB0aGVzZSBMU1RNIGV4dGVuc2lvbnMgaW50byByZXNpZHVhbCBibG9jayBiYWNrYm9uZXMgeWllbGRzIHhMU1RNIGJsb2NrcyB0aGF0IGFyZSB0aGVuIHJlc2lkdWFsbHkgc3RhY2tlZCBpbnRvIHhMU1RNIGFyY2hpdGVjdHVyZXMuIEV4cG9uZW50aWFsIGdhdGluZyBhbmQgbW9kaWZpZWQgbWVtb3J5IHN0cnVjdHVyZXMgYm9vc3QgeExTVE0gY2FwYWJpbGl0aWVzIHRvIHBlcmZvcm0gZmF2b3JhYmx5IHdoZW4gY29tcGFyZWQgdG8gc3RhdGUtb2YtdGhlLWFydCBUcmFuc2Zvcm1lcnMgYW5kIFN0YXRlIFNwYWNlIE1vZGVscywgYm90aCBpbiBwZXJmb3JtYW5jZSBhbmQgc2NhbGluZy4gQ29kZSBhdmFpbGFibGUgYXQ6IGh0dHBzOi8vZ2l0aHViLmNvbS9OWC1BSS94bHN0bSIsMS4wLCwsQXVzdHJpYSwsLCwxMDI0LjAsLDIwMjUtMTEtMjggMTE6NTM6NDQrMDA6MDAsLCwsLCxBY2FkZW1pYSwsLCwsLCwsLCwsLDgwOTMzNC4xODY5MjgzOTUyLCwsLCwsCkFtYXpvbiBUaXRhbiBUZXh0IFByZW1pZXIsTGFuZ3VhZ2UsIkxhbmd1YWdlIG1vZGVsaW5nL2dlbmVyYXRpb24sVGV4dCBzdW1tYXJpemF0aW9uLENoYXQsQ29kZSBnZW5lcmF0aW9uLFJldHJpZXZhbC1hdWdtZW50ZWQgZ2VuZXJhdGlvbixRdWVzdGlvbiBhbnN3ZXJpbmciLEFtYXpvbiwsMjAyNC0wNS0wNyxBbWF6b24gVGl0YW4gVGV4dCBQcmVtaWVyIGlzIG5vdyBhdmFpbGFibGUgaW4gQW1hem9uIEJlZHJvY2ssImh0dHBzOi8vYXdzLmFtYXpvbi5jb20vcnUvYWJvdXQtYXdzL3doYXRzLW5ldy8yMDI0LzA1L2FtYXpvbi10aXRhbi10ZXh0LXByZW1pZXItYW1hem9uLWJlZHJvY2svCgpodHRwczovL2F3cy5hbWF6b24uY29tL2Jsb2dzL2F3cy9idWlsZC1yYWctYW5kLWFnZW50LWJhc2VkLWdlbmVyYXRpdmUtYWktYXBwbGljYXRpb25zLXdpdGgtbmV3LWFtYXpvbi10aXRhbi10ZXh0LXByZW1pZXItbW9kZWwtYXZhaWxhYmxlLWluLWFtYXpvbi1iZWRyb2NrLyIsLCwsLCwsLCwsLCwsLFVua25vd24sIkFtYXpvbiBUaXRhbiBUZXh0IFByZW1pZXIsIHRoZSBsYXRlc3QgYWRkaXRpb24gdG8gdGhlIEFtYXpvbiBUaXRhbiBmYW1pbHkgb2YgbGFyZ2UgbGFuZ3VhZ2UgbW9kZWxzIChMTE1zKSwgaXMgbm93IGdlbmVyYWxseSBhdmFpbGFibGUgaW4gQW1hem9uIEJlZHJvY2suIEFtYXpvbiBUaXRhbiBUZXh0IFByZW1pZXIgaXMgYW4gYWR2YW5jZWQsIGhpZ2gtcGVyZm9ybWFuY2UsIGFuZCBjb3N0LWVmZmVjdGl2ZSBMTE0gZW5naW5lZXJlZCB0byBkZWxpdmVyIHN1cGVyaW9yIHBlcmZvcm1hbmNlIGZvciBlbnRlcnByaXNlLWdyYWRlIHRleHQgZ2VuZXJhdGlvbiBhcHBsaWNhdGlvbnMsIGluY2x1ZGluZyBvcHRpbWl6ZWQgcGVyZm9ybWFuY2UgZm9yIHJldHJpZXZhbC1hdWdtZW50ZWQgZ2VuZXJhdGlvbiAoUkFHKSBhbmQgQWdlbnRzLiBUaGUgbW9kZWwgaW5jb3Jwb3JhdGVzIHNhZmUsIHNlY3VyZSwgYW5kIHRydXN0d29ydGh5IHJlc3BvbnNpYmxlIEFJIHByYWN0aWNlcyBhbmQgZXhjZWxzIGluIGRlbGl2ZXJpbmcgZXhjZXB0aW9uYWwgZ2VuZXJhdGl2ZSBBSSB0ZXh0IGNhcGFiaWxpdGllcyBhdCBzY2FsZS4KCkV4Y2x1c2l2ZSB0byBBbWF6b24gQmVkcm9jaywgQW1hem9uIFRpdGFuIFRleHQgbW9kZWxzIHN1cHBvcnQgYSB3aWRlIHJhbmdlIG9mIHRleHQtcmVsYXRlZCB0YXNrcywgaW5jbHVkaW5nIHN1bW1hcml6YXRpb24sIHRleHQgZ2VuZXJhdGlvbiwgY2xhc3Np76yBY2F0aW9uLCBxdWVzdGlvbi1hbnN3ZXJpbmcsIGFuZCBpbmZvcm1hdGlvbiBleHRyYWN0aW9uLiBXaXRoIFRpdGFuIFRleHQgUHJlbWllciwgeW91IGNhbiB1bmxvY2sgbmV3IGxldmVscyBvZiBlZmZpY2llbmN5IGFuZCBwcm9kdWN0aXZpdHkgZm9yIHlvdXIgdGV4dCBnZW5lcmF0aW9uIG5lZWRzLiBUaGlzIG5ldyBtb2RlbCBvZmZlcnMgb3B0aW1pemVkIHBlcmZvcm1hbmNlIGZvciBrZXkgZmVhdHVyZXMgbGlrZSBSQUcgb24gS25vd2xlZGdlIEJhc2VzIGZvciBBbWF6b24gQmVkcm9jaywgYW5kIGZ1bmN0aW9uIGNhbGxpbmcgb24gQWdlbnRzIGZvciBBbWF6b24gQmVkcm9jay4gU3VjaCBpbnRlZ3JhdGlvbnMgZW5hYmxlIGFkdmFuY2VkIGFwcGxpY2F0aW9ucyBsaWtlIGJ1aWxkaW5nIGludGVyYWN0aXZlIEFJIGFzc2lzdGFudHMgdGhhdCBsZXZlcmFnZSB5b3VyIEFQSXMgYW5kIGludGVyYWN0IHdpdGggeW91ciBkb2N1bWVudHMuIFdpdGggVGl0YW4gVGV4dCBQcmVtaWVyIGJlaW5nIGF2YWlsYWJsZSB2aWEgQW1hem9uIEJlZHJvY2vigJlzIHNlcnZlcmxlc3MgZXhwZXJpZW5jZSwgeW91IGNhbiBlYXNpbHkgYWNjZXNzIHRoZSBtb2RlbCB1c2luZyBhIHNpbmdsZSBBUEkgYW5kIHdpdGhvdXQgbWFuYWdpbmcgYW55IGluZnJhc3RydWN0dXJlLiIsLCxBUEkgYWNjZXNzLFVuaXRlZCBTdGF0ZXMgb2YgQW1lcmljYSwsLCwsLDIwMjUtMTEtMjggMTE6NTM6NDQrMDA6MDAsLCwsLCxJbmR1c3RyeSwsLCwsVW5yZWxlYXNlZCwsLCwsLCwsLCwsLCxObwpNZWQtR2VtaW5pLTJELCJNZWRpY2luZSxWaXNpb24iLCJWaXN1YWwgcXVlc3Rpb24gYW5zd2VyaW5nLE1lZGljYWwgZGlhZ25vc2lzIiwiR29vZ2xlIERlZXBNaW5kLEdvb2dsZSBSZXNlYXJjaCIsIkxpbiBZYW5nLCBTaGF3biBYdSwgQW5kcmV3IFNlbGxlcmdyZW4sIFRpbW8gS29obGJlcmdlciwgWXVjaGVuIFpob3UsIElyYSBLdGVuYSwgQXRpbGxhIEtpcmFseSwgRmFydWsgQWhtZWQsIEZhcmhhZCBIb3Jtb3pkaWFyaSwgVGlhbSBKYXJvZW5zcmksIEVyaWMgV2FuZywgRWxsZXJ5IFd1bGN6eW4sIEZheWF6IEphbWlsLCBUaGVvIEd1aWRyb3osIENodWNrIExhdSwgU2l5dWFuIFFpYW8sIFl1biBMaXUsIEFrc2hheSBHb2VsLCBLZW5kYWxsIFBhcmssIEFybmF2IEFnaGFyd2FsLCBOaWNrIEdlb3JnZSwgWWFuZyBXYW5nLCBSeXV0YXJvIFRhbm5vLCBEYXZpZCBHLiBULiBCYXJyZXR0LCBXZWktSHVuZyBXZW5nLCBTLiBTYXJhIE1haGRhdmksIEtoYWxlZCBTYWFiLCBUYW8gVHUsIFNyZWVuaXZhc2EgUmFqdSBLYWxpZGluZGksIE1venppeWFyIEV0ZW1hZGksIEpvcmdlIEN1YWRyb3MsIEdyZWdvcnkgU29yZW5zZW4sIFlvc3NpIE1hdGlhcywgS2F0aGVyaW5lIENob3UsIEdyZWcgQ29ycmFkbywgSm9lbGxlIEJhcnJhbCwgU2hyYXZ5YSBTaGV0dHksIERhdmlkIEZsZWV0LCBTLiBNLiBBbGkgRXNsYW1pLCBEYW5pZWwgVHNlLCBTaHJ1dGhpIFByYWJoYWthcmEsIENvcnkgTWNMZWFuLCBEYXZlIFN0ZWluZXIsIFJvcnkgUGlsZ3JpbSwgQ2hyaXN0b3BoZXIgS2VsbHksIFNoZWtvb2ZlaCBBeml6aSwgRGFuaWVsIEdvbGRlbiIsMjAyNC0wNS0wNixBZHZhbmNpbmcgTXVsdGltb2RhbCBNZWRpY2FsIENhcGFiaWxpdGllcyBvZiBHZW1pbmksaHR0cHM6Ly9hcnhpdi5vcmcvYWJzLzI0MDUuMDMxNjIsLCwsLCwsLCwsLCIiIkxpa2UgaXRzIHByZWRlY2Vzc29yIEdlbWluaSAxLjUgUHJvIGFuZCBhbGwgb3RoZXIgR2VtaW5pIG1vZGVscywgTWVkLUdlbWluaSB3YXMgdHJhaW5lZCBvbgpsYXJnZS1zY2FsZSBHb29nbGUgVFBVdjQgYWNjZWxlcmF0b3IgcG9kcyBzcHJlYWQgYWNyb3NzIG11bHRpcGxlIGRhdGEtY2VudGVycy4iIiIsR29vZ2xlIFRQVSB2NCwsVW5rbm93biwiTWFueSBjbGluaWNhbCB0YXNrcyByZXF1aXJlIGFuIHVuZGVyc3RhbmRpbmcgb2Ygc3BlY2lhbGl6ZWQgZGF0YSwgc3VjaCBhcyBtZWRpY2FsIGltYWdlcyBhbmQgZ2Vub21pY3MsIHdoaWNoIGlzIG5vdCB0eXBpY2FsbHkgZm91bmQgaW4gZ2VuZXJhbC1wdXJwb3NlIGxhcmdlIG11bHRpbW9kYWwgbW9kZWxzLiBCdWlsZGluZyB1cG9uIEdlbWluaSdzIG11bHRpbW9kYWwgbW9kZWxzLCB3ZSBkZXZlbG9wIHNldmVyYWwgbW9kZWxzIHdpdGhpbiB0aGUgbmV3IE1lZC1HZW1pbmkgZmFtaWx5IHRoYXQgaW5oZXJpdCBjb3JlIGNhcGFiaWxpdGllcyBvZiBHZW1pbmkgYW5kIGFyZSBvcHRpbWl6ZWQgZm9yIG1lZGljYWwgdXNlIHZpYSBmaW5lLXR1bmluZyB3aXRoIDJEIGFuZCAzRCByYWRpb2xvZ3ksIGhpc3RvcGF0aG9sb2d5LCBvcGh0aGFsbW9sb2d5LCBkZXJtYXRvbG9neSBhbmQgZ2Vub21pYyBkYXRhLiBNZWQtR2VtaW5pLTJEIHNldHMgYSBuZXcgc3RhbmRhcmQgZm9yIEFJLWJhc2VkIGNoZXN0IFgtcmF5IChDWFIpIHJlcG9ydCBnZW5lcmF0aW9uIGJhc2VkIG9uIGV4cGVydCBldmFsdWF0aW9uLCBleGNlZWRpbmcgcHJldmlvdXMgYmVzdCByZXN1bHRzIGFjcm9zcyB0d28gc2VwYXJhdGUgZGF0YXNldHMgYnkgYW4gYWJzb2x1dGUgbWFyZ2luIG9mIDElIGFuZCAxMiUsIHdoZXJlIDU3JSBhbmQgOTYlIG9mIEFJIHJlcG9ydHMgb24gbm9ybWFsIGNhc2VzLCBhbmQgNDMlIGFuZCA2NSUgb24gYWJub3JtYWwgY2FzZXMsIGFyZSBldmFsdWF0ZWQgYXMgIiJlcXVpdmFsZW50IG9yIGJldHRlciIiIHRoYW4gdGhlIG9yaWdpbmFsIHJhZGlvbG9naXN0cycgcmVwb3J0cy4gV2UgZGVtb25zdHJhdGUgdGhlIGZpcnN0IGV2ZXIgbGFyZ2UgbXVsdGltb2RhbCBtb2RlbC1iYXNlZCByZXBvcnQgZ2VuZXJhdGlvbiBmb3IgM0QgY29tcHV0ZWQgdG9tb2dyYXBoeSAoQ1QpIHZvbHVtZXMgdXNpbmcgTWVkLUdlbWluaS0zRCwgd2l0aCA1MyUgb2YgQUkgcmVwb3J0cyBjb25zaWRlcmVkIGNsaW5pY2FsbHkgYWNjZXB0YWJsZSwgYWx0aG91Z2ggYWRkaXRpb25hbCByZXNlYXJjaCBpcyBuZWVkZWQgdG8gbWVldCBleHBlcnQgcmFkaW9sb2dpc3QgcmVwb3J0aW5nIHF1YWxpdHkuIEJleW9uZCByZXBvcnQgZ2VuZXJhdGlvbiwgTWVkLUdlbWluaS0yRCBzdXJwYXNzZXMgdGhlIHByZXZpb3VzIGJlc3QgcGVyZm9ybWFuY2UgaW4gQ1hSIHZpc3VhbCBxdWVzdGlvbiBhbnN3ZXJpbmcgKFZRQSkgYW5kIHBlcmZvcm1zIHdlbGwgaW4gQ1hSIGNsYXNzaWZpY2F0aW9uIGFuZCByYWRpb2xvZ3kgVlFBLCBleGNlZWRpbmcgU29UQSBvciBiYXNlbGluZXMgb24gMTcgb2YgMjAgdGFza3MuIEluIGhpc3RvcGF0aG9sb2d5LCBvcGh0aGFsbW9sb2d5LCBhbmQgZGVybWF0b2xvZ3kgaW1hZ2UgY2xhc3NpZmljYXRpb24sIE1lZC1HZW1pbmktMkQgc3VycGFzc2VzIGJhc2VsaW5lcyBhY3Jvc3MgMTggb3V0IG9mIDIwIHRhc2tzIGFuZCBhcHByb2FjaGVzIHRhc2stc3BlY2lmaWMgbW9kZWwgcGVyZm9ybWFuY2UuIEJleW9uZCBpbWFnaW5nLCBNZWQtR2VtaW5pLVBvbHlnZW5pYyBvdXRwZXJmb3JtcyB0aGUgc3RhbmRhcmQgbGluZWFyIHBvbHlnZW5pYyByaXNrIHNjb3JlLWJhc2VkIGFwcHJvYWNoIGZvciBkaXNlYXNlIHJpc2sgcHJlZGljdGlvbiBhbmQgZ2VuZXJhbGl6ZXMgdG8gZ2VuZXRpY2FsbHkgY29ycmVsYXRlZCBkaXNlYXNlcyBmb3Igd2hpY2ggaXQgaGFzIG5ldmVyIGJlZW4gdHJhaW5lZC4gQWx0aG91Z2ggZnVydGhlciBkZXZlbG9wbWVudCBhbmQgZXZhbHVhdGlvbiBhcmUgbmVjZXNzYXJ5IGluIHRoZSBzYWZldHktY3JpdGljYWwgbWVkaWNhbCBkb21haW4sIG91ciByZXN1bHRzIGhpZ2hsaWdodCB0aGUgcG90ZW50aWFsIG9mIE1lZC1HZW1pbmkgYWNyb3NzIGEgd2lkZSByYW5nZSBvZiBtZWRpY2FsIHRhc2tzLgoiLCwsVW5yZWxlYXNlZCwiVW5pdGVkIFN0YXRlcyBvZiBBbWVyaWNhLFVuaXRlZCBTdGF0ZXMgb2YgQW1lcmljYSIsR2VtaW5pIDEuNSBQcm8sLCwsLDIwMjUtMTEtMjggMTE6NTM6NDQrMDA6MDAsLCwsLCwiSW5kdXN0cnksSW5kdXN0cnkiLCwsLCxVbnJlbGVhc2VkLCwsLCwsLCwsLCwsLE5vCk1lZC1HZW1pbmktM0QsIk1lZGljaW5lLFZpc2lvbiIsIlZpc3VhbCBxdWVzdGlvbiBhbnN3ZXJpbmcsTWVkaWNhbCBkaWFnbm9zaXMiLCJHb29nbGUgRGVlcE1pbmQsR29vZ2xlIFJlc2VhcmNoIiwiTGluIFlhbmcsIFNoYXduIFh1LCBBbmRyZXcgU2VsbGVyZ3JlbiwgVGltbyBLb2hsYmVyZ2VyLCBZdWNoZW4gWmhvdSwgSXJhIEt0ZW5hLCBBdGlsbGEgS2lyYWx5LCBGYXJ1ayBBaG1lZCwgRmFyaGFkIEhvcm1vemRpYXJpLCBUaWFtIEphcm9lbnNyaSwgRXJpYyBXYW5nLCBFbGxlcnkgV3VsY3p5biwgRmF5YXogSmFtaWwsIFRoZW8gR3VpZHJveiwgQ2h1Y2sgTGF1LCBTaXl1YW4gUWlhbywgWXVuIExpdSwgQWtzaGF5IEdvZWwsIEtlbmRhbGwgUGFyaywgQXJuYXYgQWdoYXJ3YWwsIE5pY2sgR2VvcmdlLCBZYW5nIFdhbmcsIFJ5dXRhcm8gVGFubm8sIERhdmlkIEcuIFQuIEJhcnJldHQsIFdlaS1IdW5nIFdlbmcsIFMuIFNhcmEgTWFoZGF2aSwgS2hhbGVkIFNhYWIsIFRhbyBUdSwgU3JlZW5pdmFzYSBSYWp1IEthbGlkaW5kaSwgTW96eml5YXIgRXRlbWFkaSwgSm9yZ2UgQ3VhZHJvcywgR3JlZ29yeSBTb3JlbnNlbiwgWW9zc2kgTWF0aWFzLCBLYXRoZXJpbmUgQ2hvdSwgR3JlZyBDb3JyYWRvLCBKb2VsbGUgQmFycmFsLCBTaHJhdnlhIFNoZXR0eSwgRGF2aWQgRmxlZXQsIFMuIE0uIEFsaSBFc2xhbWksIERhbmllbCBUc2UsIFNocnV0aGkgUHJhYmhha2FyYSwgQ29yeSBNY0xlYW4sIERhdmUgU3RlaW5lciwgUm9yeSBQaWxncmltLCBDaHJpc3RvcGhlciBLZWxseSwgU2hla29vZmVoIEF6aXppLCBEYW5pZWwgR29sZGVuIiwyMDI0LTA1LTA2LEFkdmFuY2luZyBNdWx0aW1vZGFsIE1lZGljYWwgQ2FwYWJpbGl0aWVzIG9mIEdlbWluaSxodHRwczovL2FyeGl2Lm9yZy9hYnMvMjQwNS4wMzE2MiwsLCwsLCwsLCwsIiIiTGlrZSBpdHMgcHJlZGVjZXNzb3IgR2VtaW5pIDEuNSBQcm8gYW5kIGFsbCBvdGhlciBHZW1pbmkgbW9kZWxzLCBNZWQtR2VtaW5pIHdhcyB0cmFpbmVkIG9uCmxhcmdlLXNjYWxlIEdvb2dsZSBUUFV2NCBhY2NlbGVyYXRvciBwb2RzIHNwcmVhZCBhY3Jvc3MgbXVsdGlwbGUgZGF0YS1jZW50ZXJzLiIiIixHb29nbGUgVFBVIHY0LCxVbmtub3duLCJNYW55IGNsaW5pY2FsIHRhc2tzIHJlcXVpcmUgYW4gdW5kZXJzdGFuZGluZyBvZiBzcGVjaWFsaXplZCBkYXRhLCBzdWNoIGFzIG1lZGljYWwgaW1hZ2VzIGFuZCBnZW5vbWljcywgd2hpY2ggaXMgbm90IHR5cGljYWxseSBmb3VuZCBpbiBnZW5lcmFsLXB1cnBvc2UgbGFyZ2UgbXVsdGltb2RhbCBtb2RlbHMuIEJ1aWxkaW5nIHVwb24gR2VtaW5pJ3MgbXVsdGltb2RhbCBtb2RlbHMsIHdlIGRldmVsb3Agc2V2ZXJhbCBtb2RlbHMgd2l0aGluIHRoZSBuZXcgTWVkLUdlbWluaSBmYW1pbHkgdGhhdCBpbmhlcml0IGNvcmUgY2FwYWJpbGl0aWVzIG9mIEdlbWluaSBhbmQgYXJlIG9wdGltaXplZCBmb3IgbWVkaWNhbCB1c2UgdmlhIGZpbmUtdHVuaW5nIHdpdGggMkQgYW5kIDNEIHJhZGlvbG9neSwgaGlzdG9wYXRob2xvZ3ksIG9waHRoYWxtb2xvZ3ksIGRlcm1hdG9sb2d5IGFuZCBnZW5vbWljIGRhdGEuIE1lZC1HZW1pbmktMkQgc2V0cyBhIG5ldyBzdGFuZGFyZCBmb3IgQUktYmFzZWQgY2hlc3QgWC1yYXkgKENYUikgcmVwb3J0IGdlbmVyYXRpb24gYmFzZWQgb24gZXhwZXJ0IGV2YWx1YXRpb24sIGV4Y2VlZGluZyBwcmV2aW91cyBiZXN0IHJlc3VsdHMgYWNyb3NzIHR3byBzZXBhcmF0ZSBkYXRhc2V0cyBieSBhbiBhYnNvbHV0ZSBtYXJnaW4gb2YgMSUgYW5kIDEyJSwgd2hlcmUgNTclIGFuZCA5NiUgb2YgQUkgcmVwb3J0cyBvbiBub3JtYWwgY2FzZXMsIGFuZCA0MyUgYW5kIDY1JSBvbiBhYm5vcm1hbCBjYXNlcywgYXJlIGV2YWx1YXRlZCBhcyAiImVxdWl2YWxlbnQgb3IgYmV0dGVyIiIgdGhhbiB0aGUgb3JpZ2luYWwgcmFkaW9sb2dpc3RzJyByZXBvcnRzLiBXZSBkZW1vbnN0cmF0ZSB0aGUgZmlyc3QgZXZlciBsYXJnZSBtdWx0aW1vZGFsIG1vZGVsLWJhc2VkIHJlcG9ydCBnZW5lcmF0aW9uIGZvciAzRCBjb21wdXRlZCB0b21vZ3JhcGh5IChDVCkgdm9sdW1lcyB1c2luZyBNZWQtR2VtaW5pLTNELCB3aXRoIDUzJSBvZiBBSSByZXBvcnRzIGNvbnNpZGVyZWQgY2xpbmljYWxseSBhY2NlcHRhYmxlLCBhbHRob3VnaCBhZGRpdGlvbmFsIHJlc2VhcmNoIGlzIG5lZWRlZCB0byBtZWV0IGV4cGVydCByYWRpb2xvZ2lzdCByZXBvcnRpbmcgcXVhbGl0eS4gQmV5b25kIHJlcG9ydCBnZW5lcmF0aW9uLCBNZWQtR2VtaW5pLTJEIHN1cnBhc3NlcyB0aGUgcHJldmlvdXMgYmVzdCBwZXJmb3JtYW5jZSBpbiBDWFIgdmlzdWFsIHF1ZXN0aW9uIGFuc3dlcmluZyAoVlFBKSBhbmQgcGVyZm9ybXMgd2VsbCBpbiBDWFIgY2xhc3NpZmljYXRpb24gYW5kIHJhZGlvbG9neSBWUUEsIGV4Y2VlZGluZyBTb1RBIG9yIGJhc2VsaW5lcyBvbiAxNyBvZiAyMCB0YXNrcy4gSW4gaGlzdG9wYXRob2xvZ3ksIG9waHRoYWxtb2xvZ3ksIGFuZCBkZXJtYXRvbG9neSBpbWFnZSBjbGFzc2lmaWNhdGlvbiwgTWVkLUdlbWluaS0yRCBzdXJwYXNzZXMgYmFzZWxpbmVzIGFjcm9zcyAxOCBvdXQgb2YgMjAgdGFza3MgYW5kIGFwcHJvYWNoZXMgdGFzay1zcGVjaWZpYyBtb2RlbCBwZXJmb3JtYW5jZS4gQmV5b25kIGltYWdpbmcsIE1lZC1HZW1pbmktUG9seWdlbmljIG91dHBlcmZvcm1zIHRoZSBzdGFuZGFyZCBsaW5lYXIgcG9seWdlbmljIHJpc2sgc2NvcmUtYmFzZWQgYXBwcm9hY2ggZm9yIGRpc2Vhc2UgcmlzayBwcmVkaWN0aW9uIGFuZCBnZW5lcmFsaXplcyB0byBnZW5ldGljYWxseSBjb3JyZWxhdGVkIGRpc2Vhc2VzIGZvciB3aGljaCBpdCBoYXMgbmV2ZXIgYmVlbiB0cmFpbmVkLiBBbHRob3VnaCBmdXJ0aGVyIGRldmVsb3BtZW50IGFuZCBldmFsdWF0aW9uIGFyZSBuZWNlc3NhcnkgaW4gdGhlIHNhZmV0eS1jcml0aWNhbCBtZWRpY2FsIGRvbWFpbiwgb3VyIHJlc3VsdHMgaGlnaGxpZ2h0IHRoZSBwb3RlbnRpYWwgb2YgTWVkLUdlbWluaSBhY3Jvc3MgYSB3aWRlIHJhbmdlIG9mIG1lZGljYWwgdGFza3MuCiIsLCxVbnJlbGVhc2VkLCJVbml0ZWQgU3RhdGVzIG9mIEFtZXJpY2EsVW5pdGVkIFN0YXRlcyBvZiBBbWVyaWNhIixHZW1pbmkgMS41IFBybywsLCwsMjAyNS0xMS0yOCAxMTo1Mzo0NCswMDowMCwsLCwsLCJJbmR1c3RyeSxJbmR1c3RyeSIsLCwsLFVucmVsZWFzZWQsLCwsLCwsLCwsLCwsTm8KTWljcm9zb2Z0IE1BSS0xICgyMDI0IHVucmVsZWFzZWQpLExhbmd1YWdlLCJMYW5ndWFnZSBtb2RlbGluZyxMYW5ndWFnZSBtb2RlbGluZy9nZW5lcmF0aW9uIixNaWNyb3NvZnQsLDIwMjQtMDUtMDYsIk1lZXQgTUFJLTE6IE1pY3Jvc29mdCBSZWFkaWVzIE5ldyBBSSBNb2RlbCB0byBDb21wZXRlIFdpdGggR29vZ2xlLCBPcGVuQUkiLCJodHRwczovL3d3dy50aGVpbmZvcm1hdGlvbi5jb20vYXJ0aWNsZXMvbWVldC1tYWktMS1taWNyb3NvZnQtcmVhZGllcy1uZXctYWktbW9kZWwtdG8tY29tcGV0ZS13aXRoLWdvb2dsZS1vcGVuYWkKCmh0dHBzOi8vZW0zNjB0ZWNoLmNvbS90ZWNoLWFydGljbGVzL3doYXQtbWFpLTEtZGVlcC1kaXZlLW1pY3Jvc29mdHMtZ3B0LTQtcml2YWwiLCwsLDUwMDAwMDAwMDAwMC4wLDUwMEIgLDEuNjAyODI4ZSsyMiw5ODk0MDAwMDAwMDAwMDAgRkxPUC9HUFUvc2VjICogMTUwMDAgR1BVLWhvdXJzICogMzYwMCBzZWMgLyBob3VyICogMC4zIFthc3N1bWVkIHV0aWxpemF0aW9uXSA9IDEuNjAyODI4ZSsyMiBGTE9QLCwsLCIiIk1BSS0xLXByZXZpZXcgaXMgYW4gaW4taG91c2UgbWl4dHVyZS1vZi1leHBlcnRzIG1vZGVsLCBwcmUtdHJhaW5lZCBhbmQgcG9zdC10cmFpbmVkIG9uIH4xNSwwMDAgTlZJRElBIEgxMDAgR1BVcy4iIgoKaHR0cHM6Ly9taWNyb3NvZnQuYWkvbmV3cy90d28tbmV3LWluLWhvdXNlLW1vZGVscy8iLE5WSURJQSBIMTAwIFNYTTUgODBHQixTdXBlcnZpc2VkLENvbmZpZGVudCwiIiJNQUktMSBpcyBhIG5ldyBsYXJnZSBsYW5ndWFnZSBtb2RlbCAoTExNKSBiZWluZyBkZXZlbG9wZWQgYnkgTWljcm9zb2Z0IHRoYXTigJlzIHJlcG9ydGVkbHkgYXMgcG93ZXJmdWwgYXMgb3RoZXIgbGVhZGluZyBMTE1zIGluY2x1ZGluZyBPcGVuQUnigJlzIEdQVC00IGFuZCBHb29nbGXigJlzIEdlbWluaSBVbHRyYS4KClRoZSBuZXcgbW9kZWwgaXMgYmVpbmcgb3ZlcnNlZW4gYnkgcmVjZW50bHkgaGlyZWQgTXVzdGFmYSBTdWxleW1hbiDigJMgY28tZm91bmRlciBvZiBHb29nbGUgRGVlcE1pbmQgYW5kIGZvcm1lciBDRU8gb2YgQUkgc3RhcnR1cCBJbmZsZWN0aW9uIOKAkyAgd2hvIGpvaW5lZCBNaWNyb3NvZnQgaW4gTWFyY2ggYWxvbmcgd2l0aCBtb3N0IG9mIHRoZSBzdGFydHVw4oCZcyBlbXBsb3llZXMgdGhyb3VnaCBhIGRlYWwgd29ydGggJDYyNSBtaWxsaW9uLiAKCk1pY3Jvc29mdCBtYXkgcmVwb3J0ZWRseSB1c2UgdHJhaW5pbmcgZGF0YSBhbmQgY2VydGFpbiBvdGhlciBhc3NldHMgZnJvbSBJbmZsZWN0aW9uIEFJIHRvIHRyYWluIE1BSS0xLiBUaGUgbW9kZWzigJlzIHRyYWluaW5nIGRhdGFzZXQgaXMgYWxzbyBzYWlkIHRvIGluY2x1ZGUgb3RoZXIgdHlwZXMgb2YgdGV4dHVhbCBkYXRhIGFzIHdlbGwsIGluY2x1ZGluZyB0ZXh0IGdlbmVyYXRlZCBieSBHUFQtNCBhbmQgY29udGVudCBzY3JhcGVkIGZyb20gdGhlIHdlYi4gTWljcm9zb2Z0IGlzIHJlcG9ydGVkbHkgY2Fycnlpbmcgb3V0IHRoZSBkZXZlbG9wbWVudCBwcm9jZXNzIHVzaW5nIGEg4oCcbGFyZ2UgY2x1c3RlciBvZiBzZXJ2ZXJz4oCdIGVxdWlwcGVkIHdpdGggTnZpZGlhIENvcnAuIGdyYXBoaWNzIGNhcmRzLgoKVGhlIGV4YWN0IHB1cnBvc2Ugb2YgdGhlIE1BSS0xIGlzIG5vdCB5ZXQga25vd24gYW5kIHdpbGwgZGVwZW5kIG9uIGhvdyB3ZWxsIHRoZSBtb2RlbCBwZXJmb3Jtcy4gCgpCdXQgd2l0aCBhIHJlcG9ydGVkIDUwMCBwYXJhbWV0ZXJzLCB0aGUgbW9kZWwgaXMgcmVwb3J0ZWRseSAiImZhciBsYXJnZXIiIiB0aGFuIHRoZSBzbWFsbGVyLCBvcGVuLXNvdXJjZSBtb2RlbHMgTWljcm9zb2Z0IGhhZCBwcmV2aW91c2x5IHRyYWluZWQuIiIiLCwsSG9zdGVkIGFjY2VzcyAobm8gQVBJKSxVbml0ZWQgU3RhdGVzIG9mIEFtZXJpY2EsLCwsLCwyMDI2LTAzLTIwIDE0OjQ3OjE2KzAwOjAwLCwsLCwsSW5kdXN0cnksLCwsMTUwMDAuMCxVbnJlbGVhc2VkLCwsLCwsLCwsLCwsLE5vClNvY2NlciBSb2JvdCxSb2JvdGljcywiQW5pbWFsIChodW1hbi9ub24taHVtYW4pIGltaXRhdGlvbixTcG9ydHMiLCJHb29nbGUgRGVlcE1pbmQsVW5pdmVyc2l0eSBDb2xsZWdlIExvbmRvbiAoVUNMKSIsIkRocnV2YSBUaXJ1bWFsYSwgTWFya3VzIFd1bGZtZWllciwgQmVuIE1vcmFuLCBTYW5keSBIdWFuZywgSmFuIEh1bXBsaWssIEd1eSBMZXZlciwgVHVvbWFzIEhhYXJub2phLCBMZW9uYXJkIEhhc2VuY2xldmVyLCBBcnVua3VtYXIgQnlyYXZhbiwgTmF0aGFuIEJhdGNoZWxvciwgTmVpbCBTcmVlbmRyYSwgS3VzaGFsIFBhdGVsLCBNYXJsb24gR3dpcmEsIEZyYW5jZXNjbyBOb3JpLCBNYXJ0aW4gUmllZG1pbGxlciwgTmljb2xhcyBIZWVzcyIsMjAyNC0wNS0wMyxMZWFybmluZyBSb2JvdCBTb2NjZXIgZnJvbSBFZ29jZW50cmljIFZpc2lvbiB3aXRoIERlZXAgUmVpbmZvcmNlbWVudCBMZWFybmluZyxodHRwczovL2FyeGl2Lm9yZy9hYnMvMjQwNS4wMjQyNSwsLCwsLCwsLCwsIiIiV2UgdXNlIGEgZGlzdHJpYnV0ZWQgdHJhaW5pbmcgc2V0dXAgd2l0aCA2NCBWMTAwIEdQVSBhY3RvcnMgYW5kIGEKVFBVIHYyIGxlYXJuZXIgcG9kIGFycmFuZ2VkIGluIGEgMiDDlyAyIHRvcG9sb2d5LiIiIiwiTlZJRElBIFYxMDAsR29vZ2xlIFRQVSB2MiIsLFVua25vd24sIldlIGFwcGx5IG11bHRpLWFnZW50IGRlZXAgcmVpbmZvcmNlbWVudCBsZWFybmluZyAoUkwpIHRvIHRyYWluIGVuZC10by1lbmQgcm9ib3Qgc29jY2VyIHBvbGljaWVzIHdpdGggZnVsbHkgb25ib2FyZCBjb21wdXRhdGlvbiBhbmQgc2Vuc2luZyB2aWEgZWdvY2VudHJpYyBSR0IgdmlzaW9uLiBUaGlzIHNldHRpbmcgcmVmbGVjdHMgbWFueSBjaGFsbGVuZ2VzIG9mIHJlYWwtd29ybGQgcm9ib3RpY3MsIGluY2x1ZGluZyBhY3RpdmUgcGVyY2VwdGlvbiwgYWdpbGUgZnVsbC1ib2R5IGNvbnRyb2wsIGFuZCBsb25nLWhvcml6b24gcGxhbm5pbmcgaW4gYSBkeW5hbWljLCBwYXJ0aWFsbHktb2JzZXJ2YWJsZSwgbXVsdGktYWdlbnQgZG9tYWluLiBXZSByZWx5IG9uIGxhcmdlLXNjYWxlLCBzaW11bGF0aW9uLWJhc2VkIGRhdGEgZ2VuZXJhdGlvbiB0byBvYnRhaW4gY29tcGxleCBiZWhhdmlvcnMgZnJvbSBlZ29jZW50cmljIHZpc2lvbiB3aGljaCBjYW4gYmUgc3VjY2Vzc2Z1bGx5IHRyYW5zZmVycmVkIHRvIHBoeXNpY2FsIHJvYm90cyB1c2luZyBsb3ctY29zdCBzZW5zb3JzLiBUbyBhY2hpZXZlIGFkZXF1YXRlIHZpc3VhbCByZWFsaXNtLCBvdXIgc2ltdWxhdGlvbiBjb21iaW5lcyByaWdpZC1ib2R5IHBoeXNpY3Mgd2l0aCBsZWFybmVkLCByZWFsaXN0aWMgcmVuZGVyaW5nIHZpYSBtdWx0aXBsZSBOZXVyYWwgUmFkaWFuY2UgRmllbGRzIChOZVJGcykuIFdlIGNvbWJpbmUgdGVhY2hlci1iYXNlZCBtdWx0aS1hZ2VudCBSTCBhbmQgY3Jvc3MtZXhwZXJpbWVudCBkYXRhIHJldXNlIHRvIGVuYWJsZSB0aGUgZGlzY292ZXJ5IG9mIHNvcGhpc3RpY2F0ZWQgc29jY2VyIHN0cmF0ZWdpZXMuIFdlIGFuYWx5emUgYWN0aXZlLXBlcmNlcHRpb24gYmVoYXZpb3JzIGluY2x1ZGluZyBvYmplY3QgdHJhY2tpbmcgYW5kIGJhbGwgc2Vla2luZyB0aGF0IGVtZXJnZSB3aGVuIHNpbXBseSBvcHRpbWl6aW5nIHBlcmNlcHRpb24tYWdub3N0aWMgc29jY2VyIHBsYXkuIFRoZSBhZ2VudHMgZGlzcGxheSBlcXVpdmFsZW50IGxldmVscyBvZiBwZXJmb3JtYW5jZSBhbmQgYWdpbGl0eSBhcyBwb2xpY2llcyB3aXRoIGFjY2VzcyB0byBwcml2aWxlZ2VkLCBncm91bmQtdHJ1dGggc3RhdGUuIFRvIG91ciBrbm93bGVkZ2UsIHRoaXMgcGFwZXIgY29uc3RpdHV0ZXMgYSBmaXJzdCBkZW1vbnN0cmF0aW9uIG9mIGVuZC10by1lbmQgdHJhaW5pbmcgZm9yIG11bHRpLWFnZW50IHJvYm90IHNvY2NlciwgbWFwcGluZyByYXcgcGl4ZWwgb2JzZXJ2YXRpb25zIHRvIGpvaW50LWxldmVsIGFjdGlvbnMsIHRoYXQgY2FuIGJlIGRlcGxveWVkIGluIHRoZSByZWFsIHdvcmxkLiBWaWRlb3Mgb2YgdGhlIGdhbWUtcGxheSBhbmQgYW5hbHlzZXMgY2FuIGJlIHNlZW4gb24gb3VyIHdlYnNpdGUgdGhpcyBodHRwcyBVUkwgLiIsLCxVbnJlbGVhc2VkLCJVbml0ZWQgU3RhdGVzIG9mIEFtZXJpY2EsVW5pdGVkIEtpbmdkb20gb2YgR3JlYXQgQnJpdGFpbiBhbmQgTm9ydGhlcm4gSXJlbGFuZCIsLCwsNjQuMCwsMjAyNS0xMS0yOCAxMTo1Mzo0NCswMDowMCwsLCwsLCJJbmR1c3RyeSxBY2FkZW1pYSIsLCwsLFVucmVsZWFzZWQsLCwsLCwsLCwsLCwsTm8KTWV0YU1hdGggNzBCLExhbmd1YWdlLFF1YW50aXRhdGl2ZSByZWFzb25pbmcsIlVuaXZlcnNpdHkgb2YgQ2FtYnJpZGdlLFNvdXRoZXJuIFVuaXZlcnNpdHkgb2YgU2NpZW5jZSBhbmQgVGVjaG5vbG9neSAoU1VTVGVjaCksSG9uZyBLb25nIFVuaXZlcnNpdHkgb2YgU2NpZW5jZSBhbmQgVGVjaG5vbG9neSAoSEtVU1QpLEh1YXdlaSBOb2FoJ3MgQXJrIExhYixBbGFuIFR1cmluZyBJbnN0aXR1dGUsTWF4IFBsYW5jayBJbnN0aXR1dGUgZm9yIEludGVsbGlnZW50IFN5c3RlbXMiLCJMb25naHVpIFl1LCBXZWlzZW4gSmlhbmcsIEhhbiBTaGksIEppbmNoZW5nIFl1LCBaaGVuZ3lpbmcgTGl1LCBZdSBaaGFuZywgSmFtZXMgVC4gS3dvaywgWmhlbmd1byBMaSwgQWRyaWFuIFdlbGxlciwgV2VpeWFuZyBMaXUiLDIwMjQtMDUtMDMsTWV0YU1hdGg6IEJvb3RzdHJhcCBZb3VyIE93biBNYXRoZW1hdGljYWwgUXVlc3Rpb25zIGZvciBMYXJnZSBMYW5ndWFnZSBNb2RlbHMsaHR0cHM6Ly9hcnhpdi5vcmcvYWJzLzIzMDkuMTIyODQsLCwsNzAwMDAwMDAwMDAuMCw3MEIsLCwsIjE2MEsgZXhhbXBsZXMgCjM5NiBNQgoKMzk2IE1CICogMjAwMDAwIGVuZ2xpc2ggd29yZHMgcGVyIE1CICogNC8zIHRva2VucyBwZXIgZW5nbGlzaCB3b3JkID0gMTA1NjAwMDAwIHRva2VucyIsLCwsLExpa2VseSwiTGFyZ2UgbGFuZ3VhZ2UgbW9kZWxzIChMTE1zKSBoYXZlIHB1c2hlZCB0aGUgbGltaXRzIG9mIG5hdHVyYWwgbGFuZ3VhZ2UgdW5kZXJzdGFuZGluZyBhbmQgZXhoaWJpdGVkIGV4Y2VsbGVudCBwcm9ibGVtLXNvbHZpbmcgYWJpbGl0eS4gRGVzcGl0ZSB0aGUgZ3JlYXQgc3VjY2VzcywgbW9zdCBleGlzdGluZyBvcGVuLXNvdXJjZSBMTE1zIChlLmcuLCBMTGFNQS0yKSBhcmUgc3RpbGwgZmFyIGF3YXkgZnJvbSBzYXRpc2ZhY3RvcnkgZm9yIHNvbHZpbmcgbWF0aGVtYXRpY2FsIHByb2JsZW0gZHVlIHRvIHRoZSBjb21wbGV4IHJlYXNvbmluZyBwcm9jZWR1cmVzLiBUbyBicmlkZ2UgdGhpcyBnYXAsIHdlIHByb3Bvc2UgTWV0YU1hdGgsIGEgZmluZS10dW5lZCBsYW5ndWFnZSBtb2RlbCB0aGF0IHNwZWNpYWxpemVzIGluIG1hdGhlbWF0aWNhbCByZWFzb25pbmcuIFNwZWNpZmljYWxseSwgd2Ugc3RhcnQgYnkgYm9vdHN0cmFwcGluZyBtYXRoZW1hdGljYWwgcXVlc3Rpb25zIGJ5IHJld3JpdGluZyB0aGUgcXVlc3Rpb24gZnJvbSBtdWx0aXBsZSBwZXJzcGVjdGl2ZXMgd2l0aG91dCBleHRyYSBrbm93bGVkZ2UsIHdoaWNoIHJlc3VsdHMgaW4gYSBuZXcgZGF0YXNldCBjYWxsZWQgTWV0YU1hdGhRQS4gVGhlbiB3ZSBmaW5lLXR1bmUgdGhlIExMYU1BLTIgbW9kZWxzIG9uIE1ldGFNYXRoUUEuIEV4cGVyaW1lbnRhbCByZXN1bHRzIG9uIHR3byBwb3B1bGFyIGJlbmNobWFya3MgKGkuZS4sIEdTTThLIGFuZCBNQVRIKSBmb3IgbWF0aGVtYXRpY2FsIHJlYXNvbmluZyBkZW1vbnN0cmF0ZSB0aGF0IE1ldGFNYXRoIG91dHBlcmZvcm1zIGEgc3VpdGUgb2Ygb3Blbi1zb3VyY2UgTExNcyBieSBhIHNpZ25pZmljYW50IG1hcmdpbi4gT3VyIE1ldGFNYXRoLTdCIG1vZGVsIGFjaGlldmVzIDY2LjQlIG9uIEdTTThLIGFuZCAxOS40JSBvbiBNQVRILCBleGNlZWRpbmcgdGhlIHN0YXRlLW9mLXRoZS1hcnQgbW9kZWxzIG9mIHRoZSBzYW1lIHNpemUgYnkgMTEuNSUgYW5kIDguNyUuIFBhcnRpY3VsYXJseSwgTWV0YU1hdGgtNzBCIGFjaGlldmVzIGFuIGFjY3VyYWN5IG9mIDgyLjMlIG9uIEdTTThLLCBzbGlnaHRseSBiZXR0ZXIgdGhhbiBHUFQtMy41LVR1cmJvLiBXZSByZWxlYXNlIGFsbCB0aGUgTWV0YU1hdGhRQSBkYXRhc2V0LCB0aGUgTWV0YU1hdGggbW9kZWxzIHdpdGggZGlmZmVyZW50IG1vZGVsIHNpemVzIGFuZCB0aGUgdHJhaW5pbmcgY29kZSBmb3IgcHVibGljIHVzZS4iLDMuMCwsT3BlbiB3ZWlnaHRzIChyZXN0cmljdGVkIHVzZSksIlVuaXRlZCBLaW5nZG9tIG9mIEdyZWF0IEJyaXRhaW4gYW5kIE5vcnRoZXJuIElyZWxhbmQsQ2hpbmEsSG9uZyBLb25nLENoaW5hLFVuaXRlZCBLaW5nZG9tIG9mIEdyZWF0IEJyaXRhaW4gYW5kIE5vcnRoZXJuIElyZWxhbmQsR2VybWFueSIsTGxhbWEgMi03MEIsMS4zMzA1NmUrMjAsIkxpa2VseSBjb25maWRlbmNlIGJlY2F1c2UgSSBhbSBub3Qgc3VyZSBhYm91dCB0aGUgZXBvY2hzCgo2KjcwKjEwXjkqMTA1NjAwMDAwKjMgPSAxLjMzMDU2IMOXIDEwXjIwCiIsLCwyMDI1LTExLTI4IDExOjUzOjQ0KzAwOjAwLCwsLCwsIkFjYWRlbWlhLEFjYWRlbWlhLEFjYWRlbWlhLEluZHVzdHJ5LEdvdmVybm1lbnQsQWNhZGVtaWEiLCwsLCwsImxsYW1hIDIgbGljZW5zZQoKaHR0cHM6Ly9odWdnaW5nZmFjZS5jby9tZXRhLW1hdGgvTWV0YU1hdGgtNzBCLVYxLjAiLCwsLCwsLE9wZXJhdGlvbiBjb3VudGluZywsLCwsWWVzCk1ldGFNYXRoIDdCIChMTGFNYSBmaW5ldHVuZSksTGFuZ3VhZ2UsUXVhbnRpdGF0aXZlIHJlYXNvbmluZywiVW5pdmVyc2l0eSBvZiBDYW1icmlkZ2UsU291dGhlcm4gVW5pdmVyc2l0eSBvZiBTY2llbmNlIGFuZCBUZWNobm9sb2d5IChTVVNUZWNoKSxIb25nIEtvbmcgVW5pdmVyc2l0eSBvZiBTY2llbmNlIGFuZCBUZWNobm9sb2d5IChIS1VTVCksSHVhd2VpIE5vYWgncyBBcmsgTGFiLEFsYW4gVHVyaW5nIEluc3RpdHV0ZSxNYXggUGxhbmNrIEluc3RpdHV0ZSBmb3IgSW50ZWxsaWdlbnQgU3lzdGVtcyIsIkxvbmdodWkgWXUsIFdlaXNlbiBKaWFuZywgSGFuIFNoaSwgSmluY2hlbmcgWXUsIFpoZW5neWluZyBMaXUsIFl1IFpoYW5nLCBKYW1lcyBULiBLd29rLCBaaGVuZ3VvIExpLCBBZHJpYW4gV2VsbGVyLCBXZWl5YW5nIExpdSIsMjAyNC0wNS0wMyxNZXRhTWF0aDogQm9vdHN0cmFwIFlvdXIgT3duIE1hdGhlbWF0aWNhbCBRdWVzdGlvbnMgZm9yIExhcmdlIExhbmd1YWdlIE1vZGVscyxodHRwczovL2FyeGl2Lm9yZy9hYnMvMjMwOS4xMjI4NCwsLCw3MDAwMDAwMDAwLjAsN0IsLCwsIjE2MEsgZXhhbXBsZXMgCjM5NiBNQgoKMzk2IE1CICogMjAwMDAwIGVuZ2xpc2ggd29yZHMgcGVyIE1CICogNC8zIHRva2VucyBwZXIgZW5nbGlzaCB3b3JkID0gMTA1NjAwMDAwIHRva2VucyIsLCxOVklESUEgQTEwMCwsQ29uZmlkZW50LCJMYXJnZSBsYW5ndWFnZSBtb2RlbHMgKExMTXMpIGhhdmUgcHVzaGVkIHRoZSBsaW1pdHMgb2YgbmF0dXJhbCBsYW5ndWFnZSB1bmRlcnN0YW5kaW5nIGFuZCBleGhpYml0ZWQgZXhjZWxsZW50IHByb2JsZW0tc29sdmluZyBhYmlsaXR5LiBEZXNwaXRlIHRoZSBncmVhdCBzdWNjZXNzLCBtb3N0IGV4aXN0aW5nIG9wZW4tc291cmNlIExMTXMgKGUuZy4sIExMYU1BLTIpIGFyZSBzdGlsbCBmYXIgYXdheSBmcm9tIHNhdGlzZmFjdG9yeSBmb3Igc29sdmluZyBtYXRoZW1hdGljYWwgcHJvYmxlbSBkdWUgdG8gdGhlIGNvbXBsZXggcmVhc29uaW5nIHByb2NlZHVyZXMuIFRvIGJyaWRnZSB0aGlzIGdhcCwgd2UgcHJvcG9zZSBNZXRhTWF0aCwgYSBmaW5lLXR1bmVkIGxhbmd1YWdlIG1vZGVsIHRoYXQgc3BlY2lhbGl6ZXMgaW4gbWF0aGVtYXRpY2FsIHJlYXNvbmluZy4gU3BlY2lmaWNhbGx5LCB3ZSBzdGFydCBieSBib290c3RyYXBwaW5nIG1hdGhlbWF0aWNhbCBxdWVzdGlvbnMgYnkgcmV3cml0aW5nIHRoZSBxdWVzdGlvbiBmcm9tIG11bHRpcGxlIHBlcnNwZWN0aXZlcyB3aXRob3V0IGV4dHJhIGtub3dsZWRnZSwgd2hpY2ggcmVzdWx0cyBpbiBhIG5ldyBkYXRhc2V0IGNhbGxlZCBNZXRhTWF0aFFBLiBUaGVuIHdlIGZpbmUtdHVuZSB0aGUgTExhTUEtMiBtb2RlbHMgb24gTWV0YU1hdGhRQS4gRXhwZXJpbWVudGFsIHJlc3VsdHMgb24gdHdvIHBvcHVsYXIgYmVuY2htYXJrcyAoaS5lLiwgR1NNOEsgYW5kIE1BVEgpIGZvciBtYXRoZW1hdGljYWwgcmVhc29uaW5nIGRlbW9uc3RyYXRlIHRoYXQgTWV0YU1hdGggb3V0cGVyZm9ybXMgYSBzdWl0ZSBvZiBvcGVuLXNvdXJjZSBMTE1zIGJ5IGEgc2lnbmlmaWNhbnQgbWFyZ2luLiBPdXIgTWV0YU1hdGgtN0IgbW9kZWwgYWNoaWV2ZXMgNjYuNCUgb24gR1NNOEsgYW5kIDE5LjQlIG9uIE1BVEgsIGV4Y2VlZGluZyB0aGUgc3RhdGUtb2YtdGhlLWFydCBtb2RlbHMgb2YgdGhlIHNhbWUgc2l6ZSBieSAxMS41JSBhbmQgOC43JS4gUGFydGljdWxhcmx5LCBNZXRhTWF0aC03MEIgYWNoaWV2ZXMgYW4gYWNjdXJhY3kgb2YgODIuMyUgb24gR1NNOEssIHNsaWdodGx5IGJldHRlciB0aGFuIEdQVC0zLjUtVHVyYm8uIFdlIHJlbGVhc2UgYWxsIHRoZSBNZXRhTWF0aFFBIGRhdGFzZXQsIHRoZSBNZXRhTWF0aCBtb2RlbHMgd2l0aCBkaWZmZXJlbnQgbW9kZWwgc2l6ZXMgYW5kIHRoZSB0cmFpbmluZyBjb2RlIGZvciBwdWJsaWMgdXNlLiIsMy4wLCxPcGVuIHdlaWdodHMgKHJlc3RyaWN0ZWQgdXNlKSwiVW5pdGVkIEtpbmdkb20gb2YgR3JlYXQgQnJpdGFpbiBhbmQgTm9ydGhlcm4gSXJlbGFuZCxDaGluYSxIb25nIEtvbmcsQ2hpbmEsVW5pdGVkIEtpbmdkb20gb2YgR3JlYXQgQnJpdGFpbiBhbmQgTm9ydGhlcm4gSXJlbGFuZCxHZXJtYW55IixMbGFtYSAyLTdCLDEuMzMwNTZlKzE5LDYqNyoxMF45KjEwNTYwMDAwMCozID0gMS4zMzA1NiDDlyAxMF4xOSw4LjAsLDIwMjYtMDItMTEgMTk6MjY6MjcrMDA6MDAsLCwsLCwiQWNhZGVtaWEsQWNhZGVtaWEsQWNhZGVtaWEsSW5kdXN0cnksR292ZXJubWVudCxBY2FkZW1pYSIsLCwsLCwibGxhbWEgMiBsaWNlbnNlCgpodHRwczovL2h1Z2dpbmdmYWNlLmNvL21ldGEtbWF0aC9NZXRhTWF0aC03</x:v>
      </x:c>
    </x:row>
    <x:row r="121" ht="18" customHeight="1">
      <x:c r="A121" s="17" t="n">
        <x:v>116</x:v>
      </x:c>
      <x:c r="B121" s="17" t="n">
        <x:v>309</x:v>
      </x:c>
      <x:c r="C121" s="94" t="str">
        <x:v>Qi1WMS4wIiwsLCwsLDYzMjMuNDg2NTkwNTczNTk4LE9wZXJhdGlvbiBjb3VudGluZywsLCwsWWVzCk1ldGFNYXRoIDdCIChNaXN0cmFsIGZpbmV0dW5lKSxMYW5ndWFnZSxRdWFudGl0YXRpdmUgcmVhc29uaW5nLCJVbml2ZXJzaXR5IG9mIENhbWJyaWRnZSxTb3V0aGVybiBVbml2ZXJzaXR5IG9mIFNjaWVuY2UgYW5kIFRlY2hub2xvZ3kgKFNVU1RlY2gpLEhvbmcgS29uZyBVbml2ZXJzaXR5IG9mIFNjaWVuY2UgYW5kIFRlY2hub2xvZ3kgKEhLVVNUKSxIdWF3ZWkgTm9haCdzIEFyayBMYWIsQWxhbiBUdXJpbmcgSW5zdGl0dXRlLE1heCBQbGFuY2sgSW5zdGl0dXRlIGZvciBJbnRlbGxpZ2VudCBTeXN0ZW1zIiwiTG9uZ2h1aSBZdSwgV2Vpc2VuIEppYW5nLCBIYW4gU2hpLCBKaW5jaGVuZyBZdSwgWmhlbmd5aW5nIExpdSwgWXUgWmhhbmcsIEphbWVzIFQuIEt3b2ssIFpoZW5ndW8gTGksIEFkcmlhbiBXZWxsZXIsIFdlaXlhbmcgTGl1IiwyMDI0LTA1LTAzLE1ldGFNYXRoOiBCb290c3RyYXAgWW91ciBPd24gTWF0aGVtYXRpY2FsIFF1ZXN0aW9ucyBmb3IgTGFyZ2UgTGFuZ3VhZ2UgTW9kZWxzLGh0dHBzOi8vYXJ4aXYub3JnL2Ficy8yMzA5LjEyMjg0LCwsLDcwMDAwMDAwMDAuMCw3QiwsLCwiMTYwSyBleGFtcGxlcyAKMzk2IE1CCgozOTYgTUIgKiAyMDAwMDAgZW5nbGlzaCB3b3JkcyBwZXIgTUIgKiA0LzMgdG9rZW5zIHBlciBlbmdsaXNoIHdvcmQgPSAxMDU2MDAwMDAgdG9rZW5zIiwsLE5WSURJQSBBMTAwLCxDb25maWRlbnQsIkxhcmdlIGxhbmd1YWdlIG1vZGVscyAoTExNcykgaGF2ZSBwdXNoZWQgdGhlIGxpbWl0cyBvZiBuYXR1cmFsIGxhbmd1YWdlIHVuZGVyc3RhbmRpbmcgYW5kIGV4aGliaXRlZCBleGNlbGxlbnQgcHJvYmxlbS1zb2x2aW5nIGFiaWxpdHkuIERlc3BpdGUgdGhlIGdyZWF0IHN1Y2Nlc3MsIG1vc3QgZXhpc3Rpbmcgb3Blbi1zb3VyY2UgTExNcyAoZS5nLiwgTExhTUEtMikgYXJlIHN0aWxsIGZhciBhd2F5IGZyb20gc2F0aXNmYWN0b3J5IGZvciBzb2x2aW5nIG1hdGhlbWF0aWNhbCBwcm9ibGVtIGR1ZSB0byB0aGUgY29tcGxleCByZWFzb25pbmcgcHJvY2VkdXJlcy4gVG8gYnJpZGdlIHRoaXMgZ2FwLCB3ZSBwcm9wb3NlIE1ldGFNYXRoLCBhIGZpbmUtdHVuZWQgbGFuZ3VhZ2UgbW9kZWwgdGhhdCBzcGVjaWFsaXplcyBpbiBtYXRoZW1hdGljYWwgcmVhc29uaW5nLiBTcGVjaWZpY2FsbHksIHdlIHN0YXJ0IGJ5IGJvb3RzdHJhcHBpbmcgbWF0aGVtYXRpY2FsIHF1ZXN0aW9ucyBieSByZXdyaXRpbmcgdGhlIHF1ZXN0aW9uIGZyb20gbXVsdGlwbGUgcGVyc3BlY3RpdmVzIHdpdGhvdXQgZXh0cmEga25vd2xlZGdlLCB3aGljaCByZXN1bHRzIGluIGEgbmV3IGRhdGFzZXQgY2FsbGVkIE1ldGFNYXRoUUEuIFRoZW4gd2UgZmluZS10dW5lIHRoZSBMTGFNQS0yIG1vZGVscyBvbiBNZXRhTWF0aFFBLiBFeHBlcmltZW50YWwgcmVzdWx0cyBvbiB0d28gcG9wdWxhciBiZW5jaG1hcmtzIChpLmUuLCBHU004SyBhbmQgTUFUSCkgZm9yIG1hdGhlbWF0aWNhbCByZWFzb25pbmcgZGVtb25zdHJhdGUgdGhhdCBNZXRhTWF0aCBvdXRwZXJmb3JtcyBhIHN1aXRlIG9mIG9wZW4tc291cmNlIExMTXMgYnkgYSBzaWduaWZpY2FudCBtYXJnaW4uIE91ciBNZXRhTWF0aC03QiBtb2RlbCBhY2hpZXZlcyA2Ni40JSBvbiBHU004SyBhbmQgMTkuNCUgb24gTUFUSCwgZXhjZWVkaW5nIHRoZSBzdGF0ZS1vZi10aGUtYXJ0IG1vZGVscyBvZiB0aGUgc2FtZSBzaXplIGJ5IDExLjUlIGFuZCA4LjclLiBQYXJ0aWN1bGFybHksIE1ldGFNYXRoLTcwQiBhY2hpZXZlcyBhbiBhY2N1cmFjeSBvZiA4Mi4zJSBvbiBHU004Sywgc2xpZ2h0bHkgYmV0dGVyIHRoYW4gR1BULTMuNS1UdXJiby4gV2UgcmVsZWFzZSBhbGwgdGhlIE1ldGFNYXRoUUEgZGF0YXNldCwgdGhlIE1ldGFNYXRoIG1vZGVscyB3aXRoIGRpZmZlcmVudCBtb2RlbCBzaXplcyBhbmQgdGhlIHRyYWluaW5nIGNvZGUgZm9yIHB1YmxpYyB1c2UuIiwzLjAsLE9wZW4gd2VpZ2h0cyAodW5yZXN0cmljdGVkKSwiVW5pdGVkIEtpbmdkb20gb2YgR3JlYXQgQnJpdGFpbiBhbmQgTm9ydGhlcm4gSXJlbGFuZCxDaGluYSxIb25nIEtvbmcsQ2hpbmEsVW5pdGVkIEtpbmdkb20gb2YgR3JlYXQgQnJpdGFpbiBhbmQgTm9ydGhlcm4gSXJlbGFuZCxHZXJtYW55IixNaXN0cmFsIDdCLDEuMzMwNTZlKzE5LDYqNyoxMF45KjEwNTYwMDAwMCozID0gMS4zMzA1NiDDlyAxMF4xOSw4LjAsLDIwMjYtMDItMTEgMTk6MjY6MjcrMDA6MDAsLCwsLCwiQWNhZGVtaWEsQWNhZGVtaWEsQWNhZGVtaWEsSW5kdXN0cnksR292ZXJubWVudCxBY2FkZW1pYSIsLCwsLCwiYXBhY2hlIDIgbGljZW5zZQpodHRwczovL2h1Z2dpbmdmYWNlLmNvL21ldGEtbWF0aC9NZXRhTWF0aC1NaXN0cmFsLTdCIiwsLCwsLDYzMjMuNDg2NTkwNTczNTk4LE9wZXJhdGlvbiBjb3VudGluZyxtZXRhLW1hdGgsLCwsWWVzCklkZWZpY3MyLCJNdWx0aW1vZGFsLExhbmd1YWdlLFZpc2lvbiIsIkxhbmd1YWdlIG1vZGVsaW5nLEltYWdlIGNhcHRpb25pbmcsVmlzdWFsIHF1ZXN0aW9uIGFuc3dlcmluZyIsIkh1Z2dpbmcgRmFjZSxTb3Jib25uZSBVbml2ZXJzaXR5IiwiSHVnbyBMYXVyZW7Dp29uLCBMw6lvIFRyb25jaG9uLCBNYXR0aGlldSBDb3JkLCBWaWN0b3IgU2FuaCIsMjAyNC0wNS0wMyxXaGF0IG1hdHRlcnMgd2hlbiBidWlsZGluZyB2aXNpb24tbGFuZ3VhZ2UgbW9kZWxzPyxodHRwczovL2FyeGl2Lm9yZy9hYnMvMjQwNS4wMjI0NiwsLCw4MDAwMDAwMDAwLjAsOEIsLCwxNjA1MDAwMDAwMDAsIiIiVGhlIHJlc3VsdGluZyB2aXN1YWwgZmVhdHVyZXMgYXJlIG1hcHBlZCAoYW5kIG9wdGlvbmFsbHkgcG9vbGVkKSB0byB0aGUgTExNIGlucHV0IHNwYWNlIHRvIGdldCB0aGUgdmlzdWFsIHRva2VucyAoNjQgaW4gb3VyIHN0YW5kYXJkIGNvbmZpZ3VyYXRpb24pLiIiCgoiIldlIHVzZSBhIGxlYXJuaW5nIHJhdGUgb2YgMTDiiJI0IGFuZCBkbyBhcm91bmQgMiBlcG9jaHMgb24gb3VyIHRyYWluaW5nIGRhdGEuIEl0IGNvcnJlc3BvbmRzIHRvIGFwcHJveGltYXRlbHkgMS41IGJpbGxpb24gaW1hZ2VzIGFuZCAyMjUgYmlsbGlvbiB0ZXh0IHRva2Vucy4gV2Ugbm90ZSB0aGF0IHRoaXMgaXMgb3JkZXJzIG9mIG1hZ25pdHVkZSBtb3JlIHRyYWluaW5nIGRhdGEgdGhhbiBvdGhlciBvcGVuIFZMTXMuIiIKCjIyNSoxMF45KzY0KjEuNSoxMF45ID0gMzIxMDAwMDAwMDAwID0gMzIxQiB0b2tlbnMKCisgdGhleSB1c2VkIHNpbWlsYXIgc2l6ZWQgZGF0YXNldCBmb3IgZmluZS10dW5pbmciLCwsLCxDb25maWRlbnQsIlRoZSBncm93aW5nIGludGVyZXN0IGluIHZpc2lvbi1sYW5ndWFnZSBtb2RlbHMgKFZMTXMpIGhhcyBiZWVuIGRyaXZlbiBieSBpbXByb3ZlbWVudHMgaW4gbGFyZ2UgbGFuZ3VhZ2UgbW9kZWxzIGFuZCB2aXNpb24gdHJhbnNmb3JtZXJzLiBEZXNwaXRlIHRoZSBhYnVuZGFuY2Ugb2YgbGl0ZXJhdHVyZSBvbiB0aGlzIHN1YmplY3QsIHdlIG9ic2VydmUgdGhhdCBjcml0aWNhbCBkZWNpc2lvbnMgcmVnYXJkaW5nIHRoZSBkZXNpZ24gb2YgVkxNcyBhcmUgb2Z0ZW4gbm90IGp1c3RpZmllZC4gV2UgYXJndWUgdGhhdCB0aGVzZSB1bnN1cHBvcnRlZCBkZWNpc2lvbnMgaW1wZWRlIHByb2dyZXNzIGluIHRoZSBmaWVsZCBieSBtYWtpbmcgaXQgZGlmZmljdWx0IHRvIGlkZW50aWZ5IHdoaWNoIGNob2ljZXMgaW1wcm92ZSBtb2RlbCBwZXJmb3JtYW5jZS4gVG8gYWRkcmVzcyB0aGlzIGlzc3VlLCB3ZSBjb25kdWN0IGV4dGVuc2l2ZSBleHBlcmltZW50cyBhcm91bmQgcHJlLXRyYWluZWQgbW9kZWxzLCBhcmNoaXRlY3R1cmUgY2hvaWNlLCBkYXRhLCBhbmQgdHJhaW5pbmcgbWV0aG9kcy4gT3VyIGNvbnNvbGlkYXRpb24gb2YgZmluZGluZ3MgaW5jbHVkZXMgdGhlIGRldmVsb3BtZW50IG9mIElkZWZpY3MyLCBhbiBlZmZpY2llbnQgZm91bmRhdGlvbmFsIFZMTSBvZiA4IGJpbGxpb24gcGFyYW1ldGVycy4gSWRlZmljczIgYWNoaWV2ZXMgc3RhdGUtb2YtdGhlLWFydCBwZXJmb3JtYW5jZSB3aXRoaW4gaXRzIHNpemUgY2F0ZWdvcnkgYWNyb3NzIHZhcmlvdXMgbXVsdGltb2RhbCBiZW5jaG1hcmtzLCBhbmQgaXMgb2Z0ZW4gb24gcGFyIHdpdGggbW9kZWxzIGZvdXIgdGltZXMgaXRzIHNpemUuIFdlIHJlbGVhc2UgdGhlIG1vZGVsIChiYXNlLCBpbnN0cnVjdGVkLCBhbmQgY2hhdCkgYWxvbmcgd2l0aCB0aGUgZGF0YXNldHMgY3JlYXRlZCBmb3IgaXRzIHRyYWluaW5nLiIsLCxPcGVuIHdlaWdodHMgKHVucmVzdHJpY3RlZCksIlVuaXRlZCBTdGF0ZXMgb2YgQW1lcmljYSxGcmFuY2UiLCJNaXN0cmFsIDdCLFNpZ0xJUCA0MDBNIiwxLjU0MDhlKzIyLDZORCA9IDYqMzIxKjEwXjkqOCoxMF45ID0gMS41NDA4ZSsyMiwsLDIwMjUtMTEtMjggMTE6NTM6NDQrMDA6MDAsLCwsLCwiSW5kdXN0cnksQWNhZGVtaWEiLCwsLCwsImFwYWNoZSAyLjAKaHR0cHM6Ly9odWdnaW5nZmFjZS5jby9IdWdnaW5nRmFjZU00L2lkZWZpY3MyLThiIiwsLCwsLCxPcGVyYXRpb24gY291bnRpbmcsSHVnZ2luZ0ZhY2VNNCwsLCxZZXMKVklMQTEuNS0xM0IsIk11bHRpbW9kYWwsTGFuZ3VhZ2UsVmlzaW9uLFZpZGVvIiwiQ2hhdCxWaXN1YWwgcXVlc3Rpb24gYW5zd2VyaW5nLEltYWdlIGNhcHRpb25pbmcsTGFuZ3VhZ2UgbW9kZWxpbmcvZ2VuZXJhdGlvbixRdWVzdGlvbiBhbnN3ZXJpbmciLCJOVklESUEsTWFzc2FjaHVzZXR0cyBJbnN0aXR1dGUgb2YgVGVjaG5vbG9neSAoTUlUKSIsIkppIExpbiwgSG9uZ3h1IFlpbiwgV2VpIFBpbmcsIFlhbyBMdSwgUGF2bG8gTW9sY2hhbm92LCBBbmRyZXcgVGFvLCBIdWl6aSBNYW8sIEphbiBLYXV0eiwgTW9oYW1tYWQgU2hvZXliaSwgU29uZyBIYW4iLDIwMjQtMDUtMDMsVklMQTogT24gUHJlLXRyYWluaW5nIGZvciBWaXN1YWwgTGFuZ3VhZ2UgTW9kZWxzLCJodHRwczovL2h1Z2dpbmdmYWNlLmNvL0VmZmljaWVudC1MYXJnZS1Nb2RlbC9WSUxBMS41LTEzYgpodHRwczovL2dpdGh1Yi5jb20vTlZsYWJzL1ZJTEEvdHJlZS9iYmM2MDliYWYzMjZiMWI0OWI5MzQ1MGI0OGVkYzUxNmRiMzczN2ZjL3NjcmlwdHMvdjFfNS9yZWxlYXNlLzEzYgpodHRwczovL2RldmVsb3Blci5udmlkaWEuY29tL2Jsb2cvdmlzdWFsLWxhbmd1YWdlLW1vZGVscy1vbi1udmlkaWEtaGFyZHdhcmUtd2l0aC12aWxhLwoiLDgyNy4wLFNPVEEgaW1wcm92ZW1lbnQsVGhlIHBhcGVyIHJlcG9ydHMgU09UQSBiZW5jaG1hcmsgcmVzdWx0cyBmb3IgVklMQS0xM0Igbm90IFZJTEExLjUtMTNCLDEzNDkzOTE2NzM2LjAsImh0dHBzOi8vaHVnZ2luZ2ZhY2UuY28vRWZmaWNpZW50LUxhcmdlLU1vZGVsL1ZJTEExLjUtMTNiL2Jsb2IvbWFpbi9sbG0vbW9kZWwuc2FmZXRlbnNvcnMuaW5kZXguanNvbgpodHRwczovL2h1Z2dpbmdmYWNlLmNvL0VmZmljaWVudC1MYXJnZS1Nb2RlbC9WSUxBMS41LTEzYi90cmVlL21haW4vdmlzaW9uX3Rvd2VyCmh0dHBzOi8vaHVnZ2luZ2ZhY2UuY28vRWZmaWNpZW50LUxhcmdlLU1vZGVsL1ZJTEExLjUtMTNiL2Jsb2IvbWFpbi9tbV9wcm9qZWN0b3IvbW9kZWwuc2FmZXRlbnNvcnMKCmxsbTogMTMwMTU4NjQzMjAKdmlzaW9uX3Rvd2VyOiA0MjgyMjU2MDAKbW1fcHJvamVjdG9yOiA0OTgyNjgxNgoKdG90YWw6IDEzNDkzOTE2NzM2CiIsMi4zMDAzMTM2ZSsyMSwibm90IGRpcmVjdGx5IHJlcG9ydGVkIChhclhpdiBwcmVwcmludCBpcyBmb3IgVklMQS0xM0IpLCBidXQgYXNzdW1lZCB0byBiZSBzaW1pbGFyIHRvIFZJTEEtMTNCIChnaXZlbiBzaW1pbGFyIHNpemUvYXJjaGl0ZWN0dXJlKSIsMzI0MzAwMDAwMDAsIlRhYmxlIDIKTU1DNDogMjVNIGltYWdlcyB3aXRoIDU3NisxMjIuNSB0b2tlbnMgZWFjaApDT1lPOiAyNU0gaW1hZ2VzIHdpdGggNTc2KzIyLjcgdG9rZW5zIGVhY2gKMjVNKig1NzYrMTIyLjUrNTc2KzIyLjcpPTMyNDMwMDAwMDAwIiwsLE5WSURJQSBBMTAwLCxDb25maWRlbnQsIlZpc3VhbCBsYW5ndWFnZSBtb2RlbHMgKFZMTXMpIHJhcGlkbHkgcHJvZ3Jlc3NlZCB3aXRoIHRoZSByZWNlbnQgc3VjY2VzcyBvZiBsYXJnZSBsYW5ndWFnZSBtb2RlbHMuIFRoZXJlIGhhdmUgYmVlbiBncm93aW5nIGVmZm9ydHMgb24gdmlzdWFsIGluc3RydWN0aW9uIHR1bmluZyB0byBleHRlbmQgdGhlIExMTSB3aXRoIHZpc3VhbCBpbnB1dHMsIGJ1dCBsYWNrcyBhbiBpbi1kZXB0aCBzdHVkeSBvZiB0aGUgdmlzdWFsIGxhbmd1YWdlIHByZS10cmFpbmluZyBwcm9jZXNzLCB3aGVyZSB0aGUgbW9kZWwgbGVhcm5zIHRvIHBlcmZvcm0gam9pbnQgbW9kZWxpbmcgb24gYm90aCBtb2RhbGl0aWVzLiBJbiB0aGlzIHdvcmssIHdlIGV4YW1pbmUgdGhlIGRlc2lnbiBvcHRpb25zIGZvciBWTE0gcHJlLXRyYWluaW5nIGJ5IGF1Z21lbnRpbmcgTExNIHRvd2FyZHMgVkxNIHRocm91Z2ggc3RlcC1ieS1zdGVwIGNvbnRyb2xsYWJsZSBjb21wYXJpc29ucy4gV2UgaW50cm9kdWNlIHRocmVlIG1haW4gZmluZGluZ3M6ICgxKSBmcmVlemluZyBMTE1zIGR1cmluZyBwcmUtdHJhaW5pbmcgY2FuIGFjaGlldmUgZGVjZW50IHplcm8tc2hvdCBwZXJmb3JtYW5jZSwgYnV0IGxhY2sgaW4tY29udGV4dCBsZWFybmluZyBjYXBhYmlsaXR5LCB3aGljaCByZXF1aXJlcyB1bmZyZWV6aW5nIHRoZSBMTE07ICgyKSBpbnRlcmxlYXZlZCBwcmUtdHJhaW5pbmcgZGF0YSBpcyBiZW5lZmljaWFsIHdoZXJlYXMgaW1hZ2UtdGV4dCBwYWlycyBhbG9uZSBhcmUgbm90IG9wdGltYWw7ICgzKSByZS1ibGVuZGluZyB0ZXh0LW9ubHkgaW5zdHJ1Y3Rpb24gZGF0YSB0byBpbWFnZS10ZXh0IGRhdGEgZHVyaW5nIGluc3RydWN0aW9uIGZpbmUtdHVuaW5nIG5vdCBvbmx5IHJlbWVkaWVzIHRoZSBkZWdyYWRhdGlvbiBvZiB0ZXh0LW9ubHkgdGFza3MsIGJ1dCBhbHNvIGJvb3N0cyBWTE0gdGFzayBhY2N1cmFjeS4gV2l0aCBhbiBlbmhhbmNlZCBwcmUtdHJhaW5pbmcgcmVjaXBlIHdlIGJ1aWxkIFZJTEEsIGEgVmlzdWFsIExhbmd1YWdlIG1vZGVsIGZhbWlseSB0aGF0IGNvbnNpc3RlbnRseSBvdXRwZXJmb3JtcyB0aGUgc3RhdGUtb2YtdGhlLWFydCBtb2RlbHMsIGUuZy4sIExMYVZBLTEuNSwgYWNyb3NzIG1haW4gYmVuY2htYXJrcyB3aXRob3V0IGJlbGxzIGFuZCB3aGlzdGxlcy4gTXVsdGktbW9kYWwgcHJlLXRyYWluaW5nIGFsc28gaGVscHMgdW52ZWlsIGFwcGVhbGluZyBwcm9wZXJ0aWVzIG9mIFZJTEEsIGluY2x1ZGluZyBtdWx0aS1pbWFnZSByZWFzb25pbmcsIGVuaGFuY2VkIGluLWNvbnRleHQgbGVhcm5pbmcsIGFuZCBiZXR0ZXIgd29ybGQga25vd2xlZGdlLgoiLCwsT3BlbiB3ZWlnaHRzIChub24tY29tbWVyY2lhbCksIlVuaXRlZCBTdGF0ZXMgb2YgQW1lcmljYSxVbml0ZWQgU3RhdGVzIG9mIEFtZXJpY2EiLCJTaWdMSVAgNDAwTSxWaWN1bmEtMTNCLXYxLjUiLCwsMTI4LjAsLDIwMjYtMDUtMjUgMTI6Mjg6MTArMDA6MDAsLCwsLCwiSW5kdXN0cnksQWNhZGVtaWEiLCwsLCxPcGVuIHNvdXJjZSwiQXBhY2hlIDIuMCBmb3IgY29kZSwgQ0MgYnkgTkMgZm9yIHdlaWdodHMKaHR0cHM6Ly9naXRodWIuY29tL05WbGFicy9WSUxBCgpodHRwczovL2h1Z2dpbmdmYWNlLmNvL0VmZmljaWVudC1MYXJnZS1Nb2RlbC9WSUxBMS41LTEzYiIsLCwsQkYxNiwsMTAxMTc1Ljc4NTQ0OTE3NzU3LCxFZmZpY2llbnQtTGFyZ2UtTW9kZWwsLCwsWWVzCk9wZW5FTE0tMS4xQixMYW5ndWFnZSwiTGFuZ3VhZ2UgbW9kZWxpbmcvZ2VuZXJhdGlvbixDb2RlIGdlbmVyYXRpb24sUXVlc3Rpb24gYW5zd2VyaW5nIixBcHBsZSwiU2FjaGluIE1laHRhLCBNb2hhbW1hZCBIb3NzZWluIFNla2hhdmF0LCBRaW5ncWluZyBDYW8sIE1heHdlbGwgSG9ydG9uLCBZYW56aSBKaW4sIENoZW5mYW4gU3VuLCBJbWFuIE1pcnphZGVoLCBNYWh5YXIgTmFqaWJpLCBEbWl0cnkgQmVsZW5rbywgUGV0ZXIgWmF0bG91a2FsLCBNb2hhbW1hZCBSYXN0ZWdhcmkiLDIwMjQtMDUtMDIsT3BlbkVMTTogQW4gRWZmaWNpZW50IExhbmd1YWdlIE1vZGVsIEZhbWlseSB3aXRoIE9wZW4gVHJhaW5pbmcgYW5kIEluZmVyZW5jZSBGcmFtZXdvcmssaHR0cHM6Ly9hcnhpdi5vcmcvYWJzLzI0MDQuMTQ2MTksLCwsMTA4MDAwMDAwMC4wLDEuMDhCIChUYWJsZSA0YSksMS4wNTIwMzI3ZSsyMiwiZGV0YWlscyBmcm9tIFRhYmxlIDQgYW5kIFRhYmxlIDkKCjYgRkxPUCAvIHRva2VuIC8gcGFyYW1ldGVyICogMS4wOCoxMF45IHBhcmFtZXRlcnMgKiAxLjUqMTBeMTIgdG9rZW5zID0gOS43MmUrMjEgRkxPUAoKMzEyMDAwMDAwMDAwMDAwIEZMT1AgLyBzZWMgLyBHUFUgW2JmMTYgYXNzdW1lZF0gKiAxMjggR1BVcyAqIDExIGRheXMgKiAyNCBob3VycyAvIGRheSAqIDM2MDAgc2VjIC8gaG91ciAqIDAuMyBbYXNzdW1lZCB1dGlsaXphdGlvbl0gPSAxLjEzODY1NTJlKzIyIEZMT1AKCnNxcnQoOS43MmUrMjEqMS4xMzg2NTUyZSsyMikgPSAxLjA1MjAzMjdlKzIyIiwsIjEuNVQgKFRhYmxlIDRhKQoKVGFibGUgOToKQmF0Y2ggc2l6ZSAodG9rZW5zKSBhcHByb3guIDRNIApUcmFpbmluZyBzdGVwcyAzNTAsMDAwIiwyNDAuMCwxMSBkYXlzIChUYWJsZSA5KSA9IDI0MCBob3VycyxOVklESUEgQTEwMCBTWE00IDgwIEdCLCxDb25maWRlbnQsIlRoZSByZXByb2R1Y2liaWxpdHkgYW5kIHRyYW5zcGFyZW5jeSBvZiBsYXJnZSBsYW5ndWFnZSBtb2RlbHMgYXJlIGNydWNpYWwgZm9yIGFkdmFuY2luZyBvcGVuIHJlc2VhcmNoLCBlbnN1cmluZyB0aGUgdHJ1c3R3b3J0aGluZXNzIG9mIHJlc3VsdHMsIGFuZCBlbmFibGluZyBpbnZlc3RpZ2F0aW9ucyBpbnRvIGRhdGEgYW5kIG1vZGVsIGJpYXNlcywgYXMgd2VsbCBhcyBwb3RlbnRpYWwgcmlza3MuIFRvIHRoaXMgZW5kLCB3ZSByZWxlYXNlIE9wZW5FTE0sIGEgc3RhdGUtb2YtdGhlLWFydCBvcGVuIGxhbmd1YWdlIG1vZGVsLiBPcGVuRUxNIHVzZXMgYSBsYXllci13aXNlIHNjYWxpbmcgc3RyYXRlZ3kgdG8gZWZmaWNpZW50bHkgYWxsb2NhdGUgcGFyYW1ldGVycyB3aXRoaW4gZWFjaCBsYXllciBvZiB0aGUgdHJhbnNmb3JtZXIgbW9kZWwsIGxlYWRpbmcgdG8gZW5oYW5jZWQgYWNjdXJhY3kuIEZvciBleGFtcGxlLCB3aXRoIGEgcGFyYW1ldGVyIGJ1ZGdldCBvZiBhcHByb3hpbWF0ZWx5IG9uZSBiaWxsaW9uIHBhcmFtZXRlcnMsIE9wZW5FTE0gZXhoaWJpdHMgYSAyLjM2JSBpbXByb3ZlbWVudCBpbiBhY2N1cmFjeSBjb21wYXJlZCB0byBPTE1vIHdoaWxlIHJlcXVpcmluZyAyw5cgZmV3ZXIgcHJlLXRyYWluaW5nIHRva2Vucy4KRGl2ZXJnaW5nIGZyb20gcHJpb3IgcHJhY3RpY2VzIHRoYXQgb25seSBwcm92aWRlIG1vZGVsIHdlaWdodHMgYW5kIGluZmVyZW5jZSBjb2RlLCBhbmQgcHJlLXRyYWluIG9uIHByaXZhdGUgZGF0YXNldHMsIG91ciByZWxlYXNlIGluY2x1ZGVzIHRoZSBjb21wbGV0ZSBmcmFtZXdvcmsgZm9yIHRyYWluaW5nIGFuZCBldmFsdWF0aW9uIG9mIHRoZSBsYW5ndWFnZSBtb2RlbCBvbiBwdWJsaWNseSBhdmFpbGFibGUgZGF0YXNldHMsIGluY2x1ZGluZyB0cmFpbmluZyBsb2dzLCBtdWx0aXBsZSBjaGVja3BvaW50cywgYW5kIHByZS10cmFpbmluZyBjb25maWd1cmF0aW9ucy4gV2UgYWxzbyByZWxlYXNlIGNvZGUgdG8gY29udmVydCBtb2RlbHMgdG8gTUxYIGxpYnJhcnkgZm9yIGluZmVyZW5jZSBhbmQgZmluZS10dW5pbmcgb24gQXBwbGUgZGV2aWNlcy4gVGhpcyBjb21wcmVoZW5zaXZlIHJlbGVhc2UgYWltcyB0byBlbXBvd2VyIGFuZCBzdHJlbmd0aGVuIHRoZSBvcGVuIHJlc2VhcmNoIGNvbW11bml0eSwgcGF2aW5nIHRoZSB3YXkgZm9yIGZ1dHVyZSBvcGVuIHJlc2VhcmNoIGVuZGVhdm9ycy4KT3VyIHNvdXJjZSBjb2RlIGFsb25nIHdpdGggcHJlLXRyYWluZWQgbW9kZWwgd2VpZ2h0cyBhbmQgdHJhaW5pbmcgcmVjaXBlcyBpcyBhdmFpbGFibGUgYXQgXHVybHt0aGlzIGh0dHBzIFVSTH0uIEFkZGl0aW9uYWxseSwgXG1vZGVsIG1vZGVscyBjYW4gYmUgZm91bmQgb24gSHVnZ2luZ0ZhY2UgYXQ6IFx1cmx7dGhpcyBodHRwcyBVUkx9LiIsMS4wLCxPcGVuIHdlaWdodHMgKG5vbi1jb21tZXJjaWFsKSxVbml0ZWQgU3RhdGVzIG9mIEFtZXJpY2EsLCwsMTI4LjAsLDIwMjUtMTEtMjggMTE6NTM6NDQrMDA6MDAsLCwsNDAwMDAwMC4wLFRhYmxlIDksSW5kdXN0cnksLCwsLCwiaHR0cHM6Ly9naXRodWIuY29tL2FwcGxlL2NvcmVuZXQvdHJlZS9tYWluL3Byb2plY3RzL29wZW5lbG0KaHR0cHM6Ly9odWdnaW5nZmFjZS5jby9hcHBsZS9PcGVuRUxNLTFfMUIKYXBwbGUgcmVzZWFyY2ggbGljZW5zZSIsLCwsLCwxMDExNzguMDM4NTk1Mzk1OCwiT3BlcmF0aW9uIGNvdW50aW5nLEhhcmR3YXJlIixhcHBsZSwsLCxZZXMKT3BlbkVMTS0zQixMYW5ndWFnZSwiTGFuZ3VhZ2UgbW9kZWxpbmcvZ2VuZXJhdGlvbixDb2RlIGdlbmVyYXRpb24sUXVlc3Rpb24gYW5zd2VyaW5nIixBcHBsZSwiU2FjaGluIE1laHRhLCBNb2hhbW1hZCBIb3NzZWluIFNla2hhdmF0LCBRaW5ncWluZyBDYW8sIE1heHdlbGwgSG9ydG9uLCBZYW56aSBKaW4sIENoZW5mYW4gU3VuLCBJbWFuIE1pcnphZGVoLCBNYWh5YXIgTmFqaWJpLCBEbWl0cnkgQmVsZW5rbywgUGV0ZXIgWmF0bG91a2FsLCBNb2hhbW1hZCBSYXN0ZWdhcmkiLDIwMjQtMDUtMDIsT3BlbkVMTTogQW4gRWZmaWNpZW50IExhbmd1YWdlIE1vZGVsIEZhbWlseSB3aXRoIE9wZW4gVHJhaW5pbmcgYW5kIEluZmVyZW5jZSBGcmFtZXdvcmssaHR0cHM6Ly9hcnhpdi5vcmcvYWJzLzI0MDQuMTQ2MTksLCwsMzA0MDAwMDAwMC4wLDMuMDRCIChUYWJsZSA0YSksMy40MTcxMTllKzIyLCJkZXRhaWxzIGZyb20gVGFibGUgNCBhbmQgVGFibGUgOQoKNiBGTE9QIC8gdG9rZW4gLyBwYXJhbWV0ZXIgKiAzLjA0KjEwXjkgcGFyYW1ldGVycyAqIDEuNSoxMF4xMiB0b2tlbnMgPSAyLjczNmUrMjIgRkxPUAoKOTg5NTAwMDAwMDAwMDAwIEZMT1AgLyBzZWMgLyBHUFUgW2JmMTYgYXNzdW1lZF0gKiAgMTI4IEdQVXMgKiAxMyBkYXlzICogMjQgaG91cnMgLyBkYXkgKiAzNjAwIHNlYyAvIGhvdXIgKiAwLjMgW2Fzc3VtZWQgdXRpbGl6YXRpb25dID0gNC4yNjc4MDA2ZSsyMiBGTE9QCgpzcXJ0KDIuNzM2ZSsyMio0LjI2NzgwMDZlKzIyKSA9IDMuNDE3MTE5ZSsyMiIsLCIxLjVUIChUYWJsZSA0YSkKClRhYmxlIDk6CkJhdGNoIHNpemUgKHRva2VucykgYXBwcm94LiA0TSAKVHJhaW5pbmcgc3RlcHMgMzUwLDAwMCIsMjg4LjAsMTMgZGF5cyAoVGFibGUgOSkgPSAyODggaG91cnMsTlZJRElBIEgxMDAgU1hNNSA4MEdCLCxDb25maWRlbnQsIlRoZSByZXByb2R1Y2liaWxpdHkgYW5kIHRyYW5zcGFyZW5jeSBvZiBsYXJnZSBsYW5ndWFnZSBtb2RlbHMgYXJlIGNydWNpYWwgZm9yIGFkdmFuY2luZyBvcGVuIHJlc2VhcmNoLCBlbnN1cmluZyB0aGUgdHJ1c3R3b3J0aGluZXNzIG9mIHJlc3VsdHMsIGFuZCBlbmFibGluZyBpbnZlc3RpZ2F0aW9ucyBpbnRvIGRhdGEgYW5kIG1vZGVsIGJpYXNlcywgYXMgd2VsbCBhcyBwb3RlbnRpYWwgcmlza3MuIFRvIHRoaXMgZW5kLCB3ZSByZWxlYXNlIE9wZW5FTE0sIGEgc3RhdGUtb2YtdGhlLWFydCBvcGVuIGxhbmd1YWdlIG1vZGVsLiBPcGVuRUxNIHVzZXMgYSBsYXllci13aXNlIHNjYWxpbmcgc3RyYXRlZ3kgdG8gZWZmaWNpZW50bHkgYWxsb2NhdGUgcGFyYW1ldGVycyB3aXRoaW4gZWFjaCBsYXllciBvZiB0aGUgdHJhbnNmb3JtZXIgbW9kZWwsIGxlYWRpbmcgdG8gZW5oYW5jZWQgYWNjdXJhY3kuIEZvciBleGFtcGxlLCB3aXRoIGEgcGFyYW1ldGVyIGJ1ZGdldCBvZiBhcHByb3hpbWF0ZWx5IG9uZSBiaWxsaW9uIHBhcmFtZXRlcnMsIE9wZW5FTE0gZXhoaWJpdHMgYSAyLjM2JSBpbXByb3ZlbWVudCBpbiBhY2N1cmFjeSBjb21wYXJlZCB0byBPTE1vIHdoaWxlIHJlcXVpcmluZyAyw5cgZmV3ZXIgcHJlLXRyYWluaW5nIHRva2Vucy4KRGl2ZXJnaW5nIGZyb20gcHJpb3IgcHJhY3RpY2VzIHRoYXQgb25seSBwcm92aWRlIG1vZGVsIHdlaWdodHMgYW5kIGluZmVyZW5jZSBjb2RlLCBhbmQgcHJlLXRyYWluIG9uIHByaXZhdGUgZGF0YXNldHMsIG91ciByZWxlYXNlIGluY2x1ZGVzIHRoZSBjb21wbGV0ZSBmcmFtZXdvcmsgZm9yIHRyYWluaW5nIGFuZCBldmFsdWF0aW9uIG9mIHRoZSBsYW5ndWFnZSBtb2RlbCBvbiBwdWJsaWNseSBhdmFpbGFibGUgZGF0YXNldHMsIGluY2x1ZGluZyB0cmFpbmluZyBsb2dzLCBtdWx0aXBsZSBjaGVja3BvaW50cywgYW5kIHByZS10cmFpbmluZyBjb25maWd1cmF0aW9ucy4gV2UgYWxzbyByZWxlYXNlIGNvZGUgdG8gY29udmVydCBtb2RlbHMgdG8gTUxYIGxpYnJhcnkgZm9yIGluZmVyZW5jZSBhbmQgZmluZS10dW5pbmcgb24gQXBwbGUgZGV2aWNlcy4gVGhpcyBjb21wcmVoZW5zaXZlIHJlbGVhc2UgYWltcyB0byBlbXBvd2VyIGFuZCBzdHJlbmd0aGVuIHRoZSBvcGVuIHJlc2VhcmNoIGNvbW11bml0eSwgcGF2aW5nIHRoZSB3YXkgZm9yIGZ1dHVyZSBvcGVuIHJlc2VhcmNoIGVuZGVhdm9ycy4KT3VyIHNvdXJjZSBjb2RlIGFsb25nIHdpdGggcHJlLXRyYWluZWQgbW9kZWwgd2VpZ2h0cyBhbmQgdHJhaW5pbmcgcmVjaXBlcyBpcyBhdmFpbGFibGUgYXQgXHVybHt0aGlzIGh0dHBzIFVSTH0uIEFkZGl0aW9uYWxseSwgXG1vZGVsIG1vZGVscyBjYW4gYmUgZm91bmQgb24gSHVnZ2luZ0ZhY2UgYXQ6IFx1cmx7dGhpcyBodHRwcyBVUkx9LiIsMS4wLCxPcGVuIHdlaWdodHMgKG5vbi1jb21tZXJjaWFsKSxVbml0ZWQgU3RhdGVzIG9mIEFtZXJpY2EsLCwsMTI4LjAsLDIwMjUtMTEtMjggMTE6NTM6NDQrMDA6MDAsLCwsNDAwMDAwMC4wLFRhYmxlIDksSW5kdXN0cnksLCwsLCwiaHR0cHM6Ly9naXRodWIuY29tL2FwcGxlL2NvcmVuZXQvdHJlZS9tYWluL3Byb2plY3RzL29wZW5lbG0KaHR0cHM6Ly9odWdnaW5nZmFjZS5jby9hcHBsZS9PcGVuRUxNLTNCCmFwcGxlIHJlc2VhcmNoIGxpY2Vuc2UiLCwsLCwsMTc3MDYxLjU2NzU0MTk0MjY0LCJPcGVyYXRpb24gY291bnRpbmcsSGFyZHdhcmUiLGFwcGxlLCwsLFllcwpPcGVuRUxNLTQ1ME0sTGFuZ3VhZ2UsIkxhbmd1YWdlIG1vZGVsaW5nL2dlbmVyYXRpb24sQ29kZSBnZW5lcmF0aW9uLFF1ZXN0aW9uIGFuc3dlcmluZyIsQXBwbGUsIlNhY2hpbiBNZWh0YSwgTW9oYW1tYWQgSG9zc2VpbiBTZWtoYXZhdCwgUWluZ3FpbmcgQ2FvLCBNYXh3ZWxsIEhvcnRvbiwgWWFuemkgSmluLCBDaGVuZmFuIFN1biwgSW1hbiBNaXJ6YWRlaCwgTWFoeWFyIE5hamliaSwgRG1pdHJ5IEJlbGVua28sIFBldGVyIFphdGxvdWthbCwgTW9oYW1tYWQgUmFzdGVnYXJpIiwyMDI0LTA1LTAyLE9wZW5FTE06IEFuIEVmZmljaWVudCBMYW5ndWFnZSBNb2RlbCBGYW1pbHkgd2l0aCBPcGVuIFRyYWluaW5nIGFuZCBJbmZlcmVuY2UgRnJhbWV3b3JrLGh0dHBzOi8vYXJ4aXYub3JnL2Ficy8yNDA0LjE0NjE5LCwsLDQ1MDAwMDAwMC4wLDAuNDVCIChUYWJsZSA0YSksNi4zMTU2NTY4ZSsyMSwiZGV0YWlscyBmcm9tIFRhYmxlIDQgYW5kIFRhYmxlIDkKCjYgRkxPUCAvIHRva2VuIC8gcGFyYW1ldGVyICogMC40NSoxMF45IHBhcmFtZXRlcnMgKiAxLjUqMTBeMTIgdG9rZW5zID0gNC4wNWUrMjEgRkxPUAoKOTg5NTAwMDAwMDAwMDAwIEZMT1AgLyBzZWMgLyBHUFUgW2JmMTYgYXNzdW1lZF0gKiAxMjggR1BVcyAqIDMgZGF5cyAqIDI0IGhvdXJzIC8gZGF5ICogMzYwMCBzZWMgLyBob3VyICogMC4zIFthc3N1bWVkIHV0aWxpemF0aW9uXSA9IDkuODQ4NzcwNmUrMjEgRkxPUAoKc3FydCg0LjA1ZSsyMSo5Ljg0ODc3MDZlKzIxKSA9IDYuMzE1NjU2OGUrMjEiLCwiMS41VCAoVGFibGUgNGEpCgpUYWJsZSA5OgpCYXRjaCBzaXplICh0b2tlbnMpIGFwcHJveC4gNE0gClRyYWluaW5nIHN0ZXBzIDM1MCwwMDAiLDcyLjAsMyBkYXlzIChUYWJsZSA5KSA9IDcyIGhvdXJzLE5WSURJQSBIMTAwIFNYTTUgODBHQiwsQ29uZmlkZW50LCJUaGUgcmVwcm9kdWNpYmlsaXR5IGFuZCB0cmFuc3BhcmVuY3kgb2YgbGFyZ2UgbGFuZ3VhZ2UgbW9kZWxzIGFyZSBjcnVjaWFsIGZvciBhZHZhbmNpbmcgb3BlbiByZXNlYXJjaCwgZW5zdXJpbmcgdGhlIHRydXN0d29ydGhpbmVzcyBvZiByZXN1bHRzLCBhbmQgZW5hYmxpbmcgaW52ZXN0aWdhdGlvbnMgaW50byBkYXRhIGFuZCBtb2RlbCBiaWFzZXMsIGFzIHdlbGwgYXMgcG90ZW50aWFsIHJpc2tzLiBUbyB0aGlzIGVuZCwgd2UgcmVsZWFzZSBPcGVuRUxNLCBhIHN0YXRlLW9mLXRoZS1hcnQgb3BlbiBsYW5ndWFnZSBtb2RlbC4gT3BlbkVMTSB1c2VzIGEgbGF5ZXItd2lzZSBzY2FsaW5nIHN0cmF0ZWd5IHRvIGVmZmljaWVudGx5IGFsbG9jYXRlIHBhcmFtZXRlcnMgd2l0aGluIGVhY2ggbGF5ZXIgb2YgdGhlIHRyYW5zZm9ybWVyIG1vZGVsLCBsZWFkaW5nIHRvIGVuaGFuY2VkIGFjY3VyYWN5LiBGb3IgZXhhbXBsZSwgd2l0aCBhIHBhcmFtZXRlciBidWRnZXQgb2YgYXBwcm94aW1hdGVseSBvbmUgYmlsbGlvbiBwYXJhbWV0ZXJzLCBPcGVuRUxNIGV4aGliaXRzIGEgMi4zNiUgaW1wcm92ZW1lbnQgaW4gYWNjdXJhY3kgY29tcGFyZWQgdG8gT0xNbyB3aGlsZSByZXF1aXJpbmcgMsOXIGZld2VyIHByZS10cmFpbmluZyB0b2tlbnMuCkRpdmVyZ2luZyBmcm9tIHByaW9yIHByYWN0aWNlcyB0aGF0IG9ubHkgcHJvdmlkZSBtb2RlbCB3ZWlnaHRzIGFuZCBpbmZlcmVuY2UgY29kZSwgYW5kIHByZS10cmFpbiBvbiBwcml2YXRlIGRhdGFzZXRzLCBvdXIgcmVsZWFzZSBpbmNsdWRlcyB0aGUgY29tcGxldGUgZnJhbWV3b3JrIGZvciB0cmFpbmluZyBhbmQgZXZhbHVhdGlvbiBvZiB0aGUgbGFuZ3VhZ2UgbW9kZWwgb24gcHVibGljbHkgYXZhaWxhYmxlIGRhdGFzZXRzLCBpbmNsdWRpbmcgdHJhaW5pbmcgbG9ncywgbXVsdGlwbGUgY2hlY2twb2ludHMsIGFuZCBwcmUtdHJhaW5pbmcgY29uZmlndXJhdGlvbnMuIFdlIGFsc28gcmVsZWFzZSBjb2RlIHRvIGNvbnZlcnQgbW9kZWxzIHRvIE1MWCBsaWJyYXJ5IGZvciBpbmZlcmVuY2UgYW5kIGZpbmUtdHVuaW5nIG9uIEFwcGxlIGRldmljZXMuIFRoaXMgY29tcHJlaGVuc2l2ZSByZWxlYXNlIGFpbXMgdG8gZW1wb3dlciBhbmQgc3RyZW5ndGhlbiB0aGUgb3BlbiByZXNlYXJjaCBjb21tdW5pdHksIHBhdmluZyB0aGUgd2F5IGZvciBmdXR1cmUgb3BlbiByZXNlYXJjaCBlbmRlYXZvcnMuCk91ciBzb3VyY2UgY29kZSBhbG9uZyB3aXRoIHByZS10cmFpbmVkIG1vZGVsIHdlaWdodHMgYW5kIHRyYWluaW5nIHJlY2lwZXMgaXMgYXZhaWxhYmxlIGF0IFx1cmx7dGhpcyBodHRwcyBVUkx9LiBBZGRpdGlvbmFsbHksIFxtb2RlbCBtb2RlbHMgY2FuIGJlIGZvdW5kIG9uIEh1Z2dpbmdGYWNlIGF0OiBcdXJse3RoaXMgaHR0cHMgVVJMfS4iLDEuMCwsT3BlbiB3ZWlnaHRzIChub24tY29tbWVyY2lhbCksVW5pdGVkIFN0YXRlcyBvZiBBbWVyaWNhLCwsLDEyOC4wLCwyMDI1LTExLTI4IDExOjUzOjQ0KzAwOjAwLCwsLDQwMDAwMDAuMCxUYWJsZSA5LEluZHVzdHJ5LCwsLCwsImh0dHBzOi8vZ2l0aHViLmNvbS9hcHBsZS9jb3JlbmV0L3RyZWUvbWFpbi9wcm9qZWN0cy9vcGVuZWxtCmh0dHBzOi8vaHVnZ2luZ2ZhY2UuY28vYXBwbGUvT3BlbkVMTS00NTBNCmFwcGxlIHJlc2VhcmNoIGxpY2Vuc2UiLCwsLCwsMTc3MDYxLjU2NzU0MTk0MjY0LCJPcGVyYXRpb24gY291bnRpbmcsSGFyZHdhcmUiLGFwcGxlLCwsLFllcwpPcGVuRUxNLTI3ME0sTGFuZ3VhZ2UsIkxhbmd1YWdlIG1vZGVsaW5nL2dlbmVyYXRpb24sQ29kZSBnZW5lcmF0aW9uLFF1ZXN0aW9uIGFuc3dlcmluZyIsQXBwbGUsIlNhY2hpbiBNZWh0YSwgTW9oYW1tYWQgSG9zc2VpbiBTZWtoYXZhdCwgUWluZ3FpbmcgQ2FvLCBNYXh3ZWxsIEhvcnRvbiwgWWFuemkgSmluLCBDaGVuZmFuIFN1biwgSW1hbiBNaXJ6YWRlaCwgTWFoeWFyIE5hamliaSwgRG1pdHJ5IEJlbGVua28sIFBldGVyIFphdGxvdWthbCwgTW9oYW1tYWQgUmFzdGVnYXJpIiwyMDI0LTA1LTAyLE9wZW5FTE06IEFuIEVmZmljaWVudCBMYW5ndWFnZSBNb2RlbCBGYW1pbHkgd2l0aCBPcGVuIFRyYWluaW5nIGFuZCBJbmZlcmVuY2UgRnJhbWV3b3JrLGh0dHBzOi8vYXJ4aXYub3JnL2Ficy8yNDA0LjE0NjE5LCwsLDI3MDAwMDAwMC4wLDAuMjdCIChUYWJsZSA0YSksMi43NDcwMzA5ZSsyMSwiZGV0YWlscyBmcm9tIFRhYmxlIDQgYW5kIFRhYmxlIDkKCjYgRkxPUCAvIHRva2VuIC8gcGFyYW1ldGVyICogMC4yNyoxMF45IHBhcmFtZXRlcnMgKiAxLjUqMTBeMTIgdG9rZW5zID0gMi40M2UrMjEgRkxPUAoKMzEyMDAwMDAwMDAwMDAwIEZMT1AgLyBzZWMgLyBHUFUgW2JmMTYgYXNzdW1lZF0gKiAxMjggR1BVcyAqIDMgZGF5cyAqIDI0IGhvdXJzIC8gZGF5ICogMzYwMCBzZWMgLyBob3VyICogMC4zIFthc3N1bWVkIHV0aWxpemF0aW9uXSAgPSAzLjEwNTQyMzRlKzIxIEZMT1AKCnNxcnQoMi40M2UrMjEqMy4xMDU0MjM0ZSsyMSkgPSAyLjc0NzAzMDllKzIxIiwsIjEuNVQgKFRhYmxlIDRhKQoKVGFibGUgOToKQmF0Y2ggc2l6ZSAodG9rZW5zKSBhcHByb3guIDRNIApUcmFpbmluZyBzdGVwcyAzNTAsMDAwIiw3Mi4wLDMgZGF5cyAoVGFibGUgOSkgPSA3MiBob3VycyxOVklESUEgQTEwMCBTWE00IDgwIEdCLCxDb25maWRlbnQsIlRoZSByZXByb2R1Y2liaWxpdHkgYW5kIHRyYW5zcGFyZW5jeSBvZiBsYXJnZSBsYW5ndWFnZSBtb2RlbHMgYXJlIGNydWNpYWwgZm9yIGFkdmFuY2luZyBvcGVuIHJlc2VhcmNoLCBlbnN1cmluZyB0aGUgdHJ1c3R3b3J0aGluZXNzIG9mIHJlc3VsdHMsIGFuZCBlbmFibGluZyBpbnZlc3RpZ2F0aW9ucyBpbnRvIGRhdGEgYW5kIG1vZGVsIGJpYXNlcywgYXMgd2VsbCBhcyBwb3RlbnRpYWwgcmlza3MuIFRvIHRoaXMgZW5kLCB3ZSByZWxlYXNlIE9wZW5FTE0sIGEgc3RhdGUtb2YtdGhlLWFydCBvcGVuIGxhbmd1YWdlIG1vZGVsLiBPcGVuRUxNIHVzZXMgYSBsYXllci13aXNlIHNjYWxpbmcgc3RyYXRlZ3kgdG8gZWZmaWNpZW50bHkgYWxsb2NhdGUgcGFyYW1ldGVycyB3aXRoaW4gZWFjaCBsYXllciBvZiB0aGUgdHJhbnNmb3JtZXIgbW9kZWwsIGxlYWRpbmcgdG8gZW5oYW5jZWQgYWNjdXJhY3kuIEZvciBleGFtcGxlLCB3aXRoIGEgcGFyYW1ldGVyIGJ1ZGdldCBvZiBhcHByb3hpbWF0ZWx5IG9uZSBiaWxsaW9uIHBhcmFtZXRlcnMsIE9wZW5FTE0gZXhoaWJpdHMgYSAyLjM2JSBpbXByb3ZlbWVudCBpbiBhY2N1cmFjeSBjb21wYXJlZCB0byBPTE1vIHdoaWxlIHJlcXVpcmluZyAyw5cgZmV3ZXIgcHJlLXRyYWluaW5nIHRva2Vucy4KRGl2ZXJnaW5nIGZyb20gcHJpb3IgcHJhY3RpY2VzIHRoYXQgb25seSBwcm92aWRlIG1vZGVsIHdlaWdodHMgYW5kIGluZmVyZW5jZSBjb2RlLCBhbmQgcHJlLXRyYWluIG9uIHByaXZhdGUgZGF0YXNldHMsIG91ciByZWxlYXNlIGluY2x1ZGVzIHRoZSBjb21wbGV0ZSBmcmFtZXdvcmsgZm9yIHRyYWluaW5nIGFuZCBldmFsdWF0aW9uIG9mIHRoZSBsYW5ndWFnZSBtb2RlbCBvbiBwdWJsaWNseSBhdmFpbGFibGUgZGF0YXNldHMsIGluY2x1ZGluZyB0cmFpbmluZyBsb2dzLCBtdWx0aXBsZSBjaGVja3BvaW50cywgYW5kIHByZS10cmFpbmluZyBjb25maWd1cmF0aW9ucy4gV2UgYWxzbyByZWxlYXNlIGNvZGUgdG8gY29udmVydCBtb2RlbHMgdG8gTUxYIGxpYnJhcnkgZm9yIGluZmVyZW5jZSBhbmQgZmluZS10dW5pbmcgb24gQXBwbGUgZGV2aWNlcy4gVGhpcyBjb21wcmVoZW5zaXZlIHJlbGVhc2UgYWltcyB0byBlbXBvd2VyIGFuZCBzdHJlbmd0aGVuIHRoZSBvcGVuIHJlc2VhcmNoIGNvbW11bml0eSwgcGF2aW5nIHRoZSB3YXkgZm9yIGZ1dHVyZSBvcGVuIHJlc2VhcmNoIGVuZGVhdm9ycy4KT3VyIHNvdXJjZSBjb2RlIGFsb25nIHdpdGggcHJlLXRyYWluZWQgbW9kZWwgd2VpZ2h0cyBhbmQgdHJhaW5pbmcgcmVjaXBlcyBpcyBhdmFpbGFibGUgYXQgXHVybHt0aGlzIGh0dHBzIFVSTH0uIEFkZGl0aW9uYWxseSwgXG1vZGVsIG1vZGVscyBjYW4gYmUgZm91bmQgb24gSHVnZ2luZ0ZhY2UgYXQ6IFx1cmx7dGhpcyBodHRwcyBVUkx9LiIsMS4wLCxPcGVuIHdlaWdodHMgKG5vbi1jb21tZXJjaWFsKSxVbml0ZWQgU3RhdGVzIG9mIEFtZXJpY2EsLCwsMTI4LjAsLDIwMjUtMTEtMjggMTE6NTM6NDQrMDA6MDAsLCwsNDAwMDAwMC4wLFRhYmxlIDksSW5kdXN0cnksLCwsLCwiaHR0cHM6Ly9naXRodWIuY29tL2FwcGxlL2NvcmVuZXQvdHJlZS9tYWluL3Byb2plY3RzL29wZW5lbG0KaHR0cHM6Ly9odWdnaW5nZmFjZS5jby9hcHBsZS9PcGVuRUxNLTI3ME0KYXBwbGUgcmVzZWFyY2ggbGljZW5zZSIsLCwsLCwxMDExNzguMDM4NTk1Mzk1OCwiT3BlcmF0aW9uIGNvdW50aW5nLEhhcmR3YXJlIixhcHBsZSwsLCxZZXMKTWVkLUdlbWluaS1NIDEuNSwiTWVkaWNpbmUsVmlzaW9uLFZpZGVvLExhbmd1YWdlLE11bHRpbW9kYWwiLCJNZWRpY2FsIGRpYWdub3NpcyxRdWVzdGlvbiBhbnN3ZXJpbmcsVmlzdWFsIHF1ZXN0aW9uIGFuc3dlcmluZyxNb3J0YWxpdHkgcHJlZGljdGlvbixWaWRlbyBkZXNjcmlwdGlvbixUZXh0IHN1bW1hcml6YXRpb24iLCJHb29nbGUgRGVlcE1pbmQsR29vZ2xlIFJlc2VhcmNoIiwiS2hhbGVkIFNhYWIsIFRhbyBUdSwgV2VpLUh1bmcgV2VuZywgUnl1dGFybyBUYW5ubywgRGF2aWQgU3R1dHosIEVsbGVyeSBXdWxjenluLCBGYW4gWmhhbmcsIFRpbSBTdHJvdGhlciwgQ2h1bmpvbmcgUGFyaywgRWxhaGUgVmVkYWRpLCBKdWFubWEgWmFtYnJhbm8gQ2hhdmVzLCBTenUtWWV1IEh1LCBNaWtlIFNjaGFla2VybWFubiwgQWlzaHdhcnlhIEthbWF0aCwgWW9uZyBDaGVuZywgRGF2aWQgRy5ULiBCYXJyZXR0LCBDYXRoeSBDaGV1bmcsIEJhc2lsIE11c3RhZmEsIEFuaWwgUGFsZXB1LCBEYW5pZWwgTWNEdWZmLCBMZSBIb3UsIFRvbWVyIEdvbGFueSwgTHV5YW5nIExpdSwgSmVhbi1iYXB0aXN0ZSBBbGF5cmFjLCBOZWlsIEhvdWxzYnksIE5lbmFkIFRvbWFzZXYsIEphbiBGcmV5YmVyZywgQ2hhcmxlcyBMYXUsIEpvbmFzIEtlbXAsIEplcmVteSBMYWksIFNoZWtvb2ZlaCBBeml6aSwgS2ltYmVybHkgS2FuYWRhLCBTaVdhaSBNYW4sIEthdml0YSBLdWxrYXJuaSwgUnVveGkgU3VuLCBTaWFtYWsgU2hha2VyaSwgTHVoZW5nIEhlLCBCZW4gQ2FpbmUsIEFsYmVydCBXZWJzb24sIE5hdGFzaGEgTGF0eXNoZXZhLCBNZWx2aW4gSm9obnNvbiwgUGhpbGlwIE1hbnNmaWVsZCwgSmlhbiBMdSwgRWh1ZCBSaXZsaW4sIEplc3BlciBBbmRlcnNvbiwgQnJhZGxleSBHcmVlbiwgUmVuZWUgV29uZywgSm9uYXRoYW4gS3JhdXNlLCBKb25hdGhvbiBTaGxlbnMsIEV3YSBEb21pbm93c2thLCBTLiBNLiBBbGkgRXNsYW1pLCBLYXRoZXJpbmUgQ2hvdSwgQ2xhaXJlIEN1aSwgT3Jpb2wgVmlueWFscywgS29yYXkgS2F2dWtjdW9nbHUsIEphbWVzIE1hbnlpa2EsIEplZmYgRGVhbiwgRGVtaXMgSGFzc2FiaXMsIFlvc3NpIE1hdGlhcywgRGFsZSBXZWJzdGVyLCBKb2VsbGUgQmFycmFsLCBHcmVnIENvcnJhZG8sIENocmlzdG9waGVyIFNlbXR1cnMsIFMuIFNhcmEgTWFoZGF2aSwgSnVyYWogR290dHdlaXMsIEFsYW4gS2FydGhpa2VzYWxpbmdhbSwgVml2ZWsgTmF0YXJhamFuIiwyMDI0LTA1LTAxLENhcGFiaWxpdGllcyBvZiBHZW1pbmkgTW9kZWxzIGluIE1lZGljaW5lLGh0dHBzOi8vYXJ4aXYub3JnL2Ficy8yNDA0LjE4NDE2LCwsLCwsLCwsLCwsR29vZ2xlIFRQVSB2NCwsVW5rbm93biwiRXhjZWxsZW5jZSBpbiBhIHdpZGUgdmFyaWV0eSBvZiBtZWRpY2FsIGFwcGxpY2F0aW9ucyBwb3NlcyBjb25zaWRlcmFibGUgY2hhbGxlbmdlcyBmb3IgQUksIHJlcXVpcmluZyBhZHZhbmNlZCByZWFzb25pbmcsIGFjY2VzcyB0byB1cC10by1kYXRlIG1lZGljYWwga25vd2xlZGdlIGFuZCB1bmRlcnN0YW5kaW5nIG9mIGNvbXBsZXggbXVsdGltb2RhbCBkYXRhLiBHZW1pbmkgbW9kZWxzLCB3aXRoIHN0cm9uZyBnZW5lcmFsIGNhcGFiaWxpdGllcyBpbiBtdWx0aW1vZGFsIGFuZCBsb25nLWNvbnRleHQgcmVhc29uaW5nLCBvZmZlciBleGNpdGluZyBwb3NzaWJpbGl0aWVzIGluIG1lZGljaW5lLiBCdWlsZGluZyBvbiB0aGVzZSBjb3JlIHN0cmVuZ3RocyBvZiBHZW1pbmksIHdlIGludHJvZHVjZSBNZWQtR2VtaW5pLCBhIGZhbWlseSBvZiBoaWdobHkgY2FwYWJsZSBtdWx0aW1vZGFsIG1vZGVscyB0aGF0IGFyZSBzcGVjaWFsaXplZCBpbiBtZWRpY2luZSB3aXRoIHRoZSBhYmlsaXR5IHRvIHNlYW1sZXNzbHkgdXNlIHdlYiBzZWFyY2gsIGFuZCB0aGF0IGNhbiBiZSBlZmZpY2llbnRseSB0YWlsb3JlZCB0byBub3ZlbCBtb2RhbGl0aWVzIHVzaW5nIGN1c3RvbSBlbmNvZGVycy4gV2UgZXZhbHVhdGUgTWVkLUdlbWluaSBvbiAxNCBtZWRpY2FsIGJlbmNobWFya3MsIGVzdGFibGlzaGluZyBuZXcgc3RhdGUtb2YtdGhlLWFydCAoU29UQSkgcGVyZm9ybWFuY2Ugb24gMTAgb2YgdGhlbSwgYW5kIHN1cnBhc3MgdGhlIEdQVC00IG1vZGVsIGZhbWlseSBvbiBldmVyeSBiZW5jaG1hcmsgd2hlcmUgYSBkaXJlY3QgY29tcGFyaXNvbiBpcyB2aWFibGUsIG9mdGVuIGJ5IGEgd2lkZSBtYXJnaW4uIE9uIHRoZSBwb3B1bGFyIE1lZFFBIChVU01MRSkgYmVuY2htYXJrLCBvdXIgYmVzdC1wZXJmb3JtaW5nIE1lZC1HZW1pbmkgbW9kZWwgYWNoaWV2ZXMgU29UQSBwZXJmb3JtYW5jZSBvZiA5MS4xJSBhY2N1cmFjeSwgdXNpbmcgYSBub3ZlbCB1bmNlcnRhaW50eS1ndWlkZWQgc2VhcmNoIHN0cmF0ZWd5LiBPbiA3IG11bHRpbW9kYWwgYmVuY2htYXJrcyBpbmNsdWRpbmcgTkVKTSBJbWFnZSBDaGFsbGVuZ2VzIGFuZCBNTU1VIChoZWFsdGggJiBtZWRpY2luZSksIE1lZC1HZW1pbmkgaW1wcm92ZXMgb3ZlciBHUFQtNFYgYnkgYW4gYXZlcmFnZSByZWxhdGl2ZSBtYXJnaW4gb2YgNDQuNSUuIFdlIGRlbW9uc3RyYXRlIHRoZSBlZmZlY3RpdmVuZXNzIG9mIE1lZC1HZW1pbmkncyBsb25nLWNvbnRleHQgY2FwYWJpbGl0aWVzIHRocm91Z2ggU29UQSBwZXJmb3JtYW5jZSBvbiBhIG5lZWRsZS1pbi1hLWhheXN0YWNrIHJldHJpZXZhbCB0YXNrIGZyb20gbG9uZyBkZS1pZGVudGlmaWVkIGhlYWx0aCByZWNvcmRzIGFuZCBtZWRpY2FsIHZpZGVvIHF1ZXN0aW9uIGFuc3dlcmluZywgc3VycGFzc2luZyBwcmlvciBiZXNwb2tlIG1ldGhvZHMgdXNpbmcgb25seSBpbi1jb250ZXh0IGxlYXJuaW5nLiBGaW5hbGx5LCBNZWQtR2VtaW5pJ3MgcGVyZm9ybWFuY2Ugc3VnZ2VzdHMgcmVhbC13b3JsZCB1dGlsaXR5IGJ5IHN1cnBhc3NpbmcgaHVtYW4gZXhwZXJ0cyBvbiB0YXNrcyBzdWNoIGFzIG1lZGljYWwgdGV4dCBzdW1tYXJpemF0aW9uLCBhbG9uZ3NpZGUgZGVtb25zdHJhdGlvbnMgb2YgcHJvbWlzaW5nIHBvdGVudGlhbCBmb3IgbXVsdGltb2RhbCBtZWRpY2FsIGRpYWxvZ3VlLCBtZWRpY2FsIHJlc2VhcmNoIGFuZCBlZHVjYXRpb24uIFRha2VuIHRvZ2V0aGVyLCBvdXIgcmVzdWx0cyBvZmZlciBjb21wZWxsaW5nIGV2aWRlbmNlIGZvciBNZWQtR2VtaW5pJ3MgcG90ZW50aWFsLCBhbHRob3VnaCBmdXJ0aGVyIHJpZ29yb3VzIGV2YWx1YXRpb24gd2lsbCBiZSBjcnVjaWFsIGJlZm9yZSByZWFsLXdvcmxkIGRlcGxveW1lbnQgaW4gdGhpcyBzYWZldHktY3JpdGljYWwgZG9tYWluLiIsLCxVbnJlbGVhc2VkLCJVbml0ZWQgU3RhdGVzIG9mIEFtZXJpY2EsVW5pdGVkIFN0YXRlcyBvZiBBbWVyaWNhIixHZW1pbmkgMS41IFBybywsLCwsMjAyNS0xMS0yOCAxMTo1Mzo0NCswMDowMCwsLCwsLCJJbmR1c3RyeSxJbmR1c3RyeSIsLCwsLFVucmVsZWFzZWQsLCwsLCwsLCwsLCwsTm8KR2VuQ2FzdCxFYXJ0aCBzY2llbmNlLFdlYXRoZXIgZm9yZWNhc3RpbmcsR29vZ2xlIERlZXBNaW5kLCJJbGFuIFByaWNlLCBB</x:v>
      </x:c>
    </x:row>
    <x:row r="122" ht="18" customHeight="1">
      <x:c r="A122" s="17" t="n">
        <x:v>117</x:v>
      </x:c>
      <x:c r="B122" s="17" t="n">
        <x:v>309</x:v>
      </x:c>
      <x:c r="C122" s="94" t="str">
        <x:v>bHZhcm8gU2FuY2hlei1Hb256YWxleiwgRmVycmFuIEFsZXQsIFRvbSBSLiBBbmRlcnNzb24sIEFuZHJldyBFbC1LYWRpLCBEb21pbmljIE1hc3RlcnMsIFRpbW8gRXdhbGRzLCBKYWNrbHlubiBTdG90dCwgU2hha2lyIE1vaGFtZWQsIFBldGVyIEJhdHRhZ2xpYSwgUmVtaSBMYW0sIE1hdHRoZXcgV2lsbHNvbiIsMjAyNC0wNS0wMSxHZW5DYXN0OiBEaWZmdXNpb24tYmFzZWQgZW5zZW1ibGUgZm9yZWNhc3RpbmcgZm9yIG1lZGl1bS1yYW5nZSB3ZWF0aGVyLGh0dHBzOi8vYXJ4aXYub3JnL2Ficy8yMzEyLjE1Nzk2LCxTT1RBIGltcHJvdmVtZW50LCwsLDguMTY5OTg0ZSsyMCwiVGhlIG1vZGVsIHdhcyB0cmFpbmVkIGZvciAxMjAgaG91cnMgb24gMzIgVFBVdjUuIApBc3N1bWluZyBpdCB3YXMgVFBVdjVlLCBiZjE2IHByZWNpc2lvbjoKCjE5NzAwMDAwMDAwMDAwMCBGTE9QL3MgKiAxMjAgaG91cnMgKiAzNjAwIHMvaG91ciAqIDMyIGluc3RhbmNlcyAqIDAuMyBbYXNzdW1lZCB1dGlsaXphdGlvbl0gPSA4LjE2OTk4NGUrMjAgRkxPUCIsLCJTdGFnZSAxOiAgMiBtaWxsaW9uIHRyYWluaW5nIHN0ZXBzLiBiYXRjaCBzaXplIDMyIApTdGFnZSAyOiA2NCAwMDAgZnVydGhlciB0cmFpbmluZyBzdGVwcy4gIGJhdGNoIHNpemUgMzIgIiwsIlN0YWdlIDE6ICIiVGhpcyB0cmFpbmluZyBzdGFnZSB0YWtlcyBhIGxpdHRsZSBvdmVyIDMuNSBkYXlzIHVzaW5nIDMyIFRQVXY1IGluc3RhbmNlcy4iIgpTdGFnZSAyOiAiIlRoaXMgdGFrZXMganVzdCB1bmRlciAxLjUgZGF5cyB1c2luZyAzMiBUUFV2NSBpbnN0YW5jZXMuIiIKNSoyNCA9IDEyMCBob3VycyIsR29vZ2xlIFRQVSB2NWUsLENvbmZpZGVudCwiV2VhdGhlciBmb3JlY2FzdHMgYXJlIGZ1bmRhbWVudGFsbHkgdW5jZXJ0YWluLCBzbyBwcmVkaWN0aW5nIHRoZSByYW5nZSBvZiBwcm9iYWJsZSB3ZWF0aGVyIHNjZW5hcmlvcyBpcyBjcnVjaWFsIGZvciBpbXBvcnRhbnQgZGVjaXNpb25zLCBmcm9tIHdhcm5pbmcgdGhlIHB1YmxpYyBhYm91dCBoYXphcmRvdXMgd2VhdGhlciwgdG8gcGxhbm5pbmcgcmVuZXdhYmxlIGVuZXJneSB1c2UuIEhlcmUsIHdlIGludHJvZHVjZSBHZW5DYXN0LCBhIHByb2JhYmlsaXN0aWMgd2VhdGhlciBtb2RlbCB3aXRoIGdyZWF0ZXIgc2tpbGwgYW5kIHNwZWVkIHRoYW4gdGhlIHRvcCBvcGVyYXRpb25hbCBtZWRpdW0tcmFuZ2Ugd2VhdGhlciBmb3JlY2FzdCBpbiB0aGUgd29ybGQsIHRoZSBFdXJvcGVhbiBDZW50cmUgZm9yIE1lZGl1bS1SYW5nZSBGb3JlY2FzdHMgKEVDTVdGKSdzIGVuc2VtYmxlIGZvcmVjYXN0LCBFTlMuIFVubGlrZSB0cmFkaXRpb25hbCBhcHByb2FjaGVzLCB3aGljaCBhcmUgYmFzZWQgb24gbnVtZXJpY2FsIHdlYXRoZXIgcHJlZGljdGlvbiAoTldQKSwgR2VuQ2FzdCBpcyBhIG1hY2hpbmUgbGVhcm5pbmcgd2VhdGhlciBwcmVkaWN0aW9uIChNTFdQKSBtZXRob2QsIHRyYWluZWQgb24gZGVjYWRlcyBvZiByZWFuYWx5c2lzIGRhdGEuIEdlbkNhc3QgZ2VuZXJhdGVzIGFuIGVuc2VtYmxlIG9mIHN0b2NoYXN0aWMgMTUtZGF5IGdsb2JhbCBmb3JlY2FzdHMsIGF0IDEyLWhvdXIgc3RlcHMgYW5kIDAuMjUgZGVncmVlIGxhdGl0dWRlLWxvbmdpdHVkZSByZXNvbHV0aW9uLCBmb3Igb3ZlciA4MCBzdXJmYWNlIGFuZCBhdG1vc3BoZXJpYyB2YXJpYWJsZXMsIGluIDggbWludXRlcy4gSXQgaGFzIGdyZWF0ZXIgc2tpbGwgdGhhbiBFTlMgb24gOTcuNCUgb2YgMTMyMCB0YXJnZXRzIHdlIGV2YWx1YXRlZCwgYW5kIGJldHRlciBwcmVkaWN0cyBleHRyZW1lIHdlYXRoZXIsIHRyb3BpY2FsIGN5Y2xvbmVzLCBhbmQgd2luZCBwb3dlciBwcm9kdWN0aW9uLiBUaGlzIHdvcmsgaGVscHMgb3BlbiB0aGUgbmV4dCBjaGFwdGVyIGluIG9wZXJhdGlvbmFsIHdlYXRoZXIgZm9yZWNhc3RpbmcsIHdoZXJlIGNyaXRpY2FsIHdlYXRoZXItZGVwZW5kZW50IGRlY2lzaW9ucyBhcmUgbWFkZSB3aXRoIGdyZWF0ZXIgYWNjdXJhY3kgYW5kIGVmZmljaWVuY3kuIiwsLE9wZW4gd2VpZ2h0cyAobm9uLWNvbW1lcmNpYWwpLFVuaXRlZCBTdGF0ZXMgb2YgQW1lcmljYSwsLCwzMi4wLCwyMDI1LTExLTI4IDExOjUzOjQ0KzAwOjAwLCwsLCwsSW5kdXN0cnksLCwsMTIwLjAsT3BlbiBzb3VyY2UsIkFwYWNoZSAyLjAgZm9yIHRyYWluaW5nIGFuZCBpbmZlcmVuY2UgY29kZQpodHRwczovL2dpdGh1Yi5jb20vZ29vZ2xlLWRlZXBtaW5kL2dyYXBoY2FzdAoKQ0MgQlktTkMtU0EgNC4wIGZvciB3ZWlnaHRzIiwsLCwsLDE0MjI4LjQ3ODUzMzIyMDU3LEhhcmR3YXJlLCwsLCxZZXMKTXVsdGktVG9rZW4gUHJlZGljdGlvbiA3QixMYW5ndWFnZSxDb2RlIGdlbmVyYXRpb24sRmFjZWJvb2sgQUkgUmVzZWFyY2gsIkZhYmlhbiBHbG9lY2tsZSwgQmFkciBZb3ViaSBJZHJpc3NpLCBCYXB0aXN0ZSBSb3ppw6hyZSwgRGF2aWQgTG9wZXotUGF6LCBHYWJyaWVsIFN5bm5hZXZlIiwyMDI0LTA0LTMwLEJldHRlciAmIEZhc3RlciBMYXJnZSBMYW5ndWFnZSBNb2RlbHMgdmlhIE11bHRpLXRva2VuIFByZWRpY3Rpb24saHR0cHM6Ly9hcnhpdi5vcmcvYWJzLzI0MDQuMTk3MzcsLCwsNjcwMDAwMDAwMC4wLDYuN0IgKOKAnDdC4oCdKSwzLjg0MTA5MmUrMjMsIiIidHJhaW5pbmcgYWxsIG1vZGVscyByZXBvcnRlZCBpbiB0aGUgcGFwZXIgcmVxdWlyZWQgYXJvdW5kIDUwMEsgR1BVIGhvdXJzIG9mIGNvbXB1dGF0aW9uIG9uIGhhcmR3YXJlIG9mIHR5cGUgQTEwMC04MEdCIGFuZCBIMTAwLiIiCkExMDAtODAgR0IgcGVhayBGTE9QL3MgW2Fzc3VtZWQgZnAxNiBwcmVjaXNpb25dOiA3Nzk3MDAwMDAwMDAwMApIMTAwIHBlYWsgRkxPUC9zIFthc3N1bWVkIFNYTTUgVGVuc29yQ29yZV06IDk4OTAwMDAwMDAwMDAwMAphc3N1bWluZyA1MC81MCB1c2FnZToKCig3Nzk3MDAwMDAwMDAwMCs5ODkwMDAwMDAwMDAwMDApKjAuNSo1MDAwMDBob3VycyozNjAwcyowLjM9Mi44ODA4MTllKzIzIGZvciBBTEwgbW9kZWxzIGluIHRoZSBwYXBlcgoKYXNzdW1pbmcgdGhpcyBtb2RlbCBoYXMgdGFrZW4gYXJvdW5kIDQwJSBvZiBhbGwgdXNlZCBjb21wdXRlIChodHRwczovL2RvY3MuZ29vZ2xlLmNvbS9zcHJlYWRzaGVldHMvZC8xWWMtSEFkWWduNmU5U1VJbGlNYVF0dlFzY0lzRVpvbUxkWGJXeVlsX2pmUS9lZGl0P3VzcD1zaGFyaW5nKQoKdGhlbiBpdCdzIGFzc3VtZWQgY29tcHV0ZSBpcyAzLjg0MTA5MmUrMjMgRkxPUHMiLCwxVCB0b3RhbCB0b2tlbnMgb3ZlciA0IGVwb2NocyAoVGFibGUgMSksLCwiTlZJRElBIEExMDAgU1hNNCA4MCBHQixOVklESUEgSDEwMCBTWE01IDgwR0IiLCxMaWtlbHksIkxhcmdlIGxhbmd1YWdlIG1vZGVscyBzdWNoIGFzIEdQVCBhbmQgTGxhbWEgYXJlIHRyYWluZWQgd2l0aCBhIG5leHQtdG9rZW4gcHJlZGljdGlvbiBsb3NzLiBJbiB0aGlzIHdvcmssIHdlIHN1Z2dlc3QgdGhhdCB0cmFpbmluZyBsYW5ndWFnZSBtb2RlbHMgdG8gcHJlZGljdCBtdWx0aXBsZSBmdXR1cmUgdG9rZW5zIGF0IG9uY2UgcmVzdWx0cyBpbiBoaWdoZXIgc2FtcGxlIGVmZmljaWVuY3kuIE1vcmUgc3BlY2lmaWNhbGx5LCBhdCBlYWNoIHBvc2l0aW9uIGluIHRoZSB0cmFpbmluZyBjb3JwdXMsIHdlIGFzayB0aGUgbW9kZWwgdG8gcHJlZGljdCB0aGUgZm9sbG93aW5nIG4gdG9rZW5zIHVzaW5nIG4gaW5kZXBlbmRlbnQgb3V0cHV0IGhlYWRzLCBvcGVyYXRpbmcgb24gdG9wIG9mIGEgc2hhcmVkIG1vZGVsIHRydW5rLiBDb25zaWRlcmluZyBtdWx0aS10b2tlbiBwcmVkaWN0aW9uIGFzIGFuIGF1eGlsaWFyeSB0cmFpbmluZyB0YXNrLCB3ZSBtZWFzdXJlIGltcHJvdmVkIGRvd25zdHJlYW0gY2FwYWJpbGl0aWVzIHdpdGggbm8gb3ZlcmhlYWQgaW4gdHJhaW5pbmcgdGltZSBmb3IgYm90aCBjb2RlIGFuZCBuYXR1cmFsIGxhbmd1YWdlIG1vZGVscy4gVGhlIG1ldGhvZCBpcyBpbmNyZWFzaW5nbHkgdXNlZnVsIGZvciBsYXJnZXIgbW9kZWwgc2l6ZXMsIGFuZCBrZWVwcyBpdHMgYXBwZWFsIHdoZW4gdHJhaW5pbmcgZm9yIG11bHRpcGxlIGVwb2Nocy4gR2FpbnMgYXJlIGVzcGVjaWFsbHkgcHJvbm91bmNlZCBvbiBnZW5lcmF0aXZlIGJlbmNobWFya3MgbGlrZSBjb2RpbmcsIHdoZXJlIG91ciBtb2RlbHMgY29uc2lzdGVudGx5IG91dHBlcmZvcm0gc3Ryb25nIGJhc2VsaW5lcyBieSBzZXZlcmFsIHBlcmNlbnRhZ2UgcG9pbnRzLiBPdXIgMTNCIHBhcmFtZXRlciBtb2RlbHMgc29sdmVzIDEyICUgbW9yZSBwcm9ibGVtcyBvbiBIdW1hbkV2YWwgYW5kIDE3ICUgbW9yZSBvbiBNQlBQIHRoYW4gY29tcGFyYWJsZSBuZXh0LXRva2VuIG1vZGVscy4gRXhwZXJpbWVudHMgb24gc21hbGwgYWxnb3JpdGhtaWMgdGFza3MgZGVtb25zdHJhdGUgdGhhdCBtdWx0aS10b2tlbiBwcmVkaWN0aW9uIGlzIGZhdm9yYWJsZSBmb3IgdGhlIGRldmVsb3BtZW50IG9mIGluZHVjdGlvbiBoZWFkcyBhbmQgYWxnb3JpdGhtaWMgcmVhc29uaW5nIGNhcGFiaWxpdGllcy4gQXMgYW4gYWRkaXRpb25hbCBiZW5lZml0LCBtb2RlbHMgdHJhaW5lZCB3aXRoIDQtdG9rZW4gcHJlZGljdGlvbiBhcmUgdXAgdG8gMyB0aW1lcyBmYXN0ZXIgYXQgaW5mZXJlbmNlLCBldmVuIHdpdGggbGFyZ2UgYmF0Y2ggc2l6ZXMuIiw0LjAsLE9wZW4gd2VpZ2h0cyAobm9uLWNvbW1lcmNpYWwpLCJVbml0ZWQgU3RhdGVzIG9mIEFtZXJpY2EsRnJhbmNlIiwsLCwsLDIwMjUtMTEtMjggMTE6NTM6NDQrMDA6MDAsLCwsLCxJbmR1c3RyeSwsLCwsVW5yZWxlYXNlZCwiaHR0cHM6Ly9odWdnaW5nZmFjZS5jby9mYWNlYm9vay9tdWx0aS10b2tlbi1wcmVkaWN0aW9uCgoiIndl4oCZcmUgcmVsZWFzaW5nIHRoZSBwcmUtdHJhaW5lZCBtb2RlbHMgZm9yIGNvZGUgY29tcGxldGlvbiB1bmRlciBhIG5vbi1jb21tZXJjaWFsL3Jlc2VhcmNoLW9ubHkgbGljZW5zZS4iIiIsVHJ1ZSwsLCwsLEhhcmR3YXJlLCwsLCxZZXMKTXVsdGktVG9rZW4gUHJlZGljdGlvbiAxM0IsTGFuZ3VhZ2UsQ29kZSBnZW5lcmF0aW9uLEZhY2Vib29rIEFJIFJlc2VhcmNoLCJGYWJpYW4gR2xvZWNrbGUsIEJhZHIgWW91YmkgSWRyaXNzaSwgQmFwdGlzdGUgUm96acOocmUsIERhdmlkIExvcGV6LVBheiwgR2FicmllbCBTeW5uYWV2ZSIsMjAyNC0wNC0zMCxCZXR0ZXIgJiBGYXN0ZXIgTGFyZ2UgTGFuZ3VhZ2UgTW9kZWxzIHZpYSBNdWx0aS10b2tlbiBQcmVkaWN0aW9uLGh0dHBzOi8vYXJ4aXYub3JnL2Ficy8yNDA0LjE5NzM3LCwsLDEzMDAwMDAwMDAwLjAsMTNCIChGaWd1cmUgMSksMS41MzY0MzY4ZSsyMywiIiJ0cmFpbmluZyBhbGwgbW9kZWxzIHJlcG9ydGVkIGluIHRoZSBwYXBlciByZXF1aXJlZCBhcm91bmQgNTAwSyBHUFUgaG91cnMgb2YgY29tcHV0YXRpb24gb24gaGFyZHdhcmUgb2YgdHlwZSBBMTAwLTgwR0IgYW5kIEgxMDAuIiIKQTEwMC04MCBHQiBwZWFrIEZMT1AvcyBbYXNzdW1lZCBmcDE2IHByZWNpc2lvbl06IDc3OTcwMDAwMDAwMDAwCkgxMDAgcGVhayBGTE9QL3MgW2Fzc3VtZWQgU1hNNSBUZW5zb3JDb3JlXTogOTg5MDAwMDAwMDAwMDAwCmFzc3VtaW5nIDUwLzUwIHVzYWdlOgoKKDc3OTcwMDAwMDAwMDAwKzk4OTAwMDAwMDAwMDAwMCkqMC41KjUwMDAwMGhvdXJzKjM2MDBzKjAuMz0yLjg4MDgxOWUrMjMgZm9yIEFMTCBtb2RlbHMgaW4gdGhlIHBhcGVyCgphc3N1bWluZyB0aGlzIG1vZGVsIGhhcyB0YWtlbiBhcm91bmQgMTYlIG9mIGFsbCB1c2VkIGNvbXB1dGUgKGh0dHBzOi8vZG9jcy5nb29nbGUuY29tL3NwcmVhZHNoZWV0cy9kLzFZYy1IQWRZZ242ZTlTVUlsaU1hUXR2UXNjSXNFWm9tTGRYYld5WWxfamZRL2VkaXQ/dXNwPXNoYXJpbmcpCgp0aGVuIGl0J3MgYXNzdW1lZCBjb21wdXRlIGlzIDEuNTM2NDM2OGUrMjMgRkxPUHMiLCwgMjA5LjdCIChUYWJsZSBTMTMpLCwsIk5WSURJQSBBMTAwIFNYTTQgODAgR0IsTlZJRElBIEgxMDAgU1hNNSA4MEdCIiwsTGlrZWx5LCJMYXJnZSBsYW5ndWFnZSBtb2RlbHMgc3VjaCBhcyBHUFQgYW5kIExsYW1hIGFyZSB0cmFpbmVkIHdpdGggYSBuZXh0LXRva2VuIHByZWRpY3Rpb24gbG9zcy4gSW4gdGhpcyB3b3JrLCB3ZSBzdWdnZXN0IHRoYXQgdHJhaW5pbmcgbGFuZ3VhZ2UgbW9kZWxzIHRvIHByZWRpY3QgbXVsdGlwbGUgZnV0dXJlIHRva2VucyBhdCBvbmNlIHJlc3VsdHMgaW4gaGlnaGVyIHNhbXBsZSBlZmZpY2llbmN5LiBNb3JlIHNwZWNpZmljYWxseSwgYXQgZWFjaCBwb3NpdGlvbiBpbiB0aGUgdHJhaW5pbmcgY29ycHVzLCB3ZSBhc2sgdGhlIG1vZGVsIHRvIHByZWRpY3QgdGhlIGZvbGxvd2luZyBuIHRva2VucyB1c2luZyBuIGluZGVwZW5kZW50IG91dHB1dCBoZWFkcywgb3BlcmF0aW5nIG9uIHRvcCBvZiBhIHNoYXJlZCBtb2RlbCB0cnVuay4gQ29uc2lkZXJpbmcgbXVsdGktdG9rZW4gcHJlZGljdGlvbiBhcyBhbiBhdXhpbGlhcnkgdHJhaW5pbmcgdGFzaywgd2UgbWVhc3VyZSBpbXByb3ZlZCBkb3duc3RyZWFtIGNhcGFiaWxpdGllcyB3aXRoIG5vIG92ZXJoZWFkIGluIHRyYWluaW5nIHRpbWUgZm9yIGJvdGggY29kZSBhbmQgbmF0dXJhbCBsYW5ndWFnZSBtb2RlbHMuIFRoZSBtZXRob2QgaXMgaW5jcmVhc2luZ2x5IHVzZWZ1bCBmb3IgbGFyZ2VyIG1vZGVsIHNpemVzLCBhbmQga2VlcHMgaXRzIGFwcGVhbCB3aGVuIHRyYWluaW5nIGZvciBtdWx0aXBsZSBlcG9jaHMuIEdhaW5zIGFyZSBlc3BlY2lhbGx5IHByb25vdW5jZWQgb24gZ2VuZXJhdGl2ZSBiZW5jaG1hcmtzIGxpa2UgY29kaW5nLCB3aGVyZSBvdXIgbW9kZWxzIGNvbnNpc3RlbnRseSBvdXRwZXJmb3JtIHN0cm9uZyBiYXNlbGluZXMgYnkgc2V2ZXJhbCBwZXJjZW50YWdlIHBvaW50cy4gT3VyIDEzQiBwYXJhbWV0ZXIgbW9kZWxzIHNvbHZlcyAxMiAlIG1vcmUgcHJvYmxlbXMgb24gSHVtYW5FdmFsIGFuZCAxNyAlIG1vcmUgb24gTUJQUCB0aGFuIGNvbXBhcmFibGUgbmV4dC10b2tlbiBtb2RlbHMuIEV4cGVyaW1lbnRzIG9uIHNtYWxsIGFsZ29yaXRobWljIHRhc2tzIGRlbW9uc3RyYXRlIHRoYXQgbXVsdGktdG9rZW4gcHJlZGljdGlvbiBpcyBmYXZvcmFibGUgZm9yIHRoZSBkZXZlbG9wbWVudCBvZiBpbmR1Y3Rpb24gaGVhZHMgYW5kIGFsZ29yaXRobWljIHJlYXNvbmluZyBjYXBhYmlsaXRpZXMuIEFzIGFuIGFkZGl0aW9uYWwgYmVuZWZpdCwgbW9kZWxzIHRyYWluZWQgd2l0aCA0LXRva2VuIHByZWRpY3Rpb24gYXJlIHVwIHRvIDMgdGltZXMgZmFzdGVyIGF0IGluZmVyZW5jZSwgZXZlbiB3aXRoIGxhcmdlIGJhdGNoIHNpemVzLiIsLCxVbnJlbGVhc2VkLCJVbml0ZWQgU3RhdGVzIG9mIEFtZXJpY2EsRnJhbmNlIiwsLCwsLDIwMjUtMTEtMjggMTE6NTM6NDQrMDA6MDAsLCwsLCxJbmR1c3RyeSwsLCwsVW5yZWxlYXNlZCwsVHJ1ZSwsLCwsLEhhcmR3YXJlLCwsLCxObwpEaWZmUGVwQnVpbGRlcixCaW9sb2d5LFByb3RlaW4gZ2VuZXJhdGlvbixQZWtpbmcgVW5pdmVyc2l0eSwiRmFuaGFvIFdhbmcsIFl1emhlIFdhbmcsIExhaXlpIEZlbmcsIENoYW5nc2hlbmcgWmhhbmcsIEx1aHVhIExhaSIsMjAyNC0wNC0zMCxUYXJnZXQtU3BlY2lmaWMgRGUgTm92byBQZXB0aWRlIEJpbmRlciBEZXNpZ24gd2l0aCBEaWZmUGVwQnVpbGRlcixodHRwczovL2FyeGl2Lm9yZy9hYnMvMjQwNS4wMDEyOCwyNy4wLCwsMTA0MDAwMDAwLjAsLDcuNjY3Nzg1NzI4MDAxZSsyMSwiMS4gSGFyZHdhcmU6IDh4IE5WSURJQSBBODAwIDgwR0IgR1BVcyAoNy44MGUxMyBGTE9QL3MgcGVyIEdQVSkKMi4gVHJhaW5pbmcgZHVyYXRpb246IDUgZGF5cyA9IDQzMiwwMDAgc2Vjb25kcyAoZGlyZWN0bHkgcHJvdmlkZWQpCjMuIFV0aWxpemF0aW9uOiA0MCUKNC4gQ2FsY3VsYXRpb246IAogICA3LjgwZTEzIEZMT1Avcy9HUFUgw5cgOCBHUFVzIMOXIDQzMiwwMDBzIMOXIDAuNDAgPSAxLjA4ZTIwIEZMT1AKICAgKDcuODBlMTMgw5cgOCA9IDYuMjRlMTQgRkxPUC9zIHRvdGFsIOKGkiDDlyA0MzIsMDAwcyA9IDIuNzBlMjAg4oaSIMOXIDAuNDAgPSAxLjA4ZTIwKQoKQmFzZSBtb2RlbDogNy41NjAwMDAwMDAwMDFlKzIxCgpUb3RhbDogNzY2Nzc4NTcyODAwMTAwMDAwMDAwMCIsMTQ4OTcwMCwiU3RlcC1ieS1zdGVwIGNhbGN1bGF0aW9uOgpDb21wbGV4ZXMgPSAxNCw4OTcKQXZlcmFnZSBsZW5ndGggPSAoOCArIDMwKS8yID0gMTkKVG90YWwgZGF0YXBvaW50cyA9IDE0LDg5NyDDlyAxOSA9IDI4MywwNDMg4omIIDIuODPDlzEw4oG1IiwxMjAuMCwsTlZJRElBIEE4MDAgUENJZSA0MCBHQiwsQ29uZmlkZW50LCJEZXNwaXRlIHRoZSBleGNpdGluZyBwcm9ncmVzcyBpbiB0YXJnZXQtc3BlY2lmaWMgZGUgbm92byBwcm90ZWluIGJpbmRlciBkZXNpZ24sIHBlcHRpZGUgYmluZGVyIGRlc2lnbiByZW1haW5zIGNoYWxsZW5naW5nIGR1ZSB0byB0aGUgZmxleGliaWxpdHkgb2YgcGVwdGlkZSBzdHJ1Y3R1cmVzIGFuZCB0aGUgc2NhcmNpdHkgb2YgcHJvdGVpbi1wZXB0aWRlIGNvbXBsZXggc3RydWN0dXJlIGRhdGEuIEluIHRoaXMgc3R1ZHksIHdlIGN1cmF0ZWQgYSBsYXJnZSBzeW50aGV0aWMgZGF0YXNldCwgcmVmZXJyZWQgdG8gYXMgUGVwUEMtRiwgZnJvbSB0aGUgYWJ1bmRhbnQgcHJvdGVpbi1wcm90ZWluIGludGVyZmFjZSBkYXRhIGFuZCBkZXZlbG9wZWQgRGlmZlBlcEJ1aWxkZXIsIGEgZGUgbm92byB0YXJnZXQtc3BlY2lmaWMgcGVwdGlkZSBiaW5kZXIgZ2VuZXJhdGlvbiBtZXRob2QgdGhhdCB1dGlsaXplcyBhbiBTRSgzKS1lcXVpdmFyaWFudCBkaWZmdXNpb24gbW9kZWwgdHJhaW5lZCBvbiBQZXBQQy1GIHRvIGNvLWRlc2lnbiBwZXB0aWRlIHNlcXVlbmNlcyBhbmQgc3RydWN0dXJlcy4gRGlmZlBlcEJ1aWxkZXIgYWxzbyBpbnRyb2R1Y2VzIGRpc3VsZmlkZSBib25kcyB0byBzdGFiaWxpemUgdGhlIGdlbmVyYXRlZCBwZXB0aWRlIHN0cnVjdHVyZXMuIFdlIHRlc3RlZCBEaWZmUGVwQnVpbGRlciBvbiAzMCBleHBlcmltZW50YWxseSB2ZXJpZmllZCBzdHJvbmcgcGVwdGlkZSBiaW5kZXJzIHdpdGggYXZhaWxhYmxlIHByb3RlaW4tcGVwdGlkZSBjb21wbGV4IHN0cnVjdHVyZXMuIERpZmZQZXBCdWlsZGVyIHdhcyBhYmxlIHRvIGVmZmVjdGl2ZWx5IHJlY2FsbCB0aGUgbmF0aXZlIHN0cnVjdHVyZXMgYW5kIHNlcXVlbmNlcyBvZiB0aGUgcGVwdGlkZSBsaWdhbmRzIGFuZCB0byBnZW5lcmF0ZSBub3ZlbCBwZXB0aWRlIGJpbmRlcnMgd2l0aCBpbXByb3ZlZCBiaW5kaW5nIGZyZWUgZW5lcmd5LiBXZSBzdWJzZXF1ZW50bHkgY29uZHVjdGVkIGRlIG5vdm8gZ2VuZXJhdGlvbiBjYXNlIHN0dWRpZXMgb24gdGhyZWUgdGFyZ2V0cy4gSW4gYm90aCB0aGUgcmVnZW5lcmF0aW9uIHRlc3QgYW5kIGNhc2Ugc3R1ZGllcywgRGlmZlBlcEJ1aWxkZXIgb3V0cGVyZm9ybWVkIEFmRGVzaWduIGFuZCBSRmRpZmZ1c2lvbiBjb3VwbGVkIHdpdGggUHJvdGVpbk1QTk4sIGluIHRlcm1zIG9mIHNlcXVlbmNlIGFuZCBzdHJ1Y3R1cmUgcmVjYWxsLCBpbnRlcmZhY2UgcXVhbGl0eSwgYW5kIHN0cnVjdHVyYWwgZGl2ZXJzaXR5LiBNb2xlY3VsYXIgZHluYW1pY3Mgc2ltdWxhdGlvbnMgY29uZmlybWVkIHRoYXQgdGhlIGludHJvZHVjdGlvbiBvZiBkaXN1bGZpZGUgYm9uZHMgZW5oYW5jZWQgdGhlIHN0cnVjdHVyYWwgcmlnaWRpdHkgYW5kIGJpbmRpbmcgcGVyZm9ybWFuY2Ugb2YgdGhlIGdlbmVyYXRlZCBwZXB0aWRlcy4gQXMgYSBnZW5lcmFsIHBlcHRpZGUgYmluZGVyIGRlIG5vdm8gZGVzaWduIHRvb2wsIERpZmZQZXBCdWlsZGVyIGNhbiBiZSB1c2VkIHRvIGRlc2lnbiBwZXB0aWRlIGJpbmRlcnMgZm9yIGdpdmVuIHByb3RlaW4gdGFyZ2V0cyB3aXRoIHRocmVlIGRpbWVuc2lvbmFsIGFuZCBiaW5kaW5nIHNpdGUgaW5mb3JtYXRpb24uIiwsLCxDaGluYSxFU00yLTY1ME0sLCw4LjAsLDIwMjYtMDUtMjUgMTI6MzE6MTgrMDA6MDAsLCwsLCxBY2FkZW1pYSwsLCwsLCwsLCwsLDM5NTIuNDQzMTY1NTYxMDc0MixIYXJkd2FyZSwsLCwsCkFtYXpvbiBRIERldmVsb3BlcixMYW5ndWFnZSwiQ29kZSBnZW5lcmF0aW9uLENvZGUgYXV0b2NvbXBsZXRpb24iLEFtYXpvbiwsMjAyNC0wNC0zMCxUaGUgbW9zdCBjYXBhYmxlIGdlbmVyYXRpdmUgQUnigJNwb3dlcmVkIGFzc2lzdGFudCBmb3Igc29mdHdhcmUgZGV2ZWxvcG1lbnQsaHR0cHM6Ly9hd3MuYW1hem9uLmNvbS9ibG9ncy9hd3MvYW1hem9uLXEtZGV2ZWxvcGVyLW5vdy1nZW5lcmFsbHktYXZhaWxhYmxlLWluY2x1ZGVzLW5ldy1jYXBhYmlsaXRpZXMtdG8tcmVpbWFnaW5lLWRldmVsb3Blci1leHBlcmllbmNlLywsLCwsLCwsLCwsLCwsVW5rbm93biwiQW1hem9uIFEgRGV2ZWxvcGVyIGhhcyBhZ2VudHMgdGhhdCBjYW4gZ2VuZXJhdGUgcmVhbC10aW1lIGNvZGUgc3VnZ2VzdGlvbnMgYmFzZWQgb24geW91ciBjb21tZW50cyBhbmQgZXhpc3RpbmcgY29kZSwgYm9vdHN0cmFwIG5ldyBwcm9qZWN0cyBmcm9tIGEgc2luZ2xlIHByb21wdCAoL2RldiksIGF1dG9tYXRlIHRoZSBwcm9jZXNzIG9mIHVwZ3JhZGluZyBhbmQgdHJhbnNmb3JtaW5nIGxlZ2FjeSBKYXZhIGFwcGxpY2F0aW9ucyB3aXRoIHRoZSBBbWF6b24gUSBEZXZlbG9wZXIgdHJhbnNmb3JtYXRpb24gY2FwYWJpbGl0eSAoL3RyYW5zZm9ybSksIGdlbmVyYXRlIGN1c3RvbWl6ZWQgY29kZSByZWNvbW1lbmRhdGlvbnMgZnJvbSB5b3VyIHByaXZhdGUgcmVwb3NpdG9yaWVzIHNlY3VyZWx5LCBhbmQgcXVpY2tseSB1bmRlcnN0YW5kIHdoYXQgcmVzb3VyY2VzIGFyZSBydW5uaW5nIGluIHlvdXIgQVdTIGFjY291bnQgd2l0aCBhIHNpbXBsZSBwcm9tcHQuCgpUb2RheSBbRGVjIDAzLCAyMDI0XSwgd2XigJlyZSBleHBhbmRpbmcgQW1hem9uIFEgRGV2ZWxvcGVyIGFnZW50IGNhcGFiaWxpdGllcyBmb3I6IDEpIGVuaGFuY2VkIGRvY3VtZW50YXRpb24gaW4gY29kZWJhc2VzICgvZG9jKSwgMikgc3VwcG9ydGluZyBjb2RlIHJldmlld3MgdG8gZGV0ZWN0IGFuZCByZXNvbHZlIHNlY3VyaXR5IGFuZCBjb2RlIHF1YWxpdHkgaXNzdWVzICgvcmV2aWV3KSwgYW5kIDMpIGdlbmVyYXRpbmcgdW5pdCB0ZXN0cyBhdXRvbWF0aWNhbGx5IGFuZCBpbXByb3ZpbmcgdGVzdCBjb3ZlcmFnZSAoL3Rlc3QpIGFjcm9zcyB0aGUgc29mdHdhcmUgZGV2ZWxvcG1lbnQgbGlmZWN5Y2xlIGluIHlvdXIgcHJlZmVycmVkIElERSBvciBHaXRMYWIgRHVvIHdpdGggQW1hem9uIFEgKGluIHByZXZpZXcpLCB3aGljaCBpcyBvbmUgb2YgdGhlIG1vc3QgcG9wdWxhciBlbnRlcnByaXNlIERldk9wcyBwbGF0Zm9ybXMiLCwsQVBJIGFjY2VzcyxVbml0ZWQgU3RhdGVzIG9mIEFtZXJpY2EsLCwsLCwyMDI1LTExLTI4IDExOjUzOjQ0KzAwOjAwLCwsLCwsSW5kdXN0cnksLCwsLFVucmVsZWFzZWQsLCwsLCwsLCwsLCwsTm8KU2VlZExMTSxTcGVlY2gsU3BlZWNoIHJlY29nbml0aW9uIChBU1IpLCwiRmFuIFlhbmcsIEh1YW5qdW4gS29uZywgSmllIFlpbmcsIFppaG9uZyBDaGVuLCBUYW8gTHVvLCBXYW5saSBKaWFuZywgWmhvbmdoYW5nIFl1YW4sIFpoZWZhbiBXYW5nLCBaaGFvbmEgTWEsIFNoaWt1YW4gV2FuZywgV2FuZmVuZyBNYSwgWGlhb3lpIFdhbmcsIFhpYW95aW5nIExpLCBaaGVuZ3lpbiBIdSwgWGlhb2RvbmcgTWEsIE1pbmd1byBMaXUsIFhpcWluZyBXYW5nLCBGYW4gQ2hlbiwgTmFucWluZyBEb25nIiwyMDI0LTA0LTI5LCLmiJHlm73pppbkuKrnp43kuJrlpKfor63oqIDmqKHlnovigJzkuLDnmbvigJ3lj5HluIMKIixodHRwczovL3d3dy5zY2llbmNlZGlyZWN0LmNvbS9zY2llbmNlL2FydGljbGUvYWJzL3BpaS9TMTY3NDIwNTIyNTAwMTcyOCwsLCw3MDAwMDAwMDAwLjAsIlRvIGFkZHJlc3MgdGhlc2UgY2hhbGxlbmdlcywgd2UgaW50cm9kdWNlIFNlZWRMTE3Ct1JpY2UgKFNlZWRMTE0pLCBhIDctYmlsbGlvbi1wYXJhbWV0ZXIgbW9kZWwgdHJhaW5lZCBvbiAxLjQgbWlsbGlvbiByaWNlLXJlbGF0ZWQgcHVibGljYXRpb25zLCByZXByZXNlbnRpbmcgbmVhcmx5IDk4LjI0JSBvZiBnbG9iYWwgcmljZSByZXNlYXJjaCBvdXRwdXQuIiwsLCwsLCwsLENvbmZpZGVudCwiVGhpcyBpcyB0aGUgaW5kdXN0cnkncyBmaXJzdCBzcGVlY2ggcmVjb2duaXRpb24gYmlnIG1vZGVsIHRoYXQgc3VwcG9ydHMgdGhlIGZyZWUgbWl4aW5nIG9mIDMwIGRpYWxlY3RzLiBJdCBpcyBhbHNvIHRoZSBzcGVlY2ggcmVjb2duaXRpb24gYmlnIG1vZGVsIHRoYXQgY3VycmVudGx5IHN1cHBvcnRzIHRoZSBtb3N0IGRpYWxlY3RzIGluIENoaW5hLiBJdCBjYW4gc2ltdWx0YW5lb3VzbHkgcmVjb2duaXplIGFuZCB1bmRlcnN0YW5kIG1vcmUgdGhhbiAzMCBkaWFsZWN0cyBpbmNsdWRpbmcgQ2FudG9uZXNlLCBTaGFuZ2hhaW5lc2UsIFNpY2h1YW5lc2UsIFdlbnpob3VuZXNlLCBldGMuIiwsLCwsLCwsLCwyMDI1LTExLTI4IDExOjUzOjQ0KzAwOjAwLCwsLCwsLCwsLCwsLCwsLCwsLCwsLCwsClRBSURFLUxYLTdCLExhbmd1YWdlLENoYXQsTmF0aW9uYWwgU2NpZW5jZSBhbmQgVGVjaG5vbG9neSBDb3VuY2lsLCwyMDI0LTA0LTI5LCxodHRwczovL2h1Z2dpbmdmYWNlLmNvL3RhaWRlL1RBSURFLUxYLTdCLCwsLDcwMDAwMDAwMDAuMCwsLCwsLCwsTlZJRElBIEgxMDAgU1hNNSA4MEdCLCxDb25maWRlbnQsLCwsLFRhaXdhbixMbGFtYSAyLTdCLCwsLCwyMDI1LTExLTI4IDExOjUzOjQ0KzAwOjAwLCwsLCwsR292ZXJubWVudCwsLCwsLCwsLCwsLCwsLCwsLApUQUlERSBMWC0xM0IsTGFuZ3VhZ2UsQ2hhdCxOYXRpb25hbCBTY2llbmNlIGFuZCBUZWNobm9sb2d5IENvdW5jaWwsLDIwMjQtMDQtMjksLGh0dHBzOi8vZW4udGFpZGUudHcvLCwsLDEzMDAwMDAwMDAwLjAsLCwsLCwsLCwsQ29uZmlkZW50LCwsLCxUYWl3YW4sLCwsLCwyMDI1LTExLTI4IDExOjUzOjQ0KzAwOjAwLCwsLCwsR292ZXJubWVudCwsLCwsLCwsLCwsLCwsLCwsLApMbGFtYSAzLVRBSURFLUxYLThCLUNoYXQtQWxwaGExLExhbmd1YWdlLENoYXQsTmF0aW9uYWwgU2NpZW5jZSBhbmQgVGVjaG5vbG9neSBDb3VuY2lsLCwyMDI0LTA0LTI5LCxodHRwczovL2h1Z2dpbmdmYWNlLmNvL3RhaWRlL0xsYW1hMy1UQUlERS1MWC04Qi1DaGF0LUFscGhhMSwsLCw4MDAwMDAwMDAwLjAsLCwsNDMwMDAwMDAwMDAsIue5geS4reiok+e3tOizh+aWmSB0b2tlbiDph486IDQzQgoiLCwsLCxDb25maWRlbnQsLCwsLFRhaXdhbixMbGFtYSAzLThCLCwsLCwyMDI1LTExLTI4IDExOjUzOjQ0KzAwOjAwLCwsLCwsR292ZXJubWVudCwsLCwsLCwsLCwsLCwsLCwsLApJbnRlcm5WTDEuNSwiTXVsdGltb2RhbCxWaXNpb24sTGFuZ3VhZ2UiLCJWaXN1YWwgcXVlc3Rpb24gYW5zd2VyaW5nLEltYWdlIGNhcHRpb25pbmcsT2JqZWN0IGRldGVjdGlvbixDaGFyYWN0ZXIgcmVjb2duaXRpb24gKE9DUiksTGFuZ3VhZ2UgbW9kZWxpbmcvZ2VuZXJhdGlvbixUcmFuc2xhdGlvbiIsIlNoYW5naGFpIEFJIExhYixTZW5zZVRpbWUsVHNpbmdodWEgVW5pdmVyc2l0eSxOYW5qaW5nIFVuaXZlcnNpdHksRnVkYW4gVW5pdmVyc2l0eSxDaGluZXNlIFVuaXZlcnNpdHkgb2YgSG9uZyBLb25nIChDVUhLKSIsIlpoZSBDaGVuLCBXZWl5dW4gV2FuZywgSGFvIFRpYW4sIFNoZW5nbG9uZyBZZSwgWmhhbmd3ZWkgR2FvLCBFcmZlaSBDdWksIFdlbndlbiBUb25nLCBLb25nemhpIEh1LCBKaWFwZW5nIEx1bywgWmhlbmcgTWEsIEppIE1hLCBKaWFxaSBXYW5nLCBYaWFveWkgRG9uZywgSGFuZyBZYW4sIEhld2VpIEd1bywgQ29uZ2h1aSBIZSwgQm90aWFuIFNoaSwgWmhlbmppYW5nIEppbiwgQ2hhbyBYdSwgQmluIFdhbmcsIFhpbmdqaWFuIFdlaSwgV2VpIExpLCBXZW5qaWFuIFpoYW5nLCBCbyBaaGFuZywgUGlubG9uZyBDYWksIExpY2hlbmcgV2VuLCBYaWFuZ2NoYW8gWWFuLCBNaW4gRG91LCBMZXdlaSBMdSwgWGl6aG91IFpodSwgVG9uZyBMdSwgRGFodWEgTGluLCBZdSBRaWFvLCBKaWZlbmcgRGFpLCBXZW5oYWkgV2FuZyIsMjAyNC0wNC0yOSxIb3cgRmFyIEFyZSBXZSB0byBHUFQtNFY/IENsb3NpbmcgdGhlIEdhcCB0byBDb21tZXJjaWFsIE11bHRpbW9kYWwgTW9kZWxzIHdpdGggT3Blbi1Tb3VyY2UgU3VpdGVzLGh0dHBzOi8vYXJ4aXYub3JnL2Ficy8yNDA0LjE2ODIxLCwsLDI1NTAwMDAwMDAwLjAsMjUuNUIsLCwsIiIiaW4gb3VyIG1vZGVsLAphIDQ0OMOXNDQ4IGltYWdlIGlzIHJlcHJlc2VudGVkIGJ5IDI1NiB2aXN1YWwgdG9rZW5zLiIiIiwsLCwsQ29uZmlkZW50LCJJbiB0aGlzIHJlcG9ydCwgd2UgaW50cm9kdWNlIEludGVyblZMIDEuNSwgYW4gb3Blbi1zb3VyY2UgbXVsdGltb2RhbCBsYXJnZSBsYW5ndWFnZSBtb2RlbCAoTUxMTSkgdG8gYnJpZGdlIHRoZSBjYXBhYmlsaXR5IGdhcCBiZXR3ZWVuIG9wZW4tc291cmNlIGFuZCBwcm9wcmlldGFyeSBjb21tZXJjaWFsIG1vZGVscyBpbiBtdWx0aW1vZGFsIHVuZGVyc3RhbmRpbmcuIFdlIGludHJvZHVjZSB0aHJlZSBzaW1wbGUgaW1wcm92ZW1lbnRzOiAoMSkgU3Ryb25nIFZpc2lvbiBFbmNvZGVyOiB3ZSBleHBsb3JlZCBhIGNvbnRpbnVvdXMgbGVhcm5pbmcgc3RyYXRlZ3kgZm9yIHRoZSBsYXJnZS1zY2FsZSB2aXNpb24gZm91bmRhdGlvbiBtb2RlbCAtLSBJbnRlcm5WaVQtNkIsIGJvb3N0aW5nIGl0cyB2aXN1YWwgdW5kZXJzdGFuZGluZyBjYXBhYmlsaXRpZXMsIGFuZCBtYWtpbmcgaXQgY2FuIGJlIHRyYW5zZmVycmVkIGFuZCByZXVzZWQgaW4gZGlmZmVyZW50IExMTXMuICgyKSBEeW5hbWljIEhpZ2gtUmVzb2x1dGlvbjogd2UgZGl2aWRlIGltYWdlcyBpbnRvIHRpbGVzIHJhbmdpbmcgZnJvbSAxIHRvIDQwIG9mIDQ0OMOXNDQ4IHBpeGVscyBhY2NvcmRpbmcgdG8gdGhlIGFzcGVjdCByYXRpbyBhbmQgcmVzb2x1dGlvbiBvZiB0aGUgaW5wdXQgaW1hZ2VzLCB3aGljaCBzdXBwb3J0cyB1cCB0byA0SyByZXNvbHV0aW9uIGlucHV0LiAoMykgSGlnaC1RdWFsaXR5IEJpbGluZ3VhbCBEYXRhc2V0OiB3ZSBjYXJlZnVsbHkgY29sbGVjdGVkIGEgaGlnaC1xdWFsaXR5IGJpbGluZ3VhbCBkYXRhc2V0IHRoYXQgY292ZXJzIGNvbW1vbiBzY2VuZXMsIGRvY3VtZW50IGltYWdlcywgYW5kIGFubm90YXRlZCB0aGVtIHdpdGggRW5nbGlzaCBhbmQgQ2hpbmVzZSBxdWVzdGlvbi1hbnN3ZXIgcGFpcnMsIHNpZ25pZmljYW50bHkgZW5oYW5jaW5nIHBlcmZvcm1hbmNlIGluIE9DUi0gYW5kIENoaW5lc2UtcmVsYXRlZCB0YXNrcy4gV2UgZXZhbHVhdGUgSW50ZXJuVkwgMS41IHRocm91Z2ggYSBzZXJpZXMgb2YgYmVuY2htYXJrcyBhbmQgY29tcGFyYXRpdmUgc3R1ZGllcy4gQ29tcGFyZWQgdG8gYm90aCBvcGVuLXNvdXJjZSBhbmQgcHJvcHJpZXRhcnkgbW9kZWxzLCBJbnRlcm5WTCAxLjUgc2hvd3MgY29tcGV0aXRpdmUgcGVyZm9ybWFuY2UsIGFjaGlldmluZyBzdGF0ZS1vZi10aGUtYXJ0IHJlc3VsdHMgaW4gOCBvZiAxOCBiZW5jaG1hcmtzLiBDb2RlIGhhcyBiZWVuIHJlbGVhc2VkIGF0IHRoaXMgaHR0cHMgVVJMLiIsLCxPcGVuIHdlaWdodHMgKHVucmVzdHJpY3RlZCksIkNoaW5hLEhvbmcgS29uZyxDaGluYSxDaGluYSxDaGluYSxIb25nIEtvbmciLCJJbnRlcm5WaVQtNkIsSW50ZXJuTE0yLTIwQiIsLCwsLDIwMjUtMTEtMjggMTE6NTM6NDQrMDA6MDAsLCwsLCwiQWNhZGVtaWEsSW5kdXN0cnksQWNhZGVtaWEsQWNhZGVtaWEsQWNhZGVtaWEsQWNhZGVtaWEiLCwsLCxVbnJlbGVhc2VkLCJNSVQgbGljZW5zZQoKaHR0cHM6Ly9odWdnaW5nZmFjZS5jby9PcGVuR1ZMYWIvSW50ZXJuVkwtQ2hhdC1WMS01IiwsLCwsLCwsT3BlbkdWTGFiLCwsLFllcwpTd2FsbG93LExhbmd1YWdlLCJMYW5ndWFnZSBtb2RlbGluZy9nZW5lcmF0aW9uLENoYXQsVHJhbnNsYXRpb24iLFRva3lvIEluc3RpdHV0ZSBvZiBUZWNobm9sb2d5LCJLYXp1a2kgRnVqaWksIFRhaXNoaSBOYWthbXVyYSwgTWVuZ3NheSBMb2VtLCBIaXJva2kgSWlkYSwgTWFzYW5hcmkgT2hpLCBLYWtlcnUgSGF0dG9yaSwgSGlyYWkgU2hvdGEsIFNha2FlIE1penVraSwgUmlvIFlva290YSwgTmFvYWtpIE9rYXpha2kiLDIwMjQtMDQtMjcsQ29udGludWFsIFByZS1UcmFpbmluZyBmb3IgQ3Jvc3MtTGluZ3VhbCBMTE0gQWRhcHRhdGlvbjogRW5oYW5jaW5nIEphcGFuZXNlIExhbmd1YWdlIENhcGFiaWxpdGllcyxodHRwczovL2FyeGl2Lm9yZy9hYnMvMjQwNC4xNzc5MCwsLCw3MDAwMDAwMC4wLCwsLDEwMDAwMDAwMDAwMCwxMDBCLCwsTlZJRElBIEExMDAsLENvbmZpZGVudCwiQ3Jvc3MtbGluZ3VhbCBjb250aW51YWwgcHJlLXRyYWluaW5nIG9mIGxhcmdlIGxhbmd1YWdlIG1vZGVscyAoTExNcykgaW5pdGlhbGx5IHRyYWluZWQgb24gRW5nbGlzaCBjb3JwdXMgYWxsb3dzIHVzIHRvIGxldmVyYWdlIHRoZSB2YXN0IGFtb3VudCBvZiBFbmdsaXNoIGxhbmd1YWdlIHJlc291cmNlcyBhbmQgcmVkdWNlIHRoZSBwcmUtdHJhaW5pbmcgY29zdC4gSW4gdGhpcyBzdHVkeSwgd2UgY29uc3RydWN0ZWQgU3dhbGxvdywgYW4gTExNIHdpdGggZW5oYW5jZWQgSmFwYW5lc2UgY2FwYWJpbGl0eSwgYnkgZXh0ZW5kaW5nIHRoZSB2b2NhYnVsYXJ5IG9mIExsYW1hIDIgdG8gaW5jbHVkZSBKYXBhbmVzZSBjaGFyYWN0ZXJzIGFuZCBjb25kdWN0aW5nIGNvbnRpbnVhbCBwcmUtdHJhaW5pbmcgb24gYSBsYXJnZSBKYXBhbmVzZSB3ZWIgY29ycHVzLiBFeHBlcmltZW50YWwgcmVzdWx0cyBjb25maXJtZWQgdGhhdCB0aGUgcGVyZm9ybWFuY2Ugb24gSmFwYW5lc2UgdGFza3MgZHJhc3RpY2FsbHkgaW1wcm92ZWQgdGhyb3VnaCBjb250aW51YWwgcHJlLXRyYWluaW5nLCBhbmQgdGhlIHBlcmZvcm1hbmNlIG1vbm90b25pY2FsbHkgaW5jcmVhc2VkIHdpdGggdGhlIGFtb3VudCBvZiB0cmFpbmluZyBkYXRhIHVwIHRvIDEwMEIgdG9rZW5zLiBDb25zZXF1ZW50bHksIFN3YWxsb3cgYWNoaWV2ZWQgc3VwZXJpb3IgcGVyZm9ybWFuY2UgY29tcGFyZWQgdG8gb3RoZXIgTExNcyB0aGF0IHdlcmUgdHJhaW5lZCBmcm9tIHNjcmF0Y2ggaW4gRW5nbGlzaCBhbmQgSmFwYW5lc2UuIEFuIGFuYWx5c2lzIG9mIHRoZSBlZmZlY3RzIG9mIGNvbnRpbnVhbCBwcmUtdHJhaW5pbmcgcmV2ZWFsZWQgdGhhdCBpdCB3YXMgcGFydGljdWxhcmx5IGVmZmVjdGl2ZSBmb3IgSmFwYW5lc2UgcXVlc3Rpb24gYW5zd2VyaW5nIHRhc2tzLiBGdXJ0aGVybW9yZSwgdG8gZWx1Y2lkYXRlIGVmZmVjdGl2ZSBtZXRob2RvbG9naWVzIGZvciBjcm9zcy1saW5ndWFsIGNvbnRpbnVhbCBwcmUtdHJhaW5pbmcgZnJvbSBFbmdsaXNoIHRvIEphcGFuZXNlLCB3ZSBpbnZlc3RpZ2F0ZWQgdGhlIGltcGFjdCBvZiB2b2NhYnVsYXJ5IGV4cGFuc2lvbiBhbmQgdGhlIGVmZmVjdGl2ZW5lc3Mgb2YgaW5jb3Jwb3JhdGluZyBwYXJhbGxlbCBjb3Jwb3JhLiBUaGUgcmVzdWx0cyBzaG93ZWQgdGhhdCB0aGUgZWZmaWNpZW5jeSBnYWluZWQgdGhyb3VnaCB2b2NhYnVsYXJ5IGV4cGFuc2lvbiBoYWQgbm8gbmVnYXRpdmUgaW1wYWN0IG9uIHBlcmZvcm1hbmNlLCBleGNlcHQgZm9yIHRoZSBzdW1tYXJpemF0aW9uIHRhc2ssIGFuZCB0aGF0IHRoZSBjb21iaW5lZCB1c2Ugb2YgcGFyYWxsZWwgY29ycG9yYSBlbmhhbmNlZCB0cmFuc2xhdGlvbiBhYmlsaXR5LiIsLCxPcGVuIHdlaWdodHMgKHJlc3RyaWN0ZWQgdXNlKSxKYXBhbixMbGFtYSAyLTcwQiw1LjAwMDAwMDAwMDAwMDAwMDRlKzIyLCJNZW50aW9uZWQgZGlyZWN0bHkgaW4gdGhlIHBhcGVyOiBUaGUgdHJhaW5pbmcgb2YgU3dhbGxvdyA3YiwgMTNiLCBhbmQgNzBiIHJlcXVpcmVkIGFwcHJveGltYXRlbHkgNS4wIMOXIDEwMjEgRkxPUFMsIDkuNCDDlyAxMDIxIEZMT1BTLCA1LjAgw5cgMTAyMiBGTE9QUyBvZiBjb21wdXRhdGlvbiwgcmVzcGVjdGl2ZWx5LgoKNk5EID0gNio3MEIqMTAwQj00LjIqMTBeMjIgRkxPUHMKCldlIHV0aWxpemVkIHRoZSBBSSBCcmlkZ2luZyBDbG91ZCBJbmZyYXN0cnVjdHVyZSAoQUJDSSkgb2YgdGhlIE5hdGlvbmFsIEluc3RpdHV0ZSBvZiBBZHZhbmNlZCBJbmR1c3RyaWFsIFNjaWVuY2UgYW5kIFRlY2hub2xvZ3ksIEphcGFuIGZvciB0cmFpbmluZy4gV2UgZW1wbG95ZWQgbWl4ZWQgcHJlY2lzaW9uIChiZmxvYXQxNikgYW5kIHVzZWQgbXVsdGlwbGUgTlZJRElBIEExMDAgbm9kZXMgZm9yIGRpc3RyaWJ1dGVkIHBhcmFsbGVsIHRyYWluaW5nLiBFYWNoIG5vZGUgaXMgZXF1aXBwZWQgd2l0aCBlaWdodCBOVklESUEgQTEwMCA0MEdCIEdQVXMsIGFuZCB0aGUgbm9kZXMgYXJlIGludGVyY29ubmVjdGVkIHZpYSBJbmZpbmlCYW5kIEhEUi4iLCwsMjAyNS0xMS0yOCAxMTo1Mzo0NCswMDowMCwsLCwsLEFjYWRlbWlhLCwsLCwsImh0dHBzOi8vaHVnZ2luZ2ZhY2UuY28vdG9reW90ZWNoLWxsbS9Td2FsbG93LTcwYi1pbnN0cnVjdC1oZgpsaWNlbnNlOiBsbGFtYTIiLCwsIlRhYmxlIDcKClRoZSB0YWJsZSBzaG93cyB0aHJvdWdocHV0IGFzIG1heGltdW0gb2YgYW4gQTEwMCdzIHBlYWsgcGVyZm9ybWFuY2UuIFRoZXJlZm9yZSwgdGhpcyByZXBvcnRlZCB1dGlsaXphdGlvbiBpcyBIRlUuIiwsLCwiUmVwb3J0ZWQsT3BlcmF0aW9uIGNvdW50aW5nIiwsLCwwLjUwNixZZXMKVmlkdSxWaWRlbywiVmlkZW8gZ2VuZXJhdGlvbixUZXh0LXRvLXZpZGVvIiwiVHNpbmdodWEgVW5pdmVyc2l0eSxTaGVuZ1NodSIsIkZhbiBCYW8sIENoZW5kb25nIFhpYW5nLCBHYW5nIFl1ZSwgR3VhbmRlIEhlLCBIb25nemhvdSBaaHUsIEthaXdlbiBaaGVuZywgTWluIFpoYW8sIFNoaWxvbmcgTGl1LCBZYW9sZSBXYW5nLCBKdW4gWmh1IiwyMDI0LTA0LTI3LCLmiJHlm73oh6rnoJTop4bpopHlpKfmqKHlnovpnaLlkJHlhajnkIPkuIrnur8KClZpZHU6IGEgSGlnaGx5IENvbnNpc3RlbnQsIER5bmFtaWMgYW5kIFNraWxsZWQgVGV4dC10by1WaWRlbyBHZW5lcmF0b3Igd2l0aCBEaWZmdXNpb24gTW9kZWxzIiwiaHR0cHM6Ly93d3cuc3RkYWlseS5jb20vaW5kZXgva2VqaXhpbndlbi8yMDI0MDgvOTI3ZjA0NmY0ZmI3NDNmOTk0NzI2ZmIwOGM3ZTNjYmYuc2h0bWwKCmh0dHBzOi8vYXJ4aXYub3JnL2Ficy8yNDA1LjA0MjMzIiwsLCwsLCwsLCwsLCwsVW5rbm93biwiV2UgaW50cm9kdWNlIFZpZHUsIGEgaGlnaC1wZXJmb3JtYW5jZSB0ZXh0LXRvLXZpZGVvIGdlbmVyYXRvciB0aGF0IGlzIGNhcGFibGUgb2YgcHJvZHVjaW5nIDEwODBwIHZpZGVvcyB1cCB0byAxNiBzZWNvbmRzIGluIGEgc2luZ2xlIGdlbmVyYXRpb24uIFZpZHUgaXMgYSBkaWZmdXNpb24gbW9kZWwgd2l0aCBVLVZpVCBhcyBpdHMgYmFja2JvbmUsIHdoaWNoIHVubG9ja3MgdGhlIHNjYWxhYmlsaXR5IGFuZCB0aGUgY2FwYWJpbGl0eSBmb3IgaGFuZGxpbmcgbG9uZyB2aWRlb3MuIFZpZHUgZXhoaWJpdHMgc3Ryb25nIGNvaGVyZW5jZSBhbmQgZHluYW1pc20sIGFuZCBpcyBjYXBhYmxlIG9mIGdlbmVyYXRpbmcgYm90aCByZWFsaXN0aWMgYW5kIGltYWdpbmF0aXZlIHZpZGVvcywgYXMgd2VsbCBhcyB1bmRlcnN0YW5kaW5nIHNvbWUgcHJvZmVzc2lvbmFsIHBob3RvZ3JhcGh5IHRlY2huaXF1ZXMsIG9uIHBhciB3aXRoIFNvcmEgLS0gdGhlIG1vc3QgcG93ZXJmdWwgcmVwb3J0ZWQgdGV4dC10by12aWRlbyBnZW5lcmF0b3IuIEZpbmFsbHksIHdlIHBlcmZvcm0gaW5pdGlhbCBleHBlcmltZW50cyBvbiBvdGhlciBjb250cm9sbGFibGUgdmlkZW8gZ2VuZXJhdGlvbiwgaW5jbHVkaW5nIGNhbm55LXRvLXZpZGVvIGdlbmVyYXRpb24sIHZpZGVvIHByZWRpY3Rpb24gYW5kIHN1YmplY3QtZHJpdmVuIGdlbmVyYXRpb24sIHdoaWNoIGRlbW9uc3RyYXRlIHByb21pc2luZyByZXN1bHRzLiIsLCxBUEkgYWNjZXNzLCJDaGluYSxDaGluYSIsLCwsLCwyMDI1LTExLTI4IDExOjUzOjQ0KzAwOjAwLCwsLCwsIkFjYWRlbWlhLEluZHVzdHJ5IiwsLCwsVW5yZWxlYXNlZCwsLCwsLCwsLCwsLCxObwpJbnNpZ2h0cyBpbnRvIEh1bWFuIEhhcm1vbnkgKOa0nuingeS6uuWSjCksIk11bHRpbW9kYWwsUHN5Y2hvbG9neSIsIk1pc2NlbGxhbmVvdXMgaW1hZ2UgYW5hbHlzaXMsRW1vdGlvbiByZWNvZ25pdGlvbiIsIlpoZWppYW5nIExpYW54aW4gRGlnaXRhbCBDby4sIEx0ZC4iLCwyMDI0LTA0LTI3LENBQyByZWdpc3RyeSxodHRwczovL3d3dy5peWlvdS5jb20vbmV3cy8yMDI0MDQxOTEwNjQ1NjMsLCwsLCwsLCwsLCwsLFVua25vd24sLCwsLENoaW5hLCwsLCwsMjAyNi0wMi0xMSAxOToyNjoyNyswMDowMCwsLCwsLEluZHVzdHJ5LCwsLCwsLCwsLCwsLCwsLCwsClF3ZW4xLjUtMTEwQixMYW5ndWFnZSwiQ2hhdCxMYW5ndWFnZSBtb2RlbGluZy9nZW5lcmF0aW9uLFF1YW50aXRhdGl2ZSByZWFzb25pbmcsQ29kZSBnZW5lcmF0aW9uLFRyYW5zbGF0aW9uIixBbGliYWJhLFF3ZW4gVGVhbSwyMDI0LTA0LTI1LFF3ZW4xLjUtMTEwQjogVGhlIEZpcnN0IDEwMEIrIE1vZGVsIG9mIHRoZSBRd2VuMS41IFNlcmllcyxodHRwczovL3F3ZW5sbS5naXRodWIuaW8vYmxvZy9xd2VuMS41LTExMGIvP3JlZj11cHN0cmFjdC5jb20sLCwsMTEwMDAwMDAwMDAwLjAsIjExMEIKIiwsbG93ZXIgYm91bmQgaXMgdGFrZW4gZnJvbSBRd2VuMS41IDcyQiB0cmFpbmluZyBjb21wdXRlIGVzdGltYXRpb24sLCJBIFF3ZW4gZGV2ZWxvcGVyIGdhdmUgdG9rZW4gY291bnRzIGZvciBvdGhlciBtb2RlbHMgaW4gdGhlIHNlcmllcyBhdCB0aGlzIGdpdGh1YiBpc3N1ZTogaHR0cHM6Ly9naXRodWIuY29tL1F3ZW5MTS9Rd2VuMi9pc3N1ZXMvOTcKMTEwQiB3YXMgYXNrZWQgYnV0IGdvdCBubyByZXNwb25zZS4KN0IsIDE0QiwgYW5kIDcyQiBnb3QgNFQsIDRULCBhbmQgM1QgdG9rZW5zIHJlc3BlY3RpdmVseS4KCkluIGFub3RoZXIgaXNzdWUgZnJvbSBRd2VuMjogIiJXZSBhcmUgbm90IGF1dGhvcml6ZWQgdG8gc2hhcmUgdGhlIGRldGFpbHMgcmlnaHQgbm93IGJ1dCB0aGUgcm91Z2ggbnVtYmVyIGlzIG92ZXIgM1QgdG9rZW5zIGZvciBRd2VuMS41IGFuZCBvdmVyIDdUIHRva2VucyBmb3IgUXdlbjIuIiIgaHR0cHM6Ly9naXRodWIuY29tL1F3ZW5MTS9Rd2VuMi9pc3N1ZXMvNTYyIiwsLCwsQ29uZmlkZW50LCJUaGUgUXdlbjEuNS0xMTBCIGlzIHRoZSBsYXJnZXN0IG1vZGVsIGluIHRoZSBRd2VuMS41IHNlcmllcywgYW5kIGl0IGlzIGFsc28gdGhlIGZpcnN0IG9uZSB3aXRoIG92ZXIgMTAwIGJpbGxpb24gcGFyYW1ldGVycyBpbiB0aGUgc2VyaWVzLiBJdCBkZW1vbnN0cmF0ZXMgY29tcGV0aXRpdmUgcGVyZm9ybWFuY2UgYWdhaW5zdCB0aGUgdmVyeSByZWNlbnRseSByZWxlYXNlZCBTT1RBIG1vZGVsIExsYW1hLTMtNzBCIGFuZCBpdCBpcyBzaWduaWZpY2FudGx5IGJldHRlciB0aGFuIHRoZSA3MkIgbW9kZWwuIFRoaXMgdGVsbHMgdXMgdGhhdCB0aGVyZSBpcyBzdGlsbCBhIGxvdCBvZiByb29tIGluIG1vZGVsIHNpemUgc2NhbGluZyBmb3IgYmV0dGVyIHBlcmZvcm1hbmNlLiBXaGlsZSB0aGUgcmVsZWVhc2Ugb2YgTGxhbWEtMyBpbmRpY2F0ZXMgdGhlIHNpZ25pZmljYW5jZSBvZiBkYXRhIHNjYWxpbmcgdG8gYW4gZXh0cmVtZWx5IGxhcmdlIHNjYWxlLCB3ZSBiZWxpZXZlIHdlIGNhbiBnZXQgdGhlIGJlc3Qgb2YgYm90aCB3b3JsZHMgYnkgc2NhbGluZyBib3RoIGRhdGEgYW5kIG1vZGVsIHNpemUgaW4gb3VyIGZ1dHVyZSByZWxlYXNlLiBTdGF5IHR1bmVkIGZvciBRd2VuMiEiLCwsT3BlbiB3ZWlnaHRzICh1bnJlc3RyaWN0ZWQpLENoaW5hLCwsLCwsMjAyNS0xMS0yOCAxMTo1Mzo0NCswMDowMCwsLCwsLEluZHVzdHJ5LCwxLjNlKzI0LCwsVW5yZWxlYXNlZCxodHRwczovL2h1Z2dpbmdmYWNlLmNvL1F3ZW4vUXdlbjEuNS0xMTBCLFRydWUsLCwsLCwsUXdlbiwsLCxZZXMKQmV5b25kIEVTTTI6IEdyYXBoLUVuaGFuY2VkIFByb3RlaW4gU2VxdWVuY2UgTW9kZWxpbmcgd2l0aCBFZmZpY2llbnQsQmlvbG9neSxQcm90ZWluIG9yIG51</x:v>
      </x:c>
    </x:row>
    <x:row r="123" ht="18" customHeight="1">
      <x:c r="A123" s="17" t="n">
        <x:v>118</x:v>
      </x:c>
      <x:c r="B123" s="17" t="n">
        <x:v>309</x:v>
      </x:c>
      <x:c r="C123" s="94" t="str">
        <x:v>Y2xlb3RpZGUgbGFuZ3VhZ2UgbW9kZWwgKHBMTS9uTE0pLCJIdWF6aG9uZyBVbml2ZXJzaXR5IG9mIFNjaWVuY2UgYW5kIFRlY2hub2xvZ3ksRnVkYW4gVW5pdmVyc2l0eSxOb3J0aHdlc3Rlcm4gUG9seXRlY2huaWNhbCBVbml2ZXJzaXR5IiwiU2h1amlhbiBKaWFvLCBCaW5neHVhbiBMaSwgTGVpIFdhbmcsIFhpYW9qaW4gWmhhbmcsIFdlaSBDaGVuLCBKaWFqaWUgUGVuZywgWmhvbmd5dSBXZWkiLDIwMjQtMDQtMjQsQmV5b25kIEVTTTI6IEdyYXBoLUVuaGFuY2VkIFByb3RlaW4gU2VxdWVuY2UgTW9kZWxpbmcgd2l0aCBFZmZpY2llbnQgQ2x1c3RlcmluZyxodHRwczovL2FyeGl2Lm9yZy9hYnMvMjQwNC4xNTgwNSwsLCwzNTgwMDAwMC4wLCwsLDMwODQxMjg3LFRhYmxlIDI6IDU0MDYwMSozNjcuMDE9MTk4NDA1OTczLCwsLCxDb25maWRlbnQsIlByb3RlaW5zIGFyZSBlc3NlbnRpYWwgdG8gbGlmZSdzIHByb2Nlc3NlcywgdW5kZXJwaW5uaW5nIGV2b2x1dGlvbiBhbmQgZGl2ZXJzaXR5LiBBZHZhbmNlcyBpbiBzZXF1ZW5jaW5nIHRlY2hub2xvZ3kgaGF2ZSByZXZlYWxlZCBtaWxsaW9ucyBvZiBwcm90ZWlucywgdW5kZXJzY29yaW5nIHRoZSBuZWVkIGZvciBzb3BoaXN0aWNhdGVkIHByZS10cmFpbmVkIHByb3RlaW4gbW9kZWxzIGZvciBiaW9sb2dpY2FsIGFuYWx5c2lzIGFuZCBBSSBkZXZlbG9wbWVudC4gRmFjZWJvb2sncyBFU00yLCB0aGUgbW9zdCBhZHZhbmNlZCBwcm90ZWluIGxhbmd1YWdlIG1vZGVsIHRvIGRhdGUsIGxldmVyYWdlcyBhIG1hc2tlZCBwcmVkaWN0aW9uIHRhc2sgZm9yIHVuc3VwZXJ2aXNlZCBsZWFybmluZywgY3JhZnRpbmcgYW1pbm8gYWNpZCByZXByZXNlbnRhdGlvbnMgd2l0aCBub3RhYmxlIGJpb2NoZW1pY2FsIGFjY3VyYWN5LiBZZXQsIGl0IGxhY2tzIGluIGRlbGl2ZXJpbmcgZnVuY3Rpb25hbCBwcm90ZWluIGluc2lnaHRzLCBzaWduYWxpbmcgYW4gb3Bwb3J0dW5pdHkgZm9yIGVuaGFuY2luZyByZXByZXNlbnRhdGlvbiB0aGlzIGh0dHAgVVJMIHN0dWR5IGFkZHJlc3NlcyB0aGlzIGdhcCBieSBpbmNvcnBvcmF0aW5nIHByb3RlaW4gZmFtaWx5IGNsYXNzaWZpY2F0aW9uIGludG8gRVNNMidzIHRoaXMgaHR0cCBVUkwgYXBwcm9hY2gsIGF1Z21lbnRlZCB3aXRoIENvbW11bml0eSBQcm9wYWdhdGlvbi1CYXNlZCBDbHVzdGVyaW5nIEFsZ29yaXRobSwgaW1wcm92ZXMgZ2xvYmFsIHByb3RlaW4gcmVwcmVzZW50YXRpb25zLCB3aGlsZSBhIGNvbnRleHR1YWwgcHJlZGljdGlvbiB0YXNrIGZpbmUtdHVuZXMgbG9jYWwgYW1pbm8gYWNpZCBhY2N1cmFjeS4gU2lnbmlmaWNhbnRseSwgb3VyIG1vZGVsIGFjaGlldmVkIHN0YXRlLW9mLXRoZS1hcnQgcmVzdWx0cyBpbiBzZXZlcmFsIGRvd25zdHJlYW0gZXhwZXJpbWVudHMsIGRlbW9uc3RyYXRpbmcgdGhlIHBvd2VyIG9mIGNvbWJpbmluZyBnbG9iYWwgYW5kIGxvY2FsIG1ldGhvZG9sb2dpZXMgdG8gc3Vic3RhbnRpYWxseSBib29zdCBwcm90ZWluIHJlcHJlc2VudGF0aW9uIHF1YWxpdHkuIiwsLCwiQ2hpbmEsQ2hpbmEsQ2hpbmEiLEVTTTItMzVNLCwsLCwyMDI1LTExLTI4IDExOjUzOjQ0KzAwOjAwLCwsLCwsIkFjYWRlbWlhLEFjYWRlbWlhLEFjYWRlbWlhIiwsLCwsLCwsLCwsLCwsLCwsLApBcmN0aWMsTGFuZ3VhZ2UsIkxhbmd1YWdlIG1vZGVsaW5nL2dlbmVyYXRpb24sUXVlc3Rpb24gYW5zd2VyaW5nLENvZGUgZ2VuZXJhdGlvbixRdWFudGl0YXRpdmUgcmVhc29uaW5nIixTbm93Zmxha2UsU25vd2ZsYWtlIEFJIFJlc2VhcmNoLDIwMjQtMDQtMjQsIlNub3dmbGFrZSBBcmN0aWM6IFRoZSBCZXN0IExMTSBmb3IgRW50ZXJwcmlzZSBBSSDigJQgRWZmaWNpZW50bHkgSW50ZWxsaWdlbnQsIFRydWx5IE9wZW4iLGh0dHBzOi8vd3d3LnNub3dmbGFrZS5jb20vZW4vYmxvZy9hcmN0aWMtb3Blbi1lZmZpY2llbnQtZm91bmRhdGlvbi1sYW5ndWFnZS1tb2RlbHMtc25vd2ZsYWtlLywsLCw0ODAwMDAwMDAwMDAuMCwiIiIgSXQgY29tYmluZXMgYSAxMEIgZGVuc2UgdHJhbnNmb3JtZXIgbW9kZWwgd2l0aCBhIHJlc2lkdWFsIDEyOHgzLjY2QiBNb0UgTUxQIHJlc3VsdGluZyBpbiA0ODBCIHRvdGFsIGFuZCAxN0IgYWN0aXZlIHBhcmFtZXRlcnMgY2hvc2VuIHVzaW5nIGEgdG9wLTIgZ2F0aW5nLiIiIiwzLjgzNDcxNzVlKzIzLCJmcm9tIHRoZSBncmFwaDoKMXggLSBBcmN0aWMKMS45WCAtIExsYW1hIDMgOEIgKDcuMsOXMTBeMjMpIH4gPSBZaSAzNEIgKDYuMWUyMykgLT4geCA9IDMuMjEwNTI2M2UrMjMKM1ggLSBDb2RlIExsYW1hIDcwQiAoMS4yNmUrMjQpIC0+IHggPSA0LjJlKzIzCjE3LjVYIC0gTGxhbWEgMyA3MEIgKDcuODYxZTI0KSAtPiB4ID00LjQ5MmUrMjMKCj0gMy43OTc1ODkzZSsyMwoKT3BlcmF0aW9uIGNvdW50aW5nICgxN0IgYWN0aXZlIHBhcmFtZXRlcnMpOiAKNk5EID0gNiBGTE9QIC8gcGFyYW1ldGVyIC8gdG9rZW4gKiAxNyoxMF45IHBhcmFtZXRlcnMgKiAzLjUqMTBeMTIgdG9rZW5zID0gMy41N2UrMjMgRkxPUAoKZ2VvbWV0cmljIG1lYW46KDMuMjEwNTI2M2UrMjMqNC40OTJlKzIzKjQuMmUrMjMqMy41N2UrMjMpXigxLzQpID0gMy44MzQ3MTc1ZSsyMyIsLCIiIkFyY3RpYyB3YXMgdHJhaW5lZCB3aXRoIGEgdGhyZWUtc3RhZ2UgY3VycmljdWx1bSBlYWNoIHdpdGggYSBkaWZmZXJlbnQgZGF0YSBjb21wb3NpdGlvbiBmb2N1c2luZyBvbiBnZW5lcmljIHNraWxscyBpbiB0aGUgZmlyc3QgcGhhc2UgKDFUIFRva2VucyksIGFuZCBlbnRlcnByaXNlLWZvY3VzZWQgc2tpbGxzIGluIHRoZSBsYXR0ZXIgdHdvIHBoYXNlcyAoMS41VCBhbmQgMVQgdG9rZW5zKS4gIiIKCjErMS41KzEgPSAzLjUiLCwiIiJsZXNzIHRoYW4gM0sgR1BVIHdlZWtzIiIiLCwsQ29uZmlkZW50LCJCdWlsdCBieSBTbm93Zmxha2UsIEFyY3RpYyBpcyBhIGZhbWlseSBvZiBlbnRlcnByaXNlLWdyYWRlIExMTXMgd2l0aCBsZWFkaW5nIHBlcmZvcm1hbmNlIGluIGVudGVycHJpc2UgaW50ZWxsaWdlbmNlIGFuZCBicmVha3Rocm91Z2ggZWZmaWNpZW5jeS4gU25vd2ZsYWtlIEFyY3RpYyBpcyBhIHRydWx5IG9wZW4sIEFwYWNoZSAyLjAgbGljZW5zZWQgbW9kZWwuIiwsLE9wZW4gd2VpZ2h0cyAodW5yZXN0cmljdGVkKSxVbml0ZWQgU3RhdGVzIG9mIEFtZXJpY2EsLCwsLCwyMDI1LTExLTI4IDExOjUzOjQ0KzAwOjAwLEFXUywsLCwsSW5kdXN0cnksLCwsNTA0MDAwLjAsT3BlbiBzb3VyY2UsQXBhY2hlIDIuMCBsaWNlbnNlIHdpdGggdW5nYXRlZCBhY2Nlc3MgdG8gd2VpZ2h0cyBhbmQgY29kZSBwYWlyZWQgd2l0aCBvcGVuIGRhdGEgcmVjaXBlIGFuZCByZXNlYXJjaCBpbnNpZ2h0cy4sVHJ1ZSwyMDAwMDAwLjAsLCwsLCJPdGhlcixPcGVyYXRpb24gY291bnRpbmciLCwsLCxZZXMKTkVDIGNvdG9taSxMYW5ndWFnZSwiQ2hhdCxRdWVzdGlvbiBhbnN3ZXJpbmcsVGV4dCBzdW1tYXJpemF0aW9uIixORUMgQ29ycG9yYXRpb24sTkVDIENvcnBvcmF0aW9uLDIwMjQtMDQtMjQsTkVDIERldmVsb3BzIEhpZ2gtc3BlZWQgR2VuZXJhdGl2ZSBBSSBMYXJnZSBMYW5ndWFnZSBNb2RlbHMgKExMTSkgd2l0aCBXb3JsZC1jbGFzcyBQZXJmb3JtYW5jZSxodHRwczovL3d3dy5uZWMuY29tL2VuL3ByZXNzLzIwMjQwNC9nbG9iYWxfMjAyNDA0MjRfMDEuaHRtbCwsLCwsLCwsLCwsLCwsVW5rbm93biwiIiJORUMgY290b21pIFBybyIiIGFuZCAiIk5FQyBjb3RvbWkgTGlnaHQiIiBhY2hpZXZlIHRoZSBzYW1lIHF1YWxpdHkgYXMgZ2xvYmFsIG1vZGVscyBhdCBtb3JlIHRoYW4gMTAgdGltZXMgdGhlIHNwZWVkIiwsLCxKYXBhbiwsLCwsLDIwMjUtMTEtMjggMTE6NTM6NDQrMDA6MDAsLCwsLCxJbmR1c3RyeSwsLCwsLCwsLCwsLCwsLCwsLApZdWFuamluZyBMTE0gKOiBlOmAmuWFg+aZr+Wkp+aooeWeiyksTGFuZ3VhZ2UsIlF1ZXN0aW9uIGFuc3dlcmluZyxMYW5ndWFnZSBtb2RlbGluZy9nZW5lcmF0aW9uLERhdGEgYW5hbHl0aWNzLEZhY2UgcmVjb2duaXRpb24iLENoaW5hIFVuaWNvbSwsMjAyNC0wNC0yNCxDQUMgcmVnaXN0cnksImh0dHBzOi8vd2ViLmFyY2hpdmUub3JnL3dlYi8yMDI1MDcwODE0MjUyMy9odHRwOi8vd3d3Lnhpbmh1YW5ldC5jb20vaW5mby8yMDI0MDUyNi85MzMyYTkyOWFhM2E0M2NjYjUwZmI2NGMxOGFiY2U5My9jLmh0bWwKaHR0cHM6Ly93ZWIuYXJjaGl2ZS5vcmcvd2ViLzIwMjUwNzA4MTQyNzQzL2h0dHBzOi8vd3d3LnN0ZGFpbHkuY29tL3dlYi9nZHh3LzIwMjUtMDEvMDMvY29udGVudF8yODI1NTMuaHRtbApodHRwczovL3dlYi5hcmNoaXZlLm9yZy93ZWIvMjAyNTA3MDgxNDI5MzcvaHR0cHM6Ly93d3cuaGlhc2NlbmQuY29tL21hcmtldHBsYWNlL3NvbHV0aW9uL2RldGFpbC8yMTgxIiwsLCwsLCwsLCwsLEh1YXdlaSBBc2NlbmQsLFVua25vd24sWmhlamlhbmcgVW5pY29tIHdpbGwgdXNlIHRoZSBZdWFuamluZyBiaWcgbW9kZWwgYXMgYW4gaW1wb3J0YW50IHN0YXJ0aW5nIHBvaW50IGFuZCB3b3JrIHdpdGggcGFydG5lciBjb21wYW5pZXMgdG8gY29udGludW91c2x5IHByb21vdGUgdGhlIGFwcGxpY2F0aW9uIG9mIHRlY2hub2xvZ2ljYWwgcmVzZWFyY2ggcmVzdWx0cyBpbiBpbmR1c3RyaWFsIHByYWN0aWNlLiwsLCxDaGluYSwsLCwsLDIwMjYtMDItMTEgMTk6MjY6MjcrMDA6MDAsLCwsLCxJbmR1c3RyeSwsLCwsLCwsLCwsLCwsLCwsLApwaGktMy1taW5pIDMuOEIsTGFuZ3VhZ2UsIkNoYXQsTGFuZ3VhZ2UgbW9kZWxpbmcvZ2VuZXJ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U2lnbmlmaWNhbnQgdXNlLCI+Mm0gSEYgZG93bmxvYWRzIGluIHRoZSBsYXN0IG1vbnRoIGFzIG9mIEp1bHkgMjAyNCwgZmFpciB0byBjb25zaWRlciB0aGF0ID4xbSBtb250aGx5IHVzZXJzCgpodHRwczovL2h1Z2dpbmdmYWNlLmNvL21pY3Jvc29mdC9QaGktMy1taW5pLTEyOGstaW5zdHJ1Y3QgIiwzODAwMDAwMDAwLjAsMy44Qiw3LjUyNGUrMjIsImNvdW50aW5nIG9wZXJhdGlvbnM6IDbDlzMuM8OXMTBeMTIgdG9rZW5zIMOXMy44w5cxMF45IHBhcmFtZXRlcnMg4omINy41MjTDlzEwXjIyIEZMT1BTCmhhcmR3YXJlIGVzdGltYXRlOiA3IGRheXMgw5cyNCBob3VycyAvIGRhecOXMzYwMCBzZWMgLyBob3VyICo5ODksMDAwLDAwMCwwMDAsMDAwIEZMT1Avcyo1MTIgR1BVcyowLjMgW2Fzc3VtZWQgdXRpbGl6YXRpb25dPTkuMTg3NTQwOTkyw5cxMF4yMiIsMzMwMDAwMDAwMDAwMCwiSW4gdGhpcyByZXBvcnQgd2UgcHJlc2VudCBhIG5ldyBtb2RlbCwgcGhpLTMtbWluaSAoMy44QiBwYXJhbWV0ZXJzKSwgdHJhaW5lZCBmb3IgMy4zVCB0b2tlbnMiLDE2OC4wLCJHUFVzOiA1MTIgSDEwMC04MEcKVHJhaW5pbmcgdGltZTogNyBkYXlzClRlbnNvciB0eXBlIEJGMTYKaHR0cHM6Ly9odWdnaW5nZmFjZS5jby9taWNyb3NvZnQvUGhpLTMtbWluaS00ay1pbnN0cnVjdCIsTlZJRElBIEgxMDAgU1hNNSA4MEdCLCxDb25maWRlbnQ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VGhlIGlubm92YXRpb24gbGllcyBlbnRpcmVseSBpbiBvdXIgZGF0YXNldCBmb3IgdHJhaW5pbmcsIGEgc2NhbGVkLXVwIHZlcnNpb24gb2YgdGhlIG9uZSB1c2VkIGZvciBwaGktMiwgY29tcG9zZWQgb2YgaGVhdmlseSBmaWx0ZXJlZCB3ZWIgZGF0YSBhbmQgc3ludGhldGljIGRhdGEuIFRoZSBtb2RlbCBpcyBhbHNvIGZ1cnRoZXIgYWxpZ25lZCBmb3Igcm9idXN0bmVzcywgc2FmZXR5LCBhbmQgY2hhdCBmb3JtYXQuIFdlIGFsc28gcHJvdmlkZSBzb21lIGluaXRpYWwgcGFyYW1ldGVyLXNjYWxpbmcgcmVzdWx0cyB3aXRoIGEgN0IgYW5kIDE0QiBtb2RlbHMgdHJhaW5lZCBmb3IgNC44VCB0b2tlbnMsIGNhbGxlZCBwaGktMy1zbWFsbCBhbmQgcGhpLTMtbWVkaXVtLCBib3RoIHNpZ25pZmljYW50bHkgbW9yZSBjYXBhYmxlIHRoYW4gcGhpLTMtbWluaSAoZS5nLiwgcmVzcGVjdGl2ZWx5IDc1JSBhbmQgNzglIG9uIE1NTFUsIGFuZCA4LjcgYW5kIDguOSBvbiBNVC1iZW5jaCkuIiwsLE9wZW4gd2VpZ2h0cyAodW5yZXN0cmljdGVkKSxVbml0ZWQgU3RhdGVzIG9mIEFtZXJpY2EsLCwsNTEyLjAsLDIwMjUtMTItMTggMDU6MzM6NTArMDA6MDAsLCwsLG5vdCBsaXN0ZWQsSW5kdXN0cnksLCwsLFVucmVsZWFzZWQsIlRoZSBtb2RlbCBpcyBsaWNlbnNlZCB1bmRlciB0aGUgTUlUIGxpY2Vuc2UuCmh0dHBzOi8vaHVnZ2luZ2ZhY2UuY28vbWljcm9zb2Z0L1BoaS0zLW1pbmktNGstaW5zdHJ1Y3QKCnNvbWUgZmluZS10dW5pbmcgY29kZToKaHR0cHM6Ly9naXRodWIuY29tL21pY3Jvc29mdC9QaGktM0Nvb2tCb29rL3RyZWUvbWFpbj90YWI9cmVhZG1lLW92LWZpbGUgIixUcnVlLCwsLCw3MDgzODguMjM0MTg2MTIwNywiSGFyZHdhcmUsT3BlcmF0aW9uIGNvdW50aW5nIixtaWNyb3NvZnQsLCwsWWVzCnBoaS0zLW1lZGl1bSAxNEIsTGFuZ3VhZ2UsIkNoYXQsTGFuZ3VhZ2UgbW9kZWxpbmcvZ2VuZXJ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xNDAwMDAwMDAwMC4wLDE0Qiw0LjAzMmUrMjMsY291bnRpbmcgb3BlcmF0aW9uczogNsOXNC44w5cxMF4xMiB0b2tlbnMgw5cgMTTDlzEwXjkgcGFyYW1ldGVycyDiiYggNC4wMzLDlzEwXjIzIEZMT1BTLDQ4MDAwMDAwMDAwMDAsLCwsLCxMaWtlbHk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VGhlIGlubm92YXRpb24gbGllcyBlbnRpcmVseSBpbiBvdXIgZGF0YXNldCBmb3IgdHJhaW5pbmcsIGEgc2NhbGVkLXVwIHZlcnNpb24gb2YgdGhlIG9uZSB1c2VkIGZvciBwaGktMiwgY29tcG9zZWQgb2YgaGVhdmlseSBmaWx0ZXJlZCB3ZWIgZGF0YSBhbmQgc3ludGhldGljIGRhdGEuIFRoZSBtb2RlbCBpcyBhbHNvIGZ1cnRoZXIgYWxpZ25lZCBmb3Igcm9idXN0bmVzcywgc2FmZXR5LCBhbmQgY2hhdCBmb3JtYXQuIFdlIGFsc28gcHJvdmlkZSBzb21lIGluaXRpYWwgcGFyYW1ldGVyLXNjYWxpbmcgcmVzdWx0cyB3aXRoIGEgN0IgYW5kIDE0QiBtb2RlbHMgdHJhaW5lZCBmb3IgNC44VCB0b2tlbnMsIGNhbGxlZCBwaGktMy1zbWFsbCBhbmQgcGhpLTMtbWVkaXVtLCBib3RoIHNpZ25pZmljYW50bHkgbW9yZSBjYXBhYmxlIHRoYW4gcGhpLTMtbWluaSAoZS5nLiwgcmVzcGVjdGl2ZWx5IDc1JSBhbmQgNzglIG9uIE1NTFUsIGFuZCA4LjcgYW5kIDguOSBvbiBNVC1iZW5jaCkuIiwsLE9wZW4gd2VpZ2h0cyAodW5yZXN0cmljdGVkKSxVbml0ZWQgU3RhdGVzIG9mIEFtZXJpY2EsLCwsLCwyMDI1LTExLTI4IDExOjUzOjQ0KzAwOjAwLCwsLCwsSW5kdXN0cnksLCwsLFVucmVsZWFzZWQsIk1JVCBsaWNlbnNlIGZvciB3ZWlnaHRzOgpodHRwczovL2h1Z2dpbmdmYWNlLmNvL21pY3Jvc29mdC9QaGktMy1tZWRpdW0tMTI4ay1pbnN0cnVjdCAiLFRydWUsLCwsLCxPcGVyYXRpb24gY291bnRpbmcsbWljcm9zb2Z0LCwsLFllcwpTZW5zZUNoYXQgNS4wLExhbmd1YWdlLCJDaGF0LExhbmd1YWdlIG1vZGVsaW5nL2dlbmVyYXRpb24iLFNlbnNlVGltZSxTZW5zZU5vdmEgVGVhbSwyMDI0LTA0LTIzLCxodHRwczovL3poaWR4LmNvbS9wLzQyMTg2Ni5odG1sLCwsLDYwMDAwMDAwMDAwMC4wLCJUaGlzIGFydGljbGUgY2xhaW1zIHRoZSBtb2RlbCBpcyBhIDYwMEIgTW9FOgpodHRwczovL3d3dy5zZW5zZXRpbWUuY29tL2NuL25ld3MtZGV0YWlsLzUxMTY4MTU4P2NhdGVnb3J5SWQ9NzIiLCwsMTgzNTAwMDAwMDAwMCwiV29yZHMgcGVyIGd5Z2FieXRlIGZvciBNYW5kYXJpbiBDaGluZXNlOiAxNjdNCgoxMDAwMCoxNjcwMDAwMDAgPSAxNjcwMDAwMDAwMDAwCgoiImlzIHRyYWluZWQgYmFzZWQgb24gbW9yZSB0aGFuIDEwVEIgb2YgdG9rZW5zLCBjb3ZlcnMgYSBsYXJnZSBhbW91bnQgb2Ygc3ludGhldGljIGRhdGEiIgoKSG93ZXZlciwgYSBsYXRlciBuZXdzIGFydGljbGUgZnJvbSBTZW5zZVRpbWUgaXRzZWxmIHNhaWQ6ICIiSW4gdGVybXMgb2YgZGF0YSwgU2Vuc2VDaGF0IFY1IHVzZXMgYSBuZXcgZ2VuZXJhdGlvbiBvZiBkYXRhIHByb2R1Y3Rpb24gcGlwZWxpbmVzIHRvIHByb2R1Y2UgMTBUIHRva2VucyBvZiBoaWdoLXF1YWxpdHkgdHJhaW5pbmcgZGF0YS4iIiAoSXQgYWxzbyBzYXlzICIiMTBUIHRva2VucyIiIGluIHRoZSBvcmlnaW5hbCB1bnRyYW5zbGF0ZWQgdmVyc2lvbikuIiwsLCwsTGlrZWx5LCJTZW5zZVRpbWUgaGFzIG5ld2x5IHVwZ3JhZGVkIGl0cyAiIlNlbnNlTm92YSA1LjAiIiBsYXJnZSBtb2RlbCBzeXN0ZW0gLCBhbmQgaXRzIGNvbXByZWhlbnNpdmUgY2FwYWJpbGl0aWVzIGFyZSBmdWxseSBjb21wYXJhYmxlIHRvIEdQVC00IFR1cmJvIC4iLCwsSG9zdGVkIGFjY2VzcyAobm8gQVBJKSxIb25nIEtvbmcsLCwsLCwyMDI1LTExLTI4IDExOjUzOjQ0KzAwOjAwLCwsLCwsSW5kdXN0cnksLCwsLFVucmVsZWFzZWQsLFRydWUsLCwsLCwsLCwsLE5vCnBoaS0zLXNtYWxsIDcuNEIsTGFuZ3VhZ2UsIkNoYXQsTGFuZ3VhZ2UgbW9kZWxpbmcvZ2VuZXJ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3NDAwMDAwMDAwLjAsNy40QiwyLjEzMTJlKzIzLDZORCA9IDYgRkxPUCAvIHBhcmFtZXRlciAvIHRva2VuICogNy40QiBwYXJhbWV0ZXJzICogNC44VCB0b2tlbnMgPSAyLjEzMTJlKzIzIEZMT1AsNDgwMDAwMDAwMDAwMCwsLCwsLENvbmZpZGVudCwiV2UgaW50cm9kdWNlIHBoaS0zLW1pbmksIGEgMy44IGJpbGxpb24gcGFyYW1ldGVyIGxhbmd1YWdlIG1vZGVsIHRyYWluZWQgb24gMy4zIHRyaWxsaW9uIHRva2Vucywgd2hvc2Ugb3ZlcmFsbCBwZXJmb3JtYW5jZSwgYXMgbWVhc3VyZWQgYnkgYm90aCBhY2FkZW1pYyBiZW5jaG1hcmtzIGFuZCBpbnRlcm5hbCB0ZXN0aW5nLCByaXZhbHMgdGhhdCBvZiBtb2RlbHMgc3VjaCBhcyBNaXh0cmFsIDh4N0IgYW5kIEdQVC0zLjUgKGUuZy4sIHBoaS0zLW1pbmkgYWNoaWV2ZXMgNjklIG9uIE1NTFUgYW5kIDguMzggb24gTVQtYmVuY2gpLCBkZXNwaXRlIGJlaW5nIHNtYWxsIGVub3VnaCB0byBiZSBkZXBsb3llZCBvbiBhIHBob25lLiBUaGUgaW5ub3ZhdGlvbiBsaWVzIGVudGlyZWx5IGluIG91ciBkYXRhc2V0IGZvciB0cmFpbmluZywgYSBzY2FsZWQtdXAgdmVyc2lvbiBvZiB0aGUgb25lIHVzZWQgZm9yIHBoaS0yLCBjb21wb3NlZCBvZiBoZWF2aWx5IGZpbHRlcmVkIHdlYiBkYXRhIGFuZCBzeW50aGV0aWMgZGF0YS4gVGhlIG1vZGVsIGlzIGFsc28gZnVydGhlciBhbGlnbmVkIGZvciByb2J1c3RuZXNzLCBzYWZldHksIGFuZCBjaGF0IGZvcm1hdC4gV2UgYWxzbyBwcm92aWRlIHNvbWUgaW5pdGlhbCBwYXJhbWV0ZXItc2NhbGluZyByZXN1bHRzIHdpdGggYSA3QiBhbmQgMTRCIG1vZGVscyB0cmFpbmVkIGZvciA0LjhUIHRva2VucywgY2FsbGVkIHBoaS0zLXNtYWxsIGFuZCBwaGktMy1tZWRpdW0sIGJvdGggc2lnbmlmaWNhbnRseSBtb3JlIGNhcGFibGUgdGhhbiBwaGktMy1taW5pIChlLmcuLCByZXNwZWN0aXZlbHkgNzUlIGFuZCA3OCUgb24gTU1MVSwgYW5kIDguNyBhbmQgOC45IG9uIE1ULWJlbmNoKS4iLCwsT3BlbiB3ZWlnaHRzICh1bnJlc3RyaWN0ZWQpLFVuaXRlZCBTdGF0ZXMgb2YgQW1lcmljYSwsLCwsLDIwMjUtMTEtMjggMTE6NTM6NDQrMDA6MDAsLCwsLCxJbmR1c3RyeSwsLCwsVW5yZWxlYXNlZCwiTUlUIGxpY2Vuc2UKCmh0dHBzOi8vaHVnZ2luZ2ZhY2UuY28vbWljcm9zb2Z0L1BoaS0zLXNtYWxsLTEyOGstaW5zdHJ1Y3QiLFRydWUsLCwsLCxPcGVyYXRpb24gY291bnRpbmcsbWljcm9zb2Z0LCwsLFllcwpTSS1QTE0sQmlvbG9neSxQcm90ZWluIG9yIG51Y2xlb3RpZGUgbGFuZ3VhZ2UgbW9kZWwgKHBMTS9uTE0pLFVuaXZlcnNpdHkgb2YgUGl0dHNidXJnaCwiRGFuaWVsIFBlw7FhaGVycmVyYSwgRGF2aWQgUnlhbiBLb2VzIiwyMDI0LTA0LTIzLFN0cnVjdHVyZS1JbmZ1c2VkIFByb3RlaW4gTGFuZ3VhZ2UgTW9kZWxzLGh0dHBzOi8vd3d3Lm5jYmkubmxtLm5paC5nb3YvcG1jL2FydGljbGVzL1BNQzExMDcxMjgyLywsLCwsLCwsLCwsLCwsVW5rbm93biwiRW1iZWRkaW5ncyBmcm9tIHByb3RlaW4gbGFuZ3VhZ2UgbW9kZWxzIChQTE3igJlzKSBjYXB0dXJlIGludHJpY2F0ZSBwYXR0ZXJucwpmb3IgcHJvdGVpbiBzZXF1ZW5jZXMsIGVuYWJsaW5nIG1vcmUgYWNjdXJhdGUgYW5kIGVmZmljaWVudCBwcmVkaWN0aW9uIG9mIHByb3RlaW4KcHJvcGVydGllcy4gSW5jb3Jwb3JhdGluZyBwcm90ZWluIHN0cnVjdHVyZSBpbmZvcm1hdGlvbiBhcyBkaXJlY3QgaW5wdXQgaW50byBQTE1zCnJlc3VsdHMgaW4gYW4gaW1wcm92ZW1lbnQgb24gdGhlIHByZWRpY3RpdmUgYWJpbGl0eSBvZiBwcm90ZWluIGVtYmVkZGluZ3Mgb24KZG93bnN0cmVhbSB0YXNrcy4gSW4gdGhpcyB3b3JrIHdlIGRlbW9uc3RyYXRlIHRoYXQgaW5kaXJlY3RseSBpbmZ1c2luZyBzdHJ1Y3R1cmUKaW5mb3JtYXRpb24gaW50byBQTE1zIGFsc28gbGVhZHMgdG8gcGVyZm9ybWFuY2UgZ2FpbnMgb24gc3RydWN0dXJlIHJlbGF0ZWQgdGFza3MuClRoZSBrZXkgZGlmZmVyZW5jZSBiZXR3ZWVuIHRoaXMgZnJhbWV3b3JrIGFuZCBvdGhlcnMgaXMgdGhhdCBhdCBpbmZlcmVuY2UgdGltZSB0aGUKbW9kZWwgZG9lcyBub3QgcmVxdWlyZSBhY2Nlc3MgdG8gc3RydWN0dXJlIHRvIHByb2R1Y2UgaXRzIGVtYmVkZGluZ3MuIiwsLCxVbml0ZWQgU3RhdGVzIG9mIEFtZXJpY2EsLCwsLCwyMDI1LTExLTI4IDExOjUzOjQ0KzAwOjAwLCwsLCwsQWNhZGVtaWEsLCwsLCwsLCwsLCwsLCwsLCwKcGhpLTMuNS1taW5pLExhbmd1YWdlLCJMYW5ndWFnZSBtb2RlbGluZy9nZW5lcmF0aW9uLFF1ZXN0aW9uIGFuc3dlcmluZyxUcmFuc2xhdGlvbiIsTWljcm9zb2Z0LCJNYXJhaCBBYmRpbiwg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zODAwMDAwMDAwLjAsMy44QiwzLjcxMDExNTRlKzIyLCI2TkQgPSA2KjM4MDAwMDAwMDAuMDAgcGFyYW1ldGVycyAqMzQwMDAwMDAwMDAwMCB0b2tlbnMgID0gNy43NTJlKzIyCgo1MTIgR1BVcyAqMTMzODAwMDAwMDAwMDAwIEZMT1AvcyAqMjQwIGhvdXJzICozNjAwIHNlYy9ob3VyICowLjMgW2Fzc3VtZWQgdXRpbGl6YXRpb25dID0gMS43NzU2NjUyZSsyMgoKZ2VvbWV0cmljIG1lYW4gc3FydCAoNy43NTJlKzIyKjEuNzc1NjY1MmUrMjIpID0gMy43MTAxMTU0ZSsyMiIsLFRyYWluaW5nIGRhdGE6IDMuNFQgdG9rZW5zLDI0MC4wLCJHUFVzOiA1MTIgSDEwMC04MEcKVHJhaW5pbmcgdGltZTogMTAgZGF5cwpodHRwczovL2h1Z2dpbmdmYWNlLmNvL21pY3Jvc29mdC9QaGktMy41LW1pbmktaW5zdHJ1Y3QiLE5WSURJQSBIMTAwIFNYTTUgODBHQiwsQ29uZmlkZW50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FRoZSBpbm5vdmF0aW9uIGxpZXMgZW50aXJlbHkgaW4gb3VyIGRhdGFzZXQgZm9yIHRyYWluaW5nLCBhIHNjYWxlZC11cCB2ZXJzaW9uIG9mIHRoZSBvbmUgdXNlZCBmb3IgcGhpLTIsIGNvbXBvc2VkIG9mIGhlYXZpbHkgZmlsdGVyZWQgd2ViIGRhdGEgYW5kIHN5bnRoZXRpYyBkYXRhLiBUaGUgbW9kZWwgaXMgYWxzbyBmdXJ0aGVyIGFsaWduZWQgZm9yIHJvYnVzdG5lc3MsIHNhZmV0eSwgYW5kIGNoYXQgZm9ybWF0LiBXZSBhbHNvIHByb3ZpZGUgc29tZSBpbml0aWFsIHBhcmFtZXRlci1zY2FsaW5nIHJlc3VsdHMgd2l0aCBhIDdCIGFuZCAxNEIgbW9kZWxzIHRyYWluZWQgZm9yIDQuOFQgdG9rZW5zLCBjYWxsZWQgcGhpLTMtc21hbGwgYW5kIHBoaS0zLW1lZGl1bSwgYm90aCBzaWduaWZpY2FudGx5IG1vcmUgY2FwYWJsZSB0aGFuIHBoaS0zLW1pbmkgKGUuZy4sIHJlc3BlY3RpdmVseSA3NSUgYW5kIDc4JSBvbiBNTUxVLCBhbmQgOC43IGFuZCA4Ljkgb24gTVQtYmVuY2gpLiIsLCxPcGVuIHdlaWdodHMgKHVucmVzdHJpY3RlZCksVW5pdGVkIFN0YXRlcyBvZiBBbWVyaWNhLCwsLDUxMi4wLCwyMDI1LTExLTI4IDExOjUzOjQ0KzAwOjAwLCwsLCwsSW5kdXN0cnksLCwsLFVucmVsZWFzZWQsImh0dHBzOi8vaHVnZ2luZ2ZhY2UuY28vbWljcm9zb2Z0L1BoaS0zLjUtbWluaS1pbnN0cnVjdAoKVGhlIG1vZGVsIGlzIGxpY2Vuc2VkIHVuZGVyIHRoZSBNSVQgbGljZW5zZS4iLCwsLCwsNzA4Mzg4LjIzNDE4NjEyMDcsIkhhcmR3YXJlLE9wZXJhdGlvbiBjb3VudGluZyIsbWljcm9zb2Z0LCwsLFllcwpwaGktMy41LVZpc2lvbixWaXNpb24sVmlzdWFsIHF1ZXN0aW9uIGFuc3dlcmluZyxNaWNyb3NvZnQsIk1hcmFoIEFiZGluLCBTYW0gQWRlIEphY29icywgQW1tYXIgQWhtYWQgQXdhbiwgSnlvdGkgQW5lamEsIEFobWVkIEF3YWRhbGxhaCwgSGFueSBBd2FkYWxsYSwgTmd1eWVuIEJhY2gsIEFtaXQgQmFocmVlLCBBcmFzaCBCYWtodGlhcmksIEhhcmtpcmF0IEJlaGwsIEFsb24gQmVuaGFpbSwgTWlzaGEgQmlsZW5rbywgSm9oYW4gQmpvcmNrLCBTw6liYXN0aWVuIEJ1YmVjaywgTWFydGluIENhaSwgQ2FpbyBDw6lzYXIgVGVvZG9ybyBNZW5kZXMsIFdlaXpodSBDaGVuLCBWaXNocmF2IENoYXVkaGFyeSwgUGFydWwgQ2hvcHJhLCBBbGxpZSBEZWwgR2lvcm5vLCBHdXN0YXZvIGRlIFJvc2EsIE1hdHRoZXcgRGl4b24sIFJvbmVuIEVsZGFuLCBEYW4gSXRlciwgQW1pdCBHYXJnLCBBYmhpc2hlayBHb3N3YW1pLCBTdXJpeWEgR3VuYXNla2FyLCBFbW1hbiBIYWlkZXIsIEp1bmhlbmcgSGFvLCBSdXNzZWxsIEouIEhld2V0dCwgSmFtaWUgSHV5bmgsIE1vamFuIEphdmFoZXJpcGksIFhpbiBKaW4sIFBpZXJvIEthdWZmbWFubiwgTmlrb3MgS2FyYW1wYXR6aWFraXMsIERvbmd3b28gS2ltLCBNYWhvdWQgS2hhZGVtaSwgTGV2IEt1cmlsZW5rbywgSmFtZXMgUi4gTGVlLCBZaW4gVGF0IExlZSwgWXVhbnpoaSBMaSwgQ2hlbiBMaWFuZywgV2Vpc2h1bmcgTGl1LCBFcmljIExpbiwgWmVxaSBMaW4sIFBpeXVzaCBNYWRhbiwgQXJpbmRhbSBNaXRyYSwgSGFyZGlrIE1vZGksIEFuaCBOZ3V5ZW4sIEJyYW5kb24gTm9yaWNrLCBCYXJ1biBQYXRyYSwgRGFuaWVsIFBlcmV6LUJlY2tlciwgVGhvbWFzIFBvcnRldCwgUmVpZCBQcnl6YW50LCBIZXlhbmcgUWluLCBNYXJrbyBSYWRtaWxhYywgQ29yYnkgUm9zc2V0LCBTYW1idWRoYSBSb3ksIE9sYXR1bmppIFJ1d2FzZSwgT2xsaSBTYWFyaWtpdmksIEFtaW4gU2FpZWQsIEFkaWwgU2FsaW0sIE1pY2hhZWwgU2FudGFjcm9jZSwgU2hpdGFsIFNoYWgsIE5pbmcgU2hhbmcsIEhpdGVzaGkgU2hhcm1hLCBYaWEgU29uZywgTWFzYWhpcm8gVGFuYWthLCBYaW4gV2FuZywgUmFjaGVsIFdhcmQsIEd1YW5odWEgV2FuZywgUGhpbGlwcCBXaXR0ZSwgTWljaGFlbCBXeWF0dCwgQ2FuIFh1LCBKaWFoYW5nIFh1LCBTb25hbGkgWWFkYXYsIEZhbiBZYW5nLCBaaXlpIFlhbmcsIERvbmdoYW4gWXUsIENoZW5ncnVpZG9uZyBaaGFuZywgQ3lyaWwgWmhhbmcsIEppYW53ZW4gWmhhbmcsIExpIEx5bmEgWmhhbmcsIFlpIFpoYW5nLCBZdWUgWmhhbmcsIFl1bmFuIFpoYW5nLCBYaXJlbiBaaG91IiwyMDI0LTA0LTIzLFBoaS0zIFRlY2huaWNhbCBSZXBvcnQ6IEEgSGlnaGx5IENhcGFibGUgTGFuZ3VhZ2UgTW9kZWwgTG9jYWxseSBvbiBZb3VyIFBob25lLGh0dHBzOi8vYXJ4aXYub3JnL2Ficy8yNDA0LjE0MjE5LCwsLDQyMDAwMDAwMDAuMCw0LjJCLDguNzg0ZSsyMiwiQmFzZSBtb2RlbDogNy41MjRlKzIyCkZpbmV0dW5lOiAxLjI2MDAwMGUrMjIKVG90YWw6IDg3ODQwMDAwMDAwMDAwMDAwMDAwMDAwIiwsVHJhaW5pbmcgZGF0YTogNTAwQiB0b2tlbnMgKHZpc2lvbiB0b2tlbnMgKyB0ZXh0IHRva2VucyksMTQ0LjAsIkdQVXM6IDI1NiBBMTAwLTgwRwpUcmFpbmluZyB0aW1lOiA2IGRheXMKaHR0cHM6Ly9odWdnaW5nZmFjZS5jby9taWNyb3NvZnQvUGhpLTMuNS12aXNpb24taW5zdHJ1Y3QiLE5WSURJQSBIMTAwIFNYTTUgODBHQiwsQ29uZmlkZW50LCJXZSBpbnRyb2R1Y2UgcGhpLTMtbWluaSwgYSAzLjggYmlsbGlvbiBwYXJhbWV0ZXIgbGFuZ3VhZ2UgbW9kZWwgdHJhaW5lZCBvbiAzLjMgdHJpbGxpb24gdG9rZW5zLCB3aG9zZSBvdmVyYWxsIHBlcmZvcm1hbmNlLCBhcyBtZWFzdXJlZCBieSBib3RoIGFjYWRlbWljIGJlbmNobWFya3MgYW5kIGludGVybmFsIHRlc3RpbmcsIHJpdmFscyB0aGF0IG9mIG1vZGVscyBzdWNoIGFzIE1peHRyYWwgOHg3QiBhbmQgR1BULTMuNSAoZS5nLiwgcGhpLTMtbWluaSBhY2hpZXZlcyA2OSUgb24gTU1MVSBhbmQgOC4zOCBvbiBNVC1iZW5jaCksIGRlc3BpdGUgYmVpbmcgc21hbGwgZW5vdWdoIHRvIGJlIGRlcGxveWVkIG9uIGEgcGhvbmUuIFRoZSBpbm5vdmF0aW9uIGxpZXMgZW50aXJlbHkgaW4gb3VyIGRhdGFzZXQgZm9yIHRyYWluaW5nLCBhIHNjYWxlZC11cCB2ZXJzaW9uIG9mIHRoZSBvbmUgdXNlZCBmb3IgcGhpLTIsIGNvbXBvc2VkIG9mIGhlYXZpbHkgZmlsdGVyZWQgd2ViIGRhdGEgYW5kIHN5bnRoZXRpYyBkYXRhLiBUaGUgbW9kZWwgaXMgYWxzbyBmdXJ0aGVyIGFsaWduZWQgZm9yIHJvYnVzdG5lc3MsIHNhZmV0eSwgYW5kIGNoYXQgZm9ybWF0LiBXZSBhbHNvIHByb3ZpZGUgc29tZSBpbml0aWFsIHBhcmFtZXRlci1zY2FsaW5nIHJlc3VsdHMgd2l0aCBhIDdCIGFuZCAxNEIgbW9kZWxzIHRyYWluZWQgZm9yIDQuOFQgdG9rZW5zLCBjYWxsZWQgcGhpLTMtc21hbGwgYW5kIHBoaS0zLW1lZGl1bSwgYm90aCBzaWduaWZpY2FudGx5IG1vcmUgY2FwYWJsZSB0aGFuIHBoaS0zLW1pbmkgKGUuZy4sIHJlc3BlY3RpdmVseSA3NSUgYW5kIDc4JSBvbiBNTUxVLCBhbmQgOC43IGFuZCA4Ljkgb24gTVQtYmVuY2gpLiIsLCxPcGVuIHdlaWdodHMgKHVucmVzdHJpY3RlZCksVW5pdGVkIFN0YXRlcyBvZiBBbWVyaWNhLHBoaS0zLW1pbmkgMy44Qiw4LjE5MjY4ODRlKzIxLCI2TkQgPSA2KjQyMDAwMDAwMDAuMDAgcGFyYW1ldGVycyAqNTAwMDAwMDAwMDAwIHRva2VucyA9IDEuMjZlKzIyCgoyNTYgR1BVcyAqMTMzODAwMDAwMDAwMDAwIEZMT1AvcyoxNDQgaG91cnMgKjM2MDAgc2VjL2hvdXIgKjAuMyBbYXNzdW1lZCB1dGlsaXphdGlvbl09IDUuMzI2OTk1NWUrMjEKCmdlb21ldHJpYyBtZWFuIHNxcnQoNS4zMjY5OTU1ZSsyMSoxLjI2ZSsyMikgPSA4LjE5MjY4ODRlKzIxIiwyNTYuMCwsMjAyNS0xMS0yOCAxMTo1Mzo0NCswMDowMCwsLCwsLEluZHVzdHJ5LCwsLCxVbnJlbGVhc2VkLCJodHRwczovL2h1Z2dpbmdmYWNlLmNvL21pY3Jvc29mdC9QaGktMy41LXZpc2lvbi1pbnN0cnVjdAoKVGhlIG1vZGVsIGlzIGxpY2Vuc2VkIHVuZGVyIHRoZSBNSVQgbGljZW5zZS4iLFRydWUsLCwsLDM1NDE5NC4xMTcwOTMwNjAzNCwiSGFyZHdhcmUsT3BlcmF0aW9uIGNvdW50aW5nIixtaWNyb3NvZnQsLCwsWWVzClBoaS0zLjUtTW9FLExhbmd1YWdlLCJMYW5ndWFnZSBtb2RlbGluZy9nZW5lcmF0aW9uLFRyYW5zbGF0aW9uLFF1ZXN0aW9uIGFuc3dlcmluZyxDb2RlIGdlbmVyYXRpb24sUXVhbnRpdGF0aXZlIHJlYXNvbmluZyIsTWljcm9zb2Z0LCJNYXJhaCBBYmRpbiwg</x:v>
      </x:c>
    </x:row>
    <x:row r="124" ht="18" customHeight="1">
      <x:c r="A124" s="17" t="n">
        <x:v>119</x:v>
      </x:c>
      <x:c r="B124" s="17" t="n">
        <x:v>309</x:v>
      </x:c>
      <x:c r="C124" s="94" t="str">
        <x:v>U2FtIEFkZSBKYWNvYnMsIEFtbWFyIEFobWFkIEF3YW4sIEp5b3RpIEFuZWphLCBBaG1lZCBBd2FkYWxsYWgsIEhhbnkgQXdhZGFsbGEsIE5ndXllbiBCYWNoLCBBbWl0IEJhaHJlZSwgQXJhc2ggQmFraHRpYXJpLCBIYXJraXJhdCBCZWhsLCBBbG9uIEJlbmhhaW0sIE1pc2hhIEJpbGVua28sIEpvaGFuIEJqb3JjaywgU8OpYmFzdGllbiBCdWJlY2ssIE1hcnRpbiBDYWksIENhaW8gQ8Opc2FyIFRlb2Rvcm8gTWVuZGVzLCBXZWl6aHUgQ2hlbiwgVmlzaHJhdiBDaGF1ZGhhcnksIFBhcnVsIENob3ByYSwgQWxsaWUgRGVsIEdpb3JubywgR3VzdGF2byBkZSBSb3NhLCBNYXR0aGV3IERpeG9uLCBSb25lbiBFbGRhbiwgRGFuIEl0ZXIsIEFtaXQgR2FyZywgQWJoaXNoZWsgR29zd2FtaSwgU3VyaXlhIEd1bmFzZWthciwgRW1tYW4gSGFpZGVyLCBKdW5oZW5nIEhhbywgUnVzc2VsbCBKLiBIZXdldHQsIEphbWllIEh1eW5oLCBNb2phbiBKYXZhaGVyaXBpLCBYaW4gSmluLCBQaWVybyBLYXVmZm1hbm4sIE5pa29zIEthcmFtcGF0emlha2lzLCBEb25nd29vIEtpbSwgTWFob3VkIEtoYWRlbWksIExldiBLdXJpbGVua28sIEphbWVzIFIuIExlZSwgWWluIFRhdCBMZWUsIFl1YW56aGkgTGksIENoZW4gTGlhbmcsIFdlaXNodW5nIExpdSwgRXJpYyBMaW4sIFplcWkgTGluLCBQaXl1c2ggTWFkYW4sIEFyaW5kYW0gTWl0cmEsIEhhcmRpayBNb2RpLCBBbmggTmd1eWVuLCBCcmFuZG9uIE5vcmljaywgQmFydW4gUGF0cmEsIERhbmllbCBQZXJlei1CZWNrZXIsIFRob21hcyBQb3J0ZXQsIFJlaWQgUHJ5emFudCwgSGV5YW5nIFFpbiwgTWFya28gUmFkbWlsYWMsIENvcmJ5IFJvc3NldCwgU2FtYnVkaGEgUm95LCBPbGF0dW5qaSBSdXdhc2UsIE9sbGkgU2FhcmlraXZpLCBBbWluIFNhaWVkLCBBZGlsIFNhbGltLCBNaWNoYWVsIFNhbnRhY3JvY2UsIFNoaXRhbCBTaGFoLCBOaW5nIFNoYW5nLCBIaXRlc2hpIFNoYXJtYSwgWGlhIFNvbmcsIE1hc2FoaXJvIFRhbmFrYSwgWGluIFdhbmcsIFJhY2hlbCBXYXJkLCBHdWFuaHVhIFdhbmcsIFBoaWxpcHAgV2l0dGUsIE1pY2hhZWwgV3lhdHQsIENhbiBYdSwgSmlhaGFuZyBYdSwgU29uYWxpIFlhZGF2LCBGYW4gWWFuZywgWml5aSBZYW5nLCBEb25naGFuIFl1LCBDaGVuZ3J1aWRvbmcgWmhhbmcsIEN5cmlsIFpoYW5nLCBKaWFud2VuIFpoYW5nLCBMaSBMeW5hIFpoYW5nLCBZaSBaaGFuZywgWXVlIFpoYW5nLCBZdW5hbiBaaGFuZywgWGlyZW4gWmhvdSIsMjAyNC0wNC0yMyxQaGktMyBUZWNobmljYWwgUmVwb3J0OiBBIEhpZ2hseSBDYXBhYmxlIExhbmd1YWdlIE1vZGVsIExvY2FsbHkgb24gWW91ciBQaG9uZSxodHRwczovL2FyeGl2Lm9yZy9hYnMvMjQwNC4xNDIxOSwsLCw2MDgwMDAwMDAwMC4wLCIiIlBoaS0zLjUtTW9FIGhhcyAxNngzLjhCIHBhcmFtZXRlcnMgd2l0aCA2LjZCIGFjdGl2ZSBwYXJhbWV0ZXJzIHdoZW4gdXNpbmcgMiBleHBlcnRzLiBUaGUgbW9kZWwgaXMgYSBtaXh0dXJlLW9mLWV4cGVydCBkZWNvZGVyLW9ubHkgVHJhbnNmb3JtZXIgbW9kZWwgdXNpbmcgdGhlIHRva2VuaXplciB3aXRoIHZvY2FidWxhcnkgc2l6ZSBvZiAzMiwwNjQuIiIiLDMuMDIwMjg5NmUrMjMsIjUxMiBHUFVzICogOTg5NTAwMDAwMDAwMDAwIEZMT1AgLyBzZWMgKiA1NTIgaG91cnMgKiAzNjAwIHNlYyAvIGhvdXIgKiAwLjMgW2Fzc3VtZWQgdXRpbGl6YXRpb25dID0gMy4wMjAyODk2ZSsyMyBGTE9QCgo2IEZMT1AgLyB0b2tlbiAvIHBhcmFtZXRlciAqIDQ5MDAwMDAwMDAwMDAgdG9rZW5zICogNi42KjEwXjkgYWN0aXZlIHBhcmFtZXRlcnMgPSAxLjk0MDRlKzIzIEZMT1AgKHNsaWdodGx5IGxlc3MgY29uZmlkZW5jZSB0aGFuIGhhcmR3YXJlIGVzdGltYXRpb24gc2luY2UgdGhlIDZORCBmb3JtdWxhIGlzIGxlc3MgYWNjdXJhdGUgZm9yIE1vRSkiLCxUcmFpbmluZyBkYXRhOiA0LjlUIHRva2Vucyw1NTIuMCwiR1BVczogNTEyIEgxMDAtODBHClRyYWluaW5nIHRpbWU6IDIzIGRheXMKCjIzIGRheXMgKiAyNCBob3VycyAvIGRheSA9IDU1MiBob3VycyIsTlZJRElBIEgxMDAgU1hNNSA4MEdCLCxDb25maWRlbnQsIldlIGludHJvZHVjZSBwaGktMy1taW5pLCBhIDMuOCBiaWxsaW9uIHBhcmFtZXRlciBsYW5ndWFnZSBtb2RlbCB0cmFpbmVkIG9uIDMuMyB0cmlsbGlvbiB0b2tlbnMsIHdob3NlIG92ZXJhbGwgcGVyZm9ybWFuY2UsIGFzIG1lYXN1cmVkIGJ5IGJvdGggYWNhZGVtaWMgYmVuY2htYXJrcyBhbmQgaW50ZXJuYWwgdGVzdGluZywgcml2YWxzIHRoYXQgb2YgbW9kZWxzIHN1Y2ggYXMgTWl4dHJhbCA4eDdCIGFuZCBHUFQtMy41IChlLmcuLCBwaGktMy1taW5pIGFjaGlldmVzIDY5JSBvbiBNTUxVIGFuZCA4LjM4IG9uIE1ULWJlbmNoKSwgZGVzcGl0ZSBiZWluZyBzbWFsbCBlbm91Z2ggdG8gYmUgZGVwbG95ZWQgb24gYSBwaG9uZS4gT3VyIHRyYWluaW5nIGRhdGFzZXQgaXMgYSBzY2FsZWQtdXAgdmVyc2lvbiBvZiB0aGUgb25lIHVzZWQgZm9yIHBoaS0yLCBjb21wb3NlZCBvZiBoZWF2aWx5IGZpbHRlcmVkIHB1YmxpY2x5IGF2YWlsYWJsZSB3ZWIgZGF0YSBhbmQgc3ludGhldGljIGRhdGEuIFRoZSBtb2RlbCBpcyBhbHNvIGZ1cnRoZXIgYWxpZ25lZCBmb3Igcm9idXN0bmVzcywgc2FmZXR5LCBhbmQgY2hhdCBmb3JtYXQuIFdlIGFsc28gcHJvdmlkZSBwYXJhbWV0ZXItc2NhbGluZyByZXN1bHRzIHdpdGggYSA3QiwgMTRCIG1vZGVscyB0cmFpbmVkIGZvciA0LjhUIHRva2VucywgY2FsbGVkIHBoaS0zLXNtYWxsLCBwaGktMy1tZWRpdW0sIGJvdGggc2lnbmlmaWNhbnRseSBtb3JlIGNhcGFibGUgdGhhbiBwaGktMy1taW5pIChlLmcuLCByZXNwZWN0aXZlbHkgNzUlLCA3OCUgb24gTU1MVSwgYW5kIDguNywgOC45IG9uIE1ULWJlbmNoKS4gVG8gZW5oYW5jZSBtdWx0aWxpbmd1YWwsIG11bHRpbW9kYWwsIGFuZCBsb25nLWNvbnRleHQgY2FwYWJpbGl0aWVzLCB3ZSBpbnRyb2R1Y2UgdGhyZWUgbW9kZWxzIGluIHRoZSBwaGktMy41IHNlcmllczogcGhpLTMuNS1taW5pLCBwaGktMy41LU1vRSwgYW5kIHBoaS0zLjUtVmlzaW9uLiBUaGUgcGhpLTMuNS1Nb0UsIGEgMTYgeCAzLjhCIE1vRSBtb2RlbCB3aXRoIDYuNiBiaWxsaW9uIGFjdGl2ZSBwYXJhbWV0ZXJzLCBhY2hpZXZlcyBzdXBlcmlvciBwZXJmb3JtYW5jZSBpbiBsYW5ndWFnZSByZWFzb25pbmcsIG1hdGgsIGFuZCBjb2RlIHRhc2tzIGNvbXBhcmVkIHRvIG90aGVyIG9wZW4tc291cmNlIG1vZGVscyBvZiBzaW1pbGFyIHNjYWxlLCBzdWNoIGFzIExsYW1hIDMuMSBhbmQgdGhlIE1peHRyYWwgc2VyaWVzLCBhbmQgb24gcGFyIHdpdGggR2VtaW5pLTEuNS1GbGFzaCBhbmQgR1BULTRvLW1pbmkuIE1lYW53aGlsZSwgcGhpLTMuNS1WaXNpb24sIGEgNC4yIGJpbGxpb24gcGFyYW1ldGVyIG1vZGVsIGRlcml2ZWQgZnJvbSBwaGktMy41LW1pbmksIGV4Y2VscyBpbiByZWFzb25pbmcgdGFza3MgYW5kIGlzIGFkZXB0IGF0IGhhbmRsaW5nIGJvdGggc2luZ2xlLWltYWdlIGFuZCB0ZXh0IHByb21wdHMsIGFzIHdlbGwgYXMgbXVsdGktaW1hZ2UgYW5kIHRleHQgcHJvbXB0cy4iLCwsT3BlbiB3ZWlnaHRzICh1bnJlc3RyaWN0ZWQpLFVuaXRlZCBTdGF0ZXMgb2YgQW1lcmljYSwsLCw1MTIuMCwsMjAyNS0xMS0yOCAxMTo1Mzo0NCswMDowMCwsLCwsLEluZHVzdHJ5LCwsLCxVbnJlbGVhc2VkLCJodHRwczovL2h1Z2dpbmdmYWNlLmNvL21pY3Jvc29mdC9QaGktMy41LU1vRS1pbnN0cnVjdAoKTUlUIGxpY2Vuc2UgKGluc3RydWN0IG1vZGVsKSIsVHJ1ZSwsLCwsNzA4Mzg4LjIzNDE4NjEyMDcsIkhhcmR3YXJlLE9wZXJhdGlvbiBjb3VudGluZyIsbWljcm9zb2Z0LCwsLFllcwpQaG9lbml4ICjlh6Tlh7DlpKfmqKHlnospLCwsIlpoaXhpbiBTaHVjaHVhbmcgKENob25ncWluZykgVGVjaG5vbG9neSBDby4sIEx0ZC4iLCwyMDI0LTA0LTIzLENBQyByZWdpc3RyeSxQREYgZG9jOiBodHRwczovL3d3dy5jYWMuZ292LmNuL2Ntcy9wdWIvaW50ZXJhY3QvZG93bmxvYWRmaWxlLmpzcD9mVGV4dD0lRTclOTQlOUYlRTYlODglOTAlRTUlQkMlOEYlRTQlQkElQkElRTUlQjclQTUlRTYlOTklQkElRTglODMlQkQlRTYlOUMlOEQlRTUlOEElQTElRTUlQjclQjIlRTUlQTQlODclRTYlQTElODglRTUlOTIlOEMlRTUlQjclQjIlRTclOTklQkIlRTglQUUlQjAlRTQlQkYlQTElRTYlODElQUYlRUYlQkMlODgyMDI0JUU1JUI5JUI0OCVFNiU5QyU4OCVFRiVCQyU4OSZmaWxlcGF0aD1OVXRxRUl3R2lDakdtMkJobDIwY3ZEM2syalpIeFc2MlBwVGJDb2RBcSUyRmh2ejB2SFNTSjZzQVRVNkR0bWNHbzFTVmgyWExWVGJ2WHB1UDRLTTBnZmNsQWZxcGhmRm4wMGpVZkZSTGRCRTVJJTNEJnV0bV9zb3VyY2U9Y2hhdGdwdC5jb20sLCwsLCwsLCwsLCwsLFVua25vd24sLCwsLENoaW5hLCwsLCwsMjAyNi0wMi0xMSAxOToyNjoyNyswMDowMCwsLCwsLEluZHVzdHJ5LCwsLCwsLCwsLCwsLCwsLCwsCkZpcmVmbHkgSW1hZ2UgMyxJbWFnZSBnZW5lcmF0aW9uLCJJbWFnZSBnZW5lcmF0aW9uLFRleHQtdG8taW1hZ2UiLEFkb2JlLCwyMDI0LTA0LTIzLEFkb2JlIEludHJvZHVjZXMgRmlyZWZseSBJbWFnZSAzIEZvdW5kYXRpb24gTW9kZWwgdG8gVGFrZSBDcmVhdGl2ZSBFeHBsb3JhdGlvbiBhbmQgSWRlYXRpb24gdG8gTmV3IEhlaWdodHMsaHR0cHM6Ly9uZXdzLmFkb2JlLmNvbS9uZXdzL25ld3MtZGV0YWlscy8yMDI0L2Fkb2JlLWludHJvZHVjZXMtZmlyZWZseS1pbWFnZS0zLWZvdW5kYXRpb24tbW9kZWwtdG8tdGFrZS1jcmVhdGl2ZS1leHBsb3JhdGlvbi1hbmQtaWRlYXRpb24tdG8tbmV3LWhlaWdodHMsLCwsLCwsLCwsLCwsLFVua25vd24sIkFkb2JlIEZpcmVmbHkgSW1hZ2UgMyBGb3VuZGF0aW9uIE1vZGVsIChiZXRhKSBkZWxpdmVycyBzdHVubmluZyBhZHZhbmNlbWVudHMgaW4gcGhvdG9yZWFsaXN0aWMgcXVhbGl0eSwgc3R5bGluZyBjYXBhYmlsaXRpZXMgZGV0YWlsIGFuZCBhY2N1cmFjeSBhbG9uZyB3aXRoIGdyZWF0ZXIgdmFyaWV0eQpTaWduaWZpY2FudCBhZHZhbmNlbWVudHMgaW4gc3BlZWQgb2YgZ2VuZXJhdGlvbiBtYWtlIHRoZSBpZGVhdGlvbiBhbmQgY3JlYXRpb24gcHJvY2VzcyBtb3JlIHByb2R1Y3RpdmUgYW5kIGVmZmljaWVudApGaXJlZmx5IEltYWdlIDMgRm91bmRhdGlvbiBNb2RlbCAoYmV0YSkgaXMgYXZhaWxhYmxlIGZvciB1c2UgaW4gUGhvdG9zaG9wIChiZXRhKSBhbmQgb24gZmlyZWZseS5hZG9iZS5jb20iLCwsSG9zdGVkIGFjY2VzcyAobm8gQVBJKSxVbml0ZWQgU3RhdGVzIG9mIEFtZXJpY2EsLCwsLCwyMDI1LTExLTI4IDExOjUzOjQ0KzAwOjAwLCwsLCwsSW5kdXN0cnksLCwsLFVucmVsZWFzZWQsIiIiQXZhaWxhYmxlIHRvZGF5IGluIHRoZSBGaXJlZmx5IHdlYiBhcHBsaWNhdGlvbiIiIiwsLCwsLCwsLCwsLE5vClZJU1RBLTJELCJCaW9sb2d5LFZpc2lvbiIsQ2VsbCBzZWdtZW50YXRpb24sTlZJRElBLCJWaXNod2VzaCBOYXRoLCBBbmRyaXkgTXlyb25lbmtvLCBIYXJyeSBDbGlmZm9yZCIsMjAyNC0wNC0yMixBZHZhbmNpbmcgQ2VsbCBTZWdtZW50YXRpb24gYW5kIE1vcnBob2xvZ3kgQW5hbHlzaXMgd2l0aCBOVklESUEgQUkgRm91bmRhdGlvbiBNb2RlbCBWSVNUQS0yRCxodHRwczovL2RldmVsb3Blci5udmlkaWEuY29tL2Jsb2cvYWR2YW5jaW5nLWNlbGwtc2VnbWVudGF0aW9uLWFuZC1tb3JwaG9sb2d5LWFuYWx5c2lzLXdpdGgtbnZpZGlhLWFpLWZvdW5kYXRpb24tbW9kZWwtdmlzdGEtMmQvLCwsLDEwMDAwMDAwMC4wLCIiIlZJU1RBLTJEIGhhcyBhIG5ldHdvcmsgYXJjaGl0ZWN0dXJlIHdpdGggfjEwMCBtaWxsaW9uIHRyYWluaW5nIGh5cGVycGFyYW1ldGVycyIiClByZXN1bWFibHkgdGhlIHF1b3RlIGlzIGluY29ycmVjdCBhbmQgdGhleSBtZWFudCAxMDAgbWlsbGlvbiBwYXJhbWV0ZXJzLiIsLCwsIiIiQSB0b3RhbCBvZiB+MTUsMDAwIGFubm90YXRlZCBjZWxsIGltYWdlcyB3ZXJlIGNvbGxlY3RlZCB0byB0cmFpbiB0aGUgZ2VuZXJhbGlzdCBWSVNUQS0yRCBtb2RlbC4iIiIsLCwsLENvbmZpZGVudCwiTW9kZWwgaGlnaGxpZ2h0cwpSb2J1c3QgZGVlcCBsZWFybmluZyBhbGdvcml0aG0gYmFzZWQgb24gdHJhbnNmb3JtZXJzCkdlbmVyYWxpc3QgbW9kZWwgYXMgY29tcGFyZWQgdG8gc3BlY2lhbGlzdCBtb2RlbHMKTXVsdGlwbGUgZGF0YXNldCBzb3VyY2VzIGFuZCBmaWxlIGZvcm1hdHMgc3VwcG9ydGVkCk11bHRpcGxlIG1vZGFsaXRpZXMgb2YgaW1hZ2luZyBkYXRhIGNvbGxlY3RpdmVseSBzdXBwb3J0ZWQgCk11bHRpLUdQVSBhbmQgbXVsdGlub2RlIHRyYWluaW5nIHN1cHBvcnQiLCwsSG9zdGVkIGFjY2VzcyAobm8gQVBJKSxVbml0ZWQgU3RhdGVzIG9mIEFtZXJpY2EsU2VnbWVudCBBbnl0aGluZyBNb2RlbCwsLCwsMjAyNS0xMS0yOCAxMTo1Mzo0NCswMDowMCwsLCwsLEluZHVzdHJ5LCwsLCxVbnJlbGVhc2VkLCwsLCwsLCwsLCwsLE5vCkluc3RydWN0UExNLEJpb2xvZ3ksIlByb3RlaW4gZ2VuZXJhdGlvbixQcm90ZWluIGZvbGRpbmcgcHJlZGljdGlvbiIsIlpoZWppYW5nIExhYixaaGVqaWFuZyBVbml2ZXJzaXR5IChaSlUpLE5hbmppbmcgVW5pdmVyc2l0eSxUc2luZ2h1YSBVbml2ZXJzaXR5LEFsaWJhYmEsQ2hpbmVzZSBVbml2ZXJzaXR5IG9mIEhvbmcgS29uZyAoQ1VISykiLCJKaWV6aG9uZyBRaXUsIEp1bmRlIFh1LCBKaWUgSHUsIEhhbnF1biBDYW8sIExpeWEgSG91LCBaaWp1biBHYW8sIFhpbnlpIFpob3UsIEFubmkgTGksIFhpdWp1YW4gTGksIEJpbiBDdWksIEZlaSBZYW5nLCBTaHVhbmcgUGVuZywgTmluZyBTdW4sIEZhbmd5dSBXYW5nLCBBaW1pbiBQYW4sIEppZSBUYW5nLCBKaWVwaW5nIFllLCBKdW55YW5nIExpbiwgSmluIFRhbmcsIFhpbmd4dSBIdWFuZywgUGhlbmcgQW5uIEhlbmcsIEd1YW5neW9uZyBDaGVuIiwyMDI0LTA0LTIwLEluc3RydWN0UExNOiBBbGlnbmluZyBQcm90ZWluIExhbmd1YWdlIE1vZGVscyB0byBGb2xsb3cgUHJvdGVpbiBTdHJ1Y3R1cmUgSW5zdHJ1Y3Rpb25zLGh0dHBzOi8vd3d3LmJpb3J4aXYub3JnL2NvbnRlbnQvMTAuMTEwMS8yMDI0LjA0LjE3LjU4OTY0MnYxLmFic3RyYWN0LDEzLjAsLCw4OTEwMDAwMC4wLFRhYmxlIDIsLCw1NDA3MjAwLCJJbnN0cnVjdFBMTSBUcmFpbmluZyBEYXRhIFBvaW50czoKLSBUcmFpbmluZyBQcm90ZWluczogMTgsMDI0Ci0gQXZnIFNlcXVlbmNlIExlbmd0aDogMzAwCi0gVG90YWwgVG9rZW5zID0gMTgsMDI0IMOXIDMwMCA9IDUsNDA3LDIwMCDiiYggNS40IMOXIDEwXjYgZGF0YSBwb2ludHMiLCwsTlZJRElBIEExMDAsLENvbmZpZGVudCwiTGFyZ2UgbGFuZ3VhZ2UgbW9kZWxzIGFyZSByZW5vd25lZCBmb3IgdGhlaXIgZWZmaWNhY3kgaW4gY2FwdHVyaW5nIGludHJpY2F0ZSBwYXR0ZXJucywgaW5jbHVkaW5nIGNvLWV2b2x1dGlvbmFyeSByZWxhdGlvbnNoaXBzLCBhbmQgdW5kZXJseWluZyBwcm90ZWluIGxhbmd1YWdlcy4gSG93ZXZlciwgY3VycmVudCBtZXRob2RvbG9naWVzIG9mdGVuIGZhbGwgc2hvcnQgaW4gaWxsdXN0cmF0aW5nIHRoZSBlbWVyZ2VuY2Ugb2YgZ2Vub21pYyBpbnNlcnRpb25zLCBkdXBsaWNhdGlvbnMsIGFuZCBpbnNlcnRpb24vZGVsZXRpb25zIChpbmRlbHMpLCB3aGljaCBhY2NvdW50IGZvciBhcHByb3hpbWF0ZWx5IDE0JSBvZiBodW1hbiBwYXRob2dlbmljIG11dGF0aW9ucy4gR2l2ZW4gdGhhdCBzdHJ1Y3R1cmUgZGljdGF0ZXMgZnVuY3Rpb24sIG11dGF0ZWQgcHJvdGVpbnMgd2l0aCBzaW1pbGFyIHN0cnVjdHVyZXMgYXJlIG1vcmUgbGlrZWx5IHRvIHBlcnNpc3QgdGhyb3VnaG91dCBiaW9sb2dpY2FsIGV2b2x1dGlvbi4gTW90aXZhdGVkIGJ5IHRoaXMsIHdlIGxldmVyYWdlIGNyb3NzbW9kYWxpdHkgYWxpZ25tZW50IGFuZCBpbnN0cnVjdCBmaW5lLXR1bmluZyB0ZWNobmlxdWVzIGluc3BpcmVkIGJ5IGxhcmdlIGxhbmd1YWdlIG1vZGVscyB0byBhbGlnbiBhIGdlbmVyYXRpdmUgcHJvdGVpbiBsYW5ndWFnZSBtb2RlbCB3aXRoIHByb3RlaW4gc3RydWN0dXJlIGluc3RydWN0aW9ucy4gU3BlY2lmaWNhbGx5LCB3ZSBwcmVzZW50IGEgbWV0aG9kIGZvciBnZW5lcmF0aW5nIHZhcmlhYmxlLWxlbmd0aCBhbmQgZGl2ZXJzZSBwcm90ZWlucyB0byBleHBsb3JlIGFuZCBzaW11bGF0ZSB0aGUgY29tcGxleCBldm9sdXRpb24gb2YgbGlmZSwgdGhlcmVieSBleHBhbmRpbmcgdGhlIHJlcGVydG9pcmUgb2Ygb3B0aW9ucyBmb3IgcHJvdGVpbiBlbmdpbmVlcmluZy4gT3VyIHByb3Bvc2VkIHByb3RlaW4gTE0tYmFzZWQgYXBwcm9hY2gsIEluc3RydWN0UExNLCBkZW1vbnN0cmF0ZXMgc2lnbmlmaWNhbnQgcGVyZm9ybWFuY2UgZW5oYW5jZW1lbnRzIGJvdGggaW4gc2lsaWNvIGFuZCBpbiB2aXRyby4gT24gbmF0aXZlIHByb3RlaW4gYmFja2JvbmVzLCBpdCBhY2hpZXZlcyBhIHBlcnBsZXhpdHkgb2YgMi42OCBhbmQgYSBzZXF1ZW5jZSByZWNvdmVyeSByYXRlIG9mIDU3LjUxLCBzdXJwYXNzaW5nIFByb3RlaW4tTVBOTiBieSAzOS4yJSBhbmQgMjUuMSUsIHJlc3BlY3RpdmVseS4gRnVydGhlcm1vcmUsIHdlIHZhbGlkYXRlIHRoZSBlZmZpY2FjeSBvZiBvdXIgbW9kZWwgYnkgcmVkZXNpZ25pbmcgUEVUYXNlIGFuZCBMLU1ESC4gRm9yIFBFVGFzZSwgYWxsIGZpZnRlZW4gZGVzaWduZWQgdmFyaWFibGUtbGVuZ3RoIFBFVGFzZSBleGhpYml0IGRlcG9seW1lcml6YXRpb24gYWN0aXZpdHksIHdpdGggZWxldmVuIHN1cnBhc3NpbmcgdGhlIGFjdGl2aXR5IGxldmVscyBvZiB0aGUgd2lsZCB0eXBlLiBSZWdhcmRpbmcgTC1NREgsIGFuIGVuenltZSBsYWNraW5nIGFuIGV4cGVyaW1lbnRhbGx5IGRldGVybWluZWQgc3RydWN0dXJlLCBJbnN0cnVjdFBMTSBpcyBhYmxlIHRvIGRlc2lnbiBmdW5jdGlvbmFsIGVuenltZXMgd2l0aCBhbiBBRjItcHJlZGljdGVkIHN0cnVjdHVyZS4gQ29kZSBhbmQgbW9kZWwgd2VpZ2h0cyBvZiBJbnN0cnVjdFBMTSBhcmUgcHVibGljbHkgYXZhaWxhYmxlKi4iLDIwMC4wLCwsIkNoaW5hLENoaW5hLENoaW5hLENoaW5hLENoaW5hLEhvbmcgS29uZyIsLCwsNC4wLCwyMDI2LTAxLTAxIDE0OjAzOjE3KzAwOjAwLCwsLCwsIkFjYWRlbWlhLEFjYWRlbWlhLEFjYWRlbWlhLEluZHVzdHJ5LEFjYWRlbWlhIiwsLCwsLCwsLCwsLDMxNjIuNjU4NzU4MjUzNjY4LCwsLCwsClNhUHJvdCxCaW9sb2d5LFByb3RlaW4gb3IgbnVjbGVvdGlkZSBsYW5ndWFnZSBtb2RlbCAocExNL25MTSksIlpoZWppYW5nIFVuaXZlcnNpdHkgKFpKVSksV2VzdGxha2UgVW5pdmVyc2l0eSIsIkppbiBTdSwgQ2hlbmNoZW4gSGFuLCBZdXlhbmcgWmhvdSwgSnVuamllIFNoYW4sIFhpYmluIFpob3UsIEZhamllIFl1YW4iLDIwMjQtMDQtMTksU2FQcm90OiBQcm90ZWluIExhbmd1YWdlIE1vZGVsaW5nIHdpdGggU3RydWN0dXJlLWF3YXJlIFZvY2FidWxhcnksaHR0cHM6Ly93d3cuYmlvcnhpdi5vcmcvY29udGVudC8xMC4xMTAxLzIwMjMuMTAuMDEuNTYwMzQ5djUuYWJzdHJhY3QsMjI5LjAsLCw2NTAwMDAwMDAuMCwiIiJUbyBvdXIga25vd2xlZGdlLCBTYVByb3Qgc3RhbmRzIG91dCBhcyB0aGUgUExNIGN1cnJlbnRseSB0cmFpbmVkIHdpdGggdGhlIGxhcmdlc3QgbnVtYmVyIG9mIHByb3RlaW4gc3RydWN0dXJlcywgY29udGFpbmluZyA2NTAgbWlsbGlvbiBwYXJhbWV0ZXJzIiIgQXNzdW1lIDQwJSB1dGlsaXphdGlvbiwgRlAxNiB0ZW5zb3IgcHJlY2lzaW9uIiw2LjIxMDg0NjcyZSsyMiwiIiJJdHMgdHJhaW5pbmcgbGFzdGVkIDMgbW9udGhzIGFuZCB1dGlsaXplZCA2NCBOVklESUEgODBHIEExMDAgR1BVcywiIgo2NCozMTIwMDAwMDAwMDAwMDAqMC40KjNtb250aHM9Ni4yMTA4NDdlKzIyIiwsNC4wIMOXIDEw4oG3IHNlcXVlbmNlcyDDlyAzLjAgw5cgMTDCsiB0b2tlbnMvc2VxdWVuY2UgPSAxLjIgw5cgMTDCueKBsCB0b2tlbnMsMjE2MC4wLCIiIkl0cyB0cmFpbmluZyBsYXN0ZWQgMyBtb250aHMgIiIiLE5WSURJQSBBMTAwLCxDb25maWRlbnQsIkxhcmdlLXNjYWxlIHByb3RlaW4gbGFuZ3VhZ2UgbW9kZWxzIChQTE1zKSwgc3VjaCBhcyB0aGUgRVNNIGZhbWlseSwgaGF2ZSBhY2hpZXZlZCByZW1hcmthYmxlIHBlcmZvcm1hbmNlIGluIHZhcmlvdXMgZG93bnN0cmVhbSB0YXNrcyByZWxhdGVkIHRvIHByb3RlaW4gc3RydWN0dXJlIGFuZCBmdW5jdGlvbiBieSB1bmRlcmdvaW5nIHVuc3VwZXJ2aXNlZCB0cmFpbmluZyBvbiByZXNpZHVlIHNlcXVlbmNlcy4gVGhleSBoYXZlIGJlY29tZSBlc3NlbnRpYWwgdG9vbHMgZm9yIHJlc2VhcmNoZXJzIGFuZCBwcmFjdGl0aW9uZXJzIGluIGJpb2xvZ3kuIEhvd2V2ZXIsIGEgbGltaXRhdGlvbiBvZiB2YW5pbGxhIFBMTXMgaXMgdGhlaXIgbGFjayBvZiBleHBsaWNpdCBjb25zaWRlcmF0aW9uIGZvciBwcm90ZWluIHN0cnVjdHVyZSBpbmZvcm1hdGlvbiwgd2hpY2ggc3VnZ2VzdHMgdGhlIHBvdGVudGlhbCBmb3IgZnVydGhlciBpbXByb3ZlbWVudC4gTW90aXZhdGVkIGJ5IHRoaXMsIHdlIGludHJvZHVjZSB0aGUgY29uY2VwdCBvZiBhIOKAnHN0cnVjdHVyZS1hd2FyZSB2b2NhYnVsYXJ54oCdIHRoYXQgaW50ZWdyYXRlcyByZXNpZHVlIHRva2VucyB3aXRoIHN0cnVjdHVyZSB0b2tlbnMuIFRoZSBzdHJ1Y3R1cmUgdG9rZW5zIGFyZSBkZXJpdmVkIGJ5IGVuY29kaW5nIHRoZSAzRCBzdHJ1Y3R1cmUgb2YgcHJvdGVpbnMgdXNpbmcgRm9sZHNlZWsuIFdlIHRoZW4gcHJvcG9zZSBTYVByb3QsIGEgbGFyZ2Utc2NhbGUgZ2VuZXJhbC1wdXJwb3NlIFBMTSB0cmFpbmVkIG9uIGFuIGV4dGVuc2l2ZSBkYXRhc2V0IGNvbXByaXNpbmcgYXBwcm94aW1hdGVseSA0MCBtaWxsaW9uIHByb3RlaW4gc2VxdWVuY2VzIGFuZCBzdHJ1Y3R1cmVzLiBUaHJvdWdoIGV4dGVuc2l2ZSBldmFsdWF0aW9uLCBvdXIgU2FQcm90IG1vZGVsIHN1cnBhc3NlcyB3ZWxsLWVzdGFibGlzaGVkIGFuZCByZW5vd25lZCBiYXNlbGluZXMgYWNyb3NzIDEwIHNpZ25pZmljYW50IGRvd25zdHJlYW0gdGFza3MsIGRlbW9uc3RyYXRpbmcgaXRzIGV4Y2VwdGlvbmFsIGNhcGFjaXR5IGFuZCBicm9hZCBhcHBsaWNhYmlsaXR5LiBXZSBoYXZlIG1hZGUgdGhlIGNvZGUxLCBwcmUtdHJhaW5lZCBtb2RlbCwgYW5kIGFsbCByZWxldmFudCBtYXRlcmlhbHMgYXZhaWxhYmxlIGF0IGh0dHBzOi8vZ2l0aHViLmNvbS93ZXN0bGFrZS1yZXBsL1NhUHJvdC4iLCwsLCJDaGluYSxDaGluYSIsLCwsNjQuMCwsMjAyNi0wMS0wMSAxNDowMzoxNyswMDowMCwsLCwsLCJBY2FkZW1pYSxBY2FkZW1pYSIsLCwsLCwsLCwsLCw1MDYwMy42NjcwMzEzNTk5OSxIYXJkd2FyZSwsLCwsCkxsYW1hIDMtNzBCLExhbmd1YWdlLCJDaGF0LExhbmd1YWdlIG1vZGVsaW5nL2dlbmVyYXRpb24sQ29kZSBnZW5lcmF0aW9uIixNZXRhIEFJLEFhZGl0eWEgU2luZ2g7IEFhcm9uIEdyYXR0YWZpb3JpOyBBYmhpbWFueXUgRHViZXk7IEFiaGluYXYgSmF1aHJpOyBBYmhpbmF2IFBhbmRleTsgQWJoaXNoZWsgS2FkaWFuOyBBZGFtIEtlbHNleTsgQWRpIEdhbmdpZGk7IEFobWFkIEFsLURhaGxlOyBBbWl0IFNhbmdhbmk7IEFodXZhIEdvbGRzdGFuZDsgQWllc2hhIExldG1hbjsgQWpheSBNZW5vbjsgQWtoaWwgTWF0aHVyOyBBbGFuIFNjaGVsdGVuOyBBbGV4IFZhdWdoYW47IEFteSBZYW5nOyBBbmRyZWkgTHVwdTsgQW5kcmVzIEFsdmFyYWRvOyBBbmRyZXcgR2FsbGFnaGVyOyBBbmRyZXcgR3U7IEFuZHJldyBIbzsgQW5kcmV3IFBvdWx0b247IEFuZHJldyBSeWFuOyBBbmdlbGEgRmFuOyBBbmtpdCBSYW1jaGFuZGFuaTsgQW50aG9ueSBIYXJ0c2hvcm47IEFyY2hpIE1pdHJhOyBBcmNoaWUgU3JhdmFua3VtYXI7IEFydGVtIEtvcmVuZXY7IEFydW4gUmFvOyBBc2hsZXkgR2FicmllbDsgQXNod2luIEJoYXJhbWJlOyBBc3NhZiBFaXNlbm1hbjsgQXN0b24gWmhhbmc7IEFzaCBKSmhhdmVyaTsgQXVyZWxpZW4gUm9kcmlndWV6OyBBdXN0ZW4gR3JlZ2Vyc29uOyBBdmEgU3BhdGFydTsgQmFwdGlzdGUgUm96aWVyZTsgQmVuIE1hdXJlcjsgQmVuamFtaW4gTGVvbmhhcmRpOyBCZXJuaWUgSHVhbmc7IEJoYXJnYXZpIFBhcmFuamFwZTsgQmluZyBMaXU7IEJpbmggVGFuZzsgQm9iYmllIENoZXJuOyBCcmFuaSBTdG9qa292aWM7IEJyaWFuIEZ1bGxlcjsgQ2F0YWxpbmEgTWVqaWEgQXJlbmFzOyBDaGFvIFpob3U7IENoYXJsb3R0ZSBDYXVjaGV0ZXV4OyBDaGF5YSBOYXlhazsgQ2hpbmctSHNpYW5nIENodTsgQ2hsb2UgQmk7IENocmlzIENhaTsgQ2hyaXMgQ294OyBDaHJpcyBNYXJyYTsgQ2hyaXMgTWNDb25uZWxsOyBDaHJpc3RpYW4gS2VsbGVyOyBDaHJpc3RvcGggRmVpY2h0ZW5ob2ZlcjsgQ2hyaXN0b3BoZSBUb3VyZXQ7IENodW55YW5nIFd1OyBDb3Jpbm5lIFdvbmc7IENyaXN0aWFuIENhbnRvbiBGZXJyZXI7IERhbWllbiBBbGxvbnNpdXM7IERhbmllbCBLcmV5bWVyOyBEYW5pZWwgSGF6aXphOyBEYW5pZWwgTGk7IERhbmllbGxlIFBpbnR6OyBEYW5ueSBMaXZzaGl0czsgRGFubnkgV3lhdHQ7IERhdmlkIEFka2luczsgRGF2aWQgRXNpb2J1OyBEYXZpZCBYdTsgRGF2aWRlIFRlc3R1Z2dpbmU7IERlbGlhIERhdmlkOyBEZXZpIFBhcmlraDsgRGhydXYgQ2hvdWRoYXJ5OyBEaHJ1diBNYWhhamFuOyBEaWFuYSBMaXNrb3ZpY2g7IERpZWdvIEdhcmNpYS1PbGFubzsgRGllZ28gUGVyaW5vOyBEaWV1d2tlIEh1cGtlczsgRGluZ2thbmcgV2FuZzsgRHVzdGluIEhvbGxhbmQ7IEVnb3IgTGFrb21raW47IEVsaW5hIExvYmFub3ZhOyBYaWFvcWluZyBFbGxlbiBUYW47IEVtaWx5IERpbmFuOyBFcmljIFNtaXRoOyBFcmlrIEJyaW5rbWFuOyBFc3RlYmFuIEFyY2F1dGU7IEZpbGlwIFJhZGVub3ZpYzsgRmlyYXQgT3pnZW5lbDsgRnJhbmNlc2NvIENhZ2dpb25pOyBGcmFuayBTZWlkZTsgRnJhbmsgWmhhbmc7IEdhYnJpZWwgU3lubmFldmU7IEdhYnJpZWxsYSBTY2h3YXJ6OyBHYWJyaWVsbGUgTGVlOyBHYWRhIEJhZGVlcjsgR2VvcmdpYSBBbmRlcnNvbjsgR3JhZW1lIE5haWw7IEdyZWdvaXJlIE1pYWxvbjsgR3VhbiBQYW5nOyBHdWlsbGVtIEN1Y3VyZWxsOyBIYWlsZXkgTmd1eWVuOyBIYW1pZCBTaG9qYW5hemVyaTsgSGFubmFoIEtvcmV2YWFyOyBIYW5uYWggV2FuZzsgSGFyb3VuIEhhYmVlYjsgSGFycmlzb24gUnVkb2xwaDsgSGVucnkgQXNwZWdyZW47IEh1IFh1OyBIdWdvIFRvdXZyb247IElnYSBLb3psb3dza2E7IElnb3IgTW9seWJvZzsgSWdvciBUdWZhbm92OyBJbGl5YW4gWmFyb3Y7IEltYW5vbCBBcnJpZXRhIEliYXJyYTsgSXJpbmEtRWxlbmEgVmVsaWNoZTsgSXNhYmVsIEtsb3VtYW5uOyBJc2hhbiBNaXNyYTsgSXZhbiBFdnRpbW92OyBKYWNvYiBYdTsgSmFkZSBDb3BldDsgSmFrZSBXZWlzc21hbjsgSmFuIEdlZmZlcnQ7IEphbmEgVnJhbmVzOyBKYXBoZXQgQXNoZXI7IEphc29uIFBhcms7IEpheSBNYWhhZGVva2FyOyBKZWFuLUJhcHRpc3RlIEdheWE7IEplZXQgU2hhaDsgSmVsbWVyIHZhbiBkZXIgTGluZGU7IEplbm5pZmVyIENoYW47IEplbm55IEhvbmc7IEplbnlhIExlZTsgSmVyZW15IEZ1OyBKZXJlbXkgVGVib3VsOyBKaWFuZmVuZyBDaGk7IEppYW55dSBIdWFuZzsgSmllIFdhbmc7IEppZWNhbyBZdTsgSm9hbm5hIEJpdHRvbjsgSm9lIFNwaXNhazsgSm9lbGxlIFBpbmVhdTsgSm9uIENhcnZpbGw7IEpvbmdzb28gUGFyazsgSm9zZXBoIFJvY2NhOyBKb3NodWEgSm9obnN0dW47IEp1bnRlbmcgSmlhOyBLYWx5YW4gVmFzdWRlbiBBbHdhbGE7IEthbSBIb3UgVTsgS2F0ZSBQbGF3aWFrOyBLYXJ0aWtleWEgVXBhc2FuaTsgS2F1c2hpayBWZWVyYXJhZ2hhdmFuOyBLZSBMaTsgS2VubmV0aCBIZWFmaWVsZDsgS2V2aW4gU3RvbmU7IEtoYWxpZCBFbC1BcmluaTsgS3JpdGhpa2EgSXllcjsgS3NoaXRpeiBNYWxpazsgS3VlbmxleSBDaGl1OyBLdW5hbCBCaGFsbGE7IEt5bGUgSHVhbmc7IExha3NoeWEgR2FyZzsgTGF1cmVuIFJhbnRhbGEtWWVhcnk7IExhdXJlbnMgdmFuIGRlciBNYWF0ZW47IExhd3JlbmNlIENoZW47IExlYW5kcm8gU2lsdmE7IExlZSBCZWxsOyBMZWkgWmhhbmc7IExpYW5nIFRhbjsgTG91aXMgTWFydGluOyBMb3Zpc2ggTWFkYWFuOyBMdWNhIFdlaHJzdGVkdDsgTHVrYXMgQmxlY2hlcjsgTHVrZSBkZSBPbGl2ZWlyYTsgTWFkZWxpbmUgTXV6emk7IE1hZGlhbiBLaGFic2E7IE1hbmF2IEF2bGFuaTsgTWFubmF0IFNpbmdoOyBNYW5vaGFyIFBhbHVyaTsgTWFyayBadWNrZXJiZXJnOyBNYXJjaW4gS2FyZGFzOyBNYXJ0eW5hcyBNYW5rdXM7IE1hdGhldyBPbGRoYW07IE1hdGhpZXUgUml0YTsgTWF0dGhldyBMZW5uaWU7IE1heWEgUGF2bG92YTsgTWVnaGFuIEtlbmVhbGx5OyBNZWxhbmllIEthbWJhZHVyOyBNaWhpciBQYXRlbDsgTWlrYXllbCBTYW12ZWx5YW47IE1pa2UgQ2xhcms7IE1pa2UgTGV3aXM7IE1pbiBTaTsgTWl0ZXNoIEt1bWFyIFNpbmdoOyBNbyBNZXRhbmF0OyBNb25hIEhhc3NhbjsgTmFtYW4gR295YWw7IE5hcmplcyBUb3JhYmk7IE5pY29sYXMgVXN1bmllcjsgTmlrb2xheSBCYXNobHlrb3Y7IE5pa29sYXkgQm9nb3ljaGV2OyBOaWxhZHJpIENoYXR0ZXJqaTsgTmluZyBEb25nOyBPbGl2ZXIgQW9ibyBZYW5nOyBPbGl2aWVyIER1Y2hlbm5lOyBPbnVyIENlbGViaTsgUGFydGggUGFyZWtoOyBQYXRyaWNrIEFscmFzc3k7IFBhdWwgU2FhYjsgUGF2YW4gQmFsYWppOyBQZWRybyBSaXR0bmVyOyBQZW5nY2h1YW4gWmhhbmc7IFBlbmd3ZWkgTGk7IFBldGFyIFZhc2ljOyBQZXRlciBXZW5nOyBQb2xpbmEgWnZ5YWdpbmE7IFByYWpqd2FsIEJoYXJnYXZhOyBQcmF0aWsgRHViYWw7IFByYXZlZW4gS3Jpc2huYW47IFB1bml0IFNpbmdoIEtvdXJhOyBRaW5nIEhlOyBSYWNoZWwgUm9kcmlndWV6OyBSYWdhdmFuIFNyaW5pdmFzYW47IFJhaHVsIE1pdHJhOyBSYW1vbiBDYWxkZXJlcjsgUmF5bW9uZCBMaTsgUm9iZXJ0IFN0b2puaWM7IFJvYmVydGEgUmFpbGVhbnU7IFJvYmluIEJhdHRleTsgUm9ja3kgV2FuZzsgUm9oaXQgR2lyZGhhcjsgUm9oaXQgUGF0ZWw7IFJvbWFpbiBTYXV2ZXN0cmU7IFJvbm5pZSBQb2xpZG9ybzsgUm9zaGFuIFN1bWJhbHk7IFJvc3MgVGF5bG9yOyBSdWFuIFNpbHZhOyBSdWkgSG91OyBSdWkgV2FuZzsgUnVzcyBIb3dlczsgUnV0eSBSaW5vdHQ7IFNhZ2hhciBIb3NzZWluaTsgU2FpIEpheWVzaCBCb25kdTsgU2FteWFrIERhdHRhOyBTYW5qYXkgU2luZ2g7IFNhcmEgQ2h1Z2g7IFNhcmd1biBEaGlsbG9uOyBTYXRhZHJ1IFBhbjsgU2VhbiBCZWxsOyBTZXJnZXkgRWR1bm92OyBTaGFvbGlhbmcgTmllOyBTaGFyYW4gTmFyYW5nOyBTaGFyYXRoIFJhcGFydGh5OyBTaGF1biBMaW5kc2F5OyBTaGVuZyBGZW5nOyBTaGVuZyBTaGVuOyBTaGVuZ2hhbyBMaW47IFNoaXZhIFNoYW5rYXI7IFNocnV0aSBCaG9zYWxlOyBTaHVuIFpoYW5nOyBTaW1vbiBWYW5kZW5oZW5kZTsgU2lub25nIFdhbmc7IFNlb2h5dW4gU29uaWEgS2ltOyBTb3VteWEgQmF0cmE7IFN0ZW4gU29vdGxhOyBTdGV2ZSBLZWhvZTsgU3VjaGluIEd1cnVyYW5nYW47IFN1bWl0IEd1cHRhOyBTdW5ueSBWaXJrOyBTeWRuZXkgQm9yb2RpbnNreTsgVGFtYXIgR2xhc2VyOyBUYW1hciBIZXJtYW47IFRhbWFyYSBCZXN0OyBUYXJhIEZvd2xlcjsgVGhvbWFzIEdlb3JnaW91OyBUaG9tYXMgU2NpYWxvbTsgVGlhbmhlIExpOyBUb2RvciBNaWhheWxvdjsgVG9uZyBYaWFvOyBVamp3YWwgS2FybjsgVmVkYW51aiBHb3N3YW1pOyBWaWJob3IgR3VwdGE7IFZpZ25lc2ggUmFtYW5hdGhhbjsgVmlrdG9yIEtlcmtlejsgVmluYXkgU2F0aXNoIEt1bWFyOyBWaW5jZW50IEdvbmd1ZXQ7IFZpc2ggVm9nZXRpOyBWbGFkIFBvZW5hcnU7IFZsYWQgVGliZXJpdSBNaWhhaWxlc2N1OyBWbGFkYW4gUGV0cm92aWM7IFZsYWRpbWlyIEl2YW5vdjsgV2VpIExpOyBXZWl3ZWkgQ2h1OyBXZW5oYW4gWGlvbmc7IFdlbnlpbiBGdTsgV2VzIEJvdWF6aXo7IFdoaXRuZXkgTWVlcnM7IFdpbGwgQ29uc3RhYmxlOyBYYXZpZXIgTWFydGluZXQ7IFhpYW9qaWFuIFd1OyBYaW5ibyBHYW87IFhpbmZlbmcgWGllOyBYdWNoYW8gSmlhOyBZYWVsbGUgR29sZHNjaGxhZzsgWWFubiBMZUN1bjsgWWFzaGVzaCBHYXVyOyBZYXNtaW5lIEJhYmFlaTsgWWUgUWk7IFllbmRhIExpOyBZaSBXZW47IFlpd2VuIFNvbmc7IFlvdW5namluIE5hbTsgWXVjaGVuIEhhbzsgWXVjaGVuIFpoYW5nOyBZdW4gV2FuZzsgWXVuaW5nIE1hbzsgWXV6aSBIZTsgWmFjaGFyaWUgRGVscGllcnJlIENvdWRlcnQ7IFphY2hhcnkgRGVWaXRvOyBaYWhyYSBIYW5raXI7IFpoYW9kdW8gV2VuOyBaaGVuZyBZYW47IFpoZW5neGluZyBDaGVuOyBaaGVueXUgWWFuZzsgWm9lIFBhcGFraXBvcywyMDI0LTA0LTE4LEludHJvZHVjaW5nIE1ldGEgTGxhbWEgMzogVGhlIG1vc3QgY2FwYWJsZSBvcGVubHkgYXZhaWxhYmxlIExMTSB0byBkYXRlLGh0dHBzOi8vYWkubWV0YS5jb20vYmxvZy9tZXRhLWxsYW1hLTMvLCxTaWduaWZpY2FudCB1c2UsIldpbGwgYWxtb3N0IGNlcnRhaW5seSBiZSB2ZXJ5IGluZmx1ZW50aWFsIGFuZCB3aWRlbHkgdXNlZCBpbiB0aGUgb3BlbiBhY2Nlc3MgQUkgaW5kdXN0cnksIGFzIHdpdGggdGhlIHByZXZpb3VzIExsYW1hIGdlbmVyYXRpb25zLiIsNzAwMDAwMDAwMDAuMCwsNy44NjFlKzI0LCJBcml0aG1ldGljIGNhbGN1bGF0aW9uOgo2ICogMTVUIHRva2VucyAqIDcwQiBwYXJhbWV0ZXJzID0gNi4zZTI0CgpHUFUgY2FsY3VsYXRpb246Cmh0dHBzOi8vaHVnZ2luZ2ZhY2UuY28vbWV0YS1sbGFtYS9NZXRhLUxsYW1hLTMtNzBCIGluZGljYXRlcyB0cmFpbmluZyB0b29rIDYuNE0gR1BVLWhvdXJzCldlIGFsc28ga25vdyB0aGVpciBsYXJnZXIgc2NhbGUgdHJhaW5pbmcgcnVucyBmb3IgNDA1QiB3ZXJlIGdldHRpbmcgYmV0d2VlbiAwLjM4LTAuNDEgTUZVLiBQcmVzdW1hYmx5IHRoZSA3MEIgbW9kZWwgZ2V0cyBhdCBsZWFzdCAwLjQzIHV0aWxpemF0aW9uICg0MDVCIGhhcyB0byBiZSBzcGxpdCBhY3Jvc3MgdHdvIG5vZGVzLCB3aGlsZSA3MEIgc2hvdWxkIGZpdCBvbiBvbmUpLgo5OTAgVEZMT1BTIHBlciBHUFUgKiA2LjQgbWlsbGlvbiBHUFUgaG91cnMgKiAzNjAwcyAqIDAuNDMgPSA5LjgwOGUyNAoKR2VvbWV0cmljIG1lYW46IHNxcnQoNi4zZTI0ICogOS44MDhlMjQpID0gNy44NjFlMjQiLDE1MDAwMDAwMDAwMDAwLCwsLE5WSURJQSBIMTAwIFNYTTUgODBHQiwsQ29uZmlkZW50LCwsLE9wZW4gd2VpZ2h0cyAocmVzdHJpY3RlZCB1c2UpLFVuaXRlZCBTdGF0ZXMgb2YgQW1lcmljYSwsLCwsLDIwMjUtMTItMTggMDU6MDE6NDMrMDA6MDAsLCwsLG5vdCBtZW50aW9uZWQsSW5kdXN0cnksLCw5LjhlKzI0LDY0MDAwMDAuMCxVbnJlbGVhc2VkLCJodHRwczovL2dpdGh1Yi5jb20vbWV0YS1sbGFtYS9sbGFtYTMvYmxvYi9tYWluL01PREVMX0NBUkQubWQKCkxpY2Vuc2UgQSBjdXN0b20gY29tbWVyY2lhbCBsaWNlbnNlIGlzIGF2YWlsYWJsZSBhdDogaHR0cHM6Ly9sbGFtYS5tZXRhLmNvbS9sbGFtYTMvbGljZW5zZSIsVHJ1ZSwsIkFsdGhvdWdoIHRoZXkgZGVzY3JpYmUgdXRpbGl6YXRpb24sIHRoaXMgaXMgaW1wbGllZCB0byBvbmx5IGJlIGZvciB0aGUgbGFyZ2VzdCBtb2RlbCwgcHJlc3VtYWJseSB0aGUgNDA1Qi4KCldlIGNhbiBpbXB1dGUgdXRpbGl6YXRpb24gZnJvbSBjb21wYXJpc29uIGJldHdlZW4gYXJpdGhtZXRpYyBhbmQgaGFyZHdhcmUgbWV0aG9kcy4KCkFyaXRobWV0aWMgY2FsY3VsYXRpb246CjYgKiAxNVQgdG9rZW5zICogNzBCIHBhcmFtZXRlcnMgPSA2LjNlMjQKCkdQVSBjYWxjdWxhdGlvbjoKOTkwIFRGTE9QUyBwZXIgR1BVICogNi40IG1pbGxpb24gR1BVIGhvdXJzICogMzYwMHMgPSAyLjI4MWUyNSBhdCBmdWxsIHV0aWxpemF0aW9uCgpJbXBsaWVzIDYuM2UyNCAvIDIuMjgxZTI1ID0gMC4yNzYyIHV0aWxpemF0aW9uLiAKVGhpcyBzZWVtcyB1bmxpa2VseSDigJMgdGhleSByZXBvcnQgdXRpbGl6YXRpb24gZHVyaW5nIHRoZSB0cmFpbmluZyBvZiA0MDVCICh3aGljaCB3YXMgYmlnIGVub3VnaCB0byBuZWVkIHRvIGJlIHNwbGl0IGFjcm9zcyAyIG5vZGVzIG9mIDggSDEwMHMpIGJldHdlZW4gMC4zOC0wLjQzLiIsQkYxNiwsLCJPcGVyYXRpb24gY291bnRpbmcsSGFyZHdhcmUiLG1ldGEtbGxhbWEsLCwsWWVzCkxsYW1hIDMtOEIsTGFuZ3VhZ2UsIkNoYXQsTGFuZ3VhZ2UgbW9kZWxpbmcvZ2VuZXJhdGlvbixDb2RlIGdlbmVyYXRpb24sUXVlc3Rpb24gYW5zd2VyaW5nIixNZXRhIEFJLEFhZGl0eWEgU2luZ2g7IEFhcm9uIEdyYXR0YWZpb3JpOyBBYmhpbWFueXUgRHViZXk7IEFiaGluYXYgSmF1aHJpOyBBYmhpbmF2IFBhbmRleTsgQWJoaXNoZWsgS2FkaWFuOyBBZGFtIEtlbHNleTsgQWRpIEdhbmdpZGk7IEFobWFkIEFsLURhaGxlOyBBbWl0IFNhbmdhbmk7IEFodXZhIEdvbGRzdGFuZDsgQWllc2hhIExldG1hbjsgQWpheSBNZW5vbjsgQWtoaWwgTWF0aHVyOyBBbGFuIFNjaGVsdGVuOyBBbGV4IFZhdWdoYW47IEFteSBZYW5nOyBBbmRyZWkgTHVwdTsgQW5kcmVzIEFsdmFyYWRvOyBBbmRyZXcgR2FsbGFnaGVyOyBBbmRyZXcgR3U7IEFuZHJldyBIbzsgQW5kcmV3IFBvdWx0b247IEFuZHJldyBSeWFuOyBBbmdlbGEgRmFuOyBBbmtpdCBSYW1jaGFuZGFuaTsgQW50aG9ueSBIYXJ0c2hvcm47IEFyY2hpIE1pdHJhOyBBcmNoaWUgU3JhdmFua3VtYXI7IEFydGVtIEtvcmVuZXY7IEFydW4gUmFvOyBBc2hsZXkgR2FicmllbDsgQXNod2luIEJoYXJhbWJlOyBBc3NhZiBFaXNlbm1hbjsgQXN0b24gWmhhbmc7IEFzaCBKSmhhdmVyaTsgQXVyZWxpZW4gUm9kcmlndWV6OyBBdXN0ZW4gR3JlZ2Vyc29uOyBBdmEgU3BhdGFydTsgQmFwdGlzdGUgUm96aWVyZTsgQmVuIE1hdXJlcjsgQmVuamFtaW4gTGVvbmhhcmRpOyBCZXJuaWUgSHVhbmc7IEJoYXJnYXZpIFBhcmFuamFwZTsgQmluZyBMaXU7IEJpbmggVGFuZzsgQm9iYmllIENoZXJuOyBCcmFuaSBTdG9qa292aWM7IEJyaWFuIEZ1bGxlcjsgQ2F0YWxpbmEgTWVqaWEgQXJlbmFzOyBDaGFvIFpob3U7IENoYXJsb3R0ZSBDYXVjaGV0ZXV4OyBDaGF5YSBOYXlhazsgQ2hpbmctSHNpYW5nIENodTsgQ2hsb2UgQmk7IENocmlzIENhaTsgQ2hyaXMgQ294OyBDaHJpcyBNYXJyYTsgQ2hyaXMgTWNDb25uZWxsOyBDaHJpc3RpYW4gS2VsbGVyOyBDaHJpc3RvcGggRmVpY2h0ZW5ob2ZlcjsgQ2hyaXN0b3BoZSBUb3VyZXQ7IENodW55YW5nIFd1OyBDb3Jpbm5lIFdvbmc7IENyaXN0aWFuIENhbnRvbiBGZXJyZXI7IERhbWllbiBBbGxvbnNpdXM7IERhbmllbCBLcmV5bWVyOyBEYW5pZWwgSGF6aXphOyBEYW5pZWwgTGk7IERhbmllbGxlIFBpbnR6OyBEYW5ueSBMaXZzaGl0czsgRGFubnkgV3lhdHQ7IERhdmlkIEFka2luczsgRGF2aWQgRXNpb2J1OyBEYXZpZCBYdTsgRGF2aWRlIFRlc3R1Z2dpbmU7IERlbGlhIERhdmlkOyBEZXZpIFBhcmlraDsgRGhydXYgQ2hvdWRoYXJ5OyBEaHJ1diBNYWhhamFuOyBEaWFuYSBMaXNrb3ZpY2g7IERpZWdvIEdhcmNpYS1PbGFubzsgRGllZ28gUGVyaW5vOyBEaWV1d2tlIEh1cGtlczsgRGluZ2thbmcgV2FuZzsgRHVzdGluIEhvbGxhbmQ7IEVnb3IgTGFrb21raW47IEVsaW5hIExvYmFub3ZhOyBYaWFvcWluZyBFbGxlbiBUYW47IEVtaWx5IERpbmFuOyBFcmljIFNtaXRoOyBFcmlrIEJyaW5rbWFuOyBFc3RlYmFuIEFyY2F1dGU7IEZpbGlwIFJhZGVub3ZpYzsgRmlyYXQgT3pnZW5lbDsgRnJhbmNlc2NvIENhZ2dpb25pOyBGcmFuayBTZWlkZTsgRnJhbmsgWmhhbmc7IEdhYnJpZWwgU3lubmFldmU7IEdhYnJpZWxsYSBTY2h3YXJ6OyBHYWJyaWVsbGUgTGVlOyBHYWRhIEJhZGVlcjsgR2VvcmdpYSBBbmRlcnNvbjsgR3JhZW1lIE5haWw7IEdyZWdvaXJlIE1pYWxvbjsgR3VhbiBQYW5nOyBHdWlsbGVtIEN1Y3VyZWxsOyBIYWlsZXkgTmd1eWVuOyBIYW1pZCBTaG9qYW5hemVyaTsgSGFubmFoIEtvcmV2YWFyOyBIYW5uYWggV2FuZzsgSGFyb3VuIEhhYmVlYjsgSGFycmlzb24gUnVkb2xwaDsgSGVucnkgQXNwZWdyZW47IEh1IFh1OyBIdWdvIFRvdXZyb247IElnYSBLb3psb3dza2E7IElnb3IgTW9seWJvZzsgSWdvciBUdWZhbm92OyBJbGl5YW4gWmFyb3Y7IEltYW5vbCBBcnJpZXRhIEliYXJyYTsgSXJpbmEtRWxlbmEgVmVsaWNoZTsgSXNhYmVsIEtsb3VtYW5uOyBJc2hhbiBNaXNyYTsgSXZhbiBFdnRpbW92OyBKYWNvYiBYdTsgSmFkZSBDb3BldDsgSmFrZSBXZWlzc21hbjsgSmFuIEdlZmZlcnQ7IEphbmEgVnJhbmVzOyBKYXBoZXQgQXNoZXI7IEphc29uIFBhcms7IEpheSBNYWhhZGVva2FyOyBKZWFuLUJhcHRpc3RlIEdheWE7IEplZXQgU2hhaDsgSmVsbWVyIHZhbiBkZXIgTGluZGU7IEplbm5pZmVyIENoYW47IEplbm55IEhvbmc7IEplbnlhIExlZTsgSmVyZW15IEZ1OyBKZXJlbXkgVGVib3VsOyBKaWFuZmVuZyBDaGk7IEppYW55dSBIdWFuZzsgSmllIFdhbmc7IEppZWNhbyBZdTsgSm9hbm5hIEJpdHRvbjsgSm9lIFNwaXNhazsgSm9lbGxlIFBpbmVhdTsgSm9uIENhcnZpbGw7IEpvbmdzb28gUGFyazsgSm9zZXBoIFJvY2NhOyBKb3NodWEgSm9obnN0dW47IEp1bnRlbmcgSmlhOyBLYWx5YW4gVmFzdWRlbiBBbHdhbGE7IEthbSBIb3UgVTsgS2F0ZSBQbGF3aWFrOyBLYXJ0aWtleWEgVXBhc2FuaTsgS2F1c2hpayBWZWVyYXJhZ2hhdmFuOyBLZSBMaTsgS2VubmV0aCBIZWFmaWVsZDsgS2V2aW4gU3RvbmU7IEtoYWxpZCBFbC1BcmluaTsgS3JpdGhpa2EgSXllcjsgS3NoaXRpeiBNYWxpazsgS3VlbmxleSBDaGl1OyBLdW5hbCBCaGFsbGE7IEt5bGUgSHVhbmc7IExha3NoeWEgR2FyZzsgTGF1cmVuIFJhbnRhbGEtWWVhcnk7IExhdXJlbnMgdmFuIGRlciBNYWF0ZW47IExhd3JlbmNlIENoZW47IExlYW5kcm8gU2lsdmE7IExlZSBCZWxsOyBMZWkgWmhhbmc7IExpYW5nIFRhbjsgTG91aXMgTWFydGluOyBMb3Zpc2ggTWFkYWFuOyBMdWNhIFdlaHJzdGVkdDsgTHVrYXMgQmxlY2hlcjsgTHVrZSBkZSBPbGl2ZWlyYTsgTWFkZWxpbmUgTXV6emk7IE1hZGlhbiBLaGFic2E7IE1hbmF2IEF2bGFuaTsgTWFubmF0IFNpbmdoOyBNYW5vaGFyIFBhbHVyaTsgTWFyayBadWNrZXJiZXJnOyBNYXJjaW4gS2FyZGFzOyBNYXJ0eW5hcyBNYW5rdXM7IE1hdGhldyBPbGRoYW07IE1hdGhpZXUgUml0YTsgTWF0dGhldyBMZW5uaWU7IE1heWEgUGF2bG92YTsgTWVnaGFuIEtlbmVhbGx5OyBNZWxhbmllIEthbWJhZHVyOyBNaWhpciBQYXRlbDsgTWlrYXllbCBTYW12ZWx5YW47IE1pa2UgQ2xhcms7IE1pa2UgTGV3aXM7IE1pbiBTaTsgTWl0ZXNoIEt1bWFyIFNpbmdoOyBNbyBNZXRhbmF0OyBNb25hIEhhc3NhbjsgTmFtYW4gR295YWw7IE5hcmplcyBUb3JhYmk7IE5pY29sYXMgVXN1bmllcjsgTmlrb2xheSBCYXNobHlrb3Y7IE5pa29sYXkgQm9nb3ljaGV2OyBOaWxhZHJpIENoYXR0ZXJqaTsgTmluZyBEb25nOyBPbGl2ZXIgQW9ibyBZYW5nOyBPbGl2aWVyIER1Y2hlbm5lOyBPbnVyIENlbGViaTsgUGFydGggUGFyZWtoOyBQYXRyaWNrIEFscmFzc3k7IFBhdWwgU2FhYjsgUGF2YW4gQmFsYWppOyBQZWRybyBSaXR0bmVyOyBQZW5nY2h1YW4gWmhhbmc7IFBlbmd3ZWkgTGk7IFBldGFyIFZhc2ljOyBQZXRlciBXZW5nOyBQb2xpbmEgWnZ5YWdpbmE7IFByYWpqd2FsIEJoYXJnYXZhOyBQcmF0aWsgRHViYWw7IFByYXZlZW4gS3Jpc2huYW47IFB1bml0IFNpbmdoIEtvdXJhOyBRaW5nIEhlOyBSYWNoZWwgUm9kcmlndWV6OyBSYWdhdmFuIFNyaW5pdmFzYW47IFJhaHVsIE1pdHJhOyBSYW1vbiBDYWxkZXJlcjsgUmF5bW9uZCBMaTsgUm9iZXJ0IFN0b2puaWM7IFJvYmVydGEgUmFpbGVhbnU7IFJvYmluIEJhdHRleTsgUm9ja3kgV2FuZzsgUm9oaXQgR2ly</x:v>
      </x:c>
    </x:row>
    <x:row r="125" ht="18" customHeight="1">
      <x:c r="A125" s="17" t="n">
        <x:v>120</x:v>
      </x:c>
      <x:c r="B125" s="17" t="n">
        <x:v>309</x:v>
      </x:c>
      <x:c r="C125" s="94" t="str">
        <x:v>ZGhhcjsgUm9oaXQgUGF0ZWw7IFJvbWFpbiBTYXV2ZXN0cmU7IFJvbm5pZSBQb2xpZG9ybzsgUm9zaGFuIFN1bWJhbHk7IFJvc3MgVGF5bG9yOyBSdWFuIFNpbHZhOyBSdWkgSG91OyBSdWkgV2FuZzsgUnVzcyBIb3dlczsgUnV0eSBSaW5vdHQ7IFNhZ2hhciBIb3NzZWluaTsgU2FpIEpheWVzaCBCb25kdTsgU2FteWFrIERhdHRhOyBTYW5qYXkgU2luZ2g7IFNhcmEgQ2h1Z2g7IFNhcmd1biBEaGlsbG9uOyBTYXRhZHJ1IFBhbjsgU2VhbiBCZWxsOyBTZXJnZXkgRWR1bm92OyBTaGFvbGlhbmcgTmllOyBTaGFyYW4gTmFyYW5nOyBTaGFyYXRoIFJhcGFydGh5OyBTaGF1biBMaW5kc2F5OyBTaGVuZyBGZW5nOyBTaGVuZyBTaGVuOyBTaGVuZ2hhbyBMaW47IFNoaXZhIFNoYW5rYXI7IFNocnV0aSBCaG9zYWxlOyBTaHVuIFpoYW5nOyBTaW1vbiBWYW5kZW5oZW5kZTsgU2lub25nIFdhbmc7IFNlb2h5dW4gU29uaWEgS2ltOyBTb3VteWEgQmF0cmE7IFN0ZW4gU29vdGxhOyBTdGV2ZSBLZWhvZTsgU3VjaGluIEd1cnVyYW5nYW47IFN1bWl0IEd1cHRhOyBTdW5ueSBWaXJrOyBTeWRuZXkgQm9yb2RpbnNreTsgVGFtYXIgR2xhc2VyOyBUYW1hciBIZXJtYW47IFRhbWFyYSBCZXN0OyBUYXJhIEZvd2xlcjsgVGhvbWFzIEdlb3JnaW91OyBUaG9tYXMgU2NpYWxvbTsgVGlhbmhlIExpOyBUb2RvciBNaWhheWxvdjsgVG9uZyBYaWFvOyBVamp3YWwgS2FybjsgVmVkYW51aiBHb3N3YW1pOyBWaWJob3IgR3VwdGE7IFZpZ25lc2ggUmFtYW5hdGhhbjsgVmlrdG9yIEtlcmtlejsgVmluYXkgU2F0aXNoIEt1bWFyOyBWaW5jZW50IEdvbmd1ZXQ7IFZpc2ggVm9nZXRpOyBWbGFkIFBvZW5hcnU7IFZsYWQgVGliZXJpdSBNaWhhaWxlc2N1OyBWbGFkYW4gUGV0cm92aWM7IFZsYWRpbWlyIEl2YW5vdjsgV2VpIExpOyBXZWl3ZWkgQ2h1OyBXZW5oYW4gWGlvbmc7IFdlbnlpbiBGdTsgV2VzIEJvdWF6aXo7IFdoaXRuZXkgTWVlcnM7IFdpbGwgQ29uc3RhYmxlOyBYYXZpZXIgTWFydGluZXQ7IFhpYW9qaWFuIFd1OyBYaW5ibyBHYW87IFhpbmZlbmcgWGllOyBYdWNoYW8gSmlhOyBZYWVsbGUgR29sZHNjaGxhZzsgWWFubiBMZUN1bjsgWWFzaGVzaCBHYXVyOyBZYXNtaW5lIEJhYmFlaTsgWWUgUWk7IFllbmRhIExpOyBZaSBXZW47IFlpd2VuIFNvbmc7IFlvdW5namluIE5hbTsgWXVjaGVuIEhhbzsgWXVjaGVuIFpoYW5nOyBZdW4gV2FuZzsgWXVuaW5nIE1hbzsgWXV6aSBIZTsgWmFjaGFyaWUgRGVscGllcnJlIENvdWRlcnQ7IFphY2hhcnkgRGVWaXRvOyBaYWhyYSBIYW5raXI7IFpoYW9kdW8gV2VuOyBaaGVuZyBZYW47IFpoZW5neGluZyBDaGVuOyBaaGVueXUgWWFuZzsgWm9lIFBhcGFraXBvcywyMDI0LTA0LTE4LEludHJvZHVjaW5nIE1ldGEgTGxhbWEgMzogVGhlIG1vc3QgY2FwYWJsZSBvcGVubHkgYXZhaWxhYmxlIExMTSB0byBkYXRlLGh0dHBzOi8vYWkubWV0YS5jb20vYmxvZy9tZXRhLWxsYW1hLTMvLCxTaWduaWZpY2FudCB1c2UsIldpbGwgYWxtb3N0IGNlcnRhaW5seSBiZSB2ZXJ5IGluZmx1ZW50aWFsIGFuZCB3aWRlbHkgdXNlZCBpbiB0aGUgb3BlbiBhY2Nlc3MgQUkgaW5kdXN0cnksIGFzIHdpdGggdGhlIHByZXZpb3VzIExsYW1hIGdlbmVyYXRpb25zLiIsODAwMDAwMDAwMC4wLCw3LjJlKzIzLCJDb3VudGluZyBvcGVyYXRpb25zCjE1MDAwMDAwMDAwMDAwIHRva2Vucyo4MDAwMDAwMDAwLjAwIHBhcmFtZXRlcnMqNiBGTE9QIC8gdG9rZW4gLyBwYXJhbWV0ZXIgPSA3LjLDlzEwXjIzIEZMT1AKCkdQVSBjYWxjdWxhdGlvbgo0MDAgVEZMT1BTIHBlciBHUFUgKiAxLjNNIEdQVSBob3VycyAqIDM2MDBzPTEuODcyw5cxMF4yNCAKKGl0IGlzIG5vdCBjb25maWRlbnQgdGhhdCA0MDAgVEZMT1BzIGFwcGxpZXMgdG8gdGhlIExsYW1hIDMtOEIgdHJhaW5pbmcgcnVuKSIsMTUwMDAwMDAwMDAwMDAsLCwsTlZJRElBIEgxMDAgU1hNNSA4MEdCLCxDb25maWRlbnQsIlRvZGF5LCB3ZeKAmXJlIGludHJvZHVjaW5nIE1ldGEgTGxhbWEgMywgdGhlIG5leHQgZ2VuZXJhdGlvbiBvZiBvdXIgc3RhdGUtb2YtdGhlLWFydCBvcGVuIHNvdXJjZSBsYXJnZSBsYW5ndWFnZSBtb2RlbC4KTGxhbWEgMyBtb2RlbHMgd2lsbCBzb29uIGJlIGF2YWlsYWJsZSBvbiBBV1MsIERhdGFicmlja3MsIEdvb2dsZSBDbG91ZCwgSHVnZ2luZyBGYWNlLCBLYWdnbGUsIElCTSBXYXRzb25YLCBNaWNyb3NvZnQgQXp1cmUsIE5WSURJQSBOSU0sIGFuZCBTbm93Zmxha2UsIGFuZCB3aXRoIHN1cHBvcnQgZnJvbSBoYXJkd2FyZSBwbGF0Zm9ybXMgb2ZmZXJlZCBieSBBTUQsIEFXUywgRGVsbCwgSW50ZWwsIE5WSURJQSwgYW5kIFF1YWxjb21tLgpXZeKAmXJlIGRlZGljYXRlZCB0byBkZXZlbG9waW5nIExsYW1hIDMgaW4gYSByZXNwb25zaWJsZSB3YXksIGFuZCB3ZeKAmXJlIG9mZmVyaW5nIHZhcmlvdXMgcmVzb3VyY2VzIHRvIGhlbHAgb3RoZXJzIHVzZSBpdCByZXNwb25zaWJseSBhcyB3ZWxsLiBUaGlzIGluY2x1ZGVzIGludHJvZHVjaW5nIG5ldyB0cnVzdCBhbmQgc2FmZXR5IHRvb2xzIHdpdGggTGxhbWEgR3VhcmQgMiwgQ29kZSBTaGllbGQsIGFuZCBDeWJlclNlYyBFdmFsIDIuCkluIHRoZSBjb21pbmcgbW9udGhzLCB3ZSBleHBlY3QgdG8gaW50cm9kdWNlIG5ldyBjYXBhYmlsaXRpZXMsIGxvbmdlciBjb250ZXh0IHdpbmRvd3MsIGFkZGl0aW9uYWwgbW9kZWwgc2l6ZXMsIGFuZCBlbmhhbmNlZCBwZXJmb3JtYW5jZSwgYW5kIHdl4oCZbGwgc2hhcmUgdGhlIExsYW1hIDMgcmVzZWFyY2ggcGFwZXIuCk1ldGEgQUksIGJ1aWx0IHdpdGggTGxhbWEgMyB0ZWNobm9sb2d5LCBpcyBub3cgb25lIG9mIHRoZSB3b3JsZOKAmXMgbGVhZGluZyBBSSBhc3Npc3RhbnRzIHRoYXQgY2FuIGJvb3N0IHlvdXIgaW50ZWxsaWdlbmNlIGFuZCBsaWdodGVuIHlvdXIgbG9hZOKAlGhlbHBpbmcgeW91IGxlYXJuLCBnZXQgdGhpbmdzIGRvbmUsIGNyZWF0ZSBjb250ZW50LCBhbmQgY29ubmVjdCB0byBtYWtlIHRoZSBtb3N0IG91dCBvZiBldmVyeSBtb21lbnQuIFlvdSBjYW4gdHJ5IE1ldGEgQUkgaGVyZS4iLCwsT3BlbiB3ZWlnaHRzIChyZXN0cmljdGVkIHVzZSksVW5pdGVkIFN0YXRlcyBvZiBBbWVyaWNhLCwsLCwsMjAyNS0xMi0xOCAwNTowMTo0MyswMDowMCwsLCwsbm90IG1lbnRpb25lZCxJbmR1c3RyeSwsLCwxMzAwMDAwLjAsVW5yZWxlYXNlZCwiaHR0cHM6Ly9naXRodWIuY29tL21ldGEtbGxhbWEvbGxhbWEzL2Jsb2IvbWFpbi9NT0RFTF9DQVJELm1kCgpMaWNlbnNlIEEgY3VzdG9tIGNvbW1lcmNpYWwgbGljZW5zZSBpcyBhdmFpbGFibGUgYXQ6IGh0dHBzOi8vbGxhbWEubWV0YS5jb20vbGxhbWEzL2xpY2Vuc2UiLFRydWUsLCJBbHRob3VnaCB0aGV5IGRlc2NyaWJlIHV0aWxpemF0aW9uLCB0aGlzIGlzIGltcGxpZWQgdG8gb25seSBiZSBmb3IgdGhlIGxhcmdlc3QgbW9kZWwsIHByZXN1bWFibHkgdGhlIDQwNUIuIiwsLCxPcGVyYXRpb24gY291bnRpbmcsbWV0YS1sbGFtYSwsLCxZZXMKRlJFRC1UNS1YTCxMYW5ndWFnZSwiQ2hhdCxMYW5ndWFnZSBtb2RlbGluZy9nZW5lcmF0aW9uIixTYmVyLCJEbWl0cnkgWm1pdHJvdmljaCwgQWxleGFuZGVyIEFicmFtb3YsIEFuZHJleSBLYWxteWtvdiwgTWFyaWEgVGlraG9ub3ZhLCBFa2F0ZXJpbmEgVGFrdGFzaGV2YSwgRGFuaWwgQXN0YWZ1cm92LCBNYXJrIEJhdXNoZW5rbywgQXJ0ZW0gU25lZ2lyZXYsIFZpdGFsaWkgS2FkdWxpbiwgU2VyZ2V5IE1hcmtvdiwgVGF0aWFuYSBTaGF2cmluYSwgVmxhZGlzbGF2IE1pa2hhaWxvdiwgQWxlbmEgRmVub2dlbm92YSIsMjAyNC0wNC0xOCxBIEZhbWlseSBvZiBQcmV0cmFpbmVkIFRyYW5zZm9ybWVyIExhbmd1YWdlIE1vZGVscyBmb3IgUnVzc2lhbixodHRwczovL2FyeGl2Lm9yZy9hYnMvMjMwOS4xMDkzMSwsLCwxNzQwMDAwMDAwLjAsMS43NEIsMi41MjY0MjIyODAzZSsyMiwiNiBGTE9QIC8gdG9rZW4gLyBwYXJhbWV0ZXIgKiAxNTAwMDAwMDAwMDAwIHRva2VucyAqIDE3NDAwMDAwMDAgcGFyYW1ldGVycyA9IDEuNTY2ZSsyMiBGTE9QCm9yCjMxMjAwMDAwMDAwMDAwMCBGTE9Qcy9zL0dQVSAqIDExMiBHUFVzICogNDUgZGF5cyAqIDI0IGggKiAzNjAwIHMgKiAwLjMgID0gNC4wNzZlMjIgRkxPUApnZW9tZXRyaWMgbWVhbjogMi41ZTIyIiw4MDAwMDAwMDAwMCwiNDUwR0IgKjIwME0gd29yZHMgcGVyIEdCID0gOTAwMDAwMDAwMDAgd29yZHMKSW4gZ2VuZXJhbCwgZGlmZmVyZW50IGRvbWFpbnMgYW5kIHNpemVzIG9mIHRoZSBzdWJjb3Jwb3JhIGFyZSBpbmNsdWRlZCBpbiB0aGUgcmVzdWx0aW5nIHByZXRyYWluaW5nIGNvcnBvcmEgb2Ygb3VyIExNcywgd2hpY2ggcmFuZ2UgZnJvbSAzMEdCIChydUJFUlQpIHRvIDQ1MEdCIChydUdQVC0zKS4KCiIiQ29sbGVjdGl2ZWx5LCB0aGUgbW9kZWwgc2F3IGFib3V0IDEuNSB0cmlsbGlvbiB0b2tlbnMuIiIgZnJvbSBodHRwczovL2hhYnIuY29tL3J1L2NvbXBhbmllcy9zYmVyZGV2aWNlcy9hcnRpY2xlcy83MzAwODgvIiwxOTIwLjAsIiIiVGhlIEZSRUQtVDUtbGFyZ2UgYW5kIEZSRURUNS1YTCBtb2RlbHMgYXJlIHByZXRyYWluZWQgd2l0aCBhIHRvdGFsIGJhdGNoIHNpemUgb2YgMjA0OCBmb3IgMzUgZGF5cyBvbiAxNjAgVjEwMCBHUFVzLCBmb2xsb3dlZCBieSA1IGRheXMgb24gODAgQTEwMCBHUFVzLCBhbmQgZm9yIDQ1IGRheXMgb24gMTEyIEExMDAgR1BVcywgcmVzcGVjdGl2ZWx5LiIiCgpUb3RhbCBoYXJkd2FyZS10aW1lOiAyNjQ5NjAgY2hpcC1ob3VycwpodHRwczovL3d3dy53b2xmcmFtYWxwaGEuY29tL2lucHV0P2k9JTI4MzUqMTYwJTJCNSo4MCUyQjQ1KjExMiUyOSoyNC4iLCJOVklESUEgQTEwMCxOVklESUEgVGVzbGEgVjEwMCBTWE0yIiwsQ29uZmlkZW50LCJUcmFuc2Zvcm1lciBsYW5ndWFnZSBtb2RlbHMgKExNcykgYXJlIGZ1bmRhbWVudGFsIHRvIE5MUCByZXNlYXJjaCBtZXRob2RvbG9naWVzIGFuZCBhcHBsaWNhdGlvbnMgaW4gdmFyaW91cyBsYW5ndWFnZXMuIEhvd2V2ZXIsIGRldmVsb3Bpbmcgc3VjaCBtb2RlbHMgc3BlY2lmaWNhbGx5IGZvciB0aGUgUnVzc2lhbiBsYW5ndWFnZSBoYXMgcmVjZWl2ZWQgbGl0dGxlIGF0dGVudGlvbi4gVGhpcyBwYXBlciBpbnRyb2R1Y2VzIGEgY29sbGVjdGlvbiBvZiAxMyBSdXNzaWFuIFRyYW5zZm9ybWVyIExNcywgd2hpY2ggc3BhbnMgZW5jb2RlciAocnVCRVJULCBydVJvQkVSVGEsIHJ1RUxFQ1RSQSksIGRlY29kZXIgKHJ1R1BULTMpLCBhbmQgZW5jb2Rlci1kZWNvZGVyIChydVQ1LCBGUkVELVQ1KSBhcmNoaXRlY3R1cmVzLiBXZSBwcm92aWRlIGEgcmVwb3J0IG9uIHRoZSBtb2RlbCBhcmNoaXRlY3R1cmUgZGVzaWduIGFuZCBwcmV0cmFpbmluZywgYW5kIHRoZSByZXN1bHRzIG9mIGV2YWx1YXRpbmcgdGhlaXIgZ2VuZXJhbGl6YXRpb24gYWJpbGl0aWVzIG9uIFJ1c3NpYW4gbGFuZ3VhZ2UgdW5kZXJzdGFuZGluZyBhbmQgZ2VuZXJhdGlvbiBkYXRhc2V0cyBhbmQgYmVuY2htYXJrcy4gQnkgcHJldHJhaW5pbmcgYW5kIHJlbGVhc2luZyB0aGVzZSBzcGVjaWFsaXplZCBUcmFuc2Zvcm1lciBMTXMsIHdlIGFpbSB0byBicm9hZGVuIHRoZSBzY29wZSBvZiB0aGUgTkxQIHJlc2VhcmNoIGRpcmVjdGlvbnMgYW5kIGVuYWJsZSB0aGUgZGV2ZWxvcG1lbnQgb2YgaW5kdXN0cmlhbCBzb2x1dGlvbnMgZm9yIHRoZSBSdXNzaWFuIGxhbmd1YWdlLiIsLCxPcGVuIHdlaWdodHMgKHVucmVzdHJpY3RlZCksUnVzc2lhLCwsLDE2MC4wLCwyMDI1LTExLTI4IDExOjUzOjQ0KzAwOjAwLCwsLDIwNDguMCwsIkluZHVzdHJ5LEdvdmVybm1lbnQiLCwsLDI2NDk2MC4wLFVucmVsZWFzZWQsImh0dHBzOi8vaHVnZ2luZ2ZhY2UuY28vYWktZm9yZXZlci9GUkVELVQ1LTEuN0IKTGljZW5zZToKYXBhY2hlLTIuMAoiLCwsLCwsLCJPcGVyYXRpb24gY291bnRpbmcsSGFyZHdhcmUiLGFpLWZvcmV2ZXIsLCwsWWVzCkxMYU1BLTMtSW5zdHJ1Y3QtOEIsTGFuZ3VhZ2UsIkxhbmd1YWdlIG1vZGVsaW5nL2dlbmVyYXRpb24sUXVlc3Rpb24gYW5zd2VyaW5nLENvZGUgZ2VuZXJhdGlvbiIsTWV0YSBBSSwsMjAyNC0wNC0xOCwsaHR0cHM6Ly9odWdnaW5nZmFjZS5jby9tZXRhLWxsYW1hL01ldGEtTGxhbWEtMy04Qi1JbnN0cnVjdCwsLCw4MDAwMDAwMDAwLjAsLCwsLCwsLCwsQ29uZmlkZW50LCJNZXRhIGRldmVsb3BlZCBhbmQgcmVsZWFzZWQgdGhlIE1ldGEgTGxhbWEgMyBmYW1pbHkgb2YgbGFyZ2UgbGFuZ3VhZ2UgbW9kZWxzIChMTE1zKSwgYSBjb2xsZWN0aW9uIG9mIHByZXRyYWluZWQgYW5kIGluc3RydWN0aW9uIHR1bmVkIGdlbmVyYXRpdmUgdGV4dCBtb2RlbHMgaW4gOCBhbmQgNzBCIHNpemVzLiBUaGUgTGxhbWEgMyBpbnN0cnVjdGlvbiB0dW5lZCBtb2RlbHMgYXJlIG9wdGltaXplZCBmb3IgZGlhbG9ndWUgdXNlIGNhc2VzIGFuZCBvdXRwZXJmb3JtIG1hbnkgb2YgdGhlIGF2YWlsYWJsZSBvcGVuIHNvdXJjZSBjaGF0IG1vZGVscyBvbiBjb21tb24gaW5kdXN0cnkgYmVuY2htYXJrcy4gRnVydGhlciwgaW4gZGV2ZWxvcGluZyB0aGVzZSBtb2RlbHMsIHdlIHRvb2sgZ3JlYXQgY2FyZSB0byBvcHRpbWl6ZSBoZWxwZnVsbmVzcyBhbmQgc2FmZXR5LiIsLCxPcGVuIHdlaWdodHMgKHJlc3RyaWN0ZWQgdXNlKSxVbml0ZWQgU3RhdGVzIG9mIEFtZXJpY2EsTGxhbWEgMy04QiwsLCwsMjAyNS0xMS0yOCAxMTo1Mzo0NCswMDowMCwsLCwsLEluZHVzdHJ5LCwsLCxVbnJlbGVhc2VkLCJMaWNlbnNlIEEgY3VzdG9tIGNvbW1lcmNpYWwgbGljZW5zZSBpcyBhdmFpbGFibGUgYXQ6IGh0dHBzOi8vbGxhbWEubWV0YS5jb20vbGxhbWEzL2xpY2Vuc2UKCmh0dHBzOi8vaHVnZ2luZ2ZhY2UuY28vbWV0YS1sbGFtYS9NZXRhLUxsYW1hLTMtOEItSW5zdHJ1Y3QiLCwsLCwsLCxtZXRhLWxsYW1hLCwsLFllcwpQYXJha2VldCBBU1Igcm5udCAxLjFCLFNwZWVjaCwiU3BlZWNoIHJlY29nbml0aW9uIChBU1IpLFNwZWVjaC10by10ZXh0IixOVklESUEsIlNvbXNodWJyYSBNYWp1bWRhciwgTml0aGluIFJhbyBLb2x1Z3VyaSIsMjAyNC0wNC0xOCxQdXNoaW5nIHRoZSBCb3VuZGFyaWVzIG9mIFNwZWVjaCBSZWNvZ25pdGlvbiB3aXRoIE5WSURJQSBOZU1vIFBhcmFrZWV0IEFTUiBNb2RlbHMsaHR0cHM6Ly9kZXZlbG9wZXIubnZpZGlhLmNvbS9ibG9nL3B1c2hpbmctdGhlLWJvdW5kYXJpZXMtb2Ytc3BlZWNoLXJlY29nbml0aW9uLXdpdGgtbmVtby1wYXJha2VldC1hc3ItbW9kZWxzLyNpbnRyb2R1Y2luZ190aGVfcGFyYWtlZXRfYXNyX2ZhbWlseSwsLCwxMTAwMDAwMDAwLjAsMS4xQiwsLCwiIiJUaGUgbW9kZWwgd2FzIHRyYWluZWQgb24gNjRLIGhvdXJzIG9mIEVuZ2xpc2ggc3BlZWNoIGNvbGxlY3RlZCBhbmQgcHJlcGFyZWQgYnkgTlZJRElBIE5lTW8gYW5kIFN1bm8gdGVhbXMuIiIKCiIiVGhlIE5lTW8gdG9vbGtpdCBbM10gd2FzIHVzZWQgZm9yIHRyYWluaW5nIHRoZSBtb2RlbHMgZm9yIG92ZXIgc2V2ZXJhbCBodW5kcmVkIGVwb2Nocy4iIiIsLCwsLENvbmZpZGVudCwiTlZJRElBIE5lTW8sIGFuIGVuZC10by1lbmQgcGxhdGZvcm0gZm9yIHRoZSBkZXZlbG9wbWVudCBvZiBtdWx0aW1vZGFsIGdlbmVyYXRpdmUgQUkgbW9kZWxzIGF0IHNjYWxlIGFueXdoZXJl4oCUb24gYW55IGNsb3VkIGFuZCBvbi1wcmVtaXNlc+KAlHJlbGVhc2VkIHRoZSBQYXJha2VldCBmYW1pbHkgb2YgYXV0b21hdGljIHNwZWVjaCByZWNvZ25pdGlvbiAoQVNSKSBtb2RlbHMuIFRoZXNlIHN0YXRlLW9mLXRoZS1hcnQgQVNSIG1vZGVscywgZGV2ZWxvcGVkIGluIGNvbGxhYm9yYXRpb24gd2l0aCBTdW5vLmFpLCB0cmFuc2NyaWJlIHNwb2tlbiBFbmdsaXNoIHdpdGggZXhjZXB0aW9uYWwgYWNjdXJhY3kuIiwsLE9wZW4gd2VpZ2h0cyAodW5yZXN0cmljdGVkKSxVbml0ZWQgU3RhdGVzIG9mIEFtZXJpY2EsLCwsLCwyMDI1LTExLTI4IDExOjUzOjQ0KzAwOjAwLCwsLCwsSW5kdXN0cnksLCwsLFVucmVsZWFzZWQsImNjLWJ5LTQuMApodHRwczovL2h1Z2dpbmdmYWNlLmNvL252aWRpYS9wYXJha2VldC1ybm50LTEuMWIiLCwsLCwsLCxudmlkaWEsLCwsWWVzClJla2EgRWRnZSwiTXVsdGltb2RhbCxMYW5ndWFnZSxWaXNpb24sVmlkZW8sU3BlZWNoIiwiQ2hhdCxMYW5ndWFnZSBtb2RlbGluZy9nZW5lcmF0aW9uLEltYWdlIGNhcHRpb25pbmcsQ29kZSBnZW5lcmF0aW9uLENvZGUgYXV0b2NvbXBsZXRpb24sUXVlc3Rpb24gYW5zd2VyaW5nLFZpc3VhbCBxdWVzdGlvbiBhbnN3ZXJpbmcsVmlkZW8gZGVzY3JpcHRpb24sU3BlZWNoIHJlY29nbml0aW9uIChBU1IpLFNwZWVjaC10by10ZXh0IixSZWthIEFJLCJBaXRvciBPcm1hemFiYWwsIENoZSBaaGVuZywgQ3lwcmllbiBkZSBNYXNzb24gZCdBdXR1bWUsIERhbmkgWW9nYXRhbWEsIERleXUgRnUsIERvbm92YW4gT25nLCBFcmljIENoZW4sIEV1Z2VuaWUgTGFtcHJlY2h0LCBIYWkgUGhhbSwgSXNhYWMgT25nLCBLYWxveWFuIEFsZWtzaWV2LCBMZWkgTGksIE1hdHRoZXcgSGVuZGVyc29uLCBNYXggQmFpbiwgTWlrZWwgQXJ0ZXR4ZSwgTmlzaGFudCBSZWxhbiwgUGlvdHIgUGFkbGV3c2tpLCBRaSBMaXUsIFJlbiBDaGVuLCBTYW11ZWwgUGh1YSwgWWF6aGVuZyBZYW5nLCBZaSBUYXksIFl1cWkgV2FuZywgWmhvbmdrYWkgWmh1LCBaaGlodWkgWGllIiwyMDI0LTA0LTE4LCJSZWthIENvcmUsIEZsYXNoLCBhbmQgRWRnZTogQSBTZXJpZXMgb2YgUG93ZXJmdWwgTXVsdGltb2RhbCBMYW5ndWFnZSBNb2RlbHMiLGh0dHBzOi8vYXJ4aXYub3JnL2Ficy8yNDA0LjEyMzg3LCwsLDcwMDAwMDAwMDAuMCw3QiBkZW5zZSwxLjg5ZSsyMywiNiBGTE9QIC8gcGFyYW1ldGVyIC8gdG9rZW4gKiA3ICogMTBeOSBwYXJhbWV0ZXJzICogNC41ICogMTBeMTIgdGV4dCB0b2tlbnMgPSAxLjg5ZSsyMyBGTE9QIAoKdGhlIGNhbGN1bGF0aW9uIGFib3ZlIGRvZXNuJ3QgYWNjb3VudCBmb3IgbXVsdGltb2RhbCB0cmFpbmluZywgdG90YWwgdHJhaW5pbmcgY29tcHV0ZSBjb3VsZCBiZSAyLTUgdGltZXMgaGlnaGVyCgoiIlJla2EgRmxhc2ggYW5kIEVkZ2Ugd2VyZSB0cmFpbmVkIG9uIHNldmVyYWwgaHVuZHJlZHMgb2YgSDEwMHMgYWNyb3NzIGEgcGVyaW9kIG9mIHNldmVyYWwgd2Vla3MuIiIKCjk4OTQwMDAwMDAwMDAwMCBGTE9QIC8gR1BVIC8gc2VjICogMzAwIEdQVXMgW2Fzc3VtcHRpb25dICogMyB3ZWVrcyBbYXNzdW1wdGlvbl0gKiAxNjggaG91cnMgLyB3ZWVrICogMzYwMCBzZWMgLyBob3VyICogMC4zIFthc3N1bWVkIHV0aWxpemF0aW9uXSA9IDEuNjE1NjUwNmUrMjMgRkxPUCAoc2FtZSBPT00pIiwsNC41VCB0ZXh0IHRva2VucyArIHVua25vd24gYW1vdW50IG9mIG11bHRpbW9kYWwgZGF0YSwsLCJOVklESUEgQTEwMCxOVklESUEgSDEwMCBTWE01IDgwR0IiLCxMaWtlbHksIldlIGludHJvZHVjZSBSZWthIENvcmUsIEZsYXNoLCBhbmQgRWRnZSwgYSBzZXJpZXMgb2YgcG93ZXJmdWwgbXVsdGltb2RhbCBsYW5ndWFnZSBtb2RlbHMgdHJhaW5lZCBmcm9tIHNjcmF0Y2ggYnkgUmVrYS4gUmVrYSBtb2RlbHMgYXJlIGFibGUgdG8gcHJvY2VzcyBhbmQgcmVhc29uIHdpdGggdGV4dCwgaW1hZ2VzLCB2aWRlbywgYW5kIGF1ZGlvIGlucHV0cy4gVGhpcyB0ZWNobmljYWwgcmVwb3J0IGRpc2N1c3NlcyBkZXRhaWxzIG9mIHRyYWluaW5nIHNvbWUgb2YgdGhlc2UgbW9kZWxzIGFuZCBwcm92aWRlcyBjb21wcmVoZW5zaXZlIGV2YWx1YXRpb24gcmVzdWx0cy4gV2Ugc2hvdyB0aGF0IFJla2EgRWRnZSBhbmQgUmVrYSBGbGFzaCBhcmUgbm90IG9ubHkgc3RhdGUtb2YtdGhlLWFydCBidXQgYWxzbyBvdXRwZXJmb3JtIG1hbnkgbXVjaCBsYXJnZXIgbW9kZWxzLCBkZWxpdmVyaW5nIG91dHNpemVkIHZhbHVlcyBmb3IgdGhlaXIgcmVzcGVjdGl2ZSBjb21wdXRlIGNsYXNzLiBNZWFud2hpbGUsIG91ciBtb3N0IGNhcGFibGUgYW5kIGxhcmdlc3QgbW9kZWwsIFJla2EgQ29yZSwgYXBwcm9hY2hlcyB0aGUgYmVzdCBmcm9udGllciBtb2RlbHMgb24gYm90aCBhdXRvbWF0aWMgZXZhbHVhdGlvbnMgYW5kIGJsaW5kIGh1bWFuIGV2YWx1YXRpb25zLiBPbiBpbWFnZSBxdWVzdGlvbiBhbnN3ZXJpbmcgYmVuY2htYXJrcyAoZS5nLiBNTU1VLCBWUUF2MiksIENvcmUgcGVyZm9ybXMgY29tcGV0aXRpdmVseSB0byBHUFQ0LVYuIE1lYW53aGlsZSwgb24gbXVsdGltb2RhbCBjaGF0LCBDb3JlIHJhbmtzIGFzIHRoZSBzZWNvbmQgbW9zdCBwcmVmZXJyZWQgbW9kZWwgdW5kZXIgYSBibGluZCB0aGlyZC1wYXJ0eSBodW1hbiBldmFsdWF0aW9uIHNldHVwLCBvdXRwZXJmb3JtaW5nIG90aGVyIG1vZGVscyBzdWNoIGFzIENsYXVkZSAzIE9wdXMuIE9uIHRleHQgYmVuY2htYXJrcywgQ29yZSBub3Qgb25seSBwZXJmb3JtcyBjb21wZXRpdGl2ZWx5IHRvIG90aGVyIGZyb250aWVyIG1vZGVscyBvbiBhIHNldCBvZiB3ZWxsLWVzdGFibGlzaGVkIGJlbmNobWFya3MgKGUuZy4gTU1MVSwgR1NNOEspIGJ1dCBhbHNvIG91dHBlcmZvcm1zIEdQVDQtMDYxMyBvbiBodW1hbiBldmFsdWF0aW9uLiBPbiB2aWRlbyBxdWVzdGlvbiBhbnN3ZXJpbmcgKFBlcmNlcHRpb24tVGVzdCksIENvcmUgb3V0cGVyZm9ybXMgR2VtaW5pIFVsdHJhLiBNb2RlbHMgYXJlIHNoaXBwZWQgaW4gcHJvZHVjdGlvbiBhdCB0aGlzIGh0dHAgVVJMIC4gQSBzaG93Y2FzZSBvZiBub24gY2hlcnJ5IHBpY2tlZCBxdWFsaXRhdGl2ZSBleGFtcGxlcyBjYW4gYWxzbyBiZSBmb3VuZCBhdCB0aGlzIGh0dHAgVVJMIC4iLCwsQVBJIGFjY2VzcyxVbml0ZWQgU3RhdGVzIG9mIEFtZXJpY2EsLCwsLCwyMDI1LTExLTI4IDExOjUzOjQ0KzAwOjAwLCwsLCwsSW5kdXN0cnksLCwsLFVucmVsZWFzZWQsLCwsLCwsLCwsLCwsTm8KRVZJLFNwZWVjaCwiVGV4dC10by1zcGVlY2ggKFRUUyksU3BlZWNoIHN5bnRoZXNpcyxTcGVlY2gtdG8tdGV4dCxTcGVlY2ggcmVjb2duaXRpb24gKEFTUiksQXVkaW8gcXVlc3Rpb24gYW5zd2VyaW5nIixIdW1lLCwyMDI0LTA0LTE4LEludHJvZHVjaW5nIEh1bWXigJlzIEVtcGF0aGljIFZvaWNlIEludGVyZmFjZSAoRVZJKSBBUEksImh0dHBzOi8vd3d3Lmh1bWUuYWkvYmxvZy9pbnRyb2R1Y2luZy1odW1lLWV2aS1hcGkKCmh0dHBzOi8vZGV2Lmh1bWUuYWkvZG9jcy9lbXBhdGhpYy12b2ljZS1pbnRlcmZhY2UtZXZpL2NvbmZpZ3VyYXRpb24vZXZpLXZlcnNpb24iLCwsLCwsLCwsLCwsLCxVbmtub3duLCJFVkkgZG9lcyBhIGxvdCBtb3JlIHRoYW4gc3RpdGNoIHRvZ2V0aGVyIHRyYW5zY3JpcHRpb24sIExMTXMsIGFuZCB0ZXh0LXRvLXNwZWVjaC4gV2l0aCBhIG5ldyBlbXBhdGhpYyBMTE0gKGVMTE0pIHRoYXQgcHJvY2Vzc2VzIHlvdXIgdG9uZSBvZiB2b2ljZSwgRVZJIHVubG9ja3MgbmV3IGNhcGFiaWxpdGllcyBsaWtlIGtub3dpbmcgd2hlbiB0byBzcGVhaywgZ2VuZXJhdGluZyBtb3JlIGVtcGF0aGljIGxhbmd1YWdlLCBhbmQgaW50ZWxsaWdlbnRseSBtb2R1bGF0aW5nIGl0cyBvd24gdHVuZSwgcmh5dGhtLCBhbmQgdGltYnJlLiAKCkVWSSBpcyB0aGUgZmlyc3Qgdm9pY2UgQUkgdGhhdCByZWFsbHkgc291bmRzIGxpa2UgaXQgdW5kZXJzdGFuZHMgeW91LiBCeSBhZGFwdGluZyBpdHMgdG9uZSBvZiB2b2ljZSwgaXQgZW11bGF0ZXMgdGhlIHdheSBodW1hbnMgY29udmV5IG1lYW5pbmcgYmV5b25kIHdvcmRzLCB1bmxvY2tpbmcgbW9yZSBlZmZpY2llbnQsIHNtb290aCwgYW5kIHNhdGlzZnlpbmcgQUkgaW50ZXJhY3Rpb25zLiIsLCxBUEkgYWNjZXNzLFVuaXRlZCBTdGF0ZXMgb2YgQW1lcmljYSwsLCwsLDIwMjUtMTEtMjggMTE6NTM6NDQrMDA6MDAsLCwsLCxJbmR1c3RyeSwsLCwsVW5yZWxlYXNlZCxodHRwczovL2Rldi5odW1lLmFpL2RvY3MvZW1wYXRoaWMtdm9pY2UtaW50ZXJmYWNlLWV2aS9jb25maWd1cmF0aW9uL2V2aS12ZXJzaW9uLCwsLCwsLCwsLCwsTm8KTWl4dHJhbCA4eDIyQixMYW5ndWFnZSwiTGFuZ3VhZ2UgbW9kZWxpbmcvZ2VuZXJhdGlvbixDb2RlIGdlbmVyYXRpb24sVHJhbnNsYXRpb24sUXVhbnRpdGF0aXZlIHJlYXNvbmluZyxRdWVzdGlvbiBhbnN3ZXJpbmciLE1pc3RyYWwgQUksIkFsYmVydCBKaWFuZywgQWxleGFuZHJlIFNhYmxheXJvbGxlcywgQWxleGlzIFRhY25ldCwgQW50b2luZSBSb3V4LCBBcnRodXIgTWVuc2NoLCBBdWRyZXkgSGVyYmxpbi1TdG9vcCwgQmFwdGlzdGUgQm91dCwgQmF1ZG91aW4gZGUgTW9uaWNhdWx0LEJsYW5jaGUgU2F2YXJ5LCBCYW00ZCwgQ2Fyb2xpbmUgRmVsZG1hbiwgRGV2ZW5kcmEgU2luZ2ggQ2hhcGxvdCwgRGllZ28gZGUgbGFzIENhc2FzLCBFbGVvbm9yZSBBcmNlbGluLCBFbW1hIEJvdSBIYW5uYSwgRXRpZW5uZSBNZXR6Z2VyLCBHaWFubmEgTGVuZ3llbCwgR3VpbGxhdW1lIEJvdXIsIEd1aWxsYXVtZSBMYW1wbGUsIEhhcml6byBSYWphb25hLCBKZWFuLU1hbG8gRGVsaWdub24sIEppYSBMaSwgSnVzdHVzIE11cmtlLCBMb3VpcyBNYXJ0aW4sIExvdWlzIFRlcm5vbiwgTHVjaWxlIFNhdWxuaWVyLCBMw6lsaW8gUmVuYXJkIExhdmF1ZCwgTWFyZ2FyZXQgSmVubmluZ3MsIE1hcmllIFBlbGxhdCwgTWFyaWUgVG9yZWxsaSwgTWFyaWUtQW5uZSBMYWNoYXV4LCBOaWNvbGFzIFNjaHVobCwgUGF0cmljayB2b24gUGxhdGVuLCBQaWVycmUgU3RvY2ssIFNhbmRlZXAgU3VicmFtYW5pYW4sIFNvcGhpYSBZYW5nLCBTenltb24gQW50b25pYWssIFRldmVuIExlIFNjYW8sIFRoaWJhdXQgTGF2cmlsLCBUaW1vdGjDqWUgTGFjcm9peCwgVGjDqW9waGlsZSBHZXJ2ZXQsIFRob21hcyBXYW5nLCBWYWxlcmEgTmVteWNobmlrb3ZhLCBXaWxsaWFtIEVsIFNheWVkLCBXaWxsaWFtIE1hcnNoYWxsIiwyMDI0LTA0LTE3LE1peHRyYWwgOHgyMkIsaHR0cHM6Ly9taXN0cmFsLmFpL25ld3MvbWl4dHJhbC04eDIyYi8sLCxQcmV2aW91cyByZWxlYXNlIChNaXh0cmFsIDh4N0IpIHNlZW1zIHRvIGhhdmUgc2lnbmlmaWNhbnQgdXNhZ2UuIEFwcGVhcnMgdG8gYmUgU09UQSBpbiBzZXZlcmFsIGJlbmNobWFya3MgKE1NTFUpIGZvciBvcGVuIHNvdXJjZSBtb2RlbHMsMTQxMDAwMDAwMDAwLjAsIjE0MUIgcGFyYW1zLCAzOUIgYWN0aXZlOiBodHRwczovL21pc3RyYWwuYWkvbmV3cy9taXh0cmFsLTh4MjJiLyAiLDIuMzRlKzI0LCJBc3N1bWluZyB0aGUgbW9kZWwgd2FzIHRyYWluZWQgb24gfjEtMTAgdHJpbGxpb25zIG9mIHRva2VucyAoc2FtZSBPT00gYXMgdGhlIG1vZGVscyBmcm9tIHRoZSBjb21wYXJpc29uIGluIEZpZ3VyZSAxLiBMbGFtYSAyIHdhcyB0cmFpbmVkIG9uIDJUIHRva2VucykgKyBNaXN0cmFsIFNtYWxsIDMgd2FzIHRyYWluZWQgb24gOFQgb2YgdG9rZW5zLCB3ZSBjYW4gZXN0aW1hdGUgdHJhaW5pbmcgY29tcHV0ZSB3aXRoICIic3BlY3VsYXRpdmUiIiBjb25maWRlbmNlOgoKNiBGTE9QIC8gdG9rZW4gLyBwYXJhbWV0ZXIgKiAzOSAqIDEwXjkgYWN0aXZlIHBhcmFtZXRlcnMgKiAxMCoxMF4xMiB0b2tlbnMgW3NwZWN1bGF0aXZlbHldID0gMi4zNGUrMjQgRkxPUCIsLCwsLCxTZWxmLXN1cGVydmlzZWQgbGVhcm5pbmcsU3BlY3VsYXRpdmUsIk1peHRyYWwgOHgyMkIgaXMgb3VyIGxhdGVzdCBvcGVuIG1vZGVsLiBJdCBzZXRzIGEgbmV3IHN0YW5kYXJkIGZvciBwZXJmb3JtYW5jZSBhbmQgZWZmaWNpZW5jeSB3aXRoaW4gdGhlIEFJIGNvbW11bml0eS4gSXQgaXMgYSBzcGFyc2UgTWl4dHVyZS1vZi1FeHBlcnRzIChTTW9FKSBtb2RlbCB0aGF0IHVzZXMgb25seSAzOUIgYWN0aXZlIHBhcmFtZXRlcnMgb3V0IG9mIDE0MUIsIG9mZmVyaW5nIHVucGFyYWxsZWxlZCBjb3N0IGVmZmljaWVuY3kgZm9yIGl0cyBzaXplLgoKTWl4dHJhbCA4eDIyQiBjb21lcyB3aXRoIHRoZSBmb2xsb3dpbmcgc3RyZW5ndGhzOgoKLSBJdCBpcyBmbHVlbnQgaW4gRW5nbGlzaCwgRnJlbmNoLCBJdGFsaWFuLCBHZXJtYW4sIGFuZCBTcGFuaXNoCi0gSXQgaGFzIHN0cm9uZyBtYXRoZW1hdGljcyBhbmQgY29kaW5nIGNhcGFiaWxpdGllcwotIEl0IGlzIG5hdGl2ZWx5IGNhcGFibGUgb2YgZnVuY3Rpb24gY2FsbGluZzsgYWxvbmcgd2l0aCB0aGUgY29uc3RyYWluZWQgb3V0cHV0IG1vZGUgaW1wbGVtZW50ZWQgb24gbGEgUGxhdGVmb3JtZSwgdGhpcyBlbmFibGVzIGFwcGxpY2F0aW9uIGRldmVsb3BtZW50IGFuZCB0ZWNoIHN0YWNrIG1vZGVybmlzYXRpb24gYXQgc2NhbGUKLSBJdHMgNjRLIHRva2VucyBjb250ZXh0IHdpbmRvdyBhbGxvd3MgcHJlY2lzZSBpbmZvcm1hdGlvbiByZWNhbGwgZnJvbSBsYXJnZSBkb2N1bWVudHMKIiwsLE9wZW4gd2VpZ2h0cyAodW5yZXN0cmljdGVkKSxGcmFuY2UsLCwsLCwyMDI1LTExLTI4IDExOjUzOjQ0KzAwOjAwLCwsLCwsSW5kdXN0cnksLCwsLFVucmVsZWFzZWQsQXBhY2hlIDIuMCBsaWNlbnNlLFRydWUsLCwsLCxPcGVyYXRpb24gY291bnRpbmcsbWlzdHJhbGFpLCwsLFllcwpTSU1BLCJHYW1lcyxWaWRlbyIsIkFjdGlvbiByZWNvZ25pdGlvbixWaWRlbyBkZXNjcmlwdGlvbixWaWRlbyIsR29vZ2xlIERlZXBNaW5kLCJTSU1BIFRlYW0sIE1hcmlhIEFiaSBSYWFkLCBBcnVuIEFodWphLCBDYXRhcmluYSBCYXJyb3MsIEZyZWRlcmljIEJlc3NlLCBBbmRyZXcgQm9sdCwgQWRyaWFuIEJvbHRvbiwgQmV0aGFuaWUgQnJvd25maWVsZCwgR2F2aW4gQnV0dGltb3JlLCBNYXggQ2FudCwgU2FyYWggQ2hha2VyYSwgU3RlcGhhbmllIEMuIFkuIENoYW4sIEplZmYgQ2x1bmUsIEFkcmlhbiBDb2xsaXN0ZXIsIFZpa2tpIENvcGVtYW4sIEFsZXggQ3VsbHVtLCBJc2hpdGEgRGFzZ3VwdGEsIERhcmlvIGRlIENlc2FyZSwgSnVsaWEgRGkgVHJhcGFuaSwgWWFuaSBEb25jaGV2LCBFbW1hIER1bmxlYXZ5LCBNYXJ0aW4gRW5nZWxja2UsIFJ5YW4gRmF1bGtuZXIsIEZyYW5raWUgR2FyY2lhLCBDaGFybGVzIEdiYWRhbW9zaSwgWmhpdGFvIEdvbmcsIEx1Y3kgR29uemFsZXMsIEtzaGl0aWogR3VwdGEsIEthcm9sIEdyZWdvciwgQXJuZSBPbGF2IEhhbGxpbmdzdGFkLCBUaW0gSGFybGV5LCBTYW0gSGF2ZXMsIEZlbGl4IEhpbGwsIEVkIEhpcnN0LCBEcmV3IEEuIEh1ZHNvbiwgSm9ueSBIdWRzb24sIFN0ZXBoIEh1Z2hlcy1GaXR0LCBEYW5pbG8gSi4gUmV6ZW5kZSwgTWltaSBKYXNhcmV2aWMsIExhdXJhIEthbXBpcywgUm9zZW1hcnkgS2UsIFRob21hcyBLZWNrLCBKdW5reXVuZyBLaW0sIE9zY2FyIEtuYWdnLCBLYXZ5YSBLb3BwYXJhcHUsIEFuZHJldyBMYW1waW5lbiwgU2hhbmUgTGVnZywgQWxleGFuZGVyIExlcmNobmVyLCBNYXJqb3JpZSBMaW1vbnQsIFl1bGFuIExpdSwgTWFyaWEgTG9rcy1UaG9tcHNvbiwgSm9zZXBoIE1hcmlubywgS2F0aHJ5biBNYXJ0aW4gQ3Vzc29ucywgTG9pYyBNYXR0aGV5LCBTaW9iaGFuIE1jbG91Z2hsaW4sIFBpZXJtYXJpYSBNZW5kb2xpY2NoaW8sIEhhbXphIE1lcnppYywgQW5uYSBNaXRlbmtvdmEsIEFsZXhhbmRyZSBNb3VmYXJlaywgVmFsZXJpYSBPbGl2ZWlyYSwgWWFua28gT2xpdmVpcmEsIEhhbm5haCBPcGVuc2hhdywgUmVua2UgUGFuLCBBbmVlc2ggUGFwcHUsIEFsZXggUGxhdG9ub3YsIE9sbGllIFB1cmtpc3MsIERhdmlkIFJlaWNoZXJ0LCBKb2huIFJlaWQsIFBpZXJyZSBIYXJ2ZXkgUmljaGVtb25kLCBUeXNvbiBSb2JlcnRzLCBHaWxlcyBSdXNjb2UsIEphdW1lIFNhbmNoZXogRWxpYXMsIFRhc2hhIFNhbmRhcnMsIERhbmllbCBQLiBTYXd5ZXIsIFRpbSBTY2hvbHRlcywgR3V5IFNpbW1vbnMsIERhbmllbCBTbGF0ZXIsIEh1YmVydCBTb3llciwgSGVpa28gU3RyYXRobWFubiwgUGV0ZXIgU3R5cywgQWxsaXNvbiBDLiBUYW0sIERlbmlzIFRlcGx5YXNoaW4sIFRheWZ1biBUZXJ6aSwgRGF2aWRlIFZlcmNlbGxpLCBCb2phbiBWdWphdG92aWMsIE1hcmN1cyBXYWlud3JpZ2h0LCBKYW5lIFguIFdhbmcsIFpoZW5nZG9uZyBXYW5nLCBEYWFuIFdpZXJzdHJhLCBEdW5jYW4gV2lsbGlhbXMsIE5hdGhhbmllbCBXb25nLCBTYXJhaCBZb3JrLCBOaWNrIFlvdW5nIiwyMDI0LTA0LTE3LFNjYWxpbmcgSW5zdHJ1Y3RhYmxlIEFnZW50cyBBY3Jvc3MgTWFueSBTaW11bGF0ZWQgV29ybGRzLGh0dHBzOi8vYXJ4aXYub3JnL2Ficy8yNDA0LjEwMTc5LCwsLCwsLCwsLCwsLCxVbmtub3duLCJCdWlsZGluZyBlbWJvZGllZCBBSSBzeXN0ZW1zIHRoYXQgY2FuIGZvbGxvdyBhcmJpdHJhcnkgbGFuZ3VhZ2UgaW5zdHJ1Y3Rpb25zIGluIGFueSAzRCBlbnZpcm9ubWVudCBpcyBhIGtleSBjaGFsbGVuZ2UgZm9yIGNyZWF0aW5nIGdlbmVyYWwgQUkuIEFjY29tcGxpc2hpbmcgdGhpcyBnb2FsIHJlcXVpcmVzIGxlYXJuaW5nIHRvIGdyb3VuZCBsYW5ndWFnZSBpbiBwZXJjZXB0aW9uIGFuZCBlbWJvZGllZCBhY3Rpb25zLCBpbiBvcmRlciB0byBhY2NvbXBsaXNoIGNvbXBsZXggdGFza3MuIFRoZSBTY2FsYWJsZSwgSW5zdHJ1Y3RhYmxlLCBNdWx0aXdvcmxkIEFnZW50IChTSU1BKSBwcm9qZWN0IHRhY2tsZXMgdGhpcyBieSB0cmFpbmluZyBhZ2VudHMgdG8gZm9sbG93IGZyZWUtZm9ybSBpbnN0cnVjdGlvbnMgYWNyb3NzIGEgZGl2ZXJzZSByYW5nZSBvZiB2aXJ0dWFsIDNEIGVudmlyb25tZW50cywgaW5jbHVkaW5nIGN1cmF0ZWQgcmVzZWFyY2ggZW52aXJvbm1lbnRzIGFzIHdlbGwgYXMgb3Blbi1lbmRlZCwgY29tbWVyY2lhbCB2aWRlbyBnYW1lcy4gT3VyIGdvYWwgaXMgdG8gZGV2ZWxvcCBhbiBpbnN0cnVjdGFibGUgYWdlbnQgdGhhdCBjYW4gYWNjb21wbGlzaCBhbnl0aGluZyBhIGh1bWFuIGNhbiBkbyBpbiBhbnkgc2ltdWxhdGVkIDNEIGVudmlyb25tZW50LiBPdXIgYXBwcm9hY2ggZm9jdXNlcyBvbiBsYW5ndWFnZS1kcml2ZW4gZ2VuZXJhbGl0eSB3aGlsZSBpbXBvc2luZyBtaW5pbWFsIGFzc3VtcHRpb25zLiBPdXIgYWdlbnRzIGludGVyYWN0IHdpdGggZW52aXJvbm1lbnRzIGluIHJlYWwtdGltZSB1c2luZyBhIGdlbmVyaWMsIGh1bWFuLWxpa2UgaW50ZXJmYWNlOiB0aGUgaW5wdXRzIGFyZSBpbWFnZSBvYnNlcnZhdGlvbnMgYW5kIGxhbmd1YWdlIGluc3RydWN0aW9ucyBhbmQgdGhlIG91dHB1dHMgYXJlIGtleWJvYXJkLWFuZC1tb3VzZSBhY3Rpb25zLiBUaGlzIGdlbmVyYWwgYXBwcm9hY2ggaXMgY2hhbGxlbmdpbmcsIGJ1dCBpdCBhbGxvd3MgYWdlbnRzIHRvIGdyb3VuZCBsYW5ndWFnZSBhY3Jvc3MgbWFueSB2aXN1YWxseSBjb21wbGV4IGFuZCBzZW1hbnRpY2FsbHkgcmljaCBlbnZpcm9ubWVudHMgd2hpbGUgYWxzbyBhbGxvd2luZyB1cyB0byByZWFkaWx5IHJ1biBhZ2VudHMgaW4gbmV3IGVudmlyb25tZW50cy4gSW4gdGhpcyBwYXBlciB3ZSBkZXNjcmliZSBvdXIgbW90aXZhdGlvbiBhbmQgZ29hbCwgdGhlIGluaXRpYWwgcHJvZ3Jlc3Mgd2UgaGF2ZSBtYWRlLCBhbmQgcHJvbWlzaW5nIHByZWxpbWluYXJ5IHJlc3VsdHMgb24gc2V2ZXJhbCBkaXZlcnNlIHJlc2VhcmNoIGVudmlyb25tZW50cyBhbmQgYSB2YXJpZXR5IG9mIGNvbW1lcmNpYWwgdmlkZW8gZ2FtZXMuIiwsLFVucmVsZWFzZWQsVW5pdGVkIFN0YXRlcyBvZiBBbWVyaWNhLCwsLCwsMjAyNS0xMS0yOCAxMTo1Mzo0NCswMDowMCwsLCwsLEluZHVzdHJ5LCwsLCxVbnJlbGVhc2VkLCwsLCwsLCwsLCwsLE5vCk1FVEwtR2xvYmFsLEJpb2xvZ3ksIlByb3RlaW4gb3IgbnVjbGVvdGlkZSBsYW5ndWFnZSBtb2RlbCAocExNL25MTSksUHJvdGVpbiBkZXNpZ24iLCJVbml2ZXJzaXR5IG9mIFdpc2NvbnNpbiBNYWRpc29uLE1vcmdyaWRnZSBJbnN0aXR1dGUgZm9yIFJlc2VhcmNoIiwiU2FtIEdlbG1hbiwgQnJ5Y2UgSm9obnNvbiwgQ2hhc2UgRnJlc2NobGluLCBTYW1lZXIgROKAmUNvc3RhLCBBbnRob255IEdpdHRlciwgUGhpbGlwIEEuIFJvbWVybyIsMjAyNC0wNC0xNyxCaW9waHlzaWNzLWJhc2VkIHByb3RlaW4gbGFuZ3VhZ2UgbW9kZWxzIGZvciBwcm90ZWluIGVuZ2luZWVyaW5nLGh0dHBzOi8vd3d3LmJpb3J4aXYub3JnL2NvbnRlbnQvMTAuMTEwMS8yMDI0LjAzLjE1LjU4NTEyOHYxLmFic3RyYWN0LDI1LjAsLCw1MDAwMDAwMC4wLCwsLCwiTmV3IGVzdGltYXRlLCBHbG9iYWwgb25seToKMzBNICogMjAwIHJlc2lkdWVzID0gNjAwMDAwMDAwMAoKQ29tYmluZWQgZGF0YQo1ME0gdmFyaWFudHMgKDIwTSArIDMwTSkgw5cgMjAwIHJlc2lkdWVzID0gMTAgYmlsbGlvbiAoMS4wZTEwKSB0b2tlbnMKCjIwTSBmcm9tIE1FVEwtTG9jYWwKMzBNIGZyb20gTUVUTC1HbG9iYWwgKDE0OCBwcm90ZWlucyDDlyAyMDBrIHZhcmlhbnRzKQpBdmVyYWdlIHNlcXVlbmNlIGxlbmd0aDogMjAwIHJlc2lkdWVzCgpGaW5hbCBlc3RpbWF0ZTogMS4wZTEwIHRva2VucyIsLCwsLExpa2VseSwiUHJvdGVpbiBsYW5ndWFnZSBtb2RlbHMgdHJhaW5lZCBvbiBldm9sdXRpb25hcnkgZGF0YSBoYXZlIGVtZXJnZWQgYXMgcG93ZXJmdWwgdG9vbHMgZm9yIHByZWRpY3RpdmUgcHJvYmxlbXMgaW52b2x2aW5nIHByb3RlaW4gc2VxdWVuY2UsIHN0cnVjdHVyZSwgYW5kIGZ1bmN0aW9uLiBIb3dldmVyLCB0aGVzZSBtb2RlbHMgb3Zlcmxvb2sgZGVjYWRlcyBvZiByZXNlYXJjaCBpbnRvIGJpb3BoeXNpY2FsIGZhY3RvcnMgZ292ZXJuaW5nIHByb3RlaW4gZnVuY3Rpb24uIFdlIHByb3Bvc2UgTXV0YXRpb25hbCBFZmZlY3QgVHJhbnNmZXIgTGVhcm5pbmcgKE1FVEwpLCBhIHByb3RlaW4gbGFuZ3VhZ2UgbW9kZWwgZnJhbWV3b3JrIHRoYXQgdW5pdGVzIGFkdmFuY2VkIG1hY2hpbmUgbGVhcm5pbmcgYW5kIGJpb3BoeXNpY2FsIG1vZGVsaW5nLiBVc2luZyB0aGUgTUVUTCBmcmFtZXdvcmssIHdlIHByZXRyYWluIHRyYW5zZm9ybWVyLWJhc2VkIG5ldXJhbCBuZXR3b3JrcyBvbiBiaW9waHlzaWNhbCBzaW11bGF0aW9uIGRhdGEgdG8gY2FwdHVyZSBmdW5kYW1lbnRhbCByZWxhdGlvbnNoaXBzIGJldHdlZW4gcHJvdGVpbiBzZXF1ZW5jZSwgc3RydWN0dXJlLCBhbmQgZW5lcmdldGljcy4gV2UgZmluZXR1bmUgTUVUTCBvbiBleHBlcmltZW50YWwgc2VxdWVuY2UtZnVuY3Rpb24gZGF0YSB0byBoYXJuZXNzIHRoZXNlIGJpb3BoeXNpY2FsIHNpZ25hbHMgYW5kIGFwcGx5IHRoZW0gd2hlbiBwcmVkaWN0aW5nIHByb3RlaW4gcHJvcGVydGllcyBsaWtlIHRoZXJtb3N0YWJpbGl0eSwgY2F0YWx5dGljIGFjdGl2aXR5LCBhbmQgZmx1b3Jlc2NlbmNlLiBNRVRMIGV4Y2VscyBpbiBjaGFsbGVuZ2luZyBwcm90ZWluIGVuZ2luZWVyaW5nIHRhc2tzIGxpa2UgZ2VuZXJhbGl6aW5nIGZyb20gc21hbGwgdHJhaW5pbmcgc2V0cyBhbmQgcG9zaXRpb24gZXh0cmFwb2xhdGlvbiwgYWx0aG91Z2ggZXhpc3RpbmcgbWV0aG9kcyB0aGF0IHRyYWluIG9uIGV2b2x1dGlvbmFyeSBzaWduYWxzIHJlbWFpbiBwb3dlcmZ1bCBmb3IgbWFueSB0eXBlcyBvZiBleHBlcmltZW50YWwgYXNzYXlzLiBXZSBkZW1vbnN0cmF0ZSBNRVRM4oCZcyBhYmlsaXR5IHRvIGRlc2lnbiBmdW5jdGlvbmFsIGdyZWVuIGZsdW9yZXNjZW50IHByb3RlaW4gdmFyaWFudHMgd2hlbiB0cmFpbmVkIG9uIG9ubHkgNjQgZXhhbXBsZXMsIHNob3djYXNpbmcgdGhlIHBvdGVudGlhbCBvZiBiaW9waHlzaWNzLWJhc2VkIHByb3RlaW4gbGFuZ3VhZ2UgbW9kZWxzIGZvciBwcm90ZWluIGVuZ2luZWVyaW5nLiIsMzAuMCwsLCJVbml0ZWQgU3RhdGVzIG9mIEFtZXJpY2EsVW5pdGVkIFN0YXRlcyBvZiBBbWVyaWNhIiwsLCw0LjAsLDIwMjYtMDEtMDEgMTQ6MDM6MTcrMDA6MDAsLCwsLCwiQWNhZGVtaWEsQWNhZGVtaWEiLCwsLCwsLCwsLCwsLCwsLCwsCkdSSVRMTSA3QixMYW5ndWFnZSwiTGFuZ3VhZ2UgbW9kZWxpbmcvZ2VuZXJhdGlvbixRdWVzdGlvbiBhbnN3ZXJpbmcsUXVhbnRpdGF0aXZlIHJlYXNvbmluZyIsIkNvbnRleHR1YWwgQUksVGhlIFVuaXZlcnNpdHkgb2YgSG9uZyBLb25nLE1pY3Jvc29mdCIsIk5pa2xhcyBNdWVubmlnaG9mZiwgSG9uZ2ppbiBTdSwgTGlhbmcgV2FuZywgTmFuIFlhbmcsIEZ1cnUgV2VpLCBUYW8gWXUsIEFtYW5wcmVldCBTaW5naCwgRG91d2UgS2llbGEiLDIwMjQtMDQtMTcsR2VuZXJhdGl2ZSBSZXByZXNlbnRhdGlvbmFsIEluc3RydWN0aW9uIFR1bmluZyxodHRwczovL2FyeGl2Lm9yZy9hYnMvMjQwMi4wOTkwNiwsLCw3MjQwMDAwMDAwLjAsNy4yNEIsLCwsIiIiRm9yIEdSSVRMTSA3Qiwgd2UgdXNlIGEgYmF0Y2ggc2l6ZSBvZiAyMDQ4IGZvciBlbWJlZGRpbmcgZGF0YSBhbmQgMjU2IGZvciBnZW5lcmF0aXZlIGRhdGEgYW5kIHdlIHRyYWluIHRoZSBtb2RlbCBmb3IgYSB0b3RhbCBvZiAxMjUzIHN0ZXBzIGNvcnJlc3BvbmRpbmcgdG8gb25lIGVwb2NoIG9uIHRoZSBnZW5lcmF0aXZlIGRhdGEgYW5kIDEuMzYgZXBvY2hzIG9uIHRoZSBlbWJlZGRpbmcgZGF0YS4iIiIsNDguMCwiIiJGb3IgdGhlIHRyYWluaW5nIG9mIEdSSVRMTSA3Qiwgd2UgdXNlZCA4IG5vZGVzIHdpdGggOCBOVklESUEgQTEwMCA4MEdCIEdQVXMgZWFjaCBmb3IgNDggaG91cnMgY29ycmVzcG9uZGluZyB0byAzLDA3MiBHUFUgaG91cnMuICIiIixOVklESUEgQTEwMCBTWE00IDgwIEdCLCxDb25maWRlbnQsIjdCIHBhcmFtZXRlciBtb2RlbCB0aGF0IHVzZXMgYmlkaXJlY3Rpb25hbCBhdHRlbnRpb24gZm9yIGVtYmVkZGluZyBhbmQgY2F1c2FsIGF0dGVudGlvbiBmb3IgZ2VuZXJhdGlvbi4gSXQgaXMgZmluZXR1bmVkIGZyb20gTWlzdHJhbC03QgoKQWxsIHRleHQtYmFzZWQgbGFuZ3VhZ2UgcHJvYmxlbXMgY2FuIGJlIHJlZHVjZWQgdG8gZWl0aGVyIGdlbmVyYXRpb24gb3IgZW1iZWRkaW5nLiBDdXJyZW50IG1vZGVscyBvbmx5IHBlcmZvcm0gd2VsbCBhdCBvbmUgb3IgdGhlIG90aGVyLiBXZSBpbnRyb2R1Y2UgZ2VuZXJhdGl2ZSByZXByZXNlbnRhdGlvbmFsIGluc3RydWN0aW9uIHR1bmluZyAoR1JJVCkgd2hlcmVieSBhIGxhcmdlIGxhbmd1YWdlIG1vZGVsIGlzIHRyYWluZWQgdG8gaGFuZGxlIGJvdGggZ2VuZXJhdGl2ZSBhbmQgZW1iZWRkaW5nIHRhc2tzIGJ5IGRpc3Rpbmd1aXNoaW5nIGJldHdlZW4gdGhlbSB0aHJvdWdoIGluc3RydWN0aW9ucy4gQ29tcGFyZWQgdG8gb3RoZXIgb3BlbiBtb2RlbHMsIG91ciByZXN1bHRpbmcgR3JpdExNIDdCIHNldHMgYSBuZXcgc3RhdGUgb2YgdGhlIGFydCBvbiB0aGUgTWFzc2l2ZSBUZXh0IEVtYmVkZGluZyBCZW5jaG1hcmsgKE1URUIpIGFuZCBvdXRwZXJmb3JtcyBhbGwgbW9kZWxzIHVwIHRvIGl0cyBzaXplIG9uIGEgcmFuZ2Ugb2YgZ2VuZXJhdGl2ZSB0YXNrcy4gQnkgc2NhbGluZyB1cCBmdXJ0aGVyLCBHcml0TE0gOHg3QiBvdXRwZXJmb3JtcyBhbGwgb3BlbiBnZW5lcmF0aXZlIGxhbmd1YWdlIG1vZGVscyB0aGF0IHdlIHRyaWVkIHdoaWxlIHN0aWxsIGJlaW5nIGFtb25nIHRoZSBiZXN0IGVtYmVkZGluZyBtb2RlbHMuIE5vdGFibHksIHdlIGZpbmQgdGhhdCBHUklUIG1hdGNoZXMgdHJhaW5pbmcgb24gb25seSBnZW5lcmF0aXZlIG9yIGVtYmVkZGluZyBkYXRhLCB0aHVzIHdlIGNhbiB1bmlmeSBib3RoIGF0IG5vIHBlcmZvcm1hbmNlIGxvc3MuIEFtb25nIG90aGVyIGJlbmVmaXRzLCB0aGUgdW5pZmljYXRpb24gdmlhIEdSSVQgc3BlZWRzIHVwIFJldHJpZXZhbC1BdWdtZW50ZWQgR2VuZXJhdGlvbiAoUkFHKSBieSA+IDYwJSBmb3IgbG9uZyBkb2N1bWVudHMsIGJ5IG5vIGxvbmdlciByZXF1aXJpbmcgc2VwYXJhdGUgcmV0cmlldmFsIGFuZCBnZW5lcmF0aW9uIG1vZGVscy4gTW9kZWxzLCBjb2RlLCBldGMuIGFyZSBmcmVlbHkgYXZhaWxhYmxlIGF0IHRoaXMgaHR0cHMgVVJMLiIsLCxPcGVuIHdlaWdodHMgKHVucmVzdHJpY3RlZCksIlVuaXRlZCBTdGF0ZXMgb2YgQW1lcmljYSxIb25nIEtvbmcsVW5pdGVkIFN0YXRlcyBvZiBBbWVyaWNhIixNaXN0cmFsIDdCLDEuMDM1MTQxMWUrMjEsMzEyMDAwMDAwMDAwMDAwIEZMT1AgLyBHUFUgLyBob3Vy</x:v>
      </x:c>
    </x:row>
    <x:row r="126" ht="18" customHeight="1">
      <x:c r="A126" s="17" t="n">
        <x:v>121</x:v>
      </x:c>
      <x:c r="B126" s="17" t="n">
        <x:v>309</x:v>
      </x:c>
      <x:c r="C126" s="94" t="str">
        <x:v>ICogMzA3MiBHTFUtaG91cnMgKiAzNjAwIHNlYyAvIGhvdXIgKiAwLjMgW2Fzc3VtZWQgdXRpbGl6YXRpb25dID0gMS4wMzUxNDExZSsyMSBGTE9QLDguMCwsMjAyNS0xMS0yOCAxMTo1Mzo0NCswMDowMCwsLCwsLCJJbmR1c3RyeSxBY2FkZW1pYSxJbmR1c3RyeSIsLCwsMzA3Mi4wLE9wZW4gc291cmNlLCJNSVQgTGljZW5zZQoKaHR0cHM6Ly9naXRodWIuY29tL0NvbnRleHR1YWxBSS9ncml0bG0iLCwsLEJGMTYsLDYzMjUuNzQwMTEzMTU2MjUxLEhhcmR3YXJlLCwsLCxZZXMKR1JJVExNIDh4N0IsTGFuZ3VhZ2UsIkxhbmd1YWdlIG1vZGVsaW5nL2dlbmVyYXRpb24sUXVlc3Rpb24gYW5zd2VyaW5nLFF1YW50aXRhdGl2ZSByZWFzb25pbmciLCJDb250ZXh0dWFsIEFJLFRoZSBVbml2ZXJzaXR5IG9mIEhvbmcgS29uZyxNaWNyb3NvZnQiLCJOaWtsYXMgTXVlbm5pZ2hvZmYsIEhvbmdqaW4gU3UsIExpYW5nIFdhbmcsIE5hbiBZYW5nLCBGdXJ1IFdlaSwgVGFvIFl1LCBBbWFucHJlZXQgU2luZ2gsIERvdXdlIEtpZWxhIiwyMDI0LTA0LTE3LEdlbmVyYXRpdmUgUmVwcmVzZW50YXRpb25hbCBJbnN0cnVjdGlvbiBUdW5pbmcsaHR0cHM6Ly9hcnhpdi5vcmcvYWJzLzI0MDIuMDk5MDYsLCwsNDY3MDAwMDAwMDAuMCw0Ni43QiwsLCwiIiJGb3IgR1JJVExNIDhYN0IsIHRoZSBlbWJlZGRpbmcgYmF0Y2ggc2l6ZSBpcyAyNTYgZHVlIHRvIGNvbXB1dGUgbGltaXRhdGlvbnMuICIiIiw4MC4wLCIiImZvciBHUklUTE0gOFg3Qiwgd2UgdXNlZCAzMiBub2RlcyB3aXRoIDggTlZJRElBIEgxMDAgODBHQiBHUFVzIGVhY2ggZm9yIDgwIGhvdXJzIGNvcnJlc3BvbmRpbmcgdG8gMjAsNDgwIEdQVSBob3Vycy4iIiIsTlZJRElBIEgxMDAgU1hNNSA4MEdCLCxDb25maWRlbnQsIjh4N0IgcGFyYW1ldGVyIG1vZGVsIHRoYXQgdXNlcyBiaWRpcmVjdGlvbmFsIGF0dGVudGlvbiBmb3IgZW1iZWRkaW5nIGFuZCBjYXVzYWwgYXR0ZW50aW9uIGZvciBnZW5lcmF0aW9uLiBJdCBpcyBmaW5ldHVuZWQgZnJvbSBNaXN0cmFsLTh4N0IKCkFsbCB0ZXh0LWJhc2VkIGxhbmd1YWdlIHByb2JsZW1zIGNhbiBiZSByZWR1Y2VkIHRvIGVpdGhlciBnZW5lcmF0aW9uIG9yIGVtYmVkZGluZy4gQ3VycmVudCBtb2RlbHMgb25seSBwZXJmb3JtIHdlbGwgYXQgb25lIG9yIHRoZSBvdGhlci4gV2UgaW50cm9kdWNlIGdlbmVyYXRpdmUgcmVwcmVzZW50YXRpb25hbCBpbnN0cnVjdGlvbiB0dW5pbmcgKEdSSVQpIHdoZXJlYnkgYSBsYXJnZSBsYW5ndWFnZSBtb2RlbCBpcyB0cmFpbmVkIHRvIGhhbmRsZSBib3RoIGdlbmVyYXRpdmUgYW5kIGVtYmVkZGluZyB0YXNrcyBieSBkaXN0aW5ndWlzaGluZyBiZXR3ZWVuIHRoZW0gdGhyb3VnaCBpbnN0cnVjdGlvbnMuIENvbXBhcmVkIHRvIG90aGVyIG9wZW4gbW9kZWxzLCBvdXIgcmVzdWx0aW5nIEdyaXRMTSA3QiBzZXRzIGEgbmV3IHN0YXRlIG9mIHRoZSBhcnQgb24gdGhlIE1hc3NpdmUgVGV4dCBFbWJlZGRpbmcgQmVuY2htYXJrIChNVEVCKSBhbmQgb3V0cGVyZm9ybXMgYWxsIG1vZGVscyB1cCB0byBpdHMgc2l6ZSBvbiBhIHJhbmdlIG9mIGdlbmVyYXRpdmUgdGFza3MuIEJ5IHNjYWxpbmcgdXAgZnVydGhlciwgR3JpdExNIDh4N0Igb3V0cGVyZm9ybXMgYWxsIG9wZW4gZ2VuZXJhdGl2ZSBsYW5ndWFnZSBtb2RlbHMgdGhhdCB3ZSB0cmllZCB3aGlsZSBzdGlsbCBiZWluZyBhbW9uZyB0aGUgYmVzdCBlbWJlZGRpbmcgbW9kZWxzLiBOb3RhYmx5LCB3ZSBmaW5kIHRoYXQgR1JJVCBtYXRjaGVzIHRyYWluaW5nIG9uIG9ubHkgZ2VuZXJhdGl2ZSBvciBlbWJlZGRpbmcgZGF0YSwgdGh1cyB3ZSBjYW4gdW5pZnkgYm90aCBhdCBubyBwZXJmb3JtYW5jZSBsb3NzLiBBbW9uZyBvdGhlciBiZW5lZml0cywgdGhlIHVuaWZpY2F0aW9uIHZpYSBHUklUIHNwZWVkcyB1cCBSZXRyaWV2YWwtQXVnbWVudGVkIEdlbmVyYXRpb24gKFJBRykgYnkgPiA2MCUgZm9yIGxvbmcgZG9jdW1lbnRzLCBieSBubyBsb25nZXIgcmVxdWlyaW5nIHNlcGFyYXRlIHJldHJpZXZhbCBhbmQgZ2VuZXJhdGlvbiBtb2RlbHMuIE1vZGVscywgY29kZSwgZXRjLiBhcmUgZnJlZWx5IGF2YWlsYWJsZSBhdCB0aGlzIGh0dHBzIFVSTC4iLCwsT3BlbiB3ZWlnaHRzICh1bnJlc3RyaWN0ZWQpLCJVbml0ZWQgU3RhdGVzIG9mIEFtZXJpY2EsSG9uZyBLb25nLFVuaXRlZCBTdGF0ZXMgb2YgQW1lcmljYSIsTWl4dHJhbCA4eDdCLDIuMTg4NjE1N2UrMjIsOTg5NTAwMDAwMDAwMDAwIEZMT1AgLyBHUFUgLyBzZWMgKiAyMDQ4MCBHUFUtaG91cnMgKiAzNjAwIHNlYyAvIGhvdXIgKiAwLjMgW2Fzc3VtZWQgdXRpbGl6YXRpb25dID0gMi4xODg2MTU3ZSsyMiBGTE9QLDguMCwsMjAyNS0xMS0yOCAxMTo1Mzo0NCswMDowMCwsLCwsLCJJbmR1c3RyeSxBY2FkZW1pYSxJbmR1c3RyeSIsLCwsMjA0ODAuMCxPcGVuIHNvdXJjZSwiTUlUIExpY2Vuc2UKCmh0dHBzOi8vZ2l0aHViLmNvbS9Db250ZXh0dWFsQUkvZ3JpdGxtIiwsLCxCRjE2LCwxMTA3MC4wNDUxOTgwMjM0NCxIYXJkd2FyZSwsLCwsWWVzClRpYW5nb25nIDMuMCAoTW9FKSxMYW5ndWFnZSwiUXVlc3Rpb24gYW5zd2VyaW5nLENoYXQiLEt1bmx1biBJbmMuLCwyMDI0LTA0LTE3LCxodHRwczovL3d3dy5sZWlwaG9uZS5jb20vY2F0ZWdvcnkvaW5kdXN0cnluZXdzL2FLbTNEaUVUbDRydzFBNkcuaHRtbCwsLCw0MDAwMDAwMDAwMDAuMCwiIiLjgIzlpKnlt6UzLjDjgI3mi6XmnIk0MDAw5Lq/5Y+C5pWw77yM6LaF6LaK5LqGMzE0MOS6v+WPguaVsOeahEdyb2stMe+8jOaYr+WFqOeQg+acgOWkp+eahOW8gOa6kE1vReWkp+aooeWeiyIiIiwsLCwsLCwsLENvbmZpZGVudCwsLCwsQ2hpbmEsLCwsLCwyMDI2LTAyLTExIDE5OjI2OjI3KzAwOjAwLCwsLCwsSW5kdXN0cnksLCwsLCwsLCwsLCwsLCwsLCwKVGlhbmdvbmcgU2t5TXVzaWMsQXVkaW8sQXVkaW8gZ2VuZXJhdGlvbixLdW5sdW4gSW5jLiwsMjAyNC0wNC0xNywiS3VubHVuIFdvcmxkIFdpZGUgKDMwMDQxOCk6IFVwZ3JhZGVkIFRpYW5nb25nIDMuMCBCaWcgTW9kZWwgQUkgTXVzaWMgSXRlcmF0aW9uCiIsaHR0cHM6Ly9uZXdzLmZ1dHVubi5jb20vZW4vcG9zdC80MDY3Nzc4NC9rdW5sdW4td29ybGQtd2lkZS0zMDA0MTgtdXBncmFkZWQtdGlhbmdvbmctMy0wLWJpZy1tb2RlbD9sZXZlbD0xJmRhdGFfdGlja2V0PTE3MzM5OTgwOTkxMjI3MDgsLCwsLCwsLCwsLCwsLFVua25vd24sIuKAnFRpYW5nb25nIFNreU11c2lj4oCdIGlzIGJhc2VkIG9uIHRoZSDigJxUaWFuZ29uZyAzLjDigJ0gbGFyZ2UgbW9kZWwgYmFzZS4gSXQgaXMgY3VycmVudGx5IHRoZSBvbmx5IHB1YmxpY2x5IGF2YWlsYWJsZSBBSSBtdXNpYyBnZW5lcmF0aW9uIGxhcmdlIG1vZGVsIGluIENoaW5hLiBJdCB1c2VzIGEgU29yYSBtb2RlbCBhcmNoaXRlY3R1cmUgaW4gdGhlIGZpZWxkIG9mIG11c2ljIGF1ZGlvLCBhbmQgc3VwcG9ydHMgdGhlIGdlbmVyYXRpb24gb2YgZHVhbC1jaGFubmVsIHN0ZXJlbyBzb25ncyB3aXRoIGEgc2FtcGxlIHJhdGUgb2YgNDQsMTAwIEh6IGluIDgwIHNlY29uZHMuIiwsLEFQSSBhY2Nlc3MsQ2hpbmEsLCwsLCwyMDI1LTExLTI4IDExOjUzOjQ0KzAwOjAwLCwsLCwsSW5kdXN0cnksLCwsLFVucmVsZWFzZWQsLCwsLCwsLCwsLCwsTm8KYWJhYjYuNSxMYW5ndWFnZSxMYW5ndWFnZSBtb2RlbGluZy9nZW5lcmF0aW9uLE1pbmlNYXgsLDIwMjQtMDQtMTcsVGhlIEdlbmVyYWwgTGFyZ2UgTGFuZ3VhZ2UgTW9kZWwgYWJhYjYuNSBTZXJpZXMsaHR0cHM6Ly93d3cubWluaW1heGkuY29tL2VuL25ld3MvYWJhYjY1LXNlcmllcywsLCwxMDAwMDAwMDAwMDAwLjAsLCwsLCwsLCwsQ29uZmlkZW50LCJUaGUgYWJhYjYuNSBzZXJpZXMgaW5jbHVkZXMgdHdvIG1vZGVsczogYWJhYjYuNSBhbmQgYWJhYjYuNXMuIEFiYWI2LjUgZmVhdHVyZXMgYSB0cmlsbGlvbiBwYXJhbWV0ZXJzIGFuZCBzdXBwb3J0cyBhIGNvbnRleHQgbGVuZ3RoIG9mIDIwMGsgdG9rZW5zOyBhYmFiNi41cyB1c2VzIHRoZSBzYW1lIHRyYWluaW5nIHRlY2huaXF1ZXMgYW5kIGRhdGEgYXMgYWJhYjYuNSBidXQgaXMgbW9yZSBlZmZpY2llbnQsIHN1cHBvcnRpbmcgYSAyMDBrIHRva2VuIGNvbnRleHQgbGVuZ3RoIGFuZCBjYXBhYmxlIG9mIHByb2Nlc3NpbmcgbmVhcmx5IDMwLDAwMCB3b3JkcyB3aXRoaW4gYSBzZWNvbmQuIFdpdGggc2lnbmlmaWNhbnQgY29zdCBhZHZhbnRhZ2VzLCBhbiBpbmR1c3RyeS1sZWFkaW5nIGNvbnRleHQgbGVuZ3RoIGFuZCBmYXN0IHNwZWVkLCBNaW5pTWF4J3MgYWJhYjYuNSBzZXJpZXMgb2YgTExNcyBvZmZlciB1bmlxdWUgdmFsdWUgcHJvcG9zaXRpb25zLiIsLCxBUEkgYWNjZXNzLENoaW5hLCwsLCwsMjAyNS0xMS0yOCAxMTo1Mzo0NCswMDowMCwsLCwsLEluZHVzdHJ5LCwsLCxVbnJlbGVhc2VkLCxUcnVlLCwsLCwsLCwsLCxObwpPTE1vIDEuNy03QiAsTGFuZ3VhZ2UsIkxhbmd1YWdlIG1vZGVsaW5nL2dlbmVyYXRpb24sQ2hhdCxRdWVzdGlvbiBhbnN3ZXJpbmciLEFsbGVuIEluc3RpdHV0ZSBmb3IgQUksLDIwMjQtMDQtMTcsT0xNbyAxLjfigJM3QjogQSAyNCBwb2ludCBpbXByb3ZlbWVudCBvbiBNTUxVLGh0dHBzOi8vYWxsZW5haS5vcmcvYmxvZy9vbG1vLTEtNy03Yi1hLTI0LXBvaW50LWltcHJvdmVtZW50LW9uLW1tbHUtOTJiNDNmN2QyNjlkLCwsLDcwMDAwMDAwMDAuMCwsLCwyMDAwMDAwMDAwMDAwLFRoZSBmdWxsIERvbG1hIDEuNyBjb2xsZWN0aW9uIGlzIDIuMyB0cmlsbGlvbiB0b2tlbnMgc3VtbWluZyBhY3Jvc3MgYWxsIHNvdXJjZXMuLCwsLCwsIlRvZGF5LCB3ZSd2ZSByZWxlYXNlZCBhbiB1cGRhdGVkIHZlcnNpb24gb2Ygb3VyIDcgYmlsbGlvbiBwYXJhbWV0ZXIgT3BlbiBMYW5ndWFnZSBNb2RlbCwgT0xNbyAxLjfigJM3Qi4gVGhpcyBtb2RlbCBzY29yZXMgNTIgb24gTU1MVSwgc2l0dGluZyBhYm92ZSBMbGFtYSAy4oCTN0IgYW5kIGFwcHJvYWNoaW5nIExsYW1hIDLigJMxM0IsIGFuZCBvdXRwZXJmb3JtcyBMbGFtYSAy4oCTMTNCIG9uIEdTTThLIChzZWUgYmVsb3cpLgoKT0xNbyAxLjfigJM3QuKAii3igIpjcmVhdGVkIG9uIHRoZSBwYXRoIHRvd2FyZHMgb3VyIHVwY29taW5nIDcwIGJpbGxpb24gcGFyYW1ldGVyIG1vZGVs4oCKLeKAinNob3djYXNlcyBhIGxvbmdlciBjb250ZXh0IGxlbmd0aCwgdXAgZnJvbSAyMDQ4IHRvIDQwOTYgdG9rZW5zLiBJdCBleGhpYml0cyBoaWdoZXIgYmVuY2htYXJrIHBlcmZvcm1hbmNlIGR1ZSB0byBhIGNvbWJpbmF0aW9uIG9mIGltcHJvdmVkIGRhdGEgcXVhbGl0eSwgYSBuZXcgdHdvLXN0YWdlIHRyYWluaW5nIHByb2NlZHVyZSwgYW5kIGFyY2hpdGVjdHVyYWwgaW1wcm92ZW1lbnRzLiBHZXQgdGhlIG1vZGVsIG9uIEh1Z2dpbmcgRmFjZSwgbGljZW5zZWQgd2l0aCBBcGFjaGUgMi4wLiBUaGUgdHJhaW5pbmcgZGF0YSwgRG9sbWEgMS43LCBpcyBsaWNlbnNlZCB1bmRlciBPREMtQlksIGFzIHJlY2VudGx5IGFubm91bmNlZC4iLCwsT3BlbiB3ZWlnaHRzICh1bnJlc3RyaWN0ZWQpLFVuaXRlZCBTdGF0ZXMgb2YgQW1lcmljYSwsLCwsLDIwMjUtMTEtMjggMTE6NTM6NDQrMDA6MDAsLCwsLCxSZXNlYXJjaCBjb2xsZWN0aXZlLCwsLCxPcGVuIHNvdXJjZSwiTGljZW5zZTogVGhlIGNvZGUgYW5kIG1vZGVsIGFyZSByZWxlYXNlZCB1bmRlciBBcGFjaGUgMi4wLgoKV2VpZ2h0cyBodHRwczovL2h1Z2dpbmdmYWNlLmNvL2FsbGVuYWkvT0xNby03QgpDb2RlIGh0dHBzOi8vZ2l0aHViLmNvbS9hbGxlbmFpL09MTW8iLFRydWUsLCwsLCwsYWxsZW5haSwsLCxZZXMKTElOR08tMiwiRHJpdmluZyxWaXNpb24sTGFuZ3VhZ2UsVmlkZW8iLCJTZWxmLWRyaXZpbmcgY2FyLExhbmd1YWdlIG1vZGVsaW5nL2dlbmVyYXRpb24sSW5zdHJ1Y3Rpb24gaW50ZXJwcmV0YXRpb24iLFdheXZlLCwyMDI0LTA0LTE3LExJTkdPLTI6IERyaXZpbmcgd2l0aCBOYXR1cmFsIExhbmd1YWdlLGh0dHBzOi8vd2F5dmUuYWkvdGhpbmtpbmcvbGluZ28tMi1kcml2aW5nLXdpdGgtbGFuZ3VhZ2UvLCwsLCwsLCwsLCwsLCxVbmtub3duLCJUaGlzIGJsb2cgaW50cm9kdWNlcyBMSU5HTy0yLCBhIGRyaXZpbmcgbW9kZWwgdGhhdCBsaW5rcyB2aXNpb24sIGxhbmd1YWdlLCBhbmQgYWN0aW9uIHRvIGV4cGxhaW4gYW5kIGRldGVybWluZSBkcml2aW5nIGJlaGF2aW9yLCBvcGVuaW5nIHVwIGEgbmV3IGRpbWVuc2lvbiBvZiBjb250cm9sIGFuZCBjdXN0b21pemF0aW9uIGZvciBhbiBhdXRvbm9tb3VzIGRyaXZpbmcgZXhwZXJpZW5jZS4gTElOR08tMiBpcyB0aGUgZmlyc3QgY2xvc2VkLWxvb3AgdmlzaW9uLWxhbmd1YWdlLWFjdGlvbiBkcml2aW5nIG1vZGVsIChWTEFNKSB0ZXN0ZWQgb24gcHVibGljIHJvYWRzLiIsLCxVbnJlbGVhc2VkLFVuaXRlZCBLaW5nZG9tIG9mIEdyZWF0IEJyaXRhaW4gYW5kIE5vcnRoZXJuIElyZWxhbmQsLCwsLCwyMDI1LTExLTI4IDExOjUzOjQ0KzAwOjAwLCwsLCwsSW5kdXN0cnksLCwsLFVucmVsZWFzZWQsLCwsLCwsLCwsLCwsTm8KT0xNbyAxLjctN0IsLCxBbGxlbiBJbnN0aXR1dGUgZm9yIEFJLCJEaXJrIEdyb2VuZXZlbGQsIEl6IEJlbHRhZ3ksIFBldGUgV2Fsc2gsIEFrc2hpdGEgQmhhZ2lhLCBSb2RuZXkgS2lubmV5LCBPeXZpbmQgVGFmam9yZCwgQW5hbnlhIEhhcnNoIEpoYSwgSGFtaXNoIEl2aXNvbiwgSWFuIE1hZ251c3NvbiwgWWl6aG9uZyBXYW5nLCBTaGFuZSBBcm9yYSwgRGF2aWQgQXRraW5zb24sIFJ1c3NlbGwgQXV0aHVyLCBLaHlhdGhpIFJhZ2hhdmkgQ2hhbmR1LCBBcm1hbiBDb2hhbiwgSmVubmlmZXIgRHVtYXMsIFlhbmFpIEVsYXphciwgWXVsaW5nIEd1LCBKYWNrIEhlc3NlbCwgVHVzaGFyIEtob3QsIFdpbGxpYW0gTWVycmlsbCwgSmFjb2IgTW9ycmlzb24sIE5pa2xhcyBNdWVubmlnaG9mZiwgQWFrYW5rc2hhIE5haWssIENyeXN0YWwgTmFtLCBNYXR0aGV3IEUuIFBldGVycywgVmFsZW50aW5hIFB5YXRraW4sIEFiaGlsYXNoYSBSYXZpY2hhbmRlciwgRHVzdGluIFNjaHdlbmssIFNhdXJhYmggU2hhaCwgV2lsbCBTbWl0aCwgRW1tYSBTdHJ1YmVsbCwgTmlzaGFudCBTdWJyYW1hbmksIE1pdGNoZWxsIFdvcnRzbWFuLCBQcmFkZWVwIERhc2lnaSwgTmF0aGFuIExhbWJlcnQsIEt5bGUgUmljaGFyZHNvbiwgTHVrZSBaZXR0bGVtb3llciwgSmVzc2UgRG9kZ2UsIEt5bGUgTG8sIEx1Y2EgU29sZGFpbmksIE5vYWggQS4gU21pdGgsIEhhbm5hbmVoIEhhamlzaGlyemkiLDIwMjQtMDQtMTcsLGh0dHBzOi8vaHVnZ2luZ2ZhY2UuY28vYWxsZW5haS9PTE1vLTdCLTA0MjQsLCwsNzAwMDAwMDAwMC4wLCwsLCwsLCwsLENvbmZpZGVudCwsLCwsVW5pdGVkIFN0YXRlcyBvZiBBbWVyaWNhLCwsLCwsMjAyNS0xMS0yOCAxMTo1Mzo0NCswMDowMCwsLCwsLFJlc2VhcmNoIGNvbGxlY3RpdmUsLCwsLCwsLCwsLCwsLCwsLCwKUmVrYSBDb3JlLCJNdWx0aW1vZGFsLExhbmd1YWdlLFZpc2lvbixWaWRlbyxTcGVlY2giLCJDaGF0LExhbmd1YWdlIG1vZGVsaW5nL2dlbmVyYXRpb24sSW1hZ2UgY2FwdGlvbmluZyxDb2RlIGdlbmVyYXRpb24sQ29kZSBhdXRvY29tcGxldGlvbixRdWVzdGlvbiBhbnN3ZXJpbmcsVmlzdWFsIHF1ZXN0aW9uIGFuc3dlcmluZyxWaWRlbyBkZXNjcmlwdGlvbixTcGVlY2ggcmVjb2duaXRpb24gKEFTUiksU3BlZWNoLXRvLXRleHQsUXVhbnRpdGF0aXZlIHJlYXNvbmluZyIsUmVrYSBBSSwiQWl0b3IgT3JtYXphYmFsLCBDaGUgWmhlbmcsIEN5cHJpZW4gZGUgTWFzc29uIGQnQXV0dW1lLCBEYW5pIFlvZ2F0YW1hLCBEZXl1IEZ1LCBEb25vdmFuIE9uZywgRXJpYyBDaGVuLCBFdWdlbmllIExhbXByZWNodCwgSGFpIFBoYW0sIElzYWFjIE9uZywgS2Fsb3lhbiBBbGVrc2lldiwgTGVpIExpLCBNYXR0aGV3IEhlbmRlcnNvbiwgTWF4IEJhaW4sIE1pa2VsIEFydGV0eGUsIE5pc2hhbnQgUmVsYW4sIFBpb3RyIFBhZGxld3NraSwgUWkgTGl1LCBSZW4gQ2hlbiwgU2FtdWVsIFBodWEsIFlhemhlbmcgWWFuZywgWWkgVGF5LCBZdXFpIFdhbmcsIFpob25na2FpIFpodSwgWmhpaHVpIFhpZSIsMjAyNC0wNC0xNSwiUmVrYSBDb3JlLCBGbGFzaCwgYW5kIEVkZ2U6IEEgU2VyaWVzIG9mIFBvd2VyZnVsCk11bHRpbW9kYWwgTGFuZ3VhZ2UgTW9kZWxzIixodHRwczovL2FyeGl2Lm9yZy9hYnMvMjQwNC4xMjM4NywsVHJhaW5pbmcgY29zdCwsNjcwMDAwMDAwMDAuMCwsOC40MDAwMTAwMDAwMDAwMDFlKzI0LCJObyBkaXJlY3QgaW5mb3JtYXRpb24gYWJvdXQgUmVrYSBDb3JlIG1vZGVsICgiIlJla2EgQ29yZSBoYXMgbm90IGZpbmlzaGVkIHRyYWluaW5nIGFuZCBpcyBzdGlsbCBpbXByb3ZpbmcuIiIpCgpUaGUgc21hbGxlciBkZW5zZSBtb2RlbCBSZWthIEZsYXNoIGhhcyAyMUIgcGFyYW1ldGVycyBhbmQgd2FzIHRyYWluZWQgb24gNSB0cmlsbGlvbiBsYW5ndWFnZSB0b2tlbnMuCgpUaGVyZSBpcyBpbmZvcm1hdGlvbiBhYm91dCBjb21wdXRlOiAiIk91ciBzZXR1cCBjb21wcmlzZXMgb2YgY2x1c3RlcnMgZnJvbSBhIG1peHR1cmUgb2YgdmVuZG9ycyB3aXRoIG91ciBwZWFrIGNvbXB1dGUgYmVpbmcgYXBwcm94aW1hdGVseQoyLjVLIEgxMDBzIGFuZCAyLjVLIEExMDBzLiIiCgpJZiB3ZSBhc3N1bWUgMiBtb250aHMgb2YgdHJhaW5pbmcgd2l0aCAyLjVrIEgxMDBzIGFuZCAyLjVrIEExMDBzIGF0IHV0aWxpemF0aW9uIDAuNSB3ZSBnZXQgOC40ZTI0IEZMT1AgKDI1MDAqOS45ZTE0KzI1MDAqMy4xMmUxNCkqNjAqNjAqMjQqNjAqMC41LiIsLCwsLCJOVklESUEgQTEwMCxOVklESUEgSDEwMCBTWE01IDgwR0IiLCxTcGVjdWxhdGl2ZSwiV2UgaW50cm9kdWNlIFJla2EgQ29yZSwgRmxhc2gsIGFuZCBFZGdlLCBhIHNlcmllcyBvZiBwb3dlcmZ1bCBtdWx0aW1vZGFsIGxhbmd1YWdlIG1vZGVscyB0cmFpbmVkIGZyb20gc2NyYXRjaCBieSBSZWthLiBSZWthIG1vZGVscyBhcmUgYWJsZSB0byBwcm9jZXNzIGFuZCByZWFzb24gd2l0aCB0ZXh0LCBpbWFnZXMsIHZpZGVvLCBhbmQgYXVkaW8gaW5wdXRzLiBUaGlzIHRlY2huaWNhbCByZXBvcnQgZGlzY3Vzc2VzIGRldGFpbHMgb2YgdHJhaW5pbmcgc29tZSBvZiB0aGVzZSBtb2RlbHMgYW5kIHByb3ZpZGVzIGNvbXByZWhlbnNpdmUgZXZhbHVhdGlvbiByZXN1bHRzLiBXZSBzaG93IHRoYXQgUmVrYSBFZGdlIGFuZCBSZWthIEZsYXNoIGFyZSBub3Qgb25seSBzdGF0ZS1vZi10aGUtYXJ0IGJ1dCBhbHNvIG91dHBlcmZvcm0gbWFueSBtdWNoIGxhcmdlciBtb2RlbHMsIGRlbGl2ZXJpbmcgb3V0c2l6ZWQgdmFsdWVzIGZvciB0aGVpciByZXNwZWN0aXZlIGNvbXB1dGUgY2xhc3MuIE1lYW53aGlsZSwgb3VyIG1vc3QgY2FwYWJsZSBhbmQgbGFyZ2VzdCBtb2RlbCwgUmVrYSBDb3JlLCBhcHByb2FjaGVzIHRoZSBiZXN0IGZyb250aWVyIG1vZGVscyBvbiBib3RoIGF1dG9tYXRpYyBldmFsdWF0aW9ucyBhbmQgYmxpbmQgaHVtYW4gZXZhbHVhdGlvbnMuIE9uIGltYWdlIHF1ZXN0aW9uIGFuc3dlcmluZyBiZW5jaG1hcmtzIChlLmcuIE1NTVUsIFZRQXYyKSwgQ29yZSBwZXJmb3JtcyBjb21wZXRpdGl2ZWx5IHRvIEdQVDQtVi4gTWVhbndoaWxlLCBvbiBtdWx0aW1vZGFsIGNoYXQsIENvcmUgcmFua3MgYXMgdGhlIHNlY29uZCBtb3N0IHByZWZlcnJlZCBtb2RlbCB1bmRlciBhIGJsaW5kIHRoaXJkLXBhcnR5IGh1bWFuIGV2YWx1YXRpb24gc2V0dXAsIG91dHBlcmZvcm1pbmcgb3RoZXIgbW9kZWxzIHN1Y2ggYXMgQ2xhdWRlIDMgT3B1cy4gT24gdGV4dCBiZW5jaG1hcmtzLCBDb3JlIG5vdCBvbmx5IHBlcmZvcm1zIGNvbXBldGl0aXZlbHkgdG8gb3RoZXIgZnJvbnRpZXIgbW9kZWxzIG9uIGEgc2V0IG9mIHdlbGwtZXN0YWJsaXNoZWQgYmVuY2htYXJrcyAoZS5nLiBNTUxVLCBHU004SykgYnV0IGFsc28gb3V0cGVyZm9ybXMgR1BUNC0wNjEzIG9uIGh1bWFuIGV2YWx1YXRpb24uIE9uIHZpZGVvIHF1ZXN0aW9uIGFuc3dlcmluZyAoUGVyY2VwdGlvbi1UZXN0KSwgQ29yZSBvdXRwZXJmb3JtcyBHZW1pbmkgVWx0cmEuIE1vZGVscyBhcmUgc2hpcHBlZCBpbiBwcm9kdWN0aW9uIGF0IHRoaXMgaHR0cCBVUkwgLiBBIHNob3djYXNlIG9mIG5vbiBjaGVycnkgcGlja2VkIHF1YWxpdGF0aXZlIGV4YW1wbGVzIGNhbiBhbHNvIGJlIGZvdW5kIGF0IHRoaXMgaHR0cCBVUkwgLiIsLCxBUEkgYWNjZXNzLFVuaXRlZCBTdGF0ZXMgb2YgQW1lcmljYSwsLCwsLDIwMjUtMTEtMjggMTE6NTM6NDQrMDA6MDAsLCwsLCxJbmR1c3RyeSwsNi4zZSsyMywyLjY1NjMxMzIzNDVlKzI2LCxVbnJlbGVhc2VkLCxUcnVlLCwsQkYxNiwsLEhhcmR3YXJlLCwsLCxObwpSZWthIEZsYXNoLCJNdWx0aW1vZGFsLExhbmd1YWdlLFZpc2lvbixWaWRlbyxTcGVlY2giLCJDaGF0LExhbmd1YWdlIG1vZGVsaW5nL2dlbmVyYXRpb24sSW1hZ2UgY2FwdGlvbmluZyxDb2RlIGdlbmVyYXRpb24sQ29kZSBhdXRvY29tcGxldGlvbixRdWVzdGlvbiBhbnN3ZXJpbmcsVmlzdWFsIHF1ZXN0aW9uIGFuc3dlcmluZyxWaWRlbyBkZXNjcmlwdGlvbixTcGVlY2ggcmVjb2duaXRpb24gKEFTUiksU3BlZWNoLXRvLXRleHQiLFJla2EgQUksIkFpdG9yIE9ybWF6YWJhbCwgQ2hlIFpoZW5nLCBDeXByaWVuIGRlIE1hc3NvbiBkJ0F1dHVtZSwgRGFuaSBZb2dhdGFtYSwgRGV5dSBGdSwgRG9ub3ZhbiBPbmcsIEVyaWMgQ2hlbiwgRXVnZW5pZSBMYW1wcmVjaHQsIEhhaSBQaGFtLCBJc2FhYyBPbmcsIEthbG95YW4gQWxla3NpZXYsIExlaSBMaSwgTWF0dGhldyBIZW5kZXJzb24sIE1heCBCYWluLCBNaWtlbCBBcnRldHhlLCBOaXNoYW50IFJlbGFuLCBQaW90ciBQYWRsZXdza2ksIFFpIExpdSwgUmVuIENoZW4sIFNhbXVlbCBQaHVhLCBZYXpoZW5nIFlhbmcsIFlpIFRheSwgWXVxaSBXYW5nLCBaaG9uZ2thaSBaaHUsIFpoaWh1aSBYaWUiLDIwMjQtMDQtMTUsIlJla2EgQ29yZSwgRmxhc2gsIGFuZCBFZGdlOiBBIFNlcmllcyBvZiBQb3dlcmZ1bApNdWx0aW1vZGFsIExhbmd1YWdlIE1vZGVscyIsaHR0cHM6Ly9hcnhpdi5vcmcvYWJzLzI0MDQuMTIzODcsLCwsMjEwMDAwMDAwMDAuMCwyMUIgZGVuc2UsNi4zZSsyMywiUmVrYSBGbGFzaCBoYXMgMjFCIHBhcmFtZXRlcnMgYW5kIHdhcyB0cmFpbmVkIG9uIDUgdHJpbGxpb24gbGFuZ3VhZ2UgdG9rZW5zICgrIHVua25vd24gYW1vdW50IG9mIG11bHRpbW9kYWwgZGF0YSkKCjYgRkxPUCAvIHRva2VuIC8gcGFyYW1ldGVyICogMjFCIHBhcmFtZXRlcnMgKiA1IHRyaWxsaW9uIHRleHQgdG9rZW5zID0gNi4zIMOXIDEwXjIzIEZMT1AKCk9PTSBhZ3JlZXMgd2l0aCBHUFUgZGV0YWlsczogIiJSZWthIEZsYXNoIGFuZCBFZGdlIHdlcmUgdHJhaW5lZCBvbiBzZXZlcmFsIGh1bmRyZWRzIG9mIEgxMDBzIGFjcm9zcyBhIHBlcmlvZCBvZiBzZXZlcmFsIHdlZWtzLiIiCgozIHdlZWtzICogMzAwIEgxMDBzICogNyBkYXkvd2VlayAqIDI0IGhvdXIvZGF5ICogMzYwMCBzL2RheSAqIDkuOWUxNCBGTE9QL0dQVS1zICogMC4zIFthc3N1bWVkIHV0aWxpemF0aW9uXT0gIDEuNjE1NjUwNmUrMjMgRkxPUAoKTm90IGVub3VnaCBpbmZvIHRvIGVzdGltYXRlIFNGVCBhbmQgUkxIRiBwb3N0LXRyYWluaW5nIEZMT1BzLiIsLDVUIHRleHQgdG9rZW5zICsgdW5rbm93biBhbW91bnQgb2YgbXVsdGltb2RhbCBkYXRhLCwsIk5WSURJQSBBMTAwLE5WSURJQSBIMTAwIFNYTTUgODBHQiIsLExpa2VseSwiV2UgaW50cm9kdWNlIFJla2EgQ29yZSwgRmxhc2gsIGFuZCBFZGdlLCBhIHNlcmllcyBvZiBwb3dlcmZ1bCBtdWx0aW1vZGFsIGxhbmd1YWdlIG1vZGVscyB0cmFpbmVkIGZyb20gc2NyYXRjaCBieSBSZWthLiBSZWthIG1vZGVscyBhcmUgYWJsZSB0byBwcm9jZXNzIGFuZCByZWFzb24gd2l0aCB0ZXh0LCBpbWFnZXMsIHZpZGVvLCBhbmQgYXVkaW8gaW5wdXRzLiBUaGlzIHRlY2huaWNhbCByZXBvcnQgZGlzY3Vzc2VzIGRldGFpbHMgb2YgdHJhaW5pbmcgc29tZSBvZiB0aGVzZSBtb2RlbHMgYW5kIHByb3ZpZGVzIGNvbXByZWhlbnNpdmUgZXZhbHVhdGlvbiByZXN1bHRzLiBXZSBzaG93IHRoYXQgUmVrYSBFZGdlIGFuZCBSZWthIEZsYXNoIGFyZSBub3Qgb25seSBzdGF0ZS1vZi10aGUtYXJ0IGJ1dCBhbHNvIG91dHBlcmZvcm0gbWFueSBtdWNoIGxhcmdlciBtb2RlbHMsIGRlbGl2ZXJpbmcgb3V0c2l6ZWQgdmFsdWVzIGZvciB0aGVpciByZXNwZWN0aXZlIGNvbXB1dGUgY2xhc3MuIE1lYW53aGlsZSwgb3VyIG1vc3QgY2FwYWJsZSBhbmQgbGFyZ2VzdCBtb2RlbCwgUmVrYSBDb3JlLCBhcHByb2FjaGVzIHRoZSBiZXN0IGZyb250aWVyIG1vZGVscyBvbiBib3RoIGF1dG9tYXRpYyBldmFsdWF0aW9ucyBhbmQgYmxpbmQgaHVtYW4gZXZhbHVhdGlvbnMuIE9uIGltYWdlIHF1ZXN0aW9uIGFuc3dlcmluZyBiZW5jaG1hcmtzIChlLmcuIE1NTVUsIFZRQXYyKSwgQ29yZSBwZXJmb3JtcyBjb21wZXRpdGl2ZWx5IHRvIEdQVDQtVi4gTWVhbndoaWxlLCBvbiBtdWx0aW1vZGFsIGNoYXQsIENvcmUgcmFua3MgYXMgdGhlIHNlY29uZCBtb3N0IHByZWZlcnJlZCBtb2RlbCB1bmRlciBhIGJsaW5kIHRoaXJkLXBhcnR5IGh1bWFuIGV2YWx1YXRpb24gc2V0dXAsIG91dHBlcmZvcm1pbmcgb3RoZXIgbW9kZWxzIHN1Y2ggYXMgQ2xhdWRlIDMgT3B1cy4gT24gdGV4dCBiZW5jaG1hcmtzLCBDb3JlIG5vdCBvbmx5IHBlcmZvcm1zIGNvbXBldGl0aXZlbHkgdG8gb3RoZXIgZnJvbnRpZXIgbW9kZWxzIG9uIGEgc2V0IG9mIHdlbGwtZXN0YWJsaXNoZWQgYmVuY2htYXJrcyAoZS5nLiBNTUxVLCBHU004SykgYnV0IGFsc28gb3V0cGVyZm9ybXMgR1BUNC0wNjEzIG9uIGh1bWFuIGV2YWx1YXRpb24uIE9uIHZpZGVvIHF1ZXN0aW9uIGFuc3dlcmluZyAoUGVyY2VwdGlvbi1UZXN0KSwgQ29yZSBvdXRwZXJmb3JtcyBHZW1pbmkgVWx0cmEuIE1vZGVscyBhcmUgc2hpcHBlZCBpbiBwcm9kdWN0aW9uIGF0IHRoaXMgaHR0cCBVUkwgLiBBIHNob3djYXNlIG9mIG5vbiBjaGVycnkgcGlja2VkIHF1YWxpdGF0aXZlIGV4YW1wbGVzIGNhbiBhbHNvIGJlIGZvdW5kIGF0IHRoaXMgaHR0cCBVUkwgLiIsLCxBUEkgYWNjZXNzLFVuaXRlZCBTdGF0ZXMgb2YgQW1lcmljYSwsLCwsLDIwMjUtMTEtMjggMTE6NTM6NDQrMDA6MDAsLCwsLCxJbmR1c3RyeSwsLCwsVW5yZWxlYXNlZCwsVHJ1ZSwsLCwsLCJIYXJkd2FyZSxPcGVyYXRpb24gY291bnRpbmciLCwsLCxObwpXaXphcmRMTS0yIDh4MjJCLExhbmd1YWdlLCJMYW5ndWFnZSBtb2RlbGluZy9nZW5lcmF0aW9uLFF1ZXN0aW9uIGFuc3dlcmluZyIsTWljcm9zb2Z0LCwyMDI0LTA0LTE1LCxodHRwczovL3dpemFyZGxtLmdpdGh1Yi5pby9XaXphcmRMTTIvLCwsLDE0MTAwMDAwMDAwMC4wLFBhcmFtZXRlcnM6IDE0MUIsLCwsLCwsLCxDb25maWRlbnQsIldlIGludHJvZHVjZSBhbmQgb3BlbnNvdXJjZSBXaXphcmRMTS0yLCBvdXIgbmV4dCBnZW5lcmF0aW9uIHN0YXRlLW9mLXRoZS1hcnQgbGFyZ2UgbGFuZ3VhZ2UgbW9kZWxzLCB3aGljaCBoYXZlIGltcHJvdmVkIHBlcmZvcm1hbmNlIG9uIGNvbXBsZXggY2hhdCwgbXVsdGlsaW5ndWFsLCByZWFzb25pbmcgYW5kIGFnZW50LiBOZXcgZmFtaWx5IGluY2x1ZGVzIHRocmVlIGN1dHRpbmctZWRnZSBtb2RlbHM6IFdpemFyZExNLTIgOHgyMkIsIFdpemFyZExNLTIgNzBCLCBhbmQgV2l6YXJkTE0tMiA3Qi4KCldpemFyZExNLTIgaXMgdGhlIGxhdGVzdCBtaWxlc3RvbmUgaW4gb3VyIGVmZm9ydCBpbiBzY2FsaW5nIHVwIExMTSBwb3N0LXRyYWluaW5nLiBPbmUgeWVhciBhZ28sIHdlIGhhdmUgYmVlbiBpdGVyYXRpbmcgb24gdHJhaW5pbmcgb2YgV2l6YXJkIHNlcmllcyBzaW5jZSBvdXIgZmlyc3Qgd29yayBvbiBFbXBvd2VyaW5nIExhcmdlIExhbmd1YWdlIE1vZGVscyB0byBGb2xsb3cgQ29tcGxleCBJbnN0cnVjdGlvbnMsIHRoZW4gd2UgYWNjZWxlcmF0ZSB0aGUgZXZvbHV0aW9uIHRvIGNvZGUgYW5kIG1hdGggcmVhc29uaW5nIHNjZW5hcmlvcy4gU2luY2UgdGhlbiwgRXZvbC1JbnN0cnVjdCBhbmQgSW5zdHJ1Y3Rpb24mUHJvY2VzcyBTdXBlcnZpc2VkIFJlaW5mb3JjZW1lbnQgTGVhcm5pbmcgKFJMRUlGKSBoYXZlIGJlY29tZSBmdW5kYW1lbnRhbCB0ZWNobm9sb2dpZXMgZm9yIEdlbkFJIGNvbW11bml0eS4gUmVjZW50bHksIHdlIGhhdmUgZnVydGhlciBvcHRpbWl6ZWQgb3VyIG1ldGhvZHMgYW5kIGRhdGEgcXVhbGl0eSwgcmVzdWx0aW5nIGluIHNpZ25pZmljYW50IHBlcmZvcm1hbmNlIGltcHJvdmVtZW50cywgdGhlIG91dGNvbWUgaXMgV2l6YXJkTE0tMi4KCldpemFyZExNLTIgOHgyMkIgaXMgb3VyIG1vc3QgYWR2YW5jZWQgbW9kZWwsIGFuZCB0aGUgYmVzdCBvcGVuc291cmNlIExMTSBpbiBvdXIgaW50ZXJuYWwgZXZhbHVhdGlvbiBvbiBoaWdobHkgY29tcGxleCB0YXNrcy4gV2l6YXJkTE0tMiA3MEIgcmVhY2hlcyB0b3AtdGllciByZWFzb25pbmcgY2FwYWJpbGl0aWVzIGFuZCBpcyB0aGUgZmlyc3QgY2hvaWNlIGluIHRoZSBzYW1lIHNpemUuIFdpemFyZExNLTIgN0IgaXMgdGhlIGZhc3Rlc3QgYW5kIGFjaGlldmVzIGNvbXBhcmFibGUgcGVyZm9ybWFuY2Ugd2l0aCBleGlzdGluZyAxMHggbGFyZ2VyIG9wZW5zb3VyY2UgbGVhZGluZyBtb2RlbHMuCiIsLCxPcGVuIHdlaWdodHMgKHVucmVzdHJpY3RlZCksVW5pdGVkIFN0YXRlcyBvZiBBbWVyaWNhLE1peHRyYWwgOHgyMkIsLCwsLDIwMjUtMTEtMjggMTE6NTM6NDQrMDA6MDAsLCwsLCxJbmR1c3RyeSwsLCwsVW5yZWxlYXNlZCwiVGhlIExpY2Vuc2Ugb2YgV2l6YXJkTE0tMiA4eDIyQiBhbmQgV2l6YXJkTE0tMiA3QiBpcyBBcGFjaGUyLjAuCgpodHRwczovL2h1Z2dpbmdmYWNlLmNvL2FscGluZGFsZS9XaXphcmRMTS0yLTh4MjJCIiwsLCwsLCwsYWxwaW5kYWxlLCwsLFllcwpXaXphcmRMTS0yIDcwQixMYW5ndWFnZSwiTGFuZ3VhZ2UgbW9kZWxpbmcvZ2VuZXJhdGlvbixRdWVzdGlvbiBhbnN3ZXJpbmciLE1pY3Jvc29mdCwsMjAyNC0wNC0xNSwsaHR0cHM6Ly93aXphcmRsbS5naXRodWIuaW8vV2l6YXJkTE0yLywsLCw3MDAwMDAwMDAwMC4wLDcwYiwsLCwsLCwsLENvbmZpZGVudCwiV2UgaW50cm9kdWNlIGFuZCBvcGVuc291cmNlIFdpemFyZExNLTIsIG91ciBuZXh0IGdlbmVyYXRpb24gc3RhdGUtb2YtdGhlLWFydCBsYXJnZSBsYW5ndWFnZSBtb2RlbHMsIHdoaWNoIGhhdmUgaW1wcm92ZWQgcGVyZm9ybWFuY2Ugb24gY29tcGxleCBjaGF0LCBtdWx0aWxpbmd1YWwsIHJlYXNvbmluZyBhbmQgYWdlbnQuIE5ldyBmYW1pbHkgaW5jbHVkZXMgdGhyZWUgY3V0dGluZy1lZGdlIG1vZGVsczogV2l6YXJkTE0tMiA4eDIyQiwgV2l6YXJkTE0tMiA3MEIsIGFuZCBXaXphcmRMTS0yIDdCLgoKV2l6YXJkTE0tMiBpcyB0aGUgbGF0ZXN0IG1pbGVzdG9uZSBpbiBvdXIgZWZmb3J0IGluIHNjYWxpbmcgdXAgTExNIHBvc3QtdHJhaW5pbmcuIE9uZSB5ZWFyIGFnbywgd2UgaGF2ZSBiZWVuIGl0ZXJhdGluZyBvbiB0cmFpbmluZyBvZiBXaXphcmQgc2VyaWVzIHNpbmNlIG91ciBmaXJzdCB3b3JrIG9uIEVtcG93ZXJpbmcgTGFyZ2UgTGFuZ3VhZ2UgTW9kZWxzIHRvIEZvbGxvdyBDb21wbGV4IEluc3RydWN0aW9ucywgdGhlbiB3ZSBhY2NlbGVyYXRlIHRoZSBldm9sdXRpb24gdG8gY29kZSBhbmQgbWF0aCByZWFzb25pbmcgc2NlbmFyaW9zLiBTaW5jZSB0aGVuLCBFdm9sLUluc3RydWN0IGFuZCBJbnN0cnVjdGlvbiZQcm9jZXNzIFN1cGVydmlzZWQgUmVpbmZvcmNlbWVudCBMZWFybmluZyAoUkxFSUYpIGhhdmUgYmVjb21lIGZ1bmRhbWVudGFsIHRlY2hub2xvZ2llcyBmb3IgR2VuQUkgY29tbXVuaXR5LiBSZWNlbnRseSwgd2UgaGF2ZSBmdXJ0aGVyIG9wdGltaXplZCBvdXIgbWV0aG9kcyBhbmQgZGF0YSBxdWFsaXR5LCByZXN1bHRpbmcgaW4gc2lnbmlmaWNhbnQgcGVyZm9ybWFuY2UgaW1wcm92ZW1lbnRzLCB0aGUgb3V0Y29tZSBpcyBXaXphcmRMTS0yLgoKV2l6YXJkTE0tMiA4eDIyQiBpcyBvdXIgbW9zdCBhZHZhbmNlZCBtb2RlbCwgYW5kIHRoZSBiZXN0IG9wZW5zb3VyY2UgTExNIGluIG91ciBpbnRlcm5hbCBldmFsdWF0aW9uIG9uIGhpZ2hseSBjb21wbGV4IHRhc2tzLiBXaXphcmRMTS0yIDcwQiByZWFjaGVzIHRvcC10aWVyIHJlYXNvbmluZyBjYXBhYmlsaXRpZXMgYW5kIGlzIHRoZSBmaXJzdCBjaG9pY2UgaW4gdGhlIHNhbWUgc2l6ZS4gV2l6YXJkTE0tMiA3QiBpcyB0aGUgZmFzdGVzdCBhbmQgYWNoaWV2ZXMgY29tcGFyYWJsZSBwZXJmb3JtYW5jZSB3aXRoIGV4aXN0aW5nIDEweCBsYXJnZXIgb3BlbnNvdXJjZSBsZWFkaW5nIG1vZGVscy4KIiwsLFVucmVsZWFzZWQsVW5pdGVkIFN0YXRlcyBvZiBBbWVyaWNhLExsYW1hIDItNzBCLCwsLCwyMDI1LTExLTI4IDExOjUzOjQ0KzAwOjAwLCwsLCwsSW5kdXN0cnksLCwsLFVucmVsZWFzZWQsIlRoZSBMaWNlbnNlIG9mIFdpemFyZExNLTIgNzBCIGlzIExsYW1hLTItQ29tbXVuaXR5LgoKSSBoYXZlbid0IGZvdW5kIGEgcmVwb3NpdG9yeSB0aG91Z2giLCwsLCwsLCwsLCwsTm8KV2l6YXJkTE0tMiA3QixMYW5ndWFnZSwiTGFuZ3VhZ2UgbW9kZWxpbmcvZ2VuZXJhdGlvbixRdWVzdGlvbiBhbnN3ZXJpbmciLE1pY3Jvc29mdCwsMjAyNC0wNC0xNSwsaHR0cHM6Ly93aXphcmRsbS5naXRodWIuaW8vV2l6YXJkTE0yLywsLCw3MDAwMDAwMDAwLjAsN2IsLCwsLCwsLCxDb25maWRlbnQsIldlIGludHJvZHVjZSBhbmQgb3BlbnNvdXJjZSBXaXphcmRMTS0yLCBvdXIgbmV4dCBnZW5lcmF0aW9uIHN0YXRlLW9mLXRoZS1hcnQgbGFyZ2UgbGFuZ3VhZ2UgbW9kZWxzLCB3aGljaCBoYXZlIGltcHJvdmVkIHBlcmZvcm1hbmNlIG9uIGNvbXBsZXggY2hhdCwgbXVsdGlsaW5ndWFsLCByZWFzb25pbmcgYW5kIGFnZW50LiBOZXcgZmFtaWx5IGluY2x1ZGVzIHRocmVlIGN1dHRpbmctZWRnZSBtb2RlbHM6IFdpemFyZExNLTIgOHgyMkIsIFdpemFyZExNLTIgNzBCLCBhbmQgV2l6YXJkTE0tMiA3Qi4KCldpemFyZExNLTIgaXMgdGhlIGxhdGVzdCBtaWxlc3RvbmUgaW4gb3VyIGVmZm9ydCBpbiBzY2FsaW5nIHVwIExMTSBwb3N0LXRyYWluaW5nLiBPbmUgeWVhciBhZ28sIHdlIGhhdmUgYmVlbiBpdGVyYXRpbmcgb24gdHJhaW5pbmcgb2YgV2l6YXJkIHNlcmllcyBzaW5jZSBvdXIgZmlyc3Qgd29yayBvbiBFbXBvd2VyaW5nIExhcmdlIExhbmd1YWdlIE1vZGVscyB0byBGb2xsb3cgQ29tcGxleCBJbnN0cnVjdGlvbnMsIHRoZW4gd2UgYWNjZWxlcmF0ZSB0aGUgZXZvbHV0aW9uIHRvIGNvZGUgYW5kIG1hdGggcmVhc29uaW5nIHNjZW5hcmlvcy4gU2luY2UgdGhlbiwgRXZvbC1JbnN0cnVjdCBhbmQgSW5zdHJ1Y3Rpb24mUHJvY2VzcyBTdXBlcnZpc2VkIFJlaW5mb3JjZW1lbnQgTGVhcm5pbmcgKFJMRUlGKSBoYXZlIGJlY29tZSBmdW5kYW1lbnRhbCB0ZWNobm9sb2dpZXMgZm9yIEdlbkFJIGNvbW11bml0eS4gUmVjZW50bHksIHdlIGhhdmUgZnVydGhlciBvcHRpbWl6ZWQgb3VyIG1ldGhvZHMgYW5kIGRhdGEgcXVhbGl0eSwgcmVzdWx0aW5nIGluIHNpZ25pZmljYW50IHBlcmZvcm1hbmNlIGltcHJvdmVtZW50cywgdGhlIG91dGNvbWUgaXMgV2l6YXJkTE0tMi4KCldpemFyZExNLTIgOHgyMkIgaXMgb3VyIG1vc3QgYWR2YW5jZWQgbW9kZWwsIGFuZCB0aGUgYmVzdCBvcGVuc291cmNlIExMTSBpbiBvdXIgaW50ZXJuYWwgZXZhbHVhdGlvbiBvbiBoaWdobHkgY29tcGxleCB0YXNrcy4gV2l6YXJkTE0tMiA3MEIgcmVhY2hlcyB0b3AtdGllciByZWFzb25pbmcgY2FwYWJpbGl0aWVzIGFuZCBpcyB0aGUgZmlyc3QgY2hvaWNlIGluIHRoZSBzYW1lIHNpemUuIFdpemFyZExNLTIgN0IgaXMgdGhlIGZhc3Rlc3QgYW5kIGFjaGlldmVzIGNvbXBhcmFibGUgcGVyZm9ybWFuY2Ugd2l0aCBleGlzdGluZyAxMHggbGFyZ2VyIG9wZW5zb3VyY2UgbGVhZGluZyBtb2RlbHMuCiIsLCxPcGVuIHdlaWdodHMgKHVucmVzdHJpY3RlZCksVW5pdGVkIFN0YXRlcyBvZiBBbWVyaWNhLE1pc3RyYWwgN0IsLCwsLDIwMjUtMTEtMjggMTE6NTM6NDQrMDA6MDAsLCwsLCxJbmR1c3RyeSwsLCwsVW5yZWxlYXNlZCwiVGhlIExpY2Vuc2Ugb2YgV2l6YXJkTE0tMiA4eDIyQiBhbmQgV2l6YXJkTE0tMiA3QiBpcyBBcGFjaGUyLjAuCgpodHRwczovL2h1Z2dpbmdmYWNlLmNvL2RyZWFtZ2VuL1dpemFyZExNLTItN0IiLCwsLCwsLCxkcmVhbWdlbiwsLCxZZXMKRERQTSxCaW9sb2d5LEdlbmUgZXhwcmVzc2lvbiBwcm9maWxlIGdlbmVyYXRpb24sIlVuaXZlcnNpdHkgUGFyaXMtU2FjbGF5LFJhZGJvdWQgVW5pdmVyc2l0eSBNZWRpY2FsIENlbnRlciIsIkFsaWNlIExhY2FuLCBSb21haW4gQW5kcsOpLCBNaWNoZWxlIFNlYmFnLCBCbGFpc2UgSGFuY3phciIsMjAyNC0wNC0xMyxJbiBTaWxpY28gR2VuZXJhdGlvbiBvZiBHZW5lIEV4cHJlc3Npb24gcHJvZmlsZXMgdXNpbmcgRGlmZnVzaW9uIE1vZGVscyxodHRwczovL3d3dy5iaW9yeGl2Lm9yZy9jb250ZW50LzEwLjExMDEvMjAyNC4wNC4xMC41ODg4MjV2MS5hYnN0cmFjdCw0LjAsLCwsLDkuMDAwMDAwMDAwMDAwMDA2ZSsxNywiMS4gSGFyZHdhcmUgc2V0dXA6IDF4IE5WSURJQSBBNDAgR1BVICgxLjUww5cxMMK54oG0IEZMT1AvcyBwZXIgR1BVKQoKMi4gVHJhaW5pbmcgZHVyYXRpb246IDE1LDAwMCBzZWNvbmRzIChkaXJlY3RseSBwcm92aWRlZCAtIHN1bSBvZiBUQ0dBIHRyYWluaW5nOiAzLDc4MHMgYW5kIEdURXggdHJhaW5pbmc6IDExLDIyMHMpCgozLiBVdGlsaXphdGlvbiByYXRlOiA0MCUKCjQuIENhbGN1bGF0aW9uOiAxLjUww5cxMMK54oG0IEZMT1AvcyDDlyAxIEdQVSDDlyAxNSwwMDBzIMOXIDAuNCA9IDkuMMOXMTDCueKBtyBGTE9QcyIsOTU0MTMwNCwiVENHQTogNiw0OTkgw5cgOTc4ID0gNiwzNTYsMDIyCkdURXg6IDksNzk2IMOXIDk3NCA9IDksNTQxLDMwNApUb3RhbDogNiwzNTYsMDIyICsgOSw1NDEsMzA0ID0gMTUsODk3LDMyNiDiiYggMS42ZTcgZGF0YXBvaW50cyIsLCxOVklESUEgQTQwIFBDSWUsLENvbmZpZGVudCwiTW90aXZhdGlvbiBSTkEtc2VxIGRhdGEgaXMgdXNlZCBmb3IgcHJlY2lzaW9uIG1lZGljaW5lIChlLmcuLCBjYW5jZXIgcHJlZGljdGlvbnMpLCB3aGljaCBiZW5lZml0cyBmcm9tIGRlZXAgbGVhcm5pbmcgYXBwcm9hY2hlcyB0byBhbmFseXplIGNvbXBsZXggZ2VuZSBleHByZXNzaW9uIGRhdGEuIEhvd2V2ZXIsIHRyYW5zY3JpcHRvbWljcyBkYXRhc2V0cyBvZnRlbiBoYXZlIGZldyBzYW1wbGVzIGNvbXBhcmVkIHRvIGRlZXAgbGVhcm5pbmcgc3RhbmRhcmRzLiBTeW50aGV0aWMgZGF0YSBnZW5lcmF0aW9uIGlzIHRodXMgYmVpbmcgZXhwbG9yZWQgdG8gYWRkcmVzcyB0aGlzIGRhdGEgc2NhcmNpdHkuIFNvIGZhciwgb25seSBkZWVwIGdlbmVyYXRpdmUgbW9kZWxzIHN1Y2ggYXMgVmFyaWF0aW9uYWwgQXV0b2VuY29kZXJzIChWQUVzKSBhbmQgR2VuZXJhdGl2ZSBBZHZlcnNhcmlhbCBOZXR3b3JrcyAoR0FOcykgaGF2ZSBiZWVuIHVzZWQgZm9yIHRoaXMgYWltLiBDb25zaWRlcmluZyB0aGUgcmVjZW50IHN1Y2Nlc3Mgb2YgZGlmZnVzaW9uIG1vZGVscyAoRE0pIGluIGltYWdlIGdlbmVyYXRpb24sIHdlIHByb3Bvc2UgdGhlIGZpcnN0IGdlbmVyYXRpb24gcGlwZWxpbmUgdGhhdCBsZXZlcmFnZXMgdGhlIHBvd2VyIG9mIHNhaWQgZGlmZnVzaW9uIG1vZGVscy4KClJlc3VsdHMgVGhpcyBwYXBlciBwcmVzZW50cyB0d28gc3RhdGUtb2YtdGhlLWFydCBkaWZmdXNpb24gbW9kZWxzIChERFBNIGFuZCBERElNKSBhbmQgYWNoaWV2ZXMgdGhlaXIgYWRhcHRhdGlvbiBpbiB0aGUgdHJhbnNjcmlwdG9taWNzIGZpZWxkLiBETS1nZW5lcmF0ZWQgZGF0YSBvZiBMMTAwMCBsYW5kbWFyayBnZW5lcyBzaG93IGJldHRlciBwcmVkaWN0aXZlIHBlcmZvcm1hbmNlIG92ZXIgVENHQSBhbmQgR1RFeCBkYXRhc2V0cy4gV2UgYWxzbyBjb21wYXJlIGxpbmVhciBhbmQgbm9ubGluZWFyIHJlY29uc3RydWN0aW9uIG1ldGhvZHMgdG8gcmVjb3ZlciB0aGUgY29tcGxldGUgdHJhbnNjcmlwdG9tZS4gUmVzdWx0cyBzaG93IHRoYXQgc3VjaCByZWNvbnN0cnVjdGlvbiBtZXRob2RzIGNhbiBib29zdCB0aGUgcGVyZm9ybWFuY2VzIG9mIGRpZmZ1c2lvbiBtb2RlbHMsIGFzIHdlbGwgYXMgVkFFcyBhbmQgR0FOcy4gT3ZlcmFsbCwgdGhlIGV4dGVuc2l2ZSBjb21wYXJpc29uIG9mIHZhcmlvdXMgZ2VuZXJhdGl2ZSBtb2RlbHMgdXNpbmcgZGF0YSBxdWFsaXR5IGluZGljYXRvcnMgc2hvd3MgdGhhdCBkaWZmdXNpb24gbW9kZWxzIHBlcmZvcm0gYmVzdCBhbmQgc2Vjb25kLWJlc3QsIG1ha2luZyB0aGVtIHByb21pc2luZyBzeW50aGV0aWMgdHJhbnNjcmlwdG9taWNzIGdlbmVyYXRvcnMuIiwsLCwiRnJhbmNlLE5ldGhlcmxhbmRzIiwsLCwxLjAsLDIwMjUtMTEtMjggMTE6NTM6NDQrMDA6MDAsLCwsLCwiQWNhZGVtaWEsQWNhZGVtaWEiLCwsLCwsLCwsLCwsMzI1Ljg3NDE1NjIxMjYyNDU0LEhhcmR3YXJlLCwsLCwKRERJTSxCaW9sb2d5LEdlbmUgZXhwcmVzc2lvbiBwcm9maWxlIGdlbmVyYXRpb24sIlVuaXZlcnNpdHkgUGFyaXMtU2FjbGF5LFJhZGJvdWQgVW5pdmVyc2l0eSBNZWRpY2FsIENlbnRlciIsIkFsaWNlIExhY2FuLCBSb21haW4gQW5kcsOpLCBNaWNoZWxlIFNlYmFnLCBCbGFpc2UgSGFuY3phciIsMjAyNC0wNC0xMyxJbiBTaWxpY28gR2VuZXJhdGlvbiBvZiBHZW5lIEV4cHJlc3Npb24gcHJvZmlsZXMgdXNpbmcgRGlmZnVzaW9uIE1vZGVscyxodHRwczovL3d3dy5iaW9yeGl2Lm9yZy9jb250ZW50LzEwLjExMDEvMjAyNC4wNC4xMC41ODg4MjV2MS5hYnN0cmFjdCw0LjAsLCwsLDkuMDAwMDAwMDAwMDAwMDA2ZSsxNywiMS4gSGFyZHdhcmUgc2V0dXA6IDF4IE5WSURJQSBBNDAgR1BVICgxLjUww5cxMMK54oG0IEZMT1AvcyBwZXIgR1BVKQoKMi4gVHJhaW5pbmcgZHVyYXRpb246IDE1LDAwMCBzZWNvbmRzIChkaXJlY3RseSBwcm92aWRlZCAtIHN1bSBvZiBUQ0dBIHRyYWluaW5nOiAzLDc4MHMgYW5kIEdURXggdHJhaW5pbmc6IDExLDIyMHMpCgozLiBVdGlsaXphdGlvbiByYXRlOiA0MCUKCjQuIENhbGN1bGF0aW9uOiAxLjUww5cxMMK54oG0IEZMT1AvcyDDlyAxIEdQVSDDlyAxNSwwMDBzIMOXIDAuNCA9IDkuMMOXMTDCueKBtyBGTE9QcyIsOTU0MTMwNCwiVENHQTogNiw0OTkgw5cgOTc4ID0gNiwzNTYsMDIyCkdURXg6IDksNzk2IMOXIDk3NCA9IDksNTQxLDMwNApUb3RhbDogNiwzNTYsMDIyICsgOSw1NDEsMzA0ID0gMTUsODk3LDMyNiDiiYggMS42ZTcgZGF0YXBvaW50cyIsLCwsLENvbmZpZGVudCwiTW90aXZhdGlvbjogUk5BLXNlcSBkYXRhIGlzIHVzZWQgZm9yIHByZWNpc2lvbiBtZWRpY2luZSAoZS5nLiwgY2FuY2VyIHByZWRpY3Rpb25zKSwgd2hpY2ggYmVuZWZpdHMgZnJvbSBkZWVwIGxlYXJuaW5nIGFwcHJvYWNoZXMgdG8gYW5hbHl6ZSBjb21wbGV4IGdlbmUgZXhwcmVzc2lvbiBkYXRhLiBIb3dldmVyLCB0cmFuc2NyaXB0b21pY3MgZGF0YXNldHMgb2Z0ZW4gaGF2ZSBmZXcgc2FtcGxlcyBjb21wYXJlZCB0byBkZWVwIGxlYXJuaW5nIHN0YW5kYXJkcy4gU3ludGhldGljIGRhdGEgZ2VuZXJhdGlvbiBpcyB0aHVzIGJlaW5nIGV4cGxvcmVkIHRvIGFkZHJlc3MgdGhpcyBkYXRhIHNjYXJjaXR5LiBTbyBmYXIsIG9ubHkgZGVlcCBnZW5lcmF0aXZlIG1vZGVscyBzdWNoIGFzIFZhcmlhdGlvbmFsIEF1dG9lbmNvZGVycyAoVkFFcykgYW5kIEdlbmVyYXRpdmUgQWR2ZXJzYXJpYWwgTmV0d29ya3MgKEdBTnMpIGhhdmUgYmVlbiB1c2VkIGZvciB0aGlzIGFpbS4gQ29uc2lkZXJpbmcgdGhlIHJlY2VudCBzdWNjZXNzIG9mIGRpZmZ1c2lvbiBtb2RlbHMgKERNKSBpbiBpbWFnZSBnZW5lcmF0aW9uLCB3ZSBwcm9wb3NlIHRoZSBm</x:v>
      </x:c>
    </x:row>
    <x:row r="127" ht="18" customHeight="1">
      <x:c r="A127" s="17" t="n">
        <x:v>122</x:v>
      </x:c>
      <x:c r="B127" s="17" t="n">
        <x:v>309</x:v>
      </x:c>
      <x:c r="C127" s="94" t="str">
        <x:v>aXJzdCBnZW5lcmF0aW9uIHBpcGVsaW5lIHRoYXQgbGV2ZXJhZ2VzIHRoZSBwb3dlciBvZiBzYWlkIGRpZmZ1c2lvbiBtb2RlbHMuIFJlc3VsdHM6IFRoaXMgcGFwZXIgcHJlc2VudHMgdHdvIHN0YXRlLW9mLXRoZS1hcnQgZGlmZnVzaW9uIG1vZGVscyAoRERQTSBhbmQgRERJTSkgYW5kIGFjaGlldmVzIHRoZWlyIGFkYXB0YXRpb24gaW4gdGhlIHRyYW5zY3JpcHRvbWljcyBmaWVsZC4gRE0tZ2VuZXJhdGVkIGRhdGEgb2YgTDEwMDAgbGFuZG1hcmsgZ2VuZXMgc2hvdyBiZXR0ZXIgcHJlZGljdGl2ZSBwZXJmb3JtYW5jZSBvdmVyIFRDR0EgYW5kIEdURXggZGF0YXNldHMuIFdlIGFsc28gY29tcGFyZSBsaW5lYXIgYW5kIG5vbmxpbmVhciByZWNvbnN0cnVjdGlvbiBtZXRob2RzIHRvIHJlY292ZXIgdGhlIGNvbXBsZXRlIHRyYW5zY3JpcHRvbWUuIFJlc3VsdHMgc2hvdyB0aGF0IHN1Y2ggcmVjb25zdHJ1Y3Rpb24gbWV0aG9kcyBjYW4gYm9vc3QgdGhlIHBlcmZvcm1hbmNlcyBvZiBkaWZmdXNpb24gbW9kZWxzLCBhcyB3ZWxsIGFzIFZBRXMgYW5kIEdBTnMuIE92ZXJhbGwsIHRoZSBleHRlbnNpdmUgY29tcGFyaXNvbiBvZiB2YXJpb3VzIGdlbmVyYXRpdmUgbW9kZWxzIHVzaW5nIGRhdGEgcXVhbGl0eSBpbmRpY2F0b3JzIHNob3dzIHRoYXQgZGlmZnVzaW9uIG1vZGVscyBwZXJmb3JtIGJlc3QgYW5kIHNlY29uZC1iZXN0LCBtYWtpbmcgdGhlbSBwcm9taXNpbmcgc3ludGhldGljIHRyYW5zY3JpcHRvbWljcyBnZW5lcmF0b3JzLiIsLCwsIkZyYW5jZSxOZXRoZXJsYW5kcyIsLCwsLCwyMDI1LTExLTI4IDExOjUzOjQ0KzAwOjAwLCwsLCwsIkFjYWRlbWlhLEFjYWRlbWlhIiwsLCwsLCwsLCwsLCxIYXJkd2FyZSwsLCwsCkJlbmNhbyBaaGlrdSxMYW5ndWFnZSwiTGFuZ3VhZ2UgbW9kZWxpbmcvZ2VuZXJhdGlvbixRdWVzdGlvbiBhbnN3ZXJpbmciLENoZW5nZHUgVW5pdmVyc2l0eSBvZiBUcmFkaXRpb25hbCBDaGluZXNlIE1lZGljaW5lLCwyMDI0LTA0LTEyLCLmiJHlm73lj5HluIPlhajnkIPpppbkuKrkuK3oja/lhajkuqfkuJrpk77lpKfmqKHlnosKCiIsaHR0cHM6Ly9lY2FzLmNhcy5jbi94eGt3L2tiY2QvMjAxMTE1XzE0NTk4Ny9tbC94eGhjeHl5eWFsLzIwMjQwNy90MjAyNDA3MThfNTAyNjM3OC5odG1sLCwsLDEwMDAwMDAwMDAuMCwibXVsdGktYmlsbGlvbiAocHV0dGluZyBiaWxsaW9uLCB0aGVuIHNwZWN1bGF0aXZlKSIsLCwsLCwsLCxTcGVjdWxhdGl2ZSwiMjAyNCB5ZWFyIDQgbW9udGggMTIgT24gdGhlIGRheSwgdGhlIHdvcmxkJ3MgZmlyc3QgbGFyZ2Utc2NhbGUgbW9kZWwgb2YgdGhlIENoaW5lc2UtbWVkaWNpbmUgaW5kdXN0cnkgY2hhaW4g4oCU4oCUIEJlbmNoIFRoaW5rIFRhbmsgam9pbnRseSBkZXZlbG9wZWQgYnkgQ2hlbmdkdSBVbml2ZXJzaXR5IG9mIE1lZGljaW5lLCBCZWlqaW5nIEJhaWR1IE5ldHdvcmsgVGVjaG5vbG9neSBDby4sIEx0ZC4sIFRhaSBDaGkgR3JvdXAgQ28uLCBMdGQuLCBUaWFuZnUgQ2hpbmVzZSBQaGFybWFjeSBDaXR5IGFuZCBvdGhlciB1bml0cyDigJwgVGhvdXNhbmQgU3BlY2llcyBHZW5vbWUgUHJvamVjdCDigJ0gd2FzIHJlbGVhc2VkIGF0IHRoZSBzZW1pbmFyLgoKVGhlIGxhcmdlIG1vZGVsIG9mIHRoaXMgZ3Jhc3MgdGhpbmsgdGFuayBpcyBiYXNlZCBvbiB0aGUgcmVzZWFyY2ggcmVzdWx0cyBvZiBDaGVuIFNoaWxpbiB0ZWFtJ3MgaGVyYmFsIGdlbm9taWNzLCBhbiBhY2FkZW1pY2lhbiBvZiB0aGUgQ2hpbmVzZSBBY2FkZW15IG9mIEVuZ2luZWVyaW5nIGFuZCBhIGNoaWVmIHByb2Zlc3NvciBhdCBDaGVuZ2R1IFVuaXZlcnNpdHkgb2YgQ2hpbmVzZSBNZWRpY2luZS4gVGhpcyBncmFzcyB0aGluayB0YW5rIGlzIGdhdGhlcmVkIDE1MDAgR2VuZSBpbmZvcm1hdGlvbiBvZiByYWRpY2FsIGJhc2Ugc3BlY2llcyBpbiBXYW5qaWUsIDMwMDAgSW4gdGhlIHJlbWFpbmluZyAxMCwwMDAgbWVkaWNpbmUgY29tcG9uZW50cyBhbmQgdGFyZ2V0cyBhcmUgdXNlZCBmb3IgaW5mb3JtYXRpb24sIDQwMCBUaGUgY29yZSBkYXRhIG9mIHRoZSBib3R0b20gbGF5ZXIgb2YgQ2hpbmVzZSBtZWRpY2luZSByZXNlYXJjaCwgc3VjaCBhcyB0aGUgcmVtYWluaW5nIHRlbiB0aG91c2FuZCBjb21wb3VuZHMsIGZvcm1lZCBhIGNoYWluIGNvdmVyaW5nIHRoZSBlbnRpcmUgaW5kdXN0cnkgb2YgQ2hpbmVzZSBtZWRpY2luZSAyMDAwIFRoZSByZW1haW5pbmcgdGVuIHRob3VzYW5kIGVudGl0aWVzIGFuZCBzdXBlciAyMCBCaWxsaW9ucyBvZiByZWxhdGlvbnNoaXBzIHRvIGtub3dsZWRnZSBhdGxhcy4KClRoZSBtb2RlbCBpcyBzdXBwb3J0ZWQgYnkgYSBsYXJnZS1zY2FsZSBwZWRpZ3JlZSBtb2RlbCBvZiBodW5kcmVkcyBvZiBiaWxsaW9ucyBvZiBwYXJhbWV0ZXJzLiBJdCBlbmhhbmNlcyBnZW5lcmF0aW9uIHRlY2hub2xvZ3kgdGhyb3VnaCBmaW5lLXR1bmluZyBhbmQgcmV0cmlldmFsIG9mIGluc3RydWN0aW9ucy4gSXQgaGFzIHRocmVlIG1ham9yIGZ1bmN0aW9uczogZXh0cmFjdGlvbiBhbmQgZ2VuZXJhdGlvbiBvZiBDaGluZXNlIG1lZGljaW5lIGtub3dsZWRnZSwgb3V0cHV0IG9mIENoaW5lc2UgbWVkaWNpbmUgdmVydGljYWwgc29sdXRpb25zLCBhbmQgb25lLXN0b3AgZGlnaXRhbCBzZXJ2aWNlcyBpbiB0aGUgQ2hpbmVzZSBtZWRpY2luZSBpbmR1c3RyeS4gVGhlIGNvcmUgZGF0YSBvZiB0aGUgQ2hpbmVzZSBtZWRpY2luZSByZXNlYXJjaCBpcyBvcmdhbmljYWxseSBjb21iaW5lZCB3aXRoIHRoZSBrZXkgbGlua3Mgb2YgdGhlIENoaW5lc2UgbWVkaWNpbmUgaW5kdXN0cnkgY2hhaW4uIFRoaXMgbW9kZWwgaGVscHMgdG8gaW1wcm92ZSBiYXNpYyBDaGluZXNlIG1lZGljaW5lIHJlc2VhcmNoIGFuZCB0aGUgb3ZlcmFsbCBlZmZpY2llbmN5IGFuZCBxdWFsaXR5IGxldmVsIG9mIHRoZSBpbmR1c3RyeS4gSXQgY2FuIHByb3ZpZGUgYWNjdXJhdGUgZGVjaXNpb24gc3VwcG9ydCBmb3IgYWxsIGtleSBsaW5rcyBpbiB0aGUgQ2hpbmVzZSBtZWRpY2luZSBpbmR1c3RyeSBjaGFpbiwgdGhlcmVieSBvcHRpbWl6aW5nIHRoZSBwcm9kdWN0aW9uIHByb2Nlc3MsIGltcHJvdmluZyBwcm9kdWN0IHF1YWxpdHksIGFuZCBlbnN1cmluZyBkcnVnIHNhZmV0eS4iLCwsVW5yZWxlYXNlZCxDaGluYSwsLCwsLDIwMjUtMTEtMjggMTE6NTM6NDQrMDA6MDAsLCwsLCxBY2FkZW1pYSwsLCwsVW5yZWxlYXNlZCwsLCwsLCwsLCwsLCxObwpOT01JIEdQVCwiTXVsdGltb2RhbCxMYW5ndWFnZSxWaXNpb24sU3BlZWNoIiwiT2JqZWN0IHJlY29nbml0aW9uLEF1ZGlvIHF1ZXN0aW9uIGFuc3dlcmluZyxTeXN0ZW0gY29udHJvbCxJbnN0cnVjdGlvbiBpbnRlcnByZXRhdGlvbixTcGVlY2ggcmVjb2duaXRpb24gKEFTUiksTGFuZ3VhZ2UgbW9kZWxpbmcvZ2VuZXJhdGlvbixRdWVzdGlvbiBhbnN3ZXJpbmcsQXVkaW8gY2xhc3NpZmljYXRpb24sVGV4dCBjbGFzc2lmaWNhdGlvbiIsTklPLCwyMDI0LTA0LTEyLE5PTUkgR1BUIEhvdyB0byBDb252ZXJzYXRlIFByZWNpc2VseT8sImh0dHBzOi8vYXV0by5nYXNnb28uY29tL25ld3MvMjAyNDA0LzEySTcwMzg4NzU3QzYwMS5zaHRtbApodHRwczovL3d3dy5uaW8uY24vc21hcnQtdGVjaG5vbG9neS8yMDI0MDkyOTAwMSIsLCwsLCwsLCwiVGhlcmVmb3JlLCB0aGUgbW9yZSBzcGVlY2gvdGV4dCBkYXRhIE5PTUkgbGVhcm5zLCB0aGUgaGlnaGVyIHRoZSBhY2N1cmFjeSBvZiB0aGUgIiJtdWx0aW1vZGUgcmVqZWN0aW9uIiIgbW9kZWwganVkZ21lbnQuIE5PTUkgcGFzc2VkIE92ZXIgMTIsMDAwIGhvdXJzIG9mIGluLXZlaGljbGUgdm9pY2UsIG92ZXIgMjAgbWlsbGlvbiB0ZXh0cyAiIkxlYXJuaW5nIiIgYWxsb3dzICIibXVsdGktbW9kZSByZWplY3Rpb24iIiBpbiB0aGUgZW50aXJlIGZpZWxkIiwsLCwsVW5rbm93biwiIiJNdWx0aW1vZGUgcmVjb2duaXRpb24iIiBpcyBhbiBpbXBvcnRhbnQgcGFydCBvZiB0aGUgIiJOT01JIEdQVCBjb2duaXRpdmUgY2VudGVyIiIuIEluIGZhY3QsICIibXVsdGktbW9kZSBkZW5pYWwiIiBpcyBubyBzdHJhbmdlciB0byB1c2Vycy4gU2luY2UgdGhlIGxhdW5jaCBvZiB0aGUgTk9NSSBjb250aW51b3VzIGRpYWxvZ3VlIGZ1bmN0aW9uLCAiIm11bHRpLW1vZGUgZGVuaWFsIiIgaGFzIGJlZW4gb25saW5lIHRvIGVuc3VyZSB1c2VycyBhIGZyZWUgYW5kIHNtb290aCBpbnRlcmFjdGl2ZSBleHBlcmllbmNlLiBBdCBwcmVzZW50LCBhZnRlciBjb250aW51b3VzIGl0ZXJhdGlvbiwgIiJtdWx0aW1vZGUgcmVqZWN0aW9uIiIgY2FuIGFscmVhZHkgYmUgZm91bmQgaW4gRnVsbCBjYWJpbiB3YWtlLWZyZWUsIGNvbnRpbnVvdXMgZGlhbG9ndWUsIGxhcmdlIG1vZGVsIGVuY3ljbG9wZWRpYSBkaWFsb2d1ZSAiIldhaXRpbmciIiBzY2VuYXJpb3MgcHJvdmlkZSBOT01JIHdpdGggdGhlIGFiaWxpdHkgdG8gcmVmdXNlIHJlY29nbml0aW9uLiBIb3dldmVyLCB3aXRoIHRoZSBlbmhhbmNlbWVudCBvZiB0aGUgZW5jeWNsb3BlZGlhIGNhcGFiaWxpdGllcyBvZiB0aGUgIiJOT01JIEdQVCBMYXJnZSBNb2RlbCIiLCBOT01JIGhhcyBhIHJpY2hlciBrbm93bGVkZ2UgcmVzZXJ2ZSBhbmQgY2FuIGFuc3dlciBtb3JlIHF1ZXN0aW9ucywgd2hpY2ggbWVhbnMgdGhhdCAiIm11bHRpLW1vZGUgcmVqZWN0aW9uIiIgcmVxdWlyZXMgcXVlc3Rpb25zIGluIGEgd2lkZXIgZmllbGQuIExpc3RlbmluZyBhbmQgaWRlbnRpZmljYXRpb24gcHV0IGZvcndhcmQgaGlnaGVyIHJlcXVpcmVtZW50cyBmb3IgaXRzIGp1ZGdtZW50IGFiaWxpdHkuCgpIb3cgY2FuICIibXVsdGktbW9kZSBkZW5pYWwiIiBhY2N1cmF0ZWx5IGRldGVybWluZSB0aGUgZGlyZWN0aW9uIG9mIGRpYWxvZ3VlIGFuZCB1c2VyIGludGVudGlvbj8KClRoZSBhY3R1YWwgY29ja3BpdCBzY2VuZSBpcyB2ZXJ5IGNvbXBsZXgsIGluY2x1ZGluZyBib3RoIGNvbnZlbnRpb25hbCB2ZWhpY2xlIGNvbnRyb2wgY29tbWFuZC9taXNzaW9uIGRpYWxvZ3VlIHNjZW5lcyBhbmQgYSB3aWRlIHJhbmdlIG9mIGVuY3ljbG9wZWRpYSBxdWVzdGlvbiBhbmQgYW5zd2VyIHNjZW5lcy4gSXQgaXMgZXh0cmVtZWx5IGNoYWxsZW5naW5nIHRvIGlkZW50aWZ5IHRoZSB1c2VyJ3MgdGFyZ2V0LCBqdWRnZSB0aGUgdXNlcidzIGludGVudGlvbiBhbmQgZ2l2ZSBhIGNvcnJlY3QgcmVzcG9uc2UsIHdoaWNoIGlzIGEgZ3JlYXQgdGVzdC4gVGhlIHNjZW5lIGRpc2NyaW1pbmF0aW9uIGFiaWxpdHkgb2YgdGhlICIibXVsdGktbW9kZSBkZW5pYWwiIiBzeXN0ZW0uIEluIHRoZSAiIm11bHRpLW1vZGUgcmVqZWN0aW9uIiIgc3lzdGVtLCB3ZSBwYXNzZWQgIiJMYXJnZSBtb2RlbCArIG11bHRpLW1vZGUgcGVyY2VwdGlvbiIiICIidGVjaG5pY2FsIHNvbHV0aW9uIiIgdG8gYWNoaWV2ZSBzY2VuZSBpZGVudGlmaWNhdGlvbi4KClRoZSBzZWxmLWRldmVsb3BlZCAiIm11bHRpLW1vZGUgcmVjb2duaXRpb24gcmVqZWN0aW9uIiIgbW9kZWwgZGlyZWN0bHkgZGV0ZXJtaW5lcyBzcGVlY2ggY29tbWFuZHMKCk5JTyBoYXMgZGV2ZWxvcGVkIGEgIiJtdWx0aS1tb2RlIHJlamVjdGlvbiIiIG1vZGVsIGJhc2VkIG9uIHZvaWNlIGFuZCB0ZXh0IHRvIGhlbHAgTk9NSSBkZXRlcm1pbmUgd2hpY2ggY29udmVyc2F0aW9ucyBhcmUgdXNlciBpbnN0cnVjdGlvbnMgYW5kIHdoaWNoIGNvbnZlcnNhdGlvbnMgYXJlIHVzZXIgY2hhdHMuIFdlIHVzZSAiIlZvaWNlIHByZS10cmFpbmluZyBtb2RlbCBXYXYyVmVjIiIgQW5kICIiVGV4dCBwcmUtdHJhaW5lZCBtb2RlbCBUaW55QmVydCIiIENvbWUgdG8gIiJtb2RlbCIiIGFuZCBqb2ludGx5IHByZS10cmFpbiB0aGUgTk9NSSAiIm11bHRpLW1vZGUgcmVjb2duaXRpb24gcmVqZWN0aW9uIiIgbW9kZWwuIEF0IHRoZSBzYW1lIHRpbWUsIHdlIHdpbGwgYWxzbyBsZXQgTk9NSSBkbyBtdWx0aS12aWV3IGNvbnRyYXN0IGxlYXJuaW5nIHRvIGhlbHAgTk9NSSBpZGVudGlmeSB1c2VyIGNvbnZlcnNhdGlvbnMgYW5kIGNsYXNzaWZ5IHRoZW0uIiwsLCxDaGluYSwiVGlueUJlcnQsd2F2ZTJ2ZWMgMi4wIExBUkdFIiwsLCwsMjAyNS0xMS0yOCAxMTo1Mzo0NCswMDowMCwsLCwsLEluZHVzdHJ5LCwsLCwsLCwsLCwsLCwsLCwsCnRzdXp1bWkgN0IgdXBncmFkZSAyMDI0LCJMYW5ndWFnZSxNdWx0aW1vZGFsLFZpc2lvbiIsIkNoYXQsTGFuZ3VhZ2UgbW9kZWxpbmcvZ2VuZXJhdGlvbixEb2N1bWVudCBjbGFzc2lmaWNhdGlvbiIsTlRUIENvbW11bmljYXRpb24gU2NpZW5jZSBMYWJvcmF0b3JpZXMsS3lvc3VrZSBOaXNoaWRhLDIwMjQtMDQtMTEsIk5UVCdzIExhcmdlIExhbmd1YWdlIE1vZGVsICIidHN1enVtaSIiIGlzIEhlcmUhIixodHRwczovL250dC1yZXNlYXJjaC5jb20vMjAyNC11cGdyYWRlLXJlYWxpdHktdHN1enVtaS8sLCwsNzAwMDAwMDAwMC4wLDdCLDQuMmUrMjIsIjZORCA9IDYgKiA3MDAwMDAwMDAwICogMTAwMDAwMDAwMDAwMCA9IDQuMmUrMjIKKHVua25vd24gbnVtYmVyIG9mIGVwb2NocyAtPiAnbGlrZWx5JyBjb25maWRlbmNlKSIsMTAwMDAwMDAwMDAwMCwiMVQrIGZyb20gaHR0cHM6Ly9udHQtcmVzZWFyY2guY29tLzIwMjQtdXBncmFkZS1yZWFsaXR5LXRzdXp1bWkvCjU6NTUiLCwsLCxMaWtlbHksInRzdXp1bWkgaXMgYSBsYXJnZS1zY2FsZSBsYW5ndWFnZSBtb2RlbCBjcmVhdGVkIGJ5IE5UVCBMYWJvcmF0b3JpZXMuIFRoZSBuYW1lIGlzIGluc3BpcmVkIGJ5IHRoZSB0cmFkaXRpb25hbCBKYXBhbmVzZSBkcnVtIOKAnOm8k+KAnSBhbmQgdGhlIG1vZGVsIHJlZmxlY3RzIHRoZSBpbnN0cnVtZW504oCZcyBjb21wYWN0IGFuZCBlZmZpY2llbnQgZGVzaWduLiBPdXIgdmlzaW9uIGZvciB0aGUgZnV0dXJlIGludm9sdmVzIHRhY2tsaW5nIHNvY2lldGFsIGNoYWxsZW5nZXMgdGhyb3VnaCB0aGUgY29sbGFib3JhdGl2ZSBpbnRlbGxpZ2VuY2Ugb2YgYSBuZXR3b3JrIG9mIHNtYWxsZXIsIHNwZWNpYWxpemVkIExMTXMgbGlrZSB0c3V6dW1pLiAKCkluIHRoaXMgcHJlc2VudGF0aW9uLCBLeW9zdWtlIE5pc2hpZGEsIFNlbmlvciBEaXN0aW5ndWlzaGVkIFJlc2VhcmNoZXIgaW4gdGhlIE5UVCBIdW1hbiBJbmZvcm1hdGljcyBMYWJvcmF0b3JpZXMsIGRlbW9uc3RyYXRlcyB0aGUgdHN1enVtaS03QiBtb2RlbCwgd2hpY2ggd2FzIGRldmVsb3BlZCBmcm9tIHNjcmF0Y2ggYW5kIGZlYXR1cmVzIDcgYmlsbGlvbiBwYXJhbWV0ZXJzIGFuZCBvdmVyIG9uZSB0cmlsbGlvbiBKYXBhbmVzZSBhbmQgRW5nbGlzaCB0b2tlbnMuIEEgdmlzaW9uLWFuZC1sYW5ndWFnZSBtb2RlbCB1c2luZyB0c3V6dW1pIGZvciB2aXN1YWwgZG9jdW1lbnQgdW5kZXJzdGFuZGluZyBpcyBhbHNvIHNob3djYXNlZC4iLCwsLEphcGFuLCwsLCwsMjAyNS0xMS0yOCAxMTo1Mzo0NCswMDowMCwsLCwsLEluZHVzdHJ5LCwsLCwsLCwsLCwsLE9wZXJhdGlvbiBjb3VudGluZywsLCwsCkhHUk4yIDNCLExhbmd1YWdlLCJMYW5ndWFnZSBtb2RlbGluZy9nZW5lcmF0aW9uLFF1ZXN0aW9uIGFuc3dlcmluZyIsIlNoYW5naGFpIEFJIExhYixNYXNzYWNodXNldHRzIEluc3RpdHV0ZSBvZiBUZWNobm9sb2d5IChNSVQpLFRhcHRhcCIsIlpoZW4gUWluLCBTb25nbGluIFlhbmcsIFdlaXh1YW4gU3VuLCBYdXlhbmcgU2hlbiwgRG9uZyBMaSwgV2VpZ2FvIFN1biwgWWlyYW4gWmhvbmciLDIwMjQtMDQtMTEsSEdSTjI6IEdhdGVkIExpbmVhciBSTk5zIHdpdGggU3RhdGUgRXhwYW5zaW9uLGh0dHBzOi8vYXJ4aXYub3JnL2Ficy8yNDA0LjA3OTA0djEsLCwsMjkwMDAwMDAwMC4wLDIuOUIsMS43NGUrMjEsNk5EID0gNiogMi45KjEwXjkqMTAwKjEwXjkgPSAxLjc0ZSsyMSwxMDAwMDAwMDAwMDAsMTAwQiBUYWJsZSA2LCwsLCxDb25maWRlbnQsIkhpZXJhcmNoaWNhbGx5IGdhdGVkIGxpbmVhciBSTk4gKEhHUk4sUWluIGV0IGFsLiAyMDIzKSBoYXMgZGVtb25zdHJhdGVkIGNvbXBldGl0aXZlIHRyYWluaW5nIHNwZWVkIGFuZCBwZXJmb3JtYW5jZSBpbiBsYW5ndWFnZSBtb2RlbGluZywgd2hpbGUgb2ZmZXJpbmcgZWZmaWNpZW50IGluZmVyZW5jZS4gSG93ZXZlciwgdGhlIHJlY3VycmVudCBzdGF0ZSBzaXplIG9mIEhHUk4gcmVtYWlucyByZWxhdGl2ZWx5IHNtYWxsLCB3aGljaCBsaW1pdHMgaXRzIHRoaXMgaHR0cCBVUkwgYWRkcmVzcyB0aGlzIGlzc3VlLCBpbnNwaXJlZCBieSBsaW5lYXIgYXR0ZW50aW9uLCB3ZSBpbnRyb2R1Y2UgYSBzaW1wbGUgb3V0ZXItcHJvZHVjdC1iYXNlZCBzdGF0ZSBleHBhbnNpb24gbWVjaGFuaXNtIHNvIHRoYXQgdGhlIHJlY3VycmVudCBzdGF0ZSBzaXplIGNhbiBiZSBzaWduaWZpY2FudGx5IGVubGFyZ2VkIHdpdGhvdXQgaW50cm9kdWNpbmcgYW55IGFkZGl0aW9uYWwgcGFyYW1ldGVycy4gVGhlIGxpbmVhciBhdHRlbnRpb24gZm9ybSBhbHNvIGFsbG93cyBmb3IgaGFyZHdhcmUtZWZmaWNpZW50IHRoaXMgaHR0cCBVUkwgZXh0ZW5zaXZlIGV4cGVyaW1lbnRzIHZlcmlmeSB0aGUgYWR2YW50YWdlIG9mIEhHUk4yIG92ZXIgSEdSTjEgaW4gbGFuZ3VhZ2UgbW9kZWxpbmcsIGltYWdlIGNsYXNzaWZpY2F0aW9uLCBhbmQgTG9uZyBSYW5nZSB0aGlzIGh0dHAgVVJMIGxhcmdlc3QgM0IgSEdSTjIgbW9kZWwgc2xpZ2h0bHkgb3V0cGVyZm9ybXMgTWFtYmEgYW5kIExMYU1hIEFyY2hpdGVjdHVyZSBUcmFuc2Zvcm1lciBmb3IgbGFuZ3VhZ2UgbW9kZWxpbmcgaW4gYSBjb250cm9sbGVkIGV4cGVyaW1lbnQgc2V0dGluZzsgYW5kIHBlcmZvcm1zIGNvbXBldGl0aXZlbHkgd2l0aCBtYW55IG9wZW4tc291cmNlIDNCIG1vZGVscyBpbiBkb3duc3RyZWFtIGV2YWx1YXRpb24gd2hpbGUgdXNpbmcgbXVjaCBmZXdlciB0b3RhbCB0cmFpbmluZyB0b2tlbnMuCgoiIkhHUk4yIGlzIGNvbXBhcmFibGUgdG8gdGhlIHN0YXRlLW9mLXRoZS1hcnQgKFNPVEEpCm1ldGhvZHMgYXQgMSBiaWxsaW9uIGFuZCBiZXR0ZXIgdGhhbiBTT1RBIG1ldGhvZHMgYXQgMyBiaWxsaW9uIHNpemUuIiIiLCwsLCJDaGluYSxVbml0ZWQgU3RhdGVzIG9mIEFtZXJpY2EsU3BhaW4iLCwsLCwsMjAyNS0xMS0yOCAxMTo1Mzo0NCswMDowMCwsLCwsLCJBY2FkZW1pYSxBY2FkZW1pYSxJbmR1c3RyeSIsLCwsLCwsLCwsLCwsT3BlcmF0aW9uIGNvdW50aW5nLCwsLCwKSEdSTjIgMUIsTGFuZ3VhZ2UsIkxhbmd1YWdlIG1vZGVsaW5nL2dlbmVyYXRpb24sUXVlc3Rpb24gYW5zd2VyaW5nIiwiU2hhbmdoYWkgQUkgTGFiLE1hc3NhY2h1c2V0dHMgSW5zdGl0dXRlIG9mIFRlY2hub2xvZ3kgKE1JVCksVGFwdGFwIiwiWmhlbiBRaW4sIFNvbmdsaW4gWWFuZywgV2VpeHVhbiBTdW4sIFh1eWFuZyBTaGVuLCBEb25nIExpLCBXZWlnYW8gU3VuLCBZaXJhbiBaaG9uZyIsMjAyNC0wNC0xMSxIR1JOMjogR2F0ZWQgTGluZWFyIFJOTnMgd2l0aCBTdGF0ZSBFeHBhbnNpb24saHR0cHM6Ly9hcnhpdi5vcmcvYWJzLzI0MDQuMDc5MDR2MSwsLCwxMDAwMDAwMDAwLjAsMUIsNi4wMDAwMDAwMDFlKzIxLDZORCA9IDYqMTBeOSAqIDEwMCoxMF45ID0gNioxMF4yMSwxMDAwMDAwMDAwMDAsMTAwQiBUYWJsZSA2LCwsLCxDb25maWRlbnQsIkhpZXJhcmNoaWNhbGx5IGdhdGVkIGxpbmVhciBSTk4gKEhHUk4sUWluIGV0IGFsLiAyMDIzKSBoYXMgZGVtb25zdHJhdGVkIGNvbXBldGl0aXZlIHRyYWluaW5nIHNwZWVkIGFuZCBwZXJmb3JtYW5jZSBpbiBsYW5ndWFnZSBtb2RlbGluZywgd2hpbGUgb2ZmZXJpbmcgZWZmaWNpZW50IGluZmVyZW5jZS4gSG93ZXZlciwgdGhlIHJlY3VycmVudCBzdGF0ZSBzaXplIG9mIEhHUk4gcmVtYWlucyByZWxhdGl2ZWx5IHNtYWxsLCB3aGljaCBsaW1pdHMgaXRzIHRoaXMgaHR0cCBVUkwgYWRkcmVzcyB0aGlzIGlzc3VlLCBpbnNwaXJlZCBieSBsaW5lYXIgYXR0ZW50aW9uLCB3ZSBpbnRyb2R1Y2UgYSBzaW1wbGUgb3V0ZXItcHJvZHVjdC1iYXNlZCBzdGF0ZSBleHBhbnNpb24gbWVjaGFuaXNtIHNvIHRoYXQgdGhlIHJlY3VycmVudCBzdGF0ZSBzaXplIGNhbiBiZSBzaWduaWZpY2FudGx5IGVubGFyZ2VkIHdpdGhvdXQgaW50cm9kdWNpbmcgYW55IGFkZGl0aW9uYWwgcGFyYW1ldGVycy4gVGhlIGxpbmVhciBhdHRlbnRpb24gZm9ybSBhbHNvIGFsbG93cyBmb3IgaGFyZHdhcmUtZWZmaWNpZW50IHRoaXMgaHR0cCBVUkwgZXh0ZW5zaXZlIGV4cGVyaW1lbnRzIHZlcmlmeSB0aGUgYWR2YW50YWdlIG9mIEhHUk4yIG92ZXIgSEdSTjEgaW4gbGFuZ3VhZ2UgbW9kZWxpbmcsIGltYWdlIGNsYXNzaWZpY2F0aW9uLCBhbmQgTG9uZyBSYW5nZSB0aGlzIGh0dHAgVVJMIGxhcmdlc3QgM0IgSEdSTjIgbW9kZWwgc2xpZ2h0bHkgb3V0cGVyZm9ybXMgTWFtYmEgYW5kIExMYU1hIEFyY2hpdGVjdHVyZSBUcmFuc2Zvcm1lciBmb3IgbGFuZ3VhZ2UgbW9kZWxpbmcgaW4gYSBjb250cm9sbGVkIGV4cGVyaW1lbnQgc2V0dGluZzsgYW5kIHBlcmZvcm1zIGNvbXBldGl0aXZlbHkgd2l0aCBtYW55IG9wZW4tc291cmNlIDNCIG1vZGVscyBpbiBkb3duc3RyZWFtIGV2YWx1YXRpb24gd2hpbGUgdXNpbmcgbXVjaCBmZXdlciB0b3RhbCB0cmFpbmluZyB0b2tlbnMuCgoiIkhHUk4yIGlzIGNvbXBhcmFibGUgdG8gdGhlIHN0YXRlLW9mLXRoZS1hcnQgKFNPVEEpCm1ldGhvZHMgYXQgMSBiaWxsaW9uIGFuZCBiZXR0ZXIgdGhhbiBTT1RBIG1ldGhvZHMgYXQgMyBiaWxsaW9uIHNpemUuIiIiLCwsLCJDaGluYSxVbml0ZWQgU3RhdGVzIG9mIEFtZXJpY2EsU3BhaW4iLCwsLCwsMjAyNS0xMS0yOCAxMTo1Mzo0NCswMDowMCwsLCwsLCJBY2FkZW1pYSxBY2FkZW1pYSxJbmR1c3RyeSIsLCwsLCwsLCwsLCwsT3BlcmF0aW9uIGNvdW50aW5nLCwsLCwKWmVwaHlyIDE0MUItQTM5QiwsLEh1Z2dpbmcgRmFjZSwiSml3b28gSG9uZywgTm9haCBMZWUsIEphbWVzIFRob3JuZSIsMjAyNC0wNC0xMSwsaHR0cHM6Ly9odWdnaW5nZmFjZS5jby9IdWdnaW5nRmFjZUg0L3plcGh5ci1vcnBvLTE0MWItQTM1Yi12MC4xLCwsLDE0MTAwMDAwMDAwMC4wLCwsLCx1c2VzIGFyZ2lsbGEvZGlzdGlsYWJlbC1jYXB5YmFyYS1kcG8tN2stYmluYXJpemVkLCwsLCxDb25maWRlbnQsLCwsLFVuaXRlZCBTdGF0ZXMgb2YgQW1lcmljYSwsLCwsLDIwMjUtMTEtMjggMTE6NTM6NDQrMDA6MDAsLCwsLCxJbmR1c3RyeSwsLCwsLCwsLCwsLCwsLCwsLApBRjJSQVZFLEJpb2xvZ3ksRHJ1ZyBkaXNjb3ZlcnksVW5pdmVyc2l0eSBvZiBNYXJ5bGFuZCwiWGlueXUgR3UsIEFrYXNobmF0aGFuIEFyYW5nYW5hdGhhbiwgUHJhdHl1c2ggVGl3YXJ5IiwyMDI0LTA0LTEwLEVtcG93ZXJpbmcgQWxwaGFGb2xkMiBmb3IgUHJvdGVpbiBDb25mb3JtYXRpb24tU2VsZWN0aXZlIERydWcgRGlzY292ZXJ5IHdpdGggQWxwaGFGb2xkMi1SQVZFLGh0dHBzOi8vYXJ4aXYub3JnL2Ficy8yNDA0LjA3MTAydjMsMTguMCwsLCwsLCwsIkRvZXMgbm90IHRyYWluIGEgbmV3IG1vZGVsLiBQcmV2aW91cyBjYWxjdWxhdGlvbnMgYmVsb3cKCkluaXRpYWwgc2ltdWxhdGlvbnM6IDEyIMOXICg0OC41w5cxMF4tOSAvIDLDlzEwXi0xNSkgPSAyOTHDlzEwXjYgc3RlcHMKClVtYnJlbGxhIHNhbXBsaW5nOiAxMiDDlyAoMTHDlzExKSDDlyAoOTDDlzEwXi05IC8gMsOXMTBeLTE1KSA9IDYuNTM0w5cxMF4xMCBzdGVwcwoKVG90YWw6IDI5McOXMTBeNiArIDYuNTM0w5cxMF4xMCA9IDYuNTYzw5cxMF4xMCBzdGVwcwoKQ29uc2VydmF0aXZlIGVzdGltYXRlOiAxLjbDlzEwXjEwIGRhdGEgcG9pbnRzIiwsLCwsVW5rbm93biwiU21hbGwgbW9sZWN1bGUgZHJ1ZyBkZXNpZ24gaGluZ2VzIG9uIG9idGFpbmluZyBjby1jcnlzdGFsbGl6ZWQgbGlnYW5kLXByb3RlaW4gc3RydWN0dXJlcy4gRGVzcGl0ZSBBbHBoYUZvbGQy4oCZcyBzdHJpZGVzIGluIHByb3RlaW4gbmF0aXZlIHN0cnVjdHVyZSBwcmVkaWN0aW9uLCBpdHMgZm9jdXMgb24gYXBvIHN0cnVjdHVyZXMgb3Zlcmxvb2tzIGxpZ2FuZHMgYW5kIGFzc29jaWF0ZWQgaG9sbyBzdHJ1Y3R1cmVzLiBNb3Jlb3ZlciwgZGVzaWduaW5nIHNlbGVjdGl2ZSBkcnVncyBvZnRlbiBiZW5lZml0cyBmcm9tIHRoZSB0YXJnZXRpbmcgb2YgZGl2ZXJzZSBtZXRhc3RhYmxlIGNvbmZvcm1hdGlvbnMuIFRoZXJlZm9yZSwgZGlyZWN0IGFwcGxpY2F0aW9uIG9mIEFscGhhRm9sZDIgbW9kZWxzIGluIHZpcnR1YWwgc2NyZWVuaW5nIGFuZCBkcnVnIGRpc2NvdmVyeSByZW1haW5zIHRlbnRhdGl2ZS4gSGVyZSwgd2UgZGVtb25zdHJhdGUgYW4gQWxwaGFGb2xkMiBiYXNlZCBmcmFtZXdvcmsgY29tYmluZWQgd2l0aCBhbGwtYXRvbSBlbmhhbmNlZCBzYW1wbGluZyBtb2xlY3VsYXIgZHluYW1pY3MgYW5kIGluZHVjZWQgZml0IGRvY2tpbmcsIG5hbWVkIEFGMlJBVkUtR2xpZGUsIHRvIGNvbmR1Y3QgY29tcHV0YXRpb25hbCBtb2RlbCBiYXNlZCBzbWFsbCBtb2xlY3VsZSBiaW5kaW5nIG9mIG1ldGFzdGFibGUgcHJvdGVpbiBraW5hc2UgY29uZm9ybWF0aW9ucywgaW5pdGlhdGVkIGZyb20gcHJvdGVpbiBzZXF1ZW5jZXMuIFdlIGRlbW9uc3RyYXRlIHRoZSBBRjJSQVZFLUdsaWRlIHdvcmtmbG93IG9uIHRocmVlIGRpZmZlcmVudCBwcm90ZWluIGtpbmFzZXMgYW5kIHRoZWlyIHR5cGUgSSBhbmQgSUkgaW5oaWJpdG9ycywgd2l0aCBzcGVjaWFsIGVtcGhhc2lzIG9uIGJpbmRpbmcgb2Yga25vd24gdHlwZSBJSSBraW5hc2UgaW5oaWJpdG9ycyB3aGljaCB0YXJnZXQgdGhlIG1ldGFzdGFibGUgY2xhc3NpY2FsIERGRy1vdXQgc3RhdGUuIFRoZXNlIHN0YXRlcyBhcmUgbm90IGVhc3kgdG8gc2FtcGxlIGZyb20gQWxwaGFGb2xkMi4gSGVyZSB3ZSBkZW1vbnN0cmF0ZSBob3cgd2l0aCBBRjJSQVZFIHRoZXNlIG1ldGFzdGFibGUgY29uZm9ybWF0aW9ucyBjYW4gYmUgc2FtcGxlZCBmb3IgZGlmZmVyZW50IGtpbmFzZXMgd2l0aCBoaWdoIGVub3VnaCBhY2N1cmFjeSB0byBlbmFibGUgc3Vic2VxdWVudCBkb2NraW5nIG9mIGtub3duIHR5cGUgSUkga2luYXNlIGluaGliaXRvcnMgd2l0aCBtb3JlIHRoYW4gNTAlIHN1Y2Nlc3MgcmF0ZXMgYWNyb3NzIGRvY2tpbmcgY2FsY3VsYXRpb25zLiBXZSBiZWxpZXZlIHRoZSBwcm90b2NvbCBzaG91bGQgYmUgZGVwbG95YWJsZSBmb3Igb3RoZXIga2luYXNlcyBhbmQgbW9yZSBwcm90ZWlucyBnZW5lcmFsbHkuIiwsLCxVbml0ZWQgU3RhdGVzIG9mIEFtZXJpY2EsLCwsLCwyMDI2LTA1LTI1IDEyOjMxOjE4KzAwOjAwLCwsLCwsQWNhZGVtaWEsLCwsLCwsLCwsLCwsLCwsLCwKWmVwaHlyIDE0MUItQTM5QgkJCQkJCQkJCQkJCQkJCQkJCQkJCQkJCQkJCQkJCQkJCQkJCQkJLExhbmd1YWdlLCJMYW5ndWFnZSBtb2RlbGluZy9nZW5lcmF0aW9uLFF1ZXN0aW9uIGFuc3dlcmluZyIsIkh1Z2dpbmcgRmFjZSxLb3JlYSBBZHZhbmNlZCBJbnN0aXR1dGUgb2YgU2NpZW5jZSBhbmQgVGVjaG5vbG9neSAoS0FJU1QpLEFyZ2lsbGEiLCJBbHZhcm8gQmFydG9sb21lLCBKaXdvbyBIb25nLCBOb2FoIExlZSwgS2FzaGlmIFJhc3VsLCBMZXdpcyBUdW5zdGFsbCIsMjAyNC0wNC0xMCxNb2RlbCBDYXJkIGZvciBaZXBoeXIgMTQxQi1BMzlCLGh0dHBzOi8vaHVnZ2luZ2ZhY2UuY28vSHVnZ2luZ0ZhY2VINC96ZXBoeXItb3Jwby0xNDFiLUEzNWItdjAuMSwsLCwxNDEwMDAwMDAwMDAuMCwiIiJBIE1peHR1cmUgb2YgRXhwZXJ0cyAoTW9FKSBtb2RlbCB3aXRoIDE0MUIgdG90YWwgcGFyYW1ldGVycyBhbmQgMzlCIGFjdGl2ZSBwYXJhbWV0ZXJzLiIiIiwsLCwsMS4zLCIiIjEuMyBob3VycyBvbiA0IG5vZGVzIG9mIDggeCBIMTAwcyIiIixOVklESUEgSDEwMCBTWE01IDgwR0IsLENvbmZpZGVudCwiWmVwaHlyIGlzIGEgc2VyaWVzIG9mIGxhbmd1YWdlIG1vZGVscyB0aGF0IGFyZSB0cmFpbmVkIHRvIGFjdCBhcyBoZWxwZnVsIGFzc2lzdGFudHMuIFplcGh5ciAxNDFCLUEzOUIgaXMgdGhlIGxhdGVzdCBtb2RlbCBpbiB0aGUgc2VyaWVzLCBhbmQgaXMgYSBmaW5lLXR1bmVkIHZlcnNpb24gb2YgbWlzdHJhbC1jb21tdW5pdHkvTWl4dHJhbC04eDIyQi12MC4xIHRoYXQgd2FzIHRyYWluZWQgdXNpbmcgYSBub3ZlbCBhbGlnbm1lbnQgYWxnb3JpdGhtIGNhbGxlZCBPZGRzIFJhdGlvIFByZWZlcmVuY2UgT3B0aW1pemF0aW9uIChPUlBPKSB3aXRoIDdrIGluc3RhbmNlcyBmb3IgMS4zIGhvdXJzIG9uIDQgbm9kZXMgb2YgOCB4IEgxMDBzLiBPUlBPIGRvZXMgbm90IHJlcXVpcmUgYW4gU0ZUIHN0ZXAgdG8gYWNoaWV2ZSBoaWdoIHBlcmZvcm1hbmNlIGFuZCBpcyB0aHVzIG11Y2ggbW9yZSBjb21wdXRhdGlvbmFsbHkgZWZmaWNpZW50IHRoYW4gbWV0aG9kcyBsaWtlIERQTyBhbmQgUFBPLiBUbyB0cmFpbiBaZXBoeXItMTQxQi1BMzlCLCB3ZSB1c2VkIHRoZSBhcmdpbGxhL2Rpc3RpbGFiZWwtY2FweWJhcmEtZHBvLTdrLWJpbmFyaXplZCBwcmVmZXJlbmNlIGRhdGFzZXQsIHdoaWNoIGNvbnNpc3RzIG9mIHN5bnRoZXRpYywgaGlnaC1xdWFsaXR5LCBtdWx0aS10dXJuIHByZWZlcmVuY2VzIHRoYXQgaGF2ZSBiZWVuIHNjb3JlZCB2aWEgTExNcy4iLDMuMCwsT3BlbiB3ZWlnaHRzICh1bnJlc3RyaWN0ZWQpLCJVbml0ZWQgU3RhdGVzIG9mIEFtZXJpY2EsS29yZWEgKFJlcHVibGljIG9mKSxTcGFpbiIsTWl4dHJhbCA4eDIyQiw0LjQ0NTYyNTZlKzE5LDk4OTUwMDAwMDAwMDAwMCozMioxLjMqMzYwMCowLjMgPSA0LjQ0NTYyNTZlKzE5LDMyLjAsLDIwMjUtMTEtMjggMTE6NTM6NDQrMDA6MDAsLCwsLCwiSW5kdXN0cnksQWNhZGVtaWEsSW5kdXN0cnkiLCwsLCxPcGVuIHNvdXJjZSwiQXBhY2hlIDIuMAoKaHR0cHM6Ly9naXRodWIuY29tL2h1Z2dpbmdmYWNlL2FsaWdubWVudC1oYW5kYm9vay90cmVlL21haW4vcmVjaXBlcy96ZXBoeXItMTQxYi1BMzViCmh0dHBzOi8vaHVnZ2luZ2ZhY2UuY28vSHVnZ2luZ0ZhY2VINC96ZXBoeXItb3Jwby0xNDFiLUEzNWItdjAuMSIsLCwsLCw0NDI4Ny4wODM5NzI2MzYzOSxIYXJkd2FyZSwsLCwsWWVzCkRpZmZCaW5kRlIsQmlvbG9neSwiUHJvdGVpbi1saWdhbmQgYmluZGluZyBhZmZpbml0eSBwcmVkaWN0aW9uLFByb3RlaW4tbGlnYW5kIGNvbnRhY3QgcHJlZGljdGlvbiIsIlBla2luZyBVbml2ZXJzaXR5LFRzaW5naHVhLVBlaWtpbmcgQ2VudGVyIGZvciBMaWZlIFNjaWVuY2VzIiwiSmludGFvIFpodSwgWmhvbmdodWkgR3UsIEppYW5mZW5nIFBlaSwgTHVodWEgTGFpIiwyMDI0LTA0LTA5LERpZmZCaW5kRlI6IGFuIFNFKDMpIGVxdWl2YXJpYW50IG5ldHdvcmsgZm9yIGZsZXhpYmxlIHByb3RlaW7igJNsaWdhbmQgZG9ja2luZyxodHRwczovL3B1YnMucnNjLm9yZy9lbi9jb250ZW50L2FydGljbGVodG1sLzIwMjQvc2MvZDNzYzA2ODAzaiwxNi4wLCwsLCw0LjAwMDAwMDAwMDAwMDAwMWUrMjAsIjEuIEhhcmR3YXJlIHNldHVwOgotIE1haW4gbW9kZWw6IDjDlyBOVklESUEgQTgwMCBHUFVzICg3Ljgww5cxMMK5wrMgRkxPUC9zIHBlciBHUFUpCi0gTUROIG1vZGVsOiA0w5cgTlZJRElBIFRlc2xhIFYxMDAtU1hNMiBHUFVzICgxLjI1w5cxMMK54oG0IEZMT1AvcyBwZXIgR1BVKQoKMi4gVHJhaW5pbmcgZHVyYXRpb24gKGVzdGltYXRlZCBmcm9tIHN0ZXBzIGFuZCBzdGVwIHRpbWUpOgotIE1haW4gbW9kZWw6IDI2MiwwMDAgc3RlcHMgw5cgNXMgPSAxLjMxw5cxMOKBtiBzZWNvbmRzICh+MTUgZGF5cykKLSBNRE4gbW9kZWw6IDY1LDAwMCBzdGVwcyDDlyA1cyA9IDMuMjXDlzEw4oG1IHNlY29uZHMgKH4zLjc2IGRheXMpCgozLiBVdGlsaXphdGlvbiByYXRlOiA0MCUKCjQuIEZpbmFsIGNhbGN1bGF0aW9uOgpNYWluOiA4IEdQVXMgw5cgNy44MMOXMTDCucKzIEZMT1AvcyDDlyAxLjMxw5cxMOKBtiBzIMOXIDAuNCA9IDMuMzHDlzEwwrLigbAgRkxPUHMKTUROOiA0IEdQVXMgw5cgMS4yNcOXMTDCueKBtCBGTE9QL3Mgw5cgMy4yNcOXMTDigbUgcyDDlyAwLjQgPSA2LjUww5cxMMK54oG5IEZMT1BzClRvdGFsOiAzLjMxw5cxMMKy4oGwICsgNi41MMOXMTDCueKBuSDiiYggNC4ww5cxMMKy4oGwIEZMT1BzIiwsIkRhdGEgcG9pbnRzID0gMTYsNzM5IHRyYWluaW5nIHN0cnVjdHVyZXMKTm90ZTogRXBvY2hzICgxMDAwKSBub3QgY291bnRlZCBhcyB3ZSBvbmx5IGNvbnNpZGVyIHVuaXF1ZSBkYXRhIHBvaW50cwoKMTYsNzM5ID0gMS42NzRlNCIsLCwsLENvbmZpZGVudCwiTW9sZWN1bGFyIGRvY2tpbmcsIGEga2V5IHRlY2huaXF1ZSBpbiBzdHJ1Y3R1cmUtYmFzZWQgZHJ1ZyBkZXNpZ24sIHBsYXlzIHBpdm90YWwgcm9sZXMgaW4gcHJvdGVpbuKAk2xpZ2FuZCBpbnRlcmFjdGlvbiBtb2RlbGluZywgaGl0IGlkZW50aWZpY2F0aW9uIGFuZCBvcHRpbWl6YXRpb24sIGluIHdoaWNoIGFjY3VyYXRlIHByZWRpY3Rpb24gb2YgcHJvdGVpbuKAk2xpZ2FuZCBiaW5kaW5nIG1vZGUgaXMgZXNzZW50aWFsLiBDb252ZW50aW9uYWwgZG9ja2luZyBhcHByb2FjaGVzIHBlcmZvcm0gd2VsbCBpbiByZWRvY2tpbmcgdGFza3Mgd2l0aCBrbm93biBwcm90ZWluIGJpbmRpbmcgcG9ja2V0IGNvbmZvcm1hdGlvbiBpbiB0aGUgY29tcGxleCBzdGF0ZS4gSG93ZXZlciwgaW4gcmVhbC13b3JsZCBkb2NraW5nIHNjZW5hcmlvIHdpdGhvdXQga25vd2luZyB0aGUgcHJvdGVpbiBiaW5kaW5nIGNvbmZvcm1hdGlvbiBmb3IgYSBuZXcgbGlnYW5kLCBhY2N1cmF0ZWx5IG1vZGVsaW5nIHRoZSBiaW5kaW5nIGNvbXBsZXggc3RydWN0dXJlIHJlbWFpbnMgY2hhbGxlbmdpbmcgYXMgZmxleGlibGUgZG9ja2luZyBpcyBjb21wdXRhdGlvbmFsbHkgZXhwZW5zaXZlIGFuZCBpbmFjY3VyYXRlLiBUeXBpY2FsIGRlZXAgbGVhcm5pbmctYmFzZWQgZG9ja2luZyBtZXRob2RzIGRvIG5vdCBleHBsaWNpdGx5IGNvbnNpZGVyIHByb3RlaW4gc2lkZSBjaGFpbiBjb25mb3JtYXRpb25zIGFuZCBmYWlsIHRvIGVuc3VyZSB0aGUgcGh5c2ljYWwgcGxhdXNpYmlsaXR5IGFuZCBkZXRhaWxlZCBhdG9taWMgaW50ZXJhY3Rpb25zLiBJbiB0aGlzIHN0dWR5LCB3ZSBwcmVzZW50IERpZmZCaW5kRlIsIGEgZnVsbC1hdG9tIGRpZmZ1c2lvbi1iYXNlZCBmbGV4aWJsZSBkb2NraW5nIG1vZGVsIHRoYXQgb3BlcmF0ZXMgb3ZlciB0aGUgcHJvZHVjdCBzcGFjZSBvZiBsaWdhbmQgb3ZlcmFsbCBtb3ZlbWVudHMgYW5kIGZsZXhpYmlsaXR5IGFuZCBwb2NrZXQgc2lkZSBjaGFpbiB0b3JzaW9uIGNoYW5nZXMuIFdlIHNob3cgdGhhdCBEaWZmQmluZEZSIGhhcyBoaWdoZXIgYWNjdXJhY3kgaW4gcHJvZHVjaW5nIG5hdGl2ZS1saWtlIGJpbmRpbmcgc3RydWN0dXJlcyB3aXRoIHBoeXNpY2FsbHkgcGxhdXNpYmxlIGFuZCBkZXRhaWxlZCBpbnRlcmFjdGlvbnMgdGhhbiBhdmFpbGFibGUgZG9ja2luZyBtZXRob2RzLiBGdXJ0aGVybW9yZSwgaW4gdGhlIEFwbyBhbmQgQWxwaGFGb2xkMiBtb2RlbGVkIHN0cnVjdHVyZXMsIERpZmZCaW5kRlIgZGVtb25zdHJhdGVzIHN1cGVyaW9yIGFkdmFudGFnZXMgaW4gYWNjdXJhdGUgbGlnYW5kIGJpbmRpbmcgcG9zZSBhbmQgcHJvdGVpbiBiaW5kaW5nIGNvbmZvcm1hdGlvbiBwcmVkaWN0aW9uLCBtYWtpbmcgaXQgc3VpdGFibGUgZm9yIEFwbyBhbmQgQWxwaGFGb2xkMiBzdHJ1Y3R1cmUtYmFzZWQgZHJ1ZyBkZXNpZ24uIERpZmZCaW5kRlIgcHJvdmlkZXMgYSBwb3dlcmZ1bCBmbGV4aWJsZSBkb2NraW5nIHRvb2wgZm9yIG1vZGVsaW5nIGFjY3VyYXRlIHByb3RlaW7igJNsaWdhbmQgYmluZGluZyBzdHJ1Y3R1cmVzLiIsLCxPcGVuIHdlaWdodHMgKHVucmVzdHJpY3RlZCksIkNoaW5hLENoaW5hIiwsLCwsLDIwMjUtMTItMDEgMTQ6MTQ6MjUrMDA6MDAsLCwsLCwiQWNhZGVtaWEsUmVzZWFyY2ggY29sbGVjdGl2ZSIsLCwsLFVucmVsZWFzZWQsIkJTRC0zLUNsYXVzZS1DbGVhciBsaWNlbnNlCmh0dHBzOi8vZ2l0aHViLmNvbS9IQmlvcXVhbnQvRGlmZkJpbmRGUiIsLCwsLCwsSGFyZHdhcmUsLCwsLFllcwpXZWl0dUFJIDEuMCwiTXVsdGltb2RhbCxMYW5ndWFnZSxWaXNpb24iLCJMYW5ndWFnZSBtb2RlbGluZy9nZW5lcmF0aW9uLFF1ZXN0aW9uIGFuc3dlcmluZyxWaXN1YWwgcXVlc3Rpb24gYW5zd2VyaW5nIixXZWl0dSBBSSwyMDI0LTA0LTA5LDIwMjQtMDQtMDksIummmea4r+Wkp+aooeWei+WFrOWPuFdlaXR1IEFJ6aaW56eA77yM5omT6YCg5aSa5qih5oCBTmF0aXZl55qE5oqA5pyv5ZKM5Lqn5ZOBCiIsaHR0cHM6Ly8zNmtyLmNvbS9wLzI3MjU5Mjk4MTYzODQ3NzAsLCwsMTUwMDAwMDAwMDAuMCwxNUIsLCwsLCwsLCxDb25maWRlbnQsLCwsLEhvbmcgS29uZywsLCwsLDIwMjUtMTEtMjggMTE6NTM6NDQrMDA6MDAsLCwsLCxJbmR1c3RyeSwsLCwsLCwsLCwsLCwsLCwsLApHUFQtNCBUdXJibyAoQXByIDIwMjQpLCJNdWx0aW1vZGFsLFZpc2lvbixMYW5ndWFnZSxJbWFnZSBnZW5lcmF0aW9uIiwiQ2hhdCxMYW5ndWFnZSBtb2RlbGluZy9nZW5lcmF0aW9uLEltYWdlIGdlbmVyYXRpb24sU3BlZWNoIHN5bnRoZXNpcyxUYWJsZSB0YXNrcyxWaXN1YWwgcXVlc3Rpb24gYW5zd2VyaW5nLEltYWdlIGNhcHRpb25pbmciLE9wZW5BSSwsMjAyNC0wNC0wOSwiT3VyIG5ldyBHUFQtNCBUdXJibyBpcyBub3cgYXZhaWxhYmxlIHRvIHBhaWQgQ2hhdEdQVCB1c2Vycy4gV2XigJl2ZSBpbXByb3ZlZCBjYXBhYmlsaXRpZXMgaW4gd3JpdGluZywgbWF0aCwgbG9naWNhbCByZWFzb25pbmcsIGFuZCBjb2RpbmciLGh0dHBzOi8veC5jb20vT3BlbkFJL3N0YXR1cy8xNzc4NTc0NjEzODEzMDA2NjEwLCxTT1RBIGltcHJvdmVtZW50LEltcHJvdmVzIHVwb24gR1BULTQgVHVyYm8gZnJvbSBOb3YgMjAyMywsTm90IGtub3duLiBNYXliZSBzbWFsbGVyL3NwYXJzZXIgdGhhbiBHUFQtNC4sLFRyYWluaW5nIGNvbXB1dGUgZXN0aW1hdGVkIHRvIGJlIDIuMmUyNSBGTE9QIHVzaW5nIGJlbmNobWFyayBpbXB1dGF0aW9uLiBodHRwczovL2NvbGFiLnJlc2VhcmNoLmdvb2dsZS5jb20vZHJpdmUvMXIzcFVNaEI3S2gwR2xzOWVHLXZfWGVmV3J5ZTlmVlFSP3VzcD1zaGFyaW5nLCwsLCwsLFVua25vd24sIlRvZGF5LCB3ZSBzaGFyZWQgZG96ZW5zIG9mIG5ldyBhZGRpdGlvbnMgYW5kIGltcHJvdmVtZW50cywgYW5kIHJlZHVjZWQgcHJpY2luZyBhY3Jvc3MgbWFueSBwYXJ0cyBvZiBvdXIgcGxhdGZvcm0uIFRoZXNlIGluY2x1ZGU6CgpOZXcgR1BULTQgVHVyYm8gbW9kZWwgdGhhdCBpcyBtb3JlIGNhcGFibGUsIGNoZWFwZXIgYW5kIHN1cHBvcnRzIGEgMTI4SyBjb250ZXh0IHdpbmRvdyIsLCxBUEkgYWNjZXNzLFVuaXRlZCBTdGF0ZXMgb2YgQW1lcmljYSxHUFQtNCBUdXJibyAoTm92IDIwMjMpLCwsLCwyMDI2LTAyLTExIDE5OjM1OjA1KzAwOjAwLCwsLCwsSW5kdXN0cnksVHJ1ZSwsLCxVbnJlbGVhc2VkLCxUcnVlLCwsLFRydWUsLEJlbmNobWFya3MsLCwsLE5vClN0YWJsZSBMTSAyIDEyQixMYW5ndWFnZSwiTGFuZ3VhZ2UgbW9kZWxpbmcvZ2VuZXJhdGlvbixUcmFuc2xhdGlvbiIsU3RhYmlsaXR5IEFJLCwyMDI0LTA0LTA4LEludHJvZHVjaW5nIFN0YWJsZSBMTSAyIDEyQiwiaHR0cHM6Ly9zdGFiaWxpdHkuYWkvbmV3cy9pbnRyb2R1Y2luZy1zdGFibGUtbG0tMi0xMmIKaHR0cHM6Ly9odWdnaW5nZmFjZS5jby9zdGFiaWxpdHlhaS9zdGFibGVsbS0yLTEyYiIsLCwsMTIxNDM2MDU3NjAuMCxQcmVjaXNlIG51bWJlciBnaXZlbiBpbiBIRiBtb2RlbCBjYXJkLDIuOTFlKzIzLCIyKiAxMjE0MzYwNTc2MCBwYXJhbXMgKiAzKiAyVCB0b2tlbnMgKiAyIGVwb2NocyA9IDIuOTFlMjMuIApUcmFpbmVkIG9uIDM4NCBIMTAwcyAoQVdTIFA1IGluc3RhbmNlcykuIiwyMDAwMDAwMDAwMDAwLDJUIHRva2VucywsLE5WSURJQSBIMTAwIFNYTTUgODBHQixTZWxmLXN1cGVydmlzZWQgbGVhcm5pbmcsQ29uZmlkZW50LCJJbnRyb2R1Y2luZyB0aGUgbGF0ZXN0IGFkZGl0aW9ucyB0byBvdXIgU3RhYmxlIExNIDIgbGFuZ3VhZ2UgbW9kZWwgc2VyaWVzOiBhIDEyIGJpbGxpb24gcGFyYW1ldGVyIGJhc2UgbW9kZWwgYW5kIGFuIGluc3RydWN0aW9uLXR1bmVkIHZhcmlhbnQsIHRyYWluZWQgb24gMiB0cmlsbGlvbiB0b2tlbnMgaW4gc2V2ZW4gbGFuZ3VhZ2VzOiBFbmdsaXNoLCBTcGFuaXNoLCBHZXJtYW4sIEl0YWxpYW4sIEZyZW5jaCwgUG9ydHVndWVzZSwgYW5kIER1dGNoLiBUaGlzIG1lZGl1bS1zaXplZCBtb2RlbCBiYWxhbmNlcyBzdHJvbmcgcGVyZm9ybWFuY2UsIGVmZmljaWVuY3ksIG1lbW9yeSByZXF1aXJlbWVudHMsIGFuZCBzcGVlZCwgZm9sbG93aW5nIG91ciBlc3RhYmxpc2hlZCBTdGFibGUgTE0gMiAxLjZCIGZyYW1ld29yayBhcyBkZXRhaWxlZCBpbiBvdXIgcHJldmlvdXNseSByZWxlYXNlZCB0ZWNobmljYWwgcmVwb3J0LiBXaXRoIHRoaXMgcmVsZWFzZSwgd2XigJlyZSBleHRlbmRpbmcgb3VyIG1vZGVsIHJhbmdlLCBvZmZlcmluZyBhIHRyYW5zcGFyZW50IGFuZCBwb3dlcmZ1bCB0b29sIGZvciBkZXZlbG9wZXJzIHRvIGlubm92YXRlIGluIEFJIGxhbmd1YWdlIHRlY2hub2xvZ3kuIFNvb24sIHdlIHBsYW4gdG8gaW50cm9kdWNlIGEgbG9uZy1jb250ZXh0IHZhcmlhbnQgb2YgdGhlc2UgbW9kZWxzIHdoaWNoIHdpbGwgYmUgYXZhaWxhYmxlIG9uIEh1Z2dpbmcgRmFjZSB1cG9uIHJlbGVhc2UuCgpGcm9tIEh1Z2dpbmcgRmFjZToKU3RhYmxlIExNIDIgMTJCIGlzIGEgMTIuMSBiaWxsaW9uIHBhcmFtZXRlciBkZWNvZGVyLW9ubHkgbGFuZ3VhZ2UgbW9kZWwgcHJlLXRyYWluZWQgb24gMiB0cmlsbGlvbiB0b2tlbnMgb2YgZGl2ZXJzZSBtdWx0aWxpbmd1YWwgYW5kIGNvZGUgZGF0YXNldHMgZm9yIHR3byBlcG9jaHMuIiwyLjAsLE9wZW4gd2VpZ2h0cyAocmVzdHJpY3RlZCB1c2UpLFVuaXRlZCBLaW5nZG9tIG9mIEdyZWF0IEJyaXRhaW4gYW5kIE5vcnRoZXJuIElyZWxhbmQsLCwsLCwyMDI1LTExLTI4IDExOjUzOjQ0KzAwOjAwLCwsLCwsSW5kdXN0cnksLCwsLE9wZW4gc291cmNlLCJSZXF1aXJlcyBTdGFiaWxpdHkgQUkgTWVtYmVyc2hpcC4gRnJlZSBmb3Igbm9uLWNvbW1lcmNpYWwgdXNlLCAkMjAvbW9udGggZm9yIGNvbW1lcmNpYWwgdXNlIGlmIGxlc3MgdGhhbiAkMU0gaW4gYW5udWFsIHJldmVudWUsICQxTSBpbiBpbnN0aXR1dGlvbmFsIGZ1bmRpbmcsIGFuZCAxTSBtb250aGx5IGFjdGl2ZSB1c2Vycy4gCgpBcGFjaGUgMi4wIGxpY2Vuc2UgZm9yIHJlcG8sIHdoaWNoIGluY2x1ZGVzIGRldGFpbGVkIGh5cGVycGFyYW1zIGFuZCB0cmFpbmluZyBkZXRhaWxzOiBodHRwczovL2dpdGh1Yi5jb20vU3RhYmlsaXR5LUFJL1N0YWJsZUxNL2Jsb2IvbWFpbi9MSUNFTlNFICAiLFRydWUsLCxCRjE2LCwsT3BlcmF0aW9uIGNvdW50aW5nLCwsLCxZZXMKWWFBUlQsSW1hZ2UgZ2VuZXJhdGlvbiwiVGV4dC10by1pbWFnZSxJbWFnZSBnZW5lcmF0aW9uIixZYW5kZXgsIlNlcmdleSBLYXN0cnl1bGluLCBBcnRlbSBLb25ldiwgQWxleGFuZGVyIFNoaXNoZW55YSwgRXVnZW5lIEx5YXB1c3RpbiwgQXJ0ZW0gS2h1cnNodWRvdiwgQWxleGFuZGVyIFRzZWxvdXNvdiwgTmlraXRhIFZpbm9rdXJvdiwgRGVuaXMgS3V6bmVkZWxldiwgQWxleGFuZGVyIE1hcmtvdmljaCwgR3JpZ29yaXkgTGl2c2hpdHMsIEFsZXhleSBLaXJpbGxvdiwgQW5hc3Rhc2lpYSBUYWJpc2hldmEsIExpdWJvdiBDaHViYXJvdmEsIE1hcmluYSBLYW1pbnNrYWlhLCBBbGV4YW5kZXIgVXN0eXV6aGFuaW4sIEFydGVtaWkgU2h2ZXRzb3YsIERhbmlpbCBTaGxlbnNraWksIFZhbGVyaWkgU3RhcnRzZXYsIERtaXRyaWkgS29ybmlsb3YsIE1pa2hhaWwgUm9tYW5vdiwgQXJ0ZW0gQmFiZW5rbywgU2VyZ2VpIE92Y2hhcmVua28sIFZhbGVudGluIEtocnVsa292IiwyMDI0LTA0LTA4LFlhQVJUOiBZZXQgQW5vdGhlciBBUlQgUmVuZGVyaW5nIFRlY2hub2xvZ3ksaHR0cHM6Ly9hcnhpdi5vcmcvYWJzLzI0MDQuMDU2NjYsLCws</x:v>
      </x:c>
    </x:row>
    <x:row r="128" ht="18" customHeight="1">
      <x:c r="A128" s="17" t="n">
        <x:v>123</x:v>
      </x:c>
      <x:c r="B128" s="17" t="n">
        <x:v>309</x:v>
      </x:c>
      <x:c r="C128" s="94" t="str">
        <x:v>MjMwMDAwMDAwMC4wLCw4LjIxMzc2ZSsxOSwiVGhlcmUgaXMgY2FzY2FkZSBvZiAzIG1vZGVsczoKCkdFTjY0ClBhcmFtZXRlcnM6IDIuMyBiaWxsaW9uCklucHV0OiBUZXh0dWFsIHByb21wdApPdXRwdXQ6IDY0eDY0IGltYWdlCkJhdGNoIFNpemU6IDQ4MDAKSXRlcmF0aW9uczogMS4xIMOXIDEwXjYgCgpDb21wdXRlID0gNiAqIDIuMyBiaWxsaW9uICogNDgwMCAqIDEuMSDDlyAxMF42ID0gNy4yODY0ZSsxOQoKU1IyNTYKUGFyYW1ldGVyczogNzAwIG1pbGxpb24KSW5wdXQ6IDY0eDY0IGltYWdlCk91dHB1dDogMjU2eDI1NiBpbWFnZQpCYXRjaCBTaXplOiA5NjAKSXRlcmF0aW9uczogMS41IMOXIDEwXjYgCgpDb21wdXRlID0gNiAqIDcwMCBtaWxsaW9uICogOTYwICogMS41IMOXIDEwXjYgPSA2LjA0OGUrMTgKClNSMTAyNApQYXJhbWV0ZXJzOiA3MDAgbWlsbGlvbgpJbnB1dDogMjU2eDI1NiBpbWFnZQpPdXRwdXQ6IDEwMjR4MTAyNCBpbWFnZQpCYXRjaCBTaXplOiA1MTIKSXRlcmF0aW9uczogMS41IMOXIDEwXjYgCgpDb21wdXRlID0gNiAqIDcwMCBtaWxsaW9uICogNTEyICogMS41IMOXIDEwXjYgPSAzLjIyNTZlKzE4CgpUb3RhbCBjb21wdXRlID0gNy4yODY0ZSsxOSArIDYuMDQ4ZSsxOCArIDMuMjI1NmUrMTggPSA4LjIxMzc2ZSsxOSIsLCwsLE5WSURJQSBBMTAwIFNYTTQgODAgR0IsLFNwZWN1bGF0aXZlLCJJbiB0aGUgcmFwaWRseSBwcm9ncmVzc2luZyBmaWVsZCBvZiBnZW5lcmF0aXZlIG1vZGVscywgdGhlIGRldmVsb3BtZW50IG9mIGVmZmljaWVudCBhbmQgaGlnaC1maWRlbGl0eSB0ZXh0LXRvLWltYWdlIGRpZmZ1c2lvbiBzeXN0ZW1zIHJlcHJlc2VudHMgYSBzaWduaWZpY2FudCBmcm9udGllci4gVGhpcyBzdHVkeSBpbnRyb2R1Y2VzIFlhQVJULCBhIG5vdmVsIHByb2R1Y3Rpb24tZ3JhZGUgdGV4dC10by1pbWFnZSBjYXNjYWRlZCBkaWZmdXNpb24gbW9kZWwgYWxpZ25lZCB0byBodW1hbiBwcmVmZXJlbmNlcyB1c2luZyBSZWluZm9yY2VtZW50IExlYXJuaW5nIGZyb20gSHVtYW4gRmVlZGJhY2sgKFJMSEYpLiBEdXJpbmcgdGhlIGRldmVsb3BtZW50IG9mIFlhQVJULCB3ZSBlc3BlY2lhbGx5IGZvY3VzIG9uIHRoZSBjaG9pY2VzIG9mIHRoZSBtb2RlbCBhbmQgdHJhaW5pbmcgZGF0YXNldCBzaXplcywgdGhlIGFzcGVjdHMgdGhhdCB3ZXJlIG5vdCBzeXN0ZW1hdGljYWxseSBpbnZlc3RpZ2F0ZWQgZm9yIHRleHQtdG8taW1hZ2UgY2FzY2FkZWQgZGlmZnVzaW9uIG1vZGVscyBiZWZvcmUuIEluIHBhcnRpY3VsYXIsIHdlIGNvbXByZWhlbnNpdmVseSBhbmFseXplIGhvdyB0aGVzZSBjaG9pY2VzIGFmZmVjdCBib3RoIHRoZSBlZmZpY2llbmN5IG9mIHRoZSB0cmFpbmluZyBwcm9jZXNzIGFuZCB0aGUgcXVhbGl0eSBvZiB0aGUgZ2VuZXJhdGVkIGltYWdlcywgd2hpY2ggYXJlIGhpZ2hseSBpbXBvcnRhbnQgaW4gcHJhY3RpY2UuIEZ1cnRoZXJtb3JlLCB3ZSBkZW1vbnN0cmF0ZSB0aGF0IG1vZGVscyB0cmFpbmVkIG9uIHNtYWxsZXIgZGF0YXNldHMgb2YgaGlnaGVyLXF1YWxpdHkgaW1hZ2VzIGNhbiBzdWNjZXNzZnVsbHkgY29tcGV0ZSB3aXRoIHRob3NlIHRyYWluZWQgb24gbGFyZ2VyIGRhdGFzZXRzLCBlc3RhYmxpc2hpbmcgYSBtb3JlIGVmZmljaWVudCBzY2VuYXJpbyBvZiBkaWZmdXNpb24gbW9kZWxzIHRyYWluaW5nLiBGcm9tIHRoZSBxdWFsaXR5IHBlcnNwZWN0aXZlLCBZYUFSVCBpcyBjb25zaXN0ZW50bHkgcHJlZmVycmVkIGJ5IHVzZXJzIG92ZXIgbWFueSBleGlzdGluZyBzdGF0ZS1vZi10aGUtYXJ0IG1vZGVscy4iLCwsQVBJIGFjY2VzcyxSdXNzaWEsLCwsMTYwLjAsLDIwMjUtMTEtMjggMTE6NTM6NDQrMDA6MDAsLCwsNDgwMC4wLCxJbmR1c3RyeSwsLCwsVW5yZWxlYXNlZCwsLCwsLCwxMjY1NDAuMTYxNDUwMjcwMTQsT3BlcmF0aW9uIGNvdW50aW5nLCwsLCxObwpPcGVuVGhhaUdQVCB2MS4wLjAgKDEzQiksTGFuZ3VhZ2UsIkNoYXQsTGFuZ3VhZ2UgbW9kZWxpbmcvZ2VuZXJhdGlvbixRdWVzdGlvbiBhbnN3ZXJpbmcsUmV0cmlldmFsLWF1Z21lbnRlZCBnZW5lcmF0aW9uIiwiTWFoaWRvbCBVbml2ZXJzaXR5LEFJIEVudHJlcHJlbmV1cnMgQXNzb2NpYXRpb24gb2YgVGhhaWxhbmQiLCJLb2Jrcml0IFZpcml5YXl1ZGhha29ybiwgU3VtZXRoIFl1ZW55b25nLCBUaGF3ZWV3YXQgUnVnc3VqYXJpdCwgSmlsbGFwaGF0IEphcm9lbmthbnRhc2ltYSwgTm9yYXBhdCBCdXBwb2RvbSwgS29yYXZpY2ggU2FuZ2thZXcsIFBlZXJhd2F0IFJvanJhdGNoYWRha29ybiwgU3VyYXBvbiBOb25lc3VuZywgQ2hhbm9uIFV0dXBvbiwgU2FkaGlzIFdvbmdwcmF5b29uLCBOdWNoYXJlZSBUaG9uZ3RodW5nd29uZywgQ2hhd2Frb3JuIFBoaWFudGhhbSwgUGF0dGVlcmEgVHJpYW1hbW9ybndvb3RoLiBOYXR0YXJpa2EgSnVudGFyYXBhb3JheWEsIEtyaWFuZ2tyYWkgU2FldGFuLCBQaXRpa29ybiBLaGxhaXNhbW5pYW5nIiwyMDI0LTA0LTA4LE9wZW5UaGFpR1BUIDEzYiAxLjAuMCxodHRwczovL29wZW50aGFpZ3B0LmFpZWF0Lm9yLnRoL29wZW50aGFpZ3B0LTEuMC4wLWxlc3MtdGhhbi04LWFwci0yMDI0LWdyZWF0ZXItdGhhbiwsLCwxMzEwMDAwMDAwMC4wLGh0dHBzOi8vaHVnZ2luZ2ZhY2UuY28vb3BlbnRoYWlncHQvb3BlbnRoYWlncHQtMS4wLjAtMTNiLWNoYXQsNS4xMWUrMjEsIiIiUHJldHJhaW5lZCB1cG9uIGEgZm91bmRhdGlvbiBvZiBtb3JlIHRoYW4gNjUgYmlsbGlvbiBUaGFpIGxhbmd1YWdlIHdvcmRzIGFuZCBtZXRpY3Vsb3VzbHkgZmluZS10dW5lZCB3aXRoIG92ZXIgMSBtaWxsaW9uIFRoYWkgaW5zdHJ1Y3Rpb24gZXhhbXBsZXMiIi4gVGhlIG1vZGVsIGhhcyAxMy4xQiBwYXJhbWV0ZXJzIChodHRwczovL2h1Z2dpbmdmYWNlLmNvL29wZW50aGFpZ3B0L29wZW50aGFpZ3B0LTEuMC4wLTEzYi1jaGF0KS4KCkV2ZXJ5IEFzaWFuIGxhbmd1YWdlIGluIGh0dHBzOi8vZG9jcy5nb29nbGUuY29tL2RvY3VtZW50L2QvMVhXTHlNemNWZkR2NGVGUVgzeVBnTThNWjNfUTFwaHRJRno5R0t2NF9LYU0vZWRpdD90YWI9dC4wI2hlYWRpbmc9aC5pZWloYzA4cDhkbjAgaGFzIGEgd29yZCBwZXIgdG9rZW4gcmF0aW8gb2YgMSwgc28gSSB3aWxsIGFzc3VtZSB0aGUgc2FtZSBmb3IgVGhhaS4gU2luY2UgTGxhbWEgaGFzIGRlbnNlIGFyY2hpdGVjdHVyZSwgYXNzdW1pbmcgcHJldHJhaW5pbmcgd2FzIGRvbmUgZm9yIDEgZXBvY2gsIHRoZSA2TkQgYXBwcm94aW1hdGlvbiB5aWVsZHMKUHJlLXRyYWluaW5nIGNvbXB1dGUKPSAjIG9mIGFjdGl2ZSBwYXJhbWV0ZXJzIC8gZm9yd2FyZCBwYXNzICogIyBvZiB0b2tlbnMgKiA2IEZMT1BTIC8gdG9rZW4Kfj0gMS4zMWUxMCBwYXJhbWV0ZXJzICogNi41ZTEwIHdvcmRzICogMSB0b2tlbiAvIHdvcmQgKiA2IEZMT1BTIC8gdG9rZW4Kfj0gNS4xMWUyMSBGTE9QUyIsLCIiIlByZXRyYWluZWQgdXBvbiBhIGZvdW5kYXRpb24gb2YgbW9yZSB0aGFuIDY1IGJpbGxpb24gVGhhaSBsYW5ndWFnZSB3b3JkcyIiIChodHRwczovL2h1Z2dpbmdmYWNlLmNvL29wZW50aGFpZ3B0L29wZW50aGFpZ3B0LTEuMC4wLTEzYi1jaGF0KS4KU2luY2UgdGhpcyBpcyBhIHRleHQgZ2VuZXJhdGlvbiBtb2RlbCwgdGhlIGRhdGFzZXQgc2l6ZSBpcyBtZWFzdXJlZCBpbiBudW1iZXIgb2Ygd29yZHMgKGh0dHBzOi8vZG9jcy5nb29nbGUuY29tL2RvY3VtZW50L2QvMVhXTHlNemNWZkR2NGVGUVgzeVBnTThNWjNfUTFwaHRJRno5R0t2NF9LYU0vZWRpdD90YWI9dC4wI2hlYWRpbmc9aC5pZWloYzA4cDhkbjApLiIsLCwsLENvbmZpZGVudCwi8J+HufCfh60gT3BlblRoYWlHUFQgMTNiIFZlcnNpb24gMS4wLjAgaXMgYW4gYWR2YW5jZWQgMTMtYmlsbGlvbi1wYXJhbWV0ZXIgVGhhaSBsYW5ndWFnZSBjaGF0IG1vZGVsIGJhc2VkIG9uIExMYU1BIHYyIHJlbGVhc2VkIG9uIEFwcmlsIDgsIDIwMjQuIEl0IGhhcyBiZWVuIHNwZWNpZmljYWxseSBmaW5lLXR1bmVkIGZvciBUaGFpIGluc3RydWN0aW9ucyBhbmQgZW5oYW5jZWQgYnkgaW5jb3Jwb3JhdGluZyBvdmVyIDEwLDAwMCBvZiB0aGUgbW9zdCBjb21tb25seSB1c2VkIFRoYWkgd29yZHMgaW50byB0aGUgbGFyZ2UgbGFuZ3VhZ2UgbW9kZWwncyAoTExNKSBkaWN0aW9uYXJ5LCBzaWduaWZpY2FudGx5IGJvb3N0aW5nIGl0cyByZXNwb25zZSBzcGVlZC4iLCwsT3BlbiB3ZWlnaHRzIChyZXN0cmljdGVkIHVzZSksIlRoYWlsYW5kLFRoYWlsYW5kIixMbGFtYSAyLTEzQiw3Ljg2ZSsxNiwiIiJQcmV0cmFpbmVkIHVwb24gYSBmb3VuZGF0aW9uIG9mIG1vcmUgdGhhbiA2NSBiaWxsaW9uIFRoYWkgbGFuZ3VhZ2Ugd29yZHMgYW5kIG1ldGljdWxvdXNseSBmaW5lLXR1bmVkIHdpdGggb3ZlciAxIG1pbGxpb24gVGhhaSBpbnN0cnVjdGlvbiBleGFtcGxlcyIiLiBUaGUgbW9kZWwgaGFzIDEzLjFCIHBhcmFtZXRlcnMgKGh0dHBzOi8vaHVnZ2luZ2ZhY2UuY28vb3BlbnRoYWlncHQvb3BlbnRoYWlncHQtMS4wLjAtMTNiLWNoYXQpLgoKU2luY2UgTGxhbWEgaGFzIGRlbnNlIGFyY2hpdGVjdHVyZSwgYXNzdW1pbmcgZmluZS10dW5pbmcgd2FzIGRvbmUgZm9yIDEgZXBvY2gsIHRoZSA2TkQgYXBwcm94aW1hdGlvbiB5aWVsZHMKRmluZS10dW5pbmcgY29tcHV0ZQo9ICMgb2YgYWN0aXZlIHBhcmFtZXRlcnMgLyBmb3J3YXJkIHBhc3MgKiAjIG9mIGV4YW1wbGVzICogNiBGTE9QUyAvIHRva2VuCn49IDEuMzFlMTAgcGFyYW1ldGVycyAqIDFlNiBleGFtcGxlcyAqIDYgRkxPUFMgLyB0b2tlbgo9IDcuODZlMTYgRkxPUFMiLCwsMjAyNi0wMi0xMSAxOToyNjoyNyswMDowMCwsLCwsLEFjYWRlbWlhLCwsLCxVbnJlbGVhc2VkLCJsbGFtYTIgbGljZW5zZQpodHRwczovL2h1Z2dpbmdmYWNlLmNvL29wZW50aGFpZ3B0L29wZW50aGFpZ3B0LTEuMC4wLTEzYi1jaGF0IiwsLCwsLCxPcGVyYXRpb24gY291bnRpbmcsb3BlbnRoYWlncHQsLCwsWWVzCk9wZW5UaGFpR1BUIHYxLjAuMCAoN0IpLExhbmd1YWdlLCJDaGF0LExhbmd1YWdlIG1vZGVsaW5nL2dlbmVyYXRpb24sUXVlc3Rpb24gYW5zd2VyaW5nLFJldHJpZXZhbC1hdWdtZW50ZWQgZ2VuZXJhdGlvbiIsIk1haGlkb2wgVW5pdmVyc2l0eSxBSSBFbnRyZXByZW5ldXJzIEFzc29jaWF0aW9uIG9mIFRoYWlsYW5kIiwiS29ia3JpdCBWaXJpeWF5dWRoYWtvcm4sIFN1bWV0aCBZdWVueW9uZywgVGhhd2Vld2F0IFJ1Z3N1amFyaXQsIEppbGxhcGhhdCBKYXJvZW5rYW50YXNpbWEsIE5vcmFwYXQgQnVwcG9kb20sIEtvcmF2aWNoIFNhbmdrYWV3LCBQZWVyYXdhdCBSb2pyYXRjaGFkYWtvcm4sIFN1cmFwb24gTm9uZXN1bmcsIENoYW5vbiBVdHVwb24sIFNhZGhpcyBXb25ncHJheW9vbiwgTnVjaGFyZWUgVGhvbmd0aHVuZ3dvbmcsIENoYXdha29ybiBQaGlhbnRoYW0sIFBhdHRlZXJhIFRyaWFtYW1vcm53b290aC4gTmF0dGFyaWthIEp1bnRhcmFwYW9yYXlhLCBLcmlhbmdrcmFpIFNhZXRhbiwgUGl0aWtvcm4gS2hsYWlzYW1uaWFuZyIsMjAyNC0wNC0wOCxPcGVuVGhhaUdQVCA3YiAxLjAuMCxodHRwczovL29wZW50aGFpZ3B0LmFpZWF0Lm9yLnRoL29wZW50aGFpZ3B0LTEuMC4wLWxlc3MtdGhhbi04LWFwci0yMDI0LWdyZWF0ZXItdGhhbiwsLCw2ODEwMDAwMDAwLjAsaHR0cHM6Ly9odWdnaW5nZmFjZS5jby9vcGVudGhhaWdwdC9vcGVudGhhaWdwdC0xLjAuMC03Yi1jaGF0LDIuNjZlKzIxLCIiIlByZXRyYWluZWQgdXBvbiBhIGZvdW5kYXRpb24gb2YgbW9yZSB0aGFuIDY1IGJpbGxpb24gVGhhaSBsYW5ndWFnZSB3b3JkcyBhbmQgbWV0aWN1bG91c2x5IGZpbmUtdHVuZWQgd2l0aCBvdmVyIDEgbWlsbGlvbiBUaGFpIGluc3RydWN0aW9uIGV4YW1wbGVzIiIuIFRoZSBtb2RlbCBoYXMgNi44MUIgcGFyYW1ldGVycyAoaHR0cHM6Ly9odWdnaW5nZmFjZS5jby9vcGVudGhhaWdwdC9vcGVudGhhaWdwdC0xLjAuMC03Yi1jaGF0KS4KCkV2ZXJ5IEFzaWFuIGxhbmd1YWdlIGluIGh0dHBzOi8vZG9jcy5nb29nbGUuY29tL2RvY3VtZW50L2QvMVhXTHlNemNWZkR2NGVGUVgzeVBnTThNWjNfUTFwaHRJRno5R0t2NF9LYU0vZWRpdD90YWI9dC4wI2hlYWRpbmc9aC5pZWloYzA4cDhkbjAgaGFzIGEgd29yZCBwZXIgdG9rZW4gcmF0aW8gb2YgMSwgc28gSSB3aWxsIGFzc3VtZSB0aGUgc2FtZSBmb3IgVGhhaS4gU2luY2UgTGxhbWEgaGFzIGRlbnNlIGFyY2hpdGVjdHVyZSwgYXNzdW1pbmcgcHJldHJhaW5pbmcgd2FzIGRvbmUgZm9yIDEgZXBvY2gsIHRoZSA2TkQgYXBwcm94aW1hdGlvbiB5aWVsZHMKUHJlLXRyYWluaW5nIGNvbXB1dGUKPSAjIG9mIGFjdGl2ZSBwYXJhbWV0ZXJzIC8gZm9yd2FyZCBwYXNzICogIyBvZiB0b2tlbnMgKiA2IEZMT1BTIC8gdG9rZW4Kfj0gNi44MWU5IHBhcmFtZXRlcnMgKiA2LjVlMTAgd29yZHMgKiAxIHRva2VuIC8gd29yZCAqIDYgRkxPUFMgLyB0b2tlbgp+PSAyLjY2ZTIxIEZMT1BTIiwsIiIiUHJldHJhaW5lZCB1cG9uIGEgZm91bmRhdGlvbiBvZiBtb3JlIHRoYW4gNjUgYmlsbGlvbiBUaGFpIGxhbmd1YWdlIHdvcmRzIiIgKGh0dHBzOi8vaHVnZ2luZ2ZhY2UuY28vb3BlbnRoYWlncHQvb3BlbnRoYWlncHQtMS4wLjAtMTNiLWNoYXQpLgpTaW5jZSB0aGlzIGlzIGEgdGV4dCBnZW5lcmF0aW9uIG1vZGVsLCB0aGUgZGF0YXNldCBzaXplIGlzIG1lYXN1cmVkIGluIG51bWJlciBvZiB3b3JkcyAoaHR0cHM6Ly9kb2NzLmdvb2dsZS5jb20vZG9jdW1lbnQvZC8xWFdMeU16Y1ZmRHY0ZUZRWDN5UGdNOE1aM19RMXBodElGejlHS3Y0X0thTS9lZGl0P3RhYj10LjAjaGVhZGluZz1oLmllaWhjMDhwOGRuMCkuIiwsLCwsQ29uZmlkZW50LCLwn4e58J+HrSBPcGVuVGhhaUdQVCA3YiBWZXJzaW9uIDEuMC4wIGlzIGFuIGFkdmFuY2VkIDctYmlsbGlvbi1wYXJhbWV0ZXIgVGhhaSBsYW5ndWFnZSBjaGF0IG1vZGVsIGJhc2VkIG9uIExMYU1BIHYyIHJlbGVhc2VkIG9uIEFwcmlsIDgsIDIwMjQuIEl0IGhhcyBiZWVuIHNwZWNpZmljYWxseSBmaW5lLXR1bmVkIGZvciBUaGFpIGluc3RydWN0aW9ucyBhbmQgZW5oYW5jZWQgYnkgaW5jb3Jwb3JhdGluZyBvdmVyIDEwLDAwMCBvZiB0aGUgbW9zdCBjb21tb25seSB1c2VkIFRoYWkgd29yZHMgaW50byB0aGUgbGFyZ2UgbGFuZ3VhZ2UgbW9kZWwncyAoTExNKSBkaWN0aW9uYXJ5LCBzaWduaWZpY2FudGx5IGJvb3N0aW5nIGl0cyByZXNwb25zZSBzcGVlZC4iLCwsT3BlbiB3ZWlnaHRzIChyZXN0cmljdGVkIHVzZSksIlRoYWlsYW5kLFRoYWlsYW5kIixMbGFtYSAyLTdCLDQuMDllKzE2LCIiIlByZXRyYWluZWQgdXBvbiBhIGZvdW5kYXRpb24gb2YgbW9yZSB0aGFuIDY1IGJpbGxpb24gVGhhaSBsYW5ndWFnZSB3b3JkcyBhbmQgbWV0aWN1bG91c2x5IGZpbmUtdHVuZWQgd2l0aCBvdmVyIDEgbWlsbGlvbiBUaGFpIGluc3RydWN0aW9uIGV4YW1wbGVzIiIuIFRoZSBtb2RlbCBoYXMgNi44MUIgcGFyYW1ldGVycyAoaHR0cHM6Ly9odWdnaW5nZmFjZS5jby9vcGVudGhhaWdwdC9vcGVudGhhaWdwdC0xLjAuMC03Yi1jaGF0KS4KClNpbmNlIExsYW1hIGhhcyBkZW5zZSBhcmNoaXRlY3R1cmUsIGFzc3VtaW5nIGZpbmUtdHVuaW5nIHdhcyBkb25lIGZvciAxIGVwb2NoLCB0aGUgNk5EIGFwcHJveGltYXRpb24geWllbGRzCkZpbmUtdHVuaW5nIGNvbXB1dGUKPSAjIG9mIGFjdGl2ZSBwYXJhbWV0ZXJzIC8gZm9yd2FyZCBwYXNzICogIyBvZiBleGFtcGxlcyAqIDYgRkxPUFMgLyB0b2tlbgp+PSA2LjgxZTkgcGFyYW1ldGVycyAqIDFlNiBleGFtcGxlcyAqIDYgRkxPUFMgLyB0b2tlbgo9IDQuMDllMTYgRkxPUFMiLCwsMjAyNi0wMi0xMSAxOToyNjoyNyswMDowMCwsLCwsLEFjYWRlbWlhLCwsLCxVbnJlbGVhc2VkLCJsbGFtYTIgbGljZW5zZQpodHRwczovL2h1Z2dpbmdmYWNlLmNvL29wZW50aGFpZ3B0L29wZW50aGFpZ3B0LTEuMC4wLTdiLWNoYXQiLCwsLCwsLE9wZXJhdGlvbiBjb3VudGluZyxvcGVudGhhaWdwdCwsLCxZZXMKU2FtYmFMaW5nby1UaGFpLUNoYXQgKDdCKSxMYW5ndWFnZSxDaGF0LCJTYW1iYU5vdmEgU3lzdGVtcywgSW5jIiwiWm9sdGFuIENzYWtpLCBCbyBMaSwgSm9uYXRoYW4gTGksIFFpYW50b25nIFh1LCBQaWFuIFBhd2FrYXBhbiwgTGVvbiBaaGFuZywgWXVuIER1LCBIZW5neXUgWmhhbywgQ2hhbmdyYW4gSHUsIFVybWlzaCBUaGFra2VyIiwyMDI0LTA0LTA4LFNhbWJhTGluZ286IFRlYWNoaW5nIExhcmdlIExhbmd1YWdlIE1vZGVscyBOZXcgTGFuZ3VhZ2VzLGh0dHBzOi8vYXJ4aXYub3JnL2Ficy8yNDA0LjA1ODI5LCwsLDY5NTAwMDAwMDAuMCxodHRwczovL2h1Z2dpbmdmYWNlLmNvL3NhbWJhbm92YXN5c3RlbXMvU2FtYmFMaW5nby1UaGFpLUNoYXQsOC41Njk5OTk5OTk5OTk5OTllKzIyLCIiIkNvbnRpbnVvdXMgUHJlLXRyYWluaW5nOiBXZSBwYWNrIHRoZSBwcmV0cmFpbmluZyBtaXh0dXJlIGludG8gc2VxdWVuY2VzIG9mIGxlbmd0aCA0MDk2IGFuZCBwcmV0cmFpbiB3aXRoIGRvY3VtZW50IGF0dGVudGlvbiBhcyBkZXNjcmliZWQgaW4gU2VjdGlvbiAzLjIgb2YgSXllciBldCBhbC4gKDIwMjIpIHRvIGVuc3VyZSB3ZSBvbmx5IGF0dGVuZCB0byB0b2tlbnMgaW4gdGhlIGNvbnRleHQgb2YgdGhlIGNvcnJlc3BvbmRpbmcgdGV4dCBkb2N1bWVudC4gV2UgdHJhaW4gd2l0aCBhIGdsb2JhbCBiYXRjaCBzaXplIG9mIDEwMjQsIHNlcXVlbmNlIGxlbmd0aCBvZiA0MDk2LCBtYXhpbXVtIGxlYXJuaW5nIHJhdGUgb2YgMWUtNCB3aXRoIGNvc2luZSBkZWNheSwgd2FybS11cCByYXRpbyBvZiAwLjAxIGFuZCBhIHdlaWdodCBkZWNheSBvZiAwLjEuIEVhY2ggZXhwZXJ0IGlzIHRyYWluZWQgZm9yIGEgbWF4aW11bSBvZiA0IGVwb2NocywgZm9sbG93aW5nIChNdWVubmlnaG9mZiBldCBhbC4sIDIwMjMpLiBOb3RhYmx5LCB3ZSB0cmFpbiBhbGwgbW9kZWwgcGFyYW1ldGVycywgZm9yZWdvaW5nIHVzZSBvZiBQRUZUIG1ldGhvZHMgc3VjaCBhcyBMb1JBIChIdSBldCBhbC4sIDIwMjIpLCB3aGljaCBhcmUga25vd24gdG8gYmUgaW5mZXJpb3IgdG8KZnVsbCBwYXJhbWV0ZXIgdHJhaW5pbmcgKFpoYW8gZXQgYWwuLCAyMDI0YSkoU3VuIGV0IGFsLiwgMjAyMykiIiAoaHR0cHM6Ly9hcnhpdi5vcmcvcGRmLzI0MDQuMDU4MjksIHBhZ2UgMTYpLiAKCiIiVGhlIGJhc2UgbW9kZWwgYWRhcHRzIExsYW1hLTItN2IgdG8gVGhhaSBieSB0cmFpbmluZyBvbiAzOCBiaWxsaW9uIHRva2VucyBmcm9tIHRoZSBUaGFpIHNwbGl0IG9mIHRoZSBDdWx0dXJhLVggZGF0YXNldCIiIChodHRwczovL2h1Z2dpbmdmYWNlLmNvL3NhbWJhbm92YXN5c3RlbXMvU2FtYmFMaW5nby1UaGFpLUNoYXQpLiAgCgoKRmluZS10dW5lOiA3LjBlKzkqNC4wZSsxMCo2PTEuN2UrMjEKQmFzZSBtb2RlbDogOC40ZSsyMgpUb3RhbDogOC40ZSsyMisxLjdlKzIxPTguNmUrMjIiLCwsLCwsLENvbmZpZGVudCwiRGVzcGl0ZSB0aGUgd2lkZXNwcmVhZCBhdmFpbGFiaWxpdHkgb2YgTExNcywgdGhlcmUgcmVtYWlucyBhIHN1YnN0YW50aWFsIGdhcCBpbiB0aGVpciBjYXBhYmlsaXRpZXMgYW5kIGF2YWlsYWJpbGl0eSBhY3Jvc3MgZGl2ZXJzZSBsYW5ndWFnZXMuIE9uZSBhcHByb2FjaCB0byBhZGRyZXNzIHRoZXNlIGlzc3VlcyBoYXMgYmVlbiB0byB0YWtlIGFuIGV4aXN0aW5nIHByZS10cmFpbmVkIExMTSBhbmQgY29udGludWUgdG8gdHJhaW4gaXQgb24gbmV3IGxhbmd1YWdlcy4gV2hpbGUgcHJpb3Igd29ya3MgaGF2ZSBleHBlcmltZW50ZWQgd2l0aCBsYW5ndWFnZSBhZGFwdGF0aW9uLCBtYW55IHF1ZXN0aW9ucyBhcm91bmQgYmVzdCBwcmFjdGljZXMgYW5kIG1ldGhvZG9sb2d5IGhhdmUgbm90IGJlZW4gY292ZXJlZC4gSW4gdGhpcyBwYXBlciwgd2UgcHJlc2VudCBhIGNvbXByZWhlbnNpdmUgaW52ZXN0aWdhdGlvbiBpbnRvIHRoZSBhZGFwdGF0aW9uIG9mIExMTXMgdG8gbmV3IGxhbmd1YWdlcy4gT3VyIHN0dWR5IGNvdmVycyB0aGUga2V5IGNvbXBvbmVudHMgaW4gdGhpcyBwcm9jZXNzLCBpbmNsdWRpbmcgdm9jYWJ1bGFyeSBleHRlbnNpb24sIGRpcmVjdCBwcmVmZXJlbmNlIG9wdGltaXphdGlvbiBhbmQgdGhlIGRhdGEgc2NhcmNpdHkgcHJvYmxlbSBmb3IgaHVtYW4gYWxpZ25tZW50IGluIGxvdy1yZXNvdXJjZSBsYW5ndWFnZXMuIFdlIHNjYWxlIHRoZXNlIGV4cGVyaW1lbnRzIGFjcm9zcyA5IGxhbmd1YWdlcyBhbmQgMiBwYXJhbWV0ZXIgc2NhbGVzICg3QiBhbmQgNzBCKS4gV2UgY29tcGFyZSBvdXIgbW9kZWxzIGFnYWluc3QgTGxhbWEgMiwgQXlhLTEwMSwgWEdMTSwgQkxPT00gYW5kIGV4aXN0aW5nIGxhbmd1YWdlIGV4cGVydHMsIG91dHBlcmZvcm1pbmcgYWxsIHByaW9yIHB1Ymxpc2hlZCBiYXNlbGluZXMuIEFkZGl0aW9uYWxseSwgYWxsIGV2YWx1YXRpb24gY29kZSBhbmQgY2hlY2twb2ludHMgYXJlIG1hZGUgcHVibGljIHRvIGZhY2lsaXRhdGUgZnV0dXJlIHJlc2VhcmNoLiIsNC4wLCxPcGVuIHdlaWdodHMgKHVucmVzdHJpY3RlZCksVW5pdGVkIFN0YXRlcyBvZiBBbWVyaWNhLExsYW1hIDItN0IsLCIiIlRoZSBhbGlnbm1lbnQgcGhhc2UgZm9sbG93cyB0aGUgcmVjaXBlIGZvciBaZXBoeXItN0IsIGFuZCBjb21wcmlzZXMgdHdvIHN0YWdlczogc3VwZXJ2aXNlZCBmaW5lLXR1bmluZyAoU0ZUKSBhbmQgRGlyZWN0IFBlcmZvcm1hbmNlIE9wdGltaXphdGlvbiAoRFBPKS4KClRoZSBTRlQgcGhhc2Ugd2FzIGRvbmUgb24gdGhlIHVsdHJhY2hhdF8yMDBrIGRhdGFzZXQgbWl4ZWQgd2l0aCB0aGUgR29vZ2xlIHRyYW5zbGF0ZWQgdmVyc2lvbiBvZiB0aGUgdWx0cmFjaGF0XzIwMGsgZGF0YXNldC4gSXQgd2FzIHRyYWluZWQgZm9yIG9uZSBlcG9jaCB3aXRoIGdsb2JhbCBiYXRjaCBzaXplIDUxMiBhbmQgbWF4IHNlcXVlbmNlIGxlbmd0aCAyMDQ4IHRva2Vucy4gV2UgdXNlZCBhIGxpbmVhciBkZWNheSBsZWFybmluZyByYXRlIG9mIDJlLTUgYW5kIDEwJSB3YXJtdXAuCgpUaGUgRFBPIHBoYXNlIHdhcyBkb25lIG9uIHRoZSB1bHRyYWZlZWRiYWNrIGRhdGFzZXQgYW5kIGNhaS1jb252ZXJzYXRpb24taGFybWxlc3MgZGF0YXNldCwgbWl4ZWQgd2l0aCAxMCUgb2YgdGhlIGRhdGEgR29vZ2xlIHRyYW5zbGF0ZWQuIEl0IHdhcyB0cmFpbmVkIHdpdGggZ2xvYmFsIGJhdGNoIHNpemUgMzIgYW5kIGZvciB0aHJlZSBlcG9jaHMuIFdlIHVzZWQgYSBsaW5lYXIgZGVjYXkgbGVhcm5pbmcgcmF0ZSBvZiA1ZS03LCAxMCUgd2FybXVwIGFuZCDOsj0wLjEgYXMgdGhlIHJlZ3VsYXJpemF0aW9uIGZhY3RvciBmb3IgRFBPIiIgIChodHRwczovL2h1Z2dpbmdmYWNlLmNvL3NhbWJhbm92YXN5c3RlbXMvU2FtYmFMaW5nby1UaGFpLUNoYXQpLiIsLCwyMDI2LTAyLTExIDE5OjI2OjI3KzAwOjAwLCwsLDEwMjQuMCwiIiJDb250aW51b3VzIFByZS10cmFpbmluZzogV2UgcGFjayB0aGUgcHJldHJhaW5pbmcgbWl4dHVyZSBpbnRvIHNlcXVlbmNlcyBvZiBsZW5ndGggNDA5NiBhbmQgcHJldHJhaW4gd2l0aCBkb2N1bWVudCBhdHRlbnRpb24gYXMgZGVzY3JpYmVkIGluIFNlY3Rpb24gMy4yIG9mIEl5ZXIgZXQgYWwuICgyMDIyKSB0byBlbnN1cmUgd2Ugb25seSBhdHRlbmQgdG8gdG9rZW5zIGluIHRoZSBjb250ZXh0IG9mIHRoZSBjb3JyZXNwb25kaW5nIHRleHQgZG9jdW1lbnQuIFdlIHRyYWluIHdpdGggYSBnbG9iYWwgYmF0Y2ggc2l6ZSBvZiAxMDI0LCBzZXF1ZW5jZSBsZW5ndGggb2YgNDA5NiwgbWF4aW11bSBsZWFybmluZyByYXRlIG9mIDFlLTQgd2l0aCBjb3NpbmUgZGVjYXksIHdhcm0tdXAgcmF0aW8gb2YgMC4wMSBhbmQgYSB3ZWlnaHQgZGVjYXkgb2YgMC4xLiBFYWNoIGV4cGVydCBpcyB0cmFpbmVkIGZvciBhIG1heGltdW0gb2YgNCBlcG9jaHMsIGZvbGxvd2luZyAoTXVlbm5pZ2hvZmYgZXQgYWwuLCAyMDIzKS4gTm90YWJseSwgd2UgdHJhaW4gYWxsIG1vZGVsIHBhcmFtZXRlcnMsIGZvcmVnb2luZyB1c2Ugb2YgUEVGVCBtZXRob2RzIHN1Y2ggYXMgTG9SQSAoSHUgZXQgYWwuLCAyMDIyKSwgd2hpY2ggYXJlIGtub3duIHRvIGJlIGluZmVyaW9yIHRvCmZ1bGwgcGFyYW1ldGVyIHRyYWluaW5nIChaaGFvIGV0IGFsLiwgMjAyNGEpKFN1biBldCBhbC4sIDIwMjMpIiIgKGh0dHBzOi8vYXJ4aXYub3JnL3BkZi8yNDA0LjA1ODI5LCBwYWdlIDE2KS4gIixJbmR1c3RyeSwsLCwsLCwsLCwsLCwsLCwsLFllcwpTYW1iYUxpbmdvLVRoYWktQ2hhdC03MEIsTGFuZ3VhZ2UsQ2hhdCwiU2FtYmFOb3ZhIFN5c3RlbXMsIEluYyIsIlpvbHRhbiBDc2FraSwgQm8gTGksIEpvbmF0aGFuIExpLCBRaWFudG9uZyBYdSwgUGlhbiBQYXdha2FwYW4sIExlb24gWmhhbmcsIFl1biBEdSwgSGVuZ3l1IFpoYW8sIENoYW5ncmFuIEh1LCBVcm1pc2ggVGhha2tlciIsMjAyNC0wNC0wOCxTYW1iYUxpbmdvOiBUZWFjaGluZyBMYXJnZSBMYW5ndWFnZSBNb2RlbHMgTmV3IExhbmd1YWdlcyxodHRwczovL2FyeGl2Lm9yZy9hYnMvMjQwNC4wNTgyOSwsLCw3MDAwMDAwMDAwMC4wLGh0dHBzOi8vaHVnZ2luZ2ZhY2UuY28vc2FtYmFub3Zhc3lzdGVtcy9TYW1iYUxpbmdvLVRoYWktQ2hhdC03MEIsOC4xMTY4ZSsyMywiIiJDb250aW51b3VzIFByZS10cmFpbmluZzogV2UgcGFjayB0aGUgcHJldHJhaW5pbmcgbWl4dHVyZSBpbnRvIHNlcXVlbmNlcyBvZiBsZW5ndGggNDA5NiBhbmQgcHJldHJhaW4gd2l0aCBkb2N1bWVudCBhdHRlbnRpb24gYXMgZGVzY3JpYmVkIGluIFNlY3Rpb24gMy4yIG9mIEl5ZXIgZXQgYWwuICgyMDIyKSB0byBlbnN1cmUgd2Ugb25seSBhdHRlbmQgdG8gdG9rZW5zIGluIHRoZSBjb250ZXh0IG9mIHRoZSBjb3JyZXNwb25kaW5nIHRleHQgZG9jdW1lbnQuIFdlIHRyYWluIHdpdGggYSBnbG9iYWwgYmF0Y2ggc2l6ZSBvZiAxMDI0LCBzZXF1ZW5jZSBsZW5ndGggb2YgNDA5NiwgbWF4aW11bSBsZWFybmluZyByYXRlIG9mIDFlLTQgd2l0aCBjb3NpbmUgZGVjYXksIHdhcm0tdXAgcmF0aW8gb2YgMC4wMSBhbmQgYSB3ZWlnaHQgZGVjYXkgb2YgMC4xLiBFYWNoIGV4cGVydCBpcyB0cmFpbmVkIGZvciBhIG1heGltdW0gb2YgNCBlcG9jaHMsIGZvbGxvd2luZyAoTXVlbm5pZ2hvZmYgZXQgYWwuLCAyMDIzKS4gTm90YWJseSwgd2UgdHJhaW4gYWxsIG1vZGVsIHBhcmFtZXRlcnMsIGZvcmVnb2luZyB1c2Ugb2YgUEVGVCBtZXRob2RzIHN1Y2ggYXMgTG9SQSAoSHUgZXQgYWwuLCAyMDIyKSwgd2hpY2ggYXJlIGtub3duIHRvIGJlIGluZmVyaW9yIHRvCmZ1bGwgcGFyYW1ldGVyIHRyYWluaW5nIChaaGFvIGV0IGFsLiwgMjAyNGEpKFN1biBldCBhbC4sIDIwMjMpIiIgKGh0dHBzOi8vYXJ4aXYub3JnL3BkZi8yNDA0LjA1ODI5LCBwYWdlIDE2KS4gCgoiIlRoZSBiYXNlIG1vZGVsIGFkYXB0cyBMbGFtYS0yLTcwYiB0byBUaGFpIGJ5IHRyYWluaW5nIG9uIDI2IGJpbGxpb24gdG9rZW5zIGZyb20gdGhlIFRoYWkgc3BsaXQgb2YgdGhlIEN1bHR1cmEtWCBkYXRhc2V0IiIgKGh0dHBzOi8vaHVnZ2luZ2ZhY2UuY28vc2FtYmFub3Zhc3lzdGVtcy9TYW1iYUxpbmdvLVRoYWktQ2hhdCkuICAKClNpbmNlIExsYW1hIGlzIGEgZGVuc2UgbW9kZWwsIGFzc3VtaW5nIFNhbWJhTGluZ28tVGhhaS1DaGF0IHdhcyB0cmFpbmVkIGZvciA0IGVwb2NocywgdGhlIDZORCBhcHByb3hpbWF0aW9uIHlpZWxkcwpQcmUtdHJhaW5pbmcgY29tcHV0ZQo9ICMgb2YgYWN0aXZlIHBhcmFtZXRlcnMgLyBmb3J3YXJkIHBhc3MgKiAjIG9mIHRva2VucyAqIDYgRkxPUHMgLyB0b2tlbiAqICMgb2YgZXBvY2hzCn49IDdlMTAgcGFyYW1ldGVycyAqIDIuNmUxMCB0b2tlbnMgKiA2IEZMT1BzIC8gdG9rZW4gKiA0IGVwb2Nocwp+PSA0LjM3ZTIyIEZMT1BzCgpGaW5ldHVuZTogNio3LjBlKzEwKjQuMGUrOT0xLjdlKzIxCkJhc2UgbW9kZWw6IDguMWUrMjMKVG90YWw6IDguMTE2ODAwZSsyMyIsLCwsLCwsQ29uZmlkZW50LCJEZXNwaXRlIHRoZSB3aWRlc3ByZWFkIGF2YWlsYWJpbGl0eSBvZiBMTE1zLCB0aGVyZSByZW1haW5zIGEgc3Vic3RhbnRpYWwgZ2FwIGluIHRoZWlyIGNhcGFiaWxpdGllcyBhbmQgYXZhaWxhYmlsaXR5IGFjcm9zcyBkaXZlcnNlIGxhbmd1YWdlcy4gT25lIGFwcHJvYWNoIHRvIGFkZHJlc3MgdGhlc2UgaXNzdWVzIGhhcyBiZWVuIHRvIHRha2UgYW4gZXhpc3RpbmcgcHJlLXRyYWluZWQgTExNIGFuZCBjb250aW51ZSB0byB0cmFpbiBpdCBvbiBuZXcgbGFuZ3VhZ2VzLiBXaGlsZSBwcmlvciB3b3JrcyBoYXZlIGV4cGVyaW1lbnRlZCB3aXRoIGxhbmd1YWdlIGFkYXB0YXRpb24sIG1hbnkgcXVlc3Rpb25zIGFyb3VuZCBiZXN0IHByYWN0aWNlcyBhbmQgbWV0aG9kb2xvZ3kgaGF2ZSBub3QgYmVlbiBjb3ZlcmVkLiBJbiB0aGlzIHBhcGVyLCB3ZSBwcmVzZW50IGEgY29tcHJlaGVuc2l2ZSBpbnZlc3RpZ2F0aW9uIGludG8gdGhlIGFkYXB0YXRpb24gb2YgTExNcyB0byBuZXcgbGFuZ3VhZ2VzLiBPdXIgc3R1ZHkgY292ZXJzIHRoZSBrZXkgY29tcG9uZW50cyBpbiB0aGlzIHByb2Nlc3MsIGluY2x1ZGluZyB2b2NhYnVsYXJ5IGV4dGVuc2lvbiwgZGlyZWN0IHByZWZlcmVuY2Ugb3B0aW1pemF0aW9uIGFuZCB0aGUgZGF0YSBzY2FyY2l0eSBwcm9ibGVtIGZvciBodW1hbiBhbGlnbm1lbnQgaW4gbG93LXJlc291cmNlIGxhbmd1YWdlcy4gV2Ugc2NhbGUgdGhlc2UgZXhwZXJpbWVudHMgYWNyb3NzIDkgbGFuZ3VhZ2VzIGFuZCAyIHBhcmFtZXRlciBzY2FsZXMgKDdCIGFuZCA3MEIpLiBXZSBjb21wYXJlIG91ciBtb2RlbHMgYWdhaW5zdCBMbGFtYSAyLCBBeWEtMTAxLCBYR0xNLCBCTE9PTSBhbmQgZXhpc3RpbmcgbGFuZ3VhZ2UgZXhwZXJ0cywgb3V0cGVyZm9ybWluZyBhbGwgcHJpb3IgcHVibGlzaGVkIGJhc2VsaW5lcy4gQWRkaXRpb25hbGx5LCBhbGwgZXZhbHVhdGlvbiBjb2RlIGFuZCBjaGVja3BvaW50cyBhcmUgbWFkZSBwdWJsaWMgdG8gZmFjaWxpdGF0ZSBmdXR1cmUgcmVzZWFyY2guIiwwLjQsLE9wZW4gd2VpZ2h0cyAocmVzdHJpY3RlZCB1c2UpLFVuaXRlZCBTdGF0ZXMgb2YgQW1lcmljYSxMbGFtYSAyLTcwQiwxLjY4ZSsyMSwiIiJUaGUgYWxpZ25tZW50IHBoYXNlIGZvbGxvd3MgdGhlIHJlY2lwZSBmb3IgWmVwaHlyLTdCLCBhbmQgY29tcHJpc2VzIHR3byBzdGFnZXM6IHN1cGVydmlzZWQgZmluZS10dW5pbmcgKFNGVCkgYW5kIERpcmVjdCBQZXJmb3JtYW5jZSBPcHRpbWl6YXRpb24gKERQTykuCgpUaGUgU0ZUIHBoYXNlIHdhcyBkb25lIG9uIHRoZSB1bHRyYWNoYXRfMjAwayBkYXRhc2V0IG1peGVkIHdpdGggdGhlIEdvb2dsZSB0cmFuc2xhdGVkIHZlcnNpb24gb2YgdGhlIHVsdHJhY2hhdF8yMDBrIGRhdGFzZXQuIEl0IHdhcyB0cmFpbmVkIGZvciBvbmUgZXBvY2ggd2l0aCBnbG9iYWwgYmF0Y2ggc2l6ZSA1MTIgYW5kIG1heCBzZXF1ZW5jZSBsZW5ndGggMjA0OCB0b2tlbnMuIFdlIHVzZWQgYSBsaW5lYXIgZGVjYXkgbGVhcm5pbmcgcmF0ZSBvZiAyZS01IGFuZCAxMCUgd2FybXVwLgoKVGhlIERQTyBwaGFzZSB3YXMgZG9uZSBvbiB0aGUgdWx0cmFmZWVkYmFjayBkYXRhc2V0IGFuZCBjYWktY29udmVyc2F0aW9uLWhhcm1sZXNzIGRhdGFzZXQsIG1peGVkIHdpdGggMTAlIG9mIHRoZSBkYXRhIEdvb2dsZSB0cmFuc2xhdGVkLiBJdCB3YXMgdHJhaW5lZCB3aXRoIGdsb2JhbCBiYXRjaCBzaXplIDMyIGFuZCBmb3IgdGhyZWUgZXBvY2hzLiBXZSB1c2VkIGEgbGluZWFyIGRlY2F5IGxlYXJuaW5nIHJhdGUgb2YgNWUtNywgMTAlIHdhcm11cCBhbmQgzrI9MC4xIGFzIHRoZSByZWd1bGFyaXphdGlvbiBmYWN0b3IgZm9yIERQTy4iIiAgKGh0dHBzOi8vaHVnZ2luZ2ZhY2UuY28vc2FtYmFub3Zhc3lzdGVtcy9TYW1iYUxpbmdvLVRoYWktQ2hhdC03MEIpLiIsLCwyMDI1LTExLTI4IDExOjUzOjQ0KzAwOjAwLCwsLDMyLjAsLEluZHVzdHJ5LCwsLCxVbnJlbGVhc2VkLCJMbGFtYSAyIGxpY2Vuc2UKIiJZb3Ugd2lsbCBub3QgdXNlIHRoZSBMbGFtYSBNYXRlcmlhbHMgb3IgYW55IG91dHB1dCBvciByZXN1bHRzIG9mIHRoZSAKTGxhbWEgTWF0ZXJpYWxzIHRvIGltcHJvdmUgYW55IG90aGVyIGxhcmdlIGxhbmd1YWdlIG1vZGVsIiIKIiJNZXRhIG1heSB0ZXJtaW5hdGUgdGhpcyBBZ3JlZW1lbnQgaWYgeW91IGFyZSBpbiBicmVhY2ggb2YgYW55IHRlcm0gb3IgCmNvbmRpdGlvbiBvZiB0aGlzIEFncmVlbWVudCIiCltJZiBNQVVdICIiaXMgZ3JlYXRlciB0aGFuIDcwMCBtaWxsaW9uIG1vbnRobHkgYWN0aXZlIHVzZXJzIGluIHRoZSAKcHJlY2VkaW5nIGNhbGVuZGFyIG1vbnRoLCB5b3UgbXVzdCByZXF1ZXN0IGEgbGljZW5zZSBmcm9tIE1ldGEiIgoKaHR0cHM6Ly9odWdnaW5nZmFjZS5jby9zYW1iYW5vdmFzeXN0ZW1zL1NhbWJhTGluZ28tVGhhaS1DaGF0LTcwQiIsVHJ1ZSwsLCwsLCxzYW1iYW5vdmFzeXN0ZW1zLCwsLFllcwpTb2xhciBTdG9uZSBNaW5pbmcgTGFyZ2UgTW9kZWwsLCwsLDIwMjQtMDQtMDcsIuS4reWbveeFpOenkeWPkeW4g+KAnOWkqumYs+efs+efv+WxseWkp+aooeWei+KAnSDliqnlipvnhaTngq3ooYzkuJrmmbrog73ljJbovazlnosKIixodHRwczovL3d3dy5zdGRhaWx5LmNvbS9pbmRleC9rZWppeGlud2VuLzIwMjQwNC84ZTc1ZDhjZWY1YTY0OGE0ODBhNzliMGYyYzU5YTEyOC5zaHRtbCAoTElOSyBCUk9LRU4pLCwsLCwsLCwsLCwsLCxVbmtub3duLCJUaGUgIiJTdW5zdG9uZSBNaW5lIEJpZyBNb2RlbCIiIGlzIGRlc2lnbmVkIHRvIG1lZXQgdGhlIHNwZWNpZmljIG5lZWRzIG9mIG11bHRpLWRpbWVuc2lvbmFsIGFwcGxpY2F0aW9uIHNjZW5hcmlvcyBpbiBjb2FsIG1pbmVzLiBJdCBpcyBidWlsdCBmcm9tIHNpeCBsZXZlbHM6IGluZnJhc3RydWN0dXJlIGxheWVyLCBkYXRhIHJlc291cmNlIGxheWVyLCBhbGdvcml0aG0gbW9kZWwgbGF5ZXIsIGFwcGxpY2F0aW9uIHNlcnZpY2UgbGF5ZXIsIHNlY3VyaXR5LCB0cnVzdCBhbmQgdGVzdGluZyBsYXllciwgYW5kIGluZHVzdHJ5IGVjb3N5c3RlbSBsYXllci4gQ2hlbmcgSmlhbiwgY2hpZWYgc2NpZW50aXN0IG9mIENoaW5hIENvYWwgVGVjaG5vbG9neSBhbmQgRW5naW5lZXJpbmcgR3JvdXAsIGludHJvZHVjZWQgdGhhdCB0aGUgZGF0YSByZXNvdXJjZSBsYXllciBicmluZ3MgdG9nZXRoZXIgYSBsYXJnZSBhbW91bnQgb2YgbXVsdGltb2RhbCBkYXRhIGluIHRoZSBjb2FsIGluZHVzdHJ5LCBpbmNsdWRpbmcgNTAgYmlsbGlvbiBzYWZldHkgbW9uaXRvcmluZyBkYXRhIHNldHMsIDMgbWlsbGlvbiB2aXN1YWwgaW1hZ2UgZGF0YSBzZXRzLCBhbmQgcHJvZmVzc2lvbmFsIGFjYWRlbWljIGpvdXJuYWwgZGF0YSBzZXRzLiBUaGUgYWxnb3JpdGhtIG1vZGVsIGxheWVyIGNhbiBzdXBwb3J0IG1vcmUgdGhhbiAxMDAgdHlwZXMgb2YgYXV0b25vbW91cyBhbmQgY29udHJvbGxhYmxlIEFJIGFsZ29yaXRobXM7IHRoZSBhcHBsaWNhdGlvbiBzZXJ2aWNlIGxheWVyIGluY2x1ZGVzIG1pbmUgbXVsdGltb2RhbCBkYXRhIGludGVyYWN0aW9uLCBtaW5lIHNwYWNlIHJlY29uc3RydWN0aW9uIGFuZCBjYWxjdWxhdGlvbiwgbWluZSBvcGVyYXRpb24gYW5kIG1haW50ZW5hbmNlIGRlY2lzaW9uIGFuYWx5c2lzLCBtaW5lIGRpc2FzdGVyIHdhcm5pbmcgZGVjaXNpb24gYW5hbHlzaXMsIGFuZCBtaW5lIGludGVsbGlnZW50IGRlc2lnbi4iLCwsLCwsLCwsLDIwMjUtMTEtMjggMTE6NTM6NDQrMDA6MDAsLCwsLCwsLCwsLCwsLCwsLCwsLCwsLCwKRVNNLUFBLEJpb2xvZ3ksIlByb3RlaW4gZm9sZGluZyBwcmVkaWN0aW9uLFByb3RlaW4gb3IgbnVjbGVvdGlkZSBsYW5ndWFnZSBtb2RlbCAocExNL25MTSksUHJvdGVpbnMiLCJQZWtpbmcgVW5pdmVyc2l0eSxOYW5qaW5nIFVuaXZlcnNpdHksVHNpbmdodWEgVW5pdmVyc2l0eSxQaGFyTW9saXgiLCJLYW5namllIFpoZW5nLCBTaXl1IExvbmcsIFRpYW55dSBMdSwgSnVud2VpIFlhbmcsIFhpbnl1IERhaSwgTWluZyBaaGFuZywgWmFpcWluZyBOaWUsIFdlaS1ZaW5nIE1hLCBIYW8gWmhvdSIsMjAyNC0wNC0wNSxFU00gQWxsLUF0b206IE11bHRpLXNjYWxlIFByb3RlaW4gTGFuZ3VhZ2UgTW9kZWwgZm9yIFVuaWZpZWQgTW9sZWN1bGFyIE1vZGVsaW5nLGh0dHBzOi8vYXJ4aXYub3JnL2Ficy8yNDAzLjEyOTk1LDE5LjAsLCwzNTAwMDAwMC4wLCw3LjI4ZSsyMCwiMS4gSGFyZHdhcmU6IDE2eCBOVklESUEgQTEwMCBHUFVzICgzLjEyZTE0IEZMT1AvcyBwZXIgR1BVKQoyLiBUcmFpbmluZyBkdXJhdGlvbjogMyBkYXlzIGRpcmVjdGx5IHJlcG9ydGVkID0gMjU5LDIwMCBzZWNvbmRzCjMuIFV0aWxpemF0aW9uOiA0MCUgYXNzdW1lZAo0LiBDYWxjdWxhdGlvbjogMy4xMmUxNCBGTE9QL3Mgw5cgMTYgR1BVcyDDlyAyNTksMjAwcyDDlyAwLjQwID0gNS4xOGUyMCBGTE9QcwoKQmFzZSBtb2RlbDogMjA5OTk5OTk5OTk5OTk5OTcwMDAwClRvdGFsOiAyMDk5OTk5OTk5OTk5OTk5NzAwMDArNS4xOGUyMD03MjgwMDAwMDAwMDAwMDAwMDAwMDAiLDExNDM3NTAwMDAsIgpBc3N1bWluZyAzMDAgdG9rZW5zIHBlciBwcm90ZWluIGFuZCAxMDAgdG9rZW4gcGVyIG1vbGVjdWxlCjhNKjMwMCsyMDlNKjEwMD0yMzMwMDAwMDAwMAoiLDcyLjAsLE5WSURJQSBBMTAwLCxDb25maWRlbnQsIlByb3RlaW4gbGFuZ3VhZ2UgbW9kZWxzIGhhdmUgZGVtb25zdHJhdGVkIHNpZ25pZmljYW50IHBvdGVudGlhbCBpbiB0aGUgZmllbGQgb2YgcHJvdGVpbiBlbmdpbmVlcmluZy4gSG93ZXZlciwgY3VycmVudCBwcm90ZWluIGxhbmd1YWdlIG1vZGVscyBwcmltYXJpbHkgb3BlcmF0ZSBhdCB0aGUgcmVzaWR1ZSBzY2FsZSwgd2hpY2ggbGltaXRzIHRoZWlyIGFiaWxpdHkgdG8gcHJvdmlkZSBpbmZvcm1hdGlvbiBhdCB0aGUgYXRvbSBsZXZlbC4gVGhpcyBsaW1pdGF0aW9uIHByZXZlbnRzIHVzIGZyb20gZnVsbHkgZXhwbG9pdGluZyB0aGUgY2FwYWJpbGl0aWVzIG9mIHByb3RlaW4gbGFuZ3VhZ2UgbW9kZWxzIGZvciBhcHBsaWNhdGlvbnMgaW52b2x2aW5nIGJvdGggcHJvdGVpbnMgYW5kIHNtYWxsIG1vbGVjdWxlcy4gSW4gdGhpcyBwYXBlciwgd2UgcHJvcG9zZSBFU00tQUEgKEVTTSBBbGwtQXRvbSksIGEgbm92ZWwgYXBwcm9hY2ggdGhhdCBlbmFibGVzIGF0b20tc2NhbGUgYW5kIHJlc2lkdWUtc2NhbGUgdW5pZmllZCBtb2xlY3VsYXIgbW9kZWxpbmcuIEVTTS1BQSBhY2hpZXZlcyB0aGlzIGJ5IHByZS10cmFpbmluZyBvbiBtdWx0aS1zY2FsZSBjb2RlLXN3aXRjaCBwcm90ZWluIHNlcXVlbmNlcyBhbmQgdXRpbGl6aW5nIGEgbXVsdGktc2NhbGUgcG9zaXRpb24gZW5jb2RpbmcgdG8gY2FwdHVyZSByZWxhdGlvbnNoaXBzIGFtb25nIHJlc2lkdWVzIGFuZCBhdG9tcy4gRXhwZXJpbWVudGFsIHJlc3VsdHMgaW5kaWNhdGUgdGhhdCBFU00tQUEgc3VycGFzc2VzIHByZXZpb3VzIG1ldGhvZHMgaW4gcHJvdGVpbi1tb2xlY3VsZSB0YXNrcywgZGVtb25zdHJhdGluZyB0aGUgZnVsbCB1dGlsaXphdGlvbiBvZiBwcm90ZWluIGxhbmd1YWdlIG1vZGVscy4gRnVydGhlciBpbnZlc3RpZ2F0aW9ucyByZXZlYWwgdGhhdCB0aHJvdWdoIHVuaWZpZWQgbW9sZWN1bGFyIG1vZGVsaW5nLCBFU00tQUEgbm90IG9ubHkgZ2FpbnMgbW9sZWN1bGFyIGtub3dsZWRnZSBidXQgYWxzbyByZXRhaW5zIGl0cyB1bmRlcnN0YW5kaW5nIG9mIHByb3RlaW5zLiBUaGUgc291cmNlIGNvZGVzIG9mIEVTTS1BQSBhcmUgcHVibGljbHkgcmVsZWFzZWQgYXQgdGhpcyBodHRwcyBVUkwuIiwsLCwiQ2hpbmEsQ2hpbmEsQ2hpbmEsQ2hpbmEiLEVTTTItMzVNLCwsMTYuMCwsMjAyNi0wNS0yNSAxMjozMToxOCswMDowMCwsLCwsLCJBY2FkZW1pYSxBY2FkZW1pYSxBY2FkZW1pYSxJbmR1c3RyeSIsLCwsLCwsLCwsLCwxMjY1NC44NjE1NjQyMTgxMDgsSGFyZHdhcmUsLCwsLApDb21tYW5kIFIrLExhbmd1YWdlLCJMYW5ndWFnZSBtb2RlbGluZy9nZW5lcmF0aW9uLExhbmd1YWdlIGdlbmVyYXRpb24sVHJhbnNsYXRpb24sQ29kZSBhdXRvY29tcGxldGlvbiIsIkNvaGVyZSxDb2hlcmUgZm9yIEFJIiwsMjAyNC0wNC0wNCwsaHR0cHM6Ly90eHQuY29oZXJlLmNvbS9jb21tYW5kLXItcGx1cy1taWNyb3NvZnQtYXp1cmUvLCwsLDEwNDAwMDAwMDAwMC4wLCwsLCwsLCwsLENvbmZpZGVudCwiQzRBSSBDb21tYW5kIFIrIGlzIGFuIG9wZW4gd2VpZ2h0cyByZXNlYXJjaCByZWxlYXNlIG9mIGEgMTA0QiBiaWxsaW9uIHBhcmFtZXRlciBtb2RlbCB3aXRoIGhpZ2hseSBhZHZhbmNlZCBjYXBhYmlsaXRpZXMsIHRoaXMgaW5jbHVkZXMgUmV0cmlldmFsIEF1Z21lbnRlZCBHZW5lcmF0aW9uIChSQUcpIGFuZCB0b29sIHVzZSB0byBhdXRvbWF0ZSBzb3BoaXN0aWNhdGVkIHRhc2tzLiBUaGUgdG9vbCB1c2UgaW4gdGhpcyBtb2RlbCBnZW5lcmF0aW9uIGVuYWJsZXMgbXVsdGktc3RlcCB0b29sIHVzZSB3aGljaCBhbGxvd3MgdGhlIG1vZGVsIHRvIGNvbWJpbmUgbXVsdGlwbGUgdG9vbHMgb3ZlciBtdWx0aXBsZSBzdGVwcyB0byBhY2NvbXBsaXNoIGRpZmZpY3VsdCB0YXNrcy4gQzRBSSBDb21tYW5kIFIrIGlzIGEgbXVsdGlsaW5ndWFsIG1vZGVsIGV2YWx1YXRlZCBpbiAxMCBsYW5ndWFnZXMgZm9yIHBlcmZvcm1hbmNlOiBFbmdsaXNoLCBGcmVuY2gsIFNwYW5pc2gsIEl0YWxpYW4sIEdlcm1hbiwgQnJhemlsaWFuIFBvcnR1Z3Vlc2UsIEphcGFuZXNlLCBLb3JlYW4sIEFyYWJpYywgYW5kIFNpbXBsaWZpZWQgQ2hpbmVzZS4gQ29tbWFuZCBSKyBpcyBvcHRpbWl6ZWQgZm9yIGEgdmFyaWV0eSBvZiB1c2UgY2FzZXMgaW5jbHVkaW5nIHJlYXNvbmluZywgc3VtbWFyaXphdGlvbiwgYW5kIHF1ZXN0aW9uIGFuc3dlcmluZy4iLCwsT3BlbiB3ZWlnaHRzIChub24tY29tbWVyY2lhbCksIkNhbmFkYSxDYW5hZGEiLCwsLCwsMjAyNS0xMS0yOCAxMTo1Mzo0NCswMDowMCwsLCwsLCJJbmR1c3RyeSxJbmR1c3RyeSIsVHJ1ZSwsLCxVbnJlbGVhc2VkLCJjYy1ieS1uYyBsaWNlbnNlLCB3ZWlnaHRzIG9ubHk6IGh0dHBzOi8vaHVnZ2luZ2ZhY2UuY28vQ29oZXJlRm9yQUkvYzRhaS1jb21tYW5kLXItcGx1cyAiLFRydWUsLCwsLCwsQ29oZXJlRm9yQUksLCwsWWVzClZpa2luZyxMYW5ndWFnZSwiTGFuZ3VhZ2UgbW9kZWxpbmcvZ2VuZXJhdGlvbixMYW5ndWFnZSBnZW5lcmF0aW9uLFRyYW5zbGF0aW9uIiwiU2lsbyBBSSxVbml2ZXJzaXR5IG9mIFR1cmt1IiwsMjAyNC0wNC0wNCwiVmlraW5nIDMzQiBpcyBhIDMzQiBwYXJhbWV0ZXIgZGVjb2Rlci1vbmx5IHRyYW5zZm9ybWVyIHByZXRyYWluZWQgb24gRmlubmlzaCwgRW5nbGlzaCwgU3dlZGlzaCwgRGFuaXNoLCBOb3J3ZWdpYW4sIEljZWxhbmRpYyBhbmQgY29kZS4gSXQgaXMgYmVpbmcgdHJhaW5lZCBvbiAyIHRyaWxsaW9uIHRva2VucyAoNzAwQiBiaWxsaW9uIGFzIG9mIHRoaXMgcmVsZWFzZSkuIFZpa2luZyAzM0IgaXMgYSBmdWxseSBvcGVuIHNvdXJjZSBtb2RlbCBhbmQgaXMgbWFkZSBhdmFpbGFibGUgdW5kZXIgdGhlIEFwYWNoZSAyLjAgTGljZW5zZS4iLGh0dHBzOi8vaHVnZ2luZ2ZhY2UuY28vTHVtaU9wZW4vVmlraW5nLTMzQiwsLCwzMzAwMDAwMDAwMC4wLDMzQiwyLjU3NGUrMjMsIlBsYW4gaXMgdG8gdHJhaW4gb24gMiB0cmlsbGlvbiB0b2tlbnMsIGJ1dCBtb3N0IHJlY2VudCByZWxlYXNlIGlzIGF0IDEuM1QKNiAqIDMzQiAqIDEuMyB0cmlsbGlvbiA9IDIuNTc0RTIzIiwyMDAwMDAwMDAwMDAwLCJWaWtpbmcgaXMgYmVpbmcgdHJhaW5lZCBvbiBhIDIgdHJpbGxpb24gdG9rZW4gbWl4ZWQgZGF0YXNldCBvZiBFbmdsaXNoLCBGaW5uaXNoLCBTd2VkaXNoLCBEYW5pc2gsIE5vcndlZ2lhbiwgSWNlbGFuZGljIGFuZCBjb2RlLiIsLCxBTUQgUmFkZW9uIEluc3RpbmN0IE1JMjUwWCwsQ29uZmlkZW50LCwsLE9wZW4gd2VpZ2h0cyAodW5yZXN0cmljdGVkKSwi</x:v>
      </x:c>
    </x:row>
    <x:row r="129" ht="18" customHeight="1">
      <x:c r="A129" s="17" t="n">
        <x:v>124</x:v>
      </x:c>
      <x:c r="B129" s="17" t="n">
        <x:v>309</x:v>
      </x:c>
      <x:c r="C129" s="94" t="str">
        <x:v>RmlubGFuZCxGaW5sYW5kIiwsLCwxMDI0LjAsLDIwMjUtMTEtMjggMTE6NTM6NDQrMDA6MDAsLExVTUkgc3VwZXJjb21wdXRlciAoRmlubGFuZCksLCwsIkluZHVzdHJ5LEFjYWRlbWlhIiwsLCwsT3BlbiBzb3VyY2UsY29kZSBoZXJlOiBodHRwczovL2dpdGh1Yi5jb20vTHVtaU9wZW4vTWVnYXRyb24tRGVlcFNwZWVkL2Jsb2IvbWFpbi9wcmV0cmFpbl92aWtpbmdfMzNCLnNoICxUcnVlLCwsLCwxMDEyNDExLjQ3MDY1MzMzMzksT3BlcmF0aW9uIGNvdW50aW5nLCwsLCxZZXMKZUZvbGQsQmlvbG9neSxQcm90ZWluIG9yIG51Y2xlb3RpZGUgbGFuZ3VhZ2UgbW9kZWwgKHBMTS9uTE0pLCJIYXJ2YXJkIE1lZGljYWwgU2Nob29sLFN0YW5mb3JkIFVuaXZlcnNpdHksQ29sdW1iaWEgVW5pdmVyc2l0eSxVbml2ZXJzaXR5IG9mIFN0cmFzYm91cmciLCJTaWx2aSBSb3Vza2luLCBBbGJlcmljIGRlIExhamFydCwgWXZlcyBNYXJ0aW4gZGVzIFRhaWxsYWRlcywgQ29saW4gS2FsaWNraSwgRmVkZXJpY28gRnVjaHMgV2lnaHRtYW4sIEp1c3RpbiBBcnVkYSwgRHJhZ3VpIFNhbGF6YXIsIE1hdHRoZXcgQWxsYW4sIENhc3BlciBMJ0VzcGVyYW5jZS1LZXJja2hvZmYsIEFsZXggS2FzaGksIEZhYnJpY2UgSm9zc2luZXQiLDIwMjQtMDQtMDQsRGl2ZXJzZSBEYXRhYmFzZSBhbmQgTWFjaGluZSBMZWFybmluZyBNb2RlbCB0byBOYXJyb3cgdGhlIEdlbmVyYWxpemF0aW9uIEdhcCBpbiBSTkEgU3RydWN0dXJlIFByZWRpY3Rpb24saHR0cHM6Ly93d3cucmVzZWFyY2hzcXVhcmUuY29tL2FydGljbGUvcnMtNDE1OTYyNy92MSwsLCwsLCwsLCJwcmV0cmFpbmluZzogIiJvdmVyIDEyMCwwMDAgdW5pcXVlIHNlcXVlbmNlcyBhbmQgc3RydWN0dXJlc+KAnSAoYnBSTkEgKyBSaWJvbmFuemEpOyAiIlRoZSBmaW5hbCBkYXRhc2V0IGNvbnRhaW5zIDIyNywwMDAgc2VxdWVuY2VzIHVwIHRvIDUxMiBpbiBsZW5ndGguIiIgKHN5bnRoZXRpYyBmcm9tIFJOQWNlbnRyYWwgKyBSTkFzdHJ1Y3R1cmUgRm9sZCkKCmZpbmV0dW5pbmc6ICIiMSw0NTYgbVJOQSBhbmQgMSwwOTggcHJpLW1pUk5BIHN0cnVjdHVyZXMiIiBhZnRlciBmaWx0ZXJpbmcgKFJOQW5kcmlhKSIsLCwsLENvbmZpZGVudCwiVW5kZXJzdGFuZGluZyBtYWNyb21vbGVjdWxhciBzdHJ1Y3R1cmVzIG9mIHByb3RlaW5zIGFuZCBudWNsZWljIGFjaWRzIGlzIGNyaXRpY2FsIGZvciBkaXNjZXJuaW5nIHRoZWlyIGZ1bmN0aW9ucyBhbmQgYmlvbG9naWNhbCByb2xlcy4gQWR2YW5jZWQgdGVjaG5pcXVlc+KAlGNyeXN0YWxsb2dyYXBoeSwgTk1SLCBhbmQgQ3J5b0VN4oCUaGF2ZSBmYWNpbGl0YXRlZCB0aGUgZGV0ZXJtaW5hdGlvbiBvZiBvdmVyIDE4MCwwMDAgcHJvdGVpbiBzdHJ1Y3R1cmVzLCBhbGwgY2F0YWxvZ2VkIGluIHRoZSBQcm90ZWluIERhdGEgQmFuayAoUERCKS4gVGhpcyBjb21wcmVoZW5zaXZlIHJlcG9zaXRvcnkgaGFzIGJlZW4gcGl2b3RhbCBpbiBkZXZlbG9waW5nIGRlZXAgbGVhcm5pbmcgYWxnb3JpdGhtcyBmb3IgcHJlZGljdGluZyBwcm90ZWluIHN0cnVjdHVyZXMgZGlyZWN0bHkgZnJvbSBzZXF1ZW5jZXMuIEluIGNvbnRyYXN0LCBSTkEgc3RydWN0dXJlIHByZWRpY3Rpb24gaGFzIGxhZ2dlZCwgYW5kIHN1ZmZlcnMgZnJvbSBhIHNjYXJjaXR5IG9mIHN0cnVjdHVyYWwgZGF0YS4gSGVyZSwgd2UgcHJlc2VudCB0aGUgc2Vjb25kYXJ5IHN0cnVjdHVyZSBtb2RlbHMgb2YgMTA5OCBwcmktbWlSTkFzIGFuZCAxNDU2IGh1bWFuIG1STkEgcmVnaW9ucyBkZXRlcm1pbmVkIHRocm91Z2ggY2hlbWljYWwgcHJvYmluZy4gV2UgZGV2ZWxvcCBhIG5vdmVsIGRlZXAgbGVhcm5pbmcgYXJjaGl0ZWN0dXJlLCBpbnNwaXJlZCBmcm9tIHRoZSBFdm9mb3JtZXIgbW9kZWwgb2YgQWxwaGFmb2xkIGFuZCB0cmFkaXRpb25hbCBhcmNoaXRlY3R1cmVzIGZvciBzZWNvbmRhcnkgc3RydWN0dXJlIHByZWRpY3Rpb24uIFRoaXMgbmV3IG1vZGVsLCBlRm9sZCwgd2FzIHRyYWluZWQgb24gb3VyIG5ld2x5IGdlbmVyYXRlZCBkYXRhYmFzZSBhbmQgb3ZlciAzMDAsMDAwIHNlY29uZGFyeSBzdHJ1Y3R1cmVzIGFjcm9zcyBtdWx0aXBsZSBzb3VyY2VzLiBXZSBiZW5jaG1hcmsgZUZvbGQgb24gdHdvIG5ldyB0ZXN0IHNldHMgb2YgbG9uZyBhbmQgZGl2ZXJzZSBSTkEgc3RydWN0dXJlcyBhbmQgc2hvdyB0aGF0IG91ciBkYXRhc2V0IGFuZCBuZXcgYXJjaGl0ZWN0dXJlIGNvbnRyaWJ1dGUgdG8gaW5jcmVhc2luZyB0aGUgcHJlZGljdGlvbiBwZXJmb3JtYW5jZSwgY29tcGFyZWQgdG8gc2ltaWxhciBzdGF0ZS1vZi10aGUtYXJ0IG1ldGhvZHMuIEFsbCB0b2dldGhlciwgb3VyIHJlc3VsdHMgcmV2ZWFsIHRoYXQgbWVyZWx5IGV4cGFuZGluZyB0aGUgZGF0YWJhc2Ugc2l6ZSBpcyBpbnN1ZmZpY2llbnQgZm9yIGdlbmVyYWxpemF0aW9uIGFjcm9zcyBmYW1pbGllcywgd2hlcmVhcyBpbmNvcnBvcmF0aW5nIGEgZ3JlYXRlciBkaXZlcnNpdHkgYW5kIGNvbXBsZXhpdHkgb2YgUk5BcyBzdHJ1Y3R1cmVzIGFsbG93cyBmb3IgZW5oYW5jZWQgbW9kZWwgcGVyZm9ybWFuY2UuIiwsLCwiVW5pdGVkIFN0YXRlcyBvZiBBbWVyaWNhLFVuaXRlZCBTdGF0ZXMgb2YgQW1lcmljYSxVbml0ZWQgU3RhdGVzIG9mIEFtZXJpY2EsRnJhbmNlIiwsLCwsLDIwMjUtMTEtMjggMTE6NTM6NDQrMDA6MDAsLCwsLCwiQWNhZGVtaWEsQWNhZGVtaWEsQWNhZGVtaWEsQWNhZGVtaWEiLCwsLCwsLCwsLCwsLCwsLCwsClNhaWxvci03Qi1DaGF0LExhbmd1YWdlLENoYXQsIlNlYSBBSSBMYWIsU2luZ2Fwb3JlIFVuaXZlcnNpdHkgb2YgVGVjaG5vbG9neSAmIERlc2lnbiIsIkxvbmd4dSBEb3UsIFFpYW4gTGl1LCBHdWFuZ3RhbyBaZW5nLCBKaWEgR3VvLCBKaWFodWkgWmhvdSwgV2VpIEx1LCBNaW4gTGluIiwyMDI0LTA0LTA0LFNhaWxvcjogT3BlbiBMYW5ndWFnZSBNb2RlbHMgZm9yIFNvdXRoLUVhc3QgQXNpYSxodHRwczovL2FyeGl2Lm9yZy9hYnMvMjQwNC4wMzYwOCwsLCw3NzIwMDAwMDAwLjAsaHR0cHM6Ly9odWdnaW5nZmFjZS5jby9zYWlsL1NhaWxvci03Qi1DaGF0LDEuNzcyNmUrMjMsIiIiVGhlIGZpbmFsIHByZS10cmFpbmluZyBjb3JwdXMsIFNhaWxDcmFmdCwgaXMgY29tcG9zZWQgb2YgYXBwcm94aW1hdGVseSAyMDBCIHRva2VucywgaW50ZWdyYXRpbmcgYm90aCBTRUEgdG9rZW5zIGFuZCByZXBsYXkgdG9rZW5zLCBhcyBlbGFib3JhdGVkIGluIFNlY3Rpb24gNC40LiBXZSB1c2UgdGhlIGJhdGNoIHNpemUgb2YgNE0gdG9rZW5zIGFuZCB0aGUgbGVhcm5pbmcgcmF0ZSBvZiAxZS00LiBGb2xsb3dpbmcgYSB3YXJtdXAgcGVyaW9kIG9mIDUwMCBzdGVwcywgdGhlIGxlYXJuaW5nIHJhdGUgcmVtYWlucyBjb25zdGFudC4gVGhpcyBzY2hlZHVsaW5nIHN0cmF0ZWd5IGVuY291cmFnZXMgbW9yZSB0cmFuc2ZlcmFibGUgY29uY2x1c2lvbnMgZnJvbSBzaW11bGF0aW9ucyBhbmQgYWxsb3dzIGZvciBlYXNpZXIgcmVjb3ZlcnkgZnJvbSBpbnRlcnJ1cHRlZCB0cmFpbmluZwpzZXNzaW9ucy4gR2VuZXJhbGx5IFNhaWxvciBtb2RlbHMgY29uc3VtZSBhcm91bmQgMjAwQiB0b2tlbnMsIGNvbXBsZXRpbmcgYSBmdWxsIHBhc3MgdGhyb3VnaCB0aGUgU2FpbENyYWZ0IGNvcnB1cyBvbmNlIiIgKGh0dHBzOi8vYXJ4aXYub3JnL3BkZi8yNDA0LjAzNjA4LCBwYWdlIDE1KS4KClF3ZW4xLjUgaXMgYSBkZW5zZSBtb2RlbCAoaHR0cHM6Ly9odWdnaW5nZmFjZS5jby9Rd2VuL1F3ZW4xLjUtN0IpLCBzbyBhc3N1bWluZyBTYWlsb3ItN0ItQ2hhdCB3YXMgdHJhaW5lZCBvbiBTYWlsQ3JhZnQgZm9yIDEgZXBvY2gsIHRoZSA2TkQgYXBwcm94aW1hdGlvbiB5aWVsZHMKUHJlLXRyYWluaW5nIGNvbXB1dGUKPSAjIG9mIGFjdGl2ZSBwYXJhbWV0ZXJzIC8gZm9yd2FyZCBwYXNzICogIyBvZiB0b2tlbnMgKiA2IEZMT1BzIC8gdG9rZW4Kfj0gNy43MmU5IHBhcmFtZXRlcnMgKiAyZTExIHRva2VucyAqIDYgRkxPUHMgLyB0b2tlbgp+PSA5LjI2ZTIxIEZMT1BTCgpCYXNlIG1vZGVsOiAxLjY4ZTIzClRvdGFsOiA5LjI2ZTIxKzEuNjhlMjM9MS44ZSsyMwoiLCwiIiJUaGUgZmluYWwgcHJlLXRyYWluaW5nIGNvcnB1cywgU2FpbENyYWZ0LCBpcyBjb21wb3NlZCBvZiBhcHByb3hpbWF0ZWx5IDIwMEIgdG9rZW5zLCBpbnRlZ3JhdGluZyBib3RoIFNFQSB0b2tlbnMgYW5kIHJlcGxheSB0b2tlbnMsIGFzIGVsYWJvcmF0ZWQgaW4gU2VjdGlvbiA0LjQiIiAoaHR0cHM6Ly9hcnhpdi5vcmcvcGRmLzI0MDQuMDM2MDgsIHBhZ2UgMTUpLiBBc3N1bWluZyBhbGwgQXNpYW4gbGFuZ3VhZ2VzIGhhdmUgYSB3b3JkIHBlciB0b2tlbiByYXRpbyBvZiAxIChhcyB0aGUgb25lcyBpbiBodHRwczovL2RvY3MuZ29vZ2xlLmNvbS9kb2N1bWVudC9kLzFYV0x5TXpjVmZEdjRlRlFYM3lQZ004TVozX1ExcGh0SUZ6OUdLdjRfS2FNL2VkaXQ/dGFiPXQuMCNoZWFkaW5nPWguaWVpaGMwOHA4ZG4wKSwgU2FpbENyYWZ0IGNvbnRhaW5zIGFwcHJveGltYXRlbHkgMjAwQiB3b3Jkcy4gU2luY2UgdGhpcyBpcyBhIHRleHQgZ2VuZXJhdGlvbiBtb2RlbCwgdGhlIGRhdGFzZXQgc2l6ZSBpcyBtZWFzdXJlZCBpbiBudW1iZXIgb2Ygd29yZHMuIiwsLE5WSURJQSBBMTAwIFNYTTQgNDAgR0IsLENvbmZpZGVudCwiV2UgcHJlc2VudCBTYWlsb3IsIGEgZmFtaWx5IG9mIG9wZW4gbGFuZ3VhZ2UgbW9kZWxzIHJhbmdpbmcgZnJvbSAwLjVCIHRvIDdCIHBhcmFtZXRlcnMsIHRhaWxvcmVkIGZvciBTb3V0aC1FYXN0IEFzaWFuIChTRUEpIGxhbmd1YWdlcy4gVGhlc2UgbW9kZWxzIGFyZSBjb250aW51YWxseSBwcmUtdHJhaW5lZCBmcm9tIFF3ZW4xLjUsIGEgZ3JlYXQgbGFuZ3VhZ2UgbW9kZWwgZm9yIG11bHRpbGluZ3VhbCB1c2UgY2FzZXMuIEZyb20gUXdlbjEuNSwgU2FpbG9yIG1vZGVscyBhY2NlcHQgMjAwQiB0byA0MDBCIHRva2VucywgcHJpbWFyaWx5IGNvdmVyaW5nIHRoZSBsYW5ndWFnZXMgb2YgRW5nbGlzaCwgQ2hpbmVzZSwgVmlldG5hbWVzZSwgVGhhaSwgSW5kb25lc2lhbiwgTWFsYXksIGFuZCBMYW8uIFRoZSB0cmFpbmluZyBsZXZlcmFnZXMgc2V2ZXJhbCB0ZWNobmlxdWVzLCBpbmNsdWRpbmcgQlBFIGRyb3BvdXQgZm9yIGltcHJvdmluZyB0aGUgbW9kZWwgcm9idXN0bmVzcywgYWdncmVzc2l2ZSBkYXRhIGNsZWFuaW5nIGFuZCBkZWR1cGxpY2F0aW9uLCBhbmQgc21hbGwgcHJveHkgbW9kZWxzIHRvIG9wdGltaXplIGRhdGEgbWl4dHVyZS4gRXhwZXJpbWVudGFsIHJlc3VsdHMgb24gZm91ciB0eXBpY2FsIHRhc2tzIGluZGljYXRlIHRoYXQgU2FpbG9yIG1vZGVscyBkZW1vbnN0cmF0ZSBzdHJvbmcgcGVyZm9ybWFuY2UgYWNyb3NzIGRpZmZlcmVudCBiZW5jaG1hcmtzLCBpbmNsdWRpbmcgY29tbW9uc2Vuc2UgcmVhc29uaW5nLCBxdWVzdGlvbiBhbnN3ZXJpbmcsIHJlYWRpbmcgY29tcHJlaGVuc2lvbiBhbmQgZXhhbWluYXRpb24uIEVtYnJhY2luZyB0aGUgb3Blbi1zb3VyY2Ugc3Bpcml0LCB3ZSBzaGFyZSBvdXIgaW5zaWdodHMgdGhyb3VnaCB0aGlzIHJlcG9ydCB0byBzcGFyayBhIHdpZGVyIGludGVyZXN0IGluIGRldmVsb3BpbmcgbGFyZ2UgbGFuZ3VhZ2UgbW9kZWxzIGZvciBtdWx0aWxpbmd1YWwgdXNlIGNhc2VzLiIsMS4wLCxPcGVuIHdlaWdodHMgKHVucmVzdHJpY3RlZCksIlNpbmdhcG9yZSxTaW5nYXBvcmUiLFF3ZW4xLjUtN0IsLCw2NC4wLCwyMDI1LTExLTI4IDExOjUzOjQ0KzAwOjAwLCwsLDQwMDAwMDAuMCwsQWNhZGVtaWEsLCwsLFVucmVsZWFzZWQsIkFwYWNoZSAyLjAKCmh0dHBzOi8vaHVnZ2luZ2ZhY2UuY28vc2FpbC9TYWlsb3ItN0ItQ2hhdAoKIG9ubHkgZXZhbHVhdGlvbiBhbmQgaW5mZXJlbmNlIGNvZGUgaW4gdGhlIHJlcG8gaHR0cHM6Ly9naXRodWIuY29tL3NhaWwtc2cvc2FpbG9yLWxsbSIsVHJ1ZSwsLCwsNTA2MjAuNTczNTMyNjY2Nywsc2FpbCwsLCxZZXMKVW5pdmVyc2FsLTEsU3BlZWNoLFNwZWVjaCByZWNvZ25pdGlvbiAoQVNSKSxBc3NlbWJseUFJLCJGcmFuY2lzIE1jQ2FubiAobGVhZCksIEx1a2EgQ2hraGV0aWFuaSAobGVhZCksIEFuZHJldyBFaHJlbmJlcmcsIFJvYmVydCBNY0hhcmR5LCBSYW1pIEJvdHJvcywgWWFzaCBLaGFyZSwgQW5kcmVhIFZhbnpvLCBUYXVmaXF1enphbWFuIFBleWFzaCwgR2FicmllbCBPZXhsZSwgTWljaGFlbCBMaWFuZywgSWx5YSBTa2x5YXIsIEFobWVkIEV0ZWZ5LCBEYW5pZWwgTWNDcnlzdGFsLCBXaWxsaWFtIFBpcHNpY28gRmVycmVpcmEsIFJ1YmVuIEJvdXNiaWIsIEJlbiBHb3R0aG9sZCwgU29oZXlsIEJhaGFkb29yaSwgRW52ZXIgRmFraGFuLCBSYWh1bCBCYWdhaSwgTWV6IFJhc2hpZCwgSmFtZXMgSGUsIFRha3V5YSBZb3NoaW9rYSwgVHJhdmlzIEt1cHNjaGUsIERvbWVuaWMgRG9uYXRvLCBNYXJjbyBSYW1wb25pLCBSeWFuIE/igJlDb25ub3IsIFNhbSBGbGFtaW5pLCAKU2VyZ2lvIFJhbWlyZXogTWFydGluIChsZWFkKSwgUmFqcHJlZXQgVGhldGh5LCBMZWUgVmF1Z2huLCBNYXJ0aW4gU2Nod2VpZ2VyLCBBbml0YSBNaWxsZXIsIFByYWNoaWUgQmFudGhpYSwgQXVkeSBNdWxpYSwgQW1hbmRhIExlZSwgQ2hyaXN0eSBSb2FjaCwgRG9tZW5pYyBEb25hdG8sIER5bGFuIER1YW4sIE1hdHQgTGF3bGVyLCBSeWFuIE/igJlDb25ub3IsIGFuZCBXaGl0bmV5IERlR3JhYWYsIEZyYW5jaXMgTWNDYW5uLCBTZXJnaW8gUmFtaXJleiBNYXJ0aW4sIEphaW1lIExvcmVuem8tVHJ1ZWJhLCBSdWJlbiBCb3VzYmliLCBNaWNoZWxsZSBBc3VhbWFoLCBNYXJjbyBSYW1wb25pLCBHYWJyaWVsIE9leGxlLCBSYW1pIEJvdHJvcywgSWx5YSBTa3lsYXIsIFBhdHJpY2sgTG9lYmVyLCBEaWxsb24gUHVsbGlhbSwgTWljaGFlbCBDaGluZW4iLDIwMjQtMDQtMDMsUm9idXN0IGFuZCBhY2N1cmF0ZSBtdWx0aWxpbmd1YWwgc3BlZWNoLXRvLXRleHQsaHR0cHM6Ly93d3cuYXNzZW1ibHlhaS5jb20vcmVzZWFyY2gvdW5pdmVyc2FsLTEsLCwsNjAwMDAwMDAwLjAsIiIiVHJhaW5pbmcgb24gbW9yZSB0aGFuIDEyLjUgbWlsbGlvbiBob3VycyBvZiBkaXZlcnNlIG11bHRpbGluZ3VhbCBhdWRpbyBkYXRhLCA2MDBNLXBhcmFtZXRlciBDb25mb3JtZXIgUk5OLVQgYmFzZWQgVW5pdmVyc2FsLTEgYWNoaWV2ZXMgcmVtYXJrYWJsZSByb2J1c3RuZXNzIiIKIiwsLCwiIiJUcmFpbmVkIG9uIG92ZXIgMTIuNSBtaWxsaW9uIGhvdXJzIG9mIG11bHRpbGluZ3VhbCBhdWRpbyBkYXRhIiIKCgorIGZpbmUtdHVuaW5nIDE1MEsgaG91cnMKCiIiQSBiYXRjaCBzaXplIG9mIDIwNDggaXMgdXNlZC4iIiIsLCxHb29nbGUgVFBVIHY1ZSwsQ29uZmlkZW50LCJXZSBhcmUgZXhjaXRlZCB0byBpbnRyb2R1Y2UgVW5pdmVyc2FsLTEsIG91ciBsYXRlc3QgYW5kIG1vc3QgcG93ZXJmdWwgc3BlZWNoIHJlY29nbml0aW9uIG1vZGVsLiBUcmFpbmVkIG9uIG92ZXIgMTIuNSBtaWxsaW9uIGhvdXJzIG9mIG11bHRpbGluZ3VhbCBhdWRpbyBkYXRhLCBVbml2ZXJzYWwtMSBhY2hpZXZlcyBiZXN0LWluLWNsYXNzIHNwZWVjaC10by10ZXh0IGFjY3VyYWN5IGFjcm9zcyBmb3VyIG1ham9yIGxhbmd1YWdlczogRW5nbGlzaCwgU3BhbmlzaCwgRnJlbmNoLCBhbmQgR2VybWFuLiIsLCxBUEkgYWNjZXNzLCxDb25mb3JtZXIsLCwsMC41NCwyMDI1LTExLTI4IDExOjUzOjQ0KzAwOjAwLCwsLCwsSW5kdXN0cnksLCwsLFVucmVsZWFzZWQsLCwsIiIiUHJlLXRyYWluaW5nIHdhcyBwZXJmb3JtZWQgb24gYSBjbHVzdGVyIG9mIHY1ZSBUUFUgY2hpcHMsIG9wZXJhdGluZyB3aXRoIDU0JSBNb2RlbCBGbG9wcyBVdGlsaXphdGlvbiAoTUZVKSwgdGhhbmtzIHRvIG91ciBvcHRpbWl6ZWQgSkFYIGltcGxlbWVudGF0aW9uLiIiIiwsLCwsLCwsLE5vCk1peHR1cmUtb2YtRGVwdGhzLExhbmd1YWdlLExhbmd1YWdlIG1vZGVsaW5nL2dlbmVyYXRpb24sIkdvb2dsZSBEZWVwTWluZCxNY0dpbGwgVW5pdmVyc2l0eSxNaWxhIC0gUXVlYmVjIEFJIChvcmlnaW5hbGx5IE1vbnRyZWFsIEluc3RpdHV0ZSBmb3IgTGVhcm5pbmcgQWxnb3JpdGhtcykiLCJEYXZpZCBSYXBvc28sIFNhbSBSaXR0ZXIsIEJsYWtlIFJpY2hhcmRzLCBUaW1vdGh5IExpbGxpY3JhcCwgUGV0ZXIgQ29ud2F5IEh1bXBocmV5cywgQWRhbSBTYW50b3JvIiwyMDI0LTA0LTAyLE1peHR1cmUtb2YtRGVwdGhzOiBEeW5hbWljYWxseSBhbGxvY2F0aW5nIGNvbXB1dGUgaW4gdHJhbnNmb3JtZXItYmFzZWQgbGFuZ3VhZ2UgbW9kZWxzLGh0dHBzOi8vYXJ4aXYub3JnL2Ficy8yNDA0LjAyMjU4LDE4Ny4wLCwiSW1wcm92ZW1lbnRzIG9uIHRyYW5zZm9ybWVyIGxvc3MgZm9yIGEgZ2l2ZW4gY29tcHV0ZSBidWRnZXQsIG9yIGNhbiBtYXRjaCBsb3NzIHdpdGggPjYwJSBmZXdlciBGTE9QcyBwZXIgdHJhaW5pbmcgc3RlcC4gU2VlIEZpZ3VyZSAzLiIsMzAwMDAwMDAwMC4wLCJGaWd1cmUgNDogIiJXZSB1c2VkIHRoZSAxMi41JSBjYXBhY2l0eSBNb0QgdmFyaWFudCB0byBwZXJmb3JtIGFuIGlzb0ZMT1AgYW5hbHlzaXMgZm9yIDZlMTgsIDJlMTksIGFuZCAxZTIwIEZMT1BzLCB0cmFpbmluZyBtb2RlbHMgdmFyeWluZyBpbiBzaXplIGZyb20gNjBNIHRvIDNCIHBhcmFtZXRlcnMiIiIsMWUrMjAsIkZpZ3VyZSA0OiAiIldlIHVzZWQgdGhlIDEyLjUlIGNhcGFjaXR5IE1vRCB2YXJpYW50IHRvIHBlcmZvcm0gYW4gaXNvRkxPUCBhbmFseXNpcyBmb3IgNmUxOCwgMmUxOSwgYW5kIDFlMjAgRkxPUHMsIHRyYWluaW5nIG1vZGVscyB2YXJ5aW5nIGluIHNpemUgZnJvbSA2ME0gdG8gM0IgcGFyYW1ldGVycyIiIiwsLCwsLCxDb25maWRlbnQsIlRyYW5zZm9ybWVyLWJhc2VkIGxhbmd1YWdlIG1vZGVscyBzcHJlYWQgRkxPUHMgdW5pZm9ybWx5IGFjcm9zcyBpbnB1dCBzZXF1ZW5jZXMuIEluIHRoaXMgd29yayB3ZSBkZW1vbnN0cmF0ZSB0aGF0IHRyYW5zZm9ybWVycyBjYW4gaW5zdGVhZCBsZWFybiB0byBkeW5hbWljYWxseSBhbGxvY2F0ZSBGTE9QcyAob3IgY29tcHV0ZSkgdG8gc3BlY2lmaWMgcG9zaXRpb25zIGluIGEgc2VxdWVuY2UsIG9wdGltaXNpbmcgdGhlIGFsbG9jYXRpb24gYWxvbmcgdGhlIHNlcXVlbmNlIGZvciBkaWZmZXJlbnQgbGF5ZXJzIGFjcm9zcyB0aGUgbW9kZWwgZGVwdGguIE91ciBtZXRob2QgZW5mb3JjZXMgYSB0b3RhbCBjb21wdXRlIGJ1ZGdldCBieSBjYXBwaW5nIHRoZSBudW1iZXIgb2YgdG9rZW5zIChrKSB0aGF0IGNhbiBwYXJ0aWNpcGF0ZSBpbiB0aGUgc2VsZi1hdHRlbnRpb24gYW5kIE1MUCBjb21wdXRhdGlvbnMgYXQgYSBnaXZlbiBsYXllci4gVGhlIHRva2VucyB0byBiZSBwcm9jZXNzZWQgYXJlIGRldGVybWluZWQgYnkgdGhlIG5ldHdvcmsgdXNpbmcgYSB0b3AtayByb3V0aW5nIG1lY2hhbmlzbS4gU2luY2UgayBpcyBkZWZpbmVkIGEgcHJpb3JpLCB0aGlzIHNpbXBsZSBwcm9jZWR1cmUgdXNlcyBhIHN0YXRpYyBjb21wdXRhdGlvbiBncmFwaCB3aXRoIGtub3duIHRlbnNvciBzaXplcywgdW5saWtlIG90aGVyIGNvbmRpdGlvbmFsIGNvbXB1dGF0aW9uIHRlY2huaXF1ZXMuIE5ldmVydGhlbGVzcywgc2luY2UgdGhlIGlkZW50aXRpZXMgb2YgdGhlIGsgdG9rZW5zIGFyZSBmbHVpZCwgdGhpcyBtZXRob2QgY2FuIGV4cGVuZCBGTE9QcyBub24tdW5pZm9ybWx5IGFjcm9zcyB0aGUgdGltZSBhbmQgbW9kZWwgZGVwdGggZGltZW5zaW9ucy4gVGh1cywgY29tcHV0ZSBleHBlbmRpdHVyZSBpcyBlbnRpcmVseSBwcmVkaWN0YWJsZSBpbiBzdW0gdG90YWwsIGJ1dCBkeW5hbWljIGFuZCBjb250ZXh0LXNlbnNpdGl2ZSBhdCB0aGUgdG9rZW4tbGV2ZWwuIE5vdCBvbmx5IGRvIG1vZGVscyB0cmFpbmVkIGluIHRoaXMgd2F5IGxlYXJuIHRvIGR5bmFtaWNhbGx5IGFsbG9jYXRlIGNvbXB1dGUsIHRoZXkgZG8gc28gZWZmaWNpZW50bHkuIFRoZXNlIG1vZGVscyBtYXRjaCBiYXNlbGluZSBwZXJmb3JtYW5jZSBmb3IgZXF1aXZhbGVudCBGTE9QUyBhbmQgd2FsbC1jbG9jayB0aW1lcyB0byB0cmFpbiwgYnV0IHJlcXVpcmUgYSBmcmFjdGlvbiBvZiB0aGUgRkxPUHMgcGVyIGZvcndhcmQgcGFzcywgYW5kIGNhbiBiZSB1cHdhcmRzIG9mIDUwXCUgZmFzdGVyIHRvIHN0ZXAgZHVyaW5nIHBvc3QtdHJhaW5pbmcgc2FtcGxpbmcuIiwsLFVucmVsZWFzZWQsIlVuaXRlZCBTdGF0ZXMgb2YgQW1lcmljYSxDYW5hZGEsQ2FuYWRhIiwsLCwsLDIwMjYtMDUtMjUgMTI6MzE6MTcrMDA6MDAsLCwsLCwiSW5kdXN0cnksQWNhZGVtaWEsQWNhZGVtaWEiLCwsLCxVbnJlbGVhc2VkLCwsLCwsLCxSZXBvcnRlZCwsLCwsTm8KUE9LRcK0TExNT04sIkdhbWVzLExhbmd1YWdlIiwiTGFuZ3VhZ2UgbW9kZWxpbmcvZ2VuZXJhdGlvbixQb2tlbW9uIGJhdHRsZXMiLEdlb3JnaWEgSW5zdGl0dXRlIG9mIFRlY2hub2xvZ3ksIlNpaGFvIEh1LCBUaWFuc2hlbmcgSHVhbmcsIExpbmcgTGl1IiwyMDI0LTA0LTAyLFBva2VMTE1vbjogQSBIdW1hbi1QYXJpdHkgQWdlbnQgZm9yIFBva2Vtb24gQmF0dGxlcyB3aXRoIExhcmdlIExhbmd1YWdlIE1vZGVscyxodHRwczovL2FyeGl2Lm9yZy9hYnMvMjQwMi4wMTExOCwsLCwsLCwsLCwsLCwsVW5rbm93biwiV2UgaW50cm9kdWNlIFBva2VMTE1vbiwgdGhlIGZpcnN0IExMTS1lbWJvZGllZCBhZ2VudCB0aGF0IGFjaGlldmVzIGh1bWFuLXBhcml0eSBwZXJmb3JtYW5jZSBpbiB0YWN0aWNhbCBiYXR0bGUgZ2FtZXMsIGFzIGRlbW9uc3RyYXRlZCBpbiBQb2tlbW9uIGJhdHRsZXMuIFRoZSBkZXNpZ24gb2YgUG9rZUxMTW9uIGluY29ycG9yYXRlcyB0aHJlZSBrZXkgc3RyYXRlZ2llczogKGkpIEluLWNvbnRleHQgcmVpbmZvcmNlbWVudCBsZWFybmluZyB0aGF0IGluc3RhbnRseSBjb25zdW1lcyB0ZXh0LWJhc2VkIGZlZWRiYWNrIGRlcml2ZWQgZnJvbSBiYXR0bGVzIHRvIGl0ZXJhdGl2ZWx5IHJlZmluZSB0aGUgcG9saWN5OyAoaWkpIEtub3dsZWRnZS1hdWdtZW50ZWQgZ2VuZXJhdGlvbiB0aGF0IHJldHJpZXZlcyBleHRlcm5hbCBrbm93bGVkZ2UgdG8gY291bnRlcmFjdCBoYWxsdWNpbmF0aW9uIGFuZCBlbmFibGVzIHRoZSBhZ2VudCB0byBhY3QgdGltZWx5IGFuZCBwcm9wZXJseTsgKGlpaSkgQ29uc2lzdGVudCBhY3Rpb24gZ2VuZXJhdGlvbiB0byBtaXRpZ2F0ZSB0aGUgcGFuaWMgc3dpdGNoaW5nIHBoZW5vbWVub24gd2hlbiB0aGUgYWdlbnQgZmFjZXMgYSBwb3dlcmZ1bCBvcHBvbmVudCBhbmQgd2FudHMgdG8gZWx1ZGUgdGhlIGJhdHRsZS4gV2Ugc2hvdyB0aGF0IG9ubGluZSBiYXR0bGVzIGFnYWluc3QgaHVtYW4gZGVtb25zdHJhdGVzIFBva2VMTE1vbidzIGh1bWFuLWxpa2UgYmF0dGxlIHN0cmF0ZWdpZXMgYW5kIGp1c3QtaW4tdGltZSBkZWNpc2lvbiBtYWtpbmcsIGFjaGlldmluZyA0OSUgb2Ygd2luIHJhdGUgaW4gdGhlIExhZGRlciBjb21wZXRpdGlvbnMgYW5kIDU2JSBvZiB3aW4gcmF0ZSBpbiB0aGUgaW52aXRlZCBiYXR0bGVzLiBPdXIgaW1wbGVtZW50YXRpb24gYW5kIHBsYXlhYmxlIGJhdHRsZSBsb2dzIGFyZSBhdmFpbGFibGUgYXQ6IHRoaXMgaHR0cHMgVVJMLiIsLCxIb3N0ZWQgYWNjZXNzIChubyBBUEkpLFVuaXRlZCBTdGF0ZXMgb2YgQW1lcmljYSxHUFQtNCAoTWFyIDIwMjMpLCwsLCwyMDI1LTExLTI4IDExOjUzOjQ0KzAwOjAwLCwsLCwsQWNhZGVtaWEsLCwsLE9wZW4gc291cmNlLCJodHRwczovL3BsYXkucG9rZW1vbnNob3dkb3duLmNvbS8KaHR0cHM6Ly9naXRodWIuY29tL2dpdC1kaXNsL1Bva2VMTE1vbiIsLCwsLCwsLCwsLCxObwpBdXRvRGlmZixCaW9sb2d5LERydWcgZGlzY292ZXJ5LCJHYWxpeGlyIFRlY2hub2xvZ2llcyxSZW5zc2VsYWVyIFBvbHl0ZWNobmljIEluc3RpdHV0ZSxNYXNzYWNodXNldHRzIEluc3RpdHV0ZSBvZiBUZWNobm9sb2d5IChNSVQpIiwiWGluemUgTGksIFBlbmdsZWkgV2FuZywgVGlhbmZhbiBGdSwgV2VuaGFvIEdhbywgQ2hlbmd0YW8gTGksIExlaWxlaSBTaGksIEp1bmhvbmcgTGl1IiwyMDI0LTA0LTAyLEFVVE9ESUZGOiBBdXRvcmVncmVzc2l2ZSBEaWZmdXNpb24gTW9kZWxpbmcgZm9yIFN0cnVjdHVyZS1iYXNlZCBEcnVnIERlc2lnbixodHRwczovL2FyeGl2Lm9yZy9hYnMvMjQwNC4wMjAwMyw1LjAsLCwsLCwsLCIyMi41TSBwb3NlcyA9IDIyLjVNIGRhdGFwb2ludHMKPSAyMiw1MDAsMDAwIGRhdGFwb2ludHMKCkZpbmFsIGVzdGltYXRlID0gMjIuNU0iLCwsLCxDb25maWRlbnQsIlN0cnVjdHVyZS1iYXNlZCBkcnVnIGRlc2lnbiAoU0JERCksIHdoaWNoIGFpbXMgdG8gZ2VuZXJhdGUgbW9sZWN1bGVzIHRoYXQgY2FuIGJpbmQgdGlnaHRseSB0byB0aGUgdGFyZ2V0IHByb3RlaW4sIGlzIGFuIGVzc2VudGlhbCBwcm9ibGVtIGluIGRydWcgZGlzY292ZXJ5LCBhbmQgcHJldmlvdXMgYXBwcm9hY2hlcyBoYXZlIGFjaGlldmVkIGluaXRpYWwgc3VjY2Vzcy4gSG93ZXZlciwgbW9zdCBleGlzdGluZyBtZXRob2RzIHN0aWxsIHN1ZmZlciBmcm9tIGludmFsaWQgbG9jYWwgc3RydWN0dXJlIG9yIHVucmVhbGlzdGljIGNvbmZvcm1hdGlvbiBpc3N1ZXMsIHdoaWNoIGFyZSBtYWlubHkgZHVlIHRvIHRoZSBwb29yIGxlYW5pbmcgb2YgYm9uZCBhbmdsZXMgb3IgdG9yc2lvbmFsIGFuZ2xlcy4gVG8gYWxsZXZpYXRlIHRoZXNlIHByb2JsZW1zLCB3ZSBwcm9wb3NlIEFVVE9ESUZGLCBhIGRpZmZ1c2lvbi1iYXNlZCBmcmFnbWVudC13aXNlIGF1dG9yZWdyZXNzaXZlIGdlbmVyYXRpb24gbW9kZWwuIFNwZWNpZmljYWxseSwgd2UgZGVzaWduIGEgbm92ZWwgbW9sZWN1bGUgYXNzZW1ibHkgc3RyYXRlZ3kgbmFtZWQgY29uZm9ybWFsIG1vdGlmIHRoYXQgcHJlc2VydmVzIHRoZSBjb25mb3JtYXRpb24gb2YgbG9jYWwgc3RydWN0dXJlcyBvZiBtb2xlY3VsZXMgZmlyc3QsIHRoZW4gd2UgZW5jb2RlIHRoZSBpbnRlcmFjdGlvbiBvZiB0aGUgcHJvdGVpbi1saWdhbmQgY29tcGxleCB3aXRoIGFuIFNFKDMpLWVxdWl2YXJpYW50IGNvbnZvbHV0aW9uYWwgbmV0d29yayBhbmQgZ2VuZXJhdGUgbW9sZWN1bGVzIG1vdGlmLWJ5LW1vdGlmIHdpdGggZGlmZnVzaW9uIG1vZGVsaW5nLiBJbiBhZGRpdGlvbiwgd2UgYWxzbyBpbXByb3ZlIHRoZSBldmFsdWF0aW9uIGZyYW1ld29yayBvZiBTQkREIGJ5IGNvbnN0cmFpbmluZyB0aGUgbW9sZWN1bGFyIHdlaWdodHMgb2YgdGhlIGdlbmVyYXRlZCBtb2xlY3VsZXMgaW4gdGhlIHNhbWUgcmFuZ2UsIHRvZ2V0aGVyIHdpdGggc29tZSBuZXcgbWV0cmljcywgd2hpY2ggbWFrZSB0aGUgZXZhbHVhdGlvbiBtb3JlIGZhaXIgYW5kIHByYWN0aWNhbC4gRXh0ZW5zaXZlIGV4cGVyaW1lbnRzIG9uIENyb3NzRG9ja2VkMjAyMCBkZW1vbnN0cmF0ZSB0aGF0IG91ciBhcHByb2FjaCBvdXRwZXJmb3JtcyB0aGUgZXhpc3RpbmcgbW9kZWxzIGluIGdlbmVyYXRpbmcgcmVhbGlzdGljIG1vbGVjdWxlcyB3aXRoIHZhbGlkIHN0cnVjdHVyZXMgYW5kIGNvbmZvcm1hdGlvbnMgd2hpbGUgbWFpbnRhaW5pbmcgaGlnaCBiaW5kaW5nIGFmZmluaXR5LiIsLCxVbnJlbGVhc2VkLCJDaGluYSxVbml0ZWQgU3RhdGVzIG9mIEFtZXJpY2EsVW5pdGVkIFN0YXRlcyBvZiBBbWVyaWNhIiwsLCwsLDIwMjUtMTEtMjggMTE6NTM6NDQrMDA6MDAsLCwsLCwiSW5kdXN0cnksQWNhZGVtaWEsQWNhZGVtaWEiLCwsLCxVbnJlbGVhc2VkLCwsLCwsLCwsLCwsLE5vClhWRVJTRS1Nb0UtQTQuMkIsTGFuZ3VhZ2UsQ2hhdCwiWFZFUlNFIFRlY2hub2xvZ3ksU2hlbnpoZW4gWXVhbnhpYW5nIFRlY2hub2xvZ3kiLCwyMDI0LTA0LTAyLCxodHRwczovL2h1Z2dpbmdmYWNlLmNvL3h2ZXJzZS9YVkVSU0UtTW9FLUE0LjJCLCwsLDQyMDAwMDAwMDAuMCwiSXQgdXNlcyBhIG1peGVkIGV4cGVydCBtb2RlbCAoTW9FLCBNaXh0dXJlLW9mLWV4cGVydHMpIGFyY2hpdGVjdHVyZS4gVGhlIHRvdGFsIHBhcmFtZXRlciBzY2FsZSBvZiB0aGUgbW9kZWwgaXMgMjUuOCBiaWxsaW9uLCBhbmQgdGhlIGFjdHVhbCBudW1iZXIgb2YgYWN0aXZhdGVkIHBhcmFtZXRlcnMgaXMgNC4yIGJpbGxpb24uIiwsLCwsLCwsLENvbmZpZGVudCwsLCxPcGVuIHdlaWdodHMgKG5vbi1jb21tZXJjaWFsKSwiQ2hpbmEsQ2hpbmEiLCwsLCwsMjAyNS0xMS0yOCAxMTo1Mzo0NCswMDowMCwsLCwsLCJJbmR1c3RyeSxJbmR1c3RyeSIsLCwsLCwsLCwsLCwsLHh2ZXJzZSwsLCxZZXMKQVBVUy14REFOLTQuMChNb0UpLCJNdWx0aW1vZGFsLExhbmd1YWdlIiwiQ2hhdCxSZWNvbW1lbmRlciBzeXN0ZW0sSW1hZ2UgZ2VuZXJhdGlvbixMYW5ndWFnZSBtb2RlbGluZy9nZW5lcmF0aW9uLFF1ZXN0aW9uIGFuc3dlcmluZyxNYXRoZW1hdGljYWwgcmVhc29uaW5nLFF1YW50aXRhdGl2ZSByZWFzb25pbmciLCJRaWxpbiBIZXNoZW5nIE5ldHdvcmsgVGVjaG5vbG9neSBDby4sIEx0ZC4gKEFQVVMpIiwsMjAyNC0wNC0wMiwiQSBUcmlsbGlvbi1QYXJhbWV0ZXIgTU9FIEFyY2hpdGVjdHVyZSBNb2RlbCBPdXRwZXJmb3JtcyBHcm9rMSwgQ29tcGF0aWJsZSB3aXRoIDQwOTAgR3JhcGhpY3MgQ2FyZCIsImh0dHBzOi8vZ2l0aHViLmNvbS9zaG9vdGltZTIwMjEvQVBVUy14REFOLTQuMC1tb2UKaHR0cHM6Ly96amIuaGVuYW4uZ292LmNuLzIwMjQvMDUtMjcvMjk5ODYzOS5odG1sIiwsLCwxMzYwMDAwMDAwMDAuMCwiQWNjb3JkaW5nIHRvIHJlcG9ydHMsIEFQVVMteERBTi00LjAgKE1vRSkgaXMgdGhlIGZpcnN0IG9wZW4gc291cmNlIGxhcmdlIG1vZGVsIGluIENoaW5hIHdpdGggYSBNb0UgYXJjaGl0ZWN0dXJlIG9mIG1vcmUgdGhhbiAxMDAgYmlsbGlvbiBwYXJhbWV0ZXJzLCB3aXRoIGEgcGFyYW1ldGVyIHNjYWxlIG9mIDEzNiBiaWxsaW9uLiBUaGlzIGlzIGFsc28gdGhlIGxhcmdlc3Qgb3BlbiBzb3VyY2UgbW9kZWwgaW4gQ2hpbmEuIEFtb25nIHRoZSBwcmV2aW91cyBsYXJnZSBvcGVuIHNvdXJjZSBtb2RlbHMgaW4gQ2hpbmEsIHRoZSBsYXJnZXN0IHBhcmFtZXRlciBzY2FsZSB3YXMgQWxpYmFiYSdzIFFpYW53ZW4gNzJCIHdpdGggNzIgYmlsbGlvbiBwYXJhbWV0ZXJzLCB3aXRoIGEgcGFyYW1ldGVyIHNjYWxlIG9mIDcyIGJpbGxpb24uIiwsLCwsLCwsLENvbmZpZGVudCwi8J+ToiBXZWxjb21lIHRvIHRoZSBGaXJzdCBIaWdoLVBlcmZvcm1hbmNlIFRyaWxsaW9uLVBhcmFtZXRlciBNT0UgQXJjaGl0ZWN0dXJlIExMTSB0cmFpbmVkIGpvaW50bHkgYnkgeERBTiBhbmQgQVBVUy4g8J+Togrwn6SXIFRoaXMgYSBoaWdoLXBlcmZvcm1hbmNlIE1PRSBtb2RlbCB3aG9zZSBNYXRoKEdTTThrX0NvdDo3OSUpLCBSZWFzb25pbmcoTU1MVTo3NSUpIQrwn5mPIEZlZWwgZnJlZSB0byB1c2UgYWNjb3JkaW5nIHRvIHRoZSBpbmZlcmVuY2UgY29kZS4KCkFQVVMteERBTi00LjAtTU9FIGxldmVyYWdlcyB0aGUgaW5ub3ZhdGl2ZSBNaXh0dXJlIG9mIEV4cGVydHMgKE1vRSkgYXJjaGl0ZWN0dXJlLCBpbmNvcnBvcmF0aW5nIGNvbXBvbmVudHMgZnJvbSBkZW5zZSBsYW5ndWFnZSBtb2RlbHMuIFNwZWNpZmljYWxseSwgaXQgaW5oZXJpdHMgaXRzIGNhcGFiaWxpdGllcyBmcm9tIHRoZSBoaWdobHkgcGVyZm9ybWFudCB4REFOLUwyIFNlcmllcy4gV2l0aCBhIHRvdGFsIG9mIDEzNiBiaWxsaW9uIHBhcmFtZXRlcnMsIG9mIHdoaWNoIDMwIGJpbGxpb24gYXJlIGFjdGl2YXRlZCBkdXJpbmcgcnVudGltZSwgQVBVUy14REFOLTQuMC1NT0UgZGVtb25zdHJhdGVzIHVucGFyYWxsZWxlZCBlZmZpY2llbmN5LiBUaHJvdWdoIGFkdmFuY2VkIHF1YW50aXphdGlvbiB0ZWNobmlxdWVzLCBvdXIgb3Blbi1zb3VyY2UgdmVyc2lvbiBvY2N1cGllcyBhIG1lcmUgNDJHQiwgbWFraW5nIGl0IHNlYW1sZXNzbHkgY29tcGF0aWJsZSB3aXRoIGNvbnN1bWVyLWdyYWRlIEdQVXMgbGlrZSB0aGUgNDA5MCBhbmQgMzA5MC4gIiwsLE9wZW4gd2VpZ2h0cyAocmVzdHJpY3RlZCB1c2UpLENoaW5hLCwsLCwsMjAyNi0wMi0xMSAxOToyNjoyNyswMDowMCwsLCwsLEluZHVzdHJ5LCwsLCxVbnJlbGVhc2VkLCIiIkFQVVMteERBTi00LjAtTU9FIGlzIGRpc3RyaWJ1dGVkIHVuZGVyIHRoZSBMTEFNQSAyIENvbW11bml0eSBMaWNlbnNlIiIgCmdpdGh1YiBhbmQgaGYgcmVwb3NpdG9yaWVzIGFyZSBsaWNlbnNlZCB1bmRlciBhcGFjaGUgMi4wIHRob3VnaAoKaHR0cHM6Ly9naXRodWIuY29tL3Nob290aW1lMjAyMS9BUFVTLXhEQU4tNC4wLW1vZT90YWI9cmVhZG1lLW92LWZpbGUKCmh0dHBzOi8vaHVnZ2luZ2ZhY2UuY28veERBTi1BSS9BUFVTLXhEQU4tNC4wLU1PRSIsLCwsLCwsLHhEQU4tQUksLCwsWWVzCllvdXl1YW5qaWFuICjpgq7ov5zop4EpLExhbmd1YWdlLCJGaW5hbmNpYWwgbWFuYWdlbWVudCxDaGF0IiwiQ2hpbmEgUG9zdCBDb25zdW1lciBGaW5hbmNlIENvLiwgTHRkLiIsLDIwMjQtMDQtMDIsLGh0dHBzOi8vd2ViLmFyY2hpdmUub3JnL3dlYi8yMDI1MDYyNzA5MjAxNi9odHRwczovL3d3dy5jaGluYXBvc3QuY29tLmNuL2h0bWwxL3JlcG9ydC8yNDA0LzExNzktMS5odG0sLCwsLCwsLCwsLCwsLFVua25vd24sLCwsLENoaW5hLCwsLCwsMjAyNi0wMi0xMSAxOToyNjoyNyswMDowMCwsLCwsLEluZHVzdHJ5LCwsLCwsLCwsLCwsLCwsLCwsCk1vYmlsZUNMSVAtQiAoTFQpLFZpc2lvbiwiSW1hZ2UgY2FwdGlvbmluZyxJbWFnZSBjbGFzc2lmaWNhdGlvbiIsQXBwbGUsIlBhdmFuIEt1bWFyIEFuYXNvc2FsdSBWYXN1LCBIYWRpIFBvdXJhbnNhcmksIEZhcnRhc2ggRmFnaHJpLCBSYXZpdGVqYSBWZW11bGFwYWxsaSwgT25jZWwgVHV6ZWwiLDIwMjQtMDQtMDEsTW9iaWxlQ0xJUDogRmFzdCBJbWFnZS1UZXh0IE1vZGVscyB0aHJvdWdoIE11bHRpLU1vZGFsIFJlaW5mb3JjZWQgVHJhaW5pbmcsaHR0cHM6Ly9hcnhpdi5vcmcvYWJzLzIzMTEuMTcwNDksLCwsMTQ5NzAwMDAwLjAsIlRhYmxlIDcgClBhcmFtcyAoTSkgKGltZyt0eHQpCjg2LjMgKyA2My40IiwxLjM0MjM1OTllKzIyLCI2IEZMT1AgLyB0b2tlbiAvIHBhcmFtZXRlciAqIDQ5MCoxMF45IHRva2VucyBbc2VlIGRhdGFzZXQgc2l6ZSBub3Rlc10gKiAzMC41MCBlcG9jaHMgKiAxNDk3MDAwMDAuMDAgcGFyYW1ldGVycyA9IDEuMzQyMzU5OWUrMjIgRkxPUAoKJ0xpa2VseScgY29uZmlkZW5jZSBiZWNhdXNlIEkgYW0gbm90IHN1cmUgYWJvdXQgZGF0YXNldCBzaXplIiwsIjE0MFRCLCAxLjI4QiBkYXRhcG9pbnRzIC0gc2l6ZSBvZiB0aGUgZGF0YXNldAoKIiJXZSB0cmFpbiB1c2luZyA2NCBub2RlcyB3aXRoIDh4QTEwMC04MEdCIEdQVXMgYW5kIGEKcGVyLUdQVSBiYXRjaCBzaXplIG9mIGVpdGhlciAxMjggb3IgMjU2LiIiCgozOUIgLSBzZWVuIHNhbXBsZXMKCkxSIHNjaGVkdWxlIENvbnN0KDMwMGssIDY1aywgMmspICsgQ29zaW5lKDMwMGssIDY1aywgMmspIDM5QgoKNjAwayB0b3RhbCBzdGVwcyhmb3IgTFQgPSBsb25nIHRyYWluaW5nIG1vZGVsKQoKMzkvMS4yOCB+IDMwLjUgZXBvY2hzCgphc3N1bW1pbmcgaW1hZ2UgcmVzb2x1dGlvbiAyNTYqMjU2LCBwYXRjaCBzaXplIDE0KjE0LCBjYXB0aW9uIGxlbmd0aCA1MCB0ZXh0IHRva2VucwoKdGhlbiB0b3RhbCBzaXplIG9mIHRoZSBkYXRhc2V0IGlzCgoxLjI4KjEwXjkqKCgyNTYvMTQpXjIrNTApID0gNDkxOTkwMjA0MDgyIHRva2VucyB+NDkwQiB0b2tlbnMiLCwiIiJXZSB0cmFpbiB1c2luZyA2NCBub2RlcyB3aXRoIDh4QTEwMC04MEdCIEdQVXMgYW5kIGEKcGVyLUdQVSBiYXRjaCBzaXplIG9mIGVpdGhlciAxMjggb3IgMjU2LiIiIixOVklESUEgQTEwMCBTWE00IDgwIEdCLCxMaWtlbHksIkNvbnRyYXN0aXZlIHByZXRyYWluaW5nIG9mIGltYWdlLXRleHQgZm91bmRhdGlvbiBtb2RlbHMsIHN1Y2ggYXMgQ0xJUCwgZGVtb25zdHJhdGVkIGV4Y2VsbGVudCB6ZXJvLXNob3QgcGVyZm9ybWFuY2UgYW5kIGltcHJvdmVkIHJvYnVzdG5lc3Mgb24gYSB3aWRlIHJhbmdlIG9mIGRvd25zdHJlYW0gdGFza3MuIEhvd2V2ZXIsIHRoZXNlIG1vZGVscyB1dGlsaXplIGxhcmdlIHRyYW5zZm9ybWVyLWJhc2VkIGVuY29kZXJzIHdpdGggc2lnbmlmaWNhbnQgbWVtb3J5IGFuZCBsYXRlbmN5IG92ZXJoZWFkIHdoaWNoIHBvc2UgY2hhbGxlbmdlcyBmb3IgZGVwbG95bWVudCBvbiBtb2JpbGUgZGV2aWNlcy4gSW4gdGhpcyB3b3JrLCB3ZSBpbnRyb2R1Y2UgTW9iaWxlQ0xJUCAtLSBhIG5ldyBmYW1pbHkgb2YgZWZmaWNpZW50IGltYWdlLXRleHQgbW9kZWxzIG9wdGltaXplZCBmb3IgcnVudGltZSBwZXJmb3JtYW5jZSBhbG9uZyB3aXRoIGEgbm92ZWwgYW5kIGVmZmljaWVudCB0cmFpbmluZyBhcHByb2FjaCwgbmFtZWx5IG11bHRpLW1vZGFsIHJlaW5mb3JjZWQgdHJhaW5pbmcuIFRoZSBwcm9wb3NlZCB0cmFpbmluZyBhcHByb2FjaCBsZXZlcmFnZXMga25vd2xlZGdlIHRyYW5zZmVyIGZyb20gYW4gaW1hZ2UgY2FwdGlvbmluZyBtb2RlbCBhbmQgYW4gZW5zZW1ibGUgb2Ygc3Ryb25nIENMSVAgZW5jb2RlcnMgdG8gaW1wcm92ZSB0aGUgYWNjdXJhY3kgb2YgZWZmaWNpZW50IG1vZGVscy4gT3VyIGFwcHJvYWNoIGF2b2lkcyB0cmFpbi10aW1lIGNvbXB1dGUgb3ZlcmhlYWQgYnkgc3RvcmluZyB0aGUgYWRkaXRpb25hbCBrbm93bGVkZ2UgaW4gYSByZWluZm9yY2VkIGRhdGFzZXQuIE1vYmlsZUNMSVAgc2V0cyBhIG5ldyBzdGF0ZS1vZi10aGUtYXJ0IGxhdGVuY3ktYWNjdXJhY3kgdHJhZGVvZmYgZm9yIHplcm8tc2hvdCBjbGFzc2lmaWNhdGlvbiBhbmQgcmV0cmlldmFsIHRhc2tzIG9uIHNldmVyYWwgZGF0YXNldHMuIE91ciBNb2JpbGVDTElQLVMyIHZhcmlhbnQgaXMgMi4zw5cgZmFzdGVyIHdoaWxlIG1vcmUgYWNjdXJhdGUgY29tcGFyZWQgdG8gcHJldmlvdXMgYmVzdCBDTElQIG1vZGVsIGJhc2VkIG9uIFZpVC1CLzE2LiBXZSBmdXJ0aGVyIGRlbW9uc3RyYXRlIHRoZSBlZmZlY3RpdmVuZXNzIG9mIG91ciBtdWx0aS1tb2RhbCByZWluZm9yY2VkIHRyYWluaW5nIGJ5IHRyYWluaW5nIGEgQ0xJUCBtb2RlbCBiYXNlZCBvbiBWaVQtQi8xNiBpbWFnZSBiYWNrYm9uZSBhbmQgYWNoaWV2aW5nICsyLjklIGF2ZXJhZ2UgcGVyZm9ybWFuY2UgaW1wcm92ZW1lbnQgb24gMzggZXZhbHVhdGlvbiBiZW5jaG1hcmtzIGNvbXBhcmVkIHRvIHRoZSBwcmV2aW91cyBiZXN0LiBNb3Jlb3Zlciwgd2Ugc2hvdyB0aGF0IHRoZSBwcm9wb3NlZCBhcHByb2FjaCBhY2hpZXZlcyAxMMOXLTEwMDDDlyBpbXByb3ZlZCBsZWFybmluZyBlZmZpY2llbmN5IHdoZW4gY29tcGFyZWQgd2l0aCBub24tcmVpbmZvcmNlZCBDTElQIHRyYWluaW5nLiBDb2RlIGFuZCBtb2RlbHMgYXJlIGF2YWlsYWJsZSBhdCB0aGlzIGh0dHBzIFVSTCAuIiwzMC41LCxPcGVuIHdlaWdodHMgKHVucmVzdHJpY3RlZCksVW5pdGVkIFN0YXRlcyBvZiBBbWVyaWNhLCwsLDI1Ni4wLCwyMDI2LTAyLTExIDE5OjI2OjI3KzAwOjAwLCwsLCwsSW5kdXN0cnksLCwsLE9wZW4gc291cmNlLE1JVCBMaWNlbnNlLCwsLCwsMjAyNDk1LjgyMjA0MjcwMjk2LE9wZXJhdGlvbiBjb3VudGluZywsLCwsWWVzClRlbGVDaGF0LTdCLExhbmd1YWdlLCJMYW5ndWFnZSBtb2RlbGluZy9nZW5lcmF0aW9uLENoYXQsUXVlc3Rpb24gYW5zd2VyaW5nLFRleHQgc3VtbWFyaXphdGlvbixDb2RlIGdlbmVyYXRpb24sVHJhbnNsYXRpb24iLENoaW5hIFRlbGVjb20sIlpob25namlhbmcgSGUsIFppaGFuIFdhbmcsIFhpbnpoYW5nIExpdSwgU2hpeHVhbiBMaXUsIFlpdG9uZyBZYW8sIFl1eWFvIEh1YW5nLCBYdWVsb25nIExpLCBZb25neGlhbmcgTGksIFpob25naGFvIENoZSwgWmhhb3hpIFpoYW5nLCBZYW4gV2FuZywgWGluIFdhbmcsIEx1d2VuIFB1LCBIdWluYW4gWHUsIFJ1aXl1IEZhbmcsIFl1IFpoYW8sIEppZSBaaGFuZywgWGlhb21lbmcgSHVhbmcsIFpoaWxvbmcgTHUsIEppYXhpbiBQZW5nLCBXZW5qdW4gWmhlbmcsIFNoaXF1YW4gV2FuZywgQmluZ2thaSBZYW5nLCBYdWV3ZWkgaGUsIFpodW9ydSBKaWFuZywgUWl5aSBYaWUsIFlhbmhhbiBaaGFuZywgWmhvbmdxaXUgTGksIExpbmdsaW5nIFNoaSwgV2Vpd2VpIEZ1LCBZaW4gWmhhbmcsIFppbHUgSHVhbmcsIFNpc2hpIFhpb25nLCBZdXhpYW5nIFpoYW5nLCBDaGFvIFdhbmcsIFNodWFuZ3lvbmcgU29uZyIsMjAyNC0wNC0wMSxURUxFQ0hBVCBURUNITklDQUwgUkVQT1JULGh0dHBzOi8vYXJ4aXYub3JnL2Ficy8yNDAxLjAzODA0LDEzLjAsLCw3MDAwMDAwMDAwLjAsLDQuMmUrMjIsIjgwIG5vZGVzLCBlYWNoIGhhdmluZyA4IE52aWRpYSBBMTAwIFN4bSA0MEdCIEdQVXMKCjYgRkxPUCAvIHRva2VuIC8gcGFyYW1ldGVyICogNyoxMF45IHBhcmFtZXRlcnMgKiAxICogMTBeMTIgdG9rZW5zID0gNC4yZSsyMiBGTE9QIiwsVGFibGUgMywsIiIiVHJhaW5pbmcgVGVsZUNoYXQgdG9vayBvbmUgbW9udGggKGluY2x1ZGluZyBkb3dudGltZSkuIiIiLE5WSURJQSBBMTAwIFNYTTQgNDAgR0IsLENvbmZpZGVudCwiSW4gdGhpcyB0ZWNobmljYWwgcmVwb3J0LCB3ZSBwcmVzZW50IFRlbGVDaGF0LCBhIGNvbGxlY3Rpb24gb2YgbGFyZ2UgbGFuZ3VhZ2UgbW9kZWxzIChMTE1zKSB3aXRoIHBhcmFtZXRlcnMgb2YgMyBiaWxsaW9uLCA3IGJpbGxpb24gYW5kIDEyIGJpbGxpb24uIEl0IGluY2x1ZGVzIHByZXRyYWluZWQgbGFuZ3VhZ2UgbW9kZWxzIGFzIHdlbGwgYXMgZmluZS10dW5lZCBjaGF0IG1vZGVscyB0aGF0IGlzIGFsaWduZWQgd2l0aCBodW1hbiBwcmVmZXJlbmNlcy4gVGVsZUNoYXQgaXMgaW5pdGlhbGx5IHByZXRyYWluZWQgb24gYW4gZXh0ZW5zaXZlIGNvcnB1cyBjb250YWluaW5nIGEgZGl2ZXJzZSBjb2xsZWN0aW9uIG9mIHRleHRzIGZyb20gYm90aCBFbmdsaXNoIGFuZCBDaGluZXNlIGxhbmd1YWdlcywgaW5jbHVkaW5nIHRyaWxsaW9ucyBvZiB0b2tlbnMuIFN1YnNlcXVlbnRseSwgdGhlIG1vZGVsIHVuZGVyZ29lcyBmaW5lLXR1bmluZyB0byBhbGlnbiB3aXRoIGh1bWFuIHByZWZlcmVuY2VzLCBmb2xsb3dpbmcgYSBkZXRhaWxlZCBtZXRob2RvbG9neSB0aGF0IHdlIGRlc2NyaWJlLiBXZSBldmFsdWF0ZSB0aGUgcGVyZm9ybWFuY2Ugb2YgVGVsZUNoYXQgb24gdmFyaW91cyB0YXNrcywgaW5jbHVkaW5nIGxhbmd1YWdlIHVuZGVyc3RhbmRpbmcsIG1hdGhlbWF0aWNzLCByZWFzb25pbmcsIGNvZGUgZ2VuZXJhdGlvbiwgYW5kIGtub3dsZWRnZS1iYXNlZCBxdWVzdGlvbiBhbnN3ZXJpbmcuIE91ciBmaW5kaW5ncyBpbmRpY2F0ZSB0aGF0IFRlbGVDaGF0IGFjaGlldmVzIGNvbXBhcmFibGUgcGVyZm9ybWFuY2UgdG8gb3RoZXIgb3Blbi1zb3VyY2UgbW9kZWxzIG9mIHNpbWlsYXIgc2l6ZSBhY3Jvc3MgYSB3aWRlIHJhbmdlIG9mIHB1YmxpYyBiZW5jaG1hcmtzLiBUbyBzdXBwb3J0IGZ1dHVyZSByZXNlYXJjaCBhbmQgYXBwbGljYXRpb25zIHV0aWxpemluZyBMTE1zLCB3ZSByZWxlYXNlIHRoZSBmaW5lLXR1bmVkIG1vZGVsIGNoZWNrcG9pbnRzIG9mIFRlbGVDaGF0J3MgN0IgYW5kIDEyQiB2YXJpYW50LCBhbG9uZyB3aXRoIGNvZGUgYW5kIGEgcG9ydGlvbiBvZiBvdXIgcHJldHJhaW5pbmcgZGF0YSwgdG8gdGhlIHB1YmxpYyBjb21tdW5pdHkuIiwsLE9wZW4gd2VpZ2h0cyAocmVzdHJpY3RlZCB1c2UpLENoaW5hLCwsLDY0MC4wLCwyMDI2LTA1LTI1IDEyOjMxOjE3KzAwOjAwLCwsLCwsSW5kdXN0cnksLCwsLE9wZW4gKHJlc3RyaWN0ZWQgdXNlKSwiQXBhY2hlIDIuMCAKd2VpZ2h0czoKaHR0cHM6Ly9odWdnaW5nZmFjZS5jby9UZWxlLUFJL3RlbGVjaGF0LTdCCgppbmZlcmVuY2UgY29kZToKaHR0cHM6Ly9naXRodWIuY29tL1RlbGUtQUkvVGVsZWNoYXQKCiIiQ29tbXVuaXR5IHVzZSBUZWxlQ2hhdCBtb2RlbCBuZWVkcyB0byBmb2xsb3cg44CKIFRlbGVDaGF0IG1vZGVsIGNvbW11bml0eSBsaWNlbnNlIGFncmVlbWVudCDjgIsuIFRoZSBUZWxlQ2hhdCBtb2RlbCBzdXBw</x:v>
      </x:c>
    </x:row>
    <x:row r="130" ht="18" customHeight="1">
      <x:c r="A130" s="17" t="n">
        <x:v>125</x:v>
      </x:c>
      <x:c r="B130" s="17" t="n">
        <x:v>309</x:v>
      </x:c>
      <x:c r="C130" s="94" t="str">
        <x:v>b3J0cyBjb21tZXJjaWFsIHVzZS4gSWYgeW91IHBsYW4gdG8gdXNlIHRoZSBUZWxlQ2hhdCBtb2RlbCBvciBpdHMgZGVyaXZhdGl2ZXMgZm9yIGNvbW1lcmNpYWwgcHVycG9zZXMsIHlvdSBuZWVkIHRvIGNvbnRhY3QgdGhlIG1haWxib3ggYmVsb3cgdGVsZV9haUBjaGluYXRlbGVjb20uY24gLCBTdWJtaXQgdGhlIGFwcGxpY2F0aW9uIG1hdGVyaWFscyByZXF1aXJlZCBieSB0aGUg44CKVGVsZUNoYXQgbW9kZWwgY29tbXVuaXR5IGxpY2Vuc2UgYWdyZWVtZW5044CLLiBBZnRlciB0aGUgcmV2aWV3IGlzIGFwcHJvdmVkLCB5b3Ugd2lsbCBiZSBncmFudGVkIGEgbm9uLWV4Y2x1c2l2ZSwgZ2xvYmFsLCBub24tdHJhbnNmZXJhYmxlLCBub24tcmVsaWNhYmxlLCByZXZvY2FibGUgY29tbWVyY2lhbCBjb3B5cmlnaHQgbGljZW5zZS4iIiIsLCwsLCw1MDYyMzkuNTU1MTA2NzU3NCxPcGVyYXRpb24gY291bnRpbmcsVGVsZS1BSSwsLCxZZXMKVGVsZUNoYXQtM0IsTGFuZ3VhZ2UsIkxhbmd1YWdlIG1vZGVsaW5nL2dlbmVyYXRpb24sQ2hhdCxRdWVzdGlvbiBhbnN3ZXJpbmcsVGV4dCBzdW1tYXJpemF0aW9uLENvZGUgZ2VuZXJhdGlvbixUcmFuc2xhdGlvbiIsQ2hpbmEgVGVsZWNvbSwiWmhvbmdqaWFuZyBIZSwgWmloYW4gV2FuZywgWGluemhhbmcgTGl1LCBTaGl4dWFuIExpdSwgWWl0b25nIFlhbywgWXV5YW8gSHVhbmcsIFh1ZWxvbmcgTGksIFlvbmd4aWFuZyBMaSwgWmhvbmdoYW8gQ2hlLCBaaGFveGkgWmhhbmcsIFlhbiBXYW5nLCBYaW4gV2FuZywgTHV3ZW4gUHUsIEh1aW5hbiBYdSwgUnVpeXUgRmFuZywgWXUgWmhhbywgSmllIFpoYW5nLCBYaWFvbWVuZyBIdWFuZywgWmhpbG9uZyBMdSwgSmlheGluIFBlbmcsIFdlbmp1biBaaGVuZywgU2hpcXVhbiBXYW5nLCBCaW5na2FpIFlhbmcsIFh1ZXdlaSBoZSwgWmh1b3J1IEppYW5nLCBRaXlpIFhpZSwgWWFuaGFuIFpoYW5nLCBaaG9uZ3FpdSBMaSwgTGluZ2xpbmcgU2hpLCBXZWl3ZWkgRnUsIFlpbiBaaGFuZywgWmlsdSBIdWFuZywgU2lzaGkgWGlvbmcsIFl1eGlhbmcgWmhhbmcsIENoYW8gV2FuZywgU2h1YW5neW9uZyBTb25nIiwyMDI0LTA0LTAxLFRFTEVDSEFUIFRFQ0hOSUNBTCBSRVBPUlQsaHR0cHM6Ly9hcnhpdi5vcmcvYWJzLzI0MDEuMDM4MDQsMTMuMCwsLDMwMDAwMDAwMDAuMCwsMS40NGUrMjIsIjgwIG5vZGVzLCBlYWNoIGhhdmluZyA4IE52aWRpYSBBMTAwIFN4bSA0MEdCIEdQVXMKCjYgRkxPUCAvIHRva2VuIC8gcGFyYW1ldGVyICogMyoxMF45IHBhcmFtZXRlcnMgKiAwLjggKiAxMF4xMiB0b2tlbnMgPSAxLjQ0ZSsyMiBGTE9QIiwsVGFibGUgMywsIiIiVHJhaW5pbmcgVGVsZUNoYXQgdG9vayBvbmUgbW9udGggKGluY2x1ZGluZyBkb3dudGltZSkuIiIiLE5WSURJQSBBMTAwIFNYTTQgNDAgR0IsLENvbmZpZGVudCwiSW4gdGhpcyB0ZWNobmljYWwgcmVwb3J0LCB3ZSBwcmVzZW50IFRlbGVDaGF0LCBhIGNvbGxlY3Rpb24gb2YgbGFyZ2UgbGFuZ3VhZ2UgbW9kZWxzIChMTE1zKSB3aXRoIHBhcmFtZXRlcnMgb2YgMyBiaWxsaW9uLCA3IGJpbGxpb24gYW5kIDEyIGJpbGxpb24uIEl0IGluY2x1ZGVzIHByZXRyYWluZWQgbGFuZ3VhZ2UgbW9kZWxzIGFzIHdlbGwgYXMgZmluZS10dW5lZCBjaGF0IG1vZGVscyB0aGF0IGlzIGFsaWduZWQgd2l0aCBodW1hbiBwcmVmZXJlbmNlcy4gVGVsZUNoYXQgaXMgaW5pdGlhbGx5IHByZXRyYWluZWQgb24gYW4gZXh0ZW5zaXZlIGNvcnB1cyBjb250YWluaW5nIGEgZGl2ZXJzZSBjb2xsZWN0aW9uIG9mIHRleHRzIGZyb20gYm90aCBFbmdsaXNoIGFuZCBDaGluZXNlIGxhbmd1YWdlcywgaW5jbHVkaW5nIHRyaWxsaW9ucyBvZiB0b2tlbnMuIFN1YnNlcXVlbnRseSwgdGhlIG1vZGVsIHVuZGVyZ29lcyBmaW5lLXR1bmluZyB0byBhbGlnbiB3aXRoIGh1bWFuIHByZWZlcmVuY2VzLCBmb2xsb3dpbmcgYSBkZXRhaWxlZCBtZXRob2RvbG9neSB0aGF0IHdlIGRlc2NyaWJlLiBXZSBldmFsdWF0ZSB0aGUgcGVyZm9ybWFuY2Ugb2YgVGVsZUNoYXQgb24gdmFyaW91cyB0YXNrcywgaW5jbHVkaW5nIGxhbmd1YWdlIHVuZGVyc3RhbmRpbmcsIG1hdGhlbWF0aWNzLCByZWFzb25pbmcsIGNvZGUgZ2VuZXJhdGlvbiwgYW5kIGtub3dsZWRnZS1iYXNlZCBxdWVzdGlvbiBhbnN3ZXJpbmcuIE91ciBmaW5kaW5ncyBpbmRpY2F0ZSB0aGF0IFRlbGVDaGF0IGFjaGlldmVzIGNvbXBhcmFibGUgcGVyZm9ybWFuY2UgdG8gb3RoZXIgb3Blbi1zb3VyY2UgbW9kZWxzIG9mIHNpbWlsYXIgc2l6ZSBhY3Jvc3MgYSB3aWRlIHJhbmdlIG9mIHB1YmxpYyBiZW5jaG1hcmtzLiBUbyBzdXBwb3J0IGZ1dHVyZSByZXNlYXJjaCBhbmQgYXBwbGljYXRpb25zIHV0aWxpemluZyBMTE1zLCB3ZSByZWxlYXNlIHRoZSBmaW5lLXR1bmVkIG1vZGVsIGNoZWNrcG9pbnRzIG9mIFRlbGVDaGF0J3MgN0IgYW5kIDEyQiB2YXJpYW50LCBhbG9uZyB3aXRoIGNvZGUgYW5kIGEgcG9ydGlvbiBvZiBvdXIgcHJldHJhaW5pbmcgZGF0YSwgdG8gdGhlIHB1YmxpYyBjb21tdW5pdHkuIiwsLFVucmVsZWFzZWQsQ2hpbmEsLCwsNjQwLjAsLDIwMjYtMDUtMjUgMTI6MzE6MTgrMDA6MDAsLCwsLCxJbmR1c3RyeSwsLCwsVW5yZWxlYXNlZCwsLCwsLCw1MDYyMzkuNTU1MTA2NzU3NCxPcGVyYXRpb24gY291bnRpbmcsLCwsLE5vCld1dG9uZyAyLjAsLCwsLDIwMjQtMDQtMDEsIuOAjOijheWkh+Wkp+aooeWei+WMluOAjeiQveWcsOegtOWciO+8gUFJ5oqA5pyv55qE5LiA5qyh6Ieq6K+B5LiO5LuW6K+BCiIsaHR0cHM6Ly9uZXdzLnFxLmNvbS9yYWluL2EvMjAyNDEwMjJBMDc3SUMwMCwsLCwsLCwsLCwsLCwsVW5rbm93biwsLCwsLCwsLCwsMjAyNS0xMS0yOCAxMTo1Mzo0NCswMDowMCwsLCwsLCwsLCwsLCwsLCwsLCwsLCwsLApUZWxlQ2hhdC0xMkIsTGFuZ3VhZ2UsIkxhbmd1YWdlIG1vZGVsaW5nL2dlbmVyYXRpb24sQ2hhdCxRdWVzdGlvbiBhbnN3ZXJpbmcsVGV4dCBzdW1tYXJpemF0aW9uLENvZGUgZ2VuZXJhdGlvbixUcmFuc2xhdGlvbiIsQ2hpbmEgVGVsZWNvbSwiWmhvbmdqaWFuZyBIZSwgWmloYW4gV2FuZywgWGluemhhbmcgTGl1LCBTaGl4dWFuIExpdSwgWWl0b25nIFlhbywgWXV5YW8gSHVhbmcsIFh1ZWxvbmcgTGksIFlvbmd4aWFuZyBMaSwgWmhvbmdoYW8gQ2hlLCBaaGFveGkgWmhhbmcsIFlhbiBXYW5nLCBYaW4gV2FuZywgTHV3ZW4gUHUsIEh1aW5hbiBYdSwgUnVpeXUgRmFuZywgWXUgWmhhbywgSmllIFpoYW5nLCBYaWFvbWVuZyBIdWFuZywgWmhpbG9uZyBMdSwgSmlheGluIFBlbmcsIFdlbmp1biBaaGVuZywgU2hpcXVhbiBXYW5nLCBCaW5na2FpIFlhbmcsIFh1ZXdlaSBoZSwgWmh1b3J1IEppYW5nLCBRaXlpIFhpZSwgWWFuaGFuIFpoYW5nLCBaaG9uZ3FpdSBMaSwgTGluZ2xpbmcgU2hpLCBXZWl3ZWkgRnUsIFlpbiBaaGFuZywgWmlsdSBIdWFuZywgU2lzaGkgWGlvbmcsIFl1eGlhbmcgWmhhbmcsIENoYW8gV2FuZywgU2h1YW5neW9uZyBTb25nIiwyMDI0LTA0LTAxLFRFTEVDSEFUIFRFQ0hOSUNBTCBSRVBPUlQsaHR0cHM6Ly9hcnhpdi5vcmcvYWJzLzI0MDEuMDM4MDQsMTMuMCwsLDEyMDAwMDAwMDAwLjAsLDguNjRlKzIyLCI4MCBub2RlcywgZWFjaCBoYXZpbmcgOCBOdmlkaWEgQTEwMCBTeG0gNDBHQiBHUFVzCgo2IEZMT1AgLyB0b2tlbiAvIHBhcmFtZXRlciAqIDEyKjEwXjkgcGFyYW1ldGVycyAqIDEuMiAqIDEwXjEyIHRva2VucyA9IDguNjRlKzIyIEZMT1AiLCxUYWJsZSAzLCwiIiJUcmFpbmluZyBUZWxlQ2hhdCB0b29rIG9uZSBtb250aCAoaW5jbHVkaW5nIGRvd250aW1lKS4iIiIsTlZJRElBIEExMDAgU1hNNCA0MCBHQiwsQ29uZmlkZW50LCJJbiB0aGlzIHRlY2huaWNhbCByZXBvcnQsIHdlIHByZXNlbnQgVGVsZUNoYXQsIGEgY29sbGVjdGlvbiBvZiBsYXJnZSBsYW5ndWFnZSBtb2RlbHMgKExMTXMpIHdpdGggcGFyYW1ldGVycyBvZiAzIGJpbGxpb24sIDcgYmlsbGlvbiBhbmQgMTIgYmlsbGlvbi4gSXQgaW5jbHVkZXMgcHJldHJhaW5lZCBsYW5ndWFnZSBtb2RlbHMgYXMgd2VsbCBhcyBmaW5lLXR1bmVkIGNoYXQgbW9kZWxzIHRoYXQgaXMgYWxpZ25lZCB3aXRoIGh1bWFuIHByZWZlcmVuY2VzLiBUZWxlQ2hhdCBpcyBpbml0aWFsbHkgcHJldHJhaW5lZCBvbiBhbiBleHRlbnNpdmUgY29ycHVzIGNvbnRhaW5pbmcgYSBkaXZlcnNlIGNvbGxlY3Rpb24gb2YgdGV4dHMgZnJvbSBib3RoIEVuZ2xpc2ggYW5kIENoaW5lc2UgbGFuZ3VhZ2VzLCBpbmNsdWRpbmcgdHJpbGxpb25zIG9mIHRva2Vucy4gU3Vic2VxdWVudGx5LCB0aGUgbW9kZWwgdW5kZXJnb2VzIGZpbmUtdHVuaW5nIHRvIGFsaWduIHdpdGggaHVtYW4gcHJlZmVyZW5jZXMsIGZvbGxvd2luZyBhIGRldGFpbGVkIG1ldGhvZG9sb2d5IHRoYXQgd2UgZGVzY3JpYmUuIFdlIGV2YWx1YXRlIHRoZSBwZXJmb3JtYW5jZSBvZiBUZWxlQ2hhdCBvbiB2YXJpb3VzIHRhc2tzLCBpbmNsdWRpbmcgbGFuZ3VhZ2UgdW5kZXJzdGFuZGluZywgbWF0aGVtYXRpY3MsIHJlYXNvbmluZywgY29kZSBnZW5lcmF0aW9uLCBhbmQga25vd2xlZGdlLWJhc2VkIHF1ZXN0aW9uIGFuc3dlcmluZy4gT3VyIGZpbmRpbmdzIGluZGljYXRlIHRoYXQgVGVsZUNoYXQgYWNoaWV2ZXMgY29tcGFyYWJsZSBwZXJmb3JtYW5jZSB0byBvdGhlciBvcGVuLXNvdXJjZSBtb2RlbHMgb2Ygc2ltaWxhciBzaXplIGFjcm9zcyBhIHdpZGUgcmFuZ2Ugb2YgcHVibGljIGJlbmNobWFya3MuIFRvIHN1cHBvcnQgZnV0dXJlIHJlc2VhcmNoIGFuZCBhcHBsaWNhdGlvbnMgdXRpbGl6aW5nIExMTXMsIHdlIHJlbGVhc2UgdGhlIGZpbmUtdHVuZWQgbW9kZWwgY2hlY2twb2ludHMgb2YgVGVsZUNoYXQncyA3QiBhbmQgMTJCIHZhcmlhbnQsIGFsb25nIHdpdGggY29kZSBhbmQgYSBwb3J0aW9uIG9mIG91ciBwcmV0cmFpbmluZyBkYXRhLCB0byB0aGUgcHVibGljIGNvbW11bml0eS4iLCwsT3BlbiB3ZWlnaHRzIChyZXN0cmljdGVkIHVzZSksQ2hpbmEsLCwsNjQwLjAsLDIwMjYtMDUtMjUgMTI6MzE6MTgrMDA6MDAsLCwsLCxJbmR1c3RyeSwsLCwsT3BlbiAocmVzdHJpY3RlZCB1c2UpLCJBcGFjaGUgMi4wCmh0dHBzOi8vaHVnZ2luZ2ZhY2UuY28vVGVsZS1BSS9UZWxlQ2hhdC0xMkIKCiIiQ29tbXVuaXR5IHVzZSBUZWxlQ2hhdCBtb2RlbCBuZWVkcyB0byBmb2xsb3cg44CKIFRlbGVDaGF0IG1vZGVsIGNvbW11bml0eSBsaWNlbnNlIGFncmVlbWVudCDjgIsuIFRoZSBUZWxlQ2hhdCBtb2RlbCBzdXBwb3J0cyBjb21tZXJjaWFsIHVzZS4gSWYgeW91IHBsYW4gdG8gdXNlIHRoZSBUZWxlQ2hhdCBtb2RlbCBvciBpdHMgZGVyaXZhdGl2ZXMgZm9yIGNvbW1lcmNpYWwgcHVycG9zZXMsIHlvdSBuZWVkIHRvIGNvbnRhY3QgdGhlIG1haWxib3ggYmVsb3cgdGVsZV9haUBjaGluYXRlbGVjb20uY24gLCBTdWJtaXQgdGhlIGFwcGxpY2F0aW9uIG1hdGVyaWFscyByZXF1aXJlZCBieSB0aGUg44CKVGVsZUNoYXQgbW9kZWwgY29tbXVuaXR5IGxpY2Vuc2UgYWdyZWVtZW5044CLLiBBZnRlciB0aGUgcmV2aWV3IGlzIGFwcHJvdmVkLCB5b3Ugd2lsbCBiZSBncmFudGVkIGEgbm9uLWV4Y2x1c2l2ZSwgZ2xvYmFsLCBub24tdHJhbnNmZXJhYmxlLCBub24tcmVsaWNhYmxlLCByZXZvY2FibGUgY29tbWVyY2lhbCBjb3B5cmlnaHQgbGljZW5zZS4iIiIsLCwsLCw1MDYyMzkuNTU1MTA2NzU3NCxPcGVyYXRpb24gY291bnRpbmcsVGVsZS1BSSwsLCxZZXMKVFczLUpSR0wtdjIsTGFuZ3VhZ2UsIkxhbmd1YWdlIG1vZGVsaW5nL2dlbmVyYXRpb24sUXVlc3Rpb24gYW5zd2VyaW5nIiwiRnJlbmNoIEVuZ2luZWVyaW5nIFNjaG9vbCBFQ0UsVFczIFBhcnRuZXJzIiwiTG91aXMgR2FyY2lhLiBNYXR0aGlldSBKb2xsYXJkLCBBbmRyZS1Mb3VpcyBSb2NoZXQsIFBhdWwgTGVtYWlzdHJlIiwyMDI0LTA0LTAxLFRXMy1KUkdMLXYyLGh0dHBzOi8vaHVnZ2luZ2ZhY2UuY28vcGFsb2FsbWEvVFczLUpSR0wtdjIsLCwsNzIwMDAwMDAwMDAuMCwsLCwsLCwsLCxDb25maWRlbnQsIkxlX1RyaW9tcGhhbnQtRUNFLVRXMyBpcyBhIG1lcmdlIG9mIHRoZSBmb2xsb3dpbmcgbW9kZWxzIHVzaW5nIG1lcmdla2l0OgoKZGF2aWRraW0yMDUvUmhlYS03MmItdjAuNQpNVFNBSVIvTXVsdGlWZXJzZV83MEIiLCwsT3BlbiB3ZWlnaHRzICh1bnJlc3RyaWN0ZWQpLCJGcmFuY2UsRnJhbmNlIixNdWx0aVZlcnNlIDcwQiwsLCwsMjAyNS0xMS0yOCAxMTo1Mzo0NCswMDowMCwsLCwsLCJBY2FkZW1pYSxJbmR1c3RyeSIsLCwsLFVucmVsZWFzZWQsIkFwYWNoZSAyLjAKaHR0cHM6Ly9odWdnaW5nZmFjZS5jby9wYWxvYWxtYS9UVzMtSlJHTC12MiIsLCwsLCwsLHBhbG9hbG1hLCwsLFllcwpMZV9UcmlvbXBoYW50LUVDRS1UVzMsTGFuZ3VhZ2UsIkxhbmd1YWdlIG1vZGVsaW5nL2dlbmVyYXRpb24sUXVlc3Rpb24gYW5zd2VyaW5nIiwiRnJlbmNoIEVuZ2luZWVyaW5nIFNjaG9vbCBFQ0UsVFczIFBhcnRuZXJzIiwiTG91aXMgR2FyY2lhLiBNYXR0aGlldSBKb2xsYXJkLCBBbmRyZS1Mb3VpcyBSb2NoZXQsIFBhdWwgTGVtYWlzdHJlIiwyMDI0LTA0LTAxLExlX1RyaW9tcGhhbnQtRUNFLVRXMyxodHRwczovL2h1Z2dpbmdmYWNlLmNvL3BhbG9hbG1hL0xlX1RyaW9tcGhhbnQtRUNFLVRXMywsLCw3MjAwMDAwMDAwMC4wLCwsLCwsLCwsLENvbmZpZGVudCwiTGVfVHJpb21waGFudC1FQ0UtVFczIGlzIGEgbWVyZ2Ugb2YgdGhlIGZvbGxvd2luZyBtb2RlbHMgdXNpbmcgbWVyZ2VraXQ6CgphYmFjdXNhaS9TbWF1Zy03MkItdjAuMQpNVFNBSVIvTXVsdGlWZXJzZV83MEIiLCwsT3BlbiB3ZWlnaHRzICh1bnJlc3RyaWN0ZWQpLCJGcmFuY2UsRnJhbmNlIiwiU21hdWctNzJCLE11bHRpVmVyc2UgNzBCIiwsLCwsMjAyNS0xMS0yOCAxMTo1Mzo0NCswMDowMCwsLCwsLCJBY2FkZW1pYSxJbmR1c3RyeSIsLCwsLFVucmVsZWFzZWQsIkFwYWNoZSAyLjAKaHR0cHM6Ly9odWdnaW5nZmFjZS5jby9wYWxvYWxtYS9MZV9UcmlvbXBoYW50LUVDRS1UVzMiLCwsLCwsLCxwYWxvYWxtYSwsLCxZZXMKUmVBTE0sTGFuZ3VhZ2UsIk5hbWVkIGVudGl0eSByZWNvZ25pdGlvbiAoTkVSKSxMYW5ndWFnZSBtb2RlbGluZyxQYXJ0LW9mLXNwZWVjaCB0YWdnaW5nIixBcHBsZSwiSm9lbCBSdWJlbiBBbnRvbnkgTW9uaXosIFNvdW5kYXJ5YSBLcmlzaG5hbiwgTWVsaXMgT3p5aWxkaXJpbSwgUHJhdGhhbWVzaCBTYXJhZiwgSGFsaW0gQ2FncmkgQXRlcywgWXVhbiBaaGFuZywgSG9uZyBZdSwgTmlkaGkgUmFqc2hyZWUiLDIwMjQtMDMtMjksUmVBTE06IFJlZmVyZW5jZSBSZXNvbHV0aW9uIEFzIExhbmd1YWdlIE1vZGVsaW5nLGh0dHBzOi8vYXJ4aXYub3JnL2Ficy8yNDAzLjIwMzI5LCxTT1RBIGltcHJvdmVtZW50LCIiIldlIHNob3cgdGhhdCBSZWFMTSBvdXRwZXJmb3JtcyBwcmV2aW91cyBhcHByb2FjaGVzLCBhbmQgcGVyZm9ybXMgcm91Z2hseSBhcyB3ZWxsIGFzIHRoZSBzdGF0ZS1vZi10aGUtYXJ0IExMTSB0b2RheSwgR1BULTQsIGRlc3BpdGUgY29uc2lzdGluZyBvZiBmYXIgZmV3ZXIgcGFyYW1ldGVycy4iIgoKIiJXZSBhbHNvIGJlbmNobWFyayBhZ2FpbnN0IEdQVC0zLjUgYW5kIEdQVC00LCB3aXRoIG91ciBzbWFsbGVzdCBtb2RlbCBhY2hpZXZpbmcgcGVyZm9ybWFuY2UgY29tcGFyYWJsZSB0byB0aGF0IG9mIEdQVC00LCBhbmQgb3VyIGxhcmdlciBtb2RlbHMgc3Vic3RhbnRpYWxseSBvdXRwZXJmb3JtaW5nIGl0LiIiCgpJIGRvbid0IHNlZSBhbnkgc3RhbmRhcmQgYmVuY2htYXJrcyB0aGF0IHRoZXkgd291bGQgY2xhaW0gU09UQSBvbiIsMzAwMDAwMDAwMC4wLEZpbmUtdHVuZWQgRkxBTi1UNSBtb2RlbHMgcmFuZ2luZyBmcm9tIDgwTSB0byAzQiwsRmluZS10dW5lZCBmcm9tIEZMQU4tVDUsMTM0MDAwMDAwMDAwLDIzMDAgdHJhaW5pbmcgZXhhbXBsZXMgZnJvbSBjb252ZXJzYXRpb247IDM5MDAgc3ludGhldGljYWxseSBnZW5lcmF0ZWQgdHJhaW5pbmcgZXhhbXBsZXM7IDEwMTAwIHRyYWluaW5nIGV4YW1wbGVzIHVzaW5nIGNvbnRleHQgZnJvbSBhIHBob25lIHNjcmVlbi4sLCwsU3VwZXJ2aXNlZCxDb25maWRlbnQsIlJlZmVyZW5jZSByZXNvbHV0aW9uIGlzIGFuIGltcG9ydGFudCBwcm9ibGVtLCBvbmUgdGhhdCBpcyBlc3NlbnRpYWwgdG8gdW5kZXJzdGFuZCBhbmQgc3VjY2Vzc2Z1bGx5IGhhbmRsZSBjb250ZXh0IG9mIGRpZmZlcmVudCBraW5kcy4gVGhpcyBjb250ZXh0IGluY2x1ZGVzIGJvdGggcHJldmlvdXMgdHVybnMgYW5kIGNvbnRleHQgdGhhdCBwZXJ0YWlucyB0byBub24tY29udmVyc2F0aW9uYWwgZW50aXRpZXMsIHN1Y2ggYXMgZW50aXRpZXMgb24gdGhlIHVzZXIncyBzY3JlZW4gb3IgdGhvc2UgcnVubmluZyBpbiB0aGUgYmFja2dyb3VuZC4gV2hpbGUgTExNcyBoYXZlIGJlZW4gc2hvd24gdG8gYmUgZXh0cmVtZWx5IHBvd2VyZnVsIGZvciBhIHZhcmlldHkgb2YgdGFza3MsIHRoZWlyIHVzZSBpbiByZWZlcmVuY2UgcmVzb2x1dGlvbiwgcGFydGljdWxhcmx5IGZvciBub24tY29udmVyc2F0aW9uYWwgZW50aXRpZXMsIHJlbWFpbnMgdW5kZXJ1dGlsaXplZC4gVGhpcyBwYXBlciBkZW1vbnN0cmF0ZXMgaG93IExMTXMgY2FuIGJlIHVzZWQgdG8gY3JlYXRlIGFuIGV4dHJlbWVseSBlZmZlY3RpdmUgc3lzdGVtIHRvIHJlc29sdmUgcmVmZXJlbmNlcyBvZiB2YXJpb3VzIHR5cGVzLCBieSBzaG93aW5nIGhvdyByZWZlcmVuY2UgcmVzb2x1dGlvbiBjYW4gYmUgY29udmVydGVkIGludG8gYSBsYW5ndWFnZSBtb2RlbGluZyBwcm9ibGVtLCBkZXNwaXRlIGludm9sdmluZyBmb3JtcyBvZiBlbnRpdGllcyBsaWtlIHRob3NlIG9uIHNjcmVlbiB0aGF0IGFyZSBub3QgdHJhZGl0aW9uYWxseSBjb25kdWNpdmUgdG8gYmVpbmcgcmVkdWNlZCB0byBhIHRleHQtb25seSBtb2RhbGl0eS4gV2UgZGVtb25zdHJhdGUgbGFyZ2UgaW1wcm92ZW1lbnRzIG92ZXIgYW4gZXhpc3Rpbmcgc3lzdGVtIHdpdGggc2ltaWxhciBmdW5jdGlvbmFsaXR5IGFjcm9zcyBkaWZmZXJlbnQgdHlwZXMgb2YgcmVmZXJlbmNlcywgd2l0aCBvdXIgc21hbGxlc3QgbW9kZWwgb2J0YWluaW5nIGFic29sdXRlIGdhaW5zIG9mIG92ZXIgNSUgZm9yIG9uLXNjcmVlbiByZWZlcmVuY2VzLiBXZSBhbHNvIGJlbmNobWFyayBhZ2FpbnN0IEdQVC0zLjUgYW5kIEdQVC00LCB3aXRoIG91ciBzbWFsbGVzdCBtb2RlbCBhY2hpZXZpbmcgcGVyZm9ybWFuY2UgY29tcGFyYWJsZSB0byB0aGF0IG9mIEdQVC00LCBhbmQgb3VyIGxhcmdlciBtb2RlbHMgc3Vic3RhbnRpYWxseSBvdXRwZXJmb3JtaW5nIGl0LiIsLCxVbnJlbGVhc2VkLFVuaXRlZCBTdGF0ZXMgb2YgQW1lcmljYSxGbGFuLVQ1IDExQiwsTm8gdHJhaW5pbmcgZGV0YWlscyBnaXZlbiwsLDIwMjUtMTEtMjggMTE6NTM6NDQrMDA6MDAsLCwsLCxJbmR1c3RyeSwsLCwsVW5yZWxlYXNlZCwsLCwsLCwsLCwsLCxObwpWb2ljZSBFbmdpbmUsIkF1ZGlvLFNwZWVjaCIsQXVkaW8gZ2VuZXJhdGlvbixPcGVuQUksLDIwMjQtMDMtMjksTmF2aWdhdGluZyB0aGUgQ2hhbGxlbmdlcyBhbmQgT3Bwb3J0dW5pdGllcyBvZiBTeW50aGV0aWMgVm9pY2VzLGh0dHBzOi8vb3BlbmFpLmNvbS9ibG9nL25hdmlnYXRpbmctdGhlLWNoYWxsZW5nZXMtYW5kLW9wcG9ydHVuaXRpZXMtb2Ytc3ludGhldGljLXZvaWNlcywsLCwsLCwsLCwsLCwsVW5rbm93biwsLCwsVW5pdGVkIFN0YXRlcyBvZiBBbWVyaWNhLCwsLCwsMjAyNS0xMS0yOCAxMTo1Mzo0NCswMDowMCwsLCwsLEluZHVzdHJ5LCwsLCwsLCwsLCwsLCwsLCwsCkdyb2stMS41LExhbmd1YWdlLCJMYW5ndWFnZSBtb2RlbGluZyxDaGF0Iix4QUksLDIwMjQtMDMtMjgsIkludHJvZHVjaW5nIEdyb2stMS41LCBvdXIgbGF0ZXN0IG1vZGVsIGNhcGFibGUgb2YgbG9uZyBjb250ZXh0IHVuZGVyc3RhbmRpbmcgYW5kIGFkdmFuY2VkIHJlYXNvbmluZy4gR3Jvay0xLjUgd2lsbCBiZSBhdmFpbGFibGUgdG8gb3VyIGVhcmx5IHRlc3RlcnMgYW5kIGV4aXN0aW5nIEdyb2sgdXNlcnMgb24gdGhlIPCdlY8gcGxhdGZvcm0gaW4gdGhlIGNvbWluZyBkYXlzLiIsaHR0cHM6Ly94LmFpL2Jsb2cvZ3Jvay0xLjUsLCwsLCw5LjI2ZSsyNCwiTG93ZXIgYm91bmQgaXMgdGFrZW4gZnJvbSBHcm9rLTEgZXN0aW1hdGlvbgpVcHBlciBib3VuZCBpcyB0YWtlbiBmcm9tIEdyb2stMiBlc3RpbWF0aW9uCgpnZW9tZXRyaWMgbWVhbjogCnNxcnQoMi45MDAwMDAwMDAwMSoyOS42KSoxMF4yNCA9IDkuMjZlKzI0IiwsLCwsLCxTcGVjdWxhdGl2ZSwsLCxIb3N0ZWQgYWNjZXNzIChubyBBUEkpLFVuaXRlZCBTdGF0ZXMgb2YgQW1lcmljYSwsLCwsLDIwMjUtMTEtMjggMTE6NTM6NDQrMDA6MDAsT3JhY2xlLCwsLCxJbmR1c3RyeSwsMi45MDAwMDAwMDAwMWUrMjQsMi45NmUrMjUsLFVucmVsZWFzZWQsIk11c2sgbm90ZWQgdGhhdCBHcm9rLTEuNSB3aWxsIHBvd2VyIHhBSeKAmXMgQ2hhdEdQVC1jaGFsbGVuZ2luZyBjaGF0Ym90IG9uIHRoZSBYIHBsYXRmb3JtLCB3aGlsZSBHcm9rLTIsIHRoZSBzdWNjZXNzb3Igb2YgdGhlIG5ldyBtb2RlbCwgaXMgc3RpbGwgaW4gdGhlIHRyYWluaW5nIHBoYXNlIixUcnVlLCwsLCwsLCwsLCxObwpHcm9rLTEuNVYsIk11bHRpbW9kYWwsTGFuZ3VhZ2UsVmlzaW9uIiwiTGFuZ3VhZ2UgbW9kZWxpbmcsQ2hhdCxJbWFnZSBjYXB0aW9uaW5nLENvZGUgYXV0b2NvbXBsZXRpb24sQ29kZSBnZW5lcmF0aW9uLFZpc3VhbCBxdWVzdGlvbiBhbnN3ZXJpbmciLHhBSSwsMjAyNC0wMy0yOCwiSW50cm9kdWNpbmcgR3Jvay0xLjVWLCBvdXIgZmlyc3QtZ2VuZXJhdGlvbiBtdWx0aW1vZGFsIG1vZGVsLiBJbiBhZGRpdGlvbiB0byBpdHMgc3Ryb25nIHRleHQgY2FwYWJpbGl0aWVzLCBHcm9rIGNhbiBub3cgcHJvY2VzcyBhIHdpZGUgdmFyaWV0eSBvZiB2aXN1YWwgaW5mb3JtYXRpb24sIGluY2x1ZGluZyBkb2N1bWVudHMsIGRpYWdyYW1zLCBjaGFydHMsIHNjcmVlbnNob3RzLCBhbmQgcGhvdG9ncmFwaHMuIEdyb2stMS41ViB3aWxsIGJlIGF2YWlsYWJsZSBzb29uIHRvIG91ciBlYXJseSB0ZXN0ZXJzIGFuZCBleGlzdGluZyBHcm9rIHVzZXJzLiIsaHR0cHM6Ly94LmFpL2Jsb2cvZ3Jvay0xLjV2LCwsLCwsLExvd2VyIGJvdW5kIGlzIHRha2VuIGZyb20gR3Jvay0xIGVzdGltYXRpb24sLCwsLCwsU3BlY3VsYXRpdmUsLCwsSG9zdGVkIGFjY2VzcyAobm8gQVBJKSxVbml0ZWQgU3RhdGVzIG9mIEFtZXJpY2EsLCwsLCwyMDI1LTExLTI4IDExOjUzOjQ0KzAwOjAwLE9yYWNsZSwsLCwsSW5kdXN0cnksLDIuOTAwMDAwMDAwMDFlKzI0LCwsVW5yZWxlYXNlZCwsVHJ1ZSwsLCwsLCwsLCwsTm8KWWFuZGV4R1BUIDMsTGFuZ3VhZ2UsIkxhbmd1YWdlIG1vZGVsaW5nL2dlbmVyYXRpb24sQ2hhdCxRdWVzdGlvbiBhbnN3ZXJpbmcsVGV4dCBzdW1tYXJpemF0aW9uLFRhYmxlIHRhc2tzIixZYW5kZXgsLDIwMjQtMDMtMjgsLGh0dHBzOi8veWEucnUvYWkvZ3B0LTMsLCwsLCwsLCwsLCwsLFVua25vd24sLCwsQVBJIGFjY2VzcyxSdXNzaWEsLCwsLCwyMDI1LTExLTI4IDExOjUzOjQ0KzAwOjAwLCwsLCwsSW5kdXN0cnksLCwsLFVucmVsZWFzZWQsLFRydWUsLCwsLCwsLCwsLE5vCkphbWJhLExhbmd1YWdlLCJMYW5ndWFnZSBtb2RlbGluZy9nZW5lcmF0aW9uLENoYXQiLEFJMjEgTGFicywiT3BoZXIgTGllYmVyLCBCYXJhayBMZW56LCBIb2ZpdCBCYXRhLCBHYWwgQ29oZW4sIEpob25hdGhhbiBPc2luLCBJdGF5IERhbG1lZGlnb3MsIEVyZXogU2FmYWhpLCBTaGFrZWQgTWVpcm9tLCBZb25hdGFuIEJlbGlua292LCBTaGFpIFNoYWxldi1TaHdhcnR6LCBPbXJpIEFiZW5kLCBSYXogQWxvbiwgVG9tZXIgQXNpZGEsIEFtaXIgQmVyZ21hbiwgUm9tYW4gR2xvem1hbiwgTWljaGFlbCBHb2tobWFuLCBBdmFzaGFsb20gTWFuZXZpY2gsIE5pciBSYXRuZXIsIE5vYW0gUm96ZW4sIEVyZXogU2h3YXJ0eiwgTW9yIFp1c21hbiwgWW9hdiBTaG9oYW0iLDIwMjQtMDMtMjgsSmFtYmE6IEEgSHlicmlkIFRyYW5zZm9ybWVyLU1hbWJhIExhbmd1YWdlIE1vZGVsLGh0dHBzOi8vYXJ4aXYub3JnL2Ficy8yNDAzLjE5ODg3LCwsLDUxNjAwMDAwMDAwLjAsIjUxLjZCIGZyb20gaHR0cHM6Ly9odWdnaW5nZmFjZS5jby9haTIxbGFicy9KYW1iYS12MC4xCigxMkIgYWN0aXZlIHBhcmFtZXRlcnMsIDUyQiB0b3RhbCBhdmFpbGFibGUgcGFyYW1ldGVycykiLCwsLCwsLE5WSURJQSBIMTAwIFNYTTUgODBHQiwsQ29uZmlkZW50LCJXZSBwcmVzZW50IEphbWJhLCBhIG5ldyBiYXNlIGxhcmdlIGxhbmd1YWdlIG1vZGVsIGJhc2VkIG9uIGEgbm92ZWwgaHlicmlkIFRyYW5zZm9ybWVyLU1hbWJhIG1peHR1cmUtb2YtZXhwZXJ0cyAoTW9FKSBhcmNoaXRlY3R1cmUuIFNwZWNpZmljYWxseSwgSmFtYmEgaW50ZXJsZWF2ZXMgYmxvY2tzIG9mIFRyYW5zZm9ybWVyIGFuZCBNYW1iYSBsYXllcnMsIGVuam95aW5nIHRoZSBiZW5lZml0cyBvZiBib3RoIG1vZGVsIGZhbWlsaWVzLiBNb0UgaXMgYWRkZWQgaW4gc29tZSBvZiB0aGVzZSBsYXllcnMgdG8gaW5jcmVhc2UgbW9kZWwgY2FwYWNpdHkgd2hpbGUga2VlcGluZyBhY3RpdmUgcGFyYW1ldGVyIHVzYWdlIG1hbmFnZWFibGUuIFRoaXMgZmxleGlibGUgYXJjaGl0ZWN0dXJlIGFsbG93cyByZXNvdXJjZS0gYW5kIG9iamVjdGl2ZS1zcGVjaWZpYyBjb25maWd1cmF0aW9ucy4gSW4gdGhlIHBhcnRpY3VsYXIgY29uZmlndXJhdGlvbiB3ZSBoYXZlIGltcGxlbWVudGVkLCB3ZSBlbmQgdXAgd2l0aCBhIHBvd2VyZnVsIG1vZGVsIHRoYXQgZml0cyBpbiBhIHNpbmdsZSA4MEdCIEdQVS4gQnVpbHQgYXQgbGFyZ2Ugc2NhbGUsIEphbWJhIHByb3ZpZGVzIGhpZ2ggdGhyb3VnaHB1dCBhbmQgc21hbGwgbWVtb3J5IGZvb3RwcmludCBjb21wYXJlZCB0byB2YW5pbGxhIFRyYW5zZm9ybWVycywgYW5kIGF0IHRoZSBzYW1lIHRpbWUgc3RhdGUtb2YtdGhlLWFydCBwZXJmb3JtYW5jZSBvbiBzdGFuZGFyZCBsYW5ndWFnZSBtb2RlbCBiZW5jaG1hcmtzIGFuZCBsb25nLWNvbnRleHQgZXZhbHVhdGlvbnMuIFJlbWFya2FibHksIHRoZSBtb2RlbCBwcmVzZW50cyBzdHJvbmcgcmVzdWx0cyBmb3IgdXAgdG8gMjU2SyB0b2tlbnMgY29udGV4dCBsZW5ndGguIFdlIHN0dWR5IHZhcmlvdXMgYXJjaGl0ZWN0dXJhbCBkZWNpc2lvbnMsIHN1Y2ggYXMgaG93IHRvIGNvbWJpbmUgVHJhbnNmb3JtZXIgYW5kIE1hbWJhIGxheWVycywgYW5kIGhvdyB0byBtaXggZXhwZXJ0cywgYW5kIHNob3cgdGhhdCBzb21lIG9mIHRoZW0gYXJlIGNydWNpYWwgaW4gbGFyZ2Ugc2NhbGUgbW9kZWxpbmcuIFdlIGFsc28gZGVzY3JpYmUgc2V2ZXJhbCBpbnRlcmVzdGluZyBwcm9wZXJ0aWVzIG9mIHRoZXNlIGFyY2hpdGVjdHVyZXMgd2hpY2ggdGhlIHRyYWluaW5nIGFuZCBldmFsdWF0aW9uIG9mIEphbWJhIGhhdmUgcmV2ZWFsZWQsIGFuZCBwbGFuIHRvIHJlbGVhc2UgY2hlY2twb2ludHMgZnJvbSB2YXJpb3VzIGFibGF0aW9uIHJ1bnMsIHRvIGVuY291cmFnZSBmdXJ0aGVyIGV4cGxvcmF0aW9uIG9mIHRoaXMgbm92ZWwgYXJjaGl0ZWN0dXJlLiBXZSBtYWtlIHRoZSB3ZWlnaHRzIG9mIG91ciBpbXBsZW1lbnRhdGlvbiBvZiBKYW1iYSBwdWJsaWNseSBhdmFpbGFibGUgdW5kZXIgYSBwZXJtaXNzaXZlIGxpY2Vuc2UuIiwsLE9wZW4gd2VpZ2h0cyAodW5yZXN0cmljdGVkKSxJc3JhZWwsLCwsLCwyMDI1LTExLTI4IDExOjUzOjQ0KzAwOjAwLCwsLCwsSW5kdXN0cnksLCwsLFVucmVsZWFzZWQsUmVsZWFzZWQgd2l0aCBvcGVuIHdlaWdodHMgdW5kZXIgQXBhY2hlIDIuMCwsLCwsLCwsYWkyMWxhYnMsLCwsWWVzCkRCUlgsTGFuZ3VhZ2UsIkNoYXQsQ29kZSBnZW5lcmF0aW9uIixEYXRhYnJpY2tzLE1vc2FpYyBSZXNlYXJjaCBUZWFtLDIwMjQtMDMtMjcsSW50cm9kdWNpbmcgREJSWDogQSBOZXcgU3RhdGUtb2YtdGhlLUFydCBPcGVuIExMTSxodHRwczovL3d3dy5kYXRhYnJpY2tzLmNvbS9ibG9nL2ludHJvZHVjaW5nLWRicngtbmV3LXN0YXRlLWFydC1vcGVuLWxsbSwsVHJhaW5pbmcgY29zdCwsMTMyMDAwMDAwMDAwLjAsMTMyQiBtaXh0dXJlIG9mIGV4cGVydHMuIDM2QiBwYXJhbWV0ZXJzIGFjdGl2ZSBwZXIgaW5mZXJlbmNlLDIuNmUrMjQsIk1peHR1cmUgb2YgRXhwZXJ0cyAoTW9FKQoKMzYgYmlsbGlvbiBhY3RpdmUgcGFyYW1zICogMTIgdHJpbGxpb24gdG9rZW5zICogNiB+PSAyLjZlMjQKaHR0cHM6Ly93d3cud29sZnJhbWFscGhhLmNvbS9pbnB1dD9pPTYrRkxPUCsqKzM2K2JpbGxpb24rKisxMit0cmlsbGlvbgoKYWxzbywgaXQgd2FzIHRyYWluZWQgb24gMzA3MiBOVklESUEgSDEwMHMsIGJ1dCB3aXRoIGFuIHVuY2xlYXIgdGltZWZyYW1lIChlbmQtZW5kIHByb2Nlc3Mgd2FzIHRocmVlIG1vbnRocywgaW5jbHVkaW5nIGV2YWxzIGFuZCByZWQtdGVhbWluZykuIiwxMjAwMDAwMDAwMDAwMCwiMTJUIHRva2VucyBpcyBlcXVpdmFsZW50IHRvIDlUIHdvcmRzLiBUaG91Z2ggaXQgaW5jbHVkZXMgY29kZSBkYXRhLCBzbyBub3QgdmVyeSBsaXRlcmFsbHkgOVQgd29yZHMiLCwsTlZJRElBIEgxMDAgU1hNNSA4MEdCLCxDb25maWRlbnQsIlRvZGF5LCB3ZSBhcmUgZXhjaXRlZCB0byBpbnRyb2R1Y2UgREJSWCwgYW4gb3BlbiwgZ2VuZXJhbC1wdXJwb3NlIExMTSBjcmVhdGVkIGJ5IERhdGFicmlja3MuIEFjcm9zcyBhIHJhbmdlIG9mIHN0YW5kYXJkIGJlbmNobWFya3MsIERCUlggc2V0cyBhIG5ldyBzdGF0ZS1vZi10aGUtYXJ0IGZvciBlc3RhYmxpc2hlZCBvcGVuIExMTXMuIE1vcmVvdmVyLCBpdCBwcm92aWRlcyB0aGUgb3BlbiBjb21tdW5pdHkgYW5kIGVudGVycHJpc2VzIGJ1aWxkaW5nIHRoZWlyIG93biBMTE1zIHdpdGggY2FwYWJpbGl0aWVzIHRoYXQgd2VyZSBwcmV2aW91c2x5IGxpbWl0ZWQgdG8gY2xvc2VkIG1vZGVsIEFQSXM7IGFjY29yZGluZyB0byBvdXIgbWVhc3VyZW1lbnRzLCBpdCBzdXJwYXNzZXMgR1BULTMuNSwgYW5kIGl0IGlzIGNvbXBldGl0aXZlIHdpdGggR2VtaW5pIDEuMCBQcm8uIEl0IGlzIGFuIGVzcGVjaWFsbHkgY2FwYWJsZSBjb2RlIG1vZGVsLCBzdXJwYXNzaW5nIHNwZWNpYWxpemVkIG1vZGVscyBsaWtlIENvZGVMTGFNQS03MEIgb24gcHJvZ3JhbW1pbmcsIGluIGFkZGl0aW9uIHRvIGl0cyBzdHJlbmd0aCBhcyBhIGdlbmVyYWwtcHVycG9zZSBMTE0uIiwxLjAsLE9wZW4gd2VpZ2h0cyAocmVzdHJpY3RlZCB1c2UpLFVuaXRlZCBTdGF0ZXMgb2YgQW1lcmljYSwsLCwsLDIwMjUtMTEtMjggMTE6NTM6NDQrMDA6MDAsLCwsLCxJbmR1c3RyeSwsLCwsVW5yZWxlYXNlZCwibGljZW5zZTogaHR0cHM6Ly93d3cuZGF0YWJyaWNrcy5jb20vbGVnYWwvb3Blbi1tb2RlbC1saWNlbnNlCmNvbmRpdGlvbnMgYmFzZWQgb24gbW9udGhseSB1c2VycyIsVHJ1ZSwsLEJGMTYsLCxPcGVyYXRpb24gY291bnRpbmcsZGF0YWJyaWNrcywsLCxZZXMKQUlubm8tNzVCIDIuMCwsLCwsMjAyNC0wMy0yNyzlpKfmqKHlnovkuLrlt6XkuJrmmbrog73ljJbmjInkuIvigJzliqDpgJ/plK7igJ0saHR0cHM6Ly93d3cucGhwLmNuL2ZhcS83Mjc5NTMuaHRtbCwsLCw3NTAwMDAwMDAwMC4wLCwsLCwsLCwsLENvbmZpZGVudCwiQWZ0ZXIgdGhpcyB1cGdyYWRlLCB0aGUgbnVtYmVyIG9mIHBhcmFtZXRlcnMgb2YgdGhlIGluZHVzdHJpYWwgbGFyZ2UgbW9kZWwgaGFzIHJlYWNoZWQgbW9yZSB0aGFuIDc1IGJpbGxpb24sIGFjaGlldmluZyBhIG5ldyBicmVha3Rocm91Z2guIEl0IGhhcyBub3Qgb25seSBjb25zb2xpZGF0ZWQgaW5kdXN0cmlhbCBrbm93bGVkZ2UgcXVlc3Rpb24gYW5kIGFuc3dlciwgZGF0YSBhbmFseXNpcywgY29kZSBnZW5lcmF0aW9uLCB0YXNrIHNjaGVkdWxpbmcsIGV0Yy4sIGJ1dCBhbHNvIGVuaGFuY2VkIHRoZSBjYXBhYmlsaXRpZXMgaW4gbWFzc2l2ZSBrbm93bGVkZ2UgbWFuYWdlbWVudCwgY29tcGxleCBsb2dpY2FsIHJlYXNvbmluZywgbG9uZy1wcm9jZXNzIHRhc2sgc2NoZWR1bGluZywgYW5kIEFnZW50IGludGVsbGlnZW5jZS4iLCwsLCwsLCwsLDIwMjUtMTEtMjggMTE6NTM6NDQrMDA6MDAsLCwsLCwsLCwsLCwsLCwsLCwsLCwsLCwKTXVsdGlWZXJzZSA3MEIsTGFuZ3VhZ2UsIkxhbmd1YWdlIG1vZGVsaW5nL2dlbmVyYXRpb24sUXVlc3Rpb24gYW5zd2VyaW5nIixNVFMsLDIwMjQtMDMtMjUsTXVsdGlWZXJzZSA3MEIsaHR0cHM6Ly9odWdnaW5nZmFjZS5jby9NVFNBSVIvTXVsdGlWZXJzZV83MEIsLCwsNzIwMDAwMDAwMDAuMCwsLCwsLCwsLCxDb25maWRlbnQsLCwsT3BlbiB3ZWlnaHRzIChyZXN0cmljdGVkIHVzZSksUnVzc2lhLFF3ZW4tNzJCLCwsLCwyMDI1LTExLTI4IDExOjUzOjQ0KzAwOjAwLCwsLCwsSW5kdXN0cnksLCwsLFVucmVsZWFzZWQsIlF3ZW4gbGljZW5zZSAocmVzdHJpY3Rpb24gb24gPjEwMG0gbW9udGhseSB1c2VycykKaHR0cHM6Ly9odWdnaW5nZmFjZS5jby9NVFNBSVIvTXVsdGlWZXJzZV83MEIiLCwsLCwsLCxNVFNBSVIsLCwsWWVzClByb3N0VDUsQmlvbG9neSxQcm90ZWluIG9yIG51Y2xlb3RpZGUgbGFuZ3VhZ2UgbW9kZWwgKHBMTS9uTE0pLCJUZWNobmljYWwgVW5pdmVyc2l0eSBvZiBNdW5pY2gsU2VvdWwgTmF0aW9uYWwgVW5pdmVyc2l0eSxJbnN0aXR1dGUgZm9yIEFkdmFuY2VkIFN0dWR5LFRVTSBTY2hvb2wgb2YgTGlmZSBTY2llbmNlcyBXZWloZW5zdGVwaGFuIiwiTWljaGFlbCBIZWluemluZ2VyLCBLb25zdGFudGluIFdlaXNzZW5vdywgSm9hcXVpbiBHb21leiBTYW5jaGV6LCBBZHJpYW4gSGVua2VsLCBNaWxvdCBNaXJkaXRhLCBNYXJ0aW4gU3RlaW5lZ2dlciwgQnVya2hhcmQgUm9zdCIsMjAyNC0wMy0yNCxCaWxpbmd1YWwgTGFuZ3VhZ2UgTW9kZWwgZm9yIFByb3RlaW4gU2VxdWVuY2UgYW5kIFN0cnVjdHVyZSxodHRwczovL3d3dy5iaW9yeGl2Lm9yZy9jb250ZW50LzEwLjExMDEvMjAyMy4wNy4yMy41NTAwODV2Mi5hYnN0cmFjdCwyMTIuMCwsLDMwMDAwMDAwMDAuMCwsMy4wOTk5OTk5OTk5OTk5OWUrMjEsIjEuIEhhcmR3YXJlIHNldHVwOiA4eCBOVklESUEgQTEwMCBHUFVzICgzLjEyZTE0IEZMT1AvcyBwZXIgR1BVKQoKMi4gVHJhaW5pbmcgZHVyYXRpb246IERpcmVjdGx5IHByb3ZpZGVkIC0gMzYgZGF5cyB0b3RhbCAoMTAgZGF5cyBwcmUtdHJhaW5pbmcgKyAyNiBkYXlzIHRyYW5zbGF0aW9uIHRyYWluaW5nKSA9IDMsMTEwLDQwMCBzZWNvbmRzCgozLiBVdGlsaXphdGlvbiByYXRlOiA0MCUKCjQuIEZpbmFsIGNhbGN1bGF0aW9uOgozLjEyZTE0IEZMT1AvcyDDlyA4IEdQVXMgw5cgMywxMTAsNDAwcyDDlyAwLjQgPSAzLjFlMjEgRkxPUHMiLCwiTnVtYmVyIG9mIHNhbXBsZXMgPSAzNE0KVG9rZW5zIHBlciBzZXF1ZW5jZSA9IDIzOApUb3RhbCA9IDM0LDAwMCwwMDAgw5cgMjM4ID0gOCwwOTIsMDAwLDAwMCB0b2tlbnMg4omIIDguMUIiLDg2NC4wLCxOVklESUEgQTEwMCwsQ29uZmlkZW50LCJBZGFwdGluZyBsYXJnZSBsYW5ndWFnZSBtb2RlbHMgKExMTXMpIHRvIHByb3RlaW4gc2VxdWVuY2VzIHNwYXduZWQgdGhlIGRldmVsb3BtZW50IG9mIHBvd2VyZnVsCnByb3RlaW4gbGFuZ3VhZ2UgbW9kZWxzIChwTE1zKS4gQ29uY3VycmVudGx5LCBBbHBoYUZvbGQyIGJyb2tlIHRocm91Z2ggaW4gcHJvdGVpbiBzdHJ1Y3R1cmUgcHJlZGljdGlvbi4KTm93IHdlIGNhbiBzeXN0ZW1hdGljYWxseSBhbmQgY29tcHJlaGVuc2l2ZWx5IGV4cGxvcmUgdGhlIGR1YWwgbmF0dXJlIG9mIHByb3RlaW5zIHRoYXQgYWN0IGFuZCBleGlzdAphcyB0aHJlZS1kaW1lbnNpb25hbCAoM0QpIG1hY2hpbmVzIGFuZCBldm9sdmUgYXMgbGluZWFyIHN0cmluZ3Mgb2Ygb25lLWRpbWVuc2lvbmFsICgxRCkgc2VxdWVuY2VzLgpIZXJlLCB3ZSBsZXZlcmFnZSBwTE1zIHRvIHNpbXVsdGFuZW91c2x5IG1vZGVsIGJvdGggbW9kYWxpdGllcyBieSBjb21iaW5pbmcgMUQgc2VxdWVuY2VzIHdpdGggM0QKc3RydWN0dXJlIGluIGEgc2luZ2xlIG1vZGVsLiBXZSBlbmNvZGUgcHJvdGVpbiBzdHJ1Y3R1cmVzIGFzIHRva2VuIHNlcXVlbmNlcyB1c2luZyB0aGUgM0RpLWFscGhhYmV0CmludHJvZHVjZWQgYnkgdGhlIDNELWFsaWdubWVudCBtZXRob2QgRm9sZHNlZWsuIFRoaXMgbmV3IGZvdW5kYXRpb24gcExNIGV4dHJhY3RzIHRoZSBmZWF0dXJlcyBhbmQKcGF0dGVybnMgb2YgdGhlIHJlc3VsdGluZyDigJxzdHJ1Y3R1cmUtc2VxdWVuY2XigJ0gcmVwcmVzZW50YXRpb24uIFRvd2FyZCB0aGlzIGVuZCwgd2UgYnVpbHQgYSBub24tcmVkdW5kYW50CmRhdGFzZXQgZnJvbSBBbHBoYUZvbGREQiBhbmQgZmluZS10dW5lZCBhbiBleGlzdGluZyBwTE0gKFByb3RUNSkgdG8gdHJhbnNsYXRlIGJldHdlZW4gM0RpIGFuZCBhbWlubwphY2lkIHNlcXVlbmNlcy4gQXMgYSBwcm9vZi1vZi1jb25jZXB0IGZvciBvdXIgbm92ZWwgYXBwcm9hY2gsIGR1YmJlZCBQcm90ZWluIHN0cnVjdHVyZS1zZXF1ZW5jZSBUNQooUHJvc3RUNSksIHdlIHNob3dlZCBpbXByb3ZlZCBwZXJmb3JtYW5jZSBmb3Igc3Vic2VxdWVudCBwcmVkaWN0aW9uIHRhc2tzLCBhbmQgZm9yIOKAnGludmVyc2UgZm9sZGluZ+KAnSwKbmFtZWx5IHRoZSBnZW5lcmF0aW9uIG9mIG5vdmVsIHByb3RlaW4gc2VxdWVuY2VzIGFkb3B0aW5nIGEgZ2l2ZW4gc3RydWN0dXJhbCBzY2FmZm9sZCAo4oCcZm9sZOKAnSkuIE91ciB3b3JrCnNob3djYXNlZCB0aGUgcG90ZW50aWFsIG9mIHBMTXMgdG8gdGFwIGludG8gdGhlIGluZm9ybWF0aW9uLXJpY2ggcHJvdGVpbiBzdHJ1Y3R1cmUgcmV2b2x1dGlvbiBmdWVsZWQgYnkKQWxwaGFGb2xkMi4gUHJvc3RUNSBwYXZlcyB0aGUgd2F5IHRvIGRldmVsb3AgbmV3IHRvb2xzIGludGVncmF0aW5nIHRoZSB2YXN0IHJlc291cmNlIG9mIDNEIHByZWRpY3Rpb25zLAphbmQgb3BlbnMgbmV3IHJlc2VhcmNoIGF2ZW51ZXMgaW4gdGhlIHBvc3QtQWxwaGFGb2xkMiBlcmEuIE91ciBtb2RlbCBpcyBmcmVlbHkgYXZhaWxhYmxlIGZvciBhbGwgYXQKaHR0cHM6Ly9naXRodWIuY29tL21oZWluemluZ2VyL1Byb3N0VDUuIiwsLCwiR2VybWFueSxLb3JlYSAoUmVwdWJsaWMgb2YpLFVuaXRlZCBTdGF0ZXMgb2YgQW1lcmljYSxHZXJtYW55IiwsLCw4LjAsLDIwMjYtMDEtMDEgMTQ6MDM6MTcrMDA6MDAsLCwsLCwiQWNhZGVtaWEsQWNhZGVtaWEsQWNhZGVtaWEsQWNhZGVtaWEiLCwsLCwsLCwsLCwsNjMyOS4xMjE5MDI5MjM4NDYsSGFyZHdhcmUsLCwsLApDcm9zc0JpbmQsQmlvbG9neSxQcm90ZWluLWxpZ2FuZCBjb250YWN0IHByZWRpY3Rpb24sIlNoYW5naGFpIEFJIExhYixGdWRhbiBVbml2ZXJzaXR5LExvdWdoYm9yb3VnaCBVbml2ZXJzaXR5LENoaW5lc2UgVW5pdmVyc2l0eSBvZiBIb25nIEtvbmcgKENVSEspLFNoYW5naGFpIEppYW8gVG9uZyBVbml2ZXJzaXR5IiwiTGluZ2xpbiBKaW5nLCBTaGVuZyBYdSwgWWlmYW4gV2FuZywgWXV6aGUgWmhvdSwgVGFvIFNoZW4sIFpoaWdhbmcgSmksIEh1aSBGYW5nLCBaaGVuIExpLCBTaXFpIFN1biIsMjAyNC0wMy0yNCxDcm9zc0JpbmQ6IENvbGxhYm9yYXRpdmUgQ3Jvc3MtTW9kYWwgSWRlbnRpZmljYXRpb24gb2YgUHJvdGVpbiBOdWNsZWljLUFjaWQtQmluZGluZyBSZXNpZHVlcyxodHRwczovL29qcy5hYWFpLm9yZy9pbmRleC5waHAvQUFBSS9hcnRpY2xlL3ZpZXcvMjgwNDQsLCwsLCwsLDMyMDQwMCwiVG90YWwgUHJvdGVpbnMgPSA1NzMgKyA0OTUgPSAxMDY4CkRhdGFwb2ludHMgPSAxMDY4IHggMzAwID0gMzIwLDQwMApGaW5hbCByZXN1bHQgPSAzLjJlNSIsLCwsLENvbmZpZGVudCwiQWNjdXJhdGUgaWRlbnRpZmljYXRpb24gb2YgcHJvdGVpbiBudWNsZWljIGFjaWQgYmluZGluZyByZXNpZHVlcyBwb3NlcyBhIHNpZ25pZmljYW50IGNoYWxsZW5nZSB3aXRoIGltcG9ydGFudCBpbXBsaWNhdGlvbnMgZm9yIHZhcmlvdXMgYmlvbG9naWNhbCBwcm9jZXNzZXMgYW5kIGRydWcgZGVzaWduLiBNYW55IHR5cGljYWwgY29tcHV0YXRpb25hbCBtZXRob2RzIGZvciBwcm90ZWluIGFuYWx5c2lzIHJlbHkgb24gYSBzaW5nbGUgbW9kZWwgdGhhdCBjb3VsZCBpZ25vcmUgZWl0aGVyIHRoZSBzZW1hbnRpYyBjb250ZXh0IG9mIHRoZSBwcm90ZWluIG9yIHRoZSBnbG9iYWwgM0QgZ2VvbWV0cmljIGluZm9ybWF0aW9uLiBDb25zZXF1ZW50bHksIHRoZXNlIGFwcHJvYWNoZXMgbWF5IHJlc3VsdCBpbiBpbmNvbXBsZXRlIG9yIGluYWNjdXJhdGUgcHJvdGVpbiBhbmFseXNpcy4gVG8gYWRkcmVzcyB0aGUgYWJvdmUgaXNzdWUsIGluIHRoaXMgcGFwZXIsIHdlIHByZXNlbnQgQ3Jvc3NCaW5kLCBhIG5vdmVsIGNvbGxhYm9yYXRpdmUgY3Jvc3MgbW9kYWwgYXBwcm9hY2ggZm9yIGlkZW50aWZ5aW5nIGJpbmRpbmcgcmVzaWR1ZXMgYnkgZXhwbG9pdGluZyBib3RoIHByb3RlaW4gZ2VvbWV0cmljIHN0cnVjdHVyZSBhbmQgaXRzIHNlcXVlbmNlIHByaW9yIGtub3dsZWRnZSBleHRyYWN0ZWQgZnJvbSBhIGxhcmdlIHNjYWxlIHByb3RlaW4gbGFuZ3VhZ2UgbW9kZWwuIFNwZWNpZmljYWxseSwgb3VyIG11bHRpIG1vZGFsIGFwcHJvYWNoIGxldmVyYWdlcyBhIGNvbnRyYXN0aXZlIGxlYXJuaW5nIHRlY2huaXF1ZSBhbmQgYXRvbSB3aXNlIGF0dGVudGlvbiB0byBjYXB0dXJlIHRoZSBwb3NpdGlvbmFsIHJlbGF0aW9uc2hpcHMgYmV0d2VlbiBhdG9tcyBhbmQgcmVzaWR1ZXMsIHRoZXJlYnkgaW5jb3Jwb3JhdGluZyBmaW5lIGdyYWluZWQgbG9jYWwgZ2VvbWV0cmljIGtub3dsZWRnZSwgZm9yIGJldHRlciBiaW5kaW5nIHJlc2lkdWUgcHJlZGljdGlvbi4gRXh0ZW5zaXZlIGV4cGVyaW1lbnRhbCByZXN1bHRzIGRlbW9uc3RyYXRlIHRoYXQgb3VyIGFwcHJvYWNoIG91dHBlcmZvcm1zIHRoZSBuZXh0IGJlc3Qgc3RhdGUgb2YgdGhlIGFydCBtZXRob2RzLCBHcmFwaFNpdGUgYW5kIEdyYXBoQmluZCwgb24gRE5BIGFuZCBSTkEgZGF0YXNldHMgYnkgMTAuOC8xNy4zJSBpbiB0ZXJtcyBvZiB0aGUgaGFybW9uaWMgbWVhbiBvZiBwcmVjaXNpb24gYW5kIHJlY2FsbCAoRjEgU2NvcmUpIGFuZCAxMS45LzI0LjglIGluIE1hdHRoZXdzIGNvcnJlbGF0aW9uIGNvZWZmaWNpZW50IChNQ0MpLCByZXNwZWN0aXZlbHkuIFdlIHJlbGVhc2UgdGhlIGNvZGUgYXQgaHR0cHM6Ly9naXRodWIuY29tL0JFQU0tTGFicy9Dcm9zc0JpbmQuIiwsLCwiQ2hpbmEsQ2hpbmEsVW5pdGVkIEtpbmdkb20gb2YgR3JlYXQgQnJpdGFpbiBhbmQgTm9ydGhlcm4gSXJlbGFuZCxIb25nIEtvbmcsQ2hpbmEiLCwsLCwsMjAyNS0xMS0yOCAxMTo1Mzo0NCswMDowMCwsLCwsLCJBY2FkZW1pYSxBY2FkZW1pYSxBY2FkZW1pYSxBY2FkZW1pYSxBY2FkZW1pYSIsLCwsLCwsLCwsLCwsLCwsLCwKQmluZERNLEJpb2xvZ3ksIkRydWcgZGlzY292ZXJ5LFByb3RlaW4tbGlnYW5kIGNvbnRhY3QgcHJlZGljdGlvbixQcm90ZWluLWxpZ2FuZCBiaW5kaW5nIGFmZmluaXR5IHByZWRpY3Rpb24iLCJQZW5nIENoZW5nIExhYm9yYXRvcnksUGVraW5nIFVuaXZlcnNpdHksVW5pdmVyc2l0eSBvZiBTY2llbmNlIGFuZCBUZWNobm9sb2d5IG9mIENoaW5hIChVU1RDKSxCeXRlRGFuY2UsVHNpbmdodWEgVW5pdmVyc2l0eSIsIlpoaWxpbiBIdWFuZywgTGluZyBZYW5nLCBaYWl4aSBaaGFuZywgWGlhbmd4aW4gWmhvdSwgWXUgQmFvLCBYaWF3dSBaaGVuZywgWXV3ZWkgWWFuZywgWXUgV2FuZywgV2VubWluZyBZYW5nIiwyMDI0LTAzLTI0LEJpbmRpbmctQWRhcHRpdmUgRGlmZnVzaW9uIE1vZGVscyBmb3IgU3RydWN0dXJlLUJhc2VkIERydWcgRGVzaWduLGh0dHBzOi8vb2pzLmFhYWkub3JnL2luZGV4LnBocC9BQUFJL2FydGljbGUvdmlldy8yOTE2MiwxNC4wLCwsLCwsLDEwMDAwMDAwLCIxMDAsMDAwIHByb3RlaW4tbGlnYW5kIHBhaXJzCgpUb3RhbCBk</x:v>
      </x:c>
    </x:row>
    <x:row r="131" ht="18" customHeight="1">
      <x:c r="A131" s="17" t="n">
        <x:v>126</x:v>
      </x:c>
      <x:c r="B131" s="17" t="n">
        <x:v>309</x:v>
      </x:c>
      <x:c r="C131" s="94" t="str">
        <x:v>YXRhcG9pbnRzID0gMTAwLDAwMApGaW5hbCByZXN1bHQgPSAxLjBlNSIsLCwsLENvbmZpZGVudCwiU3RydWN0dXJlLWJhc2VkIGRydWcgZGVzaWduIChTQkREKSBhaW1zIHRvIGdlbmVyYXRlIDNEIGxpZ2FuZCBtb2xlY3VsZXMgdGhhdCBiaW5kIHRvIHNwZWNpZmljIHByb3RlaW4gdGFyZ2V0cy4gRXhpc3RpbmcgM0QgZGVlcCBnZW5lcmF0aXZlIG1vZGVscyBpbmNsdWRpbmcgZGlmZnVzaW9uIG1vZGVscyBoYXZlIHNob3duIGdyZWF0IHByb21pc2UgZm9yIFNCREQuIEhvd2V2ZXIsIGl0IGlzIGNvbXBsZXggdG8gY2FwdHVyZSB0aGUgZXNzZW50aWFsIHByb3RlaW4tbGlnYW5kIGludGVyYWN0aW9ucyBleGFjdGx5IGluIDNEIHNwYWNlIGZvciBtb2xlY3VsYXIgZ2VuZXJhdGlvbi4gVG8gYWRkcmVzcyB0aGlzIHByb2JsZW0sIHdlIHByb3Bvc2UgYSBub3ZlbCBmcmFtZXdvcmssIG5hbWVseSBCaW5kaW5nLUFkYXB0aXZlIERpZmZ1c2lvbiBNb2RlbHMgKEJpbmRETSkuIEluIEJpbmRETSwgd2UgYWRhcHRpdmVseSBleHRyYWN0IHN1YmNvbXBsZXgsIHRoZSBlc3NlbnRpYWwgcGFydCBvZiBiaW5kaW5nIHNpdGVzIHJlc3BvbnNpYmxlIGZvciBwcm90ZWluLWxpZ2FuZCBpbnRlcmFjdGlvbnMuIFRoZW4gdGhlIHNlbGVjdGVkIHByb3RlaW4tbGlnYW5kIHN1YmNvbXBsZXggaXMgcHJvY2Vzc2VkIHdpdGggU0UoMyktZXF1aXZhcmlhbnQgbmV1cmFsIG5ldHdvcmtzLCBhbmQgdHJhbnNtaXR0ZWQgYmFjayB0byBlYWNoIGF0b20gb2YgdGhlIGNvbXBsZXggZm9yIGF1Z21lbnRpbmcgdGhlIHRhcmdldC1hd2FyZSAzRCBtb2xlY3VsZSBkaWZmdXNpb24gZ2VuZXJhdGlvbiB3aXRoIGJpbmRpbmcgaW50ZXJhY3Rpb24gaW5mb3JtYXRpb24uIFdlIGl0ZXJhdGUgdGhpcyBoaWVyYXJjaGljYWwgY29tcGxleC1zdWJjb21wbGV4IHByb2Nlc3Mgd2l0aCBjcm9zcy1oaWVyYXJjaHkgaW50ZXJhY3Rpb24gbm9kZSBmb3IgYWRlcXVhdGVseSBmdXNpbmcgZ2xvYmFsIGJpbmRpbmcgY29udGV4dCBiZXR3ZWVuIHRoZSBjb21wbGV4IGFuZCBpdHMgY29ycmVzcG9uZGluZyBzdWJjb21wbGV4LiBFbXBpcmljYWwgc3R1ZGllcyBvbiB0aGUgQ3Jvc3NEb2NrZWQyMDIwIGRhdGFzZXQgc2hvdyBCaW5kRE0gY2FuIGdlbmVyYXRlIG1vbGVjdWxlcyB3aXRoIG1vcmUgcmVhbGlzdGljIDNEIHN0cnVjdHVyZXMgYW5kIGhpZ2hlciBiaW5kaW5nIGFmZmluaXRpZXMgdG93YXJkcyB0aGUgcHJvdGVpbiB0YXJnZXRzLCB3aXRoIHVwIHRvIC01LjkyIEF2Zy4gVmluYSBTY29yZSwgd2hpbGUgbWFpbnRhaW5pbmcgcHJvcGVyIG1vbGVjdWxhciBwcm9wZXJ0aWVzLiBPdXIgY29kZSBpcyBhdmFpbGFibGUgYXQgaHR0cHM6Ly9naXRodWIuY29tL1lhbmdMaW5nMDgxOC9CaW5kRE0iLCwsVW5yZWxlYXNlZCwiQ2hpbmEsQ2hpbmEsQ2hpbmEsQ2hpbmEsQ2hpbmEiLCwsLCwsMjAyNS0xMi0wMSAxNDoxNDoyNyswMDowMCwsLCwsLCJBY2FkZW1pYSxBY2FkZW1pYSxBY2FkZW1pYSxJbmR1c3RyeSxBY2FkZW1pYSIsLCwsLE9wZW4gKG5vbi1jb21tZXJjaWFsKSwibm8gY2xlYXIgbGljZW5zZQpodHRwczovL2dpdGh1Yi5jb20vWWFuZ0xpbmcwODE4L0JpbmRETSIsLCwsLCwsLCwsLCxObwpTdW5vIHYzLEF1ZGlvLEF1ZGlvIGdlbmVyYXRpb24sU3VubywsMjAyNC0wMy0yMSwiQ3JlYXRlIGZ1bGwsIHR3by1taW51dGUgc29uZ3MgaW4gc2Vjb25kcyB3aXRoIHYzIixodHRwczovL3N1bm8uY29tL2Jsb2cvdjMsLCwsLCwsLCwsLCwsLFVua25vd24sIkF0IFN1bm8sIHdlIGFyZSBidWlsZGluZyBhIGZ1dHVyZSB3aGVyZSBhbnlvbmUgY2FuIG1ha2UgbXVzaWMuIFlvdSBjYW4gbWFrZSBhIHNvbmcgZm9yIGFueSBtb21lbnQgaW4gYW55IG1ham9yIGxhbmd1YWdlIHdpdGgganVzdCBhIGZldyBzaG9ydCB3b3Jkcy4gQXdhcmQtd2lubmluZyBhcnRpc3RzIHVzZSBTdW5vLCBidXQgb3VyIGNvcmUgdXNlciBiYXNlIGNvbnNpc3RzIG9mIGV2ZXJ5ZGF5IHBlb3BsZSBtYWtpbmcgbXVzaWMg4oCUIG9mdGVuIGZvciB0aGUgZmlyc3QgdGltZS4KClRvZGF5LCB3ZSBhcmUgZXhjaXRlZCB0byBpbnRyb2R1Y2UgdjMsIG91ciBmaXJzdCBtb2RlbCBjYXBhYmxlIG9mIHByb2R1Y2luZyByYWRpby1xdWFsaXR5IG11c2ljLiB2MyBlbmFibGVzIHlvdSB0byBtYWtlIGZ1bGwsIHR3by1taW51dGUgc29uZ3MgaW4gc2Vjb25kcyBhbmQgaXMgbm93IGF2YWlsYWJsZSB0byBhbGwgdXNlcnMgYXQgaHR0cHM6Ly9hcHAuc3Vuby5haS4gTWFrZSB5b3VyIG93biBzb25nIHdpdGggdjMgdG9kYXkhIiwsLEhvc3RlZCBhY2Nlc3MgKG5vIEFQSSksVW5pdGVkIFN0YXRlcyBvZiBBbWVyaWNhLCwsLCwsMjAyNS0xMS0yOCAxMTo1Mzo0NCswMDowMCwsLCwsLEluZHVzdHJ5LCwsLCxVbnJlbGVhc2VkLCwsLCwsLCwsLCwsLE5vClFpeXVhbiAzLjAsLCwsLDIwMjQtMDMtMjAsIuWuieWFqOmihuWfn+aViOaenOi2hei2ikdQVDQgMzYw5a6J5YWo5aSn5qih5Z6LMy4w5Y+R5biDCiIsaHR0cHM6Ly93d3cuc3RkYWlseS5jb20vaW5kZXgva2VqaXhpbndlbi8yMDI0MDMvOTc2ZmM1NjM4YjBjNDMyM2IxOWM2ZTQzNDlkYWNmYTUuc2h0bWwgKExJTksgQlJPS0VOKSwsLCwsLCwsLCwsLCwsVW5rbm93biwsLCwsLCwsLCwsMjAyNS0xMS0yOCAxMTo1Mzo0NCswMDowMCwsLCwsLCwsLCwsLCwsLCwsLCwsLCwsLApYdWFuamkgWXVoZW5nICjnkofnjpHnjonooaEpLExhbmd1YWdlLCJRdWVzdGlvbiBhbnN3ZXJpbmcsTWVkaWNhbCBkaWFnbm9zaXMiLFpodW9zaGkgVGVjaG5vbG9neSwsMjAyNC0wMy0yMCxDQUMgcmVnaXN0cnksImh0dHBzOi8vd2ViLmFyY2hpdmUub3JnL3dlYi8yMDI1MDYyNDA5MzQxOS9odHRwczovL3d3dy5tYWFzLmNvbS5jbi9uZXdzLzI5OS5odG1sCmh0dHBzOi8vd2ViLmFyY2hpdmUub3JnL3dlYi8yMDI1MDYyNDA5NDA1Mi9odHRwczovL3d3dy54aGJ5Lm5ldC9jb250ZW50L3M2N2RkMDdjN2U0YjAxNzA4MzYxYjBiOWUuaHRtbCIsLCwsMTAwMDAwMDAwMDAwLjAsIiBUaGUgWHVhbmppIFl1aGVuZyBsYW5ndWFnZSBpbnRlcmFjdGlvbiBiaWcgbW9kZWwgYm9hc3RzIGVuaGFuY2VkIGluZHVzdHJ5IGNhcGFiaWxpdGllcywgc2VjdXJpdHkgYW5kIHJlbGlhYmlsaXR5LCBhbmQgZnVsbC1zdGFjayBsb2NhbGl6YXRpb24gc3VwcG9ydC4gSXQgaGFzIGRldmVsb3BlZCBtdWx0aXBsZSBwYXJhbWV0ZXIgc2l6ZXMsIGluY2x1ZGluZyA5IGJpbGxpb24sIDEzLjkgYmlsbGlvbiwgNTcgYmlsbGlvbiwgYW5kIDEwMCBiaWxsaW9uIiwsLCwsLCwsLENvbmZpZGVudCwicGFzc2VkIHRoZSBmaWxpbmcgaW4gdGhlIGZpZWxkcyBvZiB0cmFkaXRpb25hbCBDaGluZXNlIG1lZGljaW5lIGhlYWx0aCBjYXJlLCBwdWJsaXNoaW5nIGFuZCBtZWRpYSwgY3VsdHVyYWwgdG91cmlzbSwgZXRjLiIsLCwsQ2hpbmEsLCwsLCwyMDI2LTAyLTExIDE5OjI2OjI3KzAwOjAwLCwsLCwsSW5kdXN0cnksLCwsLCwsLCwsLCwsLCwsLCwKTWluaUdQVDQgKyBMUlYtSW5zdHJ1Y3Rpb24sIkxhbmd1YWdlLFZpc2lvbixNdWx0aW1vZGFsIiwiTGFuZ3VhZ2UgbW9kZWxpbmcvZ2VuZXJhdGlvbixDaGF0LFZpc3VhbCBxdWVzdGlvbiBhbnN3ZXJpbmcsSW1hZ2UgY2FwdGlvbmluZyIsIlVuaXZlcnNpdHkgb2YgTWFyeWxhbmQsTWljcm9zb2Z0IiwiRnV4aWFvIExpdSwgS2V2aW4gTGluLCBMaW5qaWUgTGksIEppYW5mZW5nIFdhbmcsIFlhc2VyIFlhY29vYiwgTGlqdWFuIFdhbmciLDIwMjQtMDMtMTksTWl0aWdhdGluZyBIYWxsdWNpbmF0aW9uIGluIExhcmdlIE11bHRpLU1vZGFsIE1vZGVscyB2aWEgUm9idXN0IEluc3RydWN0aW9uIFR1bmluZyxodHRwczovL2FyeGl2Lm9yZy9hYnMvMjMwNi4xNDU2NSwsLCw3MDAwMDAwMDAwLjAsN0IgKFRhYmxlIDMpLCwsNjA4MDAwMCwiRmlndXJlIDQ6CjQwMGsgaW5zdHJ1Y3Rpb25zCkF2ZSBJbnN0cnVjdGlvbiBMZW5ndGggMTIuMQoKMTIuMSo0MDAwMDA9NDg0MDAwMCIsLCxOVklESUEgUXVhZHJvIFJUWCA4MDAwLCxTcGVjdWxhdGl2ZSwiRGVzcGl0ZSB0aGUgcHJvbWlzaW5nIHByb2dyZXNzIGluIG11bHRpLW1vZGFsIHRhc2tzLCBjdXJyZW50IGxhcmdlIG11bHRpLW1vZGFsIG1vZGVscyAoTE1NcykgYXJlIHByb25lIHRvIGhhbGx1Y2luYXRpbmcgaW5jb25zaXN0ZW50IGRlc2NyaXB0aW9ucyB3aXRoIHJlc3BlY3QgdG8gdGhlIGFzc29jaWF0ZWQgaW1hZ2UgYW5kIGh1bWFuIGluc3RydWN0aW9ucy4gVGhpcyBwYXBlciBhZGRyZXNzZXMgdGhpcyBpc3N1ZSBieSBpbnRyb2R1Y2luZyB0aGUgZmlyc3QgbGFyZ2UgYW5kIGRpdmVyc2UgdmlzdWFsIGluc3RydWN0aW9uIHR1bmluZyBkYXRhc2V0LCBuYW1lZCBMYXJnZS1zY2FsZSBSb2J1c3QgVmlzdWFsIChMUlYpLUluc3RydWN0aW9uLiBPdXIgZGF0YXNldCBjb21wcmlzZXMgNDAwayB2aXN1YWwgaW5zdHJ1Y3Rpb25zIGdlbmVyYXRlZCBieSBHUFQ0LCBjb3ZlcmluZyAxNiB2aXNpb24tYW5kLWxhbmd1YWdlIHRhc2tzIHdpdGggb3Blbi1lbmRlZCBpbnN0cnVjdGlvbnMgYW5kIGFuc3dlcnMuIFVubGlrZSBleGlzdGluZyBzdHVkaWVzIHRoYXQgcHJpbWFyaWx5IGZvY3VzIG9uIHBvc2l0aXZlIGluc3RydWN0aW9uIHNhbXBsZXMsIHdlIGRlc2lnbiBMUlYtSW5zdHJ1Y3Rpb24gdG8gaW5jbHVkZSBib3RoIHBvc2l0aXZlIGFuZCBuZWdhdGl2ZSBpbnN0cnVjdGlvbnMgZm9yIG1vcmUgcm9idXN0IHZpc3VhbCBpbnN0cnVjdGlvbiB0dW5pbmcuIE91ciBuZWdhdGl2ZSBpbnN0cnVjdGlvbnMgYXJlIGRlc2lnbmVkIGF0IHRocmVlIHNlbWFudGljIGxldmVsczogKGkpIE5vbmV4aXN0ZW50IE9iamVjdCBNYW5pcHVsYXRpb24sIChpaSkgRXhpc3RlbnQgT2JqZWN0IE1hbmlwdWxhdGlvbiBhbmQgKGlpaSkgS25vd2xlZGdlIE1hbmlwdWxhdGlvbi4gVG8gZWZmaWNpZW50bHkgbWVhc3VyZSB0aGUgaGFsbHVjaW5hdGlvbiBnZW5lcmF0ZWQgYnkgTE1Ncywgd2UgcHJvcG9zZSBHUFQ0LUFzc2lzdGVkIFZpc3VhbCBJbnN0cnVjdGlvbiBFdmFsdWF0aW9uIChHQVZJRSksIGEgc3RhYmxlIGFwcHJvYWNoIHRvIGV2YWx1YXRlIHZpc3VhbCBpbnN0cnVjdGlvbiB0dW5pbmcgbGlrZSBodW1hbiBleHBlcnRzLiBHQVZJRSBkb2VzIG5vdCByZXF1aXJlIGh1bWFuLWFubm90YXRlZCBncm91bmR0cnV0aCBhbnN3ZXJzIGFuZCBjYW4gYWRhcHQgdG8gZGl2ZXJzZSBpbnN0cnVjdGlvbiBmb3JtYXRzLiBXZSBjb25kdWN0IGNvbXByZWhlbnNpdmUgZXhwZXJpbWVudHMgdG8gaW52ZXN0aWdhdGUgdGhlIGhhbGx1Y2luYXRpb24gb2YgTE1Ncy4gT3VyIHJlc3VsdHMgZGVtb25zdHJhdGUgZXhpc3RpbmcgTE1NcyBleGhpYml0IHNpZ25pZmljYW50IGhhbGx1Y2luYXRpb25zIHdoZW4gcHJlc2VudGVkIHdpdGggb3VyIG5lZ2F0aXZlIGluc3RydWN0aW9ucywgcGFydGljdWxhcmx5IEV4aXN0ZW50IE9iamVjdCBhbmQgS25vd2xlZGdlIE1hbmlwdWxhdGlvbiBpbnN0cnVjdGlvbnMuIE1vcmVvdmVyLCB3ZSBzdWNjZXNzZnVsbHkgbWl0aWdhdGUgaGFsbHVjaW5hdGlvbiBieSBmaW5ldHVuaW5nIE1pbmlHUFQ0IGFuZCBtUExVRy1Pd2wgb24gTFJWLUluc3RydWN0aW9uIHdoaWxlIGltcHJvdmluZyBwZXJmb3JtYW5jZSBvbiBzZXZlcmFsIHB1YmxpYyBkYXRhc2V0cyBjb21wYXJlZCB0byBzdGF0ZS1vZi10aGUtYXJ0IG1ldGhvZHMuIEFkZGl0aW9uYWxseSwgd2Ugb2JzZXJ2ZWQgdGhhdCBhIGJhbGFuY2VkIHJhdGlvIG9mIHBvc2l0aXZlIGFuZCBuZWdhdGl2ZSBpbnN0YW5jZXMgaW4gdGhlIHRyYWluaW5nIGRhdGEgbGVhZHMgdG8gYSBtb3JlIHJvYnVzdCBtb2RlbC4gQ29kZSBhbmQgZGF0YSBhcmUgYXZhaWxhYmxlIGF0IHRoaXMgaHR0cHMgVVJMLiIsLCxPcGVuIHdlaWdodHMgKHVucmVzdHJpY3RlZCksIlVuaXRlZCBTdGF0ZXMgb2YgQW1lcmljYSxVbml0ZWQgU3RhdGVzIG9mIEFtZXJpY2EiLE1pbmlHUFQ0IChWaWN1bmEgZmluZXR1bmUpLDJlKzE3LDZORCA9IDYqN0IqNDg0MDAwMD0yMDMyODAwMDAqMTBeOT0yKjEwXjE3LCwsMjAyNS0xMS0yOCAxMTo1Mzo0NCswMDowMCwsLCwsLCJBY2FkZW1pYSxJbmR1c3RyeSIsLCwsLE9wZW4gc291cmNlLCJodHRwczovL2dpdGh1Yi5jb20vRnV4aWFvTGl1L0xSVi1JbnN0cnVjdGlvbgpCU0QgMy1DbGF1c2UiLCwsLCwsLE9wZXJhdGlvbiBjb3VudGluZywsLCwsWWVzCkpldEZpcmUgKEdQVDItTEFSR0UpLExhbmd1YWdlLExhbmd1YWdlIG1vZGVsaW5nL2dlbmVyYXRpb24sVHNpbmdodWEgVW5pdmVyc2l0eSwiSGFvY2hlbmcgWGksIFl1eGlhbmcgQ2hlbiwgS2FuZyBaaGFvLCBLYWlqdW4gWmhlbmcsIEppYW5mZWkgQ2hlbiwgSnVuIFpodSIsMjAyNC0wMy0xOSxKZXRmaXJlOiBFZmZpY2llbnQgYW5kIEFjY3VyYXRlIFRyYW5zZm9ybWVyIFByZXRyYWluaW5nIHdpdGggSU5UOCBEYXRhIEZsb3cgYW5kIFBlci1CbG9jayBRdWFudGl6YXRpb24saHR0cHM6Ly9hcnhpdi5vcmcvYWJzLzI0MDMuMTI0MjJ2MSwsLCw3NzQwMDAwMDAuMCxUYWJsZSA0LiwsLCwsLCxOVklESUEgR2VGb3JjZSBSVFggNDA5MCwsQ29uZmlkZW50LCJQcmV0cmFpbmluZyB0cmFuc2Zvcm1lcnMgYXJlIGdlbmVyYWxseSB0aW1lLWNvbnN1bWluZy4gRnVsbHkgcXVhbnRpemVkIHRyYWluaW5nIChGUVQpIGlzIGEgcHJvbWlzaW5nIGFwcHJvYWNoIHRvIHNwZWVkIHVwIHByZXRyYWluaW5nLiBIb3dldmVyLCBtb3N0IEZRVCBtZXRob2RzIGFkb3B0IGEgcXVhbnRpemUtY29tcHV0ZS1kZXF1YW50aXplIHByb2NlZHVyZSwgd2hpY2ggb2Z0ZW4gbGVhZHMgdG8gc3Vib3B0aW1hbCBzcGVlZHVwIGFuZCBzaWduaWZpY2FudCBwZXJmb3JtYW5jZSBkZWdyYWRhdGlvbiB3aGVuIHVzZWQgaW4gdHJhbnNmb3JtZXJzIGR1ZSB0byB0aGUgaGlnaCBtZW1vcnkgYWNjZXNzIG92ZXJoZWFkcyBhbmQgbG93LXByZWNpc2lvbiBjb21wdXRhdGlvbnMuIEluIHRoaXMgd29yaywgd2UgcHJvcG9zZSBKZXRmaXJlLCBhbiBlZmZpY2llbnQgYW5kIGFjY3VyYXRlIElOVDggdHJhaW5pbmcgbWV0aG9kIHNwZWNpZmljIHRvIHRyYW5zZm9ybWVycy4gT3VyIG1ldGhvZCBmZWF0dXJlcyBhbiBJTlQ4IGRhdGEgZmxvdyB0byBvcHRpbWl6ZSBtZW1vcnkgYWNjZXNzIGFuZCBhIHBlci1ibG9jayBxdWFudGl6YXRpb24gbWV0aG9kIHRvIG1haW50YWluIHRoZSBhY2N1cmFjeSBvZiBwcmV0cmFpbmVkIHRyYW5zZm9ybWVycy4gRXh0ZW5zaXZlIGV4cGVyaW1lbnRzIGRlbW9uc3RyYXRlIHRoYXQgb3VyIElOVDggRlFUIG1ldGhvZCBhY2hpZXZlcyBjb21wYXJhYmxlIGFjY3VyYWN5IHRvIHRoZSBGUDE2IHRyYWluaW5nIGJhc2VsaW5lIGFuZCBvdXRwZXJmb3JtcyB0aGUgZXhpc3RpbmcgSU5UOCB0cmFpbmluZyB3b3JrcyBmb3IgdHJhbnNmb3JtZXJzLiBNb3Jlb3ZlciwgZm9yIGEgc3RhbmRhcmQgdHJhbnNmb3JtZXIgYmxvY2ssIG91ciBtZXRob2Qgb2ZmZXJzIGFuIGVuZC10by1lbmQgdHJhaW5pbmcgc3BlZWR1cCBvZiAxLjQyeCBhbmQgYSAxLjQ5eCBtZW1vcnkgcmVkdWN0aW9uIGNvbXBhcmVkIHRvIHRoZSBGUDE2IGJhc2VsaW5lLiIsLCwsQ2hpbmEsLCwsLCwyMDI2LTAyLTExIDE5OjI2OjI3KzAwOjAwLCwsLCwsQWNhZGVtaWEsLCwsLCwsLCwsLCwsLCwsLCwKU3RhYmxlIFZpZGVvIDNEIChTVjNEKSwiVmlzaW9uLDNEIG1vZGVsaW5nIiwzRCByZWNvbnN0cnVjdGlvbixTdGFiaWxpdHkgQUksIlZpa3JhbSBWb2xldGksIENodW4tSGFuIFlhbywgTWFyayBCb3NzLCBBZGFtIExldHRzLCBEYXZpZCBQYW5rcmF0eiwgRG1pdHJ5IFRvY2hpbGtpbiwgQ2hyaXN0aWFuIExhZm9ydGUsIFJvYmluIFJvbWJhY2gsIFZhcnVuIEphbXBhbmkiLDIwMjQtMDMtMTgsU1YzRDogTm92ZWwgTXVsdGktdmlldyBTeW50aGVzaXMgYW5kIDNEIEdlbmVyYXRpb24gZnJvbSBhIFNpbmdsZSBJbWFnZSB1c2luZyBMYXRlbnQgVmlkZW8gRGlmZnVzaW9uLGh0dHBzOi8vYXJ4aXYub3JnL2Ficy8yNDAzLjEyMDA4LCwsLCwsNS4xNzU3MDU2ZSsyMCw0IG5vZGVzICogOCBHUFVzICogMTQ0IGhvdXJzICogMzYwMCBzZWMgLyBob3VyICogMzEyMDAwMDAwMDAwMDAwIEZMT1AgLyBHUFUgLyBob3VyICogMC4zIFthc3N1bWVkIHV0aWxpemF0aW9uXSAvIDMgbW9kZWxzID0gNS4xNzU3MDU2ZSsyMCBGTE9QLCwiIiJBbGwgdGhyZWUgbW9kZWxzIChTVjNEdSwgU1YzRGMsIFNWM0RwKSBhcmUgdHJhaW5lZCBmb3IgMTA1ayBpdGVyYXRpb25zIGluCnRvdGFsIChTVjNEcCBpcyB0cmFpbmVkIHVuY29uZGl0aW9uYWxseSBmb3IgNTVrIGl0ZXJhdGlvbnMgYW5kIGNvbmRpdGlvbmFsbHkgZm9yIDUwayBpdGVyYXRpb25zKSwgd2l0aCBhbiBlZmZlY3RpdmUgYmF0Y2ggc2l6ZSBvZiA2NCBvbiA0IG5vZGVzIG9mIDggODBHQiBBMTAwIEdQVXMgZm9yIGFyb3VuZCA2IGRheXMuIiIiLDE0NC4wLCIiIm9uIDQgbm9kZXMgb2YgOCA4MEdCIEExMDAgR1BVcyBmb3IgYXJvdW5kIDYgZGF5cy4iIgoKNioyNCA9IDE0NCBob3VycyIsTlZJRElBIEExMDAgU1hNNCA4MCBHQiwsQ29uZmlkZW50LCJXZSBwcmVzZW50IFN0YWJsZSBWaWRlbyAzRCAoU1YzRCkgLS0gYSBsYXRlbnQgdmlkZW8gZGlmZnVzaW9uIG1vZGVsIGZvciBoaWdoLXJlc29sdXRpb24sIGltYWdlLXRvLW11bHRpLXZpZXcgZ2VuZXJhdGlvbiBvZiBvcmJpdGFsIHZpZGVvcyBhcm91bmQgYSAzRCBvYmplY3QuIFJlY2VudCB3b3JrIG9uIDNEIGdlbmVyYXRpb24gcHJvcG9zZSB0ZWNobmlxdWVzIHRvIGFkYXB0IDJEIGdlbmVyYXRpdmUgbW9kZWxzIGZvciBub3ZlbCB2aWV3IHN5bnRoZXNpcyAoTlZTKSBhbmQgM0Qgb3B0aW1pemF0aW9uLiBIb3dldmVyLCB0aGVzZSBtZXRob2RzIGhhdmUgc2V2ZXJhbCBkaXNhZHZhbnRhZ2VzIGR1ZSB0byBlaXRoZXIgbGltaXRlZCB2aWV3cyBvciBpbmNvbnNpc3RlbnQgTlZTLCB0aGVyZWJ5IGFmZmVjdGluZyB0aGUgcGVyZm9ybWFuY2Ugb2YgM0Qgb2JqZWN0IGdlbmVyYXRpb24uIEluIHRoaXMgd29yaywgd2UgcHJvcG9zZSBTVjNEIHRoYXQgYWRhcHRzIGltYWdlLXRvLXZpZGVvIGRpZmZ1c2lvbiBtb2RlbCBmb3Igbm92ZWwgbXVsdGktdmlldyBzeW50aGVzaXMgYW5kIDNEIGdlbmVyYXRpb24sIHRoZXJlYnkgbGV2ZXJhZ2luZyB0aGUgZ2VuZXJhbGl6YXRpb24gYW5kIG11bHRpLXZpZXcgY29uc2lzdGVuY3kgb2YgdGhlIHZpZGVvIG1vZGVscywgd2hpbGUgZnVydGhlciBhZGRpbmcgZXhwbGljaXQgY2FtZXJhIGNvbnRyb2wgZm9yIE5WUy4gV2UgYWxzbyBwcm9wb3NlIGltcHJvdmVkIDNEIG9wdGltaXphdGlvbiB0ZWNobmlxdWVzIHRvIHVzZSBTVjNEIGFuZCBpdHMgTlZTIG91dHB1dHMgZm9yIGltYWdlLXRvLTNEIGdlbmVyYXRpb24uIEV4dGVuc2l2ZSBleHBlcmltZW50YWwgcmVzdWx0cyBvbiBtdWx0aXBsZSBkYXRhc2V0cyB3aXRoIDJEIGFuZCAzRCBtZXRyaWNzIGFzIHdlbGwgYXMgdXNlciBzdHVkeSBkZW1vbnN0cmF0ZSBTVjNEJ3Mgc3RhdGUtb2YtdGhlLWFydCBwZXJmb3JtYW5jZSBvbiBOVlMgYXMgd2VsbCBhcyAzRCByZWNvbnN0cnVjdGlvbiBjb21wYXJlZCB0byBwcmlvciB3b3Jrcy4iLCwsT3BlbiB3ZWlnaHRzIChub24tY29tbWVyY2lhbCksVW5pdGVkIEtpbmdkb20gb2YgR3JlYXQgQnJpdGFpbiBhbmQgTm9ydGhlcm4gSXJlbGFuZCwsLCwzMi4wLCwyMDI2LTAyLTExIDE5OjI2OjI3KzAwOjAwLCwsLCwsSW5kdXN0cnksLCwsLFVucmVsZWFzZWQsIkxpY2Vuc2U6IFN0YWJpbGl0eSBBSSBDb21tdW5pdHkgTGljZW5zZS4gTkMKaHR0cHM6Ly9odWdnaW5nZmFjZS5jby9zdGFiaWxpdHlhaS9zdjNkIiwsLCwsLDI1MzE5Ljg3MDUzMTI2ODkwNSxIYXJkd2FyZSxzdGFiaWxpdHlhaSwsLCxZZXMKRVJOSUUtUk5BLEJpb2xvZ3ksUHJvdGVpbiBvciBudWNsZW90aWRlIGxhbmd1YWdlIG1vZGVsIChwTE0vbkxNKSwiTWljcm9zb2Z0IFJlc2VhcmNoLFN5bmdlbnRlY2gsVHNpbmdodWEgVW5pdmVyc2l0eSIsIldlaWppZSBZaW4sIFpoYW95dSBaaGFuZywgTGlhbmcgSGUsIFJ1aSBKaWFuZywgU2h1byBaaGFuZywgR2FuIExpdSwgWHVlZ29uZyBaaGFuZywgVGFvIFFpbiwgWmhlbiBYaWUiLDIwMjQtMDMtMTcsRVJOSUUtUk5BOiBBbiBSTkEgTGFuZ3VhZ2UgTW9kZWwgd2l0aCBTdHJ1Y3R1cmUtZW5oYW5jZWQgUmVwcmVzZW50YXRpb25zLGh0dHBzOi8vd3d3LmJpb3J4aXYub3JnL2NvbnRlbnQvMTAuMTEwMS8yMDI0LjAzLjE3LjU4NTM3NnYxLmFic3RyYWN0LDIwLjAsLCw4NjAwMDAwMC4wLCwyLjEwMDAwMDAwMDAwMDAwMTNlKzIxLCIxLiBIYXJkd2FyZTogMjR4IFYxMDAgMzJHQiBHUFVzICgxLjMwZSsxNCBGTE9Qcy9zIHBlciBHUFUpCjIuIFRyYWluaW5nIGR1cmF0aW9uOiAyMCBkYXlzIChkaXJlY3RseSBwcm92aWRlZCkgPSAxLjcyOGUrNiBzZWNvbmRzCjMuIFV0aWxpemF0aW9uOiA0MCUKNC4gQ2FsY3VsYXRpb246IAogICAyNCBHUFVzIMOXIDEuMzBlKzE0IEZMT1BzL3Mgw5cgMS43MjhlKzYgc2Vjb25kcyDDlyAwLjQgdXRpbGl6YXRpb24gPSAyLjFlKzIxIEZMT1BzIiw5MTgwMDAwMDAsIk51bWJlciBvZiBzZXF1ZW5jZXMgKDIwLjRNKSDDlyBNYXhpbXVtIHNlcXVlbmNlIGxlbmd0aCAoMTAyNCkKQXZlcmFnZSBhc3N1bWVkIGxlbmd0aCB+MzAwCjIwLjRNKjMwMD02MTIwMDAwMDAwIiw0ODAuMCwsTlZJRElBIFRlc2xhIFYxMDAgREdYUyAzMiBHQiwsQ29uZmlkZW50LCJXaXRoIGxhcmdlIGFtb3VudHMgb2YgdW5sYWJlbGVkIFJOQSBzZXF1ZW5jZXMgZGF0YSBwcm9kdWNlZCBieSBoaWdoLXRocm91Z2hwdXQgc2VxdWVuY2luZyB0ZWNobm9sb2dpZXMsIHByZS10cmFpbmVkIFJOQSBsYW5ndWFnZSBtb2RlbHMgaGF2ZSBiZWVuIGRldmVsb3BlZCB0byBlc3RpbWF0ZSBzZW1hbnRpYyBzcGFjZSBvZiBSTkEgbW9sZWN1bGVzLCB3aGljaCBmYWNpbGl0aWVzIHRoZSB1bmRlcnN0YW5kaW5nIG9mIGdyYW1tYXIgb2YgUk5BIGxhbmd1YWdlLiBIb3dldmVyLCBleGlzdGluZyBSTkEgbGFuZ3VhZ2UgbW9kZWxzIG92ZXJsb29rIHRoZSBpbXBhY3Qgb2Ygc3RydWN0dXJlIHdoZW4gbW9kZWxpbmcgdGhlIFJOQSBzZW1hbnRpYyBzcGFjZSwgcmVzdWx0aW5nIGluIGluY29tcGxldGUgZmVhdHVyZSBleHRyYWN0aW9uIGFuZCBzdWJvcHRpbWFsIHBlcmZvcm1hbmNlIGFjcm9zcyB2YXJpb3VzIGRvd25zdHJlYW0gdGFza3MuIEluIHRoaXMgc3R1ZHksIHdlIGRldmVsb3BlZCBhIFJOQSBwcmUtdHJhaW5lZCBsYW5ndWFnZSBtb2RlbCBuYW1lZCBFUk5JRS1STkEgKEVuaGFuY2VkIFJlcHJlc2VudGF0aW9ucyB3aXRoIGJhc2UtcGFpcmluZyByZXN0cmljdGlvbiBmb3IgUk5BIG1vZGVsaW5nKSBiYXNlZCBvbiBhIG1vZGlmaWVkIEJFUlQgKEJpZGlyZWN0aW9uYWwgRW5jb2RlciBSZXByZXNlbnRhdGlvbnMgZnJvbSBUcmFuc2Zvcm1lcnMpIGJ5IGluY29ycG9yYXRpbmcgYmFzZS1wYWlyaW5nIHJlc3RyaWN0aW9uIHdpdGggbm8gTVNBIChNdWx0aXBsZSBTZXF1ZW5jZSBBbGlnbm1lbnQpIGluZm9ybWF0aW9uLiBXZSBmb3VuZCB0aGF0IHRoZSBhdHRlbnRpb24gbWFwcyBmcm9tIEVSTklFLVJOQSB3aXRoIG5vIGZpbmUtdHVuaW5nIGFyZSBhYmxlIHRvIGNhcHR1cmUgUk5BIHN0cnVjdHVyZSBpbiB0aGUgemVyby1zaG90IGV4cGVyaW1lbnQgbW9yZSBwcmVjaXNlbHkgdGhhbiBjb252ZW50aW9uYWwgbWV0aG9kcyBzdWNoIGFzIGZpbmUtdHVuZWQgUk5BZm9sZCBhbmQgUk5Bc3RydWN0dXJlLCBzdWdnZXN0aW5nIHRoYXQgdGhlIEVSTklFLVJOQSBjYW4gcHJvdmlkZSBjb21wcmVoZW5zaXZlIFJOQSBzdHJ1Y3R1cmFsIHJlcHJlc2VudGF0aW9ucy4gRnVydGhlcm1vcmUsIEVSTklFLVJOQSBhY2hpZXZlZCBTT1RBIChzdGF0ZS1vZi10aGUtYXJ0KSBwZXJmb3JtYW5jZSBhZnRlciBmaW5lLXR1bmluZyBmb3IgdmFyaW91cyBkb3duc3RyZWFtIHRhc2tzLCBpbmNsdWRpbmcgUk5BIHN0cnVjdHVyYWwgYW5kIGZ1bmN0aW9uYWwgcHJlZGljdGlvbnMuIEluIHN1bW1hcnksIG91ciBFUk5JRS1STkEgbW9kZWwgcHJvdmlkZXMgZ2VuZXJhbCBmZWF0dXJlcyB3aGljaCBjYW4gYmUgd2lkZWx5IGFuZCBlZmZlY3RpdmVseSBhcHBsaWVkIGluIHZhcmlvdXMgc3Vic2VxdWVudCByZXNlYXJjaCB0YXNrcy4gT3VyIHJlc3VsdHMgaW5kaWNhdGUgdGhhdCBpbnRyb2R1Y2luZyBrZXkga25vd2xlZGdlLWJhc2VkIHByaW9yIGluZm9ybWF0aW9uIGluIHRoZSBCRVJUIGZyYW1ld29yayBtYXkgYmUgYSB1c2VmdWwgc3RyYXRlZ3kgdG8gZW5oYW5jZSB0aGUgcGVyZm9ybWFuY2Ugb2Ygb3RoZXIgbGFuZ3VhZ2UgbW9kZWxzLiIsLCwsIlVuaXRlZCBTdGF0ZXMgb2YgQW1lcmljYSxDaGluYSxDaGluYSIsLCwsMjQuMCwsMjAyNi0wMS0wMSAxNDowMzoxNiswMDowMCwsLCwsLCJJbmR1c3RyeSxJbmR1c3RyeSxBY2FkZW1pYSIsLCwsLCwsLCwsLCwxMTg2OC45NTM2MjI3MjQxNCxIYXJkd2FyZSwsLCwsClBvY2tldFZlYyxCaW9sb2d5LERydWcgZGlzY292ZXJ5LCJCYXJjZWxvbmEgSW5zdGl0dXRlIG9mIFNjaWVuY2UgYW5kIFRlY2hub2xvZ3ksVW5pdmVyc2l0YXQgZGUgQmFyY2Vsb25hLEluc3RpdHVjacOzIENhdGFsYW5hIGRlIFJlY2VyY2EgaSBFc3R1ZGlzIEF2YW7Dp2F0cyAoSUNSRUEpIiwiQXJuYXUgQ29tYWp1bmNvc2EtQ3JldXMsIEd1aWxsZW0gSm9yYmEsIFhhdmllciBCYXJyaWwsIFBhdHJpY2sgQWxveSIsMjAyNC0wMy0xNixDb21wcmVoZW5zaXZlIGRldGVjdGlvbiBhbmQgY2hhcmFjdGVyaXphdGlvbiBvZiBodW1hbiBkcnVnZ2FibGUgcG9ja2V0cyB0aHJvdWdoIGJpbmRpbmcgc2l0ZSBkZXNjcmlwdG9ycyxodHRwczovL3d3dy5iaW9yeGl2Lm9yZy9jb250ZW50LzEwLjExMDEvMjAyNC4wMy4xNC41ODQ5NzF2MS5hYnN0cmFjdCwsLCwsLCwsLCIwLjAKCkZpbmFsIGNhbGN1bGF0aW9uOiAwLjAKKE5vIGFkZGl0aW9ucyBvciBtdWx0aXBsaWNhdGlvbnMgcGVyZm9ybWVkIGFzIHRoZXJlIGlzIG5vIHRyYWluaW5nIGRhdGEgaW52b2x2ZWQpIiwsLCwsVW5rbm93biwiRHJ1Z2dhYmxlIHBvY2tldHMgYXJlIHByb3RlaW4gcmVnaW9ucyB0aGF0IGhhdmUgdGhlIGFiaWxpdHkgdG8gYmluZCBvcmdhbmljIHNtYWxsIG1vbGVjdWxlcywgYW5kIHRoZWlyIGNoYXJhY3Rlcml6YXRpb24gaXMgZXNzZW50aWFsIGluIHRhcmdldC1iYXNlZCBkcnVnIGRpc2NvdmVyeS4gSG93ZXZlciwgc3RyYXRlZ2llcyB0byBkZXJpdmUgcG9ja2V0IGRlc2NyaXB0b3JzIGFyZSBzY2FyY2UgYW5kIHVzdWFsbHkgZXhoaWJpdCBsaW1pdGVkIGFwcGxpY2FiaWxpdHkuIEhlcmUsIHdlIHByZXNlbnQgUG9ja2V0VmVjLCBhIG5vdmVsIGFwcHJvYWNoIHRvIGdlbmVyYXRlIHBvY2tldCBkZXNjcmlwdG9ycyBmb3IgYW55IHByb3RlaW4gYmluZGluZyBzaXRlIG9mIGludGVyZXN0IHRocm91Z2ggdGhlIGludmVyc2UgdmlydHVhbCBzY3JlZW5pbmcgb2YgbGVhZC1saWtlIG1vbGVjdWxlcy4gV2UgYXNzZXNzIHRoZSBwZXJmb3JtYW5jZSBvZiBvdXIgZGVzY3JpcHRvcnMgaW4gYSB2YXJpZXR5IG9mIHNjZW5hcmlvcywgc2hvd2luZyB0aGF0IGl0IGlzIG9uIHBhciB3aXRoIHRoZSBiZXN0IGF2YWlsYWJsZSBtZXRob2RvbG9naWVzLCB3aGlsZSBvdmVyY29taW5nIHNvbWUgaW1wb3J0YW50IGxpbWl0YXRpb25zLiBJbiBwYXJhbGxlbCwgd2Ugc3lzdGVtYXRpY2FsbHkgc2VhcmNoIGZvciBkcnVnZ2FibGUgcG9ja2V0cyBpbiB0aGUgZm9sZGVkIGh1bWFuIHByb3Rlb21lLCB1c2luZyBleHBlcmltZW50YWxseSBkZXRlcm1pbmVkIHByb3RlaW4gc3RydWN0dXJlcyBhbmQgQWxwaGFGb2xkMiBtb2RlbHMsIGlkZW50aWZ5aW5nIG92ZXIgMzIsMDAwIGJpbmRpbmcgc2l0ZXMgaW4gbW9yZSB0aGFuIDIwLDAwMCBwcm90ZWluIGRvbWFpbnMuIEZpbmFsbHksIHdlIGRlcml2ZSBQb2NrZXRWZWMgZGVzY3JpcHRvcnMgZm9yIGVhY2ggc21hbGwgbW9sZWN1bGUgYmluZGluZyBzaXRlIGFuZCBydW4gYW4gYWxsLWFnYWluc3QtYWxsIHNpbWlsYXJpdHkgc2VhcmNoLCBleHBsb3Jpbmcgb3ZlciAxLjIgYmlsbGlvbiBwYWlyd2lzZSBjb21wYXJpc29ucy4gV2Ugc2hvdyBob3cgUG9ja2V0VmVjIGRlc2NyaXB0b3JzIGZhY2lsaXRhdGUgdGhlIGlkZW50aWZpY2F0aW9uIG9mIGRydWdnYWJsZSBwb2NrZXQgc2ltaWxhcml0aWVzIG5vdCByZXZlYWxlZCBieSBzdHJ1Y3R1cmUtIG9yIHNlcXVlbmNlLWJhc2VkIGNvbXBhcmlzb25zLiBJbmRlZWQsIG91ciBhbmFseXNlcyB1bnZlaWwgZGVuc2UgY2x1c3RlcnMgb2Ygc2ltaWxhciBwb2NrZXRzIGluIGRpc3RpbmN0IHByb3RlaW5zIGZvciB3aGljaCBubyBpbmhpYml0b3IgaGFzIHlldCBiZWVuIGNyeXN0YWxpemVkLCBvcGVuaW5nIHRoZSBkb29yIHRvIHN0cmF0ZWdpZXMgdG8gcHJpb3JpdGl6ZSB0aGUgZGV2ZWxvcG1lbnQgb2YgY2hlbWljYWwgcHJvYmVzIHRvIGNvdmVyIHRoZSBkcnVnZ2FibGUgc3BhY2UuCgoiLCwsVW5yZWxlYXNlZCwiU3BhaW4sU3BhaW4sU3BhaW4iLCwsLCwsMjAyNS0xMS0yOCAxMTo1Mzo0NCswMDowMCwsLCwsLEFjYWRlbWlhLCwsLCxPcGVuIChub24tY29tbWVyY2lhbCksIm5vIGNsZWFyIGxpY2Vuc2UKaHR0cHM6Ly9naXRsYWJzYm5iLmlyYmJhcmNlbG9uYS5vcmcvYWNvbWFqdW5jb3NhL3BvY2tldHZlYwoKIiJUaGUgUG9ja2V0VmVjIFJlcG9zaXRvcnkgaG9sZHMgdGhlIGNvZGUgbmVlZGVkIHRvIGNyZWF0ZSBhIFBvY2tldFZlYyBkZXNjcmlwdG9yIGZvciBhbnkgcHJvdGVpbiBiaW5kaW5nIHNpdGUgb2YgaW50ZXJlc3QgdG9nZXRoZXIgd2l0aCBhbGwgcmVzdWx0cyBwcmVzZW50ZWQgYWxvbmcgdGhlIG1hbnVzY3JpcHQuIiIiLCwsLCwsLCwsLCwsTm8KWGluZ2hhaSAo5pif5rW3KSwiTXVsdGltb2RhbCxMYW5ndWFnZSxWaXNpb24iLCJSZWNvbW1lbmRlciBzeXN0ZW0sSW1hZ2Ugc3VwZXItcmVzb2x1dGlvbiIsSGlzZW5zZSwsMjAyNC0wMy0xNSwsaHR0cHM6Ly93ZWIuYXJjaGl2ZS5vcmcvd2ViLzIwMjUwNjI3MDkyNzUzL2h0dHBzOi8vd3d3LnNvaHUuY29tL2EvNzY0MzQ0MjUxXzExNTk3OCwsLCwsLCwsLCwsLCwsVW5rbm93biwiWGluZ2hhaSBiaWcgbW9kZWwgd2FzIHRyYWluZWQgYmFzZWQgb24gSGlzZW5zZSdzIG93biB0ZW5zIG9mIG1pbGxpb25zIG9mIGhpZ2gtcXVhbGl0eSBsYW5ndWFnZSwgaW1hZ2UgYW5kIG90aGVyIGRhdGEsIGFuZCByYW5rZWQgc2Vjb25kIG9uIHRoZSBhdXRob3JpdGF0aXZlIGV2YWx1YXRpb24gbGlzdCBDLUV2YWwgYW5kIGZpcnN0IGluIHRoZSBUViBpbmR1c3RyeS4KCkluIEZlYiAyMDI1IC0gaW50ZWdyYXRpb24gd2l0aCBEZWVwU2VlayBSMSIsLCwsQ2hpbmEsLCwsLCwyMDI2LTAyLTExIDE5OjI2OjI3KzAwOjAwLCwsLCwsSW5kdXN0cnksLCwsLCwsVHJ1ZSwsLCwsLCwsLCwsCk1NMS0zMEIsIk11bHRpbW9kYWwsTGFuZ3VhZ2UsVmlzaW9uIiwiQ2hhdCxJbWFnZSBjYXB0aW9uaW5nLFZpc3VhbCBxdWVzdGlvbiBhbnN3ZXJpbmciLEFwcGxlLCJCcmFuZG9uIE1jS2luemllLCBaaGUgR2FuLCBKZWFuLVBoaWxpcHBlIEZhdWNvbm5pZXIsIFNhbSBEb2RnZSwgQm93ZW4gWmhhbmcsIFBoaWxpcHAgRHVmdGVyLCBEaHJ1dGkgU2hhaCwgWGlhbnpoaSBEdSwgRnV0YW5nIFBlbmcsIEZsb3JpcyBXZWVycywgQW50b24gQmVseWksIEhhb3RpYW4gWmhhbmcsIEthcmFuamVldCBTaW5naCwgRG91ZyBLYW5nLCBBbmt1ciBKYWluLCBIb25neXUgSMOoLCBNYXggU2Nod2FyemVyLCBUb20gR3VudGVyLCBYaWFuZyBLb25nLCBBb25hbiBaaGFuZywgSmlhbnl1IFdhbmcsIENob25nIFdhbmcsIE5hbiBEdSwgVGFvIExlaSwgU2FtIFdpc2VtYW4sIEd1b2xpIFlpbiwgTWFyayBMZWUsIFppcnVpIFdhbmcsIFJ1b21pbmcgUGFuZywgUGV0ZXIgR3Jhc2NoLCBBbGV4YW5kZXIgVG9zaGV2LCBZaW5mZWkgWWFuZyIsMjAyNC0wMy0xNCwiTU0xOiBNZXRob2RzLCBBbmFseXNpcyAmIEluc2lnaHRzIGZyb20gTXVsdGltb2RhbCBMTE0gUHJlLXRyYWluaW5nIixodHRwczovL2FyeGl2Lm9yZy9hYnMvMjQwMy4wOTYxMSwyNjYuMCxTT1RBIGltcHJvdmVtZW50LCIiIkluIHBhcnRpY3VsYXIsIHRoZSBwcmV0cmFpbmVkIG1vZGVsIE1NMSBpcyBTT1RBLCBwZXJmb3JtaW5nIGJldHRlciB0aGFuIEVtdTIgWzEwNV0sIEZsYW1pbmdvIFszXSwgYW5kIElERUZJQ1MgWzQ3XSBvbiBjYXB0aW9uaW5nIGFuZCB2aXN1YWwgcXVlc3Rpb24gYW5zd2VyaW5nIChWUUEpIHRhc2tzIGluIGZldy1zaG90IHNldHRpbmdzLCBib3RoIGluIHNtYWxsIGFuZCBsYXJnZSBzaXplIHJlZ2ltZXMiIgoKVGFibGUgNDogb3V0cGVyZm9ybXMgR2VtaW5pIGFuZCBHUFQtNFYgb24gVlFBIiwzMDAwMDAwMDAwMC4wLDMwQiw0Ljg2ZSsyMywiUHJlLXRyYWluZWQgb24gfjJCIGltYWdlLXRleHQgcGFpcnMgYW5kIDJUIHRva2VucyAoVGFibGUgMikuIEVhY2ggaW1hZ2UgaXMgMTQ0IHRva2Vucywgc28gdGhlIGltYWdlcyBhcmUgfjMwMEIgdG9rZW5zLgpUaGVuIGFkZGl0aW9uYWwgbXVsdGltb2RhbCB0cmFpbmluZyBmb3IgNDAwQiB0b2tlbnMsIGZvciBhIHRvdGFsIG9mIH4yLjdUIHRva2Vucy4KClRoaXMgaXMgdGhlIGZpbmFsIHRyYWluaW5nIHJlY2lwZTogIiJXZSBpbml0aWFsaXplIGJvdGggdGhlIGltYWdlIGVuY29kZXIgYW5kIHRoZSB1bmRlcmx5aW5nIExMTSBkZWNvZGVyIHdlaWdodHMgZm9yIE1NMSBmcm9tIGluLWhvdXNlIHByZS10cmFpbmVkIG1vZGVsczIuIFdlIHRoZW4gcGVyZm9ybSBtdWx0aW1vZGFsIHByZS10cmFpbmluZyBvbiB0aGUgYWJvdmUgZGF0YSBtaXggZm9yIDIwMGsgc3RlcHMgKGFwcHJveC4gNDAwQiB0b2tlbnMpLiIiCgpDb21wdXRlICA9IDZORCA9IDYgKiAyLjcgdHJpbGxpb24gKiAzMCBiaWxsaW9uID0gNC44NmUyMwoKbWF5YmUgdGhlIHNpemUgb2YgdGhlIHZpc3VhbCBjb25uZWN0b3IgaXMgcmVsZXZhbnQiLCxhdCBsZWFzdCAyVCB0b2tlbnMsLCwsLExpa2VseSwiSW4gdGhpcyB3b3JrLCB3ZSBkaXNjdXNzIGJ1aWxkaW5nIHBlcmZvcm1hbnQgTXVsdGltb2RhbCBMYXJnZSBMYW5ndWFnZSBNb2RlbHMgKE1MTE1zKS4gSW4gcGFydGljdWxhciwgd2Ugc3R1ZHkgdGhlIGltcG9ydGFuY2Ugb2YgdmFyaW91cyBhcmNoaXRlY3R1cmUgY29tcG9uZW50cyBhbmQgZGF0YSBjaG9pY2VzLiBUaHJvdWdoIGNhcmVmdWwgYW5kIGNvbXByZWhlbnNpdmUgYWJsYXRpb25zIG9mIHRoZSBpbWFnZSBlbmNvZGVyLCB0aGUgdmlzaW9uIGxhbmd1YWdlIGNvbm5lY3RvciwgYW5kIHZhcmlvdXMgcHJlLXRyYWluaW5nIGRhdGEgY2hvaWNlcywgd2UgaWRlbnRpZmllZCBzZXZlcmFsIGNydWNpYWwgZGVzaWduIGxlc3NvbnMuIEZvciBleGFtcGxlLCB3ZSBkZW1vbnN0cmF0ZSB0aGF0IGZvciBsYXJnZS1zY2FsZSBtdWx0aW1vZGFsIHByZS10cmFpbmluZyB1c2luZyBhIGNhcmVmdWwgbWl4IG9mIGltYWdlLWNhcHRpb24sIGludGVybGVhdmVkIGltYWdlLXRleHQsIGFuZCB0ZXh0LW9ubHkgZGF0YSBpcyBjcnVjaWFsIGZvciBhY2hpZXZpbmcgc3RhdGUtb2YtdGhlLWFydCAoU09UQSkgZmV3LXNob3QgcmVzdWx0cyBhY3Jvc3MgbXVsdGlwbGUgYmVuY2htYXJrcywgY29tcGFyZWQgdG8gb3RoZXIgcHVibGlzaGVkIHByZS10cmFpbmluZyByZXN1bHRzLiBGdXJ0aGVyLCB3ZSBzaG93IHRoYXQgdGhlIGltYWdlIGVuY29kZXIgdG9nZXRoZXIgd2l0aCBpbWFnZSByZXNvbHV0aW9uIGFuZCB0aGUgaW1hZ2UgdG9rZW4gY291bnQgaGFzIHN1YnN0YW50aWFsIGltcGFjdCwgd2hpbGUgdGhlIHZpc2lvbi1sYW5ndWFnZSBjb25uZWN0b3IgZGVzaWduIGlzIG9mIGNvbXBhcmF0aXZlbHkgbmVnbGlnaWJsZSBpbXBvcnRhbmNlLiBCeSBzY2FsaW5nIHVwIHRoZSBwcmVzZW50ZWQgcmVjaXBlLCB3ZSBidWlsZCBNTTEsIGEgZmFtaWx5IG9mIG11bHRpbW9kYWwgbW9kZWxzIHVwIHRvIDMwQiBwYXJhbWV0ZXJzLCBpbmNsdWRpbmcgYm90aCBkZW5zZSBtb2RlbHMgYW5kIG1peHR1cmUtb2YtZXhwZXJ0cyAoTW9FKSB2YXJpYW50cywgdGhhdCBhcmUgU09UQSBpbiBwcmUtdHJhaW5pbmcgbWV0cmljcyBhbmQgYWNoaWV2ZSBjb21wZXRpdGl2ZSBwZXJmb3JtYW5jZSBhZnRlciBzdXBlcnZpc2VkIGZpbmUtdHVuaW5nIG9uIGEgcmFuZ2Ugb2YgZXN0YWJsaXNoZWQgbXVsdGltb2RhbCBiZW5jaG1hcmtzLiBUaGFua3MgdG8gbGFyZ2Utc2NhbGUgcHJlLXRyYWluaW5nLCBNTTEgZW5qb3lzIGFwcGVhbGluZyBwcm9wZXJ0aWVzIHN1Y2ggYXMgZW5oYW5jZWQgaW4tY29udGV4dCBsZWFybmluZywgYW5kIG11bHRpLWltYWdlIHJlYXNvbmluZywgZW5hYmxpbmcgZmV3LXNob3QgY2hhaW4tb2YtdGhvdWdodCBwcm9tcHRpbmcuIiwsLFVucmVsZWFzZWQsVW5pdGVkIFN0YXRlcyBvZiBBbWVyaWNhLCwsLCwsMjAyNi0wNS0yNSAxMjozMToxNyswMDowMCwsLCwsLEluZHVzdHJ5LCwsLCxVbnJlbGVhc2VkLCxUcnVlLCwsLCwsT3BlcmF0aW9uIGNvdW50aW5nLCwsLCxObwpRdWlldC1TVGFSLExhbmd1YWdlLCxTdGFuZm9yZCBVbml2ZXJzaXR5LCJFcmljIFplbGlrbWFuLCBHZW9yZ2VzIEhhcmlrLCBZaWppYSBTaGFvLCBWYXJ1bmEgSmF5YXNpcmksIE5pY2sgSGFiZXIsIE5vYWggRC4gR29vZG1hbiIsMjAyNC0wMy0xNCxRdWlldC1TVGFSOiBMYW5ndWFnZSBNb2RlbHMgQ2FuIFRlYWNoIFRoZW1zZWx2ZXMgdG8gVGhpbmsgQmVmb3JlIFNwZWFraW5nLGh0dHBzOi8vYXJ4aXYub3JnL2Ficy8yNDAzLjA5NjI5LCwsLCwsLCwsLCwsTlZJRElBIEgxMDAgU1hNNSA4MEdCLCxVbmtub3duLCJXaGVuIHdyaXRpbmcgYW5kIHRhbGtpbmcsIHBlb3BsZSBzb21ldGltZXMgcGF1c2UgdG8gdGhpbmsuIEFsdGhvdWdoIHJlYXNvbmluZy1mb2N1c2VkIHdvcmtzIGhhdmUgb2Z0ZW4gZnJhbWVkIHJlYXNvbmluZyBhcyBhIG1ldGhvZCBvZiBhbnN3ZXJpbmcgcXVlc3Rpb25zIG9yIGNvbXBsZXRpbmcgYWdlbnRpYyB0YXNrcywgcmVhc29uaW5nIGlzIGltcGxpY2l0IGluIGFsbW9zdCBhbGwgd3JpdHRlbiB0ZXh0LiBGb3IgZXhhbXBsZSwgdGhpcyBhcHBsaWVzIHRvIHRoZSBzdGVwcyBub3Qgc3RhdGVkIGJldHdlZW4gdGhlIGxpbmVzIG9mIGEgcHJvb2Ygb3IgdG8gdGhlIHRoZW9yeSBvZiBtaW5kIHVuZGVybHlpbmcgYSBjb252ZXJzYXRpb24uIEluIHRoZSBTZWxmLVRhdWdodCBSZWFzb25lciAoU1RhUiwgWmVsaWttYW4gZXQgYWwuIDIwMjIpLCB1c2VmdWwgdGhpbmtpbmcgaXMgbGVhcm5lZCBieSBpbmZlcnJpbmcgcmF0aW9uYWxlcyBmcm9tIGZldy1zaG90IGV4YW1wbGVzIGluIHF1ZXN0aW9uLWFuc3dlcmluZyBhbmQgbGVhcm5pbmcgZnJvbSB0aG9zZSB0aGF0IGxlYWQgdG8gYSBjb3JyZWN0IGFuc3dlci4gVGhpcyBpcyBhIGhpZ2hseSBjb25zdHJhaW5lZCBzZXR0aW5nIC0tIGlkZWFsbHksIGEgbGFuZ3VhZ2UgbW9kZWwgY291bGQgaW5zdGVhZCBsZWFybiB0byBpbmZlciB1bnN0YXRlZCByYXRpb25hbGVzIGluIGFyYml0cmFyeSB0ZXh0LiBXZSBwcmVzZW50IFF1aWV0LVNUYVIsIGEgZ2VuZXJhbGl6YXRpb24gb2YgU1RhUiBpbiB3aGljaCBMTXMgbGVhcm4gdG8gZ2VuZXJhdGUgcmF0aW9uYWxlcyBhdCBlYWNoIHRva2VuIHRvIGV4cGxhaW4gZnV0dXJlIHRleHQsIGltcHJvdmluZyB0aGVpciBwcmVkaWN0aW9ucy4gV2UgYWRkcmVzcyBrZXkgY2hhbGxlbmdlcywgaW5jbHVkaW5nIDEpIHRoZSBjb21wdXRhdGlvbmFsIGNvc3Qgb2YgZ2VuZXJhdGluZyBjb250aW51YXRpb25zLCAyKSB0aGUgZmFjdCB0aGF0IHRoZSBMTSBkb2VzIG5vdCBpbml0aWFsbHkga25vdyBob3cgdG8gZ2VuZXJhdGUgb3IgdXNlIGludGVybmFsIHRob3VnaHRzLCBhbmQgMykgdGhlIG5lZWQgdG8gcHJlZGljdCBiZXlvbmQgaW5kaXZpZHVhbCBuZXh0IHRva2Vucy4gVG8gcmVzb2x2ZSB0aGVzZSwgd2UgcHJvcG9zZSBhIHRva2Vud2lzZSBwYXJhbGxlbCBzYW1wbGluZyBhbGdvcml0aG0sIHVzaW5nIGxlYXJuYWJsZSB0b2tlbnMgaW5kaWNhdGluZyBhIHRob3VnaHQncyBzdGFydCBhbmQgZW5kLCBhbmQgYW4gZXh0ZW5kZWQgdGVhY2hlci1mb3JjaW5nIHRlY2huaXF1ZS4gRW5jb3VyYWdpbmdseSwgZ2VuZXJhdGVkIHJhdGlvbmFsZXMgZGlzcHJvcG9ydGlvbmF0ZWx5IGhlbHAgbW9kZWwgZGlmZmljdWx0LXRvLXByZWRpY3QgdG9rZW5zIGFuZCBpbXByb3ZlIHRoZSBMTSdzIGFiaWxpdHkgdG8gZGlyZWN0bHkgYW5zd2VyIGRpZmZpY3VsdCBxdWVzdGlvbnMuIEluIHBhcnRpY3VsYXIsIGFmdGVyIGNvbnRpbnVlZCBwcmV0cmFpbmluZyBvZiBhbiBMTSBvbiBhIGNvcnB1cyBvZiBpbnRlcm5ldCB0ZXh0IHdpdGggUXVpZXQtU1RhUiwgd2UgZmluZCB6ZXJvLXNob3QgaW1wcm92ZW1lbnRzIG9uIEdTTThLICg1Ljkl4oaSMTAuOSUpIGFuZCBDb21tb25zZW5zZVFBICgzNi4zJeKGkjQ3LjIlKSBhbmQgb2JzZXJ2ZSBhIHBlcnBsZXhpdHkgaW1wcm92ZW1lbnQgb2YgZGlmZmljdWx0IHRva2VucyBpbiBuYXR1cmFsIHRleHQuIENydWNpYWxseSwgdGhlc2UgaW1wcm92ZW1lbnRzIHJlcXVpcmUgbm8gZmluZS10dW5pbmcgb24gdGhlc2UgdGFza3MuIFF1aWV0LVNUYVIgbWFya3MgYSBzdGVwIHRvd2FyZHMgTE1zIHRoYXQgY2FuIGxlYXJuIHRvIHJlYXNvbiBpbiBhIG1vcmUgZ2VuZXJhbCBhbmQgc2NhbGFibGUgd2F5LiIsLCwsVW5pdGVkIFN0YXRlcyBvZiBBbWVyaWNhLCwsLDguMCwsMjAyNS0xMS0yOCAxMTo1Mzo0NCswMDowMCwsLCwsLEFjYWRlbWlhLCwsLCwsLCwsLCwsMTEwNzguNDMwMTUyMTc1NzI2LCwsLCwsCk1hbmlHYXVzc2lhbiwiUm9ib3RpY3MsVmlzaW9uLFZpZGVvIixSb2JvdGljIG1hbmlwdWxhdGlvbiwiVHNpbmdodWEgVW5pdmVyc2l0eSxOYW55YW5nIFRlY2hub2xvZ2ljYWwgVW5pdmVyc2l0eSxDYXJuZWdpZSBNZWxsb24gVW5pdmVyc2l0eSAoQ01VKSIsIkd1YW54aW5nIEx1LCBTaGl5aSBaaGFuZywgWml3ZWkgV2FuZywgQ2hhbmdsaXUgTGl1LCBKaXdlbiBMdSwgWWFuc29uZyBUYW5nIiwyMDI0LTAzLTEzLE1hbmlHYXVzc2lhbjogRHluYW1pYyBHYXVzc2lhbiBTcGxhdHRpbmcgZm9yIE11bHRpLXRhc2sgUm9ib3RpYyBNYW5pcHVsYXRpb24sImh0dHBzOi8vYXJ4aXYub3JnL2Ficy8yNDAzLjA4MzIxCmh0dHBzOi8vZ3VhbnhpbmdsdS5naXRodWIuaW8vTWFuaUdhdXNzaWFuLyIsMTI5LjAsU09UQSBpbXByb3ZlbWVudCwiMSBJbnRyb2R1Y3Rpb246ICIiV2UgZXZhbHVhdGUgb3VyIE1hbmlHYXVzc2lhbiBtZXRob2Qgb24gdGhlIFJMQmVuY2ggZGF0YXNldCBbMjddIHdpdGggMTAgdGFza3MgYW5kIDE2NiB2YXJpYW50cywgd2hlcmUgb3VyIG1ldGhvZCBvdXRwZXJmb3JtcyB0aGUgc3RhdGUtb2YtdGhlLWFydCBtdWx0aS10YXNrIHJvYm90aWMgbWFuaXB1bGF0aW9uIG1ldGhvZHMgYnkgMTMuMSUgaW4gdGhlIGF2ZXJhZ2UgdGFzayBzdWNjZXNzIHJhdGUiIiIsLCwsLCwsLCIiIkFsbCB0aGUgY29tcGFyZWQgbWV0aG9kcyBhcmUgdHJhaW5lZCBvbiB0d28gTlZJRElBIFJUWCA0MDkwIEdQVXMgZm9yIDEwMGsgaXRlcmF0aW9ucyB3aXRoIGEgYmF0Y2ggc2l6ZSBvZiAyLiIiCgpodHRwczovL2dpdGh1Yi5jb20vR3VhbnhpbmdMdS9NYW5pR2F1c3NpYW4KVHJhaW5pbmc6ICIiV2UgdHJhaW4gb3VyIE1hbmlHYXVzc2lhbiBvbiB0d28gTlZJRElBIFJUWCA0MDkwIEdQVXMgZm9yIDwyIGRheXMuIiIKClBhcGVyIGRpZG4ndCBzcGVjaWZ5IHByZWNpc2lvbiwgYnV0IEdpdEh1YiBjb2RlL3dlaWdodHMgbWlnaHQgY29uZmlybSAtIEkgZ2F2ZSBhIGN1cnNvcnkgbG9vayBvdmVyIHRoZSByZXBvIGJ1dCBkaWRuJ3Qgc2VlIGFueXRoaW5nIG9idmlvdXMuCgpBc3N1bWUgQkYxNiAtPiAzLjNlMTQgRkxPUC9zL0dQVSAKQXNzdW1l</x:v>
      </x:c>
    </x:row>
    <x:row r="132" ht="18" customHeight="1">
      <x:c r="A132" s="17" t="n">
        <x:v>127</x:v>
      </x:c>
      <x:c r="B132" s="17" t="n">
        <x:v>309</x:v>
      </x:c>
      <x:c r="C132" s="94" t="str">
        <x:v>IDwyIGRheXMgPSA8NDggaHIgIC0+ICA0MiBociA9IDE1MTIwMCBzCkFzc3VtZSAwLjMgdXRpbGl6YXRpb24KMC4zICogMiBHUFUgKiAzLjNlMTQgRkxPUC9zL0dQVSAqIDE1MTIwMCBzIH49IDIuOTllMTkgRkxPUAoKCiAiLE5WSURJQSBHZUZvcmNlIFJUWCA0MDkwLCxDb25maWRlbnQsIlBlcmZvcm1pbmcgbGFuZ3VhZ2UtY29uZGl0aW9uZWQgcm9ib3RpYyBtYW5pcHVsYXRpb24gdGFza3MgaW4gdW5zdHJ1Y3R1cmVkIGVudmlyb25tZW50cyBpcyBoaWdobHkgZGVtYW5kZWQgZm9yIGdlbmVyYWwgaW50ZWxsaWdlbnQgcm9ib3RzLiBDb252ZW50aW9uYWwgcm9ib3RpYyBtYW5pcHVsYXRpb24gbWV0aG9kcyB1c3VhbGx5IGxlYXJuIHNlbWFudGljIHJlcHJlc2VudGF0aW9uIG9mIHRoZSBvYnNlcnZhdGlvbiBmb3IgYWN0aW9uIHByZWRpY3Rpb24sIHdoaWNoIGlnbm9yZXMgdGhlIHNjZW5lLWxldmVsIHNwYXRpb3RlbXBvcmFsIGR5bmFtaWNzIGZvciBodW1hbiBnb2FsIGNvbXBsZXRpb24uIEluIHRoaXMgcGFwZXIsIHdlIHByb3Bvc2UgYSBkeW5hbWljIEdhdXNzaWFuIFNwbGF0dGluZyBtZXRob2QgbmFtZWQgTWFuaUdhdXNzaWFuIGZvciBtdWx0aS10YXNrIHJvYm90aWMgbWFuaXB1bGF0aW9uLCB3aGljaCBtaW5lcyBzY2VuZSBkeW5hbWljcyB2aWEgZnV0dXJlIHNjZW5lIHJlY29uc3RydWN0aW9uLiBTcGVjaWZpY2FsbHksIHdlIGZpcnN0IGZvcm11bGF0ZSB0aGUgZHluYW1pYyBHYXVzc2lhbiBTcGxhdHRpbmcgZnJhbWV3b3JrIHRoYXQgaW5mZXJzIHRoZSBzZW1hbnRpY3MgcHJvcGFnYXRpb24gaW4gdGhlIEdhdXNzaWFuIGVtYmVkZGluZyBzcGFjZSwgd2hlcmUgdGhlIHNlbWFudGljIHJlcHJlc2VudGF0aW9uIGlzIGxldmVyYWdlZCB0byBwcmVkaWN0IHRoZSBvcHRpbWFsIHJvYm90IGFjdGlvbi4gVGhlbiwgd2UgYnVpbGQgYSBHYXVzc2lhbiB3b3JsZCBtb2RlbCB0byBwYXJhbWV0ZXJpemUgdGhlIGRpc3RyaWJ1dGlvbiBpbiBvdXIgZHluYW1pYyBHYXVzc2lhbiBTcGxhdHRpbmcgZnJhbWV3b3JrLCB3aGljaCBwcm92aWRlcyBpbmZvcm1hdGl2ZSBzdXBlcnZpc2lvbiBpbiB0aGUgaW50ZXJhY3RpdmUgZW52aXJvbm1lbnQgdmlhIGZ1dHVyZSBzY2VuZSByZWNvbnN0cnVjdGlvbi4gV2UgZXZhbHVhdGUgb3VyIE1hbmlHYXVzc2lhbiBvbiAxMCBSTEJlbmNoIHRhc2tzIHdpdGggMTY2IHZhcmlhdGlvbnMsIGFuZCB0aGUgcmVzdWx0cyBkZW1vbnN0cmF0ZSBvdXIgZnJhbWV3b3JrIGNhbiBvdXRwZXJmb3JtIHRoZSBzdGF0ZS1vZi10aGUtYXJ0IG1ldGhvZHMgYnkgMTMuMVwlIGluIGF2ZXJhZ2Ugc3VjY2VzcyByYXRlLiBQcm9qZWN0IHBhZ2U6IHRoaXMgaHR0cHMgVVJMLiIsLCxPcGVuIHdlaWdodHMgKHVucmVzdHJpY3RlZCksIkNoaW5hLFNpbmdhcG9yZSxVbml0ZWQgU3RhdGVzIG9mIEFtZXJpY2EiLCwsLDIuMCwsMjAyNi0wNS0yNSAxMjozMToxNyswMDowMCwsLCwsLCJBY2FkZW1pYSxBY2FkZW1pYSxBY2FkZW1pYSIsLCwsLE9wZW4gc291cmNlLCJNSVQgbGljZW5zZQpodHRwczovL2dpdGh1Yi5jb20vR3VhbnhpbmdMdS9NYW5pR2F1c3NpYW4iLCwsLCwsMTc4MC41MDE2Mzg5NTMwODc0LCwsLCwsWWVzClJlY3JhZnQgVjIgKFJlY3JhZnQgMjBCKSxJbWFnZSBnZW5lcmF0aW9uLCJJbWFnZSBnZW5lcmF0aW9uLFRleHQtdG8taW1hZ2UiLFJlY3JhZnQsLDIwMjQtMDMtMTMsUmVjcmFmdCDigJMgdGhlIGZpcnN0IEFJIG1vZGVsIGJ1aWx0IGZvciBkZXNpZ25lcnMg4oCTIGJlYXRzIHRvcCBwZXJmb3JtaW5nIGltYWdlIGdlbmVyYXRpb24gbW9kZWxzIGFjcm9zcyBtdWx0aXBsZSBjaGFsbGVuZ2VzLGh0dHBzOi8vd3d3LnJlY3JhZnQuYWkvYmxvZy9yZWNyYWZ0LTIwYiwsLCwyMDAwMDAwMDAwMC4wLDIwQiwsLCwsLCwsLFVua25vd24sIldlIGFyZSBhIHRlYW0gb2YgQUkgcmVzZWFyY2hlcnMgYW5kIGVuZ2luZWVycyB3aXRoIGRlZXAgZXhwZXJpZW5jZSBpbiBidWlsZGluZyBmb3VuZGF0aW9uIG1vZGVscyBmcm9tIHNjcmF0Y2guIEluIHRoZSBlYXJseSBkYXlzIG9mIFJlY3JhZnQgd2Ugc3RhcnRlZCB3aXRoIGEgc3Ryb25nIHVuZGVyc3RhbmRpbmcgb2YgdGhlIGRlc2lnbiB3b3JrZmxvdy4gV2Ugd2FudGVkIHRoZSBmb3VuZGF0aW9uIG1vZGVsIGl0c2VsZiB0byBmaXQgcGVyZmVjdGx5IGludG8gdGhlIHdvcmtmbG93cywgc28gb3VyIHVzZXJzIHdvdWxkIGhhdmUgdGhlIG1vc3QgaW50ZWdyYXRlZCBleHBlcmllbmNlIHBvc3NpYmxlLgoKQXMgYSByZXN1bHQsIFJlY3JhZnQgaXMgdGhlIGZpcnN0IEFJIGFydCBwbGF0Zm9ybSB0aGF0IGFkZHJlc3NlcyB0aGUgc3BlY2lmaWMgbmVlZHMgb2YgcHJvZmVzc2lvbmFsIGRlc2lnbmVycy4gSXQgYWxsb3dzIHRoZW0gdG86CgpDcmVhdGUgYm90aCB2ZWN0b3IgYW5kIHJhc3RlciBpbWFnZXMgdGhhdCBhcmUgYW5hdG9taWNhbGx5IHBlcmZlY3QKTWFpbnRhaW4gY29uc2lzdGVudCBicmFuZCBzdHlsZQpJdGVyYXRlIHdpdGggdWx0aW1hdGUgY29udHJvbCBhbmQgcHJlY2lzaW9uIiwsLEFQSSBhY2Nlc3MsVW5pdGVkIEtpbmdkb20gb2YgR3JlYXQgQnJpdGFpbiBhbmQgTm9ydGhlcm4gSXJlbGFuZCwsLCwsLDIwMjYtMDItMTEgMTk6Mjc6MTErMDA6MDAsLCwsLCxJbmR1c3RyeSwsLCwsVW5yZWxlYXNlZCwsLCwsLCwsLCwsLCxObwpDb21tYW5kIFIsTGFuZ3VhZ2UsIkxhbmd1YWdlIG1vZGVsaW5nL2dlbmVyYXRpb24sTGFuZ3VhZ2UgZ2VuZXJhdGlvbixUcmFuc2xhdGlvbixDb2RlIGF1dG9jb21wbGV0aW9uIiwiQ29oZXJlLENvaGVyZSBmb3IgQUkiLCwyMDI0LTAzLTExLCxodHRwczovL2NvaGVyZS5jb20vYmxvZy9jb21tYW5kLXIsLCwsMzUwMDAwMDAwMDAuMCxodHRwczovL2h1Z2dpbmdmYWNlLmNvL0NvaGVyZUZvckFJL2M0YWktY29tbWFuZC1yLXYwMSwsLCwsLCwsLENvbmZpZGVudCwiVG9kYXksIHdlIGFyZSBpbnRyb2R1Y2luZyBDb21tYW5kIFIsIGEgbmV3IExMTSBhaW1lZCBhdCBsYXJnZS1zY2FsZSBwcm9kdWN0aW9uIHdvcmtsb2Fkcy4gQ29tbWFuZCBSIHRhcmdldHMgdGhlIGVtZXJnaW5nIOKAnHNjYWxhYmxl4oCdIGNhdGVnb3J5IG9mIG1vZGVscyB0aGF0IGJhbGFuY2UgaGlnaCBlZmZpY2llbmN5IHdpdGggc3Ryb25nIGFjY3VyYWN5LCBlbmFibGluZyBjb21wYW5pZXMgdG8gbW92ZSBiZXlvbmQgcHJvb2Ygb2YgY29uY2VwdCwgYW5kIGludG8gcHJvZHVjdGlvbi4KCkNvbW1hbmQgUiBpcyBhIGdlbmVyYXRpdmUgbW9kZWwgb3B0aW1pemVkIGZvciBsb25nIGNvbnRleHQgdGFza3Mgc3VjaCBhcyByZXRyaWV2YWwtYXVnbWVudGVkIGdlbmVyYXRpb24gKFJBRykgYW5kIHVzaW5nIGV4dGVybmFsIEFQSXMgYW5kIHRvb2xzLiBJdCBpcyBkZXNpZ25lZCB0byB3b3JrIGluIGNvbmNlcnQgd2l0aCBvdXIgaW5kdXN0cnktbGVhZGluZyBFbWJlZCBhbmQgUmVyYW5rIG1vZGVscyB0byBwcm92aWRlIGJlc3QtaW4tY2xhc3MgaW50ZWdyYXRpb24gZm9yIFJBRyBhcHBsaWNhdGlvbnMgYW5kIGV4Y2VsIGF0IGVudGVycHJpc2UgdXNlIGNhc2VzLiBBcyBhIG1vZGVsIGJ1aWx0IGZvciBjb21wYW5pZXMgdG8gaW1wbGVtZW50IGF0IHNjYWxlLCBDb21tYW5kIFIgYm9hc3RzOiAKLSBTdHJvbmcgYWNjdXJhY3kgb24gUkFHIGFuZCBUb29sIFVzZQotIExvdyBsYXRlbmN5LCBhbmQgaGlnaCB0aHJvdWdocHV0Ci0gTG9uZ2VyIDEyOGsgY29udGV4dCBhbmQgbG93ZXIgcHJpY2luZwotIFN0cm9uZyBjYXBhYmlsaXRpZXMgYWNyb3NzIDEwIGtleSBsYW5ndWFnZXMKLSBNb2RlbCB3ZWlnaHRzIGF2YWlsYWJsZSBvbiBIdWdnaW5nRmFjZSBmb3IgcmVzZWFyY2ggYW5kIGV2YWx1YXRpb24iLCwsT3BlbiB3ZWlnaHRzIChub24tY29tbWVyY2lhbCksIkNhbmFkYSxDYW5hZGEiLCwsLCwsMjAyNS0xMS0yOCAxMTo1Mzo0NCswMDowMCwsLCwsLCJJbmR1c3RyeSxJbmR1c3RyeSIsVHJ1ZSwsLCxVbnJlbGVhc2VkLE5vdCAxMDAlIHN1cmUgdGhhdCBvcGVuIHdlaWdodCByZWxlYXNlIGlzIGlkZW50aWNhbCB0byB0aGUgQVBJIHZlcnNpb24uIFdlaWdodHMgYXJlIENDLUJZLU5DIDQuMC4sLCwsLCwsLCwsLCxZZXMKUkZNLTEsIlJvYm90aWNzLFZpc2lvbixWaWRlbyIsIlJvYm90aWMgbWFuaXB1bGF0aW9uLEltYWdlIGNhcHRpb25pbmcsVmlkZW8gZGVzY3JpcHRpb24iLENvdmFyaWFudCwiQW5kcmV3IFNvaG4sIEFudXNoYSBOYWdhYmFuZGksIENhcmxvcyBGbG9yZW5zYSwgRGFuaWVsIEFkZWxiZXJnLCBEaSBXdSwgSGFzc2FuIEZhcm9vcSwgSWduYXNpIENsYXZlcmEsIEplcmVteSBXZWxib3JuLCBKdXl1ZSBDaGVuLCBOaWtoaWwgTWlzaHJhLCBQZXRlciBDaGVuLCBQZXRlciBRaWFuLCBQaWV0ZXIgQWJiZWVsLCBSb2NreSBEdWFuLCBWYXJ1biBWaWpheSwgWWFuZyBMaXUiLDIwMjQtMDMtMTEsSW50cm9kdWNpbmcgUkZNLTE6IEdpdmluZyByb2JvdHMgaHVtYW4tbGlrZSByZWFzb25pbmcgY2FwYWJpbGl0aWVzLGh0dHBzOi8vY292YXJpYW50LmFpL2luc2lnaHRzL2ludHJvZHVjaW5nLXJmbS0xLWdpdmluZy1yb2JvdHMtaHVtYW4tbGlrZS1yZWFzb25pbmctY2FwYWJpbGl0aWVzLywsLCw4MDAwMDAwMDAwLjAsOGIsMi40ZSsyMCwiNiBGTE9QIC8gdG9rZW4gLyBwYXJhbWV0ZXIgKiA1MDAwMDAwMDAwIHRva2VucyAqIDgqMTBeOSBwYXJhbWV0ZXJzID0gMi40ZSsyMCBGTE9QCgpJIGFtIG5vdCBjb25maWRlbnQgYWJvdXQgYW1vdW50IG9mIGVwb2NocyBhbmQgd2hldGhlciB0aGUgbW9kZWwgaXMgZGVuc2UiLCwiZnJvbSBoZXJlIGh0dHBzOi8vY292YXJpYW50LmFpL2luc2lnaHRzL3JmbS0xLXVwZGF0ZS1oaWdoZXItcXVhbGl0eS1ncmFzcC1hY2N1cmFjeS8KCjUqMTBeOSB0b2tlbnMiLCwsLCxMaWtlbHksIldoYXQgaXMgUkZNLTEKU2V0IHVwIGFzIGEgbXVsdGltb2RhbCBhbnktdG8tYW55IHNlcXVlbmNlIG1vZGVsLCBSRk0tMSBpcyBhbiA4IGJpbGxpb24gcGFyYW1ldGVyIHRyYW5zZm9ybWVyIHRyYWluZWQgb24gdGV4dCwgaW1hZ2VzLCB2aWRlb3MsIHJvYm90IGFjdGlvbnMsIGFuZCBhIHJhbmdlIG9mIG51bWVyaWNhbCBzZW5zb3IgcmVhZGluZ3MuCgpCeSB0b2tlbml6aW5nIGFsbCBtb2RhbGl0aWVzIGludG8gYSBjb21tb24gc3BhY2UgYW5kIHBlcmZvcm1pbmcgYXV0b3JlZ3Jlc3NpdmUgbmV4dC10b2tlbiBwcmVkaWN0aW9uLCBSRk0tMSB1c2VzIGl0cyBicm9hZCByYW5nZSBvZiBpbnB1dCBhbmQgb3V0cHV0IG1vZGFsaXRpZXMgdG8gZW5hYmxlIGRpdmVyc2UgYXBwbGljYXRpb25zLgoKRm9yIGV4YW1wbGUsIGl0IGNhbiBwZXJmb3JtIGltYWdlLXRvLWltYWdlIGxlYXJuaW5nIGZvciBzY2VuZSBhbmFseXNpcyB0YXNrcyBsaWtlIHNlZ21lbnRhdGlvbiBhbmQgaWRlbnRpZmljYXRpb24uIEl0IGNhbiBjb21iaW5lIHRleHQgaW5zdHJ1Y3Rpb25zIHdpdGggaW1hZ2Ugb2JzZXJ2YXRpb25zIHRvIGdlbmVyYXRlIGRlc2lyZWQgZ3Jhc3AgYWN0aW9ucyBvciBtb3Rpb24gc2VxdWVuY2VzLiBJdCBjYW4gcGFpciBhIHNjZW5lIGltYWdlIHdpdGggYSB0YXJnZXRlZCBncmFzcCBpbWFnZSB0byBwcmVkaWN0IG91dGNvbWVzIGFzIHZpZGVvcyBvciBzaW11bGF0ZSB0aGUgbnVtZXJpY2FsIHNlbnNvciByZWFkaW5ncyB0aGF0IHdvdWxkIG9jY3VyIGFsb25nIHRoZSB3YXkuIiwsLFVucmVsZWFzZWQsVW5pdGVkIFN0YXRlcyBvZiBBbWVyaWNhLCwsLCwsMjAyNS0xMS0yOCAxMTo1Mzo0NCswMDowMCwsLCwsLEluZHVzdHJ5LCwsLCxVbnJlbGVhc2VkLCwsLCwsLCxPcGVyYXRpb24gY291bnRpbmcsLCwsLE5vCkRyZWFtIEhvbWUgTExNICjotJ3lo7Pmoqbmg7PlrrblpKfmqKHlnospLEltYWdlIGdlbmVyYXRpb24sIkltYWdlIGdlbmVyYXRpb24sSG9tZSBkZXNpZ24iLEtFIEhvbGRpbmdzIEluYy4gKOKAnEJlaWtl4oCdKSwsMjAyNC0wMy0xMSxDQUMgcmVnaXN0cnksImh0dHBzOi8vd2ViLmFyY2hpdmUub3JnL3dlYi8yMDI1MDYyNDA2MDAwMi9odHRwczovL3d3dy5zaGFxaXUuY24vYXJ0aWNsZS9XUGtsTEdEMVZRMnoKaHR0cHM6Ly93ZWIuYXJjaGl2ZS5vcmcvd2ViLzIwMjUwNjI0MDYwMjA5L2h0dHBzOi8vZmluYW5jZS5zaW5hLmNvbS5jbi9jai8yMDI1LTA1LTE5L2RvYy1pbmV4YXZoYTIyOTUyNDkuc2h0bWwiLCwsLCwsLCwsLCwsLCxVbmtub3duLCwsLCxDaGluYSwsLCwsLDIwMjYtMDItMTEgMTk6MjY6MjcrMDA6MDAsLCwsLCxJbmR1c3RyeSwsLCwsLCwsLCwsLCwsLCwsLApIQU0tVFRTLFNwZWVjaCwiVGV4dC10by1zcGVlY2ggKFRUUyksU3BlZWNoIHN5bnRoZXNpcyIsIkdlZWx5IEF1dG9tb2JpbGUgUmVzZWFyY2ggSW5zdGl0dXRlIChOaW5nYm8pIENvbXBhbnksTmF0aW9uYWwgSW5zdGl0dXRlIG9mIEluZm9ybWF0aWNzLFNoYW5naGFpIEppYW8gVG9uZyBVbml2ZXJzaXR5IiwiQ2h1bmh1aSBXYW5nLCBDaGFuZyBaZW5nLCBCb3dlbiBaaGFuZywgWml5YW5nIE1hLCBZZWZhbiBaaHUsIFppZmVuZyBDYWksIEppYW4gWmhhbywgWmhvbmdsaW4gSmlhbmcsIFlvbmcgQ2hlbiIsMjAyNC0wMy0wOSxIQU0tVFRTOiBIaWVyYXJjaGljYWwgQWNvdXN0aWMgTW9kZWxpbmcgZm9yIFRva2VuLUJhc2VkIFplcm8tU2hvdCBUZXh0LXRvLVNwZWVjaCB3aXRoIE1vZGVsIGFuZCBEYXRhIFNjYWxpbmcsaHR0cHM6Ly9hcnhpdi5vcmcvYWJzLzI0MDMuMDU5ODksLCwsODAwMDAwMDAwLjAsLCwiIHRyYWluaW5nIHdhcyBjYXJyaWVkIG91dCBvdmVyIGEgdG90YWwgb2YKNDAwayBzdGVwcyIsLCwsLE5WSURJQSBBMTAwLCxDb25maWRlbnQsIlRva2VuLWJhc2VkIHRleHQtdG8tc3BlZWNoIChUVFMpIG1vZGVscyBoYXZlIGVtZXJnZWQgYXMgYSBwcm9taXNpbmcgYXZlbnVlIGZvciBnZW5lcmF0aW5nIG5hdHVyYWwgYW5kIHJlYWxpc3RpYyBzcGVlY2gsIHlldCB0aGV5IGdyYXBwbGUgd2l0aCBsb3cgcHJvbnVuY2lhdGlvbiBhY2N1cmFjeSwgc3BlYWtpbmcgc3R5bGUgYW5kIHRpbWJyZSBpbmNvbnNpc3RlbmN5LCBhbmQgYSBzdWJzdGFudGlhbCBuZWVkIGZvciBkaXZlcnNlIHRyYWluaW5nIGRhdGEuIEluIHJlc3BvbnNlLCB3ZSBpbnRyb2R1Y2UgYSBub3ZlbCBoaWVyYXJjaGljYWwgYWNvdXN0aWMgbW9kZWxpbmcgYXBwcm9hY2ggY29tcGxlbWVudGVkIGJ5IGEgdGFpbG9yZWQgZGF0YSBhdWdtZW50YXRpb24gc3RyYXRlZ3kgYW5kIHRyYWluIGl0IG9uIHRoZSBjb21iaW5hdGlvbiBvZiByZWFsIGFuZCBzeW50aGV0aWMgZGF0YSwgc2NhbGluZyB0aGUgZGF0YSBzaXplIHVwIHRvIDY1MGsgaG91cnMsIGxlYWRpbmcgdG8gdGhlIHplcm8tc2hvdCBUVFMgbW9kZWwgd2l0aCAwLjhCIHBhcmFtZXRlcnMuIFNwZWNpZmljYWxseSwgb3VyIG1ldGhvZCBpbmNvcnBvcmF0ZXMgYSBsYXRlbnQgdmFyaWFibGUgc2VxdWVuY2UgY29udGFpbmluZyBzdXBwbGVtZW50YXJ5IGFjb3VzdGljIGluZm9ybWF0aW9uIGJhc2VkIG9uIHJlZmluZWQgc2VsZi1zdXBlcnZpc2VkIGxlYXJuaW5nIChTU0wpIGRpc2NyZXRlIHVuaXRzIGludG8gdGhlIFRUUyBtb2RlbCBieSBhIHByZWRpY3Rvci4gVGhpcyBzaWduaWZpY2FudGx5IG1pdGlnYXRlcyBwcm9udW5jaWF0aW9uIGVycm9ycyBhbmQgc3R5bGUgbXV0YXRpb25zIGluIHN5bnRoZXNpemVkIHNwZWVjaC4gRHVyaW5nIHRyYWluaW5nLCB3ZSBzdHJhdGVnaWNhbGx5IHJlcGxhY2UgYW5kIGR1cGxpY2F0ZSBzZWdtZW50cyBvZiB0aGUgZGF0YSB0byBlbmhhbmNlIHRpbWJyZSB1bmlmb3JtaXR5LiBNb3Jlb3ZlciwgYSBwcmV0cmFpbmVkIGZldy1zaG90IHZvaWNlIGNvbnZlcnNpb24gbW9kZWwgaXMgdXRpbGl6ZWQgdG8gZ2VuZXJhdGUgYSBwbGV0aG9yYSBvZiB2b2ljZXMgd2l0aCBpZGVudGljYWwgY29udGVudCB5ZXQgdmFyaWVkIHRpbWJyZXMuIFRoaXMgZmFjaWxpdGF0ZXMgdGhlIGV4cGxpY2l0IGxlYXJuaW5nIG9mIHV0dGVyYW5jZS1sZXZlbCBvbmUtdG8tbWFueSBtYXBwaW5ncywgZW5yaWNoaW5nIHNwZWVjaCBkaXZlcnNpdHkgYW5kIGFsc28gZW5zdXJpbmcgY29uc2lzdGVuY3kgaW4gdGltYnJlLiBDb21wYXJhdGl2ZSBleHBlcmltZW50cyAoRGVtbyBwYWdlOiB0aGlzIGh0dHBzIFVSTCBvdXIgbW9kZWwncyBzdXBlcmlvcml0eSBvdmVyIFZBTEwtRSBpbiBwcm9udW5jaWF0aW9uIHByZWNpc2lvbiBhbmQgbWFpbnRhaW5pbmcgc3BlYWtpbmcgc3R5bGUsIGFzIHdlbGwgYXMgdGltYnJlIGNvbnRpbnVpdHkuIiwsLFVucmVsZWFzZWQsIkNoaW5hLEphcGFuLENoaW5hIiwsLCw1MTIuMCwsMjAyNS0xMS0yOCAxMTo1Mzo0NCswMDowMCwsLCwsLCJJbmR1c3RyeSxBY2FkZW1pYSIsLCwsLFVucmVsZWFzZWQsZGVtbyBwYWdlOiBodHRwczovL2Fub255bW91cy40b3Blbi5zY2llbmNlL3cvaGFtLXR0cy8sLCwsLCw0MDUxOTkuMTMyMTMxNjYzNiwsLCwsLE5vCkRlcm0gRm91bmRhdGlvbmFsIE1vZGVsLCJWaXNpb24sTWVkaWNpbmUiLCJJbWFnZSBlbWJlZGRpbmcsTWVkaWNhbCBkaWFnbm9zaXMsQ2FuY2VyIGRpYWdub3NpcyxJbWFnZSBjbGFzc2lmaWNhdGlvbiIsR29vZ2xlIFJlc2VhcmNoLCJEYXZlIFN0ZWluZXIsIFJvcnkgUGlsZ3JpbSIsMjAyNC0wMy0wOCxIZWFsdGgtc3BlY2lmaWMgZW1iZWRkaW5nIHRvb2xzIGZvciBkZXJtYXRvbG9neSBhbmQgcGF0aG9sb2d5LGh0dHBzOi8vcmVzZWFyY2guZ29vZ2xlL2Jsb2cvaGVhbHRoLXNwZWNpZmljLWVtYmVkZGluZy10b29scy1mb3ItZGVybWF0b2xvZ3ktYW5kLXBhdGhvbG9neS8sLCwsOTI4MDAwMDAwLjAsIiIiVGhlIG1vZGVsIGlzIGEgQmlULU0gUmVzTmV0MTAxeDMiIgoKQmlULU0gaGFzIDkyOE0gcGFyYW1ldGVycywgSSBhc3N1bWUgc2FtZSBoZXJlIiwsLCwsLCwsLExpa2VseSwiRGVybSBGb3VuZGF0aW9uIGlzIGEgbWFjaGluZSBsZWFybmluZyAoTUwpIG1vZGVsIHRoYXQgcHJvZHVjZXMgZW1iZWRkaW5ncyBiYXNlZCBvbiBkZXJtYXRvbG9neSBpbWFnZXMuIFRoZSBlbWJlZGRpbmdzIGNhbiBiZSB1c2VkIHRvIGVmZmljaWVudGx5IGJ1aWxkIEFJIG1vZGVscyBmb3IgZGVybWF0b2xvZ3kgaW1hZ2UgcmVsYXRlZCB0YXNrcywgcmVxdWlyaW5nIGxlc3MgZGF0YSBhbmQgbGVzcyBjb21wdXRlIHRoYW4gaGF2aW5nIHRvIGZ1bGx5IHRyYWluIGEgbW9kZWwgd2l0aG91dCB0aGUgZW1iZWRkaW5ncyBvciB0aGUgcHJldHJhaW5lZCBtb2RlbC4KClRyYWluZWQgb24gbGFyZ2Ugc2NhbGUgZGF0YXNldHMsIERlcm0gRm91bmRhdGlvbiBoZWxwcyBidXNpbmVzc2VzIGFuZCBpbnN0aXR1dGlvbnMgaW4gaGVhbHRoY2FyZSBhbmQgbGlmZSBzY2llbmNlcyBkbyBtb3JlIHdpdGggdGhlaXIgZGVybWF0b2xvZ3kgZGF0YSB3aXRoIGxlc3MgZGF0YSwgYWNjZWxlcmF0aW5nIHRoZWlyIGFiaWxpdHkgdG8gYnVpbGQgQUkgbW9kZWxzIGZvciBkZXJtYXRvbG9neSBpbWFnZSBhbmFseXNpcy4iLCwsT3BlbiB3ZWlnaHRzIChyZXN0cmljdGVkIHVzZSksVW5pdGVkIFN0YXRlcyBvZiBBbWVyaWNhLEJpZyBUcmFuc2ZlciAoQmlULU0pLCwsLCwyMDI1LTExLTI4IDExOjUzOjQ0KzAwOjAwLCwsLCwsSW5kdXN0cnksLCwsLE9wZW4gc291cmNlLCJodHRwczovL2h1Z2dpbmdmYWNlLmNvL2dvb2dsZS9kZXJtLWZvdW5kYXRpb24Kbm90IGZvciBjbGluaWNhbCB1c2UKCmh0dHBzOi8vZ2l0aHViLmNvbS9Hb29nbGUtSGVhbHRoL2Rlcm0tZm91bmRhdGlvbgpzb3VyY2UgY29kZSB1bmRlciBBcGFjaGUgMi4wIGJ1dCBubyB0cmFpbmluZyBkYXRhc2V0IiwsLCwsLCwsZ29vZ2xlLCwsLFllcwpEZWVwU2Vlay1WTC03QiwiTXVsdGltb2RhbCxWaXNpb24sTGFuZ3VhZ2UiLCJDaGFyYWN0ZXIgcmVjb2duaXRpb24gKE9DUiksTGFuZ3VhZ2UgbW9kZWxpbmcvZ2VuZXJhdGlvbixWaXN1YWwgcXVlc3Rpb24gYW5zd2VyaW5nLFF1ZXN0aW9uIGFuc3dlcmluZyIsRGVlcFNlZWssIkhhb3l1IEx1LCBXZW4gTGl1LCBCbyBaaGFuZywgQmluZ3h1YW4gV2FuZywgS2FpIERvbmcsIEJvIExpdSwgSmluZ3hpYW5nIFN1biwgVG9uZ3poZW5nIFJlbiwgWmh1b3NodSBMaSwgSGFvIFlhbmcsIFlhb2ZlbmcgU3VuLCBDaGVuZ3FpIERlbmcsIEhhbndlaSBYdSwgWmhlbmRhIFhpZSwgQ2hvbmcgUnVhbiIsMjAyNC0wMy0wOCxEZWVwU2Vlay1WTDogVG93YXJkcyBSZWFsLVdvcmxkIFZpc2lvbi1MYW5ndWFnZSBVbmRlcnN0YW5kaW5nLGh0dHBzOi8vYXJ4aXYub3JnL2Ficy8yNDAzLjA1NTI1LDc5Ny4wLCwiRGVlcFNlZWstVkwgb3V0cGVyZm9ybXMgb3Blbi1zb3VyY2UgbW9kZWxzIG9mIHNpbWlsYXIgc2l6ZSBpbiBiZW5jaG1hcmtzIHN1Y2ggYXMgTU1CLCAgTU1DLCBhbmQgU0VFRGJlbmNoLCBldmVuIGFwcHJvYWNoaW5nIHByb3ByaWV0YXJ5IG1vZGVscy4iLDcwMDAwMDAwMDAuMCwsMS4wMjY0OTU5ZSsyMyw4LjRlKzIyIEZMT1AgW2Jhc2UgbW9kZWxdICsgMS44NjQ5NTk1ZSsyMiBGTE9QIFtmaW5ldHVuZSBjb21wdXRlXSA9IDEuMDI2NDk1OWUrMjMgRkxPUCw0MDAwMDAwMDAsIiIiVGhlIHdob2xlIERlZXBTZWVrLVZMLTdiLWJhc2UgbW9kZWwgaXMgZmluYWxseSB0cmFpbmVkIGFyb3VuZCA0MDBCIHZpc2lvbi1sYW5ndWFnZSB0b2tlbnMuIiIiLDEyMC4wLCIiIkRlZXBTZWVrLVZMN0IgY29uc3VtZWQgNSBkYXlzIG9uIGEgY2x1c3RlciBvZiA2NCBub2RlcywgZWFjaCBjb21wcmlzaW5nIDggTnZpZGlhIEExMDAgR1BVcyIiCgo1IGRheXMgPSAxMjAgaG91cnMiLE5WSURJQSBBMTAwLCxDb25maWRlbnQsIldlcHJlc2VudCBEZWVwU2Vlay1WTCwgYW4gb3Blbi1zb3VyY2UgVmlzaW9uLUxhbmd1YWdlIChWTCkgTW9kZWwgZGVzaWduZWQgZm9yIHJlYWwtd29ybGQgdmlzaW9uIGFuZCBsYW5ndWFnZSB1bmRlcnN0YW5kaW5nIGFwcGxpY2F0aW9ucy4gT3VyIGFwcHJvYWNoIGlzIHN0cnVjdHVyZWQgYXJvdW5kIHRocmVlIGtleSBkaW1lbnNpb25zOiDigKIgRGF0YUNvbnN0cnVjdGlvbjogV2Ugc3RyaXZlIHRvIGVuc3VyZSBvdXIgZGF0YSBpcyBkaXZlcnNlLCBzY2FsYWJsZSBhbmQgZXh0ZW5zaXZlbHkgY292ZXJzIHJlYWwtd29ybGQgc2NlbmFyaW9zIGluY2x1ZGluZyB3ZWIgc2NyZWVuc2hvdHMsIFBERnMsIE9DUiwgY2hhcnRzLCBhbmQga25vd2xlZGdlLWJhc2VkIGNvbnRlbnQgKGV4cGVydCBrbm93bGVkZ2UsIHRleHRib29rcyksIGFpbWluZyBmb3IgYSBjb21wcmVoZW5zaXZlIHJlcHJlc2VudGF0aW9uIG9mIHByYWN0aWNhbCBjb250ZXh0cy4gRnVydGhlciwgd2UgY3JlYXRlIGEgdXNlIGNhc2UgdGF4b25vbXkgZnJvbSByZWFsIHVzZXIgc2NlbmFyaW9zIGFuZCBjb25zdHJ1Y3QgYW4gaW5zdHJ1Y3Rpb24tdHVuaW5nIGRhdGFzZXQgYWNjb3JkaW5nbHkuIFRoZSBmaW5lLXR1bmluZyB3aXRoIHRoaXMgZGF0YXNldCBzdWJzdGFudGlhbGx5IGltcHJvdmVzIHRoZSBtb2RlbOKAmXMgdXNlciBleHBlcmllbmNlIGluIHByYWN0aWNhbCBhcHBsaWNhdGlvbnMuIOKAoiBNb2RlbEFyY2hpdGVjdHVyZTogQ29uc2lkZXJpbmcgZWZmaWNpZW5jeSBhbmQgdGhlIGRlbWFuZHMgb2YgbW9zdCByZWFsLXdvcmxkIHNjZW5hcmlvcywgRGVlcFNlZWstVkwgaW5jb3Jwb3JhdGVzIGEgaHlicmlkIHZpc2lvbiBlbmNvZGVyIHRoYXQgZWZmaWNpZW50bHkgcHJvY2Vzc2VzIGhpZ2gtcmVzb2x1dGlvbiBpbWFnZXMgKDEwMjQgeCAxMDI0KSB3aXRoaW4gYSBmaXhlZCB0b2tlbiBidWRnZXQsIHdoaWxlIG1haW50YWluaW5nIGEgcmVsYXRpdmVseSBsb3cgY29tcHV0YXRpb25hbCBvdmVyaGVhZC4gVGhpcyBkZXNpZ24gY2hvaWNlIGVuc3VyZXMgdGhlIG1vZGVs4oCZcyBhYmlsaXR5IHRvIGNhcHR1cmUgY3JpdGljYWwgc2VtYW50aWMgYW5kIGRldGFpbGVkIGluZm9ybWF0aW9uIGFjcm9zcyB2YXJpb3VzIHZpc3VhbCB0YXNrcy4g4oCiIFRyYWluaW5nIFN0cmF0ZWd5OiBXZSBwb3NpdCB0aGF0IGEgcHJvZmljaWVudCBWaXNpb24tTGFuZ3VhZ2UgTW9kZWwgc2hvdWxkLCBmb3JlbW9zdCwgcG9zc2VzcyBzdHJvbmcgbGFuZ3VhZ2UgYWJpbGl0aWVzLiBUbyBlbnN1cmUgdGhlIHByZXNlcnZhdGlvbiBvZiBMTE0gY2FwYWJpbGl0aWVzIGR1cmluZyBwcmV0cmFpbmluZywgd2UgaW52ZXN0aWdhdGUgYW4gZWZmZWN0aXZlIFZMIHByZXRyYWluaW5nIHN0cmF0ZWd5IGJ5IGludGVncmF0aW5nIExMTSB0cmFpbmluZyBmcm9tIHRoZSBiZWdpbm5pbmcgYW5kIGNhcmVmdWxseSBtYW5hZ2luZyB0aGUgY29tcGV0aXRpdmUgZHluYW1pY3Mgb2JzZXJ2ZWQgYmV0d2VlbiB2aXNpb24gYW5kIGxhbmd1YWdlIG1vZGFsaXRpZXMuIFN0YXJ0aW5nIHdpdGggYSBmb2N1cyBvbiB0ZXh0LCB3ZSBncmFkdWFsbHkgYWRqdXN0IHRoZSByYXRpbyB0byBmYWNpbGl0YXRlIGEgYmFsYW5jZWQgaW50ZWdyYXRpb24gb2YgYm90aCBtb2RhbGl0aWVzLiBUaGUgRGVlcFNlZWstVkwgZmFtaWx5IChib3RoIDEuM0IgYW5kIDdCIG1vZGVscykgc2hvd2Nhc2VzIHN1cGVyaW9yIHVzZXIgZXhwZXJpZW5jZXMgYXMgYSB2aXNpb24tbGFuZ3VhZ2UgY2hhdGJvdCBpbiByZWFsLXdvcmxkIGFwcGxpY2F0aW9ucywgYWNoaWV2aW5nIHN0YXRlLW9mLXRoZS1hcnQgb3IgY29tcGV0aXRpdmUgcGVyZm9ybWFuY2UgYWNyb3NzIGEgd2lkZSByYW5nZSBvZiB2aXN1YWwtbGFuZ3VhZ2UgYmVuY2htYXJrcyBhdCB0aGUgc2FtZSBtb2RlbCBzaXplIHdoaWxlIG1haW50YWluaW5nIHJvYnVzdCBwZXJmb3JtYW5jZSBvbiBsYW5ndWFnZS1jZW50cmljIGJlbmNobWFya3MuIFdlIGhhdmUgbWFkZSBib3RoIDEuM0IgYW5kIDdCIG1vZGVscyBwdWJsaWNseSBhY2Nlc3NpYmxlIHRvIGZvc3RlciBpbm5vdmF0aW9ucyBiYXNlZCBvbiB0aGlzIGZvdW5kYXRpb24gbW9kZWwuIiwsLE9wZW4gd2VpZ2h0cyAocmVzdHJpY3RlZCB1c2UpLENoaW5hLERlZXBTZWVrIExMTSA3QiwxLjg2NDk1OTVlKzIyLCI2IEZMT1AgLyBwYXJhbWV0ZXIgLyB0b2tlbiAqIDcgKiAxMF45IHBhcmFtZXRlcnMgKiA0MDAgKiAxMF45IHRva2VucyA9IDEuNjhlKzIyIEZMT1AKCjMxMjAwMDAwMDAwMDAwMCBGTE9QIC8gR1BVIC8gc2VjICogNTEyIEdQVXMgKiAxMjAgaG91cnMgW3NlZSB0cmFpbmluZyB0aW1lIG5vdGVzXSAqIDM2MDAgc2VjIC8gaG91ciAqIDAuMyBbYXNzdW1lZCB1dGlsaXphdGlvbl0gPSAyLjA3MDI4MjJlKzIyIEZMT1AKCnNxcnQoMS42OGUrMjIqMi4wNzAyODIyZSsyMikgPSAxLjg2NDk1OTVlKzIyIiw1MTIuMCwsMjAyNi0wNS0yNSAxMjozMToxNyswMDowMCwsLCwsLEluZHVzdHJ5LCwsLCxVbnJlbGVhc2VkLCJEZWVwU2VlayBNb2RlbCBMaWNlbnNlCmh0dHBzOi8vaHVnZ2luZ2ZhY2UuY28vZGVlcHNlZWstYWkvZGVlcHNlZWstdmwtN2ItYmFzZSIsLCwsLCw0MDUyMDguMTU1NzYyMDUyNCwiT3BlcmF0aW9uIGNvdW50aW5nLEhhcmR3YXJlIixkZWVwc2Vlay1haSwsLCxZZXMKRGVlcFNlZWstVkwtMS4zQiwiTXVsdGltb2RhbCxWaXNpb24sTGFuZ3VhZ2UiLCJDaGFyYWN0ZXIgcmVjb2duaXRpb24gKE9DUiksTGFuZ3VhZ2UgbW9kZWxpbmcvZ2VuZXJhdGlvbixWaXN1YWwgcXVlc3Rpb24gYW5zd2VyaW5nLFF1ZXN0aW9uIGFuc3dlcmluZyIsRGVlcFNlZWssIkhhb3l1IEx1LCBXZW4gTGl1LCBCbyBaaGFuZywgQmluZ3h1YW4gV2FuZywgS2FpIERvbmcsIEJvIExpdSwgSmluZ3hpYW5nIFN1biwgVG9uZ3poZW5nIFJlbiwgWmh1b3NodSBMaSwgSGFvIFlhbmcsIFlhb2ZlbmcgU3VuLCBDaGVuZ3FpIERlbmcsIEhhbndlaSBYdSwgWmhlbmRhIFhpZSwgQ2hvbmcgUnVhbiIsMjAyNC0wMy0wOCxEZWVwU2Vlay1WTDogVG93YXJkcyBSZWFsLVdvcmxkIFZpc2lvbi1MYW5ndWFnZSBVbmRlcnN0YW5kaW5nLGh0dHBzOi8vYXJ4aXYub3JnL2Ficy8yNDAzLjA1NTI1LDc5Ny4wLCwsMTMwMDAwMDAwMC4wLCw4LjY1NDczMjZlKzIxLDMuOWUrMjEgRkxPUCBbYmFzZSBtb2RlbF0gKyA0Ljc1NDczMjZlKzIxIEZMT1AgW2ZpbmV0dW5lIGNvbXB1dGVdID0gOC42NTQ3MzI2ZSsyMSBGTE9QLDQwMDAwMDAwMCwiIiIuIFRoZSB3aG9sZSBEZWVwU2Vlay1WTC0xLjNiLWJhc2UgbW9kZWwgaXMgZmluYWxseSB0cmFpbmVkIGFyb3VuZCA0MDBCIHZpc2lvbi1sYW5ndWFnZSB0b2tlbnMuIiIiLDE2OC4wLCIgIiIuLi4gZWFjaCBjb21wcmlzaW5nIDggTnZpZGlhIEExMDAgR1BVcywgd2hpbGUKRGVlcFNlZWstVkwtMUIgY29uc3VtZWQgNyBkYXlzIG9uIGEgc2V0dXAgaW52b2x2aW5nIDE2IG5vZGVzLiIiCgo3IGRheXMgPSAxNjggaG91cnMiLE5WSURJQSBBMTAwLCxDb25maWRlbnQsIldlcHJlc2VudCBEZWVwU2Vlay1WTCwgYW4gb3Blbi1zb3VyY2UgVmlzaW9uLUxhbmd1YWdlIChWTCkgTW9kZWwgZGVzaWduZWQgZm9yIHJlYWwtd29ybGQgdmlzaW9uIGFuZCBsYW5ndWFnZSB1bmRlcnN0YW5kaW5nIGFwcGxpY2F0aW9ucy4gT3VyIGFwcHJvYWNoIGlzIHN0cnVjdHVyZWQgYXJvdW5kIHRocmVlIGtleSBkaW1lbnNpb25zOiDigKIgRGF0YUNvbnN0cnVjdGlvbjogV2Ugc3RyaXZlIHRvIGVuc3VyZSBvdXIgZGF0YSBpcyBkaXZlcnNlLCBzY2FsYWJsZSBhbmQgZXh0ZW5zaXZlbHkgY292ZXJzIHJlYWwtd29ybGQgc2NlbmFyaW9zIGluY2x1ZGluZyB3ZWIgc2NyZWVuc2hvdHMsIFBERnMsIE9DUiwgY2hhcnRzLCBhbmQga25vd2xlZGdlLWJhc2VkIGNvbnRlbnQgKGV4cGVydCBrbm93bGVkZ2UsIHRleHRib29rcyksIGFpbWluZyBmb3IgYSBjb21wcmVoZW5zaXZlIHJlcHJlc2VudGF0aW9uIG9mIHByYWN0aWNhbCBjb250ZXh0cy4gRnVydGhlciwgd2UgY3JlYXRlIGEgdXNlIGNhc2UgdGF4b25vbXkgZnJvbSByZWFsIHVzZXIgc2NlbmFyaW9zIGFuZCBjb25zdHJ1Y3QgYW4gaW5zdHJ1Y3Rpb24tdHVuaW5nIGRhdGFzZXQgYWNjb3JkaW5nbHkuIFRoZSBmaW5lLXR1bmluZyB3aXRoIHRoaXMgZGF0YXNldCBzdWJzdGFudGlhbGx5IGltcHJvdmVzIHRoZSBtb2RlbOKAmXMgdXNlciBleHBlcmllbmNlIGluIHByYWN0aWNhbCBhcHBsaWNhdGlvbnMuIOKAoiBNb2RlbEFyY2hpdGVjdHVyZTogQ29uc2lkZXJpbmcgZWZmaWNpZW5jeSBhbmQgdGhlIGRlbWFuZHMgb2YgbW9zdCByZWFsLXdvcmxkIHNjZW5hcmlvcywgRGVlcFNlZWstVkwgaW5jb3Jwb3JhdGVzIGEgaHlicmlkIHZpc2lvbiBlbmNvZGVyIHRoYXQgZWZmaWNpZW50bHkgcHJvY2Vzc2VzIGhpZ2gtcmVzb2x1dGlvbiBpbWFnZXMgKDEwMjQgeCAxMDI0KSB3aXRoaW4gYSBmaXhlZCB0b2tlbiBidWRnZXQsIHdoaWxlIG1haW50YWluaW5nIGEgcmVsYXRpdmVseSBsb3cgY29tcHV0YXRpb25hbCBvdmVyaGVhZC4gVGhpcyBkZXNpZ24gY2hvaWNlIGVuc3VyZXMgdGhlIG1vZGVs4oCZcyBhYmlsaXR5IHRvIGNhcHR1cmUgY3JpdGljYWwgc2VtYW50aWMgYW5kIGRldGFpbGVkIGluZm9ybWF0aW9uIGFjcm9zcyB2YXJpb3VzIHZpc3VhbCB0YXNrcy4g4oCiIFRyYWluaW5nIFN0cmF0ZWd5OiBXZSBwb3NpdCB0aGF0IGEgcHJvZmljaWVudCBWaXNpb24tTGFuZ3VhZ2UgTW9kZWwgc2hvdWxkLCBmb3JlbW9zdCwgcG9zc2VzcyBzdHJvbmcgbGFuZ3VhZ2UgYWJpbGl0aWVzLiBUbyBlbnN1cmUgdGhlIHByZXNlcnZhdGlvbiBvZiBMTE0gY2FwYWJpbGl0aWVzIGR1cmluZyBwcmV0cmFpbmluZywgd2UgaW52ZXN0aWdhdGUgYW4gZWZmZWN0aXZlIFZMIHByZXRyYWluaW5nIHN0cmF0ZWd5IGJ5IGludGVncmF0aW5nIExMTSB0cmFpbmluZyBmcm9tIHRoZSBiZWdpbm5pbmcgYW5kIGNhcmVmdWxseSBtYW5hZ2luZyB0aGUgY29tcGV0aXRpdmUgZHluYW1pY3Mgb2JzZXJ2ZWQgYmV0d2VlbiB2aXNpb24gYW5kIGxhbmd1YWdlIG1vZGFsaXRpZXMuIFN0YXJ0aW5nIHdpdGggYSBmb2N1cyBvbiB0ZXh0LCB3ZSBncmFkdWFsbHkgYWRqdXN0IHRoZSByYXRpbyB0byBmYWNpbGl0YXRlIGEgYmFsYW5jZWQgaW50ZWdyYXRpb24gb2YgYm90aCBtb2RhbGl0aWVzLiBUaGUgRGVlcFNlZWstVkwgZmFtaWx5IChib3RoIDEuM0IgYW5kIDdCIG1vZGVscykgc2hvd2Nhc2VzIHN1cGVyaW9yIHVzZXIgZXhwZXJpZW5jZXMgYXMgYSB2aXNpb24tbGFuZ3VhZ2UgY2hhdGJvdCBpbiByZWFsLXdvcmxkIGFwcGxpY2F0aW9ucywgYWNoaWV2aW5nIHN0YXRlLW9mLXRoZS1hcnQgb3IgY29tcGV0aXRpdmUgcGVyZm9ybWFuY2UgYWNyb3NzIGEgd2lkZSByYW5nZSBvZiB2aXN1YWwtbGFuZ3VhZ2UgYmVuY2htYXJrcyBhdCB0aGUgc2FtZSBtb2RlbCBzaXplIHdoaWxlIG1haW50YWluaW5nIHJvYnVzdCBwZXJmb3JtYW5jZSBvbiBsYW5ndWFnZS1jZW50cmljIGJlbmNobWFya3MuIFdlIGhhdmUgbWFkZSBib3RoIDEuM0IgYW5kIDdCIG1vZGVscyBwdWJsaWNseSBhY2Nlc3NpYmxlIHRvIGZvc3RlciBpbm5vdmF0aW9ucyBiYXNlZCBvbiB0aGlzIGZvdW5kYXRpb24gbW9kZWwuIiwsLE9wZW4gd2VpZ2h0cyAocmVzdHJpY3RlZCB1c2UpLENoaW5hLERlZXBTZWVrLUxMTS0xLjNiLWJhc2UsNC43NTQ3MzI2ZSsyMSwiNiBGTE9QIC8gcGFyYW1ldGVyIC8gdG9rZW4gKiAxLjMgKiAxMF45IHBhcmFtZXRlcnMgKiA0MDAgKiAxMF45IHRva2VucyA9IDMuMTJlKzIxIEZMT1AKCjMxMjAwMDAwMDAwMDAwMCBGTE9QIC8gR1BVIC8gc2VjICogMTI4IEdQVXMgKiAxNjggaG91cnMgW3NlZSB0cmFpbmluZyB0aW1lIG5vdGVzXSAqIDM2MDAgc2VjIC8gaG91ciAqIDAuMyBbYXNzdW1lZCB1dGlsaXphdGlvbl0gPSA3LjI0NTk4NzhlKzIxIEZMT1AKCnNxcnQoMy4xMmUrMjEqNy4yNDU5ODc4ZSsyMSkgPSA0Ljc1NDczMjZlKzIxIiwxMjguMCwsMjAyNi0wNS0yNSAxMjozMToxOCswMDowMCwsLCwsLEluZHVzdHJ5LCwsLCxVbnJlbGVhc2VkLCJEZWVwU2VlayBNb2RlbCBMaWNlbnNlCmh0dHBzOi8vaHVnZ2luZ2ZhY2UuY28vZGVlcHNlZWstYWkvZGVlcHNlZWstdmwtMS4zYi1iYXNlIiwsLCwsLDEwMTMwMi4wMzg5NDA1MTMxLCJPcGVyYXRpb24gY291bnRpbmcsSGFyZHdhcmUiLGRlZXBzZWVrLWFpLCwsLFllcwpJbmZsZWN0aW9uLTIuNSxMYW5ndWFnZSxDaGF0LEluZmxlY3Rpb24gQUksLDIwMjQtMDMtMDcsSW5mbGVjdGlvbi0yLjU6IG1lZXQgdGhlIHdvcmxkJ3MgYmVzdCBwZXJzb25hbCBBSSxodHRwczovL2luZmxlY3Rpb24uYWkvaW5mbGVjdGlvbi0yLTUsLFNpZ25pZmljYW50IHVzZSxvbmUgbWlsbGlvbiBkYWlseSB1c2Vyczsgc2l4IG1pbGxpb24gbW9udGhseSwsLDguMDAwMDAxZSsyNCwiIiJJbmZsZWN0aW9uLTEgdXNlZCBhcHByb3hpbWF0ZWx5IDQlIHRoZSB0cmFpbmluZyBGTE9QcyBvZiBHUFQtNCBhbmQsIG9uIGF2ZXJhZ2UsIHBlcmZvcm1lZCBhdCBhcHByb3hpbWF0ZWx5IDcyJSBHUFQtNCBsZXZlbCBvbiBhIGRpdmVyc2UgcmFuZ2Ugb2YgSVEtb3JpZW50ZWQgdGFza3MuIEluZmxlY3Rpb24tMi41LCBub3cgcG93ZXJpbmcgUGksIGFjaGlldmVzIG1vcmUgdGhhbiA5NCUgdGhlIGF2ZXJhZ2UgcGVyZm9ybWFuY2Ugb2YgR1BULTQgZGVzcGl0ZSB1c2luZyBvbmx5IDQwJSB0aGUgdHJhaW5pbmcgRkxPUHMuIiIKClRoaXMgaXMgYSB3ZWlyZCBvbmUgLSB3ZSBlc3RpbWF0ZWQgR1BULTQgYXQgMi4xZTI1IEZMT1AgKHdoaWNoIGNvdWxkIGJlIG9mZiBzb21ld2hhdCwgb3IgSW5mbGVjdGlvbiBjb3VsZCBiZWxpZXZlIGEgZGlmZmVyZW50IG51bWJlcikuIDQwJSBvZiB0aGF0IGlzIH44ZTI0LiAKIiwsLCwsTlZJRElBIEgxMDAgU1hNNSA4MEdCLCxMaWtlbHksIkF0IEluZmxlY3Rpb24sIG91ciBtaXNzaW9uIGlzIHRvIGNyZWF0ZSBhIHBlcnNvbmFsIEFJIGZvciBldmVyeW9uZS4gTGFzdCBNYXksIHdlIHJlbGVhc2VkIFBp4oCUYSBwZXJzb25hbCBBSSwgZGVzaWduZWQgdG8gYmUgZW1wYXRoZXRpYywgaGVscGZ1bCwgYW5kIHNhZmUuIEluIE5vdmVtYmVyIHdlIGFubm91bmNlZCBhIG5ldyBtYWpvciBmb3VuZGF0aW9uIG1vZGVsLCBJbmZsZWN0aW9uLTIsIHRoZSBzZWNvbmQgYmVzdCBMTE0gaW4gdGhlIHdvcmxkIGF0IHRoZSB0aW1lLgoKTm93IHdlIGFyZSBhZGRpbmcgSVEgdG8gUGnigJlzIGV4Y2VwdGlvbmFsIEVRLgoKV2UgYXJlIGxhdW5jaGluZyBJbmZsZWN0aW9uLTIuNSwgb3VyIHVwZ3JhZGVkIGluLWhvdXNlIG1vZGVsIHRoYXQgaXMgY29tcGV0aXRpdmUgd2l0aCBhbGwgdGhlIHdvcmxkJ3MgbGVhZGluZyBMTE1zIGxpa2UgR1BULTQgYW5kIEdlbWluaS4gSXQgY291cGxlcyByYXcgY2FwYWJpbGl0eSB3aXRoIG91ciBzaWduYXR1cmUgcGVyc29uYWxpdHkgYW5kIHVuaXF1ZSBlbXBhdGhldGljIGZpbmUtdHVuaW5nLiBJbmZsZWN0aW9uLTIuNSBpcyBhdmFpbGFibGUgdG8gYWxsIFBpJ3MgdXNlcnMgdG9kYXksIGF0IHBpLmFpLCBvbiBpT1MsIG9uIEFuZHJvaWQsIG9yIG91ciBuZXcgZGVza3RvcCBhcHAuIiwsLEhvc3RlZCBhY2Nlc3MgKG5vIEFQSSksVW5pdGVkIFN0YXRlcyBvZiBBbWVyaWNhLCwsLCwsMjAyNS0xMS0yOCAxMTo1Mzo0NCswMDowMCwsLCwsLEluZHVzdHJ5LCwsLCxVbnJlbGVhc2VkLCxUcnVlLDExODA0NTkzLjMzLCwsLCxDb21wYXJpc29uIHdpdGggb3RoZXIgbW9kZWxzLCwsLCxObwpCYXNlRm9sZCxCaW9sb2d5LFByb3RlaW4gZm9sZGluZyBwcmVkaWN0aW9uLEJhc2VjYW1wIFJlc2VhcmNoLCJHZXJhbGRlbmUgTXVuc2FteSwgVGFuZ2dpcyBCb2hudXVkLCBQaGlsaXBwIExvcmVueiIsMjAyNC0wMy0wNixJTVBST1ZJTkcgQUxQSEFGT0xEMiBQRVJGT1JNQU5DRSBXSVRIIEEgR0xPQkFMIE1FVEFHRU5PTUlDICYgQklPTE9HSUNBTCBEQVRBIFNVUFBMWSBDSEFJTixodHRwczovL3d3dy5iaW9yeGl2Lm9yZy9jb250ZW50LzEwLjExMDEvMjAyNC4wMy4wNi41ODMzMjV2MSwsLCwsLCwsMCwiTnVtYmVyIG9mIFNlcXVlbmNlcyAoMSB4IDEw4oG5KSDDlyBBdmVyYWdlIFJlc2lkdWVzIHBlciBTZXF1ZW5jZSAoMzAwKSA9IDMgw5cgMTDCucK5IGRhdGFwb2ludHMKCkZpbmFsIGVzdGltYXRlOiAzIMOXIDEwwrnCuSIsLCxOVklESUEgQTEwMCwsVW5rbm93biwiU2NhbGluZyBsYXdzIHN1Z2dlc3QgdGhhdCBtb3JlIHRoYW4gYSB0cmlsbGlvbiBzcGVjaWVzIGluaGFiaXQgb3VyIHBsYW5ldCBidXQgb25seSBhIG1pbmlzY3VsZSBhbmQgdW5yZXByZXNlbnRhdGl2ZSBmcmFjdGlvbiAobGVzcyB0aGFuIDAuMDAwMDElKSBoYXZlIGJlZW4gc3R1ZGllZCBvciBzZXF1ZW5jZWQgdG8gZGF0ZS4gRGVlcCBsZWFybmluZyBtb2RlbHMsIGluY2x1ZGluZyB0aG9zZSBhcHBsaWVkIHRvIHRhc2tzIGluIHRoZSBsaWZlIHNjaWVuY2VzLCBkZXBlbmQgb24gdGhlIHF1YWxpdHkgYW5kIHNpemUgb2YgdHJhaW5pbmcgb3IgcmVmZXJlbmNlIGRhdGFzZXRzLiBHaXZlbiB0aGUgbGFyZ2Uga25vd2xlZGdlIGdhcCB3ZSBleHBlcmllbmNlIHdoZW4gaXQgY29tZXMgdG8gbGlmZSBvbiBlYXJ0aCwgd2UgcHJlc2VudCBhIGRhdGEtY2VudHJpYyBhcHByb2FjaCB0byBpbXByb3ZpbmcgZGVlcCBsZWFybmluZyBtb2RlbHMgaW4gQmlvbG9neTogV2UgYnVpbHQgcGFydG5lcnNoaXBzIHdpdGggbmF0dXJlIHBhcmtzIGFuZCBiaW9kaXZlcnNpdHkgc3Rha2Vob2xkZXJzIGFjcm9zcyA1IGNvbnRpbmVudHMgY292ZXJpbmcgNTAlIG9mIGdsb2JhbCBiaW9tZXMsIGVzdGFibGlzaGluZyBhIGdsb2JhbCBtZXRhZ2Vub21pY3MgYW5kIGJpb2xvZ2ljYWwgZGF0YSBzdXBwbHkgY2hhaW4uIFdpdGggaGlnaGVyIHByb3RlaW4gc2VxdWVuY2UgZGl2ZXJzaXR5IGNhcHR1cmVkIGluIHRoaXMgZGF0YXNldCBjb21wYXJlZCB0byBleGlzdGluZyBwdWJsaWMgZGF0YSwgd2UgYXBwbHkgdGhpcyBkYXRhIGFkdmFudGFnZSB0byB0aGUgcHJvdGVpbiBmb2xkaW5nIHByb2JsZW0gYnkgTVNBIHN1cHBsZW1lbnRhdGlvbiBkdXJpbmcgaW5mZXJlbmNlIG9mIEFscGhhRm9sZDIuIE91ciBtb2RlbCwgQmFzZUZvbGQsIGV4Y2VlZHMgdHJhZGl0aW9uYWwgQWxwaGFGb2xkMiBwZXJmb3JtYW5jZSBhY3Jvc3MgdGFyZ2V0cyBmcm9tIHRoZSBDQVNQMTUgYW5kIENBTUVPLCA2MCUgb2Ygd2hpY2ggc2hvdyBpbXByb3ZlZCBwTEREVCBzY29yZXMgYW5kIFJNU0QgdmFsdWVzIGJlaW5nIHJlZHVjZWQgYnkgdXAgdG8gODAlLiBPbiB0b3Agb2YgdGhpcywgdGhlIGltcHJvdmVkIHF1YWxpdHkgb2YgdGhlIHByZWRpY3RlZCBzdHJ1Y3R1cmVzIGNhbiB5aWVsZCBiZXR0ZXIgZG9ja2luZyByZXN1bHRzLiBCeSBzaGFyaW5nIGJlbmVmaXRzIHdpdGggdGhlIHN0YWtlaG9sZGVycyB0aGlzIGRhdGEgb3JpZ2luYXRlcyBmcm9tLCB3ZSBwcmVzZW50IGEgd2F5IG9mIHNpbXVsdGFuZW91c2x5IGltcHJvdmluZyBkZWVwIGxlYXJuaW5nIG1vZGVscyBmb3IgYmlvbG9neSBhbmQgaW5jZW50aXZpc2luZyBwcm90ZWN0aW9uIG9mIG91ciBwbGFuZXTigJlzIGJpb2RpdmVyc2l0eS4iLCwsVW5yZWxlYXNlZCxVbml0ZWQgS2luZ2RvbSBvZiBHcmVhdCBCcml0YWluIGFuZCBOb3J0aGVybiBJcmVsYW5kLEFscGhhRm9sZCAyLCwsLCwyMDI1LTExLTI4IDExOjUzOjQ0KzAwOjAwLCwsLCwsSW5kdXN0cnksLCwsLFVucmVsZWFzZWQsLCwsLCwsLCwsLCwsTm8KR3JvdW5kaW5nR1BULCJNdWx0aW1vZGFsLExhbmd1YWdlLFZpZGVvLFZpc2lvbixTcGVlY2giLCJDaGF0LExhbmd1YWdlIG1vZGVsaW5nL2dlbmVyYXRpb24sSW1hZ2UgZW1iZWRkaW5nLEltYWdlIGNhcHRpb25pbmcsVmlkZW8gZGVzY3JpcHRpb24sU3BlZWNoIHJlY29nbml0aW9uIChBU1IpIiwiQnl0ZURhbmNlLEZ1ZGFuIFVuaXZlcnNpdHkiLCJaaGFvd2VpIExpLCBRaSBYdSwgRG9uZyBaaGFuZywgSGFuZyBTb25nLCBZaXFpbmcgQ2FpLCBRaSBRaSwgUmFuIFpob3UsIEp1bnRpbmcgUGFuLCBaZWZlbmcgTGksIFZhbiBUdSBWdSwgWmhpZGEgSHVhbmcsIFRhbyBXYW5nIiwyMDI0LTAzLTA1LEdyb3VuZGluZ0dQVDpMYW5ndWFnZSBFbmhhbmNlZCBNdWx0aS1tb2RhbCBHcm91bmRpbmcgTW9kZWwsaHR0cHM6Ly9hcnhpdi5vcmcvYWJzLzI0MDEuMDYwNzF2NSwsLCw3MDAwMDAwMDAwLjAsLCwsLGNhbiBwcm9iYWJseSBiZSBleHRyYWN0ZWQgZnJvbSB0aGVpciBnaXRodWIgZGF0YXNldCBwcmVwYXJhdGlvbiBndWlkZSwsLE5WSURJQSBBMTAwLCxDb25maWRlbnQsIk11bHRpLW1vZGFsIGxhcmdlIGxhbmd1YWdlIG1vZGVscyBoYXZlIGRlbW9uc3RyYXRlZCBpbXByZXNzaXZlIHBlcmZvcm1hbmNlIGFjcm9zcyB2YXJpb3VzIHRhc2tzIGluIGRpZmZlcmVudCBtb2RhbGl0aWVzLiBIb3dldmVyLCBleGlzdGluZyBtdWx0aS1tb2RhbCBtb2RlbHMgcHJpbWFyaWx5IGVtcGhhc2l6ZSBjYXB0dXJpbmcgZ2xvYmFsIGluZm9ybWF0aW9uIHdpdGhpbiBlYWNoIG1vZGFsaXR5IHdoaWxlIG5lZ2xlY3RpbmcgdGhlIGltcG9ydGFuY2Ugb2YgcGVyY2VpdmluZyBsb2NhbCBpbmZvcm1hdGlvbiBhY3Jvc3MgbW9kYWxpdGllcy4gQ29uc2VxdWVudGx5LCB0aGVzZSBtb2RlbHMgbGFjayB0aGUgYWJpbGl0eSB0byBlZmZlY3RpdmVseSB1bmRlcnN0YW5kIHRoZSBmaW5lLWdyYWluZWQgZGV0YWlscyBvZiBpbnB1dCBkYXRhLCBsaW1pdGluZyB0aGVpciBwZXJmb3JtYW5jZSBpbiB0YXNrcyB0aGF0IHJlcXVpcmUgYSBtb3JlIG51YW5jZWQgdW5kZXJzdGFuZGluZy4gVG8gYWRkcmVzcyB0aGlzIGxpbWl0YXRpb24sIHRoZXJlIGlzIGEgY29tcGVsbGluZyBuZWVkIHRvIGRldmVsb3AgbW9kZWxzIHRoYXQgZW5hYmxlIGZpbmUtZ3JhaW5lZCB1bmRlcnN0YW5kaW5nIGFjcm9zcyBtdWx0aXBsZSBtb2RhbGl0aWVzLCB0aGVyZWJ5IGVuaGFuY2luZyB0aGVpciBhcHBsaWNhYmlsaXR5IHRvIGEgd2lkZSByYW5nZSBvZiB0YXNrcy4gSW4gdGhpcyBwYXBlciwgd2UgcHJvcG9zZSBHcm91bmRpbmdHUFQsIGEgbGFuZ3VhZ2UgZW5oYW5jZWQgbXVsdGktbW9kYWwgZ3JvdW5kaW5nIG1vZGVsLiBCZXlvbmQgY2FwdHVyaW5nIGdsb2JhbCBpbmZvcm1hdGlvbiBsaWtlIG90aGVyIG11bHRpLW1vZGFsIG1v</x:v>
      </x:c>
    </x:row>
    <x:row r="133" ht="18" customHeight="1">
      <x:c r="A133" s="17" t="n">
        <x:v>128</x:v>
      </x:c>
      <x:c r="B133" s="17" t="n">
        <x:v>309</x:v>
      </x:c>
      <x:c r="C133" s="94" t="str">
        <x:v>ZGVscywgb3VyIHByb3Bvc2VkIG1vZGVsIGV4Y2VscyBhdCB0YXNrcyBkZW1hbmRpbmcgYSBkZXRhaWxlZCB1bmRlcnN0YW5kaW5nIG9mIGxvY2FsIGluZm9ybWF0aW9uIHdpdGhpbiB0aGUgaW5wdXQuIEl0IGRlbW9uc3RyYXRlcyBwcmVjaXNlIGlkZW50aWZpY2F0aW9uIGFuZCBsb2NhbGl6YXRpb24gb2Ygc3BlY2lmaWMgcmVnaW9ucyBpbiBpbWFnZXMgb3IgbW9tZW50cyBpbiB2aWRlb3MuIFRvIGFjaGlldmUgdGhpcyBvYmplY3RpdmUsIHdlIGRlc2lnbiBhIGRpdmVyc2lmaWVkIGRhdGFzZXQgY29uc3RydWN0aW9uIHBpcGVsaW5lLCByZXN1bHRpbmcgaW4gYSBtdWx0aS1tb2RhbCwgbXVsdGktZ3JhbnVsYXJpdHkgZGF0YXNldCBmb3IgbW9kZWwgdHJhaW5pbmcuIFRoZSBjb2RlLCBkYXRhc2V0LCBhbmQgZGVtbyBvZiBvdXIgbW9kZWwgY2FuIGJlIGZvdW5kIGF0IGh0dHBzOiAvL2dpdGh1Yi5jb20vbHp3LWx6dy9Hcm91bmRpbmdHUFQuIiwxLjAsLE9wZW4gd2VpZ2h0cyAodW5yZXN0cmljdGVkKSwiQ2hpbmEsQ2hpbmEiLFZpY3VuYS03QiB2MCwsLDguMCwsMjAyNS0xMS0yOCAxMTo1Mzo0NCswMDowMCwsLCwsLCJJbmR1c3RyeSxBY2FkZW1pYSIsLCwsLE9wZW4gc291cmNlLCJodHRwczogLy9naXRodWIuY29tL2x6dy1sencvR3JvdW5kaW5nR1BUCgogQXBhY2hlLTIuMCBsaWNlbnNlIiwsLCwsLDYzMzEuODAwNDM1Mjk2MTUxLCwsLCwsWWVzCkNsYXVkZSAzIEhhaWt1LExhbmd1YWdlLCJDaGF0LENvZGUgZ2VuZXJhdGlvbixMYW5ndWFnZSBtb2RlbGluZy9nZW5lcmF0aW9uLFF1ZXN0aW9uIGFuc3dlcmluZyIsQW50aHJvcGljLCwyMDI0LTAzLTA0LCJUaGUgQ2xhdWRlIDMgTW9kZWwgRmFtaWx5OiBPcHVzLCBTb25uZXQsIEhhaWt1IixodHRwczovL3d3dy1jZG4uYW50aHJvcGljLmNvbS9kZThiYTliMDFjOWFiN2NiYWJmNWMzM2I4MGI3YmJjNjE4ODU3NjI3L01vZGVsX0NhcmRfQ2xhdWRlXzMucGRmLCwsLCwsLCwsLCwiTGlrZSBpdHMgcHJlZGVjZXNzb3JzLCBDbGF1ZGUgMyBtb2RlbHMgZW1wbG95IHZhcmlvdXMgdHJhaW5pbmcgbWV0aG9kcywgc3VjaCBhcyB1bnN1cGVydmlzZWQgbGVhcm5pbmcgYW5kIENvbnN0aXR1dGlvbmFsIEFJIFs2XS4gVGhlc2UgbW9kZWxzIHdlcmUgdHJhaW5lZCB1c2luZyBoYXJkd2FyZSBmcm9tIEFtYXpvbiBXZWIgU2VydmljZXMgKEFXUykgYW5kIEdvb2dsZSBDbG91ZCBQbGF0Zm9ybSAoR0NQKSIsLCxVbmtub3duLCJXZSBpbnRyb2R1Y2UgQ2xhdWRlIDMsIGEgbmV3IGZhbWlseSBvZiBsYXJnZSBtdWx0aW1vZGFsIG1vZGVscyDigJMgQ2xhdWRlIDMgT3B1cywgb3VyIG1vc3QgY2FwYWJsZSBvZmZlcmluZywgQ2xhdWRlIDMgU29ubmV0LCB3aGljaCBwcm92aWRlcyBhIGNvbWJpbmF0aW9uIG9mIHNraWxscyBhbmQgc3BlZWQsIGFuZCBDbGF1ZGUgMyBIYWlrdSwgb3VyIGZhc3Rlc3QgYW5kIGxlYXN0IGV4cGVuc2l2ZSBtb2RlbC4gQWxsIG5ldyBtb2RlbHMgaGF2ZSB2aXNpb24gY2FwYWJpbGl0aWVzIHRoYXQgZW5hYmxlIHRoZW0gdG8gcHJvY2VzcyBhbmQgYW5hbHl6ZSBpbWFnZSBkYXRhLiBUaGUgQ2xhdWRlIDMgZmFtaWx5IGRlbW9uc3RyYXRlcyBzdHJvbmcgcGVyZm9ybWFuY2UgYWNyb3NzIGJlbmNobWFyayBldmFsdWF0aW9ucyBhbmQgc2V0cyBhIG5ldyBzdGFuZGFyZCBvbgptZWFzdXJlcyBvZiByZWFzb25pbmcsIG1hdGgsIGFuZCBjb2RpbmcuIENsYXVkZSAzIE9wdXMgYWNoaWV2ZXMgc3RhdGUtb2YtdGhlLWFydCByZXN1bHRzIG9uIGV2YWx1YXRpb25zIGxpa2UgR1BRQSBbMV0sIE1NTFUgWzJdLCBNTU1VIFszXSBhbmQgbWFueSBtb3JlLiBDbGF1ZGUgMyBIYWlrdSBwZXJmb3JtcyBhcyB3ZWxsIG9yIGJldHRlciB0aGFuIENsYXVkZSAyIFs0XSBvbiBtb3N0IHB1cmUtdGV4dCB0YXNrcywgd2hpbGUgU29ubmV0IGFuZCBPcHVzIHNpZ25pZmljYW50bHkgb3V0cGVyZm9ybSBpdC4gQWRkaXRpb25hbGx5LCB0aGVzZSBtb2RlbHMgZXhoaWJpdCBpbXByb3ZlZCBmbHVlbmN5IGluIG5vbi1FbmdsaXNoIGxhbmd1YWdlcywgbWFraW5nIHRoZW0gbW9yZSB2ZXJzYXRpbGUgZm9yIGEgZ2xvYmFsIGF1ZGllbmNlLiBJbiB0aGlzIHJlcG9ydCwgd2UgcHJvdmlkZSBhbiBpbi1kZXB0aCBhbmFseXNpcyBvZiBvdXIgZXZhbHVhdGlvbnMsIGZvY3VzaW5nIG9uIGNvcmUgY2FwYWJpbGl0aWVzLCBzYWZldHksIHNvY2lldGFsIGltcGFjdHMsIGFuZCB0aGUgY2F0YXN0cm9waGljIHJpc2sgYXNzZXNzbWVudHMgd2UgY29tbWl0dGVkIHRvIGluIG91ciBSZXNwb25zaWJsZSBTY2FsaW5nIFBvbGljeSBbNV0uCiIsLCxBUEkgYWNjZXNzLFVuaXRlZCBTdGF0ZXMgb2YgQW1lcmljYSwsLCwsLDIwMjYtMDQtMjQgMTk6MzI6NDArMDA6MDAsLCwsLCxJbmR1c3RyeSwsLCwsVW5yZWxlYXNlZCwsVHJ1ZSwsLCwsLCwsLCwsTm8KQ2xhdWRlIDMgU29ubmV0LCJNdWx0aW1vZGFsLExhbmd1YWdlLFZpc2lvbiIsIkNoYXQsSW1hZ2UgY2FwdGlvbmluZyxDb2RlIGdlbmVyYXRpb24sTGFuZ3VhZ2UgbW9kZWxpbmcvZ2VuZXJhdGlvbiIsQW50aHJvcGljLCwyMDI0LTAzLTA0LCJUaGUgQ2xhdWRlIDMgTW9kZWwgRmFtaWx5OiBPcHVzLCBTb25uZXQsIEhhaWt1IixodHRwczovL3d3dy1jZG4uYW50aHJvcGljLmNvbS9kZThiYTliMDFjOWFiN2NiYWJmNWMzM2I4MGI3YmJjNjE4ODU3NjI3L01vZGVsX0NhcmRfQ2xhdWRlXzMucGRmLCxUcmFpbmluZyBjb3N0LCJCYXNlZCBvbiBsZWFrcywgQ2xhdWRlIDMgT3B1cyBhbmQgU29ubmV0IHByb2JhYmx5IGNvc3QgPiQxTSB0byB0cmFpbi4iLCwsLCwsLCwiTGlrZSBpdHMgcHJlZGVjZXNzb3JzLCBDbGF1ZGUgMyBtb2RlbHMgZW1wbG95IHZhcmlvdXMgdHJhaW5pbmcgbWV0aG9kcywgc3VjaCBhcyB1bnN1cGVydmlzZWQgbGVhcm5pbmcgYW5kIENvbnN0aXR1dGlvbmFsIEFJIFs2XS4gVGhlc2UgbW9kZWxzIHdlcmUgdHJhaW5lZCB1c2luZyBoYXJkd2FyZSBmcm9tIEFtYXpvbiBXZWIgU2VydmljZXMgKEFXUykgYW5kIEdvb2dsZSBDbG91ZCBQbGF0Zm9ybSAoR0NQKSIsLCxVbmtub3duLCJXZSBpbnRyb2R1Y2UgQ2xhdWRlIDMsIGEgbmV3IGZhbWlseSBvZiBsYXJnZSBtdWx0aW1vZGFsIG1vZGVscyDigJMgQ2xhdWRlIDMgT3B1cywgb3VyIG1vc3QgY2FwYWJsZSBvZmZlcmluZywgQ2xhdWRlIDMgU29ubmV0LCB3aGljaCBwcm92aWRlcyBhIGNvbWJpbmF0aW9uIG9mIHNraWxscyBhbmQgc3BlZWQsIGFuZCBDbGF1ZGUgMyBIYWlrdSwgb3VyIGZhc3Rlc3QgYW5kIGxlYXN0IGV4cGVuc2l2ZSBtb2RlbC4gQWxsIG5ldyBtb2RlbHMgaGF2ZSB2aXNpb24gY2FwYWJpbGl0aWVzIHRoYXQgZW5hYmxlIHRoZW0gdG8gcHJvY2VzcyBhbmQgYW5hbHl6ZSBpbWFnZSBkYXRhLiBUaGUgQ2xhdWRlIDMgZmFtaWx5IGRlbW9uc3RyYXRlcyBzdHJvbmcgcGVyZm9ybWFuY2UgYWNyb3NzIGJlbmNobWFyayBldmFsdWF0aW9ucyBhbmQgc2V0cyBhIG5ldyBzdGFuZGFyZCBvbgptZWFzdXJlcyBvZiByZWFzb25pbmcsIG1hdGgsIGFuZCBjb2RpbmcuIENsYXVkZSAzIE9wdXMgYWNoaWV2ZXMgc3RhdGUtb2YtdGhlLWFydCByZXN1bHRzIG9uIGV2YWx1YXRpb25zIGxpa2UgR1BRQSBbMV0sIE1NTFUgWzJdLCBNTU1VIFszXSBhbmQgbWFueSBtb3JlLiBDbGF1ZGUgMyBIYWlrdSBwZXJmb3JtcyBhcyB3ZWxsIG9yIGJldHRlciB0aGFuIENsYXVkZSAyIFs0XSBvbiBtb3N0IHB1cmUtdGV4dCB0YXNrcywgd2hpbGUgU29ubmV0IGFuZCBPcHVzIHNpZ25pZmljYW50bHkgb3V0cGVyZm9ybSBpdC4gQWRkaXRpb25hbGx5LCB0aGVzZSBtb2RlbHMgZXhoaWJpdCBpbXByb3ZlZCBmbHVlbmN5IGluIG5vbi1FbmdsaXNoIGxhbmd1YWdlcywgbWFraW5nIHRoZW0gbW9yZSB2ZXJzYXRpbGUgZm9yIGEgZ2xvYmFsIGF1ZGllbmNlLiBJbiB0aGlzIHJlcG9ydCwgd2UgcHJvdmlkZSBhbiBpbi1kZXB0aCBhbmFseXNpcyBvZiBvdXIgZXZhbHVhdGlvbnMsIGZvY3VzaW5nIG9uIGNvcmUgY2FwYWJpbGl0aWVzLCBzYWZldHksIHNvY2lldGFsIGltcGFjdHMsIGFuZCB0aGUgY2F0YXN0cm9waGljIHJpc2sgYXNzZXNzbWVudHMgd2UgY29tbWl0dGVkIHRvIGluIG91ciBSZXNwb25zaWJsZSBTY2FsaW5nIFBvbGljeSBbNV0uCiIsLCxBUEkgYWNjZXNzLFVuaXRlZCBTdGF0ZXMgb2YgQW1lcmljYSwsLCwsLDIwMjYtMDQtMjQgMTk6MzI6NTMrMDA6MDAsLCwsLCxJbmR1c3RyeSwsLCwsVW5yZWxlYXNlZCwsVHJ1ZSwsLCwsLCwsLCwsTm8KQ2xhdWRlIDMgT3B1cywiTXVsdGltb2RhbCxMYW5ndWFnZSxWaXNpb24iLCJDaGF0LEltYWdlIGNhcHRpb25pbmcsQ29kZSBnZW5lcmF0aW9uLExhbmd1YWdlIG1vZGVsaW5nL2dlbmVyYXRpb24iLEFudGhyb3BpYywsMjAyNC0wMy0wNCwiVGhlIENsYXVkZSAzIE1vZGVsIEZhbWlseTogT3B1cywgU29ubmV0LCBIYWlrdSIsaHR0cHM6Ly93d3ctY2RuLmFudGhyb3BpYy5jb20vZGU4YmE5YjAxYzlhYjdjYmFiZjVjMzNiODBiN2JiYzYxODg1NzYyNy9Nb2RlbF9DYXJkX0NsYXVkZV8zLnBkZiwsIlNPVEEgaW1wcm92ZW1lbnQsVHJhaW5pbmcgY29zdCIsIkJhc2VkIG9uIGxlYWtzLCBDbGF1ZGUgMyBPcHVzIGFuZCBTb25uZXQgcHJvYmFibHkgY29zdCA+JDFNIHRvIHRyYWluLgoKIiJDbGF1ZGUgMyBPcHVzIGFjaGlldmVzIHN0YXRlLW9mLXRoZS1hcnQgcmVzdWx0cyBvbiBldmFsdWF0aW9ucyBsaWtlIEdQUUEgWzFdLCBNTUxVIFsyXSwgTU1NVSBbM10gYW5kIG1hbnkgbW9yZS4gIiIKClRhYmxlIDEsIFRhYmxlIDMiLCwsLFRyYWluaW5nIGNvbXB1dGUgZXN0aW1hdGVkIHRvIGJlIDEuNjRlMjUgRkxPUCBmcm9tIGJlbmNobWFyayBzY29yZXMuIGh0dHBzOi8vY29sYWIucmVzZWFyY2guZ29vZ2xlLmNvbS9kcml2ZS8xcjNwVU1oQjdLaDBHbHM5ZUctdl9YZWZXcnllOWZWUVI/dXNwPXNoYXJpbmcsLCwsIkxpa2UgaXRzIHByZWRlY2Vzc29ycywgQ2xhdWRlIDMgbW9kZWxzIGVtcGxveSB2YXJpb3VzIHRyYWluaW5nIG1ldGhvZHMsIHN1Y2ggYXMgdW5zdXBlcnZpc2VkIGxlYXJuaW5nIGFuZCBDb25zdGl0dXRpb25hbCBBSSBbNl0uIFRoZXNlIG1vZGVscyB3ZXJlIHRyYWluZWQgdXNpbmcgaGFyZHdhcmUgZnJvbSBBbWF6b24gV2ViIFNlcnZpY2VzIChBV1MpIGFuZCBHb29nbGUgQ2xvdWQgUGxhdGZvcm0gKEdDUCkiLCwsU3BlY3VsYXRpdmUsIldlIGludHJvZHVjZSBDbGF1ZGUgMywgYSBuZXcgZmFtaWx5IG9mIGxhcmdlIG11bHRpbW9kYWwgbW9kZWxzIOKAkyBDbGF1ZGUgMyBPcHVzLCBvdXIgbW9zdCBjYXBhYmxlIG9mZmVyaW5nLCBDbGF1ZGUgMyBTb25uZXQsIHdoaWNoIHByb3ZpZGVzIGEgY29tYmluYXRpb24gb2Ygc2tpbGxzIGFuZCBzcGVlZCwgYW5kIENsYXVkZSAzIEhhaWt1LCBvdXIgZmFzdGVzdCBhbmQgbGVhc3QgZXhwZW5zaXZlIG1vZGVsLiBBbGwgbmV3IG1vZGVscyBoYXZlIHZpc2lvbiBjYXBhYmlsaXRpZXMgdGhhdCBlbmFibGUgdGhlbSB0byBwcm9jZXNzIGFuZCBhbmFseXplIGltYWdlIGRhdGEuIFRoZSBDbGF1ZGUgMyBmYW1pbHkgZGVtb25zdHJhdGVzIHN0cm9uZyBwZXJmb3JtYW5jZSBhY3Jvc3MgYmVuY2htYXJrIGV2YWx1YXRpb25zIGFuZCBzZXRzIGEgbmV3IHN0YW5kYXJkIG9uCm1lYXN1cmVzIG9mIHJlYXNvbmluZywgbWF0aCwgYW5kIGNvZGluZy4gQ2xhdWRlIDMgT3B1cyBhY2hpZXZlcyBzdGF0ZS1vZi10aGUtYXJ0IHJlc3VsdHMgb24gZXZhbHVhdGlvbnMgbGlrZSBHUFFBIFsxXSwgTU1MVSBbMl0sIE1NTVUgWzNdIGFuZCBtYW55IG1vcmUuIENsYXVkZSAzIEhhaWt1IHBlcmZvcm1zIGFzIHdlbGwgb3IgYmV0dGVyIHRoYW4gQ2xhdWRlIDIgWzRdIG9uIG1vc3QgcHVyZS10ZXh0IHRhc2tzLCB3aGlsZSBTb25uZXQgYW5kIE9wdXMgc2lnbmlmaWNhbnRseSBvdXRwZXJmb3JtIGl0LiBBZGRpdGlvbmFsbHksIHRoZXNlIG1vZGVscyBleGhpYml0IGltcHJvdmVkIGZsdWVuY3kgaW4gbm9uLUVuZ2xpc2ggbGFuZ3VhZ2VzLCBtYWtpbmcgdGhlbSBtb3JlIHZlcnNhdGlsZSBmb3IgYSBnbG9iYWwgYXVkaWVuY2UuIEluIHRoaXMgcmVwb3J0LCB3ZSBwcm92aWRlIGFuIGluLWRlcHRoIGFuYWx5c2lzIG9mIG91ciBldmFsdWF0aW9ucywgZm9jdXNpbmcgb24gY29yZSBjYXBhYmlsaXRpZXMsIHNhZmV0eSwgc29jaWV0YWwgaW1wYWN0cywgYW5kIHRoZSBjYXRhc3Ryb3BoaWMgcmlzayBhc3Nlc3NtZW50cyB3ZSBjb21taXR0ZWQgdG8gaW4gb3VyIFJlc3BvbnNpYmxlIFNjYWxpbmcgUG9saWN5IFs1XS4KIiwsLEFQSSBhY2Nlc3MsVW5pdGVkIFN0YXRlcyBvZiBBbWVyaWNhLCwsLCwsMjAyNi0wNC0yNCAxOTozMjo1MyswMDowMCwsLCwsLEluZHVzdHJ5LCwsLCxVbnJlbGVhc2VkLCxUcnVlLCwsLFRydWUsLEJlbmNobWFya3MsLCwsLE5vCkFyYW1jbyBNZXRhYnJhaW4gQUksTGFuZ3VhZ2UsTGFuZ3VhZ2UgbW9kZWxpbmcvZ2VuZXJhdGlvbixTYXVkaSBBcmFtY28sU2F1ZGkgQXJhbWNvLDIwMjQtMDMtMDQsU2F1ZGkgQXJhbWNvIHVudmVpbHMgaW5kdXN0cnnigJlzIGZpcnN0IGdlbmVyYXRpdmUgQUkgbW9kZWwsaHR0cHM6Ly93d3cub2Zmc2hvcmUtdGVjaG5vbG9neS5jb20vbmV3cy9zYXVkaS1hcmFtY28tdW52ZWlscy1pbmR1c3RyeS1maXJzdC1nZW5lcmF0aXZlLWFpLW1vZGVsLywsVHJhaW5pbmcgY29zdCwsMjUwMDAwMDAwMDAwLjAsIiIiSXQgaGFzIDI1MCBiaWxsaW9uIHBhcmFtZXRlcnMgdGhhdCBhcmUgYWRqdXN0YWJsZSBkdXJpbmcgdHJhaW5pbmcgdG8gZ2VuZXJhdGUgb3V0cHV0cyBvciBtYWtlIHByZWRpY3Rpb25zLiIiIiwxLjA1ZSsyNSw2KjI1MEIqN1Q9MS4wNWUrMjUsNzAwMDAwMDAwMDAwMCwsLCwsU3VwZXJ2aXNlZCxMaWtlbHksLCwsVW5yZWxlYXNlZCxTYXVkaSBBcmFiaWEsLCwsLCwyMDI1LTExLTI4IDExOjUzOjQ0KzAwOjAwLCwsLCwsIkluZHVzdHJ5LEdvdmVybm1lbnQiLCwsLCxVbnJlbGVhc2VkLCxUcnVlLCwsLCwsT3BlcmF0aW9uIGNvdW50aW5nLCwsLCxObwpNQUNFLU1QLTAsTWF0ZXJpYWxzIHNjaWVuY2UsTW9sZWN1bGFyIHNpbXVsYXRpb24sIlVuaXZlcnNpdHkgb2YgQ2FtYnJpZGdlLEZlZGVyYWwgSW5zdGl0dXRlIG9mIE1hdGVyaWFscyBSZXNlYXJjaCBhbmQgVGVzdGluZyAoQkFNKSxORVJTQywgTGF3cmVuY2UgQmVya2VsZXkgTmF0aW9uYWwgTGFib3JhdG9yeSxVbml2ZXJzaXR5IG9mIEJyaXRpc2ggQ29sdW1iaWEgKFVCQyksRnJpZWRyaWNoIFNjaGlsbGVyIFVuaXZlcnNpdHkgSmVuYSxVbml2ZXJzaXR5IG9mIEJheXJldXRoLEZyaXR6IEhhYmVyIEluc3RpdHV0ZSBvZiB0aGUgTWF4IFBsYW5jayBTb2NpZXR5LFUuIFMuIE5hdmFsIFJlc2VhcmNoIExhYm9yYXRvcnksQ2hlbWl4LERhcmVzYnVyeSBMYWJvcmF0b3J5LEJBU0YsVW5pdmVyc2l0eSBvZiBTb3V0aCBDYXJvbGluYSxVbml2ZXJzaXR5IG9mIFN0dXR0Z2FydCxVcHBzYWxhIFVuaXZlcnNpdHksTmV3Y2FzdGxlIFVuaXZlcnNpdHksVGVjaG5pY2FsIFVuaXZlcnNpdHkgb2YgRGVubWFyayxBaXgtTWFyc2VpbGxlIFVuaXZlcnNpdMOpLFVuaXZlcnNpdHkgb2YgV2Fyd2ljayxVbml2ZXJzaXR5IG9mIENhbGlmb3JuaWEgTG9zIEFuZ2VsZXMgKFVDTEEpLEluc3RhRGVlcCxVbml2ZXJzaXR5IG9mIENhbGlmb3JuaWEgKFVDKSBCZXJrZWxleSIsIklseWVzIEJhdGF0aWEsIFBoaWxpcHAgQmVubmVyLCBZdWFuIENoaWFuZywgQWxpbiBNLiBFbGVuYSwgRMOhdmlkIFAuIEtvdsOhY3MsIEphbm9zaCBSaWViZXNlbGwsIFhhdmllciBSLiBBZHZpbmN1bGEsIE1hcmsgQXN0YSwgTWF0dGhldyBBdmF5bG9uLCBXaWxsaWFtIEouIEJhbGR3aW4sIEZhYmlhbiBCZXJnZXIsIE5vYW0gQmVybnN0ZWluLCBBcmdoeWEgQmhvd21paywgU2FtdWVsIE0uIEJsYXUsIFZsYWQgQ8SDcmFyZSwgSmFtZXMgUC4gRGFyYnksIFNhbmRpcCBEZSwgRmxhdmlhbm8gRGVsbGEgUGlhLCBWb2xrZXIgTC4gRGVyaW5nZXIsIFJva2FzIEVsaWpvxaFpdXMsIFpha2FyaXlhIEVsLU1hY2hhY2hpLCBGYWJpbyBGYWxjaW9uaSwgRWR2aW4gRmFrbywgQW5kcmVhIEMuIEZlcnJhcmksIEFubmFsZW5hIEdlbnJlaXRoLVNjaHJpZXZlciwgSmFuaW5lIEdlb3JnZSwgUmh5cyBFLiBBLiBHb29kYWxsLCBDbGFyZSBQLiBHcmV5LCBQZXRyIEdyaWdvcmV2LCBTaHVhbmcgSGFuLCBXaWxsIEhhbmRsZXksIEhlbmRyaWsgSC4gSGVlbmVuLCBLZXJzdGkgSGVybWFuc3NvbiwgQ2hyaXN0aWFuIEhvbG0sIEphZCBKYWFmYXIsIFN0ZXBoYW4gSG9mbWFubiwgS29uc3RhbnRpbiBTLiBKYWtvYiwgSHl1bndvb2sgSnVuZywgVmVua2F0IEthcGlsLCBBYXJvbiBELiBLYXBsYW4sIE5pbWEgS2FyaW1pdGFyaSwgSmFtZXMgUi4gS2VybW9kZSwgTmFtdSBLcm91cGEsIEpvbGxhIEt1bGxncmVuLCBNYXR0aGV3IEMuIEt1bmVyLCBEb21hbnRhcyBLdXJ5bGEsIEd1b2RhIExpZXB1b25pdXRlLCBKb2hhbm5lcyBULiBNYXJncmFmLCBJb2FuLUJvZ2RhbiBNYWdkxIN1LCBBbmdlbG9zIE1pY2hhZWxpZGVzLCBKLiBIYXJyeSBNb29yZSwgQWFrYXNoIEEuIE5haWssIFNhbXVlbCBQLiBOaWJsZXR0LCBTYW0gV2FsdG9uIE5vcndvb2QsIE5pYW1oIE8nTmVpbGwsIENocmlzdG9waCBPcnRuZXIsIEtyaXN0aW4gQS4gUGVyc3NvbiwgS2Fyc3RlbiBSZXV0ZXIsIEFuZHJldyBTLiBSb3NlbiwgTGFycyBMLiBTY2hhYWYsIENocmlzdG9waCBTY2hyYW4sIEJlbmphbWluIFguIFNoaSwgRXJpYyBTaXZvbnhheSwgVGFtw6FzIEsuIFN0ZW5jemVsLCBWaWt0b3IgU3ZhaG4sIENocmlzdG9waGVyIFN1dHRvbiwgVGhvbWFzIEQuIFN3aW5idXJuZSwgSnVsZXMgVGlsbHksIENhcyB2YW4gZGVyIE9vcmQsIEVzenRlciBWYXJnYS1VbWJyaWNoLCBUZWpzIFZlZ2dlLCBNYXJ0aW4gVm9uZHLDoWssIFlhbmdzaHVhaSBXYW5nLCBXaWxsaWFtIEMuIFdpdHQsIEZhYmlhbiBaaWxscywgR8OhYm9yIENzw6FueWkiLDIwMjQtMDMtMDEsQSBmb3VuZGF0aW9uIG1vZGVsIGZvciBhdG9taXN0aWMgbWF0ZXJpYWxzIGNoZW1pc3RyeSxodHRwczovL2FyeGl2Lm9yZy9hYnMvMjQwMS4wMDA5NiwsLCwsLDguNzYwOTZlKzIwLDMxMjAwMDAwMDAwMDAwMCoyNjAwKjM2MDAqMC4zID0gOC43NjA5NmUrMjAsLCwsIiIiTW9kZWxzIGFyZSB0cmFpbmVkIGZvciAyMDAgZXBvY2hzIG9uIDQw4oCTODAgTlZJRElBIEExMDAgR1BVcyBhY3Jvc3MgMTDigJMyMCBub2Rlcy4gVHJhaW5pbmcgdGhlIG1lZGl1bS1zaXplZCBtb2RlbCB0b29rIGFwcHJveC4gMiw2MDAgR1BVIGhvdXJzLiIiIixOVklESUEgQTEwMCwsQ29uZmlkZW50LCJNYWNoaW5lLWxlYXJuZWQgZm9yY2UgZmllbGRzIGhhdmUgdHJhbnNmb3JtZWQgdGhlIGF0b21pc3RpYyBtb2RlbGxpbmcgb2YgbWF0ZXJpYWxzIGJ5IGVuYWJsaW5nIHNpbXVsYXRpb25zIG9mIGFiIGluaXRpbyBxdWFsaXR5IG9uIHVucHJlY2VkZW50ZWQgdGltZSBhbmQgbGVuZ3RoIHNjYWxlcy4gSG93ZXZlciwgdGhleSBhcmUgY3VycmVudGx5IGxpbWl0ZWQgYnk6IChpKSB0aGUgc2lnbmlmaWNhbnQgY29tcHV0YXRpb25hbCBhbmQgaHVtYW4gZWZmb3J0IHRoYXQgbXVzdCBnbyBpbnRvIGRldmVsb3BtZW50IGFuZCB2YWxpZGF0aW9uIG9mIHBvdGVudGlhbHMgZm9yIGVhY2ggcGFydGljdWxhciBzeXN0ZW0gb2YgaW50ZXJlc3Q7IGFuZCAoaWkpIGEgZ2VuZXJhbCBsYWNrIG9mIHRyYW5zZmVyYWJpbGl0eSBmcm9tIG9uZSBjaGVtaWNhbCBzeXN0ZW0gdG8gdGhlIG5leHQuIEhlcmUsIHVzaW5nIHRoZSBzdGF0ZS1vZi10aGUtYXJ0IE1BQ0UgYXJjaGl0ZWN0dXJlIHdlIGludHJvZHVjZSBhIHNpbmdsZSBnZW5lcmFsLXB1cnBvc2UgTUwgbW9kZWwsIHRyYWluZWQgb24gYSBwdWJsaWMgZGF0YWJhc2Ugb2YgMTUwayBpbm9yZ2FuaWMgY3J5c3RhbHMsIHRoYXQgaXMgY2FwYWJsZSBvZiBydW5uaW5nIHN0YWJsZSBtb2xlY3VsYXIgZHluYW1pY3Mgb24gbW9sZWN1bGVzIGFuZCBtYXRlcmlhbHMuIFdlIGRlbW9uc3RyYXRlIHRoZSBwb3dlciBvZiB0aGUgTUFDRS1NUC0wIG1vZGVsIC0gYW5kIGl0cyBxdWFsaXRhdGl2ZSBhbmQgYXQgdGltZXMgcXVhbnRpdGF0aXZlIGFjY3VyYWN5IC0gb24gYSBkaXZlcnNlIHNldCBwcm9ibGVtcyBpbiB0aGUgcGh5c2ljYWwgc2NpZW5jZXMsIGluY2x1ZGluZyB0aGUgcHJvcGVydGllcyBvZiBzb2xpZHMsIGxpcXVpZHMsIGdhc2VzLCBjaGVtaWNhbCByZWFjdGlvbnMsIGludGVyZmFjZXMgYW5kIGV2ZW4gdGhlIGR5bmFtaWNzIG9mIGEgc21hbGwgcHJvdGVpbi4gVGhlIG1vZGVsIGNhbiBiZSBhcHBsaWVkIG91dCBvZiB0aGUgYm94IGFuZCBhcyBhIHN0YXJ0aW5nIG9yICIiZm91bmRhdGlvbiBtb2RlbCIiIGZvciBhbnkgYXRvbWlzdGljIHN5c3RlbSBvZiBpbnRlcmVzdCBhbmQgaXMgdGh1cyBhIHN0ZXAgdG93YXJkcyBkZW1vY3JhdGlzaW5nIHRoZSByZXZvbHV0aW9uIG9mIE1MIGZvcmNlIGZpZWxkcyBieSBsb3dlcmluZyB0aGUgYmFycmllcnMgdG8gZW50cnkuIiwyMDAuMCwsT3BlbiB3ZWlnaHRzICh1bnJlc3RyaWN0ZWQpLCJVbml0ZWQgS2luZ2RvbSBvZiBHcmVhdCBCcml0YWluIGFuZCBOb3J0aGVybiBJcmVsYW5kLEdlcm1hbnksVW5pdGVkIFN0YXRlcyBvZiBBbWVyaWNhLENhbmFkYSxHZXJtYW55LEdlcm1hbnksR2VybWFueSxVbml0ZWQgU3RhdGVzIG9mIEFtZXJpY2EsVW5pdGVkIFN0YXRlcyBvZiBBbWVyaWNhLFVuaXRlZCBLaW5nZG9tIG9mIEdyZWF0IEJyaXRhaW4gYW5kIE5vcnRoZXJuIElyZWxhbmQsR2VybWFueSxVbml0ZWQgU3RhdGVzIG9mIEFtZXJpY2EsR2VybWFueSxTd2VkZW4sVW5pdGVkIEtpbmdkb20gb2YgR3JlYXQgQnJpdGFpbiBhbmQgTm9ydGhlcm4gSXJlbGFuZCxEZW5tYXJrLEZyYW5jZSxVbml0ZWQgS2luZ2RvbSBvZiBHcmVhdCBCcml0YWluIGFuZCBOb3J0aGVybiBJcmVsYW5kLFVuaXRlZCBTdGF0ZXMgb2YgQW1lcmljYSxVbml0ZWQgS2luZ2RvbSBvZiBHcmVhdCBCcml0YWluIGFuZCBOb3J0aGVybiBJcmVsYW5kLFVuaXRlZCBTdGF0ZXMgb2YgQW1lcmljYSIsLCwsODAuMCwsMjAyNS0xMS0yOCAxMTo1Mzo0NCswMDowMCwsLCwsLCJBY2FkZW1pYSxBY2FkZW1pYSxHb3Zlcm5tZW50LEFjYWRlbWlhLEFjYWRlbWlhLEFjYWRlbWlhLEFjYWRlbWlhLEdvdmVybm1lbnQsSW5kdXN0cnksQWNhZGVtaWEsSW5kdXN0cnksQWNhZGVtaWEsQWNhZGVtaWEsQWNhZGVtaWEsQWNhZGVtaWEsQWNhZGVtaWEsQWNhZGVtaWEsQWNhZGVtaWEsQWNhZGVtaWEsSW5kdXN0cnksQWNhZGVtaWEiLCwsLDI2MDAuMCxPcGVuIHNvdXJjZSwiTUlUIExpY2Vuc2UKCmh0dHBzOi8vZ2l0aHViLmNvbS9BQ0VzdWl0L21hY2UtbXAKaHR0cHM6Ly9naXRodWIuY29tL0FDRXN1aXQvbWFjZS8iLCwsLCwsNjMzMjMuNjQ0ODEyNzY2MTcsSGFyZHdhcmUsLCwsLFllcwpTdGVwLTFYLEltYWdlIGdlbmVyYXRpb24sIkltYWdlIGdlbmVyYXRpb24sVGV4dC10by1pbWFnZSIsU3RlcEZ1biwsMjAyNC0wMy0wMSwiMTAw5aSp5ZCO77yM6Zi26LeD5pif6L6w5Lqk5Ye65LqG56ys5LqM5Lu9562U5Y23CiIsImh0dHBzOi8vd3d3LnNvaHUuY29tL2EvNzkxMTAxMjcyXzExNDg3NwoKaHR0cHM6Ly9wbGF0Zm9ybS5zdGVwZnVuLmNvbS9kb2NzL2xsbS9pbWFnZSIsLCwsLCwsLCwsLCwsLFVua25vd24sIlRoZSBtb2RlbCBoYXMgcG93ZXJmdWwgaW1hZ2UgZ2VuZXJhdGlvbiBjYXBhYmlsaXRpZXMgYW5kIHN1cHBvcnRzIHRleHQgZGVzY3JpcHRpb24gYXMgYW4gaW5wdXQgbWV0aG9kLiBXaXRoIG5hdGl2ZSBDaGluZXNlIHN1cHBvcnQsIHlvdSBjYW4gYmV0dGVyIHVuZGVyc3RhbmQgYW5kIHByb2Nlc3MgQ2hpbmVzZSB0ZXh0IGRlc2NyaXB0aW9ucywgYW5kIHlvdSBjYW4gbW9yZSBhY2N1cmF0ZWx5IGNhcHR1cmUgc2VtYW50aWMgaW5mb3JtYXRpb24gaW4gdGV4dCBkZXNjcmlwdGlvbnMgYW5kIHRyYW5zbGF0ZSB0aGVtIGludG8gaW1hZ2UgZmVhdHVyZXMgdG8gYWNoaWV2ZSBtb3JlIGFjY3VyYXRlIGltYWdlIGdlbmVyYXRpb24uIFRoZSBtb2RlbCBjYW4gZ2VuZXJhdGUgaGlnaC1yZXNvbHV0aW9uLCBoaWdoLXF1YWxpdHkgaW1hZ2VzIGJhc2VkIG9uIGlucHV0LCBhbmQgaGFzIGEgY2VydGFpbiBzdHlsZSBtaWdyYXRpb24gY2FwYWJpbGl0eS4iLCwsQVBJIGFjY2VzcyxDaGluYSwsLCwsLDIwMjUtMTEtMjggMTE6NTM6NDQrMDA6MDAsLCwsLCxJbmR1c3RyeSwsLCwsLCwsLCwsLCwsLCwsLE5vClN0ZXAtMS41VixWaXNpb24sVmlzdWFsIHF1ZXN0aW9uIGFuc3dlcmluZyxTdGVwRnVuLCwyMDI0LTAzLTAxLCIxMDDlpKnlkI7vvIzpmLbot4PmmJ/ovrDkuqTlh7rkuobnrKzkuozku73nrZTljbcKIixodHRwczovL3d3dy5zb2h1LmNvbS9hLzc5MTEwMTI3Ml8xMTQ4NzcsLCwsMTAwMDAwMDAwMDAwLjAsLCwsLCwsLCwsVW5rbm93biwsLCwsQ2hpbmEsLCwsLCwyMDI1LTExLTI4IDExOjUzOjQ0KzAwOjAwLCwsLCwsSW5kdXN0cnksLCwsLCwsLCwsLCwsLCwsLCwKU3RlcC0yLExhbmd1YWdlLCJMYW5ndWFnZSBtb2RlbGluZy9nZW5lcmF0aW9uLFF1ZXN0aW9uIGFuc3dlcmluZyIsU3RlcEZ1biwsMjAyNC0wMy0wMSwiMTAw5aSp5ZCO77yM6Zi26LeD5pif6L6w5Lqk5Ye65LqG56ys5LqM5Lu9562U5Y23CiIsImh0dHBzOi8vd3d3LnNvaHUuY29tL2EvNzkxMTAxMjcyXzExNDg3NwpodHRwczovL3BsYXRmb3JtLnN0ZXBmdW4uY29tLyNzdGVwMiIsLCwsMTAwMDAwMDAwMDAwMC4wLCIiIlRoZSBjb21wYW55IGhhcyBhbHJlYWR5IGxhdW5jaGVkIHRoZSBTdGVwIHNlcmllcyBvZiBmb3VuZGF0aW9uIG1vZGVscywgd2hpY2ggaW5jbHVkZXMgU3RlcC0yLCBhIGN1dHRpbmctZWRnZSB0cmlsbGlvbi1wYXJhbWV0ZXIgTWl4dHVyZSBvZiBFeHBlcnRzIChNb0UpIGxhbmd1YWdlIG1vZGVsIiIgYWNjb3JkaW5nIHRvIHRoZSBvcmdhbml6YXRpb24gY2FyZCBvbiBIRi4KaHR0cHM6Ly9odWdnaW5nZmFjZS5jby9zdGVwZnVuLWFpIiwsIkRldmVsb3BlciByYWlzZWQgaHVuZHJlZHMgb2YgbWlsbGlvbnMgb2YgZG9sbGFycyBpbiBsYXRlIDIwMjQsIHBsYXVzaWJseSBtaWdodCBoYXZlIGRvbmUgYSAxZTI1IEZMT1AgdHJhaW5pbmcgcnVuIGlmIHByZXZpb3VzIGZ1bmRpbmcgd2FzIGNvbW1lbnN1cmF0ZSAoaHR0cHM6Ly93d3cudGVjaGluYXNpYS5jb20vbmV3cy90ZW5jZW50LWJhY2tlZC1jaGluZXNlLWFpLXN0YXJ0dXAtcmFpc2VzLXNlcmllcy1iLWZ1bmRpbmcpLiIsLCwsLCwsTGlrZWx5LCJBIG5ldyBnZW5lcmF0aW9uIG9mIE1vRSBhcmNoaXRlY3R1cmUgbGFyZ2UgbW9kZWwsIHdpdGggcGFyYW1ldGVycyBicmVha2luZyB0aHJvdWdoIHRyaWxsaW9ucy4gTW9kZWwgcGVyZm9ybWFuY2Uvc2Vuc29yeS9wbGFubmluZyBjYXBhYmlsaXRpZXMgYXJlIGZ1bGx5IGFwcHJvYWNoaW5nIHRoZSBpbnRlcm5hdGlvbmFsIG1haW5zdHJlYW0gbW9kZWwgdG8gbWVldCB0aGUgdmFyaW91cyBuZWVkcyBvZiB1c2VycyBpbiB0aGUgQ2hpbmVzZS9FbmdsaXNoIGZpZWxkLCByZWZsZWN0aW5nIHRoZSBjdXR0aW5nLWVkZ2UgcmVzdWx0cyBvZiBTY2FsaW5nIExhd3MuIiwsLEFQSSBhY2Nlc3MsQ2hpbmEsLCwsLCwyMDI1LTExLTI4IDExOjUzOjQ0KzAwOjAwLCwsLCwsSW5kdXN0cnksLCwsLCwsVHJ1ZSwsLCwsLCwsLCwsTm8KIk92aXMyIDE2QgoiLCJNdWx0aW1vZGFsLExhbmd1YWdlLFZpc2lvbiIsIkxhbmd1YWdlIG1vZGVsaW5nL2dlbmVyYXRpb24sVmlzdWFsIHF1ZXN0aW9uIGFuc3dlcmluZyIsQWxpYmFiYSwsMjAyNC0wMy0wMSxBSURDLUFJL092aXMyLTE2QixodHRwczovL2h1Z2dpbmdmYWNlLmNvL0FJREMtQUkvT3ZpczItMTZCLCwsLDE2MDAwMDAwMDAwLjAsMTZCLCwsLCwsLCwsQ29uZmlkZW50LCJXZSBhcmUgcGxlYXNlZCB0byBhbm5vdW5jZSB0aGUgcmVsZWFzZSBvZiBPdmlzMiwgb3VyIGxhdGVzdCBhZHZhbmNlbWVudCBpbiBtdWx0aS1tb2RhbCBsYXJnZSBsYW5ndWFnZSBtb2RlbHMgKE1MTE1zKS4gT3ZpczIgaW5oZXJpdHMgdGhlIGlubm92YXRpdmUgYXJjaGl0ZWN0dXJhbCBkZXNpZ24gb2YgdGhlIE92aXMgc2VyaWVzLCBhaW1lZCBhdCBzdHJ1Y3R1cmFsbHkgYWxpZ25pbmcgdmlzdWFsIGFuZCB0ZXh0dWFsIGVtYmVkZGluZ3MuIEFzIHRoZSBzdWNjZXNzb3IgdG8gT3ZpczEuNiwgT3ZpczIgaW5jb3Jwb3JhdGVzIHNpZ25pZmljYW50IGltcHJvdmVtZW50cyBpbiBib3RoIGRhdGFzZXQgY3VyYXRpb24gYW5kIHRyYWluaW5nIG1ldGhvZG9sb2dpZXMuIiwsLCxDaGluYSwsLCwsLDIwMjUtMTEtMjggMTE6NTM6NDQrMDA6MDAsLCwsLCxJbmR1c3RyeSwsLCwsLCwsLCwsLCwsLCwsLAoiT3ZpczIgMzRCCiIsIk11bHRpbW9kYWwsTGFuZ3VhZ2UsVmlzaW9uIiwiTGFuZ3VhZ2UgbW9kZWxpbmcvZ2VuZXJhdGlvbixWaXN1YWwgcXVlc3Rpb24gYW5zd2VyaW5nIixBbGliYWJhLCwyMDI0LTAzLTAxLEFJREMtQUkvT3ZpczItMzRCLGh0dHBzOi8vaHVnZ2luZ2ZhY2UuY28vQUlEQy1BSS9PdmlzMi0zNEIsLCwsMzQwMDAwMDAwMDAuMCwzNEIsLCwsLCwsLCxDb25maWRlbnQsIldlIGFyZSBwbGVhc2VkIHRvIGFubm91bmNlIHRoZSByZWxlYXNlIG9mIE92aXMyLCBvdXIgbGF0ZXN0IGFkdmFuY2VtZW50IGluIG11bHRpLW1vZGFsIGxhcmdlIGxhbmd1YWdlIG1vZGVscyAoTUxMTXMpLiBPdmlzMiBpbmhlcml0cyB0aGUgaW5ub3ZhdGl2ZSBhcmNoaXRlY3R1cmFsIGRlc2lnbiBvZiB0aGUgT3ZpcyBzZXJpZXMsIGFpbWVkIGF0IHN0cnVjdHVyYWxseSBhbGlnbmluZyB2aXN1YWwgYW5kIHRleHR1YWwgZW1iZWRkaW5ncy4gQXMgdGhlIHN1Y2Nlc3NvciB0byBPdmlzMS42LCBPdmlzMiBpbmNvcnBvcmF0ZXMgc2lnbmlmaWNhbnQgaW1wcm92ZW1lbnRzIGluIGJvdGggZGF0YXNldCBjdXJhdGlvbiBhbmQgdHJhaW5pbmcgbWV0aG9kb2xvZ2llcy4iLCwsLENoaW5hLCwsLCwsMjAyNS0xMS0yOCAxMTo1Mzo0NCswMDowMCwsLCwsLEluZHVzdHJ5LCwsLCwsLCwsLCwsLCwsLCwsClN0YXJDb2RlciAyIDE1QixMYW5ndWFnZSwiQ29kZSBnZW5lcmF0aW9uLENvZGUgYXV0b2NvbXBsZXRpb24iLCJIdWdnaW5nIEZhY2UsU2VydmljZU5vdyxOVklESUEsQmlnQ29kZSIsIkFudG9uIExvemhrb3YsIFJheW1vbmQgTGksIExvdWJuYSBCZW4gQWxsYWwsIEZlZGVyaWNvIENhc3Nhbm8sIEpvZWwgTGFteS1Qb2lyaWVyLCBOb3VhbWFuZSBUYXppLCBBbyBUYW5nLCBEbXl0cm8gUHlraHRhciwgSmlhd2VpIExpdSwgWXV4aWFuZyBXZWksIFRpYW55YW5nIExpdSwgTWF4IFRpYW4sIERlbmlzIEtvY2V0a292LCBBcnRodXIgWnVja2VyLCBZb3VuZXMgQmVsa2FkYSwgWmlqaWFuIFdhbmcsIFFpYW4gTGl1LCBEbWl0cnkgQWJ1bGtoYW5vdiwgSW5kcmFuZWlsIFBhdWwsIFpodWFuZyBMaSwgV2VuLURpbmcgTGksIE1lZ2FuIFJpc2RhbCwgSmlhIExpLCBKaWFuIFpodSwgVGVycnkgWXVlIFpodW8sIEV2Z2VuaWkgWmhlbHRvbm96aHNraWksIE5paSBPc2FlIE9zYWUgRGFkZSwgV2VuaGFvIFl1LCBMdWNhcyBLcmF1w58sIE5hbWFuIEphaW4sIFlpeHVhbiBTdSwgWHVhbmxpIEhlLCBNYW5hbiBEZXksIEVkb2FyZG8gQWJhdGksIFlla3VuIENoYWksIE5pa2xhcyBNdWVubmlnaG9mZiwgWGlhbmdydSBUYW5nLCBNdWh0YXNoYW0gT2Jsb2t1bG92LCBDaHJpc3RvcGhlciBBa2lraSwgTWFyYyBNYXJvbmUsIENoZW5naGFvIE1vdSwgTWF5YW5rIE1pc2hyYSwgQWxleCBHdSwgQmlueXVhbiBIdWksIFRyaSBEYW8sIEFybWVsIFplYmF6ZSwgT2xpdmllciBEZWhhZW5lLCBOaWNvbGFzIFBhdHJ5LCBDYW53ZW4gWHUsIEp1bGlhbiBNY0F1bGV5LCBIYW4gSHUsIFRvcnN0ZW4gU2Nob2xhaywgU2ViYXN0aWVuIFBhcXVldCwgSmVubmlmZXIgUm9iaW5zb24sIENhcm9seW4gSmFuZSBBbmRlcnNvbiwgTmljb2xhcyBDaGFwYWRvcywgTW9zdG9mYSBQYXR3YXJ5LCBOaW1hIFRhamJha2hzaCwgWWFjaW5lIEplcm5pdGUsIENhcmxvcyBNdcOxb3ogRmVycmFuZGlzLCBMaW5nbWluZyBaaGFuZywgU2VhbiBIdWdoZXMsIFRob21hcyBXb2xmLCBBcmp1biBHdWhhLCBMZWFuZHJvIHZvbiBXZXJyYSwgSGFybSBkZSBWcmllcyIsMjAyNC0wMi0yOSxTdGFyQ29kZXIgMiBhbmQgVGhlIFN0YWNrIHYyOiBUaGUgTmV4dCBHZW5lcmF0aW9uLGh0dHBzOi8vYXJ4aXYub3JnL2Ficy8yNDAyLjE5MTczLCwsLDE1MDAwMDAwMDAwLjAsMTVCLDMuODdlKzIzLGVzdGltYXRpb24gaXMgZ2l2ZW4gaW4gVGFibGUgNiAsOTEzMjMwMDAwMDAwLGZyb20gVGFibGUgNCwsLCwsQ29uZmlkZW50LCJUaGUgQmlnQ29kZSBwcm9qZWN0LCBhbiBvcGVuLXNjaWVudGlmaWMgY29sbGFib3JhdGlvbiBmb2N1c2VkIG9uIHRoZSByZXNwb25zaWJsZSBkZXZlbG9wbWVudCBvZiBMYXJnZSBMYW5ndWFnZSBNb2RlbHMgZm9yIENvZGUgKENvZGUgTExNcyksIGludHJvZHVjZXMgU3RhckNvZGVyMi4gSW4gcGFydG5lcnNoaXAgd2l0aCBTb2Z0d2FyZSBIZXJpdGFnZSAoU1dIKSwgd2UgYnVpbGQgVGhlIFN0YWNrIHYyIG9uIHRvcCBvZiB0aGUgZGlnaXRhbCBjb21tb25zIG9mIHRoZWlyIHNvdXJjZSBjb2RlIGFyY2hpdmUuIEFsb25nc2lkZSB0aGUgU1dIIHJlcG9zaXRvcmllcyBzcGFubmluZyA2MTkgcHJvZ3JhbW1pbmcgbGFuZ3VhZ2VzLCB3ZSBjYXJlZnVsbHkgc2VsZWN0IG90aGVyIGhpZ2gtcXVhbGl0eSBkYXRhIHNvdXJjZXMsIHN1Y2ggYXMgR2l0SHViIHB1bGwgcmVxdWVzdHMsIEthZ2dsZSBub3RlYm9va3MsIGFuZCBjb2RlIGRvY3VtZW50YXRpb24uIFRoaXMgcmVzdWx0cyBpbiBhIHRyYWluaW5nIHNldCB0aGF0IGlzIDR4IGxhcmdlciB0aGFuIHRoZSBmaXJzdCBTdGFyQ29kZXIgZGF0YXNldC4gV2UgdHJhaW4gU3RhckNvZGVyMiBtb2RlbHMgd2l0aCAzQiwgN0IsIGFuZCAxNUIgcGFyYW1ldGVycyBvbiAzLjMgdG8gNC4zIHRyaWxsaW9uIHRva2VucyBhbmQgdGhvcm91Z2hseSBldmFsdWF0ZSB0aGVtIG9uIGEgY29tcHJlaGVuc2l2ZSBzZXQgb2YgQ29kZSBMTE0gYmVuY2htYXJrcy4gV2UgZmluZCB0aGF0IG91ciBzbWFsbCBtb2RlbCwgU3RhckNvZGVyMi0zQiwgb3V0cGVyZm9ybXMgb3RoZXIgQ29kZSBMTE1zIG9mIHNpbWlsYXIgc2l6ZSBvbiBtb3N0IGJlbmNobWFya3MsIGFuZCBhbHNvIG91dHBlcmZvcm1zIFN0YXJDb2RlckJhc2UtMTVCLiBPdXIgbGFyZ2UgbW9kZWwsIFN0YXJDb2RlcjItIDE1Qiwgc2lnbmlmaWNhbnRseSBvdXRwZXJmb3JtcyBvdGhlciBtb2RlbHMgb2YgY29tcGFyYWJsZSBzaXplLiBJbiBhZGRpdGlvbiwgaXQgbWF0Y2hlcyBvciBvdXRwZXJmb3JtcyBDb2RlTGxhbWEtMzRCLCBhIG1vZGVsIG1vcmUgdGhhbiB0d2ljZSBpdHMgc2l6ZS4gQWx0aG91Z2ggRGVlcFNlZWtDb2Rlci0gMzNCIGlzIHRoZSBiZXN0LXBlcmZvcm1pbmcgbW9kZWwgYXQgY29kZSBjb21wbGV0aW9uIGZvciBoaWdoLXJlc291cmNlIGxhbmd1YWdlcywgd2UgZmluZCB0aGF0IFN0YXJDb2RlcjItMTVCIG91dHBlcmZvcm1zIGl0IG9uIG1hdGggYW5kIGNvZGUgcmVhc29uaW5nIGJlbmNobWFya3MsIGFzIHdlbGwgYXMgc2V2ZXJhbCBsb3ctcmVzb3VyY2UgbGFuZ3VhZ2VzLiBXZSBtYWtlIHRoZSBtb2RlbCB3ZWlnaHRzIGF2YWlsYWJsZSB1bmRlciBhbiBPcGVuUkFJTCBsaWNlbnNlIGFuZCBlbnN1cmUgZnVsbCB0cmFuc3BhcmVuY3kgcmVnYXJkaW5nIHRoZSB0cmFpbmluZyBkYXRhIGJ5IHJlbGVhc2luZyB0aGUgU29mdFdhcmUgSGVyaXRhZ2UgcGVyc2lzdGVudCBJRGVudGlmaWVycyAoU1dISURzKSBvZiB0aGUgc291cmNlIGNvZGUgZGF0YS4gIiw0LjQ5LCxPcGVuIHdlaWdodHMgKHJlc3RyaWN0ZWQgdXNlKSwiVW5pdGVkIFN0YXRlcyBvZiBBbWVyaWNhLFVuaXRlZCBTdGF0ZXMgb2YgQW1lcmljYSxVbml0ZWQgU3RhdGVzIG9mIEFtZXJpY2EiLCwsLCwsMjAyNS0xMS0yOCAxMTo1Mzo0NCswMDowMCwsLCw0MTAwMDAwLjAsVGFibGUgNywiSW5kdXN0cnksSW5kdXN0cnksSW5kdXN0cnkiLCwsLCxVbnJlbGVhc2VkLCJjb21tZXJjaWFsIHVzZSBhbGxvd2VkLCBidXQgdmFyaW91cyB1c2UgY2FzZXMgcmVzdHJpY3RlZDogaHR0cHM6Ly9odWdnaW5nZmFjZS5jby9zcGFjZXMvYmlnY29kZS9iaWdjb2RlLW1vZGVsLWxpY2Vuc2UtYWdyZWVtZW50Cgpjb2RlIGlzIGZpbmUtdHVuZSBvbmx5OiBodHRwczovL2dpdGh1Yi5jb20vYmlnY29kZS1wcm9qZWN0L3N0YXJjb2RlcjI/dGFiPXJlYWRtZS1vdi1maWxlI2ZpbmUtdHVuaW5nICIsVHJ1ZSwsLCwsLFJlcG9ydGVkLCwsLCxZZXMKU3RhckNvZGVyIDIgN0IsTGFuZ3VhZ2UsIkNvZGUgZ2VuZXJhdGlvbixDb2RlIGF1dG9jb21wbGV0aW9uIiwiSHVnZ2luZyBGYWNlLFNlcnZpY2VOb3csTlZJRElBLEJpZ0NvZGUiLCJBbnRvbiBMb3poa292LCBSYXltb25kIExpLCBMb3VibmEgQmVuIEFsbGFsLCBGZWRlcmljbyBDYXNzYW5vLCBKb2VsIExhbXktUG9pcmllciwgTm91YW1hbmUgVGF6aSwgQW8gVGFuZywgRG15dHJvIFB5a2h0YXIsIEppYXdlaSBMaXUsIFl1eGlhbmcgV2VpLCBUaWFueWFuZyBMaXUsIE1heCBUaWFuLCBEZW5pcyBLb2NldGtvdiwgQXJ0aHVyIFp1Y2tlciwgWW91bmVzIEJlbGthZGEsIFppamlhbiBXYW5nLCBRaWFuIExpdSwgRG1pdHJ5IEFidWxraGFub3YsIEluZHJhbmVpbCBQYXVsLCBaaHVhbmcgTGksIFdlbi1EaW5nIExpLCBNZWdhbiBSaXNkYWwsIEppYSBMaSwgSmlhbiBaaHUsIFRlcnJ5IFl1ZSBaaHVvLCBFdmdlbmlpIFpoZWx0b25vemhza2lpLCBOaWkgT3NhZSBPc2FlIERhZGUsIFdlbmhhbyBZdSwgTHVjYXMgS3JhdcOfLCBOYW1hbiBKYWluLCBZaXh1YW4gU3UsIFh1YW5saSBIZSwgTWFuYW4gRGV5LCBFZG9hcmRvIEFiYXRpLCBZZWt1biBDaGFpLCBOaWtsYXMgTXVlbm5pZ2hvZmYsIFhpYW5ncnUgVGFuZywgTXVodGFzaGFtIE9ibG9rdWxvdiwgQ2hyaXN0b3BoZXIgQWtpa2ksIE1hcmMgTWFyb25lLCBDaGVuZ2hhbyBNb3UsIE1heWFuayBNaXNocmEsIEFsZXggR3UsIEJpbnl1YW4gSHVpLCBUcmkgRGFvLCBBcm1lbCBaZWJhemUsIE9saXZpZXIgRGVoYWVuZSwgTmljb2xhcyBQYXRyeSwgQ2Fud2VuIFh1LCBKdWxpYW4gTWNBdWxleSwgSGFuIEh1LCBUb3JzdGVuIFNjaG9sYWssIFNlYmFzdGllbiBQYXF1ZXQsIEplbm5pZmVyIFJvYmluc29uLCBDYXJvbHluIEphbmUgQW5kZXJzb24sIE5pY29sYXMgQ2hhcGFkb3MsIE1vc3RvZmEgUGF0d2FyeSwgTmltYSBUYWpiYWtoc2gsIFlhY2luZSBKZXJuaXRlLCBDYXJsb3MgTXXDsW96IEZlcnJhbmRpcywgTGluZ21pbmcgWmhhbmcsIFNlYW4gSHVnaGVzLCBUaG9tYXMgV29sZiwgQXJqdW4gR3VoYSwgTGVhbmRybyB2b24gV2VycmEsIEhhcm0gZGUgVnJpZXMiLDIwMjQtMDItMjksU3RhckNvZGVyIDIgYW5kIFRoZSBTdGFjayB2MjogVGhlIE5leHQgR2VuZXJhdGlvbixodHRwczovL2FyeGl2Lm9yZy9hYnMvMjQwMi4xOTE3MywsLCw3MDAwMDAwMDAwLjAsN0IsMS41NWUrMjMsZXN0aW1hdGlvbiBpcyBnaXZlbiBpbiBUYWJsZSA2ICw2NTg1ODAwMDAwMDAsZnJvbSBUYWJsZSA0LCwiIiJBIGN1bXVsYXRpdmUgb2YgMTQ1LDE1MiBob3VycyBvZiBjb21wdXRhdGlvbiB3YXMgcGVyZm9ybWVkIG9uIGhhcmR3YXJlIG9mIHR5cGUgSDEwMCIiIixOVklESUEgSDEwMCBTWE01IDgwR0IsLENvbmZpZGVudCwiVGhlIEJpZ0NvZGUgcHJvamVjdCwgYW4gb3Blbi1zY2llbnRpZmljIGNvbGxhYm9yYXRpb24gZm9jdXNlZCBvbiB0aGUgcmVzcG9uc2libGUgZGV2ZWxvcG1lbnQgb2YgTGFyZ2UgTGFuZ3VhZ2UgTW9kZWxzIGZvciBDb2RlIChDb2RlIExMTXMpLCBpbnRyb2R1Y2VzIFN0YXJDb2RlcjIuIEluIHBhcnRuZXJzaGlwIHdpdGggU29mdHdhcmUgSGVyaXRhZ2UgKFNXSCksIHdlIGJ1aWxkIFRoZSBTdGFjayB2MiBvbiB0b3Agb2YgdGhlIGRpZ2l0YWwgY29tbW9ucyBvZiB0aGVpciBzb3VyY2UgY29kZSBhcmNoaXZlLiBBbG9uZ3NpZGUgdGhlIFNXSCByZXBvc2l0b3JpZXMgc3Bhbm5pbmcgNjE5IHByb2dyYW1taW5nIGxhbmd1YWdlcywgd2UgY2FyZWZ1bGx5IHNlbGVjdCBvdGhlciBoaWdoLXF1YWxpdHkgZGF0YSBzb3VyY2VzLCBzdWNoIGFzIEdpdEh1YiBwdWxsIHJlcXVlc3RzLCBLYWdnbGUgbm90ZWJvb2tzLCBhbmQgY29kZSBkb2N1bWVudGF0aW9uLiBUaGlzIHJlc3VsdHMgaW4gYSB0cmFpbmluZyBzZXQgdGhhdCBpcyA0eCBsYXJnZXIgdGhhbiB0aGUgZmlyc3QgU3RhckNvZGVyIGRhdGFzZXQuIFdlIHRyYWluIFN0YXJDb2RlcjIgbW9kZWxzIHdpdGggM0IsIDdCLCBhbmQgMTVCIHBhcmFtZXRlcnMgb24gMy4zIHRvIDQuMyB0cmlsbGlvbiB0b2tlbnMgYW5kIHRob3JvdWdobHkgZXZhbHVhdGUgdGhlbSBvbiBhIGNvbXByZWhlbnNpdmUgc2V0IG9mIENvZGUgTExNIGJlbmNobWFya3MuIFdlIGZpbmQgdGhhdCBvdXIgc21hbGwgbW9kZWwsIFN0YXJDb2RlcjItM0IsIG91dHBlcmZvcm1zIG90aGVyIENvZGUgTExNcyBvZiBzaW1pbGFyIHNpemUgb24gbW9zdCBiZW5jaG1hcmtzLCBhbmQgYWxzbyBvdXRwZXJmb3JtcyBTdGFyQ29kZXJCYXNlLTE1Qi4gT3VyIGxhcmdlIG1vZGVsLCBTdGFyQ29kZXIyLSAxNUIsIHNpZ25pZmljYW50bHkgb3V0cGVyZm9ybXMgb3RoZXIgbW9kZWxzIG9mIGNvbXBhcmFibGUgc2l6ZS4gSW4gYWRkaXRpb24sIGl0IG1hdGNoZXMgb3Igb3V0cGVyZm9ybXMgQ29kZUxsYW1hLTM0QiwgYSBtb2RlbCBtb3JlIHRoYW4gdHdpY2UgaXRzIHNpemUuIEFsdGhvdWdoIERlZXBTZWVrQ29kZXItIDMzQiBpcyB0aGUgYmVzdC1wZXJmb3JtaW5nIG1vZGVsIGF0IGNvZGUgY29tcGxldGlvbiBmb3IgaGlnaC1yZXNvdXJjZSBsYW5ndWFnZXMsIHdlIGZpbmQgdGhhdCBTdGFyQ29kZXIyLTE1QiBvdXRwZXJmb3JtcyBpdCBvbiBtYXRoIGFuZCBjb2RlIHJlYXNvbmluZyBiZW5jaG1hcmtzLCBhcyB3ZWxsIGFzIHNldmVyYWwgbG93LXJlc291cmNlIGxhbmd1YWdlcy4gV2UgbWFrZSB0aGUgbW9kZWwgd2VpZ2h0cyBhdmFpbGFibGUgdW5kZXIgYW4gT3BlblJBSUwgbGljZW5zZSBhbmQgZW5zdXJlIGZ1bGwgdHJhbnNwYXJlbmN5IHJlZ2FyZGluZyB0aGUgdHJhaW5pbmcgZGF0YSBieSByZWxlYXNpbmcgdGhlIFNvZnRXYXJlIEhlcml0YWdlIHBlcnNpc3RlbnQgSURlbnRpZmllcnMgKFNXSElEcykgb2YgdGhlIHNvdXJjZSBjb2RlIGRhdGEuICIsNS4zMSwsT3BlbiB3ZWlnaHRzIChyZXN0cmljdGVkIHVzZSksIlVuaXRlZCBTdGF0ZXMgb2YgQW1lcmljYSxVbml0ZWQgU3RhdGVzIG9mIEFtZXJpY2EsVW5pdGVkIFN0YXRlcyBvZiBBbWVyaWNhIiwsLCwsLDIwMjUtMTEtMjggMTE6NTM6NDQrMDA6MDAsLCwsMzUwMDAwMC4wLCwiSW5kdXN0cnksSW5kdXN0cnksSW5kdXN0cnkiLCwsLCxVbnJlbGVhc2VkLCJodHRwczovL2h1Z2dpbmdmYWNlLmNvL3NwYWNlcy9iaWdjb2RlL2JpZ2NvZGUtbW9kZWwtbGljZW5zZS1hZ3JlZW1lbnQKCmh0dHBzOi8vaHVnZ2luZ2ZhY2UuY28vYmlnY29kZS9zdGFyY29kZXIyLTdiCgpUaGUgUmVzcG9uc2libGUgQUkgTGljZW5zZSBhbGxvd3MgdXNlcnMgdG8gdGFrZSBhZHZhbnRhZ2Ugb2YgdGhlIG1vZGVsIGluIGEgd2lkZSByYW5nZSBvZiBzZXR0aW5ncyAoaW5jbHVkaW5nIGZyZWUgdXNlIGFuZCByZWRpc3RyaWJ1dGlvbikgYXMgbG9uZyBhcyB0aGV5IHJlc3BlY3QgdGhlIHNwZWNpZmljIHVzZSBjYXNlIHJlc3RyaWN0aW9ucyBvdXRsaW5lZCwgd2hpY2ggY29ycmVzcG9uZCB0byBtb2RlbCBhcHBsaWNhdGlvbnMgdGhlIGxpY2Vuc29yIGRlZW1zIGlsbC1zdWl0ZWQgZm9yIHRoZSBtb2RlbCBvciBhcmUgbGlrZWx5IHRvIGNhdXNlIGhhcm0KCm9ubHkgZmluZXR1bmUgY29kZSBoZXJlCmh0dHBzOi8vZ2l0aHViLmNvbS9iaWdjb2RlLXByb2plY3Qvc3RhcmNvZGVyMiIsVHJ1ZSwsLCwsLFJlcG9y</x:v>
      </x:c>
    </x:row>
    <x:row r="134" ht="18" customHeight="1">
      <x:c r="A134" s="17" t="n">
        <x:v>129</x:v>
      </x:c>
      <x:c r="B134" s="17" t="n">
        <x:v>309</x:v>
      </x:c>
      <x:c r="C134" s="94" t="str">
        <x:v>dGVkLGJpZ2NvZGUsLCwsWWVzClN0YXJDb2RlciAyIDNCLExhbmd1YWdlLCJDb2RlIGdlbmVyYXRpb24sQ29kZSBhdXRvY29tcGxldGlvbiIsIkh1Z2dpbmcgRmFjZSxTZXJ2aWNlTm93LE5WSURJQSxCaWdDb2RlIiwiQW50b24gTG96aGtvdiwgUmF5bW9uZCBMaSwgTG91Ym5hIEJlbiBBbGxhbCwgRmVkZXJpY28gQ2Fzc2FubywgSm9lbCBMYW15LVBvaXJpZXIsIE5vdWFtYW5lIFRhemksIEFvIFRhbmcsIERteXRybyBQeWtodGFyLCBKaWF3ZWkgTGl1LCBZdXhpYW5nIFdlaSwgVGlhbnlhbmcgTGl1LCBNYXggVGlhbiwgRGVuaXMgS29jZXRrb3YsIEFydGh1ciBadWNrZXIsIFlvdW5lcyBCZWxrYWRhLCBaaWppYW4gV2FuZywgUWlhbiBMaXUsIERtaXRyeSBBYnVsa2hhbm92LCBJbmRyYW5laWwgUGF1bCwgWmh1YW5nIExpLCBXZW4tRGluZyBMaSwgTWVnYW4gUmlzZGFsLCBKaWEgTGksIEppYW4gWmh1LCBUZXJyeSBZdWUgWmh1bywgRXZnZW5paSBaaGVsdG9ub3poc2tpaSwgTmlpIE9zYWUgT3NhZSBEYWRlLCBXZW5oYW8gWXUsIEx1Y2FzIEtyYXXDnywgTmFtYW4gSmFpbiwgWWl4dWFuIFN1LCBYdWFubGkgSGUsIE1hbmFuIERleSwgRWRvYXJkbyBBYmF0aSwgWWVrdW4gQ2hhaSwgTmlrbGFzIE11ZW5uaWdob2ZmLCBYaWFuZ3J1IFRhbmcsIE11aHRhc2hhbSBPYmxva3Vsb3YsIENocmlzdG9waGVyIEFraWtpLCBNYXJjIE1hcm9uZSwgQ2hlbmdoYW8gTW91LCBNYXlhbmsgTWlzaHJhLCBBbGV4IEd1LCBCaW55dWFuIEh1aSwgVHJpIERhbywgQXJtZWwgWmViYXplLCBPbGl2aWVyIERlaGFlbmUsIE5pY29sYXMgUGF0cnksIENhbndlbiBYdSwgSnVsaWFuIE1jQXVsZXksIEhhbiBIdSwgVG9yc3RlbiBTY2hvbGFrLCBTZWJhc3RpZW4gUGFxdWV0LCBKZW5uaWZlciBSb2JpbnNvbiwgQ2Fyb2x5biBKYW5lIEFuZGVyc29uLCBOaWNvbGFzIENoYXBhZG9zLCBNb3N0b2ZhIFBhdHdhcnksIE5pbWEgVGFqYmFraHNoLCBZYWNpbmUgSmVybml0ZSwgQ2FybG9zIE11w7FveiBGZXJyYW5kaXMsIExpbmdtaW5nIFpoYW5nLCBTZWFuIEh1Z2hlcywgVGhvbWFzIFdvbGYsIEFyanVuIEd1aGEsIExlYW5kcm8gdm9uIFdlcnJhLCBIYXJtIGRlIFZyaWVzIiwyMDI0LTAyLTI5LFN0YXJDb2RlciAyIGFuZCBUaGUgU3RhY2sgdjI6IFRoZSBOZXh0IEdlbmVyYXRpb24saHR0cHM6Ly9hcnhpdi5vcmcvYWJzLzI0MDIuMTkxNzMsLCwsMzAwMDAwMDAwMC4wLDNCLDUuOTRlKzIyLGVzdGltYXRpb24gaXMgZ2l2ZW4gaW4gVGFibGUgNiAsNjIyMDkwMDAwMDAwLGZyb20gVGFibGUgNCwsIiIiQSBjdW11bGF0aXZlIG9mIDk3LDEyMCBob3VycyBvZiBjb21wdXRhdGlvbiB3YXMgcGVyZm9ybWVkIG9uIGhhcmR3YXJlIG9mIHR5cGUgQTEwMCBTWE00IDgwIEdCIiIiLE5WSURJQSBBMTAwIFNYTTQgODAgR0IsLENvbmZpZGVudCwiVGhlIEJpZ0NvZGUgcHJvamVjdCwgYW4gb3Blbi1zY2llbnRpZmljIGNvbGxhYm9yYXRpb24gZm9jdXNlZCBvbiB0aGUgcmVzcG9uc2libGUgZGV2ZWxvcG1lbnQgb2YgTGFyZ2UgTGFuZ3VhZ2UgTW9kZWxzIGZvciBDb2RlIChDb2RlIExMTXMpLCBpbnRyb2R1Y2VzIFN0YXJDb2RlcjIuIEluIHBhcnRuZXJzaGlwIHdpdGggU29mdHdhcmUgSGVyaXRhZ2UgKFNXSCksIHdlIGJ1aWxkIFRoZSBTdGFjayB2MiBvbiB0b3Agb2YgdGhlIGRpZ2l0YWwgY29tbW9ucyBvZiB0aGVpciBzb3VyY2UgY29kZSBhcmNoaXZlLiBBbG9uZ3NpZGUgdGhlIFNXSCByZXBvc2l0b3JpZXMgc3Bhbm5pbmcgNjE5IHByb2dyYW1taW5nIGxhbmd1YWdlcywgd2UgY2FyZWZ1bGx5IHNlbGVjdCBvdGhlciBoaWdoLXF1YWxpdHkgZGF0YSBzb3VyY2VzLCBzdWNoIGFzIEdpdEh1YiBwdWxsIHJlcXVlc3RzLCBLYWdnbGUgbm90ZWJvb2tzLCBhbmQgY29kZSBkb2N1bWVudGF0aW9uLiBUaGlzIHJlc3VsdHMgaW4gYSB0cmFpbmluZyBzZXQgdGhhdCBpcyA0eCBsYXJnZXIgdGhhbiB0aGUgZmlyc3QgU3RhckNvZGVyIGRhdGFzZXQuIFdlIHRyYWluIFN0YXJDb2RlcjIgbW9kZWxzIHdpdGggM0IsIDdCLCBhbmQgMTVCIHBhcmFtZXRlcnMgb24gMy4zIHRvIDQuMyB0cmlsbGlvbiB0b2tlbnMgYW5kIHRob3JvdWdobHkgZXZhbHVhdGUgdGhlbSBvbiBhIGNvbXByZWhlbnNpdmUgc2V0IG9mIENvZGUgTExNIGJlbmNobWFya3MuIFdlIGZpbmQgdGhhdCBvdXIgc21hbGwgbW9kZWwsIFN0YXJDb2RlcjItM0IsIG91dHBlcmZvcm1zIG90aGVyIENvZGUgTExNcyBvZiBzaW1pbGFyIHNpemUgb24gbW9zdCBiZW5jaG1hcmtzLCBhbmQgYWxzbyBvdXRwZXJmb3JtcyBTdGFyQ29kZXJCYXNlLTE1Qi4gT3VyIGxhcmdlIG1vZGVsLCBTdGFyQ29kZXIyLSAxNUIsIHNpZ25pZmljYW50bHkgb3V0cGVyZm9ybXMgb3RoZXIgbW9kZWxzIG9mIGNvbXBhcmFibGUgc2l6ZS4gSW4gYWRkaXRpb24sIGl0IG1hdGNoZXMgb3Igb3V0cGVyZm9ybXMgQ29kZUxsYW1hLTM0QiwgYSBtb2RlbCBtb3JlIHRoYW4gdHdpY2UgaXRzIHNpemUuIEFsdGhvdWdoIERlZXBTZWVrQ29kZXItIDMzQiBpcyB0aGUgYmVzdC1wZXJmb3JtaW5nIG1vZGVsIGF0IGNvZGUgY29tcGxldGlvbiBmb3IgaGlnaC1yZXNvdXJjZSBsYW5ndWFnZXMsIHdlIGZpbmQgdGhhdCBTdGFyQ29kZXIyLTE1QiBvdXRwZXJmb3JtcyBpdCBvbiBtYXRoIGFuZCBjb2RlIHJlYXNvbmluZyBiZW5jaG1hcmtzLCBhcyB3ZWxsIGFzIHNldmVyYWwgbG93LXJlc291cmNlIGxhbmd1YWdlcy4gV2UgbWFrZSB0aGUgbW9kZWwgd2VpZ2h0cyBhdmFpbGFibGUgdW5kZXIgYW4gT3BlblJBSUwgbGljZW5zZSBhbmQgZW5zdXJlIGZ1bGwgdHJhbnNwYXJlbmN5IHJlZ2FyZGluZyB0aGUgdHJhaW5pbmcgZGF0YSBieSByZWxlYXNpbmcgdGhlIFNvZnRXYXJlIEhlcml0YWdlIHBlcnNpc3RlbnQgSURlbnRpZmllcnMgKFNXSElEcykgb2YgdGhlIHNvdXJjZSBjb2RlIGRhdGEuICIsNC45OCwsT3BlbiB3ZWlnaHRzIChyZXN0cmljdGVkIHVzZSksIlVuaXRlZCBTdGF0ZXMgb2YgQW1lcmljYSxVbml0ZWQgU3RhdGVzIG9mIEFtZXJpY2EsVW5pdGVkIFN0YXRlcyBvZiBBbWVyaWNhIiwsLCwsLDIwMjUtMTEtMjggMTE6NTM6NDQrMDA6MDAsLCwsLCwiSW5kdXN0cnksSW5kdXN0cnksSW5kdXN0cnkiLCwsLCwsaHR0cHM6Ly9odWdnaW5nZmFjZS5jby9zcGFjZXMvYmlnY29kZS9iaWdjb2RlLW1vZGVsLWxpY2Vuc2UtYWdyZWVtZW50LCwsLCwsLFJlcG9ydGVkLCwsLCxZZXMKR3JpZmZpbixMYW5ndWFnZSwiTGFuZ3VhZ2UgbW9kZWxpbmcvZ2VuZXJhdGlvbixDaGF0IixHb29nbGUgRGVlcE1pbmQsIlNvaGFtIERlLCBTYW11ZWwgTC4gU21pdGgsIEFudXNoYW4gRmVybmFuZG8sIEFsZWtzYW5kYXIgQm90ZXYsIEdlb3JnZSBDcmlzdGlhbi1NdXJhcnUsIEFsYmVydCBHdSwgUnViYSBIYXJvdW4sIExlb25hcmQgQmVycmFkYSwgWXV0aWFuIENoZW4sIFNyaXZhdHNhbiBTcmluaXZhc2FuLCBHdWlsbGF1bWUgRGVzamFyZGlucywgQXJuYXVkIERvdWNldCwgRGF2aWQgQnVkZGVuLCBZZWUgV2h5ZSBUZWgsIFJhenZhbiBQYXNjYW51LCBOYW5kbyBEZSBGcmVpdGFzLCBDYWdsYXIgR3VsY2VocmUiLDIwMjQtMDItMjksR3JpZmZpbjogTWl4aW5nIEdhdGVkIExpbmVhciBSZWN1cnJlbmNlcyB3aXRoIExvY2FsIEF0dGVudGlvbiBmb3IgRWZmaWNpZW50IExhbmd1YWdlIE1vZGVscyxodHRwczovL2FyeGl2Lm9yZy9hYnMvMjQwMi4xOTQyNywsLCwxNDAwMDAwMDAwMC4wLCwxLjU4NDg5MzE5MjQ2MTExMzVlKzIyLCJGaWd1cmUgMS5hCjEwXigxLzUpKjEwXjIyID0gMTU4NDg5MzE5MjQ2MTExMzQ4NTIwMjEuMDEzNzMzOTE1MDcwMTMyNjk0NDIxMzM4MjUwMzkwNjgzMTYyOSIsMzAwMDAwMDAwMDAwLCwsLEdvb2dsZSBUUFUgdjMsLENvbmZpZGVudCwiUmVjdXJyZW50IG5ldXJhbCBuZXR3b3JrcyAoUk5OcykgaGF2ZSBmYXN0IGluZmVyZW5jZSBhbmQgc2NhbGUgZWZmaWNpZW50bHkgb24gbG9uZyBzZXF1ZW5jZXMsIGJ1dCB0aGV5IGFyZSBkaWZmaWN1bHQgdG8gdHJhaW4gYW5kIGhhcmQgdG8gc2NhbGUuIFdlIHByb3Bvc2UgSGF3aywgYW4gUk5OIHdpdGggZ2F0ZWQgbGluZWFyIHJlY3VycmVuY2VzLCBhbmQgR3JpZmZpbiwgYSBoeWJyaWQgbW9kZWwgdGhhdCBtaXhlcyBnYXRlZCBsaW5lYXIgcmVjdXJyZW5jZXMgd2l0aCBsb2NhbCBhdHRlbnRpb24uIEhhd2sgZXhjZWVkcyB0aGUgcmVwb3J0ZWQgcGVyZm9ybWFuY2Ugb2YgTWFtYmEgb24gZG93bnN0cmVhbSB0YXNrcywgd2hpbGUgR3JpZmZpbiBtYXRjaGVzIHRoZSBwZXJmb3JtYW5jZSBvZiBMbGFtYS0yIGRlc3BpdGUgYmVpbmcgdHJhaW5lZCBvbiBvdmVyIDYgdGltZXMgZmV3ZXIgdG9rZW5zLiBXZSBhbHNvIHNob3cgdGhhdCBHcmlmZmluIGNhbiBleHRyYXBvbGF0ZSBvbiBzZXF1ZW5jZXMgc2lnbmlmaWNhbnRseSBsb25nZXIgdGhhbiB0aG9zZSBzZWVuIGR1cmluZyB0cmFpbmluZy4gT3VyIG1vZGVscyBtYXRjaCB0aGUgaGFyZHdhcmUgZWZmaWNpZW5jeSBvZiBUcmFuc2Zvcm1lcnMgZHVyaW5nIHRyYWluaW5nLCBhbmQgZHVyaW5nIGluZmVyZW5jZSB0aGV5IGhhdmUgbG93ZXIgbGF0ZW5jeSBhbmQgc2lnbmlmaWNhbnRseSBoaWdoZXIgdGhyb3VnaHB1dC4gV2Ugc2NhbGUgR3JpZmZpbiB1cCB0byAxNEIgcGFyYW1ldGVycywgYW5kIGV4cGxhaW4gaG93IHRvIHNoYXJkIG91ciBtb2RlbHMgZm9yIGVmZmljaWVudCBkaXN0cmlidXRlZCB0cmFpbmluZy4iLCwsVW5yZWxlYXNlZCxVbml0ZWQgU3RhdGVzIG9mIEFtZXJpY2EsLCwsLCwyMDI1LTExLTI4IDExOjUzOjQ0KzAwOjAwLCwsLCwsSW5kdXN0cnksLCwsLFVucmVsZWFzZWQsLCwsLCwsLFJlcG9ydGVkLCwsLCxObwpIYXdrLExhbmd1YWdlLCJMYW5ndWFnZSBtb2RlbGluZy9nZW5lcmF0aW9uLENoYXQiLEdvb2dsZSBEZWVwTWluZCwiU29oYW0gRGUsIFNhbXVlbCBMLiBTbWl0aCwgQW51c2hhbiBGZXJuYW5kbywgQWxla3NhbmRhciBCb3RldiwgR2VvcmdlIENyaXN0aWFuLU11cmFydSwgQWxiZXJ0IEd1LCBSdWJhIEhhcm91biwgTGVvbmFyZCBCZXJyYWRhLCBZdXRpYW4gQ2hlbiwgU3JpdmF0c2FuIFNyaW5pdmFzYW4sIEd1aWxsYXVtZSBEZXNqYXJkaW5zLCBBcm5hdWQgRG91Y2V0LCBEYXZpZCBCdWRkZW4sIFllZSBXaHllIFRlaCwgUmF6dmFuIFBhc2NhbnUsIE5hbmRvIERlIEZyZWl0YXMsIENhZ2xhciBHdWxjZWhyZSIsMjAyNC0wMi0yOSxHcmlmZmluOiBNaXhpbmcgR2F0ZWQgTGluZWFyIFJlY3VycmVuY2VzIHdpdGggTG9jYWwgQXR0ZW50aW9uIGZvciBFZmZpY2llbnQgTGFuZ3VhZ2UgTW9kZWxzLGh0dHBzOi8vYXJ4aXYub3JnL2Ficy8yNDAyLjE5NDI3LCwsLDcwMDAwMDAwMDAuMCwiIiJBbGwgdGhyZWUgbW9kZWwgZmFtaWxpZXMgYXJlIHRyYWluZWQgYXQgYSByYW5nZSBvZiBtb2RlbCBzY2FsZXMgZnJvbSAxMDBNIHRvIDdCIHBhcmFtZXRlcnMsIHdpdGggYW4gYWRkaXRpb25hbCBHcmlmZmluIG1vZGVsIHdpdGggMTQgYmlsbGlvbiBwYXJhbWV0ZXJzLiIiIiwzLjk1ZSsyMSwiRmlndXJlIDEuYQpEaWdpdGl6ZWQgYW5kIGZvdW5kIDMuOTVlMjEgZm9yIGJpZ2dlc3QgSGF3ayBtb2RlbCIsMzAwMDAwMDAwMDAwLFRhYmxlIDEsLCxHb29nbGUgVFBVIHYzLCxDb25maWRlbnQsIlJlY3VycmVudCBuZXVyYWwgbmV0d29ya3MgKFJOTnMpIGhhdmUgZmFzdCBpbmZlcmVuY2UgYW5kIHNjYWxlIGVmZmljaWVudGx5IG9uIGxvbmcgc2VxdWVuY2VzLCBidXQgdGhleSBhcmUgZGlmZmljdWx0IHRvIHRyYWluIGFuZCBoYXJkIHRvIHNjYWxlLiBXZSBwcm9wb3NlIEhhd2ssIGFuIFJOTiB3aXRoIGdhdGVkIGxpbmVhciByZWN1cnJlbmNlcywgYW5kIEdyaWZmaW4sIGEgaHlicmlkIG1vZGVsIHRoYXQgbWl4ZXMgZ2F0ZWQgbGluZWFyIHJlY3VycmVuY2VzIHdpdGggbG9jYWwgYXR0ZW50aW9uLiBIYXdrIGV4Y2VlZHMgdGhlIHJlcG9ydGVkIHBlcmZvcm1hbmNlIG9mIE1hbWJhIG9uIGRvd25zdHJlYW0gdGFza3MsIHdoaWxlIEdyaWZmaW4gbWF0Y2hlcyB0aGUgcGVyZm9ybWFuY2Ugb2YgTGxhbWEtMiBkZXNwaXRlIGJlaW5nIHRyYWluZWQgb24gb3ZlciA2IHRpbWVzIGZld2VyIHRva2Vucy4gV2UgYWxzbyBzaG93IHRoYXQgR3JpZmZpbiBjYW4gZXh0cmFwb2xhdGUgb24gc2VxdWVuY2VzIHNpZ25pZmljYW50bHkgbG9uZ2VyIHRoYW4gdGhvc2Ugc2VlbiBkdXJpbmcgdHJhaW5pbmcuIE91ciBtb2RlbHMgbWF0Y2ggdGhlIGhhcmR3YXJlIGVmZmljaWVuY3kgb2YgVHJhbnNmb3JtZXJzIGR1cmluZyB0cmFpbmluZywgYW5kIGR1cmluZyBpbmZlcmVuY2UgdGhleSBoYXZlIGxvd2VyIGxhdGVuY3kgYW5kIHNpZ25pZmljYW50bHkgaGlnaGVyIHRocm91Z2hwdXQuIFdlIHNjYWxlIEdyaWZmaW4gdXAgdG8gMTRCIHBhcmFtZXRlcnMsIGFuZCBleHBsYWluIGhvdyB0byBzaGFyZCBvdXIgbW9kZWxzIGZvciBlZmZpY2llbnQgZGlzdHJpYnV0ZWQgdHJhaW5pbmcuIiwsLFVucmVsZWFzZWQsVW5pdGVkIFN0YXRlcyBvZiBBbWVyaWNhLCwsLCwsMjAyNS0xMS0yOCAxMTo1Mzo0NCswMDowMCwsLCwsLEluZHVzdHJ5LCwsLCxVbnJlbGVhc2VkLCwsLCwsLCxSZXBvcnRlZCwsLCwsTm8KSHVtYW5vaWQgTG9jb21vdGlvbixSb2JvdGljcyxBbmltYWwgKGh1bWFuL25vbi1odW1hbikgaW1pdGF0aW9uLFVuaXZlcnNpdHkgb2YgQ2FsaWZvcm5pYSAoVUMpIEJlcmtlbGV5LCJJbGlqYSBSYWRvc2F2b3ZpYywgQmlrZSBaaGFuZywgQmFpZmVuZyBTaGksIEphdGh1c2hhbiBSYWphc2VnYXJhbiwgU2FydGhhayBLYW1hdCwgVHJldm9yIERhcnJlbGwsIEtvdXNoaWwgU3JlZW5hdGgsIEppdGVuZHJhIE1hbGlrIiwyMDI0LTAyLTI5LEh1bWFub2lkIExvY29tb3Rpb24gYXMgTmV4dCBUb2tlbiBQcmVkaWN0aW9uLGh0dHBzOi8vYXJ4aXYub3JnL2Ficy8yNDAyLjE5NDY5LDEwOC4wLCwiTm8gU09UQSB0YWcgYmVjYXVzZSB0aGVyZSBpcyBubyByZWNvZ25pemVkIGJlbmNobWFyaywgYnV0IGRvZXMgYXBwZWFyIHRvIGltcHJvdmUgb24gU09UQSBmb3IgbWV0cmljcyBsaWtlIHRyYWplY3RvcnkgYWRoZXJlbmNlLCBwb3NpdGlvbmFsIHRyYWNraW5nIGVycm9yIChzZWUgZmlndXJlcyA1LTgpLiIsODAwMDAwMC4wLCJMYXJnZXN0IG1vZGVsIHRyYWluZWQgaGFzIDhNIHBhcmFtcy4gTm90ZSBhY3R1YWwgbW9kZWwgdXNlZCBpbiByZWFsLXdvcmxkIGV4cGVyaW1lbnRzIGFwcGVhcnMgdG8gYmUgMk0sIHRvIGltcHJvdmUgbGF0ZW5jeS4gU2VlIHNlY3Rpb25zIDUuMSBhbmQgNS45LiIsLCwsLCwsLCxMaWtlbHksIldlIGNhc3QgcmVhbC13b3JsZCBodW1hbm9pZCBjb250cm9sIGFzIGEgbmV4dCB0b2tlbiBwcmVkaWN0aW9uIHByb2JsZW0sIGFraW4gdG8gcHJlZGljdGluZyB0aGUgbmV4dCB3b3JkIGluIGxhbmd1YWdlLiBPdXIgbW9kZWwgaXMgYSBjYXVzYWwgdHJhbnNmb3JtZXIgdHJhaW5lZCB2aWEgYXV0b3JlZ3Jlc3NpdmUgcHJlZGljdGlvbiBvZiBzZW5zb3JpbW90b3IgdHJhamVjdG9yaWVzLiBUbyBhY2NvdW50IGZvciB0aGUgbXVsdGktbW9kYWwgbmF0dXJlIG9mIHRoZSBkYXRhLCB3ZSBwZXJmb3JtIHByZWRpY3Rpb24gaW4gYSBtb2RhbGl0eS1hbGlnbmVkIHdheSwgYW5kIGZvciBlYWNoIGlucHV0IHRva2VuIHByZWRpY3QgdGhlIG5leHQgdG9rZW4gZnJvbSB0aGUgc2FtZSBtb2RhbGl0eS4gVGhpcyBnZW5lcmFsIGZvcm11bGF0aW9uIGVuYWJsZXMgdXMgdG8gbGV2ZXJhZ2UgZGF0YSB3aXRoIG1pc3NpbmcgbW9kYWxpdGllcywgbGlrZSB2aWRlbyB0cmFqZWN0b3JpZXMgd2l0aG91dCBhY3Rpb25zLiBXZSB0cmFpbiBvdXIgbW9kZWwgb24gYSBjb2xsZWN0aW9uIG9mIHNpbXVsYXRlZCB0cmFqZWN0b3JpZXMgY29taW5nIGZyb20gcHJpb3IgbmV1cmFsIG5ldHdvcmsgcG9saWNpZXMsIG1vZGVsLWJhc2VkIGNvbnRyb2xsZXJzLCBtb3Rpb24gY2FwdHVyZSBkYXRhLCBhbmQgWW91VHViZSB2aWRlb3Mgb2YgaHVtYW5zLiBXZSBzaG93IHRoYXQgb3VyIG1vZGVsIGVuYWJsZXMgYSBmdWxsLXNpemVkIGh1bWFub2lkIHRvIHdhbGsgaW4gU2FuIEZyYW5jaXNjbyB6ZXJvLXNob3QuIE91ciBtb2RlbCBjYW4gdHJhbnNmZXIgdG8gdGhlIHJlYWwgd29ybGQgZXZlbiB3aGVuIHRyYWluZWQgb24gb25seSAyNyBob3VycyBvZiB3YWxraW5nIGRhdGEsIGFuZCBjYW4gZ2VuZXJhbGl6ZSB0byBjb21tYW5kcyBub3Qgc2VlbiBkdXJpbmcgdHJhaW5pbmcgbGlrZSB3YWxraW5nIGJhY2t3YXJkLiBUaGVzZSBmaW5kaW5ncyBzdWdnZXN0IGEgcHJvbWlzaW5nIHBhdGggdG93YXJkIGxlYXJuaW5nIGNoYWxsZW5naW5nIHJlYWwtd29ybGQgY29udHJvbCB0YXNrcyBieSBnZW5lcmF0aXZlIG1vZGVsaW5nIG9mIHNlbnNvcmltb3RvciB0cmFqZWN0b3JpZXMuIiwsLFVucmVsZWFzZWQsVW5pdGVkIFN0YXRlcyBvZiBBbWVyaWNhLCwsLCwsMjAyNi0wNS0yNSAxMjozMToxNyswMDowMCwsLCwsLEFjYWRlbWlhLCwsLCwsLCwsLCwsLCwsLCwsTm8KWU9MT3Y5LUUsVmlzaW9uLE9iamVjdCBkZXRlY3Rpb24sIkFjYWRlbWlhIFNpbmljYSxOYXRpb25hbCBUYWlwZWkgVW5pdmVyc2l0eSBvZiBUZWNobm9sb2d5LENodW5nIFl1YW4gQ2hyaXN0aWFuIFVuaXZlcnNpdHkiLCJDaGllbi1ZYW8gV2FuZywgSS1IYXUgWWVoLCBIb25nLVl1YW4gTWFyayBMaWFvIiwyMDI0LTAyLTI5LFlPTE92OTogTGVhcm5pbmcgV2hhdCBZb3UgV2FudCB0byBMZWFybiBVc2luZyBQcm9ncmFtbWFibGUgR3JhZGllbnQgSW5mb3JtYXRpb24saHR0cHM6Ly9hcnhpdi5vcmcvYWJzLzI0MDIuMTM2MTYsLCwsNTczMDAwMDAuMCw1Ny4zTSwxLjc0MjU4ZSsxNywiNk5EID0gNio1NzMwMDAwMC4wMCBwYXJhbWV0ZXJzICoxMTgwMDAgaW1hZ2VzICo1MDAgZXBvY2hzID0gMi4wMjg0MmUrMTYgKGxpa2VseSBhbiB1bmRlcmVzdGltYXRpb24pCgooc3BlY3VsYXRpdmUgY29uZmlkZW5jZSBiZWNhdXNlIEkgZG9uJ3Qga25vdyB0aGUgYW1vdW50IG9mIHRva2VucyBwZXIgaW1hZ2UpCgphc3N1bWluZyghKSBiYXRjaCBzaXplIDY0IC0+IG51bWJlciBvZiB1cGRhdGVzIHBlciBlcG9jaCA9IDExODAwMC82NCA9IDE4NDQKCiAxODkuMCBHaWdhZmxvcHMgKiAxODQ0ICogNTAwID0gMS43NDI1OGUrMTciLCwiVHJhaW5pbmcgc2V0OiBBcHByb3hpbWF0ZWx5IDExOCwwMDAgaW1hZ2VzIChDT0NPLTIwMTcpLCBubyBpbmZvcm1hdGlvbiBhYm91dCBhYm91dCB0b2tlbml6YXRpb24gLyBwYXRjaGluZyAvIGJhdGNoaW5nIiwsLCwsTGlrZWx5LCJUb2RheSdzIGRlZXAgbGVhcm5pbmcgbWV0aG9kcyBmb2N1cyBvbiBob3cgdG8gZGVzaWduIHRoZSBtb3N0IGFwcHJvcHJpYXRlIG9iamVjdGl2ZSBmdW5jdGlvbnMgc28gdGhhdCB0aGUgcHJlZGljdGlvbiByZXN1bHRzIG9mIHRoZSBtb2RlbCBjYW4gYmUgY2xvc2VzdCB0byB0aGUgZ3JvdW5kIHRydXRoLiBNZWFud2hpbGUsIGFuIGFwcHJvcHJpYXRlIGFyY2hpdGVjdHVyZSB0aGF0IGNhbiBmYWNpbGl0YXRlIGFjcXVpc2l0aW9uIG9mIGVub3VnaCBpbmZvcm1hdGlvbiBmb3IgcHJlZGljdGlvbiBoYXMgdG8gYmUgZGVzaWduZWQuIEV4aXN0aW5nIG1ldGhvZHMgaWdub3JlIGEgZmFjdCB0aGF0IHdoZW4gaW5wdXQgZGF0YSB1bmRlcmdvZXMgbGF5ZXItYnktbGF5ZXIgZmVhdHVyZSBleHRyYWN0aW9uIGFuZCBzcGF0aWFsIHRyYW5zZm9ybWF0aW9uLCBsYXJnZSBhbW91bnQgb2YgaW5mb3JtYXRpb24gd2lsbCBiZSBsb3N0LiBUaGlzIHBhcGVyIHdpbGwgZGVsdmUgaW50byB0aGUgaW1wb3J0YW50IGlzc3VlcyBvZiBkYXRhIGxvc3Mgd2hlbiBkYXRhIGlzIHRyYW5zbWl0dGVkIHRocm91Z2ggZGVlcCBuZXR3b3JrcywgbmFtZWx5IGluZm9ybWF0aW9uIGJvdHRsZW5lY2sgYW5kIHJldmVyc2libGUgZnVuY3Rpb25zLiBXZSBwcm9wb3NlZCB0aGUgY29uY2VwdCBvZiBwcm9ncmFtbWFibGUgZ3JhZGllbnQgaW5mb3JtYXRpb24gKFBHSSkgdG8gY29wZSB3aXRoIHRoZSB2YXJpb3VzIGNoYW5nZXMgcmVxdWlyZWQgYnkgZGVlcCBuZXR3b3JrcyB0byBhY2hpZXZlIG11bHRpcGxlIG9iamVjdGl2ZXMuIFBHSSBjYW4gcHJvdmlkZSBjb21wbGV0ZSBpbnB1dCBpbmZvcm1hdGlvbiBmb3IgdGhlIHRhcmdldCB0YXNrIHRvIGNhbGN1bGF0ZSBvYmplY3RpdmUgZnVuY3Rpb24sIHNvIHRoYXQgcmVsaWFibGUgZ3JhZGllbnQgaW5mb3JtYXRpb24gY2FuIGJlIG9idGFpbmVkIHRvIHVwZGF0ZSBuZXR3b3JrIHdlaWdodHMuIEluIGFkZGl0aW9uLCBhIG5ldyBsaWdodHdlaWdodCBuZXR3b3JrIGFyY2hpdGVjdHVyZSAtLSBHZW5lcmFsaXplZCBFZmZpY2llbnQgTGF5ZXIgQWdncmVnYXRpb24gTmV0d29yayAoR0VMQU4pLCBiYXNlZCBvbiBncmFkaWVudCBwYXRoIHBsYW5uaW5nIGlzIGRlc2lnbmVkLiBHRUxBTidzIGFyY2hpdGVjdHVyZSBjb25maXJtcyB0aGF0IFBHSSBoYXMgZ2FpbmVkIHN1cGVyaW9yIHJlc3VsdHMgb24gbGlnaHR3ZWlnaHQgbW9kZWxzLiBXZSB2ZXJpZmllZCB0aGUgcHJvcG9zZWQgR0VMQU4gYW5kIFBHSSBvbiBNUyBDT0NPIGRhdGFzZXQgYmFzZWQgb2JqZWN0IGRldGVjdGlvbi4gVGhlIHJlc3VsdHMgc2hvdyB0aGF0IEdFTEFOIG9ubHkgdXNlcyBjb252ZW50aW9uYWwgY29udm9sdXRpb24gb3BlcmF0b3JzIHRvIGFjaGlldmUgYmV0dGVyIHBhcmFtZXRlciB1dGlsaXphdGlvbiB0aGFuIHRoZSBzdGF0ZS1vZi10aGUtYXJ0IG1ldGhvZHMgZGV2ZWxvcGVkIGJhc2VkIG9uIGRlcHRoLXdpc2UgY29udm9sdXRpb24uIFBHSSBjYW4gYmUgdXNlZCBmb3IgdmFyaWV0eSBvZiBtb2RlbHMgZnJvbSBsaWdodHdlaWdodCB0byBsYXJnZS4gSXQgY2FuIGJlIHVzZWQgdG8gb2J0YWluIGNvbXBsZXRlIGluZm9ybWF0aW9uLCBzbyB0aGF0IHRyYWluLWZyb20tc2NyYXRjaCBtb2RlbHMgY2FuIGFjaGlldmUgYmV0dGVyIHJlc3VsdHMgdGhhbiBzdGF0ZS1vZi10aGUtYXJ0IG1vZGVscyBwcmUtdHJhaW5lZCB1c2luZyBsYXJnZSBkYXRhc2V0cywgdGhlIGNvbXBhcmlzb24gcmVzdWx0cyBhcmUgc2hvd24gaW4gRmlndXJlIDEuIFRoZSBzb3VyY2UgY29kZXMgYXJlIGF0OiB0aGlzIGh0dHBzIFVSTC4iLDUwMC4wLCxPcGVuIHdlaWdodHMgKHVucmVzdHJpY3RlZCksIlRhaXdhbixUYWl3YW4sVGFpd2FuIiwsLCwsLDIwMjUtMTEtMjggMTE6NTM6NDQrMDA6MDAsLCwsLCwiQWNhZGVtaWEsQWNhZGVtaWEsQWNhZGVtaWEiLCwsLCxPcGVuIHNvdXJjZSwiR1BMLTMuMCBsaWNlbnNlIChjb3B5bGVmdCkuIHRyYWluIGFuZCB2YWxpZGF0ZSBjb2RlOgpodHRwczovL2dpdGh1Yi5jb20vV29uZ0tpbllpdS95b2xvdjk/dGFiPUdQTC0zLjAtMS1vdi1maWxlIiwsLCwsLCxPcGVyYXRpb24gY291bnRpbmcsLCwsLFllcwpSaU5BTE1vLEJpb2xvZ3ksIlJOQSBzdHJ1Y3R1cmUgcHJlZGljdGlvbixSTkEgc3BsaWNlLXNpdGUgcHJlZGljdGlvbixNZWFuIHJpYm9zb21lIGxvYWQgcHJlZGljdGlvbiIsIlVuaXZlcnNpdHkgb2YgWmFncmViLEdlbm9tZSBJbnN0aXR1dGUgb2YgU2luZ2Fwb3JlLEJpb2luZm9ybWF0aWNzIEluc3RpdHV0ZSIsIlJhZmFlbCBKb3NpcCBQZW5pxIcsIFRpbiBWbGHFoWnEhywgUm9sYW5kIEcuIEh1YmVyLCBZdWUgV2FuLCBNaWxlIMWgaWtpxIciLDIwMjQtMDItMjksUmlOQUxNbzogR2VuZXJhbC1QdXJwb3NlIFJOQSBMYW5ndWFnZSBNb2RlbHMgQ2FuIEdlbmVyYWxpemUgV2VsbCBvbiBTdHJ1Y3R1cmUgUHJlZGljdGlvbiBUYXNrcyxodHRwczovL2FyeGl2Lm9yZy9hYnMvMjQwMy4wMDA0MywxMDguMCwsLDY1MDAwMDAwMC4wLCwxLjA1MDAwMDAwMDAwMDAwMDVlKzIxLCIxLiBIYXJkd2FyZTogN3ggTlZJRElBIEExMDAgR1BVcyAoMy4xMmUxNCBGTE9QL3MgcGVyIEdQVSkKMi4gVHJhaW5pbmcgZHVyYXRpb246IDIgd2Vla3MgKGRpcmVjdGx5IHByb3ZpZGVkKSA9IDEsMjA5LDYwMCBzZWNvbmRzCjMuIFV0aWxpemF0aW9uOiA0MCUgKDAuNCkKNC4gQ2FsY3VsYXRpb246IDMuMTJlMTQgRkxPUC9zIMOXIDcgR1BVcyDDlyAxLDIwOSw2MDBzIMOXIDAuNCA9IDEuMDVlMjEgRkxPUHMiLCwiMTcsMDAwLDAwMCBSTkEgc2VxdWVuY2VzIiwzMzYuMCwsTlZJRElBIEExMDAsLENvbmZpZGVudCwiUmlib251Y2xlaWMgYWNpZCAoUk5BKSBwbGF5cyBhIHZhcmlldHkgb2YgY3J1Y2lhbCByb2xlcyBpbiBmdW5kYW1lbnRhbCBiaW9sb2dpY2FsIHByb2Nlc3Nlcy4gUmVjZW50bHksIFJOQSBoYXMgYmVjb21lIGFuIGludGVyZXN0aW5nIGRydWcgdGFyZ2V0LCBlbXBoYXNpemluZyB0aGUgbmVlZCB0byBpbXByb3ZlIG91ciB1bmRlcnN0YW5kaW5nIG9mIGl0cyBzdHJ1Y3R1cmVzIGFuZCBmdW5jdGlvbnMuIE92ZXIgdGhlIHllYXJzLCBzZXF1ZW5jaW5nIHRlY2hub2xvZ2llcyBoYXZlIHByb2R1Y2VkIGFuIGVub3Jtb3VzIGFtb3VudCBvZiB1bmxhYmVsZWQgUk5BIGRhdGEsIHdoaWNoIGhpZGVzIGltcG9ydGFudCBrbm93bGVkZ2UgYW5kIHBvdGVudGlhbC4gTW90aXZhdGVkIGJ5IHRoZSBzdWNjZXNzZXMgb2YgcHJvdGVpbiBsYW5ndWFnZSBtb2RlbHMsIHdlIGludHJvZHVjZSBSaWJvTnVjbGVpYyBBY2lkIExhbmd1YWdlIE1vZGVsIChSaU5BTE1vKSB0byBoZWxwIHVudmVpbCB0aGUgaGlkZGVuIGNvZGUgb2YgUk5BLiBSaU5BTE1vIGlzIHRoZSBsYXJnZXN0IFJOQSBsYW5ndWFnZSBtb2RlbCB0byBkYXRlIHdpdGggNjUwIG1pbGxpb24gcGFyYW1ldGVycyBwcmUtdHJhaW5lZCBvbiAzNiBtaWxsaW9uIG5vbi1jb2RpbmcgUk5BIHNlcXVlbmNlcyBmcm9tIHNldmVyYWwgYXZhaWxhYmxlIGRhdGFiYXNlcy4gUmlOQUxNbyBpcyBhYmxlIHRvIGV4dHJhY3QgaGlkZGVuIGtub3dsZWRnZSBhbmQgY2FwdHVyZSB0aGUgdW5kZXJseWluZyBzdHJ1Y3R1cmUgaW5mb3JtYXRpb24gaW1wbGljaXRseSBlbWJlZGRlZCB3aXRoaW4gdGhlIFJOQSBzZXF1ZW5jZXMuIFJpTkFMTW8gYWNoaWV2ZXMgc3RhdGUtb2YtdGhlLWFydCByZXN1bHRzIG9uIHNldmVyYWwgZG93bnN0cmVhbSB0YXNrcy4gTm90YWJseSwgd2Ugc2hvdyB0aGF0IGl0cyBnZW5lcmFsaXphdGlvbiBjYXBhYmlsaXRpZXMgY2FuIG92ZXJjb21lIHRoZSBpbmFiaWxpdHkgb2Ygb3RoZXIgZGVlcCBsZWFybmluZyBtZXRob2RzIGZvciBzZWNvbmRhcnkgc3RydWN0dXJlIHByZWRpY3Rpb24gdG8gZ2VuZXJhbGl6ZSBvbiB1bnNlZW4gUk5BIGZhbWlsaWVzLiBUaGUgY29kZSBoYXMgYmVlbiBtYWRlIHB1YmxpY2x5IGF2YWlsYWJsZSBvbiB0aGlzIGh0dHBzIFVSTC4iLCwsLCJDcm9hdGlhLFNpbmdhcG9yZSxTaW5nYXBvcmUiLCwsLDcuMCwsMjAyNi0wNS0yNSAxMjozMToxNyswMDowMCwsLCwsLCJBY2FkZW1pYSxBY2FkZW1pYSxHb3Zlcm5tZW50IiwsLCwsLCwsLCwsLDU1NDAuOTQyMzEzMDQ0Njg5LEhhcmR3YXJlLCwsLCwKUFRNLU1hbWJhLEJpb2xvZ3ksUHJvdGVpbiBvciBudWNsZW90aWRlIGxhbmd1YWdlIG1vZGVsIChwTE0vbkxNKSxEdWtlIFVuaXZlcnNpdHksIlpoYW5nemhpIFBlbmcsIEJlbmphbWluIFNjaHVzc2hlaW0sIFByYW5hbSBDaGF0dGVyamVlIiwyMDI0LTAyLTI5LFBUTS1NYW1iYTogQSBQVE0tQXdhcmUgUHJvdGVpbiBMYW5ndWFnZSBNb2RlbCB3aXRoIEJpZGlyZWN0aW9uYWwgR2F0ZWQgTWFtYmEgQmxvY2tzLGh0dHBzOi8vd3d3LmJpb3J4aXYub3JnL2NvbnRlbnQvMTAuMTEwMS8yMDI0LjAyLjI4LjU4MTk4M3YxLDQ1LjAsLCwsLCwiCiIsLCI3OSw3MDcgc2VxdWVuY2VzIMOXIDQwMCB0b2tlbnMvc2VxdWVuY2UgPSAzMSw4ODIsODAwIHRva2VucyDiiYggMy4yIMOXIDEw4oG3IHRva2VucyIsLCxOVklESUEgQTEwMCwsTGlrZWx5LCJQcm90ZWlucyBzZXJ2ZSBhcyB0aGUgd29ya2hvcnNlcyBvZiBsaXZpbmcgb3JnYW5pc21zLCBvcmNoZXN0cmF0aW5nIGEgd2lkZSBhcnJheSBvZiB2aXRhbCBmdW5jdGlvbnMuIFBvc3QtdHJhbnNsYXRpb25hbCBtb2RpZmljYXRpb25zIChQVE1zKSBvZiB0aGVpciBhbWlubyBhY2lkcyBncmVhdGx5IGluZmx1ZW5jZSB0aGUgc3RydWN0dXJhbCBhbmQgZnVuY3Rpb25hbCBkaXZlcnNpdHkgb2YgZGlmZmVyZW50IHByb3RlaW4gdHlwZXMgYW5kIHVwaG9sZCBwcm90ZW9zdGFzaXMsIGFsbG93aW5nIGNlbGxzIHRvIHN3aWZ0bHkgcmVzcG9uZCB0byBlbnZpcm9ubWVudGFsIGNoYW5nZXMgYW5kIGludHJpY2F0ZWx5IHJlZ3VsYXRlIGNvbXBsZXggYmlvbG9naWNhbCBwcm9jZXNzZXMuIFRvIHRoaXMgcG9pbnQsIGVmZm9ydHMgdG8gbW9kZWwgdGhlIGNvbXBsZXggZmVhdHVyZXMgb2YgcHJvdGVpbnMgaGF2ZSBpbnZvbHZlZCB0aGUgdHJhaW5pbmcgb2YgbGFyZ2UgYW5kIGV4cHJlc3NpdmUgcHJvdGVpbiBsYW5ndWFnZSBtb2RlbHMgKHBMTXMpIHN1Y2ggYXMgRVNNLTIgYW5kIFByb3RUNSwgd2hpY2ggYWNjdXJhdGVseSBlbmNvZGUgc3RydWN0dXJhbCwgZnVuY3Rpb25hbCwgYW5kIHBoeXNpY29jaGVtaWNhbCBwcm9wZXJ0aWVzIG9mIGlucHV0IHByb3RlaW4gc2VxdWVuY2VzLiBIb3dldmVyLCB0aGUgb3ZlciAyMDAgbWlsbGlvbiBzZXF1ZW5jZXMgdGhhdCB0aGVzZSBwTE1zIHdlcmUgdHJhaW5lZCBvbiBtZXJlbHkgc2NyYXRjaCB0aGUgc3VyZmFjZSBvZiBwcm90ZW9taWMgZGl2ZXJzaXR5LCBhcyB0aGV5IG5laXRoZXIgaW5wdXQgbm9yIGFjY291bnQgZm9yIHRoZSBlZmZlY3RzIG9mIFBUTXMuIEluIHRoaXMgd29yaywgd2UgZmlsbCB0aGlzIG1ham9yIGdhcCBpbiBwcm90ZWluIHNlcXVlbmNlIG1vZGVsaW5nIGJ5IGludHJvZHVjaW5nIFBUTSB0b2tlbnMgaW50byB0aGUgcExNIHRyYWluaW5nIHJlZ2ltZS4gV2UgdGhlbiBsZXZlcmFnZSByZWNlbnQgYWR2YW5jZW1lbnRzIGluIHN0cnVjdHVyZWQgc3RhdGUgc3BhY2UgbW9kZWxzIChTU01zKSwgc3BlY2lmaWNhbGx5IE1hbWJhLCB3aGljaCB1dGlsaXplcyBlZmZpY2llbnQgaGFyZHdhcmUtYXdhcmUgcHJpbWl0aXZlcyB0byBvdmVyY29tZSB0aGUgcXVhZHJhdGljIHRpbWUgY29tcGxleGl0aWVzIG9mIFRyYW5zZm9ybWVycy4gQWZ0ZXIgYWRkaW5nIGEgY29tcHJlaGVuc2l2ZSBzZXQgb2YgUFRNIHRva2VucyB0byB0aGUgbW9kZWwgdm9jYWJ1bGFyeSwgd2UgdHJhaW4gYmlkaXJlY3Rpb25hbCBNYW1iYSBibG9ja3Mgd2hvc2Ugb3V0cHV0cyBhcmUgZnVzZWQgd2l0aCBzdGF0ZS1vZi10aGUtYXJ0IEVTTS0yIGVtYmVkZGluZ3MgdmlhIGEgbm92ZWwgZ2F0aW5nIG1lY2hhbmlzbS4gV2UgZGVtb25zdHJhdGUgdGhhdCBvdXIgcmVzdWx0YW50IFBUTS1hd2FyZSBwTE0sIFBUTS1NYW1iYSwgaW1wcm92ZXMgdXBvbiBFU00tMuKAmXMgcGVyZm9ybWFuY2Ugb24gdmFyaW91cyBQVE0tc3BlY2lmaWMgdGFza3MuIFBUTS1NYW1iYSBpcyB0aGUgZmlyc3QgYW5kIG9ubHkgcExNIHRoYXQgY2FuIHVuaXF1ZWx5IGlucHV0IGFuZCByZXByZXNlbnQgYm90aCB3aWxkLXR5cGUgYW5kIFBUTSBzZXF1ZW5jZXMsIG1vdGl2YXRpbmcgZG93bnN0cmVhbSBtb2RlbGluZyBhbmQgZGVzaWduIGFwcGxpY2F0aW9ucyBzcGVjaWZpYyB0byBwb3N0LXRyYW5zbGF0aW9uYWxseSBtb2RpZmllZCBwcm90ZWlucy4gVG8gZmFjaWxpdGF0ZSBQVE0tYXdhcmUgcHJvdGVpbiBsYW5ndWFnZSBtb2RlbGluZyBhcHBsaWNhdGlvbnMsIHdlIGhhdmUgbWFkZSBvdXIgbW9kZWwgYXZhaWxhYmxlIGF0OiBodHRwczovL2h1Z2dpbmdmYWNlLmNvL0NoYXR0ZXJqZWVMYWIvUFRNLU1hbWJhLiIsLCxPcGVuIHdlaWdodHMgKG5vbi1jb21tZXJjaWFsKSxVbml0ZWQgU3RhdGVzIG9mIEFtZXJpY2EsRVNNMi02NTBNLCwsOC4wLCwyMDI2LTAxLTAxIDE0OjAzOjE2KzAwOjAwLCwsLCwsQWNhZGVtaWEsLCwsLE9wZW4gc291cmNlLCJDQy1CWS1OQy1ORC00LjAgZm9yIHdlaWdodHMKaHR0cHM6Ly9odWdnaW5nZmFjZS5jby9DaGF0dGVyamVlTGFiL1BUTS1NYW1iYQoKQXBhY2hlIDIuMCBmb3IgaW5mZXJlbmNlIGFuZCB0cmFpbmluZyBjb2RlCmh0dHBzOi8vZ2l0aHViLmNvbS9wcm9ncmFtbWFibGViaW8vcHRtLW1hbWJhP3RhYj1yZWFkbWUtb3YtZmlsZSIsLCwsLCw2MzMyLjUwNTUwMDYyMjUwMixIYXJkd2FyZSxDaGF0dGVyamVlTGFiLCwsLFllcwpBSSBRJkEgUm9ib3QsLCwsLDIwMjQtMDItMjksIldoYXTigJlzIFdvcnRoIEJ1eWluZyBSZWxlYXNlcyBDb21wcmVoZW5zaXZlIEFJIFN0cmF0ZWd5OiBXaGF04oCZcyBXb3J0aCBCdXlpbmcgQ29uc3VtZXIgTW9kZWwgUGFyYW1ldGVycyBSZWFjaCAxMyBCaWxsaW9uCiIsaHR0cHM6Ly93d3cuMWFpLm5ldC9lbi8xMDE1NS5odG1sLCwsLDEzMDAwMDAwMDAwLjAsLCwsLCwsLCwsQ29uZmlkZW50LCwsLCwsLCwsLCwyMDI1LTExLTI4IDExOjUzOjQ0KzAwOjAwLCwsLCwsLCwsLCwsLCwsLCwsLCwsLCwsClByb3RsbG0sQmlvbG9neSxQcm90ZWluIG9yIG51Y2xlb3RpZGUgbGFuZ3VhZ2UgbW9kZWwgKHBMTS9uTE0pLCJCZWlqaW5nIEluc3RpdHV0ZSBvZiBUZWNobm9sb2d5LEJlaWhhbmcgVW5pdmVyc2l0eSxQZWtpbmcgVW5pdmVyc2l0eSxTbWFydCBHcmlkIFJlc2VhcmNoIEluc3RpdHV0ZSxTaGFuZ2hhaSBBSSBMYWIiLCJMZSBaaHVvLCBaZXdlbiBDaGksIE1pbmdoYW8gWHUsIEhleWFuIEh1YW5nLCBIZXFpIFpoZW5nLCBDb25naHVpIEhlLCBYaWFuLUxpbmcgTWFvLCBXZW50YW8gWmhhbmciLDIwMjQtMDItMjgsUHJvdExMTTogQW4gSW50ZXJsZWF2ZWQgUHJvdGVpbi1MYW5ndWFnZSBMTE0gd2l0aCBQcm90ZWluLWFzLVdvcmQgUHJlLVRyYWluaW5nLGh0dHBzOi8vYXJ4aXYub3JnL2Ficy8yNDAzLjA3OTIwLDI5LjAsLCwsLCwiCiIsLCJTdW1tYXJ5IG9mIGNhbGN1bGF0aW9uczoKClB1Yk1lZCBBcnRpY2xlczogMTY1LDIwNiDDlyAxMCwwMDAgPSAxLjY1MjA2IMOXIDEwXjkKVW5pUHJvdCBBbm5vdGF0aW9uczogNjQsNjM0IMOXIDEwMCA9IDYuNDYzNCDDlyAxMF42ClNUUklORyBBbm5vdGF0aW9uczogMjUsNjgyIMOXIDEwMCA9IDIuNTY4MiDDlyAxMF42Ck1vbC1JbnN0cnVjdGlvbnM6IDE3Myw5NzMgw5cgNTAwID0gODYuOTg2NSDDlyAxMF42CgpEYXRhc2V0IHRvdGFsOiAxLjY1MjA2IMOXIDEwXjkgKyA2LjQ2MzQgw5cgMTBeNiArIDIuNTY4MiDDlyAxMF42ICsgODYuOTg2NSDDlyAxMF42ID0gMS43NDc1IMOXIDEwXjkKClRyYWluaW5nIHRva2VuczogMTAsMDAwIMOXIDI1NiDDlyA1MTIgPSAxLjMxMDcyIMOXIDEwXjkKCkZpbmFsIGVzdGltYXRlOiAxLjMxIMOXIDEwXjkgZGF0YSBwb2ludHMKClRyYWluaW5nIHN0ZXAgYmFzZWQgZXN0aW1hdGU6IAoxMDAwMCBzdGVwcyB3aXRoIGJhdGNoIHNpemUgMjU2IGFuZCBsZW5ndGggNTEyIChUYWJsZSA0KQoxMDAwMCoyNTYqNTEyPTEzMTA3MjAwMDAKCiIsLCxOVklESUEgQTEwMCwsQ29uZmlkZW50LCJXZSBwcm9wb3NlIFByb3RMTE0sIGEgdmVyc2F0aWxlIGNyb3NzLW1vZGFsIGxhcmdlIGxhbmd1YWdlIG1vZGVsIChMTE0pIGZvciBib3RoIHByb3RlaW4tY2VudHJpYyBhbmQgcHJvdGVpbi1sYW5ndWFnZSB0YXNrcy4gUHJvdExMTSBmZWF0dXJlcyBhIHVuaXF1ZSBkeW5hbWljIHByb3RlaW4gbW91bnRpbmcgbWVjaGFuaXNtLCBlbmFibGluZyBpdCB0byBoYW5kbGUgY29tcGxleCBpbnB1dHMgd2hlcmUgdGhlIG5hdHVyYWwgbGFuZ3VhZ2UgdGV4dCBpcyBpbnRlcnNwZXJzZWQgd2l0aCBhbiBhcmJpdHJhcnkgbnVtYmVyIG9mIHByb3RlaW5zLiBCZXNpZGVzLCB3ZSBwcm9wb3NlIHRoZSBwcm90ZWluLWFzLXdvcmQgbGFuZ3VhZ2UgbW9kZWxpbmcgYXBwcm9hY2ggdG8gdHJhaW4gUHJvdExMTS4gQnkgZGV2ZWxvcGluZyBhIHNwZWNpYWxpemVkIHByb3RlaW4gdm9jYWJ1bGFyeSwgd2UgZXF1aXAgdGhlIG1vZGVsIHdpdGggdGhlIGNhcGFiaWxpdHkgdG8gcHJlZGljdCBub3QganVzdCBuYXR1cmFsIGxhbmd1YWdlIGJ1dCBhbHNvIHByb3RlaW5zIGZyb20gYSB2YXN0IHBvb2wgb2YgY2FuZGlkYXRlcy4gQWRkaXRpb25hbGx5LCB3ZSBjb25zdHJ1Y3QgYSBsYXJnZS1zY2FsZSBpbnRlcmxlYXZlZCBwcm90ZWluLXRleHQgZGF0YXNldCwgbmFtZWQgSW50ZXJQVCwgZm9yIHByZS10cmFpbmluZy4gVGhpcyBkYXRhc2V0IGNvbXByZWhlbnNpdmVseSBlbmNvbXBhc3NlcyBib3RoICgxKSBzdHJ1Y3R1cmVkIGRhdGEgc291cmNlcyBsaWtlIHByb3RlaW4gYW5ub3RhdGlvbnMgYW5kICgyKSB1bnN0cnVjdHVyZWQgZGF0YSBzb3VyY2VzIGxpa2UgYmlvbG9naWNhbCByZXNlYXJjaCBwYXBlcnMsIHRoZXJlYnkgZW5kb3dpbmcgUHJvdExMTSB3aXRoIGNydWNpYWwga25vd2xlZGdlIGZvciB1bmRlcnN0YW5kaW5nIHByb3RlaW5zLiBXZSBldmFsdWF0ZSBQcm90TExNIG9uIGNsYXNzaWMgc3VwZXJ2aXNlZCBwcm90ZWluLWNlbnRyaWMgdGFza3MgYW5kIGV4cGxvcmUgaXRzIG5vdmVsIHByb3RlaW4tbGFuZ3VhZ2UgYXBwbGljYXRpb25zLiBFeHBlcmltZW50YWwgcmVzdWx0cyBkZW1vbnN0cmF0ZSB0aGF0IFByb3RMTE0gbm90IG9ubHkgYWNoaWV2ZXMgc3VwZXJpb3IgcGVyZm9ybWFuY2UgYWdhaW5zdCBwcm90ZWluLXNwZWNpYWxpemVkIGJhc2VsaW5lcyBvbiBwcm90ZWluLWNlbnRyaWMgdGFza3MgYnV0IGFsc28gaW5kdWNlcyB6ZXJvLXNob3QgYW5kIGluLWNvbnRleHQgbGVhcm5pbmcgY2FwYWJpbGl0aWVzIG9uIHByb3RlaW4tbGFuZ3VhZ2UgdGFza3MuIiwsLFVucmVsZWFzZWQsIkNoaW5hLENoaW5hLENoaW5hLENoaW5hLENoaW5hIixMTGFNQS03QiwsLDQuMCwsMjAyNi0wNS0yNSAxMjozMToxNyswMDowMCwsLCwsLCJBY2FkZW1pYSxBY2FkZW1pYSxBY2FkZW1pYSxBY2FkZW1pYSIsLCwsLE9wZW4gKG5vbi1jb21tZXJjaWFsKSwibm8gY2xlYXIgbGljZW5zZSBmb3IgdHJhaW5pbmcgYW5kIGluZmVyZW5jZSBjb2RlCmh0dHBzOi8vZ2l0aHViLmNvbS9Qcm90TExNL1Byb3RMTE0vdHJlZS9tYWluCgp3ZWlnaHRzIGFyZSBhbm5vdW5jZWQgYnV0IG5vdCByZWxlYXNlZApodHRwczovL2h1Z2dpbmdmYWNlLmNvL1Byb3RMTE0iLCwsLCwsMzE2Ni4zMjMyNjE1NTQ0MTY2LE9wZXJhdGlvbiBjb3VudGluZywsLCwsTm8KSWRlb2dyYW0gMS4wLEltYWdlIGdlbmVyYXRpb24sIkltYWdlIGdlbmVyYXRpb24sVGV4dC10by1pbWFnZSIsSWRlb2dyYW0sLDIwMjQtMDItMjgsSWRlb2dyYW0gMS4wLGh0dHBzOi8vYWJvdXQuaWRlb2dyYW0uYWkvMS4wLCwsLCwsLCJVbmxpa2VseSB0byBleGNlZWQgMTBeMjUgRkxPUCBhcyB0aGUgZGV2ZWxvcGVyIHJhaXNlZCAkODBNIChodHRwczovL2JldGFraXQuY29tL21pZGpvdXJuZXktY29tcGV0aXRvci1pZGVvZ3JhbS1jbG9zZXMtODAtbWlsbGlvbi1zZXJpZXMtYS1yb3VuZC1hcy1pdC1sYXVuY2hlcy1sYXRlc3QtdGV4dC10by1pbWFnZS1tb2RlbC8pLCBhbmQgd2FzIHVubGlrZWx5IHRvIHNwZW5kIGEgc2lnbmlmaWNhbnQgZnJhY3Rpb24gb2YgdGhhdCBvbiBhIDEwXjI1IEZMT1AgdHJhaW5pbmcgcnVuLiIsLCwsLCwsVW5rbm93biwiV2XigJlyZSBleGNpdGVkIHRvIHJlbGVhc2UgSWRlb2dyYW0gMS4wLCBvdXIgbW9zdCBhZHZhbmNlZCB0ZXh0LXRvLWltYWdlIG1vZGVsIHRvIGRhdGUuIFRyYWluZWQgZnJvbSBzY3JhdGNoIGxpa2UgYWxsIElkZW9ncmFtIG1vZGVscywgSWRlb2dyYW0gMS4wIG9mZmVycyBzdGF0ZS1vZi10aGUtYXJ0IHRleHQgcmVuZGVyaW5nLCB1bnByZWNlZGVudGVkIHBob3RvcmVhbGlzbSBhbmQgcHJvbXB0IGFkaGVyZW5jZSwgYW5kIGEgbmV3IGZlYXR1cmUgY2FsbGVkIE1hZ2ljIFByb21wdCB0aGF0IGhlbHBzIHlvdSB3cml0ZSBkZXRhaWxlZCBwcm9tcHRzIGZvciBiZWF1dGlmdWwsIGNyZWF0aXZlIGltYWdlcy4iLCwsSG9zdGVkIGFjY2VzcyAobm8gQVBJKSxDYW5hZGEsLCwsLCwyMDI1LTExLTI4IDExOjUzOjQ0KzAwOjAwLCwsLCwsSW5kdXN0cnksLCwsLFVucmVsZWFzZWQsLFRydWUsLCwsLCwsLCwsLE5vCkV2byxCaW9sb2d5LFByb3RlaW4gb3IgbnVjbGVvdGlkZSBsYW5ndWFnZSBtb2RlbCAocExNL25MTSksIlN0YW5mb3JkIFVuaXZlcnNpdHksVW5pdmVyc2l0eSBvZiBDYWxpZm9ybmlhIChVQykgQmVya2VsZXksVG9nZXRoZXIiLCJFcmljIE5ndXllbiwgTWljaGFlbCBQb2xpLCBNYXR0aGV3IEcuIER1cnJhbnQsIEFybWluIFcuIFRob21hcywgQnJpYW4gS2FuZywgSmVyZW15IFN1bGxpdmFuLCBNYWRlbGVuYSBZLiBOZywgQXNobGV5IExld2lzLCBBbWFuIFBhdGVsLCBBYXJvbiBMb3UsIFN0ZWZhbm8gRXJtb24sIFN0ZXBoZW4gQS4gQmFjY3VzLCBUaW5hIEhlcm5hbmRlei1Cb3Vzc2FyZCwgQ2hyaXN0b3BoZXIgUsOpLCBQYXRyaWNrIEQuIEhzdSwgQnJpYW4gTC4gSGllIiwyMDI0LTAyLTI3LFNlcXVlbmNlIG1vZGVsaW5nIGFuZCBkZXNpZ24gZnJvbSBtb2xlY3VsYXIgdG8gZ2Vub21lIHNjYWxlIHdpdGggRXZvLCJodHRwczovL2FyY2luc3RpdHV0ZS5vcmcvbmV3cy9ibG9nL2V2bwpodHRwczovL3d3dy5iaW9yeGl2Lm9yZy9jb250ZW50LzEwLjExMDEvMjAyNC4wMi4yNy41ODIyMzR2MSIsMjI0LjAsLENvbXBldGl0aXZlIHdpdGggU09UQSBwcm90ZWluIGxhbmd1YWdlIG1vZGVscyw3MDAwMDAwMDAwLjAsIkJhc2VkIG9uIGEgU3RyaXBlZEh5ZW5hIGFyY2hpdGVjdHVyZSwgY29udGV4dCBsZW5ndGggb2YgMTMxIGtpbG9iYXNlcyIsMi4wMDAwMDAwMDAxZSsyMiwiIiJJbiB0b3RhbCwgRXZvIHdhcyB0cmFpbmVkIG9uIGFwcHJveGltYXRlbHkgMzQwQiB0b2tlbnMsIHVzaW5nIGFwcHJveGltYXRlbHkgMmUyMiBGTE9QUyIiIiwzMDAwMDAwMDAwMDAsIjMwMCBiaWxsaW9uIG51Y2xlb3RpZGVzLiBTaW5jZSB0aGVzZSBhcmUgdG9rZW5pemVkIGF0IHRoZSBzaW5nbGUtbnVjbGVvdGlkZSBsZXZlbCwgMzAwQiB0b2tlbnMuIiwyOTY4LjAsIlRyYWluZWQgZm9yIGZpcnN0IHN0YWdlIG9uIDY0IEgxMDBzLCB0aGVuIGZvciBzZWNvbmQgc3RhZ2Ugb24gMTI4IEExMDBzLiBUcmFpbmVkIHByaW1hcmlseSB3aXRoIEJGMTYgcHJlY2lzaW9uOyBGUDMyIHVzZWQgZm9yICIibG9uZyBjb252b2x1dGlvbmFsIHBhcmFtZXRlcnMiIi4gSSB1c2UgQkYxNiBwZXJmb3JtYW5jZSBmb3Igc2ltcGxpY2l0eS4KClRoaXMgZ2l2ZXMgYSBwbGF1c2libGUgcmFuZ2UgZm9yIGNvbXBsZXRpbmcgMmUyMiBGTE9Qcy4KCklmIGFsbCAyZTIyIEZMT1BzIHdlcmUgcGVyZm9ybWVkIG9uIEgxMDBzOgoyZTIyIEZMT1AgLyAoNjQgR1BVcyAqIDEuM2UxNCBGTE9QL0dQVS1zZWMpICogMS8wLjMgZWZmaWNpZW5jeSAqICAxLzM2MDAgaG91ci9zZWMgID0gMjIyNiBob3VycwoKSWYgYWxsIDJlMjIgRkxPUHMgd2VyZSBwZXJmb3JtZWQgb24gQTEwMHM6CjJlMjIgRkxPUCAvICgxMjggR1BVcyAqIDMuOWUxMyBGTE9QL0dQVS1zZWMpICogMS8wLjMgZWZmaWNpZW5jeSAqIDEvMzYwMCBob3VyL3NlYyA9IDM3MTAgaG91cnMKCkFzc3VtZSBlYWNoIHN0YWdlIGlzIHJvdWdobHkgaGFsZiB0aGUgdG90YWwgdGltZSwgc286CigyMjI2KzM3MTApLzIgPSAyOTY4IGhvdXJzIiwiTlZJRElBIEExMDAsTlZJRElBIEgxMDAgU1hNNSA4MEdCIixTZWxmLXN1cGVydmlzZWQgbGVhcm5pbmcsQ29uZmlkZW50LCJUaGUgZ2Vub21lIGlzIGEgc2VxdWVuY2UgdGhhdCBjb21wbGV0ZWx5IGVuY29kZXMgdGhlIEROQSwgUk5BLCBhbmQgcHJvdGVpbnMgdGhhdCBvcmNoZXN0cmF0ZSB0aGUgZnVuY3Rpb24gb2YgYSB3aG9sZSBvcmdhbmlzbS4gQWR2YW5jZXMgaW4gbWFjaGluZSBsZWFybmluZyBjb21iaW5lZCB3aXRoIG1hc3NpdmUgZGF0YXNldHMgb2Ygd2hvbGUgZ2Vub21lcyBjb3VsZCBlbmFibGUgYSBiaW9sb2dpY2FsIGZvdW5kYXRpb24gbW9kZWwgdGhhdCBhY2NlbGVyYXRlcyB0aGUgbWVjaGFuaXN0aWMgdW5kZXJzdGFuZGluZyBhbmQgZ2VuZXJhdGl2ZSBkZXNpZ24gb2YgY29tcGxleCBtb2xlY3VsYXIgaW50ZXJhY3Rpb25zLiBXZSByZXBvcnQg</x:v>
      </x:c>
    </x:row>
    <x:row r="135" ht="18" customHeight="1">
      <x:c r="A135" s="17" t="n">
        <x:v>130</x:v>
      </x:c>
      <x:c r="B135" s="17" t="n">
        <x:v>309</x:v>
      </x:c>
      <x:c r="C135" s="94" t="str">
        <x:v>RXZvLCBhIGdlbm9taWMgZm91bmRhdGlvbiBtb2RlbCB0aGF0IGVuYWJsZXMgcHJlZGljdGlvbiBhbmQgZ2VuZXJhdGlvbiB0YXNrcyBmcm9tIHRoZSBtb2xlY3VsYXIgdG8gZ2Vub21lIHNjYWxlLiBVc2luZyBhbiBhcmNoaXRlY3R1cmUgYmFzZWQgb24gYWR2YW5jZXMgaW4gZGVlcCBzaWduYWwgcHJvY2Vzc2luZywgd2Ugc2NhbGUgRXZvIHRvIDcgYmlsbGlvbiBwYXJhbWV0ZXJzIHdpdGggYSBjb250ZXh0IGxlbmd0aCBvZiAxMzEga2lsb2Jhc2VzIChrYikgYXQgc2luZ2xlLW51Y2xlb3RpZGUsIGJ5dGUgcmVzb2x1dGlvbi4gVHJhaW5lZCBvbiB3aG9sZSBwcm9rYXJ5b3RpYyBnZW5vbWVzLCBFdm8gY2FuIGdlbmVyYWxpemUgYWNyb3NzIHRoZSB0aHJlZSBmdW5kYW1lbnRhbCBtb2RhbGl0aWVzIG9mIHRoZSBjZW50cmFsIGRvZ21hIG9mIG1vbGVjdWxhciBiaW9sb2d5IHRvIHBlcmZvcm0gemVyby1zaG90IGZ1bmN0aW9uIHByZWRpY3Rpb24gdGhhdCBpcyBjb21wZXRpdGl2ZSB3aXRoLCBvciBvdXRwZXJmb3JtcywgbGVhZGluZyBkb21haW4tc3BlY2lmaWMgbGFuZ3VhZ2UgbW9kZWxzLiBFdm8gYWxzbyBleGNlbHMgYXQgbXVsdGllbGVtZW50IGdlbmVyYXRpb24gdGFza3MsIHdoaWNoIHdlIGRlbW9uc3RyYXRlIGJ5IGdlbmVyYXRpbmcgc3ludGhldGljIENSSVNQUi1DYXMgbW9sZWN1bGFyIGNvbXBsZXhlcyBhbmQgZW50aXJlIHRyYW5zcG9zYWJsZSBzeXN0ZW1zIGZvciB0aGUgZmlyc3QgdGltZS4gVXNpbmcgaW5mb3JtYXRpb24gbGVhcm5lZCBvdmVyIHdob2xlIGdlbm9tZXMsIEV2byBjYW4gYWxzbyBwcmVkaWN0IGdlbmUgZXNzZW50aWFsaXR5IGF0IG51Y2xlb3RpZGUgcmVzb2x1dGlvbiBhbmQgY2FuIGdlbmVyYXRlIGNvZGluZy1yaWNoIHNlcXVlbmNlcyB1cCB0byA2NTAga2IgaW4gbGVuZ3RoLCBvcmRlcnMgb2YgbWFnbml0dWRlIGxvbmdlciB0aGFuIHByZXZpb3VzIG1ldGhvZHMuIEFkdmFuY2VzIGluIG11bHRpLW1vZGFsIGFuZCBtdWx0aS1zY2FsZSBsZWFybmluZyB3aXRoIEV2byBwcm92aWRlcyBhIHByb21pc2luZyBwYXRoIHRvd2FyZCBpbXByb3Zpbmcgb3VyIHVuZGVyc3RhbmRpbmcgYW5kIGNvbnRyb2wgb2YgYmlvbG9neSBhY3Jvc3MgbXVsdGlwbGUgbGV2ZWxzIG9mIGNvbXBsZXhpdHkuIiwxLjAsLE9wZW4gd2VpZ2h0cyAodW5yZXN0cmljdGVkKSwiVW5pdGVkIFN0YXRlcyBvZiBBbWVyaWNhLFVuaXRlZCBTdGF0ZXMgb2YgQW1lcmljYSxVbml0ZWQgU3RhdGVzIG9mIEFtZXJpY2EiLCwsLCwsMjAyNi0wMS0wMSAxNDowMzoxNyswMDowMCwsLCwsLCJBY2FkZW1pYSxBY2FkZW1pYSxJbmR1c3RyeSIsLCwsLCxBcGFjaGUgTGljZW5zZSAyLjAsLCwsLCwsUmVwb3J0ZWQsLCwsLFllcwpCaXROZXQgYjEuNTgsTGFuZ3VhZ2UsIkxhbmd1YWdlIG1vZGVsaW5nL2dlbmVyYXRpb24sUXVlc3Rpb24gYW5zd2VyaW5nIiwiVW5pdmVyc2l0eSBvZiBDaGluZXNlIEFjYWRlbXkgb2YgU2NpZW5jZXMsTWljcm9zb2Z0IFJlc2VhcmNoIiwiU2h1bWluZyBNYSwgSG9uZ3l1IFdhbmcsIExpbmd4aWFvIE1hLCBMZWkgV2FuZywgV2VuaHVpIFdhbmcsIFNoYW9oYW4gSHVhbmcsIExpIERvbmcsIFJ1aXBpbmcgV2FuZywgSmlsb25nIFh1ZSwgRnVydSBXZWkiLDIwMjQtMDItMjcsVGhlIEVyYSBvZiAxLWJpdCBMTE1zOiBBbGwgTGFyZ2UgTGFuZ3VhZ2UgTW9kZWxzIGFyZSBpbiAxLjU4IEJpdHMsaHR0cHM6Ly9hcnhpdi5vcmcvYWJzLzI0MDIuMTc3NjQsLCwsNzAwMDAwMDAwMDAuMCwsMi44NzM1NDg2ZSsyMiwiNk5EID0gNio3MCoxMF45KjEwMCoxMF45ID0gNDIwMDAwMDAwMDAwMDAwMDAwMDAwMDAgKDQuMmUrMjIpCgpGaWd1cmUgMyBzdWdnZXN0cyBpdCA0MS4yIHRpbWVzIG1vcmUgZW5lcmd5IGVmZmljaWVudCB0aGFuIExMQU1BIDcwQiAod2hpY2ggaXMgZXN0aW1hdGVkIDguMWUrMjMgRkxPUFMgIC0+IDEuOTY2MDE5NGUrMjIgRkxPUHMgCgpnZW9tZXRyaWMgbWVhbiAtPiAyLjg3MzU0ODZlKzIyIiwxMDAwMDAwMDAwMDAsIiIid2UgcHJlLXRyYWluZWQgdGhlIG1vZGVscyBvbiB0aGUgUmVkUGFqYW1hIGRhdGFzZXQgW0NvbTIzXSBmb3IgMTAwIGJpbGxpb24gdG9rZW5zLiIiIiwsLCwsQ29uZmlkZW50LCJSZWNlbnQgcmVzZWFyY2gsIHN1Y2ggYXMgQml0TmV0LCBpcyBwYXZpbmcgdGhlIHdheSBmb3IgYSBuZXcgZXJhIG9mIDEtYml0IExhcmdlIExhbmd1YWdlIE1vZGVscyAoTExNcykuIEluIHRoaXMgd29yaywgd2UgaW50cm9kdWNlIGEgMS1iaXQgTExNIHZhcmlhbnQsIG5hbWVseSBCaXROZXQgYjEuNTgsIGluIHdoaWNoIGV2ZXJ5IHNpbmdsZSBwYXJhbWV0ZXIgKG9yIHdlaWdodCkgb2YgdGhlIExMTSBpcyB0ZXJuYXJ5IHstMSwgMCwgMX0uIEl0IG1hdGNoZXMgdGhlIGZ1bGwtcHJlY2lzaW9uIChpLmUuLCBGUDE2IG9yIEJGMTYpIFRyYW5zZm9ybWVyIExMTSB3aXRoIHRoZSBzYW1lIG1vZGVsIHNpemUgYW5kIHRyYWluaW5nIHRva2VucyBpbiB0ZXJtcyBvZiBib3RoIHBlcnBsZXhpdHkgYW5kIGVuZC10YXNrIHBlcmZvcm1hbmNlLCB3aGlsZSBiZWluZyBzaWduaWZpY2FudGx5IG1vcmUgY29zdC1lZmZlY3RpdmUgaW4gdGVybXMgb2YgbGF0ZW5jeSwgbWVtb3J5LCB0aHJvdWdocHV0LCBhbmQgZW5lcmd5IGNvbnN1bXB0aW9uLiBNb3JlIHByb2ZvdW5kbHksIHRoZSAxLjU4LWJpdCBMTE0gZGVmaW5lcyBhIG5ldyBzY2FsaW5nIGxhdyBhbmQgcmVjaXBlIGZvciB0cmFpbmluZyBuZXcgZ2VuZXJhdGlvbnMgb2YgTExNcyB0aGF0IGFyZSBib3RoIGhpZ2gtcGVyZm9ybWFuY2UgYW5kIGNvc3QtZWZmZWN0aXZlLiBGdXJ0aGVybW9yZSwgaXQgZW5hYmxlcyBhIG5ldyBjb21wdXRhdGlvbiBwYXJhZGlnbSBhbmQgb3BlbnMgdGhlIGRvb3IgZm9yIGRlc2lnbmluZyBzcGVjaWZpYyBoYXJkd2FyZSBvcHRpbWl6ZWQgZm9yIDEtYml0IExMTXMuIiwsLCwiQ2hpbmEsVW5pdGVkIFN0YXRlcyBvZiBBbWVyaWNhIiwsLCwsLDIwMjUtMTEtMjggMTE6NTM6NDQrMDA6MDAsLCwsLCwiQWNhZGVtaWEsSW5kdXN0cnkiLCwsLCwsLCwsLCwsLCJPcGVyYXRpb24gY291bnRpbmcsQ29tcGFyaXNvbiB3aXRoIG90aGVyIG1vZGVscyIsLCwsLApOZW1vdHJvbi00IDE1QixMYW5ndWFnZSwiTGFuZ3VhZ2UgbW9kZWxpbmcvZ2VuZXJhdGlvbixDb2RlIGdlbmVyYXRpb24sUXVlc3Rpb24gYW5zd2VyaW5nLFRyYW5zbGF0aW9uLFF1YW50aXRhdGl2ZSByZWFzb25pbmciLE5WSURJQSwiSnVwaW5kZXIgUGFybWFyLCBTaHJpbWFpIFByYWJodW1veWUsIEpvc2VwaCBKZW5uaW5ncywgTW9zdG9mYSBQYXR3YXJ5LCBTYW5kZWVwIFN1YnJhbWFuaWFuLCBEYW4gU3UsIENoZW4gWmh1LCBEZWVwYWsgTmFyYXlhbmFuLCBBYXN0aGEgSmh1bmpodW53YWxhLCBBeXVzaCBEYXR0YWd1cHRhLCBWaWJodSBKYXdhLCBKaXdlaSBMaXUsIEFtZXlhIE1haGFiYWxlc2h3YXJrYXIsIE9zdmFsZCBOaXRza2ksIEFubmlrYSBCcnVuZHluLCBKYW1lcyBNYWtpLCBNaWd1ZWwgTWFydGluZXosIEppYXh1YW4gWW91LCBKb2huIEthbWFsdSwgUGF0cmljayBMZUdyZXNsZXksIERlbnlzIEZyaWRtYW4sIEphcmVkIENhc3BlciwgQXNod2F0aCBBaXRoYWwsIE9sZWtzaWkgS3VjaGFpZXYsIE1vaGFtbWFkIFNob2V5YmksIEpvbmF0aGFuIENvaGVuLCBCcnlhbiBDYXRhbnphcm8iLDIwMjQtMDItMjcsTmVtb3Ryb24tNCAxNUIgVGVjaG5pY2FsIFJlcG9ydCxodHRwczovL2FyeGl2Lm9yZy9hYnMvMjQwMi4xNjgxOSwsLCwxNTAwMDAwMDAwMC4wLDE1Yiw3LjUwMDUxMTZlKzIzLCI2TkQgPSA2IEZMT1AvdG9rZW4vcGFyYW1ldGVyICogMTUqMTBeOSBwYXJhbWV0ZXJzICogOCoxMF4xMiB0b2tlbnMgPSA3LjJlKzIzIEZMT1AKCiIiTmVtb3Ryb24tNCB3YXMgdHJhaW5lZCB1c2luZyAzODQgREdYIEgxMDAgbm9kZXM7IGVhY2ggbm9kZSBjb250YWlucyA4IEgxMDAgODBHQiBTWE01IEdQVXMgYmFzZWQgb24gdGhlIE5WSURJQSBIb3BwZXIgYXJjaGl0ZWN0dXJlIChOVklESUEsIDIwMjIpLiBFYWNoIEgxMDAgR1BVIGhhcyBhIHBlYWsgdGhyb3VnaHB1dCBvZiA5ODkgdGVyYUZMT1AvcyB3aGVuIGRvaW5nIDE2LWJpdCBmbG9hdGluZyBwb2ludCAoYmZsb2F0MTYpIGFyaXRobWV0aWMgd2l0aG91dCBzcGFyc2l0eS4KClRhYmxlIDIgcmVwb3J0cyBtb3JlIGRldGFpbGVkIHRyYWluaW5nIHNjaGVkdWxlOgoKOTg5KjEwXjEyIEZMT1Avc2VjICogMzYwMCBzZWMvaG91ciAqIDI0IGhvdXJzICogKDc2OCBncHVzICogMC4zNDMgW3JlcG9ydGVkIHV0aWxpemF0aW9uXSAqIDAuOCBkYXlzICsgIDE1MzYgZ3B1cyAqIDAuMzMzIFtyZXBvcnRlZCB1dGlsaXphdGlvbl0gKiAwLjQgZGF5cyArIDIzMDQgZ3B1cyAqIDAuMzA1IFtyZXBvcnRlZCB1dGlsaXphdGlvbl0gKiAxMS45IGRheXMpID0gNy41MDA1MTE2ZSsyMyBGTE9QIiwsIiIiMTUtYmlsbGlvbi1wYXJhbWV0ZXIgbGFyZ2UgbXVsdGlsaW5ndWFsIGxhbmd1YWdlIG1vZGVsIHRyYWluZWQgb24gOCB0cmlsbGlvbiB0ZXh0IHRva2VucyIiIiwzMTIuMCwiIiJUcmFpbmluZyB3YXMgY29tcGxldGVkIGluIGFwcHJveGltYXRlbHkgMTMgY2FsZW5kYXIgZGF5cy4iIiIsTlZJRElBIEgxMDAgU1hNNSA4MEdCLCxDb25maWRlbnQsIldlIGludHJvZHVjZSBOZW1vdHJvbi00IDE1QiwgYSAxNS1iaWxsaW9uLXBhcmFtZXRlciBsYXJnZSBtdWx0aWxpbmd1YWwgbGFuZ3VhZ2UgbW9kZWwgdHJhaW5lZCBvbiA4IHRyaWxsaW9uIHRleHQgdG9rZW5zLiBOZW1vdHJvbi00IDE1QiBkZW1vbnN0cmF0ZXMgc3Ryb25nIHBlcmZvcm1hbmNlIHdoZW4gYXNzZXNzZWQgb24gRW5nbGlzaCwgbXVsdGlsaW5ndWFsLCBhbmQgY29kaW5nIHRhc2tzOiBpdCBvdXRwZXJmb3JtcyBhbGwgZXhpc3Rpbmcgc2ltaWxhcmx5LXNpemVkIG9wZW4gbW9kZWxzIG9uIDQgb3V0IG9mIDcgZG93bnN0cmVhbSBldmFsdWF0aW9uIGFyZWFzIGFuZCBhY2hpZXZlcyBjb21wZXRpdGl2ZSBwZXJmb3JtYW5jZSB0byB0aGUgbGVhZGluZyBvcGVuIG1vZGVscyBpbiB0aGUgcmVtYWluaW5nIG9uZXMuIFNwZWNpZmljYWxseSwgTmVtb3Ryb24tNCAxNUIgZXhoaWJpdHMgdGhlIGJlc3QgbXVsdGlsaW5ndWFsIGNhcGFiaWxpdGllcyBvZiBhbGwgc2ltaWxhcmx5LXNpemVkIG1vZGVscywgZXZlbiBvdXRwZXJmb3JtaW5nIG1vZGVscyBvdmVyIGZvdXIgdGltZXMgbGFyZ2VyIGFuZCB0aG9zZSBleHBsaWNpdGx5IHNwZWNpYWxpemVkIGZvciBtdWx0aWxpbmd1YWwgdGFza3MuIiwsLFVucmVsZWFzZWQsVW5pdGVkIFN0YXRlcyBvZiBBbWVyaWNhLCwsLDMwNzIuMCwwLjMwNSwyMDI1LTExLTI4IDExOjUzOjQ0KzAwOjAwLCwsLCwsSW5kdXN0cnksLCwsLFVucmVsZWFzZWQsLFRydWUsLE1GVSBzaG93biBpbiBUYWJsZSAyLEJGMTYsLDQyNTU2MzMuMjMyNzUwMzc5NSwiT3BlcmF0aW9uIGNvdW50aW5nLEhhcmR3YXJlIiwsLCwsTm8KUGFsbXlyYSBWaXNpb24sIlZpc2lvbixWaWRlbyxNdWx0aW1vZGFsLExhbmd1YWdlIiwiVmlzdWFsIHF1ZXN0aW9uIGFuc3dlcmluZyxWaWRlbyBkZXNjcmlwdGlvbixJbWFnZSBjYXB0aW9uaW5nLENoYXJhY3RlciByZWNvZ25pdGlvbiAoT0NSKSxMYW5ndWFnZSBnZW5lcmF0aW9uIixXcml0ZXIsLDIwMjQtMDItMjcsIk1lZXQgUGFsbXlyYSBWaXNpb24sIG91ciBtdWx0aW1vZGFsIExMTSB3aXRoIHZpc2lvbiBjYXBhYmlsaXRpZXMiLGh0dHBzOi8vd3JpdGVyLmNvbS9ibG9nL3BhbG15cmEtdmlzaW9uLywsLCwsLCwsLCwsLCwsVW5rbm93biwiUGFsbXlyYSBWaXNpb24gaXMgYSBtdWx0aW1vZGFsIGxhcmdlIGxhbmd1YWdlIG1vZGVsIChMTE0pIHdpdGggdmlzaW9uIGNhcGFiaWxpdGllcyBkZXZlbG9wZWQgYnkgV3JpdGVyIHRoYXQgY2FuIGFuYWx5emUgYW5kIGdlbmVyYXRlIHRleHQgYmFzZWQgb24gaW1hZ2VzLgpJdCBleGNlbHMgaW4gdGFza3Mgc3VjaCBhcyBleHRyYWN0aW5nIGhhbmR3cml0dGVuIHRleHQsIGNsYXNzaWZ5aW5nIG9iamVjdHMsIGFuYWx5emluZyBncmFwaHMgYW5kIGNoYXJ0cywgYW5kIGFuc3dlcmluZyBzcGVjaWZpYyBxdWVzdGlvbnMgYmFzZWQgb24gdmlzdWFsIGlucHV0cy4gUGFsbXlyYSBWaXNpb24gYWNoaWV2ZWQgYSBzY29yZSBvZiA4NC40JSBvbiBWUUF2MiBiZW5jaG1hcmssIG91dHBlcmZvcm1pbmcgb3RoZXIgcHJvbWluZW50IG11bHRpbW9kYWwgbW9kZWxzLgpQYWxteXJhIFZpc2lvbiBvZmZlcnMgYSByYW5nZSBvZiBwcmFjdGljYWwgYXBwbGljYXRpb25zIGluIHRoZSBlbnRlcnByaXNlLCBpbmNsdWRpbmcgcHJvZHVjdCBkZXNjcmlwdGlvbiBnZW5lcmF0aW9uLCBpbnRlcnByZXRpbmcgY2hhcnRzIGFuZCBncmFwaHMsIGNvbXBsaWFuY2UgZGV0ZWN0aW9uLCBpbXByb3ZpbmcgYWNjZXNzaWJpbGl0eSBieSBjcmVhdGluZyBBTFQgZGVzY3JpcHRpb25zLCBhbmQgdGV4dCBleHRyYWN0aW9uIGZyb20gaGFuZHdyaXR0ZW4gcmVwb3J0cy4iLCwsSG9zdGVkIGFjY2VzcyAobm8gQVBJKSxVbml0ZWQgU3RhdGVzIG9mIEFtZXJpY2EsLCwsLCwyMDI1LTExLTI4IDExOjUzOjQ0KzAwOjAwLCwsLCwsSW5kdXN0cnksLCwsLFVucmVsZWFzZWQsLCwsLCwsLCwsLCwsTm8KUGxheWdyb3VuZCB2Mi41LEltYWdlIGdlbmVyYXRpb24sIlRleHQtdG8taW1hZ2UsSW1hZ2UgZ2VuZXJhdGlvbiIsUGxheWdyb3VuZCwiRGFpcWluZyBMaSwgQWxla3MgS2Fta28sIEVoc2FuIEFraGdhcmksIEFsaSBTYWJldCwgTGlubWlhbyBYdSwgU3VoYWlsIERvc2hpIiwyMDI0LTAyLTI3LFBsYXlncm91bmQgdjIuNTogVGhyZWUgSW5zaWdodHMgdG93YXJkcyBFbmhhbmNpbmcgQWVzdGhldGljIFF1YWxpdHkgaW4gVGV4dC10by1JbWFnZSBHZW5lcmF0aW9uLGh0dHBzOi8vYXJ4aXYub3JnL2Ficy8yNDAyLjE3MjQ1djEsMjM0LjAsLCJObyByZXN1bHRzIG9uIHJlY29nbml6ZWQgYmVuY2htYXJrcywgZGF0YXNldHMsIG9yIHVzZXIgc3R1ZGllcyBwcm92aWRlZC4iLDM1MDAwMDAwMDAuMCwiVGhlIE1vZGVsIERlc2NyaXB0aW9uIHNlY3Rpb24gb2YgWzFdIHNheXMgdGhhdCB0aGUgbW9kZWwg4oCcZm9sbG93cyB0aGUgc2FtZSBhcmNoaXRlY3R1cmUgYXMgU3RhYmxlIERpZmZ1c2lvbiBYTC7igJ0gSXQgYWxzbyBzYXlzIHRoYXQgdGhlIG1vZGVsIGlzIGEgbGF0ZW50IGRpZmZ1c2lvbiBtb2RlbCB0aGF0IHVzZXMgT3BlbkNMSVAtVmlUL0cgYW5kIENMSVAtVmlUL0wgYXMgdGV4dCBlbmNvZGVycywgd2hpY2ggc2VlbWluZ2x5IHdvdWxkIG1ha2UgaXQgaWRlbnRpY2FsIHRvIFN0YWJsZSBEaWZmdXNpb24gWEwgWzJdLiBUaGVyZWZvcmUsIEkgd2lsbCBhc3N1bWUgdGhhdCBQbGF5Z3JvdW5kIHYyLjUgaGFzIHRoZSBzYW1lIG51bWJlciBvZiBwYXJhbWV0ZXJzIGFzIHRoZSBTdGFibGUgRGlmZnVzaW9uIFhMIDEuMCBiYXNlIG1vZGVsLCB3aGljaCBoYXMgMy41QiBtb2RlbCBwYXJhbWV0ZXJzIFszXS4KCjEuIGh0dHBzOi8vaHVnZ2luZ2ZhY2UuY28vcGxheWdyb3VuZGFpL3BsYXlncm91bmQtdjIuNS0xMDI0cHgtYWVzdGhldGljCjIuIGh0dHBzOi8vYXJ4aXYub3JnL3BkZi8yMzA3LjAxOTUyCjMuIGh0dHBzOi8vc3RhYmlsaXR5LmFpL25ld3Mvc3RhYmxlLWRpZmZ1c2lvbi1zZHhsLTEtYW5ub3VuY2VtZW50IiwsLCwsLCwsLFVua25vd24sIkluIHRoaXMgd29yaywgd2Ugc2hhcmUgdGhyZWUgaW5zaWdodHMgZm9yIGFjaGlldmluZyBzdGF0ZS1vZi10aGUtYXJ0IGFlc3RoZXRpYyBxdWFsaXR5IGluIHRleHQtdG8taW1hZ2UgZ2VuZXJhdGl2ZSBtb2RlbHMuIFdlIGZvY3VzIG9uIHRocmVlIGNyaXRpY2FsIGFzcGVjdHMgZm9yIG1vZGVsIGltcHJvdmVtZW50OiBlbmhhbmNpbmcgY29sb3IgYW5kIGNvbnRyYXN0LCBpbXByb3ZpbmcgZ2VuZXJhdGlvbiBhY3Jvc3MgbXVsdGlwbGUgYXNwZWN0IHJhdGlvcywgYW5kIGltcHJvdmluZyBodW1hbi1jZW50cmljIGZpbmUgZGV0YWlscy4gRmlyc3QsIHdlIGRlbHZlIGludG8gdGhlIHNpZ25pZmljYW5jZSBvZiB0aGUgbm9pc2Ugc2NoZWR1bGUgaW4gdHJhaW5pbmcgYSBkaWZmdXNpb24gbW9kZWwsIGRlbW9uc3RyYXRpbmcgaXRzIHByb2ZvdW5kIGltcGFjdCBvbiByZWFsaXNtIGFuZCB2aXN1YWwgZmlkZWxpdHkuIFNlY29uZCwgd2UgYWRkcmVzcyB0aGUgY2hhbGxlbmdlIG9mIGFjY29tbW9kYXRpbmcgdmFyaW91cyBhc3BlY3QgcmF0aW9zIGluIGltYWdlIGdlbmVyYXRpb24sIGVtcGhhc2l6aW5nIHRoZSBpbXBvcnRhbmNlIG9mIHByZXBhcmluZyBhIGJhbGFuY2VkIGJ1Y2tldGVkIGRhdGFzZXQuIExhc3RseSwgd2UgaW52ZXN0aWdhdGUgdGhlIGNydWNpYWwgcm9sZSBvZiBhbGlnbmluZyBtb2RlbCBvdXRwdXRzIHdpdGggaHVtYW4gcHJlZmVyZW5jZXMsIGVuc3VyaW5nIHRoYXQgZ2VuZXJhdGVkIGltYWdlcyByZXNvbmF0ZSB3aXRoIGh1bWFuIHBlcmNlcHR1YWwgZXhwZWN0YXRpb25zLiBUaHJvdWdoIGV4dGVuc2l2ZSBhbmFseXNpcyBhbmQgZXhwZXJpbWVudHMsIFBsYXlncm91bmQgdjIuNSBkZW1vbnN0cmF0ZXMgc3RhdGUtb2YtdGhlLWFydCBwZXJmb3JtYW5jZSBpbiB0ZXJtcyBvZiBhZXN0aGV0aWMgcXVhbGl0eSB1bmRlciB2YXJpb3VzIGNvbmRpdGlvbnMgYW5kIGFzcGVjdCByYXRpb3MsIG91dHBlcmZvcm1pbmcgYm90aCB3aWRlbHktdXNlZCBvcGVuLXNvdXJjZSBtb2RlbHMgbGlrZSBTRFhMIGFuZCBQbGF5Z3JvdW5kIHYyLCBhbmQgY2xvc2VkLXNvdXJjZSBjb21tZXJjaWFsIHN5c3RlbXMgc3VjaCBhcyBEQUxMRSAzIGFuZCBNaWRqb3VybmV5IHY1LjIuIE91ciBtb2RlbCBpcyBvcGVuLXNvdXJjZSwgYW5kIHdlIGhvcGUgdGhlIGRldmVsb3BtZW50IG9mIFBsYXlncm91bmQgdjIuNSBwcm92aWRlcyB2YWx1YWJsZSBndWlkZWxpbmVzIGZvciByZXNlYXJjaGVycyBhaW1pbmcgdG8gZWxldmF0ZSB0aGUgYWVzdGhldGljIHF1YWxpdHkgb2YgZGlmZnVzaW9uLWJhc2VkIGltYWdlIGdlbmVyYXRpb24gbW9kZWxzLiIsLCxPcGVuIHdlaWdodHMgKHJlc3RyaWN0ZWQgdXNlKSxVbml0ZWQgU3RhdGVzIG9mIEFtZXJpY2EsLCwsLCwyMDI2LTA1LTI1IDEyOjI4OjEwKzAwOjAwLCwsLCwsSW5kdXN0cnksLCwsLFVucmVsZWFzZWQsUGxheWdyb3VuZCBsaWNlbnNlICgxTSBtb250aGx5IHVzZXJzIGNhcCkgaHR0cHM6Ly9odWdnaW5nZmFjZS5jby9wbGF5Z3JvdW5kYWkvcGxheWdyb3VuZC12Mi41LTEwMjRweC1hZXN0aGV0aWMsLCwsLCwsLHBsYXlncm91bmRhaSwsLCxZZXMKTWlzdHJhbCBMYXJnZSxMYW5ndWFnZSxDaGF0LE1pc3RyYWwgQUksLDIwMjQtMDItMjYsIk1pc3RyYWwgTGFyZ2UsIG91ciBuZXcgZmxhZ3NoaXAgbW9kZWwiLGh0dHBzOi8vbWlzdHJhbC5haS9uZXdzL21pc3RyYWwtbGFyZ2UvLCxUcmFpbmluZyBjb3N0LCJ+JDIwTSB0cmFpbmluZyBjb3N0OiBodHRwczovL3d3dy53c2ouY29tL3RlY2gvYWkvdGhlLTktbW9udGgtb2xkLWFpLXN0YXJ0dXAtY2hhbGxlbmdpbmctc2lsaWNvbi12YWxsZXlzLWdpYW50cy1lZTJlNGM0OApodHRwczovL3guY29tL0VNb3N0YXF1ZS9zdGF0dXMvMTc2MjE1Mjc0MDkzODAzMTQ4ND9zPTIwICIsLCwxLjEyZSsyNSwiaHR0cHM6Ly93d3cud3NqLmNvbS90ZWNoL2FpL3RoZS05LW1vbnRoLW9sZC1haS1zdGFydHVwLWNoYWxsZW5naW5nLXNpbGljb24tdmFsbGV5cy1naWFudHMtZWUyZTRjNDgKCk1pc3RyYWwgc3BlbnQgPDIwIG1pbGxpb24gZXVybyAobWVhbmluZyBhcHByb3hpbWF0ZWx5IDIwIG1pbGxpb24/KSB0byB0cmFpbiBNaXN0cmFsIExhcmdlOgoKaHR0cHM6Ly94LmNvbS9FTW9zdGFxdWUvc3RhdHVzLzE3NjIxNTI3NDA5MzgwMzE0ODQ/cz0yMAoiImFzc3VtaW5nIHRoaXMgaXMgb24gSDEwMHMgd2l0aCBAU2NhbGV3YXkgd2hvIGFyZSDigqwxLjkvaG91ciA9PiAxMG0gSDEwMCBob3VycyAoYyAzMG0gQTEwMCBocnMpLCAzIG1vbnRocyBhdCA0ayBIMTAwcyA6dGltZXJfY2xvY2s6IiIgLUVtYWQgTW9zdGFxdWUKCkFzc3VtaW5nIGJmMTYgb3IgZnAxNiwgSDEwMCBTWE0gcGVyZm9ybWFuY2UgaXMgOTg5IFRGTE9QUwpBdCAxLjkgZXVybyBwZXIgSDEwMC1ob3VyIGFuZCAzMCUgdXRpbGl6YXRpb24sIHNwZW5kaW5nIDIwTSBldXJvIHByb2R1Y2VzIDEuMTIqMTBeMjUgRkxPUC4KaHR0cHM6Ly93d3cud29sZnJhbWFscGhhLmNvbS9pbnB1dD9pPTIwK21pbGxpb24rJTJGKyUyODEuOSUyRmhvdXIlMjkrKis5ODkrVEZMT1BTKyorMC4zMCAiLCwsMjUwMC4wLFNwZWN1bGF0aW9uIGJ5IEVtYWQgTW9zdGFxdWU6IDIwTSBldXJvIHNwZW50IGF0IFNjYWxld2F5ICgxLjkgZXVybyBwZXIgSDEwMC1ob3VyKSB3b3VsZCBiZSBhcm91bmQgMyBtb250aHMgb24gNDAwMCBIMTAwcy4sTlZJRElBIEgxMDAgU1hNNSA4MEdCLCxMaWtlbHksLCwsQVBJIGFjY2VzcyxGcmFuY2UsLCwsLCwyMDI1LTExLTI4IDExOjUzOjQ0KzAwOjAwLCwsLCwsSW5kdXN0cnksLCwsLFVucmVsZWFzZWQsLFRydWUsMTQxMTAxMTEuOTMsLCwsLENvc3QsLCwsLE5vClByb0xMYU1BLEJpb2xvZ3ksUHJvdGVpbiBxdWVzdGlvbiBhbnN3ZXJpbmcsIlBla2luZyBVbml2ZXJzaXR5LFBlbmcgQ2hlbmcgTGFib3JhdG9yeSIsIkxpdXpoZW5naGFvIEx2LCBab25neWluZyBMaW4sIEhhbyBMaSwgWXV5YW5nIExpdSwgSmlheGkgQ3VpLCBDYWx2aW4gWXUtQ2hpYW4gQ2hlbiwgTGkgWXVhbiwgWW9uZ2hvbmcgVGlhbiIsMjAyNC0wMi0yNixQcm9MTGFNQTogQSBQcm90ZWluIExhbmd1YWdlIE1vZGVsIGZvciBNdWx0aS1UYXNrIFByb3RlaW4gTGFuZ3VhZ2UgUHJvY2Vzc2luZyxodHRwczovL2FyeGl2Lm9yZy9hYnMvMjQwMi4xNjQ0NSw4NC4wLCwsNzAwMDAwMDAwMC4wLCw4LjQxMmUrMjIsIjEuIEhhcmR3YXJlIHNldHVwOiA4eCBOVklESUEgUlRYIEE2MDAwIEdQVXMgKDMuODdlMTMgRkxPUC9zIHBlciBHUFUpCgoyLiBUcmFpbmluZyBkdXJhdGlvbjogUHJvdmlkZWQgZGlyZWN0bHkgLSBTdGFnZSAxOiA2IGRheXMsIFN0YWdlIDI6IDUgZGF5cyAoVG90YWw6IDExIGRheXMgPSA5NTAsNDAwIHNlY29uZHMpCgozLiBVdGlsaXphdGlvbiByYXRlOiA0MCUKCjQuIENhbGN1bGF0aW9uOgooOCBHUFVzIMOXIDMuODdlMTMgRkxPUC9zL0dQVSkgw5cgOTUwLDQwMCBzZWNvbmRzIMOXIDAuNCB1dGlsaXphdGlvbiA9IDEuMmUyMCBGTE9QcwooU3RhZ2UgMTogMS42MDNlMjAgKyBTdGFnZSAyOiAxLjMzOGUyMCkgw5cgMC40ID0gMS4yZTIwIEZMT1BzCgpCYXNlIG1vZGVsOiA4LjRlKzIyCnRvdGFsIDogODQxMjAwMDAwMDAwMDAwMDAwMDAwMDAiLCwiNTIsODA3LDI4MyBzZXF1ZW5jZXMgw5cgMzAwIHJlc2lkdWVzL3NlcXVlbmNlID0gMTUsODQyLDE4NCw5MDAgdG9rZW5zIOKJiCAxLjYgw5cgMTBeMTAgdG9rZW5zIiwyNjQuMCwsTlZJRElBIFJUWCBBNjAwMCwsQ29uZmlkZW50LCJMYXJnZSBMYW5ndWFnZSBNb2RlbHMgKExMTXMpIGhhdmUgYWNoaWV2ZWQgcmVtYXJrYWJsZSBwZXJmb3JtYW5jZSBpbiBtdWx0aXBsZSBOYXR1cmFsIExhbmd1YWdlIFByb2Nlc3NpbmcgKE5MUCkgdGFza3MuIFVuZGVyIHRoZSBwcmVtaXNlIHRoYXQgcHJvdGVpbiBzZXF1ZW5jZXMgY29uc3RpdHV0ZSB0aGUgcHJvdGVpbiBsYW5ndWFnZSwgUHJvdGVpbiBMYW5ndWFnZSBNb2RlbHMoUExNcykgaGF2ZSBhZHZhbmNlZCB0aGUgZmllbGQgb2YgcHJvdGVpbiBlbmdpbmVlcmluZy4gSG93ZXZlciwgYXMgb2Ygbm93LCB1bmxpa2UgTExNcyBpbiBOTFAsIFBMTXMgY2Fubm90IGhhbmRsZSB0aGUgcHJvdGVpbiB1bmRlcnN0YW5kaW5nIHRhc2sgYW5kIHRoZSBwcm90ZWluIGdlbmVyYXRpb24gdGFzayBzaW11bHRhbmVvdXNseSBpbiB0aGUgUHJvdGVpbiBMYW5ndWFnZSBQcm9jZXNzaW5nIChQTFApIGZpZWxkLiBUaGlzIHByb21wdHMgdXMgdG8gZGVsaW5lYXRlIHRoZSBpbmhlcmVudCBsaW1pdGF0aW9ucyBpbiBjdXJyZW50IFBMTXM6IChpKSB0aGUgbGFjayBvZiBuYXR1cmFsIGxhbmd1YWdlIGNhcGFiaWxpdGllcywgKGlpKSBpbnN1ZmZpY2llbnQgaW5zdHJ1Y3Rpb24gdW5kZXJzdGFuZGluZywgYW5kIChpaWkpIGhpZ2ggdHJhaW5pbmcgcmVzb3VyY2UgZGVtYW5kcy4gVG8gYWRkcmVzcyB0aGVzZSBjaGFsbGVuZ2VzLCB3ZSBpbnRyb2R1Y2UgYSB0cmFpbmluZyBmcmFtZXdvcmsgdG8gdHJhbnNmb3JtIGFueSBnZW5lcmFsIExMTSBpbnRvIGEgUExNIGNhcGFibGUgb2YgaGFuZGxpbmcgbXVsdGlwbGUgUExQIHRhc2tzLiBUbyBpbXByb3ZlIHRyYWluaW5nIGVmZmljaWVuY3ksIHdlIHByb3Bvc2UgUHJvdGVpbiBWb2NhYnVsYXJ5IFBydW5pbmcgKFBWUCkgZm9yIGdlbmVyYWwgTExNcy4gV2UgY29uc3RydWN0IGEgbXVsdGktdGFzayBpbnN0cnVjdGlvbiBkYXRhc2V0IGNvbnRhaW5pbmcgMTMgbWlsbGlvbiBzYW1wbGVzIHdpdGggc3VwZXJmYW1pbHkgaW5mb3JtYXRpb24sIGZhY2lsaXRhdGluZyBiZXR0ZXIgbW9kZWxpbmcgb2YgcHJvdGVpbiBzZXF1ZW5jZS1mdW5jdGlvbiBsYW5kc2NhcGVzLiBUaHJvdWdoIHRoZXNlIG1ldGhvZHMsIHdlIGRldmVsb3AgdGhlIFByb0xMYU1BIG1vZGVsLCB0aGUgZmlyc3Qga25vd24gUExNIHRvIGhhbmRsZSBtdWx0aXBsZSBQTFAgdGFza3Mgc2ltdWx0YW5lb3VzbHkuIEV4cGVyaW1lbnRzIHNob3cgdGhhdCBQcm9MTGFNQSBhY2hpZXZlcyBzdGF0ZS1vZi10aGUtYXJ0IHJlc3VsdHMgaW4gdGhlIHVuY29uZGl0aW9uYWwgcHJvdGVpbiBzZXF1ZW5jZSBnZW5lcmF0aW9uIHRhc2suIEluIHRoZSBjb250cm9sbGFibGUgcHJvdGVpbiBzZXF1ZW5jZSBnZW5lcmF0aW9uIHRhc2ssIFByb0xMYU1BIGNhbiBkZXNpZ24gbm92ZWwgcHJvdGVpbnMgd2l0aCBkZXNpcmVkIGZ1bmN0aW9uYWxpdGllcy4gQXMgZm9yIHRoZSBwcm90ZWluIHVuZGVyc3RhbmRpbmcgdGFzaywgUHJvTExhTUEgYWNoaWV2ZXMgYSA2MlwlIGV4YWN0IG1hdGNoIHJhdGUgaW4gc3VwZXJmYW1pbHkgcHJlZGljdGlvbi4gQ29kZXMsIG1vZGVsIHdlaWdodHMsIGFuZCBkYXRhc2V0cyBhcmUgYXZhaWxhYmxlIGF0IFx1cmx7dGhpcyBodHRwcyBVUkx9IGFuZCBcdXJse3RoaXMgaHR0cHMgVVJMfS4iLCwsLCJDaGluYSxDaGluYSIsTGxhbWEgMi03QiwsLDguMCwsMjAyNi0wNS0yNSAxMjozMToxNyswMDowMCwsLCwsLCJBY2FkZW1pYSxBY2FkZW1pYSIsLCwsLCwsLCwsLCw0NzQ5LjY5NjQzMzEyNzMzOSxIYXJkd2FyZSwsLCwsCkRlY29tcERpZmYsQmlvbG9neSxEcnVnIGRpc2NvdmVyeSwiVW5pdmVyc2l0eSBvZiBJbGxpbm9pcyBVcmJhbmEtQ2hhbXBhaWduIChVSVVDKSxCeXRlRGFuY2UsVW5pdmVyc2l0eSBvZiBDaGluZXNlIEFjYWRlbXkgb2YgU2NpZW5jZXMsQ2hpbmVzZSBBY2FkZW15IG9mIFNjaWVuY2VzLFRzaW5naHVhIFVuaXZlcnNpdHkiLCJKaWFxaSBHdWFuLCBYaWFuZ3hpbiBaaG91LCBZdXdlaSBZYW5nLCBZdSBCYW8sIEppYW4gUGVuZywgSmlhbnpodSBNYSwgUWlhbmcgTGl1LCBMaWFuZyBXYW5nLCBRdWFucXVhbiBHdSIsMjAyNC0wMi0yNixEZWNvbXBEaWZmOiBEaWZmdXNpb24gTW9kZWxzIHdpdGggRGVjb21wb3NlZCBQcmlvcnMgZm9yIFN0cnVjdHVyZS1CYXNlZCBEcnVnIERlc2lnbixodHRwczovL2FyeGl2Lm9yZy9hYnMvMjQwMy4wNzkwMiwxMTkuMCwsLCwiVGhlIGtleS92YWx1ZS9xdWVyeSBlbWJlZGRpbmcgaXMgb2J0YWluZWQgdGhyb3VnaCBhIDItbGF5ZXIgTUxQIHdpdGggTGF5ZXJOb3JtIGFuZCBSZUxVIGFjdGl2YXRpb24uIFN0YWNraW5nIHRoZXNlIHRocmVlIGxheWVycyBhcyBhIGJsb2NrLCBvdXIgbW9kZWwgY29uc2lzdHMgb2YgNiBibG9ja3Mgd2l0aCBoaWRkZW4gZGltPTEyOCBhbmQgbiBoZWFkcz0xNi4iLDEuODk5OTk5OTk5OTk5OTk5NmUrMTksIjEuIEhhcmR3YXJlIHNldHVwOiAxeCBOVklESUEgQTEwMCBHUFUgKDMuMTJlMTQgRkxPUHMvcyBmb3IgRlAxNikKMi4gVHJhaW5pbmcgZHVyYXRpb246IDQxLjcgaG91cnMgKHByb3ZpZGVkIGRpcmVjdGx5KSA9IDE1MCwxMjAgc2Vjb25kcwozLiBVdGlsaXphdGlvbiByYXRlOiA0MCUgKGFzc3VtZWQpCjQuIENhbGN1bGF0aW9uOiAzLjEyZTE0IEZMT1BzL3Mgw5cgMSBHUFUgw5cgMTUwLDEyMHMgw5cgMC40ID0gMS44NzNlMTkgRkxPUHMiLDEyNTAwMDAwLCIiIjEwMCwwMDAgY29tcGxleGVzIGFyZSBzZWxlY3RlZCBmb3IgdHJhaW5pbmciIiAoZGlmZnVzaW9uIGJhc2VkIG1vZGVsKSIsNDEuNywsTlZJRElBIEExMDAsLENvbmZpZGVudCwiRGVzaWduaW5nIDNEIGxpZ2FuZHMgd2l0aGluIGEgdGFyZ2V0IGJpbmRpbmcgc2l0ZSBpcyBhIGZ1bmRhbWVudGFsIHRhc2sgaW4gZHJ1ZyBkaXNjb3ZlcnkuIEV4aXN0aW5nIHN0cnVjdHVyZWQtYmFzZWQgZHJ1ZyBkZXNpZ24gbWV0aG9kcyB0cmVhdCBhbGwgbGlnYW5kIGF0b21zIGVxdWFsbHksIHdoaWNoIGlnbm9yZXMgZGlmZmVyZW50IHJvbGVzIG9mIGF0b21zIGluIHRoZSBsaWdhbmQgZm9yIGRydWcgZGVzaWduIGFuZCBjYW4gYmUgbGVzcyBlZmZpY2llbnQgZm9yIGV4cGxvcmluZyB0aGUgbGFyZ2UgZHJ1Zy1saWtlIG1vbGVjdWxlIHNwYWNlLiBJbiB0aGlzIHBhcGVyLCBpbnNwaXJlZCBieSB0aGUgY29udmVudGlvbiBpbiBwaGFybWFjZXV0aWNhbCBwcmFjdGljZSwgd2UgZGVjb21wb3NlIHRoZSBsaWdhbmQgbW9sZWN1bGUgaW50byB0d28gcGFydHMsIG5hbWVseSBhcm1zIGFuZCBzY2FmZm9sZCwgYW5kIHByb3Bvc2UgYSBuZXcgZGlmZnVzaW9uIG1vZGVsLCBERUNPTVBESUZGLCB3aXRoIGRlY29tcG9zZWQgcHJpb3JzIG92ZXIgYXJtcyBhbmQgc2NhZmZvbGQuIEluIG9yZGVyIHRvIGZhY2lsaXRhdGUgdGhlIGRlY29tcG9zZWQgZ2VuZXJhdGlvbiBhbmQgaW1wcm92ZSB0aGUgcHJvcGVydGllcyBvZiB0aGUgZ2VuZXJhdGVkIG1vbGVjdWxlcywgd2UgaW5jb3Jwb3JhdGUgYm90aCBib25kIGRpZmZ1c2lvbiBpbiB0aGUgbW9kZWwgYW5kIGFkZGl0aW9uYWwgdmFsaWRpdHkgZ3VpZGFuY2UgaW4gdGhlIHNhbXBsaW5nIHBoYXNlLiBFeHRlbnNpdmUgZXhwZXJpbWVudHMgb24gQ3Jvc3NEb2NrZWQyMDIwIHNob3cgdGhhdCBvdXIgYXBwcm9hY2ggYWNoaWV2ZXMgc3RhdGUtb2YtdGhlLWFydCBwZXJmb3JtYW5jZSBpbiBnZW5lcmF0aW5nIGhpZ2gtYWZmaW5pdHkgbW9sZWN1bGVzIHdoaWxlIG1haW50YWluaW5nIHByb3BlciBtb2xlY3VsYXIgcHJvcGVydGllcyBhbmQgY29uZm9ybWF0aW9uYWwgc3RhYmlsaXR5LCB3aXRoIHVwIHRvIOKIkjguMzkgQXZnLiBWaW5hIERvY2sgc2NvcmUgYW5kIDI0LjUlIFN1Y2Nlc3MgUmF0ZS4gVGhlIGNvZGUgaXMgcHJvdmlkZWQgYXQgaHR0cHM6Ly9naXRodWIuIGNvbS9ieXRlZGFuY2UvRGVjb21wRGlmZiIsLCwsIlVuaXRlZCBTdGF0ZXMgb2YgQW1lcmljYSxDaGluYSxDaGluYSxDaGluYSxDaGluYSIsLCwsMS4wLCwyMDI2LTA1LTI1IDEyOjMxOjE4KzAwOjAwLCwsLCwsIkFjYWRlbWlhLEluZHVzdHJ5LEFjYWRlbWlhLEFjYWRlbWlhLEFjYWRlbWlhIiwsLCwsLCwsLCwsLDQzNC45NTM4ODU4MTc1MjE5LEhhcmR3YXJlLCwsLCwKR2VtbWEgMS4xIDdCIEluc3RydWN0LExhbmd1YWdlLCJMYW5ndWFnZSBtb2RlbGluZy9nZW5lcmF0aW9uLFF1ZXN0aW9uIGFuc3dlcmluZyIsR29vZ2xlLCJHZW1tYSBUZWFtLCBUaG9tYXMgTWVzbmFyZCwgQ2Fzc2lkeSBIYXJkaW4sIFJvYmVydCBEYWRhc2hpLCBTdXJ5YSBCaHVwYXRpcmFqdSwgTGF1cmVudCBTaWZyZSwgTW9yZ2FuZSBSaXZpw6hyZSwgTWloaXIgU2FuamF5IEthbGUsIEp1bGlldHRlIExvdmUsIFBvdXlhIFRhZnRpLCBMw6lvbmFyZCBIdXNzZW5vdCBhbmQgZXQgYWwuIiwyMDI0LTAyLTI0LCxodHRwczovL2h1Z2dpbmdmYWNlLmNvL2dvb2dsZS9nZW1tYS0xLjEtN2ItaXQsLCwsODU0MDAwMDAwMC4wLCJTYWZldGVuc29ycyAKTW9kZWwgc2l6ZSA4LjU0QiBwYXJhbXMiLDMuMDc0NGUrMjMsNk5EID0gNio2MDAwMDAwMDAwMDAwKjg1NDAwMDAwMDA9My4wNzQ0ZSsyMyw2MDAwMDAwMDAwMDAwLCIiIlRoZXNlIG1vZGVscyB3ZXJlIHRyYWluZWQgb24gYSBkYXRhc2V0IG9mIHRleHQgZGF0YSB0aGF0IGluY2x1ZGVzIGEgd2lkZSB2YXJpZXR5IG9mIHNvdXJjZXMsIHRvdGFsaW5nIDYgdHJpbGxpb24gdG9rZW5zLiAiIiIsLCxHb29nbGUgVFBVIHY1ZSwsQ29uZmlkZW50LCJUaGlzIGlzIEdlbW1hIDEuMSA3QiAoSVQpLCBhbiB1cGRhdGUgb3ZlciB0aGUgb3JpZ2luYWwgaW5zdHJ1Y3Rpb24tdHVuZWQgR2VtbWEgcmVsZWFzZS4KCkdlbW1hIDEuMSB3YXMgdHJhaW5lZCB1c2luZyBhIG5vdmVsIFJMSEYgbWV0aG9kLCBsZWFkaW5nIHRvIHN1YnN0YW50aWFsIGdhaW5zIG9uIHF1YWxpdHksIGNvZGluZyBjYXBhYmlsaXRpZXMsIGZhY3R1YWxpdHksIGluc3RydWN0aW9uIGZvbGxvd2luZyBhbmQgbXVsdGktdHVybiBjb252ZXJzYXRpb24gcXVhbGl0eS4gV2UgYWxzbyBmaXhlZCBhIGJ1ZyBpbiBtdWx0aS10dXJuIGNvbnZlcnNhdGlvbnMsIGFuZCBtYWRlIHN1cmUgdGhhdCBtb2RlbCByZXNwb25zZXMgZG9uJ3QgYWx3YXlzIHN0YXJ0IHdpdGggIiJTdXJlLCIiLgoKV2UgYmVsaWV2ZSB0aGlzIHJlbGVhc2UgcmVwcmVzZW50cyBhbiBpbXByb3ZlbWVudCBmb3IgbW9zdCB1c2UgY2FzZXMsIGJ1dCB3ZSBlbmNvdXJhZ2UgdXNlcnMgdG8gdGVzdCBpbiB0aGVpciBwYXJ0aWN1bGFyIGFwcGxpY2F0aW9ucy4gVGhlIHByZXZpb3VzIG1vZGVsIHdpbGwgY29udGludWUgdG8gYmUgYXZhaWxhYmxlIGluIHRoZSBzYW1lIHJlcG8uIFdlIGFwcHJlY2lhdGUgdGhlIGVudGh1c2lhc3RpYyBhZG9wdGlvbiBvZiBHZW1tYSwgYW5kIHdlIGNvbnRpbnVlIHRvIHdlbGNvbWUgYWxsIGZlZWRiYWNrIGZyb20gdGhlIGNvbW11bml0eS4iLCwsT3BlbiB3ZWlnaHRzIChyZXN0cmljdGVkIHVzZSksVW5pdGVkIFN0YXRlcyBvZiBBbWVyaWNhLCwsLCwsMjAyNS0xMS0yOCAxMTo1Mzo0NCswMDowMCwsLCwsLEluZHVzdHJ5LCwsLCxVbnJlbGVhc2VkLCJodHRwczovL2h1Z2dpbmdmYWNlLmNvL2dvb2dsZS9nZW1tYS0xLjEtN2ItaXQKCiIiVGhpcyByZXBvc2l0b3J5IGlzIHB1YmxpY2x5IGFjY2Vzc2libGUsIGJ1dCB5b3UgaGF2ZSB0byBhY2NlcHQgdGhlIGNvbmRpdGlvbnMgdG8gYWNjZXNzIGl0cyBmaWxlcyBhbmQgY29udGVudC4iIiIsVHJ1ZSwsLCwsLE9wZXJhdGlvbiBjb3VudGluZywsLCwsWWVzClNEWEwtTGlnaHRuaW5nLEltYWdlIGdlbmVyYXRpb24sIkltYWdlIGdlbmVyYXRpb24sVGV4dC10by1pbWFnZSIsQnl0ZURhbmNlLCJTaGFuY2h1YW4gTGluLCBBbnJhbiBXYW5nLCBYaWFvIFlhbmciLDIwMjQtMDItMjQsU0RYTC1MaWdodG5pbmc6IFByb2dyZXNzaXZlIEFkdmVyc2FyaWFsIERpZmZ1c2lvbiBEaXN0aWxsYXRpb24saHR0cHM6Ly9hcnhpdi5vcmcvYWJzLzI0MDIuMTM5MjksLCwsLCIiIk91ciBtb2RlbHMgYXJlIGRpc3RpbGxlZCBmcm9tIHN0YWJpbGl0eWFpL3N0YWJsZS1kaWZmdXNpb24teGwtYmFzZS0xLjAiIiIsLCwsLCwiIiJXZSB1c2UgYmF0Y2ggc2l6ZSA1MTIgYWNyb3NzIDY0IEExMDAgODBHIEdQVXMuIiIiLE5WSURJQSBBMTAwIFNYTTQgODAgR0IsLFVua25vd24sIldlIHByb3Bvc2UgYSBkaWZmdXNpb24gZGlzdGlsbGF0aW9uIG1ldGhvZCB0aGF0IGFjaGlldmVzIG5ldyBzdGF0ZS1vZi10aGUtYXJ0IGluIG9uZS1zdGVwL2Zldy1zdGVwIDEwMjRweCB0ZXh0LXRvLWltYWdlIGdlbmVyYXRpb24gYmFzZWQgb24gU0RYTC4gT3VyIG1ldGhvZCBjb21iaW5lcyBwcm9ncmVzc2l2ZSBhbmQgYWR2ZXJzYXJpYWwgZGlzdGlsbGF0aW9uIHRvIGFjaGlldmUgYSBiYWxhbmNlIGJldHdlZW4gcXVhbGl0eSBhbmQgbW9kZSBjb3ZlcmFnZS4gSW4gdGhpcyBwYXBlciwgd2UgZGlzY3VzcyB0aGUgdGhlb3JldGljYWwgYW5hbHlzaXMsIGRpc2NyaW1pbmF0b3IgZGVzaWduLCBtb2RlbCBmb3JtdWxhdGlvbiwgYW5kIHRyYWluaW5nIHRlY2huaXF1ZXMuIFdlIG9wZW4tc291cmNlIG91ciBkaXN0aWxsZWQgU0RYTC1MaWdodG5pbmcgbW9kZWxzIGJvdGggYXMgTG9SQSBhbmQgZnVsbCBVTmV0IHdlaWdodHMuIiwsLE9wZW4gd2VpZ2h0cyAocmVzdHJpY3RlZCB1c2UpLENoaW5hLFN0YWJsZSBEaWZmdXNpb24gWEwgKFNEWEwpLCwsNjQuMCwsMjAyNS0xMS0yOCAxMTo1Mzo0NCswMDowMCwsLCwsLEluZHVzdHJ5LCwsLCxVbnJlbGVhc2VkLCJPcGVucmFpbCsrIGxpY2Vuc2UKaHR0cHM6Ly9odWdnaW5nZmFjZS5jby9CeXRlRGFuY2UvU0RYTC1MaWdodG5pbmciLCwsLCwsNTA2NjUuNjg1MTU1NjgwMjYsLEJ5dGVEYW5jZSwsLCxZZXMKTWVnYVNjYWxlICgxNzVCKSxMYW5ndWFnZSxMYW5ndWFnZSBtb2RlbGluZy9nZW5lcmF0aW9uLCJCeXRlRGFuY2UsUGVraW5nIFVuaXZlcnNpdHkiLCJaaWhlbmcgSmlhbmcsIEhhaWJpbiBMaW4sIFlpbm1pbiBaaG9uZywgUWkgSHVhbmcsIFlhbmdydWkgQ2hlbiwgWmhpIFpoYW5nLCBZYW5naHVhIFBlbmcsIFhpYW5nIExpLCBDb25nIFhpZSwgU2hpYmlhbyBOb25nLCBZdWx1IEppYSwgU3VuIEhlLCBIb25nbWluIENoZW4sIFpoaWhhbyBCYWksIFFpIEhvdSwgU2hpcGVuZyBZYW4sIERpbmcgWmhvdSwgWWl5YW8gU2hlbmcsIFpodW8gSmlhbmcsIEhhb2hhbiBYdSwgSGFvcmFuIFdlaSwgWmhhbmcgWmhhbmcsIFBlbmdmZWkgTmllLCBMZXFpIFpvdSwgU2lkYSBaaGFvLCBMaWFuZyBYaWFuZywgWmhlcnVpIExpdSwgWmhlIExpLCBYaWFveWluZyBKaWEsIEppYW54aSBZZSwgWGluIEppbiwgWGluIExpdSIsMjAyNC0wMi0yMywiTWVnYVNjYWxlOiBTY2FsaW5nIExhcmdlIExhbmd1YWdlIE1vZGVsIFRyYWluaW5nIHRvIE1vcmUgVGhhbiAxMCwwMDAgR1BVcyIsaHR0cHM6Ly9hcnhpdi5vcmcvYWJzLzI0MDIuMTU2MjcsMzAyLjAsU09UQSBpbXByb3ZlbWVudCxJbXByb3ZlcyBTT1RBIGluIEZMT1AgdXRpbGl6YXRpb24gZm9yIGRpc3RyaWJ1dGVkIExMTSB0cmFpbmluZyBieSAxLjM0WCwxNzUwMDAwMDAwMDAuMCwiVHdvIG1vZGVscyBhcmUgdHJhaW5lZCBmb3IgZXBvY2ggdG8gZXZhbHVhdGUgdGhlIE1lZ2FTY2FsZSB0cmFpbmluZyBzeXN0ZW07IG9uZSBtb2RlbCB3aXRoIDE3NUIgYW5kIGFub3RoZXIgd2l0aCA1MzBCIHBhcmFtZXRlcnMuIFRoaXMgZW50cnkgcmVwb3J0cyB0aGUgMTc1QiBtb2RlbC4KClRoZXJlIGlzIGEgdGhpcmQgcHJvZHVjdGlvbiBtb2RlbCBtZW50aW9uZWQsIHdpdGggZmV3ZXIgZGV0YWlscy4iLDIuNzM4NTY3MTQzNmUrMjMsIlRhYmxlIDIgZ2l2ZXMgZGV0YWlscyBmb3IgdGhlIDE3NUIgbW9kZWwuIExvb2tpbmcgYXQgdGhlIGxhcmdlc3QgMSBlcG9jaCBydW4gd2l0aCAxMjI4OCBHUFVzOgoyMTY2LjMgYWdncmVnYXRlIFBGbG9wcy9zZWMgKiAxLjc1IGRheXMgKiAyNCBob3Vycy9kYXkgKiAzNjAwIHNlY29uZHMvaG91ciA9IDMuMjc1ZTIzCgpUaGlzIGlzIGNvbnNpc3RlbnQgd2l0aCB0aGUgdGhlb3JldGljYWwgY29tcHV0YXRpb24gY291bnRpbmcgZXN0aW1hdGUsIGlmIHRoZXkgZmFjdG9yIE1GVSByYXRlIGludG8gdGhlaXIgMjE2Ni4zIGZpZ3VyZToKMiDDlyAxNzVCIHBhcmFtcyDDlyAzIMOXIDMwMEIgdG9rZW5zIMOXIDEgZXBvY2ggPSAyLjI5ZTIzCgpJIHVzZSB0aGUgZ2VvbWV0cmljIG1lYW4gb2YgdGhlc2UgdHdvOgooMy4yNzVlMjMgKyAyLjI5ZTIzKSAvIDIgPSAyLjc0ZTIzIiwzMDAwMDAwMDAwMDAsMzAwQiB0b2tlbnMgKiAwLjc1IHdvcmRzL3Rva2VuID0gMjI1QiB3b3Jkcyw0Mi4wLCxOVklESUEgQTEwMCxTZWxmLXN1cGVydmlzZWQgbGVhcm5pbmcsQ29uZmlkZW50LCJXZSBwcmVzZW50IHRoZSBkZXNpZ24sIGltcGxlbWVudGF0aW9uIGFuZCBlbmdpbmVlcmluZyBleHBlcmllbmNlIGluIGJ1aWxkaW5nIGFuZCBkZXBsb3lpbmcgTWVnYVNjYWxlLCBhIHByb2R1Y3Rpb24gc3lzdGVtIGZvciB0cmFpbmluZyBsYXJnZSBsYW5ndWFnZSBtb2RlbHMgKExMTXMpIGF0IHRoZSBzY2FsZSBvZiBtb3JlIHRoYW4gMTAsMDAwIEdQVXMuIFRyYWluaW5nIExMTXMgYXQgdGhpcyBzY2FsZSBicmluZ3MgdW5wcmVjZWRlbnRlZCBjaGFsbGVuZ2VzIHRvIHRyYWluaW5nIGVmZmljaWVuY3kgYW5kIHN0YWJpbGl0eS4gV2UgdGFrZSBhIGZ1bGwtc3RhY2sgYXBwcm9hY2ggdGhhdCBjby1kZXNpZ25zIHRoZSBhbGdvcml0aG1pYyBhbmQgc3lzdGVtIGNvbXBvbmVudHMgYWNyb3NzIG1vZGVsIGJsb2NrIGFuZCBvcHRpbWl6ZXIgZGVzaWduLCBjb21wdXRhdGlvbiBhbmQgY29tbXVuaWNhdGlvbiBvdmVybGFwcGluZywgb3BlcmF0b3Igb3B0aW1pemF0aW9uLCBkYXRhIHBpcGVsaW5lLCBhbmQgbmV0d29yayBwZXJmb3JtYW5jZSB0dW5pbmcuIE1haW50YWluaW5nIGhpZ2ggZWZmaWNpZW5jeSB0aHJvdWdob3V0IHRoZSB0cmFpbmluZyBwcm9jZXNzIChpLmUuLCBzdGFiaWxpdHkpIGlzIGFuIGltcG9ydGFudCBjb25zaWRlcmF0aW9uIGluIHByb2R1Y3Rpb24gZ2l2ZW4gdGhlIGxvbmcgZXh0ZW50IG9mIExMTSB0cmFpbmluZyBqb2JzLiBNYW55IGhhcmQgc3RhYmlsaXR5IGlzc3VlcyBvbmx5IGVtZXJnZSBhdCBsYXJnZSBzY2FsZSwgYW5kIGluLWRlcHRoIG9ic2VydmFiaWxpdHkgaXMgdGhlIGtleSB0byBhZGRyZXNzIHRoZW0uIFdlIGRldmVsb3AgYSBzZXQgb2YgZGlhZ25vc2lzIHRvb2xzIHRvIG1vbml0b3Igc3lzdGVtIGNvbXBvbmVudHMgYW5kIGV2ZW50cyBkZWVwIGluIHRoZSBzdGFjaywgaWRlbnRpZnkgcm9vdCBjYXVzZXMsIGFuZCBkZXJpdmUgZWZmZWN0aXZlIHRlY2huaXF1ZXMgdG8gYWNoaWV2ZSBmYXVsdCB0b2xlcmFuY2UgYW5kIG1pdGlnYXRlIHN0cmFnZ2xlcnMuIE1lZ2FTY2FsZSBhY2hpZXZlcyA1NS4yJSBNb2RlbCBGTE9QcyBVdGlsaXphdGlvbiAoTUZVKSB3aGVuIHRyYWluaW5nIGEgMTc1QiBMTE0gbW9kZWwgb24gMTIsMjg4IEdQVXMsIGltcHJvdmluZyB0aGUgTUZVIGJ5IDEuMzR4IGNvbXBhcmVkIHRvIE1lZ2F0cm9uLUxNLiBXZSBzaGFyZSBvdXIgb3BlcmF0aW9uYWwgZXhwZXJpZW5jZSBpbiBpZGVudGlmeWluZyBhbmQgZml4aW5nIGZhaWx1cmVzIGFuZCBzdHJhZ2dsZXJzLiBXZSBob3BlIGJ5IGFydGljdWxhdGluZyB0aGUgcHJvYmxlbXMgYW5kIHNoYXJpbmcgb3VyIGV4cGVyaWVuY2UgZnJvbSBhIHN5c3RlbXMgcGVyc3BlY3RpdmUsIHRoaXMgd29yayBjYW4gaW5zcGlyZSBmdXR1cmUgTExNIHN5c3RlbXMgcmVzZWFyY2guIiwxLjAsLFVucmVsZWFzZWQsIkNoaW5hLENoaW5hIiwsLCwxMjI4OC4wLDAuNTUyLDIwMjYtMDUtMjUgMTI6MzE6MTcrMDA6MDAsLCwsLCwiSW5kdXN0cnksQWNhZGVtaWEiLCwsLCxVbnJlbGVhc2VkLCJyZXBvLCBidXQgbm8gdHJhaW5pbmcgY29kZSBmb3IgdGhlIGJpZyBtb2RlbCBodHRwczovL2dpdGh1Yi5jb20vdm9sY2VuZ2luZS92ZXNjYWxlCk1vZGVsIHdlaWdodHMgdW5yZWxlYXNlZCIsVHJ1ZSwsTUZVIGdpdmVuIGluIFRhYmxlIDIuIFRhYmxlIDMgc2hvd3MgaGlnaGVyIHV0aWxpemF0aW9uIHdoZW4gdXNpbmcgYSBzbWFsbGVyIG51bWJlciBvZiBHUFVzLiwsLDk3MjgwMjguMTg0NTQ5ODYsIk9wZXJhdGlvbiBjb3VudGluZyxIYXJkd2FyZSIsLCwsLE5vCk1lZ2FTY2FsZSAoNTMwQiksTGFuZ3VhZ2UsTGFuZ3VhZ2UgbW9kZWxpbmcvZ2VuZXJhdGlvbiwiQnl0ZURhbmNlLFBla2luZyBVbml2ZXJzaXR5IiwiWmloZW5nIEppYW5nLCBIYWliaW4gTGluLCBZaW5taW4gWmhvbmcsIFFpIEh1YW5nLCBZYW5ncnVpIENoZW4sIFpoaSBaaGFuZywgWWFuZ2h1YSBQZW5nLCBYaWFuZyBMaSwgQ29uZyBYaWUsIFNoaWJpYW8gTm9uZywgWXVsdSBKaWEsIFN1biBIZSwgSG9uZ21pbiBDaGVuLCBaaGloYW8gQmFpLCBRaSBIb3UsIFNoaXBlbmcgWWFuLCBEaW5nIFpob3UsIFlpeWFvIFNoZW5nLCBaaHVvIEppYW5nLCBIYW9oYW4gWHUsIEhhb3JhbiBXZWks</x:v>
      </x:c>
    </x:row>
    <x:row r="136" ht="18" customHeight="1">
      <x:c r="A136" s="17" t="n">
        <x:v>131</x:v>
      </x:c>
      <x:c r="B136" s="17" t="n">
        <x:v>309</x:v>
      </x:c>
      <x:c r="C136" s="94" t="str">
        <x:v>IFpoYW5nIFpoYW5nLCBQZW5nZmVpIE5pZSwgTGVxaSBab3UsIFNpZGEgWmhhbywgTGlhbmcgWGlhbmcsIFpoZXJ1aSBMaXUsIFpoZSBMaSwgWGlhb3lpbmcgSmlhLCBKaWFueGkgWWUsIFhpbiBKaW4sIFhpbiBMaXUiLDIwMjQtMDItMjMsIk1lZ2FTY2FsZTogU2NhbGluZyBMYXJnZSBMYW5ndWFnZSBNb2RlbCBUcmFpbmluZyB0byBNb3JlIFRoYW4gMTAsMDAwIEdQVXMiLGh0dHBzOi8vYXJ4aXYub3JnL2Ficy8yNDAyLjE1NjI3LDMwMi4wLFNPVEEgaW1wcm92ZW1lbnQsSW1wcm92ZXMgU09UQSBpbiBGTE9QIHV0aWxpemF0aW9uIGZvciBkaXN0cmlidXRlZCBMTE0gdHJhaW5pbmcgYnkgMS4zNFgsNTMwMDAwMDAwMDAwLjAsIlR3byBtb2RlbHMgYXJlIHRyYWluZWQgZm9yIGVwb2NoIHRvIGV2YWx1YXRlIHRoZSBNZWdhU2NhbGUgdHJhaW5pbmcgc3lzdGVtOyBvbmUgbW9kZWwgd2l0aCAxNzVCIGFuZCBhbm90aGVyIHdpdGggNTMwQiBwYXJhbWV0ZXJzLiBUaGlzIGVudHJ5IHJlcG9ydHMgdGhlIDUzMEIgbW9kZWwuCgpUaGVyZSBpcyBhIHRoaXJkIHByb2R1Y3Rpb24gbW9kZWwgbWVudGlvbmVkLCB3aXRoIGZld2VyIGRldGFpbHMuIiw5LjY5MTAwMDAwMDAwMDFlKzIzLCIxNzVCIG1vZGVscyB1c2VzIDMuMmUyMyBGTE9QcyAoVGFibGUgMiwgYm90dG9tIHJvdykKCldpdGggY29uc3RhbnQgZGF0YXNldCBzaXplIGFuZCB1dGlsaXphdGlvbiwgRkxPUHMgc2hvdWxkIHNjYWxlIGxpbmVhcmx5IGluICMgcGFyYW1ldGVycywgc286IDMuMmUyMyAqICg1MzAvMTc1KSA9IDkuN2UyMyIsMzAwMDAwMDAwMDAwLDMwMEIgdG9rZW5zLDExNy45LCIxNzVCIHBhcmFtZXRlciBtb2RlbCBpcyBzdGF0ZWQgdG8gaGF2ZSB0YWtlbiAxLjc1IGRheXMuIDUwMEIgbW9kZWwgdXNlZCBtb3JlIGNvbXB1dGUsIGZld2VyIEdQVXMsIGFuZCBoYWQgc2xpZ2h0bHkgd29yc2UgTUZVLiBBY2NvdW50aW5nIGZvciB0aGVzZTogCjEuNzUgZGF5cyAqIDI0IGhvdXJzL2RheSAqICg5LjdlMjMvMy4yZTIzKSAqICgxMTIwMC8xMjI4OCkgKiAoMC41NTIvMC41NDMpID0gMTE3LjkgaG91cnMiLE5WSURJQSBBMTAwLFNlbGYtc3VwZXJ2aXNlZCBsZWFybmluZyxDb25maWRlbnQsIldlIHByZXNlbnQgdGhlIGRlc2lnbiwgaW1wbGVtZW50YXRpb24gYW5kIGVuZ2luZWVyaW5nIGV4cGVyaWVuY2UgaW4gYnVpbGRpbmcgYW5kIGRlcGxveWluZyBNZWdhU2NhbGUsIGEgcHJvZHVjdGlvbiBzeXN0ZW0gZm9yIHRyYWluaW5nIGxhcmdlIGxhbmd1YWdlIG1vZGVscyAoTExNcykgYXQgdGhlIHNjYWxlIG9mIG1vcmUgdGhhbiAxMCwwMDAgR1BVcy4gVHJhaW5pbmcgTExNcyBhdCB0aGlzIHNjYWxlIGJyaW5ncyB1bnByZWNlZGVudGVkIGNoYWxsZW5nZXMgdG8gdHJhaW5pbmcgZWZmaWNpZW5jeSBhbmQgc3RhYmlsaXR5LiBXZSB0YWtlIGEgZnVsbC1zdGFjayBhcHByb2FjaCB0aGF0IGNvLWRlc2lnbnMgdGhlIGFsZ29yaXRobWljIGFuZCBzeXN0ZW0gY29tcG9uZW50cyBhY3Jvc3MgbW9kZWwgYmxvY2sgYW5kIG9wdGltaXplciBkZXNpZ24sIGNvbXB1dGF0aW9uIGFuZCBjb21tdW5pY2F0aW9uIG92ZXJsYXBwaW5nLCBvcGVyYXRvciBvcHRpbWl6YXRpb24sIGRhdGEgcGlwZWxpbmUsIGFuZCBuZXR3b3JrIHBlcmZvcm1hbmNlIHR1bmluZy4gTWFpbnRhaW5pbmcgaGlnaCBlZmZpY2llbmN5IHRocm91Z2hvdXQgdGhlIHRyYWluaW5nIHByb2Nlc3MgKGkuZS4sIHN0YWJpbGl0eSkgaXMgYW4gaW1wb3J0YW50IGNvbnNpZGVyYXRpb24gaW4gcHJvZHVjdGlvbiBnaXZlbiB0aGUgbG9uZyBleHRlbnQgb2YgTExNIHRyYWluaW5nIGpvYnMuIE1hbnkgaGFyZCBzdGFiaWxpdHkgaXNzdWVzIG9ubHkgZW1lcmdlIGF0IGxhcmdlIHNjYWxlLCBhbmQgaW4tZGVwdGggb2JzZXJ2YWJpbGl0eSBpcyB0aGUga2V5IHRvIGFkZHJlc3MgdGhlbS4gV2UgZGV2ZWxvcCBhIHNldCBvZiBkaWFnbm9zaXMgdG9vbHMgdG8gbW9uaXRvciBzeXN0ZW0gY29tcG9uZW50cyBhbmQgZXZlbnRzIGRlZXAgaW4gdGhlIHN0YWNrLCBpZGVudGlmeSByb290IGNhdXNlcywgYW5kIGRlcml2ZSBlZmZlY3RpdmUgdGVjaG5pcXVlcyB0byBhY2hpZXZlIGZhdWx0IHRvbGVyYW5jZSBhbmQgbWl0aWdhdGUgc3RyYWdnbGVycy4gTWVnYVNjYWxlIGFjaGlldmVzIDU1LjIlIE1vZGVsIEZMT1BzIFV0aWxpemF0aW9uIChNRlUpIHdoZW4gdHJhaW5pbmcgYSAxNzVCIExMTSBtb2RlbCBvbiAxMiwyODggR1BVcywgaW1wcm92aW5nIHRoZSBNRlUgYnkgMS4zNHggY29tcGFyZWQgdG8gTWVnYXRyb24tTE0uIFdlIHNoYXJlIG91ciBvcGVyYXRpb25hbCBleHBlcmllbmNlIGluIGlkZW50aWZ5aW5nIGFuZCBmaXhpbmcgZmFpbHVyZXMgYW5kIHN0cmFnZ2xlcnMuIFdlIGhvcGUgYnkgYXJ0aWN1bGF0aW5nIHRoZSBwcm9ibGVtcyBhbmQgc2hhcmluZyBvdXIgZXhwZXJpZW5jZSBmcm9tIGEgc3lzdGVtcyBwZXJzcGVjdGl2ZSwgdGhpcyB3b3JrIGNhbiBpbnNwaXJlIGZ1dHVyZSBMTE0gc3lzdGVtcyByZXNlYXJjaC4iLDEuMCwsVW5yZWxlYXNlZCwiQ2hpbmEsQ2hpbmEiLCwsLDExMjAwLjAsMC41NDMsMjAyNi0wNS0yNSAxMjozMToxOCswMDowMCwsQnl0ZURhbmNlIE1lZ2FTY2FsZSB0cmFpbmluZyBjbHVzdGVyLCwxMjU4MjkxMi4wLCJFeHBlcmltZW50cyB3aXRoIGJvdGggNzY4IGFuZCA2MTQ0LCBtdWx0aXBsaWVkIGJ5IDIwNDgiLCJJbmR1c3RyeSxBY2FkZW1pYSIsLCwsLFVucmVsZWFzZWQsInRoZXkgb3Blbi1zb3VyY2VkIHRoZWlyIGZyYW1ld29yayBidXQgZG9uJ3Qgc2VlIHRyYWluaW5nIGNvZGUgZm9yIHRoZWlyIGJpZyBtb2RlbC4gCmh0dHBzOi8vZ2l0aHViLmNvbS92b2xjZW5naW5lL3Zlc2NhbGUKTW9kZWwgd2VpZ2h0cyBhcmUgdW5yZWxlYXNlZCIsVHJ1ZSwsIk1GVSBnaXZlbiBpbiBmZ3VyZSA5LCB3aGVuIHRyYWluaW5nIHdpdGggdGhlIGZ1bGwgMTEyMDAgR1BVcy4iLCwsODg2NjY5Mi4zNTU3MDk1MDgsQ29tcGFyaXNvbiB3aXRoIG90aGVyIG1vZGVscywsLCwsTm8KTWVnYVNjYWxlIChQcm9kdWN0aW9uKSxMYW5ndWFnZSxMYW5ndWFnZSBtb2RlbGluZy9nZW5lcmF0aW9uLCJCeXRlRGFuY2UsUGVraW5nIFVuaXZlcnNpdHkiLCJaaWhlbmcgSmlhbmcsIEhhaWJpbiBMaW4sIFlpbm1pbiBaaG9uZywgUWkgSHVhbmcsIFlhbmdydWkgQ2hlbiwgWmhpIFpoYW5nLCBZYW5naHVhIFBlbmcsIFhpYW5nIExpLCBDb25nIFhpZSwgU2hpYmlhbyBOb25nLCBZdWx1IEppYSwgU3VuIEhlLCBIb25nbWluIENoZW4sIFpoaWhhbyBCYWksIFFpIEhvdSwgU2hpcGVuZyBZYW4sIERpbmcgWmhvdSwgWWl5YW8gU2hlbmcsIFpodW8gSmlhbmcsIEhhb2hhbiBYdSwgSGFvcmFuIFdlaSwgWmhhbmcgWmhhbmcsIFBlbmdmZWkgTmllLCBMZXFpIFpvdSwgU2lkYSBaaGFvLCBMaWFuZyBYaWFuZywgWmhlcnVpIExpdSwgWmhlIExpLCBYaWFveWluZyBKaWEsIEppYW54aSBZZSwgWGluIEppbiwgWGluIExpdSIsMjAyNC0wMi0yMywiTWVnYVNjYWxlOiBTY2FsaW5nIExhcmdlIExhbmd1YWdlIE1vZGVsIFRyYWluaW5nIHRvIE1vcmUgVGhhbiAxMCwwMDAgR1BVcyIsaHR0cHM6Ly9hcnhpdi5vcmcvYWJzLzI0MDIuMTU2MjcsMzAyLjAsU09UQSBpbXByb3ZlbWVudCxJbXByb3ZlcyBTT1RBIGluIEZMT1AgdXRpbGl6YXRpb24gZm9yIGRpc3RyaWJ1dGVkIExMTSB0cmFpbmluZyBieSAxLjM0WC4sNTMwMDAwMDAwMDAwLjAsIlByb2R1Y3Rpb24gcnVuIGlzIHN0YXRlZCB0byBoYXZlICIiaHVuZHJlZHMgb2YgYmlsbGlvbnMgb2YgcGFyYW1ldGVycyIiLiBTaW5jZSB0aGUgYXV0aG9ycyBhbHNvIGRvIGEgbnVtYmVyIG9mIGV4cGVyaW1lbnRzIHdpdGggYSA1MzBCIG1vZGVsLCBJIHNwZWN1bGF0ZSB0aGV5J3ZlIHVzZWQgNTMwQiBmb3IgdGhlIHByb2R1Y3Rpb24gbW9kZWwuIiwzLjllKzI0LCJTcGVjdWxhdGl2ZS4gVGhlIG1vZGVsIGlzIHN0YXRlZCB0byBoYXZlIHRyYWluZWQgZm9yICIic2V2ZXJhbCB3ZWVrcyIiLiBBc3N1bWluZyA1MzBCIHBhcmFtZXRlcnMgYW5kICIic2V2ZXJhbCIiID0gMywgY29tcHV0ZSBjYW4gYmUgZXN0aW1hdGVkIGZyb20gdGhlIDE3NUIgbW9kZWwncyBzdGF0ZWQgUEZMT1Avc2VjOgoyMTY2LjMgYWdncmVnYXRlIFBGbG9wcy9zZWMgKiAzIHdlZWtzICogNyBkYXlzL3dlZWsgKiAyNCBob3Vycy9kYXkgKiAzNjAwIHNlY29uZHMvaG91ciA9IDMuOWUrMjQuCkFzIGFuIHVwcGVyIGJvdW5kLCBzYXkgOGUrMjQuICIsLCJTcGVjdWxhdGl2ZS4gQXV0aG9ycyBub3RlIHByb2R1Y3Rpb24gc3lzdGVtIHdhcyB0cmFpbmVkIG9uICIibXVsdGktdHJpbGxpb25zIG9mIHRva2VucyIiLiBUaGlzIGNvdWxkIHJlZmVyIHRvIHRyYWluaW5nIGZvciBtdWx0aXBsZSBlcG9jaHMgb24gdGhlIHNhbWUgMzAwQiB0b2tlbnMgdXNlZCB0byB0cmFpbiB0aGUgMTc1QiBhbmQgNTMwQiBtb2RlbHMgb3V0bGluZWQgaW4gbW9yZSBkZXRhaWwgaW4gdGhlIHBhcGVyLiBBbHRlcm5hdGl2ZWx5LCBpdCBjb3VsZCByZWZlciB0byBhIGxhcmdlciBkYXRhc2V0IG9mIHBlcmhhcHMgMy05IHRyaWxsaW9uIHRva2Vucy4iLDUwNC4wLCJTcGVjdWxhdGl2ZS4gQXV0aG9ycyBzdGF0ZSAiInNldmVyYWwgd2Vla3MiIi4gRm9yIGFuYWx5c2lzLCBJJ3ZlIGFzc3VtZWQgdGhpcyBtZWFucyBhcm91bmQgMyB3ZWVrcy4iLE5WSURJQSBBMTAwLFNlbGYtc3VwZXJ2aXNlZCBsZWFybmluZyxTcGVjdWxhdGl2ZSwiV2UgcHJlc2VudCB0aGUgZGVzaWduLCBpbXBsZW1lbnRhdGlvbiBhbmQgZW5naW5lZXJpbmcgZXhwZXJpZW5jZSBpbiBidWlsZGluZyBhbmQgZGVwbG95aW5nIE1lZ2FTY2FsZSwgYSBwcm9kdWN0aW9uIHN5c3RlbSBmb3IgdHJhaW5pbmcgbGFyZ2UgbGFuZ3VhZ2UgbW9kZWxzIChMTE1zKSBhdCB0aGUgc2NhbGUgb2YgbW9yZSB0aGFuIDEwLDAwMCBHUFVzLiBUcmFpbmluZyBMTE1zIGF0IHRoaXMgc2NhbGUgYnJpbmdzIHVucHJlY2VkZW50ZWQgY2hhbGxlbmdlcyB0byB0cmFpbmluZyBlZmZpY2llbmN5IGFuZCBzdGFiaWxpdHkuIFdlIHRha2UgYSBmdWxsLXN0YWNrIGFwcHJvYWNoIHRoYXQgY28tZGVzaWducyB0aGUgYWxnb3JpdGhtaWMgYW5kIHN5c3RlbSBjb21wb25lbnRzIGFjcm9zcyBtb2RlbCBibG9jayBhbmQgb3B0aW1pemVyIGRlc2lnbiwgY29tcHV0YXRpb24gYW5kIGNvbW11bmljYXRpb24gb3ZlcmxhcHBpbmcsIG9wZXJhdG9yIG9wdGltaXphdGlvbiwgZGF0YSBwaXBlbGluZSwgYW5kIG5ldHdvcmsgcGVyZm9ybWFuY2UgdHVuaW5nLiBNYWludGFpbmluZyBoaWdoIGVmZmljaWVuY3kgdGhyb3VnaG91dCB0aGUgdHJhaW5pbmcgcHJvY2VzcyAoaS5lLiwgc3RhYmlsaXR5KSBpcyBhbiBpbXBvcnRhbnQgY29uc2lkZXJhdGlvbiBpbiBwcm9kdWN0aW9uIGdpdmVuIHRoZSBsb25nIGV4dGVudCBvZiBMTE0gdHJhaW5pbmcgam9icy4gTWFueSBoYXJkIHN0YWJpbGl0eSBpc3N1ZXMgb25seSBlbWVyZ2UgYXQgbGFyZ2Ugc2NhbGUsIGFuZCBpbi1kZXB0aCBvYnNlcnZhYmlsaXR5IGlzIHRoZSBrZXkgdG8gYWRkcmVzcyB0aGVtLiBXZSBkZXZlbG9wIGEgc2V0IG9mIGRpYWdub3NpcyB0b29scyB0byBtb25pdG9yIHN5c3RlbSBjb21wb25lbnRzIGFuZCBldmVudHMgZGVlcCBpbiB0aGUgc3RhY2ssIGlkZW50aWZ5IHJvb3QgY2F1c2VzLCBhbmQgZGVyaXZlIGVmZmVjdGl2ZSB0ZWNobmlxdWVzIHRvIGFjaGlldmUgZmF1bHQgdG9sZXJhbmNlIGFuZCBtaXRpZ2F0ZSBzdHJhZ2dsZXJzLiBNZWdhU2NhbGUgYWNoaWV2ZXMgNTUuMiUgTW9kZWwgRkxPUHMgVXRpbGl6YXRpb24gKE1GVSkgd2hlbiB0cmFpbmluZyBhIDE3NUIgTExNIG1vZGVsIG9uIDEyLDI4OCBHUFVzLCBpbXByb3ZpbmcgdGhlIE1GVSBieSAxLjM0eCBjb21wYXJlZCB0byBNZWdhdHJvbi1MTS4gV2Ugc2hhcmUgb3VyIG9wZXJhdGlvbmFsIGV4cGVyaWVuY2UgaW4gaWRlbnRpZnlpbmcgYW5kIGZpeGluZyBmYWlsdXJlcyBhbmQgc3RyYWdnbGVycy4gV2UgaG9wZSBieSBhcnRpY3VsYXRpbmcgdGhlIHByb2JsZW1zIGFuZCBzaGFyaW5nIG91ciBleHBlcmllbmNlIGZyb20gYSBzeXN0ZW1zIHBlcnNwZWN0aXZlLCB0aGlzIHdvcmsgY2FuIGluc3BpcmUgZnV0dXJlIExMTSBzeXN0ZW1zIHJlc2VhcmNoLiIsLCxVbnJlbGVhc2VkLCJDaGluYSxDaGluYSIsLCwsMTIyODguMCwwLjQ4LDIwMjYtMDUtMjUgMTI6MzE6MTgrMDA6MDAsLEJ5dGVEYW5jZSBNZWdhU2NhbGUgdHJhaW5pbmcgY2x1c3RlciwsLCwiSW5kdXN0cnksQWNhZGVtaWEiLCwsOC4wMWUrMjQsLFVucmVsZWFzZWQsIkNvZGUgZm9yIE1lZ2FTY2FsZSAoYWxzbyBjYWxsZWQgdmVTY2FsZSkgdHJhaW5pbmcgc3lzdGVtIGFyZSByZWxlYXNlZCB1bmRlciBBcGFjaGUgTGljZW5jZTogaHR0cHM6Ly9naXRodWIuY29tL3ZvbGNlbmdpbmUvdmVzY2FsZQpUaGUgbW9kZWwgaXRzZWxmIGlzIHVucmVsZWFzZWQuIixUcnVlLDI2MTQwMTkuMjQ1LCJGaWd1cmUgMTIgc2hvd3MgTUZVLCB3aGljaCBpcyBhcm91bmQgMC40ODQgZHVyaW5nIHN0YWJsZSBwZXJpb2RzLCB3aXRoIHNob3J0IHNwaWtlcyB0byBhcyBsb3cgYXMgMC40LiBJdCBzZWVtcyBsaWtlIHRoZSBvdmVyYWxsIGF2ZXJhZ2UgaXMgbGlrZWx5IG1pbmltYWxseSBhZmZlY3RlZCBieSB0aGUgc3Bpa2VzLCBidXQgSSdsbCByb3VuZCBkb3duIHRvIDAuNDgiLCwsOTcyODAyOC4xODQ1NDk4NixPdGhlciwsLCwsTm8KR2VuaWUsIlZpZGVvLEdhbWVzIiwiVmlkZW8gZ2VuZXJhdGlvbixJbWFnZS10by12aWRlbyxUZXh0LXRvLXZpZGVvIixHb29nbGUgRGVlcE1pbmQsIkpha2UgQnJ1Y2UsIE1pY2hhZWwgRGVubmlzLCBBc2hsZXkgRWR3YXJkcywgSmFjayBQYXJrZXItSG9sZGVyLCBZdWdlIFNoaSwgRWR3YXJkIEh1Z2hlcywgTWF0dGhldyBMYWksIEFkaXRpIE1hdmFsYW5rYXIsIFJpY2hpZSBTdGVpZ2Vyd2FsZCwgQ2hyaXMgQXBwcywgWXVzdWYgQXl0YXIsIFNhcmFoIEJlY2h0bGUsIEZlcnlhbCBCZWhiYWhhbmksIFN0ZXBoYW5pZSBDaGFuLCBOaWNvbGFzIEhlZXNzLCBMdWN5IEdvbnphbGV6LCBTaW1vbiBPc2luZGVybywgU2hlcmppbCBPemFpciwgU2NvdHQgUmVlZCwgSmluZ3dlaSBaaGFuZywgS29ucmFkIFpvbG5hLCBKZWZmIENsdW5lLCBOYW5kbyBkZSBGcmVpdGFzLCBTYXRpbmRlciBTaW5naCwgVGltIFJvY2t0w6RzY2hlbCIsMjAyNC0wMi0yMyxHZW5pZTogR2VuZXJhdGl2ZSBJbnRlcmFjdGl2ZSBFbnZpcm9ubWVudHMsaHR0cHM6Ly9hcnhpdi5vcmcvYWJzLzI0MDIuMTUzOTEsLCwsMTA3MDAwMDAwMDAuMCwiV2hlbiBjb21iaW5lZCB3aXRoIHRoZSB0b2tlbml6ZXIgYW5kIGFjdGlvbgptb2RlbCB0aGlzIGJyaW5ncyB0aGUgdG90YWwgdG8gMTAuN0IgcGFyYW1ldGVycywKdHJhaW5lZCBvbiA5NDJCIHRva2Vucywgd2hpY2ggd2UgcmVmZXIgdG8gYXMgdGhlCkdlbmllIG1vZGVsLiAiLDYuNmUrMjIsVGFibGUgMTIsOTQyMDAwMDAwMDAwLCJXaGVuIGNvbWJpbmVkIHdpdGggdGhlIHRva2VuaXplciBhbmQgYWN0aW9uIG1vZGVsIHRoaXMgYnJpbmdzIHRoZSB0b3RhbCB0byAxMC43QiBwYXJhbWV0ZXJzLCB0cmFpbmVkIG9uIDk0MkIgdG9rZW5zLCB3aGljaCB3ZSByZWZlciB0byBhcyB0aGUgR2VuaWUgbW9kZWwuIiwsLEdvb2dsZSBUUFUgdjVwLCxDb25maWRlbnQsIldlIGludHJvZHVjZSBHZW5pZSwgdGhlIGZpcnN0IGdlbmVyYXRpdmUgaW50ZXJhY3RpdmUgZW52aXJvbm1lbnQgdHJhaW5lZCBpbiBhbiB1bnN1cGVydmlzZWQgbWFubmVyIGZyb20gdW5sYWJlbGxlZCBJbnRlcm5ldCB2aWRlb3MuIFRoZSBtb2RlbCBjYW4gYmUgcHJvbXB0ZWQgdG8gZ2VuZXJhdGUgYW4gZW5kbGVzcyB2YXJpZXR5IG9mIGFjdGlvbi1jb250cm9sbGFibGUgdmlydHVhbCB3b3JsZHMgZGVzY3JpYmVkIHRocm91Z2ggdGV4dCwgc3ludGhldGljIGltYWdlcywgcGhvdG9ncmFwaHMsIGFuZCBldmVuIHNrZXRjaGVzLiBBdCAxMUIgcGFyYW1ldGVycywgR2VuaWUgY2FuIGJlIGNvbnNpZGVyZWQgYSBmb3VuZGF0aW9uIHdvcmxkIG1vZGVsLiBJdCBpcyBjb21wcmlzZWQgb2YgYSBzcGF0aW90ZW1wb3JhbCB2aWRlbyB0b2tlbml6ZXIsIGFuIGF1dG9yZWdyZXNzaXZlIGR5bmFtaWNzIG1vZGVsLCBhbmQgYSBzaW1wbGUgYW5kIHNjYWxhYmxlIGxhdGVudCBhY3Rpb24gbW9kZWwuIEdlbmllIGVuYWJsZXMgdXNlcnMgdG8gYWN0IGluIHRoZSBnZW5lcmF0ZWQgZW52aXJvbm1lbnRzIG9uIGEgZnJhbWUtYnktZnJhbWUgYmFzaXMgZGVzcGl0ZSB0cmFpbmluZyB3aXRob3V0IGFueSBncm91bmQtdHJ1dGggYWN0aW9uIGxhYmVscyBvciBvdGhlciBkb21haW4tc3BlY2lmaWMgcmVxdWlyZW1lbnRzIHR5cGljYWxseSBmb3VuZCBpbiB0aGUgd29ybGQgbW9kZWwgbGl0ZXJhdHVyZS4gRnVydGhlciB0aGUgcmVzdWx0aW5nIGxlYXJuZWQgbGF0ZW50IGFjdGlvbiBzcGFjZSBmYWNpbGl0YXRlcyB0cmFpbmluZyBhZ2VudHMgdG8gaW1pdGF0ZSBiZWhhdmlvcnMgZnJvbSB1bnNlZW4gdmlkZW9zLCBvcGVuaW5nIHRoZSBwYXRoIGZvciB0cmFpbmluZyBnZW5lcmFsaXN0IGFnZW50cyBvZiB0aGUgZnV0dXJlLiIsLCxVbnJlbGVhc2VkLFVuaXRlZCBTdGF0ZXMgb2YgQW1lcmljYSwsLCwyNTYuMCwsMjAyNS0xMS0yOCAxMTo1Mzo0NCswMDowMCwsLCw1MTIuMCwiQXMgYSByZXN1bHQsIGZvciBvdXIgZmluYWwgbW9kZWwsIHdlIHRyYWluIGEgMTAuMUIgZHluYW1pY3MgbW9kZWwgd2l0aCBhIGJhdGNoIHNpemUgb2YgNTEyLCBmb3IgYSB0b3RhbCBvZiAxMjVrIHN0ZXBzLCB1c2luZyAyNTYgVFBVdjVwIixJbmR1c3RyeSwsLCwsVW5yZWxlYXNlZCwiV2UgaGF2ZSBjaG9zZW4gbm90IHRvIHJlbGVhc2UgdGhlIHRyYWluZWQgbW9kZWwgY2hlY2twb2ludHMsIHRoZQptb2RlbOKAmXMgdHJhaW5pbmcgZGF0YXNldCwgb3IgZXhhbXBsZXMgZnJvbSB0aGF0IGRhdGEgdG8gYWNjb21wYW55IHRoaXMgcGFwZXIgb3IgdGhlIHdlYnNpdGUuIFdlIHdvdWxkIGxpa2UgdG8gaGF2ZSB0aGUgb3Bwb3J0dW5pdHkgdG8gZnVydGhlciBlbmdhZ2Ugd2l0aCB0aGUgcmVzZWFyY2ggKGFuZCB2aWRlbyBnYW1lKSBjb21tdW5pdHkgYW5kIHRvIGVuc3VyZSB0aGF0IGFueSBmdXR1cmUgc3VjaCByZWxlYXNlcyBhcmUgcmVzcGVjdGZ1bCwgc2FmZSBhbmQgcmVzcG9uc2libGUuIiwsLCwsLDI3MzYwMC43OTI2OTA0NjQ5LFJlcG9ydGVkLCwsLCxObwpTdGFibGUgRGlmZnVzaW9uIDMsSW1hZ2UgZ2VuZXJhdGlvbiwiSW1hZ2UgZ2VuZXJhdGlvbixUZXh0LXRvLWltYWdlIixTdGFiaWxpdHkgQUksIlBhdHJpY2sgRXNzZXIsIFN1bWl0aCBLdWxhbCwgQW5kcmVhcyBCbGF0dG1hbm4sIFJhaGltIEVudGV6YXJpLCBKb25hcyBNw7xsbGVyLCBIYXJyeSBTYWluaSwgWWFtIExldmksIERvbWluaWsgTG9yZW56LCBBeGVsIFNhdWVyLCBGcmVkZXJpYyBCb2VzZWwsIER1c3RpbiBQb2RlbGwsIFRpbSBEb2NraG9ybiwgWmlvbiBFbmdsaXNoLCBLeWxlIExhY2V5LCBBbGV4IEdvb2R3aW4sIFlhbm5payBNYXJlaywgUm9iaW4gUm9tYmFjaCIsMjAyNC0wMi0yMixTY2FsaW5nIFJlY3RpZmllZCBGbG93IFRyYW5zZm9ybWVycyBmb3IgSGlnaC1SZXNvbHV0aW9uIEltYWdlIFN5bnRoZXNpcywiaHR0cHM6Ly9hcnhpdi5vcmcvYWJzLzI0MDMuMDMyMDYKaHR0cHM6Ly9zdGFiaWxpdHkuYWkvbmV3cy9zdGFibGUtZGlmZnVzaW9uLTMiLCxTT1RBIGltcHJvdmVtZW50LCIiIk91ciBsYXJnZXN0IG1vZGVscyBvdXRwZXJmb3JtIHN0YXRlLW9mLXRoZSBhcnQgb3BlbiBtb2RlbHMgc3VjaCBhcyBTRFhMIChQb2RlbGwgZXQgYWwuLCAyMDIzKSwgU0RYTC1UdXJibyAoU2F1ZXIgZXQgYWwuLCAyMDIzKSwgUGl4YXJ0Lc6xIChDaGVuIGV0IGFsLiwgMjAyMyksIGFuZCBjbG9zZWQtc291cmNlCm1vZGVscyBzdWNoIGFzIERBTEwtRSAzIChCZXRrZXIgZXQgYWwuLCAyMDIzKSBib3RoIGluIHF1YW50aXRhdGl2ZSBldmFsdWF0aW9uIChHaG9zaCBldCBhbC4sIDIwMjMpIG9mIHByb21wdCB1bmRlcnN0YW5kaW5nIGFuZCBodW1hbiBwcmVmZXJlbmNlIHJhdGluZ3MuOiIsODAwMDAwMDAwMC4wLCw1LjAwMDAwMDAwMDAwMDAwMDRlKzIyLCJGaW5hbGx5LCB3ZSBwZXJmb3JtZWQKYSBzY2FsaW5nIHN0dWR5IG9mIHRoaXMgY29tYmluYXRpb24gdXAgdG8gYSBtb2RlbCBzaXplIG9mCjhCIHBhcmFtZXRlcnMgYW5kIDUgw5cgMTAyMiB0cmFpbmluZyBGTE9Qcy4iLCwsLCwsLENvbmZpZGVudCwiRGlmZnVzaW9uIG1vZGVscyBjcmVhdGUgZGF0YSBmcm9tIG5vaXNlIGJ5IGludmVydGluZyB0aGUgZm9yd2FyZCBwYXRocyBvZiBkYXRhIHRvd2FyZHMgbm9pc2UgYW5kIGhhdmUgZW1lcmdlZCBhcyBhIHBvd2VyZnVsIGdlbmVyYXRpdmUgbW9kZWxpbmcgdGVjaG5pcXVlIGZvciBoaWdoLWRpbWVuc2lvbmFsLCBwZXJjZXB0dWFsIGRhdGEgc3VjaCBhcyBpbWFnZXMgYW5kIHZpZGVvcy4gUmVjdGlmaWVkIGZsb3cgaXMgYSByZWNlbnQgZ2VuZXJhdGl2ZSBtb2RlbCBmb3JtdWxhdGlvbiB0aGF0IGNvbm5lY3RzIGRhdGEgYW5kIG5vaXNlIGluIGEgc3RyYWlnaHQgbGluZS4gRGVzcGl0ZSBpdHMgYmV0dGVyIHRoZW9yZXRpY2FsIHByb3BlcnRpZXMgYW5kIGNvbmNlcHR1YWwgc2ltcGxpY2l0eSwgaXQgaXMgbm90IHlldCBkZWNpc2l2ZWx5IGVzdGFibGlzaGVkIGFzIHN0YW5kYXJkIHByYWN0aWNlLiBJbiB0aGlzIHdvcmssIHdlIGltcHJvdmUgZXhpc3Rpbmcgbm9pc2Ugc2FtcGxpbmcgdGVjaG5pcXVlcyBmb3IgdHJhaW5pbmcgcmVjdGlmaWVkIGZsb3cgbW9kZWxzIGJ5IGJpYXNpbmcgdGhlbSB0b3dhcmRzIHBlcmNlcHR1YWxseSByZWxldmFudCBzY2FsZXMuIFRocm91Z2ggYSBsYXJnZS1zY2FsZSBzdHVkeSwgd2UgZGVtb25zdHJhdGUgdGhlIHN1cGVyaW9yIHBlcmZvcm1hbmNlIG9mIHRoaXMgYXBwcm9hY2ggY29tcGFyZWQgdG8gZXN0YWJsaXNoZWQgZGlmZnVzaW9uIGZvcm11bGF0aW9ucyBmb3IgaGlnaC1yZXNvbHV0aW9uIHRleHQtdG8taW1hZ2Ugc3ludGhlc2lzLiBBZGRpdGlvbmFsbHksIHdlIHByZXNlbnQgYSBub3ZlbCB0cmFuc2Zvcm1lci1iYXNlZCBhcmNoaXRlY3R1cmUgZm9yIHRleHQtdG8taW1hZ2UgZ2VuZXJhdGlvbiB0aGF0IHVzZXMgc2VwYXJhdGUgd2VpZ2h0cyBmb3IgdGhlIHR3byBtb2RhbGl0aWVzIGFuZCBlbmFibGVzIGEgYmlkaXJlY3Rpb25hbCBmbG93IG9mIGluZm9ybWF0aW9uIGJldHdlZW4gaW1hZ2UgYW5kIHRleHQgdG9rZW5zLCBpbXByb3ZpbmcgdGV4dCBjb21wcmVoZW5zaW9uLCB0eXBvZ3JhcGh5LCBhbmQgaHVtYW4gcHJlZmVyZW5jZSByYXRpbmdzLiBXZSBkZW1vbnN0cmF0ZSB0aGF0IHRoaXMgYXJjaGl0ZWN0dXJlIGZvbGxvd3MgcHJlZGljdGFibGUgc2NhbGluZyB0cmVuZHMgYW5kIGNvcnJlbGF0ZXMgbG93ZXIgdmFsaWRhdGlvbiBsb3NzIHRvIGltcHJvdmVkIHRleHQtdG8taW1hZ2Ugc3ludGhlc2lzIGFzIG1lYXN1cmVkIGJ5IHZhcmlvdXMgbWV0cmljcyBhbmQgaHVtYW4gZXZhbHVhdGlvbnMuIE91ciBsYXJnZXN0IG1vZGVscyBvdXRwZXJmb3JtIHN0YXRlLW9mLXRoZS1hcnQgbW9kZWxzLCBhbmQgd2Ugd2lsbCBtYWtlIG91ciBleHBlcmltZW50YWwgZGF0YSwgY29kZSwgYW5kIG1vZGVsIHdlaWdodHMgcHVibGljbHkgYXZhaWxhYmxlLiIsLCxBUEkgYWNjZXNzLFVuaXRlZCBLaW5nZG9tIG9mIEdyZWF0IEJyaXRhaW4gYW5kIE5vcnRoZXJuIElyZWxhbmQsLCwsLCwyMDI1LTExLTI4IDExOjUzOjQ0KzAwOjAwLCwsLCwsSW5kdXN0cnksLCwsLFVucmVsZWFzZWQsIkFwciAyMDE0CldlIGhhdmUgcGFydG5lcmVkIHdpdGggRmlyZXdvcmtzIEFJLCB0aGUgZmFzdGVzdCBhbmQgbW9zdCByZWxpYWJsZSBBUEkgcGxhdGZvcm0gaW4gdGhlIG1hcmtldCwgdG8gZGVsaXZlciBTdGFibGUgRGlmZnVzaW9uIDMgYW5kIFN0YWJsZSBEaWZmdXNpb24gMyBUdXJiby4KCkluIGtlZXBpbmcgd2l0aCBvdXIgY29tbWl0bWVudCB0byBvcGVuIGdlbmVyYXRpdmUgQUksIHdlIGFpbSB0byBtYWtlIHRoZSBtb2RlbCB3ZWlnaHRzIGF2YWlsYWJsZSBmb3Igc2VsZi1ob3N0aW5nIHdpdGggYSBTdGFiaWxpdHkgQUkgTWVtYmVyc2hpcCBpbiB0aGUgbmVhciBmdXR1cmUuIiwsLCwsLCxSZXBvcnRlZCwsLCwsTm8KR2VtbWEgN0IsTGFuZ3VhZ2UsIkxhbmd1YWdlIG1vZGVsaW5nL2dlbmVyYXRpb24sQ2hhdCxDb2RlIGdlbmVyYXRpb24sUXVlc3Rpb24gYW5zd2VyaW5nLFF1YW50aXRhdGl2ZSByZWFzb25pbmciLEdvb2dsZSBEZWVwTWluZCwiR2VtbWEgVGVhbSwgR29vZ2xlIERlZXBNaW5kIiwyMDI0LTAyLTIxLEdlbW1hOiBPcGVuIE1vZGVscyBCYXNlZCBvbiBHZW1pbmkgUmVzZWFyY2ggYW5kIFRlY2hub2xvZ3ksaHR0cHM6Ly9zdG9yYWdlLmdvb2dsZWFwaXMuY29tL2RlZXBtaW5kLW1lZGlhL2dlbW1hL2dlbW1hLXJlcG9ydC5wZGYsLCwsODUzODA3NDExMi4wLCJUYWJsZSAyLCBzdW0gb2YgZW1iZWRkaW5nIGFuZCBub24tZW1iZWRkaW5nIHBhcmFtZXRlcnMiLDMuMDdlKzIzLCI2TkQgYXByb3hpbWF0aW9uIDYqOC41NEIqNlQgPSAzLjA3ZTIzCiIiR2VtbWEgMkIgYW5kIDdCIGFyZSB0cmFpbmVkIG9uIDJUIGFuZCA2VCB0b2tlbnMgcmVzcGVjdGl2ZWx5IG9mIHByaW1hcmlseS1FbmdsaXNoIGRhdGEgZnJvbSB3ZWIgZG9jdW1lbnRzLCBtYXRoZW1hdGljcywgYW5kIGNvZGUuIiIKCkFzIGNvbmZpcm1hdGlvbjogIiJXZSBlc3RpbWF0ZSB0aGUgY2FyYm9uIGVtaXNzaW9ucyBmcm9tIHByZXRyYWluaW5nIHRoZSBHZW1tYSBtb2RlbHMgdG8gYmUg4oi8IDEzMSDwnZGh8J2QtvCdkYIy8J2RkvCdkZ4uICIiCgpVLlMuIGF2ZyBDTzIgcGVyIGtXaCBpcyB+MC44N2xicyAKMTMxIHRDTzIgKiAyMDAwIGxiL3QgKiAoMSBrV2gvMC44N2xiKSA9IDMuMDFlNSBrV2gKClBlciBTZW1pQW5hbHlzaXMgVFBVIHY1ZSB1c2VzIH4gNXggbGVzcyBwb3dlciB0aGFuIEgxMDAsIHNvIH4xNDAgVyBURFAKMy4wMWU1IGtXaCAqIDEwMDAgVy9rVyAqIDEgVFBVdjVlLzE0MCBXICA9IDIuMTVlNiBUUFV2NWUtaG91cnMKCkluIGJmMTYgcHJlY2lzaW9uLCBUUFV2NWUgaGFzIHBlYWsgcGVyZm9ybWFuY2Ugb2YgMTk3IFRGL3MsIHNvOgoyLjE1ZTYgKiAzNjAwICogMTk3ZTEyICogMC4zID0gNC41N2UyMyIsNjAwMDAwMDAwMDAwMCwiIiJHZW1tYSAyQiBhbmQgN0IgYXJlIHRyYWluZWQgb24gMlQgYW5kIDZUIHRva2VucyByZXNwZWN0aXZlbHkgb2YgcHJpbWFyaWx5LUVuZ2xpc2ggZGF0YSBmcm9tIHdlYiBkb2N1bWVudHMsIG1hdGhlbWF0aWNzLCBhbmQgY29kZS4iIgpOb3QgZXhwbGljaXRseSBzdGF0ZWQgdGhhdCB0aGlzIGRvZXNuJ3QgaW52b2x2ZSBtdWx0aXBsZSBlcG9jaHMsIGJ1dCBJIGV4cGVjdCBpdCBkb2VzIG5vdC4iLCwsR29vZ2xlIFRQVSB2NWUsLENvbmZpZGVudCwsLCxPcGVuIHdlaWdodHMgKHJlc3RyaWN0ZWQgdXNlKSxVbml0ZWQgU3RhdGVzIG9mIEFtZXJpY2EsLCwsNDA5Ni4wLCwyMDI1LTExLTI4IDExOjUzOjQ0KzAwOjAwLCwsLCwsSW5kdXN0cnksLCwsLFVucmVsZWFzZWQsImh0dHBzOi8vYWkuZ29vZ2xlLmRldi9nZW1tYS90ZXJtcwoKbm8gaWxsZWdhbCB1c2Ugb3IgYWJ1c2UiLFRydWUsLCwsLDE4MjQwODYuNTI1MzE0MDQ3LCJPcGVyYXRpb24gY291bnRpbmcsSGFyZHdhcmUiLCwsLCxZZXMKUmUtRG9jayxCaW9sb2d5LFByb3RlaW4tbGlnYW5kIGNvbnRhY3QgcHJlZGljdGlvbiwiWmhlamlhbmcgVW5pdmVyc2l0eSAoWkpVKSxXZXN0bGFrZSBVbml2ZXJzaXR5LFVuaXZlcnNpdHkgb2YgV2FzaGluZ3RvbiIsIll1ZmVpIEh1YW5nLCBPZGluIFpoYW5nLCBMaXJvbmcgV3UsIENoZW5nIFRhbiwgSGFpdGFvIExpbiwgWmhhbmd5YW5nIEdhbywgU2l5dWFuIExpLCBTdGFuLiBaLiBMaSIsMjAyNC0wMi0yMSxSZS1Eb2NrOiBUb3dhcmRzIEZsZXhpYmxlIGFuZCBSZWFsaXN0aWMgTW9sZWN1bGFyIERvY2tpbmcgd2l0aCBEaWZmdXNpb24gQnJpZGdlLGh0dHBzOi8vYXJ4aXYub3JnL2Ficy8yNDAyLjExNDU5LDI0LjAsLCwsLDcuNTAwMDAwMDAwMDAwMDAyZSsxOSwiMS4gSGFyZHdhcmUgc2V0dXA6IDF4IE5WSURJQSBBMTAwIEdQVSAoMy4xMmUxNCBGTE9QL3MpCgoyLiBUcmFpbmluZyBkdXJhdGlvbjogNyBkYXlzIChkaXJlY3RseSBwcm92aWRlZCkgPSA2MDQsODAwIHNlY29uZHMKCjMuIFV0aWxpemF0aW9uIHJhdGU6IDQwJQoKNC4gRmluYWwgY2FsY3VsYXRpb246CjEgR1BVIMOXIDMuMTJlMTQgRkxPUC9zIMOXIDYwNCw4MDBzIMOXIDAuNCA9IDcuNTVlMTkgRkxPUHMiLCwyMzQ5NiBleGFtcGxlcyBpbiBQREJiaW5kIDIwMjAsMTY4LjAsLE5WSURJQSBBMTAwLCxMaWtlbHksIkFjY3VyYXRlIHByZWRpY3Rpb24gb2YgcHJvdGVpbi1saWdhbmQgYmluZGluZyBzdHJ1Y3R1cmVzLCBhIHRhc2sga25vd24gYXMgbW9sZWN1bGFyIGRvY2tpbmcgaXMgY3J1Y2lhbCBmb3IgZHJ1ZyBkZXNpZ24gYnV0IHJlbWFpbnMgY2hhbGxlbmdpbmcuIFdoaWxlIGRlZXAgbGVhcm5pbmcgaGFzIHNob3duIHByb21pc2UsIGV4aXN0aW5nIG1ldGhvZHMgb2Z0ZW4gZGVwZW5kIG9uIGhvbG8tcHJvdGVpbiBzdHJ1Y3R1cmVzIChkb2NrZWQsIGFuZCBub3QgYWNjZXNzaWJsZSBpbiByZWFsaXN0aWMgdGFza3MpIG9yIG5lZ2xlY3QgcG9ja2V0IHNpZGVjaGFpbiBjb25mb3JtYXRpb25zLCBsZWFkaW5nIHRvIGxpbWl0ZWQgcHJhY3RpY2FsIHV0aWxpdHkgYW5kIHVucmVhbGlzdGljIGNvbmZvcm1hdGlvbiBwcmVkaWN0aW9ucy4gVG8gZmlsbCB0aGVzZSBnYXBzLCB3ZSBpbnRyb2R1Y2UgYW4gdW5kZXItZXhwbG9yZWQgdGFzaywgbmFtZWQgZmxleGlibGUgZG9ja2luZyB0byBwcmVkaWN0IHBvc2VzIG9mIGxpZ2FuZCBhbmQgcG9ja2V0IHNpZGVjaGFpbnMgc2ltdWx0YW5lb3VzbHkgYW5kIGludHJvZHVjZSBSZS1Eb2NrLCBhIG5vdmVsIGRpZmZ1c2lvbiBicmlkZ2UgZ2VuZXJhdGl2ZSBtb2RlbCBleHRlbmRlZCB0byBnZW9tZXRyaWMgbWFuaWZvbGRzLiBTcGVjaWZpY2FsbHksIHdlIHByb3Bvc2UgZW5lcmd5LXRvLWdlb21ldHJ5IG1hcHBpbmcgaW5zcGlyZWQgYnkgdGhlIE5ld3Rvbi1FdWxlciBlcXVhdGlvbiB0byBjby1tb2RlbCB0aGUgYmluZGluZyBlbmVyZ3kgYW5kIGNvbmZvcm1hdGlvbnMgZm9yIHJlZmxlY3RpbmcgdGhlIGVuZXJneS1jb25zdHJhaW5lZCBkb2NraW5nIGdlbmVyYXRpdmUgcHJvY2Vzcy4gQ29tcHJlaGVuc2l2ZSBleHBlcmltZW50cyBvbiBkZXNpZ25lZCBiZW5jaG1hcmsgZGF0YXNldHMgaW5jbHVkaW5nIGFwby1kb2NrIGFuZCBjcm9zcy1kb2NrIGRlbW9uc3RyYXRlIG91ciBtb2RlbCdzIHN1cGVyaW9yIGVmZmVjdGl2ZW5lc3MgYW5kIGVmZmljaWVuY3kgb3ZlciBjdXJyZW50IG1ldGhvZHMuIiwsLCwiQ2hpbmEsQ2hpbmEsVW5pdGVkIFN0YXRlcyBvZiBBbWVyaWNhIiwsLCwxLjAsLDIwMjYtMDUtMjUgMTI6MzE6MTgrMDA6MDAsLCwsLCwiQWNhZGVtaWEsQWNhZGVtaWEsQWNhZGVtaWEiLCwsLCwsLCwsLCwsNDM1LjAwMjMxOTI2MTc4MjQsSGFyZHdhcmUsLCwsLApQZXBHTEFELEJpb2xvZ3ksUHJvdGVpbiBkZXNpZ24sIlRzaW5naHVhIFVuaXZlcnNpdHksUmVubWluIFVuaXZlcnNpdHkgb2YgQ2hpbmEiLCJYaWFuZ3poZSBLb25nLCBZaW5qdW4gSmlhLCBXZW5iaW5nIEh1YW5nLCBZYW5nIExpdSIsMjAyNC0wMi0yMSxGdWxsLUF0b20gUGVwdGlkZSBEZXNpZ24gd2l0aCBHZW9tZXRyaWMgTGF0ZW50IERpZmZ1c2lvbixodHRwczovL2FyeGl2Lm9yZy9hYnMvMjQwMi4xMzU1NSwsLCwsLCwiCiIsLCIKUGVwQmVuY2ggVHJhaW5pbmc6IDQsMTU3IGVudHJpZXMgw5cgMTAgcmVzaWR1ZXMgPSA0MSw1NzAgcmVzaWR1ZXMKUGVwQkRCIFRyYWluaW5nOiA4LDQzNCBlbnRyaWVzIMOXIDEwIHJlc2lkdWVzID0gODQsMzQwIHJlc2lkdWVzClByb3RGcmFnOiA3MCw2NDUgbW9ub21lcnMgw5cgMSByZXNpZHVlID0gNzAsNjQ1IHJlc2lkdWVzCgpUb3RhbDogNDEsNTcwICsgODQsMzQwICsgNzAsNjQ1ID0gMTk2LDU1NSByZXNpZHVlcyIsLCwsLENvbmZpZGVudCwiUGVwdGlkZSBkZXNpZ24gcGxheXMgYSBwaXZvdGFsIHJvbGUgaW4gdGhlcmFwZXV0aWNzLCBhbGxvd2luZyBicmFuZCBuZXcgcG9zc2liaWxpdHkgdG8gbGV2ZXJhZ2UgdGFyZ2V0IGJpbmRpbmcgc2l0ZXMgdGhhdCBhcmUgcHJldmlvdXNseSB1bmRydWdnYWJsZS4gTW9zdCBleGlzdGluZyBtZXRob2RzIGFyZSBlaXRoZXIgaW5lZmZpY2llbnQgb3Igb25seSBjb25jZXJuZWQgd2l0aCB0aGUgdGFyZ2V0LWFnbm9zdGljIGRlc2lnbiBvZiAxRCBzZXF1ZW5jZXMuIEluIHRoaXMgcGFwZXIsIHdlIHByb3Bvc2UgYSBnZW5lcmF0aXZlIG1vZGVsIGZvciBmdWxsLWF0b20gXHRleHRiZntQZXB9dGlkZSBkZXNpZ24gd2l0aCBcdGV4dGJme0d9ZW9tZXRyaWMgXHRleHRiZntMQX10ZW50IFx0ZXh0YmZ7RH1pZmZ1c2lvbiAoUGVwR0xBRCkgZ2l2ZW4gdGhlIGJpbmRpbmcgc2l0ZS4gV2UgZmlyc3QgZXN0YWJsaXNoIGEgYmVuY2htYXJrIGNvbnNpc3Rpbmcgb2YgYm90aCAxRCBzZXF1ZW5jZXMgYW5kIDNEIHN0cnVjdHVyZXMgZnJvbSBQcm90ZWluIERhdGEgQmFuayAoUERCKSBhbmQgbGl0ZXJhdHVyZSBmb3Igc3lzdGVtYXRpYyBldmFsdWF0aW9uLiBXZSB0aGVuIGlkZW50aWZ5IHR3byBtYWpvciBjaGFsbGVuZ2VzIG9mIGxldmVyYWdpbmcgY3VycmVudCBkaWZmdXNpb24tYmFzZWQgbW9kZWxzIGZvciBwZXB0aWRlIGRlc2lnbjogdGhlIGZ1bGwtYXRvbSBnZW9tZXRyeSBhbmQgdGhlIHZhcmlhYmxlIGJpbmRpbmcgZ2VvbWV0cnkuIFRvIHRhY2tsZSB0aGUgZmlyc3QgY2hhbGxlbmdlLCBQZXBHTEFEIGRlcml2ZXMgYSB2YXJpYXRpb25hbCBhdXRvZW5jb2RlciB0aGF0IGZpcnN0IGVuY29kZXMgZnVsbC1hdG9tIHJlc2lkdWVzIG9mIHZhcmlhYmxlIHNpemUgaW50byBmaXhlZC1kaW1lbnNpb25hbCBsYXRlbnQgcmVwcmVzZW50YXRpb25zLCBhbmQgdGhlbiBkZWNvZGVzIGJhY2sgdG8gdGhlIHJlc2lkdWUgc3BhY2UgYWZ0ZXIgY29uZHVjdGluZyB0aGUgZGlmZnVzaW9uIHByb2Nlc3MgaW4gdGhlIGxhdGVudCBzcGFjZS4gRm9yIHRoZSBzZWNvbmQgaXNzdWUsIFBlcEdMQUQgZXhwbG9yZXMgYSByZWNlcHRvci1zcGVjaWZpYyBhZmZpbmUgdHJhbnNmb3JtYXRpb24gdG8gY29udmVydCB0aGUgM0QgY29vcmRpbmF0ZXMgaW50byBhIHNoYXJlZCBzdGFuZGFyZCBzcGFjZSwgZW5hYmxpbmcgYmV0dGVyIGdlbmVyYWxpemF0aW9uIGFiaWxpdHkgYWNyb3NzIGRpZmZlcmVudCBiaW5kaW5nIHNoYXBlcy4gRXhwZXJpbWVudGFsIFJlc3VsdHMgc2hvdyB0aGF0IG91ciBtZXRob2Qgbm90IG9ubHkgaW1wcm92ZXMgZGl2ZXJzaXR5IGFuZCBiaW5kaW5nIGFmZmluaXR5IHNpZ25pZmljYW50bHkgaW4gdGhlIHRhc2sgb2Ygc2VxdWVuY2Utc3RydWN0dXJlIGNvLWRlc2lnbiwgYnV0IGFsc28gZXhjZWxzIGF0IHJlY292ZXJpbmcgcmVmZXJlbmNlIHN0cnVjdHVyZXMgZm9yIGJpbmRpbmcgY29uZm9ybWF0aW9uIGdlbmVyYXRpb24uIiw1NjAuMCwsLCJDaGluYSxDaGluYSIsLCwsMS4wLCwyMDI1LTExLTI4IDExOjUzOjQ0KzAwOjAwLCwsLCwsIkFjYWRlbWlhLEFjYWRlbWlhIiwsLCwsLCwsLCwsLCxIYXJkd2FyZSwsLCwsClJlaW52ZW50IDQsQmlvbG9neSxEcnVnIGRpc2NvdmVyeSxBc3RyYVplbmVjYSwiSGFubmVzIEguIExvZWZmbGVyLCBKaWF6aGVuIEhlLCBBbGVzc2FuZHJvIFRpYm8sIEpvbiBQYXVsIEphbmV0LCBBbGV4ZXkgVm9yb25vdiwgTGV3aXMgSC4gTWVydmluLCBPbGEgRW5na3Zpc3QiLDIwMjQtMDItMjEsUmVpbnZlbnQgNDogTW9kZXJuIEFJ4oCTZHJpdmVuIGdlbmVyYXRpdmUgbW9sZWN1bGUgZGVzaWduLGh0dHBzOi8vbGluay5zcHJpbmdlci5jb20vYXJ0aWNsZS8xMC4xMTg2L3MxMzMyMS0wMjQtMDA4MTItNSw1MC4wLCwsLCwsLCwiUHJpb3IgTW9kZWw6IDFNIG1vbGVjdWxlcyDDlyA1MCB0b2tlbnMvbW9sZWN1bGUgPSA1IMOXIDEwXjcgdG9rZW5zCk1vbDJNb2wgQWdlbnQ6IDIwMEIgcGFpcnMgw5cgMiBtb2xlY3VsZXMvcGFpciDDlyA1MCB0b2tlbnMvbW9sZWN1bGUgPSAyIMOXIDEwXjEzIHRva2VucwpUb3RhbDogNSDDlyAxMF43ICsgMiDDlyAxMF4xMyDiiYggMi4wIMOXIDEwXjEzIHRva2VucyIsLCwsLENvbmZpZGVudCwiUkVJTlZFTlQgNCBpcyBhIG1vZGVybiBvcGVuLXNvdXJjZSBnZW5lcmF0aXZlIEFJIGZyYW1ld29yayBmb3IgdGhlIGRlc2lnbiBvZiBzbWFsbCBtb2xlY3VsZXMuIFRoZSBzb2Z0d2FyZSB1dGlsaXplcyByZWN1cnJlbnQgbmV1cmFsIG5ldHdvcmtzIGFuZCB0cmFuc2Zvcm1lciBhcmNoaXRlY3R1cmVzIHRvIGRyaXZlIG1vbGVjdWxlIGdlbmVyYXRpb24uIFRoZXNlIGdlbmVyYXRvcnMgYXJlIHNlYW1sZXNzbHkgZW1iZWRkZWQgd2l0aGluIHRoZSBnZW5lcmFsIG1hY2hpbmUgbGVhcm5pbmcgb3B0aW1pemF0aW9uIGFsZ29yaXRobXMsIHRyYW5zZmVyIGxlYXJuaW5nLCByZWluZm9yY2VtZW50IGxlYXJuaW5nIGFuZCBjdXJyaWN1bHVtIGxlYXJuaW5nLiBSRUlOVkVOVCA0IGVuYWJsZXMgYW5kIGZhY2lsaXRhdGVzIGRlIG5vdm8gZGVzaWduLCBSLWdyb3VwIHJlcGxhY2VtZW50LCBsaWJyYXJ5IGRlc2lnbiwgbGlua2VyIGRlc2lnbiwgc2NhZmZvbGQgaG9wcGluZyBhbmQgbW9sZWN1bGUgb3B0aW1pemF0aW9uLiBUaGlzIGNvbnRyaWJ1dGlvbiBnaXZlcyBhbiBvdmVydmlldyBvZiB0aGUgc29mdHdhcmUgYW5kIGRlc2NyaWJlcyBpdHMgZGVzaWduLiBBbGdvcml0aG1zIGFuZCB0aGVpciBhcHBsaWNhdGlvbnMgYXJlIGRpc2N1c3NlZCBpbiBkZXRhaWwuIFJFSU5WRU5UIDQgaXMgYSBjb21tYW5kIGxpbmUgdG9vbCB3aGljaCByZWFkcyBhIHVzZXIgY29uZmlndXJhdGlvbiBpbiBlaXRoZXIgVE9NTCBvciBKU09OIGZvcm1hdC4gVGhlIGFpbSBvZiB0aGlzIHJlbGVhc2UgaXMgdG8gcHJvdmlkZSByZWZlcmVuY2UgaW1wbGVtZW50YXRpb25zIGZvciBzb21lIG9mIHRoZSBtb3N0IGNvbW1vbiBhbGdvcml0aG1zIGluIEFJIGJhc2VkIG1vbGVjdWxlIGdlbmVyYXRpb24uIEFuIGFkZGl0aW9uYWwgZ29hbCB3aXRoIHRoZSByZWxlYXNlIGlzIHRvIGNyZWF0ZSBhIGZyYW1ld29yayBmb3IgZWR1Y2F0aW9uIGFuZCBmdXR1cmUgaW5ub3ZhdGlvbiBpbiBBSSBiYXNlZCBtb2xlY3VsYXIgZGVzaWduLiBUaGUgc29mdHdhcmUgaXMgYXZhaWxhYmxlIGZyb20gaHR0cHM6Ly9naXRodWIuY29tL01vbGVjdWxhckFJL1JFSU5WRU5UNCBhbmQgcmVsZWFzZWQgdW5kZXIgdGhlIHBlcm1pc3NpdmUgQXBhY2hlIDIuMCBsaWNlbnNlLiBTY2llbnRpZmljIGNvbnRyaWJ1dGlvbi4gVGhlIHNvZnR3YXJlIHByb3ZpZGVzIGFuIG9wZW7igJNzb3VyY2UgcmVmZXJlbmNlIGltcGxlbWVudGF0aW9uIGZvciBnZW5lcmF0aXZlIG1vbGVjdWxhciBkZXNpZ24gd2hlcmUgdGhlIHNvZnR3YXJlIGlzIGFsc28gYmVpbmcgdXNlZCBpbiBwcm9kdWN0aW9uIHRvIHN1cHBvcnQgaW7igJNob3VzZSBkcnVnIGRpc2NvdmVyeSBwcm9qZWN0cy4gVGhlIHB1YmxpY2F0aW9uIG9mIHRoZSBtb3N0IGNvbW1vbiBtYWNoaW5lIGxlYXJuaW5nIGFsZ29yaXRobXMgaW4gb25lIGNvZGUgYW5kIGZ1bGwgZG9jdW1lbnRhdGlvbiB0aGVyZW9mIHdpbGwgaW5jcmVhc2UgdHJhbnNwYXJlbmN5IG9mIEFJIGFuZCBmb3N0ZXIgaW5ub3ZhdGlvbiwgY29sbGFib3JhdGlvbiBhbmQgZWR1Y2F0aW9uLiIsLCxPcGVuIHdlaWdodHMgKHVucmVzdHJpY3RlZCksIlVuaXRlZCBLaW5nZG9tIG9mIEdyZWF0IEJyaXRhaW4gYW5kIE5vcnRoZXJuIElyZWxhbmQsU3dlZGVuIiwsLCwsLDIwMjUtMTEtMjggMTE6NTM6NDQrMDA6MDAsLCwsLCxJbmR1c3RyeSwsLCwsT3BlbiBzb3VyY2UsIkFwYWNoZSAyLjAKCmh0dHBzOi8vZ2l0aHViLmNvbS9Nb2xlY3VsYXJBSS9SRUlOVkVOVDQiLCwsLCwsLCwsLCwsWWVzCkdlbW1hIDJCLExhbmd1YWdlLCJMYW5ndWFnZSBtb2RlbGluZy9nZW5lcmF0aW9uLENoYXQsQ29kZSBnZW5lcmF0aW9uLFF1ZXN0aW9uIGFuc3dlcmluZyxRdWFudGl0YXRpdmUgcmVhc29uaW5nIixHb29nbGUgRGVlcE1pbmQsIkdlbW1hIFRlYW0sIEdvb2dsZSBEZWVwTWluZCIsMjAyNC0wMi0yMSxHZW1tYTogT3BlbiBNb2RlbHMgQmFzZWQgb24gR2VtaW5pIFJlc2VhcmNoIGFuZCBUZWNobm9sb2d5LGh0dHBzOi8vc3RvcmFnZS5nb29nbGVhcGlzLmNvbS9kZWVwbWluZC1tZWRpYS9nZW1tYS9nZW1tYS1yZXBvcnQucGRmLCwsLDI1MDY0MzQ1NjAuMCwiVGFibGUgMiwgc3VtIG9mIGVtYmVkZGluZyBhbmQgbm9uLWVtYmVkZGluZyBwYXJhbWV0ZXJzOgoKMkIgNTI0LDU1MCwxNDQgKyAxLDk4MSw4ODQsNDE2ID0gMjUwNjQzNDU2MCIsNC41MTE1ODIyZSsyMiwiNk5EID0gNioyNTA2NDM0NTYwLjAwIHBhcmFtZXRlcnMgKiAzKjEwXjEyIHRyYWluaW5nIHRva2VucyA9IDQuNTExNTgyMmUrMjIKCihhc3N1bWluZyAxIGVwb2NoKSIsMzAwMDAwMDAwMDAwMCwiIiJHZW1tYSAyQiBhbmQgN0IgYXJlIHRyYWluZWQgb24gM1QgYW5kIDZUIHRva2VucyByZXNwZWN0aXZlbHkgb2YgcHJpbWFyaWx5LUVuZ2xpc2ggZGF0YSBmcm9tIHdlYiBkb2N1bWVudHMsIG1hdGhlbWF0aWNzLCBhbmQgY29kZS4iIgpOb3QgZXhwbGljaXRseSBzdGF0ZWQgdGhhdCB0aGlzIGRvZXNuJ3QgaW52b2x2ZSBtdWx0aXBsZSBlcG9jaHMsIGJ1dCBJIGV4cGVjdCBpdCBkb2VzIG5vdC4iLCwsR29vZ2xlIFRQVSB2NWUsLENvbmZpZGVudCwsLCxPcGVuIHdlaWdodHMgKHJlc3RyaWN0ZWQgdXNlKSxVbml0ZWQgU3RhdGVzIG9mIEFtZXJpY2EsLCwsNTEyLjAsLDIwMjUtMTEtMjggMTE6NTM6NDQrMDA6MDAsLCwsLCxJbmR1c3RyeSwsLCwsVW5yZWxlYXNlZCwiaHR0cHM6Ly9haS5nb29nbGUuZGV2L2dlbW1hL3Rlcm1zCgpubyBpbGxlZ2FsIHVzZSBvciBhYnVzZSIsLCwsLCwyMjgwMTAuODE1NjY0MjU1ODgsT3BlcmF0aW9uIGNvdW50aW5nLCwsLCxZZXMKTWUgTGxhbWEgNzBCLCJMYW5ndWFnZSxNZWRpY2luZSIsIkxhbmd1YWdlIG1vZGVsaW5nL2dlbmVyYXRpb24sUXVlc3Rpb24gYW5zd2VyaW5nLE1lZGljYWwgZGlhZ25vc2lzLE5hbWVkIGVudGl0eSByZWNvZ25pdGlvbiAoTkVSKSxUZXh0IGNsYXNzaWZpY2F0aW9uLFRleHQgc3VtbWFyaXphdGlvbiIsIllhbGUgU2Nob29sIG9mIE1lZGljaW5lLFVuaXZlcnNpdHkgb2YgRmxvcmlkYSxVbml2ZXJzaXR5IG9mIFRleGFzIEhlYWx0aCBTY2llbmNlIENlbnRlciIsIlFpYW5xaWFuIFhpZSwgUWluZ3l1IENoZW4sIEFva3VuIENoZW4sIENoZW5nIFBlbmcsIFlhbiBIdSwgRm9uZ2NpIExpbiwgWHVlcWluZyBQZW5nLCBKaW1pbiBIdWFuZywgSmVmZnJleSBaaGFuZywgVmlwaW5hIEtlbG90aCwgWGlueXUgWmhvdSwgTGluZ2ZlaSBRaWFuLCBIdWFuIEhlLCBEZW5uaXMgU2h1bmcsIEx1Y2lsYSBPaG5vLU1hY2hhZG8sIFlvbmdodWkgV3UsIEh1YSBYdSwgSmlhbmcgQmlhbiIsMjAyNC0wMi0yMCxNZSBMTGFNQTogRm91bmRhdGlvbiBMYXJnZSBMYW5ndWFnZSBNb2RlbHMgZm9yIE1lZGljYWwgQXBwbGljYXRpb25zLGh0dHBzOi8vYXJ4aXYub3JnL2Ficy8yNDAyLjEyNzQ5LCwsIiIiTWUtTExhTUEgbW9kZWxzIG91dHBlcmZvcm0gTExhTUEsIGFuZCBvdGhlciBleGlzdGluZyBvcGVuLXNvdXJjZSBtZWRpY2FsIExMTXMgaW4gYm90aCB6ZXJvLXNob3QgYW5kIHN1cGVydmlzZWQgbGVhcm5pbmcgc2V0dGluZ3MgZm9yIG1vc3QgdGV4dCBhbmFseXNpcyB0YXNrcy4gV2l0aCB0YXNrLXNwZWNpZmljIGluc3RydWN0aW9uIHR1bmluZywgTWUtTExhTUEgbW9kZWxzIGFsc28gc3VycGFzcyBsZWFkaW5nIGNvbW1lcmNpYWwgTExNcywgb3V0cGVyZm9ybWlu</x:v>
      </x:c>
    </x:row>
    <x:row r="137" ht="18" customHeight="1">
      <x:c r="A137" s="17" t="n">
        <x:v>132</x:v>
      </x:c>
      <x:c r="B137" s="17" t="n">
        <x:v>309</x:v>
      </x:c>
      <x:c r="C137" s="94" t="str">
        <x:v>ZyBDaGF0R1BUIG9uIDcgb3V0IG9mIDggZGF0YXNldHMgYW5kIEdQVC00IG9uIDUgb3V0IG9mIDggZGF0YXNldHMuIE1vcmVvdmVyLCBmb3IgZGlhZ25vc2luZyBjb21wbGV4IGNsaW5pY2FsIGNhc2VzLCBNZS1MTGFNQeKAmXMgcGVyZm9ybWFuY2UgaXMgY29tcGFyYWJsZSB0byBDaGF0R1BUIGFuZCBHUFQtNC4iIiIsNzAwMDAwMDAwMDAuMCw3MEIsLCwxMjkwMDAwMDAwMDAsIiIiMTI5QiBwcmUtdHJhaW5pbmcgdG9rZW5zIGFuZCAyMTRLIGluc3RydWN0aW9uIHR1bmluZyBzYW1wbGVzIGZyb20gZGl2ZXJzZSBiaW9tZWRpY2FsIGFuZCBjbGluaWNhbCBkYXRhIHNvdXJjZXMiIiIsLCIiIlRyYWluaW5nIHRoZSA3MEIgbW9kZWxzIHJlcXVpcmVkIHN1YnN0YW50aWFsIGNvbXB1dGF0aW9uYWwgcmVzb3VyY2VzLCBleGNlZWRpbmcgMTAwLDAwMCBBMTAwIEdQVSBob3Vycy4iIgoKIiJQcmUtdHJhaW5pbmcsIGV4ZW1wbGlmaWVkIGJ5IHRoZSBMTGFNQTIgNzBCIG1vZGVsLCBpcyBub3RhYmx5IHJlc291cmNlLWhlYXZ5LCByZXF1aXJpbmcgYWJvdXQgNzAwIGhvdXJzIG9uIDE2MCBBMTAwIEdQVXMgcGVyIGVwb2NoLiBDb252ZXJzZWx5LCBpbnN0cnVjdGlvbiB0dW5pbmcgaXMgZmFyIGxlc3MgcmVzb3VyY2UtZGVtYW5kaW5nLCBuZWVkaW5nIHJvdWdobHkgNzAgaG91cnMgb24gOCBBMTAwIEdQVXMgcGVyIGVwb2NoLCBtYWtpbmcgaXQgbXVjaCBtb3JlIGFmZm9yZGFibGUgdGhhbiBwcmUtdHJhaW5pbmcuICIiIixOVklESUEgQTEwMCBTWE00IDgwIEdCLCxDb25maWRlbnQsIlJlY2VudCBhZHZhbmNlbWVudHMgaW4gbGFyZ2UgbGFuZ3VhZ2UgbW9kZWxzIChMTE1zKSBsaWtlIENoYXRHUFQgYW5kIExMYU1BIHNob3cgcHJvbWlzZSBpbiBtZWRpY2FsIGFwcGxpY2F0aW9ucywgeWV0IGNoYWxsZW5nZXMgcmVtYWluIGluIG1lZGljYWwgbGFuZ3VhZ2UgY29tcHJlaGVuc2lvbi4gVGhpcyBzdHVkeSBwcmVzZW50cyBNZS1MTGFNQSwgYSBuZXcgbWVkaWNhbCBMTE0gZmFtaWx5IGJhc2VkIG9uIG9wZW4tc291cmNlIExMYU1BIG1vZGVscywgb3B0aW1pemVkIGZvciBtZWRpY2FsIHRleHQgYW5hbHlzaXMgYW5kIGRpYWdub3NpcyBieSBsZXZlcmFnaW5nIGxhcmdlLXNjYWxlLCBkb21haW4tc3BlY2lmaWMgZGF0YXNldHMuIFRoZSBNZS1MTGFNQSBmYW1pbHksIGluY2x1ZGluZyBmb3VuZGF0aW9uIG1vZGVscyBNZS1MTGFNQSAxMy83MEIgYW5kIHRoZWlyIGNoYXQtZW5oYW5jZWQgdmVyc2lvbnMsIHdhcyBkZXZlbG9wZWQgdGhyb3VnaCBjb250aW51ZWQgcHJlLXRyYWluaW5nIGFuZCBpbnN0cnVjdGlvbiB0dW5pbmcgd2l0aCAxMjlCIHRva2VucyBhbmQgMjE0SyBzYW1wbGVzIGZyb20gYmlvbWVkaWNhbCBhbmQgY2xpbmljYWwgc291cmNlcy4gVHJhaW5pbmcgdGhlIDcwQiBtb2RlbHMgcmVxdWlyZWQgb3ZlciAxMDAsMDAwIEExMDAgR1BVIGhvdXJzLiBNZS1MTGFNQSdzIHBlcmZvcm1hbmNlIHdhcyBldmFsdWF0ZWQgYWNyb3NzIHNpeCBtZWRpY2FsIHRleHQgYW5hbHlzaXMgdGFza3MgdXNpbmcgMTIgYmVuY2htYXJrIGRhdGFzZXRzIGFuZCBjb21wbGV4IGNsaW5pY2FsIGNhc2UgZGlhZ25vc2lzLCB3aXRoIGF1dG9tYXRpYyBhbmQgaHVtYW4gZXZhbHVhdGlvbnMuIFJlc3VsdHMgaW5kaWNhdGUgTWUtTExhTUEgb3V0cGVyZm9ybXMgTExhTUEgYW5kIG90aGVyIG9wZW4tc291cmNlIG1lZGljYWwgTExNcyBpbiB6ZXJvLXNob3QgYW5kIHN1cGVydmlzZWQgc2V0dGluZ3MuIFRhc2stc3BlY2lmaWMgdHVuaW5nIGZ1cnRoZXIgYm9vc3RzIHBlcmZvcm1hbmNlLCBzdXJwYXNzaW5nIENoYXRHUFQgb24gNyBvZiA4IGRhdGFzZXRzIGFuZCBHUFQtNCBvbiA1IG9mIDguIEZvciBjb21wbGV4IGNsaW5pY2FsIGNhc2VzLCBNZS1MTGFNQSBhY2hpZXZlcyBwZXJmb3JtYW5jZSBjb21wYXJhYmxlIHRvIENoYXRHUFQgYW5kIEdQVC00LiBUaGlzIHdvcmsgdW5kZXJzY29yZXMgdGhlIGltcG9ydGFuY2Ugb2YgZG9tYWluLXNwZWNpZmljIGRhdGEgaW4gZGV2ZWxvcGluZyBtZWRpY2FsIExMTXMgYW5kIGFkZHJlc3NlcyB0aGUgaGlnaCBjb21wdXRhdGlvbmFsIGNvc3RzIGludm9sdmVkIGluIHRyYWluaW5nLCBoaWdobGlnaHRpbmcgYSBiYWxhbmNlIGJldHdlZW4gcHJlLXRyYWluaW5nIGFuZCBmaW5lLXR1bmluZyBzdHJhdGVnaWVzLiBNZS1MTGFNQSBtb2RlbHMgYXJlIG5vdyBhY2Nlc3NpYmxlIHVuZGVyIHVzZXIgYWdyZWVtZW50cywgcHJvdmlkaW5nIGEgdmFsdWFibGUgcmVzb3VyY2UgZm9yIGFkdmFuY2luZyBtZWRpY2FsIEFJLiIsMS4wLCxPcGVuIHdlaWdodHMgKG5vbi1jb21tZXJjaWFsKSwiVW5pdGVkIFN0YXRlcyBvZiBBbWVyaWNhLFVuaXRlZCBTdGF0ZXMgb2YgQW1lcmljYSxVbml0ZWQgU3RhdGVzIG9mIEFtZXJpY2EiLExsYW1hIDItNzBCLDQuMjcyNzYxN2UrMjIsIjYgRkxPUCAvIHBhcmFtZXRlciAvIHRva2VuICogNzAgKiAxMF45IHBhcmFtZXRlcnMgKiAxMjkgKiAxMF45IHByZS10cmFpbmluZyB0b2tlbnMgW2luc3RydWN0aW9uLXR1bmluZyBpcyBuZWdsaWdpYmxlXSA9IDUuNDE4ZSsyMiBGTE9QCgozMTIwMDAwMDAwMDAwMDAgRkxPUCAvIEdQVSAvIHNlYyBbQTEwMCwgYmYxNl0gKiAxMDAwMDAgR1BVLWhvdXJzICogMzYwMCBzZWMvIGhvdXIgKiAwLjMgW2Fzc3VtZWQgdXRpbGl6YXRpb25dID0gMy4zNjk2ZSsyMiBGTE9QCgpzcXJ0KDMuMzY5NmUrMjIgKiA1LjQxOGUrMjIpID0gNC4yNzI3NjE3ZSsyMiBGTE9QIiwsLDIwMjUtMTEtMjggMTE6NTM6NDQrMDA6MDAsLCwsLCwiQWNhZGVtaWEsQWNhZGVtaWEsQWNhZGVtaWEiLCwsLDEwMDAwMC4wLFVucmVsZWFzZWQsIk1JVCBsaWNlbnNlICsgbGxhbWEgMiByZXN0aXJjdGlvbnMgKyBQaHlzaW9OZXQgQ3JlZGVudGlhbGVkIEhlYWx0aCBEVUEgMS41LjAKaHR0cHM6Ly9naXRodWIuY29tL0JJRFMtWHUtTGFiL01lLUxMYU1BIiwsLCxCRjE2LCwsIk9wZXJhdGlvbiBjb3VudGluZyxIYXJkd2FyZSIsLCwsLFllcwpNZSBMbGFtYSAxM0IsIkxhbmd1YWdlLE1lZGljaW5lIiwiTGFuZ3VhZ2UgbW9kZWxpbmcvZ2VuZXJhdGlvbixRdWVzdGlvbiBhbnN3ZXJpbmcsTWVkaWNhbCBkaWFnbm9zaXMsTmFtZWQgZW50aXR5IHJlY29nbml0aW9uIChORVIpLFRleHQgY2xhc3NpZmljYXRpb24sVGV4dCBzdW1tYXJpemF0aW9uIiwiWWFsZSBTY2hvb2wgb2YgTWVkaWNpbmUsVW5pdmVyc2l0eSBvZiBGbG9yaWRhLFVuaXZlcnNpdHkgb2YgVGV4YXMgSGVhbHRoIFNjaWVuY2UgQ2VudGVyIiwiUWlhbnFpYW4gWGllLCBRaW5neXUgQ2hlbiwgQW9rdW4gQ2hlbiwgQ2hlbmcgUGVuZywgWWFuIEh1LCBGb25nY2kgTGluLCBYdWVxaW5nIFBlbmcsIEppbWluIEh1YW5nLCBKZWZmcmV5IFpoYW5nLCBWaXBpbmEgS2Vsb3RoLCBYaW55dSBaaG91LCBMaW5nZmVpIFFpYW4sIEh1YW4gSGUsIERlbm5pcyBTaHVuZywgTHVjaWxhIE9obm8tTWFjaGFkbywgWW9uZ2h1aSBXdSwgSHVhIFh1LCBKaWFuZyBCaWFuIiwyMDI0LTAyLTIwLE1lIExMYU1BOiBGb3VuZGF0aW9uIExhcmdlIExhbmd1YWdlIE1vZGVscyBmb3IgTWVkaWNhbCBBcHBsaWNhdGlvbnMsaHR0cHM6Ly9hcnhpdi5vcmcvYWJzLzI0MDIuMTI3NDksLCwsMTMwMDAwMDAwMDAuMCwxM0IsLCwxMjkwMDAwMDAwMDAsIiIiMTI5QiBwcmUtdHJhaW5pbmcgdG9rZW5zIGFuZCAyMTRLIGluc3RydWN0aW9uIHR1bmluZyBzYW1wbGVzIGZyb20gZGl2ZXJzZSBiaW9tZWRpY2FsIGFuZCBjbGluaWNhbCBkYXRhIHNvdXJjZXMiIiIsLCxOVklESUEgQTEwMCBTWE00IDgwIEdCLCxDb25maWRlbnQsIlJlY2VudCBhZHZhbmNlbWVudHMgaW4gbGFyZ2UgbGFuZ3VhZ2UgbW9kZWxzIChMTE1zKSBsaWtlIENoYXRHUFQgYW5kIExMYU1BIHNob3cgcHJvbWlzZSBpbiBtZWRpY2FsIGFwcGxpY2F0aW9ucywgeWV0IGNoYWxsZW5nZXMgcmVtYWluIGluIG1lZGljYWwgbGFuZ3VhZ2UgY29tcHJlaGVuc2lvbi4gVGhpcyBzdHVkeSBwcmVzZW50cyBNZS1MTGFNQSwgYSBuZXcgbWVkaWNhbCBMTE0gZmFtaWx5IGJhc2VkIG9uIG9wZW4tc291cmNlIExMYU1BIG1vZGVscywgb3B0aW1pemVkIGZvciBtZWRpY2FsIHRleHQgYW5hbHlzaXMgYW5kIGRpYWdub3NpcyBieSBsZXZlcmFnaW5nIGxhcmdlLXNjYWxlLCBkb21haW4tc3BlY2lmaWMgZGF0YXNldHMuIFRoZSBNZS1MTGFNQSBmYW1pbHksIGluY2x1ZGluZyBmb3VuZGF0aW9uIG1vZGVscyBNZS1MTGFNQSAxMy83MEIgYW5kIHRoZWlyIGNoYXQtZW5oYW5jZWQgdmVyc2lvbnMsIHdhcyBkZXZlbG9wZWQgdGhyb3VnaCBjb250aW51ZWQgcHJlLXRyYWluaW5nIGFuZCBpbnN0cnVjdGlvbiB0dW5pbmcgd2l0aCAxMjlCIHRva2VucyBhbmQgMjE0SyBzYW1wbGVzIGZyb20gYmlvbWVkaWNhbCBhbmQgY2xpbmljYWwgc291cmNlcy4gVHJhaW5pbmcgdGhlIDcwQiBtb2RlbHMgcmVxdWlyZWQgb3ZlciAxMDAsMDAwIEExMDAgR1BVIGhvdXJzLiBNZS1MTGFNQSdzIHBlcmZvcm1hbmNlIHdhcyBldmFsdWF0ZWQgYWNyb3NzIHNpeCBtZWRpY2FsIHRleHQgYW5hbHlzaXMgdGFza3MgdXNpbmcgMTIgYmVuY2htYXJrIGRhdGFzZXRzIGFuZCBjb21wbGV4IGNsaW5pY2FsIGNhc2UgZGlhZ25vc2lzLCB3aXRoIGF1dG9tYXRpYyBhbmQgaHVtYW4gZXZhbHVhdGlvbnMuIFJlc3VsdHMgaW5kaWNhdGUgTWUtTExhTUEgb3V0cGVyZm9ybXMgTExhTUEgYW5kIG90aGVyIG9wZW4tc291cmNlIG1lZGljYWwgTExNcyBpbiB6ZXJvLXNob3QgYW5kIHN1cGVydmlzZWQgc2V0dGluZ3MuIFRhc2stc3BlY2lmaWMgdHVuaW5nIGZ1cnRoZXIgYm9vc3RzIHBlcmZvcm1hbmNlLCBzdXJwYXNzaW5nIENoYXRHUFQgb24gNyBvZiA4IGRhdGFzZXRzIGFuZCBHUFQtNCBvbiA1IG9mIDguIEZvciBjb21wbGV4IGNsaW5pY2FsIGNhc2VzLCBNZS1MTGFNQSBhY2hpZXZlcyBwZXJmb3JtYW5jZSBjb21wYXJhYmxlIHRvIENoYXRHUFQgYW5kIEdQVC00LiBUaGlzIHdvcmsgdW5kZXJzY29yZXMgdGhlIGltcG9ydGFuY2Ugb2YgZG9tYWluLXNwZWNpZmljIGRhdGEgaW4gZGV2ZWxvcGluZyBtZWRpY2FsIExMTXMgYW5kIGFkZHJlc3NlcyB0aGUgaGlnaCBjb21wdXRhdGlvbmFsIGNvc3RzIGludm9sdmVkIGluIHRyYWluaW5nLCBoaWdobGlnaHRpbmcgYSBiYWxhbmNlIGJldHdlZW4gcHJlLXRyYWluaW5nIGFuZCBmaW5lLXR1bmluZyBzdHJhdGVnaWVzLiBNZS1MTGFNQSBtb2RlbHMgYXJlIG5vdyBhY2Nlc3NpYmxlIHVuZGVyIHVzZXIgYWdyZWVtZW50cywgcHJvdmlkaW5nIGEgdmFsdWFibGUgcmVzb3VyY2UgZm9yIGFkdmFuY2luZyBtZWRpY2FsIEFJLiIsMS4wLCxPcGVuIHdlaWdodHMgKG5vbi1jb21tZXJjaWFsKSwiVW5pdGVkIFN0YXRlcyBvZiBBbWVyaWNhLFVuaXRlZCBTdGF0ZXMgb2YgQW1lcmljYSxVbml0ZWQgU3RhdGVzIG9mIEFtZXJpY2EiLExsYW1hIDItMTNCLDEuMDA2MmUrMjIsNiBGTE9QIC8gcGFyYW1ldGVyIC8gdG9rZW4gKiAxMyAqIDEwXjkgcGFyYW1ldGVycyAqIDEyOSAqIDEwXjkgdG9rZW5zID0gMS4wMDYyZSsyMiBGTE9QLCwsMjAyNS0xMS0yOCAxMTo1Mzo0NCswMDowMCwsLCwsLCJBY2FkZW1pYSxBY2FkZW1pYSxBY2FkZW1pYSIsLCwsLFVucmVsZWFzZWQsIk1JVCBsaWNlbnNlICsgbGxhbWEgMiByZXN0aXJjdGlvbnMgK1BoeXNpb05ldCBDcmVkZW50aWFsZWQgSGVhbHRoIERVQSAxLjUuMCsKaHR0cHM6Ly9naXRodWIuY29tL0JJRFMtWHUtTGFiL01lLUxMYU1BIiwsLCxCRjE2LCwsT3BlcmF0aW9uIGNvdW50aW5nLCwsLCxZZXMKU29yYSwiVmlkZW8sVmlzaW9uIiwiVmlkZW8gZ2VuZXJhdGlvbixUZXh0LXRvLXZpZGVvLEltYWdlLXRvLXZpZGVvLFZpZGVvLXRvLXZpZGVvIixPcGVuQUksLDIwMjQtMDItMTUsVmlkZW8gZ2VuZXJhdGlvbiBtb2RlbHMgYXMgd29ybGQgc2ltdWxhdG9ycyxodHRwczovL29wZW5haS5jb20vaW5kZXgvdmlkZW8tZ2VuZXJhdGlvbi1tb2RlbHMtYXMtd29ybGQtc2ltdWxhdG9ycy8sLFNPVEEgaW1wcm92ZW1lbnQsVGhleSBkb24ndCByZXBvcnQgZXZhbHVhdGlvbiByZXN1bHRzIG9uIGFueSBzdGFuZGFyZCBiZW5jaG1hcmtzLCwsLCwsLCwsLCxVbmtub3duLCJTb3JhIGlzIE9wZW5BSeKAmXMgdmlkZW8gZ2VuZXJhdGlvbiBtb2RlbCwgZGVzaWduZWQgdG8gdGFrZSB0ZXh0LCBpbWFnZSwgYW5kIHZpZGVvIGlucHV0cyBhbmQgZ2VuZXJhdGUgYSBuZXcgdmlkZW8gYXMgYW4gb3V0cHV0LiBVc2VycyBjYW4gY3JlYXRlIHZpZGVvcyB1cCB0byAxMDgwcCByZXNvbHV0aW9uICgyMCBzZWNvbmRzIG1heCkgaW4gdmFyaW91cyBmb3JtYXRzLCBnZW5lcmF0ZSBuZXcgY29udGVudCBmcm9tIHRleHQsIG9yIGVuaGFuY2UsIHJlbWl4LCBhbmQgYmxlbmQgdGhlaXIgb3duIGFzc2V0cy4gVXNlcnMgd2lsbCBiZSBhYmxlIHRvIGV4cGxvcmUgdGhlIEZlYXR1cmVkIGFuZCBSZWNlbnQgZmVlZHMgd2hpY2ggc2hvd2Nhc2UgY29tbXVuaXR5IGNyZWF0aW9ucyBhbmQgb2ZmZXIgaW5zcGlyYXRpb24gZm9yIG5ldyBpZGVhcy4gU29yYSBidWlsZHMgb24gbGVhcm5pbmdzIGZyb20gREFMTMK3RSBhbmQgR1BUIG1vZGVscywgYW5kIGlzIGRlc2lnbmVkIHRvIGdpdmUgcGVvcGxlIGV4cGFuZGVkIHRvb2xzIGZvciBzdG9yeXRlbGxpbmcgYW5kIGNyZWF0aXZlIGV4cHJlc3Npb24uIAoKU29yYSBpcyBhIGRpZmZ1c2lvbiBtb2RlbCwgd2hpY2ggZ2VuZXJhdGVzIGEgdmlkZW8gYnkgc3RhcnRpbmcgb2ZmIHdpdGggYSBiYXNlIHZpZGVvIHRoYXQgbG9va3MgbGlrZSBzdGF0aWMgbm9pc2UgYW5kIGdyYWR1YWxseSB0cmFuc2Zvcm1zIGl0IGJ5IHJlbW92aW5nIHRoZSBub2lzZSBvdmVyIG1hbnkgc3RlcHMuIEJ5IGdpdmluZyB0aGUgbW9kZWwgZm9yZXNpZ2h0IG9mIG1hbnkgZnJhbWVzIGF0IGEgdGltZSwgd2XigJl2ZSBzb2x2ZWQgYSBjaGFsbGVuZ2luZyBwcm9ibGVtIG9mIG1ha2luZyBzdXJlIGEgc3ViamVjdCBzdGF5cyB0aGUgc2FtZSBldmVuIHdoZW4gaXQgZ29lcyBvdXQgb2YgdmlldyB0ZW1wb3JhcmlseS4gU2ltaWxhciB0byBHUFQgbW9kZWxzLCBTb3JhIHVzZXMgYSB0cmFuc2Zvcm1lciBhcmNoaXRlY3R1cmUsIHVubG9ja2luZyBzdXBlcmlvciBzY2FsaW5nIHBlcmZvcm1hbmNlLiAiLCwsSG9zdGVkIGFjY2VzcyAobm8gQVBJKSxVbml0ZWQgU3RhdGVzIG9mIEFtZXJpY2EsLCwsLCwyMDI1LTExLTI4IDExOjUzOjQ0KzAwOjAwLCwsLCwsSW5kdXN0cnksLCwsLFVucmVsZWFzZWQsLFRydWUsLCwsLCwsLCwsLE5vCkdlbWluaSAxLjUgUHJvLCJMYW5ndWFnZSxNdWx0aW1vZGFsIiwiTGFuZ3VhZ2UgbW9kZWxpbmcsVmlzdWFsIHF1ZXN0aW9uIGFuc3dlcmluZyIsR29vZ2xlIERlZXBNaW5kLEdlbWluaSBUZWFtLDIwMjQtMDItMTUsR2VtaW5pIDEuNTogVW5sb2NraW5nIG11bHRpbW9kYWwgdW5kZXJzdGFuZGluZyBhY3Jvc3MgbWlsbGlvbnMgb2YgdG9rZW5zIG9mIGNvbnRleHQsaHR0cHM6Ly9zdG9yYWdlLmdvb2dsZWFwaXMuY29tL2RlZXBtaW5kLW1lZGlhL2dlbWluaS9nZW1pbmlfdjFfNV9yZXBvcnQucGRmLCxTaWduaWZpY2FudCB1c2UsIkdvb2dsZSBEZWVwTWluZCdzIGN1cnJlbnQgYmVzdCBwdWJsaWMgbW9kZWwsIGJlaW5nIHVzZWQgZm9yIHRoZWlyIHByb2R1Y3RzLiIsLE1vRSBhcmNoaXRlY3R1cmUsLFRyYWluaW5nIGNvbXB1dGUgaW1wdXRlZCB0byBiZSAxLjU4ZTI1IEZMT1AgZnJvbSBiZW5jaG1hcmsgc2NvcmVzLiBodHRwczovL2NvbGFiLnJlc2VhcmNoLmdvb2dsZS5jb20vZHJpdmUvMXIzcFVNaEI3S2gwR2xzOWVHLXZfWGVmV3J5ZTlmVlFSP3VzcD1zaGFyaW5nLCwsLCxHb29nbGUgVFBVIHY0LCxTcGVjdWxhdGl2ZSwsLCxBUEkgYWNjZXNzLFVuaXRlZCBTdGF0ZXMgb2YgQW1lcmljYSwsLCwsLDIwMjYtMDQtMDcgMjM6MjA6MTYrMDA6MDAsLCwsLCxJbmR1c3RyeSwsLCwsVW5yZWxlYXNlZCxBUEkgYWNjZXNzOiBodHRwczovL2Nsb3VkLmdvb2dsZS5jb20vdmVydGV4LWFpL2dlbmVyYXRpdmUtYWkvZG9jcy9sZWFybi9tb2RlbHMsVHJ1ZSwsLCxUcnVlLCxCZW5jaG1hcmtzLCwsLCxObwpQcm90Q2hhdEdQVCxCaW9sb2d5LFByb3RlaW4gcXVlc3Rpb24gYW5zd2VyaW5nLCJVbml2ZXJzaXR5IG9mIFRlY2hub2xvZ3kgU3lkbmV5LFpoZWppYW5nIFVuaXZlcnNpdHkgKFpKVSkiLCJDaGFvIFdhbmcsIEhlaGUgRmFuLCBSdWlqaWUgUXVhbiwgWWkgWWFuZyIsMjAyNC0wMi0xNSxQcm90Q2hhdEdQVDogVG93YXJkcyBVbmRlcnN0YW5kaW5nIFByb3RlaW5zIHdpdGggTGFyZ2UgTGFuZ3VhZ2UgTW9kZWxzLGh0dHBzOi8vYXJ4aXYub3JnL2Ficy8yNDAyLjA5NjQ5LDIzLjAsLCw4MDAwMDAwMDAwLjAsLDcuMjAwMzUzMjAxMjA5MDY5ZSsyMywiR1BVIGhvdXJzOiA4NjQwMHMqOS45ZSsxNCoyKjAuND02LjhlKzE5Cgo2TkQ6IDYqODAwMDAwMDAwMCozODAwMDAwMDE9MTgyNDAwMDAwNDgwMDAwMDAwMDAKCkdNZWFuKDEuOGUrMTksNi44ZSsxOSk9My41ZSsxOQoKQmFzZSBtb2RlbDogNy4yZSsyMwoKVG90YWw6IDcyMDAzNTMyMDEyMDkwNjkwMDAwMDAwMCIsLCJTdGFnZSAxOgotIFByb3RlaW5zOiA1NDksMDAwIMOXIDUwMCA9IDIuNzQ1IMOXIDEw4oG4Ci0gRGVzY3JpcHRpb25zOiA1NDksMDAwIMOXIDUwID0gMi43NDUgw5cgMTDigbcKLSBUb3RhbDogMi43NDUgw5cgMTDigbggKyAyLjc0NSDDlyAxMOKBtyA9IDMuMDE5NSDDlyAxMOKBuAoKU3RhZ2UgMjoKLSBQcm90ZWluczogMTQzLDUwOCDDlyA1MDAgPSA3LjE3NTQgw5cgMTDigbcKLSBEZXNjcmlwdGlvbnM6IDE0Myw1MDggw5cgNTAgPSA3LjE3NTQgw5cgMTDigbYKLSBUb3RhbDogNy4xNzU0IMOXIDEw4oG3ICsgNy4xNzU0IMOXIDEw4oG2ID0gNy44OTIgw5cgMTDigbcKCkZpbmFsIFRvdGFsOiAzLjAxOTUgw5cgMTDigbggKyA3Ljg5MiDDlyAxMOKBtyA9IDMuODA4NyDDlyAxMOKBuCIsMjQuMCwsTlZJRElBIEgxMDAgU1hNNSA4MEdCLCxDb25maWRlbnQsIlByb3RlaW4gcmVzZWFyY2ggaXMgY3J1Y2lhbCBpbiB2YXJpb3VzIGZ1bmRhbWVudGFsIGRpc2NpcGxpbmVzLCBidXQgdW5kZXJzdGFuZGluZyB0aGVpciBpbnRyaWNhdGUgc3RydWN0dXJlLWZ1bmN0aW9uIHJlbGF0aW9uc2hpcHMgcmVtYWlucyBjaGFsbGVuZ2luZy4gUmVjZW50IExhcmdlIExhbmd1YWdlIE1vZGVscyAoTExNcykgaGF2ZSBtYWRlIHNpZ25pZmljYW50IHN0cmlkZXMgaW4gY29tcHJlaGVuZGluZyB0YXNrLXNwZWNpZmljIGtub3dsZWRnZSwgc3VnZ2VzdGluZyB0aGUgcG90ZW50aWFsIGZvciBDaGF0R1BULWxpa2Ugc3lzdGVtcyBzcGVjaWFsaXplZCBpbiBwcm90ZWluIHRvIGZhY2lsaXRhdGUgYmFzaWMgcmVzZWFyY2guIEluIHRoaXMgd29yaywgd2UgaW50cm9kdWNlIFByb3RDaGF0R1BULCB3aGljaCBhaW1zIGF0IGxlYXJuaW5nIGFuZCB1bmRlcnN0YW5kaW5nIHByb3RlaW4gc3RydWN0dXJlcyB2aWEgbmF0dXJhbCBsYW5ndWFnZXMuIFByb3RDaGF0R1BUIGVuYWJsZXMgdXNlcnMgdG8gdXBsb2FkIHByb3RlaW5zLCBhc2sgcXVlc3Rpb25zLCBhbmQgZW5nYWdlIGluIGludGVyYWN0aXZlIGNvbnZlcnNhdGlvbnMgdG8gcHJvZHVjZSBjb21wcmVoZW5zaXZlIGFuc3dlcnMuIFRoZSBzeXN0ZW0gY29tcHJpc2VzIHByb3RlaW4gZW5jb2RlcnMsIGEgUHJvdGVpbi1MYW5ndWFnZSBQZXJ0YWluaW5nIFRyYW5zZm9ybWVyIChQTFAtZm9ybWVyKSwgYSBwcm9qZWN0aW9uIGFkYXB0ZXIsIGFuZCBhbiBMTE0uIFRoZSBwcm90ZWluIGZpcnN0IHVuZGVyZ29lcyBwcm90ZWluIGVuY29kZXJzIGFuZCBQTFAtZm9ybWVyIHRvIHByb2R1Y2UgcHJvdGVpbiBlbWJlZGRpbmdzLCB3aGljaCBhcmUgdGhlbiBwcm9qZWN0ZWQgYnkgdGhlIGFkYXB0ZXIgdG8gY29uZm9ybSB3aXRoIHRoZSBMTE0uIFRoZSBMTE0gZmluYWxseSBjb21iaW5lcyB1c2VyIHF1ZXN0aW9ucyB3aXRoIHByb2plY3RlZCBlbWJlZGRpbmdzIHRvIGdlbmVyYXRlIGluZm9ybWF0aXZlIGFuc3dlcnMuIEV4cGVyaW1lbnRzIHNob3cgdGhhdCBQcm90Q2hhdEdQVCBjYW4gcHJvZHVjZSBwcm9taXNpbmcgcmVzcG9uc2VzIHRvIHByb3RlaW5zIGFuZCB0aGVpciBjb3JyZXNwb25kaW5nIHF1ZXN0aW9ucy4gV2UgaG9wZSB0aGF0IFByb3RDaGF0R1BUIGNvdWxkIGZvcm0gdGhlIGJhc2lzIGZvciBmdXJ0aGVyIGV4cGxvcmF0aW9uIGFuZCBhcHBsaWNhdGlvbiBpbiBwcm90ZWluIHJlc2VhcmNoLiBDb2RlIGFuZCBvdXIgcHJlLXRyYWluZWQgbW9kZWwgd2lsbCBiZSBwdWJsaWNseSBhdmFpbGFibGUuIiwsLFVucmVsZWFzZWQsIkF1c3RyYWxpYSxDaGluYSIsTGxhbWEgMy04QiwzLjVlKzE5LCwyLjAsLDIwMjYtMDUtMjUgMTI6MzE6MTcrMDA6MDAsLCwsLCwiQWNhZGVtaWEsQWNhZGVtaWEiLCwsLCxVbnJlbGVhc2VkLCIiIkNvZGUgYW5kIG91ciBwcmUtdHJhaW5lZCBtb2RlbCB3aWxsIGJlIHB1YmxpY2x5IGF2YWlsYWJsZSIiCmFzIG9mIE1heScyNSBJIGNhbm5vdCBmaW5kIGl0IixUcnVlLCwsLCwyNzcxLjMzNTA0NDI5NDEwMjMsSGFyZHdhcmUsLCwsLE5vCkdlbWluaSAxLjAgUHJvIFZpc2lvbiwiVmlzaW9uLExhbmd1YWdlLFZpZGVvIiwiTGFuZ3VhZ2UgbW9kZWxpbmcsVmlzdWFsIHF1ZXN0aW9uIGFuc3dlcmluZyxDaGF0LFRyYW5zbGF0aW9uLFZpZGVvIGRlc2NyaXB0aW9uLFF1ZXN0aW9uIGFuc3dlcmluZyIsR29vZ2xlIERlZXBNaW5kLEdlbWluaSBUZWFtLDIwMjQtMDItMTUsVGhlIGJlc3QgcGVyZm9ybWluZyBpbWFnZSBhbmQgdmlkZW8gdW5kZXJzdGFuZGluZyBtb2RlbCB0byBoYW5kbGUgYSBicm9hZCByYW5nZSBvZiBhcHBsaWNhdGlvbnMuICwsLCwsLCwsIlRvIHRoZSBleHRlbnQgdGhhdCB3ZSBiZWxpZXZlIEdlbWluaSAxIFBybyB3YXMgYmVsb3cgMWUyNSBGTE9QLCBHZW1pbmkgMSBQcm8gVmlzaW9uIGlzIHVubGlrZWx5IHRvIGV4Y2VlZCBpdC4iLCwsLCwsLFVua25vd24sIkdlbWluaSAxLjAgUHJvIFZpc2lvbiBzdXBwb3J0cyB0ZXh0LCBpbWFnZSwgYW5kIHZpZGVvIGFzIGlucHV0cy4KCk1heCBpbnB1dCB0b2tlbnM6IDE2LDM4NApNYXggb3V0cHV0IHRva2VuczogMiwwNDgKTWF4IGltYWdlcyBwZXIgcHJvbXB0OiAxNgpNYXggdmlkZW8gbGVuZ3RoOiAyIG1pbnV0ZXMKTWF4IHZpZGVvcyBwZXIgcHJvbXB0OiAxClRyYWluaW5nIGRhdGE6IFVwIHRvIEZlYnJ1YXJ5IDIwMjMiLCwsQVBJIGFjY2VzcyxVbml0ZWQgU3RhdGVzIG9mIEFtZXJpY2EsLCwsLCwyMDI1LTExLTI4IDExOjUzOjQ0KzAwOjAwLCwsLCwsSW5kdXN0cnksLCwsLFVucmVsZWFzZWQsQVBJIEFjY2VzczogaHR0cHM6Ly9jb25zb2xlLmNsb3VkLmdvb2dsZS5jb20vdmVydGV4LWFpL2dlbmVyYXRpdmUvbXVsdGltb2RhbC9jcmVhdGUvdGV4dD9tb2RlbD1nZW1pbmktMS4wLXByby12aXNpb24tMDAxLFRydWUsLCwsLCwsLCwsLE5vClYtSkVQQSxWaXNpb24sUmVwcmVzZW50YXRpb24gbGVhcm5pbmcsTWV0YSBBSSwiQWRyaWVuIEJhcmRlcywgUXVlbnRpbiBHYXJyaWRvLCBKZWFuIFBvbmNlLCBYaW5sZWkgQ2hlbiwgTWljaGFlbCBSYWJiYXQsIFlhbm4gTGVDdW4sIE1haG1vdWQgQXNzcmFuLCBOaWNvbGFzIEJhbGxhcyIsMjAyNC0wMi0xNSxSZXZpc2l0aW5nIEZlYXR1cmUgUHJlZGljdGlvbiBmb3IgTGVhcm5pbmcgVmlzdWFsIFJlcHJlc2VudGF0aW9ucyBmcm9tIFZpZGVvLGh0dHBzOi8vYWkubWV0YS5jb20vcmVzZWFyY2gvcHVibGljYXRpb25zL3JldmlzaXRpbmctZmVhdHVyZS1wcmVkaWN0aW9uLWZvci1sZWFybmluZy12aXN1YWwtcmVwcmVzZW50YXRpb25zLWZyb20tdmlkZW8vLCwsLDYzMDAwMDAwMC4wLFRoZXkgdHJhaW4gMjAwTSBhbmQgNjMwTSBtb2RlbHMgKHNlZSBlLmcuIHRhYmxlIDYpLDEuNjM4NzA4MDE5MmUrMjEsIkZpZ3VyZSA3IHNob3dzIHRoYXQgZWFjaCBleGFtcGxlICgxNiBmcmFtZXMgb2YgMjI0KjIyNCByZXNvdWx0aW9uKSBpcyByZXByZXNlbnRlZCB3aXRoIDE1NjggdG9rZW5zLiAKClRhYmxlIDggc3BlY2lmaWVzIChmb3IgVmlULUgvMTZfMjI0KToKQmF0Y2ggc2l6ZSA9IDMwNzIKSXRlcmF0aW9ucyA9IDkwMDAwCgpUb3RhbCB0cmFpbmluZyB0b2tlbnM6IDkwMDAwIGl0ZXJhdGlvbnMgKjMwNzIgYmF0Y2ggc2l6ZSAqIDE1NjggdG9rZW5zID00MzM1MjA2NDAwMDAKClRyYWluaW5nIGNvbXB1dGUgdXNpbmcgNk5EIChpZ25vcmluZyBmaW5lLXR1bmluZyk6IDYqNjMwMDAwMDAwKjQzMzUyMDY0MDAwMCA9IDE2Mzg3MDgwMTkyMDAwMDAwMDAwMDAiLCwyOTAwayB2aWRlbyBjbGlwcyAoVGFibGUgMiksNTAuMCxGaWd1cmUgNSxOVklESUEgQTEwMCwsQ29uZmlkZW50LCwsLCxVbml0ZWQgU3RhdGVzIG9mIEFtZXJpY2EsLCwsLCwyMDI1LTExLTI4IDExOjUzOjQ0KzAwOjAwLCwsLCwsSW5kdXN0cnksLCwsLCwsLCwsLCwsLCwsLCwKS3dhaVlpaSAxNzVCLExhbmd1YWdlLExhbmd1YWdlIG1vZGVsaW5nL2dlbmVyYXRpb24sS3VhaXNob3UgVGVjaG5vbG9neSwsMjAyNC0wMi0xNCwsaHR0cHM6Ly9ibG9nLmNzZG4ubmV0L2t1YWlzaG91dGVjaC9hcnRpY2xlL2RldGFpbHMvMTQwNTQyNTY4LCwsLDE3NTAwMDAwMDAwMC4wLDE3NUIsLCwsLCwsLCxDb25maWRlbnQsIkluIEp1bmUgMjAyNCwgcXVpY2staGFuZGVkIE5MUCBleHBlcnRzIHJlcG9ydGVkIG9uIHRoZSDigJxLd2FpWWlp4oCdIG1vZGVsIGF0IHRoZSBHbG9iYWwgQXJ0aWZpY2lhbCBJbnRlbGxpZ2VuY2UgVGVjaG5vbG9neSBDb25mZXJlbmNlLiBUaGUgbW9kZWwgd2FzIGRldmVsb3BlZCBpbiBlYXJseSAyMDIzLCBhbmQgdGhlIDE3NUIgbW9kZWwgd2FzIHJlbGVhc2VkIGF0IHRoZSBlbmQgb2YgRmVicnVhcnkgMjAyNC4gTWFueSBjYXBhYmlsaXRpZXMgYXJlIGNsb3NlIHRvIHRoZSBsYXRlc3QgdmVyc2lvbiBvZiBHUFQtNC4gSW50cm9kdWNlZCBlaWdodCBrZXkgdGVjaG5vbG9naWNhbCBpbm5vdmF0aW9ucyBhbmQgbGFuZGluZyBwcmFjdGljZXMgaW4gc2NlbmVzIHN1Y2ggYXMgQUkgWGlhb2Z1LCBpbmNsdWRpbmcgc29sdXRpb25zIHRvIHZhcmlvdXMgY2hhbGxlbmdlcywgd2hpY2ggd2lsbCBjb250aW51ZSB0byBiZSBpdGVyYXRlZCBpbiB0aGUgZnV0dXJlLiIsLCwsQ2hpbmEsLCwsLCwyMDI1LTExLTI4IDExOjUzOjQ0KzAwOjAwLCwsLCwsSW5kdXN0cnksLCwsLFVucmVsZWFzZWQsLFRydWUsLCwsLCwsLCwsLApBeWEsTGFuZ3VhZ2UsIkxhbmd1YWdlIG1vZGVsaW5nL2dlbmVyYXRpb24sQ2hhdCxUcmFuc2xhdGlvbiIsIkNvaGVyZSBmb3IgQUksQnJvd24gVW5pdmVyc2l0eSxDb2hlcmUsQ2FybmVnaWUgTWVsbG9uIFVuaXZlcnNpdHkgKENNVSksTWFzc2FjaHVzZXR0cyBJbnN0aXR1dGUgb2YgVGVjaG5vbG9neSAoTUlUKSIsIkFobWV0IMOcc3TDvG4sIFZpcmFhdCBBcnlhYnVtaSwgWmhlbmctWGluIFlvbmcsIFdlaS1ZaW4gS28sIERhbmllbCBEJ3NvdXphLCBHYmVtaWxla2UgT25pbHVkZSwgTmVlbCBCaGFuZGFyaSwgU2hpdmFsaWthIFNpbmdoLCBIdWktTGVlIE9vaSwgQW1yIEtheWlkLCBGcmVkZGllIFZhcmd1cywgUGhpbCBCbHVuc29tLCBTaGF5bmUgTG9uZ3ByZSwgTmlrbGFzIE11ZW5uaWdob2ZmLCBNYXJ6aWVoIEZhZGFlZSwgSnVsaWEgS3JldXR6ZXIsIFNhcmEgSG9va2VyIiwyMDI0LTAyLTEyLEF5YSBNb2RlbDogQW4gSW5zdHJ1Y3Rpb24gRmluZXR1bmVkIE9wZW4tQWNjZXNzIE11bHRpbGluZ3VhbCBMYW5ndWFnZSBNb2RlbCxodHRwczovL2FyeGl2Lm9yZy9hYnMvMjQwMi4wNzgyNywzNjguMCxTT1RBIGltcHJvdmVtZW50LCJmcm9tIGFic3RyYWN0ICIiV2UgaW50cm9kdWNlIGV4dGVuc2l2ZSBuZXcgZXZhbHVhdGlvbiBzdWl0ZXMgdGhhdCBicm9hZGVuIHRoZSBzdGF0ZS1vZi1hcnQgZm9yIG11bHRpbGluZ3VhbCBldmFsIGFjcm9zcyA5OSBsYW5ndWFnZSIiCgpUYWJsZXMgNS03CnNlZW1zIHRvIGJlIFNPVEEgb25seSBhbW9uZyBtdWx0aWxpbmd1YWwgaW5zdHJ1Y3Rpb24tdHVuZWQgb3BlbiBtb2RlbHMsIG5vdCBhYnNvbHV0ZSBTT1RBIiwxMzAwMDAwMDAwMC4wLDEzQiAgLSBmaW5lIHR1bmUgb2YgbVQ1IC0gZnJvbSBsYXN0IHBhZ2UgLSBtb2RlbCBjYXJkICwsIjEzQiBwYXJhbWV0ZXJzLCBiYXRjaCBzaXplID0gMjU2LCBzZXF1ZW5jZSBsZW5ndGggPSAxMDI0IChmb3IgYm90aCBpbnB1dCBhbmQgb3V0cHV0KSwgMzBLIHVwZGF0ZXMKLSBhcHJveGltYXRpb24gNk5EID0gNiAqIDEzQiAqIDIgKiAxMDI0ICogMzBLICogMjU2PSAxMjI2ODMzOTIwMDAwMDAwMDAwMDAwID0gMS4yMjY4MzM5MmUrMjEKIiJXZSBmaW5ldHVuZSBtVDUgbW9kZWxzIHVzaW5nIHRoZSBBZGFmYWN0b3Igb3B0aW1pemVyIFtTaGF6ZWVyICYgU3Rlcm4sIDIwMThdIHdpdGggYSBsZWFybmluZyByYXRlIG9mIDMgw5cgMTDiiJI0IGFuZCBhIGJhdGNoIHNpemUgb2YgMjU2LiBXZSBmaW5kIHRoYXQgdXNpbmcgYSBzbWFsbGVyIGxlYXJuaW5nIHJhdGUgY29tcGFyZWQgdG8gMSDDlyAxMOKIkjMgbGVhZHMgdG8gYSBiZXR0ZXIgZG93bnN0cmVhbSBwZXJmb3JtYW5jZSwgd2hpY2ggaXMgcG90ZW50aWFsbHkgZHVlIHRvIHRoZSBkaXZlcnNlIG5hdHVyZSBvZiBvdXIgSUZUIG1peHR1cmUuIEJvdGggaW5wdXQgYW5kIHRhcmdldCBzZXF1ZW5jZSBsZW5ndGggYXJlIHNldCB0byAxMDI0LiIiCiIiV2UgdHJhaW4gYWxsIHRoZSBtb2RlbHMgZm9yIDMwLDAwMCB1cGRhdGUgc3RlcHMgd2l0aCBkYXRhIHBhY2tpbmcgZW5hYmxlZC4xNiBUaGlzIHJlc3VsdHMgaW4gYSB0cmFpbmluZyBidWRnZXQgb2YgMjVNIHNhbXBsZXMuICIiIiwxMTQ0MjIwMDAwMDAwLCJhdCBsZWFzdCA4MzUgR0IgKyBzaXplIG9mIFNoYXJlR1BULWNvbW1hbmQgKyBzaXplIG9mIERhdGFQcm92ZW5hbmNlIGNvbGxlY3Rpb24KaHR0cHM6Ly9odWdnaW5nZmFjZS5jby9Db2hlcmVGb3JBSS9heWEtMTAxI2RhdGEtc291cmNlc3hQM3ggIC0gNjgwR0IgLSBmcm9tIApodHRwczovL2h1Z2dpbmdmYWNlLmNvL2RhdGFzZXRzL0NvaGVyZUZvckFJL3hQM3gKCmF5YV9kYXRhc2V0IC0gMTM4TUIgLSBodHRwczovL2h1Z2dpbmdmYWNlLmNvL2RhdGFzZXRzL0NvaGVyZUZvckFJL2F5YV9kYXRhc2V0CgpheWEgY29sbGVjdGlvbiAtIDE1NUdCIC0gaHR0cHM6Ly9odWdnaW5nZmFjZS5jby9kYXRhc2V0cy9Db2hlcmVGb3JBSS9heWFfY29sbGVjdGlvbiIsLCxHb29nbGUgVFBVIHY0LCxTcGVjdWxhdGl2ZSwiUmVjZW50IGJyZWFrdGhyb3VnaHMgaW4gbGFyZ2UgbGFuZ3VhZ2UgbW9kZWxzIChMTE1zKSBoYXZlIGNlbnRlcmVkIGFyb3VuZCBhIGhhbmRmdWwgb2YgZGF0YS1yaWNoIGxhbmd1YWdlcy4gV2hhdCBkb2VzIGl0IHRha2UgdG8gYnJvYWRlbiBhY2Nlc3MgdG8gYnJlYWt0aHJvdWdocyBiZXlvbmQgZmlyc3QtY2xhc3MgY2l0aXplbiBsYW5ndWFnZXM/IE91ciB3b3JrIGludHJvZHVjZXMgQXlhLCBhIG1hc3NpdmVseSBtdWx0aWxpbmd1YWwgZ2VuZXJhdGl2ZSBsYW5ndWFnZSBtb2RlbCB0aGF0IGZvbGxvd3MgaW5zdHJ1Y3Rpb25zIGluIDEwMSBsYW5ndWFnZXMgb2Ygd2hpY2ggb3ZlciA1MCUgYXJlIGNvbnNpZGVyZWQgYXMgbG93ZXItcmVzb3VyY2VkLiBBeWEgb3V0cGVyZm9ybXMgbVQwIGFuZCBCTE9PTVogb24gdGhlIG1ham9yaXR5IG9mIHRhc2tzIHdoaWxlIGNvdmVyaW5nIGRvdWJsZSB0aGUgbnVtYmVyIG9mIGxhbmd1YWdlcy4gV2UgaW50cm9kdWNlIGV4dGVuc2l2ZSBuZXcgZXZhbHVhdGlvbiBzdWl0ZXMgdGhhdCBicm9hZGVuIHRoZSBzdGF0ZS1vZi1hcnQgZm9yIG11bHRpbGluZ3VhbCBldmFsIGFjcm9zcyA5OSBsYW5ndWFnZXMgLS0gaW5jbHVkaW5nIGRpc2NyaW1pbmF0aXZlIGFuZCBnZW5lcmF0aXZlIHRhc2tzLCBodW1hbiBldmFsdWF0aW9uLCBhbmQgc2ltdWxhdGVkIHdpbiByYXRlcyB0aGF0IGNvdmVyIGJvdGggaGVsZC1vdXQgdGFza3MgYW5kIGluLWRpc3RyaWJ1dGlvbiBwZXJmb3JtYW5jZS4gRnVydGhlcm1vcmUsIHdlIGNvbmR1Y3QgZGV0YWlsZWQgaW52ZXN0aWdhdGlvbnMgb24gdGhlIG9wdGltYWwgZmluZXR1bmluZyBtaXh0dXJlIGNvbXBvc2l0aW9uLCBkYXRhIHBydW5pbmcsIGFzIHdlbGwgYXMgdGhlIHRveGljaXR5LCBiaWFzLCBhbmQgc2FmZXR5IG9mIG91ciBtb2RlbHMuIFdlIG9wZW4tc291cmNlIG91ciBpbnN0cnVjdGlvbiBkYXRhc2V0cyBhbmQgb3VyIG1vZGVsIGF0IHRoaXMgaHR0cHM6Ly9odWdnaW5nZmFjZS5jby9Db2hlcmVGb3JBSS9heWEtMTAxIiwsLE9wZW4gd2VpZ2h0cyAodW5yZXN0cmljdGVkKSwiQ2FuYWRhLFVuaXRlZCBTdGF0ZXMgb2YgQW1lcmljYSxDYW5hZGEsVW5pdGVkIFN0YXRlcyBvZiBBbWVyaWNhLFVuaXRlZCBTdGF0ZXMgb2YgQW1lcmljYSIsbVQ1LVhYTCwxLjIyNjgzMzkyZSsyMSwiMTNCIHBhcmFtZXRlcnMsIGJhdGNoIHNpemUgPSAyNTYsIHNlcXVlbmNlIGxlbmd0aCA9IDEwMjQgKGZvciBib3RoIGlucHV0IGFuZCBvdXRwdXQpLCAzMEsgdXBkYXRlcwotIGFwcm94aW1hdGlvbiA2TkQgPSA2ICogMTNCICogMiAqIDEwMjQgKiAzMEsgKiAyNTY9IDEyMjY4MzM5MjAwMDAwMDAwMDAwMDAgPSAxLjIyNjgzMzkyZSsyMQoiIldlIGZpbmV0dW5lIG1UNSBtb2RlbHMgdXNpbmcgdGhlIEFkYWZhY3RvciBvcHRpbWl6ZXIgW1NoYXplZXIgJiBTdGVybiwgMjAxOF0gd2l0aCBhIGxlYXJuaW5nIHJhdGUgb2YgMyDDlyAxMOKIkjQgYW5kIGEgYmF0Y2ggc2l6ZSBvZiAyNTYuIFdlIGZpbmQgdGhhdCB1c2luZyBhIHNtYWxsZXIgbGVhcm5pbmcgcmF0ZSBjb21wYXJlZCB0byAxIMOXIDEw4oiSMyBsZWFkcyB0byBhIGJldHRlciBkb3duc3RyZWFtIHBlcmZvcm1hbmNlLCB3aGljaCBpcyBwb3RlbnRpYWxseSBkdWUgdG8gdGhlIGRpdmVyc2UgbmF0dXJlIG9mIG91ciBJRlQgbWl4dHVyZS4gQm90aCBpbnB1dCBhbmQgdGFyZ2V0IHNlcXVlbmNlIGxlbmd0aCBhcmUgc2V0IHRvIDEwMjQuIiIKIiJXZSB0cmFpbiBhbGwgdGhlIG1vZGVscyBmb3IgMzAsMDAwIHVwZGF0ZSBzdGVwcyB3aXRoIGRhdGEgcGFja2luZyBlbmFibGVkLjE2IFRoaXMgcmVzdWx0cyBpbiBhIHRyYWluaW5nIGJ1ZGdldCBvZiAyNU0gc2FtcGxlcy4gIiIiLDEyOC4wLCwyMDI2LTA1LTI1IDEyOjMxOjE3KzAwOjAwLCwsLCwsIkluZHVzdHJ5LEFjYWRlbWlhLEluZHVzdHJ5LEFjYWRlbWlhLEFjYWRlbWlhIiwsLCwsVW5yZWxlYXNlZCxBcGFjaGUgMi4wLCwsLCwsODYxNTQuNjg1MDE2NjUzMiwsLCwsLFllcwpQTEFQVCxCaW9sb2d5LFByb3RlaW4tbGlnYW5kIGJpbmRpbmcgYWZmaW5pdHkgcHJlZGljdGlvbiwiV29sZnJhbSBSZXNlYXJjaCxBU0MyNyxOZXdwb3J0IEhpZ2ggU2Nob29sLFNhbnNrcml0aSBTY2hvb2wiLCJUeWxlciBSb3NlLCBOaWNvbMOyIE1vbnRpLCBOYXZ2eWUgQW5hbmQsIFRpYW55dSBTaGVuIiwyMDI0LTAyLTEyLFBMQVBUOiBQcm90ZWluLUxpZ2FuZCBCaW5kaW5nIEFmZmluaXR5IFByZWRpY3Rpb24gVXNpbmcgUHJldHJhaW5lZCBUcmFuc2Zvcm1lcnMsaHR0cHM6Ly93d3cuYmlvcnhpdi5vcmcvY29udGVudC8xMC4xMTAxLzIwMjQuMDIuMDguNTc1NTc3djMuYWJzdHJhY3QsOC4wLCwsMTQ3NDYyNC4wLCIiIkZpZ3VyZSAzOiBUaGUgcHJlZGljdGlvbiBtb2R1bGUgdGFrZXMgYSAxNzkyeDEgZmVhdHVyZSB2ZWN0b3IgYXMgaXRzIGlucHV0LCB3aGljaCBpcyB0aGVuIHBhcnRpdGlvbmVkIGludG8gdHdvIHN0cmVhbXM6IFRoZSBmaXJzdCBzdHJlYW0gcHJvY2Vzc2VzIHRoZSBmaXJzdCAxMDI0IGluZGljZXMgb2YgdGhlIGZlYXR1cmUgdmVjdG9yIHRocm91Z2ggYSA1MTItbm9kZSBwcm90ZWluLXNwZWNpZmljIGxpbmVhciBsYXllciwgZm9sbG93ZWQgYnkgYSBSZUxVIGFjdGl2YXRpb24gZnVuY3Rpb24uIENvbmN1cnJlbnRseSwgdGhlIHNlY29uZCBzdHJlYW0gcHJvY2Vzc2VzIHRoZSBsYXR0ZXIgNzY4IGZlYXR1cmUgaW5kaWNlcyB0aHJvdWdoIGEgc2ltaWxhciA1MTItbm9kZSBtb2xlY3VsZXNwZWNpZmljIGxpbmVhciBsYXllciwgYWxzbyBmb2xsb3dlZCBieSBhIFJlTFUgYWN0aXZhdGlvbi4gIE91dHB1dHMgZnJvbSBib3RoIHN0cmVhbXMgYXJlIGNvbmNhdGVuYXRlZCBpbnRvIGEgc2luZ2xlIHZlY3RvciBvZiAxMDI0IGVsZW1lbnRzLiBUaGlzIGNvbWJpbmVkIHZlY3RvciBpcyBwYXNzZWQgdGhyb3VnaCBhIGJhdGNoIG5vcm1hbGl6YXRpb24gbGF5ZXIgd2l0aCBhIG1vbWVudHVtIG9mIDAuOSBhbmQgZXBzaWxvbiBvZiAwLjAwMS4gVGhlIHZlY3RvciBpcyB0aGVuIGZlZCB0aHJvdWdoIHRoZSA1MTItbm9kZSBMaW5lYXIgTGF5ZXIgMSBhbmQgUmVMVSBhY3RpdmF0aW9uLiBBIGRyb3BvdXQgbGF5ZXIgd2l0aCBhIHByb2JhYmlsaXR5IG9mIDIwJSBpcyB0aGVuIGFwcGxpZWQgdG8gbWl0aWdhdGUgb3ZlcmZpdHRpbmcuICBGb2xsb3dpbmcgdGhlIGRyb3BvdXQgbGF5ZXIsIHRoZSBwcmVkaWN0aW9uIG1vZHVsZSBjb250aW51ZXMgdG8gcmVkdWNlIHRoZSBmZWF0dXJlIHNwYWNlIHdpdGggdGhlIDY0LW5vZGUgTGluZWFyIExheWVyIDIgd2l0aCBSZUxVIGFjdGl2YXRpb24sIGJlZm9yZSByZWFjaGluZyB0aGUgc2luZ2xlIG5vZGUgTGluZWFyIExheWVyIDMuIFRoaXMgbGF5ZXIgb3V0cHV0cyB0aGUgcHJlZGljdGVkIHNjYWxhciB2YWx1ZSByZXByZXNlbnRpbmcgdGhlIG5vcm1hbGl6ZWQgbmVnYXRpdmUgbG9nMTAgYWZmaW5pdHkgdmFsdWUsIHdoaWNoIGlzIHRoZW4gdW4tbm9ybWFsaXplZC4iIiAgKDUxMiAqIDEwMjQpICsgKDUxMiAqIDc2OCkgKyAoNTEyICogMTAyNCkgKyAoNjQgKiA1MTIpICsgNjQgPSAxNDc0NjI0IiwzLjkwMDg0NjU0ODQzNzc4MmUrMjIsIjE0NzQ2MjQgY29ubmVjdGlvbnM7IDkwLDAwMCB0cmFpbmluZyBleGFtcGxlczsgdGFibGUgYTQgbWVudGlvbnMgNjAgdHJhaW5pbmcgcm91bmRzCgo2KjE0NzQ2MjQqOTAwMDAqNjA9NDc3Nzc4MTc2MDAwMDAKCkluY2x1ZGluZyBiYXNlIG1vZGVsczoKODQ2NTQzNjYwMDAwMDAwMDAwMCArIDMuOWUrMjIgKyA0Nzc3NzgxNzYwMDAwMCA9IDM5MDA4NDY1NDg0Mzc3ODIwMDAwMDAwIiwsIlRyYWluaW5nIHNldDogOTAsMDAwIHNhbXBsZXMKVG9rZW5zIHBlciBzYW1wbGU6IDMsMjAwIChwcm90ZWluKSArIDI3OCAobGlnYW5kKSA9IDMsNDc4ClRvdGFsIHRva2VucyA9IDkwLDAwMCDDlyAzLDQ3OCA9IDMxMywwMjAsMDAwICgzLjEzZTgpIHRva2VucyIsLCxOVklESUEgR2VGb3JjZSBSVFggNDA2MCBUaSwsQ29uZmlkZW50LCJQcmVkaWN0aW5nIHByb3RlaW4tbGlnYW5kIGJpbmRpbmcgYWZmaW5pdHkgaXMgY3J1Y2lhbCBmb3IgZHJ1ZyBkaXNjb3ZlcnksIGFzIGl0IGVuYWJsZXMgZWZmaWNpZW50IGlkZW50aWZpY2F0aW9uIG9mIGRydWcgY2FuZGlkYXRlcy4gV2UgaW50cm9kdWNlIFBMQVBULCBhIG5vdmVsIG1vZGVsIHV0aWxpemluZyB0cmFuc2ZlciBsZWFybmluZyBmcm9tIHByZS10cmFpbmVkIHRyYW5zZm9ybWVycyBsaWtlIFByb3RCRVJUIGFuZCBDaGVtQkVSVGEgdG8gcHJlZGljdCBiaW5kaW5nIGFmZmluaXRpZXMgd2l0aCBoaWdoIGFjY3VyYWN5LiBPdXIgbWV0aG9kIHByb2Nlc3NlcyBvbmUtZGltZW5zaW9uYWwgcHJvdGVpbiBhbmQgbGlnYW5kIHNlcXVlbmNlcywgbGV2ZXJhZ2luZyBhIGJyYW5jaGluZyBuZXVyYWwgbmV0d29yayBhcmNoaXRlY3R1cmUgZm9yIGZlYXR1cmUgaW50ZWdyYXRpb24gYW5kIGFmZmluaXR5IGVzdGltYXRpb24uIFdlIGRlbW9uc3RyYXRlIFBMQVBU4oCZcyBzdXBlcmlvciBwZXJmb3JtYW5jZSB0aHJvdWdoIHZhbGlkYXRpb24gb24gbXVsdGlwbGUgZGF0YXNldHMsIGFjaGlldmluZyBzdGF0ZS1vZi10aGUtYXJ0IHJlc3VsdHMgd2hpbGUgcmVxdWlyaW5nIHNpZ25pZmljYW50bHkgbGVzcyBjb21wdXRhdGlvbmFsIHJlc291cmNlcyBmb3IgdHJhaW5pbmcgY29tcGFyZWQgdG8gZXhpc3RpbmcgbW9kZWxzLiBPdXIgZmluZGluZ3MgaW5kaWNhdGUgdGhhdCBQTEFQVCBvZmZlcnMgYSBoaWdobHkgZWZmZWN0aXZlIGFuZCBhY2Nlc3NpYmxlIGFwcHJvYWNoIGZvciBhY2NlbGVyYXRpbmcgZHJ1ZyBkaXNjb3ZlcnkgZWZmb3J0cy4iLDYwLjAsLCwiVW5pdGVkIFN0YXRlcyBvZiBBbWVyaWNhLEl0YWx5LFVuaXRlZCBTdGF0ZXMgb2YgQW1lcmljYSxJbmRpYSIsIkNoZW1CRVJUYSxQcm90QkVSVC1CRkQiLCwsMS4wLCwyMDI2LTAxLTAxIDE0OjAzOjE2KzAwOjAwLCwsLCwsIkluZHVzdHJ5LEluZHVzdHJ5LEFjYWRlbWlhIiwsLCwsLCwsLCwsLDE3NC4wMzU4MDUyMjEwOTk2OCxPcGVyYXRpb24gY291bnRpbmcsLCwsLApTdGFibGUgQ2FzY2FkZSxJbWFnZSBnZW5lcmF0aW9uLCJUZXh0LXRvLWltYWdlLEltYWdlIGdlbmVyYXRpb24iLFN0YWJpbGl0eSBBSSwsMjAyNC0wMi0xMixJbnRyb2R1Y2luZyBTdGFibGUgQ2FzY2FkZSxodHRwczovL3N0YWJpbGl0eS5haS9uZXdzL2ludHJvZHVjaW5nLXN0YWJsZS1jYXNjYWRlLCwsLDUxMjAwMDAwMDAuMCwiIiJ3ZSBhcmUgcHJvdmlkaW5nIHR3byBjaGVja3BvaW50cyBmb3IgU3RhZ2UgQywgdHdvIGZvciBTdGFnZSBCIGFuZCBvbmUgZm9yIFN0YWdlIEEuIFN0YWdlIEMgY29tZXMgd2l0aCBhIDEgYmlsbGlvbiBhbmQgMy42IGJpbGxpb24gcGFyYW1ldGVyIHZlcnNpb24sIGJ1dCB3ZSBoaWdobHkgcmVjb21tZW5kIHVzaW5nIHRoZSAzLjYgYmlsbGlvbiB2ZXJzaW9uLCBhcyBtb3N0IHdvcmsgd2FzIHB1dCBpbnRvIGl0cyBmaW5ldHVuaW5nLiBUaGUgdHdvIHZlcnNpb25zIGZvciBTdGFnZSBCIGFtb3VudCB0byA3MDAgbWlsbGlvbiBhbmQgMS41IGJpbGxpb24gcGFyYW1ldGVycy4gQm90aCBhY2hpZXZlIGdyZWF0IHJlc3VsdHMsIGhvd2V2ZXIgdGhlIDEuNSBiaWxsaW9uIGV4Y2VscyBhdCByZWNvbnN0cnVjdGluZyBzbWFsbCBhbmQgZmluZSBkZXRhaWxzLiBUaGVyZWZvcmUsIHlvdSB3aWxsIGFjaGlldmUgdGhlIGJlc3QgcmVzdWx0cyBpZiB5b3UgdXNlIHRoZSBsYXJnZXIgdmFyaWFudCBvZiBlYWNoLiBMYXN0bHksIFN0YWdlIEEgY29udGFpbnMgMjAgbWlsbGlvbiBwYXJhbWV0ZXJzIGFuZCBpcyBmaXhlZCBkdWUgdG8gaXRzIHNtYWxsIHNpemUuIiIKCjMuNkIgKyAxLjVCICsgMjBNID0gNS4xMkIiLCwsLCwsLCwsQ29uZmlkZW50LCJLZXkgVGFrZWF3YXlzOgoKVG9kYXkgd2UgYXJlIHJlbGVhc2luZyBTdGFibGUgQ2FzY2FkZSBpbiByZXNlYXJjaCBwcmV2aWV3LCBhIG5ldyB0ZXh0IHRvIGltYWdlIG1vZGVsIGJ1aWxkaW5nIHVwb24gdGhlIFfDvHJzdGNoZW4gYXJjaGl0ZWN0dXJlLiBUaGlzIG1vZGVsIGlzIGJlaW5nIHJlbGVhc2VkIHVuZGVyIGEgbm9uLWNvbW1lcmNpYWwgbGljZW5zZSB0aGF0IHBlcm1pdHMgbm9uLWNvbW1lcmNpYWwgdXNlIG9ubHkuCgpTdGFibGUgQ2FzY2FkZSBpcyBleGNlcHRpb25hbGx5IGVhc3kgdG8gdHJhaW4gYW5kIGZpbmV0dW5lIG9uIGNvbnN1bWVyIGhhcmR3YXJlIHRoYW5rcyB0byBpdHMgdGhyZWUtc3RhZ2UgYXBwcm9hY2guCgpJbiBhZGRpdGlvbiB0byBwcm92aWRpbmcgY2hlY2twb2ludHMgYW5kIGluZmVyZW5jZSBzY3JpcHRzLCB3ZSBhcmUgcmVsZWFzaW5nIHNjcmlwdHMgZm9yIGZpbmV0dW5pbmcsIENvbnRyb2xOZXQsIGFuZCBMb1JBIHRyYWluaW5nIHRvIGVuYWJsZSB1c2VycyBmdXJ0aGVyIHRvIGV4cGVyaW1lbnQgd2l0aCB0aGlzIG5ldyBhcmNoaXRlY3R1cmUgdGhhdCBjYW4gYmUgZm91bmQgb24gdGhlIFN0YWJpbGl0eSBHaXRIdWIgcGFnZS4iLCwsT3BlbiB3ZWlnaHRzIChub24tY29tbWVyY2lhbCksVW5pdGVkIEtpbmdkb20gb2YgR3JlYXQgQnJpdGFpbiBhbmQgTm9ydGhlcm4gSXJlbGFuZCwsLCwsLDIwMjUtMTEtMjggMTE6NTM6NDQrMDA6MDAsLCwsLCxJbmR1c3RyeSwsLCwsT3BlbiBzb3VyY2UsIk1JVCBsaWNlbmNlIGZvciB0cmFpbmluZyBhbmQgaW5mZXJlbmNlIGNvZGUKaHR0</x:v>
      </x:c>
    </x:row>
    <x:row r="138" ht="18" customHeight="1">
      <x:c r="A138" s="17" t="n">
        <x:v>133</x:v>
      </x:c>
      <x:c r="B138" s="17" t="n">
        <x:v>309</x:v>
      </x:c>
      <x:c r="C138" s="94" t="str">
        <x:v>cHM6Ly9naXRodWIuY29tL1N0YWJpbGl0eS1BSS9TdGFibGVDYXNjYWRlCgpub24gY29tbWVyY2lhbCBsaWNlbXNlIGZvciB3ZWlnaHRzCmh0dHBzOi8vZ2l0aHViLmNvbS9TdGFiaWxpdHktQUkvU3RhYmxlQ2FzY2FkZS9ibG9iL21hc3Rlci9tb2RlbHMvcmVhZG1lLm1kIiwsLCwsLCwsLCwsLFllcwpEaXNjRGlmZixCaW9sb2d5LFByb3RlaW4gb3IgbnVjbGVvdGlkZSBsYW5ndWFnZSBtb2RlbCAocExNL25MTSksSW1wZXJpYWwgQ29sbGVnZSBMb25kb24sIlplaHVpIExpLCBZdWhhbyBOaSwgV2lsbGlhbSBBIFYgQmVhcmRhbGwsIEd1b3h1YW4gWGlhLCBBa2FzaGFkaXR5YSBEYXMsIEd1eS1CYXJ0IFN0YW4sIFlpcmVuIFpoYW8iLDIwMjQtMDItMDgsRGlzY0RpZmY6IExhdGVudCBEaWZmdXNpb24gTW9kZWwgZm9yIEROQSBTZXF1ZW5jZSBHZW5lcmF0aW9uLGh0dHBzOi8vYXJ4aXYub3JnL2Ficy8yNDAyLjA2MDc5LDIxLjAsLCwsLDMuMzk5OTk5OTk5OTk5OTg4ZSsxOSwiMS4gSGFyZHdhcmUgc2V0dXA6Ci0gVkFFIHN0YWdlOiAxeCBOVklESUEgUlRYIEE2MDAwICgzLjg3ZTEzIEZMT1AvcykKLSBVTmV0IHN0YWdlOiAxeCBOVklESUEgQTEwMCA0MEdCICgzLjEyZTE0IEZMT1AvcykKCjIuIFRyYWluaW5nIGR1cmF0aW9uIChwcm92aWRlZCBkaXJlY3RseSk6Ci0gVkFFOiAyNCBHUFUtaG91cnMgKDg2LDQwMCBzZWNvbmRzKQotIFVOZXQ6IDcyIEdQVS1ob3VycyAoMjU5LDIwMCBzZWNvbmRzKQoKMy4gVXRpbGl6YXRpb24gcmF0ZTogNDAlIGZvciBib3RoIHN0YWdlcwoKNC4gQ2FsY3VsYXRpb246ClZBRTogMy44N2UxMyBGTE9QL3Mgw5cgODYsNDAwcyDDlyAwLjQgPSAxLjM0ZTE4IEZMT1BzClVOZXQ6IDMuMTJlMTQgRkxPUC9zIMOXIDI1OSwyMDBzIMOXIDAuNCA9IDMuMjRlMTkgRkxPUHMKVG90YWwgPSAxLjM0ZTE4ICsgMy4yNGUxOSA9IDMuNGUxOSBGTE9QcyIsOTgzMDQwMDAwLCIxNjAwMDAgZXhhbXBsZXMgd2l0aCAyMDQ4IGxlbmd0aCAoVGFibGUgMSkKMS42ZSs1KjIuMGUrMz0zLjNlKzgKCiIsLCwiTlZJRElBIFJUWCBBNjAwMCxOVklESUEgQTEwMCIsLENvbmZpZGVudCwiVGhpcyBwYXBlciBpbnRyb2R1Y2VzIGEgbm92ZWwgZnJhbWV3b3JrIGZvciBETkEgc2VxdWVuY2UgZ2VuZXJhdGlvbiwgY29tcHJpc2luZyB0d28ga2V5IGNvbXBvbmVudHM6IERpc2NEaWZmLCBhIExhdGVudCBEaWZmdXNpb24gTW9kZWwgKExETSkgdGFpbG9yZWQgZm9yIGdlbmVyYXRpbmcgZGlzY3JldGUgRE5BIHNlcXVlbmNlcywgYW5kIEFic29yYi1Fc2NhcGUsIGEgcG9zdC10cmFpbmluZyBhbGdvcml0aG0gZGVzaWduZWQgdG8gcmVmaW5lIHRoZXNlIHNlcXVlbmNlcy4gQWJzb3JiLUVzY2FwZSBlbmhhbmNlcyB0aGUgcmVhbGlzbSBvZiB0aGUgZ2VuZXJhdGVkIHNlcXVlbmNlcyBieSBjb3JyZWN0aW5nIOKAmHJvdW5kIGVycm9yc+KAmSBpbmhlcmVudCBpbiB0aGUgY29udmVyc2lvbiBwcm9jZXNzIGJldHdlZW4gbGF0ZW50IGFuZCBpbnB1dCBzcGFjZXMuIE91ciBhcHByb2FjaCBub3Qgb25seSBzZXRzIG5ldyBzdGFuZGFyZHMgaW4gRE5BIHNlcXVlbmNlIGdlbmVyYXRpb24gYnV0IGFsc28gZGVtb25zdHJhdGVzIHN1cGVyaW9yIHBlcmZvcm1hbmNlIG92ZXIgZXhpc3RpbmcgZGlmZnVzaW9uIG1vZGVscywgaW4gZ2VuZXJhdGluZyBib3RoIHNob3J0IGFuZCBsb25nIEROQSBzZXF1ZW5jZXMuIEFkZGl0aW9uYWxseSwgd2UgaW50cm9kdWNlIEVQRC1HZW5ETkEsIHRoZSBmaXJzdCBjb21wcmVoZW5zaXZlLCBtdWx0aS1zcGVjaWVzIGRhdGFzZXQgZm9yIEROQSBnZW5lcmF0aW9uLCBlbmNvbXBhc3NpbmcgMTYwLDAwMCB1bmlxdWUgc2VxdWVuY2VzIGZyb20gMTUgc3BlY2llcy4gV2UgaG9wZSB0aGlzIHN0dWR5IHdpbGwgYWR2YW5jZSB0aGUgZ2VuZXJhdGl2ZSBtb2RlbGxpbmcgb2YgRE5BLCB3aXRoIHBvdGVudGlhbCBpbXBsaWNhdGlvbnMgZm9yIGdlbmUgdGhlcmFweSBhbmQgcHJvdGVpbiBwcm9kdWN0aW9uLiIsLCwsVW5pdGVkIEtpbmdkb20gb2YgR3JlYXQgQnJpdGFpbiBhbmQgTm9ydGhlcm4gSXJlbGFuZCwsLCwyLjAsLDIwMjYtMDUtMjUgMTI6Mjg6MTErMDA6MDAsLCwsLCxBY2FkZW1pYSwsLCwsLCwsLCwsLCxIYXJkd2FyZSwsLCwsCkRpc3RpbGxlZCBHcmFuZG1hc3RlcixHYW1lcyxDaGVzcyxEZWVwTWluZCwiQW5pYW4gUnVvc3MsIEdyw6lnb2lyZSBEZWzDqXRhbmcsIFNvdXJhYmggTWVkYXBhdGksIEpvcmRpIEdyYXUtTW95YSwgTGkgS2V2aW4gV2VubGlhbmcsIEVsbGlvdCBDYXR0LCBKb2huIFJlaWQsIFRpbSBHZW5ld2VpbiIsMjAyNC0wMi0wNyxHcmFuZG1hc3Rlci1MZXZlbCBDaGVzcyBXaXRob3V0IFNlYXJjaCxodHRwczovL2FyeGl2Lm9yZy9hYnMvMjQwMi4wNDQ5NCw0NC4wLCwsMjcwMDAwMDAwLjAsIiIiT3VyIGxhcmdlc3QgbW9kZWwgaGFzIHJvdWdobHkgMjcwIG1pbGxpb24gcGFyYW1ldGVycy4iIiIsMS4wMzU2NzE4MzJlKzIyLCIxMDM1NjcxODMyMDAwMDAwMDA2NTUzNiBGTE9QCiIiQm9hcmQgc3RhdGVzIPCdkaAgYXJlIGVuY29kZWQgYXMgRkVOIHN0cmluZ3Mgd2hpY2ggd2UgY29udmVydCB0byBmaXhlZC1sZW5ndGggc3RyaW5ncyBvZiA3NyBjaGFyYWN0ZXJzIHdoZXJlIHRoZSBBU0NJSS1jb2RlIG9mIGVhY2ggY2hhcmFjdGVyIGlzIG9uZSB0b2tlbi4iIiBzbyA3NyB0b2tlbnMgZm9yIGJvYXJkICsgMSB0b2tlbiBmb3IgYWN0aW9uICIiRm9yIG91ciBsYXJnZXN0IHRyYWluaW5nIGRhdGFzZXQsIGJhc2VkIG9uIDEwTSBnYW1lcywgdGhpcyByZXN1bHRzIGluIDE1LjMyQiBhY3Rpb24tdmFsdWUgZXN0aW1hdGVzIiIKc28gaW5wdXQgaXMgNzggdG9rZW5zIGZvciBlYWNoIGFjdGlvbi12YWx1ZQpudW1iZXIgb2YgdG9rZW5zID0gMTE5NDk2MDAwMDAwMC4wClRoZSBtb2RlbCBpcyBkZW5zZSB0cmFuc2Zvcm1lcgoiIiBXZSB0cmFpbiBmb3IgMTAgbWlsbGlvbgpzdGVwcywgd2hpY2ggY29ycmVzcG9uZHMgdG8gMi42NyBlcG9jaHMgZm9yIGEgYmF0Y2gKc2l6ZSBvZiA0MDk2IHdpdGggMTUuMzJCIGRhdGEgcG9pbnRzICIiLCBidXQgaW4gYXBwZW5kaXggQS4yIHRoZXJlIGlzIG1lbnRpb24gb2YgNS4zNSBlcG9jaHMKSSBoYXZlIHVzZWQgaGlnaGVyIHZhbHVlIGZyb20gNS4zNSBhbmQgMi42NywKUHJvYmFibHkgZmluYWwgdGhleSB0cmFpbmVkIG1vZGVsIGZvciA1LjM1IGVwb2NocyBhbmQgdXNlZCBjaGVja3BvaW50IGZyb20gMi42NyBhcyBmaW5hbCBtb2RlbC4KYXByb3hpbWF0aW9uIDZORCBmb3IgNS4zNSBlcG9jaHMgPSA2KjI3MGU2KjExOTQ5NjAwMDAwMDAuMCAqIDUuMzUgPSAgMTAzNTY3MTgzMjAwMDAwMDAwNjU1MzYKIiwxMTk0OTYwMDAwMDAwLCIxNS4zMkIgZXhhbXBsZXMgKiA3OCB0b2tlbnMgcGVyIGV4YW1wbGUgPSAxLjE5ZTEyClRyYWluaW5nIGlzIHN1cGVydmlzZWQuIEkgY291bnQgZWFjaCBhY3Rpb24tdmFsdWUgKGJvYXJkIHN0YXRlLCBhY3Rpb24gYW5kIG51bWVyaWMgZXZhbHVhdGlvbiBvZiBzdGF0ZSBmcm9tIFN0b2NrZmlzaCAxNikgYXMgMSBkYXRhIHBvaW50LiIiRm9yIG91ciBsYXJnZXN0IHRyYWluaW5nIGRhdGFzZXQsIGJhc2VkIG9uIDEwTSBnYW1lcywgdGhpcyByZXN1bHRzIGluIDE1LjMyQiBhY3Rpb24tdmFsdWUgZXN0aW1hdGVzIiIiLCwsLFN1cGVydmlzZWQsQ29uZmlkZW50LCJUaGUgcmVjZW50IGJyZWFrdGhyb3VnaCBzdWNjZXNzZXMgaW4gbWFjaGluZSBsZWFybmluZyBhcmUgbWFpbmx5IGF0dHJpYnV0ZWQgdG8gc2NhbGU6IG5hbWVseSBsYXJnZS1zY2FsZSBhdHRlbnRpb24tYmFzZWQgYXJjaGl0ZWN0dXJlcyBhbmQgZGF0YXNldHMgb2YgdW5wcmVjZWRlbnRlZCBzY2FsZS4gVGhpcyBwYXBlciBpbnZlc3RpZ2F0ZXMgdGhlIGltcGFjdCBvZiB0cmFpbmluZyBhdCBzY2FsZSBmb3IgY2hlc3MuIFVubGlrZSB0cmFkaXRpb25hbCBjaGVzcyBlbmdpbmVzIHRoYXQgcmVseSBvbiBjb21wbGV4IGhldXJpc3RpY3MsIGV4cGxpY2l0IHNlYXJjaCwgb3IgYSBjb21iaW5hdGlvbiBvZiBib3RoLCB3ZSB0cmFpbiBhIDI3ME0gcGFyYW1ldGVyIHRyYW5zZm9ybWVyIG1vZGVsIHdpdGggc3VwZXJ2aXNlZCBsZWFybmluZyBvbiBhIGRhdGFzZXQgb2YgMTAgbWlsbGlvbiBjaGVzcyBnYW1lcy4gV2UgYW5ub3RhdGUgZWFjaCBib2FyZCBpbiB0aGUgZGF0YXNldCB3aXRoIGFjdGlvbi12YWx1ZXMgcHJvdmlkZWQgYnkgdGhlIHBvd2VyZnVsIFN0b2NrZmlzaCAxNiBlbmdpbmUsIGxlYWRpbmcgdG8gcm91Z2hseSAxNSBiaWxsaW9uIGRhdGEgcG9pbnRzLiBPdXIgbGFyZ2VzdCBtb2RlbCByZWFjaGVzIGEgTGljaGVzcyBibGl0eiBFbG8gb2YgMjg5NSBhZ2FpbnN0IGh1bWFucywgYW5kIHN1Y2Nlc3NmdWxseSBzb2x2ZXMgYSBzZXJpZXMgb2YgY2hhbGxlbmdpbmcgY2hlc3MgcHV6emxlcywgd2l0aG91dCBhbnkgZG9tYWluLXNwZWNpZmljIHR3ZWFrcyBvciBleHBsaWNpdCBzZWFyY2ggYWxnb3JpdGhtcy4gV2UgYWxzbyBzaG93IHRoYXQgb3VyIG1vZGVsIG91dHBlcmZvcm1zIEFscGhhWmVybydzIHBvbGljeSBhbmQgdmFsdWUgbmV0d29ya3MgKHdpdGhvdXQgTUNUUykgYW5kIEdQVC0zLjUtdHVyYm8taW5zdHJ1Y3QuIEEgc3lzdGVtYXRpYyBpbnZlc3RpZ2F0aW9uIG9mIG1vZGVsIGFuZCBkYXRhc2V0IHNpemUgc2hvd3MgdGhhdCBzdHJvbmcgY2hlc3MgcGVyZm9ybWFuY2Ugb25seSBhcmlzZXMgYXQgc3VmZmljaWVudCBzY2FsZS4gVG8gdmFsaWRhdGUgb3VyIHJlc3VsdHMsIHdlIHBlcmZvcm0gYW4gZXh0ZW5zaXZlIHNlcmllcyBvZiBhYmxhdGlvbnMgb2YgZGVzaWduIGNob2ljZXMgYW5kIGh5cGVycGFyYW1ldGVycy4gIiwsLE9wZW4gd2VpZ2h0cyAodW5yZXN0cmljdGVkKSxVbml0ZWQgS2luZ2RvbSBvZiBHcmVhdCBCcml0YWluIGFuZCBOb3J0aGVybiBJcmVsYW5kLCwsLCwsMjAyNi0wNS0yNSAxMjoyODoxMiswMDowMCwsLCwsLEluZHVzdHJ5LCwsLCxPcGVuIHNvdXJjZSwiQWxsIHNvZnR3YXJlIGlzIGxpY2Vuc2VkIHVuZGVyIHRoZSBBcGFjaGUgTGljZW5zZSwgVmVyc2lvbiAyLjAgKEFwYWNoZSAyLjApClRoZSBtb2RlbCB3ZWlnaHRzIGFyZSBsaWNlbnNlZCB1bmRlciBDcmVhdGl2ZSBDb21tb25zIEF0dHJpYnV0aW9uIDQuMCAoQ0MtQlkpLiAKU29tZSBwb3J0aW9ucyBvZiB0aGUgZGF0YXNldCBhcmUgaW4gdGhlIHB1YmxpYyBkb21haW4gYnkgYSBDcmVhdGl2ZSBDb21tb25zIENDMCBsaWNlbnNlIGZyb20gbGljaGVzcy5vcmcuIFRoZSByZW1haW5kZXIgb2YgdGhlIGRhdGFzZXQgaXMgbGljZW5zZWQgdW5kZXIgQ3JlYXRpdmUgQ29tbW9ucyBBdHRyaWJ1dGlvbiA0LjAgKENDLUJZKS4gCgpodHRwczovL2dpdGh1Yi5jb20vZ29vZ2xlLWRlZXBtaW5kL3NlYXJjaGxlc3NfY2hlc3MiLCwsLCwsLE9wZXJhdGlvbiBjb3VudGluZywsLCwsWWVzClN0cnVjdHVyZS1JbmZvcm1lZCBQcm90ZWluIExhbmd1YWdlIE1vZGVsLEJpb2xvZ3ksUHJvdGVpbiBvciBudWNsZW90aWRlIGxhbmd1YWdlIG1vZGVsIChwTE0vbkxNKSwiTWlsYSAtIFF1ZWJlYyBBSSAob3JpZ2luYWxseSBNb250cmVhbCBJbnN0aXR1dGUgZm9yIExlYXJuaW5nIEFsZ29yaXRobXMpLFVuaXZlcnNpdHkgb2YgTW9udHJlYWwgLyBVbml2ZXJzaXTDqSBkZSBNb250csOpYWwsSUJNIFJlc2VhcmNoLEhFQyBNb250cmVhbCxDSUZBUiBBSSBSZXNlYXJjaCIsIlp1b2JhaSBaaGFuZywgSmlhcnVpIEx1LCBWaWppbCBDaGVudGhhbWFyYWtzaGFuLCBBdXLDqWxpZSBMb3phbm8sIFBheWVsIERhcywgSmlhbiBUYW5nIiwyMDI0LTAyLTA3LFN0cnVjdHVyZS1JbmZvcm1lZCBQcm90ZWluIExhbmd1YWdlIE1vZGVsLGh0dHBzOi8vYXJ4aXYub3JnL2Ficy8yNDAyLjA1ODU2LDE1LjAsLCw2NTAwMDAwMDAuMCwsLCwsIkZpbmUtdHVuaW5nOgoxMiwzMTIgcHJvdGVpbnMgw5cgMzAwIHJlc2lkdWVzID0gMy43IMOXIDEwXjYgdG9rZW5zIiwsLCwsTGlrZWx5LCJQcm90ZWluIGxhbmd1YWdlIG1vZGVscyBhcmUgYSBwb3dlcmZ1bCB0b29sIGZvciBsZWFybmluZyBwcm90ZWluIHJlcHJlc2VudGF0aW9ucyB0aHJvdWdoIHByZS10cmFpbmluZyBvbiB2YXN0IHByb3RlaW4gc2VxdWVuY2UgZGF0YXNldHMuIEhvd2V2ZXIsIHRyYWRpdGlvbmFsIHByb3RlaW4gbGFuZ3VhZ2UgbW9kZWxzIGxhY2sgZXhwbGljaXQgc3RydWN0dXJhbCBzdXBlcnZpc2lvbiwgZGVzcGl0ZSBpdHMgcmVsZXZhbmNlIHRvIHByb3RlaW4gZnVuY3Rpb24uIFRvIGFkZHJlc3MgdGhpcyBpc3N1ZSwgd2UgaW50cm9kdWNlIHRoZSBpbnRlZ3JhdGlvbiBvZiByZW1vdGUgaG9tb2xvZ3kgZGV0ZWN0aW9uIHRvIGRpc3RpbGwgc3RydWN0dXJhbCBpbmZvcm1hdGlvbiBpbnRvIHByb3RlaW4gbGFuZ3VhZ2UgbW9kZWxzIHdpdGhvdXQgcmVxdWlyaW5nIGV4cGxpY2l0IHByb3RlaW4gc3RydWN0dXJlcyBhcyBpbnB1dC4gV2UgZXZhbHVhdGUgdGhlIGltcGFjdCBvZiB0aGlzIHN0cnVjdHVyZS1pbmZvcm1lZCB0cmFpbmluZyBvbiBkb3duc3RyZWFtIHByb3RlaW4gZnVuY3Rpb24gcHJlZGljdGlvbiB0YXNrcy4gRXhwZXJpbWVudGFsIHJlc3VsdHMgcmV2ZWFsIGNvbnNpc3RlbnQgaW1wcm92ZW1lbnRzIGluIGZ1bmN0aW9uIGFubm90YXRpb24gYWNjdXJhY3kgZm9yIEVDIG51bWJlciBhbmQgR08gdGVybSBwcmVkaWN0aW9uLiBQZXJmb3JtYW5jZSBvbiBtdXRhbnQgZGF0YXNldHMsIGhvd2V2ZXIsIHZhcmllcyBiYXNlZCBvbiB0aGUgcmVsYXRpb25zaGlwIGJldHdlZW4gdGFyZ2V0ZWQgcHJvcGVydGllcyBhbmQgcHJvdGVpbiBzdHJ1Y3R1cmVzLiBUaGlzIHVuZGVyc2NvcmVzIHRoZSBpbXBvcnRhbmNlIG9mIGNvbnNpZGVyaW5nIHRoaXMgcmVsYXRpb25zaGlwIHdoZW4gYXBwbHlpbmcgc3RydWN0dXJlLWF3YXJlIHRyYWluaW5nIHRvIHByb3RlaW4gZnVuY3Rpb24gcHJlZGljdGlvbiB0YXNrcy4gQ29kZSBhbmQgbW9kZWwgd2VpZ2h0cyBhcmUgYXZhaWxhYmxlIGF0IHRoaXMgaHR0cHMgVVJMLiIsNTAuMCwsLCJDYW5hZGEsQ2FuYWRhLFVuaXRlZCBTdGF0ZXMgb2YgQW1lcmljYSxDYW5hZGEsQ2FuYWRhIixFU00yLTY1ME0sLCwsLDIwMjYtMDUtMjUgMTI6Mjg6MTIrMDA6MDAsLCwsLCwiQWNhZGVtaWEsQWNhZGVtaWEsSW5kdXN0cnksQWNhZGVtaWEsUmVzZWFyY2ggY29sbGVjdGl2ZSIsLCwsLCwsLCwsLCwsLCwsLCwKUmVjR1BUIC8gWGluZ2NoZW4gTExNICjmt5jlrp3vvIjkuK3lm73vvInova/ku7bmnInpmZDlhazlj7gpLCJNdWx0aW1vZGFsLFJlY29tbWVuZGF0aW9uLExhbmd1YWdlIiwiUmVjb21tZW5kZXIgc3lzdGVtLExhbmd1YWdlIG1vZGVsaW5nL2dlbmVyYXRpb24sVGV4dCBzdW1tYXJpemF0aW9uIixBbGliYWJhLCwyMDI0LTAyLTA3LENBQyByZWdpc3RyeSxodHRwczovL3dlYi5hcmNoaXZlLm9yZy93ZWIvMjAyNTA3MDcwNzU3MzIvaHR0cHM6Ly9maW5hbmNlLnNpbmEuY29tLmNuL3RlY2gvMjAyNS0wNy0wMS9kb2MtaW5mY3hzbXQ1NjI2NDIwLnNodG1sLCwsLDUwMDAwMDAwMDAwLjAsIiIidGVucyBvZiBiaWxsaW9ucyBvZiBwYXJhbWV0ZXJzIiIKCn41MEIgcGFyYW1ldGVycyB3aXRoICIiTGlrZWx5IiIgY29uZmlkZW5jZSIsLCwsLCwsLCxMaWtlbHksIlRhb2JhYm8tZm9jdXNlZCBMTE0gLSBkZXNpZ25lZCB0byBzdW1tYXJpemUgYW5kIGRlZXBseSBhbmFseXplIHRoZSBjb25zdW1wdGlvbiBiZWhhdmlvciBvZiB1c2VycyBvbiBUYW9iYW8gZm9yIG1vcmUgdGhhbiB0ZW4geWVhcnMsIGJ1dCBhbHNvIGludGVncmF0ZSBodW5kcmVkcyBvZiBtaWxsaW9ucyBvZiBwcm9kdWN0IGltYWdlIGFuZCB0ZXh0IGluZm9ybWF0aW9uIHRocm91Z2ggbXVsdGltb2RhbCBjb2duaXRpdmUgdGVjaG5vbG9neSwgYW5kIGNvbWJpbmUgaXQgd2l0aCB3b3JsZCBrbm93bGVkZ2UgdG8gZmluYWxseSBnZW5lcmF0ZSBhIHBlcnNvbmFsaXplZCByZWNvbW1lbmRhdGlvbiBzZXF1ZW5jZQoKQWNjb3JkaW5nIHRvIHJlcG9ydHMsIFJlY0dQVCB1c2VzIHRoZSBUYW9iYW8gU3RhciBMTE0gbGFyZ2UgbW9kZWwgd2l0aCB0ZW5zIG9mIGJpbGxpb25zIG9mIHBhcmFtZXRlcnMgYXMgdGhlIGJhc2UgdG8gY29uZHVjdCByZWluZm9yY2VtZW50IGxlYXJuaW5nIG9uIHRoZSBoaXN0b3JpY2FsIGJlaGF2aW9yIG9mIFRhb25laSB1c2VycywgYW5kIGhhcyBzdHJvbmdlciByZWFzb25pbmcgY2FwYWJpbGl0aWVzIGluIHRoZSBlLWNvbW1lcmNlIGZpZWxkLiBJdCBub3Qgb25seSBwcm92aWRlcyBhIHN1bW1hcnkgYW5kIGluLWRlcHRoIGFuYWx5c2lzIG9mIHVzZXJzJyBjb25zdW1wdGlvbiBiZWhhdmlvciBvbiBUYW9iYW8gZm9yIG1vcmUgdGhhbiB0ZW4geWVhcnMsIGJ1dCBhbHNvIGludGVncmF0ZXMgaHVuZHJlZHMgb2YgbWlsbGlvbnMgb2YgcHJvZHVjdCBncmFwaGljIGFuZCB0ZXh0dWFsIGluZm9ybWF0aW9uIHRocm91Z2ggbXVsdGktbW9kYWwgY29nbml0aXZlIHRlY2hub2xvZ3ksIGNvbWJpbmVkIHdpdGggd29ybGQga25vd2xlZGdlLCB0byB1bHRpbWF0ZWx5IGdlbmVyYXRlIHBlcnNvbmFsaXplZCByZWNvbW1lbmRhdGlvbiBzZXF1ZW5jZXMuIiwsLFVucmVsZWFzZWQsQ2hpbmEsLCwsLCwyMDI2LTAyLTExIDE5OjI2OjI3KzAwOjAwLCwsLCwsSW5kdXN0cnksLCwsLFVucmVsZWFzZWQsLCwsLCwsLCwsLCwsTm8KU3RhYmxlTE0tMi0xMkIsLCxTdGFiaWxpdHkgQUksIk1hcmNvIEJlbGxhZ2VudGUsIEpvbmF0aGFuIFRvdywgRGFrb3RhIE1haGFuLCBEdXkgUGh1bmcsIE1ha3N5bSBaaHVyYXZpbnNreWksIFJlc2hpbnRoIEFkaXRoeWFuLCBKYW1lcyBCYWljb2lhbnUsIEJlbiBCcm9va3MsIE5hdGhhbiBDb29wZXIsIEFzaGlzaCBEYXR0YSwgTWVuZyBMZWUsIEVtYWQgTW9zdGFxdWUsIE1pY2hhZWwgUGllbGVyLCBOaWtoaWwgUGlubmFwYXJqdSwgUGF1bG8gUm9jaGEsIEhhcnJ5IFNhaW5pLCBIYW5uYWggVGV1ZmVsLCBOaWNjb2xvIFphbmljaGVsbGksIENhcmxvcyBSaXF1ZWxtZSIsMjAyNC0wMi0wNywsaHR0cHM6Ly9odWdnaW5nZmFjZS5jby9zdGFiaWxpdHlhaS9zdGFibGVsbS0yLTEyYiwsLCwxMjE0MzYwNTc2MC4wLCwsLDIwMDAwMDAwMDAwMDAsLCwsLCxDb25maWRlbnQsLCwsLFVuaXRlZCBLaW5nZG9tIG9mIEdyZWF0IEJyaXRhaW4gYW5kIE5vcnRoZXJuIElyZWxhbmQsLCwsLCwyMDI1LTExLTI4IDExOjUzOjQ0KzAwOjAwLCwsLCwsSW5kdXN0cnksLCwsLCwsLCwsLCwsLCwsLCwKQ0FSUCxCaW9sb2d5LFByb3RlaW4gb3IgbnVjbGVvdGlkZSBsYW5ndWFnZSBtb2RlbCAocExNL25MTSksTWljcm9zb2Z0IFJlc2VhcmNoLCJLZXZpbiBLLiBZYW5nLCBOaWNvbG8gRnVzaSwgQWxleCBYLiBMdSIsMjAyNC0wMi0wNixDb252b2x1dGlvbnMgYXJlIGNvbXBldGl0aXZlIHdpdGggdHJhbnNmb3JtZXJzIGZvciBwcm90ZWluIHNlcXVlbmNlIHByZXRyYWluaW5nLGh0dHBzOi8vd3d3LmNlbGwuY29tL2NlbGwtc3lzdGVtcy9hYnN0cmFjdC9TMjQwNS00NzEyKDI0KTAwMDI5LTIsMTM4LjAsLCw2NDMwMDAwMDAuMCw2NDNNIGZyb20gVGFibGUgUzEsMS4wMTkzOTc3ZSsyMiwiMS4gSGFyZHdhcmUgc2V0dXA6IDEyOCBOVklESUEgVjEwMCBHUFVzICgxLjI1ZTE0IEZMT1AvcyBwZXIgR1BVKQoKMi4gVHJhaW5pbmcgZHVyYXRpb246IDU2IGRheXMgKGRpcmVjdGx5IHByb3ZpZGVkKQogICAtIENvbnZlcnRlZCB0byBzZWNvbmRzOiA1NiDDlyAyNCDDlyAzNjAwID0gNC44Mzg0ZTYgc2Vjb25kcwoKMy4gVXRpbGl6YXRpb24gcmF0ZTogNDAlCgo0LiBGaW5hbCBjYWxjdWxhdGlvbjoKICAgMS4yNWUxNCBGTE9QL3Mgw5cgMTI4IEdQVXMgw5cgNC44Mzg0ZTYgc2Vjb25kcyDDlyAwLjQgPSAzLjFlMjIgRkxPUHMKCgo2IEZMT1AgLyBwYXJhbWV0ZXIgLyB0b2tlbiAqIDY0MCAqMTBeNiBwYXJhbWV0ZXJzICogMTEwMDAgdG9rZW5zIHBlciBHUFUgcGVyIGJhdGNoICogMTI4IEdQVXMgKiA2MjAwMDAgdXBkYXRlcyA9IDMuMzUyMTY2NGUrMjEgRkxPUAoKc3FydCgzLjFlMjIqMy4zNTIxNjY0ZSsyMSkgPSAxLjAxOTM5NzdlKzIyIEZMT1AiLDE4Njc1MDAwMDAsIlRvdGFsIERhdGFwb2ludHMgPSA0MS41IMOXIDEwXjYgw5cgNTAwID0gMi4wNzUgw5cgMTBeMTAg4omIIDIuMSDDlyAxMF4xMCB0b2tlbnMKd2hlcmU6Ci0gTnVtYmVyIG9mIHNlcXVlbmNlczogNDEuNSBtaWxsaW9uCi0gQXZlcmFnZSBzZXF1ZW5jZSBsZW5ndGg6IDUwMCByZXNpZHVlcwoKMTEwMDAgdG9rZW5zIHBlciBHUFUgcGVyIGJhdGNoCjYyMCwwMDAgdXBkYXRlcyIsLCxOVklESUEgVjEwMCwsQ29uZmlkZW50LCJQcmV0cmFpbmVkIHByb3RlaW4gc2VxdWVuY2UgbGFuZ3VhZ2UgbW9kZWxzIGhhdmUgYmVlbiBzaG93biB0byBpbXByb3ZlIHRoZSBwZXJmb3JtYW5jZSBvZiBtYW55IHByZWRpY3Rpb24gdGFza3MgYW5kIGFyZSBub3cgcm91dGluZWx5IGludGVncmF0ZWQgaW50byBiaW9pbmZvcm1hdGljcyB0b29scy4gSG93ZXZlciwgdGhlc2UgbW9kZWxzIGxhcmdlbHkgcmVseSBvbiB0aGUgdHJhbnNmb3JtZXIgYXJjaGl0ZWN0dXJlLCB3aGljaCBzY2FsZXMgcXVhZHJhdGljYWxseSB3aXRoIHNlcXVlbmNlIGxlbmd0aCBpbiBib3RoIHJ1bi10aW1lIGFuZCBtZW1vcnkuIFRoZXJlZm9yZSwgc3RhdGUtb2YtdGhlLWFydCBtb2RlbHMgaGF2ZSBsaW1pdGF0aW9ucyBvbiBzZXF1ZW5jZSBsZW5ndGguIFRvIGFkZHJlc3MgdGhpcyBsaW1pdGF0aW9uLCB3ZSBpbnZlc3RpZ2F0ZWQgd2hldGhlciBjb252b2x1dGlvbmFsIG5ldXJhbCBuZXR3b3JrIChDTk4pIGFyY2hpdGVjdHVyZXMsIHdoaWNoIHNjYWxlIGxpbmVhcmx5IHdpdGggc2VxdWVuY2UgbGVuZ3RoLCBjb3VsZCBiZSBhcyBlZmZlY3RpdmUgYXMgdHJhbnNmb3JtZXJzIGluIHByb3RlaW4gbGFuZ3VhZ2UgbW9kZWxzLiBXaXRoIG1hc2tlZCBsYW5ndWFnZSBtb2RlbCBwcmV0cmFpbmluZywgQ05OcyBhcmUgY29tcGV0aXRpdmUgd2l0aCwgYW5kIG9jY2FzaW9uYWxseSBzdXBlcmlvciB0bywgdHJhbnNmb3JtZXJzIGFjcm9zcyBkb3duc3RyZWFtIGFwcGxpY2F0aW9ucyB3aGlsZSBtYWludGFpbmluZyBzdHJvbmcgcGVyZm9ybWFuY2Ugb24gc2VxdWVuY2VzIGxvbmdlciB0aGFuIHRob3NlIGFsbG93ZWQgaW4gdGhlIGN1cnJlbnQgc3RhdGUtb2YtdGhlLWFydCB0cmFuc2Zvcm1lciBtb2RlbHMuIE91ciB3b3JrIHN1Z2dlc3RzIHRoYXQgY29tcHV0YXRpb25hbCBlZmZpY2llbmN5IGNhbiBiZSBpbXByb3ZlZCB3aXRob3V0IHNhY3JpZmljaW5nIHBlcmZvcm1hbmNlLCBzaW1wbHkgYnkgdXNpbmcgYSBDTk4gYXJjaGl0ZWN0dXJlIGluc3RlYWQgb2YgYSB0cmFuc2Zvcm1lciwgYW5kIGVtcGhhc2l6ZXMgdGhlIGltcG9ydGFuY2Ugb2YgZGlzZW50YW5nbGluZyBwcmV0cmFpbmluZyB0YXNrIGFuZCBtb2RlbCBhcmNoaXRlY3R1cmUuIEEgcmVjb3JkIG9mIHRoaXMgcGFwZXLigJlzIHRyYW5zcGFyZW50IHBlZXIgcmV2aWV3IHByb2Nlc3MgaXMgaW5jbHVkZWQgaW4gdGhlIHN1cHBsZW1lbnRhbCBpbmZvcm1hdGlvbi4iLCwsT3BlbiB3ZWlnaHRzICh1bnJlc3RyaWN0ZWQpLFVuaXRlZCBTdGF0ZXMgb2YgQW1lcmljYSwsLCwxMjguMCwsMjAyNi0wMS0wMSAxNDowMjo1MyswMDowMCwsLCwsLEluZHVzdHJ5LCwsLCxPcGVuIHNvdXJjZSxodHRwczovL2dpdGh1Yi5jb20vbWljcm9zb2Z0L3Byb3RlaW4tc2VxdWVuY2UtbW9kZWxzP3RhYj1yZWFkbWUtb3YtZmlsZSwsLCwsLDc2MDI4Ljk5Nzc0OTc5Mzk3LCJIYXJkd2FyZSxPcGVyYXRpb24gY291bnRpbmciLCwsLCxZZXMKU2Vuc2VDaGF0LURhdGFBbmFseXNpcyBWNCxMYW5ndWFnZSwiTGFuZ3VhZ2UgbW9kZWxpbmcvZ2VuZXJhdGlvbixDb2RlIGdlbmVyYXRpb24iLFNlbnNlVGltZSwsMjAyNC0wMi0wNiwiU2Vuc2VUaW1lIFVudmVpbHMgU2Vuc2VOb3ZhIDQuMCwgQnJpbmdpbmcgTm92ZWwgQUkgZXhwZXJpZW5jZQoiLGh0dHBzOi8vd3d3LnNlbnNldGltZS5jb20vZW4vbmV3cy1kZXRhaWwvNTExNjc0OTM/Y2F0ZWdvcnlJZD0xMDcyLCwsLCwsLCwsLCwsLCxVbmtub3duLCJTZW5zZU5vdmEncyBuZXcgY29kZSBpbnRlcnByZXRlciwgU2Vuc2VDaGF0LURhdGFBbmFseXNpcyBWNCwgc3VycGFzc2VzIEdQVC00IHdpdGggYW4gYWNjdXJhY3kgcmF0ZSBvZiA4NS43MSUgaW4gZGF0YSBhbmFseXNpcyBzY2VuYXJpb3MsIGNvbXByaXNpbmcgb2YgbW9yZSB0aGFuIDEsMDAwIHF1ZXN0aW9ucy4gSXQgZGVtb25zdHJhdGVzIGNvbXByZWhlbnNpb24gb2YgY29tcGxleCBhbmQgbXVsdGlwbGUgZm9ybXMgYW5kIGZpbGVzOyBhbG9uZyB3aXRoIGNvbW1vbiBkYXRhIGFuYWx5c2lzIHRhc2tzIHN1Y2ggYXMgZGF0YSBjbGVhbmluZywgb3BlcmF0aW9uLCBjb21wYXJhdGl2ZSBhbmFseXNpcywgdHJlbmQgYW5hbHlzaXMsIHByZWRpY3RpdmUgYW5hbHlzaXMsIGFuZCB2aXN1YWxpemF0aW9uLiBJdCBjYW4gYmUgYXBwbGllZCBpbiB2YXJpb3VzIHNjZW5hcmlvcywgaW5jbHVkaW5nIGZpbmFuY2lhbCBhbmFseXNpcywgYnVzaW5lc3MgYW5hbHlzaXMsIHNhbGVzIGZvcmVjYXN0aW5nLCBtYXJrZXQgYW5hbHlzaXMsIGFuZCBtYWNybyBhbmFseXNpcy4iLCwsQVBJIGFjY2VzcyxIb25nIEtvbmcsLCwsLCwyMDI1LTExLTI4IDExOjUzOjQ0KzAwOjAwLCwsLCwsSW5kdXN0cnksLCwsLFVucmVsZWFzZWQsQVBJOiBodHRwczovL3BsYXRmb3JtLnNlbnNlbm92YS5jbi8sLCwsLCwsLCwsLCxObwpTZW5zZU1pcmFnZSBWNCxJbWFnZSBnZW5lcmF0aW9uLCJUZXh0LXRvLWltYWdlLEltYWdlIGdlbmVyYXRpb24iLFNlbnNlVGltZSwsMjAyNC0wMi0wNiwiU2Vuc2VUaW1lIFVudmVpbHMgU2Vuc2VOb3ZhIDQuMCwgQnJpbmdpbmcgTm92ZWwgQUkgZXhwZXJpZW5jZQoiLGh0dHBzOi8vd3d3LnNlbnNldGltZS5jb20vZW4vbmV3cy1kZXRhaWwvNTExNjc0OTM/Y2F0ZWdvcnlJZD0xMDcyLCwsLDEwMDAwMDAwMDAwLjAsLCwsLCwsLCwsQ29uZmlkZW50LCJUaGUgdXBncmFkZWQgdGV4dC10by1pbWFnZSBnZW5lcmF0aW9uIG1vZGVsLCBTZW5zZU1pcmFnZSBWNCwgY2FuIHByb2R1Y2UgY2luZW1hdGljLWdyYWRlIHBvc3RlcnMgd2l0aCBlbmhhbmNlZCBjb250ZXh0LCB0ZXh0dXJlIGFuZCBkZXRhaWxzLCBvd2luZyB0byBpdHMgaW5jcmVhc2VkIHBhcmFtZXRlcnMgdG8gMTAgYmlsbGlvbiBhbmQgdGhlIG9wdGltaXphdGlvbiBvZiBtaXh0dXJlIG9mIHRleHQgZXhwZXJ0cyBhbmQgc3BhdGlhbC1hd2FyZSBDRkcgYWxnb3JpdGhtcywgcmVzdWx0aW5nIGluIGEgbWFya2VkIGFkdmFuY2VtZW50IGluIHByb21wdCBjb21wcmVoZW5zaW9uIGFuZCBpbWFnZSByZW5kZXJpbmcgY2FwYWJpbGl0aWVzLiBUaGUgbmV3bHkgaW50cm9kdWNlZCBTZW5zZU1pcmFnZS1UdXJibyBWNCBpbmNvcnBvcmF0ZXMgdGhlIGFkdmVyc2FyaWFsIGRpc3RpbGxhdGlvbiBhbGdvcml0aG0gYW5kIHRoZSBpbmZlcmVuY2UgdGltZSBpcyAxMCB0aW1lcyBmYXN0ZXIgdGhhbiB0aGUgVjQgYmFzaWMgdmVyc2lvbi4iLCwsQVBJIGFjY2VzcyxIb25nIEtvbmcsLCwsLCwyMDI1LTExLTI4IDExOjUzOjQ0KzAwOjAwLCwsLCwsSW5kdXN0cnksLCwsLFVucmVsZWFzZWQsQVBJOiBodHRwczovL3BsYXRmb3JtLnNlbnNlbm92YS5jbi8sLCwsLCwsLCwsLCxObwpTZW5zZUNoYXQtTWVkaWNhbCBWNCwiTGFuZ3VhZ2UsVmlzaW9uLE11bHRpbW9kYWwiLCJNZWRpY2FsIGRpYWdub3NpcyxMYW5ndWFnZSBtb2RlbGluZy9nZW5lcmF0aW9uLFF1ZXN0aW9uIGFuc3dlcmluZyxDaGFyYWN0ZXIgcmVjb2duaXRpb24gKE9DUikiLFNlbnNlVGltZSwsMjAyNC0wMi0wNiwiU2Vuc2VUaW1lIFVudmVpbHMgU2Vuc2VOb3ZhIDQuMCwgQnJpbmdpbmcgTm92ZWwgQUkgZXhwZXJpZW5jZQoiLCJodHRwczovL3d3dy5zZW5zZXRpbWUuY29tL2VuL25ld3MtZGV0YWlsLzUxMTY3NDkzP2NhdGVnb3J5SWQ9MTA3MgoKaHR0cHM6Ly93d3cuc2Vuc2V0aW1lLmNvbS9jbi9wcm9kdWN0LWRldGFpbD9jYXRlZ29yeUlkPTUxMTM0Mzk1Jmdpb05hdj0xIiwsLCwsLCwsLDMwIGJpbGxpb24gdG9rZW5zIG9mIG1lZGljYWwgZGF0YSAoZmluZS10dW5lIG9mIFNlbnNlQ2hhdCksLCwsLENvbmZpZGVudCwiU2Vuc2VDaGF0LU1lZGljYWwgVjQsIFNlbnNlVGltZSdzIHVwZ3JhZGVkIG1lZGljYWwgTExNLCBib2FzdHMgc3Ryb25nZXIgY2FwYWJpbGl0aWVzIGZvciBtdWx0aS1yb3VuZCBkaWFsb2d1ZXMsIGNvbnRleHQgdW5kZXJzdGFuZGluZywgYW5kIHRvb2wgaW52b2NhdGlvbi4gSXQgY2FuIGhhbmRsZSBwcm9mZXNzaW9uYWwgbWVkaWNhbCBRJkEsIGNvbXBsZXggaW5mZXJlbmNlIGZvciBtZWRpY2FsIHRhc2tzLCBpbnRlbGxpZ2VudCBpbnRlcnByZXRhdGlvbiwgYW5kIGludGVyYWN0aXZlIFEmQSBvZiBtdWx0aW1vZGFsIG1lZGljYWwgZG9jdW1lbnRzLiBTZW5zZUNoYXQtTWVkaWNhbCBWNCdzIG92ZXJhbGwgcGVyZm9ybWFuY2UgY2xvc2VseSBtYXRjaGVzIHRoYXQgb2YgR1BULTQgYW5kIHJhbmtzIHNlY29uZCBpbiB0d28gYXV0aG9yaXRhdGl2ZSBpbmR1c3RyeSBldmFsdWF0aW9uczogdGhlIDIwMjMgUGhhcm1hY2lzdCBMaWNlbnN1cmUgRXhhbWluYXRpb24gTExNIGV2YWx1YXRpb24gYW5kIHRoZSBDaGluZXNlIG1lZGljYWwgTExNIGV2YWx1YXRpb24gYmVuY2htYXJrIE1lZEJlbmNoLiBJbiB0aGUgZm9ybWVyIGV2YWx1YXRpb24sIGl0IGV2ZW4gb3V0cGVyZm9ybXMgR1BULTQgaW4gdHdvIGNhdGVnb3JpZXMuIiwsLEFQSSBhY2Nlc3MsSG9uZyBLb25nLFNlbnNlQ2hhdCwsLCwsMjAyNS0xMS0yOCAxMTo1Mzo0NCswMDowMCwsLCwsLEluZHVzdHJ5LCwsLCxVbnJlbGVhc2VkLEFQSTogaHR0cHM6Ly9wbGF0Zm9ybS5zZW5zZW5vdmEuY24vLCwsLCwsLCwsLCwsTm8KU2Vuc2VDaGF0LVZpc2lvbiBWNCwiVmlzaW9uLE11bHRpbW9kYWwsTGFuZ3VhZ2UiLCJTZWxmLWRyaXZpbmcgY2FyLFZpc3VhbCBxdWVzdGlvbiBhbnN3ZXJpbmcsRmFjZSByZWNvZ25pdGlvbixMYW5ndWFnZSBtb2RlbGluZy9nZW5lcmF0aW9uLEltYWdlIGNhcHRpb25pbmciLFNlbnNlVGltZSwsMjAyNC0wMi0wNiwiU2Vuc2VUaW1lIFVudmVpbHMgU2Vuc2VOb3ZhIDQuMCwgQnJpbmdpbmcgTm92ZWwgQUkgZXhwZXJpZW5jZQoiLGh0dHBzOi8vd3d3LnNlbnNldGltZS5jb20vZW4vbmV3cy1kZXRhaWwvNTExNjc0OTM/Y2F0ZWdvcnlJZD0xMDcyLCwsLDMwMDAwMDAwMDAwLjAsMzBCLCwsLCwsLCwsQ29uZmlkZW50LCJNdWx0aW1vZGFsIEFJIHJlcHJlc2VudHMgYSBwaXZvdGFsIHBoYXNlIGluIHRoZSBldm9sdXRpb24gb2YgbGFyZ2UgQUkgbW9kZWxzLiBTZW5zZUNoYXQtVmlzaW9uIFY0LCB0aGUgbGFyZ2UgbXVsdGltb2RhbCBtb2RlbCAoIiJMTU0iIikgcG93ZXJlZCBieSAzMCBiaWxsaW9uIHBhcmFtZXRlcnMgYW5kIHdvcmxkLWxlYWRpbmcgaW1hZ2UgYW5kIHRleHQgY29tcHJlaGVuc2lvbiBhYmlsaXRpZXMsIHRvcHMgdGhlIGNvbXByZWhlbnNpdmUgc2NvcmUgb2YgTU1FIEJlbmNobWFyayAoMjE5OS41IHZzIEdQVC00J3MgMTkyNi41NyksIGFuIGF1dGhvcml0YXRpdmUgdGVzdCBmb3IgTE1Ncy4gU2Vuc2VDaGF0LVZpc2lvbiBWNCBlbmFibGVzIGEgd2lkZXIgYXJyYXkgb2YgaW5kdXN0cmlhbCB1cGdyYWRlcyB0aHJvdWdoIHByYWN0aWNhbCBhcHBsaWNhdGlvbnMsIHN1Y2ggYXMgaW50ZWxsaWdlbnQgZHJpdmluZywgc21hcnQgY2FiaW4sIGFuZCB0aGUgcG93ZXIgaW5kdXN0cnkuIiwsLEFQSSBhY2Nlc3MsSG9uZyBLb25nLCwsLCwsMjAyNS0xMS0yOCAxMTo1Mzo0NCswMDowMCwsLCwsLEluZHVzdHJ5LCwsLCxVbnJlbGVhc2VkLEFQSTogaHR0cHM6Ly9wbGF0Zm9ybS5zZW5zZW5vdmEuY24vLCwsLCwsLCwsLCwsTm8KU2Vuc2VDaGF0IDQuMCxMYW5ndWFnZSwiTGFuZ3VhZ2UgbW9kZWxpbmcvZ2VuZXJhdGlvbixRdWVzdGlvbiBhbnN3ZXJpbmciLFNlbnNlVGltZSwsMjAyNC0wMi0wNiwiU2Vuc2VUaW1lIFVudmVpbHMgU2Vuc2VOb3ZhIDQuMCwgQnJpbmdpbmcgTm92ZWwgQUkgZXhwZXJpZW5jZQoiLGh0dHBzOi8vd3d3LnNlbnNldGltZS5jb20vZW4vbmV3cy1kZXRhaWwvNTExNjc0OTM/Y2F0ZWdvcnlJZD0xMDcyLCwsLCwsLCwsLCwsLCxVbmtub3duLCJTZW5zZVRpbWUgcmVsZWFzZXMgU2Vuc2VOb3ZhIDQuMCwgYSBtdWx0aS1kaW1lbnNpb25hbCB1cGdyYWRlIG9mIHRoZSBmb3VuZGF0aW9uIG1vZGVsIHNldHMuIFNlbnNlTm92YSA0LjAgZGVtb25zdHJhdGVzIG1vcmUgYWR2YW5jZWQga25vd2xlZGdlIGNvdmVyYWdlIHdpdGggZ3JlYXRlciBjYXBhYmlsaXRpZXMgaW4gcmVhc29uaW5nLCBsb25nIHRleHQgY29tcHJlaGVuc2lvbiwgbnVtZXJpY2FsIGluZmVyZW5jZSwgY29kZSBnZW5lcmF0aW9uLCBhbmQgbXVsdGltb2RhbCBpbnRlcmFjdGlvbnMuIiwsLEFQSSBhY2Nlc3MsSG9uZyBLb25nLCwsLCwsMjAyNS0xMS0yOCAxMTo1Mzo0NCswMDowMCwsLCwsLEluZHVzdHJ5LCwsLCxVbnJlbGVhc2VkLEFQSTogaHR0cHM6Ly9wbGF0Zm9ybS5zZW5zZW5vdmEuY24vLCwsLCwsLCwsLCwsTm8KUXdlbiBQbHVzLExhbmd1YWdlLCJMYW5ndWFnZSBtb2RlbGluZy9nZW5lcmF0aW9uLENvZGUgZ2VuZXJhdGlvbixRdWVzdGlvbiBhbnN3ZXJpbmcsVHJhbnNsYXRpb24sUXVhbnRpdGF0aXZlIHJlYXNvbmluZyIsQWxpYmFiYSwsMjAyNC0wMi0wNiwiUXdlbi1QbHVzOiBCYWxhbmNlZCBjYXBhYmlsaXRpZXMgd2l0aCBwZXJmb3JtYW5jZSwgY29zdCwgYW5kIHNwZWVkIHBvc2l0aW9uZWQgYmV0d2VlbiBRd2VuLU1heCBhbmQgUXdlbi1UdXJiby4gU3VpdGFibGUgZm9yIHRhc2tzIG9mIG1vZGVyYXRlIGNvbXBsZXhpdHkuIixodHRwczovL2hlbHAuYWxpeXVuLmNvbS96aC9tb2RlbC1zdHVkaW8vbW9kZWxzP3NjbT0yMDE0MDcyMi5TX2hlbHAlNDAlNDAlRTYlOTYlODclRTYlQTElQTMlNDAlNDAyODQwOTE0LlNfQkIxJTQwYmwlMkJCQjIlNDBibCUyQlJRVyU0MGFnMCUyQm9zMC5JRF8yODQwOTE0LVJMX3BsdXMtTE9DX2RvYyU3RVVORCU3RWFiLU9SX3Nlci1QQVIxXzIxMDIwMjljMTc0Mzc4NzIzOTk2MDEzNzFkMDhmMy1WXzQtUDBfMC1QMV8wJnNwbT1hMmM0Zy4xMTE4NjYyMy5oZWxwLXNlYXJjaC5pMjAsLCwsLCwsLCwsLCwsLFVua25vd24sLCwsQVBJIGFjY2VzcyxDaGluYSwsLCwsLDIwMjUtMTEtMjggMTE6NTM6NDQrMDA6MDAsLCwsLCxJbmR1c3RyeSwsLCwsVW5yZWxlYXNlZCwsLCwsLCwsLCwsLCxObwpRd2VuLVR1cmJvLExhbmd1YWdlLCJMYW5ndWFnZSBtb2RlbGluZy9nZW5lcmF0aW9uLENvZGUgZ2VuZXJhdGlvbixRdWVzdGlvbiBhbnN3ZXJpbmcsVHJhbnNsYXRpb24sUXVhbnRpdGF0aXZlIHJlYXNvbmluZyIsQWxpYmFiYSwsMjAyNC0wMi0wNiwiUXdlbi1UdXJibzogVGhlIGZhc3Rlc3QgYW5kIGxvd2VzdC1jb3N0IG1vZGVsIGluIHRoZSBRd2VuIHNlcmllcywgc3VpdGFibGUgZm9yIHNpbXBsZSB0YXNrcy4iLGh0dHBzOi8vaGVscC5hbGl5dW4uY29tL3poL21vZGVsLXN0dWRpby9tb2RlbHM/c2NtPTIwMTQwNzIyLlNfaGVscCU0MCU0MCVFNiU5NiU4NyVFNiVBMSVBMyU0MCU0MDI4NDA5MTQuU19CQjElNDBibCUyQkJCMiU0MGJsJTJCUlFXJTQwYWcwJTJCb3MwLklEXzI4NDA5MTQtUkxfcGx1cy1MT0NfZG9jJTdFVU5EJTdFYWItT1Jfc2VyLVBBUjFfMjEwMjAyOWMxNzQzNzg3MjM5OTYwMTM3MWQwOGYzLVZfNC1QMF8wLVAxXzAmc3BtPWEyYzRnLjExMTg2NjIzLmhlbHAtc2VhcmNoLmkyMCwsLCwsLCwsLCwsLCwsVW5rbm93biwsLCxBUEkgYWNjZXNzLENoaW5hLCwsLCwsMjAyNS0xMS0yOCAxMTo1Mzo0NCswMDowMCwsLCwsLEluZHVzdHJ5LCwsLCxVbnJlbGVhc2VkLCwsLCwsLCwsLCwsLE5vCkNhdXNhbExNIDM0QiDOsixMYW5ndWFnZSwiTGFuZ3VhZ2UgbW9kZWxpbmcvZ2VuZXJhdGlvbixRdWVzdGlvbiBhbnN3ZXJpbmciLENhdXNhbExNLCwyMDI0LTAyLTA2LENhdXNhbExNIDM0QiDOsixodHRwczovL2h1Z2dpbmdmYWNlLmNvL0NhdXNhbExNLzM0Yi1iZXRhLCwsLDM0NDAwMDAwMDAwLjAsLCwsLCwsLCwsQ29uZmlkZW50LCJUaGUgMzRiLWJldGEgbW9kZWwgaXMgYSBsYXJnZSBsYW5ndWFnZSBtb2RlbCBjcmVhdGVkIGJ5IENhdXNhbExNLiBJdCBpcyBhIDM0IGJpbGxpb24gcGFyYW1ldGVyIG1vZGVsIHRoYXQgaXMgZGVzaWduZWQgZm9yIHRleHQtdG8tdGV4dCBnZW5lcmF0aW9uIHRhc2tzLiBUaGUgbW9kZWwgYnVpbGRzIG9uIHRoZSBjYXBhYmlsaXRpZXMgb2Ygb3RoZXIgbGFyZ2UgbGFuZ3VhZ2UgbW9kZWxzIGxpa2UgdGhlIENhdXNhbExNIDdCIGFuZCBDYXVzYWxMTSAxNEIgdmVyc2lvbnMsIHdoaWNoIGhhdmUgZGVtb25zdHJhdGVkIHN0cm9uZyBwZXJmb3JtYW5jZSBvbiBhIHZhcmlldHkgb2YgYmVuY2htYXJrcy4iLCwsT3BlbiB3ZWlnaHRzICh1bnJlc3RyaWN0ZWQpLENoaW5hLCwsLCwsMjAyNS0xMS0yOCAxMTo1Mzo0NCswMDowMCwsLCwsLCwsLCwsVW5yZWxlYXNlZCwiaHR0cHM6Ly9odWdnaW5nZmFjZS5jby9DYXVzYWxMTS8zNGItYmV0YQoKR05VIEdlbmVyYWwgUHVibGljIExpY2Vuc2UgdjMuMCAKZ3BsIHYzLjAiLCwsLCwsLCxDYXVzYWxMTSwsLCxZZXMKUXdlbjEuNS0zMkIsTGFuZ3VhZ2UsIkNoYXQsTGFuZ3VhZ2UgbW9kZWxpbmcvZ2VuZXJhdGlvbixRdWFudGl0YXRpdmUgcmVhc29uaW5nLENvZGUgZ2VuZXJhdGlvbixUcmFuc2xhdGlvbiIsQWxpYmFiYSxRd2VuIFRlYW0sMjAyNC0wMi0wNSxJbnRyb2R1Y2luZyBRd2VuMS41LGh0dHBzOi8vcXdlbmxtLmdpdGh1Yi5pby9ibG9nL3F3ZW4xLjUvLCwsLDMyMDAwMDAwMDAwLjAsMzJCLCwidXBwZXIgYm91bmQgaXMgdGFrZW4gZnJvbSBRd2VuMS41IDcyQiB0cmFpbmluZyBjb21wdXRlIGVzdGltYXRpb24KCmxvd2VyIGJvdW5kIGlzIHRha2VuIGZyb20gUXdlbjEuNSAxNEIgdHJhaW5pbmcgY29tcHV0ZSBlc3RpbWF0aW9uIiwsLCwsLCxDb25maWRlbnQsIlF3ZW4xLjUgaXMgdGhlIGJldGEgdmVyc2lvbiBvZiBRd2VuMiwgYSB0cmFuc2Zvcm1lci1iYXNlZCBkZWNvZGVyLW9ubHkgbGFuZ3VhZ2UgbW9kZWwgcHJldHJhaW5lZCBvbiBhIGxhcmdlIGFtb3VudCBvZiBkYXRhLiBJbiBjb21wYXJpc29uIHdpdGggdGhlIHByZXZpb3VzIHJlbGVhc2VkIFF3ZW4sIHRoZSBpbXByb3ZlbWVudHMgaW5jbHVkZToKCjggbW9kZWwgc2l6ZXMsIGluY2x1ZGluZyAwLjVCLCAxLjhCLCA0QiwgN0IsIDE0QiwgMzJCIGFuZCA3MkIgZGVuc2UgbW9kZWxzLCBhbmQgYW4gTW9FIG1vZGVsIG9mIDE0QiB3aXRoIDIuN0IgYWN0aXZhdGVkOwpTaWduaWZpY2FudCBwZXJmb3JtYW5jZSBpbXByb3ZlbWVudCBpbiBodW1hbiBwcmVmZXJlbmNlIGZvciBjaGF0IG1vZGVsczsKTXVsdGlsaW5ndWFsIHN1cHBvcnQgb2YgYm90aCBiYXNlIGFuZCBjaGF0IG1vZGVsczsKU3RhYmxlIHN1cHBvcnQgb2YgMzJLIGNvbnRleHQgbGVuZ3RoIGZvciBtb2RlbHMgb2YgYWxsIHNpemVzCk5vIG5lZWQgb2YgdHJ1c3RfcmVtb3RlX2NvZGUuIiwsLE9wZW4gd2VpZ2h0cyAocmVzdHJpY3RlZCB1c2UpLENoaW5hLCwsLCwsMjAyNS0xMS0yOCAxMTo1Mzo0NCswMDowMCwsLCwsLEluZHVzdHJ5LCwzLjM2ZSsyMywxLjNlKzI0LCxVbnJlbGVhc2VkLCJodHRwczovL2h1Z2dpbmdmYWNlLmNvL1F3ZW4vUXdlbjEuNS0zMkIKIiJJZiB5b3UgYXJlIGNvbW1lcmNpYWxseSB1c2luZyB0aGUgTWF0ZXJpYWxzLCBhbmQgeW91ciBwcm9kdWN0IG9yIHNlcnZpY2UgaGFzIG1vcmUgdGhhbiAxMDAgbWlsbGlvbiBtb250aGx5IGFjdGl2ZSB1c2VycywgWW91IHNoYWxsIHJlcXVlc3QgYSBsaWNlbnNlIGZyb20gVXMiIiIsVHJ1ZSwsLCwsLE9wZXJhdGlvbiBjb3VudGluZyxRd2VuLCwsLFllcwpEZWVwU2Vla01hdGggN0IsTGFuZ3VhZ2UsUXVhbnRpdGF0aXZlIHJlYXNvbmluZywiRGVlcFNlZWssVHNpbmdodWEgVW5pdmVyc2l0eSxQZWtpbmcgVW5pdmVyc2l0eSIsIlpoaWhvbmcgU2hhbywgUGVpeWkgV2FuZywgUWloYW8gWmh1LCBSdW54aW4gWHUsIEp1bnhpYW8gU29uZywgWGlhbyBCaSwgSGFvd2VpIFpoYW5nLCBNaW5nY2h1YW4gWmhhbmcsIFkuSy4gTGksIFkuIFd1LCBEYXlhIEd1byIsMjAyNC0wMi0wNSxEZWVwU2Vla01hdGg6IFB1c2hpbmcgdGhlIExpbWl0cyBvZiBNYXRoZW1hdGljYWwgUmVhc29uaW5nIGluIE9wZW4gTGFuZ3VhZ2UgTW9kZWxzLGh0dHBzOi8vYXJ4aXYub3JnL2Ficy8yNDAyLjAzMzAwLCwsLDcwMDAwMDAwMDAuMCwiIiJPdXIgbW9kZWwgaXMgaW5pdGlhbGl6ZWQgd2l0aCBEZWVwU2Vlay1Db2Rlci1CYXNlLXYxLjUgN0IgKEd1byBldCBhbC4sIDIwMjQpIGFuZCB0cmFpbmVkIGZvciA1MDBCIHRva2Vucy4iIiIsMS4wMTRlKzIzLDguMDRlKzIyIChiYXNlIG1vZGVsKSArIDIuMWUrMjIgKGZpbmUtdHVuZSkgPSAxLjAxNGUrMjMsNTAwMDAwMDAwMDAwLCIiIk91ciBtb2RlbCBpcyBpbml0aWFsaXplZCB3aXRoIERlZXBTZWVrLUNvZGVyLUJhc2UtdjEuNSA3QiAoR3VvIGV0IGFsLiwgMjAyNCkgYW5kIHRyYWluZWQgZm9yIDUwMEIgdG9rZW5zLiIiIiwsLCwsQ29uZmlkZW50LCJNYXRoZW1hdGljYWwgcmVhc29uaW5nIHBvc2VzIGEgc2lnbmlmaWNhbnQgY2hhbGxlbmdlIGZvciBsYW5ndWFnZSBtb2RlbHMgZHVlIHRvIGl0cyBjb21wbGV4IGFuZCBzdHJ1Y3R1cmVkIG5hdHVyZS4gSW4gdGhpcyBwYXBlciwgd2UgaW50cm9kdWNlIERlZXBTZWVrTWF0aCA3Qiwgd2hpY2ggY29udGludWVzIHByZS10cmFpbmluZyBEZWVwU2Vlay1Db2Rlci1CYXNlLXYxLjUgN0Igd2l0aCAxMjBCIG1hdGgtcmVsYXRlZCB0b2tlbnMgc291cmNlZCBmcm9tIENvbW1vbiBDcmF3bCwgdG9nZXRoZXIgd2l0aCBuYXR1cmFsIGxhbmd1YWdlIGFuZCBjb2RlIGRhdGEuIERlZXBTZWVrTWF0aCA3QiBoYXMgYWNoaWV2ZWQgYW4gaW1wcmVzc2l2ZSBzY29yZSBvZiA1MS43JSBvbiB0aGUgY29tcGV0aXRpb24tbGV2ZWwgTUFUSCBiZW5jaG1hcmsgd2l0aG91dCByZWx5aW5nIG9uIGV4dGVybmFsIHRvb2xraXRzIGFuZCB2b3RpbmcgdGVjaG5pcXVlcywgYXBwcm9hY2hpbmcgdGhlIHBlcmZvcm1hbmNlIGxldmVsIG9mIEdlbWluaS1VbHRyYSBhbmQgR1BULTQuIFNlbGYtY29uc2lzdGVuY3kgb3ZlciA2NCBzYW1wbGVzIGZyb20gRGVlcFNlZWtNYXRoIDdCIGFjaGlldmVzIDYwLjklIG9uIE1BVEguIFRoZSBtYXRoZW1hdGljYWwgcmVhc29uaW5nIGNhcGFiaWxpdHkgb2YgRGVlcFNlZWtNYXRoIGlzIGF0dHJpYnV0ZWQgdG8gdHdvIGtleSBmYWN0b3JzOiBGaXJzdCwgd2UgaGFybmVzcyB0aGUgc2lnbmlmaWNhbnQgcG90ZW50aWFsIG9mIHB1YmxpY2x5IGF2YWlsYWJsZSB3ZWIgZGF0YSB0aHJvdWdoIGEgbWV0aWN1bG91c2x5IGVuZ2luZWVyZWQgZGF0YSBzZWxlY3Rpb24gcGlwZWxpbmUuIFNlY29uZCwgd2UgaW50cm9kdWNlIEdyb3VwIFJlbGF0aXZlIFBvbGljeSBPcHRpbWl6YXRpb24gKEdSUE8pLCBhIHZhcmlhbnQgb2YgUHJveGltYWwgUG9saWN5IE9wdGltaXphdGlvbiAoUFBPKSwgdGhhdCBlbmhhbmNlcyBtYXRoZW1hdGljYWwgcmVhc29uaW5nIGFiaWxpdGllcyB3aGlsZSBjb25jdXJyZW50bHkgb3B0aW1pemluZyB0aGUgbWVtb3J5IHVzYWdlIG9mIFBQTy4iLCwsT3BlbiB3ZWlnaHRzIChyZXN0cmljdGVkIHVzZSksIkNoaW5hLENoaW5hLENoaW5hIixEZWVwU2VlayBDb2RlciA2LjdCLDIuMWUrMjIsNiBGTE9QIC8gdG9rZW4gLyBwYXJhbWV0ZXIgKiA3QiBwYXJhbWV0ZXJzICogNTAwQiB0b2tlbnMgPSAyLjFlKzIyIEZMT1AsLCwyMDI1LTExLTI4IDExOjUzOjQ0KzAwOjAwLCwsLCwsIkluZHVzdHJ5LEFjYWRlbWlhLEFjYWRlbWlhIiwsLCwsVW5yZWxlYXNlZCwiZGVlcHNlZWsgbGljZW5zZQpodHRwczovL2h1Z2dpbmdmYWNlLmNvL2RlZXBzZWVr</x:v>
      </x:c>
    </x:row>
    <x:row r="139" ht="18" customHeight="1">
      <x:c r="A139" s="17" t="n">
        <x:v>134</x:v>
      </x:c>
      <x:c r="B139" s="17" t="n">
        <x:v>309</x:v>
      </x:c>
      <x:c r="C139" s="94" t="str">
        <x:v>LWFpL2RlZXBzZWVrLW1hdGgtN2ItYmFzZSIsVHJ1ZSwsLCwsLE9wZXJhdGlvbiBjb3VudGluZyxkZWVwc2Vlay1haSwsLCxZZXMKR2VtaW5pIDIuMCBGbGFzaC1MaXRlLCJMYW5ndWFnZSxWaXNpb24sVmlkZW8sU3BlZWNoLE11bHRpbW9kYWwiLCJMYW5ndWFnZSBtb2RlbGluZy9nZW5lcmF0aW9uLFF1ZXN0aW9uIGFuc3dlcmluZyxUcmFuc2xhdGlvbixUZXh0IGNsYXNzaWZpY2F0aW9uLFF1YW50aXRhdGl2ZSByZWFzb25pbmcsQ29kZSBnZW5lcmF0aW9uLFZpc3VhbCBxdWVzdGlvbiBhbnN3ZXJpbmcsVmlkZW8gZGVzY3JpcHRpb24sU3BlZWNoIHJlY29nbml0aW9uIChBU1IpIixHb29nbGUgRGVlcE1pbmQsLDIwMjQtMDItMDUsR2VtaW5pIDIuMCBGbGFzaC1MaXRlIE1vZGVsIENhcmQsImh0dHBzOi8vZGVlcG1pbmQuZ29vZ2xlL21vZGVscy9nZW1pbmkvZmxhc2gtbGl0ZS8KCmh0dHBzOi8vc3RvcmFnZS5nb29nbGVhcGlzLmNvbS9tb2RlbC1jYXJkcy9kb2N1bWVudHMvZ2VtaW5pLTItZmxhc2gtbGl0ZS5wZGYiLCwsLCwsLCwsLCwsR29vZ2xlIFRQVSB2NmUgVHJpbGxpdW0sLFVua25vd24sIkRlc2NyaXB0aW9uOiBHZW1pbmkgMi4wIEZsYXNoLUxpdGUgaXMgYSBtZW1iZXIgb2YgdGhlIEdlbWluaSAyLjAgc2VyaWVzIG9mIG1vZGVscywgYSBzdWl0ZSBvZiBoaWdobHktY2FwYWJsZSwgbmF0aXZlbHkgbXVsdGltb2RhbCBtb2RlbHMgZGVzaWduZWQgdG8gcG93ZXIgYSBuZXcgZXJhIG9mIGFnZW50aWMgc3lzdGVtcy4KR2VtaW5pIDIuMCBGbGFzaC1MaXRlIGlzIEdvb2dsZeKAmXMgbW9zdCBjb3N0LWVmZmljaWVudCBtb2RlbCwgc3RyaWtpbmcgYSBiYWxhbmNlIGJldHdlZW4gZWZmaWNpZW5jeSBhbmQgcXVhbGl0eSB0YXJnZXRpbmcgbG93LWNvc3Qgd29ya2Zsb3dzLgpJbnB1dHM6IFRleHQgc3RyaW5ncyAoZS5nLiwgYSBxdWVzdGlvbiwgYSBwcm9tcHQsIGEgZG9jdW1lbnQocykgdG8gYmUgc3VtbWFyaXplZCksIGltYWdlcywgYXVkaW8sIGFuZCB2aWRlbyBmaWxlcywgd2l0aCBhIDEsMDQ4LDU3NiB0b2tlbiBjb250ZXh0IHdpbmRvdy4KT3V0cHV0czogVGV4dCwgd2l0aCBhbiA4LDE5MiB0b2tlbiBvdXRwdXQuCkFyY2hpdGVjdHVyZTogVGhlIEdlbWluaSAyLjAgc2VyaWVzIGJ1aWxkcyB1cG9uIHRoZSBzcGFyc2UgTWl4dHVyZS1vZi1FeHBlcnRzIChNb0UpIFRyYW5zZm9ybWVyIGFyY2hpdGVjdHVyZSAoQ2xhcmsgZXQgYWwuLCAyMDIwOyBGZWR1cyBldCBhbC4sIDIwMjE7IExlcGlraGluIGV0IGFsLiwgMjAyMDsgUmlxdWVsbWUgZXQKYWwuLCAyMDIxOyBTaGF6ZWVyIGV0IGFsLiwgMjAxNzsgWm9waCBldCBhbC4sIDIwMjIpIHVzZWQgaW4gR2VtaW5pIDEuNS4gS2V5IGVuaGFuY2VtZW50cyBpbiBHZW1pbmkgMi4wIGluY2x1ZGUgcmVmaW5lZCBhcmNoaXRlY3R1cmFsIGRlc2lnbiBhbmQgbm92ZWwgb3B0aW1pemF0aW9uIG1ldGhvZHMsIGxlYWRpbmcgdG8gc3Vic3RhbnRpYWwKaW1wcm92ZW1lbnRzIGluIHRyYWluaW5nIHN0YWJpbGl0eSBhbmQgY29tcHV0YXRpb25hbCBlZmZpY2llbmN5LiBFYWNoIG1vZGVsIHdpdGhpbiB0aGUgMi4wIGZhbWlseSwgaW5jbHVkaW5nIEdlbWluaSAyLjAgRmxhc2gtTGl0ZSwgaXMgY2FyZWZ1bGx5IGRlc2lnbmVkIGFuZCBjYWxpYnJhdGVkIHRvIGFjaGlldmUgYW4gb3B0aW1hbApiYWxhbmNlIGJldHdlZW4gcXVhbGl0eSBhbmQgcGVyZm9ybWFuY2UgZm9yIHRoZWlyIHNwZWNpZmljIGRvd25zdHJlYW0gYXBwbGljYXRpb25zLiAKIiwsLEFQSSBhY2Nlc3MsVW5pdGVkIFN0YXRlcyBvZiBBbWVyaWNhLCwsLCwsMjAyNi0wMi0xMSAyMjoxOToyMCswMDowMCwsLCwsLEluZHVzdHJ5LCwsLCxVbnJlbGVhc2VkLCJHb29nbGUgQUkgU3R1ZGlvCkdlbWluaSBBUEkKVmVydGV4IEFJIiwsLCwsLCwsLCwsLE5vClF3ZW4xLjUtNzJCLExhbmd1YWdlLCJDaGF0LExhbmd1YWdlIG1vZGVsaW5nL2dlbmVyYXRpb24sUXVhbnRpdGF0aXZlIHJlYXNvbmluZyxDb2RlIGdlbmVyYXRpb24sVHJhbnNsYXRpb24iLEFsaWJhYmEsUXdlbiBUZWFtLDIwMjQtMDItMDQsSW50cm9kdWNpbmcgUXdlbjEuNSxodHRwczovL3F3ZW5sbS5naXRodWIuaW8vYmxvZy9xd2VuMS41LywsU09UQSBpbXByb3ZlbWVudCwiIzEgaW4gQy1FdmFsICg4NC4xLCBiZXR0ZXIgdGhhbiBRd2VuLTcyQi4gaHR0cHM6Ly9xd2VubG0uZ2l0aHViLmlvL2Jsb2cvcXdlbjEuNS8sIGh0dHBzOi8vY2V2YWxiZW5jaG1hcmsuY29tL3N0YXRpYy9sZWFkZXJib2FyZC5odG1sKSIsNzIwMDAwMDAwMDAuMCw3MkIsMS4zZSsyNCwiM1QgdHJhaW5pbmcgdG9rZW5zOiBodHRwczovL2dpdGh1Yi5jb20vUXdlbkxNL1F3ZW4yL2lzc3Vlcy85NyAKCjYgKiA3MiBiaWxsaW9uICogMyB0cmlsbGlvbiA9IH4xLjNlMjQiLDMwMDAwMDAwMDAwMDAsMyB0cmlsbGlvbiB0b2tlbnMgZnJvbSB0aGlzIHJlc3BvbnNlIGh0dHBzOi8vZ2l0aHViLmNvbS9Rd2VuTE0vUXdlbjIvaXNzdWVzLzk3LCwsLCxDb25maWRlbnQsIkluIHJlY2VudCBtb250aHMsIG91ciBmb2N1cyBoYXMgYmVlbiBvbiBkZXZlbG9waW5nIGEg4oCcZ29vZOKAnSBtb2RlbCB3aGlsZSBvcHRpbWl6aW5nIHRoZSBkZXZlbG9wZXIgZXhwZXJpZW5jZS4gQXMgd2UgcHJvZ3Jlc3MgdG93YXJkcyBRd2VuMS41LCB0aGUgbmV4dCBpdGVyYXRpb24gaW4gb3VyIFF3ZW4gc2VyaWVzLCB0aGlzIHVwZGF0ZSBhcnJpdmVzIGp1c3QgYmVmb3JlIHRoZSBDaGluZXNlIE5ldyBZZWFyLiBXaXRoIFF3ZW4xLjUsIHdlIGFyZSBvcGVuLXNvdXJjaW5nIGJhc2UgYW5kIGNoYXQgbW9kZWxzIGFjcm9zcyBzaXggc2l6ZXM6IDAuNUIsIDEuOEIsIDRCLCA3QiwgMTRCLCBhbmQgNzJCLiBJbiBsaW5lIHdpdGggdHJhZGl0aW9uLCB3ZeKAmXJlIGFsc28gcHJvdmlkaW5nIHF1YW50aXplZCBtb2RlbHMsIGluY2x1ZGluZyBJbnQ0IGFuZCBJbnQ4IEdQVFEgbW9kZWxzLCBhcyB3ZWxsIGFzIEFXUSBhbmQgR0dVRiBxdWFudGl6ZWQgbW9kZWxzLiBUbyBlbmhhbmNlIHRoZSBkZXZlbG9wZXIgZXhwZXJpZW5jZSwgd2XigJl2ZSBtZXJnZWQgUXdlbjEuNeKAmXMgY29kZSBpbnRvIEh1Z2dpbmcgRmFjZSB0cmFuc2Zvcm1lcnMsIG1ha2luZyBpdCBhY2Nlc3NpYmxlIHdpdGggdHJhbnNmb3JtZXJzPj00LjM3LjAgd2l0aG91dCBuZWVkaW5nIHRydXN0X3JlbW90ZV9jb2RlLiIsLCxPcGVuIHdlaWdodHMgKHJlc3RyaWN0ZWQgdXNlKSxDaGluYSwsLCwsLDIwMjUtMTItMTggMDU6NDU6MTErMDA6MDAsLCJUaGVyZSBpcyBubyBwYXBlciB0byByZWZlcmVuY2UsIG5vIGluZm9ybWF0aW9uIGFib3V0IGhhcmR3YXJlIHVzZWQgZm9yIHRyYWluaW5nIGZvdW5kIGluIG1lZGlhLiIsLCxub3QgbGlzdGVkLEluZHVzdHJ5LCwsLCxVbnJlbGVhc2VkLCJyZXN0cmljdGlvbiBvbiA+MTAwbSBtb250aGx5IHVzZXJzOgoKaHR0cHM6Ly9odWdnaW5nZmFjZS5jby9Rd2VuL1F3ZW4xLjUtNzJCL2Jsb2IvbWFpbi9MSUNFTlNFIixUcnVlLCwsLCwsT3BlcmF0aW9uIGNvdW50aW5nLFF3ZW4sLCwsWWVzClF3ZW4xLjUtN0IsTGFuZ3VhZ2UsIkNoYXQsTGFuZ3VhZ2UgbW9kZWxpbmcvZ2VuZXJhdGlvbixRdWFudGl0YXRpdmUgcmVhc29uaW5nLENvZGUgZ2VuZXJhdGlvbixUcmFuc2xhdGlvbiIsQWxpYmFiYSxRd2VuIFRlYW0sMjAyNC0wMi0wNCxJbnRyb2R1Y2luZyBRd2VuMS41LGh0dHBzOi8vaHVnZ2luZ2ZhY2UuY28vUXdlbi9Rd2VuMS41LTdCLCwsLDcwMDAwMDAwMDAuMCw3QiwxLjY4ZSsyMyw2IEZMT1AgLyBwYXJhbWV0ZXIgLyB0b2tlbiAqIDcqMTBeOSBwYXJhbWV0ZXJzICogNCoxMF4xMiB0b2tlbnMgPSAgMS42OGUrMjMgRkxPUCwsNCB0cmlsbGlvbiB0b2tlbnMgZnJvbSB0aGlzIHJlc3BvbnNlIGh0dHBzOi8vZ2l0aHViLmNvbS9Rd2VuTE0vUXdlbjIvaXNzdWVzLzk3LCwsLCxDb25maWRlbnQsIlF3ZW4xLjUgaXMgdGhlIGJldGEgdmVyc2lvbiBvZiBRd2VuMiwgYSB0cmFuc2Zvcm1lci1iYXNlZCBkZWNvZGVyLW9ubHkgbGFuZ3VhZ2UgbW9kZWwgcHJldHJhaW5lZCBvbiBhIGxhcmdlIGFtb3VudCBvZiBkYXRhLiBJbiBjb21wYXJpc29uIHdpdGggdGhlIHByZXZpb3VzIHJlbGVhc2VkIFF3ZW4sIHRoZSBpbXByb3ZlbWVudHMgaW5jbHVkZToKCjggbW9kZWwgc2l6ZXMsIGluY2x1ZGluZyAwLjVCLCAxLjhCLCA0QiwgN0IsIDE0QiwgMzJCIGFuZCA3MkIgZGVuc2UgbW9kZWxzLCBhbmQgYW4gTW9FIG1vZGVsIG9mIDE0QiB3aXRoIDIuN0IgYWN0aXZhdGVkOwpTaWduaWZpY2FudCBwZXJmb3JtYW5jZSBpbXByb3ZlbWVudCBpbiBodW1hbiBwcmVmZXJlbmNlIGZvciBjaGF0IG1vZGVsczsKTXVsdGlsaW5ndWFsIHN1cHBvcnQgb2YgYm90aCBiYXNlIGFuZCBjaGF0IG1vZGVsczsKU3RhYmxlIHN1cHBvcnQgb2YgMzJLIGNvbnRleHQgbGVuZ3RoIGZvciBtb2RlbHMgb2YgYWxsIHNpemVzCk5vIG5lZWQgb2YgdHJ1c3RfcmVtb3RlX2NvZGUuIiwsLE9wZW4gd2VpZ2h0cyAodW5yZXN0cmljdGVkKSxDaGluYSwsLCwsLDIwMjUtMTEtMjggMTE6NTM6NDQrMDA6MDAsLCwsLCxJbmR1c3RyeSwsLCwsVW5yZWxlYXNlZCxodHRwczovL2h1Z2dpbmdmYWNlLmNvL1F3ZW4vUXdlbjEuNS03QixUcnVlLCwsLCwsT3BlcmF0aW9uIGNvdW50aW5nLFF3ZW4sLCwsWWVzClF3ZW4xLjUtMTRCLExhbmd1YWdlLCJDaGF0LExhbmd1YWdlIG1vZGVsaW5nL2dlbmVyYXRpb24sUXVhbnRpdGF0aXZlIHJlYXNvbmluZyxDb2RlIGdlbmVyYXRpb24sVHJhbnNsYXRpb24iLEFsaWJhYmEsUXdlbiBUZWFtLDIwMjQtMDItMDQsSW50cm9kdWNpbmcgUXdlbjEuNSxodHRwczovL2h1Z2dpbmdmYWNlLmNvL1F3ZW4vUXdlbjEuNS0xNEIsLCwsMTQwMDAwMDAwMDAuMCwxNEIsMy4zNmUrMjMsNiBGTE9QIC8gcGFyYW1ldGVyIC8gdG9rZW4gKiAxNCoxMF45IHBhcmFtZXRlcnMgKiA0KjEwXjEyIHRva2VucyA9ICAzLjM2ZSsyMyBGTE9QLCw0IHRyaWxsaW9uIHRva2VucyBmcm9tIHRoaXMgcmVzcG9uc2UgaHR0cHM6Ly9naXRodWIuY29tL1F3ZW5MTS9Rd2VuMi9pc3N1ZXMvOTcsLCwsLENvbmZpZGVudCwiUXdlbjEuNSBpcyB0aGUgYmV0YSB2ZXJzaW9uIG9mIFF3ZW4yLCBhIHRyYW5zZm9ybWVyLWJhc2VkIGRlY29kZXItb25seSBsYW5ndWFnZSBtb2RlbCBwcmV0cmFpbmVkIG9uIGEgbGFyZ2UgYW1vdW50IG9mIGRhdGEuIEluIGNvbXBhcmlzb24gd2l0aCB0aGUgcHJldmlvdXMgcmVsZWFzZWQgUXdlbiwgdGhlIGltcHJvdmVtZW50cyBpbmNsdWRlOgoKOCBtb2RlbCBzaXplcywgaW5jbHVkaW5nIDAuNUIsIDEuOEIsIDRCLCA3QiwgMTRCLCAzMkIgYW5kIDcyQiBkZW5zZSBtb2RlbHMsIGFuZCBhbiBNb0UgbW9kZWwgb2YgMTRCIHdpdGggMi43QiBhY3RpdmF0ZWQ7ClNpZ25pZmljYW50IHBlcmZvcm1hbmNlIGltcHJvdmVtZW50IGluIGh1bWFuIHByZWZlcmVuY2UgZm9yIGNoYXQgbW9kZWxzOwpNdWx0aWxpbmd1YWwgc3VwcG9ydCBvZiBib3RoIGJhc2UgYW5kIGNoYXQgbW9kZWxzOwpTdGFibGUgc3VwcG9ydCBvZiAzMksgY29udGV4dCBsZW5ndGggZm9yIG1vZGVscyBvZiBhbGwgc2l6ZXMKTm8gbmVlZCBvZiB0cnVzdF9yZW1vdGVfY29kZS4iLCwsT3BlbiB3ZWlnaHRzICh1bnJlc3RyaWN0ZWQpLENoaW5hLCwsLCwsMjAyNS0xMS0yOCAxMTo1Mzo0NCswMDowMCwsLCwsLEluZHVzdHJ5LCwsLCxVbnJlbGVhc2VkLGh0dHBzOi8vaHVnZ2luZ2ZhY2UuY28vUXdlbi9Rd2VuMS41LTE0QixUcnVlLCwsLCwsT3BlcmF0aW9uIGNvdW50aW5nLFF3ZW4sLCwsWWVzCk9MTW8tN0IsTGFuZ3VhZ2UsIkxhbmd1YWdlIG1vZGVsaW5nL2dlbmVyYXRpb24sQ2hhdCIsIkFsbGVuIEluc3RpdHV0ZSBmb3IgQUksVW5pdmVyc2l0eSBvZiBXYXNoaW5ndG9uIiwiRGlyayBHcm9lbmV2ZWxkLCBJeiBCZWx0YWd5LCBQZXRlIFdhbHNoLCBBa3NoaXRhIEJoYWdpYSwgUm9kbmV5IEtpbm5leSwgT3l2aW5kIFRhZmpvcmQsIEFuYW55YSBIYXJzaCBKaGEsIEhhbWlzaCBJdmlzb24sIElhbiBNYWdudXNzb24sIFlpemhvbmcgV2FuZywgU2hhbmUgQXJvcmEsIERhdmlkIEF0a2luc29uLCBSdXNzZWxsIEF1dGh1ciwgS2h5YXRoaSBSYWdoYXZpIENoYW5kdSwgQXJtYW4gQ29oYW4sIEplbm5pZmVyIER1bWFzLCBZYW5haSBFbGF6YXIsIFl1bGluZyBHdSwgSmFjayBIZXNzZWwsIFR1c2hhciBLaG90LCBXaWxsaWFtIE1lcnJpbGwsIEphY29iIE1vcnJpc29uLCBOaWtsYXMgTXVlbm5pZ2hvZmYsIEFha2Fua3NoYSBOYWlrLCBDcnlzdGFsIE5hbSwgTWF0dGhldyBFLiBQZXRlcnMsIFZhbGVudGluYSBQeWF0a2luLCBBYmhpbGFzaGEgUmF2aWNoYW5kZXIsIER1c3RpbiBTY2h3ZW5rLCBTYXVyYWJoIFNoYWgsIFdpbGwgU21pdGgsIEVtbWEgU3RydWJlbGwsIE5pc2hhbnQgU3VicmFtYW5pLCBNaXRjaGVsbCBXb3J0c21hbiwgUHJhZGVlcCBEYXNpZ2ksIE5hdGhhbiBMYW1iZXJ0LCBLeWxlIFJpY2hhcmRzb24sIEx1a2UgWmV0dGxlbW95ZXIsIEplc3NlIERvZGdlLCBLeWxlIExvLCBMdWNhIFNvbGRhaW5pLCBOb2FoIEEuIFNtaXRoLCBIYW5uYW5laCBIYWppc2hpcnppIiwyMDI0LTAyLTAxLE9MTW86IEFjY2VsZXJhdGluZyB0aGUgU2NpZW5jZSBvZiBMYW5ndWFnZSBNb2RlbHMsaHR0cHM6Ly9hcnhpdi5vcmcvYWJzLzI0MDIuMDA4Mzh2MSwsLCw3MDAwMDAwMDAwLjAsLDEuMDMzMmUrMjMsImRpcmVjdCBjYWxjdWxhdGlvbjoKNio3QioyLjQ2dHJpbGxpb249MS4wMzMyIMOXIDEwXjIzCgooY2FsY3VsYXRpb24gYWxzbyByZXBvcm9kdWNlZCBieSB0aGUgZGV2ZWxvcGVycyBpbiBodHRwczovL2FyeGl2Lm9yZy9wZGYvMjUwMS4wMDY1NikiLDIwMDAwMDAwMDAwMDAsIiIiV2UgYnVpbHQgb3VyIHRyYWluaW5nIGRhdGFzZXQgb3V0IG9mIGEgMlQtdG9rZW4gc2FtcGxlIGZyb20gb3VyIG9wZW4gZGF0YXNldCwgRG9sbWEgWy4uLl0gQWxsIG9mIG91ciByZWxlYXNlZCBtb2RlbHMgaGF2ZSBiZWVuIHRyYWluZWQgdG8gYXQgbGVhc3QgMlQgdG9rZW5zIChhIHNpbmdsZSBlcG9jaCBvdmVyIG91ciB0cmFpbmluZyBkYXRhKSwgYW5kIHNvbWUgaGF2ZSBiZWVuIHRyYWluZWQgYmV5b25kIHRoYXQgYnkgc3RhcnRpbmcgYSBzZWNvbmQgZXBvY2ggb3ZlciB0aGUgZGF0YSB3aXRoIGEgZGlmZmVyZW50IHNodWZmbGluZyBvcmRlciIiIAoKVGFibGUgMSBpbmRpY2F0ZXMgdG90YWwgdG9rZW5zIHNlZW4gYXJlIDIuNDZUIGZvciB0aGUgN0IgcGFyYW1ldGVyIG1vZGVsLCB0aG91Z2ggbm90ZSB0aGF0IGEgbGF0ZXIgcmVsZWFzZSBpbiBKdWx5IDIwMjQgaGFzIGJlZW4gdHJhaW5lZCB0byAyLjc1VCB0b2tlbnM6IGh0dHBzOi8vZ2l0aHViLmNvbS9hbGxlbmFpL09MTW8/dGFiPXJlYWRtZS1vdi1maWxlIiwsLCJBTUQgUmFkZW9uIEluc3RpbmN0IE1JMjUwWCxOVklESUEgQTEwMCIsLENvbmZpZGVudCwiTGFuZ3VhZ2UgbW9kZWxzIChMTXMpIGhhdmUgYmVjb21lIHViaXF1aXRvdXMgaW4gYm90aCBOTFAgcmVzZWFyY2ggYW5kIGluIGNvbW1lcmNpYWwgcHJvZHVjdCBvZmZlcmluZ3MuIEFzIHRoZWlyIGNvbW1lcmNpYWwgaW1wb3J0YW5jZSBoYXMgc3VyZ2VkLCB0aGUgbW9zdCBwb3dlcmZ1bCBtb2RlbHMgaGF2ZSBiZWNvbWUgY2xvc2VkIG9mZiwgZ2F0ZWQgYmVoaW5kIHByb3ByaWV0YXJ5IGludGVyZmFjZXMsIHdpdGggaW1wb3J0YW50IGRldGFpbHMgb2YgdGhlaXIgdHJhaW5pbmcgZGF0YSwgYXJjaGl0ZWN0dXJlcywgYW5kIGRldmVsb3BtZW50IHVuZGlzY2xvc2VkLiBHaXZlbiB0aGUgaW1wb3J0YW5jZSBvZiB0aGVzZSBkZXRhaWxzIGluIHNjaWVudGlmaWNhbGx5IHN0dWR5aW5nIHRoZXNlIG1vZGVscywgaW5jbHVkaW5nIHRoZWlyIGJpYXNlcyBhbmQgcG90ZW50aWFsIHJpc2tzLCB3ZSBiZWxpZXZlIGl0IGlzIGVzc2VudGlhbCBmb3IgdGhlIHJlc2VhcmNoIGNvbW11bml0eSB0byBoYXZlIGFjY2VzcyB0byBwb3dlcmZ1bCwgdHJ1bHkgb3BlbiBMTXMuIFRvIHRoaXMgZW5kLCB0aGlzIHRlY2huaWNhbCByZXBvcnQgZGV0YWlscyB0aGUgZmlyc3QgcmVsZWFzZSBvZiBPTE1vLCBhIHN0YXRlLW9mLXRoZS1hcnQsIHRydWx5IE9wZW4gTGFuZ3VhZ2UgTW9kZWwgYW5kIGl0cyBmcmFtZXdvcmsgdG8gYnVpbGQgYW5kIHN0dWR5IHRoZSBzY2llbmNlIG9mIGxhbmd1YWdlIG1vZGVsaW5nLiBVbmxpa2UgbW9zdCBwcmlvciBlZmZvcnRzIHRoYXQgaGF2ZSBvbmx5IHJlbGVhc2VkIG1vZGVsIHdlaWdodHMgYW5kIGluZmVyZW5jZSBjb2RlLCB3ZSByZWxlYXNlIE9MTW8gYW5kIHRoZSB3aG9sZSBmcmFtZXdvcmssIGluY2x1ZGluZyB0cmFpbmluZyBkYXRhIGFuZCB0cmFpbmluZyBhbmQgZXZhbHVhdGlvbiBjb2RlLiBXZSBob3BlIHRoaXMgcmVsZWFzZSB3aWxsIGVtcG93ZXIgYW5kIHN0cmVuZ3RoZW4gdGhlIG9wZW4gcmVzZWFyY2ggY29tbXVuaXR5IGFuZCBpbnNwaXJlIGEgbmV3IHdhdmUgb2YgaW5ub3ZhdGlvbi4iLDEuMjMsLE9wZW4gd2VpZ2h0cyAodW5yZXN0cmljdGVkKSwiVW5pdGVkIFN0YXRlcyBvZiBBbWVyaWNhLFVuaXRlZCBTdGF0ZXMgb2YgQW1lcmljYSIsLCwsLCwyMDI1LTExLTI4IDExOjUzOjQ0KzAwOjAwLCwiTFVNSSBzdXBlcmNvbXB1dGVyLCAgTW9zYWljTUwgKERhdGFicmlja3MpIiwsNDAwMDAwMC4wLCJGb3IgT0xNby0xQiBhbmQgLTdCIG1vZGVscywgd2UgdXNlIGEgY29uc3RhbnQgZ2xvYmFsIGJhdGNoIHNpemUgb2YgCmFwcHJveGltYXRlbHkgNE0gdG9rZW5zICgyMDQ4IGluc3RhbmNlcywgZWFjaCB3aXRoIGEgc2VxdWVuY2UgbGVuZ3RoIG9mIDIwNDggdG9rZW5zKS4iLCJSZXNlYXJjaCBjb2xsZWN0aXZlLEFjYWRlbWlhIiwsLCwsT3BlbiBzb3VyY2UsIkxpY2Vuc2U6IFRoZSBjb2RlIGFuZCBtb2RlbCBhcmUgcmVsZWFzZWQgdW5kZXIgQXBhY2hlIDIuMC4KCldlaWdodHMgaHR0cHM6Ly9odWdnaW5nZmFjZS5jby9hbGxlbmFpL09MTW8tN0IKQ29kZSBodHRwczovL2dpdGh1Yi5jb20vYWxsZW5haS9PTE1vIixUcnVlLCwsLCwsT3BlcmF0aW9uIGNvdW50aW5nLGFsbGVuYWksLCwsWWVzCk9MTW8tMUIsTGFuZ3VhZ2UsIkxhbmd1YWdlIG1vZGVsaW5nL2dlbmVyYXRpb24sQ2hhdCIsIkFsbGVuIEluc3RpdHV0ZSBmb3IgQUksVW5pdmVyc2l0eSBvZiBXYXNoaW5ndG9uIiwiRGlyayBHcm9lbmV2ZWxkLCBJeiBCZWx0YWd5LCBQZXRlIFdhbHNoLCBBa3NoaXRhIEJoYWdpYSwgUm9kbmV5IEtpbm5leSwgT3l2aW5kIFRhZmpvcmQsIEFuYW55YSBIYXJzaCBKaGEsIEhhbWlzaCBJdmlzb24sIElhbiBNYWdudXNzb24sIFlpemhvbmcgV2FuZywgU2hhbmUgQXJvcmEsIERhdmlkIEF0a2luc29uLCBSdXNzZWxsIEF1dGh1ciwgS2h5YXRoaSBSYWdoYXZpIENoYW5kdSwgQXJtYW4gQ29oYW4sIEplbm5pZmVyIER1bWFzLCBZYW5haSBFbGF6YXIsIFl1bGluZyBHdSwgSmFjayBIZXNzZWwsIFR1c2hhciBLaG90LCBXaWxsaWFtIE1lcnJpbGwsIEphY29iIE1vcnJpc29uLCBOaWtsYXMgTXVlbm5pZ2hvZmYsIEFha2Fua3NoYSBOYWlrLCBDcnlzdGFsIE5hbSwgTWF0dGhldyBFLiBQZXRlcnMsIFZhbGVudGluYSBQeWF0a2luLCBBYmhpbGFzaGEgUmF2aWNoYW5kZXIsIER1c3RpbiBTY2h3ZW5rLCBTYXVyYWJoIFNoYWgsIFdpbGwgU21pdGgsIEVtbWEgU3RydWJlbGwsIE5pc2hhbnQgU3VicmFtYW5pLCBNaXRjaGVsbCBXb3J0c21hbiwgUHJhZGVlcCBEYXNpZ2ksIE5hdGhhbiBMYW1iZXJ0LCBLeWxlIFJpY2hhcmRzb24sIEx1a2UgWmV0dGxlbW95ZXIsIEplc3NlIERvZGdlLCBLeWxlIExvLCBMdWNhIFNvbGRhaW5pLCBOb2FoIEEuIFNtaXRoLCBIYW5uYW5laCBIYWppc2hpcnppIiwyMDI0LTAyLTAxLE9MTW86IEFjY2VsZXJhdGluZyB0aGUgU2NpZW5jZSBvZiBMYW5ndWFnZSBNb2RlbHMsaHR0cHM6Ly9hcnhpdi5vcmcvYWJzLzI0MDIuMDA4Mzh2MSwsLCwxMDAwMDAwMDAwLjAsLDEuMmUrMjIsImRpcmVjdCBjYWxjdWxhdGlvbjoKNioxQioydHJpbGxpb249MS4yZTIyCgooY2FsY3VsYXRpb24gYWxzbyByZXBvcm9kdWNlZCBieSB0aGUgZGV2ZWxvcGVycyBpbiBodHRwczovL2FyeGl2Lm9yZy9wZGYvMjUwMS4wMDY1NikiLDIwMDAwMDAwMDAwMDAsIiIiV2UgYnVpbHQgb3VyIHRyYWluaW5nIGRhdGFzZXQgb3V0IG9mIGEgMlQtdG9rZW4gc2FtcGxlIGZyb20gb3VyIG9wZW4gZGF0YXNldCwgRG9sbWEgWy4uLl0gQWxsIG9mIG91ciByZWxlYXNlZCBtb2RlbHMgaGF2ZSBiZWVuIHRyYWluZWQgdG8gYXQgbGVhc3QgMlQgdG9rZW5zIChhIHNpbmdsZSBlcG9jaCBvdmVyIG91ciB0cmFpbmluZyBkYXRhKSwgYW5kIHNvbWUgaGF2ZSBiZWVuIHRyYWluZWQgYmV5b25kIHRoYXQgYnkgc3RhcnRpbmcgYSBzZWNvbmQgZXBvY2ggb3ZlciB0aGUgZGF0YSB3aXRoIGEgZGlmZmVyZW50IHNodWZmbGluZyBvcmRlciIiICIsLCwiQU1EIFJhZGVvbiBJbnN0aW5jdCBNSTI1MFgsTlZJRElBIEExMDAiLCxDb25maWRlbnQsIkxhbmd1YWdlIG1vZGVscyAoTE1zKSBoYXZlIGJlY29tZSB1YmlxdWl0b3VzIGluIGJvdGggTkxQIHJlc2VhcmNoIGFuZCBpbiBjb21tZXJjaWFsIHByb2R1Y3Qgb2ZmZXJpbmdzLiBBcyB0aGVpciBjb21tZXJjaWFsIGltcG9ydGFuY2UgaGFzIHN1cmdlZCwgdGhlIG1vc3QgcG93ZXJmdWwgbW9kZWxzIGhhdmUgYmVjb21lIGNsb3NlZCBvZmYsIGdhdGVkIGJlaGluZCBwcm9wcmlldGFyeSBpbnRlcmZhY2VzLCB3aXRoIGltcG9ydGFudCBkZXRhaWxzIG9mIHRoZWlyIHRyYWluaW5nIGRhdGEsIGFyY2hpdGVjdHVyZXMsIGFuZCBkZXZlbG9wbWVudCB1bmRpc2Nsb3NlZC4gR2l2ZW4gdGhlIGltcG9ydGFuY2Ugb2YgdGhlc2UgZGV0YWlscyBpbiBzY2llbnRpZmljYWxseSBzdHVkeWluZyB0aGVzZSBtb2RlbHMsIGluY2x1ZGluZyB0aGVpciBiaWFzZXMgYW5kIHBvdGVudGlhbCByaXNrcywgd2UgYmVsaWV2ZSBpdCBpcyBlc3NlbnRpYWwgZm9yIHRoZSByZXNlYXJjaCBjb21tdW5pdHkgdG8gaGF2ZSBhY2Nlc3MgdG8gcG93ZXJmdWwsIHRydWx5IG9wZW4gTE1zLiBUbyB0aGlzIGVuZCwgdGhpcyB0ZWNobmljYWwgcmVwb3J0IGRldGFpbHMgdGhlIGZpcnN0IHJlbGVhc2Ugb2YgT0xNbywgYSBzdGF0ZS1vZi10aGUtYXJ0LCB0cnVseSBPcGVuIExhbmd1YWdlIE1vZGVsIGFuZCBpdHMgZnJhbWV3b3JrIHRvIGJ1aWxkIGFuZCBzdHVkeSB0aGUgc2NpZW5jZSBvZiBsYW5ndWFnZSBtb2RlbGluZy4gVW5saWtlIG1vc3QgcHJpb3IgZWZmb3J0cyB0aGF0IGhhdmUgb25seSByZWxlYXNlZCBtb2RlbCB3ZWlnaHRzIGFuZCBpbmZlcmVuY2UgY29kZSwgd2UgcmVsZWFzZSBPTE1vIGFuZCB0aGUgd2hvbGUgZnJhbWV3b3JrLCBpbmNsdWRpbmcgdHJhaW5pbmcgZGF0YSBhbmQgdHJhaW5pbmcgYW5kIGV2YWx1YXRpb24gY29kZS4gV2UgaG9wZSB0aGlzIHJlbGVhc2Ugd2lsbCBlbXBvd2VyIGFuZCBzdHJlbmd0aGVuIHRoZSBvcGVuIHJlc2VhcmNoIGNvbW11bml0eSBhbmQgaW5zcGlyZSBhIG5ldyB3YXZlIG9mIGlubm92YXRpb24uIiwxLjAsLE9wZW4gd2VpZ2h0cyAodW5yZXN0cmljdGVkKSwiVW5pdGVkIFN0YXRlcyBvZiBBbWVyaWNhLFVuaXRlZCBTdGF0ZXMgb2YgQW1lcmljYSIsLCwsLCwyMDI1LTExLTI4IDExOjUzOjQ0KzAwOjAwLCwiTFVNSSBzdXBlcmNvbXB1dGVyLCAgTW9zYWljTUwgKERhdGFicmlja3MpIiwsNDAwMDAwMC4wLCJGb3IgT0xNby0xQiBhbmQgLTdCIG1vZGVscywgd2UgdXNlIGEgY29uc3RhbnQgZ2xvYmFsIGJhdGNoIHNpemUgb2YgCmFwcHJveGltYXRlbHkgNE0gdG9rZW5zICgyMDQ4IGluc3RhbmNlcywgZWFjaCB3aXRoIGEgc2VxdWVuY2UgbGVuZ3RoIG9mIDIwNDggdG9rZW5zKS4iLCJSZXNlYXJjaCBjb2xsZWN0aXZlLEFjYWRlbWlhIiwsLCwsT3BlbiBzb3VyY2UsIkxpY2Vuc2U6IFRoZSBjb2RlIGFuZCBtb2RlbCBhcmUgcmVsZWFzZWQgdW5kZXIgQXBhY2hlIDIuMC4KCldlaWdodHMgaHR0cHM6Ly9odWdnaW5nZmFjZS5jby9hbGxlbmFpL09MTW8tN0IKQ29kZSBodHRwczovL2dpdGh1Yi5jb20vYWxsZW5haS9PTE1vIiwsLCwsLCxPcGVyYXRpb24gY291bnRpbmcsYWxsZW5haSwsLCxZZXMKSGFuaGFpICjngJrmtbcpLCJNdWx0aW1vZGFsLExhbmd1YWdlLEltYWdlIGdlbmVyYXRpb24sU3BlZWNoIiwiVGV4dC10by1zcGVlY2ggKFRUUyksVGV4dC10by1pbWFnZSxSZWNvbW1lbmRlciBzeXN0ZW0sSW1hZ2UgY2FwdGlvbmluZyxTcGVlY2ggc3ludGhlc2lzLENoYXJhY3RlciByZWNvZ25pdGlvbiAoT0NSKSIsIlNodWNoaSBJbmZvcm1hdGlvbiBUZWNobm9sb2d5ICggU2hhbmdoYWkgKSBDby4gLCBMdGQuIiwsMjAyNC0wMS0zMSxIYW5oYWkgdGV4dCBpbWFnZSBzcGVlY2ggc3ludGhlc2lzIGFsZ29yaXRobSBwcmluY2lwbGUgYW5hbHlzaXMgcmVwb3J0LGh0dHBzOi8vd3d3LnBheXVlLmNvbS9ob21lL2FydGljbGUvc2hvdy9pZC8yNzguaHRtbCwsLCwsLCwsLCwsLCwsVW5rbm93biwsLCwsQ2hpbmEsLCwsLCwyMDI2LTAyLTExIDE5OjI2OjI3KzAwOjAwLCwsLCwsSW5kdXN0cnksLCwsLCwsLCwsLCwsLCwsLCwKTExhVkEtTmVYVC0zNEIgKExMYVZBLTEuNiksIk11bHRpbW9kYWwsTGFuZ3VhZ2UsVmlzaW9uIiwiVmlzdWFsIHF1ZXN0aW9uIGFuc3dlcmluZyxDaGF0LFF1ZXN0aW9uIGFuc3dlcmluZyIsIlVuaXZlcnNpdHkgb2YgV2lzY29uc2luIE1hZGlzb24sQnl0ZURhbmNlLE5hbnlhbmcgVGVjaG5vbG9naWNhbCBVbml2ZXJzaXR5LFVuaXZlcnNpdHkgb2YgQ2FsaWZvcm5pYSAoVUMpIEJlcmtlbGV5IiwiSGFvdGlhbiBMaXUsIENodW55dWFuIExpLCBZdWhlbmcgTGksIEJvIExpLCBZdWFuaGFuIFpoYW5nLCBTaGVuZyBTaGVuLCBZb25nIEphZSBMZWUiLDIwMjQtMDEtMzAsIkxMYVZBLU5lWFQ6IEltcHJvdmVkIHJlYXNvbmluZywgT0NSLCBhbmQgd29ybGQga25vd2xlZGdlIiwiaHR0cHM6Ly9sbGF2YS12bC5naXRodWIuaW8vYmxvZy8yMDI0LTAxLTMwLWxsYXZhLW5leHQvLCBodHRwczovL2h1Z2dpbmdmYWNlLmNvL2xpdWhhb3RpYW4vbGxhdmEtdjEuNi0zNGIiLCwsIiIiU29UQSBQZXJmb3JtYW5jZSEgTExhVkEtTmVYVCBhY2hpZXZlcyB0aGUgYmVzdCBwZXJmb3JtYW5jZSBjb21wYXJlZCB3aXRoIG9wZW4tc291cmNlIExNTXMgc3VjaCBhcyBDb2dWTE0gb3IgWWktVkwuIENvbXBhcmVkIHdpdGggY29tbWVyY2lhbCBvbmVzLCBpdCBjYXRjaGVzIHVwIHRvIEdlbWluaSBQcm8gYW5kIG91dHBlcmZvcm1zIFF3ZW4tVkwtUGx1cyBvbiBzZWxlY3RlZCBiZW5jaG1hcmtzLiIiIiwzNDc1MDAwMDAwMC4wLDM0Ljc1QiwyLjU4Nzg1MjhlKzIwLCIyLjZlMjAgPSAzMiAqIDMxMmUxMiAqIDAuMyAqIDI0KiAzNjAwID0gbnVtIGdwdXMgKiBwZWFrIGZsb3BzICogYXNzdW1lZCB1dGlsaXphdGlvbiByYXRlICogdGltZSBpbiBzZWNvbmRzCiIiVGhlIGxhcmdlc3QgMzRCIHZhcmlhbnQgZmluaXNoZXMgdHJhaW5pbmcgaW4gfjEgZGF5IHdpdGggMzIgQTEwMHMuIiIiLDg5MzM4MDAwLCInMTMxOEsiIiBpbWFnZS10ZXh0IHBhaXJzIiwyNC4wLCIiIlRoZSBsYXJnZXN0IDM0QiB2YXJpYW50IGZpbmlzaGVzIHRyYWluaW5nIGluIH4xIGRheSB3aXRoIDMyIEExMDBzLiIiIixOVklESUEgQTEwMCwsTGlrZWx5LCwsLE9wZW4gd2VpZ2h0cyAodW5yZXN0cmljdGVkKSwiVW5pdGVkIFN0YXRlcyBvZiBBbWVyaWNhLENoaW5hLFNpbmdhcG9yZSxVbml0ZWQgU3RhdGVzIG9mIEFtZXJpY2EiLCwsLDMyLjAsLDIwMjYtMDItMTEgMTk6MjY6MjcrMDA6MDAsLCwsLCwiQWNhZGVtaWEsSW5kdXN0cnksQWNhZGVtaWEsQWNhZGVtaWEiLCwsLDc2OC4wLCxBcGFjaGUgMi4wLCwsLCwsMjUzNDYuOTUwMTY2NDg1NTIsSGFyZHdhcmUsLCwsLFllcwpCR0UtTTMgRW1iZWRkaW5nLExhbmd1YWdlLCJMYW5ndWFnZSBtb2RlbGluZy9nZW5lcmF0aW9uLFRyYW5zbGF0aW9uIixCZWlqaW5nIEFjYWRlbXkgb2YgQXJ0aWZpY2lhbCBJbnRlbGxpZ2VuY2UgLyBCQUFJLCJKaWFubHYgQ2hlbiwgU2hpdGFvIFhpYW8sIFBlaXRpYW4gWmhhbiwgS3VuIEx1bywgRGVmdSBMaWFuLCBaaGVuZyBMaXUiLDIwMjQtMDEtMzAsIkJHRSBNMy1FbWJlZGRpbmc6IE11bHRpLUxpbmd1YWwsIE11bHRpLUZ1bmN0aW9uYWxpdHksIE11bHRpLUdyYW51bGFyaXR5IFRleHQgRW1iZWRkaW5ncyBUaHJvdWdoIFNlbGYtS25vd2xlZGdlIERpc3RpbGxhdGlvbiIsaHR0cHM6Ly9naXRodWIuY29tL0ZsYWdPcGVuL0ZsYWdFbWJlZGRpbmcvYmxvYi9tYXN0ZXIvRmxhZ0VtYmVkZGluZy9CR0VfTTMvQkdFX00zLnBkZiwsLCwzMzUwMDAwMDAuMCwzMzVNIHBhcmFtcyAoZnJvbSBIdWdnaW5nIEZhY2UgbW9kZWwgY2FyZCksLCJJJ20gbm90IHN1cmUgdGhhdCA2TkQgd29ya3Mgc2luY2UgdGhlIGFyY2hpdGVjdHVyZSBtaWdodCBub3QgYmUgZGVuc2UuCgpQcmUtdHJhaW5pbmcgaXMgY29uZHVjdGVkIG9uIDMyIEExMDAoNDBHQikgR1BVcyBmb3IgMjAsMDAwIHN0ZXBzLgpUaGUgc2Vjb25kIHN0YWdlIGlzIGNvbmR1Y3RlZCBvbiA5NiBBODAwKDgwR0IpIEdQVXMuIFRoaXMgdHJhaW5pbmcgcHJvY2VzcyB0YWtlcyAyNSwwMDAgc3RlcHMuIiwxMjAxMTAwMDAwLCJGcm9tIFRhYmxlIDEKUHJlLXRyYWluaW5nIGRhdGE6IDEuMkIgdG9rZW5zCkZpbmUtdHVuaW5nIGRhdGE6IDQxLjRLIHRva2VucyIsLCwiTlZJRElBIEExMDAsTlZJRElBIEE4MDAgUENJZSA0MCBHQiIsLExpa2VseSwiSW4gdGhpcyBwYXBlciwgd2UgcHJlc2VudCBhIG5ldyBlbWJlZGRpbmcKbW9kZWwsIGNhbGxlZCBNMy1FbWJlZGRpbmcsIHdoaWNoIGlzIGRpc3Rpbmd1aXNoZWQKZm9yIGl0cyB2ZXJzYXRpbGl0eSBpbiBNdWx0aS1MaW5ndWFsaXR5LApNdWx0aS1GdW5jdGlvbmFsaXR5LCBhbmQgTXVsdGktR3JhbnVsYXJpdHkuIEl0CmNhbiBzdXBwb3J0IG1vcmUgdGhhbiAxMDAgd29ya2luZyBsYW5ndWFnZXMsCmxlYWRpbmcgdG8gbmV3IHN0YXRlLW9mLXRoZS1hcnQgcGVyZm9ybWFuY2VzCm9uIG11bHRpLWxpbmd1YWwgYW5kIGNyb3NzLWxpbmd1YWwgcmV0cmlldmFsCnRhc2tzLiBJdCBjYW4gc2ltdWx0YW5lb3VzbHkgcGVyZm9ybSB0aGUgdGhyZWUKY29tbW9uIHJldHJpZXZhbCBmdW5jdGlvbmFsaXRpZXMgb2YgZW1iZWRkaW5nCm1vZGVsOiBkZW5zZSByZXRyaWV2YWwsIG11bHRpLXZlY3RvciByZXRyaWV2YWwsCmFuZCBzcGFyc2UgcmV0cmlldmFsLCB3aGljaCBwcm92aWRlcyBhIHVuaWZpZWQKbW9kZWwgZm91bmRhdGlvbiBmb3IgcmVhbC13b3JsZCBJUiBhcHBsaWNhdGlvbnMuCkl0IGlzIGFibGUgdG8gcHJvY2VzcyBpbnB1dHMgb2YgZGlmZmVyZW50CmdyYW51bGFyaXRpZXMsIHNwYW5uaW5nIGZyb20gc2hvcnQgc2VudGVuY2VzIHRvCmxvbmcgZG9jdW1lbnRzIG9mIHVwIHRvIDgxOTIgdG9rZW5zLiBUaGUgZWZmZWN0aXZlCnRyYWluaW5nIG9mIE0zLUVtYmVkZGluZyBpbnZvbHZlcyB0aGUKZm9sbG93aW5nIHRlY2huaWNhbCBjb250cmlidXRpb25zLiBXZSBwcm9wb3NlCmEgbm92ZWwgc2VsZi1rbm93bGVkZ2UgZGlzdGlsbGF0aW9uIGFwcHJvYWNoLAp3aGVyZSB0aGUgcmVsZXZhbmNlIHNjb3JlcyBmcm9tIGRpZmZlcmVudCByZXRyaWV2YWwKZnVuY3Rpb25hbGl0aWVzIGNhbiBiZSBpbnRlZ3JhdGVkIGFzIHRoZQp0ZWFjaGVyIHNpZ25hbCB0byBlbmhhbmNlIHRoZSB0cmFpbmluZyBxdWFsaXR5LgpXZSBhbHNvIG9wdGltaXplIHRoZSBiYXRjaGluZyBzdHJhdGVneSwKZW5hYmxpbmcgYSBsYXJnZSBiYXRjaCBzaXplIGFuZCBoaWdoIHRyYWluaW5nCnRocm91Z2hwdXQgdG8gZW5zdXJlIHRoZSBkaXNjcmltaW5hdGl2ZW5lc3Mgb2YKZW1iZWRkaW5ncy4gVG8gdGhlIGJlc3Qgb2Ygb3VyIGtub3dsZWRnZSwKTTMtRW1iZWRkaW5nIGlzIHRoZSBmaXJzdCBlbWJlZGRpbmcgbW9kZWwKd2hpY2ggcmVhbGl6ZXMgc3VjaCBhIHN0cm9uZyB2ZXJzYXRpbGl0eS4gVGhlCm1vZGVsIGFuZCBjb2RlIHdpbGwgYmUgcHVibGljbHkgYXZhaWxhYmxlIGF0Cmh0dHBzOi8vZ2l0aHViLmNvbS9GbGFnT3Blbi9GbGFnRW1iZWRkaW5nLiIsLCxPcGVuIHdlaWdodHMgKHVucmVzdHJpY3RlZCksQ2hpbmEsWExNLVJvQkVSVGEsLCwsLDIwMjUtMTEtMjggMTE6NTM6NDQrMDA6MDAsLCwsLCxBY2FkZW1pYSwsLCwsT3BlbiBzb3VyY2UsRmxhZ0VtYmVkZGluZyBpcyBsaWNlbnNlZCB1bmRlciB0aGUgTUlUIExpY2Vuc2UuLCwsLCwsLCwsLCwsWWVzCkNvZGUgTGxhbWEtNzB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QtMDEtMjksQ29kZSBMbGFtYTogT3BlbiBGb3VuZGF0aW9uIE1vZGVscyBmb3IgQ29kZSwiaHR0cHM6Ly9haS5tZXRhLmNvbS9yZXNlYXJjaC9wdWJsaWNhdGlvbnMvY29kZS1sbGFtYS1vcGVuLWZvdW5kYXRpb24tbW9kZWxzLWZvci1jb2RlLwpodHRwczovL2FyeGl2Lm9yZy9hYnMvMjMwOC4xMjk1MCIsMzE2My4wLCwiIiJJbiBvdXIgb3duIGJlbmNobWFyayB0ZXN0aW5nLCBDb2RlIExsYW1hIG91dHBlcmZvcm1lZCBzdGF0ZS1vZi10aGUtYXJ0IHB1YmxpY2x5IGF2YWlsYWJsZSBMTE1zIG9uIGNvZGUgdGFza3MiIiIsNzAwMDAwMDAwMDAuMCw3MEIsMS4yNmUrMjQsIkJhc2UgbW9kZWwgc2F3IDJUIHRva2VucywgQ29kZSBMbGFtYS03MEIgd2FzIHRyYWluZWQgb24gYW4gYWRkaXRpb25hbCAxVC4gNk5DOgo2ICogM1QgKiA3MEIgPSAxLjI2ZTI0IiwzMDAwMDAwMDAwMDAwLExsYW1hIDcwQiB0cmFpbmluZyBkYXRhc2V0IHdhcyAyIHRyaWxsaW9uIHRva2Vucy4gQ29kZSBMbGFtYSBmaW5ldHVuaW5nIGRhdGFzZXQgd2FzIDEgdHJpbGxpb24gdG9rZW5zIG9mIGNvZGUuLDY0ODAuMCwiQXNzdW1pbmcgQ29kZSBMbGFtYSA3MEIgdHJhaW5pbmcgY29udGludWVkIG9uIHNhbWUgaGFyZHdhcmUgYXMgTGxhbWEgMiA3MEIuCkxsYW1hIDIgNzBCIHVzZWQgMTcyMDMyMCBBMTAwIGhvdXJzLiBUcmFpbmluZyBhbGwgQ29kZSBMbGFtYSBtb2RlbHMgdG9vayAxLjRNIEExMDAgaG91cnMgKFRhYmxlIDI2KS4gQmFzZWQgb24gbW9kZWwgc2l6ZXMgYW5kIG51bWJlciBvZiB0b2tlbnMgc2VlbiwgNzBCIG1vZGVsIHVzZWQgYWJvdXQgOTg1ayBBMTAwIGhvdXJzIHRvIGZpbmUgdHVuZSAoc2VlIHV0aWxpemF0aW9uIG5vdGVzKS4gVG90YWwgR1BVIGhvdXJzIGlzIHRodXMgYXJvdW5kIDIuN00iLE5WSURJQSBBMTAwIFNYTTQgODAgR0IsLENvbmZpZGVudCwiV2UgcmVsZWFzZSBDb2RlIExsYW1hLCBhIGZhbWlseSBvZiBsYXJnZSBsYW5ndWFnZSBtb2RlbHMgZm9yIGNvZGUgYmFzZWQgb24gTGxhbWEgMiBwcm92aWRpbmcgc3RhdGUtb2YtdGhlLWFydCBwZXJmb3JtYW5jZSBhbW9uZyBvcGVuIG1vZGVscywgaW5maWxsaW5nIGNhcGFiaWxpdGllcywgc3VwcG9ydCBmb3IgbGFyZ2UgaW5wdXQgY29udGV4dHMsIGFuZCB6ZXJvLXNob3QgaW5zdHJ1Y3Rpb24gZm9sbG93aW5nIGFiaWxpdHkgZm9yIHByb2dyYW1taW5nIHRhc2tzLiBXZSBwcm92aWRlIG11bHRpcGxlIGZsYXZvcnMgdG8gY292ZXIgYSB3aWRlIHJhbmdlIG9mIGFwcGxpY2F0aW9uczogZm91bmRhdGlvbiBtb2RlbHMgKENvZGUgTGxhbWEpLCBQeXRob24gc3BlY2lhbGl6YXRpb25zIChDb2RlIExsYW1hIC0gUHl0aG9uKSwgYW5kIGluc3RydWN0aW9uLWZvbGxvd2luZyBtb2RlbHMgKENvZGUgTGxhbWEgLSBJbnN0cnVjdCkgd2l0aCA3QiwgMTNCIGFuZCAzNEIgcGFyYW1ldGVycyBlYWNoLiBBbGwgbW9kZWxzIGFyZSB0cmFpbmVkIG9uIHNlcXVlbmNlcyBvZiAxNmsgdG9rZW5zIGFuZCBzaG93IGltcHJvdmVtZW50cyBvbiBpbnB1dHMgd2l0aCB1cCB0byAxMDBrIHRva2Vucy4gN0IgYW5kIDEzQiBDb2RlIExsYW1hIGFuZCBDb2RlIExsYW1hIC0gSW5zdHJ1Y3QgdmFyaWFudHMgc3VwcG9ydCBpbmZpbGxpbmcgYmFzZWQgb24gc3Vycm91bmRpbmcgY29udGVudC4gQ29kZSBMbGFtYSByZWFjaGVzIHN0YXRlLW9mLXRoZS1hcnQgcGVyZm9ybWFuY2UgYW1vbmcgb3BlbiBtb2RlbHMgb24gc2V2ZXJhbCBjb2RlIGJlbmNobWFya3MsIHdpdGggc2NvcmVzIG9mIHVwIHRvIDUzJSBhbmQgNTUlIG9uIEh1bWFuRXZhbCBhbmQgTUJQUCwgcmVzcGVjdGl2ZWx5LiBOb3RhYmx5LCBDb2RlIExsYW1hIC0gUHl0aG9uIDdCIG91dHBlcmZvcm1zIExsYW1hIDIgNzBCIG9uIEh1bWFuRXZhbCBhbmQgTUJQUCwgYW5kIGFsbCBvdXIgbW9kZWxzIG91dHBlcmZvcm0gZXZlcnkgb3RoZXIgcHVibGljbHkgYXZhaWxhYmxlIG1vZGVsIG9uIE11bHRpUEwtRS4gV2UgcmVsZWFzZSBDb2RlIExsYW1hIHVuZGVyIGEgcGVybWlzc2l2ZSBsaWNlbnNlIHRoYXQgYWxsb3dzIGZvciBib3RoIHJlc2VhcmNoIGFuZCBjb21tZXJjaWFsIHVzZS4iLDEuMCwsT3BlbiB3ZWlnaHRzIChyZXN0cmljdGVkIHVzZSksVW5pdGVkIFN0YXRlcyBvZiBBbWVyaWNhLExsYW1hIDItNzBCLDQuMmUrMjMsIkZpbmUgdHVuaW5nIGZyb20gYmFzZSBtb2RlbCB1c2VzIDFUIHRva2Vucy4KNzBCICogMVQgKiA2ID0gNC4yRTIzIiw0MDAuMCwwLjM4MjEsMjAyNi0wNS0yNSAxMjoyODoxMiswMDowMCwsLCw0MDAwMDAwLjAsIkxsYW1hIDIgcHJldHJhaW5pbmcgdXNlZCA0TSBiYXRjaGVzLiBJIGJlbGlldmUgdGhlIHNlbnRlbmNlIGJlbG93IHJlZmVycyB0byB0aGUgdHJhaW5pbmcgZnJvbSBMbGFtYSAyIC0+IENvZGUgTGxhbWEtYmFzZS4gCgoiIldlIHVzZSBhIGJhdGNoIHNpemUgb2YgNE0gdG9rZW5zIHdoaWNoIGFyZSBwcmVzZW50ZWQgYXMgc2VxdWVuY2VzIG9mIDQsMDk2IHRva2VucyBlYWNoLiIiCgpTdWJzZXF1ZW50IGZpbmUtdHVuaW5nIGJhdGNoIHNpemVzIGFyZSA1MDBrLTFNLiAKCiIiRm9yIENvZGUgTGxhbWEgLSBJbnN0cnVjdCwgd2UgdHJhaW4gd2l0aCBhIGJhdGNoIHNpemUgb2YgNTI0LDI4OCB0b2tlbnMgYW5kIG9uIGFwcHJveC4gNUIgdG9rZW5zIGluIHRvdGFsLi4uIEZvciBsb25nIGNvbnRleHQgZmluZS10dW5pbmcgKExDRlQpLi4uIHRoZSBiYXRjaCBzaXplIGlzIHNldCB0byAyTSB0b2tlbnMgZm9yIG1vZGVsIHNpemVzIDdCIGFuZCAxM0IgYW5kIHRvIDFNIHRva2VucyBmb3IgbW9kZWwgc2l6ZSAzNEIsIHJlc3BlY3RpdmVseS4gVHJhaW5pbmcgbGFzdHMgZm9yIDEwLDAwMCBncmFkaWVudCBzdGVwcyBieSBkZWZhdWx0LiIiICIsSW5kdXN0cnksLCwsMjcwNTMyMC4wLFVucmVsZWFzZWQsIkxsYW1hIDIgbGljZW5zZS4gY2FuJ3QgdXNlIG91dHB1dHMgdG8gdHJhaW4gbW9kZWxzLgoKaHR0cHM6Ly9naXRodWIuY29tL21ldGEtbGxhbWEvbGxhbWEvYmxvYi9tYWluL0xJQ0VOU0UiLFRydWUsLCJCYXNlZCBvbiA2TkMgZXN0aW1hdGUsIGZpbmUgdHVuaW5nIHJlcXVpcmVkIGFyb3VuZCA0LjJlMjMgRkxPUC4gVGFibGUgMjYgaW5kaWNhdGVzIDE0MDBrIEExMDAgR1BVIGhvdXJzIHVzZWQgdG8gdHJhaW4gYWxsIHR3ZWx2ZSBtb2RlbHMsIGkuZS4gMTQwMGsgKiAzNjAwICogMy4xMmUxNCA9IDEuNTdlMjQgRkxPUC4gNzBCIG1vZGVsIHRyYWluZWQgb24gMVQgdG9rZW5zIHdoaWxlIG90aGVycyB1c2VkIDUwMEIuIFB5dGhvbiBmaW5ldHVuaW5nIGFkZGVkIGFub3RoZXIgMTAwQiB0b2tlbnMgdG8gZWFjaC4gNzBCJ3Mgc2hhcmUgb2YgdG90YWwgR1BVIGhvdXJzIHdhcyBhcm91bmQ6Cig3MCBiaWxsaW9uICogMS4xIHRyaWxsaW9uKSAvICgoKDcgKyAxMyArIDM0KSBiaWxsaW9uICogNjAwIGJpbGxpb24pICsgKDcwIGJpbGxpb24gKiAxLjEgdHJpbGxpb24pKSA9IDAuNzAzOApJbXBsaWVzIGFjdHVhbCBHUFUtaG91cnMgZm9yIDcwQiBtb2RlbCB3YXM6IDAuNzAzOCAqIDE0MDBrID0gOTg1awooRWFybHkgdmVyc2lvbiBvZiBwYXBlciB3aXRob3V0IHRoZSA3MEIgbW9kZWxzIGluZGljYXRlZCBvbmx5IDQwMGsgR1BVLWhvdXJzLCB3aGljaCBhbHNvIGluZGljYXRlcyB0cmFpbmluZyA3MEIgbW9kZWxzIHRvb2sgYXJvdW5kIDFNIEdQVS1ob3VycykKVG90YWwgY29tcHV0ZSBhdCBwZWFrIHRocm91Z2hwdXQ6IDk4NWsgKiAzNjAwICogMy4xMmUxNCA9IDEuMTA3ZTI0ClRoZXJlZm9yZSBNRlUgaXM6IDQuMjNlMjMgLyAxLjEwN2UyNCA9IDAuMzgyMSIsLCwzMTY4NDMuOTMyOTE3NjgyNyxPcGVyYXRpb24gY291bnRpbmcsLCwsLFllcwpCYWljaHVhbjMsIkxhbmd1YWdlLE1lZGljaW5lIiwiTGFuZ3VhZ2UgbW9kZWxpbmcvZ2VuZXJhdGlvbixRdWVzdGlvbiBhbnN3ZXJpbmcsQ29kZSBnZW5lcmF0aW9uLE1hdGhlbWF0aWNhbCByZWFzb25pbmcsTWVkaWNhbCBkaWFnbm9zaXMiLEJhaWNodWFuLCwyMDI0LTAxLTI5LCJCYWljaHVhbiBJbnRlbGxpZ2VudCByZWxlYXNlZCBCYWljaHVhbiAzLCBhIGxhcmdlIG1vZGVsIHdvcnRoIG92ZXIgMTAwIGJpbGxpb24sIGFuZCBpdHMgQ2hpbmVzZSBldmFsdWF0aW9uIGxldmVsIGV4Y2VlZGVkIEdQVC00IixodHRwczovL3d3dy5qaXFpemhpeGluLmNvbS9hcnRpY2xlcy8yMDI0LTAxLTI5LTEyLCwsLDEwMDAwMDAwMDAwMC4wLCIiIkJhaWNodWFuIEludGVsbGlnZW5jZSByZWxlYXNlcyBCYWljaHVhbiAzLCBhIGxhcmdlLXNjYWxlIG1vZGVsIHdpdGggb3ZlciAxMDAgYmlsbGlvbiBkYXRhIHBvaW50cywgd2l0aCBDaGluZXNlIGV2YWx1YXRpb24gbGV2ZWwgZXhjZWVkaW5nIEdQVC00IiIKCipkaWZmZXJlbnQgc291cmNlcyByZXBvcnQgZGlmZnJlbmV0bHk6ICIib3ZlciAxMDAgYmlsbGlvbiIiIG9yICIiMSB0cmlsbGlvbiIiIHBhcmFtZXRlcnMiLCwsLCwsLCwsTGlrZWx5LCJPbiBKYW51YXJ5IDI5LCBCYWljaHVhbiBJbnRlbGxpZ2VudCBvZmZpY2lhbGx5IHJlbGVhc2VkIEJhaWNodWFuIDMsIGEgbGFyZ2UgbGFuZ3VhZ2UgbW9kZWwgd2l0aCBodW5kcmVkcyBvZiBiaWxsaW9ucyBvZiBwYXJhbWV0ZXJzLgoKSW4gc2V2ZXJhbCBhdXRob3JpdGF0aXZlIGdlbmVyYWwtcHVycG9zZSBjYXBhYmlsaXR5IGV2YWx1YXRpb25zIHN1Y2ggYXMgQ01NTFUsIEdBT0tBTywgYW5kIEFHSS1FdmFsLCBCYWljaHVhbiAzIGhhcyBkZW1vbnN0cmF0ZWQgb3V0c3RhbmRpbmcgY2FwYWJpbGl0aWVzLCBlc3BlY2lhbGx5IHN1cnBhc3NpbmcgR1BULTQgaW4gQ2hpbmVzZSBtaXNzaW9ucy4gQW5kIGVxdWFsbHkgd2VsbCBpbiBzcGVjaWFsIGV2YWx1YXRpb25zIGluIG1hdGhlbWF0aWNzIGFuZCBjb2RlIHN1Y2ggYXMgTUFUSCwgSHVtYW5FdmFsIGFuZCBNQlBQLCBwcm92aW5nIHRoZSBzdHJlbmd0aCBvZiBCYWljaHVhbiAzIGluIHRoZSBmaWVsZCBvZiBuYXR1cmFsIGxhbmd1YWdlIHByb2Nlc3NpbmcgYW5kIGNvZGUgZ2VuZXJhdGlvbi4KCk5vdCBvbmx5IHRoYXQsIGJ1dCBpdHMgQ2hpbmVzZSBlZmZlY3QgaW4gYXV0aG9yaXRhdGl2ZSBtZWRpY2FsIGV2YWx1YXRpb25zIHN1Y2ggYXMgTUNNTEUsIE1lZEV4YW0sIGFuZCBDTUV4YW0sIHdoaWNoIGhhdmUgZXh0cmVtZWx5IGhpZ2ggcmVxdWlyZW1lbnRzIG9uIGxvZ2ljYWwgcmVhc29uaW5nIGFiaWxpdHkgYW5kIHByb2Zlc3Npb25hbGlzbSwgYWxzbyBleGNlZWRzIHRoYXQgb2YgR1BULTQsIG1ha2luZyBpdCB0aGUgYmVzdC1wZXJm</x:v>
      </x:c>
    </x:row>
    <x:row r="140" ht="18" customHeight="1">
      <x:c r="A140" s="17" t="n">
        <x:v>135</x:v>
      </x:c>
      <x:c r="B140" s="17" t="n">
        <x:v>309</x:v>
      </x:c>
      <x:c r="C140" s="94" t="str">
        <x:v>b3JtaW5nIGxhcmdlIG1vZGVsIGZvciBDaGluZXNlIG1lZGljYWwgdGFza3MuIEJhaWNodWFuIDMgYWxzbyBicmVha3MgdGhyb3VnaCDigJxpdGVyYXRpdmUgcmVpbmZvcmNlbWVudCBsZWFybmluZ+KAnSB0ZWNobm9sb2d5LCBmdXJ0aGVyIGltcHJvdmVzIHNlbWFudGljIHVuZGVyc3RhbmRpbmcgYW5kIGdlbmVyYXRpb24gY2FwYWJpbGl0aWVzLCBhbmQgcGVyZm9ybXMgd2VsbCBpbiB0aGUgZm9ybWF0LCByaHl0aG0sIGFuZCBtZWFuaW5nIG9mIHBvZXRyeSBjcmVhdGlvbiwgYWhlYWQgb2Ygb3RoZXIgbGFyZ2UgbW9kZWxzLiIsLCxBUEkgYWNjZXNzLENoaW5hLCwsLCwsMjAyNS0xMS0yOCAxMTo1Mzo0NCswMDowMCwsLCwsLEluZHVzdHJ5LCwsLCxVbnJlbGVhc2VkLCwsLCwsLCwsLCwsLE5vCkthcmFrdXJpIExNLExhbmd1YWdlLCJMYW5ndWFnZSBtb2RlbGluZy9nZW5lcmF0aW9uLENoYXQiLEtBUkFLVVJJIEluYy4sLDIwMjQtMDEtMjYsS0FSQUtVUkkgTE0saHR0cHM6Ly9odWdnaW5nZmFjZS5jby9rYXJha3VyaS1haS9rYXJha3VyaS1sbS03MGItdjAuMSwsLCw3MDAwMDAwMDAwMC4wLDcwQiwsLCwiSWYgbm8gb3ZlcmxhcCwgZnVsbCBkYXRhc2V0IGJlaW5nIHRyYWluZWQgb24gY29udGFpbnMgYXMgbWFueSBhcyA4LjFUIHRva2Vucy4iLCwsLCxDb25maWRlbnQsLCwsT3BlbiB3ZWlnaHRzIChyZXN0cmljdGVkIHVzZSksSmFwYW4sTGxhbWEgMi03MEIsLCwsLDIwMjUtMTEtMjggMTE6NTM6NDQrMDA6MDAsLCwsLCxJbmR1c3RyeSwsLCwsLGJvcnJvd3MgTGxhbWEgMiBsaWNlbnNlLCwsLCwsLCwsLCwsWWVzClByb3RlaW5TdHJ1Y3R1cmVUcmFuc2Zvcm1lcixCaW9sb2d5LFByb3RlaW4gb3IgbnVjbGVvdGlkZSBsYW5ndWFnZSBtb2RlbCAocExNL25MTSksTWF4IFBsYW5jayBJbnN0aXR1dGUgb2YgQmlvY2hlbWlzdHJ5LCJEZXhpb25nIENoZW4sIFBoaWxpcCBIYXJ0b3V0LCBQYW9sbyBQZWxsaXp6b25pLCBDYXJsb3MgT2xpdmVyLCBLYXJzdGVuIEJvcmd3YXJkdCIsMjAyNC0wMS0yNixFTkRPV0lORyBQUk9URUlOIExBTkdVQUdFIE1PREVMUyBXSVRIIFNUUlVDVFVSQUwgS05PV0xFREdFLGh0dHBzOi8vYXJ4aXYub3JnL2Ficy8yNDAxLjE0ODE5LDIxLjAsLCwxMTM3MDAwMDAwLjAsLDcuNjE2OTk1MjAwMDAxMDAxZSsyMSwiR1BVIGhvdXIgZXN0aW1hdGUKNCozNjAwMHMqOS45ZSsxNCowLjQ9NS43ZSsxOQoKQmFzZSBtb2RlbDogNy41NjAwMDAwMDAwMDFlKzIxCkNvbWJpbmVkOiA3NjE2OTk1MjAwMDAxMDAxMDAwMDAwIiwsIjU0MiwzNzggcHJvdGVpbnMgw5cgMzAwIHJlc2lkdWVzL3Byb3RlaW4gPSAxNjIsNzEzLDQwMCB0b2tlbnMgKDEuNjI3ZTgpCgpGaW5hbCBlc3RpbWF0ZTogMS42ZTggZGF0YXBvaW50cyIsMTAuMCwsTlZJRElBIEgxMDAgU1hNNSA4MEdCLCxDb25maWRlbnQsIlVuZGVyc3RhbmRpbmcgdGhlIHJlbGF0aW9uc2hpcHMgYmV0d2VlbiBwcm90ZWluIHNlcXVlbmNlLCBzdHJ1Y3R1cmUgYW5kIGZ1bmN0aW9uIGlzIGEgbG9uZy1zdGFuZGluZyBiaW9sb2dpY2FsIGNoYWxsZW5nZSB3aXRoIG1hbmlmb2xkIGltcGxpY2F0aW9ucyBmcm9tIGRydWcgZGVzaWduIHRvIG91ciB1bmRlcnN0YW5kaW5nIG9mIGV2b2x1dGlvbi4gUmVjZW50bHksIHByb3RlaW4gbGFuZ3VhZ2UgbW9kZWxzIGhhdmUgZW1lcmdlZCBhcyB0aGUgcHJlZmVycmVkIG1ldGhvZCBmb3IgdGhpcyBjaGFsbGVuZ2UsIHRoYW5rcyB0byB0aGVpciBhYmlsaXR5IHRvIGhhcm5lc3MgbGFyZ2Ugc2VxdWVuY2UgZGF0YWJhc2VzLiBZZXQsIHRoZWlyIHJlbGlhbmNlIG9uIGV4cGFuc2l2ZSBzZXF1ZW5jZSBkYXRhIGFuZCBwYXJhbWV0ZXIgc2V0cyBsaW1pdHMgdGhlaXIgZmxleGliaWxpdHkgYW5kIHByYWN0aWNhbGl0eSBpbiByZWFsLXdvcmxkIHNjZW5hcmlvcy4gQ29uY3VycmVudGx5LCB0aGUgcmVjZW50IHN1cmdlIGluIGNvbXB1dGF0aW9uYWxseSBwcmVkaWN0ZWQgcHJvdGVpbiBzdHJ1Y3R1cmVzIHVubG9ja3MgbmV3IG9wcG9ydHVuaXRpZXMgaW4gcHJvdGVpbiByZXByZXNlbnRhdGlvbiBsZWFybmluZy4gV2hpbGUgcHJvbWlzaW5nLCB0aGUgY29tcHV0YXRpb25hbCBidXJkZW4gY2FycmllZCBieSBzdWNoIGNvbXBsZXggZGF0YSBzdGlsbCBoaW5kZXJzIHdpZGVseS1hZG9wdGVkIHByYWN0aWNhbCBhcHBsaWNhdGlvbnMuIFRvIGFkZHJlc3MgdGhlc2UgbGltaXRhdGlvbnMsIHdlIGludHJvZHVjZSBhIG5vdmVsIGZyYW1ld29yayB0aGF0IGVuaGFuY2VzIHByb3RlaW4gbGFuZ3VhZ2UgbW9kZWxzIGJ5IGludGVncmF0aW5nIHByb3RlaW4gc3RydWN0dXJhbCBkYXRhLiBEcmF3aW5nIGZyb20gcmVjZW50IGFkdmFuY2VzIGluIGdyYXBoIHRyYW5zZm9ybWVycywgb3VyIGFwcHJvYWNoIHJlZmluZXMgdGhlIHNlbGYtYXR0ZW50aW9uIG1lY2hhbmlzbXMgb2YgcHJldHJhaW5lZCBsYW5ndWFnZSB0cmFuc2Zvcm1lcnMgYnkgaW50ZWdyYXRpbmcgc3RydWN0dXJhbCBpbmZvcm1hdGlvbiB3aXRoIHN0cnVjdHVyZSBleHRyYWN0b3IgbW9kdWxlcy4gVGhpcyByZWZpbmVkIG1vZGVsLCB0ZXJtZWQgUHJvdGVpbiBTdHJ1Y3R1cmUgVHJhbnNmb3JtZXIgKFBTVCksIGlzIGZ1cnRoZXIgcHJldHJhaW5lZCBvbiBhIHNtYWxsIHByb3RlaW4gc3RydWN0dXJlIGRhdGFiYXNlLCB1c2luZyB0aGUgc2FtZSBtYXNrZWQgbGFuZ3VhZ2UgbW9kZWxpbmcgb2JqZWN0aXZlIGFzIHRyYWRpdGlvbmFsIHByb3RlaW4gbGFuZ3VhZ2UgbW9kZWxzLiBFbXBpcmljYWwgZXZhbHVhdGlvbnMgb2YgUFNUIGRlbW9uc3RyYXRlIGl0cyBzdXBlcmlvciBwYXJhbWV0ZXIgZWZmaWNpZW5jeSByZWxhdGl2ZSB0byBwcm90ZWluIGxhbmd1YWdlIG1vZGVscywgZGVzcGl0ZSBiZWluZyBwcmV0cmFpbmVkIG9uIGEgZGF0YXNldCBjb21wcmlzaW5nIG9ubHkgNTQySyBzdHJ1Y3R1cmVzLiBOb3RhYmx5LCBQU1QgY29uc2lzdGVudGx5IG91dHBlcmZvcm1zIHRoZSBzdGF0ZS1vZi10aGUtYXJ0IGZvdW5kYXRpb24gbW9kZWwgZm9yIHByb3RlaW4gc2VxdWVuY2VzLCBFU00tMiwgc2V0dGluZyBhIG5ldyBiZW5jaG1hcmsgaW4gcHJvdGVpbiBmdW5jdGlvbiBwcmVkaWN0aW9uLiBPdXIgZmluZGluZ3MgdW5kZXJzY29yZSB0aGUgcG90ZW50aWFsIG9mIGludGVncmF0aW5nIHN0cnVjdHVyYWwgaW5mb3JtYXRpb24gaW50byBwcm90ZWluIGxhbmd1YWdlIG1vZGVscywgcGF2aW5nIHRoZSB3YXkgZm9yIG1vcmUgZWZmZWN0aXZlIGFuZCBlZmZpY2llbnQgcHJvdGVpbiBtb2RlbGluZyBDb2RlIGFuZCBwcmV0cmFpbmVkIG1vZGVscyBhcmUgYXZhaWxhYmxlIGF0IHRoaXMgaHR0cHMgVVJMLiIsMTAwLjAsLCxHZXJtYW55LEVTTTItNjUwTSw1LjY5OTUyZSsxOSwsNC4wLCwyMDI2LTA1LTI1IDEyOjI4OjEwKzAwOjAwLCwsLCwsQWNhZGVtaWEsLCwsLCwsLCwsLCw1NTQ1LjEzOTI3Mzk4MDY0MyxIYXJkd2FyZSwsLCwsCk1hZ2ljIEN1YmUsLCwsLDIwMjQtMDEtMjYsRXhjbHVzaXZlOiBBbm90aGVyIDE0IEFJIExhcmdlIE1vZGVscyBpbiBUaGlyZCBCYXRjaCBSZWdpc3RlcmVkIFdpdGggUmVndWxhdG9yLGh0dHBzOi8vZW4udG10cG9zdC5jb20vcG9zdC82OTAyODMwLCwsLCwsLCwsLCwsLCxVbmtub3duLCJUaGUgIiJNYWdpYyBDdWJlIiIgbGFyZ2UgbW9kZWwgZGV2ZWxvcGVkIGJ5IENyZWF0ZVZpZXcgVGVjaG5vbG9neSwgYSBzdWJzaWRpYXJ5IG9mIHRoZSBJb1QgbGlzdGVkIGNvbXBhbnkgQ1NPVCwgaXMgYW4gQUkgbGFyZ2UgbW9kZWwgcHJvZHVjdCB0aGF0IGNsYWltcyB0byBjb3ZlciBsYXJnZSBtb2RlbHMgZnJvbSBlZGdlIGNvbXB1dGluZywgbGFuZ3VhZ2UsIG11bHRpbW9kYWxpdHksIHRvIHJvYm90aWNzLCBjbG9zZWx5IGludGVncmF0ZWQgd2l0aCBidXNpbmVzcyBzY2VuYXJpb3MuIEluIHRoZSBzbWFydCBjb2NrcGl0IGZpZWxkIGFsb25lLCB0aGUgTWFnaWMgQ3ViZSBtb2RlbCBoYXMgYmVlbiBhcHBsaWVkIGluIGNvbGxhYm9yYXRpb24gd2l0aCBhdXRvbW9iaWxlIG1hbnVmYWN0dXJlcnMgaW4gdGhlIHZvaWNlIGFzc2lzdGFudCBhbmQgM0QgZ3JhcGhpY3Mgb2Ygc21hcnQgY29ja3BpdHMuIiwsLFVucmVsZWFzZWQsLCwsLCwsMjAyNS0xMS0yOCAxMTo1Mzo0NCswMDowMCwsLCwsLCwsLCwsVW5yZWxlYXNlZCwsLCwsLCwsLCwsLCxObwpZdWUgQUksLCwsLDIwMjQtMDEtMjYsRXhjbHVzaXZlOiBBbm90aGVyIDE0IEFJIExhcmdlIE1vZGVscyBpbiBUaGlyZCBCYXRjaCBSZWdpc3RlcmVkIFdpdGggUmVndWxhdG9yLGh0dHBzOi8vZW4udG10cG9zdC5jb20vcG9zdC82OTAyODMwLCwsLCwsLCwsLCwsLCxVbmtub3duLCJJUmVhZGVyJ3MgIiJZdWUgQWkgQ2hhdCIiIFdlQ2hhdCBtaW5pLXByb2dyYW0gaXMgYW4gQUkgY29udmVyc2F0aW9uYWwgcm9ib3Qtc3R5bGUgcHJvZHVjdCwgb2ZmZXJpbmcgIiJjaGF0IGFib3V0IGJvb2tzIiIgYW5kICIiY2hhdCBhYm91dCBwZW9wbGUiIiB0d28gbWFqb3Igc2NlbmFyaW9zLiBVc2VycyBjYW4gY29udmVyc2Ugd2l0aCBlc3RhYmxpc2hlZCBjaGFyYWN0ZXIgaW1hZ2VzIGluIHRoZSBzeXN0ZW0gYW5kIHJlYWQgY2xhc3NpY3Mgb3Igbm92ZWxzIGluIHRoZSBmb3JtIG9mIGNvbnZlcnNhdGlvbnMuIEN1cnJlbnRseSwgSVJlYWRlciBUZWNobm9sb2d5IG1haW5seSB1c2VzIHRoZSB0ZWNobmljYWwgc3VwcG9ydCBwcm92aWRlZCBieSBBbGliYWJhIENsb3VkLiIsLCxVbnJlbGVhc2VkLCwsLCwsLDIwMjUtMTEtMjggMTE6NTM6NDQrMDA6MDAsLCwsLCwsLCwsLFVucmVsZWFzZWQsLCwsLCwsLCwsLCwsTm8KWWFuLExhbmd1YWdlLExhbmd1YWdlIG1vZGVsaW5nL2dlbmVyYXRpb24sUm9jayBBSSAvIFNoYW5naGFpIFN0b25laGlsbCBUZWNobm9sb2d5LCwyMDI0LTAxLTI2LCJTaGFuZ2hhaSBTdG9uZWhpbGwgVGVjaG5vbG9neSBVbnZlaWxzIHRoZSBGaXJzdCBOb24tQXR0ZW50aW9uLUJhc2VkIExhcmdlIE1vZGVsIGluIENoaW5hOiBGYXN0ZXIsIFN0cm9uZ2VyLCBNb3JlIEVjb25vbWljYWwiLGh0dHBzOi8vZmluYW5jZS55YWhvby5jb20vbmV3cy9zaGFuZ2hhaS1zdG9uZWhpbGwtdGVjaG5vbG9neS11bnZlaWxzLWZpcnN0LTA4NDEwMDQ0NC5odG1sP2d1Y2NvdW50ZXI9MSZndWNlX3JlZmVycmVyPWFIUjBjSE02THk5M2QzY3VaMjl2WjJ4bExtTnZiUzgmZ3VjZV9yZWZlcnJlcl9zaWc9QVFBQUFMWlZPV2huR1hNZUJQRXFWRktEZmdiNXlNb0IySVpjdlZ0SERNV01JUk5ES0I3aW11aEhxWmlnUGl3MGZUNzZweUxTSkNVLTN5a0psT1VVcmxtX0U3Q2pkUW93M19YZERzdDFnMFRFVnZqQ0QyVzlKUGdsNE1tbjVDT0FkcVp0UnplRlBYN0dhSE45c3AwUEY3Slo4NWxfNkd1N0xEMUhuWGNUc1hKdFFRZWQsLCwsLCIiIm9ubHkgdGVucyBvZiBiaWxsaW9ucyBvZiBwYXJhbWV0ZXJzIiIiLCwsLCwsLCwsVW5rbm93biwiT24gSmFudWFyeSAyNHRoLCBhdCB0aGUgIiJOZXcgQXJjaGl0ZWN0dXJlIG9mIExhcmdlIExhbmd1YWdlIE1vZGVsIiIsIFJvY2sgQUkgKGEgc3Vic2lkaWFyeSBvZiBTaGFuZ2hhaSBTdG9uZWhpbGwgVGVjaG5vbG9neSBDby4sIEx0ZC4pIG9mZmljaWFsbHkgdW52ZWlsZWQgdGhlIGZpcnN0IGRvbWVzdGljIGdlbmVyYWwtcHVycG9zZSBsYXJnZSBsYW5ndWFnZSBtb2RlbCB3aXRob3V0IGFuIEF0dGVudGlvbiBtZWNoYW5pc23igJR0aGUgWWFuIE1vZGVsLiBJdCBpcyBhbHNvIG9uZSBvZiB0aGUgcmFyZSBsYXJnZSBtb2RlbHMgaW4gdGhlIGluZHVzdHJ5IHRoYXQgZG9lcyBub3QgcmVseSBvbiBhIFRyYW5zZm9ybWVyIGFyY2hpdGVjdHVyZS4gVGhlIFlhbiBNb2RlbCBvZmZlcnMgYSB0cmFpbmluZyBlZmZpY2llbmN5IHRoYXQgaXMgNyB0aW1lcyBoaWdoZXIgdGhhbiB0aGF0IG9mIFRyYW5zZm9ybWVyIG1vZGVscyB3aXRoIGVxdWl2YWxlbnQgcGFyYW1ldGVycywgNSB0aW1lcyB0aGUgaW5mZXJlbmNlIHRocm91Z2hwdXQsIGFuZCAzIHRpbWVzIHRoZSBtZW1vcnkgY2FwYWNpdHkuIEFkZGl0aW9uYWxseSwgaXQgc3VwcG9ydHMgbG9zc2xlc3Mgb3BlcmF0aW9uIG9uIENQVXMsIHJlZHVjZWQgaGFsbHVjaW5hdGlvbiBpbiBleHByZXNzaW9ucywgYW5kIDEwMCUgc3VwcG9ydCBmb3IgcHJpdmF0ZSBkZXBsb3ltZW50IGFwcGxpY2F0aW9ucy4iLCwsQVBJIGFjY2VzcyxDaGluYSwsLCwsLDIwMjUtMTEtMjggMTE6NTM6NDQrMDA6MDAsLCwsLCxJbmR1c3RyeSwsLCwsVW5yZWxlYXNlZCxodHRwczovL2RldmVsb3Blci5yb2NrYWkubmV0LyMvaG9tZSwsLCwsLCwsLCwsLE5vCkRlZXBTZWVrIENvZGVyIDMzQixMYW5ndWFnZSxDb2RlIGdlbmVyYXRpb24sIkRlZXBTZWVrLFBla2luZyBVbml2ZXJzaXR5IiwiRGF5YSBHdW8sIFFpaGFvIFpodSwgRGVqaWFuIFlhbmcsIFpoZW5kYSBYaWUsIEthaSBEb25nLCBXZW50YW8gWmhhbmcsIEd1YW50aW5nIENoZW4sIFhpYW8gQmksIFkuIFd1LCBZLksuIExpLCBGdWxpIEx1bywgWWluZ2ZlaSBYaW9uZywgV2VuZmVuZyBMaWFuZyIsMjAyNC0wMS0yNSxEZWVwU2Vlay1Db2RlcjogV2hlbiB0aGUgTGFyZ2UgTGFuZ3VhZ2UgTW9kZWwgTWVldHMgUHJvZ3JhbW1pbmcgLS0gVGhlIFJpc2Ugb2YgQ29kZSBJbnRlbGxpZ2VuY2UsaHR0cHM6Ly9hcnhpdi5vcmcvYWJzLzI0MDEuMTQxOTYsLCwiU09UQSBhbW9uZyBvcGVuLXNvdXJjZTogIiJGb3IgY29kaW5nIGNhcGFiaWxpdGllcywgRGVlcFNlZWsgQ29kZXIgYWNoaWV2ZXMgc3RhdGUtb2YtdGhlLWFydCBwZXJmb3JtYW5jZSBhbW9uZyBvcGVuLXNvdXJjZSBjb2RlIG1vZGVscyBvbiBtdWx0aXBsZSBwcm9ncmFtbWluZyBsYW5ndWFnZXMgYW5kIHZhcmlvdXMgYmVuY2htYXJrcy4iIiIsMzMwMDAwMDAwMDAuMCwzM0IsMy45NmUrMjMsIiIiU3RlcCAxOiBJbml0aWFsbHkgcHJlLXRyYWluZWQgd2l0aCBhIGRhdGFzZXQgY29uc2lzdGluZyBvZiA4NyUgY29kZSwgMTAlIGNvZGUtcmVsYXRlZCBsYW5ndWFnZSAoR2l0aHViIE1hcmtkb3duIGFuZCBTdGFja0V4Y2hhbmdlKSwgYW5kIDMlIG5vbi1jb2RlLXJlbGF0ZWQgQ2hpbmVzZSBsYW5ndWFnZS4gTW9kZWxzIGFyZSBwcmUtdHJhaW5lZCB1c2luZyAxLjhUIHRva2VucyBhbmQgYSA0SyB3aW5kb3cgc2l6ZSBpbiB0aGlzIHN0ZXAuClN0ZXAgMjogRnVydGhlciBQcmUtdHJhaW5pbmcgdXNpbmcgYW4gZXh0ZW5kZWQgMTZLIHdpbmRvdyBzaXplIG9uIGFuIGFkZGl0aW9uYWwgMjAwQiB0b2tlbnMsIHJlc3VsdGluZyBpbiBmb3VuZGF0aW9uYWwgbW9kZWxzIChEZWVwU2Vlay1Db2Rlci1CYXNlKS4KU3RlcCAzOiBJbnN0cnVjdGlvbiBGaW5lLXR1bmluZyBvbiAyQiB0b2tlbnMgb2YgaW5zdHJ1Y3Rpb24gZGF0YSwgcmVzdWx0aW5nIGluIGluc3RydWN0aW9uLXR1bmVkIG1vZGVscyAoRGVlcFNlZWstQ29kZXItSW5zdHJ1Y3QpLiIiCgpUaGlzIG1lYW5zIGl0IHdhcyB0cmFpbmVkIG9uIDJUIHRva2Vucy4gMlQgKiAzM0IgKiA2ID0gMy45NmUyMyIsMjAwMDAwMDAwMDAwMCwiIiJUcmFpbmVkIGZyb20gc2NyYXRjaCBvbiAyVCB0b2tlbnMsIGluY2x1ZGluZyA4NyUgY29kZSBhbmQgMTMlIGxpbmd1aXN0aWMgZGF0YSBpbiBib3RoIEVuZ2xpc2ggYW5kIENoaW5lc2UgbGFuZ3VhZ2VzLiIiCgoiIlRoZSB0b3RhbCBkYXRhIHZvbHVtZSBpcyA3OTggR0Igd2l0aCA2MDMgbWlsbGlvbiBmaWxlcy4iIiIsLCwsLExpa2VseSwiVGhlIHJhcGlkIGRldmVsb3BtZW50IG9mIGxhcmdlIGxhbmd1YWdlIG1vZGVscyBoYXMgcmV2b2x1dGlvbml6ZWQgY29kZSBpbnRlbGxpZ2VuY2UgaW4gc29mdHdhcmUgZGV2ZWxvcG1lbnQuIEhvd2V2ZXIsIHRoZSBwcmVkb21pbmFuY2Ugb2YgY2xvc2VkLXNvdXJjZSBtb2RlbHMgaGFzIHJlc3RyaWN0ZWQgZXh0ZW5zaXZlIHJlc2VhcmNoIGFuZCBkZXZlbG9wbWVudC4gVG8gYWRkcmVzcyB0aGlzLCB3ZSBpbnRyb2R1Y2UgdGhlIERlZXBTZWVrLUNvZGVyIHNlcmllcywgYSByYW5nZSBvZiBvcGVuLXNvdXJjZSBjb2RlIG1vZGVscyB3aXRoIHNpemVzIGZyb20gMS4zQiB0byAzM0IsIHRyYWluZWQgZnJvbSBzY3JhdGNoIG9uIDIgdHJpbGxpb24gdG9rZW5zLiBUaGVzZSBtb2RlbHMgYXJlIHByZS10cmFpbmVkIG9uIGEgaGlnaC1xdWFsaXR5IHByb2plY3QtbGV2ZWwgY29kZSBjb3JwdXMgYW5kIGVtcGxveSBhIGZpbGwtaW4tdGhlLWJsYW5rIHRhc2sgd2l0aCBhIDE2SyB3aW5kb3cgdG8gZW5oYW5jZSBjb2RlIGdlbmVyYXRpb24gYW5kIGluZmlsbGluZy4gT3VyIGV4dGVuc2l2ZSBldmFsdWF0aW9ucyBkZW1vbnN0cmF0ZSB0aGF0IERlZXBTZWVrLUNvZGVyIG5vdCBvbmx5IGFjaGlldmVzIHN0YXRlLW9mLXRoZS1hcnQgcGVyZm9ybWFuY2UgYW1vbmcgb3Blbi1zb3VyY2UgY29kZSBtb2RlbHMgYWNyb3NzIG11bHRpcGxlIGJlbmNobWFya3MgYnV0IGFsc28gc3VycGFzc2VzIGV4aXN0aW5nIGNsb3NlZC1zb3VyY2UgbW9kZWxzIGxpa2UgQ29kZXggYW5kIEdQVC0zLjUuIEZ1cnRoZXJtb3JlLCBEZWVwU2Vlay1Db2RlciBtb2RlbHMgYXJlIHVuZGVyIGEgcGVybWlzc2l2ZSBsaWNlbnNlIHRoYXQgYWxsb3dzIGZvciBib3RoIHJlc2VhcmNoIGFuZCB1bnJlc3RyaWN0ZWQgY29tbWVyY2lhbCB1c2UuIiwsLE9wZW4gd2VpZ2h0cyAocmVzdHJpY3RlZCB1c2UpLCJDaGluYSxDaGluYSIsLCwsLCwyMDI1LTExLTI4IDExOjUzOjQ0KzAwOjAwLCwsLCwsIkluZHVzdHJ5LEFjYWRlbWlhIiwsLCwsVW5yZWxlYXNlZCwiY29kZSBkb2Vzbid0IHNlZW0gdG8gYmUgdHJhaW5pbmcgY29kZS4KCmRlZXBzZWVrIGxpY2Vuc2U6Cmh0dHBzOi8vZ2l0aHViLmNvbS9kZWVwc2Vlay1haS9EZWVwU2Vlay1Db2Rlci9ibG9iL21haW4vTElDRU5TRS1NT0RFTCIsVHJ1ZSwsLCwsLE9wZXJhdGlvbiBjb3VudGluZyxkZWVwc2Vlay1haSwsLCxZZXMKUXdlbi1WTC1NYXgsIk11bHRpbW9kYWwsTGFuZ3VhZ2UsVmlzaW9uIiwiQ2hhdCxJbWFnZSBjYXB0aW9uaW5nLEZhY2UgcmVjb2duaXRpb24sVmlzdWFsIHF1ZXN0aW9uIGFuc3dlcmluZyIsQWxpYmFiYSwsMjAyNC0wMS0yNSxJbnRyb2R1Y2luZyBRd2VuLVZMLGh0dHBzOi8vcXdlbmxtLmdpdGh1Yi5pby9ibG9nL3F3ZW4tdmwvLCxTT1RBIGltcHJvdmVtZW50LCIiIk5vdGFibHksIFF3ZW4tVkwtTWF4IG91dHBlcmZvcm1zIGJvdGggR1BULTRWIGZyb20gT3BlbkFJIGFuZCBHZW1pbmkgZnJvbSBHb29nbGUgaW4gdGFza3Mgb24gQ2hpbmVzZSBxdWVzdGlvbiBhbnN3ZXJpbmcgYW5kIENoaW5lc2UgdGV4dCBjb21wcmVoZW5zaW9uIiIiLDcwMDAwMDAwMDAuMCwiTm90IHN0YXRlZC4gUXdlbi1WTCAobGVzcyBjYXBhYmxlLCBwcmVzdW1hYmx5IHNtYWxsZXIgdmVyc2lvbikgaXMgOS42QgoKVXBkOiA3QiBwYXJhbWV0ZXJzIG1lbnRpb25lZCBoZXJlCmh0dHBzOi8vZ2l0aHViLmNvbS9Rd2VuTE0vUXdlbi1WTCNxd2VuLXZsLXBsdXMiLCwsLCwsLCwsQ29uZmlkZW50LCJBbG9uZyB3aXRoIHRoZSByYXBpZCBkZXZlbG9wbWVudCBvZiBvdXIgbGFyZ2UgbGFuZ3VhZ2UgbW9kZWwgUXdlbiwgd2UgbGV2ZXJhZ2VkIFF3ZW7igJlzIGNhcGFiaWxpdGllcyBhbmQgdW5pZmllZCBtdWx0aW1vZGFsIHByZXRyYWluaW5nIHRvIGFkZHJlc3MgdGhlIGxpbWl0YXRpb25zIG9mIG11bHRpbW9kYWwgbW9kZWxzIGluIGdlbmVyYWxpemF0aW9uLCBhbmQgd2Ugb3BlbnNvdXJjZWQgbXVsdGltb2RhbCBtb2RlbCBRd2VuLVZMIGluIFNlcC4gMjAyMy4gUmVjZW50bHksIHRoZSBRd2VuLVZMIHNlcmllcyBoYXMgdW5kZXJnb25lIGEgc2lnbmlmaWNhbnQgdXBncmFkZSB3aXRoIHRoZSBsYXVuY2ggb2YgdHdvIGVuaGFuY2VkIHZlcnNpb25zLCBRd2VuLVZMLVBsdXMgYW5kIFF3ZW4tVkwtTWF4LiBUaGUga2V5IHRlY2huaWNhbCBhZHZhbmNlbWVudHMgaW4gdGhlc2UgdmVyc2lvbnMgaW5jbHVkZToKClN1YnN0YW50aWFsbHkgYm9vc3QgaW4gaW1hZ2UtcmVsYXRlZCByZWFzb25pbmcgY2FwYWJpbGl0aWVzOwpDb25zaWRlcmFibGUgZW5oYW5jZW1lbnQgaW4gcmVjb2duaXppbmcsIGV4dHJhY3RpbmcsIGFuZCBhbmFseXppbmcgZGV0YWlscyB3aXRoaW4gaW1hZ2VzIGFuZCB0ZXh0cyBjb250YWluZWQgdGhlcmVpbjsKU3VwcG9ydCBmb3IgaGlnaC1kZWZpbml0aW9uIGltYWdlcyB3aXRoIHJlc29sdXRpb25zIGFib3ZlIG9uZSBtaWxsaW9uIHBpeGVscyBhbmQgaW1hZ2VzIG9mIHZhcmlvdXMgYXNwZWN0IHJhdGlvcy4iLCwsQVBJIGFjY2VzcyxDaGluYSwsLCwsLDIwMjUtMTEtMjggMTE6NTM6NDQrMDA6MDAsLCwsLCxJbmR1c3RyeSwsLCwsVW5yZWxlYXNlZCxodHRwczovL2hlbHAuYWxpeXVuLmNvbS96aC9kYXNoc2NvcGUvZGV2ZWxvcGVyLXJlZmVyZW5jZS90b25neWktcWlhbndlbi12bC1wbHVzLWFwaSxUcnVlLCwsLCwsLCwsLCxObwp0ZXh0LWVtYmVkZGluZy0zLXNtYWxsLExhbmd1YWdlLExhbmd1YWdlIG1vZGVsaW5nLE9wZW5BSSwsMjAyNC0wMS0yNSxOZXcgZW1iZWRkaW5nIG1vZGVscyBhbmQgQVBJIHVwZGF0ZXMsaHR0cHM6Ly9vcGVuYWkuY29tL2luZGV4L25ldy1lbWJlZGRpbmctbW9kZWxzLWFuZC1hcGktdXBkYXRlcy8sLCwsLCwsLCwsLCwsLFVua25vd24sLCwsQVBJIGFjY2VzcyxVbml0ZWQgU3RhdGVzIG9mIEFtZXJpY2EsLCwsLCwyMDI1LTExLTI4IDExOjUzOjQ0KzAwOjAwLCwsLCwsSW5kdXN0cnksLCwsLCwsLCwsLCwsLCwsLCxObwp0ZXh0LWVtYmVkZGluZy0zLWxhcmdlLExhbmd1YWdlLExhbmd1YWdlIG1vZGVsaW5nLE9wZW5BSSwsMjAyNC0wMS0yNSxOZXcgZW1iZWRkaW5nIG1vZGVscyBhbmQgQVBJIHVwZGF0ZXMsaHR0cHM6Ly9vcGVuYWkuY29tL2luZGV4L25ldy1lbWJlZGRpbmctbW9kZWxzLWFuZC1hcGktdXBkYXRlcy8sLCwsLCwsLCwsLCwsLFVua25vd24sLCwsQVBJIGFjY2VzcyxVbml0ZWQgU3RhdGVzIG9mIEFtZXJpY2EsLCwsLCwyMDI1LTExLTI4IDExOjUzOjQ0KzAwOjAwLCwsLCwsSW5kdXN0cnksLCwsLCwsLCwsLCwsLCwsLCxObwpEZWVwU2VlayBDb2RlciAxLjNCLExhbmd1YWdlLENvZGUgZ2VuZXJhdGlvbiwiRGVlcFNlZWssUGVraW5nIFVuaXZlcnNpdHkiLCJEYXlhIEd1bywgUWloYW8gWmh1LCBEZWppYW4gWWFuZywgWmhlbmRhIFhpZSwgS2FpIERvbmcsIFdlbnRhbyBaaGFuZywgR3VhbnRpbmcgQ2hlbiwgWGlhbyBCaSwgWS4gV3UsIFkuSy4gTGksIEZ1bGkgTHVvLCBZaW5nZmVpIFhpb25nLCBXZW5mZW5nIExpYW5nIiwyMDI0LTAxLTI1LERlZXBTZWVrLUNvZGVyOiBXaGVuIHRoZSBMYXJnZSBMYW5ndWFnZSBNb2RlbCBNZWV0cyBQcm9ncmFtbWluZyAtLSBUaGUgUmlzZSBvZiBDb2RlIEludGVsbGlnZW5jZSxodHRwczovL2FyeGl2Lm9yZy9hYnMvMjQwMS4xNDE5NiwsLCwxMzAwMDAwMDAwLjAsMS4zQiwxLjU2ZSsyMiwyVCB0b2tlbnMgKiAxLjNCIHBhcmFtZXRlcnMgKiA2IEZMT1AgLyBwYXJhbWV0ZXIgLyB0b2tlbiA9IDE1LjYgKiAxMF4yMSA9IDEuNTYgKiAxMF4yMiBGTE9QLDIwMDAwMDAwMDAwMDAsIiIiVHJhaW5lZCBmcm9tIHNjcmF0Y2ggb24gMlQgdG9rZW5zLCBpbmNsdWRpbmcgODclIGNvZGUgYW5kIDEzJSBsaW5ndWlzdGljIGRhdGEgaW4gYm90aCBFbmdsaXNoIGFuZCBDaGluZXNlIGxhbmd1YWdlcy4iIgoKIiJUaGUgdG90YWwgZGF0YSB2b2x1bWUgaXMgNzk4IEdCIHdpdGggNjAzIG1pbGxpb24gZmlsZXMuIiIiLCwsLCxMaWtlbHksIlRoZSByYXBpZCBkZXZlbG9wbWVudCBvZiBsYXJnZSBsYW5ndWFnZSBtb2RlbHMgaGFzIHJldm9sdXRpb25pemVkIGNvZGUgaW50ZWxsaWdlbmNlIGluIHNvZnR3YXJlIGRldmVsb3BtZW50LiBIb3dldmVyLCB0aGUgcHJlZG9taW5hbmNlIG9mIGNsb3NlZC1zb3VyY2UgbW9kZWxzIGhhcyByZXN0cmljdGVkIGV4dGVuc2l2ZSByZXNlYXJjaCBhbmQgZGV2ZWxvcG1lbnQuIFRvIGFkZHJlc3MgdGhpcywgd2UgaW50cm9kdWNlIHRoZSBEZWVwU2Vlay1Db2RlciBzZXJpZXMsIGEgcmFuZ2Ugb2Ygb3Blbi1zb3VyY2UgY29kZSBtb2RlbHMgd2l0aCBzaXplcyBmcm9tIDEuM0IgdG8gMzNCLCB0cmFpbmVkIGZyb20gc2NyYXRjaCBvbiAyIHRyaWxsaW9uIHRva2Vucy4gVGhlc2UgbW9kZWxzIGFyZSBwcmUtdHJhaW5lZCBvbiBhIGhpZ2gtcXVhbGl0eSBwcm9qZWN0LWxldmVsIGNvZGUgY29ycHVzIGFuZCBlbXBsb3kgYSBmaWxsLWluLXRoZS1ibGFuayB0YXNrIHdpdGggYSAxNksgd2luZG93IHRvIGVuaGFuY2UgY29kZSBnZW5lcmF0aW9uIGFuZCBpbmZpbGxpbmcuIE91ciBleHRlbnNpdmUgZXZhbHVhdGlvbnMgZGVtb25zdHJhdGUgdGhhdCBEZWVwU2Vlay1Db2RlciBub3Qgb25seSBhY2hpZXZlcyBzdGF0ZS1vZi10aGUtYXJ0IHBlcmZvcm1hbmNlIGFtb25nIG9wZW4tc291cmNlIGNvZGUgbW9kZWxzIGFjcm9zcyBtdWx0aXBsZSBiZW5jaG1hcmtzIGJ1dCBhbHNvIHN1cnBhc3NlcyBleGlzdGluZyBjbG9zZWQtc291cmNlIG1vZGVscyBsaWtlIENvZGV4IGFuZCBHUFQtMy41LiBGdXJ0aGVybW9yZSwgRGVlcFNlZWstQ29kZXIgbW9kZWxzIGFyZSB1bmRlciBhIHBlcm1pc3NpdmUgbGljZW5zZSB0aGF0IGFsbG93cyBmb3IgYm90aCByZXNlYXJjaCBhbmQgdW5yZXN0cmljdGVkIGNvbW1lcmNpYWwgdXNlLiIsLCxPcGVuIHdlaWdodHMgKHJlc3RyaWN0ZWQgdXNlKSwiQ2hpbmEsQ2hpbmEiLCwsLCwsMjAyNS0xMS0yOCAxMTo1Mzo0NCswMDowMCwsLCwsLCJJbmR1c3RyeSxBY2FkZW1pYSIsLCwsLFVucmVsZWFzZWQsImNvZGUgZG9lc24ndCBzZWVtIHRvIGJlIHRyYWluaW5nIGNvZGUuCgpkZWVwc2VlayBsaWNlbnNlOgpodHRwczovL2dpdGh1Yi5jb20vZGVlcHNlZWstYWkvRGVlcFNlZWstQ29kZXIvYmxvYi9tYWluL0xJQ0VOU0UtTU9ERUwiLCwsLCwsLE9wZXJhdGlvbiBjb3VudGluZyxkZWVwc2Vlay1haSwsLCxZZXMKRGVlcFNlZWsgQ29kZXIgNi43QixMYW5ndWFnZSxDb2RlIGdlbmVyYXRpb24sIkRlZXBTZWVrLFBla2luZyBVbml2ZXJzaXR5IiwiRGF5YSBHdW8sIFFpaGFvIFpodSwgRGVqaWFuIFlhbmcsIFpoZW5kYSBYaWUsIEthaSBEb25nLCBXZW50YW8gWmhhbmcsIEd1YW50aW5nIENoZW4sIFhpYW8gQmksIFkuIFd1LCBZLksuIExpLCBGdWxpIEx1bywgWWluZ2ZlaSBYaW9uZywgV2VuZmVuZyBMaWFuZyIsMjAyNC0wMS0yNSxEZWVwU2Vlay1Db2RlcjogV2hlbiB0aGUgTGFyZ2UgTGFuZ3VhZ2UgTW9kZWwgTWVldHMgUHJvZ3JhbW1pbmcgLS0gVGhlIFJpc2Ugb2YgQ29kZSBJbnRlbGxpZ2VuY2UsaHR0cHM6Ly9hcnhpdi5vcmcvYWJzLzI0MDEuMTQxOTYsLCwsNjcwMDAwMDAwMC4wLDYuN0IsOC4wNGUrMjIsMlQgdG9rZW5zICogNi43QiBwYXJhbWV0ZXJzICogNiBGTE9QIC8gcGFyYW1ldGVyIC8gdG9rZW4gPSA4LjA0KjEwXjIyIEZMT1AsMjAwMDAwMDAwMDAwMCwiIiJUcmFpbmVkIGZyb20gc2NyYXRjaCBvbiAyVCB0b2tlbnMsIGluY2x1ZGluZyA4NyUgY29kZSBhbmQgMTMlIGxpbmd1aXN0aWMgZGF0YSBpbiBib3RoIEVuZ2xpc2ggYW5kIENoaW5lc2UgbGFuZ3VhZ2VzLiIiCgoiIlRoZSB0b3RhbCBkYXRhIHZvbHVtZSBpcyA3OTggR0Igd2l0aCA2MDMgbWlsbGlvbiBmaWxlcy4iIiIsLCwsLExpa2VseSwiVGhlIHJhcGlkIGRldmVsb3BtZW50IG9mIGxhcmdlIGxhbmd1YWdlIG1vZGVscyBoYXMgcmV2b2x1dGlvbml6ZWQgY29kZSBpbnRlbGxpZ2VuY2UgaW4gc29mdHdhcmUgZGV2ZWxvcG1lbnQuIEhvd2V2ZXIsIHRoZSBwcmVkb21pbmFuY2Ugb2YgY2xvc2VkLXNvdXJjZSBtb2RlbHMgaGFzIHJlc3RyaWN0ZWQgZXh0ZW5zaXZlIHJlc2VhcmNoIGFuZCBkZXZlbG9wbWVudC4gVG8gYWRkcmVzcyB0aGlzLCB3ZSBpbnRyb2R1Y2UgdGhlIERlZXBTZWVrLUNvZGVyIHNlcmllcywgYSByYW5nZSBvZiBvcGVuLXNvdXJjZSBjb2RlIG1vZGVscyB3aXRoIHNpemVzIGZyb20gMS4zQiB0byAzM0IsIHRyYWluZWQgZnJvbSBzY3JhdGNoIG9uIDIgdHJpbGxpb24gdG9rZW5zLiBUaGVzZSBtb2RlbHMgYXJlIHByZS10cmFpbmVkIG9uIGEgaGlnaC1xdWFsaXR5IHByb2plY3QtbGV2ZWwgY29kZSBjb3JwdXMgYW5kIGVtcGxveSBhIGZpbGwtaW4tdGhlLWJsYW5rIHRhc2sgd2l0aCBhIDE2SyB3aW5kb3cgdG8gZW5oYW5jZSBjb2RlIGdlbmVyYXRpb24gYW5kIGluZmlsbGluZy4gT3VyIGV4dGVuc2l2ZSBldmFsdWF0aW9ucyBkZW1vbnN0cmF0ZSB0aGF0IERlZXBTZWVrLUNvZGVyIG5vdCBvbmx5IGFjaGlldmVzIHN0YXRlLW9mLXRoZS1hcnQgcGVyZm9ybWFuY2UgYW1vbmcgb3Blbi1zb3VyY2UgY29kZSBtb2RlbHMgYWNyb3NzIG11bHRpcGxlIGJlbmNobWFya3MgYnV0IGFsc28gc3VycGFzc2VzIGV4aXN0aW5nIGNsb3NlZC1zb3VyY2UgbW9kZWxzIGxpa2UgQ29kZXggYW5kIEdQVC0zLjUuIEZ1cnRoZXJtb3JlLCBEZWVwU2Vlay1Db2RlciBtb2RlbHMgYXJlIHVuZGVyIGEgcGVybWlzc2l2ZSBsaWNlbnNlIHRoYXQgYWxsb3dzIGZvciBib3RoIHJlc2VhcmNoIGFuZCB1bnJlc3RyaWN0ZWQgY29tbWVyY2lhbCB1c2UuIiwsLE9wZW4gd2VpZ2h0cyAocmVzdHJpY3RlZCB1c2UpLCJDaGluYSxDaGluYSIsLCwsLCwyMDI1LTExLTI4IDExOjUzOjQ0KzAwOjAwLCwsLCwsIkluZHVzdHJ5LEFjYWRlbWlhIiwsLCwsVW5yZWxlYXNlZCwiY29kZSBkb2Vzbid0IHNlZW0gdG8gYmUgdHJhaW5pbmcgY29kZS4KCmRlZXBzZWVrIGxpY2Vuc2U6Cmh0dHBzOi8vZ2l0aHViLmNvbS9kZWVwc2Vlay1haS9EZWVwU2Vlay1Db2Rlci9ibG9iL21haW4vTElDRU5TRS1NT0RFTCIsVHJ1ZSwsLCwsLE9wZXJhdGlvbiBjb3VudGluZyxkZWVwc2Vlay1haSwsLCxZZXMKRnV5dS1IZWF2eSwiTXVsdGltb2RhbCxMYW5ndWFnZSxWaXNpb24iLCJDaGF0LExhbmd1YWdlIG1vZGVsaW5nL2dlbmVyYXRpb24sVmlzdWFsIHF1ZXN0aW9uIGFuc3dlcmluZyxTeXN0ZW0gY29udHJvbCIsQWRlcHQsLDIwMjQtMDEtMjQsQWRlcHQgRnV5dS1IZWF2eTogQSBuZXcgbXVsdGltb2RhbCBtb2RlbCxodHRwczovL3d3dy5hZGVwdC5haS9ibG9nL2FkZXB0LWZ1eXUtaGVhdnksLCwiQWNjb3JkaW5nIHRvIEFkZXB0OiAiIkZ1eXUtSGVhdnkgaXMgdGhlIHdvcmxk4oCZcyB0aGlyZC1tb3N0LWNhcGFibGUgbXVsdGltb2RhbCBtb2RlbCwgYmVoaW5kIG9ubHkgR1BUNC1WIGFuZCBHZW1pbmkgVWx0cmEsIHdoaWNoIGFyZSAxMC0yMCB0aW1lcyBiaWdnZXIuIiIKCiIiRnV5dS1IZWF2eSBwZXJmb3JtcyByb3VnaGx5IG9uIHBhciB3aXRoIEdlbWluaSBQcm8gb24gc3RhbmRhcmQgdGV4dC1vbmx5IGV2YWx1YXRpb25zLCBvdXRwZXJmb3JtaW5nIGl0IG9uIHRoZSBjb21tb25seSB1c2VkIE1NTFUgYmVuY2htYXJrLiIiIiwxMDAwMDAwMDAwMDAuMCwiIiJGdXl1LUhlYXZ5IGlzIHRoZSB3b3JsZOKAmXMgdGhpcmQtbW9zdC1jYXBhYmxlIG11bHRpbW9kYWwgbW9kZWwsIGJlaGluZCBvbmx5IEdQVDQtViBhbmQgR2VtaW5pIFVsdHJhLCB3aGljaCBhcmUgMTAtMjAgdGltZXMgYmlnZ2VyIiIKClNvIHBvc3NpYmx5IGFyb3VuZCB+MTAwQiBwYXJhbXMsIHRob3VnaCBHUFQtNC9HZW1pbmkgcGFyYW1zIGFyZW4ndCBwdWJsaWMiLCxOdmlkaWEgaGFyZHdhcmUsLCwsLCwsU3BlY3VsYXRpdmUsIldl4oCZcmUgZXhjaXRlZCB0byBpbnRyb2R1Y2UgQWRlcHQgRnV5dS1IZWF2eSwgYSBuZXcgbXVsdGltb2RhbCBtb2RlbCBkZXNpZ25lZCBzcGVjaWZpY2FsbHkgZm9yIGRpZ2l0YWwgYWdlbnRzLiBGdXl1LUhlYXZ5IGlzIHRoZSB3b3JsZOKAmXMgdGhpcmQtbW9zdC1jYXBhYmxlIG11bHRpbW9kYWwgbW9kZWwsIGJlaGluZCBvbmx5IEdQVDQtViBhbmQgR2VtaW5pIFVsdHJhLCB3aGljaCBhcmUgMTAtMjAgdGltZXMgYmlnZ2VyLiBXZeKAmXJlIGV4Y2l0ZWQgYWJvdXQgdGhpcyBtb2RlbCBiZWNhdXNlOgoKSXQgZXhjZWxzIGF0IG11bHRpbW9kYWwgcmVhc29uaW5nLiBUbyB1cyB0aGUga2lsbGVyIGZlYXR1cmUgaXMgVUkgdW5kZXJzdGFuZGluZywgYnV0IGl0IGFsc28gcGVyZm9ybXMgd2VsbCBvbiBtb3JlIHRyYWRpdGlvbmFsIG11bHRpbW9kYWwgYmVuY2htYXJrcy4gSW4gcGFydGljdWxhciwgRnV5dS1IZWF2eSBzY29yZXMgaGlnaGVyIG9uIHRoZSBNTU1VIGJlbmNobWFyayB0aGFuIGV2ZW4gR2VtaW5pIFByby4KT24gc3RhbmRhcmQgdGV4dC1iYXNlZCBiZW5jaG1hcmtzLCBpdCBtYXRjaGVzIG9yIGV4Y2VlZHMgdGhlIHBlcmZvcm1hbmNlIG9mIG1vZGVscyBpbiB0aGUgc2FtZSBjb21wdXRlIGNsYXNzIGRlc3BpdGUgaGF2aW5nIHRvIGRldm90ZSBzb21lIG9mIGl0cyBjYXBhY2l0eSB0byBpbWFnZSBtb2RlbGluZy4KSXQgZGVtb25zdHJhdGVzIHRoYXQgKHdpdGggc29tZSBtb2RpZmljYXRpb25zKSB3ZSBjYW4gc2NhbGUgdXAgdGhlIEZ1eXUgYXJjaGl0ZWN0dXJlIGFuZCByZWFwIGFsbCBvZiB0aGUgYXNzb2NpYXRlZCBiZW5lZml0cywgaW5jbHVkaW5nIGhhbmRsaW5nIGFyYml0cmFyeSBzaXplL3NoYXBlIGltYWdlcyBhbmQgZWZmaWNpZW50bHkgcmUtdXNpbmcgZXhpc3RpbmcgdHJhbnNmb3JtZXIgb3B0aW1pemF0aW9ucy4iLCwsSG9zdGVkIGFjY2VzcyAobm8gQVBJKSxVbml0ZWQgU3RhdGVzIG9mIEFtZXJpY2EsLCwsLCwyMDI1LTExLTI4IDExOjUzOjQ0KzAwOjAwLCwsLCwsSW5kdXN0cnksLCwsLFVucmVsZWFzZWQsLFRydWUsLCwsLCwsLCwsLE5vCkx1bWllcmUsIlZpZGVvLFZpc2lvbiIsIlZpZGVvIGdlbmVyYXRpb24sVGV4dC10by12aWRlbyxJbWFnZS10by12aWRlbyIsIkdvb2dsZSBSZXNlYXJjaCxXZWl6bWFubiBJbnN0aXR1dGUgb2YgU2NpZW5jZSxUZWwgQXZpdiBVbml2ZXJzaXR5LFRlY2huaW9uIC0gSXNyYWVsIEluc3RpdHV0ZSBvZiBUZWNobm9sb2d5IiwiT21lciBCYXItVGFsLCBIaWxhIENoZWZlciwgT21lciBUb3YsIENoYXJsZXMgSGVycm1hbm4sIFJvbmkgUGFpc3MsIFNoaXJhbiBaYWRhLCBBcmllbCBFcGhyYXQsIEp1bmh3YSBIdXIsIEd1YW5naHVpIExpdSwgQW1pdCBSYWosIFl1YW56aGVuIExpLCBNaWNoYWVsIFJ1Ymluc3RlaW4sIFRvbWVyIE1pY2hhZWxpLCBPbGl2ZXIgV2FuZywgRGVxaW5nIFN1biwgVGFsaSBEZWtlbCwgSW5iYXIgTW9zc2VyaSIsMjAyNC0wMS0yMyxMdW1pZXJlOiBBIFNwYWNlLVRpbWUgRGlmZnVzaW9uIE1vZGVsIGZvciBWaWRlbyBHZW5lcmF0aW9uLGh0dHBzOi8vYXJ4aXYub3JnL2Ficy8yNDAxLjEyOTQ1LDQ3Ny4wLCwiQXV0aG9ycyBjbGFpbSB0byBhdHRhaW4gc3RhdGUtb2YtdGhlLWFydCB0ZXh0LXRvLXZpZGVvIGdlbmVyYXRpb24gcmVzdWx0cywgdGhvdWdoIHF1YW50aXRhdGl2ZSByZXN1bHRzIGluIFRhYmxlIDEgaW5kaWNhdGUgdGhhdCBMdW1pZXJlIGlzIGRpZCBub3Qgc2V0IHJlY29yZHMgZm9yIGVpdGhlciBtZXRyaWMgKHRob3VnaCBpdCBpcyBhdCB0aGUgUGFyZXRvIGZyb250aWVyIG9mIHRoZXNlIG1ldHJpY3MpLiBGaWd1cmUgMTAgaW5kaWNhdGVzIHF1YWxpdGF0aXZlIGltcHJvdmVtZW50cyBvdmVyIGJhc2VsaW5lIHN5c3RlbXMsIGJ1dCB0aGUgYmFzZWxpbmUgYXBwZWFycyB0byBiZSBhbiBhdmVyYWdlIG9mIGFsbCBvdGhlciBzeXN0ZW1zLiIsLCJUaGUgYXV0aG9ycyAiImluZmxhdGUiIiBhIHByZS10cmFpbmVkIFQySSBJbWFnZW4gbW9kZWwgKDNCIHBhcmFtZXRlcnMpLiBUaGVzZSBwcmUtdHJhaW5lZCB3ZWlnaHRzIGFyZSBmcm96ZW4uIEFuIG92ZXJ2aWV3IG9mIHRoZSBpbmZsYXRlZCBhcmNoaXRlY3R1cmUgaXMgZ2l2ZW4gaW4gRmlndXJlIDQsIGJ1dCBpcyBub3Qgc3VmZmljaWVudCB0byBjYWxjdWxhdGUgdG90YWwgdHJhaW5hYmxlIHBhcmFtZXRlcnMuIiwsQWN0dWFsICMgb2YgbmV3bHkgdHJhaW5lZCBwYXJhbWV0ZXJzIGlzIHVuY2xlYXIuIFRoZSAzQiBJbWFnZW4gd2VpZ2h0cyBhcmUgZnJvemVuLiwsIldlIHRyYWluIG91ciBUMlYgbW9kZWwgb24gYSBkYXRhc2V0IGNvbnRhaW5pbmcgMzBNIHZpZGVvcyBhbG9uZyB3aXRoIHRoZWlyIHRleHQgY2FwdGlvbi4gVGhlIHZpZGVvcyBhcmUgODAgZnJhbWVzIGxvbmcgYXQgMTYgZnBzICg1IHNlY29uZHMpLiBUaGUgYmFzZSBtb2RlbCBpcyB0cmFpbmVkIGF0IDEyOMOXMTI4IGFuZCB0aGUgU1NSIG91dHB1dHMgMTAyNCDDlyAxMDI0IGZyYW1lcy4KCjMwTSB2aWRlb3MgKiA4MCBmcmFtZS92aWRlbyA9IDIuNEIiLCwsLFNlbGYtc3VwZXJ2aXNlZCBsZWFybmluZyxDb25maWRlbnQsIldlIGludHJvZHVjZSBMdW1pZXJlIC0tIGEgdGV4dC10by12aWRlbyBkaWZmdXNpb24gbW9kZWwgZGVzaWduZWQgZm9yIHN5bnRoZXNpemluZyB2aWRlb3MgdGhhdCBwb3J0cmF5IHJlYWxpc3RpYywgZGl2ZXJzZSBhbmQgY29oZXJlbnQgbW90aW9uIC0tIGEgcGl2b3RhbCBjaGFsbGVuZ2UgaW4gdmlkZW8gc3ludGhlc2lzLiBUbyB0aGlzIGVuZCwgd2UgaW50cm9kdWNlIGEgU3BhY2UtVGltZSBVLU5ldCBhcmNoaXRlY3R1cmUgdGhhdCBnZW5lcmF0ZXMgdGhlIGVudGlyZSB0ZW1wb3JhbCBkdXJhdGlvbiBvZiB0aGUgdmlkZW8gYXQgb25jZSwgdGhyb3VnaCBhIHNpbmdsZSBwYXNzIGluIHRoZSBtb2RlbC4gVGhpcyBpcyBpbiBjb250cmFzdCB0byBleGlzdGluZyB2aWRlbyBtb2RlbHMgd2hpY2ggc3ludGhlc2l6ZSBkaXN0YW50IGtleWZyYW1lcyBmb2xsb3dlZCBieSB0ZW1wb3JhbCBzdXBlci1yZXNvbHV0aW9uIC0tIGFuIGFwcHJvYWNoIHRoYXQgaW5oZXJlbnRseSBtYWtlcyBnbG9iYWwgdGVtcG9yYWwgY29uc2lzdGVuY3kgZGlmZmljdWx0IHRvIGFjaGlldmUuIEJ5IGRlcGxveWluZyBib3RoIHNwYXRpYWwgYW5kIChpbXBvcnRhbnRseSkgdGVtcG9yYWwgZG93bi0gYW5kIHVwLXNhbXBsaW5nIGFuZCBsZXZlcmFnaW5nIGEgcHJlLXRyYWluZWQgdGV4dC10by1pbWFnZSBkaWZmdXNpb24gbW9kZWwsIG91ciBtb2RlbCBsZWFybnMgdG8gZGlyZWN0bHkgZ2VuZXJhdGUgYSBmdWxsLWZyYW1lLXJhdGUsIGxvdy1yZXNvbHV0aW9uIHZpZGVvIGJ5IHByb2Nlc3NpbmcgaXQgaW4gbXVsdGlwbGUgc3BhY2UtdGltZSBzY2FsZXMuIFdlIGRlbW9uc3RyYXRlIHN0YXRlLW9mLXRoZS1hcnQgdGV4dC10by12aWRlbyBnZW5lcmF0aW9uIHJlc3VsdHMsIGFuZCBzaG93IHRoYXQgb3VyIGRlc2lnbiBlYXNpbHkgZmFjaWxpdGF0ZXMgYSB3aWRlIHJhbmdlIG9mIGNvbnRlbnQgY3JlYXRpb24gdGFza3MgYW5kIHZpZGVvIGVkaXRpbmcgYXBwbGljYXRpb25zLCBpbmNsdWRpbmcgaW1hZ2UtdG8tdmlkZW8sIHZpZGVvIGlucGFpbnRpbmcsIGFuZCBzdHlsaXplZCBnZW5lcmF0aW9uLiIsMjAwLjAsLFVucmVsZWFzZWQsIlVuaXRlZCBTdGF0ZXMgb2YgQW1lcmljYSxJc3JhZWwsSXNyYWVsLElzcmFlbCIsSW1hZ2VuLCwsLCwyMDI2LTA1LTI1IDEyOjI4OjEwKzAwOjAwLCwsLCwsIkluZHVzdHJ5LEFjYWRlbWlhLEFjYWRlbWlhLEFjYWRlbWlhIiwsLCwsVW5yZWxlYXNlZCwsLCwsLCwsLCwsLCxObwpZaS1WTC0zNEIsIlZpc2lvbixMYW5ndWFnZSxNdWx0aW1vZGFsIiwiVmlzdWFsIHF1ZXN0aW9uIGFuc3dlcmluZyxMYW5ndWFnZSBtb2RlbGluZy9nZW5lcmF0aW9uIiwwMS5BSSwsMjAyNC0wMS0yMywiWWkgVmlzaW9uIExhbmd1YWdlIE1vZGVsCkJldHRlciBCaWxpbmd1YWwgTXVsdGltb2RhbCBNb2RlbCIsaHR0cHM6Ly9odWdnaW5nZmFjZS5jby8wMS1haS9ZaS1WTC0zNEIsLCwsMzQwMDAwMDAwMDAuMCwzNGIsMS44NTE3NGUrMjIsIjk4OTUwMDAwMDAwMDAwMCoyNDAqMzYwMCoxMjgqMC4zID0gMy4yODI5MjM1ZSsyMgoKNiozNEIqKDEwMCoxMF42KjIyNMOXMjI0LzE0w5cxNCArIDI1KjEwXjYqNDQ4w5c0NDgvMTTDlzE0KSA9ICAxLjA0NDQ4IMOXIDEwXjIyIAoKc3FydCgzLjI4MjkyMzVlKzIyKjEuMDQ0NDggw5cgMTBeMjIgKSA9IDEuODUxNzQuLi4gw5cgMTBeMjIiLCwiIiJTdGFnZSAxOiBUaGUgcGFyYW1ldGVycyBvZiBWaVQgYW5kIHRoZSBwcm9qZWN0aW9uIG1vZHVsZSBhcmUgdHJhaW5lZCB1c2luZyBhbiBpbWFnZSByZXNvbHV0aW9uIG9mIDIyNMOXMjI0LiBUaGUgTExNIHdlaWdodHMgYXJlIGZyb3plbi4gVGhlIHRyYWluaW5nIGxldmVyYWdlcyBhbiBpbWFnZSBjYXB0aW9uIGRhdGFzZXQgY29tcHJpc2luZyAxMDAgbWlsbGlvbiBpbWFnZS10ZXh0IHBhaXJzIGZyb20gTEFJT04tNDAwTS4gIiIKCiIiU3RhZ2UgMjogVGhlIGltYWdlIHJlc29sdXRpb24gb2YgVmlUIGlzIHNjYWxlZCB1cCB0byA0NDjDlzQ0OCwgYW5kIHRoZSBwYXJhbWV0ZXJzIG9mIFZpVCBhbmQgdGhlIHByb2plY3Rpb24gbW9kdWxlIGFyZSB0cmFpbmVkLiBJdCBhaW1zIHRvIGZ1cnRoZXIgYm9vc3QgdGhlIG1vZGVsJ3MgY2FwYWJpbGl0eSBmb3IgZGlzY2VybmluZyBpbnRyaWNhdGUgdmlzdWFsIGRldGFpbHMuIFRoZSBkYXRhc2V0IHVzZWQgaW4gdGhpcyBzdGFnZSBpbmNsdWRlcyBhYm91dCAyNSBtaWxsaW9uIGltYWdlLXRleHQgcGFpcnMsIHN1Y2ggYXMgTEFJT04tNDAwTSwgQ0xMYVZBLCBMTGFWQVIsIEZsaWNrciwgVlFBdjIsIFJlZkNPQ08sIFZpc3VhbDd3IGFuZCBzbyBvbi4iIiIsMjQwLjAsIiIiVGhlIHRvdGFsIHRyYWluaW5nIHRpbWUgYW1vdW50ZWQgdG8gYXBwcm94aW1hdGVseSAxMCBkYXlzIGZvciBZaS1WTC0zNEIiIiIsTlZJRElBIEgxMDAgU1hNNSA4MEdCLCxDb25maWRlbnQsIllpIFZpc2lvbiBMYW5ndWFnZSAoWWktVkwpIG1vZGVsIGlzIHRoZSBvcGVuLXNvdXJjZSwgbXVsdGltb2RhbCB2ZXJzaW9uIG9mIHRoZSBZaSBMYXJnZSBMYW5ndWFnZSBNb2RlbCAoTExNKSBzZXJpZXMsIGVuYWJsaW5nIGNvbnRlbnQgY29tcHJlaGVuc2lvbiwgcmVjb2duaXRpb24sIGFuZCBtdWx0aS1yb3VuZCBjb252ZXJzYXRpb25zIGFib3V0IGltYWdlcy4KCllpLVZMIGRlbW9uc3RyYXRlcyBleGNlcHRpb25hbCBwZXJmb3JtYW5jZSwgcmFua2luZyBmaXJzdCBhbW9uZyBhbGwgZXhpc3Rpbmcgb3Blbi1zb3VyY2UgbW9kZWxzIGluIHRoZSBsYXRlc3QgYmVuY2htYXJrcyBpbmNsdWRpbmcgTU1NVSBpbiBFbmdsaXNoIGFuZCBDTU1NVSBpbiBDaGluZXNlIChiYXNlZCBvbiBkYXRhIGF2YWlsYWJsZSB1cCB0byBKYW51YXJ5IDIwMjQpLgoKWWktVkwtMzRCIGlzIHRoZSBmaXJzdCBvcGVuLXNvdXJjZSAzNEIgdmlzaW9uIGxhbmd1YWdlIG1vZGVsIHdvcmxkd2lkZS4iLDEuMCwsT3BlbiB3ZWlnaHRzIChyZXN0cmljdGVkIHVzZSksQ2hpbmEsIllpLTM0QixDTElQIFZpVC1ILzE0IC0gTEFJT04tMkIiLCwsMTI4LjAsLDIwMjUtMTEtMjggMTE6NTM6NDQrMDA6MDAsLCwsLCxJbmR1c3RyeSwsLCwsVW5yZWxlYXNlZCwiIiJBbGwgdXNhZ2UgbXVzdCBhZGhlcmUgdG8gdGhlIEFwYWNoZSAyLjAgbGljZW5zZS4KCkZvciBmcmVlIGNvbW1lcmNpYWwgdXNlLCB5b3Ugb25seSBuZWVkIHRvIHNlbmQgYW4gZW1haWwgdG8gZ2V0IG9mZmljaWFsIGNvbW1lcmNpYWwgcGVybWlzc2lvbi4iIiIsLCwsLCwxNzc0NTYuMzExODkyODUxLCJIYXJkd2FyZSxPcGVyYXRpb24gY291bnRpbmciLDAxLWFpLCwsLFllcwp2b3lhZ2UtY29kZS0yLExhbmd1YWdlLCJDb2RlIGdlbmVyYXRpb24sQ29kZSBhdXRvY29tcGxldGlvbixSZXRyaWV2YWwtYXVnbWVudGVkIGdlbmVyYXRpb24sRW50aXR5IGVtYmVkZGluZyIsVm95YWdlIEFJLCwyMDI0LTAxLTIzLHZveWFnZS1jb2RlLTI6IEVsZXZhdGUgWW91ciBDb2RlIFJldHJpZXZhbCxodHRwczovL2Jsb2cudm95YWdlYWkuY29tLzIwMjQvMDEvMjMvdm95YWdlLWNvZGUtMi1lbGV2YXRlLXlvdXItY29kZS1yZXRyaWV2YWwvLCwsLCwsLCwsLCwsLCxVbmtub3duLCJUTDtEUiDigJMgV2UgYXJlIHRocmlsbGVkIHRvIGludHJvZHVjZSB2b3lhZ2UtY29kZS0yLCBvdXIgbGF0ZXN0IGVtYmVkZGluZyBtb2RlbCBzcGVjaWZpY2FsbHkgdGFpbG9yZWQgZm9yIHNlbWFudGljIHJldHJpZXZhbCBvZiBjb2RlcyBhbmQgcmVsYXRlZCB0ZXh0IGRhdGEgZnJvbSBib3RoIG5hdHVy</x:v>
      </x:c>
    </x:row>
    <x:row r="141" ht="18" customHeight="1">
      <x:c r="A141" s="17" t="n">
        <x:v>136</x:v>
      </x:c>
      <x:c r="B141" s="17" t="n">
        <x:v>309</x:v>
      </x:c>
      <x:c r="C141" s="94" t="str">
        <x:v>YWwgbGFuZ3VhZ2UgYW5kIGNvZGUgcXVlcmllcy4gT3VyIGNvbXByZWhlbnNpdmUgZXZhbHVhdGlvbiwgY292ZXJpbmcgMTEgY29kZSByZXRyaWV2YWwgdGFza3MgKGRlcml2ZWQgZnJvbSBwb3B1bGFyIGNvZGluZyBkYXRhc2V0cyBsaWtlIEh1bWFuRXZhbCBhbmQgTUJQUCksIGRlbW9uc3RyYXRlZCBhIHJlbWFya2FibGUgMTQuNTIlIGltcHJvdmVtZW50IGluIHJlY2FsbCBjb21wYXJlZCB0byBjb21wZXRpdG9ycywgaW5jbHVkaW5nIE9wZW5BSSBhbmQgQ29oZXJlLiBBZGRpdGlvbmFsbHksIHdlIG5vdGVkIGNvbnNpc3RlbnQgZ2FpbnMsIGF2ZXJhZ2luZyAzLjAzJSwgYWNyb3NzIGRpdmVyc2UgZ2VuZXJhbC1wdXJwb3NlIHRleHQgZGF0YXNldHMuIiwsLEFQSSBhY2Nlc3MsVW5pdGVkIFN0YXRlcyBvZiBBbWVyaWNhLCwsLCwsMjAyNS0xMS0yOCAxMTo1Mzo0NCswMDowMCwsLCwsLEluZHVzdHJ5LCwsLCxVbnJlbGVhc2VkLCwsLCwsLCwsLCwsLE5vClByb3RoeWVuYSxCaW9sb2d5LFByb3RlaW4gb3IgbnVjbGVvdGlkZSBsYW5ndWFnZSBtb2RlbCAocExNL25MTSksVG9reW8gSW5zdGl0dXRlIG9mIFRlY2hub2xvZ3ksIllpbWluZyBaaGFuZywgTWFuYWJ1IE9rdW11cmEiLDIwMjQtMDEtMjIsUHJvdEh5ZW5hOiBBIGZhc3QgYW5kIGVmZmljaWVudCBmb3VuZGF0aW9uIHByb3RlaW4gbGFuZ3VhZ2UgbW9kZWwgYXQgc2luZ2xlIGFtaW5vIGFjaWQgUmVzb2x1dGlvbixodHRwczovL3d3dy5iaW9yeGl2Lm9yZy9jb250ZW50LzEwLjExMDEvMjAyNC4wMS4xOC41NzYyMDZ2MS5hYnN0cmFjdCw0LjAsLCw0MzAwMDAwLjAsIiIiVGhpcyBtb2RlbCBlbXBsb3lzIGEgQlBFIHRva2VuaXplciB3aXRoCmEgdm9jYWJ1bGFyeSBzaXplIG9mIDEwaywgd2hpY2ggY29uc2VxdWVudGlhbGx5IGV4cGFuZHMgdGhlCm1vZGVsIHBhcmFtZXRlcnMgdG8gNC4zIG1pbGxpb24iIiIsLCwsIkRhdGEgRXN0aW1hdGUgU3VtbWFyeToKMTAsMDAwLDAwMCBzZXF1ZW5jZXMgw5cgMzAwIGFtaW5vIGFjaWRzID0gMywwMDAsMDAwLDAwMCB0b2tlbnMgKDMgYmlsbGlvbikiLCwsLCxDb25maWRlbnQsIlRoZSBlbWVyZ2VuY2Ugb2Ygc2VsZi1zdXBlcnZpc2VkIGRlZXAgbGFuZ3VhZ2UgbW9kZWxzIGhhcyByZXZvbHV0aW9uaXplZCBuYXR1cmFsIGxhbmd1YWdlIHByb2Nlc3NpbmcgdGFza3MgYW5kIGhhcyByZWNlbnRseSBleHRlbmRlZCBpdHMgYXBwbGljYXRpb25zIHRvIGJpb2xvZ2ljYWwgc2VxdWVuY2UgYW5hbHlzaXMuIFRyYWRpdGlvbmFsIG1vZGVscywgcHJpbWFyaWx5IGJhc2VkIG9uIHRoZSBUcmFuc2Zvcm1lciBhbmQgQkVSVCBhcmNoaXRlY3R1cmVzLCBkZW1vbnN0cmF0ZSBzdWJzdGFudGlhbCBlZmZlY3RpdmVuZXNzIGluIHZhcmlvdXMgYXBwbGljYXRpb25zLiBIb3dldmVyLCB0aGVzZSBtb2RlbHMgYXJlIGluaGVyZW50bHkgY29uc3RyYWluZWQgYnkgdGhlIGF0dGVudGlvbiBtZWNoYW5pc23igJlzIHF1YWRyYXRpYyBjb21wdXRhdGlvbmFsIGNvbXBsZXhpdHkgTyhMMiksIGxpbWl0aW5nIHRoZWlyIGVmZmljaWVuY3kgYW5kIHRoZSBsZW5ndGggb2YgY29udGV4dCB0aGV5IGNhbiBwcm9jZXNzLiBBZGRyZXNzaW5nIHRoZXNlIGxpbWl0YXRpb25zLCB3ZSBpbnRyb2R1Y2UgUHJvdEh5ZW5hLCBhIG5vdmVsIGFwcHJvYWNoIHRoYXQgbGV2ZXJhZ2VzIHRoZSBIeWVuYSBvcGVyYXRvci4gVGhpcyBpbm5vdmF0aXZlIG1ldGhvZG9sb2d5IGNpcmN1bXZlbnRzIHRoZSBjb25zdHJhaW50cyBpbXBvc2VkIGJ5IGF0dGVudGlvbiBtZWNoYW5pc21zLCB0aGVyZWJ5IHJlZHVjaW5nIHRoZSB0aW1lIGNvbXBsZXhpdHkgdG8gYSBzdWJxdWFkcmF0aWMsIGVuYWJsaW5nIHRoZSBtb2RlbGluZyBvZiBleHRyYS1sb25nIHByb3RlaW4gc2VxdWVuY2VzIGF0IHRoZSBzaW5nbGUgYW1pbm8gYWNpZCBsZXZlbCB3aXRob3V0IHRoZSBuZWVkIHRvIGNvbXByZXNzIGRhdGEuIFByb3RIeWVuYSBpcyBhYmxlIHRvIGFjaGlldmUsIGFuZCBpbiBtYW55IGNhc2VzIGV4Y2VlZCwgc3RhdGUtb2YtdGhlLWFydCByZXN1bHRzIGluIHZhcmlvdXMgZG93bnN0cmVhbSB0YXNrcyB3aXRoIG9ubHkgMTAlIG9mIHRoZSBwYXJhbWV0ZXJzIHR5cGljYWxseSByZXF1aXJlZCBieSBhdHRlbnRpb24tYmFzZWQgbW9kZWxzLiBUaGUgYXJjaGl0ZWN0dXJlIG9mIFByb3RIeWVuYSBwcmVzZW50cyBhIGhpZ2hseSBlZmZpY2llbnQgc29sdXRpb24gZm9yIHRyYWluaW5nIHByb3RlaW4gcHJlZGljdG9ycywgb2ZmZXJpbmcgYSBwcm9taXNpbmcgYXZlbnVlIGZvciBmYXN0IGFuZCBlZmZpY2llbnQgYW5hbHlzaXMgb2YgYmlvbG9naWNhbCBzZXF1ZW5jZXMuIiwsLCxKYXBhbiwsLCwsLDIwMjUtMTEtMjggMTE6NTM6NDQrMDA6MDAsLCwsLCxBY2FkZW1pYSwsLCwsLCwsLCwsLCwsLCwsLApPcmlvbiBTdGFyICjnjI7miLfmmJ/nqbrlpKfmqKHlnospLExhbmd1YWdlLCJMYW5ndWFnZSBtb2RlbGluZy9nZW5lcmF0aW9uLENoYXQsVGV4dCBzdW1tYXJpemF0aW9uLENvZGUgZ2VuZXJhdGlvbiIsIkJlaWppbmcgT3Jpb25TdGFyIFRlY2hub2xvZ3kgQ28uLCBMdGQuIiwsMjAyNC0wMS0yMSwsaHR0cHM6Ly9odWdnaW5nZmFjZS5jby9PcmlvblN0YXJBSS9Pcmlvbi0xNEItQmFzZS9ibG9iL21haW4vUkVBRE1FLm1kLCwsLDE0MDAwMDAwMDAwLjAsLCwsLCwsLCwsQ29uZmlkZW50LCwsLE9wZW4gd2VpZ2h0cyAodW5yZXN0cmljdGVkKSxDaGluYSwsLCwsLDIwMjYtMDItMTEgMTk6MjY6MjcrMDA6MDAsLCwsLCxJbmR1c3RyeSwsLCwsLCwsLCwsLCwsT3Jpb25TdGFyQUksLCwsWWVzClN0YWJsZUxNLTItMS42QixMYW5ndWFnZSxMYW5ndWFnZSBtb2RlbGluZy9nZW5lcmF0aW9uLFN0YWJpbGl0eSBBSSxTdGFiaWxpdHkgQUkgTGFuZ3VhZ2UgVGVhbSwyMDI0LTAxLTE4LFN0YWJsZSBMTSAyIDEuNkIsaHR0cHM6Ly9odWdnaW5nZmFjZS5jby9zdGFiaWxpdHlhaS9zdGFibGVsbS0yLTFfNmIsLCwsMTY0NDQxNzAyNC4wLFRhYmxlIHVuZGVyIE1vZGVsIEFyY2hpdGVjdHVyZSBnaXZlcyBleGFjdCBwYXJhbWV0ZXIgY291bnQsMS45MmUrMjIsIjYgKiAxLjZCICogMlQgPSAxOTIwMDAwMDAwMDAwMDAwMDAwMDAwMAoiLDIwMDAwMDAwMDAwMDAsIiIibW9kZWwgcHJlLXRyYWluZWQgb24gMiB0cmlsbGlvbiB0b2tlbnMgb2YgZGl2ZXJzZSBtdWx0aWxpbmd1YWwgYW5kIGNvZGUgZGF0YXNldHMgZm9yIHR3byBlcG9jaHMuIiIiLCwsTlZJRElBIEExMDAgU1hNNCA0MCBHQixTZWxmLXN1cGVydmlzZWQgbGVhcm5pbmcsQ29uZmlkZW50LCwsLE9wZW4gd2VpZ2h0cyAobm9uLWNvbW1lcmNpYWwpLFVuaXRlZCBLaW5nZG9tIG9mIEdyZWF0IEJyaXRhaW4gYW5kIE5vcnRoZXJuIElyZWxhbmQsLCwsNTEyLjAsLDIwMjUtMTEtMjggMTE6NTM6NDQrMDA6MDAsLCwsLCxJbmR1c3RyeSwsLCwsLCJub24tY29tbWVyY2lhbDoKCmh0dHBzOi8vaHVnZ2luZ2ZhY2UuY28vc3RhYmlsaXR5YWkvc3RhYmxlbG0tMi0xXzZiL2Jsb2IvbWFpbi9MSUNFTlNFIiwsLCwsLDQwNTY1OS41OTM1ODk1NDkzNixPcGVyYXRpb24gY291bnRpbmcsc3RhYmlsaXR5YWksLCwsWWVzCkVTTS1OQlIsQmlvbG9neSxQcm90ZWluIG51Y2xlb3RpZGUgaW50ZXJhY3Rpb24gcHJlZGljdGlvbixIdW5hbiBVbml2ZXJzaXR5LCJXZW53dSBaZW5nLCBEYWZlbmcgTHYsIFh1YW4gTGl1LCBHdW8gQ2hlbiwgV2VuanVhbiBMaXUsIFNoYW9saWFuZyBQZW5nIiwyMDI0LTAxLTE4LEVTTS1OQlI6IGZhc3QgYW5kIGFjY3VyYXRlIG51Y2xlaWMgYWNpZC1iaW5kaW5nIHJlc2lkdWUgcHJlZGljdGlvbiB2aWEgcHJvdGVpbiBsYW5ndWFnZSBtb2RlbCBmZWF0dXJlIHJlcHJlc2VudGF0aW9uIGFuZCBtdWx0aS10YXNrIGxlYXJuaW5nLGh0dHBzOi8vaWVlZXhwbG9yZS5pZWVlLm9yZy9hYnN0cmFjdC9kb2N1bWVudC8xMDM4NTUwOT9jYXNhX3Rva2VuPTNmZEZsQ1Rxc25nQUFBQUE6ZTJ4Ump4UDNOUDR0MzllbE5mOUJZUi16dzZBV0hheXJxcUZzYXZkUVlYeXlWR3A3SnB5dTYyc2F0Y3l6cnVtN05RLU1TRks3VWcsNy4wLCwsLCwsLCwiU3VtbWFyeSBmb3IgRVNNLU5CUiBkYXRhIGVzdGltYXRlOgoKUHJlLXRyYWluaW5nIChVbmlSZWY1MCk6CjQzLDAwMCwwMDAgcHJvdGVpbnMgw5cgMzAwIHJlc2lkdWVzID0gMTIsOTAwLDAwMCwwMDAgdG9rZW5zICgxLjI5ZTEwKQoKVHJhaW5pbmcgKFlLMTctVHIgKyBEUk5BVHItMTA2OCk6CjIsMDY4IHByb3RlaW5zIMOXIDMwMCByZXNpZHVlcyA9IDYyMCw0MDAgdG9rZW5zICg2LjJlNSkKClRvdGFsOiAxMiw5MDAsMDAwLDAwMCArIDYyMCw0MDAg4omIIDEuMjllMTAgdG9rZW5zCgpGaW5hbCBlc3RpbWF0ZTogMS4zZTEwIGRhdGEgcG9pbnRzIiwsLCwsQ29uZmlkZW50LCJQcm90ZWluLW51Y2xlaWMgYWNpZCBpbnRlcmFjdGlvbnMgcGxheSBhIHZlcnkgaW1wb3J0YW50IHJvbGUgaW4gYSB2YXJpZXR5IG9mIGJpb2xvZ2ljYWwgYWN0aXZpdGllcy4gQWNjdXJhdGUgaWRlbnRpZmljYXRpb24gb2YgbnVjbGVpYyBhY2lkLWJpbmRpbmcgcmVzaWR1ZXMgaXMgYSBjcml0aWNhbCBzdGVwIGluIHVuZGVyc3RhbmRpbmcgdGhlIGludGVyYWN0aW9uIG1lY2hhbmlzbXMuIEFsdGhvdWdoIG1hbnkgY29tcHV0YXRpb25hbGx5IGJhc2VkIG1ldGhvZHMgaGF2ZSBiZWVuIGRldmVsb3BlZCB0byBwcmVkaWN0IG51Y2xlaWMgYWNpZC1iaW5kaW5nIHJlc2lkdWVzLCBjaGFsbGVuZ2VzIHJlbWFpbi4gSW4gdGhpcyBzdHVkeSwgYSBmYXN0IGFuZCBhY2N1cmF0ZSBzZXF1ZW5jZS1iYXNlZCBtZXRob2QsIGNhbGxlZCBFU00tTkJSLCBpcyBwcm9wb3NlZC4gSW4gRVNNLU5CUiwgd2UgZmlyc3QgdXNlIHRoZSBsYXJnZSBwcm90ZWluIGxhbmd1YWdlIG1vZGVsIEVTTTIgdG8gZXh0cmFjdCBkaXNjcmltaW5hdGl2ZSBiaW9sb2dpY2FsIHByb3BlcnRpZXMgZmVhdHVyZSByZXByZXNlbnRhdGlvbiBmcm9tIHByb3RlaW4gcHJpbWFyeSBzZXF1ZW5jZXM7IHRoZW4sIGEgbXVsdGktdGFzayBkZWVwIGxlYXJuaW5nIG1vZGVsIGNvbXBvc2VkIG9mIHN0YWNrZWQgYmlkaXJlY3Rpb25hbCBsb25nIHNob3J0LXRlcm0gbWVtb3J5IChCaUxTVE0pIGFuZCBtdWx0aS1sYXllciBwZXJjZXB0cm9uIChNTFApIG5ldHdvcmtzIGlzIGVtcGxveWVkIHRvIGV4cGxvcmUgY29tbW9uIGFuZCBwcml2YXRlIGluZm9ybWF0aW9uIG9mIEROQS0gYW5kIFJOQS1iaW5kaW5nIHJlc2lkdWVzIHdpdGggRVNNMiBmZWF0dXJlIGFzIGlucHV0LiBFeHBlcmltZW50YWwgcmVzdWx0cyBvbiBiZW5jaG1hcmsgZGF0YSBzZXRzIGRlbW9uc3RyYXRlIHRoYXQgdGhlIHByZWRpY3Rpb24gcGVyZm9ybWFuY2Ugb2YgRVNNMiBmZWF0dXJlIHJlcHJlc2VudGF0aW9uIGNvbXByZWhlbnNpdmVseSBvdXRwZXJmb3JtcyBldm9sdXRpb25hcnkgaW5mb3JtYXRpb24tYmFzZWQgaGlkZGVuIE1hcmtvdiBtb2RlbCAoSE1NKSBmZWF0dXJlcy4gTWVhbndoaWxlLCB0aGUgRVNNLU5CUiBvYnRhaW5zIHRoZSBNQ0MgdmFsdWVzIGZvciBETkEtYmluZGluZyByZXNpZHVlcyBwcmVkaWN0aW9uIG9mIDAuNDI3IGFuZCAwLjM5MSBvbiB0d28gaW5kZXBlbmRlbnQgdGVzdCBzZXRzLCB3aGljaCBhcmUgMTguNjEgYW5kIDEwLjQ1JSBoaWdoZXIgdGhhbiB0aG9zZSBvZiB0aGUgc2Vjb25kLWJlc3QgbWV0aG9kcywgcmVzcGVjdGl2ZWx5LiBNb3Jlb3ZlciwgYnkgY29tcGxldGVseSBkaXNjYXJkaW5nIHRoZSB0aW1lLWNvc3QgbXVsdGlwbGUgc2VxdWVuY2UgYWxpZ25tZW50IHByb2Nlc3MsIHRoZSBwcmVkaWN0aW9uIHNwZWVkIG9mIEVTTS1OQlIgZmFyIGV4Y2VlZHMgdGhhdCBvZiBleGlzdGluZyBtZXRob2RzICg1LjUycyBmb3IgYSBwcm90ZWluIHNlcXVlbmNlIG9mIGxlbmd0aCA1MDAsIHdoaWNoIGlzIGFib3V0IDE2IHRpbWVzIGZhc3RlciB0aGFuIHRoZSBzZWNvbmQtZmFzdGVzdCBtZXRob2QpLiBBIHVzZXItZnJpZW5kbHkgc3RhbmRhbG9uZSBwYWNrYWdlIGFuZCB0aGUgZGF0YSBvZiBFU00tTkJSIGFyZSBmcmVlbHkgYXZhaWxhYmxlIGZvciBhY2FkZW1pYyB1c2UgYXQ6IGh0dHBzOi8vZ2l0aHViLmNvbS93d3psbDEyMy9FU00tTkJSLiIsLCwsQ2hpbmEsLCwsLCwyMDI1LTExLTI4IDExOjUzOjQ0KzAwOjAwLCwsLCwsQWNhZGVtaWEsLCwsLCwsLCwsLCwsLCwsLCwKWEdQVCwsLCwsMjAyNC0wMS0xOCwiWEdQVC0tLeWbveWGhee9keWuiemihuWfn+mmluS4qumAmui/h+Wkh+ahiOeahOeUn+aIkOW8j+S6uuW3peaZuuiDveWkp+aooeWeiwoiLGh0dHBzOi8veC50aHJlYXRib29rLmNvbS92NS9hcnRpY2xlP3RocmVhdEluZm9JRD0xMDExNDYsLCwsLCwsLCwsLCwsLFVua25vd24sLCwsLCwsLCwsLDIwMjUtMTEtMjggMTE6NTM6NDQrMDA6MDAsLCwsLCwsLCwsLCwsLCwsLCwsLCwsLCwKQWxwaGFHZW9tZXRyeSxNYXRoZW1hdGljcywiR2VvbWV0cnksTWF0aGVtYXRpY2FsIHJlYXNvbmluZyIsIkdvb2dsZSBEZWVwTWluZCxOZXcgWW9yayBVbml2ZXJzaXR5IChOWVUpIiwiVHJpZXUgSC4gVHJpbmgsIFl1aHVhaSBXdSwgUXVvYyBWLiBMZSwgSGUgSGUsIFRoYW5nIEx1b25nIiwyMDI0LTAxLTE3LFNvbHZpbmcgb2x5bXBpYWQgZ2VvbWV0cnkgd2l0aG91dCBodW1hbiBkZW1vbnN0cmF0aW9ucyxodHRwczovL3d3dy5uYXR1cmUuY29tL2FydGljbGVzL3M0MTU4Ni0wMjMtMDY3NDctNSw1NzQuMCxTT1RBIGltcHJvdmVtZW50LCIiIk9uIGEgdGVzdCBzZXQgb2YgMzAgbGF0ZXN0IG9seW1waWFkLWxldmVsIHByb2JsZW1zLCBBbHBoYUdlb21ldHJ5IHNvbHZlcyAyNSwgb3V0cGVyZm9ybWluZyB0aGUgcHJldmlvdXMgYmVzdCBtZXRob2QgdGhhdCBvbmx5IHNvbHZlcyB0ZW4gcHJvYmxlbXMgYW5kIGFwcHJvYWNoaW5nIHRoZSBwZXJmb3JtYW5jZSBvZiBhbiBhdmVyYWdlIEludGVybmF0aW9uYWwgTWF0aGVtYXRpY2FsIE9seW1waWFkIChJTU8pIGdvbGQgbWVkYWxsaXN0LiIiIiwxNTEwMDAwMDAuMCwiIiJPdmVyYWxsLCB0aGUgdHJhbnNmb3JtZXIgaGFzIDE1MSBtaWxsaW9uIHBhcmFtZXRlcnMsIGV4Y2x1ZGluZyBlbWJlZGRpbmcgbGF5ZXJzIGF0IGl0cyBpbnB1dCBhbmQgb3V0cHV0IGhlYWRzLiIiIiwsIlRyYWluaW5nIGRldGFpbHMuIERvbid0IHRoaW5rIHRoZXJlJ3MgZW5vdWdoIGluZm8gZm9yIGEgRkxPUCBlc3RpbWF0ZS4KCiIiT3VyIGN1c3RvbWl6ZWQgdG9rZW5pemVyIGlzIHRyYWluZWQgd2l0aCDigJh3b3Jk4oCZIG1vZGUgdXNpbmcKU2VudGVuY2VQaWVjZTM2IGFuZCBoYXMgYSB2b2NhYnVsYXJ5IHNpemUgb2YgNzU3LiBXZSBsaW1pdCB0aGUgbWF4aW11bSBjb250ZXh0IGxlbmd0aCB0byAxLDAyNCB0b2tlbnMgYW5kIHVzZSBUNS1zdHlsZSByZWxhdGl2ZSBwb3NpdGlvbiBlbWJlZGRpbmczNy4gU2VxdWVuY2UgcGFja2luZzM4LDM5IGlzIGFsc28gdXNlZCBiZWNhdXNlIG1vcmUKdGhhbiA5MCUgb2Ygb3VyIHNlcXVlbmNlcyBhcmUgdW5kZXIgMjAwIGluIGxlbmd0aC4gRHVyaW5nIHRyYWluaW5nLCBhCmRyb3BvdXQ0MCByYXRlIG9mIDUlIGlzIGFwcGxpZWQgcHJlLWF0dGVudGlvbiBhbmQgcG9zdC1kZW5zZS4gQSA04oCJw5figIk0IHNsaWNlIG9mIFRQVXYzIChyZWYu4oCJNDEpIGlzIHVzZWQgYXMgaXRzIGhhcmR3YXJlIGFjY2VsZXJhdG9yLiBGb3IgcHJldHJhaW5pbmcsIHdlIHRyYWluIHRoZSB0cmFuc2Zvcm1lciB3aXRoIGEgYmF0Y2ggc2l6ZSBvZiAxNiBwZXIgY29yZQphbmQgYSBjb3NpbmUgbGVhcm5pbmctcmF0ZSBzY2hlZHVsZSB0aGF0IGRlY2F5cyBmcm9tIDAuMDEgdG8gMC4wMDEKaW4gMTAsMDAwLDAwMCBzdGVwcy4gRm9yIGZpbmUtdHVuaW5nLCB3ZSBtYWludGFpbiB0aGUgZmluYWwgbGVhcm5pbmcgcmF0ZSBvZiAwLjAwMSBmb3IgYW5vdGhlciAxLDAwMCwwMDAgc3RlcHMiIiIsLCIxMDBtIGV4YW1wbGVzIG9mIHRoZW9yZW0tcHJvb2ZzCgoiIkJ5IHVzaW5nIGV4aXN0aW5nIHN5bWJvbGljIGVuZ2luZXMgb24gYSBkaXZlcnNlIHNldCBvZiByYW5kb20gdGhlb3JlbSBwcmVtaXNlcywgd2UgZXh0cmFjdGVkIDEwMCBtaWxsaW9uIHN5bnRoZXRpYyB0aGVvcmVtcyBhbmQgdGhlaXIKcHJvb2ZzLCBtYW55IHdpdGggbW9yZSB0aGFuIDIwMCBwcm9vZiBzdGVwcywgZm91ciB0aW1lcyBsb25nZXIgdGhhbgp0aGUgYXZlcmFnZSBwcm9vZiBsZW5ndGggb2Ygb2x5bXBpYWQgdGhlb3JlbXMuIiIiLCwsR29vZ2xlIFRQVSB2MywsQ29uZmlkZW50LCJQcm92aW5nIG1hdGhlbWF0aWNhbCB0aGVvcmVtcyBhdCB0aGUgb2x5bXBpYWQgbGV2ZWwgcmVwcmVzZW50cyBhIG5vdGFibGUgbWlsZXN0b25lIGluIGh1bWFuLWxldmVsIGF1dG9tYXRlZCByZWFzb25pbmcxLDIsMyw0LCBvd2luZyB0byB0aGVpciByZXB1dGVkIGRpZmZpY3VsdHkgYW1vbmcgdGhlIHdvcmxk4oCZcyBiZXN0IHRhbGVudHMgaW4gcHJlLXVuaXZlcnNpdHkgbWF0aGVtYXRpY3MuIEN1cnJlbnQgbWFjaGluZS1sZWFybmluZyBhcHByb2FjaGVzLCBob3dldmVyLCBhcmUgbm90IGFwcGxpY2FibGUgdG8gbW9zdCBtYXRoZW1hdGljYWwgZG9tYWlucyBvd2luZyB0byB0aGUgaGlnaCBjb3N0IG9mIHRyYW5zbGF0aW5nIGh1bWFuIHByb29mcyBpbnRvIG1hY2hpbmUtdmVyaWZpYWJsZSBmb3JtYXQuIFRoZSBwcm9ibGVtIGlzIGV2ZW4gd29yc2UgZm9yIGdlb21ldHJ5IGJlY2F1c2Ugb2YgaXRzIHVuaXF1ZSB0cmFuc2xhdGlvbiBjaGFsbGVuZ2VzMSw1LCByZXN1bHRpbmcgaW4gc2V2ZXJlIHNjYXJjaXR5IG9mIHRyYWluaW5nIGRhdGEuIFdlIHByb3Bvc2UgQWxwaGFHZW9tZXRyeSwgYSB0aGVvcmVtIHByb3ZlciBmb3IgRXVjbGlkZWFuIHBsYW5lIGdlb21ldHJ5IHRoYXQgc2lkZXN0ZXBzIHRoZSBuZWVkIGZvciBodW1hbiBkZW1vbnN0cmF0aW9ucyBieSBzeW50aGVzaXppbmcgbWlsbGlvbnMgb2YgdGhlb3JlbXMgYW5kIHByb29mcyBhY3Jvc3MgZGlmZmVyZW50IGxldmVscyBvZiBjb21wbGV4aXR5LiBBbHBoYUdlb21ldHJ5IGlzIGEgbmV1cm8tc3ltYm9saWMgc3lzdGVtIHRoYXQgdXNlcyBhIG5ldXJhbCBsYW5ndWFnZSBtb2RlbCwgdHJhaW5lZCBmcm9tIHNjcmF0Y2ggb24gb3VyIGxhcmdlLXNjYWxlIHN5bnRoZXRpYyBkYXRhLCB0byBndWlkZSBhIHN5bWJvbGljIGRlZHVjdGlvbiBlbmdpbmUgdGhyb3VnaCBpbmZpbml0ZSBicmFuY2hpbmcgcG9pbnRzIGluIGNoYWxsZW5naW5nIHByb2JsZW1zLiBPbiBhIHRlc3Qgc2V0IG9mIDMwIGxhdGVzdCBvbHltcGlhZC1sZXZlbCBwcm9ibGVtcywgQWxwaGFHZW9tZXRyeSBzb2x2ZXMgMjUsIG91dHBlcmZvcm1pbmcgdGhlIHByZXZpb3VzIGJlc3QgbWV0aG9kIHRoYXQgb25seSBzb2x2ZXMgdGVuIHByb2JsZW1zIGFuZCBhcHByb2FjaGluZyB0aGUgcGVyZm9ybWFuY2Ugb2YgYW4gYXZlcmFnZSBJbnRlcm5hdGlvbmFsIE1hdGhlbWF0aWNhbCBPbHltcGlhZCAoSU1PKSBnb2xkIG1lZGFsbGlzdC4gTm90YWJseSwgQWxwaGFHZW9tZXRyeSBwcm9kdWNlcyBodW1hbi1yZWFkYWJsZSBwcm9vZnMsIHNvbHZlcyBhbGwgZ2VvbWV0cnkgcHJvYmxlbXMgaW4gdGhlIElNTyAyMDAwIGFuZCAyMDE1IHVuZGVyIGh1bWFuIGV4cGVydCBldmFsdWF0aW9uIGFuZCBkaXNjb3ZlcnMgYSBnZW5lcmFsaXplZCB2ZXJzaW9uIG9mIGEgdHJhbnNsYXRlZCBJTU8gdGhlb3JlbSBpbiAyMDA0LiIsLCxPcGVuIHdlaWdodHMgKHVucmVzdHJpY3RlZCksIlVuaXRlZCBTdGF0ZXMgb2YgQW1lcmljYSxVbml0ZWQgU3RhdGVzIG9mIEFtZXJpY2EiLCwsLCwsMjAyNi0wMS0wMSAxNDowMjo1NCswMDowMCwsLCwsLCJJbmR1c3RyeSxBY2FkZW1pYSIsLCwsLE9wZW4gc291cmNlLCJBcGFjaGUgMi4wOiBodHRwczovL2dpdGh1Yi5jb20vZ29vZ2xlLWRlZXBtaW5kL2FscGhhZ2VvbWV0cnkgCgpEYXRhIGlzIHN5bnRoZXRpYyBzbyBjYW4gYmUgcmVwcm9kdWNlZCB1c2luZyBvcGVuIGNvZGUiLCwsLCwsLCwsLCwsWWVzCkdMTS00ICgwMTE2KSxMYW5ndWFnZSwiTGFuZ3VhZ2UgbW9kZWxpbmcvZ2VuZXJhdGlvbixRdWVzdGlvbiBhbnN3ZXJpbmcsQ29kZSBnZW5lcmF0aW9uLFF1YW50aXRhdGl2ZSByZWFzb25pbmcsVHJhbnNsYXRpb24iLFouYWkgKFpoaXB1IEFJKSwiQW9oYW4gWmVuZywgQmluIFh1LCBCb3dlbiBXYW5nLCBDaGVuaHVpIFpoYW5nLCBEYSBZaW4sIERpZWdvIFJvamFzLCBHdWFueXUgRmVuZywgSGFubGluIFpoYW8sIEhhbnl1IExhaSwgSGFvIFl1LCBIb25nbmluZyBXYW5nLCBKaWFkYWkgU3VuLCBKaWFqaWUgWmhhbmcsIEppYWxlIENoZW5nLCBKaWF5aSBHdWksIEppZSBUYW5nLCBKaW5nIFpoYW5nLCBKdWFuemkgTGksIExlaSBaaGFvLCBMaW5kb25nIFd1LCBMdWNlbiBaaG9uZywgTWluZ2RhbyBMaXUsIE1pbmxpZSBIdWFuZywgUGVuZyBaaGFuZywgUWlua2FpIFpoZW5nLCBSdWkgTHUsIFNodWFpcWkgRHVhbiwgU2h1ZGFuIFpoYW5nLCBTaHVsaW4gQ2FvLCBTaHV4dW4gWWFuZywgV2VuZyBMYW0gVGFtLCBXZW55aSBaaGFvLCBYaWFvIExpdSwgWGlhbyBYaWEsIFhpYW9oYW4gWmhhbmcsIFhpYW90YW8gR3UsIFhpbiBMdiwgWGluZ2hhbiBMaXUsIFhpbnlpIExpdSwgWGlueXVlIFlhbmcsIFhpeHVhbiBTb25nLCBYdW5rYWkgWmhhbmcsIFlpZmFuIEFuLCBZaWZhbiBYdSwgWWlsaW4gTml1LCBZdWFudGFvIFlhbmcsIFl1ZXlhbiBMaSwgWXVzaGkgQmFpLCBZdXhpYW8gRG9uZywgWmVoYW4gUWksIFpoYW95dSBXYW5nLCBaaGVuIFlhbmcsIFpoZW5neGlhbyBEdSwgWmhlbnl1IEhvdSwgWmloYW4gV2FuZyIsMjAyNC0wMS0xNyxDaGF0R0xNOiBBIEZhbWlseSBvZiBMYXJnZSBMYW5ndWFnZSBNb2RlbHMgZnJvbSBHTE0tMTMwQiB0byBHTE0tNCBBbGwgVG9vbHMsImh0dHBzOi8vYXJ4aXYub3JnL2Ficy8yNDA2LjEyNzkzCmh0dHBzOi8vemhpcHVhaS5jbi9lbi9kZXZkYXkiLCxUcmFpbmluZyBjb3N0LCJUcmFpbmVkIG9uIDEwVCB0b2tlbnMgd2l0aCBzaW1pbGFyIGFyY2hpdGVjdHVyZSB0byBHUFQtNCwgcHJvYmFibHkgPiQxTSBjb21wdXRlIGNvc3QuIiwsIkNoYXRHTE0gd2FzIDEzMEIgcGFyYW1ldGVycywgYW5kIHRoZSBwYXBlciBpbXBsaWVzIEdMTS00IHdhcyBzY2FsZWQgbGFyZ2VyIHRoYW4gcHJldmlvdXMgbW9kZWxzLiIsLCItIDAxMTYgaGFzIHNsaWdodGx5IHdvcnNlIHBlcmZvcm1hbmNlIHRoYW4gMDUyMAotIOKAnHRoZSBHTE0tNCBtb2RlbHMgYXJlIHByZS10cmFpbmVkIG9uIHRlbiB0cmlsbGlvbnMgb2YgdG9rZW5z4oCdCi0gSSBkaWQgbm90IGZpbmQgYW55IGluZm9ybWF0aW9uIGFib3V0IHBhcmFtZXRlcnMgb3IgY29tcHV0ZS4gCi0g4oCcR0xNLTQgZ2V0cyBjbG9zZSB0byB0aGUgc3RhdGUtb2YtdGhlLWFydCBtb2RlbHMgKEdQVC00LVR1cmJvLCBHZW1pbmkgMS41IFBybywgYW5kIENsYXVkZSAzIE9wdXMp4oCdICBub25lIG9mIHRoZXNlIG1vZGVscyBoYXMgcGFyYW1ldGVycyBkaXNjbG9zZWQgb3IgY29tcHV0ZSBlc3RpbWF0aW9uLgoKNiBGTE9QIC8gdG9rZW4gLyBwYXJhbWV0ZXIgKiAxMDAwMDAwMDAwMDAwMCB0b2tlbnMgKiAyMDAwMDAwMDAwMDAgcGFyYW1ldGVycyA9IDEuMmUrMjUgRkxPUCB3aXRoIOKAnExpa2VseeKAnSBjb25maWRlbmNlICgrLy0gMSBPT00pIiwxMDAwMDAwMDAwMDAwMCwsLCwsLExpa2VseSwiV2UgaW50cm9kdWNlIENoYXRHTE0sIGFuIGV2b2x2aW5nIGZhbWlseSBvZiBsYXJnZSBsYW5ndWFnZSBtb2RlbHMgdGhhdCB3ZSBoYXZlIGJlZW4gZGV2ZWxvcGluZyBvdmVyIHRpbWUuIFRoaXMgcmVwb3J0IHByaW1hcmlseSBmb2N1c2VzIG9uIHRoZSBHTE0tNCBsYW5ndWFnZSBzZXJpZXMsIHdoaWNoIGluY2x1ZGVzIEdMTS00LCBHTE0tNC1BaXIsIGFuZCBHTE0tNC05Qi4gVGhleSByZXByZXNlbnQgb3VyIG1vc3QgY2FwYWJsZSBtb2RlbHMgdGhhdCBhcmUgdHJhaW5lZCB3aXRoIGFsbCB0aGUgaW5zaWdodHMgYW5kIGxlc3NvbnMgZ2FpbmVkIGZyb20gdGhlIHByZWNlZGluZyB0aHJlZSBnZW5lcmF0aW9ucyBvZiBDaGF0R0xNLiBUbyBkYXRlLCB0aGUgR0xNLTQgbW9kZWxzIGFyZSBwcmUtdHJhaW5lZCBvbiB0ZW4gdHJpbGxpb25zIG9mIHRva2VucyBtb3N0bHkgaW4gQ2hpbmVzZSBhbmQgRW5nbGlzaCwgYWxvbmcgd2l0aCBhIHNtYWxsIHNldCBvZiBjb3JwdXMgZnJvbSAyNCBsYW5ndWFnZXMsIGFuZCBhbGlnbmVkIHByaW1hcmlseSBmb3IgQ2hpbmVzZSBhbmQgRW5nbGlzaCB1c2FnZS4gVGhlIGhpZ2gtcXVhbGl0eSBhbGlnbm1lbnQgaXMgYWNoaWV2ZWQgdmlhIGEgbXVsdGktc3RhZ2UgcG9zdC10cmFpbmluZyBwcm9jZXNzLCB3aGljaCBpbnZvbHZlcyBzdXBlcnZpc2VkIGZpbmUtdHVuaW5nIGFuZCBsZWFybmluZyBmcm9tIGh1bWFuIGZlZWRiYWNrLiBFdmFsdWF0aW9ucyBzaG93IHRoYXQgR0xNLTQgMSkgY2xvc2VseSByaXZhbHMgb3Igb3V0cGVyZm9ybXMgR1BULTQgaW4gdGVybXMgb2YgZ2VuZXJhbCBtZXRyaWNzIHN1Y2ggYXMgTU1MVSwgR1NNOEssIE1BVEgsIEJCSCwgR1BRQSwgYW5kIEh1bWFuRXZhbCwgMikgZ2V0cyBjbG9zZSB0byBHUFQtNC1UdXJibyBpbiBpbnN0cnVjdGlvbiBmb2xsb3dpbmcgYXMgbWVhc3VyZWQgYnkgSUZFdmFsLCAzKSBtYXRjaGVzIEdQVC00IFR1cmJvICgxMjhLKSBhbmQgQ2xhdWRlIDMgZm9yIGxvbmcgY29udGV4dCB0YXNrcywgYW5kIDQpIG91dHBlcmZvcm1zIEdQVC00IGluIENoaW5lc2UgYWxpZ25tZW50cyBhcyBtZWFzdXJlZCBieSBBbGlnbkJlbmNoLiBUaGUgR0xNLTQgQWxsIFRvb2xzIG1vZGVsIGlzIGZ1cnRoZXIgYWxpZ25lZCB0byB1bmRlcnN0YW5kIHVzZXIgaW50ZW50IGFuZCBhdXRvbm9tb3VzbHkgZGVjaWRlIHdoZW4gYW5kIHdoaWNoIHRvb2wocykgdG91c2UgLS0gaW5jbHVkaW5nIHdlYiBicm93c2VyLCBQeXRob24gaW50ZXJwcmV0ZXIsIHRleHQtdG8taW1hZ2UgbW9kZWwsIGFuZCB1c2VyLWRlZmluZWQgZnVuY3Rpb25zIC0tIHRvIGVmZmVjdGl2ZWx5IGNvbXBsZXRlIGNvbXBsZXggdGFza3MuIEluIHByYWN0aWNhbCBhcHBsaWNhdGlvbnMsIGl0IG1hdGNoZXMgYW5kIGV2ZW4gc3VycGFzc2VzIEdQVC00IEFsbCBUb29scyBpbiB0YXNrcyBsaWtlIGFjY2Vzc2luZyBvbmxpbmUgaW5mb3JtYXRpb24gdmlhIHdlYiBicm93c2luZyBhbmQgc29sdmluZyBtYXRoIHByb2JsZW1zIHVzaW5nIFB5dGhvbiBpbnRlcnByZXRlci4gT3ZlciB0aGUgY291cnNlLCB3ZSBoYXZlIG9wZW4tc291cmNlZCBhIHNlcmllcyBvZiBtb2RlbHMsIGluY2x1ZGluZyBDaGF0R0xNLTZCICh0aHJlZSBnZW5lcmF0aW9ucyksIEdMTS00LTlCICgxMjhLLCAxTSksIEdMTS00Vi05QiwgV2ViR0xNLCBhbmQgQ29kZUdlZVgsIGF0dHJhY3Rpbmcgb3ZlciAxMCBtaWxsaW9uIGRvd25sb2FkcyBvbiBIdWdnaW5nIGZhY2UgaW4gdGhlIHllYXIgMjAyMyBhbG9uZS4gVGhlIG9wZW4gbW9kZWxzIGNhbiBiZSBhY2Nlc3NlZCB0aHJvdWdoIHRoaXMgaHR0cHMgVVJMIGFuZCB0aGlzIGh0dHBzIFVSTC4iLCwsQVBJIGFjY2VzcyxDaGluYSwsLCwsLDIwMjYtMDItMTEgMTk6MjY6MjcrMDA6MDAsLCJUaGUgcGFwZXIgZG9lcyBub3QgbWVudGlvbiBhbnkgaGFyZHdhcmUsIEdQVXMgb3IgYW55IGluZm9ybWF0aW9uIHJlZ2FyZGluZyB0aGUgaGFyZHdhcmUgdXNlZC4iLCwsTm90IGxpc3RlZCxJbmR1c3RyeSwsLCwsVW5yZWxlYXNlZCwiR0xNLTQgKDAxMTYpIGhhcyBiZWVuIG1hZGUgYXZhaWxhYmxlIHRocm91Z2ggdGhlIEdMTS00IEFQSSBhdApodHRwczovL2JpZ21vZGVsLmNuIixUcnVlLCwsLFRydWUsLE9wZXJhdGlvbiBjb3VudGluZywsLCwsTm8KR0xNLTQsIkxhbmd1YWdlLE11bHRpbW9kYWwsSW1hZ2UgZ2VuZXJhdGlvbiIsIkxhbmd1YWdlIG1vZGVsaW5nL2dlbmVyYXRpb24sUXVlc3Rpb24gYW5zd2VyaW5nLENvZGUgZ2VuZXJhdGlvbixUZXh0LXRvLWltYWdlLEltYWdlIGdlbmVyYXRpb24iLFouYWkgKFpoaXB1IEFJKSwiQW9oYW4gWmVuZywgQmluIFh1LCBCb3dlbiBXYW5nLCBDaGVuaHVpIFpoYW5nLCBEYSBZaW4sIERpZWdvIFJvamFzLCBHdWFueXUgRmVuZywgSGFubGluIFpoYW8sIEhhbnl1IExhaSwgSGFvIFl1LCBIb25nbmluZyBXYW5nLCBKaWFkYWkgU3VuLCBKaWFqaWUgWmhhbmcsIEppYWxlIENoZW5nLCBKaWF5aSBHdWksIEppZSBUYW5nLCBKaW5nIFpoYW5nLCBKdWFuemkgTGksIExlaSBaaGFvLCBMaW5kb25nIFd1LCBMdWNlbiBaaG9uZywgTWluZ2RhbyBMaXUsIE1pbmxpZSBIdWFuZywgUGVuZyBaaGFuZywgUWlua2FpIFpoZW5nLCBSdWkgTHUsIFNodWFpcWkgRHVhbiwgU2h1ZGFuIFpoYW5nLCBTaHVsaW4gQ2FvLCBTaHV4dW4gWWFuZywgV2VuZyBMYW0gVGFtLCBXZW55aSBaaGFvLCBYaWFvIExpdSwgWGlhbyBYaWEsIFhpYW9oYW4gWmhhbmcsIFhpYW90YW8gR3UsIFhpbiBMdiwgWGluZ2hhbiBMaXUsIFhpbnlpIExpdSwgWGlueXVlIFlhbmcsIFhpeHVhbiBTb25nLCBYdW5rYWkgWmhhbmcsIFlpZmFuIEFuLCBZaWZhbiBYdSwgWWlsaW4gTml1LCBZdWFudGFvIFlhbmcsIFl1ZXlhbiBMaSwgWXVzaGkgQmFpLCBZdXhpYW8gRG9uZywgWmVoYW4gUWksIFpoYW95dSBXYW5nLCBaaGVuIFlhbmcsIFpoZW5neGlhbyBEdSwgWmhlbnl1IEhvdSwgWmloYW4gV2FuZyIsMjAyNC0wMS0xNyxDaGF0R0xNOiBBIEZhbWlseSBvZiBMYXJnZSBMYW5ndWFnZSBNb2RlbHMgZnJvbSBHTE0tMTMwQiB0byBHTE0tNCBBbGwgVG9vbHMsaHR0cHM6Ly9hcnhpdi5vcmcvYWJzLzI0MDYuMTI3OTMsLCwsLCwsLDEwMDAwMDAwMDAwMDAwLCwsLCwsQ29uZmlkZW50LCJXZSBpbnRyb2R1Y2UgQ2hhdEdMTSwgYW4gZXZvbHZpbmcgZmFtaWx5IG9mIGxhcmdlIGxhbmd1YWdlIG1vZGVscyB0aGF0IHdlIGhhdmUgYmVlbiBkZXZlbG9waW5nIG92ZXIgdGltZS4gVGhpcyByZXBvcnQgcHJpbWFyaWx5IGZvY3VzZXMgb24gdGhlIEdMTS00IGxhbmd1YWdlIHNlcmllcywgd2hpY2ggaW5jbHVkZXMgR0xNLTQsIEdMTS00LUFpciwgYW5kIEdMTS00LTlCLiBUaGV5IHJlcHJlc2VudCBvdXIgbW9zdCBjYXBhYmxlIG1vZGVscyB0aGF0IGFyZSB0cmFpbmVkIHdpdGggYWxsIHRoZSBpbnNpZ2h0cyBhbmQgbGVzc29ucyBnYWluZWQgZnJvbSB0aGUgcHJlY2VkaW5nIHRocmVlIGdlbmVyYXRpb25zIG9mIENoYXRHTE0uIFRvIGRhdGUsIHRoZSBHTE0tNCBtb2RlbHMgYXJlIHByZS10cmFpbmVkIG9uIHRlbiB0cmlsbGlvbnMgb2YgdG9rZW5zIG1vc3RseSBpbiBDaGluZXNlIGFuZCBFbmdsaXNoLCBhbG9uZyB3aXRoIGEgc21hbGwgc2V0IG9mIGNvcnB1cyBmcm9tIDI0IGxhbmd1YWdlcywgYW5kIGFsaWduZWQgcHJpbWFyaWx5IGZvciBDaGluZXNlIGFuZCBFbmdsaXNoIHVzYWdlLiBUaGUgaGlnaC1xdWFsaXR5IGFsaWdubWVudCBpcyBhY2hpZXZlZCB2aWEgYSBtdWx0aS1zdGFnZSBwb3N0LXRyYWluaW5nIHByb2Nlc3MsIHdoaWNoIGludm9sdmVzIHN1cGVydmlzZWQgZmluZS10dW5pbmcgYW5kIGxlYXJuaW5nIGZyb20gaHVtYW4gZmVlZGJhY2suIEV2YWx1YXRpb25zIHNob3cgdGhhdCBHTE0tNCAxKSBjbG9zZWx5IHJpdmFscyBvciBvdXRwZXJmb3JtcyBHUFQtNCBpbiB0ZXJtcyBvZiBnZW5lcmFsIG1ldHJpY3Mgc3VjaCBhcyBNTUxVLCBHU004SywgTUFUSCwgQkJILCBHUFFBLCBhbmQgSHVtYW5FdmFsLCAyKSBnZXRzIGNsb3NlIHRvIEdQVC00LVR1cmJvIGluIGluc3RydWN0aW9uIGZvbGxvd2luZyBhcyBtZWFzdXJlZCBieSBJRkV2YWwsIDMpIG1hdGNoZXMgR1BULTQgVHVyYm8gKDEyOEspIGFuZCBDbGF1ZGUgMyBmb3IgbG9uZyBjb250ZXh0IHRhc2tzLCBhbmQgNCkgb3V0cGVyZm9ybXMgR1BULTQgaW4gQ2hpbmVzZSBhbGlnbm1lbnRzIGFzIG1lYXN1cmVkIGJ5IEFsaWduQmVuY2guIFRoZSBHTE0tNCBBbGwgVG9vbHMgbW9kZWwgaXMgZnVydGhlciBhbGlnbmVkIHRvIHVuZGVyc3RhbmQgdXNlciBpbnRlbnQgYW5kIGF1dG9ub21vdXNseSBkZWNpZGUgd2hlbiBhbmQgd2hpY2ggdG9vbChzKSB0b3VzZSAtLSBpbmNsdWRpbmcgd2ViIGJyb3dzZXIsIFB5dGhvbiBpbnRlcnByZXRlciwgdGV4dC10by1pbWFnZSBtb2RlbCwgYW5kIHVzZXItZGVmaW5lZCBmdW5jdGlvbnMgLS0gdG8gZWZmZWN0aXZlbHkgY29tcGxldGUgY29tcGxleCB0YXNrcy4gSW4gcHJhY3RpY2FsIGFwcGxpY2F0aW9ucywgaXQgbWF0Y2hlcyBhbmQgZXZlbiBzdXJwYXNzZXMgR1BULTQgQWxsIFRvb2xzIGluIHRhc2tzIGxpa2UgYWNjZXNzaW5nIG9ubGluZSBpbmZvcm1hdGlvbiB2aWEgd2ViIGJyb3dzaW5nIGFuZCBzb2x2aW5nIG1hdGggcHJvYmxlbXMgdXNpbmcgUHl0aG9uIGludGVycHJldGVyLiBPdmVyIHRoZSBjb3Vyc2UsIHdlIGhhdmUgb3Blbi1zb3VyY2VkIGEgc2VyaWVzIG9mIG1vZGVscywgaW5jbHVkaW5nIENoYXRHTE0tNkIgKHRocmVlIGdlbmVyYXRpb25zKSwgR0xNLTQtOUIgKDEyOEssIDFNKSwgR0xNLTRWLTlCLCBXZWJHTE0sIGFuZCBDb2RlR2VlWCwgYXR0cmFjdGluZyBvdmVyIDEwIG1pbGxpb24gZG93bmxvYWRzIG9uIEh1Z2dpbmcgZmFjZSBpbiB0aGUgeWVhciAyMDIzIGFsb25lLiBUaGUgb3BlbiBtb2RlbHMgY2FuIGJlIGFjY2Vzc2VkIHRocm91Z2ggdGhpcyBodHRwcyBVUkwgYW5kIHRoaXMgaHR0cHMgVVJMLiIsLCxIb3N0ZWQgYWNjZXNzIChubyBBUEkpLENoaW5hLCwsLCwsMjAyNS0xMS0yOCAxMTo1Mzo0NCswMDowMCwsLCwsLEluZHVzdHJ5LCwsLCxVbnJlbGVhc2VkLEdMTS00IEFsbCBUb29scyBpcyBhY2Nlc3NpYmxlIHZpYSB0aGUgd2Vic2l0ZSBodHRwczovL2NoYXRnbG0uY24sVHJ1ZSwsLCwsLCwsLCwsTm8KVmlkZW9DcmFmdGVyMiwiVmlkZW8sVmlzaW9uIiwiVmlkZW8gZ2VuZXJhdGlvbixUZXh0LXRvLXZpZGVvLEltYWdlLXRvLXZpZGVvIixUZW5jZW50LCJIYW94aW4gQ2hlbiwgWW9uZyBaaGFuZywgWGlhb2RvbmcgQ3VuLCBNZW5naGFuIFhpYSwgWGludGFvIFdhbmcsIENoYW8gV2VuZywgWWluZyBTaGFuIiwyMDI0LTAxLTE3LFZpZGVvQ3JhZnRlcjI6IE92ZXJjb21pbmcgRGF0YSBMaW1pdGF0aW9ucyBmb3IgSGlnaC1RdWFsaXR5IFZpZGVvIERpZmZ1c2lvbiBNb2RlbHMsaHR0cHM6Ly9hcnhpdi5vcmcvYWJzLzI0MDEuMDkwNDcsLCwsLCwsLCwiIiJUaGUgdHJhaW5pbmcgcmVzb2x1dGlvbiBpcyBzZXQgYXQgNTEyIMOXIDMyMC4gPC4uPiBUaGUgbW9kZWxzIGFyZSB0cmFpbmVkIG9uIDMyIE5WSURJQSBBMTAwIEdQVXMgZm9yIDI3MEsgaXRlcmF0aW9ucyB3aXRoIGEgYmF0Y2ggc2l6ZSBvZiAxMjguICA8Li4+IFRoZSBmaW5ldHVuaW5nIGlzIGNvbmR1Y3RlZCBvbiA4IEExMDAgR1BVcyBmb3IgMzBLIGl0ZXJhdGlvbnMgd2l0aCBhIGJhdGNoIHNpemUgb2YgMjU2LiBHaXZlbiB0aGF0IHRoZSBpbWFnZXMgZnJvbSBKREIgaGF2ZSBhIHNxdWFyZSByZXNvbHV0aW9uLCB3ZSBhZGp1c3QgdGhlIGZpbmV0dW5pbmcgcmVzb2x1dGlvbiB0byA1MTIgw5cgNTEyLiIiIiwsLE5WSURJQSBBMTAwLCxVbmtub3duLCJUZXh0LXRvLXZpZGVvIGdlbmVyYXRpb24gYWltcyB0byBwcm9kdWNlIGEgdmlkZW8gYmFzZWQgb24gYSBnaXZlbiBwcm9tcHQuIFJlY2VudGx5LCBzZXZlcmFsIGNvbW1lcmNpYWwgdmlkZW8gbW9kZWxzIGhhdmUgYmVlbiBhYmxlIHRvIGdlbmVyYXRlIHBsYXVzaWJsZSB2aWRlb3Mgd2l0aCBtaW5pbWFsIG5vaXNlLCBleGNlbGxlbnQgZGV0YWlscywgYW5kIGhpZ2ggYWVzdGhldGljIHNjb3Jlcy4gSG93ZXZlciwgdGhlc2UgbW9kZWxzIHJlbHkgb24gbGFyZ2Utc2NhbGUsIHdlbGwtZmlsdGVyZWQsIGhpZ2gtcXVhbGl0eSB2aWRlb3MgdGhhdCBhcmUgbm90IGFjY2Vzc2libGUgdG8gdGhlIGNvbW11bml0eS4gTWFueSBleGlzdGluZyByZXNlYXJjaCB3b3Jrcywgd2hpY2ggdHJhaW4gbW9kZWxzIHVzaW5nIHRoZSBsb3ctcXVhbGl0eSBXZWJWaWQtMTBNIGRhdGFzZXQsIHN0cnVnZ2xlIHRvIGdlbmVyYXRlIGhpZ2gtcXVhbGl0eSB2aWRlb3MgYmVjYXVzZSB0aGUgbW9kZWxzIGFyZSBvcHRpbWl6ZWQgdG8gZml0IFdlYlZpZC0xME0uIEluIHRoaXMgd29yaywgd2UgZXhwbG9yZSB0aGUgdHJhaW5pbmcgc2NoZW1lIG9mIHZpZGVvIG1vZGVscyBleHRlbmRlZCBmcm9tIFN0YWJsZSBEaWZmdXNpb24gYW5kIGludmVzdGlnYXRlIHRoZSBmZWFzaWJpbGl0eSBvZiBsZXZlcmFnaW5nIGxvdy1xdWFsaXR5IHZpZGVvcyBhbmQgc3ludGhlc2l6ZWQgaGlnaC1xdWFsaXR5IGltYWdlcyB0byBvYnRhaW4gYSBoaWdoLXF1YWxpdHkgdmlkZW8gbW9kZWwuIFdlIGZpcnN0IGFuYWx5emUgdGhlIGNvbm5lY3Rpb24gYmV0d2VlbiB0aGUgc3BhdGlhbCBhbmQgdGVtcG9yYWwgbW9kdWxlcyBvZiB2aWRlbyBtb2RlbHMgYW5kIHRoZSBkaXN0cmlidXRpb24gc2hpZnQgdG8gbG93LXF1YWxpdHkgdmlkZW9zLiBXZSBvYnNlcnZlIHRoYXQgZnVsbCB0cmFpbmluZyBvZiBhbGwgbW9kdWxlcyByZXN1bHRzIGluIGEgc3Ryb25nZXIgY291cGxpbmcgYmV0d2VlbiBzcGF0aWFsIGFuZCB0ZW1wb3JhbCBtb2R1bGVzIHRoYW4gb25seSB0cmFpbmluZyB0ZW1wb3JhbCBtb2R1bGVzLiBCYXNlZCBvbiB0aGlzIHN0cm9uZ2VyIGNvdXBsaW5nLCB3ZSBzaGlmdCB0aGUgZGlzdHJpYnV0aW9uIHRvIGhpZ2hlciBxdWFsaXR5IHdpdGhvdXQgbW90aW9uIGRlZ3JhZGF0aW9uIGJ5IGZpbmV0dW5pbmcgc3BhdGlhbCBtb2R1bGVzIHdpdGggaGlnaC1xdWFsaXR5IGltYWdlcywgcmVzdWx0aW5nIGluIGEgZ2VuZXJpYyBoaWdoLXF1YWxpdHkgdmlkZW8gbW9kZWwuIEV2YWx1YXRpb25zIGFyZSBjb25kdWN0ZWQgdG8gZGVtb25zdHJhdGUgdGhlIHN1cGVyaW9yaXR5IG9mIHRoZSBwcm9wb3NlZCBtZXRob2QsIHBhcnRpY3VsYXJseSBpbiBwaWN0dXJlIHF1YWxpdHksIG1vdGlvbiwgYW5kIGNvbmNlcHQgY29tcG9zaXRpb24uIiwsLE9wZW4gd2VpZ2h0cyAodW5yZXN0cmljdGVkKSxDaGluYSwsLCwzMi4wLCwyMDI1LTExLTI4IDExOjUzOjQ0KzAwOjAwLCwsLCwsSW5kdXN0cnksLCwsLE9wZW4gc291cmNlLCIiImNvZGUsIG1vZGVscyBhbmQgZGF0YSBhcmUgZGlzdHJpYnV0ZWQgdW5kZXIgQXBhY2hlIDIuMCBMaWNlbnNlLiIiCgpodHRwczovL2dpdGh1Yi5jb20vQUlMYWItQ1ZDL1ZpZGVvQ3JhZnRlcj90YWI9cmVhZG1lLW92LWZpbGUiLCwsLCwsMjUzNTQuMjg5MjE3MTM5OTczLCwsLCwsWWVzClNraWZmIExMTSAo5LiA5Y+26L276Iif5aSn6K+t6KiA5qih5Z6LKSxMYW5ndWFnZSxDaGF0LCJTaGl5aW4gSW50ZWxsaWdlbnQgVGVjaG5vbG9neSBDby4sIEx0ZC4iLCwyMDI0LTAxLTE3LENBQyByZWdpc3RyeSxodHRwczovL3dlYi5hcmNoaXZlLm9yZy93ZWIvMjAyNTA2MjQwNjMyMzYvaHR0cHM6Ly93d3cuYmp3bWIuZ292LmNuL3dtZHQvc2pzcS8xMDA1NDAyMy5odG1sLCwsLDU0MDAwMDAwMDAwMC4wLCwsLCwiVGhlIG1vZGVsIHVzZXMgbW9yZSB0aGFuIDNUQiBvZiBvcGVuIHNvdXJjZSBDaGluZXNlIGFuZCBFbmdsaXNoIGNvcnBvcmEsIDIuMVRCIG9mIGhpZ2gtcXVhbGl0eSBDaGluZXNlIHRleHQsIDAuNVRCIG9mIEVuZ2xpc2ggdGV4dCBhbmQgMC44VEIgb2YgY29kZSBkYXRhLiIsLCwsLENvbmZpZGVudCwiVGhlIG1haW4gaW1wbGVtZW50YXRpb24gc2NlbmFyaW8gcHJvamVjdHMgaW5jbHVkZSB0aGUgZGlnaXRhbCBvcGVyYXRpb24gYW5kIG1haW50ZW5hbmNlIGFuZCBpbnRlbGxpZ2VudCBzZXJ2aWNlIHByb2plY3Qgb2YgdGhlIEV4aGliaXRpb24gSGFsbCBvZiB0aGUgSGlzdG9yeSBvZiB0aGUgQ29tbXVuaXN0IFBhcnR5IG9mIENoaW5hIG9mIHRoZSBDZW50cmFsIFByb3BhZ2FuZGEgRGVwYXJ0bWVudCwgdGhlIGludGVsbGlnZW50IHJvYm90IGFuc3dlcmluZyBzZXJ2aWNlIHN5c3RlbSBvZiB0aGUgTWFya2V0IFN1cGVydmlzaW9uIEFkbWluaXN0cmF0aW9uIG9mIFNoaWppbmdzaGFuIERpc3RyaWN0LCBCZWlqaW5nLCBhbmQgdGhlIGRpZ2l0YWwgZW1wbG95ZWUgcHJvamVjdCBvZiB0aGUgU2hhbmdoYWkgQnJhbmNoIG9mIHRoZSBJbmR1c3RyaWFsIGFuZCBDb21tZXJjaWFsIEJhbmsgb2YgQ2hpbmEuIiwsLCxDaGluYSwsLCwsLDIwMjYtMDItMTEgMTk6MjY6MjcrMDA6MDAsLCwsLCxJbmR1c3RyeSwsLCwsLCwsLCwsLCwsLCwsLApSdWJpayAoUnViaWvprZTmlrnlpKfmqKHlnospLCwsIlRodW5kZXIgU29mdHdhcmUgVGVjaG5vbG9neSBDby4sTHRkLiIsLDIwMjQtMDEtMTcsQ0FDIHJlZ2lzdHJ5LGh0dHBzOi8vanAudGh1bmRlcnNvZnQuY29tL3RodW5kZXJzb2Z0cy1uZXcteWVhci1ncmVldGluZ3MtZm9yLTIwMjQtcmVzaGFwaW5nLWNvbXB1dGF0aW9uLWFuZC1lbmxpZ2h0ZW5pbmctdGhlLWZ1dHVyZS8/dXRtX3NvdXJjZT1jaGF0Z3B0LmNvbSwsLCwxMzAwMDAwMDAwMC4wLCwsLCwsLCwsLENvbmZpZGVudCwsLCwsQ2hpbmEsLCwsLCwyMDI2LTAyLTExIDE5OjI2OjI3KzAwOjAwLCwsLCwsSW5kdXN0cnksLCwsLCwsLCwsLCwsLCwsLCwKUHJvdGVpbklOUixCaW9sb2d5LFByb3RlaW4gcmVwcmVzZW50YXRpb24gbGVhcm5pbmcsS2FrYW8sIllvdWhhbiBMZWUsIEhhc3VuIFl1LCBKYWVteXVuZyBMZWUsIEphZWhvb24gS2ltIiwyMDI0LTAxLTE2LCJQcmUtdHJhaW5pbmcgU2VxdWVuY2UsIFN0cnVjdHVyZSwgYW5kIFN1cmZhY2UgRmVhdHVyZXMgZm9yIENvbXByZWhlbnNpdmUgUHJvdGVpbiBSZXByZXNlbnRhdGlvbiBMZWFybmluZyIsaHR0cHM6Ly9vcGVucmV2aWV3Lm5ldC9mb3J1bT9pZD1CRUg0bUdvN3pQLDIwLjAsLCwsLCwsLCJDYWxjdWxhdGlvbjogMTYsMzg0IHggOTA2LDQ1OCA9IDE0LDg3OSw3NTQsMTEyIOKJiCAxLjVlMTAgZGF0YSBwb2ludHMKCkFkZGl0aW9uYWwgY2FsY3VsYXRpb246IDMwMCB4IDkwNiw0NTggPSAyNzIsMDAwLDAwMCBwb2ludHMgKHNlcXVlbmNlIGRhdGEpCgpGaW5hbCBlc3RpbWF0ZTogMS41ZTEwIGRhdGEgcG9pbnRzIChkb21pbmF0ZWQgYnkgc3RydWN0dXJhbCBkYXRhKSIsLCwsLExpa2VseSwiUHJvdGVpbnMgY2FuIGJlIHJlcHJlc2VudGVkIGluIHZhcmlvdXMgd2F5cywgaW5jbHVkaW5nIHRoZWlyIHNlcXVlbmNlcywgM0Qgc3RydWN0dXJlcywgYW5kIHN1cmZhY2VzLiBXaGlsZSByZWNlbnQgc3R1ZGllcyBoYXZlIHN1Y2Nlc3NmdWxseSBlbXBsb3llZCBzZXF1ZW5jZS0gb3Igc3RydWN0dXJlLWJhc2VkIHJlcHJlc2VudGF0aW9ucyB0byBhZGRyZXNzIG11bHRpcGxlIHRhc2tzIGluIHByb3RlaW4gc2NpZW5jZSwgdGhlcmUgaGFzIGJlZW4gc2lnbmlmaWNhbnQgb3ZlcnNpZ2h0IGluIGluY29ycG9yYXRpbmcgcHJvdGVpbiBzdXJmYWNlIGluZm9ybWF0aW9uLCBhIGNyaXRpY2FsIGZhY3RvciBmb3IgcHJvdGVpbiBmdW5jdGlvbi4gSW4gdGhpcyBwYXBlciwgd2UgcHJlc2VudCBhIHByZS10cmFpbmluZyBzdHJhdGVneSB0aGF0IGluY29ycG9yYXRlcyBpbmZvcm1hdGlvbiBmcm9tIHByb3RlaW4gc2VxdWVuY2VzLCAzRCBzdHJ1Y3R1cmVzLCBhbmQgc3VyZmFjZXMgdG8gaW1wcm92ZSBwcm90ZWluIHJlcHJlc2VudGF0aW9uIGxlYXJuaW5nLiBTcGVjaWZpY2FsbHksIHdlIHV0aWxpemUgSW1wbGljaXQgTmV1cmFsIFJlcHJlc2VudGF0aW9ucyAoSU5ScykgZm9yIGxlYXJuaW5nIHN1cmZhY2UgY2hhcmFjdGVyaXN0aWNzLCBhbmQgbmFtZSBpdCBQcm90ZWluSU5SLiBXZSBjb25maXJtIHRoYXQgUHJvdGVpbklOUiBzdWNjZXNzZnVsbHkgcmVjb25zdHJ1Y3RzIHByb3RlaW4gc3VyZmFjZXMsIGFuZCBpbnRlZ3JhdGUgdGhpcyBzdXJmYWNlIGxlYXJuaW5nIGludG8gdGhlIGV4aXN0aW5nIHByZS10cmFpbmluZyBzdHJhdGVneSBvZiBzZXF1ZW5jZXMgYW5kIHN0cnVjdHVyZXMuIE91ciByZXN1bHRzIGRlbW9uc3RyYXRlIHRoYXQgb3VyIGFwcHJvYWNoIGNhbiBlbmhhbmNlIHBlcmZvcm1hbmNlIGluIHZhcmlvdXMgZG93bnN0cmVhbSB0</x:v>
      </x:c>
    </x:row>
    <x:row r="142" ht="18" customHeight="1">
      <x:c r="A142" s="17" t="n">
        <x:v>137</x:v>
      </x:c>
      <x:c r="B142" s="17" t="n">
        <x:v>309</x:v>
      </x:c>
      <x:c r="C142" s="94" t="str">
        <x:v>YXNrcywgdGhlcmVieSB1bmRlcnNjb3JpbmcgdGhlIGltcG9ydGFuY2Ugb2YgaW5jbHVkaW5nIHN1cmZhY2UgYXR0cmlidXRlcyBpbiBwcm90ZWluIHJlcHJlc2VudGF0aW9uIGxlYXJuaW5nLiBUaGVzZSBmaW5kaW5ncyB1bmRlcmxpbmUgdGhlIGltcG9ydGFuY2Ugb2YgdW5kZXJzdGFuZGluZyBwcm90ZWluIHN1cmZhY2VzIGZvciBnZW5lcmF0aW5nIGVmZmVjdGl2ZSBwcm90ZWluIHJlcHJlc2VudGF0aW9ucy4iLCwsLEtvcmVhIChSZXB1YmxpYyBvZiksLCwsLCwyMDI2LTAxLTAxIDE0OjAyOjU0KzAwOjAwLCwsLCwsSW5kdXN0cnksLCwsLCwsLCwsLCwsLCwsLCwKRGVjaUNvZGVyLTZCLExhbmd1YWdlLCJDaGF0LENvZGUgYXV0b2NvbXBsZXRpb24iLERlY2kgQUksRGVjaUFJIFJlc2VhcmNoIFRlYW0sMjAyNC0wMS0xNSwgTW9kZWwgQ2FyZCBmb3IgRGVjaUNvZGVyLTZCLGh0dHBzOi8vaHVnZ2luZ2ZhY2UuY28vRGVjaS9EZWNpQ29kZXItNkIsLCwsNjAwMDAwMDAwMC4wLDZCLDcuNTZlKzIxLCJQeXRob24sIEphdmEsIEphdmFzY3JpcHQsIFJ1c3QsIEMrKywgQywgYW5kIEMjIHN1YnNldCBvZiBTdGFyY29kZXIgVHJhaW5pbmcgRGF0YXNldAoKRnJvbSB0aGUgU3RhcmNvZGVyIHBhcGVyLCB0aGF0J3MgNy45JSArIDExLjMlICsgOC40JSArIDEuMiUgKyA2LjQlICsgNyUgKyA1LjglIG9mIHRoZSB0b3RhbCwgc28gNDglIG9mIDgxNSBHQiwgc2F5IDQxMCBHQiBvZiBjb2RlLiBJZiB3ZSBhc3N1bWUgdGhleSB0cmFpbmVkIGZvciAyIGVwb2NocywgODIwIEdCLgoKODIwIEdCICogMjAwTSB3b3JkIHBlciBHQiA9IDEuNmUxMSB3b3JkcwoxLjZlMTEgLyAwLjc1ID0gMi4xZTExIHRva2VucwoKQyA9IDZORCA9IDYgKiAyLjFlMTEgKiA2ZTkgPSA3LjZlMjEiLCwsLCwsLExpa2VseSwsLCxPcGVuIHdlaWdodHMgKHVucmVzdHJpY3RlZCksSXNyYWVsLCwsLCwsMjAyNS0xMS0yOCAxMTo1Mzo0NCswMDowMCwsLCwsLEluZHVzdHJ5LCwsLCwsQXBhY2hlIDIuMCwsLCwsLCxPcGVyYXRpb24gY291bnRpbmcsLCwsLFllcwpPbW5pTkEsQmlvbG9neSxQcm90ZWluIG9yIG51Y2xlb3RpZGUgbGFuZ3VhZ2UgbW9kZWwgKHBMTS9uTE0pLFRpYW5qaW4gTWVkaWNhbCBVbml2ZXJzaXR5LCJYaWxpbiBTaGVuLCBYaWFuZ2NodW4gTGkiLDIwMjQtMDEtMTUsT21uaU5BOiBBIGZvdW5kYXRpb24gbW9kZWwgZm9yIG51Y2xlb3RpZGUgc2VxdWVuY2VzLGh0dHBzOi8vd3d3LmJpb3J4aXYub3JnL2NvbnRlbnQvMTAuMTEwMS8yMDI0LjAxLjE0LjU3NTU0M3YxLmFic3RyYWN0LDMuMCwsLDE3MDAwMDAwMDAuMCwsMi41MTA5Mjk5MmUrMjEsIjIwMGsgc3RlcHMsIDIwNDhiYXRjaCwgNjAxIHNlcXVlbmNlIGxlbmd0aAoKMjAwayoyMDQ4KjYwMT0yNDYxNjk2MDAwMDAKCkNvbXB1dGU6IDYqMS43ZSs5KjIuNWUrMTE9Mi41ZSsyMQoKRXBvY2g6IDI0NjE2OTYwMDAwMC8xMDc2NDYyNjY2NjY2PTAuMjIiLCwiRnJvbSBOdWNsZW90aWRlIFNlcXVlbmNlczogMSwwNzYsMjAwLDAwMCwwMDAgdG9rZW5zCkZyb20gVGV4dCBBbm5vdGF0aW9uczogMTk3LDAwMCwwMDAgd29yZHMgKGVzdGltYXRlZCBhdCAxOTcwMDAwMDAvMC43NT0yNjI2NjY2NjYgdG9rZW5zClRvdGFsOiAxMDc2NDYyNjY2NjY2IiwsLE5WSURJQSBBMTAwIFNYTTQgODAgR0IsLExpa2VseSwiRm91bmRhdGlvbiBtb2RlbHMgaGF2ZSBkZW1vbnN0cmF0ZWQgZXhjZXB0aW9uYWwgZWZmaWNhY3kgYWNyb3NzIGRpdmVyc2UgZG93bnN0cmVhbSB0YXNrcy4gSG93ZXZlciwgd2l0aGluIHRoZSByZWFsbXMgb2YgZ2Vub21pY3MgYW5kIHRyYW5zY3JpcHRvbWljcywgYSBub3RhYmxlIGdhcCBwZXJzaXN0cyBpbiB0aGUgYXZhaWxhYmlsaXR5IG9mIG1vZGVscyB0aGF0IGFmZm9yZCBhIGNvbXByZWhlbnNpdmUgdW5kZXJzdGFuZGluZyBvZiBudWNsZW90aWRlIHNlcXVlbmNlIHByaW5jaXBsZXMgYWNyb3NzIHZhcmlvdXMgc3BlY2llcy4gSGVyZSwgd2UgcHJlc2VudCBPbW5pTkEsIGEgZm91bmRhdGlvbiBnZW5lcmF0aXZlIG1vZGVsIGRlc2lnbmVkIGZvciBjb21wcmVoZW5zaXZlIG51Y2xlb3RpZGUgc2VxdWVuY2UgbGVhcm5pbmcuIFRoZSBtb2RlbCB3YXMgcHJlLXRyYWluZWQgb24gOTEuNyBtaWxsaW9uIG51Y2xlb3RpZGUgc2VxdWVuY2VzIGFuZCB0aGUgY29ycmVzcG9uZGluZyBhbm5vdGF0aW9ucyBlbmNvbXBhc3NpbmcgMTA3Ni4yIGJpbGxpb24gYmFzZXMgYW5kIDE5NyBtaWxsaW9uIHdvcmRzIHNwYW5uaW5nIGEgbXVsdGl0dWRlIG9mIHNwZWNpZXMuIFdlIGRlbW9uc3RyYXRlZCBPbW5pTkEgZ2FpbnMgdGhlIGNhcGFjaXR5IHRvIHVuZGVyc3RhbmQgdGhlIHNlbWFudGljcyBvZiB0aGUgbnVjbGVvdGlkZSBzZXF1ZW5jZSBhbmQgdGV4dHVhbCBhbm5vdGF0aW9ucyBieSBhbmFseXppbmcgdGhlIGxlYXJuZWQgcmVwcmVzZW50YXRpb24gb2YgdGhlIHByZS10cmFpbmVkIG1vZGVsLiBPbW5pTkEgY2FuIGJlIGZpbmUtdHVuZWQgdG8gYWxpZ24gbXVsdGlwbGUgbnVjbGVvdGlkZSBsZWFybmluZyB0YXNrcyB3aXRoIG5hdHVyYWwgbGFuZ3VhZ2UgcGFyYWRpZ21zLiBXZSBkZW1vbnN0cmF0ZSBPbW5pTkEtMS43QiBzdXJwYXNzZXMgb3Igcml2YWxzIHN0YXRlLW9mLXRoZSBhcnQgbWV0aG9kcyBpbiAxNyBudWNsZW90aWRlIHRhc2tzLCBlbmNvbXBhc3NpbmcgbnVjbGVvdGlkZSBzZXF1ZW5jZXMgZGV0ZWN0aW9uIGFuZCBzcGVjaWVzIGNsYXNzaWZpY2F0aW9uLiBUaGUgbW9kZWzigJlzIHVuZGVyc3RhbmRpbmcgb2YgbnVjbGVvdGlkZSBncmFtbWFycyBlbmhhbmNlcyBpdHMgY2FwYWJpbGl0eSB0byByZXZlYWwgdGhlIG11dGF0aW9uIGVmZmVjdCBvZiBudWNsZW90aWRlIHNlcXVlbmNlIG9uIEROQSBhbmQgUk5BIHByb2Nlc3NpbmcuIFdlIGhlcmVieSByZWxlYXNlIHRoZSBPbW5pTkEtMS43QiBtb2RlbCBhcyBhbiBvcGVuLXNvdXJjZSBjb250cmlidXRpb24gdG8gdGhlIHJlc2VhcmNoIGNvbW11bml0eS4gVGhpcyBmb3VuZGF0aW9uIG1vZGVsIHNpZ25pZmllcyBhIHN0ZXAgdG93YXJkIGFkdmFuY2luZyBvdXIgY29tcHJlaGVuc2lvbiBvZiBudWNsZW90aWRlIHNlcXVlbmNlcyBhY3Jvc3MgZGl2ZXJzZSBzcGVjaWVzIGFuZCBob2xkcyBzdWJzdGFudGlhbCBwcm9taXNlIHRvIGZhY2lsaXRhdGluZyBnZW5vbWljcyBhbmQgdHJhbnNjcmlwdG9taWNzIHJlc2VhcmNoLiIsMC4yMiwsLENoaW5hLCwsLDguMCwsMjAyNS0xMS0yOCAxMTo1Mzo0NCswMDowMCwsLCwsLEFjYWRlbWlhLCwsLCwsLCwsLCwsNjMzOC44NTQ2MjI2MTE5OTgsT3BlcmF0aW9uIGNvdW50aW5nLCwsLCwKSW50ZXJuVmlULTZCLCJWaXNpb24sTGFuZ3VhZ2UiLFZpc3VhbCBxdWVzdGlvbiBhbnN3ZXJpbmcsIlNoYW5naGFpIEFJIExhYixOYW5qaW5nIFVuaXZlcnNpdHksVGhlIFVuaXZlcnNpdHkgb2YgSG9uZyBLb25nLFRzaW5naHVhIFVuaXZlcnNpdHksU2Vuc2VUaW1lLFVuaXZlcnNpdHkgb2YgU2NpZW5jZSBhbmQgVGVjaG5vbG9neSBvZiBDaGluYSAoVVNUQykiLCJaaGUgQ2hlbiwgSmlhbm5hbiBXdSwgV2VuaGFpIFdhbmcsIFdlaWppZSBTdSwgR3VvIENoZW4sIFNlbiBYaW5nLCBNdXlhbiBaaG9uZywgUWluZ2xvbmcgWmhhbmcsIFhpemhvdSBaaHUsIExld2VpIEx1LCBCaW4gTGksIFBpbmcgTHVvLCBUb25nIEx1LCBZdSBRaWFvLCBKaWZlbmcgRGFpIiwyMDI0LTAxLTE1LEludGVyblZMOiBTY2FsaW5nIHVwIFZpc2lvbiBGb3VuZGF0aW9uIE1vZGVscyBhbmQgQWxpZ25pbmcgZm9yIEdlbmVyaWMgVmlzdWFsLUxpbmd1aXN0aWMgVGFza3MsaHR0cHM6Ly9hcnhpdi5vcmcvYWJzLzIzMTIuMTQyMzgsLCwsNjAwMDAwMDAwMC4wLDZCLCwsLCwsLE5WSURJQSBBMTAwLCxDb25maWRlbnQsIlRoZSBleHBvbmVudGlhbCBncm93dGggb2YgbGFyZ2UgbGFuZ3VhZ2UgbW9kZWxzIChMTE1zKSBoYXMgb3BlbmVkIHVwIG51bWVyb3VzIHBvc3NpYmlsaXRpZXMgZm9yIG11bHRpbW9kYWwgQUdJIHN5c3RlbXMuIEhvd2V2ZXIsIHRoZSBwcm9ncmVzcyBpbiB2aXNpb24gYW5kIHZpc2lvbi1sYW5ndWFnZSBmb3VuZGF0aW9uIG1vZGVscywgd2hpY2ggYXJlIGFsc28gY3JpdGljYWwgZWxlbWVudHMgb2YgbXVsdGktbW9kYWwgQUdJLCBoYXMgbm90IGtlcHQgcGFjZSB3aXRoIExMTXMuIEluIHRoaXMgd29yaywgd2UgZGVzaWduIGEgbGFyZ2Utc2NhbGUgdmlzaW9uLWxhbmd1YWdlIGZvdW5kYXRpb24gbW9kZWwgKEludGVyblZMKSwgd2hpY2ggc2NhbGVzIHVwIHRoZSB2aXNpb24gZm91bmRhdGlvbiBtb2RlbCB0byA2IGJpbGxpb24gcGFyYW1ldGVycyBhbmQgcHJvZ3Jlc3NpdmVseSBhbGlnbnMgaXQgd2l0aCB0aGUgTExNLCB1c2luZyB3ZWItc2NhbGUgaW1hZ2UtdGV4dCBkYXRhIGZyb20gdmFyaW91cyBzb3VyY2VzLiBUaGlzIG1vZGVsIGNhbiBiZSBicm9hZGx5IGFwcGxpZWQgdG8gYW5kIGFjaGlldmUgc3RhdGUtb2YtdGhlLWFydCBwZXJmb3JtYW5jZSBvbiAzMiBnZW5lcmljIHZpc3VhbC1saW5ndWlzdGljIGJlbmNobWFya3MgaW5jbHVkaW5nIHZpc3VhbCBwZXJjZXB0aW9uIHRhc2tzIHN1Y2ggYXMgaW1hZ2UtbGV2ZWwgb3IgcGl4ZWwtbGV2ZWwgcmVjb2duaXRpb24sIHZpc2lvbi1sYW5ndWFnZSB0YXNrcyBzdWNoIGFzIHplcm8tc2hvdCBpbWFnZS92aWRlbyBjbGFzc2lmaWNhdGlvbiwgemVyby1zaG90IGltYWdlL3ZpZGVvLXRleHQgcmV0cmlldmFsLCBhbmQgbGluayB3aXRoIExMTXMgdG8gY3JlYXRlIG11bHRpLW1vZGFsIGRpYWxvZ3VlIHN5c3RlbXMuIEl0IGhhcyBwb3dlcmZ1bCB2aXN1YWwgY2FwYWJpbGl0aWVzIGFuZCBjYW4gYmUgYSBnb29kIGFsdGVybmF0aXZlIHRvIHRoZSBWaVQtMjJCLiBXZSBob3BlIHRoYXQgb3VyIHJlc2VhcmNoIGNvdWxkIGNvbnRyaWJ1dGUgdG8gdGhlIGRldmVsb3BtZW50IG9mIG11bHRpLW1vZGFsIGxhcmdlIG1vZGVscy4gQ29kZSBhbmQgbW9kZWxzIGFyZSBhdmFpbGFibGUgYXQgdGhpcyBodHRwcyBVUkwuIiwsLCwiQ2hpbmEsQ2hpbmEsSG9uZyBLb25nLENoaW5hLEhvbmcgS29uZyxDaGluYSIsTExhTUEtN0IsLCw2NDAuMCwsMjAyNS0xMS0yOCAxMTo1Mzo0NCswMDowMCwsLCwsLCJBY2FkZW1pYSxBY2FkZW1pYSxBY2FkZW1pYSxBY2FkZW1pYSxJbmR1c3RyeSxBY2FkZW1pYSIsLCwsLCwsLCwsLCw1MDcxMDguMzY5ODA4OTU5ODMsLCwsLCwKWWl5ZSBRaW5nemhvdS0wLjdCLCJNdWx0aW1vZGFsLExhbmd1YWdlLFZpc2lvbixTcGVlY2gsVmlkZW8iLCJMYW5ndWFnZSBtb2RlbGluZy9nZW5lcmF0aW9uLFF1ZXN0aW9uIGFuc3dlcmluZyxWaXN1YWwgcXVlc3Rpb24gYW5zd2VyaW5nLFNwZWVjaCByZWNvZ25pdGlvbiAoQVNSKSxWaWRlbyBkZXNjcmlwdGlvbiIsRUZGWUlDICjor4blm6Dmmbrog70pLCwyMDI0LTAxLTE1LCIzNuawqummluWPkSB8IOS4k+azqOS8geS4mue6p+Wkp+aooeWei+iQveWcsO+8jOOAjOivhuWboOaZuuiDveOAjeWujOaIkOaVsOWNg+S4h+WFg+mmlui9ruiejei1hAoiLCJodHRwczovLzM2a3IuY29tL3AvMzA2Mjk4Mjc3Mjc2MTk4NApodHRwczovL3d3dy5lZmZ5aWMuY29tL3RlY2huaWNhbF9jb3JlIiwsLCw3MDAwMDAwMDAuMCwwLjdCLCwsLCwsLCwsQ29uZmlkZW50LCwsLEhvc3RlZCBhY2Nlc3MgKG5vIEFQSSksQ2hpbmEsLCwsLCwyMDI1LTExLTI4IDExOjUzOjQ0KzAwOjAwLCwsLCwsSW5kdXN0cnksLCwsLFVucmVsZWFzZWQsLCwsLCwsLCwsLCwsTm8KWWl5ZSBRaW5nemhvdS00NUIsIk11bHRpbW9kYWwsTGFuZ3VhZ2UsVmlzaW9uLFNwZWVjaCxWaWRlbyIsIkxhbmd1YWdlIG1vZGVsaW5nL2dlbmVyYXRpb24sUXVlc3Rpb24gYW5zd2VyaW5nLFZpc3VhbCBxdWVzdGlvbiBhbnN3ZXJpbmcsU3BlZWNoIHJlY29nbml0aW9uIChBU1IpLFZpZGVvIGRlc2NyaXB0aW9uIixFRkZZSUMgKOivhuWboOaZuuiDvSksLDIwMjQtMDEtMTUsIjM25rCq6aaW5Y+RIHwg5LiT5rOo5LyB5Lia57qn5aSn5qih5Z6L6JC95Zyw77yM44CM6K+G5Zug5pm66IO944CN5a6M5oiQ5pWw5Y2D5LiH5YWD6aaW6L2u6J6N6LWECiIsImh0dHBzOi8vMzZrci5jb20vcC8zMDYyOTgyNzcyNzYxOTg0Cmh0dHBzOi8vd3d3LmVmZnlpYy5jb20vdGVjaG5pY2FsX2NvcmUiLCwsLDQ1MDAwMDAwMDAwLjAsNDVCLCwsLCwsLCwsQ29uZmlkZW50LCwsLEhvc3RlZCBhY2Nlc3MgKG5vIEFQSSksQ2hpbmEsLCwsLCwyMDI1LTExLTI4IDExOjUzOjQ0KzAwOjAwLCwsLCwsSW5kdXN0cnksLCwsLFVucmVsZWFzZWQsLCwsLCwsLCwsLCwsTm8KIEludGVyblZMLCJWaXNpb24sTGFuZ3VhZ2UiLCJWaXN1YWwgcXVlc3Rpb24gYW5zd2VyaW5nLEltYWdlIGNsYXNzaWZpY2F0aW9uLEltYWdlIGNhcHRpb25pbmciLCJTaGFuZ2hhaSBBSSBMYWIsTmFuamluZyBVbml2ZXJzaXR5LFRoZSBVbml2ZXJzaXR5IG9mIEhvbmcgS29uZyxUc2luZ2h1YSBVbml2ZXJzaXR5LFNlbnNlVGltZSxVbml2ZXJzaXR5IG9mIFNjaWVuY2UgYW5kIFRlY2hub2xvZ3kgb2YgQ2hpbmEgKFVTVEMpIiwiWmhlIENoZW4sIEppYW5uYW4gV3UsIFdlbmhhaSBXYW5nLCBXZWlqaWUgU3UsIEd1byBDaGVuLCBTZW4gWGluZywgTXV5YW4gWmhvbmcsIFFpbmdsb25nIFpoYW5nLCBYaXpob3UgWmh1LCBMZXdlaSBMdSwgQmluIExpLCBQaW5nIEx1bywgVG9uZyBMdSwgWXUgUWlhbywgSmlmZW5nIERhaSIsMjAyNC0wMS0xNSxJbnRlcm5WTDogU2NhbGluZyB1cCBWaXNpb24gRm91bmRhdGlvbiBNb2RlbHMgYW5kIEFsaWduaW5nIGZvciBHZW5lcmljIFZpc3VhbC1MaW5ndWlzdGljIFRhc2tzLGh0dHBzOi8vYXJ4aXYub3JnL2Ficy8yMzEyLjE0MjM4LCwsLDE0MDAwMDAwMDAwLjAsIjE0QgoiLDEuNzQ0OTU2ZSsyMywidHJhaW5hYmxlIC8gdG90YWwgcGFyYW1ldGVycyAKc3RhZ2UgMTogMTNCIC8gMTNCIApzdGFnZSAyOiAxQiAvIDE0QgoKdHJhaW5pbmcgdG9rZW5zOiAKc3RhZ2UgMTogKDI4LjctMC41KSowLjUqKDE5Ni8xNileMiArIDAuNSooMjI0LzE2KV4yICA9IDIyMTNCCnN0YWdlIDI6IDEuNiooMjI0LzE2KV4yID0gMzEzLjYgQgoKNioxM0IqMjIxM0IgKyA2KjFCKjMxMy42IEIgPSAxNzQ0OTUuNiAqMTBeMTggPSAxLjc0NDk1NiDDlyAxMDIzIiwsIlN0YWdlIDEKCiIiIFRoZSB0cmFpbmluZyBpbnZvbHZlcyBhIHRvdGFsIGJhdGNoIHNpemUgb2YgMTY0SyBhY3Jvc3MgNjQwIEExMDAgR1BVcywgZXh0ZW5kaW5nIG92ZXIgMTc1SyBpdGVyYXRpb25zIHRvIHByb2Nlc3MgYWJvdXQgMjguNyBiaWxsaW9uIHNhbXBsZXMuIFRvIGVuaGFuY2UgZWZmaWNpZW5jeSwgd2UgaW5pdGlhbGx5IHRyYWluIGF0IGEgMTk2w5cxOTYgcmVzb2x1dGlvbiwgbWFza2luZyA1MCUgb2YgaW1hZ2UgdG9rZW5zIFs4N10sIGFuZCBsYXRlciBzd2l0Y2ggdG8gMjI0w5cyMjQgcmVzb2x1dGlvbiB3aXRob3V0IG1hc2tpbmcgZm9yIHRoZSBmaW5hbCAwLjUgYmlsbGlvbiBzYW1wbGVzLiIiCgpTdGFnZSAyCgoxLjZCIHNhbXBsZXMKIiJUaGUgaW5wdXQgaW1hZ2VzIGFyZSBwcm9jZXNzZWQgYXQgYSByZXNvbHV0aW9uIG9mIDIyNMOXMjI0LiBGb3Igb3B0aW1pemF0aW9uLCB0aGUgQWRhbVcgb3B0aW1pemVyIFs5OF0gaXMgZW1wbG95ZWQgd2l0aCDOsjEgPSAwLjksIM6yMiA9IDAuOTgsIHdlaWdodCBkZWNheSBzZXQgYXQgMC4wNSwgYW5kIGEgdG90YWwgYmF0Y2ggc2l6ZSBvZiAyMEsuIFRoZSB0cmFpbmluZyBleHRlbmRzIG92ZXIgODBLIHN0ZXBzIGFjcm9zcyAxNjAgQTEwMCBHUFVzIiIKCjI4LjcgYmlsbGlvbiAvIDQuOTggPSA1Ljc2IGVwb2NocwoKIiJBcyBzdW1tYXJpemVkIGluIFRhYmxlIDIsIHRoZSBvcmlnaW5hbCBkYXRhc2V0IGNvbnRhaW5zIDYuMDMgYmlsbGlvbiBpbWFnZS10ZXh0IHBhaXJzLCBhbmQgNC45OCBiaWxsaW9uIHJlbWFpbnMgYWZ0ZXIgY2xlYW5pbmcuIiIKCnBhdGNoIHNpemUgaXMgMTQKCigyOC43LTAuNSkqMC41KigxOTYvMTYpXjIgKyAwLjUqKDIyNC8xNileMiArIDEuNiooMjI0LzE2KV4yID0gMiA1MjcgMDAwIDAwMCAwMDAgdHJhaW5pbmcgdG9rZW5zIiw4MDAuMCwxLjc0NDk1NmUrMjMvKDMxMjAwMDAwMDAwMDAwMCo2NDAqMzYwMCowLjMpID0gODA5IGhvdXJzIH4gMSBtb250aCxOVklESUEgQTEwMCBTWE00IDgwIEdCLCxMaWtlbHksIlRoZSBleHBvbmVudGlhbCBncm93dGggb2YgbGFyZ2UgbGFuZ3VhZ2UgbW9kZWxzIChMTE1zKSBoYXMgb3BlbmVkIHVwIG51bWVyb3VzIHBvc3NpYmlsaXRpZXMgZm9yIG11bHRpbW9kYWwgQUdJIHN5c3RlbXMuIEhvd2V2ZXIsIHRoZSBwcm9ncmVzcyBpbiB2aXNpb24gYW5kIHZpc2lvbi1sYW5ndWFnZSBmb3VuZGF0aW9uIG1vZGVscywgd2hpY2ggYXJlIGFsc28gY3JpdGljYWwgZWxlbWVudHMgb2YgbXVsdGktbW9kYWwgQUdJLCBoYXMgbm90IGtlcHQgcGFjZSB3aXRoIExMTXMuIEluIHRoaXMgd29yaywgd2UgZGVzaWduIGEgbGFyZ2Utc2NhbGUgdmlzaW9uLWxhbmd1YWdlIGZvdW5kYXRpb24gbW9kZWwgKEludGVyblZMKSwgd2hpY2ggc2NhbGVzIHVwIHRoZSB2aXNpb24gZm91bmRhdGlvbiBtb2RlbCB0byA2IGJpbGxpb24gcGFyYW1ldGVycyBhbmQgcHJvZ3Jlc3NpdmVseSBhbGlnbnMgaXQgd2l0aCB0aGUgTExNLCB1c2luZyB3ZWItc2NhbGUgaW1hZ2UtdGV4dCBkYXRhIGZyb20gdmFyaW91cyBzb3VyY2VzLiBUaGlzIG1vZGVsIGNhbiBiZSBicm9hZGx5IGFwcGxpZWQgdG8gYW5kIGFjaGlldmUgc3RhdGUtb2YtdGhlLWFydCBwZXJmb3JtYW5jZSBvbiAzMiBnZW5lcmljIHZpc3VhbC1saW5ndWlzdGljIGJlbmNobWFya3MgaW5jbHVkaW5nIHZpc3VhbCBwZXJjZXB0aW9uIHRhc2tzIHN1Y2ggYXMgaW1hZ2UtbGV2ZWwgb3IgcGl4ZWwtbGV2ZWwgcmVjb2duaXRpb24sIHZpc2lvbi1sYW5ndWFnZSB0YXNrcyBzdWNoIGFzIHplcm8tc2hvdCBpbWFnZS92aWRlbyBjbGFzc2lmaWNhdGlvbiwgemVyby1zaG90IGltYWdlL3ZpZGVvLXRleHQgcmV0cmlldmFsLCBhbmQgbGluayB3aXRoIExMTXMgdG8gY3JlYXRlIG11bHRpLW1vZGFsIGRpYWxvZ3VlIHN5c3RlbXMuIEl0IGhhcyBwb3dlcmZ1bCB2aXN1YWwgY2FwYWJpbGl0aWVzIGFuZCBjYW4gYmUgYSBnb29kIGFsdGVybmF0aXZlIHRvIHRoZSBWaVQtMjJCLiBXZSBob3BlIHRoYXQgb3VyIHJlc2VhcmNoIGNvdWxkIGNvbnRyaWJ1dGUgdG8gdGhlIGRldmVsb3BtZW50IG9mIG11bHRpLW1vZGFsIGxhcmdlIG1vZGVscy4gQ29kZSBhbmQgbW9kZWxzIGFyZSBhdmFpbGFibGUgYXQgdGhpcyBodHRwcyBVUkwuIiwsLE9wZW4gd2VpZ2h0cyAodW5yZXN0cmljdGVkKSwiQ2hpbmEsQ2hpbmEsSG9uZyBLb25nLENoaW5hLEhvbmcgS29uZyxDaGluYSIsIkludGVyblZpVC02QixMTGFNQS03QiIsLCw2NDAuMCwsMjAyNS0xMS0yOCAxMTo1Mzo0NCswMDowMCwsLCwxNjQwMDAuMCwsIkFjYWRlbWlhLEFjYWRlbWlhLEFjYWRlbWlhLEFjYWRlbWlhLEluZHVzdHJ5LEFjYWRlbWlhIiwsLCwsVW5yZWxlYXNlZCwiTUlUIGxpY2Vuc2UKaHR0cHM6Ly9odWdnaW5nZmFjZS5jby9PcGVuR1ZMYWIvSW50ZXJuVkwtMTRCLTIyNHB4CgpJIGNhbm5vdCBmaW5kIHRyYWluaW5nIGNvZGUgZm9yIHRoaXMgbW9kZWwgaGVyZSBodHRwczovL2dpdGh1Yi5jb20vT3BlbkdWTGFiL0ludGVyblZMIixUcnVlLCwsQkYxNiwsNTA3MTA4LjM2OTgwODk1OTgzLE9wZXJhdGlvbiBjb3VudGluZyxPcGVuR1ZMYWIsLCwsWWVzCkludGVybkxNMi0yMEIsTGFuZ3VhZ2UsIkNoYXQsTGFuZ3VhZ2UgbW9kZWxpbmcvZ2VuZXJhdGlvbixRdWVzdGlvbiBhbnN3ZXJpbmciLCJTaGFuZ2hhaSBBSSBMYWIsU2Vuc2VUaW1lLENoaW5lc2UgVW5pdmVyc2l0eSBvZiBIb25nIEtvbmcgKENVSEspLEZ1ZGFuIFVuaXZlcnNpdHkiLCJaaGVuZyBDYWksIE1hb3NvbmcgQ2FvLCBIYW9qaW9uZyBDaGVuLCBLYWkgQ2hlbiwgS2V5dSBDaGVuLCBYaW4gQ2hlbiwgWHVuIENoZW4sIFplaHVpIENoZW4sIFpoaSBDaGVuLCBQZWkgQ2h1LCBYaWFveWkgRG9uZywgSGFvZG9uZyBEdWFuLCBRaSBGYW4sIFpoYW95ZSBGZWksIFlhbmcgR2FvLCBKaWF5ZSBHZSwgQ2hlbnlhIEd1LCBZdXpoZSBHdSwgVGFvIEd1aSwgQWlqaWEgR3VvLCBRaXBlbmcgR3VvLCBDb25naHVpIEhlLCBZaW5nZmFuIEh1LCBUaW5nIEh1YW5nLCBUYW8gSmlhbmcsIFBlbmdsb25nIEppYW8sIFpoZW5qaWFuZyBKaW4sIFpoaWthaSBMZWksIEppYXhpbmcgTGksIEppbmd3ZW4gTGksIExpbnlhbmcgTGksIFNodWFpYmluIExpLCBXZWkgTGksIFlpbmluZyBMaSwgSG9uZ3dlaSBMaXUsIEppYW5nbmluZyBMaXUsIEppYXdlaSBIb25nLCBLYWl3ZW4gTGl1LCBLdWlrdW4gTGl1LCBYaWFvcmFuIExpdSwgQ2hlbmdxaSBMdiwgSGFpanVuIEx2LCBLYWkgTHYsIExpIE1hLCBSdW55dWFuIE1hLCBaZXJ1biBNYSwgV2VuY2hhbmcgTmluZywgTGlua2UgT3V5YW5nLCBKaWFudGFvIFFpdSwgWXVhbiBRdSwgRnVrYWkgU2hhbmcsIFl1bmZhbiBTaGFvLCBEZW1pbiBTb25nLCBaaWZhbiBTb25nLCBaaGloYW8gU3VpLCBQZW5nIFN1biwgWXUgU3VuLCBIdWFuemUgVGFuZywgQmluIFdhbmcsIEd1b3RlbmcgV2FuZywgSmlhcWkgV2FuZywgSmlheXUgV2FuZywgUnVpIFdhbmcsIFl1ZG9uZyBXYW5nLCBaaXlpIFdhbmcsIFhpbmdqaWFuIFdlaSwgUWl6aGVuIFdlbmcsIEZhbiBXdSwgWWluZ3RvbmcgWGlvbmcsIENoYW8gWHUsIFJ1aWxpYW5nIFh1LCBIYW5nIFlhbiwgWWlyb25nIFlhbiwgWGlhb2d1aSBZYW5nLCBIYW9jaGVuIFllLCBIdWFpeXVhbiBZaW5nLCBKaWEgWXUsIEppbmcgWXUsIFl1aGFuZyBaYW5nLCBDaHV5dSBaaGFuZywgTGkgWmhhbmcsIFBhbiBaaGFuZywgUGVuZyBaaGFuZywgUnVpamllIFpoYW5nLCBTaHVvIFpoYW5nLCBTb25neWFuZyBaaGFuZywgV2VuamlhbiBaaGFuZywgV2Vud2VpIFpoYW5nLCBYaW5nY2hlbmcgWmhhbmcsIFhpbnl1ZSBaaGFuZywgSHVpIFpoYW8sIFFpYW4gWmhhbywgWGlhb21lbmcgWmhhbywgRmVuZ3poZSBaaG91LCBaYWlkYSBaaG91LCBKaW5nbWluZyBaaHVvLCBZaWNoZW5nIFpvdSwgWGlwZW5nIFFpdSwgWXUgUWlhbywgRGFodWEgTGluIiwyMDI0LTAxLTEyLEludGVybkxNMiBUZWNobmljYWwgUmVwb3J0LGh0dHBzOi8vYXJ4aXYub3JnL2Ficy8yNDAzLjE3Mjk3LCwsLDIwMDAwMDAwMDAwLjAsMjBCLDMuMTJlKzIzLDZORCA9IDYgKiAyNjAwMDAwMDAwMDAwICogMjAwMDAwMDAwMDAgPSAzLjEyZSsyMywyNjAwMDAwMDAwMDAwLCIiIlRoZSB0b3RhbCBudW1iZXIgb2YgdG9rZW5zIHVzZWQgZm9yIHByZS10cmFpbmluZyB0aGUgMS44QiwgN0IsIGFuZCAyMEIgbW9kZWxzIHJhbmdlcyBmcm9tIDIuMFQgdG8gMi42VCwgYW5kIHRoZSBwcmUtdHJhaW5pbmcgcHJvY2VzcyBjb25zaXN0cyBvZiB0aHJlZSBkaXN0aW5jdCBwaGFzZXMuICIiIiwsLCwsQ29uZmlkZW50LCJUaGUgZXZvbHV0aW9uIG9mIExhcmdlIExhbmd1YWdlIE1vZGVscyAoTExNcykgbGlrZSBDaGF0R1BUIGFuZCBHUFQtNCBoYXMgc3BhcmtlZCBkaXNjdXNzaW9ucyBvbiB0aGUgYWR2ZW50IG9mIEFydGlmaWNpYWwgR2VuZXJhbCBJbnRlbGxpZ2VuY2UgKEFHSSkuIEhvd2V2ZXIsIHJlcGxpY2F0aW5nIHN1Y2ggYWR2YW5jZW1lbnRzIGluIG9wZW4tc291cmNlIG1vZGVscyBoYXMgYmVlbiBjaGFsbGVuZ2luZy4gVGhpcyBwYXBlciBpbnRyb2R1Y2VzIEludGVybkxNMiwgYW4gb3Blbi1zb3VyY2UgTExNIHRoYXQgb3V0cGVyZm9ybXMgaXRzIHByZWRlY2Vzc29ycyBpbiBjb21wcmVoZW5zaXZlIGV2YWx1YXRpb25zIGFjcm9zcyA2IGRpbWVuc2lvbnMgYW5kIDMwIGJlbmNobWFya3MsIGxvbmctY29udGV4dCBtb2RlbGluZywgYW5kIG9wZW4tZW5kZWQgc3ViamVjdGl2ZSBldmFsdWF0aW9ucyB0aHJvdWdoIGlubm92YXRpdmUgcHJlLXRyYWluaW5nIGFuZCBvcHRpbWl6YXRpb24gdGVjaG5pcXVlcy4gVGhlIHByZS10cmFpbmluZyBwcm9jZXNzIG9mIEludGVybkxNMiBpcyBtZXRpY3Vsb3VzbHkgZGV0YWlsZWQsIGhpZ2hsaWdodGluZyB0aGUgcHJlcGFyYXRpb24gb2YgZGl2ZXJzZSBkYXRhIHR5cGVzIGluY2x1ZGluZyB0ZXh0LCBjb2RlLCBhbmQgbG9uZy1jb250ZXh0IGRhdGEuIEludGVybkxNMiBlZmZpY2llbnRseSBjYXB0dXJlcyBsb25nLXRlcm0gZGVwZW5kZW5jaWVzLCBpbml0aWFsbHkgdHJhaW5lZCBvbiA0ayB0b2tlbnMgYmVmb3JlIGFkdmFuY2luZyB0byAzMmsgdG9rZW5zIGluIHByZS10cmFpbmluZyBhbmQgZmluZS10dW5pbmcgc3RhZ2VzLCBleGhpYml0aW5nIHJlbWFya2FibGUgcGVyZm9ybWFuY2Ugb24gdGhlIDIwMGsgYGBOZWVkbGUtaW4tYS1IYXlzdGFjayIiIHRlc3QuIEludGVybkxNMiBpcyBmdXJ0aGVyIGFsaWduZWQgdXNpbmcgU3VwZXJ2aXNlZCBGaW5lLVR1bmluZyAoU0ZUKSBhbmQgYSBub3ZlbCBDb25kaXRpb25hbCBPbmxpbmUgUmVpbmZvcmNlbWVudCBMZWFybmluZyBmcm9tIEh1bWFuIEZlZWRiYWNrIChDT09MIFJMSEYpIHN0cmF0ZWd5IHRoYXQgYWRkcmVzc2VzIGNvbmZsaWN0aW5nIGh1bWFuIHByZWZlcmVuY2VzIGFuZCByZXdhcmQgaGFja2luZy4gQnkgcmVsZWFzaW5nIEludGVybkxNMiBtb2RlbHMgaW4gZGlmZmVyZW50IHRyYWluaW5nIHN0YWdlcyBhbmQgbW9kZWwgc2l6ZXMsIHdlIHByb3ZpZGUgdGhlIGNvbW11bml0eSB3aXRoIGluc2lnaHRzIGludG8gdGhlIG1vZGVsJ3MgZXZvbHV0aW9uLiIsMS4wLCxPcGVuIHdlaWdodHMgKHJlc3RyaWN0ZWQgdXNlKSwiQ2hpbmEsSG9uZyBLb25nLEhvbmcgS29uZyxDaGluYSIsLCwsLCwyMDI1LTExLTI4IDExOjUzOjQ0KzAwOjAwLCwsLDUwMDAwMDAuMCxUYWJsZSAzLiAsIkFjYWRlbWlhLEluZHVzdHJ5LEFjYWRlbWlhLEFjYWRlbWlhIiwsLCwsVW5yZWxlYXNlZCxuZWVkIHRvIGFwcGx5IGZvciBjb21tZXJjaWFsIGxpY2Vuc2UuIHRoZXJlJ3MgYSByZXBvIGJ1dCBkb2Vzbid0IGxvb2sgbGlrZSB0aGVyZSdzIHByZXRyYWluaW5nIGNvZGUuICBodHRwczovL2dpdGh1Yi5jb20vSW50ZXJuTE0vSW50ZXJuTE0gLFRydWUsLCwsLCxPcGVyYXRpb24gY291bnRpbmcsaW50ZXJubG0sLCwsWWVzCkRlZXBTZWVrTW9FLTE2QixMYW5ndWFnZSxDaGF0LERlZXBTZWVrLCJEYW1haSBEYWksIENoZW5ncWkgRGVuZywgQ2hlbmdnYW5nIFpoYW8sIFIuWC4gWHUsIEh1YXp1byBHYW8sIERlbGkgQ2hlbiwgSmlhc2hpIExpLCBXYW5nZGluZyBaZW5nLCBYaW5na2FpIFl1LCBZLiBXdSwgWmhlbmRhIFhpZSwgWS5LLiBMaSwgUGFucGFuIEh1YW5nLCBGdWxpIEx1bywgQ2hvbmcgUnVhbiwgWmhpZmFuZyBTdWksIFdlbmZlbmcgTGlhbmciLDIwMjQtMDEtMTEsRGVlcFNlZWtNb0U6IFRvd2FyZHMgVWx0aW1hdGUgRXhwZXJ0IFNwZWNpYWxpemF0aW9uIGluIE1peHR1cmUtb2YtRXhwZXJ0cyBMYW5ndWFnZSBNb2RlbHMsaHR0cHM6Ly9hcnhpdi5vcmcvYWJzLzI0MDEuMDYwNjYsODQ0LjAsLCIiIkluIGFkZGl0aW9uLCBEZWVwU2Vla01vRSAyQiBuZWFybHkgYXBwcm9hY2hlcyB0aGUgcGVyZm9ybWFuY2Ugb2YgaXRzIGRlbnNlIGNvdW50ZXJwYXJ0IHdpdGggdGhlIHNhbWUgbnVtYmVyIG9mIHRvdGFsIHBhcmFtZXRlcnMsIHdoaWNoIHNldCB0aGUgdXBwZXIgYm91bmQgb2YgTW9FIG1vZGVscy4gU3Vic2VxdWVudGx5LCB3ZSBzY2FsZSB1cCBEZWVwU2Vla01vRSB0byAxNkIgcGFyYW1ldGVycyBhbmQgc2hvdyB0aGF0IGl0IGFjaGlldmVzIGNvbXBhcmFibGUgcGVyZm9ybWFuY2Ugd2l0aCBMTGFNQTIgN0IsIHdpdGggb25seSBhYm91dCA0MCUgb2YgY29tcHV0YXRpb25zIiIiLDE2MDAwMDAwMDAwLjAsIjE2QiAodG90YWwsIGJ1dCBpdCdzIHNwYXJzZSkiLDMuNGUrMjIsIiIiV2l0aCB0aGUgRGVlcFNlZWtNb0UgYXJjaGl0ZWN0dXJlLCB3ZSBzY2FsZSB1cCBvdXIgTW9FIG1vZGVsIHRvIGEgbGFyZ2VyIHNjYWxlIHdpdGggMTZCIHRvdGFsIHBhcmFtZXRlcnMgYW5kIHRyYWluIGl0IG9uIDJUIHRva2VucyIiCgoiIkV2YWx1YXRpb24gcmVzdWx0cyByZXZlYWwgdGhhdCB3aXRoIG9ubHkgYWJvdXQgNDAlIG9mIGNvbXB1dGF0aW9ucywgRGVlcFNlZWtNb0UgMTZCIGFjaGlldmVzIGNvbXBhcmFibGUgcGVyZm9ybWFuY2Ugd2l0aCBEZWVwU2VlayA3QiAoRGVlcFNlZWstQUksIDIwMjQpLCBhIGRlbnNlIG1vZGVsIHRyYWluZWQgb24gdGhlIHNhbWUgMlQgY29ycHVzIiIKCjQwJSAqIDdCID0gMi44Qiwgc28gMi44QiBlZmZlY3RpdmUgcGFyYW1ldGVycyAoc2VlIGFsc28gVGFibGUgNCkKCjIuOEIgKiAyVCAqIDYgfj0gMy40ZTIyCgpUYWJsZSA0IHNob3dzIDc0LjRUIEZMT1BzIHBlciA0ayB0b2tlbnMuIE92ZXIgMlQgdG9rZW5zLCB0aGlzIGlzIDMuNzJlMjIgRkxPUHMgKHVuY2xlYXIgd2hldGhlciB0aGlzIGlzIEZMT1BzIGZvciB0cmFpbmluZyBvciBpbmZlcmVuY2UpIiwyMDAwMDAwMDAwMDAwLCIiIkxldmVyYWdpbmcgb3VyIGFyY2hpdGVjdHVyZSwgd2Ugc3Vic2VxdWVudGx5IHNjYWxlIHVwIHRoZSBtb2RlbCBwYXJhbWV0ZXJzIHRvIDE2QiBhbmQgdHJhaW4gRGVlcFNlZWtNb0UgMTZCIG9uIGEgbGFyZ2Utc2NhbGUgY29ycHVzIHdpdGggMlQgdG9rZW5zLiIiCk5vdCBhY3R1YWxseSBjbGVhciB0aGF0IHRoZSBkYXRhc2V0IHNpemUgaXMgMlQsIHNpbmNlIDJUIGFwcGVhcnMgdG8gYmUgdGhlIG51bWJlciBvZiB0b2tlbnMgdHJhaW5lZCBvdmVyLCBwb3NzaWJseSBmb3IgbXVsdGlwbGUgZXBvY2hzLiIsLCwiTlZJRElBIEExMDAsTlZJRElBIEg4MDAgU1hNNSIsLExpa2VseSwiSW4gdGhlIGVyYSBvZiBsYXJnZSBsYW5ndWFnZSBtb2RlbHMsIE1peHR1cmUtb2YtRXhwZXJ0cyAoTW9FKSBpcyBhIHByb21pc2luZyBhcmNoaXRlY3R1cmUgZm9yIG1hbmFnaW5nIGNvbXB1dGF0aW9uYWwgY29zdHMgd2hlbiBzY2FsaW5nIHVwIG1vZGVsIHBhcmFtZXRlcnMuIEhvd2V2ZXIsIGNvbnZlbnRpb25hbCBNb0UgYXJjaGl0ZWN0dXJlcyBsaWtlIEdTaGFyZCwgd2hpY2ggYWN0aXZhdGUgdGhlIHRvcC1LIG91dCBvZiBOIGV4cGVydHMsIGZhY2UgY2hhbGxlbmdlcyBpbiBlbnN1cmluZyBleHBlcnQgc3BlY2lhbGl6YXRpb24sIGkuZS4gZWFjaCBleHBlcnQgYWNxdWlyZXMgbm9uLW92ZXJsYXBwaW5nIGFuZCBmb2N1c2VkIGtub3dsZWRnZS4gSW4gcmVzcG9uc2UsIHdlIHByb3Bvc2UgdGhlIERlZXBTZWVrTW9FIGFyY2hpdGVjdHVyZSB0b3dhcmRzIHVsdGltYXRlIGV4cGVydCBzcGVjaWFsaXphdGlvbi4gSXQgaW52b2x2ZXMgdHdvIHByaW5jaXBhbCBzdHJhdGVnaWVzOiAoMSkgZmluZWx5IHNlZ21lbnRpbmcgdGhlIGV4cGVydHMgaW50byBtTiBvbmVzIGFuZCBhY3RpdmF0aW5nIG1LIGZyb20gdGhlbSwgYWxsb3dpbmcgZm9yIGEgbW9yZSBmbGV4aWJsZSBjb21iaW5hdGlvbiBvZiBhY3RpdmF0ZWQgZXhwZXJ0czsgKDIpIGlzb2xhdGluZyBLcyBleHBlcnRzIGFzIHNoYXJlZCBvbmVzLCBhaW1pbmcgYXQgY2FwdHVyaW5nIGNvbW1vbiBrbm93bGVkZ2UgYW5kIG1pdGlnYXRpbmcgcmVkdW5kYW5jeSBpbiByb3V0ZWQgZXhwZXJ0cy4gU3RhcnRpbmcgZnJvbSBhIG1vZGVzdCBzY2FsZSB3aXRoIDJCIHBhcmFtZXRlcnMsIHdlIGRlbW9uc3RyYXRlIHRoYXQgRGVlcFNlZWtNb0UgMkIgYWNoaWV2ZXMgY29tcGFyYWJsZSBwZXJmb3JtYW5jZSB3aXRoIEdTaGFyZCAyLjlCLCB3aGljaCBoYXMgMS41IHRpbWVzIHRoZSBleHBlcnQgcGFyYW1ldGVycyBhbmQgY29tcHV0YXRpb24uIEluIGFkZGl0aW9uLCBEZWVwU2Vla01vRSAyQiBuZWFybHkgYXBwcm9hY2hlcyB0aGUgcGVyZm9ybWFuY2Ugb2YgaXRzIGRlbnNlIGNvdW50ZXJwYXJ0IHdpdGggdGhlIHNhbWUgbnVtYmVyIG9mIHRvdGFsIHBhcmFtZXRlcnMsIHdoaWNoIHNldCB0aGUgdXBwZXIgYm91bmQgb2YgTW9FIG1vZGVscy4gU3Vic2VxdWVudGx5LCB3ZSBzY2FsZSB1cCBEZWVwU2Vla01vRSB0byAxNkIgcGFyYW1ldGVycyBhbmQgc2hvdyB0aGF0IGl0IGFjaGlldmVzIGNvbXBhcmFibGUgcGVyZm9ybWFuY2Ugd2l0aCBMTGFNQTIgN0IsIHdpdGggb25seSBhYm91dCA0MCUgb2YgY29tcHV0YXRpb25zLiBGdXJ0aGVyLCBvdXIgcHJlbGltaW5hcnkgZWZmb3J0cyB0byBzY2FsZSB1cCBEZWVwU2Vla01vRSB0byAxNDVCIHBhcmFtZXRlcnMgY29uc2lzdGVudGx5IHZhbGlkYXRlIGl0cyBzdWJzdGFudGlhbCBhZHZhbnRhZ2VzIG92ZXIgdGhlIEdTaGFyZCBhcmNoaXRlY3R1cmUsIGFuZCBzaG93IGl0cyBwZXJmb3JtYW5jZSBjb21wYXJhYmxlIHdpdGggRGVlcFNlZWsgNjdCLCB1c2luZyBvbmx5IDI4LjUlIChtYXliZSBldmVuIDE4LjIlKSBvZiBjb21wdXRhdGlvbnMuIiwxLjAsLE9wZW4gd2VpZ2h0cyAocmVzdHJpY3RlZCB1c2UpLENoaW5hLCwsLCwsMjAyNi0wNS0yNSAxMjoyODoxMSswMDowMCwsLCwsLEluZHVzdHJ5LCwsLCxVbnJlbGVhc2VkLGFidXNlIHJlc3RyaWN0aW9uczogaHR0cHM6Ly9naXRodWIuY29tL2RlZXBzZWVrLWFpL0RlZXBTZWVrLU1vRS9ibG9iL21haW4vTElDRU5TRS1NT0RFTCwsLCwsLCxPcGVyYXRpb24gY291bnRpbmcsLCwsLFllcwpZT0xPdjh4LFZpc2lvbixPYmplY3QgZGV0ZWN0aW9uLFVsdHJhbHl0aWNzLCwyMDI0LTAxLTEwLCwiaHR0cHM6Ly95b2xvdjguY29tLwpodHRwczovL2RvY3MudWx0cmFseXRpY3MuY29tL21vZGVscy95b2xvdjgKIiwsLCw2ODIwMDAwMC4wLCh0aGUgYmlnZ2VzdCBtb2RlbCBmcm9tIFlPTE92OCBmYW1pbHkgdHJhaW5lZCBvbiBDT0NPIGRhdGFzZXQgZm9yIG9iamVjdCBkZXRlY3Rpb24gdGFza3MpLCwsLCwsLCwsQ29uZmlkZW50LCJZT0xPdjggaXMgdGhlIGxhdGVzdCB2ZXJzaW9uIG9mIFlPTE8gYnkgVWx0cmFseXRpY3MuIEFzIGEgY3V0dGluZy1lZGdlLCBzdGF0ZS1vZi10aGUtYXJ0IChTT1RBKSBtb2RlbCwgWU9MT3Y4IGJ1aWxkcyBvbiB0aGUgc3VjY2VzcyBvZiBwcmV2aW91cyB2ZXJzaW9ucywgaW50cm9kdWNpbmcgbmV3IGZlYXR1cmVzIGFuZCBpbXByb3ZlbWVudHMgZm9yIGVuaGFuY2VkIHBlcmZvcm1hbmNlLCBmbGV4aWJpbGl0eSwgYW5kIGVmZmljaWVuY3kuIFlPTE92OCBzdXBwb3J0cyBhIGZ1bGwgcmFuZ2Ugb2YgdmlzaW9uIEFJIHRhc2tzLCBpbmNsdWRpbmcgZGV0ZWN0aW9uLCBzZWdtZW50YXRpb24sIHBvc2UgZXN0aW1hdGlvbiwgdHJhY2tpbmcsIGFuZCBjbGFzc2lmaWNhdGlvbi4gVGhpcyB2ZXJzYXRpbGl0eSBhbGxvd3MgdXNlcnMgdG8gbGV2ZXJhZ2UgWU9MT3Y4J3MgY2FwYWJpbGl0aWVzIGFjcm9zcyBkaXZlcnNlIGFwcGxpY2F0aW9ucyBhbmQgZG9tYWlucy4iLCwsT3BlbiB3ZWlnaHRzIChyZXN0cmljdGVkIHVzZSksVW5pdGVkIFN0YXRlcyBvZiBBbWVyaWNhLCwsLCwsMjAyNS0xMS0yOCAxMTo1Mzo0NCswMDowMCwsLCwsLEluZHVzdHJ5LCwsLCxPcGVuIChyZXN0cmljdGVkIHVzZSksImh0dHBzOi8vZ2l0aHViLmNvbS91bHRyYWx5dGljcy91bHRyYWx5dGljcwoKQUdQTC0zLjAgTGljZW5zZTogVGhpcyBPU0ktYXBwcm92ZWQgb3Blbi1zb3VyY2UgbGljZW5zZSBpcyBpZGVhbCBmb3Igc3R1ZGVudHMgYW5kIGVudGh1c2lhc3RzLCBwcm9tb3Rpbmcgb3BlbiBjb2xsYWJvcmF0aW9uIGFuZCBrbm93bGVkZ2Ugc2hhcmluZy4gU2VlIHRoZSBMSUNFTlNFIGZpbGUgZm9yIG1vcmUgZGV0YWlscy4KRW50ZXJwcmlzZSBMaWNlbnNlOiBEZXNpZ25lZCBmb3IgY29tbWVyY2lhbCB1c2UsIHRoaXMgbGljZW5zZSBwZXJtaXRzIHNlYW1sZXNzIGludGVncmF0aW9uIG9mIFVsdHJhbHl0aWNzIHNvZnR3YXJlIGFuZCBBSSBtb2RlbHMgaW50byBjb21tZXJjaWFsIGdvb2RzIGFuZCBzZXJ2aWNlcywgYnlwYXNzaW5nIHRoZSBvcGVuLXNvdXJjZSByZXF1aXJlbWVudHMgb2YgQUdQTC0zLjAuIElmIHlvdXIgc2NlbmFyaW8gaW52b2x2ZXMgZW1iZWRkaW5nIG91ciBzb2x1dGlvbnMgaW50byBhIGNvbW1lcmNpYWwgb2ZmZXJpbmcsIHJlYWNoIG91dCB0aHJvdWdoIFVsdHJhbHl0aWNzIExpY2Vuc2luZy4iLCwsLCwsLCwsLCwsWWVzCk1hZ2ljIExMTSAo6a2U5rOV5aSn5qih5Z6LKSxMYW5ndWFnZSwiQ2hhdCxMYW5ndWFnZSBtb2RlbGluZy9nZW5lcmF0aW9uLFZpZGVvIGVkaXRpbmciLFNoZW56aGVuIEhvbm9yIFNvZnR3YXJlIFRlY2hub2xvZ3ksLDIwMjQtMDEtMTAsIkhvbm9yIHJlbGVhc2VzIHNlbGYtZGV2ZWxvcGVkIDcgYmlsbGlvbiBwYXJhbWV0ZXIgZW5kLXNpZGUgcGxhdGZvcm0tbGV2ZWwgQUkgYmlnIG1vZGVsICIiTWFnaWMgQmlnIE1vZGVsIiIiLGh0dHBzOi8vd3d3Lml0aG9tZS5jb20vMC83NDQvNDA1Lmh0bSwsLCw3MDAwMDAwMDAwLjAsIkhvbm9yIHJlbGVhc2VzIGl0cyBzZWxmLWRldmVsb3BlZCA3IGJpbGxpb24gcGFyYW1ldGVyIGRldmljZS1zaWRlIHBsYXRmb3JtLWxldmVsIEFJIGJpZyBtb2RlbCAiIk1hZ2ljIEJpZyBNb2RlbCIiIiwsLCwsLCwsLENvbmZpZGVudCwsLCwsQ2hpbmEsLCwsLCwyMDI2LTAyLTExIDE5OjI2OjI3KzAwOjAwLCwsLCwsSW5kdXN0cnksLCwsLCwsLCwsLCwsLCwsLCwKTUFHTmVULEF1ZGlvLEF1ZGlvIGdlbmVyYXRpb24sIk1ldGEgQUksSGVicmV3IFVuaXZlcnNpdHkgb2YgSmVydXNhbGVtLEt5dXRhaSIsIkFsb24gWml2LCBJdGFpIEdhdCwgR2FlbCBMZSBMYW4sIFRhbCBSZW1leiwgRmVsaXggS3JldWssIEFsZXhhbmRyZSBEw6lmb3NzZXosIEphZGUgQ29wZXQsIEdhYnJpZWwgU3lubmFldmUsIFlvc3NpIEFkaSIsMjAyNC0wMS0wOSxNYXNrZWQgQXVkaW8gR2VuZXJhdGlvbiB1c2luZyBhIFNpbmdsZSBOb24tQXV0b3JlZ3Jlc3NpdmUgVHJhbnNmb3JtZXIsImh0dHBzOi8vYXJ4aXYub3JnL2Ficy8yNDAxLjA0NTc3LCBodHRwczovL2dpdGh1Yi5jb20vZmFjZWJvb2tyZXNlYXJjaC9hdWRpb2NyYWZ0L2Jsb2IvbWFpbi9kb2NzL01BR05FVC5tZCIsLCwiTWFpbmx5IGVmZmljaWVuY3kgYmVuZWZpdHM6ICIiVGhlIHByb3Bvc2VkIGFwcHJvYWNoIGlzIGNvbXBhcmFibGUgdG8gdGhlIGV2YWx1YXRlZCBiYXNlbGluZXMsIHdoaWxlIGJlaW5nIHNpZ25pZmljYW50bHkgZmFzdGVyICh4NyBmYXN0ZXIgdGhhbiB0aGUgYXV0b3JlZ3Jlc3NpdmUgYmFzZWxpbmUpLiIiIiwxNTAwMDAwMDAwLjAsIiIiV2UgdHJhaW4gbm9uLWF1dG9yZWdyZXNzaXZlIHRyYW5zZm9ybWVyIG1vZGVscyB1c2luZyAzMDBNIChNQUdORVQtc21hbGwpIGFuZCAxLjVCCihNQUdORVQtbGFyZ2UpIHBhcmFtZXRlcnMuIiIiLCwiIiJXZSB0cmFpbiB0aGUgbW9kZWxzIGZvcgoxTSBzdGVwcyB3aXRoIHRoZSBBZGFtVyBvcHRpbWl6ZXIgKExvc2hjaGlsb3YgJiBIdXR0ZXIsIDIwMTcpLCBhIGJhdGNoIHNpemUgb2YgMTkyIGV4YW1wbGVzLi4uIFdlIHRyYWluIHRoZSBtb2RlbHMgdXNpbmcgcmVzcGVjdGl2ZWx5IDMyIEdQVXMgZm9yIHRoZSBzbWFsbCBtb2RlbCBhbmQgNjQgR1BVcyBmb3IgdGhlIGxhcmdlIG9uZXMgd2l0aCBmbG9hdDE2IHByZWNpc2lvbi4iIiIsLDIwayBob3VycywsLCwsTGlrZWx5LCJXZSBpbnRyb2R1Y2UgTUFHTmVULCBhIG1hc2tlZCBnZW5lcmF0aXZlIHNlcXVlbmNlIG1vZGVsaW5nIG1ldGhvZCB0aGF0IG9wZXJhdGVzIGRpcmVjdGx5IG92ZXIgc2V2ZXJhbCBzdHJlYW1zIG9mIGF1ZGlvIHRva2Vucy4gVW5saWtlIHByaW9yIHdvcmssIE1BR05lVCBpcyBjb21wcmlzZWQgb2YgYSBzaW5nbGUtc3RhZ2UsIG5vbi1hdXRvcmVncmVzc2l2ZSB0cmFuc2Zvcm1lci4gRHVyaW5nIHRyYWluaW5nLCB3ZSBwcmVkaWN0IHNwYW5zIG9mIG1hc2tlZCB0b2tlbnMgb2J0YWluZWQgZnJvbSBhIG1hc2tpbmcgc2NoZWR1bGVyLCB3aGlsZSBkdXJpbmcgaW5mZXJlbmNlIHdlIGdyYWR1YWxseSBjb25zdHJ1Y3QgdGhlIG91dHB1dCBzZXF1ZW5jZSB1c2luZyBzZXZlcmFsIGRlY29kaW5nIHN0ZXBzLiBUbyBmdXJ0aGVyIGVuaGFuY2UgdGhlIHF1YWxpdHkgb2YgdGhlIGdlbmVyYXRlZCBhdWRpbywgd2UgaW50cm9kdWNlIGEgbm92ZWwgcmVzY29yaW5nIG1ldGhvZCBpbiB3aGljaCwgd2UgbGV2ZXJhZ2UgYW4gZXh0ZXJuYWwgcHJlLXRyYWluZWQgbW9kZWwgdG8gcmVzY29yZSBhbmQgcmFuayBwcmVkaWN0aW9ucyBmcm9tIE1BR05lVCwgd2hpY2ggd2lsbCBiZSB0aGVuIHVzZWQgZm9yIGxhdGVyIGRlY29kaW5nIHN0ZXBzLiBMYXN0bHksIHdlIGV4cGxvcmUgYSBoeWJyaWQgdmVyc2lvbiBvZiBNQUdOZVQsIGluIHdoaWNoIHdlIGZ1c2UgYmV0d2VlbiBhdXRvcmVncmVzc2l2ZSBhbmQgbm9uLWF1dG9yZWdyZXNzaXZlIG1vZGVscyB0byBnZW5lcmF0ZSB0aGUgZmlyc3QgZmV3IHNlY29uZHMgaW4gYW4gYXV0b3JlZ3Jlc3NpdmUgbWFubmVyIHdoaWxlIHRoZSByZXN0IG9mIHRoZSBzZXF1ZW5jZSBpcyBiZWluZyBkZWNvZGVkIGluIHBhcmFsbGVsLiBXZSBkZW1vbnN0cmF0ZSB0aGUgZWZmaWNpZW5jeSBvZiBNQUdOZVQgZm9yIHRoZSB0YXNrIG9mIHRleHQtdG8tbXVzaWMgYW5kIHRleHQtdG8tYXVkaW8gZ2VuZXJhdGlvbiBhbmQgY29uZHVjdCBhbiBleHRlbnNpdmUgZW1waXJpY2FsIGV2YWx1YXRpb24sIGNvbnNpZGVyaW5nIGJvdGggb2JqZWN0aXZlIG1ldHJpY3MgYW5kIGh1bWFuIHN0dWRpZXMuIFRoZSBwcm9wb3NlZCBhcHByb2FjaCBpcyBjb21wYXJhYmxlIHRvIHRoZSBldmFsdWF0ZWQgYmFzZWxpbmVzLCB3aGlsZSBiZWluZyBzaWduaWZpY2FudGx5IGZhc3RlciAoeDcgZmFzdGVyIHRoYW4gdGhlIGF1dG9yZWdyZXNzaXZlIGJhc2VsaW5lKS4gVGhyb3VnaCBhYmxhdGlvbiBzdHVkaWVzIGFuZCBhbmFseXNpcywgd2Ugc2hlZCBsaWdodCBvbiB0aGUgaW1wb3J0YW5jZSBvZiBlYWNoIG9mIHRoZSBjb21wb25lbnRzIGNvbXByaXNpbmcgTUFHTmVULCB0b2dldGhlciB3aXRoIHBvaW50aW5nIHRvIHRoZSB0cmFkZS1vZmZzIGJldHdlZW4gYXV0b3JlZ3Jlc3NpdmUgYW5kIG5vbi1hdXRvcmVncmVzc2l2ZSBtb2RlbGluZywgY29uc2lkZXJpbmcgbGF0ZW5jeSwgdGhyb3VnaHB1dCwgYW5kIGdlbmVyYXRpb24gcXVhbGl0eS4gU2FtcGxlcyBhcmUgYXZhaWxhYmxlIG9uIG91ciBkZW1vIHBhZ2UgdGhpcyBodHRwcyBVUkwuIiwsLE9wZW4gd2VpZ2h0cyAodW5yZXN0cmljdGVkKSwiVW5pdGVkIFN0YXRlcyBvZiBBbWVyaWNhLElzcmFlbCxGcmFuY2UiLCwsLCwsMjAyNS0xMS0yOCAxMTo1Mzo0NCswMDowMCwsLCwsLCJJbmR1c3RyeSxBY2FkZW1pYSxJbmR1c3RyeSIsLCwsLCxNSVQsLCwsLCwsLCwsLCxZZXMKU3RhYmxlIENvZGUgM0IsTGFuZ3VhZ2UsIkxhbmd1YWdlIG1vZGVsaW5nL2dlbmVyYXRpb24sQ29kZSBnZW5lcmF0aW9uIixTdGFiaWxpdHkgQUksIlBpbm5hcGFyYWp1LCBOaWtoaWwgYW5kIEFkaXRoeWFuLCBSZXNoaW50aCBhbmQgUGh1bmcsIER1eSBhbmQgVG93LCBKb25hdGhhbiBhbmQgQmFpY29pYW51LCBKYW1lcyBhbmQgIGFuZCBDb29wZXIsIE5hdGhhbiIsMjAyNC0wMS0wOSxTdGFibGUgQ29kZSAzQixodHRwczovL2h1Z2dpbmdmYWNlLmNvL3N0YWJpbGl0eWFpL3N0YWJsZS1jb2RlLTNiLCwsLDI3OTY0MzEzNjAuMCwiMjc5NjQzMTM2MCBmcm9tIGh0dHBzOi8vaHVnZ2luZ2ZhY2UuY28vc3RhYmlsaXR5YWkvc3RhYmxlLWNvZGUtM2IjbW9kZWwtYXJjaGl0ZWN0dXJlCiIic3RhYmxlLWNvZGUtM2IgaXMgYSAyLjdCIGJpbGxpb24gcGFyYW1ldGVyIGRlY29kZXItb25seSBsYW5ndWFnZSBtb2RlbCBwcmUtdHJhaW5lZCBvbiAxLjMgdHJpbGxpb24gdG9rZW5zIG9mIGRpdmVyc2UgdGV4dHVhbCBhbmQgY29kZSBkYXRhc2V0cy4gIiIiLDIuMTA2ZSsyMiwiNk5EID0gMi43ZTkgKiAxLjNlMTIgKiA2ID0gMiwxMDZFKzIyCiIic3RhYmxlLWNvZGUtM2IgaXMgYSAyLjdCIGJpbGxpb24gcGFyYW1ldGVyIGRlY29kZXItb25seSBsYW5ndWFnZSBtb2RlbCBwcmUtdHJhaW5lZCBvbiAxLjMgdHJpbGxpb24gdG9rZW5zIG9mIGRpdmVyc2UgdGV4dHVhbCBhbmQgY29k</x:v>
      </x:c>
    </x:row>
    <x:row r="143" ht="18" customHeight="1">
      <x:c r="A143" s="17" t="n">
        <x:v>138</x:v>
      </x:c>
      <x:c r="B143" s="17" t="n">
        <x:v>309</x:v>
      </x:c>
      <x:c r="C143" s="94" t="str">
        <x:v>ZSBkYXRhc2V0cy4gIiIiLCwiMS4zVCB0b2tlbnMKIiJzdGFibGUtY29kZS0zYiBpcyBhIDIuN0IgYmlsbGlvbiBwYXJhbWV0ZXIgZGVjb2Rlci1vbmx5IGxhbmd1YWdlIG1vZGVsIHByZS10cmFpbmVkIG9uIDEuMyB0cmlsbGlvbiB0b2tlbnMgb2YgZGl2ZXJzZSB0ZXh0dWFsIGFuZCBjb2RlIGRhdGFzZXRzLiAiIiIsLCxOVklESUEgQTEwMCBTWE00IDQwIEdCLCxMaWtlbHksLCwsT3BlbiB3ZWlnaHRzIChub24tY29tbWVyY2lhbCksVW5pdGVkIEtpbmdkb20gb2YgR3JlYXQgQnJpdGFpbiBhbmQgTm9ydGhlcm4gSXJlbGFuZCwsLCwyNTYuMCwsMjAyNS0xMS0yOCAxMTo1Mzo0NCswMDowMCwsLCwsLEluZHVzdHJ5LCwsLCwsIm5vbi1jb21tZXJjaWFsIGJ5IGRlZmF1bHQuIGxvb2tzIGxpa2UgdGhleSBjaGFyZ2UgZm9yIGNvbW1lcmNpYWwgbGljZW5zZXM/IApodHRwczovL3N0YWJpbGl0eS5haS9uZXdzL2ludHJvZHVjaW5nLXN0YWJpbGl0eS1haS1tZW1iZXJzaGlwIiwsLCwsLDIwMjg3MC40NTI4OTczMjk3LE9wZXJhdGlvbiBjb3VudGluZywsLCwsWWVzCkZBQmluZCxCaW9sb2d5LFByb3RlaW4tbGlnYW5kIGNvbnRhY3QgcHJlZGljdGlvbiwiUmVubWluIFVuaXZlcnNpdHkgb2YgQ2hpbmEsSHVhemhvbmcgVW5pdmVyc2l0eSBvZiBTY2llbmNlIGFuZCBUZWNobm9sb2d5LE1pY3Jvc29mdCBSZXNlYXJjaCBBSSBmb3IgU2NpZW5jZSxVbml2ZXJzaXR5IG9mIFNjaWVuY2UgYW5kIFRlY2hub2xvZ3kgb2YgQ2hpbmEgKFVTVEMpIiwiUWl6aGkgUGVpLCBLYWl5dWFuIEdhbywgTGlqdW4gV3UsIEppbmh1YSBaaHUsIFlpbmdjZSBYaWEsIFNodWZhbmcgWGllLCBUYW8gUWluLCBLdW4gSGUsIFRpZS1ZYW4gTGl1LCBSdWkgWWFuIiwyMDI0LTAxLTA5LEZBQmluZDogRmFzdCBhbmQgQWNjdXJhdGUgUHJvdGVpbi1MaWdhbmQgQmluZGluZyxodHRwczovL2FyeGl2Lm9yZy9hYnMvMjMxMC4wNjc2M3Y1LCwsLCwsLCw2NzQ2NjEwLCwsLE5WSURJQSBWMTAwLCxMaWtlbHksIk1vZGVsaW5nIHRoZSBpbnRlcmFjdGlvbiBiZXR3ZWVuIHByb3RlaW5zIGFuZCBsaWdhbmRzIGFuZCBhY2N1cmF0ZWx5IHByZWRpY3RpbmcgdGhlaXIgYmluZGluZyBzdHJ1Y3R1cmVzIGlzIGEgY3JpdGljYWwgeWV0IGNoYWxsZW5naW5nIHRhc2sgaW4gZHJ1ZyBkaXNjb3ZlcnkuIFJlY2VudCBhZHZhbmNlbWVudHMgaW4gZGVlcCBsZWFybmluZyBoYXZlIHNob3duIHByb21pc2UgaW4gYWRkcmVzc2luZyB0aGlzIGNoYWxsZW5nZSwgd2l0aCBzYW1wbGluZy1iYXNlZCBhbmQgcmVncmVzc2lvbi1iYXNlZCBtZXRob2RzIGVtZXJnaW5nIGFzIHR3byBwcm9taW5lbnQgYXBwcm9hY2hlcy4gSG93ZXZlciwgdGhlc2UgbWV0aG9kcyBoYXZlIG5vdGFibGUgbGltaXRhdGlvbnMuIFNhbXBsaW5nLWJhc2VkIG1ldGhvZHMgb2Z0ZW4gc3VmZmVyIGZyb20gbG93IGVmZmljaWVuY3kgZHVlIHRvIHRoZSBuZWVkIGZvciBnZW5lcmF0aW5nIG11bHRpcGxlIGNhbmRpZGF0ZSBzdHJ1Y3R1cmVzIGZvciBzZWxlY3Rpb24uIE9uIHRoZSBvdGhlciBoYW5kLCByZWdyZXNzaW9uLWJhc2VkIG1ldGhvZHMgb2ZmZXIgZmFzdCBwcmVkaWN0aW9ucyBidXQgbWF5IGV4cGVyaWVuY2UgZGVjcmVhc2VkIGFjY3VyYWN5LiBBZGRpdGlvbmFsbHksIHRoZSB2YXJpYXRpb24gaW4gcHJvdGVpbiBzaXplcyBvZnRlbiByZXF1aXJlcyBleHRlcm5hbCBtb2R1bGVzIGZvciBzZWxlY3Rpbmcgc3VpdGFibGUgYmluZGluZyBwb2NrZXRzLCBmdXJ0aGVyIGltcGFjdGluZyBlZmZpY2llbmN5LiBJbiB0aGlzIHdvcmssIHdlIHByb3Bvc2UgRkFCaW5kLCBhbiBlbmQtdG8tZW5kIG1vZGVsIHRoYXQgY29tYmluZXMgcG9ja2V0IHByZWRpY3Rpb24gYW5kIGRvY2tpbmcgdG8gYWNoaWV2ZSBhY2N1cmF0ZSBhbmQgZmFzdCBwcm90ZWluLWxpZ2FuZCBiaW5kaW5nLiBGQUJpbmQgaW5jb3Jwb3JhdGVzIGEgdW5pcXVlIGxpZ2FuZC1pbmZvcm1lZCBwb2NrZXQgcHJlZGljdGlvbiBtb2R1bGUsIHdoaWNoIGlzIGFsc28gbGV2ZXJhZ2VkIGZvciBkb2NraW5nIHBvc2UgZXN0aW1hdGlvbi4gVGhlIG1vZGVsIGZ1cnRoZXIgZW5oYW5jZXMgdGhlIGRvY2tpbmcgcHJvY2VzcyBieSBpbmNyZW1lbnRhbGx5IGludGVncmF0aW5nIHRoZSBwcmVkaWN0ZWQgcG9ja2V0IHRvIG9wdGltaXplIHByb3RlaW4tbGlnYW5kIGJpbmRpbmcsIHJlZHVjaW5nIGRpc2NyZXBhbmNpZXMgYmV0d2VlbiB0cmFpbmluZyBhbmQgaW5mZXJlbmNlLiBUaHJvdWdoIGV4dGVuc2l2ZSBleHBlcmltZW50cyBvbiBiZW5jaG1hcmsgZGF0YXNldHMsIG91ciBwcm9wb3NlZCBGQUJpbmQgZGVtb25zdHJhdGVzIHN0cm9uZyBhZHZhbnRhZ2VzIGluIHRlcm1zIG9mIGVmZmVjdGl2ZW5lc3MgYW5kIGVmZmljaWVuY3kgY29tcGFyZWQgdG8gZXhpc3RpbmcgbWV0aG9kcy4gT3VyIGNvZGUgaXMgYXZhaWxhYmxlIGF0IHRoaXMgaHR0cHMgVVJMIiw1MDAuMCwsLCJDaGluYSxDaGluYSxVbml0ZWQgU3RhdGVzIG9mIEFtZXJpY2EsQ2hpbmEiLCwsLDguMCwsMjAyNS0xMS0yOCAxMTo1Mzo0NCswMDowMCwsLCwsLCJBY2FkZW1pYSxBY2FkZW1pYSxJbmR1c3RyeSxBY2FkZW1pYSIsLCwsLCwsLCwsLCw0NzU0Ljc3NjIzOTc4MTE2NSwsLCwsLApJbXByb3ZlZCBtb3RpZi1zY2FmZm9sZGluZyB3aXRoIFNFKDMpIGZsb3cgbWF0Y2hpbmcsQmlvbG9neSxQcm90ZWluIGRlc2lnbiwiVW5pdmVyc2l0eSBvZiBPeGZvcmQsTWFzc2FjaHVzZXR0cyBJbnN0aXR1dGUgb2YgVGVjaG5vbG9neSAoTUlUKSxNaWNyb3NvZnQgUmVzZWFyY2ggQUkgZm9yIFNjaWVuY2UiLCJKYXNvbiBZaW0sIEFuZHJldyBDYW1wYmVsbCwgRW1pbGUgTWF0aGlldSwgQW5kcmV3IFkuIEsuIEZvb25nLCBNaWNoYWVsIEdhc3RlZ2dlciwgSm9zw6kgSmltw6luZXotTHVuYSwgU2FyYWggTGV3aXMsIFZpY3RvciBHYXJjaWEgU2F0b3JyYXMsIEJhc3RpYWFuIFMuIFZlZWxpbmcsIEZyYW5rIE5vw6ksIFJlZ2luYSBCYXJ6aWxheSwgVG9tbWkgUy4gSmFha2tvbGEiLDIwMjQtMDEtMDgsSW1wcm92ZWQgbW90aWYtc2NhZmZvbGRpbmcgd2l0aCBTRSgzKSBmbG93IG1hdGNoaW5nLGh0dHBzOi8vYXJ4aXYub3JnL2Ficy8yNDAxLjA0MDgyLCwsLDE2ODAwMDAwLjAsLDEuNjAwMDAwMDAwMDAwMDAwOGUrMTksIjEuIEhhcmR3YXJlOiAyeCBOVklESUEgUlRYIEE2MDAwICgzLjg3ZTEzIEZMT1AvcyBwZXIgR1BVKQoyLiBUcmFpbmluZyBkdXJhdGlvbjogNiBkYXlzID0gNTE4LDQwMCBzZWNvbmRzIChkaXJlY3RseSBwcm92aWRlZCkKMy4gVXRpbGl6YXRpb246IDQwJQo0LiBDYWxjdWxhdGlvbjogCiAgIDIgR1BVcyDDlyAzLjg3ZTEzIEZMT1AvcyDDlyA1MTgsNDAwcyDDlyAwLjQwID0gMS42ZTE5IEZMT1BzIiwsLDE0NC4wLCxOVklESUEgUlRYIEE2MDAwLCxDb25maWRlbnQsIlByb3RlaW4gZGVzaWduIG9mdGVuIGJlZ2lucyB3aXRoIHRoZSBrbm93bGVkZ2Ugb2YgYSBkZXNpcmVkIGZ1bmN0aW9uIGZyb20gYSBtb3RpZiB3aGljaCBtb3RpZi1zY2FmZm9sZGluZyBhaW1zIHRvIGNvbnN0cnVjdCBhIGZ1bmN0aW9uYWwgcHJvdGVpbiBhcm91bmQuIFJlY2VudGx5LCBnZW5lcmF0aXZlIG1vZGVscyBoYXZlIGFjaGlldmVkIGJyZWFrdGhyb3VnaCBzdWNjZXNzIGluIGRlc2lnbmluZyBzY2FmZm9sZHMgZm9yIGEgcmFuZ2Ugb2YgbW90aWZzLiBIb3dldmVyLCBnZW5lcmF0ZWQgc2NhZmZvbGRzIHRlbmQgdG8gbGFjayBzdHJ1Y3R1cmFsIGRpdmVyc2l0eSwgd2hpY2ggY2FuIGhpbmRlciBzdWNjZXNzIGluIHdldC1sYWIgdmFsaWRhdGlvbi4gSW4gdGhpcyB3b3JrLCB3ZSBleHRlbmQgRnJhbWVGbG93LCBhbiBTRSgzKSBmbG93IG1hdGNoaW5nIG1vZGVsIGZvciBwcm90ZWluIGJhY2tib25lIGdlbmVyYXRpb24sIHRvIHBlcmZvcm0gbW90aWYtc2NhZmZvbGRpbmcgd2l0aCB0d28gY29tcGxlbWVudGFyeSBhcHByb2FjaGVzLiBUaGUgZmlyc3QgaXMgbW90aWYgYW1vcnRpemF0aW9uLCBpbiB3aGljaCBGcmFtZUZsb3cgaXMgdHJhaW5lZCB3aXRoIHRoZSBtb3RpZiBhcyBpbnB1dCB1c2luZyBhIGRhdGEgYXVnbWVudGF0aW9uIHN0cmF0ZWd5LiBUaGUgc2Vjb25kIGlzIG1vdGlmIGd1aWRhbmNlLCB3aGljaCBwZXJmb3JtcyBzY2FmZm9sZGluZyB1c2luZyBhbiBlc3RpbWF0ZSBvZiB0aGUgY29uZGl0aW9uYWwgc2NvcmUgZnJvbSBGcmFtZUZsb3cgd2l0aG91dCBhZGRpdGlvbmFsIHRyYWluaW5nLiBPbiBhIGJlbmNobWFyayBvZiAyNCBiaW9sb2dpY2FsbHkgbWVhbmluZ2Z1bCBtb3RpZnMsIHdlIHNob3cgb3VyIG1ldGhvZCBhY2hpZXZlcyAyLjUgdGltZXMgbW9yZSBkZXNpZ25hYmxlIGFuZCB1bmlxdWUgbW90aWYtc2NhZmZvbGRzIGNvbXBhcmVkIHRvIHN0YXRlLW9mLXRoZS1hcnQuIENvZGU6IHRoaXMgaHR0cHMgVVJMIiwsLCwiVW5pdGVkIEtpbmdkb20gb2YgR3JlYXQgQnJpdGFpbiBhbmQgTm9ydGhlcm4gSXJlbGFuZCxVbml0ZWQgU3RhdGVzIG9mIEFtZXJpY2EsVW5pdGVkIFN0YXRlcyBvZiBBbWVyaWNhIiwsLCwyLjAsLDIwMjYtMDItMTEgMTk6MjY6MjcrMDA6MDAsLCwsLCwiQWNhZGVtaWEsQWNhZGVtaWEsSW5kdXN0cnkiLCwsLCwsLCwsLCwsMTE4OC43MjA1MzE3MDkzOTg1LEhhcmR3YXJlLCwsLCwKRGVlcFNlZWsgTExNIDY3QixMYW5ndWFnZSwiQ2hhdCxMYW5ndWFnZSBtb2RlbGluZy9nZW5lcmF0aW9uLFF1ZXN0aW9uIGFuc3dlcmluZyIsRGVlcFNlZWssIlhpYW8gQmksIERlbGkgQ2hlbiwgR3VhbnRpbmcgQ2hlbiwgU2hhbmh1YW5nIENoZW4sIERhbWFpIERhaSwgQ2hlbmdxaSBEZW5nLCBIb25naHVpIERpbmcsIEthaSBEb25nLCBRaXVzaGkgRHUsIFpoZSBGdSwgSHVhenVvIEdhbywgS2FpZ2UgR2FvLCBXZW5qdW4gR2FvLCBSdWlxaSBHZSwgS2FuZyBHdWFuLCBEYXlhIEd1bywgSmlhbnpob25nIEd1bywgR3VhbmdibyBIYW8sIFpoZXdlbiBIYW8sIFlpbmcgSGUsIFdlbmppZSBIdSwgUGFucGFuIEh1YW5nLCBFcmhhbmcgTGksIEd1b3dlaSBMaSwgSmlhc2hpIExpLCBZYW8gTGksIFkuSy4gTGksIFdlbmZlbmcgTGlhbmcsIEZhbmd5dW4gTGluLCBBLlguIExpdSwgQm8gTGl1LCBXZW4gTGl1LCBYaWFvZG9uZyBMaXUsIFhpbiBMaXUsIFlpeXVhbiBMaXUsIEhhb3l1IEx1LCBTaGFuZ2hhbyBMdSwgRnVsaSBMdW8sIFNoaXJvbmcgTWEsIFhpYW90YW8gTmllLCBUaWFuIFBlaSwgWWlzaGkgUGlhbywgSnVuamllIFFpdSwgSHVpIFF1LCBUb25nemhlbmcgUmVuLCBaZWh1aSBSZW4sIENob25nIFJ1YW4sIFpoYW5nbGkgU2hhLCBaaGlob25nIFNoYW8sIEp1bnhpYW8gU29uZywgWHVlY2hlbmcgU3UsIEppbmd4aWFuZyBTdW4sIFlhb2ZlbmcgU3VuLCBNaW5naHVpIFRhbmcsIEJpbmd4dWFuIFdhbmcsIFBlaXlpIFdhbmcsIFNoaXl1IFdhbmcsIFlhb2h1aSBXYW5nLCBZb25namkgV2FuZywgVG9uZyBXdSwgWS4gV3UsIFhpbiBYaWUsIFpoZW5kYSBYaWUsIFppd2VpIFhpZSwgWWlsaWFuZyBYaW9uZywgSGFud2VpIFh1LCBSLlguIFh1LCBZYW5ob25nIFh1LCBEZWppYW4gWWFuZywgWXV4aWFuZyBZb3UsIFNodWlwaW5nIFl1LCBYaW5na2FpIFl1LCBCLiBaaGFuZywgSGFvd2VpIFpoYW5nLCBMZWNvbmcgWmhhbmcsIExpeXVlIFpoYW5nLCBNaW5nY2h1YW4gWmhhbmcsIE1pbmdodWEgWmhhbmcsIFdlbnRhbyBaaGFuZywgWWljaGFvIFpoYW5nLCBDaGVuZ2dhbmcgWmhhbywgWWFvIFpoYW8sIFNoYW5neWFuIFpob3UsIFNodW5mZW5nIFpob3UsIFFpaGFvIFpodSwgWXVoZW5nIFpvdSIsMjAyNC0wMS0wNSxEZWVwU2VlayBMTE06IFNjYWxpbmcgT3Blbi1Tb3VyY2UgTGFuZ3VhZ2UgTW9kZWxzIHdpdGggTG9uZ3Rlcm1pc20sImh0dHBzOi8vYXJ4aXYub3JnL2Ficy8yNDAxLjAyOTU0LCBodHRwczovL2dpdGh1Yi5jb20vZGVlcHNlZWstYWkvRGVlcFNlZWstTExNIiwsLCJPbmUgb2YgdGhlIGJlc3Qgb3Blbi9DaGluZXNlIG1vZGVsczogIiJPdXIgZXZhbHVhdGlvbiByZXN1bHRzIGRlbW9uc3RyYXRlIHRoYXQgRGVlcFNlZWsgTExNIDY3QiBzdXJwYXNzZXMgTExhTUEtMiA3MEIgb24gdmFyaW91cyBiZW5jaG1hcmtzLCBwYXJ0aWN1bGFybHkgaW4gdGhlIGRvbWFpbnMgb2YgY29kZSwgbWF0aGVtYXRpY3MsIGFuZCByZWFzb25pbmcuIEZ1cnRoZXJtb3JlLCBvcGVuLWVuZGVkIGV2YWx1YXRpb25zIHJldmVhbCB0aGF0IERlZXBTZWVrIExMTSA2N0IgQ2hhdCBleGhpYml0cyBzdXBlcmlvciBwZXJmb3JtYW5jZSBjb21wYXJlZCB0byBHUFQtMy41LiIiIiw2NzAwMDAwMDAwMC4wLCI2N0IKIiw4LjA0ZSsyMyw2N0IgcGFyYW1ldGVycyAqIDJUIHRva2VucyAqIDYgRkxPUCAvIHRva2VuIC8gcGFyYW1ldGVyID0gOC4wNGUyMyBGTE9QLDIwMDAwMDAwMDAwMDAsIiIiV2UgY29sbGVjdCAyIHRyaWxsaW9uIHRva2VucyBmb3IgcHJlLXRyYWluaW5nLCBwcmltYXJpbHkgaW4gQ2hpbmVzZSBhbmQgRW5nbGlzaCIiIiwsLCwsQ29uZmlkZW50LCJUaGUgcmFwaWQgZGV2ZWxvcG1lbnQgb2Ygb3Blbi1zb3VyY2UgbGFyZ2UgbGFuZ3VhZ2UgbW9kZWxzIChMTE1zKSBoYXMgYmVlbiB0cnVseSByZW1hcmthYmxlLiBIb3dldmVyLCB0aGUgc2NhbGluZyBsYXcgZGVzY3JpYmVkIGluIHByZXZpb3VzIGxpdGVyYXR1cmUgcHJlc2VudHMgdmFyeWluZyBjb25jbHVzaW9ucywgd2hpY2ggY2FzdHMgYSBkYXJrIGNsb3VkIG92ZXIgc2NhbGluZyBMTE1zLiBXZSBkZWx2ZSBpbnRvIHRoZSBzdHVkeSBvZiBzY2FsaW5nIGxhd3MgYW5kIHByZXNlbnQgb3VyIGRpc3RpbmN0aXZlIGZpbmRpbmdzIHRoYXQgZmFjaWxpdGF0ZSBzY2FsaW5nIG9mIGxhcmdlIHNjYWxlIG1vZGVscyBpbiB0d28gY29tbW9ubHkgdXNlZCBvcGVuLXNvdXJjZSBjb25maWd1cmF0aW9ucywgN0IgYW5kIDY3Qi4gR3VpZGVkIGJ5IHRoZSBzY2FsaW5nIGxhd3MsIHdlIGludHJvZHVjZSBEZWVwU2VlayBMTE0sIGEgcHJvamVjdCBkZWRpY2F0ZWQgdG8gYWR2YW5jaW5nIG9wZW4tc291cmNlIGxhbmd1YWdlIG1vZGVscyB3aXRoIGEgbG9uZy10ZXJtIHBlcnNwZWN0aXZlLiBUbyBzdXBwb3J0IHRoZSBwcmUtdHJhaW5pbmcgcGhhc2UsIHdlIGhhdmUgZGV2ZWxvcGVkIGEgZGF0YXNldCB0aGF0IGN1cnJlbnRseSBjb25zaXN0cyBvZiAyIHRyaWxsaW9uIHRva2VucyBhbmQgaXMgY29udGludW91c2x5IGV4cGFuZGluZy4gV2UgZnVydGhlciBjb25kdWN0IHN1cGVydmlzZWQgZmluZS10dW5pbmcgKFNGVCkgYW5kIERpcmVjdCBQcmVmZXJlbmNlIE9wdGltaXphdGlvbiAoRFBPKSBvbiBEZWVwU2VlayBMTE0gQmFzZSBtb2RlbHMsIHJlc3VsdGluZyBpbiB0aGUgY3JlYXRpb24gb2YgRGVlcFNlZWsgQ2hhdCBtb2RlbHMuIE91ciBldmFsdWF0aW9uIHJlc3VsdHMgZGVtb25zdHJhdGUgdGhhdCBEZWVwU2VlayBMTE0gNjdCIHN1cnBhc3NlcyBMTGFNQS0yIDcwQiBvbiB2YXJpb3VzIGJlbmNobWFya3MsIHBhcnRpY3VsYXJseSBpbiB0aGUgZG9tYWlucyBvZiBjb2RlLCBtYXRoZW1hdGljcywgYW5kIHJlYXNvbmluZy4gRnVydGhlcm1vcmUsIG9wZW4tZW5kZWQgZXZhbHVhdGlvbnMgcmV2ZWFsIHRoYXQgRGVlcFNlZWsgTExNIDY3QiBDaGF0IGV4aGliaXRzIHN1cGVyaW9yIHBlcmZvcm1hbmNlIGNvbXBhcmVkIHRvIEdQVC0zLjUuIiwxLjAsLE9wZW4gd2VpZ2h0cyAocmVzdHJpY3RlZCB1c2UpLENoaW5hLCwsLCwsMjAyNS0xMS0yOCAxMTo1Mzo0NCswMDowMCwsLCwsLEluZHVzdHJ5LCwsLCxVbnJlbGVhc2VkLCJyZXBvIHdpdGggaW5mZXJlbmNlIGNvZGUgYW5kIGRldGFpbHMsIGJ1dCBubyB0cmFpbmluZyBjb2RlOgoKaHR0cHM6Ly9naXRodWIuY29tL2RlZXBzZWVrLWFpL2RlZXBzZWVrLUxMTS9ibG9iL21haW4vTElDRU5TRS1NT0RFTCIsVHJ1ZSwsLCwsLE9wZXJhdGlvbiBjb3VudGluZyxkZWVwc2Vlay1haSwsLCxZZXMKRGVlcFNlZWstTExNLTEuM2ItYmFzZSxMYW5ndWFnZSxMYW5ndWFnZSBtb2RlbGluZy9nZW5lcmF0aW9uLERlZXBTZWVrLCwyMDI0LTAxLTA1LCwiaXQgaXMgb25seSBtZW50aW9uZWQgaW4gSmFudXMgMS4zQiByZWxlYXNlIGh0dHBzOi8vaHVnZ2luZ2ZhY2UuY28vZGVlcHNlZWstYWkvSmFudXMtMS4zQgoKdXBkICsgc3VwcG9zZWRseSBpbiBKYW51cy1Qcm8tMUIgcGFwZXIgIiJJbiBvdXIgZXhwZXJpbWVudHMsIHdlIHV0aWxpemUgRGVlcFNlZWstTExNICgxLjVCIGFuZCA3QikgWzNdIiIgd2hpbGUgdGhlcmUgaXMgbm8gMS41QiBtb2RlbCBtZW50aW9uZWQgaW4gdGhlIGxpbmtlZCBwYXBlciIsLCwsMTMwMDAwMDAwMC4wLDEuM2IsMy45ZSsyMSw2IEZMT1AgLyBwYXJhbWV0ZXIgLyB0b2tlbiAqIDEuMyoxMF45IHBhcmFtZXRlcnMgKiA1MDAqMTBeOSB0b2tlbnMgPSAzLjnDlzEwXjIxIEZMT1AsNTAwMDAwMDAwMDAwLDUwMEIgdGV4dCB0b2tlbnMsLCwsLENvbmZpZGVudCwsLCxVbnJlbGVhc2VkLENoaW5hLCwsLCwsMjAyNS0xMS0yOCAxMTo1Mzo0NCswMDowMCwsLCwsLEluZHVzdHJ5LCwsLCxVbnJlbGVhc2VkLCJodHRwczovL2hmLnJzdC5pbS9kZWVwc2Vlay1haS9kZWVwc2Vlay1sbG0tN2ItYmFzZS9kaXNjdXNzaW9ucy8yCgoiIldlIGRvbid0IGhhdmUgcGxhbnMgdG8gcmVsZWFzZSB0aGUgMS4zQiBtb2RlbCIiIiwsLCwsLCxPcGVyYXRpb24gY291bnRpbmcsLCwsLE5vCkRlZXBTZWVrIExMTSA3QixMYW5ndWFnZSwiQ2hhdCxMYW5ndWFnZSBtb2RlbGluZy9nZW5lcmF0aW9uLFF1ZXN0aW9uIGFuc3dlcmluZyIsRGVlcFNlZWssIlhpYW8gQmksIERlbGkgQ2hlbiwgR3VhbnRpbmcgQ2hlbiwgU2hhbmh1YW5nIENoZW4sIERhbWFpIERhaSwgQ2hlbmdxaSBEZW5nLCBIb25naHVpIERpbmcsIEthaSBEb25nLCBRaXVzaGkgRHUsIFpoZSBGdSwgSHVhenVvIEdhbywgS2FpZ2UgR2FvLCBXZW5qdW4gR2FvLCBSdWlxaSBHZSwgS2FuZyBHdWFuLCBEYXlhIEd1bywgSmlhbnpob25nIEd1bywgR3VhbmdibyBIYW8sIFpoZXdlbiBIYW8sIFlpbmcgSGUsIFdlbmppZSBIdSwgUGFucGFuIEh1YW5nLCBFcmhhbmcgTGksIEd1b3dlaSBMaSwgSmlhc2hpIExpLCBZYW8gTGksIFkuSy4gTGksIFdlbmZlbmcgTGlhbmcsIEZhbmd5dW4gTGluLCBBLlguIExpdSwgQm8gTGl1LCBXZW4gTGl1LCBYaWFvZG9uZyBMaXUsIFhpbiBMaXUsIFlpeXVhbiBMaXUsIEhhb3l1IEx1LCBTaGFuZ2hhbyBMdSwgRnVsaSBMdW8sIFNoaXJvbmcgTWEsIFhpYW90YW8gTmllLCBUaWFuIFBlaSwgWWlzaGkgUGlhbywgSnVuamllIFFpdSwgSHVpIFF1LCBUb25nemhlbmcgUmVuLCBaZWh1aSBSZW4sIENob25nIFJ1YW4sIFpoYW5nbGkgU2hhLCBaaGlob25nIFNoYW8sIEp1bnhpYW8gU29uZywgWHVlY2hlbmcgU3UsIEppbmd4aWFuZyBTdW4sIFlhb2ZlbmcgU3VuLCBNaW5naHVpIFRhbmcsIEJpbmd4dWFuIFdhbmcsIFBlaXlpIFdhbmcsIFNoaXl1IFdhbmcsIFlhb2h1aSBXYW5nLCBZb25namkgV2FuZywgVG9uZyBXdSwgWS4gV3UsIFhpbiBYaWUsIFpoZW5kYSBYaWUsIFppd2VpIFhpZSwgWWlsaWFuZyBYaW9uZywgSGFud2VpIFh1LCBSLlguIFh1LCBZYW5ob25nIFh1LCBEZWppYW4gWWFuZywgWXV4aWFuZyBZb3UsIFNodWlwaW5nIFl1LCBYaW5na2FpIFl1LCBCLiBaaGFuZywgSGFvd2VpIFpoYW5nLCBMZWNvbmcgWmhhbmcsIExpeXVlIFpoYW5nLCBNaW5nY2h1YW4gWmhhbmcsIE1pbmdodWEgWmhhbmcsIFdlbnRhbyBaaGFuZywgWWljaGFvIFpoYW5nLCBDaGVuZ2dhbmcgWmhhbywgWWFvIFpoYW8sIFNoYW5neWFuIFpob3UsIFNodW5mZW5nIFpob3UsIFFpaGFvIFpodSwgWXVoZW5nIFpvdSIsMjAyNC0wMS0wNSxEZWVwU2VlayBMTE06IFNjYWxpbmcgT3Blbi1Tb3VyY2UgTGFuZ3VhZ2UgTW9kZWxzIHdpdGggTG9uZ3Rlcm1pc20sImh0dHBzOi8vYXJ4aXYub3JnL2Ficy8yNDAxLjAyOTU0LCBodHRwczovL2dpdGh1Yi5jb20vZGVlcHNlZWstYWkvRGVlcFNlZWstTExNIiwsLCw3MDAwMDAwMDAwLjAsN0IsOC40ZSsyMiw3QiBwYXJhbWV0ZXJzICogMlQgdG9rZW5zICogNiBGTE9QIC8gcGFyYW1ldGVyIC8gdG9rZW4gPSA4NCoxMF4yMSBGTE9QLDIwMDAwMDAwMDAwMDAsIiIiV2UgY29sbGVjdCAyIHRyaWxsaW9uIHRva2VucyBmb3IgcHJlLXRyYWluaW5nLCBwcmltYXJpbHkgaW4gQ2hpbmVzZSBhbmQgRW5nbGlzaCIiIiwsLCwsQ29uZmlkZW50LCJUaGUgcmFwaWQgZGV2ZWxvcG1lbnQgb2Ygb3Blbi1zb3VyY2UgbGFyZ2UgbGFuZ3VhZ2UgbW9kZWxzIChMTE1zKSBoYXMgYmVlbiB0cnVseSByZW1hcmthYmxlLiBIb3dldmVyLCB0aGUgc2NhbGluZyBsYXcgZGVzY3JpYmVkIGluIHByZXZpb3VzIGxpdGVyYXR1cmUgcHJlc2VudHMgdmFyeWluZyBjb25jbHVzaW9ucywgd2hpY2ggY2FzdHMgYSBkYXJrIGNsb3VkIG92ZXIgc2NhbGluZyBMTE1zLiBXZSBkZWx2ZSBpbnRvIHRoZSBzdHVkeSBvZiBzY2FsaW5nIGxhd3MgYW5kIHByZXNlbnQgb3VyIGRpc3RpbmN0aXZlIGZpbmRpbmdzIHRoYXQgZmFjaWxpdGF0ZSBzY2FsaW5nIG9mIGxhcmdlIHNjYWxlIG1vZGVscyBpbiB0d28gY29tbW9ubHkgdXNlZCBvcGVuLXNvdXJjZSBjb25maWd1cmF0aW9ucywgN0IgYW5kIDY3Qi4gR3VpZGVkIGJ5IHRoZSBzY2FsaW5nIGxhd3MsIHdlIGludHJvZHVjZSBEZWVwU2VlayBMTE0sIGEgcHJvamVjdCBkZWRpY2F0ZWQgdG8gYWR2YW5jaW5nIG9wZW4tc291cmNlIGxhbmd1YWdlIG1vZGVscyB3aXRoIGEgbG9uZy10ZXJtIHBlcnNwZWN0aXZlLiBUbyBzdXBwb3J0IHRoZSBwcmUtdHJhaW5pbmcgcGhhc2UsIHdlIGhhdmUgZGV2ZWxvcGVkIGEgZGF0YXNldCB0aGF0IGN1cnJlbnRseSBjb25zaXN0cyBvZiAyIHRyaWxsaW9uIHRva2VucyBhbmQgaXMgY29udGludW91c2x5IGV4cGFuZGluZy4gV2UgZnVydGhlciBjb25kdWN0IHN1cGVydmlzZWQgZmluZS10dW5pbmcgKFNGVCkgYW5kIERpcmVjdCBQcmVmZXJlbmNlIE9wdGltaXphdGlvbiAoRFBPKSBvbiBEZWVwU2VlayBMTE0gQmFzZSBtb2RlbHMsIHJlc3VsdGluZyBpbiB0aGUgY3JlYXRpb24gb2YgRGVlcFNlZWsgQ2hhdCBtb2RlbHMuIE91ciBldmFsdWF0aW9uIHJlc3VsdHMgZGVtb25zdHJhdGUgdGhhdCBEZWVwU2VlayBMTE0gNjdCIHN1cnBhc3NlcyBMTGFNQS0yIDcwQiBvbiB2YXJpb3VzIGJlbmNobWFya3MsIHBhcnRpY3VsYXJseSBpbiB0aGUgZG9tYWlucyBvZiBjb2RlLCBtYXRoZW1hdGljcywgYW5kIHJlYXNvbmluZy4gRnVydGhlcm1vcmUsIG9wZW4tZW5kZWQgZXZhbHVhdGlvbnMgcmV2ZWFsIHRoYXQgRGVlcFNlZWsgTExNIDY3QiBDaGF0IGV4aGliaXRzIHN1cGVyaW9yIHBlcmZvcm1hbmNlIGNvbXBhcmVkIHRvIEdQVC0zLjUuIiwxLjAsLE9wZW4gd2VpZ2h0cyAocmVzdHJpY3RlZCB1c2UpLENoaW5hLCwsLCwsMjAyNS0xMS0yOCAxMTo1Mzo0NCswMDowMCwsLCwsLEluZHVzdHJ5LCwsLCxVbnJlbGVhc2VkLCJyZXBvIHdpdGggaW5mZXJlbmNlIGNvZGUgYW5kIGRldGFpbHMsIGJ1dCBubyB0cmFpbmluZyBjb2RlOgoKaHR0cHM6Ly9naXRodWIuY29tL2RlZXBzZWVrLWFpL2RlZXBzZWVrLUxMTS9ibG9iL21haW4vTElDRU5TRS1NT0RFTCIsLCwsLCwsT3BlcmF0aW9uIGNvdW50aW5nLGRlZXBzZWVrLWFpLCwsLFllcwpYaW5ncnVpIEFJICjmmJ/nnb9BSSksIlJvYm90aWNzLE11bHRpbW9kYWwsTGFuZ3VhZ2UsM0QgbW9kZWxpbmciLCJTZWxmLWRyaXZpbmcgY2FyLFF1ZXN0aW9uIGFuc3dlcmluZyxSZWNvbW1lbmRlciBzeXN0ZW0sT2JqZWN0IHJlY29nbml0aW9uLExhbmd1YWdlIG1vZGVsaW5nL2dlbmVyYXRpb24sM0QgcmVjb25zdHJ1Y3Rpb24iLEdlZWx5IEF1dG9tb2JpbGUgUmVzZWFyY2ggSW5zdGl0dXRlIChOaW5nYm8pIENvbXBhbnksLDIwMjQtMDEtMDUsLGh0dHBzOi8vd2ViLmFyY2hpdmUub3JnL3dlYi8yMDI0MDExMTAzNTMzMS9odHRwczovL20udGVjaC5jaGluYS5jb20vcmVkaWFuLzIwMjQvMDExMS8wMTIwMjRfMTQ2OTY2NC5odG1sLCwsLDEwMDAwMDAwMDAwMC4wLG92ZXIgMTAwQiBwYXJhbWV0ZXJzLCwsLG1vcmUgdGhhbiAzIHRyaWxsaW9uIHRva2VucyAodW5zdXJlIHdoZXJlIGl0IGNvbWVzIGZyb20gLSBjYW5ub3QgZmluZCB0aGUgc291cmNlKSwsLCJOVklESUEgSDgwMCBTWE01LE5WSURJQSBBODAwIFNYTSIsLExpa2VseSwiVGhlIFhpbmdydWkgQUkgbGFyZ2UgbW9kZWwgaW5jbHVkZXMgdGhyZWUgYmFzaWMgbW9kZWxzOiBsYW5ndWFnZSBsYXJnZSBtb2RlbCwgbXVsdGktbW9kYWwgbGFyZ2UgbW9kZWwsIGFuZCBkaWdpdGFsIHR3aW4gbGFyZ2UgbW9kZWwiLCwsLENoaW5hLCwsLCwsMjAyNi0wMi0xMSAxOToyNjoyNyswMDowMCwsR2VlbHkgWGluZ3J1aSBpbnRlbGxpZ2VudCBjb21wdXRpbmcgY2VudGVyLCwsLEluZHVzdHJ5LCwsLCwsLCwsLCwsLCwsLCwsClJULTEgKyBBdXRvUlQsUm9ib3RpY3MsUm9ib3RpYyBtYW5pcHVsYXRpb24sR29vZ2xlIERlZXBNaW5kLCJNaWNoYWVsIEFobiwgRGViaWRhdHRhIER3aWJlZGksIENoZWxzZWEgRmlubiwgTW9udHNlIEdvbnphbGV6IEFyZW5hcywgS2VlcnRoYW5hIEdvcGFsYWtyaXNobmFuLCBLYXJvbCBIYXVzbWFuLCBCcmlhbiBJY2h0ZXIsIEFsZXggSXJwYW4sIE5pa2hpbCBKb3NoaSwgUnlhbiBKdWxpYW4sIFNlYW4gS2lybWFuaSwgSXNhYmVsIExlYWwsIEVkd2FyZCBMZWUsIFNlcmdleSBMZXZpbmUsIFlhbyBMdSwgSXNhYmVsIExlYWwsIFNoYXJhdGggTWFkZGluZW5pLCBLYW5pc2hrYSBSYW8sIERvcnNhIFNhZGlnaCwgUGFubmFnIFNhbmtldGksIFBpZXJyZSBTZXJtYW5ldCwgUXVhbiBWdW9uZywgU3RlZmFuIFdlbGtlciwgRmVpIFhpYSwgVGVkIFhpYW8sIFBlbmcgWHUsIFN0ZXZlIFh1LCBaaHVvIFh1IiwyMDI0LTAxLTA0LEF1dG9SVDogRW1ib2RpZWQgRm91bmRhdGlvbiBNb2RlbHMgZm9yIExhcmdlIFNjYWxlIE9yY2hlc3RyYXRpb24gb2YgUm9ib3RpYyBBZ2VudHMsImh0dHBzOi8vYXV0by1ydC5naXRodWIuaW8vCmh0dHBzOi8vYXJ4aXYub3JnL2Ficy8yNDAxLjEyOTYzIiwsLCJTb21lIGltcHJvdmVtZW50cyBvbiBSVC0xOiAiIlRoZSBjby1maW5lLXR1bmVkIG1vZGVsIGlzIGV2YWx1YXRlZCBvbiB0d28gdGFza3Mgd2UgZmluZCBSVC0xIGdlbmVyYWxpemVzIHBvb3JseSB0bzogcGlja2luZyBmcm9tCmRpZmZlcmVudCBoZWlnaHRzLCBhbmQgd2lwaW5nLiBFeGFjdCBldmFsdWF0aW9uIGluc3RydWN0aW9ucyBhbmQgZGV0YWlscyBhcmUgaW4gQXBwZW5kaXggRi4gV2hlbiBjby1maW5lLXR1bmVkLCBSVC0x4oCZcyBwZXJmb3JtYW5jZSBpbmNyZWFzZXMgZnJvbSAwJSB0byAxMi41JSBvbiBwaWNraW5nIGZyb20gZGlmZmVyZW50IGhlaWdodCwgYW5kIDEwJSB0byAzMCUgb24gd2lwaW5nLiIiIiwzNTAwMDAwMC4wLGZyb20gUlQtMSwsLDIwNzAwMCwiIiJEYXRhIHN0YXRpc3RpY3M6IEluIHRvdGFsLCA1MyByb2JvdHMgd2VyZSB1c2VkIHRvIGNvbGxlY3QgNzcsMDAwIG5ldyBlcGlzb2RlcyBvdmVyIHRoZSBjb3Vyc2Ugb2YgNyBtb250aHMsIHdpdGggYSBwZWFrIGxvYWQgb2Ygb3ZlciAyMCBzaW11bHRhbmVvdXMgcm9ib3RzLiBPdmVyIDYsNjUwIHVuaXF1ZSBpbnN0cnVjdGlvbnMgYXBwZWFyCmluIHRoZSBkYXRhc2V0IiIiLCwsLCxMaWtlbHksIkZvdW5kYXRpb24gbW9kZWxzIHRoYXQgaW5jb3Jwb3JhdGUgbGFuZ3VhZ2UsIHZpc2lvbiwgYW5kIG1vcmUgcmVjZW50bHkgYWN0aW9ucyBoYXZlIHJldm9sdXRpb25pemVkIHRoZSBhYmlsaXR5IHRvIGhhcm5lc3MgaW50ZXJuZXQgc2NhbGUgZGF0YSB0byByZWFzb24gYWJvdXQgdXNlZnVsIHRhc2tzLiBIb3dldmVyLCBvbmUgb2YgdGhlIGtleSBjaGFsbGVuZ2VzIG9mIHRyYWluaW5nIGVtYm9kaWVkIGZvdW5kYXRpb24gbW9kZWxzIGlzIHRoZSBsYWNrIG9mIGRhdGEgZ3JvdW5kZWQgaW4gdGhlIHBoeXNpY2FsIHdvcmxkLiBJbiB0aGlzIHBhcGVyLCB3ZSBwcm9wb3NlIEF1dG9SVCwgYSBzeXN0ZW0gdGhhdCBsZXZlcmFnZXMgZXhpc3RpbmcgZm91bmRhdGlvbiBtb2RlbHMgdG8gc2NhbGUgdXAgdGhlIGRlcGxveW1lbnQgb2Ygb3BlcmF0aW9uYWwgcm9ib3RzIGluIGNvbXBsZXRlbHkgdW5zZWVuIHNjZW5hcmlvcyB3aXRoIG1pbmltYWwgaHVtYW4gc3VwZXJ2aXNpb24uIEF1dG9SVCBsZXZlcmFnZXMgdmlzaW9uLWxhbmd1YWdlIG1vZGVscyAoVkxNcykgZm9yIHNjZW5lIHVuZGVyc3RhbmRpbmcgYW5kIGdyb3VuZGluZywgYW5kIGZ1cnRoZXIgdXNlcyBsYXJnZSBsYW5ndWFnZSBtb2RlbHMgKExMTXMpIGZvciBwcm9wb3NpbmcgZGl2ZXJzZSBhbmQgbm92ZWwgaW5zdHJ1Y3Rpb25zIHRvIGJlIHBlcmZvcm1lZCBieSBhIGZsZWV0IG9mIHJvYm90cy4gR3VpZGluZyBkYXRhIGNvbGxlY3Rpb24gYnkgdGFwcGluZyBpbnRvIHRoZSBrbm93bGVkZ2Ugb2YgZm91bmRhdGlvbiBtb2RlbHMgZW5hYmxlcyBBdXRvUlQgdG8gZWZmZWN0aXZlbHkgcmVhc29uIGFib3V0IGF1dG9ub215IHRyYWRlb2ZmcyBhbmQgc2FmZXR5IHdoaWxlIHNpZ25pZmljYW50bHkgc2NhbGluZyB1cCBkYXRhIGNvbGxlY3Rpb24gZm9yIHJvYm90IGxlYXJuaW5nLiBXZSBkZW1vbnN0cmF0ZSBBdXRvUlQKcHJvcG9zaW5nIGluc3RydWN0aW9ucyB0byBvdmVyIDIwIHJvYm90cyBhY3Jvc3MgbXVsdGlwbGUgYnVpbGRpbmdzIGFuZCBjb2xsZWN0aW5nIDc3ayByZWFsIHJvYm90IGVwaXNvZGVzIHZpYSBib3RoIHRlbGVvcGVyYXRpb24gYW5kIGF1dG9ub21vdXMgcm9ib3QgcG9saWNpZXMuIFdlIGV4cGVyaW1lbnRhbGx5IHNob3cgdGhhdCBzdWNoIOKAnGluLXRoZS13aWxk4oCdIGRhdGEgY29sbGVjdGVkIGJ5IEF1dG9SVCBpcyBzaWduaWZpY2FudGx5IG1vcmUgZGl2ZXJzZSwgYW5kIHRoYXQgQXV0b1JU4oCZcyB1c2Ugb2YgTExNcyBhbGxvd3MgZm9yIGluc3RydWN0aW9uIGZvbGxvd2luZyBkYXRhIGNvbGxlY3Rpb24gcm9ib3RzIHRoYXQgY2FuIGFsaWduIHRvIGh1bWFuIHByZWZlcmVuY2VzLiIsLCxVbnJlbGVhc2VkLFVuaXRlZCBTdGF0ZXMgb2YgQW1lcmljYSxSVC0xLCwiZmluZS10dW5lZCBvbiBhIG1peCBvZiBBdXRvUlQgZGF0YSwgd2hpY2ggaXMgNzdrIGVwaXNvZGVzICh1bmNsZWFyIGhvdyBtYW55IG5ldHdvcmsgcGFzc2VzIHBlciBlcGlzb2RlKSBhbmQgb3JpZ2luYWwgUlQtMSBkYXRhLgoKIiJBIHByZXRyYWluZWQgUlQtMSBtb2RlbCBpcyBjby1maW5lLXR1bmVkIG9uIGEgNTAtNTAgbWl4dHVyZSBvZiB0aGUgcHJldHJhaW5pbmcgZGF0YXNldCBkZXNjcmliZWQgaW4gQnJvaGFuIGV0IGFsLiAoMjAyMikgYW5kIEF1dG9SVOKAmXMgZGF0YXNldC4gUlQtMSBpcyB1c2VkIGluc3RlYWQgb2YgUlQtMiBkdWUgdG8gdHJhaW5pbmcgbW9yZSBxdWlja2x5IGFuZCBjaGVhcGx5LiIiIiwsLDIwMjUtMTEtMjggMTE6NTM6NDQrMDA6MDAsLCwsLCxJbmR1c3RyeSwsLCwsLCwsLCwsLCwsLCwsLE5vCmJhYmJhZ2UtMDAyLExhbmd1YWdlLExhbmd1YWdlIG1vZGVsaW5nLE9wZW5BSSwsMjAyNC0wMS0wNCwsLCwsLCwsLCwsLCwsLCxVbmtub3duLCwsLCxVbml0ZWQgU3RhdGVzIG9mIEFtZXJpY2EsLCwsLCwyMDI1LTExLTI4IDExOjUzOjQ0KzAwOjAwLCwsLCwsSW5kdXN0cnksLCwsLCwsLCwsLCwsLCwsLCwKQ0xBUEUtREIsQmlvbG9neSxQcm90ZWluIG51Y2xlb3RpZGUgaW50ZXJhY3Rpb24gcHJlZGljdGlvbixUc2luZ2h1YSBVbml2ZXJzaXR5LCIgWXVmYW4gTGl1LCBCb3h1ZSBUaWFuIiwyMDI0LTAxLTAzLFByb3RlaW7igJNETkEgYmluZGluZyBzaXRlcyBwcmVkaWN0aW9uIGJhc2VkIG9uIHByZS10cmFpbmVkIHByb3RlaW4gbGFuZ3VhZ2UgbW9kZWwgYW5kIGNvbnRyYXN0aXZlIGxlYXJuaW5nLGh0dHBzOi8vYWNhZGVtaWMub3VwLmNvbS9iaWIvYXJ0aWNsZS8yNS8xL2JiYWQ0ODgvNzUwNTIzOCwsLCwsLCwsMzE0MTM5LCJEYXRhc2V0MSBUUjY0NiByZXNpZHVlczogMzE0LDEzOQpEYXRhc2V0MiBUUjU3MyByZXNpZHVlczogMTU5LDg4MwozMTQsMTM5ICsgMTU5LDg4MyA9IDQ3NCwwMjIgdG90YWwgcmVzaWR1ZXMKRmluYWwgZGF0YSBwb2ludHMgPSA0NzQsMDIyIiwsLCwsQ29uZmlkZW50LCJQcm90ZWlu4oCTRE5BIGludGVyYWN0aW9uIGlzIGNyaXRpY2FsIGZvciBsaWZlIGFjdGl2aXRpZXMgc3VjaCBhcyByZXBsaWNhdGlvbiwgdHJhbnNjcmlwdGlvbiBhbmQgc3BsaWNpbmcuIElkZW50aWZ5aW5nIHByb3RlaW7igJNETkEgYmluZGluZyByZXNpZHVlcyBpcyBlc3NlbnRpYWwgZm9yIG1vZGVsaW5nIHRoZWlyIGludGVyYWN0aW9uIGFuZCBkb3duc3RyZWFtIHN0dWRpZXMuIEhvd2V2ZXIsIGRldmVsb3BpbmcgYWNjdXJhdGUgYW5kIGVmZmljaWVudCBjb21wdXRhdGlvbmFsIG1ldGhvZHMgZm9yIHRoaXMgdGFzayByZW1haW5zIGNoYWxsZW5naW5nLiBJbXByb3ZlbWVudHMgaW4gdGhpcyBhcmVhIGhhdmUgdGhlIHBvdGVudGlhbCB0byBkcml2ZSBub3ZlbCBhcHBsaWNhdGlvbnMgaW4gYmlvdGVjaG5vbG9neSBhbmQgZHJ1ZyBkZXNpZ24uIEluIHRoaXMgc3R1ZHksIHdlIHByb3Bvc2UgYSBub3ZlbCBhcHByb2FjaCBjYWxsZWQgQ29udHJhc3RpdmUgTGVhcm5pbmcgQW5kIFByZS10cmFpbmVkIEVuY29kZXIgKENMQVBFKSwgd2hpY2ggY29tYmluZXMgYSBwcmUtdHJhaW5lZCBwcm90ZWluIGxhbmd1YWdlIG1vZGVsIGFuZCB0aGUgY29udHJhc3RpdmUgbGVhcm5pbmcgbWV0aG9kIHRvIHByZWRpY3QgRE5BIGJpbmRpbmcgcmVzaWR1ZXMuIFdlIHRyYWluZWQgdGhlIENMQVBFLURCIG1vZGVsIG9uIHRoZSBwcm90ZWlu4oCTRE5BIGJpbmRpbmcgc2l0ZXMgZGF0YXNldCBhbmQgZXZhbHVhdGVkIHRoZSBtb2RlbCBwZXJmb3JtYW5jZSBhbmQgZ2VuZXJhbGl6YXRpb24gYWJpbGl0eSB0aHJvdWdoIHZhcmlvdXMgZXhwZXJpbWVudHMuIFRoZSByZXN1bHRzIHNob3dlZCB0aGF0IHRoZSBhcmVhIHVuZGVyIFJPQyBjdXJ2ZSB2YWx1ZXMgb2YgdGhlIENMQVBFLURCIG1vZGVsIG9uIHRoZSB0d28gYmVuY2htYXJrIGRhdGFzZXRzIHJlYWNoZWQgMC44NzEgYW5kIDAuODgxLCByZXNwZWN0aXZlbHksIGluZGljYXRpbmcgc3VwZXJpb3IgcGVyZm9ybWFuY2UgY29tcGFyZWQgdG8gb3RoZXIgZXhpc3RpbmcgbW9kZWxzLiBDTEFQRS1EQiBzaG93ZWQgYmV0dGVyIGdlbmVyYWxpemF0aW9uIGFiaWxpdHkgYW5kIHdhcyBzcGVjaWZpYyB0byBETkEtYmluZGluZyBzaXRlcy4gSW4gYWRkaXRpb24sIHdlIHRyYWluZWQgQ0xBUEUgb24gZGlmZmVyZW50IHByb3RlaW7igJNsaWdhbmQgYmluZGluZyBzaXRlcyBkYXRhc2V0cywgZGVtb25zdHJhdGluZyB0aGF0IENMQVBFIGlzIGEgZ2VuZXJhbCBmcmFtZXdvcmsgZm9yIGJpbmRpbmcgc2l0ZXMgcHJlZGljdGlvbi4gVG8gZmFjaWxpdGF0ZSB0aGUgc2NpZW50aWZpYyBjb21tdW5pdHksIHRoZSBiZW5jaG1hcmsgZGF0YXNldHMgYW5kIGNvZGVzIGFyZSBmcmVlbHkgYXZhaWxhYmxlIGF0IGh0dHBzOi8vZ2l0aHViLmNvbS9ZQW5kcmV3TC9jbGFwZS4iLCwsLENoaW5hLCwsLCwsMjAyNS0xMS0yOCAxMTo1Mzo0NCswMDowMCwsLCwsLEFjYWRlbWlhLCwsLCwsLCwsLCwsLCwsLCwsClBMTGFNYSxCaW9sb2d5LExhbmd1YWdlIG1vZGVsaW5nL2dlbmVyYXRpb24sIlVuaXZlcnNpdHkgb2YgQ2FsaWZvcm5pYSBTYW50YSBCYXJiYXJhIChVQ1NCKSxVbml2ZXJzaXR5IG9mIExpbmNvbG4sQ2hpbmVzZSBBY2FkZW15IG9mIEFncmljdWx0dXJhbCBTY2llbmNlcyxTd2VkaXNoIFVuaXZlcnNpdHkgb2YgQWdyaWN1bHR1cmFsIFNjaWVuY2VzIiwiWGlhbmp1biBZYW5nLCBKdW5mZW5nIEdhbywgV2VueGluIFh1ZSwgRXJpayBBbGV4YW5kZXJzc29uIiwyMDI0LTAxLTAzLFBMTGFNYTogQW4gT3Blbi1zb3VyY2UgTGFyZ2UgTGFuZ3VhZ2UgTW9kZWwgZm9yIFBsYW50IFNjaWVuY2UsaHR0cHM6Ly9hcnhpdi5vcmcvYWJzLzI0MDEuMDE2MDAsMzkuMCwsLDEzMDAwMDAwMDAwLjAsLDEuNjAyMDk3MjM5MDRlKzIzLCI1NyBob3VycyBwcmV0cmFpbmluZyBvbiA4IEExMDAsIDIuNyBob3VycyBmaW50ZXVuaW5nIG9uIDQgQTEwMAo1NyBob3VycyAqIDMuMTJFMTQgKiAwLjQgKiA4ICsgMi43IGhvdXJzICogMy4xMkUxNCAqIDAuNCAqIDQgPSAyMDk3MjM5MDQwMDAwMDAwMDAwMDAKCkJhc2UgbW9kZWw6IDEuNmUrMjMKVG90YWw6IDE2MDIwOTcyMzkwNDAwMDAwMDAwMDAwMCIsLCIiIlNvIHRoZSB0b3RhbCBwcmV0cmFpbmluZyB0ZXh0IHBpZWNlcyBpcwoyLCAyNzgsIDQzMy4gTm90aWNlIHRoYXQgdGhlIGNodW5rIHdpbmRvdyBpcyBsYXJnZXIgdGhhbiBvdXIgZm9sbG93aW5nIG1vZGVsIHRyYWluaW5nIG1heApsZW5ndGggb2YgMTAyNCB0b2tlbnMiIgoKMjI3ODQzMyoxMDI0PTIzMzMxMTUzOTIiLDU5LjcsLE5WSURJQSBBMTAwLCxDb25maWRlbnQsIkxhcmdlIExhbmd1YWdlIE1vZGVscyAoTExNcykgaGF2ZSBleGhpYml0ZWQgcmVtYXJrYWJsZSBjYXBhYmlsaXRpZXMgaW4KdW5kZXJzdGFuZGluZyBhbmQgaW50ZXJhY3Rpbmcgd2l0aCBuYXR1cmFsIGxhbmd1YWdlIGFjcm9zcyB2YXJpb3VzIHNlY3RvcnMuCkhvd2V2ZXIsIHRoZWlyIGVmZmVjdGl2ZW5lc3MgaXMgbGltaXRlZCBpbiBzcGVjaWFsaXplZCBhcmVhcyByZXF1aXJpbmcgaGlnaCBhY2N1cmFjeSwgc3VjaCBhcyBwbGFudCBzY2llbmNlLCBkdWUgdG8gYSBsYWNrIG9mIHNwZWNpZmljIGV4cGVydGlzZSBpbiB0aGVzZSBmaWVsZHMuClRoaXMgcGFwZXIgaW50cm9kdWNlcyBQTExhTWEsIGFuIG9wZW4tc291cmNlIGxhbmd1YWdlIG1vZGVsIHRoYXQgZXZvbHZlZApmcm9tIExMYU1hLTIuIEl04oCZcyBlbmhhbmNlZCB3aXRoIGEgY29tcHJlaGVuc2l2ZSBkYXRhYmFzZSwgY29tcHJpc2luZwptb3JlIHRoYW4gMS41IG1pbGxpb24gc2Nob2xhcmx5IGFydGljbGVzIGluIHBsYW50IHNjaWVuY2UuIFRoaXMgZGV2ZWxvcG1lbnQKc2lnbmlmaWNhbnRseSBlbnJpY2hlcyBQTExhTWEgd2l0aCBleHRlbnNpdmUga25vd2xlZGdlIGFuZCBwcm9maWNpZW5jeSBpbgpwbGFudCBhbmQgYWdyaWN1bHR1cmFsIHNjaWVuY2VzLiBPdXIgaW5pdGlhbCB0ZXN0cywgaW52b2x2aW5nIHNwZWNpZmljIGRhdGFzZXRzCnJlbGF0ZWQgdG8gcGxhbnRzIGFuZCBhZ3JpY3VsdHVyZSwgc2hvdyB0aGF0IFBMTGFNYSBzdWJzdGFudGlhbGx5IGltcHJvdmVzCml0cyB1bmRlcnN0YW5kaW5nIG9mIHBsYW50IHNjaWVuY2UtcmVsYXRlZCB0b3BpY3MuIE1vcmVvdmVyLCB3ZSBoYXZlIGZvcm1lZAphbiBpbnRlcm5hdGlvbmFsIHBhbmVsIG9mIHByb2Zlc3Npb25hbHMsIGluY2x1ZGluZyBwbGFudCBzY2llbnRpc3RzLCBhZ3JpY3VsdHVyYWwKZW5naW5lZXJzLCBhbmQgcGxhbnQgYnJlZWRlcnMuIFRoaXMgdGVhbSBwbGF5cyBhIGNydWNpYWwgcm9sZSBpbiB2ZXJpZnlpbmcKdGhlIGFjY3VyYWN5IG9mIFBMTGFNYeKAmXMgcmVzcG9uc2VzIHRvIHZhcmlvdXMgYWNhZGVtaWMgaW5xdWlyaWVzLCBlbnN1cmluZwppdHMgZWZmZWN0aXZlIGFuZCByZWxpYWJsZSBhcHBsaWNhdGlvbiBpbiB0aGUgZmllbGQuIFRvIHN1cHBvcnQgZnVydGhlciByZXNlYXJjaAphbmQgZGV2ZWxvcG1lbnQsIHdlIGhhdmUgbWFkZSB0aGUgbW9kZWzigJlzIGNoZWNrcG9pbnRzIGFuZCBzb3VyY2UgY29kZXMKYWNjZXNzaWJsZSB0byB0aGUgc2NpZW50aWZpYyBjb21tdW5pdHkuIFRoZXNlIHJlc291cmNlcyBhcmUgYXZhaWxhYmxlIGZvcgpkb3dubG9hZCBhdCBodHRwczovL2dpdGh1Yi5jb20vWGlhbmp1bi1ZYW5nL1BMTGFNYS4iLDE2LjAsLE9wZW4gd2VpZ2h0cyAodW5yZXN0cmljdGVkKSwiVW5pdGVkIFN0YXRlcyBvZiBBbWVyaWNhLFVuaXRlZCBLaW5nZG9tIG9mIEdyZWF0IEJyaXRhaW4gYW5kIE5vcnRoZXJuIElyZWxhbmQsQ2hpbmEsU3dlZGVuIixMbGFtYSAyLTEzQiwsLDguMCwsMjAyNi0wNS0yNSAxMjoyODoxMSswMDowMCwsLCwsLCJBY2FkZW1pYSxBY2FkZW1pYSxBY2FkZW1pYSIsLCwsLFVucmVsZWFzZWQsIkFwYWNoZSAyLjAKaHR0cHM6Ly9odWdnaW5nZmFjZS5jby9YaWFuanVuL1BMTGFNYS0xM2ItYmFzZSIsVHJ1ZSwsLCwsNjM0MC41NDg3OTY2NTU2NzksSGFyZHdhcmUsWGlhbmp1biwsLCxZZXMKUGFsbXlyYSBYIDAwMyxMYW5ndWFnZSxMYW5ndWFnZSBtb2RlbGluZy9nZW5lcmF0aW9uLFdyaXRlcixXcml0ZXIsMjAyNC0wMS0wMSxQYWxteXJhIFggMDAzIEluc3RydWN0LGh0dHBzOi8vd3JpdGVyLmNvbS9sbG1zL3BhbG15cmEteC0wMDMvLCxTT1RBIGltcHJvdmVtZW50LCIiIlBhbG15cmEgWCAwMDMgbGF1bmNoZWQgYXMgdGhlICMzIG1vZGVsIG9uIFN0YW5mb3Jk4oCZcyBIRUxNIGJlbmNobWFyayBhbmQgaGFzIHNpbmNlIGNsYWltZWQgdGhlIHRvcCBzcG90IGluIHRyYW5zbGF0aW9uIGFjY3VyYWN5LiIiIiw3MjAwMDAwMDAwMC4wLCwsLCwsLCwsLCwiUGFsbXlyYSBYIDAwMywgaXMgYSB0b3AtcGVyZm9ybWluZyBpbnN0cnVjdCBtb2RlbCwgYnVpbHQgc3BlY2lmaWNhbGx5IGZvciBzdHJ1Y3R1cmVkIHRleHQgY29tcGxldGlvbiByYXRoZXIgdGhhbiBjb252ZXJzYXRpb25hbCB1c2UuIEF2YWlsYWJsZSBpbiBBSSBTdHVkaW8gbm8tY29kZSBhcHBzLCB0aGUgV3JpdGVyIEZyYW1ld29yaywgYW5kIHZpYSBBUEksIGl0IGRlbGl2ZXJzIHByZWNpc2UsIGNvbnRleHR1YWxseSBhY2N1cmF0ZSByZXNwb25zZXMgdG8gaW5zdHJ1Y3Rpb25zIGFjcm9zcyBkaXZlcnNlIHdvcmtmbG93cy4gUmFua2VkICMzIG9uIEhFTE0gYXQgcmVsZWFzZSwgUGFsbXlyYSBYIDAwMyByZW1haW5zIGEgcG93ZXJmdWwgb3B0aW9uIGZvciBlbnRlcnByaXNlcyBuZWVkaW5nIHJlbGlhYmxlLCBpbnN0cnVjdC1mb2N1c2VkIEFJLiIsLCxBUEkgYWNjZXNzLFVuaXRlZCBTdGF0ZXMgb2YgQW1lcmljYSwsLCwsLDIwMjUtMTEtMjggMTE6NTM6NDQrMDA6MDAsLCwsLCxJbmR1c3RyeSwsLCwsVW5yZWxlYXNlZCwsLCwsLCwsLCwsLCxObwpLaW1pIEV4cGxvcmVyLExhbmd1YWdlLExhbmd1YWdlIG1vZGVsaW5nL2dlbmVyYXRpb24sTW9vbnNob3QsLDIwMjQtMDEtMDEsLGh0dHBzOi8vd3d3LjUzYWkuY29tL25ld3MvTGFyZ2VMYW5ndWFnZU1vZGVsLzIwMjQxMDExMzcwMTIuaHRtbCwsU09UQSBpbXByb3ZlbWVudCwiSGlnaGVzdCBzY29yZSBhdCBTdXBlckNMVUUgYmVuY2htYXJrIGZvciAiIkFJU2VhcmNoIiIgaW4gdGVybSBvZiAiIkJhc2ljIENhcGFiaWxpdGllcyBodHRwczovL3d3dy5zdXBlcmNsdWVhaS5jb20vIiwsLCwsLCwsLCwsVW5rbm93biwsLCxIb3N0ZWQgYWNjZXNzIChubyBBUEkpLENoaW5hLCwsLCwsMjAyNS0xMS0yOCAxMTo1Mzo0NCswMDowMCwsLCwsLEluZHVzdHJ5LCwsLCxVbnJlbGVhc2VkLCwsLCwsLCwsLCwsLE5vClFhcmFzdS0xNEIsTGFuZ3VhZ2UsQ2hhdCxMaWdodGJsdWUsUGV0ZXIgRGV2aW5lLDIwMjMtMTItMjksS2FyYXN1IGFuZCBRYXJhc3U6IFRoZSBuZXcgdG9wIEphcGFuZXNlIENoYXRib3RzLCJodHRwczovL25vdGUuY29tL3BldGVyX2xpZ2h0Ymx1ZS9uL25lMDhhN2M4Y2M0N2EsIGh0dHBzOi8vaHVnZ2luZ2ZhY2UuY28vbGlnaHRibHVlL3FhcmFzdS0xNEItY2hhdC1wbHVzLXVubGVhc2hlZCIsLCxTT1RBIGluIGNsYXNzIGZvciBKYXBhbmVzZSwxNDAwMDAwMDAwMC4wLDE0QiwsLDcwMDAwMDAwMDAsN0IgdG9rZW5zLCwsTlZJRElBIEExMDAgU1hNNCA0MCBHQiwsQ29uZmlkZW50LCJJbiB0aGlzIGJsb2cgcG9zdCwgd2UgaW50cm9kdWNlIEthcmFzdSBhbmQgUWFyYXN1IC0gc3RhdGUgb2YgdGhlIGFydCBvcGVuLXNvdXJjZSBKYXBhbmVzZSBjaGF0Ym90cy4KClRyeSBjaGF0dGluZyB0byBvdXIgYmVzdCBtb2RlbCwgUWFyYXN1LCBoZXJlICggaHR0cHM6Ly9saWdodGJsdWUtcWFyYXN1LnNlcnZlby5uZXQvICkhCgpUaGVzZSBtb2RlbHMgYXJlIGFibGUgdG8gY2hhdCBpbiBKYXBhbmVzZSB0byBhIGhpZ2hlciBsZXZl</x:v>
      </x:c>
    </x:row>
    <x:row r="144" ht="18" customHeight="1">
      <x:c r="A144" s="17" t="n">
        <x:v>139</x:v>
      </x:c>
      <x:c r="B144" s="17" t="n">
        <x:v>309</x:v>
      </x:c>
      <x:c r="C144" s="94" t="str">
        <x:v>bCB0aGFuIGFsbCBvdGhlciBhdmFpbGFibGUgTExNcyBvZiBhIHNpbWlsYXIgc2l6ZSwgYXMgcmF0ZWQgYnkgYSBwb3B1bGFyIGNvbnZlcnNhdGlvbiBiZW5jaG1hcmsuIEluIHRoaXMgYXJ0aWNsZSwgd2UgZGVzY3JpYmUgdGhlIGRlc2lnbiBhbmQgZW5naW5lZXJpbmcgcHJvY2VzcyBiZWhpbmQgYnVpbGRpbmcgdGhlbS4iLCwsT3BlbiB3ZWlnaHRzICh1bnJlc3RyaWN0ZWQpLEphcGFuLFF3ZW4tMTRCLDUuOWUrMjAsIjdCIGZpbmV0dW5lIHRva2VuczoKCmh0dHBzOi8vaHVnZ2luZ2ZhY2UuY28vbGlnaHRibHVlL3FhcmFzdS0xNEItY2hhdC1wbHVzLXVubGVhc2hlZAoKN0IgKiAxNEIgKiA2ID0gNS45ZTIwIiwsLDIwMjUtMTEtMjggMTE6NTM6NDQrMDA6MDAsLCwsLCxJbmR1c3RyeSwsLCwsLEFwYWNoZSAyLjAsLCwsLCwsLCwsLCxZZXMKQ29SZSwiTWF0aGVtYXRpY3MsTGFuZ3VhZ2UiLCJRdWFudGl0YXRpdmUgcmVhc29uaW5nLExhbmd1YWdlIG1vZGVsaW5nL2dlbmVyYXRpb24iLFRzaW5naHVhIFVuaXZlcnNpdHksIlhpbnl1IFpodSwgSnVuamllIFdhbmcsIExpbiBaaGFuZywgWXV4aWFuZyBaaGFuZywgUnV5aSBHYW4sIEppYXhpbmcgWmhhbmcsIFl1aml1IFlhbmciLDIwMjMtMTItMjksU29sdmluZyBNYXRoIFdvcmQgUHJvYmxlbXMgdmlhIENvb3BlcmF0aXZlIFJlYXNvbmluZyBpbmR1Y2VkIExhbmd1YWdlIE1vZGVscyxodHRwczovL2FyeGl2Lm9yZy9hYnMvMjIxMC4xNjI1NywxMDkuMCxTT1RBIGltcHJvdmVtZW50LCJXZSBldmFsdWF0ZSBvdXIgQ29SZSBmcmFtZXdvcmsgb24gc2V2ZXJhbCBtYXRoZW1hdGljYWwgcmVhc29uaW5nIGRhdGFzZXRzIGFuZCBhY2hpZXZlIGRlY2VudCBpbXByb3ZlbWVudCBvdmVyIHN0YXRlLW9mLXRoZS1hcnQgbWV0aG9kcywgdXAgdG8gOS42JSBpbmNyZWFzZSBvdmVyIGJlc3QgYmFzZWxpbmVzLiIsMTI0MDAwMDAwMDAuMCwiIiJTaW5jZSB0aGUgZGVmYXVsdCBzZXR0aW5nIGNvbnNpc3RzIG9mIHR3byBHUFQtSiAoNkIpIGFuZCBhIERlQkVSVGEtbGFyZ2UgKDAuNEIpLCB3ZSBub3RlIG91ciBiYWNrYm9uZSBhcyDigJxHUFQtSiAxMkLigJ0sIHdoaWNoIGltcGxpZXMgYXJvdW5kIDEyLjQgYmlsbGlvbiBwYXJhbWV0ZXJzIGluIHRvdGFsLiAiIiIsLCwsLCwsTlZJRElBIEExMDAgU1hNNCA0MCBHQiwsU3BlY3VsYXRpdmUsIkxhcmdlLXNjYWxlIHByZS10cmFpbmVkIGxhbmd1YWdlIG1vZGVscyAoUExNcykgYnJpbmcgbmV3IG9wcG9ydHVuaXRpZXMgdG8gY2hhbGxlbmdpbmcgcHJvYmxlbXMsIGVzcGVjaWFsbHkgdGhvc2UgdGhhdCBuZWVkIGhpZ2gtbGV2ZWwgaW50ZWxsaWdlbmNlLCBzdWNoIGFzIHRoZSBtYXRoIHdvcmQgcHJvYmxlbSAoTVdQcykuIEhvd2V2ZXIsIGRpcmVjdGx5IGFwcGx5aW5nIGV4aXN0aW5nIFBMTXMgdG8gTVdQcyBjYW4gZmFpbCBhcyB0aGUgZ2VuZXJhdGlvbiBwcm9jZXNzIGxhY2tzIHN1ZmZpY2llbnQgc3VwZXJ2aXNpb24gYW5kIHRodXMgbGFja3MgZmFzdCBhZGFwdGl2aXR5IGFzIGh1bWFucy4gV2Ugbm90aWNlIHRoYXQgaHVtYW4gcmVhc29uaW5nIGhhcyBhIGR1YWwgcmVhc29uaW5nIGZyYW1ld29yayB0aGF0IGNvbnNpc3RzIG9mIGFuIGltbWVkaWF0ZSByZWFjdGlvbiBzeXN0ZW0gKHN5c3RlbSAxKSBhbmQgYSBkZWxpY2F0ZSByZWFzb25pbmcgc3lzdGVtIChzeXN0ZW0gMiksIHdoZXJlIHRoZSBlbnRpcmUgcmVhc29uaW5nIGlzIGRldGVybWluZWQgYnkgdGhlaXIgaW50ZXJhY3Rpb24uIFRoaXMgaW5zcGlyZXMgdXMgdG8gZGV2ZWxvcCBhIGNvb3BlcmF0aXZlIHJlYXNvbmluZy1pbmR1Y2VkIFBMTSBmb3Igc29sdmluZyBNV1BzLCBjYWxsZWQgQ29vcGVyYXRpdmUgUmVhc29uaW5nIChDb1JlKSwgcmVzdWx0aW5nIGluIGEgaHVtYW4tbGlrZSByZWFzb25pbmcgYXJjaGl0ZWN0dXJlIHdpdGggc3lzdGVtIDEgYXMgdGhlIGdlbmVyYXRvciBhbmQgc3lzdGVtIDIgYXMgdGhlIHZlcmlmaWVyLiBJbiBvdXIgYXBwcm9hY2gsIHRoZSBnZW5lcmF0b3IgaXMgcmVzcG9uc2libGUgZm9yIGdlbmVyYXRpbmcgcmVhc29uaW5nIHBhdGhzLCBhbmQgdGhlIHZlcmlmaWVycyBhcmUgdXNlZCB0byBzdXBlcnZpc2UgdGhlIGV2YWx1YXRpb24gaW4gb3JkZXIgdG8gb2J0YWluIHJlbGlhYmxlIGZlZWRiYWNrIGZvciB0aGUgZ2VuZXJhdG9yLiBXZSBldmFsdWF0ZSBvdXIgQ29SZSBmcmFtZXdvcmsgb24gc2V2ZXJhbCBtYXRoZW1hdGljYWwgcmVhc29uaW5nIGRhdGFzZXRzIGFuZCBhY2hpZXZlIGRlY2VudCBpbXByb3ZlbWVudCBvdmVyIHN0YXRlLW9mLXRoZS1hcnQgbWV0aG9kcywgdXAgdG8gOS42JSBpbmNyZWFzZSBvdmVyIGJlc3QgYmFzZWxpbmVzLiIsLCxVbnJlbGVhc2VkLENoaW5hLEdQVC1KLTZCLCwsLCwyMDI2LTA1LTI1IDEyOjI4OjExKzAwOjAwLCwsLCwsQWNhZGVtaWEsLCwsLE9wZW4gKG5vbi1jb21tZXJjaWFsKSwibm8gY2xlYXIgbGljZW5zZQpodHRwczovL2dpdGh1Yi5jb20vVGlhbkhvbmdaWFkvQ29SZSIsLCwsLCwsLCwsLCxObwpNZW5nemktQ29kZS02LjdCLExhbmd1YWdlLCJMYW5ndWFnZSBtb2RlbGluZy9nZW5lcmF0aW9uLFF1ZXN0aW9uIGFuc3dlcmluZyxDb2RlIGdlbmVyYXRpb24iLExhbmdib2F0LCwyMDIzLTEyLTI4LCLmvpzoiJ/np5HmioDpgJrov4fnlJ/miJDlvI/kurrlt6Xmmbrog73lpIfmoYjlubbph43no4Xlj5HluIPmlrDniYjlrZ/lrZBHUFQt6YeR6J6N5qih5Z6L5ZKM5a2f5a2QR1BULUNvZGXmqKHlnosKIixodHRwczovL3d3dy5sYW5nYm9hdC5jb20vZW4vcG9ydGFsL21lbmd6aS1ncHQsLCwsNjcwMDAwMDAwMC4wLCwsLCwsLCwsLENvbmZpZGVudCwsLCwsQ2hpbmEsLCwsLCwyMDI1LTExLTI4IDExOjUzOjQ0KzAwOjAwLCwsLCwsSW5kdXN0cnksLCwsLCwsLCwsLCwsLCwsLCwKTWVuZ3ppR1BULUdlbmVyYWwtMTNCLExhbmd1YWdlLCJMYW5ndWFnZSBtb2RlbGluZy9nZW5lcmF0aW9uLFF1ZXN0aW9uIGFuc3dlcmluZyIsTGFuZ2JvYXQsLDIwMjMtMTItMjgsIua+nOiIn+enkeaKgOmAmui/h+eUn+aIkOW8j+S6uuW3peaZuuiDveWkh+ahiOW5tumHjeejheWPkeW4g+aWsOeJiOWtn+WtkEdQVC3ph5Hono3mqKHlnovlkozlrZ/lrZBHUFQtQ29kZeaooeWeiwoiLGh0dHBzOi8vaHViLmJhYWkuYWMuY24vdmlldy8zMzg5NSwsLCwxMzAwMDAwMDAwMC4wLCwsLCwsLCwsLENvbmZpZGVudCwsLCwsQ2hpbmEsLCwsLCwyMDI1LTExLTI4IDExOjUzOjQ0KzAwOjAwLCwsLCwsSW5kdXN0cnksLCwsLCwsLCwsLCwsLCwsLCwKRWx5emEsTGFuZ3VhZ2UsIkxhbmd1YWdlIG1vZGVsaW5nL2dlbmVyYXRpb24sQ2hhdCIsRWx5emEsIkFraXJhIFNhc2FraSwgTWFzYXRvIEhpcmFrYXdhLCBTaGludGFybyBIb3JpZSwgVG9tb2FraSBOYWthbXVyYSwgUGFzc2FnbGlhIGhpbXNlbGYsIERhaXN1a2UgT2JhIChpbnRlcm4pIiwyMDIzLTEyLTI3LCxodHRwczovL2h1Z2dpbmdmYWNlLmNvL2VseXphL0VMWVpBLWphcGFuZXNlLUxsYW1hLTItMTNiLCwsLDEzMDAwMDAwMDAwLjAsMTNCLCwsMjAxODAwMDAwMDAwMCwsLCwsLExpa2VseSwsLCxPcGVuIHdlaWdodHMgKHJlc3RyaWN0ZWQgdXNlKSxKYXBhbixMbGFtYSAyLTEzQiwxLjQwNGUrMjEsNk5EID0gNioxM0IqMThCPTE0MDQqMTBeMTg9MS40KjEwXjIxLCwsMjAyNS0xMS0yOCAxMTo1Mzo0NCswMDowMCwsLCwsLEluZHVzdHJ5LCwsLCwsTGxhbWEgMiBsaWNlbnNlLCwsLCwsLE9wZXJhdGlvbiBjb3VudGluZywsLCwsWWVzCiJaaHVoYWktMTNCCiIsLCxaaHVqaWFuIEludGVsbGlnZW5jZSwsMjAyMy0xMi0yNyxlbW90aWJvdC1pbmMvWmh1aGFpLTEzQixodHRwczovL2dpdGh1Yi5jb20vZW1vdGlib3QtaW5jL1podWhhaS0xM0IsLCwsMTMwMDAwMDAwMDAuMCwsLCwsMS4yIHRyaWxsaW9uIHRva2VucywsLCwsQ29uZmlkZW50LCwsLCxDaGluYSwsLCwsLDIwMjUtMTEtMjggMTE6NTM6NDQrMDA6MDAsLCwsLCxJbmR1c3RyeSwsLCwsLCwsLCwsLCwsLCwsLApOb3VzLUhlcm1lcy0yLVlpLTM0QixMYW5ndWFnZSwiTGFuZ3VhZ2UgbW9kZWxpbmcvZ2VuZXJhdGlvbixRdWVzdGlvbiBhbnN3ZXJpbmciLE5vdXMgUmVzZWFyY2gsLDIwMjMtMTItMjUsTm91cyBIZXJtZXMgMiAtIFlpLTM0QixodHRwczovL2h1Z2dpbmdmYWNlLmNvL05vdXNSZXNlYXJjaC9Ob3VzLUhlcm1lcy0yLVlpLTM0QiwsLCwzNDAwMDAwMDAwMC4wLDM0QiwsLCwsLCwsLENvbmZpZGVudCwiTm91cyBIZXJtZXMgMiAtIFlpLTM0QiBpcyBhIHN0YXRlIG9mIHRoZSBhcnQgWWkgRmluZS10dW5lLgoKTm91cyBIZXJtZXMgMiBZaSAzNEIgd2FzIHRyYWluZWQgb24gMSwwMDAsMDAwIGVudHJpZXMgb2YgcHJpbWFyaWx5IEdQVC00IGdlbmVyYXRlZCBkYXRhLCBhcyB3ZWxsIGFzIG90aGVyIGhpZ2ggcXVhbGl0eSBkYXRhIGZyb20gb3BlbiBkYXRhc2V0cyBhY3Jvc3MgdGhlIEFJIGxhbmRzY2FwZS4iLCwsT3BlbiB3ZWlnaHRzICh1bnJlc3RyaWN0ZWQpLFVuaXRlZCBTdGF0ZXMgb2YgQW1lcmljYSxZaS0zNEIsLCwsLDIwMjUtMTEtMjggMTE6NTM6NDQrMDA6MDAsLCwsLCxJbmR1c3RyeSwsLCwsVW5yZWxlYXNlZCwiYXBhY2hlIDIuMAoKaHR0cHM6Ly9odWdnaW5nZmFjZS5jby9Ob3VzUmVzZWFyY2gvTm91cy1IZXJtZXMtMi1ZaS0zNEIiLCwsLCwsLCxOb3VzUmVzZWFyY2gsLCwsWWVzClNvbGFyLTEwLjdCIChTb2xhciBNaW5pKSxMYW5ndWFnZSwiQ2hhdCxMYW5ndWFnZSBtb2RlbGluZy9nZW5lcmF0aW9uLFF1ZXN0aW9uIGFuc3dlcmluZyIsVXBzdGFnZSwiRGFoeXVuIEtpbSwgQ2hhbmp1biBQYXJrLCBTYW5naG9vbiBLaW0sIFdvbnN1bmcgTGVlLCBXb25obyBTb25nLCBZdW5zdSBLaW0sIEh5ZW9ud29vIEtpbSwgWXVuZ2kgS2ltLCBIeWVvbmp1IExlZSwgSmlob28gS2ltLCBDaGFuZ2JhZSBBaG4sIFNlb25naG9vbiBZYW5nLCBTdWt5dW5nIExlZSwgSHl1bmJ5dW5nIFBhcmssIEd5b3VuZ2ppbiBHaW0sIE1pa3lvdW5nIENoYSwgSHdhbHN1ayBMZWUsIFN1bmdodW4gS2ltIiwyMDIzLTEyLTIzLFNPTEFSIDEwLjdCOiBTY2FsaW5nIExhcmdlIExhbmd1YWdlIE1vZGVscyB3aXRoIFNpbXBsZSB5ZXQgRWZmZWN0aXZlIERlcHRoIFVwLVNjYWxpbmcsaHR0cHM6Ly9hcnhpdi5vcmcvYWJzLzIzMTIuMTUxNjYsMjE2LjAsLCJiZXN0IGluIGNvbXB1dGUgY2xhc3M6IAoKIiJXZSBpbnRyb2R1Y2UgU09MQVItMTAuN0IsIGFuIGFkdmFuY2VkIGxhcmdlIGxhbmd1YWdlIG1vZGVsIChMTE0pIHdpdGggMTAuNyBiaWxsaW9uIHBhcmFtZXRlcnMsIGRlbW9uc3RyYXRpbmcgc3VwZXJpb3IgcGVyZm9ybWFuY2UgaW4gdmFyaW91cyBuYXR1cmFsIGxhbmd1YWdlIHByb2Nlc3NpbmcgKE5MUCkgdGFza3MuIEl0J3MgY29tcGFjdCwgeWV0IHJlbWFya2FibHkgcG93ZXJmdWwsIGFuZCBkZW1vbnN0cmF0ZXMgdW5wYXJhbGxlbGVkIHN0YXRlLW9mLXRoZS1hcnQgcGVyZm9ybWFuY2UgaW4gbW9kZWxzIHdpdGggcGFyYW1ldGVycyB1bmRlciAzMEIuIiIKCmh0dHBzOi8vaHVnZ2luZ2ZhY2UuY28vdXBzdGFnZS9TT0xBUi0xMC43Qi12MS4wIiwxMDcwMDAwMDAwMC4wLDEwLjdCLCwsLCwsLCwsTGlrZWx5LCJXZSBpbnRyb2R1Y2UgU09MQVIgMTAuN0IsIGEgbGFyZ2UgbGFuZ3VhZ2UgbW9kZWwgKExMTSkgd2l0aCAxMC43IGJpbGxpb24gcGFyYW1ldGVycywgZGVtb25zdHJhdGluZyBzdXBlcmlvciBwZXJmb3JtYW5jZSBpbiB2YXJpb3VzIG5hdHVyYWwgbGFuZ3VhZ2UgcHJvY2Vzc2luZyAoTkxQKSB0YXNrcy4gSW5zcGlyZWQgYnkgcmVjZW50IGVmZm9ydHMgdG8gZWZmaWNpZW50bHkgdXAtc2NhbGUgTExNcywgd2UgcHJlc2VudCBhIG1ldGhvZCBmb3Igc2NhbGluZyBMTE1zIGNhbGxlZCBkZXB0aCB1cC1zY2FsaW5nIChEVVMpLCB3aGljaCBlbmNvbXBhc3NlcyBkZXB0aHdpc2Ugc2NhbGluZyBhbmQgY29udGludWVkIHByZXRyYWluaW5nLiBJbiBjb250cmFzdCB0byBvdGhlciBMTE0gdXAtc2NhbGluZyBtZXRob2RzIHRoYXQgdXNlIG1peHR1cmUtb2YtZXhwZXJ0cywgRFVTIGRvZXMgbm90IHJlcXVpcmUgY29tcGxleCBjaGFuZ2VzIHRvIHRyYWluIGFuZCBpbmZlcmVuY2UgZWZmaWNpZW50bHkuIFdlIHNob3cgZXhwZXJpbWVudGFsbHkgdGhhdCBEVVMgaXMgc2ltcGxlIHlldCBlZmZlY3RpdmUgaW4gc2NhbGluZyB1cCBoaWdoLXBlcmZvcm1hbmNlIExMTXMgZnJvbSBzbWFsbCBvbmVzLiBCdWlsZGluZyBvbiB0aGUgRFVTIG1vZGVsLCB3ZSBhZGRpdGlvbmFsbHkgcHJlc2VudCBTT0xBUiAxMC43Qi1JbnN0cnVjdCwgYSB2YXJpYW50IGZpbmUtdHVuZWQgZm9yIGluc3RydWN0aW9uLWZvbGxvd2luZyBjYXBhYmlsaXRpZXMsIHN1cnBhc3NpbmcgTWl4dHJhbC04eDdCLUluc3RydWN0LiBTT0xBUiAxMC43QiBpcyBwdWJsaWNseSBhdmFpbGFibGUgdW5kZXIgdGhlIEFwYWNoZSAyLjAgbGljZW5zZSwgcHJvbW90aW5nIGJyb2FkIGFjY2VzcyBhbmQgYXBwbGljYXRpb24gaW4gdGhlIExMTSBmaWVsZC4iLCwsT3BlbiB3ZWlnaHRzICh1bnJlc3RyaWN0ZWQpLEtvcmVhIChSZXB1YmxpYyBvZiksTWlzdHJhbCA3QiwsVGhleSBpbnRlZ3JhdGUgTWlzdHJhbCA3QiB3ZWlnaHRzIGludG8gYSBsYXJnZXIgbW9kZWwuIFRoZXkgZG9uJ3Qgc3RhdGUgdG9rZW4gY291bnQgZm9yIGNvbnRpbnVlZCBwcmV0cmFpbmluZy9maW5lLXR1bmluZywsLDIwMjYtMDUtMjUgMTI6Mjg6MTErMDA6MDAsLCwsLCxJbmR1c3RyeSwsLCwsVW5yZWxlYXNlZCwiQXBhY2hlIDIuMCwgYnV0IGluc3RydWN0IHZlcnNpb24gaXMgbm9uLWNvbW1lcmNpYWwKaHR0cHM6Ly9odWdnaW5nZmFjZS5jby91cHN0YWdlL1NPTEFSLTEwLjdCLXYxLjAiLCwsLCwsLCx1cHN0YWdlLCwsLFllcwpHUUEtOC1YWEwsTGFuZ3VhZ2UsIlRleHQgc3VtbWFyaXphdGlvbixMYW5ndWFnZSBtb2RlbGluZy9nZW5lcmF0aW9uLFRyYW5zbGF0aW9uIixHb29nbGUgUmVzZWFyY2gsIkpvc2h1YSBBaW5zbGllLCBKYW1lcyBMZWUtVGhvcnAsIE1pY2hpZWwgZGUgSm9uZywgWXVyeSBaZW1seWFuc2tpeSwgRmVkZXJpY28gTGVicsOzbiwgU3VtaXQgU2FuZ2hhaSIsMjAyMy0xMi0yMyxHUUE6IFRyYWluaW5nIEdlbmVyYWxpemVkIE11bHRpLVF1ZXJ5IFRyYW5zZm9ybWVyIE1vZGVscyBmcm9tIE11bHRpLUhlYWQgQ2hlY2twb2ludHMsaHR0cHM6Ly9hcnhpdi5vcmcvYWJzLzIzMDUuMTMyNDUsLEhpc3RvcmljYWwgc2lnbmlmaWNhbmNlLHRoZSBwYXBlciBpbnRyb2R1Y2VkIGdyb3VwZWQtcXVlcnkgYXR0ZW50aW9uLDExMDAwMDAwMDAwLjAsc2FtZSBhcyBiYXNlIG1vZGVsLDMuNDkxMjg5NmUrMjIsMy4zZSsyMiBGTE9QIFtiYXNlIG1vZGVsXSArIDEuOTEyODk2ZSsyMSBGTE9QID0gMy40OTEyODk2ZSsyMiBGTE9QLCwsLCIiIkZvciDOsSA9IDAuMDUsIHRyYWluaW5nIHRvb2sgYXBwcm94aW1hdGVseSA2MDAgVFBVdjMgY2hpcC1kYXlzIiIKPSAxNDQwMCBjaGlwLWhvdXJzIixHb29nbGUgVFBVIHYzLCxDb25maWRlbnQsIk11bHRpLXF1ZXJ5IGF0dGVudGlvbiAoTVFBKSwgd2hpY2ggb25seSB1c2VzIGEgc2luZ2xlIGtleS12YWx1ZSBoZWFkLCBkcmFzdGljYWxseSBzcGVlZHMgdXAgZGVjb2RlciBpbmZlcmVuY2UuIEhvd2V2ZXIsIE1RQSBjYW4gbGVhZCB0byBxdWFsaXR5IGRlZ3JhZGF0aW9uLCBhbmQgbW9yZW92ZXIgaXQgbWF5IG5vdCBiZSBkZXNpcmFibGUgdG8gdHJhaW4gYSBzZXBhcmF0ZSBtb2RlbCBqdXN0IGZvciBmYXN0ZXIgaW5mZXJlbmNlLiBXZSAoMSkgcHJvcG9zZSBhIHJlY2lwZSBmb3IgdXB0cmFpbmluZyBleGlzdGluZyBtdWx0aS1oZWFkIGxhbmd1YWdlIG1vZGVsIGNoZWNrcG9pbnRzIGludG8gbW9kZWxzIHdpdGggTVFBIHVzaW5nIDUlIG9mIG9yaWdpbmFsIHByZS10cmFpbmluZyBjb21wdXRlLCBhbmQgKDIpIGludHJvZHVjZSBncm91cGVkLXF1ZXJ5IGF0dGVudGlvbiAoR1FBKSwgYSBnZW5lcmFsaXphdGlvbiBvZiBtdWx0aS1xdWVyeSBhdHRlbnRpb24gd2hpY2ggdXNlcyBhbiBpbnRlcm1lZGlhdGUgKG1vcmUgdGhhbiBvbmUsIGxlc3MgdGhhbiBudW1iZXIgb2YgcXVlcnkgaGVhZHMpIG51bWJlciBvZiBrZXktdmFsdWUgaGVhZHMuIFdlIHNob3cgdGhhdCB1cHRyYWluZWQgR1FBIGFjaGlldmVzIHF1YWxpdHkgY2xvc2UgdG8gbXVsdGktaGVhZCBhdHRlbnRpb24gd2l0aCBjb21wYXJhYmxlIHNwZWVkIHRvIE1RQS4iLCwsVW5yZWxlYXNlZCxVbml0ZWQgU3RhdGVzIG9mIEFtZXJpY2EsVDUtMTFCLCwxMjMwMDAwMDAwMDAwMDAgRkxPUC9HUFUvc2VjICogMTQ0MDAgR1BVLWhvdXJzICogMzYwMCBzZWMgLyBob3VyICogMC4zIFthc3N1bWVkIHV0aWxpemF0aW9uXSA9IDEuOTEyODk2ZSsyMSBGTE9QLCwsMjAyNS0xMS0yOCAxMTo1Mzo0NCswMDowMCwsLCwsLEluZHVzdHJ5LCwsLDE0NDAwLjAsT3BlbiBzb3VyY2UsIkFwYWNoZSAyLjAKaHR0cHM6Ly9naXRodWIuY29tL2dvb2dsZS9mbGF4Zm9ybWVyIiwsLCwsLCxIYXJkd2FyZSwsLCwsTm8KWWFZaSAyLjAsTGFuZ3VhZ2UsTGFuZ3VhZ2UgbW9kZWxpbmcvZ2VuZXJhdGlvbixZYXlpIChXZW5nZSksIllpbiBMdW8sIFFpbmdjaGFvIEtvbmcsIE5hbiBYdSwgSmlhIENhbywgQmFvIEhhbywgQmFveXUgUXUsIEJvIENoZW4sIENoYW8gWmh1IENoZW55YW5nIFpoYW8sIERvbmdsZWkgWmhhbmcsIEZhbiBGZW5nLCBGZWlmZWkgWmhhbywgSGFpbG9uZyBTdW4sIEhhbnh1YW4gWWFuZywgSGFvanVuIFBhbiwgSG9uZ3l1IExpdSwgSmlhbmJpbiBHdW8sIEppYW5ndGFvIER1LCBKaW5neWkgV2FuZywgSnVuZmVuZyBMaSwgTGVpIFN1biwgTGlkdW8gTGl1LCBMaWZlbmcgRG9uZywgTGlsaSBMaXUsIExpbiBXYW5nLCBMaXdlbiBaaGFuZywgTWluemhlbmcgV2FuZywgUGluIFdhbmcsIFBpbmcgWXUsIFFpbmd4aWFvIExpLCBSdWkgWWFuLCBSdWkgWm91LCBSdWlxdW4gTGksIFRhaXdlbiBIdWFuZywgWGlhb2RvbmcgV2FuZywgWGlhb2ZlaSBXdSwgWGluIFBlbmcsIFhpbmEgWmhhbmcsIFhpbmcgRmFuZywgWGluZ2xpbiBYaWFvLCBZYW5uaSBIYW8sIFlhbyBEb25nLCBZaWdhbmcgV2FuZywgWWluZyBMaXUsIFlvbmd5dSBKaWFuZywgWXVuZ2FuIFdhbmcsIFl1cWkgV2FuZywgWmhhbmdzaGVuZyBXYW5nLCBaaGFveGluIFl1LCBaaGVuIEx1bywgV2VuamkgTWFvLCBMZWkgV2FuZywgRGFqdW4gWmVuZyIsMjAyMy0xMi0yMiwiWUFZSSAyOiBNdWx0aWxpbmd1YWwgT3Blbi1Tb3VyY2UgTGFyZ2UgTGFuZ3VhZ2UgTW9kZWxzCiIsaHR0cHM6Ly9hcnhpdi5vcmcvYWJzLzIzMTIuMTQ4NjJ2MSw4LjAsLCwzMDAwMDAwMDAwMC4wLCw0Ljc3ZSsyMywxMDAwIEE4MDAgR1BVcywsLCw2KjMwMDAwMDAwMDAwKjI2NTAwMDAwMDAwMDA9NC43N2UrMjMsTlZJRElBIEE4MDAgUENJZSA0MCBHQiwsTGlrZWx5LCJJbiB0aGlzIHRlY2huaWNhbCByZXBvcnQsIHdlIHByb3Bvc2UgWUFZSSAyLCBpbmNsdWRpbmcgYm90aCBiYXNlIGFuZCBjaGF0IG1vZGVscywgd2l0aCAzMCBiaWxsaW9uIHBhcmFtZXRlcnMuIFlBWUkgMiBpcyBwcmUtdHJhaW5lZCBmcm9tIHNjcmF0Y2ggb24gYSBtdWx0aWxpbmd1YWwgY29ycHVzIHdoaWNoIGNvbnRhaW5zIDIuNjUgdHJpbGxpb24gdG9rZW5zIGZpbHRlcmVkIGJ5IG91ciBwcmUtdHJhaW5pbmcgZGF0YSBwcm9jZXNzaW5nIHBpcGVsaW5lLiIsMS4wLCxPcGVuIHdlaWdodHMgKHJlc3RyaWN0ZWQgdXNlKSxDaGluYSwsLCwxMDAwLjAsLDIwMjYtMDUtMjUgMTI6Mjg6MTArMDA6MDAsLCwsLCxJbmR1c3RyeSwsLCwsT3BlbiBzb3VyY2UsInVuY2xlYXIgbGljZW5zZQpodHRwczovL2h1Z2dpbmdmYWNlLmNvL3dlbmdlLXJlc2VhcmNoL3lheWkyLTMwYgoKdGhpcyBsaWNlbnNlIGZpbGUgaHR0cHM6Ly9naXRodWIuY29tL3dlbmdlLXJlc2VhcmNoL1lBWUkyL2Jsb2IvbWFpbi9DT01NRVJDSUFMX0xJQ0VOU0UKcHJvaGliaXRzIHBhcnRpY3VsYXIgdXNhZ2UgKGkuZS4gbWlsaXRhcnksIGRpcmVjdCBjb21wZXRpdG9ycykgClRvIHVzZSBZQVlJMiBtb2RlbHMgY29tbWVyY2lhbGx5LCB5b3UgbXVzdCBhcHBseSBmb3IgYSBjb21tZXJjaWFsIGxpY2Vuc2UuCgphcGFjaGUgMi4wIGZvciBjb2RlIixUcnVlLCwsLCw0OTU0ODcuNzY3NDYwNzkyODUsLHdlbmdlLXJlc2VhcmNoLCwsLFllcwpGdWx1IEd1YSAo56aP56aE55OcKSxJbWFnZSBnZW5lcmF0aW9uLEltYWdlIGdlbmVyYXRpb24sQnl0ZURhbmNlLCJzcGVjaWZpY2FsbHkgZGV2ZWxvcGVkIGJ5IEJlaWppbmcgWmhpdGlhbyBOZXR3b3JrIFRlY2hub2xvZ3kgQ28uLCBMdGQuLCB3aGljaCBpcyBjb250cm9sbGVkIGJ5IEJ5dGVEYW5jZSIsMjAyMy0xMi0yMixDQUMgcmVnaXN0cnksaHR0cHM6Ly93ZWIuYXJjaGl2ZS5vcmcvd2ViLzIwMjUwNzA4MTUzNzQ0L2h0dHBzOi8vZHR6ZWQuY29tL2lzc3Vlcy8yMDI0LzA0LzEwMTE2LywsLCwsLCwsLCwsLCwsVW5rbm93biwsLCwsQ2hpbmEsLCwsLCwyMDI2LTAyLTExIDE5OjI2OjI3KzAwOjAwLCwsLCwsSW5kdXN0cnksLCwsLCwsLCwsLCwsLCwsLCwKVmlkZW9Qb2V0LCJWaWRlbyxMYW5ndWFnZSxBdWRpbyIsIlZpZGVvIGdlbmVyYXRpb24sQXVkaW8gZ2VuZXJhdGlvbixUZXh0LXRvLXZpZGVvLEltYWdlLXRvLXZpZGVvLFZpZGVvLXRvLXZpZGVvIiwiR29vZ2xlIFJlc2VhcmNoLENhcm5lZ2llIE1lbGxvbiBVbml2ZXJzaXR5IChDTVUpLEdvb2dsZSBEZWVwTWluZCIsIkRhbiBLb25kcmF0eXVrLCBMaWp1biBZdSwgWGl1eWUgR3UsIEpvc8OpIExlemFtYSwgSm9uYXRoYW4gSHVhbmcsIEdyYW50IFNjaGluZGxlciwgUmFjaGVsIEhvcm51bmcsIFZpZ2huZXNoIEJpcm9ka2FyLCBKaW1teSBZYW4sIE1pbmctQ2hhbmcgQ2hpdSwgS3Jpc2huYSBTb21hbmRlcGFsbGksIEhhc3NhbiBBa2JhcmksIFlhaXIgQWxvbiwgWW9uZyBDaGVuZywgSm9zaCBEaWxsb24sIEFncmltIEd1cHRhLCBNZWVyYSBIYWhuLCBBbmphIEhhdXRoLCBEYXZpZCBIZW5kb24sIEFsb25zbyBNYXJ0aW5leiwgRGF2aWQgTWlubmVuLCBNaWtoYWlsIFNpcm90ZW5rbywgS2loeXVrIFNvaG4sIFh1YW4gWWFuZywgSGFydHdpZyBBZGFtLCBNaW5nLUhzdWFuIFlhbmcsIElyZmFuIEVzc2EsIEh1aXNoZW5nIFdhbmcsIERhdmlkIEEuIFJvc3MsIEJyeWFuIFNleWJvbGQsIEx1IEppYW5nIiwyMDIzLTEyLTIxLFZpZGVvUG9ldDogQSBMYXJnZSBMYW5ndWFnZSBNb2RlbCBmb3IgWmVyby1TaG90IFZpZGVvIEdlbmVyYXRpb24sImh0dHBzOi8vYXJ4aXYub3JnL2Ficy8yMzEyLjE0MTI1Cmh0dHBzOi8vc2l0ZXMucmVzZWFyY2guZ29vZ2xlL3ZpZGVvcG9ldC8iLDQ3NC4wLCwiQmVhdHMgb3V0IGFsbCBjb21wZXRpbmcgdmlkZW8gZ2VuZXJhdGlvbiBzeXN0ZW1zIGluIHN1YmplY3RpdmUgZXZhbHVhdGlvbnMgYWNyb3NzIHNldmVyYWwgY2F0ZWdvcmllcy4gCgpOb3RhYmx5LCBMdW1pZXJlIHdpbnMgZm9yICIiVmlkZW8gcXVhbGl0eSIiIChwcmVzdW1hYmx5IHRoZSBtYWluIG1ldHJpYyksIGhvd2V2ZXIgdGhpcyBjb21wYXJpc29uIGlzIG9ubHkgbWFkZSBpbiByZXZpc2VkIHZlcnNpb25zIG9mIHRoZSBwYXBlciDigJMgVmlkZW9Qb2V0IHdhcyByZWxlYXNlZCBhIGNvdXBsZSBvZiBtb250aHMgYmVmb3JlIEx1bWllcmUuIiw4MDAwMDAwMDAwLjAsQmlnZ2VzdCBtb2RlbCBoYXMgOEIgcGFyYW1ldGVyczsgdGhlcmUgYXJlIGFsc28gZXhwZXJpbWVudHMgd2l0aCAzMDBNIGFuZCAxQiBtb2RlbHMuLCwiTm90IGRpcmVjdGx5IGNhbGN1bGFibGUsIHNpbmNlIHdlIGRvbid0IGtub3cgaG93IG1hbnkgZXBvY2hzIHRoZSBtYWluIG1vZGVsIHdhcyB0cmFpbmVkIGZvci4gCgpGcm9tIHNlY3Rpb24gNS4yOiAiIldlIGludmVzdGlnYXRlIHRoZSBsZWFybmluZyBjYXBhYmlsaXRpZXMgb2YgZGlmZmVyZW50IGNvbWJpbmF0aW9ucyBvZiBwcmV0cmFpbmluZyB0YXNrcyB1c2luZyBhIG1vZGVsIHdpdGggMzAwIG1pbGxpb24gcGFyYW1ldGVycy4gQWxsIHRhc2sgY29tYmluYXRpb25zIGFyZSB0cmFpbmVkIHVzaW5nIGEgbGVhcm5pbmcgcmF0ZSBvZiAxMF7iiJIzIGZvciB0aGUgc2FtZSBudW1iZXIgb2Ygc3RlcHMgKDMwMGspIHdpdGggYSBiYXRjaCBzaXplIG9mIDEwMjQuLi4gVGhlIGxhc3Qgcm93LCDigJxBTEwgKDhCKeKAnSwgaXMgdGhlIG1vZGVsIHdpdGggOCBiaWxsaW9uIHBhcmFtZXRlcnMsIHRyYWluZWQgb24gdGhlIHByZXRyYWluaW5nIHRhc2tzIGFzIGRpc2N1c3NlZCBpbiBTZWN0aW9uIDMgYW5kIHV0aWxpemVkIHNpZ25pZmljYW50bHkgbW9yZSBjb21wdXRlLiIiCgpDb21wdXRlIHBlciBlcG9jaCAoMlQgdG9rZW5zKSBjYW4gYmUgZXN0aW1hdGVkIGFzIDkuNmUyMjoKMiAqIDhCIGNvbm5lY3Rpb25zICogMyAqIDJUIHRva2VucyA9IDkuNmUyMiIsMjAwMDAwMDAwMDAwMCwiU2VjdGlvbiA1LjE6ICIiV2UgdHJhaW4gb24gYSB0b3RhbCBvZiAxQiBpbWFnZS10ZXh0IHBhaXJzIGFuZCDiiLwyNzBNIHZpZGVvcyAo4oi8MTAwTSB3aXRoIHBhaXJlZCB0ZXh0LCBvZiB3aGljaCDiiLw1ME0gYXJlIHVzZWQgZm9yIGhpZ2gtcXVhbGl0eSBmaW5ldHVuaW5nLCBhbmQg4oi8MTcwTSB3aXRoIHBhaXJlZCBhdWRpbykgZnJvbSB0aGUgcHVibGljIGludGVybmV0IGFuZCBvdGhlciBzb3VyY2VzLCBpLmUuIGFyb3VuZCAyIHRyaWxsaW9uIHRva2VucyBhY3Jvc3MgYWxsIG1vZGFsaXRpZXMuIiIiLCwsLFNlbGYtc3VwZXJ2aXNlZCBsZWFybmluZyxDb25maWRlbnQsIldlIHByZXNlbnQgVmlkZW9Qb2V0LCBhIGxhbmd1YWdlIG1vZGVsIGNhcGFibGUgb2Ygc3ludGhlc2l6aW5nIGhpZ2gtcXVhbGl0eSB2aWRlbywgd2l0aCBtYXRjaGluZyBhdWRpbywgZnJvbSBhIGxhcmdlIHZhcmlldHkgb2YgY29uZGl0aW9uaW5nIHNpZ25hbHMuIFZpZGVvUG9ldCBlbXBsb3lzIGEgZGVjb2Rlci1vbmx5IHRyYW5zZm9ybWVyIGFyY2hpdGVjdHVyZSB0aGF0IHByb2Nlc3NlcyBtdWx0aW1vZGFsIGlucHV0cyAtLSBpbmNsdWRpbmcgaW1hZ2VzLCB2aWRlb3MsIHRleHQsIGFuZCBhdWRpby4gVGhlIHRyYWluaW5nIHByb3RvY29sIGZvbGxvd3MgdGhhdCBvZiBMYXJnZSBMYW5ndWFnZSBNb2RlbHMgKExMTXMpLCBjb25zaXN0aW5nIG9mIHR3byBzdGFnZXM6IHByZXRyYWluaW5nIGFuZCB0YXNrLXNwZWNpZmljIGFkYXB0YXRpb24uIER1cmluZyBwcmV0cmFpbmluZywgVmlkZW9Qb2V0IGluY29ycG9yYXRlcyBhIG1peHR1cmUgb2YgbXVsdGltb2RhbCBnZW5lcmF0aXZlIG9iamVjdGl2ZXMgd2l0aGluIGFuIGF1dG9yZWdyZXNzaXZlIFRyYW5zZm9ybWVyIGZyYW1ld29yay4gVGhlIHByZXRyYWluZWQgTExNIHNlcnZlcyBhcyBhIGZvdW5kYXRpb24gdGhhdCBjYW4gYmUgYWRhcHRlZCBmb3IgYSByYW5nZSBvZiB2aWRlbyBnZW5lcmF0aW9uIHRhc2tzLiBXZSBwcmVzZW50IGVtcGlyaWNhbCByZXN1bHRzIGRlbW9uc3RyYXRpbmcgdGhlIG1vZGVsJ3Mgc3RhdGUtb2YtdGhlLWFydCBjYXBhYmlsaXRpZXMgaW4gemVyby1zaG90IHZpZGVvIGdlbmVyYXRpb24sIHNwZWNpZmljYWxseSBoaWdobGlnaHRpbmcgVmlkZW9Qb2V0J3MgYWJpbGl0eSB0byBnZW5lcmF0ZSBoaWdoLWZpZGVsaXR5IG1vdGlvbnMuIiwsLFVucmVsZWFzZWQsIlVuaXRlZCBTdGF0ZXMgb2YgQW1lcmljYSxVbml0ZWQgU3RhdGVzIG9mIEFtZXJpY2EsVW5pdGVkIFN0YXRlcyBvZiBBbWVyaWNhIiwsLCwsLDIwMjYtMDUtMjUgMTI6Mjg6MTArMDA6MDAsLCwsLCwiSW5kdXN0cnksQWNhZGVtaWEsSW5kdXN0cnkiLCwsLCwsLCwsLCwsLCwsLCwsTm8KbmVrb21hdGEtMTRiLExhbmd1YWdlLExhbmd1YWdlIGdlbmVyYXRpb24scmlubmEsIlRpYW55dSBaaGFvLCBBa2lvIEthZ2EsIEtlaSBTYXdhZGEiLDIwMjMtMTItMjEscmlubmEvbmVrb21hdGEtMTRiLGh0dHBzOi8vYXJ4aXYub3JnL2Ficy8yNDA0LjAxNjU3LDM1LjAsU09UQSBpbXByb3ZlbWVudCwiTmVrb21hdGEtMTRiIHdhcyByZWxlYXNlZCBvbiBEZWNlbWJlciAyMSwgMjAyMy4gQWNjb3JkaW5nIHRvIHJpbm5hLCBvbiB0aGF0IGRhdGUsIHRoZSBtb2RlbCB3YXMgdGhlIGJlc3QtcGVyZm9ybWluZyBvbmUgb24gdGhlIEpTUXVBRCAoMi1zaG90KSBkYXRhc2V0LCB3aXRoIGFuIEYxIHNjb3JlIG9mIDk0LjIxLCB3aGVuIGV2YWx1YXRlZCB1c2luZyB0ZW1wbGF0ZSB2MC4yIG9mIFN0YWJpbGl0eS1BSS9sbS1ldmFsdWF0aW9uLWhhcm5lc3MuIFdoZW4gZXZhbHVhdGVkIHVzaW5nIHRlbXBsYXRlIHYwLjMgb24gdGhhdCBzYW1lIGRhdGUsIG5la29tYXRhLTE0YiB3YXMgdGhlIGJlc3QtcGVyZm9ybWluZyBtb2RlbCBvbiB0aGUgSkNvbW1vbnNlbnNlUUEgKDMtc2hvdCkgZGF0YXNldCAod2l0aCBhbiBhY2N1cmFjeSBvZiA5Mi4yMyUpLCB0aGUgTUFSQy1qYSAoMC1zaG90KSBkYXRhc2V0ICh3aXRoIGEgYmFsYW5jZWQgYWNjdXJhY3kgb2YgOTIuMzElKSwgYW5kIHRoZSBqYXFrZXQtMiAoMS1zaG90KSBkYXRhc2V0ICh3aXRoIGFuIEYxIHNjb3JlIG9mIDg5LjM0KS4gCgpXaGlsZSB0aGUgSlNRdUFEIGRhdGFzZXQgYWxvbmUgaXMgbm90IGEgYmVuY2htYXJrLCBpdCBpcyBwYXJ0IG9mIHRoZSBKR0xVRSBiZW5jaG1hcmsuIFRoaXMgYmVuY2htYXJrIHNob3VsZCBiZSByZWNvZ25pemVkIHNpbmNlIGl0IHdhcyBpbnRyb2R1Y2VkIGluIGEgcGFwZXIgcHVibGlzaGVkIGJ5IHRoZSBMUkVDLCB3aGljaCBoYXMgMTA1IGNpdGF0aW9ucyBhcyBvZiBBcHJpbCA5LCAyMDI1IChzb3VyY2U6IGh0dHBzOi8vYWNsYW50aG9sb2d5Lm9yZy8yMDIyLmxyZWMtMS4zMTcvKS4gSSB0aGluayBuZWtvbWF0YS0xNGLigJlzIHBlcmZvcm1hbmNlIG9uIHRoZSBKU1F1QUQgZGF0YXNldCBzdWZmaWNlcyB0byBzaG93IHRoYXQgaXQgaXMgc3RhdGUgb2YgdGhlIGFydC4gSSBkZWNpZGVkIHRvIHVzZSB0aGUgZXZhbHVhdGlvbiB3aXRoIHRlbXBsYXRlIHYwLjIgdG8gZGV0ZXJtaW5lIG5vdGFiaWxpdHkgYmVjYXVzZSBuZWtvbWF0YS0xNGIgd2FzIGNvbXBhcmVkIGFnYWluc3QgZG96ZW5zIG9mIG90aGVyIG1vZGVscyBoZXJlLCB1bmxpa2UgaW4gdGhlIGV2YWx1YXRpb24gd2l0aCB0ZW1wbGF0ZSB2MC4zLCB3aGVyZSBpdCB3YXMgY29tcGFyZWQgdG8gb25seSBzZXZlcmFsIG1vZGVscyBieSBRd2VuIGFuZCByaW5uYSB0aGVtc2VsdmVzLiIsMTQyMDAwMDAwMDAuMCxTb3VyY2U6IGh0dHBzOi8vaHVnZ2luZ2ZhY2UuY28vcmlubmEvbmVrb21hdGEtMTRiLDIuNTU2MmUrMjMsIkJlZ2lucyBmcm9tIFF3ZW4tMTRCICgyLjVlMjMgRkxPUCkuIFRoZXkgY29udGludWUgcHJldHJhaW5pbmcgb24gYSBtaXggb2YgSmFwYW5lc2UgYW5kIEVuZ2xpc2ggdGV4dCBmb3IgNjZCIHRva2Vucy4KKGFzc3VtaW5nIDEgZXBvY2gsIGFuZCB1c2luZyB0aGUgQz02TkQgYXBwcm94aW1hdGlvbikKPSAjIG9mIGFjdGl2ZSBwYXJhbWV0ZXJzIC8gZm9yd2FyZCBwYXNzICogIyBvZiB0b2tlbnMgKiA2IEZMT1BzIC8gdG9rZW4Kfj0gMTQuMmU5IGFjdGl2ZSBwYXJhbWV0ZXJzICogNjZlOSB0b2tlbnMgKiA2IEZMT1BzIC8gdG9rZW4Kfj0gNTYyMy4yZTE4IEZMT1BzCn49IDUuNjJlMjEgRkxPUHMKCkluIHRvdGFsLCAyLjU1NjJlMjMiLDY2MDAwMDAwMDAwLCJUaGUgNjZCIHRva2VucyBvbiB3aGljaCB0aGUgbW9kZWwgd2FzIHByZS10cmFpbmVkIGNhbWUgZnJvbSBhIG1peHR1cmUgb2YgSmFwYW5lc2UgYW5kIEVuZ2xpc2ggZGF0YXNldHMuIFRoZSBhdXRob3JzIGRpZG7igJl0IHN0YXRlIHRoZSBKYXBhbmVzZS10by1FbmdsaXNoIHJhdGlvIG9mIHRoZXNlIHRva2Vucywgc28gSSBkZWNpZGVkIHRvIGVzdGltYXRlIHRoZSBtYXhpbXVtIHNpemUgb2YgdGhlIGRhdGFzZXQuIFNpbmNlIHRoZSBtb2RlbCBpcyBhIHByZWRpY3RpdmUgbGFuZ3VhZ2UgbW9kZWwsIHRoZSBkYXRhc2V0IHNpemUgaXMgbWVhc3VyZWQgaW4gbnVtYmVyIG9mIHdvcmRzIChodHRwczovL2RvY3MuZ29vZ2xlLmNvbS9kb2N1bWVudC9kLzFYV0x5TXpjVmZEdjRlRlFYM3lQZ004TVozX1ExcGh0SUZ6OUdLdjRfS2FNL2VkaXQ/dGFiPXQuMCNoZWFkaW5nPWgub3I2N2E4cTlmYWVwKS4KCkFjY29yZGluZyB0byB0aGUgc291cmNlIGNpdGVkIGFib3ZlLCBmb3IgdGV4dCBnZW5lcmF0aW9uIG1vZGVscywgRW5nbGlzaCBoYXMgMC43NSB3b3Jkcy90b2tlbiBhbmQgSmFwYW5lc2UgaGFzIDEgd29yZC90b2tlbi4gVGh1cywgdGhlIGRhdGFzZXQgYXR0YWlucyBtYXhpbXVtIHNpemUgd2hlbiBpdCBjb250YWlucyBvbmx5IEphcGFuZXNlIHRleHQuIEkgZG9u4oCZdCB0aGluayB0aGlzIGFzc3VtcHRpb24gaXMgdW5yZWFzb25hYmxlIGJlY2F1c2UgdGhlIG1vZGVsIGlzIGEgSmFwYW5lc2UgbGFuZ3VhZ2UgbW9kZWwuIFRvIHRoYXQgZW5kLApNYXhpbXVtIGRhdGFzZXQgc2l6ZQp+PSA2NmU5IHRva2VucyAqIDEgSmFwYW5lc2Ugd29yZCAvIHRva2VuCj0gNi42ZTEwIHdvcmRzIiwxNjguMCxUaGUgcHJlLXRyYWluaW5nIGpvYiB3YXMgY29tcGxldGVkIHdpdGhpbiBhIHRpbWVmcmFtZSBvZiBhcHByb3hpbWF0ZWx5IDcgZGF5cyAoc291cmNlOiBodHRwczovL2h1Z2dpbmdmYWNlLmNvL3Jpbm5hL25la29tYXRhLTE0YikuLEFtYXpvbiBUcmFpbml1bTEsLENvbmZpZGVudCwiV2UgY29uZHVjdCBjb250aW51YWwgcHJlLXRyYWluaW5nIG9mIHF3ZW4tMTRiIG9uIDY2QiB0b2tlbnMgZnJvbSBhIG1peHR1cmUgb2YgSmFwYW5lc2UgYW5kIEVuZ2xpc2ggZGF0YXNldHMuIFRoZSBjb250aW51YWwgcHJlLXRyYWluaW5nIHNpZ25pZmljYW50bHkgaW1wcm92ZXMgdGhlIG1vZGVsJ3MgcGVyZm9ybWFuY2Ugb24gSmFwYW5lc2UgdGFza3MuIEl0IGFsc28gZW5qb3lzIHRoZSBmb2xsb3dpbmcgZ3JlYXQgZmVhdHVyZXMgcHJvdmlkZWQgYnkgdGhlIG9yaWdpbmFsIFF3ZW4gbW9kZWwuCgoqIFRoZSBpbmNsdXNpdmUgUXdlbiB2b2NhYnVsYXJ5ICh2b2NhYiBzaXplID4gMTUwaykgZW5hYmxlcyB0aGUgbW9kZWwgdG8gcHJvY2Vzc3MgSmFwYW5lc2UgdGV4dHMgbXVjaCBtb3JlIGVmZmljaWVudGx5IHRoYW4gdGhlIHByZXZpb3VzbHkgcmVsZWFzZWQgeW91cmkgc2VyaWVzLgoqIFRoZSBtb2RlbCBzdXBwb3J0cyBhIG1heGltdW0gc2VxdWVuY2UgbGVuZ3RoIG9mIDgxOTIuCgpUaGUgbmFtZSBuZWtvbWF0YSBjb21lcyBmcm9tIHRoZSBKYXBhbmVzZSB3b3JkIOeMq+WPiC/jga3jgZPjgb7jgZ8vTmVrb21hdGEsIHdoaWNoIGlzIGEga2luZCBvZiBKYXBhbmVzZSBteXRoaWNhbCBjcmVhdHVyZSAo5aaW5oCqL+OCiOOBhuOBi+OBhC9Zb3VrYWkpLiIsLCxPcGVuIHdlaWdodHMgKHJlc3RyaWN0ZWQgdXNlKSxKYXBhbixRd2VuLTE0QiwsLDI1Ni4wLDAuMTcxLDIwMjYtMDUtMjUgMTI6Mjg6MTErMDA6MDAsLCwsLCxJbmR1c3RyeSwsLCwsVW5yZWxlYXNlZCwiVG9uZ3lpIFFpYW53ZW4gbGljZW5zZTogcmVxdWlyZXMgc2VwYXJhdGUgbGljZW5zZSBpZiA+MTAwTSBNQVVzCmh0dHBzOi8vaHVnZ2luZ2ZhY2UuY28vcmlubmEvbmVrb21hdGEtMTRiIiwsLCJBY2NvcmRpbmcgdG8gdGhlIGRldmVsb3BlciwgdGhlIG1vZGVsIOKAnHdhcyB0cmFpbmVkIG9uIDE2IG5vZGVzIG9mIEFtYXpvbiBFQzIgdHJuMS4zMnhsYXJnZSBpbnN0YW5jZeKAnSAoaHR0cHM6Ly9odWdnaW5nZmFjZS5jby9yaW5uYS9uZWtvbWF0YS0xNGIpLiBBbiBBbWF6b24gRUMyIHRybjEuMzJ4bGFyZ2UgaW5zdGFuY2UgY2FuIHByb3ZpZGUgdXAgdG8gMy40IHBldGFmbG9wcyBvZiBGUDE2L0JGMTYgY29tcHV0ZSBwb3dlciBhbmQgaXMgcG93ZXJlZCBieSB1cCB0byAxNiBBV1MgVHJhaW5pdW0gY2hpcHMgKGh0dHBzOi8vYXdzLmFtYXpvbi5jb20vYmxvZ3MvYXdzL2FtYXpvbi1lYzItdHJuMS1pbnN0YW5jZXMtZm9yLWhpZ2gtcGVyZm9ybWFuY2UtbW9kZWwtdHJhaW5pbmctYXJlLW5vdy1hdmFpbGFibGUvKS4gVGhlcmVmb3JlLAoKVHJhaW5pbmcgY29tcHV0ZQo9IHV0aWxpemF0aW9uIHJhdGUgKiBwZWFrIEZMT1BTIC8gaGFyZHdhcmUgKiAjIG9mIGhhcmR3YXJlICogdHJhaW5pbmcgdGltZQp+PSB1dGlsaXphdGlvbiByYXRlICogMy40ZTE1IEZMT1BTIC8gQW1hem9uIEVDMiB0cm4xLjMyeGxhcmdlIGluc3RhbmNlICogMTYgQW1hem9uIEVDMiB0cm4xLjMyeGxhcmdlIGluc3RhbmNlcyAqIDcgZGF5cyAqIDg2LDQwMCBzIC8gZGF5Cn49IDUuNjIzMmUyMSBGTE9QcwoKVXRpbGl6YXRpb24gcmF0ZTogTUZVIGVxdWFscwp+PSA1LjYyMzJlMjEgRkxPUHMgLyAoIDMuNGUxNSBGTE9QUyAqIDE2ICogNyBkYXlzICogODYsNDAwIHMgLyBkYXkgKQp+PSAwLjE3MSIsQkYxNiwsLE9wZXJhdGlvbiBjb3VudGluZyxyaW5uYSwsLCxZZXMKU3VubyBNdXNpYyBHZW5lcmF0aW9uLEF1ZGlvLEF1ZGlvIGdlbmVyYXRpb24sU3VubywsMjAyMy0xMi0yMCwsaHR0cHM6Ly9zdW5vLmNvbS9hYm91dCwsLCwsLCwsLCwsLCwsVW5rbm93biwsLCxIb3N0ZWQgYWNjZXNzIChubyBBUEkpLFVuaXRlZCBTdGF0ZXMgb2YgQW1lcmljYSwsLCwsLDIwMjUtMTEtMjggMTE6NTM6NDQrMDA6MDAsLCwsLCxJbmR1c3RyeSwsLCwsVW5yZWxlYXNlZCwsLCwsLCwsLCwsLCxObwpHZW1pbmkgTmFuby0yLCJNdWx0aW1vZGFsLExhbmd1YWdlLFZpc2lvbixBdWRpbyIsIkNoYXQsSW1hZ2UgY2FwdGlvbmluZyxTcGVlY2ggcmVjb2duaXRpb24gKEFTUikiLEdvb2dsZSBEZWVwTWluZCxHZW1pbmkgVGVhbSwyMDIzLTEyLTE5LEdlbWluaTogQSBGYW1pbHkgb2YgSGlnaGx5IENhcGFibGUgTXVsdGltb2RhbCBNb2RlbHMsaHR0cHM6Ly9hcnhpdi5vcmcvYWJzLzIzMTIuMTE4MDUsNjMzLjAsU2lnbmlmaWNhbnQgdXNlLCJTaWduaWZpY2FudCB1c2U7IGRlcGxveWVkIG9uIEFuZHJvaWQgcGhvbmVzIHN1Y2ggYXMgdGhlIFBpeGVsOiBodHRwczovL3N0b3JlLmdvb2dsZS5jb20vaW50bC9lbi9pZGVhcy9hcnRpY2xlcy9waXhlbC1mZWF0dXJlLWRyb3AtZGVjZW1iZXItMjAyMy8KCiIiRGVzcGl0ZSB0aGVpciBzaXplLCB0aGV5IHNob3cgZXhjZXB0aW9uYWxseSBzdHJvbmcgcGVyZm9ybWFuY2Ugb24gZmFjdHVhbGl0eSwKaS5lLiByZXRyaWV2YWwtcmVsYXRlZCB0YXNrcywgYW5kIHNpZ25pZmljYW50IHBlcmZvcm1hbmNlIG9uIHJlYXNvbmluZywgU1RFTSwgY29kaW5nLCBtdWx0aW1vZGFsIGFuZCBtdWx0aWxpbmd1YWwgdGFza3MiIiIsMzI1MDAwMDAwMC4wLDMuMjVCLCwiTW9yZSB0b2tlbnMgdGhhbiBDaGluY2hpbGxhLW9wdGltYWw6CgoiIlRoZSBudW1iZXIgb2YgdG9rZW5zIHVzZWQgdG8gdHJhaW4gdGhlIGxhcmdlc3QgbW9kZWxzIHdlcmUgZGV0ZXJtaW5lZCBmb2xsb3dpbmcgdGhlIGFwcHJvYWNoIGluIEhvZmZtYW5uIGV0IGFsLiAoMjAyMikuIFRoZSBzbWFsbGVyIG1vZGVscyBhcmUgdHJhaW5lZCBmb3Igc2lnbmlmaWNhbnRseSBtb3JlIHRva2VucyB0byBpbXByb3ZlIHBlcmZvcm1hbmNlIGZvciBhIGdpdmVuIGluZmVyZW5jZSBidWRnZXQsIHNpbWlsYXIgdG8gdGhlIGFwcHJvYWNoIGFkdm9jYXRlZCBpbiBUb3V2cm9uIGV0IGFsLiAoMjAyM2EpIiIKCkNoaW5jaGlsbGEgd2FzIDEuNFQgdG9rZW5zIGZvciA3MEIgcGFyYW1zLCBzbyBDaGluY2hpbGxhLW9wdGltYWwgZm9yIDMuMjVCIHBhcmFtcyB3b3VsZCBiZSB+MS40VC8yMCA9IDcwQiB0b2tlbnMuCgpTbyBjb21wdXRlIHdhcyBzaWduaWZpY2FudGx5IGdyZWF0ZXIgdGhhbiAzLjI1QiAqIDcwQiAqIDYsIHdoaWNoIGlzIDEuNGUyMS4gCgpUb3V2cm9uIGV0IGFsLiBpcyB0aGUgTGxhbWEgMSBwYXBlciwgaW4gd2hpY2ggYSA2LjdCIG1vZGVsIGlzIHRyYWluZWQgZm9yIDFUIHRva2Vucy4gVXNpbmcgdGhlIHNhbWUgcmF0aW8sIGEgMy4yNUIgbW9kZWwgd291bGQgYmUgdHJhaW5lZCBvbiB+NTAwQiB0b2tlbnMuIDMuMjUgKiA1MDBCICogNiA9IDkuNzVlMjEuIE5vIGd1YXJhbnRlZSB0aGF0IHRoZSBleGFjdCByYXRpbyBmb3IgTmFubyBpcyBjbG9zZSB0byBMbGFtYSdzLCBvZiBjb3Vyc2UuIiwsLCwsR29vZ2xlIFRQVSB2NWUsLENvbmZpZGVudCwiVGhpcyByZXBvcnQgaW50cm9kdWNlcyBhIG5ldyBmYW1pbHkgb2YgbXVsdGltb2RhbCBtb2RlbHMsIEdlbWluaSwgdGhhdCBleGhpYml0IHJlbWFya2FibGUgY2FwYWJpbGl0aWVzIGFjcm9zcyBpbWFnZSwgYXVkaW8sIHZpZGVvLCBhbmQgdGV4dCB1bmRlcnN0YW5kaW5nLiBUaGUgR2VtaW5pIGZhbWlseSBjb25zaXN0cyBvZiBVbHRyYSwgUHJvLCBhbmQgTmFubyBzaXplcywgc3VpdGFibGUgZm9yIGFwcGxpY2F0aW9ucyByYW5naW5nIGZyb20gY29tcGxleCByZWFzb25pbmcgdGFza3MgdG8gb24tZGV2aWNlIG1lbW9yeS1jb25zdHJhaW5lZCB1c2UtY2FzZXMuIEV2YWx1YXRpb24gb24gYSBicm9hZCByYW5nZSBvZiBiZW5jaG1hcmtzIHNob3dzIHRoYXQgb3VyIG1vc3QtY2FwYWJsZSBHZW1pbmkgVWx0cmEgbW9kZWwgYWR2YW5jZXMgdGhlIHN0YXRlIG9mIHRoZSBhcnQgaW4gMzAgb2YgMzIgb2YgdGhlc2UgYmVuY2htYXJrcyAtIG5vdGFibHkgYmVpbmcgdGhlIGZpcnN0IG1vZGVsIHRvIGFjaGlldmUgaHVtYW4tZXhwZXJ0IHBlcmZvcm1hbmNlIG9uIHRoZSB3ZWxsLXN0dWRpZWQgZXhhbSBiZW5jaG1hcmsgTU1MVSwgYW5kIGltcHJvdmluZyB0aGUgc3RhdGUgb2YgdGhlIGFydCBpbiBldmVyeSBvbmUgb2YgdGhlIDIwIG11bHRpbW9kYWwgYmVuY2htYXJrcyB3ZSBleGFtaW5lZC4gV2UgYmVsaWV2ZSB0aGF0IHRoZSBuZXcgY2FwYWJpbGl0aWVzIG9mIEdlbWluaSBtb2RlbHMgaW4gY3Jvc3MtbW9kYWwgcmVhc29uaW5nIGFuZCBsYW5ndWFnZSB1bmRlcnN0YW5kaW5nIHdpbGwgZW5hYmxlIGEgd2lkZSB2YXJpZXR5IG9mIHVzZSBjYXNlcyBhbmQgd2UgZGlzY3VzcyBvdXIgYXBwcm9hY2ggdG93YXJkIGRlcGxveWluZyB0aGVtIHJlc3BvbnNpYmx5IHRvIHVzZXJzLiIsLCxVbnJlbGVhc2VkLFVuaXRlZCBTdGF0ZXMgb2YgQW1lcmljYSwsLCwsLDIwMjUtMTEtMjggMTE6NTM6NDQrMDA6MDAsLCwsLCxJbmR1c3RyeSwsLCwsVW5yZWxlYXNlZCwiTWF5IGJlIEFQSSBhY2Nlc3MgaW4gdGhlIGZ1dHVyZS4gVGhlcmUgaXMgYW4gQW5kcm9pZCBBUEkgYnV0IGl0ICIiaXMgdW5kZXIgYSBjbG9zZWQgZWFybHkgYWNjZXNzIHByZXZpZXcgcHJvZ3JhbSBhdCB0aGlzIHRpbWUiIjogaHR0cHM6Ly9haS5nb29nbGUuZGV2L2dlbWluaS1hcGkvZG9jcy9nZXQtc3RhcnRlZC9hbmRyb2lkX2FpY29yZSIsVHJ1ZSwsLCwsLCwsLCwsTm8KR2VtaW5pIE5hbm8tMSwiTXVsdGltb2RhbCxMYW5ndWFnZSxWaXNpb24sQXVkaW8iLCJDaGF0LEltYWdlIGNhcHRpb25pbmcsU3BlZWNoIHJlY29nbml0aW9uIChBU1IpIixHb29nbGUgRGVlcE1pbmQsR2VtaW5pIFRlYW0sMjAyMy0xMi0xOSxHZW1pbmk6IEEgRmFtaWx5IG9mIEhpZ2hseSBDYXBhYmxlIE11bHRpbW9kYWwgTW9kZWxzLGh0dHBzOi8vYXJ4aXYub3JnL2Ficy8yMzEyLjExODA1LDYzMy4wLFNpZ25pZmljYW50IHVzZSwiU2lnbmlmaWNhbnQgdXNlOyBkZXBsb3llZCBvbiBBbmRyb2lkIHBob25lcyBzdWNoIGFzIHRoZSBQaXhlbDogaHR0cHM6Ly9zdG9yZS5nb29nbGUuY29tL2ludGwvZW4vaWRlYXMvYXJ0aWNsZXMvcGl4ZWwtZmVhdHVyZS1kcm9wLWRlY2VtYmVyLTIwMjMvCgoiIkRlc3BpdGUgdGhlaXIgc2l6ZSwgdGhleSBzaG93IGV4Y2VwdGlvbmFsbHkgc3Ryb25nIHBlcmZvcm1hbmNlIG9uIGZhY3R1YWxpdHksCmkuZS4gcmV0cmlldmFsLXJlbGF0ZWQgdGFza3MsIGFuZCBzaWduaWZpY2FudCBwZXJmb3JtYW5jZSBvbiByZWFzb25pbmcsIFNURU0sIGNvZGluZywgbXVsdGltb2RhbCBhbmQgbXVsdGlsaW5ndWFsIHRhc2tzIiIiLDE4MDAwMDAwMDAuMCwxLjhCLCwiTW9yZSB0b2tlbnMgdGhhbiBDaGluY2hpbGxhLW9wdGltYWw6CgoiIlRoZSBudW1iZXIgb2YgdG9rZW5zIHVzZWQgdG8g</x:v>
      </x:c>
    </x:row>
    <x:row r="145" ht="18" customHeight="1">
      <x:c r="A145" s="17" t="n">
        <x:v>140</x:v>
      </x:c>
      <x:c r="B145" s="17" t="n">
        <x:v>309</x:v>
      </x:c>
      <x:c r="C145" s="94" t="str">
        <x:v>dHJhaW4gdGhlIGxhcmdlc3QgbW9kZWxzIHdlcmUgZGV0ZXJtaW5lZCBmb2xsb3dpbmcgdGhlIGFwcHJvYWNoIGluIEhvZmZtYW5uIGV0IGFsLiAoMjAyMikuIFRoZSBzbWFsbGVyIG1vZGVscyBhcmUgdHJhaW5lZCBmb3Igc2lnbmlmaWNhbnRseSBtb3JlIHRva2VucyB0byBpbXByb3ZlIHBlcmZvcm1hbmNlIGZvciBhIGdpdmVuIGluZmVyZW5jZSBidWRnZXQsIHNpbWlsYXIgdG8gdGhlIGFwcHJvYWNoIGFkdm9jYXRlZCBpbiBUb3V2cm9uIGV0IGFsLiAoMjAyM2EpIiIiLCwsLCxHb29nbGUgVFBVIHY1ZSwsQ29uZmlkZW50LCJUaGlzIHJlcG9ydCBpbnRyb2R1Y2VzIGEgbmV3IGZhbWlseSBvZiBtdWx0aW1vZGFsIG1vZGVscywgR2VtaW5pLCB0aGF0IGV4aGliaXQgcmVtYXJrYWJsZSBjYXBhYmlsaXRpZXMgYWNyb3NzIGltYWdlLCBhdWRpbywgdmlkZW8sIGFuZCB0ZXh0IHVuZGVyc3RhbmRpbmcuIFRoZSBHZW1pbmkgZmFtaWx5IGNvbnNpc3RzIG9mIFVsdHJhLCBQcm8sIGFuZCBOYW5vIHNpemVzLCBzdWl0YWJsZSBmb3IgYXBwbGljYXRpb25zIHJhbmdpbmcgZnJvbSBjb21wbGV4IHJlYXNvbmluZyB0YXNrcyB0byBvbi1kZXZpY2UgbWVtb3J5LWNvbnN0cmFpbmVkIHVzZS1jYXNlcy4gRXZhbHVhdGlvbiBvbiBhIGJyb2FkIHJhbmdlIG9mIGJlbmNobWFya3Mgc2hvd3MgdGhhdCBvdXIgbW9zdC1jYXBhYmxlIEdlbWluaSBVbHRyYSBtb2RlbCBhZHZhbmNlcyB0aGUgc3RhdGUgb2YgdGhlIGFydCBpbiAzMCBvZiAzMiBvZiB0aGVzZSBiZW5jaG1hcmtzIC0gbm90YWJseSBiZWluZyB0aGUgZmlyc3QgbW9kZWwgdG8gYWNoaWV2ZSBodW1hbi1leHBlcnQgcGVyZm9ybWFuY2Ugb24gdGhlIHdlbGwtc3R1ZGllZCBleGFtIGJlbmNobWFyayBNTUxVLCBhbmQgaW1wcm92aW5nIHRoZSBzdGF0ZSBvZiB0aGUgYXJ0IGluIGV2ZXJ5IG9uZSBvZiB0aGUgMjAgbXVsdGltb2RhbCBiZW5jaG1hcmtzIHdlIGV4YW1pbmVkLiBXZSBiZWxpZXZlIHRoYXQgdGhlIG5ldyBjYXBhYmlsaXRpZXMgb2YgR2VtaW5pIG1vZGVscyBpbiBjcm9zcy1tb2RhbCByZWFzb25pbmcgYW5kIGxhbmd1YWdlIHVuZGVyc3RhbmRpbmcgd2lsbCBlbmFibGUgYSB3aWRlIHZhcmlldHkgb2YgdXNlIGNhc2VzIGFuZCB3ZSBkaXNjdXNzIG91ciBhcHByb2FjaCB0b3dhcmQgZGVwbG95aW5nIHRoZW0gcmVzcG9uc2libHkgdG8gdXNlcnMuIiwsLEFQSSBhY2Nlc3MsVW5pdGVkIFN0YXRlcyBvZiBBbWVyaWNhLCwsLCwsMjAyNS0xMS0yOCAxMTo1Mzo0NCswMDowMCwsLCwsLEluZHVzdHJ5LCwsLCxVbnJlbGVhc2VkLGh0dHBzOi8vZGV2ZWxvcGVyLmFuZHJvaWQuY29tL2FpL2dlbWluaS1uYW5vLCwsLCwsLCwsLCwsTm8KSGlGaSAtIE5OLEJpb2xvZ3ksRW56eW1lIGZ1bmN0aW9uIHByZWRpY3Rpb24sIkJhc2VjYW1wIFJlc2VhcmNoLFRlY2huaWNhbCBVbml2ZXJzaXR5IG9mIE11bmljaCxNb2xlY3VsYXIgSW5zdGl0dXRlIG9mIEJpb2xvZ3ksTWljcm9zb2Z0IFJlc2VhcmNoIixHYXZpbiBBeXJlcywyMDIzLTEyLTE5LEJyZWFrdGhyb3VnaCBpbiBGdW5jdGlvbmFsIEFubm90YXRpb24gd2l0aCBIaUZpLU5OLGh0dHBzOi8vZGV2ZWxvcGVyLm52aWRpYS5jb20vYmxvZy9icmVha3Rocm91Z2gtaW4tZnVuY3Rpb25hbC1hbm5vdGF0aW9uLXdpdGgtaGlmaS1ubi8sLCwsMzAwMDAwMC4wLCIiIlRoZSBtb2RlbCBib2FzdHMgb3ZlciAzTSBwYXJhbWV0ZXJzLiIiIiwsLCwiIiJ0aGUgbW9kZWwgcmV0cmFpbmVkIHdpdGggM00gc2VsZWN0ZWQsIGVudmlyb25tZW50YWxseSBkaXZlcnNlIHNlcXVlbmNlcyBmcm9tIEJhc2VjYW1wIFJlc2VhcmNo4oCZcyBCYXNlR3JhcGguIiIiLCwsTlZJRElBIEExMDAsLENvbmZpZGVudCwiVGhlIGFjY3VyYXRlIGNvbXB1dGF0aW9uYWwgYW5ub3RhdGlvbiBvZiBwcm90ZWluIHNlcXVlbmNlcyB3aXRoIGVuenltYXRpYyBmdW5jdGlvbiwgZXNwZWNpYWxseSB0aG9zZSB0aGF0IGFyZSBwYXJ0IG9mIHRoZSBmdW5jdGlvbmFsIGFuZCB0YXhvbm9taWMgZGFyayBtYXR0ZXIsIHJlbWFpbnMgYSBmdW5kYW1lbnRhbCBjaGFsbGVuZ2UgaW4gYmlvaW5mb3JtYXRpY3MuIEhlcmUsIHdlIHByZXNlbnQgSGlGaS1OTiwgKEhpZXJhcmNoaWNhbGx5LUZpbmV0dW5lZCBOZWFyZXN0IE5laWdoYm9yIHNlYXJjaCkgd2hpY2ggYW5ub3RhdGVzIHByb3RlaW4gc2VxdWVuY2VzIHRvIHRoZSA0dGggbGV2ZWwgb2YgRUMgKGVuenltZSBjb21taXNzaW9uKSBudW1iZXIgd2l0aCBncmVhdGVyIHByZWNpc2lvbiBhbmQgcmVjYWxsIHRoYW4gYWxsIGV4aXN0aW5nIGRlZXAgbGVhcm5pbmcgbWV0aG9kcy4gSGlGaS1OTiBpcyBhIGhpZXJhcmNoaWNhbGx5LWZpbmV0dW5lZCBkZWVwIGxlYXJuaW5nIG1ldGhvZCBiYXNlZCBvbiBhIGNvbWJpbmF0aW9uIG9mIHNlbWktc3VwZXJ2aXNlZCByZXByZXNlbnRhdGlvbiBsZWFybmluZyBhbmQgYSBuZWFyZXN0IG5laWdoYm91cnMgY2xhc3NpZmllci4gRnVydGhlcm1vcmUsIHdlIHNob3cgdGhhdCB0aGlzIG1ldGhvZCBjYW4gY29ycmVjdGx5IGlkZW50aWZ5IHRoZSBFQyBudW1iZXIgb2YgYSBnaXZlbiBzZXF1ZW5jZSB0byBpZGVudGl0aWVzIGJlbG93IDQwJSwgd2hlcmUgdGhlIGN1cnJlbnQgc3RhdGUgb2YgdGhlIGFydCBhbm5vdGF0aW9uIHRvb2wsIEJMQVNUcCwgY2Fubm90LiBXZSBwcm9jZWVkIHRvIGltcHJvdmUgdGhlIHJlcHJlc2VudGF0aW9ucyBsZWFybmVkIGJ5IGluY3JlYXNpbmcgdGhlIGRpdmVyc2l0eSBvZiB0aGUgdHJhaW5pbmcgc2V0LCBub3QganVzdCBpbiBzZXF1ZW5jZSBzcGFjZSBidXQgYWxzbyBpbiB0ZXJtcyBvZiB0aGUgZW52aXJvbm1lbnQgdGhlIHNlcXVlbmNlcyBoYXZlIGJlZW4gc2FtcGxlZCBmcm9tLiBGaW5hbGx5LCB3ZSB1c2UgSGlGaS1OTiB0byBhbm5vdGF0ZSBhIHBvcnRpb24gb2YgbWljcm9iaWFsIGRhcmsgbWF0dGVyIHNlcXVlbmNlcyBpbiB0aGUgTUduaWZ5IGRhdGFiYXNlLiIsLCxPcGVuIHdlaWdodHMgKHVucmVzdHJpY3RlZCksIlVuaXRlZCBLaW5nZG9tIG9mIEdyZWF0IEJyaXRhaW4gYW5kIE5vcnRoZXJuIElyZWxhbmQsR2VybWFueSxTcGFpbixVbml0ZWQgU3RhdGVzIG9mIEFtZXJpY2EiLCwsLDguMCwsMjAyNS0xMS0yOCAxMTo1Mzo0NCswMDowMCwsLCwsLCJJbmR1c3RyeSxBY2FkZW1pYSxBY2FkZW1pYSxJbmR1c3RyeSIsLCwsLE9wZW4gc291cmNlLCJNSVQgbGljZW5zZQpodHRwczovL2dpdGh1Yi5jb20vQmFzZWNhbXAtUmVzZWFyY2gvSGlGaS1OTj90YWI9cmVhZG1lLW92LWZpbGUiLCwsLCwsNjM0Mi42NjcxNTA5NzI3NTg1LCwsLCwsWWVzCkJpcmQgVm9jYWxpemF0aW9uIENsYXNzaWZpZXIgKFBlcmNoKSxBdWRpbyxBdWRpbyBjbGFzc2lmaWNhdGlvbiwiR29vZ2xlIFJlc2VhcmNoLENvcm5lbGwgVW5pdmVyc2l0eSxOYXR1cmFsaXMgQmlvZGl2ZXJzaXR5IENlbnRlcixDaGVtbml0eiBVbml2ZXJzaXR5IG9mIFRlY2hub2xvZ3kiLCJCdXJvb2ogR2hhbmksIFRvbSBEZW50b24sIFN0ZWZhbiBLYWhsLCBIb2xnZXIgS2xpbmNrIiwyMDIzLTEyLTE4LEdsb2JhbCBiaXJkc29uZyBlbWJlZGRpbmdzIGVuYWJsZSBzdXBlcmlvciB0cmFuc2ZlciBsZWFybmluZyBmb3IgYmlvYWNvdXN0aWMgY2xhc3NpZmljYXRpb24saHR0cHM6Ly93d3cubmF0dXJlLmNvbS9hcnRpY2xlcy9zNDE1OTgtMDIzLTQ5OTg5LXosLCwsNzgwMDAwMC4wLCJFZmZpY2llbnROZXQtQjEgYXJjaGl0ZWN0dXJlICg3LjhNIHBhcmFtZXRlcnMpIC0gSSBhc3N1bWUgdGhpcyBtb2RlbCBoYXMgdGhlIHNhbWUgYW1vdW50CmVtYmVkZGluZyBzaXplOiAxMjgwIiwsLCw0NzAgaG91cnMgb2YgYXVkaW8gKHN1bSBvZiBhbGwgZGF0YXNldCBsZW5ndGhzIGZyb20gaGVyZSBodHRwczovL3d3dy5rYWdnbGUuY29tL21vZGVscy9nb29nbGUvYmlyZC12b2NhbGl6YXRpb24tY2xhc3NpZmllciksLCwsLExpa2VseSwiQXV0b21hdGVkIGJpb2Fjb3VzdGljIGFuYWx5c2lzIGFpZHMgdW5kZXJzdGFuZGluZyBhbmQgcHJvdGVjdGlvbiBvZiBib3RoIG1hcmluZSBhbmQgdGVycmVzdHJpYWwgYW5pbWFscyBhbmQgdGhlaXIgaGFiaXRhdHMgYWNyb3NzIGV4dGVuc2l2ZSBzcGF0aW90ZW1wb3JhbCBzY2FsZXMsIGFuZCB0eXBpY2FsbHkgaW52b2x2ZXMgYW5hbHl6aW5nIHZhc3QgY29sbGVjdGlvbnMgb2YgYWNvdXN0aWMgZGF0YS4gV2l0aCB0aGUgYWR2ZW50IG9mIGRlZXAgbGVhcm5pbmcgbW9kZWxzLCBjbGFzc2lmaWNhdGlvbiBvZiBpbXBvcnRhbnQgc2lnbmFscyBmcm9tIHRoZXNlIGRhdGFzZXRzIGhhcyBtYXJrZWRseSBpbXByb3ZlZC4gVGhlc2UgbW9kZWxzIHBvd2VyIGNyaXRpY2FsIGRhdGEgYW5hbHlzZXMgZm9yIHJlc2VhcmNoIGFuZCBkZWNpc2lvbi1tYWtpbmcgaW4gYmlvZGl2ZXJzaXR5IG1vbml0b3JpbmcsIGFuaW1hbCBiZWhhdmlvdXIgc3R1ZGllcywgYW5kIG5hdHVyYWwgcmVzb3VyY2UgbWFuYWdlbWVudC4gSG93ZXZlciwgZGVlcCBsZWFybmluZyBtb2RlbHMgYXJlIG9mdGVuIGRhdGEtaHVuZ3J5IGFuZCByZXF1aXJlIGEgc2lnbmlmaWNhbnQgYW1vdW50IG9mIGxhYmVsZWQgdHJhaW5pbmcgZGF0YSB0byBwZXJmb3JtIHdlbGwuIFdoaWxlIHN1ZmZpY2llbnQgdHJhaW5pbmcgZGF0YSBpcyBhdmFpbGFibGUgZm9yIGNlcnRhaW4gdGF4b25vbWljIGdyb3VwcyAoZS5nLiwgY29tbW9uIGJpcmQgc3BlY2llcyksIG1hbnkgY2xhc3NlcyAoc3VjaCBhcyByYXJlIGFuZCBlbmRhbmdlcmVkIHNwZWNpZXMsIG1hbnkgbm9uLWJpcmQgdGF4YSwgYW5kIGNhbGwtdHlwZSkgbGFjayBlbm91Z2ggZGF0YSB0byB0cmFpbiBhIHJvYnVzdCBtb2RlbCBmcm9tIHNjcmF0Y2guIFRoaXMgc3R1ZHkgaW52ZXN0aWdhdGVzIHRoZSB1dGlsaXR5IG9mIGZlYXR1cmUgZW1iZWRkaW5ncyBleHRyYWN0ZWQgZnJvbSBhdWRpbyBjbGFzc2lmaWNhdGlvbiBtb2RlbHMgdG8gaWRlbnRpZnkgYmlvYWNvdXN0aWMgY2xhc3NlcyBvdGhlciB0aGFuIHRoZSBvbmVzIHRoZXNlIG1vZGVscyB3ZXJlIG9yaWdpbmFsbHkgdHJhaW5lZCBvbi4gV2UgZXZhbHVhdGUgbW9kZWxzIG9uIGRpdmVyc2UgZGF0YXNldHMsIGluY2x1ZGluZyBkaWZmZXJlbnQgYmlyZCBjYWxscyBhbmQgZGlhbGVjdCB0eXBlcywgYmF0IGNhbGxzLCBtYXJpbmUgbWFtbWFscyBjYWxscywgYW5kIGFtcGhpYmlhbnMgY2FsbHMuIFRoZSBlbWJlZGRpbmdzIGV4dHJhY3RlZCBmcm9tIHRoZSBtb2RlbHMgdHJhaW5lZCBvbiBiaXJkIHZvY2FsaXphdGlvbiBkYXRhIGNvbnNpc3RlbnRseSBhbGxvd2VkIGhpZ2hlciBxdWFsaXR5IGNsYXNzaWZpY2F0aW9uIHRoYW4gdGhlIGVtYmVkZGluZ3MgdHJhaW5lZCBvbiBnZW5lcmFsIGF1ZGlvIGRhdGFzZXRzLiBUaGUgcmVzdWx0cyBvZiB0aGlzIHN0dWR5IGluZGljYXRlIHRoYXQgaGlnaC1xdWFsaXR5IGZlYXR1cmUgZW1iZWRkaW5ncyBmcm9tIGxhcmdlLXNjYWxlIGFjb3VzdGljIGJpcmQgY2xhc3NpZmllcnMgY2FuIGJlIGhhcm5lc3NlZCBmb3IgZmV3LXNob3QgdHJhbnNmZXIgbGVhcm5pbmcsIGVuYWJsaW5nIHRoZSBsZWFybmluZyBvZiBuZXcgY2xhc3NlcyBmcm9tIGEgbGltaXRlZCBxdWFudGl0eSBvZiB0cmFpbmluZyBkYXRhLiBPdXIgZmluZGluZ3MgcmV2ZWFsIHRoZSBwb3RlbnRpYWwgZm9yIGVmZmljaWVudCBhbmFseXNlcyBvZiBub3ZlbCBiaW9hY291c3RpYyB0YXNrcywgZXZlbiBpbiBzY2VuYXJpb3Mgd2hlcmUgYXZhaWxhYmxlIHRyYWluaW5nIGRhdGEgaXMgbGltaXRlZCB0byBhIGZldyBzYW1wbGVzLiIsLCxPcGVuIHdlaWdodHMgKHVucmVzdHJpY3RlZCksIlVuaXRlZCBTdGF0ZXMgb2YgQW1lcmljYSxVbml0ZWQgU3RhdGVzIG9mIEFtZXJpY2EsR2VybWFueSxHZXJtYW55IixFZmZpY2llbnROZXQtQjEsLCwsLDIwMjYtMDItMTEgMTk6MjY6MjcrMDA6MDAsLCwsLCwiSW5kdXN0cnksQWNhZGVtaWEsR292ZXJubWVudCxBY2FkZW1pYSIsLCwsLE9wZW4gc291cmNlLCJBcGFjaGUgMiBodHRwczovL3d3dy5rYWdnbGUuY29tL21vZGVscy9nb29nbGUvYmlyZC12b2NhbGl6YXRpb24tY2xhc3NpZmllcgoKaHR0cHM6Ly9naXRodWIuY29tL2dvb2dsZS1yZXNlYXJjaC9wZXJjaCIsLCwsLCwsLCwsLCxZZXMKTHlyYS1GciAxMEIsTGFuZ3VhZ2UsIkxhbmd1YWdlIG1vZGVsaW5nL2dlbmVyYXRpb24sU2VtYW50aWMgc2VhcmNoLFRleHQgY2xhc3NpZmljYXRpb24sUXVlc3Rpb24gYW5zd2VyaW5nLFRleHQgc3VtbWFyaXphdGlvbixTZW50aW1lbnQgY2xhc3NpZmljYXRpb24iLExpZ2h0T24sLDIwMjMtMTItMTUsTGlnaHRPbiBMeXJhLWZyIG1vZGVsIGlzIG5vdyBhdmFpbGFibGUgb24gQW1hem9uIFNhZ2VNYWtlcixodHRwczovL2F3cy5hbWF6b24uY29tL2ZyL2Jsb2dzL21hY2hpbmUtbGVhcm5pbmcvbGlnaHRvbi1seXJhLWZyLW1vZGVsLWlzLW5vdy1hdmFpbGFibGUtb24tYW1hem9uLXNhZ2VtYWtlci8sLCwsMTAwMDAwMDAwMDAuMCwxMEIsLCwsLCwsLCxMaWtlbHksIldlIGFyZSB0aHJpbGxlZCB0byBhbm5vdW5jZSB0aGUgYXZhaWxhYmlsaXR5IG9mIHRoZSBMaWdodE9uIEx5cmEtZnIgZm91bmRhdGlvbiBtb2RlbCBmb3IgY3VzdG9tZXJzIHVzaW5nIEFtYXpvbiBTYWdlTWFrZXIuIExpZ2h0T24gaXMgYSBsZWFkZXIgaW4gYnVpbGRpbmcgZm91bmRhdGlvbiBtb2RlbHMgc3BlY2lhbGl6aW5nIGluIEV1cm9wZWFuIGxhbmd1YWdlcy4gTHlyYS1mciBpcyBhIHN0YXRlLW9mLXRoZS1hcnQgRnJlbmNoIGxhbmd1YWdlIG1vZGVsIHRoYXQgY2FuIGJlIHVzZWQgdG8gYnVpbGQgY29udmVyc2F0aW9uYWwgQUksIGNvcHl3cml0aW5nIHRvb2xzLCB0ZXh0IGNsYXNzaWZpZXJzLCBzZW1hbnRpYyBzZWFyY2gsIGFuZCBtb3JlLiBZb3UgY2FuIGVhc2lseSB0cnkgb3V0IHRoaXMgbW9kZWwgYW5kIHVzZSBpdCB3aXRoIEFtYXpvbiBTYWdlTWFrZXIgSnVtcFN0YXJ0LiBKdW1wU3RhcnQgaXMgdGhlIG1hY2hpbmUgbGVhcm5pbmcgKE1MKSBodWIgb2YgU2FnZU1ha2VyIHRoYXQgcHJvdmlkZXMgYWNjZXNzIHRvIGZvdW5kYXRpb24gbW9kZWxzIGluIGFkZGl0aW9uIHRvIGJ1aWx0LWluIGFsZ29yaXRobXMgYW5kIGVuZC10by1lbmQgc29sdXRpb24gdGVtcGxhdGVzIHRvIGhlbHAgeW91IHF1aWNrbHkgZ2V0IHN0YXJ0ZWQgd2l0aCBNTC4iLCwsQVBJIGFjY2VzcyxGcmFuY2UsLCwsLCwyMDI1LTExLTI4IDExOjUzOjQ0KzAwOjAwLCwsLCwsSW5kdXN0cnksLCwsLCwsVHJ1ZSwsLCwsLCwsLCwsTm8KS29uYW4gTExNIDQxQiwiTGFuZ3VhZ2UsVmlzaW9uIixMYW5ndWFnZSBtb2RlbGluZy9nZW5lcmF0aW9uLEtvbmFuIFRlY2hub2xvZ3ksIllhbmcgU2V1bmctaHl1biwgV2lyZXRpbiwgQ2hhbmdtaW4sIEtpbSBKb25nLXRhZSIsMjAyMy0xMi0xNSxLb25hbiBMTE06IEEgS29yZWFuIExhcmdlIExhbmd1YWdlIE1vZGVsLCJodHRwczovL2VuLmtvbmFudGVjaC5jb20vZW4vbGxtL2tvbmFubGxtCmh0dHBzOi8vdGVjaGZpbmNoLmtyL2FpL2tvbmFuLXRlY2hub2xvZ3ktdW52ZWlscy1rb25hbi1sbG0tLWl0cy1vd24tYWktbGFuZ3VhZ2UtbW9kZWwKaHR0cHM6Ly93d3cuZGJwaWEuY28ua3Ivam91cm5hbC9hcnRpY2xlRGV0YWlsP25vZGVJZD1OT0RFMTE2MTAxMjcgIiwsLCw0MTAwMDAwMDAwMC4wLCwxLjcyMmUrMjMsPTQxMDAwMDAwMDAwIHBhcmFtZXRlcnMgKiA3MDAwMDAwMDAwMDAgdG9rZW5zIFtzZWUgZGF0YXNldCBzaXplIG5vdGVzXSAgKiA2IEZMT1AgLyB0b2tlbiAvIHBhcmFtZXRlciA9MS43MjIgw5cgMTBeMjMgRkxPUCw3MDAwMDAwMDAwMDAwLCJodHRwczovL3d3dy5rb25hbnRlY2guY29tL3ByL3ByZXNzP251bWJlcj0yNjI4JnBuPTEmc3R5cGUyPSZzZmk9c3ViaiZzd29yZD0KClNpbmNlIDIwMDcsIHZpYSB0aGUgcmVhbC10aW1lIEFJIGFuYWx5c2lzIHNlcnZpY2UgcHVsc2VLLCBvdmVyIDIwLjUgYmlsbGlvbiBwaWVjZXMgb2YgZGF0YSBoYXZlIGJlZW4gaW5kZXBlbmRlbnRseSBzZWN1cmVkLgpBbW9uZyB0aGVtLCBvbmx5IDIgYmlsbGlvbiBoaWdoLXF1YWxpdHksIGxhcmdlLXNjYWxlIGRhdGEgcGllY2VzIGhhdmUgYmVlbiB1c2VkIGZvciB0cmFpbmluZy4iLCwsLCxMaWtlbHksIktvbmFuIExMTSBpcyBhIExhcmdlIExhbmd1YWdlIE1vZGVsIGRldmVsb3BlZCBpbi1ob3VzZSBieSBLb25hbiBUZWNobm9sb2d5LiBLb25hbiBUZWNobm9sb2d5IG9wdGltaXplZCBmb3Igc3VwZXItbGFyZ2UgQUkgdHJhaW5pbmcsIGl0IGxldmVyYWdlcyBoaWdoLXF1YWxpdHksIGxhcmdlLXNjYWxlIGRhdGEgYW5kIG92ZXIgMjAgeWVhcnMgb2YgZXhwZXJ0aXNlIGluIG5hdHVyYWwgbGFuZ3VhZ2UgcHJvY2Vzc2luZy4KS29uYW4gTExNIHN1cHBvcnRzIGFsbCBjb3Jwb3JhdGUgZG9jdW1lbnRhdGlvbiBhbmQgY3JlYXRpdmUgdGFza3MsCmxlYWRpbmcgdGhlIHdheSBpbiB3b3JrcGxhY2UgaW5ub3ZhdGlvbi4iLCwsSG9zdGVkIGFjY2VzcyAobm8gQVBJKSxLb3JlYSAoUmVwdWJsaWMgb2YpLCwsLCwsMjAyNS0xMS0yOCAxMTo1Mzo0NCswMDowMCwsLCwsLEluZHVzdHJ5LCwsLCxVbnJlbGVhc2VkLCxUcnVlLCwsLCwsT3BlcmF0aW9uIGNvdW50aW5nLCwsLCxObwpQb3JvIDM0QixMYW5ndWFnZSwiQ29kZSBnZW5lcmF0aW9uLExhbmd1YWdlIG1vZGVsaW5nL2dlbmVyYXRpb24iLCJIaWdoLVBlcmZvcm1hbmNlIExhbmd1YWdlIFRlY2hub2xvZ2llcyAoSFBMVCksVW5pdmVyc2l0eSBvZiBUdXJrdSIsIlJpc3RvIEx1dWtrb25lbiwgSm9uYXRoYW4gQnVyZGdlLCBFbGFpbmUgWm9zYSwgQWFybmUgVGFsbWFuLCBWaWxsZSBLb211bGFpbmVuLCBWw6RpbsO2IEhhdGFucMOkw6QsIFBldGVyIFNhcmxpbiwgU2FtcG8gUHl5c2FsbyIsMjAyMy0xMi0xNCxQb3JvIDM0QiBhbmQgdGhlIEJsZXNzaW5nIG9mIE11bHRpbGluZ3VhbGl0eSxodHRwczovL2FyeGl2Lm9yZy9hYnMvMjQwNC4wMTg1NiwsLCwzNDIwMDAwMDAwMC4wLGh0dHBzOi8vaHVnZ2luZ2ZhY2UuY28vTHVtaU9wZW4vUG9yby0zNEIsMi4wNTJlKzIzLCI2TkQgPSA2KjFUKjM0LjJCPSAyLjA0ZSsyMwoKIiJUaGlzIGFsbG93ZWQgdG90YWwgdHJhaW5pbmcgY3ljbGUgdGhyb3VnaHB1dCBvZiA0OTYxOCBURkxPUHMgYW5kIDE3NDM3OCB0b2tlbnMvc2Vjb25kLiIiCgp0aGUgdHJhaW5pbmcgdG9vayBhcm91bmQgMTggbW9udGhzIChodHRwczovL2hwbHQtcHJvamVjdC5vcmcvZGVsaXZlcmFibGVzKQo0OTYxOCoxOCozMCoyNCozNjAwKjEwXjEyPTIuMzE0OTc3NGUrMjQKCiIsMTAwMDAwMDAwMDAwMCwiMVQgdG9rZW5zLCBhc3N1bWluZyAwLjc1IHdvcmQgcGVyIHRva2VuCiIiUG9ybyBpcyBhIDM0QiBwYXJhbWV0ZXIgZGVjb2Rlci1vbmx5IHRyYW5zZm9ybWVyIHByZXRyYWluZWQgb24gRmlubmlzaCwgRW5nbGlzaCBhbmQgY29kZS4gSXQgaXMgYmVpbmcgdHJhaW5lZCBvbiAxIHRyaWxsaW9uIHRva2Vucy4gUG9ybyBpcyBhIGZ1bGx5IG9wZW4gc291cmNlIG1vZGVsIGFuZCBpcyBtYWRlIGF2YWlsYWJsZSB1bmRlciB0aGUgQXBhY2hlIDIuMCBMaWNlbnNlLiIiIiwsLEFNRCBSYWRlb24gSW5zdGluY3QgTUkyNTBYLCxDb25maWRlbnQsIlRoZSBwcmV0cmFpbmluZyBvZiBzdGF0ZS1vZi10aGUtYXJ0IGxhcmdlIGxhbmd1YWdlIG1vZGVscyBub3cgcmVxdWlyZXMgdHJpbGxpb25zIG9mIHdvcmRzIG9mIHRleHQsIHdoaWNoIGlzIG9yZGVycyBvZiBtYWduaXR1ZGUgbW9yZSB0aGFuIGF2YWlsYWJsZSBmb3IgdGhlIHZhc3QgbWFqb3JpdHkgb2YgbGFuZ3VhZ2VzLiBXaGlsZSBpbmNsdWRpbmcgdGV4dCBpbiBtb3JlIHRoYW4gb25lIGxhbmd1YWdlIGlzIGFuIG9idmlvdXMgd2F5IHRvIGFjcXVpcmUgbW9yZSBwcmV0cmFpbmluZyBkYXRhLCBtdWx0aWxpbmd1YWxpdHkgaXMgb2Z0ZW4gc2VlbiBhcyBhIGN1cnNlLCBhbmQgbW9zdCBtb2RlbCB0cmFpbmluZyBlZmZvcnRzIGNvbnRpbnVlIHRvIGZvY3VzIG5lYXItZXhjbHVzaXZlbHkgb24gaW5kaXZpZHVhbCBsYXJnZSBsYW5ndWFnZXMuIFdlIGJlbGlldmUgdGhhdCBtdWx0aWxpbmd1YWxpdHkgY2FuIGJlIGEgYmxlc3NpbmcgYW5kIHRoYXQgaXQgc2hvdWxkIGJlIHBvc3NpYmxlIHRvIHN1YnN0YW50aWFsbHkgaW1wcm92ZSBvdmVyIHRoZSBjYXBhYmlsaXRpZXMgb2YgbW9ub2xpbmd1YWwgbW9kZWxzIGZvciBzbWFsbCBsYW5ndWFnZXMgdGhyb3VnaCBtdWx0aWxpbmd1YWwgdHJhaW5pbmcuIEluIHRoaXMgc3R1ZHksIHdlIGludHJvZHVjZSBQb3JvIDM0QiwgYSAzNCBiaWxsaW9uIHBhcmFtZXRlciBtb2RlbCB0cmFpbmVkIGZvciAxIHRyaWxsaW9uIHRva2VucyBvZiBGaW5uaXNoLCBFbmdsaXNoLCBhbmQgcHJvZ3JhbW1pbmcgbGFuZ3VhZ2VzLCBhbmQgZGVtb25zdHJhdGUgdGhhdCBhIG11bHRpbGluZ3VhbCB0cmFpbmluZyBhcHByb2FjaCBjYW4gcHJvZHVjZSBhIG1vZGVsIHRoYXQgbm90IG9ubHkgc3Vic3RhbnRpYWxseSBhZHZhbmNlcyBvdmVyIHRoZSBjYXBhYmlsaXRpZXMgb2YgZXhpc3RpbmcgbW9kZWxzIGZvciBGaW5uaXNoLCBidXQgYWxzbyBleGNlbHMgaW4gdHJhbnNsYXRpb24gYW5kIGlzIGNvbXBldGl0aXZlIGluIGl0cyBjbGFzcyBpbiBnZW5lcmF0aW5nIEVuZ2xpc2ggYW5kIHByb2dyYW1taW5nIGxhbmd1YWdlcy4gV2UgcmVsZWFzZSB0aGUgbW9kZWwgcGFyYW1ldGVycywgc2NyaXB0cywgYW5kIGRhdGEgdW5kZXIgb3BlbiBsaWNlbnNlcyBhdCB0aGlzIGh0dHBzIFVSTC4iLCwsT3BlbiB3ZWlnaHRzICh1bnJlc3RyaWN0ZWQpLCJNdWx0aW5hdGlvbmFsLEZpbmxhbmQiLCwsLDUxMi4wLCwyMDI1LTExLTI4IDExOjUzOjQ0KzAwOjAwLCwsLCwsIlJlc2VhcmNoIGNvbGxlY3RpdmUsQWNhZGVtaWEiLCwsLCxPcGVuIHNvdXJjZSwiQXBhY2hlIDIuMApodHRwczovL2h1Z2dpbmdmYWNlLmNvL0x1bWlPcGVuL1Bvcm8tMzRCCgpodHRwczovL2dpdGh1Yi5jb20vVHVya3VOTFAvTWVnYXRyb24tRGVlcFNwZWVkIixUcnVlLCwsLCw1MDc0NjkuODc0MTA3Mjg4NDMsT3BlcmF0aW9uIGNvdW50aW5nLEx1bWlPcGVuLCwsLFllcwpDb2dBZ2VudCwiVmlzaW9uLExhbmd1YWdlIiwiSW5zdHJ1Y3Rpb24gaW50ZXJwcmV0YXRpb24sVmlzdWFsIHF1ZXN0aW9uIGFuc3dlcmluZyIsIlRzaW5naHVhIFVuaXZlcnNpdHksWi5haSAoWmhpcHUgQUkpIiwiV2VueWkgSG9uZywgV2VpaGFuIFdhbmcsIFFpbmdzb25nIEx2LCBKaWF6aGVuZyBYdSwgV2VubWVuZyBZdSwgSnVuaHVpIEppLCBZYW4gV2FuZywgWmloYW4gV2FuZywgWXV4dWFuIFpoYW5nLCBKdWFuemkgTGksIEJpbiBYdSwgWXV4aWFvIERvbmcsIE1pbmcgRGluZywgSmllIFRhbmciLDIwMjMtMTItMTQsQ29nQWdlbnQ6IEEgVmlzdWFsIExhbmd1YWdlIE1vZGVsIGZvciBHVUkgQWdlbnRzLGh0dHBzOi8vYXJ4aXYub3JnL2Ficy8yMzEyLjA4OTE0LDczMS4wLFNPVEEgaW1wcm92ZW1lbnQsU2VlIFRhYmxlIDEsMTgwMDAwMDAwMDAuMCwsNi43MDdlKzIyLCJTdGF0ZXMgMTIuNiBURkxPUCBwZXIgMTEyMHgxMTIwIGltYWdlIGZvcndhcmQgcGFzcy4gVHJhaW5lZCA2MGsgc3RlcHMgd2l0aCA0NjA4IGJhdGNoIHNpemUsIGFuZCB0aGVuIDEwayB3aXRoIDEwMjQgYmF0Y2ggc2l6ZS4KMTIuNiBURkxPUCAqICg2MDAwMCo0NjA4ICsgMTAwMDAqMTAyNCkgPSAzLjc2ZTIxCgpVc2VzIHByZXRyYWluZWQgQ29nVkxNIGFzIGJhc2UgKDYuMzMxZTIyIEZMT1ApLCBhbG9uZyB3aXRoIEVWQTItQ0xJUC1MLiBFVkEyLUNMSVAtTCdzIEZMT1BzIGFyZSBwb3RlbnRpYWxseSBlc3RpbWFibGUsIGJ1dCBiYXNlZCBvbiBkZXRhaWxzIGFib3V0IEVWQTItQ0xJUC1nLzE0IChhIGxhcmdlciBtb2RlbCksIHRoZXkgbGlrZWx5IGNvbnRyaWJ1dGUgbmVnbGlnaWJseSB0byBDb2dBZ2VudC4KClN1bTogNi43MDdlMjIiLCwsLCwsU3VwZXJ2aXNlZCxMaWtlbHksIlBlb3BsZSBhcmUgc3BlbmRpbmcgYW4gZW5vcm1vdXMgYW1vdW50IG9mIHRpbWUgb24gZGlnaXRhbCBkZXZpY2VzIHRocm91Z2ggZ3JhcGhpY2FsIHVzZXIgaW50ZXJmYWNlcyAoR1VJcyksIGUuZy4sIGNvbXB1dGVyIG9yIHNtYXJ0cGhvbmUgc2NyZWVucy4gTGFyZ2UgbGFuZ3VhZ2UgbW9kZWxzIChMTE1zKSBzdWNoIGFzIENoYXRHUFQgY2FuIGFzc2lzdCBwZW9wbGUgaW4gdGFza3MgbGlrZSB3cml0aW5nIGVtYWlscywgYnV0IHN0cnVnZ2xlIHRvIHVuZGVyc3RhbmQgYW5kIGludGVyYWN0IHdpdGggR1VJcywgdGh1cyBsaW1pdGluZyB0aGVpciBwb3RlbnRpYWwgdG8gaW5jcmVhc2UgYXV0b21hdGlvbiBsZXZlbHMuIEluIHRoaXMgcGFwZXIsIHdlIGludHJvZHVjZSBDb2dBZ2VudCwgYW4gMTgtYmlsbGlvbi1wYXJhbWV0ZXIgdmlzdWFsIGxhbmd1YWdlIG1vZGVsIChWTE0pIHNwZWNpYWxpemluZyBpbiBHVUkgdW5kZXJzdGFuZGluZyBhbmQgbmF2aWdhdGlvbi4gQnkgdXRpbGl6aW5nIGJvdGggbG93LXJlc29sdXRpb24gYW5kIGhpZ2gtcmVzb2x1dGlvbiBpbWFnZSBlbmNvZGVycywgQ29nQWdlbnQgc3VwcG9ydHMgaW5wdXQgYXQgYSByZXNvbHV0aW9uIG9mIDExMjAqMTEyMCwgZW5hYmxpbmcgaXQgdG8gcmVjb2duaXplIHRpbnkgcGFnZSBlbGVtZW50cyBhbmQgdGV4dC4gQXMgYSBnZW5lcmFsaXN0IHZpc3VhbCBsYW5ndWFnZSBtb2RlbCwgQ29nQWdlbnQgYWNoaWV2ZXMgdGhlIHN0YXRlIG9mIHRoZSBhcnQgb24gZml2ZSB0ZXh0LXJpY2ggYW5kIGZvdXIgZ2VuZXJhbCBWUUEgYmVuY2htYXJrcywgaW5jbHVkaW5nIFZRQXYyLCBPSy1WUUEsIFRleHQtVlFBLCBTVC1WUUEsIENoYXJ0UUEsIGluZm9WUUEsIERvY1ZRQSwgTU0tVmV0LCBhbmQgUE9QRS4gQ29nQWdlbnQsIHVzaW5nIG9ubHkgc2NyZWVuc2hvdHMgYXMgaW5wdXQsIG91dHBlcmZvcm1zIExMTS1iYXNlZCBtZXRob2RzIHRoYXQgY29uc3VtZSBleHRyYWN0ZWQgSFRNTCB0ZXh0IG9uIGJvdGggUEMgYW5kIEFuZHJvaWQgR1VJIG5hdmlnYXRpb24gdGFza3MgLS0gTWluZDJXZWIgYW5kIEFJVFcsIGFkdmFuY2luZyB0aGUgc3RhdGUgb2YgdGhlIGFydC4gVGhlIG1vZGVsIGFuZCBjb2RlcyBhcmUgYXZhaWxhYmxlIGF0IHRoaXMgaHR0cHMgVVJMIC4iLCwsT3BlbiB3ZWlnaHRzIChyZXN0cmljdGVkIHVzZSksIkNoaW5hLENoaW5hIixDb2dWTE0tMTdCLCwsLCwyMDI2LTA1LTI1IDEyOjI4OjExKzAwOjAwLCwsLCwsIkFjYWRlbWlhLEluZHVzdHJ5IiwsLCwsT3BlbiBzb3VyY2UsIkNvZGUgaXMgQXBhY2hlIExpY2Vuc2UgMi4wOyBtb2RlbCBpcyB1bmRlciBhIG1vcmUgcmVzdHJpY3RpdmUgY3VzdG9tIGxpY2VuY2Ugd2hpY2ggc3RpbGwgYWxsb3dzIGNvbW1lcmNpYWwgdXNhZ2UgYnV0IHdoaWNoIGxpbWl0cyB1c2VzIHVuZGVybWluaW5nIENoaW5lc2UgbmF0aW9uYWwgc2VjdXJpdHkgYW5kIHVuaXR5LgoKZmluZXR1bmUgY29kZSAodGhpcyBtb2RlbCBpcyBhIGZpbmV0dW5lKTogaHR0cHM6Ly9naXRodWIuY29tL1RIVURNL0NvZ1ZMTS9ibG9iL21haW4vZmluZXR1bmVfZGVtby9maW5ldHVuZV9jb2dhZ2VudF9kZW1vLnB5ICIsLCwsQkYxNiwsLE9wZXJhdGlvbiBjb3VudGluZywsLCwsWWVzCkZ1blNlYXJjaCwiTGFuZ3VhZ2UsU2VhcmNoIixDb2RlIGdlbmVyYXRpb24sR29vZ2xlIERlZXBNaW5kLCJCZXJuYXJkaW5vIFJvbWVyYS1QYXJlZGVzLCBNb2hhbW1hZGFtaW4gQmFyZWthdGFpbiwgQWxleGFuZGVyIE5vdmlrb3YsIE1hdGVqIEJhbG9nLCBNLiBQYXdhbiBLdW1hciwgRW1pbGllbiBEdXBvbnQsIEZyYW5jaXNjbyBKLiBSLiBSdWl6LCBKb3JkYW4gUy4gRWxsZW5iZXJnLCBQZW5nbWluZyBXYW5nLCBPbWFyIEZhd3ppLCBQdXNobWVldCBLb2hsaSwgQWxodXNzZWluIEZhd3ppICIsMjAyMy0xMi0xNCxNYXRoZW1hdGljYWwgZGlzY292ZXJpZXMgZnJvbSBwcm9ncmFtIHNlYXJjaCB3aXRoIGxhcmdlIGxhbmd1YWdlIG1vZGVscywiaHR0cHM6Ly93d3cubmF0dXJlLmNvbS9hcnRpY2xlcy9zNDE1ODYtMDIzLTA2OTI0LTYKaHR0cHM6Ly9kZWVwbWluZC5nb29nbGUvZGlzY292ZXIvYmxvZy9mdW5zZWFyY2gtbWFraW5nLW5ldy1kaXNjb3Zlcmllcy1pbi1tYXRoZW1hdGljYWwtc2NpZW5jZXMtdXNpbmctbGFyZ2UtbGFuZ3VhZ2UtbW9kZWxzLyIsNTkzLjAsIlNPVEEgaW1wcm92ZW1lbnQsSGlzdG9yaWNhbCBzaWduaWZpY2FuY2UiLEltcHJvdmVkIFNPVEEgZm9yIHRoZSBjYXAgc2V0IHByb2JsZW0uIENhbiBwbGF1c2libHkgY2xhaW0gdGhlIGZpcnN0IGluc3RhbmNlIG9mIGEgTExNIHN5c3RlbSBtYWtpbmcgYSBnZW51aW5lIGFuZCBub3ZlbCBzY2llbnRpZmljIGNvbnRyaWJ1dGlvbi4sMTUwMDAwMDAwMDAuMCwiRnJvbSB0aGUgc2VjdGlvbiBjYWxsZWQgIiJQcmV0cmFpbmVkIExMTSIiOiAiIldlIHVzZSBDb2RleSwgYW4gTExNIGJ1aWx0IG9uIHRvcCBvZiB0aGUgUGFMTTIgbW9kZWwgZmFtaWx5Li4uIEJlY2F1c2UgRnVuU2VhcmNoIHJlbGllcyBvbiBzYW1wbGluZyBmcm9tIGFuIExMTSBleHRlbnNpdmVseSwgYW4gaW1wb3J0YW50IHBlcmZvcm1hbmNlLWRlZmluaW5nIHRyYWRlb2ZmIGlzIGJldHdlZW4gdGhlIHF1YWxpdHkgb2YgdGhlIHNhbXBsZXMgYW5kIHRoZSBpbmZlcmVuY2Ugc3BlZWQgb2YgdGhlIExMTS4gSW4gcHJhY3RpY2UsIHdlIGhhdmUgY2hvc2VuIHRvIHdvcmsgd2l0aCBhIGZhc3QtaW5mZXJlbmNlIG1vZGVsIChyYXRoZXIgdGhhbiBzbG93ZXItaW5mZXJlbmNlLCBoaWdoZXItcXVhbGl0eSkiIgoKVW5jbGVhciB3aGljaCBQYUxNMiBtb2RlbCB3YXMgdXNlZCAob2YgR2Vja28sIE90dGVyLCBCaXNvbiwgYW5kIFVuaWNvcm4pOyBhYm92ZSBxdW90ZSBpbmRpY2F0ZXMgaXQgd2FzIHBlcmhhcHMgT3R0ZXIgb3IgQmlzb24sIGJ1dCBub3QgVW5pY29ybi4gRXhhY3QgcGFyYW1ldGVyIGNvdW50cyBhcmUgbm90IHB1YmxpY2x5IGRpc2Nsb3NlZCBmb3IgYW55IG9mIHRoZXNlIG1vZGVscy4gSW4gY29tcGFyaXNvbnMgd2hlcmUgRnVuU2VhcmNoIHVzZXMgU3RhckNvZGVyLTE1QiwgQ29kZXkgaXMgYW4gaW1wcm92ZW1lbnQgYnV0IG5vdCBvYnZpb3VzbHkgb2YgYW4gZW50aXJlbHkgZGlmZmVyZW50IG1vZGVsIGNsYXNzLgoKSSByZXBvcnQgdGhlIDE1QiBwYXJhbWV0ZXJzIGZyb20gU3RhckNvZGVyLTE1QiwgdXNlZCBhcyBhbiBvcGVuLXNvdXJjZSBjb21wYXJpc29uIiwzLjg3ZSsyMywiQXBwZW5kaXggQS41OiAiIkZpbmRpbmcgdGhlIGZ1bGwtc2l6ZWQgc3ltbWV0cmljIGFkbWlzc2libGUgc2V0IEkoMTUsIDEwKSByZXF1aXJlZCB0aGUgZ2VuZXJhdGlvbiBhbmQgYW5hbHlzaXMgb2YgYXBwcm94aW1hdGVseSB0d28gbWlsbGlvbiBwcm9ncmFtcy4uLiBUbyByZXByb2R1Y2UgYWRtaXNzaWJsZSBzZXQgZXhwZXJpbWVudHMgZG9uZSBhYm92ZSAoZ2VuZXJhdGluZyAyIG1pbGxpb24gc2FtcGxlcykgb25lIHdvdWxkIGhhdmUgdG8gdXNlIDE1IGluc3RhbmNlcyBvZiBTdGFyQ29kZXItMTVCIHJ1bm5pbmcgb24gQTEwMCA0MCBHQiBHUFUgZWFjaCBhbmQgNSBDUFUgc2VydmVycyAoZWFjaCBydW5uaW5nIDMyIGV2YWx1YXRvcnMgaW4gcGFyYWxsZWwpIGZvciB0d28gZGF5cy4gV2UgZXN0aW1hdGUgdGhhdCB3aGVuIHJ1bm5pbmcgb24gR29vZ2xlIENsb3VkLCB0aGUgcHJpY2Ugb2YgYW4gZXhwZXJpbWVudCBpcyBhcm91bmQgJDgwMCDigJMgJDE0MDAsIGFuZCB0aGUgZW5lcmd5IHVzYWdlIGFyb3VuZCAyNTAg4oCTIDUwMCBrV2g7IGkuZS4sIDAuNSUgb2YgdGhlIGVuZXJneSB1c2VkIGZvciB0cmFpbmluZyBTdGFyQ29kZXIiIgoKMTUgR1BVcyAqIDcuODBFKzEzIEZMT1AvR1BVLXNlYyAqIDIgZGF5cyAqIDI0IGhvdXJzL2RheSAqIDM2MDAgc2VjL2hvdXIgPSAyLjAyZTIwIEZMT1AgZm9yIHRoZSBHUFUgc2VydmVycwoKV2Ugc2hvdWxkIGFsc28gYWRkIHRoZSBjb21wdXRlIHVzZWQgdG8gdHJhaW4gdGhlIFBhTE0yIHZhcmlhbnQgdXNlZCBhcyB0aGUgYmFzZSBMTE0uIFNpbmNlIHdlIGRvbid0IGhhdmUgYW55IGRldGFpbHMgYWJvdXQgdGhpcyBtb2RlbCwgSSB1c2UgdGhlIGNvbXB1dGUgZnJvbSBTdGFyQ29kZXItMTVCICh1c2VkIGFzIHRoZSBvcGVuIHNvdXJjZSBjb21wYXJpc29uIHBvaW50KTogMy44N2UrMjMgRkxPUAoKVW5jbGVhciBob3cgdG8gZXZhbHVhdGUgdGhlIGNvbXB1dGUgZnJvbSB0aGUgQ1BVIHNlcnZlcnMgaW1wbGVtZW50aW5nIHRoZSBldm9sdXRpb25hcnkgYWxnb3JpdGhtLCBidXQgdGhpcyBpcyB2ZXJ5IGxpa2VseSBkd2FyZmVkIGJ5IHRoZSBwcmUtdHJhaW5pbmcgY29tcHV0ZSBmb3IgdGhlIExMTS4iLCwiIiJUaGUgZXhwZXJpbWVudHMgY2FycmllZCBvdXQgaW4gdGhpcyBwYXBlciBkbyBub3QgcmVxdWlyZSBhbnkgZGF0YSBjb3JwdXMgb3RoZXIgdGhhbiB0aGUgcHVibGljbHkgYXZhaWxhYmxlIE9SLUxpYnJhcnkgYmluIHBhY2tpbmcgYmVuY2htYXJrcyIiIiw0OC4wLCJBcHBlbmRpeCBBLjU6ICIiVG8gcmVwcm9kdWNlIGFkbWlzc2libGUgc2V0IGV4cGVyaW1lbnRzIGRvbmUgYWJvdmUgKGdlbmVyYXRpbmcgMiBtaWxsaW9uIHNhbXBsZXMpIG9uZSB3b3VsZCBoYXZlIHRvIHVzZSAxNSBpbnN0YW5jZXMgb2YgU3RhckNvZGVyLTE1QiBydW5uaW5nIG9uIEExMDAgNDAgR0IgR1BVIGVhY2ggYW5kIDUgQ1BVIHNlcnZlcnMgKGVhY2ggcnVubmluZyAzMiBldmFsdWF0b3JzIGluIHBhcmFsbGVsKSBmb3IgdHdvIGRheXMiIiIsLCxTcGVjdWxhdGl2ZSwiTGFyZ2UgbGFuZ3VhZ2UgbW9kZWxzIChMTE1zKSBoYXZlIGRlbW9uc3RyYXRlZCB0cmVtZW5kb3VzIGNhcGFiaWxpdGllcyBpbiBzb2x2aW5nIGNvbXBsZXggdGFza3MsIGZyb20gcXVhbnRpdGF0aXZlIHJlYXNvbmluZyB0byB1bmRlcnN0YW5kaW5nIG5hdHVyYWwgbGFuZ3VhZ2UuIEhvd2V2ZXIsIExMTXMgc29tZXRpbWVzIHN1ZmZlciBmcm9tIGNvbmZhYnVsYXRpb25zIChvciBoYWxsdWNpbmF0aW9ucyksIHdoaWNoIGNhbiByZXN1bHQgaW4gdGhlbSBtYWtpbmcgcGxhdXNpYmxlIGJ1dCBpbmNvcnJlY3Qgc3RhdGVtZW50czEsMi4gVGhpcyBoaW5kZXJzIHRoZSB1c2Ugb2YgY3VycmVudCBsYXJnZSBtb2RlbHMgaW4gc2NpZW50aWZpYyBkaXNjb3ZlcnkuIEhlcmUgd2UgaW50cm9kdWNlIEZ1blNlYXJjaCAoc2hvcnQgZm9yIHNlYXJjaGluZyBpbiB0aGUgZnVuY3Rpb24gc3BhY2UpLCBhbiBldm9sdXRpb25hcnkgcHJvY2VkdXJlIGJhc2VkIG9uIHBhaXJpbmcgYSBwcmV0cmFpbmVkIExMTSB3aXRoIGEgc3lzdGVtYXRpYyBldmFsdWF0b3IuIFdlIGRlbW9uc3RyYXRlIHRoZSBlZmZlY3RpdmVuZXNzIG9mIHRoaXMgYXBwcm9hY2ggdG8gc3VycGFzcyB0aGUgYmVzdC1rbm93biByZXN1bHRzIGluIGltcG9ydGFudCBwcm9ibGVtcywgcHVzaGluZyB0aGUgYm91bmRhcnkgb2YgZXhpc3RpbmcgTExNLWJhc2VkIGFwcHJvYWNoZXMzLiBBcHBseWluZyBGdW5TZWFyY2ggdG8gYSBjZW50cmFsIHByb2JsZW0gaW4gZXh0cmVtYWwgY29tYmluYXRvcmljc+KAlHRoZSBjYXAgc2V0IHByb2JsZW3igJR3ZSBkaXNjb3ZlciBuZXcgY29uc3RydWN0aW9ucyBvZiBsYXJnZSBjYXAgc2V0cyBnb2luZyBiZXlvbmQgdGhlIGJlc3Qta25vd24gb25lcywgYm90aCBpbiBmaW5pdGUgZGltZW5zaW9uYWwgYW5kIGFzeW1wdG90aWMgY2FzZXMuIFRoaXMgc2hvd3MgdGhhdCBpdCBpcyBwb3NzaWJsZSB0byBtYWtlIGRpc2NvdmVyaWVzIGZvciBlc3RhYmxpc2hlZCBvcGVuIHByb2JsZW1zIHVzaW5nIExMTXMuIFdlIHNob3djYXNlIHRoZSBnZW5lcmFsaXR5IG9mIEZ1blNlYXJjaCBieSBhcHBseWluZyBpdCB0byBhbiBhbGdvcml0aG1pYyBwcm9ibGVtLCBvbmxpbmUgYmluIHBhY2tpbmcsIGZpbmRpbmcgbmV3IGhldXJpc3RpY3MgdGhhdCBpbXByb3ZlIG9uIHdpZGVseSB1c2VkIGJhc2VsaW5lcy4gSW4gY29udHJhc3QgdG8gbW9zdCBjb21wdXRlciBzZWFyY2ggYXBwcm9hY2hlcywgRnVuU2VhcmNoIHNlYXJjaGVzIGZvciBwcm9ncmFtcyB0aGF0IGRlc2NyaWJlIGhvdyB0byBzb2x2ZSBhIHByb2JsZW0sIHJhdGhlciB0aGFuIHdoYXQgdGhlIHNvbHV0aW9uIGlzLiBCZXlvbmQgYmVpbmcgYW4gZWZmZWN0aXZlIGFuZCBzY2FsYWJsZSBzdHJhdGVneSwgZGlzY292ZXJlZCBwcm9ncmFtcyB0ZW5kIHRvIGJlIG1vcmUgaW50ZXJwcmV0YWJsZSB0aGFuIHJhdyBzb2x1dGlvbnMsIGVuYWJsaW5nIGZlZWRiYWNrIGxvb3BzIGJldHdlZW4gZG9tYWluIGV4cGVydHMgYW5kIEZ1blNlYXJjaCwgYW5kIHRoZSBkZXBsb3ltZW50IG9mIHN1Y2ggcHJvZ3JhbXMgaW4gcmVhbC13b3JsZCBhcHBsaWNhdGlvbnMuIiwsLE9wZW4gd2VpZ2h0cyAodW5yZXN0cmljdGVkKSxVbml0ZWQgU3RhdGVzIG9mIEFtZXJpY2EsUGFMTSAyLDAuMCxObyBmaW5ldHVuaW5nLCwsMjAyNi0wMS0wMSAxNDowMjo1MyswMDowMCwsLCwsLEluZHVzdHJ5LCwsOS45ZSsyNCwsVW5yZWxlYXNlZCwiQ29kZSB0byBydW4gRnVuU2VhcmNoIHdpdGggYW4gTExNIG9mIHlvdXIgY2hvaWNlIGlzIG9wZW4gc291cmNlIHVuZGVyIEFwYWNoZSAyLjAgKHNvZnR3YXJlKSBhbmQgQ0MtQlkgKGFsbCBlbHNlKS4gSG93ZXZlciwgdGhlIGFjdHVhbCBMTE0gdXNlZCBpbiB0aGUgbWFpbiBleHBlcmltZW50cyBpcyB1bmtub3duIGFuZCBtYXkgb3IgbWF5IG5vdCBiZSBvbmUgb2YgdGhlIENvZGV5IG1vZGVscyBhdmFpbGFibGUgdmlhIEFQSSBhY2Nlc3MuCgooaW4gb3RoZXIgd29yZHMgY29kZSBpcyBhdmFpbGFibGUgZm9yIHRoZSBzZWFyY2ggdG9vbCBidXQgbm90IGZvciB0aGUgbW9kZWwpOiBodHRwczovL2dpdGh1Yi5jb20vZ29vZ2xlLWRlZXBtaW5kL2Z1bnNlYXJjaCAiLFRydWUsLCwsLCxIYXJkd2FyZSwsLCwsWWVzCkltYWdlbiAyLEltYWdlIGdlbmVyYXRpb24sIlRleHQtdG8taW1hZ2UsSW1hZ2UgZ2VuZXJhdGlvbixWaWRlbyBnZW5lcmF0aW9uIixHb29nbGUgRGVlcE1pbmQsIkHDpHJvbiB2YW4gZGVuIE9vcmQsIEFsaSBSYXphdmksIEJlbmlnbm8gVXJpYSwgw4dhxJ9sYXIgw5xubMO8LCBDaGFybGllIE5hc2gsIENocmlzIFdvbGZmLCBDb25vciBEdXJrYW4sIERhdmlkIERpbmcsIERhd2lkIEfDs3JueSwgRXZnZW55IEdsYWRjaGVua28sIEZlbGl4IFJpZWRlbCwgSGFuZyBRaSwgSmFjb2IgS2VsbHksIEpha29iIEJhdWVyLCBKZWZmIERvbmFodWUsIEp1bmxpbiBaaGFuZywgTWF0ZXVzeiBNYWxpbm93c2tpLCBNaWtvxYJhaiBCacWEa293c2tpLCBQYXVsaW5lIEx1YywgUm9iZXJ0IFJpYWNoaSwgUm9iaW4gU3RydWRlbCwgU2FuZGVyIERpZWxlbWFuLCBUb2Jlbm5hIFBldGVyIElnd2UsIFlhcm9zbGF2IEdhbmluLCBaYWNoIEVhdG9uLVJvc2VuIiwyMDIzLTEyLTEzLEltYWdlbiAyLGh0dHBzOi8vZGVlcG1pbmQuZ29vZ2xlL3RlY2hub2xvZ2llcy9pbWFnZW4tMi8sLCxEb2VzIG5vdCBhcHBlYXIgdG8gbWVldCBhbnkgbm90YWJpbGl0eSBjcml0ZXJpYTsgY291bGQgcGxhdXNpYmx5IHJlYWNoIHNpZ25pZmljYW50IHVzYWdlIGdpdmVuIGludGVncmF0aW9ucyBpbnRvIG90aGVyIEdvb2dsZSBwcm9kdWN0cy4sLCwsLCwsLCwsLFVua25vd24sIkltYWdlbiAyIGlzIG91ciBtb3N0IGFkdmFuY2VkIHRleHQtdG8taW1hZ2UgZGlmZnVzaW9uIHRlY2hub2xvZ3ksIGRlbGl2ZXJpbmcgaGlnaC1xdWFsaXR5LCBwaG90b3JlYWxpc3RpYyBvdXRwdXRzIHRoYXQgYXJlIGNsb3NlbHkgYWxpZ25lZCBhbmQgY29uc2lzdGVudCB3aXRoIHRoZSB1c2Vy4oCZcyBwcm9tcHQuIEl0IGNhbiBnZW5lcmF0ZSBtb3JlIGxpZmVsaWtlIGltYWdlcyBieSB1c2luZyB0aGUgbmF0dXJhbCBkaXN0cmlidXRpb24gb2YgaXRzIHRyYWluaW5nIGRhdGEsIGluc3RlYWQgb2YgYWRvcHRpbmcgYSBwcmUtcHJvZ3JhbW1lZCBzdHlsZS4iLCwsQVBJIGFjY2VzcyxVbml0ZWQgU3RhdGVzIG9mIEFtZXJpY2EsLCwsLCwyMDI1LTExLTI4IDExOjUzOjQ0KzAwOjAwLCwsLCwsSW5kdXN0cnksLCwsLFVucmVsZWFzZWQsQWNjZXNzaWJsZSB0aHJvdWdoIEdvb2dsZSdzIFZlcnRleCBBSSBwbGF0Zm9ybS4gU29tZSBmZWF0dXJlcyBjdXJyZW50bHkgbGltaXRlZCB0byB3aGl0ZWxpc3RlZCB0ZXN0ZXJzLixUcnVlLCwsLCwsLCwsLCxObwpHaWdhQ2hhdCBQcm8sTGFuZ3VhZ2UsIkxhbmd1YWdlIG1vZGVsaW5nL2dlbmVyYXRpb24sUXVlc3Rpb24gYW5zd2VyaW5nLENoYXQiLFNiZXIsLDIwMjMtMTItMTMsR2lnYUNoYXQgUHJvLGh0dHBzOi8vaGFici5jb20vcnUvY29tcGFuaWVzL3NiZXJkZXZpY2VzL2FydGljbGVzLzc4MDMzNC8sLCwsMjkwMDAwMDAwMDAuMCwiIiJHaWdhQ2hhdCBQcm8gaXMgYSB0cmFuc2Zvcm1lciBjb250YWluaW5nIDI5IGJpbGxpb24gcGFyYW1ldGVycyIiIiwsLCwsLCxOVklESUEgQTEwMCwsQ29uZmlkZW50LCJHaWdhQ2hhdCdzIG1haW4gZm9jdXMgaXMgUnVzc2lhbiwgYnV0IG91ciBwcmV0cmFpbiBzaG93cyByZXN1bHRzIGNvbXBhcmFibGUgdG8gdGhlIGJlc3QgT3BlbiBTb3VyY2UgbW9kZWxzIGluIEVuZ2xpc2ggYXMgd2VsbC4KSW4gRW5nbGlzaCwgTU1MVSBHaWdhQ2hhdCBQcm8gYmVmb3JlIGFsaWdubWVudCBnaXZlcyBoaWdoZXIgcmVzdWx0cyB0aGFuIExMYW1hLTItMzRCICg2NC43JSB2cy4gNjIuNiUpLiBVbmZvcnR1bmF0ZWx5LCBMTGFtYS0yLTM0QiB3YXMgbm90IHJlbGVhc2VkIGluIE9wZW4gU291cmNlLCBzbyB3ZSBjYW5ub3QgbWVhc3VyZSBvdGhlciBtZXRyaWNzIGxpa2UgTU1MVS1SVS4KCk9uIE1NTFUtUlUsIEdpZ2FDaGF0IFBybyBiZWF0cyBvbmUgb2YgdGhlIHN0cm9uZ2VzdCBPcGVuIFNvdXJjZSBtb2RlbHMgYXQgdGhlIG1vbWVudCwgTWlzdHJhbC03QiAoNTcuOCUgdnMuIDUwLjUlKS4iLCwsQVBJIGFjY2VzcyxSdXNzaWEsLCwsMTI4LjAsLDIwMjUtMTEtMjggMTE6NTM6NDQrMDA6MDAsLCwsLCwiSW5kdXN0cnksR292ZXJubWVudCIsLCwsLFVucmVsZWFzZWQsLCwsLCwsMTAxNDk2LjIzNTA1MzYzMjA3LCwsLCwsTm8KTWVkTE0sIkxhbmd1YWdlLE1lZGljaW5lIiwiTGFuZ3VhZ2UgbW9kZWxpbmcvZ2VuZXJhdGlvbixRdWVzdGlvbiBhbnN3ZXJpbmcsTWVkaWNhbCBkaWFnbm9zaXMiLEdvb2dsZSBDbG91ZCwsMjAyMy0xMi0xMyxNZWRMTTogZ2VuZXJhdGl2ZSBBSSBmaW5lLXR1bmVkIGZvciB0aGUgaGVhbHRoY2FyZSBpbmR1c3RyeSxodHRwczovL2Nsb3VkLmdvb2dsZS5jb20vYmxvZy90b3BpY3MvaGVhbHRoY2FyZS1saWZlLXNjaWVuY2VzL2ludHJvZHVjaW5nLW1lZGxtLWZvci10aGUtaGVhbHRoY2FyZS1pbmR1c3RyeSwsLCwsLCwsLCwsLCwsVW5rbm93biwiTm93IHdl4oCZcmUgaW50cm9kdWNpbmcgTWVkTE0g4oCUIGEgZmFtaWx5IG9mIGZvdW5kYXRpb24gbW9kZWxzIGZpbmUtdHVuZWQgZm9yIGhlYWx0aGNhcmUgaW5kdXN0cnkgdXNlIGNhc2VzLiBNZWRMTSBpcyBub3cgYXZhaWxhYmxlIHRvIEdvb2dsZSBDbG91ZCBjdXN0b21lcnMgaW4gdGhlIFVuaXRlZCBTdGF0ZXMgdGhyb3VnaCBhbiBhbGxvd2xpc3RlZCBnZW5lcmFsIGF2YWlsYWJpbGl0eSBpbiB0aGUgVmVydGV4IEFJIHBsYXRmb3JtLiBNZWRMTSBpcyBhbHNvIGN1cnJlbnRseSBhdmFpbGFibGUgaW4gcHJldmlldyBpbiBjZXJ0YWluIG90aGVyIG1hcmtldHMgd29ybGR3aWRlLgoKQ3VycmVudGx5LCB0aGVyZSBhcmUgdHdvIG1vZGVscyB1bmRlciBNZWRMTSwgYnVpbHQgb24gTWVkLVBhTE0gMiwgdG8gb2ZmZXIgZmxleGliaWxpdHkgdG8gaGVhbHRoY2FyZSBvcmdhbml6YXRpb25zIGFuZCB0aGVpciBkaWZmZXJlbnQgbmVlZHMuIEhlYWx0aGNhcmUgb3JnYW5pemF0aW9ucyBhcmUgZXhwbG9yaW5nIHRoZSB1c2Ugb2YgQUkgZm9yIGEgcmFuZ2Ugb2YgYXBwbGljYXRpb25zLCBmcm9tIGJhc2ljIHRhc2tzIHRvIGNvbXBsZXggd29ya2Zsb3dzLiBUaHJvdWdoIHBpbG90aW5nIG91ciB0b29scyB3aXRoIGRp</x:v>
      </x:c>
    </x:row>
    <x:row r="146" ht="18" customHeight="1">
      <x:c r="A146" s="17" t="n">
        <x:v>141</x:v>
      </x:c>
      <x:c r="B146" s="17" t="n">
        <x:v>309</x:v>
      </x:c>
      <x:c r="C146" s="94" t="str">
        <x:v>ZmZlcmVudCBvcmdhbml6YXRpb25zLCB3ZeKAmXZlIGxlYXJuZWQgdGhlIG1vc3QgZWZmZWN0aXZlIG1vZGVsIGZvciBhIGdpdmVuIHRhc2sgdmFyaWVzIGRlcGVuZGluZyBvbiB0aGUgdXNlIGNhc2UuIEZvciBleGFtcGxlLCBzdW1tYXJpemluZyBjb252ZXJzYXRpb25zIG1pZ2h0IGJlIGJlc3QgaGFuZGxlZCBieSBvbmUgbW9kZWwsIGFuZCBzZWFyY2hpbmcgdGhyb3VnaCBtZWRpY2F0aW9ucyBtaWdodCBiZSBiZXR0ZXIgaGFuZGxlZCBieSBhbm90aGVyLiBUaGUgZmlyc3QgTWVkTE0gbW9kZWwgaXMgbGFyZ2VyLCBkZXNpZ25lZCBmb3IgY29tcGxleCB0YXNrcy4gVGhlIHNlY29uZCBpcyBhIG1lZGl1bSBtb2RlbCwgYWJsZSB0byBiZSBmaW5lLXR1bmVkIGFuZCBiZXN0IGZvciBzY2FsaW5nIGFjcm9zcyB0YXNrcy4gVGhlIGRldmVsb3BtZW50IG9mIHRoZXNlIG1vZGVscyBoYXMgYmVlbiBpbmZvcm1lZCBieSBzcGVjaWZpYyBoZWFsdGhjYXJlIGFuZCBsaWZlIHNjaWVuY2VzIGN1c3RvbWVyIG5lZWRzLCBzdWNoIGFzIGFuc3dlcmluZyBhIGhlYWx0aGNhcmUgcHJvdmlkZXLigJlzIG1lZGljYWwgcXVlc3Rpb25zIGFuZCBkcmFmdGluZyBzdW1tYXJpZXMuIEluIHRoZSBjb21pbmcgbW9udGhzLCB3ZeKAmXJlIHBsYW5uaW5nIHRvIGJyaW5nIEdlbWluaS1iYXNlZCBtb2RlbHMgaW50byB0aGUgTWVkTE0gc3VpdGUgdG8gb2ZmZXIgZXZlbiBtb3JlIGNhcGFiaWxpdGllcy4iLCwsQVBJIGFjY2VzcyxVbml0ZWQgU3RhdGVzIG9mIEFtZXJpY2EsTWVkLVBhTE0gMiwsLCwsMjAyNS0xMS0yOCAxMTo1Mzo0NCswMDowMCwsLCwsLEluZHVzdHJ5LCwsLCxVbnJlbGVhc2VkLCwsLCwsLCwsLCwsLE5vClBoaS0yLExhbmd1YWdlLCJMYW5ndWFnZSBnZW5lcmF0aW9uLENvZGUgZ2VuZXJhdGlvbiIsTWljcm9zb2Z0LCJNYXJhaCBBYmRpbiwgSnlvdGkgQW5lamEsIFNlYmFzdGllbiBCdWJlY2ssIENhaW8gQ8Opc2FyIFRlb2Rvcm8gTWVuZGVzLCBXZWl6aHUgQ2hlbiwgQWxsaWUgRGVsIEdpb3JubywgUm9uZW4gRWxkYW4sIFNpdmFrYW50aCBHb3BpLCBTdXJpeWEgR3VuYXNla2FyLCBNb2phbiBKYXZhaGVyaXBpLCBQaWVybyBLYXVmZm1hbm4sIFlpbiBUYXQgTGVlLCBZdWFuemhpIExpLCBBbmggTmd1eWVuLCBHdXN0YXZvIGRlIFJvc2EsIE9sbGkgU2FhcmlraXZpLCBBZGlsIFNhbGltLCBTaGl0YWwgU2hhaCwgTWljaGFlbCBTYW50YWNyb2NlLCBIYXJraXJhdCBTaW5naCBCZWhsLCBBZGFtIFRhdW1hbm4gS2FsYWksIFhpbiBXYW5nLCBSYWNoZWwgV2FyZCwgUGhpbGlwcCBXaXR0ZSwgQ3lyaWwgWmhhbmcsIFlpIFpoYW5nIiwyMDIzLTEyLTEyLFBoaS0yOiBUaGUgc3VycHJpc2luZyBwb3dlciBvZiBzbWFsbCBsYW5ndWFnZSBtb2RlbHMsImh0dHBzOi8vd3d3Lm1pY3Jvc29mdC5jb20vZW4tdXMvcmVzZWFyY2gvYmxvZy9waGktMi10aGUtc3VycHJpc2luZy1wb3dlci1vZi1zbWFsbC1sYW5ndWFnZS1tb2RlbHMvCmh0dHBzOi8vaHVnZ2luZ2ZhY2UuY28vbWljcm9zb2Z0L3BoaS0yICIsLCwiIiJXaXRoIG9ubHkgMi43IGJpbGxpb24gcGFyYW1ldGVycywgUGhpLTIgc3VycGFzc2VzIHRoZSBwZXJmb3JtYW5jZSBvZiBNaXN0cmFsIGFuZCBMbGFtYS0yIG1vZGVscyBhdCA3QiBhbmQgMTNCIHBhcmFtZXRlcnMgb24gdmFyaW91cyBhZ2dyZWdhdGVkIGJlbmNobWFya3MuIE5vdGFibHksIGl0IGFjaGlldmVzIGJldHRlciBwZXJmb3JtYW5jZSBjb21wYXJlZCB0byAyNXggbGFyZ2VyIExsYW1hLTItNzBCIG1vZGVsIG9uIG11dGktc3RlcCByZWFzb25pbmcgdGFza3MsIGkuZS4sIGNvZGluZyBhbmQgbWF0aC4gRnVydGhlcm1vcmUsIFBoaS0yIG1hdGNoZXMgb3Igb3V0cGVyZm9ybXMgdGhlIHJlY2VudGx5LWFubm91bmNlZCBHb29nbGUgR2VtaW5pIE5hbm8gMiwgZGVzcGl0ZSBiZWluZyBzbWFsbGVyIGluIHNpemUuIiIiLDI3MDAwMDAwMDAuMCwyLjdCLDIuMjdlKzIyLCIyLjdCIHBhcmFtcywgdHJhaW5lZCBvbiAxLjRUIHRva2VucwoKMi43IGJpbGxpb24gKiAxLjQgdHJpbGxpb24gKiA2ID0gMi4yN2UyMgoKOTYqMTQgQTEwMC1kYXlzCgoxNCAqIDk2ICogMzEyIHRyaWxsaW9uICogMjQgKiAzNjAwICogMC4zID0gMS4wOWUyMiIsMjUwMDAwMDAwMDAwLCIiInRyYWluZWQgb24gMS40VCB0b2tlbnMgZnJvbSBtdWx0aXBsZSBwYXNzZXMgb24gYSBtaXh0dXJlIG9mIFN5bnRoZXRpYyBhbmQgV2ViIGRhdGFzZXRzIGZvciBOTFAgYW5kIGNvZGluZyIiCkZyb20gSHVnZ2luZ2ZhY2UgSHViOiAiIkRhdGFzZXQgc2l6ZTogMjUwQiB0b2tlbnMsIGNvbWJpbmF0aW9uIG9mIE5MUCBzeW50aGV0aWMgZGF0YSBjcmVhdGVkIGJ5IEFPQUkgR1BULTMuNSBhbmQgZmlsdGVyZWQgd2ViIGRhdGEgZnJvbSBGYWxjb24gUmVmaW5lZFdlYiBhbmQgU2xpbVBhamFtYSwgd2hpY2ggd2FzIGFzc2Vzc2VkIGJ5IEFPQUkgR1BULTQuIiIiLDMzNi4wLDE0IGRheXMsTlZJRElBIEExMDAsLENvbmZpZGVudCwiT3ZlciB0aGUgcGFzdCBmZXcgbW9udGhzLCBvdXIgTWFjaGluZSBMZWFybmluZyBGb3VuZGF0aW9ucyB0ZWFtIGF0IE1pY3Jvc29mdCBSZXNlYXJjaCBoYXMgcmVsZWFzZWQgYSBzdWl0ZSBvZiBzbWFsbCBsYW5ndWFnZSBtb2RlbHMgKFNMTXMpIGNhbGxlZCDigJxQaGnigJ0gdGhhdCBhY2hpZXZlIHJlbWFya2FibGUgcGVyZm9ybWFuY2Ugb24gYSB2YXJpZXR5IG9mIGJlbmNobWFya3MuIE91ciBmaXJzdCBtb2RlbCwgdGhlIDEuMyBiaWxsaW9uIHBhcmFtZXRlciBQaGktMShvcGVucyBpbiBuZXcgdGFiKSwgYWNoaWV2ZWQgc3RhdGUtb2YtdGhlLWFydCBwZXJmb3JtYW5jZSBvbiBQeXRob24gY29kaW5nIGFtb25nIGV4aXN0aW5nIFNMTXMgKHNwZWNpZmljYWxseSBvbiB0aGUgSHVtYW5FdmFsIGFuZCBNQlBQIGJlbmNobWFya3MpLiBXZSB0aGVuIGV4dGVuZGVkIG91ciBmb2N1cyB0byBjb21tb24gc2Vuc2UgcmVhc29uaW5nIGFuZCBsYW5ndWFnZSB1bmRlcnN0YW5kaW5nIGFuZCBjcmVhdGVkIGEgbmV3IDEuMyBiaWxsaW9uIHBhcmFtZXRlciBtb2RlbCBuYW1lZCBQaGktMS41KG9wZW5zIGluIG5ldyB0YWIpLCB3aXRoIHBlcmZvcm1hbmNlIGNvbXBhcmFibGUgdG8gbW9kZWxzIDV4IGxhcmdlci4KCldlIGFyZSBub3cgcmVsZWFzaW5nIFBoaS0yKG9wZW5zIGluIG5ldyB0YWIpLCBhIDIuNyBiaWxsaW9uLXBhcmFtZXRlciBsYW5ndWFnZSBtb2RlbCB0aGF0IGRlbW9uc3RyYXRlcyBvdXRzdGFuZGluZyByZWFzb25pbmcgYW5kIGxhbmd1YWdlIHVuZGVyc3RhbmRpbmcgY2FwYWJpbGl0aWVzLCBzaG93Y2FzaW5nIHN0YXRlLW9mLXRoZS1hcnQgcGVyZm9ybWFuY2UgYW1vbmcgYmFzZSBsYW5ndWFnZSBtb2RlbHMgd2l0aCBsZXNzIHRoYW4gMTMgYmlsbGlvbiBwYXJhbWV0ZXJzLiBPbiBjb21wbGV4IGJlbmNobWFya3MgUGhpLTIgbWF0Y2hlcyBvciBvdXRwZXJmb3JtcyBtb2RlbHMgdXAgdG8gMjV4IGxhcmdlciwgdGhhbmtzIHRvIG5ldyBpbm5vdmF0aW9ucyBpbiBtb2RlbCBzY2FsaW5nIGFuZCB0cmFpbmluZyBkYXRhIGN1cmF0aW9uLiIsLCxPcGVuIHdlaWdodHMgKHVucmVzdHJpY3RlZCksVW5pdGVkIFN0YXRlcyBvZiBBbWVyaWNhLCwsLCwsMjAyNS0xMS0yOCAxMTo1Mzo0NCswMDowMCwsLCwsLEluZHVzdHJ5LCwsLCxVbnJlbGVhc2VkLE1JVCwsLCwsLCwiT3BlcmF0aW9uIGNvdW50aW5nLEhhcmR3YXJlIiwsLCwsWWVzClZJTEEtMTNCLCJNdWx0aW1vZGFsLExhbmd1YWdlLFZpc2lvbiIsIkNoYXQsVmlzdWFsIHF1ZXN0aW9uIGFuc3dlcmluZyxJbWFnZSBjYXB0aW9uaW5nLExhbmd1YWdlIG1vZGVsaW5nL2dlbmVyYXRpb24sUXVlc3Rpb24gYW5zd2VyaW5nIiwiTlZJRElBLE1hc3NhY2h1c2V0dHMgSW5zdGl0dXRlIG9mIFRlY2hub2xvZ3kgKE1JVCkiLCJKaSBMaW4sIEhvbmd4dSBZaW4sIFdlaSBQaW5nLCBZYW8gTHUsIFBhdmxvIE1vbGNoYW5vdiwgQW5kcmV3IFRhbywgSHVpemkgTWFvLCBKYW4gS2F1dHosIE1vaGFtbWFkIFNob2V5YmksIFNvbmcgSGFuIiwyMDIzLTEyLTEyLFZJTEE6IE9uIFByZS10cmFpbmluZyBmb3IgVmlzdWFsIExhbmd1YWdlIE1vZGVscywiaHR0cHM6Ly9hcnhpdi5vcmcvYWJzLzIzMTIuMDc1MzMKaHR0cHM6Ly9odWdnaW5nZmFjZS5jby9FZmZpY2llbnQtTGFyZ2UtTW9kZWwvVklMQS0xM2IiLDgyNy4wLFNPVEEgaW1wcm92ZW1lbnQsIlRhYmxlNS4gQ29tcGFyaXNvbiB3aXRoIHN0YXRlLW9mLXRoZS1hcnQgbWV0aG9kcyBvbiAxMiB2aXN1YWwtbGFuZ3VhZ2UgYmVuY2htYXJrcy4gT3VyIG1vZGVscyBjb25zaXN0ZW50bHkgb3V0cGVyZm9ybSBMTGFWQS0xLjUgdW5kZXIgYSBoZWFkLXRvLWhlYWQgY29tcGFyaXNvbiwgdXNpbmcgdGhlIHNhbWUgcHJvbXB0cyBhbmQgdGhlIHNhbWUgYmFzZSBMTE0gKFZpY3VuYS0xLjUgaXMgYmFzZWQgb24gTGxhbWEtMiksIHNob3dpbmcgdGhlIGVmZmVjdGl2ZW5lc3Mgb2YgdmlzdWFsLWxhbmd1YWdlIHByZS10cmFpbmluZyIsMTMzNTA4MzkyOTYuMCwiaHR0cHM6Ly9odWdnaW5nZmFjZS5jby9FZmZpY2llbnQtTGFyZ2UtTW9kZWwvVklMQS0xM2IvdHJlZS9tYWluP3Nob3dfZmlsZV9pbmZvPW1vZGVsLnNhZmV0ZW5zb3JzLmluZGV4Lmpzb24KIiwyLjMwMDMxMzZlKzIxLCJBcHBlbmRpeCBCOiAiIldlIHBlcmZvcm0gdHJhaW5pbmcgb24gMTYgQTEwMCBHUFUgbm9kZXMsIGVhY2ggbm9kZSBoYXMgOCBHUFVzLiBUaGUgdHJhaW5pbmcgaG91cnMgZm9yIGVhY2ggc3RhZ2Ugb2YgdGhlIDdCIG1vZGVsIGFyZTogcHJvamVjdG9yIGluaXRpYWxpemF0aW9uOiA0IGhvdXJzOyB2aXN1YWwgbGFuZ3VhZ2UgcHJlLXRyYWluaW5nOiAzMCBob3VyczsgdmlzdWFsIGluc3RydWN0aW9uLXR1bmluZzogNiBob3Vycy4gVGhlIHRyYWluaW5nIGNvcnJlc3BvbmRzIHRvIGEgdG90YWwgb2YgNS4xayBHUFUgaG91cnMuIE1vc3Qgb2YgdGhlIGNvbXB1dGF0aW9uIGlzIHNwZW50IG9uIHRoZSBwcmUtdHJhaW5pbmcgc3RhZ2UuIiIKMTYgbm9kZXMgKiA4IEdQVS9ub2RlID0gMTI4IEdQVQoxMjggR1BVICogKDQgaCArIDMwIGggKyA2IGgpID0gNTEyMCBHUFUqaAo4IEdQVS9ub2RlIC0+IEExMDAgU01YNAoKaHR0cHM6Ly9odWdnaW5nZmFjZS5jby9FZmZpY2llbnQtTGFyZ2UtTW9kZWwvVklMQS0xM2IvdHJlZS9tYWluP3Nob3dfZmlsZV9pbmZvPW1vZGVsLnNhZmV0ZW5zb3JzLmluZGV4Lmpzb24KLT4gQkYxNgoKQXNzdW1lIDgwIEdCIHZhcmlhbnQgKEExMDAgU01YNCA4MCBHQikKcGstQkYxNjogMzEyMDAwMDAwMDAwMDAwIEZMT1AvcyA9IDMuMTJlMTQgRkxPUC9zCgpBc3N1bWUgMC40IHV0aWxpemF0aW9uIChOVklESUEgaW4taG91c2UpCgowLjQgKiAzLjEyZTE0IEZMT1Avcy9HUFUgKiAoMzYwMCBzIC8gMSBoKSAqIDUxMjAgR1BVKmggPSAyLjMwMDMxMzZlMjEgRkxPUAoiLDMyNDMwMDAwMDAwLCJUYWJsZSAyCk1NQzQ6IDI1TSBpbWFnZXMgd2l0aCA1NzYrMTIyLjUgdG9rZW5zIGVhY2gKQ09ZTzogMjVNIGltYWdlcyB3aXRoIDU3NisyMi43IHRva2VucyBlYWNoCjI1TSooNTc2KzEyMi41KzU3NisyMi43KT0zMjQzMDAwMDAwMCIsLCxOVklESUEgQTEwMCBTWE00IDgwIEdCLCxDb25maWRlbnQsIlZpc3VhbCBsYW5ndWFnZSBtb2RlbHMgKFZMTXMpIHJhcGlkbHkgcHJvZ3Jlc3NlZCB3aXRoIHRoZSByZWNlbnQgc3VjY2VzcyBvZiBsYXJnZSBsYW5ndWFnZSBtb2RlbHMuIFRoZXJlIGhhdmUgYmVlbiBncm93aW5nIGVmZm9ydHMgb24gdmlzdWFsIGluc3RydWN0aW9uIHR1bmluZyB0byBleHRlbmQgdGhlIExMTSB3aXRoIHZpc3VhbCBpbnB1dHMsIGJ1dCBsYWNrcyBhbiBpbi1kZXB0aCBzdHVkeSBvZiB0aGUgdmlzdWFsIGxhbmd1YWdlIHByZS10cmFpbmluZyBwcm9jZXNzLCB3aGVyZSB0aGUgbW9kZWwgbGVhcm5zIHRvIHBlcmZvcm0gam9pbnQgbW9kZWxpbmcgb24gYm90aCBtb2RhbGl0aWVzLiBJbiB0aGlzIHdvcmssIHdlIGV4YW1pbmUgdGhlIGRlc2lnbiBvcHRpb25zIGZvciBWTE0gcHJlLXRyYWluaW5nIGJ5IGF1Z21lbnRpbmcgTExNIHRvd2FyZHMgVkxNIHRocm91Z2ggc3RlcC1ieS1zdGVwIGNvbnRyb2xsYWJsZSBjb21wYXJpc29ucy4gV2UgaW50cm9kdWNlIHRocmVlIG1haW4gZmluZGluZ3M6ICgxKSBmcmVlemluZyBMTE1zIGR1cmluZyBwcmUtdHJhaW5pbmcgY2FuIGFjaGlldmUgZGVjZW50IHplcm8tc2hvdCBwZXJmb3JtYW5jZSwgYnV0IGxhY2sgaW4tY29udGV4dCBsZWFybmluZyBjYXBhYmlsaXR5LCB3aGljaCByZXF1aXJlcyB1bmZyZWV6aW5nIHRoZSBMTE07ICgyKSBpbnRlcmxlYXZlZCBwcmUtdHJhaW5pbmcgZGF0YSBpcyBiZW5lZmljaWFsIHdoZXJlYXMgaW1hZ2UtdGV4dCBwYWlycyBhbG9uZSBhcmUgbm90IG9wdGltYWw7ICgzKSByZS1ibGVuZGluZyB0ZXh0LW9ubHkgaW5zdHJ1Y3Rpb24gZGF0YSB0byBpbWFnZS10ZXh0IGRhdGEgZHVyaW5nIGluc3RydWN0aW9uIGZpbmUtdHVuaW5nIG5vdCBvbmx5IHJlbWVkaWVzIHRoZSBkZWdyYWRhdGlvbiBvZiB0ZXh0LW9ubHkgdGFza3MsIGJ1dCBhbHNvIGJvb3N0cyBWTE0gdGFzayBhY2N1cmFjeS4gV2l0aCBhbiBlbmhhbmNlZCBwcmUtdHJhaW5pbmcgcmVjaXBlIHdlIGJ1aWxkIFZJTEEsIGEgVmlzdWFsIExhbmd1YWdlIG1vZGVsIGZhbWlseSB0aGF0IGNvbnNpc3RlbnRseSBvdXRwZXJmb3JtcyB0aGUgc3RhdGUtb2YtdGhlLWFydCBtb2RlbHMsIGUuZy4sIExMYVZBLTEuNSwgYWNyb3NzIG1haW4gYmVuY2htYXJrcyB3aXRob3V0IGJlbGxzIGFuZCB3aGlzdGxlcy4gTXVsdGktbW9kYWwgcHJlLXRyYWluaW5nIGFsc28gaGVscHMgdW52ZWlsIGFwcGVhbGluZyBwcm9wZXJ0aWVzIG9mIFZJTEEsIGluY2x1ZGluZyBtdWx0aS1pbWFnZSByZWFzb25pbmcsIGVuaGFuY2VkIGluLWNvbnRleHQgbGVhcm5pbmcsIGFuZCBiZXR0ZXIgd29ybGQga25vd2xlZGdlLiIsLCxPcGVuIHdlaWdodHMgKG5vbi1jb21tZXJjaWFsKSwiVW5pdGVkIFN0YXRlcyBvZiBBbWVyaWNhLFVuaXRlZCBTdGF0ZXMgb2YgQW1lcmljYSIsIkxsYW1hIDItMTNCLENMSVAgKFZpVCBMLzE0QDMzNnB4KSIsLCwxMjguMCwsMjAyNi0wNS0yNSAxMjoyODoxMiswMDowMCwsLCwsLCJJbmR1c3RyeSxBY2FkZW1pYSIsLCwsLE9wZW4gc291cmNlLCJodHRwczovL2h1Z2dpbmdmYWNlLmNvL0VmZmljaWVudC1MYXJnZS1Nb2RlbC9WSUxBLTEzYgoKY29kZToKQXBhY2hlIDIuMAoKd2VpZ2h0czoKQ0MtQlktTkMtU0EtNC4wIiwsLCxCRjE2LCwxMDE0OTguNDk1MzM2MTQwOTksLEVmZmljaWVudC1MYXJnZS1Nb2RlbCwsLCxZZXMKTWl4dHJhbCA4eDdCLExhbmd1YWdlLCJMYW5ndWFnZSBtb2RlbGluZy9nZW5lcmF0aW9uLFF1ZXN0aW9uIGFuc3dlcmluZyxRdWFudGl0YXRpdmUgcmVhc29uaW5nLFRyYW5zbGF0aW9uIixNaXN0cmFsIEFJLCJBbGJlcnQgSmlhbmcsIEFsZXhhbmRyZSBTYWJsYXlyb2xsZXMsIEFydGh1ciBNZW5zY2gsIEJsYW5jaGUgU2F2YXJ5LCBDaHJpcyBCYW1mb3JkLCBEZXZlbmRyYSBTaW5naCBDaGFwbG90LCBEaWVnbyBkZSBsYXMgQ2FzYXMsIEVtbWEgQm91IEhhbm5hLCBGbG9yaWFuIEJyZXNzYW5kLCBHaWFubmEgTGVuZ3llbCwgR3VpbGxhdW1lIEJvdXIsIEd1aWxsYXVtZSBMYW1wbGUsIEzDqWxpbyBSZW5hcmQgTGF2YXVkLCBMb3VpcyBUZXJub24sIEx1Y2lsZSBTYXVsbmllciwgTWFyaWUtQW5uZSBMYWNoYXV4LCBQaWVycmUgU3RvY2ssIFRldmVuIExlIFNjYW8sIFRow6lvcGhpbGUgR2VydmV0LCBUaGliYXV0IExhdnJpbCwgVGhvbWFzIFdhbmcsIFRpbW90aMOpZSBMYWNyb2l4LCBXaWxsaWFtIEVsIFNheWVkLiIsMjAyMy0xMi0xMSxNaXh0cmFsIG9mIGV4cGVydHM6IEEgaGlnaCBxdWFsaXR5IFNwYXJzZSBNaXh0dXJlLW9mLUV4cGVydHMuLCJodHRwczovL21pc3RyYWwuYWkvbmV3cy9taXh0cmFsLW9mLWV4cGVydHMvLCBodHRwczovL2FyeGl2Lm9yZy9hYnMvMjQwMS4wNDA4OCIsLFNpZ25pZmljYW50IHVzZSwiRnJlcXVlbnRseSBkb3dubG9hZGVkOiBodHRwczovL2h1Z2dpbmdmYWNlLmNvL21pc3RyYWxhaS9NaXh0cmFsLTh4N0ItSW5zdHJ1Y3QtdjAuMQoKUHJvYmFibHkgdGhlIGJlc3QgT1MgbW9kZWwgYnkgYSBiaWcgbWFyZ2luIGF0IHRpbWUgb2YgcmVsZWFzZSwgZS5nLiAjNyBvbiBDaGF0Ym90IEFyZW5hLCBhYm92ZSBHZW1pbmkgUHJvIGFuZCBDbGF1ZGUgMi4xOiBodHRwczovL2h1Z2dpbmdmYWNlLmNvL3NwYWNlcy9sbXN5cy9jaGF0Ym90LWFyZW5hLWxlYWRlcmJvYXJkCiIsNDY3MDAwMDAwMDAuMCwiNDYuN0IgKnNwYXJzZSogcGFyYW1zLiAxMi45QiBwYXJhbXMgdXNlZCBvbiBhdmVyYWdlOgoKIiJDb25jcmV0ZWx5LCBNaXh0cmFsIGhhcyA0Ni43QiB0b3RhbCBwYXJhbWV0ZXJzIGJ1dCBvbmx5IHVzZXMgMTIuOUIgcGFyYW1ldGVycyBwZXIgdG9rZW4uIEl0LCB0aGVyZWZvcmUsIHByb2Nlc3NlcyBpbnB1dCBhbmQgZ2VuZXJhdGVzIG91dHB1dCBhdCB0aGUgc2FtZSBzcGVlZCBhbmQgZm9yIHRoZSBzYW1lIGNvc3QgYXMgYSAxMi45QiBtb2RlbC4iIiIsNy43NGUrMjMsIkFzc3VtaW5nIHRoZSBtb2RlbCB3YXMgdHJhaW5lZCBvbiB+MS0xMCB0cmlsbGlvbnMgb2YgdG9rZW5zIChzYW1lIE9PTSBhcyB0aGUgbW9kZWxzIGZyb20gdGhlIGNvbXBhcmlzb24gaW4gRmlndXJlIDEuIExsYW1hIDIgd2FzIHRyYWluZWQgb24gMlQgdG9rZW5zKSArIE1pc3RyYWwgU21hbGwgMyB3YXMgdHJhaW5lZCBvbiA4VCBvZiB0b2tlbnMsIHdlIGNhbiBlc3RpbWF0ZSB0cmFpbmluZyBjb21wdXRlIHdpdGggIiJzcGVjdWxhdGl2ZSIiIGNvbmZpZGVuY2U6Cgo2IEZMT1AgLyB0b2tlbiAvIHBhcmFtZXRlciAqIDEyLjkgKiAxMF45IGFjdGl2ZSBwYXJhbWV0ZXJzICogMTAqMTBeMTIgdG9rZW5zIFtzcGVjdWxhdGl2ZWx5XSA9IDcuNzRlKzIzIEZMT1AiLCwsLCwsLFNwZWN1bGF0aXZlLCJUb2RheSwgdGhlIHRlYW0gaXMgcHJvdWQgdG8gcmVsZWFzZSBNaXh0cmFsIDh4N0IsIGEgaGlnaC1xdWFsaXR5IHNwYXJzZSBtaXh0dXJlIG9mIGV4cGVydHMgbW9kZWwgKFNNb0UpIHdpdGggb3BlbiB3ZWlnaHRzLiBMaWNlbnNlZCB1bmRlciBBcGFjaGUgMi4wLiBNaXh0cmFsIG91dHBlcmZvcm1zIExsYW1hIDIgNzBCIG9uIG1vc3QgYmVuY2htYXJrcyB3aXRoIDZ4IGZhc3RlciBpbmZlcmVuY2UuIEl0IGlzIHRoZSBzdHJvbmdlc3Qgb3Blbi13ZWlnaHQgbW9kZWwgd2l0aCBhIHBlcm1pc3NpdmUgbGljZW5zZSBhbmQgdGhlIGJlc3QgbW9kZWwgb3ZlcmFsbCByZWdhcmRpbmcgY29zdC9wZXJmb3JtYW5jZSB0cmFkZS1vZmZzLiBJbiBwYXJ0aWN1bGFyLCBpdCBtYXRjaGVzIG9yIG91dHBlcmZvcm1zIEdQVDMuNSBvbiBtb3N0IHN0YW5kYXJkIGJlbmNobWFya3MuIiwsLE9wZW4gd2VpZ2h0cyAodW5yZXN0cmljdGVkKSxGcmFuY2UsLCwsLCwyMDI1LTExLTI4IDExOjUzOjQ0KzAwOjAwLCwsLCwsSW5kdXN0cnksLCwsLFVucmVsZWFzZWQsQXBhY2hlIDIuMCxUcnVlLCwsLCwsT3BlcmF0aW9uIGNvdW50aW5nLG1pc3RyYWxhaSwsLCxZZXMKTWlzdHJhbCBNZWRpdW0sTGFuZ3VhZ2UsQ2hhdCxNaXN0cmFsIEFJLCwyMDIzLTEyLTExLExhIFBsYXRlZm9ybWUsaHR0cHM6Ly9taXN0cmFsLmFpL25ld3MvbGEtcGxhdGVmb3JtZS8sLCwiT25lIG9mIHRoZSBzdHJvbmdlc3QgbW9kZWxzIG9uIENoYXRib3QgQXJlbmEsIGJlaGluZCBvbmx5IEdQVC00IGFuZCBCYXJkL0dlbWluaSBQcm86IGh0dHBzOi8vaHVnZ2luZ2ZhY2UuY28vc3BhY2VzL2xtc3lzL2NoYXRib3QtYXJlbmEtbGVhZGVyYm9hcmQuCgoiIk91ciBoaWdoZXN0LXF1YWxpdHkgZW5kcG9pbnQgY3VycmVudGx5IHNlcnZlcyBhIHByb3RvdHlwZSBtb2RlbCwgdGhhdCBpcyBjdXJyZW50bHkgYW1vbmcgdGhlIHRvcCBzZXJ2aWNlZCBtb2RlbHMgYXZhaWxhYmxlIGJhc2VkIG9uIHN0YW5kYXJkIGJlbmNobWFya3MiIgpodHRwczovL21pc3RyYWwuYWkvbmV3cy9sYS1wbGF0ZWZvcm1lLyIsLCJNYXkgYmUgNzBCLCBiYXNlZCBvbiB0aGlzIHdlaXJkIGxlYWsgZXBpc29kZS4gCgpodHRwczovL3ZlbnR1cmViZWF0LmNvbS9haS9taXN0cmFsLWNlby1jb25maXJtcy1sZWFrLW9mLW5ldy1vcGVuLXNvdXJjZS1haS1tb2RlbC1uZWFyaW5nLWdwdC00LXBlcmZvcm1hbmNlLyIsLCwsLCwsLCxVbmtub3duLCJNaXN0cmFsLW1lZGl1bS4gT3VyIGhpZ2hlc3QtcXVhbGl0eSBlbmRwb2ludCBjdXJyZW50bHkgc2VydmVzIGEgcHJvdG90eXBlIG1vZGVsLCB0aGF0IGlzIGN1cnJlbnRseSBhbW9uZyB0aGUgdG9wIHNlcnZpY2VkIG1vZGVscyBhdmFpbGFibGUgYmFzZWQgb24gc3RhbmRhcmQgYmVuY2htYXJrcy4gSXQgbWFzdGVycyBFbmdsaXNoL0ZyZW5jaC9JdGFsaWFuL0dlcm1hbi9TcGFuaXNoIGFuZCBjb2RlIGFuZCBvYnRhaW5zIGEgc2NvcmUgb2YgOC42IG9uIE1ULUJlbmNoLiBUaGUgZm9sbG93aW5nIHRhYmxlIGNvbXBhcmUgdGhlIHBlcmZvcm1hbmNlIG9mIHRoZSBiYXNlIG1vZGVscyBvZiBNaXN0cmFsLW1lZGl1bSwgTWlzdHJhbC1zbWFsbCBhbmQgdGhlIGVuZHBvaW50IG9mIGEgY29tcGV0aXRvci4iLCwsQVBJIGFjY2VzcyxGcmFuY2UsLCwsLCwyMDI1LTExLTI4IDExOjUzOjQ0KzAwOjAwLCwsLCwsSW5kdXN0cnksLCwsLFVucmVsZWFzZWQsLFRydWUsLCwsLCwsLCwsLE5vCnJ1RGFsbGU6IEthbmRpbnNreSAzLjAsSW1hZ2UgZ2VuZXJhdGlvbiwiVGV4dC10by1pbWFnZSxJbWFnZSBnZW5lcmF0aW9uIixTYmVyLCJWbGFkaW1pciBBcmtoaXBraW4sIEFuZHJlaSBGaWxhdG92LCBWaWFjaGVzbGF2IFZhc2lsZXYsIEFuYXN0YXNpYSBNYWx0c2V2YSwgU2FpZCBBeml6b3YsIElnb3IgUGF2bG92LCBKdWxpYSBBZ2Fmb25vdmEsIEFuZHJleSBLdXpuZXRzb3YsIERlbmlzIERpbWl0cm92IiwyMDIzLTEyLTExLEtBTkRJTlNLWSAzLjAgVEVDSE5JQ0FMIFJFUE9SVCxodHRwczovL2FyeGl2Lm9yZy9hYnMvMjMxMi4wMzUxMSwsLCwxMTkwMDAwMDAwMC4wLCAxMS45IGJpbGxpb24gcGFyYW1ldGVycywyLjAxNDkwOGUrMjAsMTE5MDAwMDAwMDAgcGFyYW1ldGVycyAqMjgyMjAwMDAwMCB0b2tlbnMgKiA2IEZMT1AgLyB0b2tlbiAvIHBhcmFtZXRlciAgPSAyLjAxNDkwOCDDlyAxMF4yMCBGTE9QLCwsLCxOVklESUEgQTEwMCwsU3BlY3VsYXRpdmUsIldlIHByZXNlbnQgS2FuZGluc2t5IDMuMCwgYSBsYXJnZS1zY2FsZSB0ZXh0LXRvLWltYWdlIGdlbmVyYXRpb24gbW9kZWwgYmFzZWQgb24gbGF0ZW50IGRpZmZ1c2lvbiwgY29udGludWluZyB0aGUgc2VyaWVzIG9mIHRleHQtdG8taW1hZ2UgS2FuZGluc2t5IG1vZGVscyBhbmQgcmVmbGVjdGluZyBvdXIgcHJvZ3Jlc3MgdG8gYWNoaWV2ZSBoaWdoZXIgcXVhbGl0eSBhbmQgcmVhbGlzbSBvZiBpbWFnZSBnZW5lcmF0aW9uLiBDb21wYXJlZCB0byBwcmV2aW91cyB2ZXJzaW9ucyBvZiBLYW5kaW5za3kgMi54LCBLYW5kaW5za3kKMy4wIGxldmVyYWdlcyBhIHR3byB0aW1lcyBsYXJnZXIgVS1OZXRbMV0gYmFja2JvbmUsIGEgdGVuIHRpbWVzIGxhcmdlciB0ZXh0IGVuY29kZXIgYW5kIHJlbW92ZXMgZGlmZnVzaW9uIG1hcHBpbmcuIFdlIGRlc2NyaWJlIHRoZSBhcmNoaXRlY3R1cmUgb2YgdGhlIG1vZGVsLCB0aGUgZGF0YSBjb2xsZWN0aW9uIHByb2NlZHVyZSwgdGhlIHRyYWluaW5nIHRlY2huaXF1ZSwgYW5kIHRoZSBwcm9kdWN0aW9uIHN5c3RlbSBvZiB1c2VyIGludGVyYWN0aW9uLiBXZSBmb2N1cyBvbiB0aGUga2V5IGNvbXBvbmVudHMKdGhhdCwgYXMgd2UgaGF2ZSBpZGVudGlmaWVkIGFzIGEgcmVzdWx0IG9mIGEgbGFyZ2UgbnVtYmVyIG9mIGV4cGVyaW1lbnRzLCBoYWQgdGhlIG1vc3Qgc2lnbmlmaWNhbnQgaW1wYWN0IG9uIGltcHJvdmluZyB0aGUgcXVhbGl0eSBvZiBvdXIgbW9kZWwgY29tcGFyZWQgdG8gdGhlIG90aGVycy4gQnkgb3VyIHNpZGUtYnktc2lkZSBjb21wYXJpc29ucywgS2FuZGluc2t5IGJlY29tZXMgYmV0dGVyIGluIHRleHQgdW5kZXJzdGFuZGluZyBhbmQgd29ya3MgYmV0dGVyIG9uIHNwZWNpZmljIGRvbWFpbnMuIFRoZSBwcm9qZWN0IGlzCmF2YWlsYWJsZSBhdCBodHRwczovL2FpLWZvcmV2ZXIuZ2l0aHViLmlvL0thbmRpbnNreS0zIiwsLE9wZW4gd2VpZ2h0cyAodW5yZXN0cmljdGVkKSxSdXNzaWEsLCwsLCwyMDI1LTExLTI4IDExOjUzOjQ0KzAwOjAwLCwsLCwsIkluZHVzdHJ5LEdvdmVybm1lbnQiLCwsLCxVbnJlbGVhc2VkLCJBcGFjaGUgMiBsaWNlbnNlCmh0dHBzOi8vZ2l0aHViLmNvbS9haS1mb3JldmVyL0thbmRpbnNreS0zIiwsLCwsLCxPcGVyYXRpb24gY291bnRpbmcsYWktZm9yZXZlciwsLCxZZXMKcnVEYWxsZTogS2FuZGluc2t5IDMuMSxJbWFnZSBnZW5lcmF0aW9uLCJUZXh0LXRvLWltYWdlLEltYWdlIGdlbmVyYXRpb24iLFNiZXIsLDIwMjMtMTItMTEscnVEYWxsZTogS2FuZGluc2t5IDMuMSxodHRwczovL2FpLWZvcmV2ZXIuZ2l0aHViLmlvL0thbmRpbnNreS0zL0szMS8sLCwsLCwsbG93ZXIgYm91bmQgaXMgdGFrZW4gZnJvbSBLYW5kaW5za3kgMy4wIGVzdGltYXRlLCwsLCxOVklESUEgQTEwMCwsVW5rbm93biwiV2UgcHJlc2VudCBLYW5kaW5za3kgMy4xLCB0aGUgZm9sbG93LXVwIHRvIHRoZSBLYW5kaW5za3kgMy4wIG1vZGVsLCBhIGxhcmdlLXNjYWxlIHRleHQtdG8taW1hZ2UgZ2VuZXJhdGlvbiBtb2RlbCBiYXNlZCBvbiBsYXRlbnQgZGlmZnVzaW9uLCBjb250aW51aW5nIHRoZSBzZXJpZXMgb2YgdGV4dC10by1pbWFnZSBLYW5kaW5za3kgbW9kZWxzIGFuZCByZWZsZWN0aW5nIG91ciBwcm9ncmVzcyB0byBhY2hpZXZlIGhpZ2hlciBxdWFsaXR5IGFuZCByZWFsaXNtIG9mIGltYWdlIGdlbmVyYXRpb24sIHdoaWNoIHdlIGhhdmUgZW5oYW5jZWQgYW5kIGVucmljaGVkIHdpdGggYSB2YXJpZXR5IG9mIHVzZWZ1bCBmZWF0dXJlcyBhbmQgbW9kZXMgdG8gZ2l2ZSB1c2VycyBtb3JlIG9wcG9ydHVuaXRpZXMgdG8gZnVsbHkgdXRpbGlzZSB0aGUgcG93ZXIgb2Ygb3VyIG5ldyBtb2RlbC4iLCwsT3BlbiB3ZWlnaHRzICh1bnJlc3RyaWN0ZWQpLFJ1c3NpYSwsLCwsLDIwMjUtMTEtMjggMTE6NTM6NDQrMDA6MDAsLCwsLCwiSW5kdXN0cnksR292ZXJubWVudCIsLDIuMDE0OTA4MDAwMDAxZSsyMCwsLE9wZW4gc291cmNlLCJBcGFjaGUgMiBsaWNlbnNlCgpodHRwczovL2dpdGh1Yi5jb20vYWktZm9yZXZlci9LYW5kaW5za3ktMyIsLCwsLCwsLGFpLWZvcmV2ZXIsLCwsWWVzCk1CUCxCaW9sb2d5LFByb3RlaW4tbGlnYW5kIGJpbmRpbmcgYWZmaW5pdHkgcHJlZGljdGlvbiwiVW5pdmVyc2l0eSBvZiBTY2llbmNlIGFuZCBUZWNobm9sb2d5IG9mIENoaW5hIChVU1RDKSxUZW5jZW50LFpoZWppYW5nIFVuaXZlcnNpdHkgKFpKVSkiLCJKaWF4aWFuIFlhbiwgWmhhb2ZlbmcgWWUsIFppeWkgWWFuZywgQ2hlbmdxaWFuZyBMdSwgU2hlbmd5dSBaaGFuZywgUWkgTGl1LCBKaWV6aG9uZyBRaXUiLDIwMjMtMTItMTEsTXVsdGktdGFzayBiaW9hc3NheSBwcmUtdHJhaW5pbmcgZm9yIHByb3RlaW4tbGlnYW5kIGJpbmRpbmcgYWZmaW5pdHkgcHJlZGljdGlvbixodHRwczovL2FjYWRlbWljLm91cC5jb20vYmliL2FydGljbGUvMjUvMS9iYmFkNDUxLzc0NjkzNDksLCwsLCJBcHByb2FjaCAxOiB0cmFpbmluZyBGTE9QID0gMiAqIGNvbm5lY3Rpb25zICogMyAqIHRyYWluaW5nIGV4YW1wbGVzICogZXBvY2hzLiAiIkZvciBwcmUtdHJhaW5pbmcsIHRoZSBudW1iZXIgb2YgZXBvY2hzIHdhcyBzZXQgdG8gMTAwLiIiIAoxLjhlMTggRkxPUCA9IDIgKiBjb25uZWN0aW9ucyAqIDMgKiAgKiAxMDAiLDEuOGUrMTgsIiIiV2UgcHJlLXRyYWluZWQgb3VyIG1vZGVsIG9uIG9uZSBOVklESUEgQTEwMC1QQ0lFLTQwR0IgZm9yIGFib3V0IDE2IGggYW5kIGZpbmUtdHVuZWQgZm9yIGFib3V0IDEgaC4iIiBBc3N1bWUgNDAlIHV0aWxpemF0aW9uIGFuZCBGUDE2IHByZWNpc2lvbi4iLCwsLCwsLExpa2VseSwiUHJvdGVpbuKAk2xpZ2FuZCBiaW5kaW5nIGFmZmluaXR5IChQTEJBKSBwcmVkaWN0aW9uIGlzIHRoZSBmdW5kYW1lbnRhbCB0YXNrIGluIGRydWcgZGlzY292ZXJ5LiBSZWNlbnRseSwgdmFyaW91cyBkZWVwIGxlYXJuaW5nLWJhc2VkIG1vZGVscyBwcmVkaWN0IGJpbmRpbmcgYWZmaW5pdHkgYnkgaW5jb3Jwb3JhdGluZyB0aGUgdGhyZWUtZGltZW5zaW9uYWwgKDNEKSBzdHJ1Y3R1cmUgb2YgcHJvdGVpbuKAk2xpZ2FuZCBjb21wbGV4ZXMgYXMgaW5wdXQgYW5kIGFjaGlldmluZyBhc3RvdW5kaW5nIHByb2dyZXNzLiBIb3dldmVyLCBkdWUgdG8gdGhlIHNjYXJjaXR5IG9mIGhpZ2gtcXVhbGl0eSB0cmFpbmluZyBkYXRhLCB0aGUgZ2VuZXJhbGl6YXRpb24gYWJpbGl0eSBvZiBjdXJyZW50IG1vZGVscyBpcyBzdGlsbCBsaW1pdGVkLiBBbHRob3VnaCB0aGVyZSBpcyBhIHZhc3QgYW1vdW50IG9mIGFmZmluaXR5IGRhdGEgYXZhaWxhYmxlIGluIGxhcmdlLXNjYWxlIGRhdGFiYXNlcyBzdWNoIGFzIENoRU1CTCwgaXNzdWVzIHN1Y2ggYXMgaW5jb25zaXN0ZW50IGFmZmluaXR5IG1lYXN1cmVtZW50IGxhYmVscyAoaS5lLiBJQzUwLCBLaSwgS2QpLCBkaWZmZXJlbnQgZXhwZXJpbWVudGFsIGNvbmRpdGlvbnMsIGFuZCB0aGUgbGFjayBvZiBhdmFpbGFibGUgM0QgYmluZGluZyBzdHJ1Y3R1cmVzIGNvbXBsaWNhdGUgdGhlIGRldmVsb3BtZW50IG9mIGhpZ2gtcHJlY2lzaW9uIGFmZmluaXR5IHByZWRpY3Rpb24gbW9kZWxzIHVzaW5nIHRoZXNlIGRhdGEuIFRvIGFkZHJlc3MgdGhlc2UgaXNzdWVzLCB3ZSAoaSkgcHJvcG9zZSBNdWx0aS10YXNrIEJpb2Fzc2F5IFByZS10cmFpbmluZyAoTUJQKSwgYSBwcmUtdHJhaW5pbmcgZnJhbWV3b3JrIGZvciBzdHJ1Y3R1cmUtYmFzZWQgUExCQSBwcmVkaWN0aW9uOyAoaWkpIGNvbnN0cnVjdCBhIHByZS10cmFpbmluZyBkYXRhc2V0IGNhbGxlZCBDaEVNQkwtRG9jayB3aXRoIG1vcmUgdGhhbiAzMDBrIGV4cGVyaW1lbnRhbGx5IG1lYXN1cmVkIGFmZmluaXR5IGxhYmVscyBhbmQgYWJvdXQgMi44TSBkb2NrZWQgM0Qgc3RydWN0dXJlcy4gQnkgaW50cm9kdWNpbmcgbXVsdGktdGFzayBwcmUtdHJhaW5pbmcgdG8gdHJlYXQgdGhlIHByZWRpY3Rpb24gb2YgZGlmZmVyZW50IGFmZmluaXR5IGxhYmVscyBhcyBkaWZmZXJlbnQgdGFza3MgYW5kIGNsYXNzaWZ5aW5nIHJlbGF0aXZlIHJhbmtpbmdzIGJldHdlZW4gc2FtcGxlcyBmcm9tIHRoZSBzYW1lIGJpb2Fzc2F5LCBNQlAgbGVhcm5zIHJvYnVzdCBhbmQgdHJhbnNmZXJyYWJsZSBzdHJ1Y3R1cmFsIGtub3dsZWRnZSBmcm9tIG91ciBuZXcgQ2hFTUJMLURvY2sgZGF0YXNldCB3aXRoIHZhcmllZCBhbmQgbm9pc3kgbGFiZWxzLiBFeHBlcmltZW50cyBzdWJzdGFudGlhdGUgdGhlIGNhcGFiaWxpdHkgb2YgTUJQIG9uIHRoZSBzdHJ1Y3R1cmUtYmFzZWQgUExCQSBwcmVkaWN0aW9uIHRhc2suIFRvIHRoZSBiZXN0IG9mIG91ciBrbm93bGVkZ2UsIE1CUCBpcyB0aGUgZmlyc3QgYWZmaW5pdHkgcHJlLXRyYWluaW5nIG1vZGVsIGFuZCBzaG93cyBncmVhdCBwb3RlbnRpYWwgZm9yIGZ1dHVyZSBkZXZlbG9wbWVudC4gTUJQIHdlYi1zZXJ2ZXIgaXMgbm93IGF2YWlsYWJsZSBmb3IgZnJlZSBhdDogaHR0cHM6Ly9odWdnaW5nZmFjZS5jby9zcGFjZXMvamlheGlhbnVzdGMvbWJwLiIsLCwsIkNoaW5hLENoaW5hLENoaW5hIiwsLCwsLDIwMjUtMTEtMjggMTE6NTM6NDQrMDA6MDAsLCwsLCwiQWNhZGVtaWEsSW5kdXN0cnksQWNhZGVtaWEiLCwsLCwsLCwsLCwsLEhhcmR3YXJlLCwsLCwKQ1JZU1RBTENPREVSLExhbmd1YWdlLCJMYW5ndWFnZSBtb2RlbGluZy9nZW5lcmF0aW9uLFF1ZXN0aW9uIGFuc3dlcmluZyxDb2RlIGdlbmVyYXRpb24iLCJNb2hhbWVkIGJpbiBaYXllZCBVbml2ZXJzaXR5IG9mIEFydGlmaWNpYWwgSW50ZWxsaWdlbmNlIChNQlpVQUkpLFBldHV1bSxVbml2ZXJzaXR5IG9mIFNvdXRoZXJuIENhbGlmb3JuaWEsQ2FybmVnaWUgTWVsbG9uIFVuaXZlcnNpdHkgKENNVSksVW5pdmVyc2l0eSBvZiBJbGxpbm9pcyBVcmJhbmEtQ2hhbXBhaWduIChVSVVDKSxVbml2ZXJzaXR5IG9mIENhbGlmb3JuaWEgU2FuIERpZWdvLExMTTM2MCIsIlpoZW5nemhvbmcgTGl1LCBBdXJpY2sgUWlhbywgV2lsbGllIE5laXN3YW5nZXIsIEhvbmd5aSBXYW5nLCBCb3dlbiBUYW4sIFRpYW5odWEgVGFvLCBKdW5ibyBMaSwgWXVxaSBXYW5nLCBTdXFpIFN1biwgT21rYXIgUGFuZ2Fya2FyLCBSaWNoYXJkIEZhbiwgWWkgR3UsIFZpY3RvciBNaWxsZXIsIFlvbmdoYW8gWmh1YW5nLCBHdW93ZWkgSGUsIEhhb25hbiBMaSwgRmFqcmkgS290bywgTGlwaW5nIFRhbmcsIE5pa2hpbCBSYW5qYW4sIFpoaXFpYW5nIFNoZW4sIFh1Z3VhbmcgUmVuLCBSb2JlcnRvIElyaW9uZG8sIEN1biBNdSwgWmhpdGluZyBIdSwgTWFyayBTY2h1bHplLCBQcmVzbGF2IE5ha292LCBUaW0gQmFsZHdpbiwgRXJpYyBQLiBYaW5nIiwyMDIzLTEyLTExLExMTTM2MDogVG93YXJkcyBGdWxseSBUcmFuc3BhcmVudCBPcGVuLVNvdXJjZSBMTE1zLGh0dHBzOi8vYXJ4aXYub3JnL2Ficy8yMzEyLjA2NTUwLCwsLDY3MDAwMDAwMDAuMCwiNi43QgpXZSB1c2VkIHRoZSBleGFjdCBzYW1lIG1vZGVsIGFyY2hpdGVjdHVyZSBhcyBMTGFNQSA3QiIsNS41NTU2NGUrMjIsNio2NzAwMDAwMDAwLjAwKjEzODIwMDAwMDAwMDAgPSA1LjU1NTY0ZSsyMiwxMzgyMDAwMDAwMDAwLCAxMzgyQiB0b2tlbnMgaW4gdG90YWwsLCwsLENvbmZpZGVudCwiVGhlIHJlY2VudCBzdXJnZSBpbiBvcGVuLXNvdXJjZSBMYXJnZSBMYW5ndWFnZSBNb2RlbHMgKExMTXMpLCBzdWNoIGFzIExMYU1BLCBGYWxjb24sIGFuZCBNaXN0cmFsLCBwcm92aWRlcyBkaXZlcnNlIG9wdGlvbnMgZm9yIEFJIHByYWN0aXRpb25lcnMgYW5kIHJlc2VhcmNoZXJzLiBIb3dldmVyLCBtb3N0IExMTXMgaGF2ZSBvbmx5IHJlbGVhc2VkIHBhcnRpYWwgYXJ0aWZhY3RzLCBzdWNoIGFzIHRoZSBmaW5hbCBtb2RlbCB3ZWlnaHRzIG9yIGluZmVyZW5jZSBjb2RlLCBhbmQgdGVjaG5pY2FsIHJlcG9ydHMgaW5jcmVhc2luZ2x5IGxpbWl0IHRoZWlyIHNjb3BlIHRvIGhpZ2gtbGV2ZWwgZGVzaWduIGNob2ljZXMgYW5kIHN1cmZhY2Ugc3RhdGlzdGljcy4gVGhlc2UgY2hvaWNlcyBoaW5kZXIgcHJvZ3Jlc3MgaW4gdGhlIGZpZWxkIGJ5IGRlZ3JhZGluZyB0cmFuc3BhcmVuY3kgaW50byB0aGUgdHJhaW5pbmcgb2YgTExNcyBhbmQgZm9yY2luZyB0ZWFtcyB0byByZWRpc2NvdmVyIG1hbnkgZGV0YWlscyBpbiB0aGUgdHJhaW5pbmcgcHJvY2Vzcy4gV2UgcHJlc2VudCBMTE0zNjAsIGFuIGluaXRpYXRpdmUgdG8gZnVsbHkgb3Blbi1zb3VyY2UgTExNcywgd2hpY2ggYWR2b2NhdGVzIGZvciBhbGwgdHJhaW5pbmcgY29kZSBhbmQgZGF0YSwgbW9kZWwgY2hlY2twb2ludHMsIGFuZCBpbnRlcm1lZGlhdGUgcmVzdWx0cyB0byBiZSBtYWRlIGF2YWlsYWJsZSB0byB0aGUgY29tbXVuaXR5LiBUaGUgZ29hbCBvZiBMTE0zNjAgaXMgdG8gc3VwcG9ydCBvcGVuIGFuZCBjb2xsYWJvcmF0aXZlIEFJIHJlc2VhcmNoIGJ5IG1ha2luZyB0aGUgZW5kLXRvLWVuZCBMTE0gdHJhaW5pbmcgcHJvY2VzcyB0cmFuc3BhcmVudCBhbmQgcmVwcm9kdWNpYmxlIGJ5IGV2ZXJ5b25lLiBBcyBhIGZpcnN0IHN0ZXAgb2YgTExNMzYwLCB3ZSByZWxlYXNlIHR3byA3QiBwYXJhbWV0ZXIgTExNcyBwcmUtdHJhaW5lZCBmcm9tIHNjcmF0Y2gsIEFtYmVyIGFuZCBDcnlzdGFsQ29kZXIsIGluY2x1ZGluZyB0aGVpciB0cmFpbmluZyBjb2RlLCBkYXRhLCBpbnRlcm1lZGlhdGUgY2hlY2twb2ludHMsIGFuZCBhbmFseXNlcyAoYXQgdGhpcyBodHRwcyBVUkwpLiBXZSBhcmUgY29tbWl0dGVkIHRvIGNvbnRpbnVhbGx5IHB1c2hpbmcgdGhlIGJvdW5kYXJpZXMgb2YgTExNcyB0aHJvdWdoIHRoaXMgb3Blbi1zb3VyY2UgZWZmb3J0LiBNb3JlIGxhcmdlLXNjYWxlIGFuZCBzdHJvbmdlciBtb2RlbHMgYXJlIHVuZGVyd2F5IGFuZCB3aWxsIGJlIHJlbGVhc2VkIGluIHRoZSBmdXR1cmUuIiwsLE9wZW4gd2VpZ2h0cyAodW5yZXN0cmljdGVkKSwiVW5pdGVkIEFyYWIgRW1pcmF0ZXMsVW5pdGVkIFN0YXRlcyBvZiBBbWVyaWNhLFVuaXRlZCBTdGF0ZXMgb2YgQW1lcmljYSxVbml0ZWQgU3RhdGVzIG9mIEFtZXJpY2EsVW5pdGVkIFN0YXRlcyBvZiBBbWVyaWNhLFVuaXRlZCBTdGF0ZXMgb2YgQW1lcmljYSIsLCwsLCwyMDI1LTExLTI4IDExOjUzOjQ0KzAwOjAwLENlcmVicmFzLCJDUllTVEFMQ09ERVIgaXMgdHJhaW5lZCBvbiB0aGUgQ2VyZWJyYXMgQ29uZG9yIEdhbGF4eSAxIChDRy0xKSwgYSA0IGV4YUZMT1BTLCA1NCBtaWxsaW9uIGNvcmUsIDY0LW5vZGUgY2xvdWQgQUkgc3VwZXJjb21wdXRlciIsLCwsIkFjYWRlbWlhLEluZHVzdHJ5LEFjYWRlbWlhLEFjYWRlbWlhLEFjYWRlbWlhLEFjYWRlbWlhLFJlc2VhcmNoIGNvbGxlY3RpdmUiLCwsLCxPcGVuIHNvdXJjZSwiaHR0cHM6Ly9odWdnaW5nZmFjZS5jby9MTE0zNjAvQ3J5c3RhbApodHRwczovL2dpdGh1Yi5jb20vTExNMzYwL2NyeXN0YWxjb2Rlci10cmFpbgphcGFjaGUgMiIsLCwsLCwsT3BlcmF0aW9uIGNvdW50aW5nLExMTTM2MCwsLCxZZXMKQW1iZXIsTGFuZ3VhZ2UsIkxhbmd1YWdlIG1vZGVsaW5nL2dlbmVyYXRpb24sUXVlc3Rpb24gYW5zd2VyaW5nIiwiTW9oYW1lZCBiaW4gWmF5ZWQgVW5pdmVyc2l0eSBvZiBBcnRpZmljaWFsIEludGVsbGlnZW5jZSAoTUJaVUFJKSxQZXR1dW0sVW5pdmVyc2l0eSBvZiBTb3V0aGVybiBDYWxpZm9ybmlhLENhcm5lZ2llIE1lbGxvbiBVbml2ZXJzaXR5IChDTVUpLFVuaXZlcnNpdHkgb2YgSWxsaW5vaXMgVXJiYW5hLUNoYW1wYWlnbiAoVUlVQyksVW5pdmVyc2l0eSBvZiBDYWxpZm9ybmlhIFNhbiBEaWVnbyxMTE0zNjAiLCJaaGVuZ3pob25nIExpdSwgQXVyaWNrIFFpYW8sIFdpbGxpZSBOZWlzd2FuZ2VyLCBIb25neWkgV2FuZywgQm93ZW4gVGFuLCBUaWFuaHVhIFRhbywgSnVuYm8gTGksIFl1cWkgV2FuZywgU3VxaSBTdW4sIE9ta2FyIFBhbmdhcmthciwgUmljaGFyZCBGYW4sIFlpIEd1LCBWaWN0b3IgTWlsbGVyLCBZb25naGFvIFpodWFuZywgR3Vvd2VpIEhlLCBIYW9uYW4gTGksIEZhanJpIEtvdG8sIExpcGluZyBUYW5nLCBOaWtoaWwgUmFuamFuLCBaaGlxaWFuZyBTaGVuLCBYdWd1YW5nIFJlbiwgUm9iZXJ0byBJcmlvbmRvLCBDdW4gTXUsIFpoaXRpbmcgSHUsIE1hcmsgU2NodWx6ZSwgUHJlc2xhdiBOYWtvdiwgVGltIEJhbGR3aW4sIEVyaWMgUC4gWGluZyIsMjAyMy0xMi0xMSxMTE0zNjA6IFRvd2FyZHMgRnVsbHkgVHJhbnNwYXJlbnQgT3Blbi1Tb3VyY2UgTExNcyxodHRwczovL2FyeGl2Lm9yZy9hYnMvMjMxMi4wNjU1MCwsLCw2NzAwMDAwMDAwLjAsIjYuN0IKV2UgdXNlZCB0aGUgZXhhY3Qgc2FtZSBtb2RlbCBhcmNoaXRlY3R1cmUgYXMgTExhTUEgN0IiLDQuNzg5ODA2OWUrMjIsIjYqNiw3KjEwXjkqMTI1OTEzMDAwMDAwMD01LjA2MTcwMjZlKzIyCgozMTIwMDAwMDAwMDAwMDAqNjAwLjUqMzYwMCoyMjQqMC4zID0gNC41MzI1MTY0ZSsyMgoKU3FydCg0LjUzMjUxNjRlKzIyKjUuMDYxNzAyNmUrMjIpID0gNC43ODk4MDY5ZSsyMiIsLDEyNTkuMTMgYmlsbGlvbiB0b2tlbnMgKHRhYmxlIDIpLDYwMC41LCJUaGUgR1BVIGNsdXN0ZXIgY29uc2lzdHMKb2YgNTYgREdYIEExMDAgbm9kZXMsIGVhY2ggZXF1aXBwZWQgd2l0aCA0w5cgODBHQiBBMTAwIEdQVXMKCiIiVGhlIHRocm91Z2hwdXQgd2UgbWFuYWdlIHRvIGFjaGlldmUgd2l0aCBvdXIgZGlzdHJpYnV0ZWQgdHJhaW5pbmcgZnJhbWV3b3JrIGlzIGFyb3VuZCA1ODIuNGsgdG9rZW5zIHBlciBzZWNvbmQuIiIKCjEyNTkxMzAwMDAwMDAgLyA1ODI0MDAgLyAzNjAwID0gNjAwLjUgaG91cnMKCiIsTlZJRElBIEExMDAgU1hNNCA4MCBHQiwsQ29uZmlkZW50LCJUaGUgcmVjZW50IHN1cmdlIGluIG9wZW4tc291cmNlIExhcmdlIExhbmd1YWdlIE1vZGVscyAoTExNcyksIHN1Y2ggYXMgTExhTUEsIEZhbGNvbiwgYW5kIE1pc3RyYWwsIHByb3ZpZGVzIGRpdmVyc2Ugb3B0aW9ucyBmb3IgQUkgcHJhY3RpdGlvbmVycyBhbmQgcmVzZWFyY2hlcnMuIEhvd2V2ZXIsIG1vc3QgTExNcyBoYXZlIG9ubHkgcmVsZWFzZWQgcGFydGlhbCBhcnRpZmFjdHMsIHN1Y2ggYXMgdGhlIGZpbmFsIG1vZGVsIHdlaWdodHMgb3IgaW5mZXJlbmNlIGNvZGUsIGFuZCB0ZWNobmljYWwgcmVwb3J0cyBpbmNyZWFzaW5nbHkgbGltaXQgdGhlaXIgc2NvcGUgdG8gaGlnaC1sZXZlbCBkZXNpZ24gY2hvaWNlcyBhbmQgc3VyZmFjZSBzdGF0aXN0aWNzLiBUaGVzZSBjaG9pY2VzIGhpbmRlciBwcm9ncmVzcyBpbiB0aGUgZmllbGQgYnkgZGVncmFkaW5nIHRyYW5zcGFyZW5jeSBpbnRvIHRoZSB0cmFpbmluZyBvZiBMTE1zIGFuZCBmb3JjaW5nIHRlYW1zIHRvIHJlZGlzY292ZXIgbWFueSBkZXRhaWxzIGluIHRoZSB0cmFpbmluZyBwcm9jZXNzLiBXZSBwcmVzZW50IExMTTM2MCwgYW4gaW5pdGlhdGl2ZSB0byBmdWxseSBvcGVuLXNvdXJjZSBMTE1zLCB3aGljaCBhZHZvY2F0ZXMgZm9yIGFsbCB0cmFpbmluZyBjb2RlIGFuZCBkYXRhLCBtb2RlbCBjaGVja3BvaW50cywgYW5kIGludGVybWVkaWF0ZSByZXN1bHRzIHRvIGJlIG1hZGUgYXZhaWxhYmxlIHRvIHRoZSBjb21tdW5pdHkuIFRoZSBnb2FsIG9mIExMTTM2MCBpcyB0byBzdXBwb3J0IG9wZW4gYW5kIGNvbGxhYm9yYXRpdmUgQUkgcmVzZWFyY2ggYnkgbWFraW5nIHRoZSBlbmQtdG8tZW5kIExMTSB0cmFpbmluZyBwcm9jZXNzIHRyYW5zcGFyZW50IGFuZCByZXByb2R1Y2libGUgYnkgZXZlcnlvbmUuIEFzIGEgZmlyc3Qgc3RlcCBvZiBMTE0zNjAsIHdlIHJlbGVhc2UgdHdvIDdCIHBhcmFtZXRlciBMTE1zIHByZS10cmFpbmVkIGZyb20gc2NyYXRjaCwgQW1iZXIgYW5kIENyeXN0YWxDb2RlciwgaW5jbHVkaW5nIHRoZWlyIHRyYWluaW5nIGNvZGUsIGRhdGEsIGludGVybWVkaWF0ZSBjaGVja3BvaW50cywgYW5kIGFuYWx5c2VzIChhdCB0aGlzIGh0dHBzIFVSTCkuIFdlIGFyZSBjb21taXR0ZWQgdG8gY29udGludWFsbHkgcHVzaGluZyB0aGUgYm91bmRhcmllcyBvZiBMTE1zIHRocm91Z2ggdGhpcyBvcGVuLXNvdXJjZSBlZmZvcnQuIE1vcmUgbGFyZ2Utc2NhbGUgYW5kIHN0cm9uZ2VyIG1vZGVscyBhcmUgdW5kZXJ3YXkgYW5kIHdpbGwgYmUgcmVsZWFzZWQgaW4gdGhlIGZ1dHVyZS4iLCwsT3BlbiB3ZWlnaHRzICh1bnJlc3RyaWN0ZWQpLCJVbml0ZWQgQXJhYiBFbWlyYXRlcyxVbml0ZWQgU3RhdGVzIG9mIEFtZXJpY2EsVW5pdGVkIFN0YXRlcyBvZiBBbWVyaWNhLFVuaXRlZCBTdGF0ZXMgb2YgQW1lcmljYSxVbml0ZWQgU3RhdGVzIG9mIEFtZXJpY2EsVW5pdGVkIFN0YXRlcyBvZiBBbWVyaWNhIiwsLCwyMjQuMCwsMjAyNS0xMS0yOCAxMTo1Mzo0NCswMDowMCwsLCwsLCJBY2FkZW1pYSxJbmR1c3RyeSxBY2FkZW1pYSxBY2FkZW1pYSxBY2FkZW1pYSxBY2FkZW1pYSxSZXNlYXJjaCBjb2xsZWN0aXZlIiwsLCwsT3BlbiBzb3VyY2UsImh0dHBzOi8vaHVnZ2luZ2ZhY2UuY28vTExNMzYwL0FtYmVyCmh0dHBzOi8vZ2l0aHViLmNvbS9MTE0zNjAvYW1iZXItdHJhaW4KYXBhY2hlIDIiLCwsLEJGMTYsLDE3NzYyNi4zMjI0MjA3MjQ2NCwiT3BlcmF0aW9uIGNvdW50aW5nLEhhcmR3YXJlIixMTE0zNjAsLCwsWWVzClcuQS5MLlQsVmlkZW8sIlZpZGVvIGdlbmVyYXRpb24sVGV4dC10by12aWRlbyIsIlN0YW5mb3JkIFVuaXZlcnNpdHksR29vZ2xlIFJlc2VhcmNoLEdlb3JnaWEgSW5zdGl0dXRlIG9mIFRlY2hub2xvZ3kiLCJBZ3JpbSBHdXB0YSwgTGlqdW4gWXUsIEtpaHl1ayBTb2huLCBYaXV5ZSBHdSwgTWVlcmEgSGFobiwgTGkgRmVpLUZlaSwg</x:v>
      </x:c>
    </x:row>
    <x:row r="147" ht="18" customHeight="1">
      <x:c r="A147" s="17" t="n">
        <x:v>142</x:v>
      </x:c>
      <x:c r="B147" s="17" t="n">
        <x:v>309</x:v>
      </x:c>
      <x:c r="C147" s="94" t="str">
        <x:v>SXJmYW4gRXNzYSwgTHUgSmlhbmcsIEpvc8OpIExlemFtYSIsMjAyMy0xMi0xMSxQaG90b3JlYWxpc3RpYyBWaWRlbyBHZW5lcmF0aW9uIHdpdGggRGlmZnVzaW9uIE1vZGVscyxodHRwczovL2FyeGl2Lm9yZy9hYnMvMjMxMi4wNjY2MiwsU09UQSBpbXByb3ZlbWVudCwiIiJ0aGVzZSBkZXNpZ24gZGVjaXNpb25zIGVuYWJsZSB1cyB0byBhY2hpZXZlIHN0YXRlLW9mLXRoZS1hcnQgcGVyZm9ybWFuY2Ugb24gZXN0YWJsaXNoZWQgdmlkZW8gKFVDRi0xMDEgYW5kIEtpbmV0aWNzLTYwMCkgYW5kIGltYWdlIChJbWFnZU5ldCkgZ2VuZXJhdGlvbiBiZW5jaG1hcmtzIHdpdGhvdXQgdXNpbmcgY2xhc3NpZmllciBmcmVlIGd1aWRhbmNlIiIiLDQ3MTkwMDAwMDAuMCwiIiJXZSB0cmFpbiBvdXIgYmFzZSBtb2RlbCBhdCByZXNvbHV0aW9uIDE3IMOXIDEyOCDDlyAxMjggKDNCIHBhcmFtZXRlcnMpLCBhbmQgdHdvIDLDlyBjYXNjYWRlZCBzdXBlci1yZXNvbHV0aW9uIG1vZGVscyBmb3IgMTcgw5cgMTI4IMOXIDIyNCDihpIgMTcgw5cgMjU2IMOXIDQ0OCAoTCwgMS4zQiwgcCA9IDIpIGFuZCAxNyDDlyAyNTYgw5cgNDQ4IOKGkgoxNyDDlyA1MTIgw5cgODk2IChMLCA0MTlNLCBwID0gMikgcmVzcGVjdGl2ZWx5IiIKCjNCICsgMS4zQiArIDQxOU0gPSA0LjcxOUIiLCwsLCIiIldlIHRyYWluIFcuQS5MLlQgZm9yIHRleHQtdG8tdmlkZW8gam9pbnRseSBvbiB0ZXh0LWltYWdlIGFuZCB0ZXh0LXZpZGVvIHBhaXJzIChTZWMuIDQuMikuIFdlIHVzZWQgYSBkYXRhc2V0IG9mIOKIvDk3ME0gdGV4dC1pbWFnZSBwYWlycyBhbmQg4oi8ODlNIHRleHQtdmlkZW8gcGFpcnMgZnJvbSB0aGUgcHVibGljIGludGVybmV0IGFuZCBpbnRlcm5hbCBzb3VyY2VzLiAiIiIsLCwsLENvbmZpZGVudCwiV2UgcHJlc2VudCBXLkEuTC5ULCBhIHRyYW5zZm9ybWVyLWJhc2VkIGFwcHJvYWNoIGZvciBwaG90b3JlYWxpc3RpYyB2aWRlbyBnZW5lcmF0aW9uIHZpYSBkaWZmdXNpb24gbW9kZWxpbmcuIE91ciBhcHByb2FjaCBoYXMgdHdvIGtleSBkZXNpZ24gZGVjaXNpb25zLiBGaXJzdCwgd2UgdXNlIGEgY2F1c2FsIGVuY29kZXIgdG8gam9pbnRseSBjb21wcmVzcyBpbWFnZXMgYW5kIHZpZGVvcyB3aXRoaW4gYSB1bmlmaWVkIGxhdGVudCBzcGFjZSwgZW5hYmxpbmcgdHJhaW5pbmcgYW5kIGdlbmVyYXRpb24gYWNyb3NzIG1vZGFsaXRpZXMuIFNlY29uZCwgZm9yIG1lbW9yeSBhbmQgdHJhaW5pbmcgZWZmaWNpZW5jeSwgd2UgdXNlIGEgd2luZG93IGF0dGVudGlvbiBhcmNoaXRlY3R1cmUgdGFpbG9yZWQgZm9yIGpvaW50IHNwYXRpYWwgYW5kIHNwYXRpb3RlbXBvcmFsIGdlbmVyYXRpdmUgbW9kZWxpbmcuIFRha2VuIHRvZ2V0aGVyIHRoZXNlIGRlc2lnbiBkZWNpc2lvbnMgZW5hYmxlIHVzIHRvIGFjaGlldmUgc3RhdGUtb2YtdGhlLWFydCBwZXJmb3JtYW5jZSBvbiBlc3RhYmxpc2hlZCB2aWRlbyAoVUNGLTEwMSBhbmQgS2luZXRpY3MtNjAwKSBhbmQgaW1hZ2UgKEltYWdlTmV0KSBnZW5lcmF0aW9uIGJlbmNobWFya3Mgd2l0aG91dCB1c2luZyBjbGFzc2lmaWVyIGZyZWUgZ3VpZGFuY2UuIEZpbmFsbHksIHdlIGFsc28gdHJhaW4gYSBjYXNjYWRlIG9mIHRocmVlIG1vZGVscyBmb3IgdGhlIHRhc2sgb2YgdGV4dC10by12aWRlbyBnZW5lcmF0aW9uIGNvbnNpc3Rpbmcgb2YgYSBiYXNlIGxhdGVudCB2aWRlbyBkaWZmdXNpb24gbW9kZWwsIGFuZCB0d28gdmlkZW8gc3VwZXItcmVzb2x1dGlvbiBkaWZmdXNpb24gbW9kZWxzIHRvIGdlbmVyYXRlIHZpZGVvcyBvZiAgcmVzb2x1dGlvbiBhdCAgZnJhbWVzIHBlciBzZWNvbmQuIiwsLFVucmVsZWFzZWQsIlVuaXRlZCBTdGF0ZXMgb2YgQW1lcmljYSxVbml0ZWQgU3RhdGVzIG9mIEFtZXJpY2EsVW5pdGVkIFN0YXRlcyBvZiBBbWVyaWNhIiwsLCwsLDIwMjUtMTEtMjggMTE6NTM6NDQrMDA6MDAsLCwsLCwiQWNhZGVtaWEsSW5kdXN0cnksQWNhZGVtaWEiLCwsLCxVbnJlbGVhc2VkLCwsLCwsLCwsLCwsLE5vClhWRVJTRS02NUItMixMYW5ndWFnZSwiQ2hhdCxMYW5ndWFnZSBtb2RlbGluZy9nZW5lcmF0aW9uIiwiWFZFUlNFIFRlY2hub2xvZ3ksU2hlbnpoZW4gWXVhbnhpYW5nIFRlY2hub2xvZ3kiLCwyMDIzLTEyLTA4LCxodHRwczovL2dpdGh1Yi5jb20veHZlcnNlLWFpL1hWRVJTRS02NUIvYmxvYi9tYWluL1JFQURNRV9FTi5tZCwsLCw2NTAwMDAwMDAwMC4wLEJhc2VkIG9uIHRoZSBuYW1lLiBFeGFjdCBjb3VudCB1bmtub3duIGJ1dCBtYXkgYmUgbGlzdGVkIG9uIEh1Z2dpbmcgRmFjZS4sMS4yNDgwMDAwMDAwMDAwMWUrMjQsQyA9IDZORCA9IDYgKiAzLjJUIHRva2VucyAqIDY1QiBwYXJhbXMgPSAxLjI0OGUyNCBGTE9QLDI2MDAwMDAwMDAwMDAsIlRyYWluaW5nIERhdGE6IFRoZSBtb2RlbCBoYXMgYmVlbiB0aG9yb3VnaGx5IHRyYWluZWQgb24gYSBkaXZlcnNpZmllZCBhbmQgaGlnaC1xdWFsaXR5IGRhdGFzZXQgY29uc2lzdGluZyBvZiAyLjYgdHJpbGxpb24gb2YgdG9rZW5zLCBpbmNsdWRpbmcgbW9yZSB0aGFuIDQwIGxhbmd1YWdlcyBzdWNoIGFzIENoaW5lc2UsIEVuZ2xpc2gsIFJ1c3NpYW4sIGFuZCBTcGFuaXNoLiBUaGUgc2FtcGxpbmcgcmF0aW8gb2YgZGlmZmVyZW50IHR5cGVzIG9mIGRhdGEgaXMgZmluZWx5IHNldCwgd2hpY2ggbWFrZXMgdGhlIHBlcmZvcm1hbmNlIG9mIENoaW5lc2UgYW5kIEVuZ2xpc2ggZXhjZWxsZW50LCBhbmQgYWxzbyB0YWtlcyBpbnRvIGFjY291bnQgdGhlIGVmZmVjdCBvZiBvdGhlciBsYW5ndWFnZXMuCgpBc3N1bWUgMC44NSB3b3JkcyBwZXIgdG9rZW4gb24gYXZlcmFnZSBmb3IgdGhlIG1peCBvZiBsYW5ndWFnZXMuIiw0MDk2LjAsTm92ZW1iZXIgNiB0byBEZWNlbWJlciA4IGlzIDMyIGRheXMuIFRoZXkgZGlkIDYwMEIgdG9rZW5zIG9mIGNvbnRpbnVhbCBwcmV0cmFpbmluZyBkdXJpbmcgdGhpcyBwZXJpb2QuIFRoZSBtb2RlbCdzIHRvdGFsIHRva2VucyBhcmUgMzIwMEIuIFRoZXJlZm9yZSB0aGUgdG90YWwgcHJldHJhaW5pbmcgdGltZSB3YXMgYXJvdW5kICgzMiBkYXlzICogMjQgaG91cnMvZGF5KSooMzIwMC82MDApID0gNDA5NiBob3Vycy4sLCxDb25maWRlbnQsLCwsT3BlbiB3ZWlnaHRzIChyZXN0cmljdGVkIHVzZSksIkNoaW5hLENoaW5hIiwsLCwsLDIwMjUtMTEtMjggMTE6NTM6NDQrMDA6MDAsLCJUaGVyZSBpcyBubyBwYXBlciB0byByZWZlcmVuY2UsIG5vIGluZm9ybWF0aW9uIGFib3V0IGhhcmR3YXJlIHVzZWQgZm9yIHRyYWluaW5nIGZvdW5kIGluIG1lZGlhLiIsLCwsIkluZHVzdHJ5LEluZHVzdHJ5IiwsLCwsT3BlbiBzb3VyY2UsImh0dHBzOi8vZ2l0aHViLmNvbS94dmVyc2UtYWkvWFZFUlNFLTY1Qi9ibG9iL21haW4vUkVBRE1FX0VOLm1kIAoKbGljZW5zZSBpbmZvOgoiIlRoZSB1c2Ugb2YgdGhlIHNvdXJjZSBjb2RlIGluIHRoaXMgcmVwb3NpdG9yeSBtdXN0IGZvbGxvdyB0aGUgQXBhY2hlLTIuMCBvcGVuLXNvdXJjZSBsaWNlbnNlLCB3aGlsZSB0aGUgdXNlIG9mIHRoZSBtb2RlbCB3ZWlnaHRzIG9mIFhWRVJTRS02NUIgbmVlZHMgdG8gYWRoZXJlIHRvIHRoZSBNb2RlbCBMaWNlbnNlIEFncmVlbWVudC4KVGhlIFhWRVJTRS02NUIgbW9kZWwgd2VpZ2h0cyBhcmUgZnVsbHkgb3BlbiB0byBhY2FkZW1pYyByZXNlYXJjaCBhbmQgc3VwcG9ydCBmcmVlIGNvbW1lcmNpYWwgdXNlLiBUbyBhcHBseSBmb3IgYSBjb21tZXJjaWFsIGxpY2Vuc2UsIHBsZWFzZSBmaWxsIGluIHRoZSBhcHBsaWNhdGlvbiBmb3JtLiBGb3Igb3RoZXIgcXVlc3Rpb25zIG9yIGNvbGxhYm9yYXRpb25zLCBwbGVhc2UgY29udGFjdCBvcGVuc291cmNlQHh2ZXJzZS5jbi4iIiIsVHJ1ZSwsLCwsLE9wZXJhdGlvbiBjb3VudGluZywsLCwsWWVzClNlYW1sZXNzTTRULCJTcGVlY2gsTGFuZ3VhZ2UiLCJUcmFuc2xhdGlvbixTcGVlY2ggc3ludGhlc2lzLFNwZWVjaCByZWNvZ25pdGlvbiAoQVNSKSxTcGVlY2gtdG8tdGV4dCxTcGVlY2gtdG8tc3BlZWNoIiwiRmFjZWJvb2ssSU5SSUEsVW5pdmVyc2l0eSBvZiBDYWxpZm9ybmlhIChVQykgQmVya2VsZXkiLCJMb8OvYyBCYXJyYXVsdCwgWXUtQW4gQ2h1bmcsIE1hcmlhbm8gQ29yaWEgTWVnbGlvbGksIERhdmlkIERhbGUsIE5pbmcgRG9uZywgTWFyayBEdXBwZW50aGFsZXIsIFBhdWwtQW1icm9pc2UgRHVxdWVubmUsIEJyaWFuIEVsbGlzLCBIYWR5IEVsc2FoYXIsIEp1c3RpbiBIYWFoZWltLCBKb2huIEhvZmZtYW4sIE1pbi1KYWUgSHdhbmcsIEhpcm9mdW1pIEluYWd1bWEsIENocmlzdG9waGVyIEtsYWliZXIsIElsaWEgS3VsaWtvdiwgUGVuZ3dlaSBMaSwgRGFuaWVsIExpY2h0LCBKZWFuIE1haWxsYXJkLCBSdXNsYW4gTWF2bHl1dG92LCBBbGljZSBSYWtvdG9hcmlzb24sIEthdXNoaWsgUmFtIFNhZGFnb3BhbiwgQWJpbmVzaCBSYW1ha3Jpc2huYW4sIFR1YW4gVHJhbiwgR3VpbGxhdW1lIFdlbnplaywgWWlsaW4gWWFuZywgRXRoYW4gWWUsIEl2YW4gRXZ0aW1vdiwgUGllcnJlIEZlcm5hbmRleiwgQ3ludGhpYSBHYW8sIFByYW5ndGhpcCBIYW5zYW50aSwgRWxhaGUgS2FsYmFzc2ksIEFtYW5kYSBLYWxsZXQsIEFydHlvbSBLb3poZXZuaWtvdiwgR2FicmllbCBNZWppYSBHb256YWxleiwgUm9iaW4gU2FuIFJvbWFuLCBDaHJpc3RvcGhlIFRvdXJldCwgQ29yaW5uZSBXb25nLCBDYXJsZWlnaCBXb29kLCBCb2thaSBZdSwgUGllcnJlIEFuZHJld3MsIENhbiBCYWxpb2dsdSwgUGVuZy1KZW4gQ2hlbiwgTWFydGEgUi4gQ29zdGEtanVzc8OgLCBNYWhhIEVsYmF5YWQsIEhvbmd5dSBHb25nLCBGcmFuY2lzY28gR3V6bcOhbiwgS2V2aW4gSGVmZmVybmFuLCBTb215YSBKYWluLCBKdXN0aW5lIEthbywgQW5uIExlZSwgWHV0YWkgTWEsIEFsZXggTW91cmFjaGtvLCBCZW5qYW1pbiBQZWxvcXVpbiwgSnVhbiBQaW5vLCBTcmF2eWEgUG9wdXJpLCBDaHJpc3RvcGhlIFJvcGVycywgU2FmaXl5YWggU2FsZWVtLCBIb2xnZXIgU2Nod2VuaywgQW5uYSBTdW4sIFBhZGVuIFRvbWFzZWxsbywgQ2hhbmdoYW4gV2FuZywgSmVmZiBXYW5nLCBTa3lsZXIgV2FuZywgTWFyeSBXaWxsaWFtc29uIiwyMDIzLTEyLTA4LFNlYW1sZXNzOiBNdWx0aWxpbmd1YWwgRXhwcmVzc2l2ZSBhbmQgU3RyZWFtaW5nIFNwZWVjaCBUcmFuc2xhdGlvbiwiaHR0cHM6Ly9hcnhpdi5vcmcvYWJzLzIzMTIuMDUxODcsIGh0dHBzOi8vaHVnZ2luZ2ZhY2UuY28vZmFjZWJvb2svc2VhbWxlc3MtbTR0LXYyLWxhcmdlIiwyNjUuMCxTT1RBIGltcHJvdmVtZW50LCIiIkFzIGFuIGltcHJvdmVkIHZlcnNpb24gb2YgU2VhbWxlc3NNNFQsIFNlYW1sZXNzTTRUIHYyIGRlbGl2ZXJzIHN0YXRlLW9mLXRoZS1hcnQgc2VtYW50aWMgYWNjdXJhY3kgYWNyb3NzIGRpZmZlcmVudCBzcGVlY2ggYW5kIHRleHQgdHJhbnNsYXRpb24gdGFza3Mgd2hpbGUgc3VwcG9ydGluZyBuZWFybHkgMTAwIGxhbmd1YWdlcyBhcyBpbnB1dCBzcGVlY2ggb3IgdGV4dCIiCgpUYWJsZSA2IiwyMzAwMDAwMDAwLjAsMi4zQiwsLCx+NU0gaG91cnMgb2YgYXVkaW8gZGF0YSAoZmlndXJlIDIpLCwsTlZJRElBIFYxMDAsU2VsZi1zdXBlcnZpc2VkIGxlYXJuaW5nLENvbmZpZGVudCwiTGFyZ2Utc2NhbGUgYXV0b21hdGljIHNwZWVjaCB0cmFuc2xhdGlvbiBzeXN0ZW1zIHRvZGF5IGxhY2sga2V5IGZlYXR1cmVzIHRoYXQgaGVscCBtYWNoaW5lLW1lZGlhdGVkIGNvbW11bmljYXRpb24gZmVlbCBzZWFtbGVzcyB3aGVuIGNvbXBhcmVkIHRvIGh1bWFuLXRvLWh1bWFuIGRpYWxvZ3VlLiBJbiB0aGlzIHdvcmssIHdlIGludHJvZHVjZSBhIGZhbWlseSBvZiBtb2RlbHMgdGhhdCBlbmFibGUgZW5kLXRvLWVuZCBleHByZXNzaXZlIGFuZCBtdWx0aWxpbmd1YWwgdHJhbnNsYXRpb25zIGluIGEgc3RyZWFtaW5nIGZhc2hpb24uIEZpcnN0LCB3ZSBjb250cmlidXRlIGFuIGltcHJvdmVkIHZlcnNpb24gb2YgdGhlIG1hc3NpdmVseSBtdWx0aWxpbmd1YWwgYW5kIG11bHRpbW9kYWwgU2VhbWxlc3NNNFQgbW9kZWwtU2VhbWxlc3NNNFQgdjIuIFRoaXMgbmV3ZXIgbW9kZWwsIGluY29ycG9yYXRpbmcgYW4gdXBkYXRlZCBVbml0WTIgZnJhbWV3b3JrLCB3YXMgdHJhaW5lZCBvbiBtb3JlIGxvdy1yZXNvdXJjZSBsYW5ndWFnZSBkYXRhLiBTZWFtbGVzc000VCB2MiBwcm92aWRlcyB0aGUgZm91bmRhdGlvbiBvbiB3aGljaCBvdXIgbmV4dCB0d28gbW9kZWxzIGFyZSBpbml0aWF0ZWQuIFNlYW1sZXNzRXhwcmVzc2l2ZSBlbmFibGVzIHRyYW5zbGF0aW9uIHRoYXQgcHJlc2VydmVzIHZvY2FsIHN0eWxlcyBhbmQgcHJvc29keS4gQ29tcGFyZWQgdG8gcHJldmlvdXMgZWZmb3J0cyBpbiBleHByZXNzaXZlIHNwZWVjaCByZXNlYXJjaCwgb3VyIHdvcmsgYWRkcmVzc2VzIGNlcnRhaW4gdW5kZXJleHBsb3JlZCBhc3BlY3RzIG9mIHByb3NvZHksIHN1Y2ggYXMgc3BlZWNoIHJhdGUgYW5kIHBhdXNlcywgd2hpbGUgYWxzbyBwcmVzZXJ2aW5nIHRoZSBzdHlsZSBvZiBvbmUncyB2b2ljZS4gQXMgZm9yIFNlYW1sZXNzU3RyZWFtaW5nLCBvdXIgbW9kZWwgbGV2ZXJhZ2VzIHRoZSBFZmZpY2llbnQgTW9ub3RvbmljIE11bHRpaGVhZCBBdHRlbnRpb24gbWVjaGFuaXNtIHRvIGdlbmVyYXRlIGxvdy1sYXRlbmN5IHRhcmdldCB0cmFuc2xhdGlvbnMgd2l0aG91dCB3YWl0aW5nIGZvciBjb21wbGV0ZSBzb3VyY2UgdXR0ZXJhbmNlcy4gQXMgdGhlIGZpcnN0IG9mIGl0cyBraW5kLCBTZWFtbGVzc1N0cmVhbWluZyBlbmFibGVzIHNpbXVsdGFuZW91cyBzcGVlY2gtdG8tc3BlZWNoL3RleHQgdHJhbnNsYXRpb24gZm9yIG11bHRpcGxlIHNvdXJjZSBhbmQgdGFyZ2V0IGxhbmd1YWdlcy4gVG8gZW5zdXJlIHRoYXQgb3VyIG1vZGVscyBjYW4gYmUgdXNlZCBzYWZlbHkgYW5kIHJlc3BvbnNpYmx5LCB3ZSBpbXBsZW1lbnRlZCB0aGUgZmlyc3Qga25vd24gcmVkLXRlYW1pbmcgZWZmb3J0IGZvciBtdWx0aW1vZGFsIG1hY2hpbmUgdHJhbnNsYXRpb24sIGEgc3lzdGVtIGZvciB0aGUgZGV0ZWN0aW9uIGFuZCBtaXRpZ2F0aW9uIG9mIGFkZGVkIHRveGljaXR5LCBhIHN5c3RlbWF0aWMgZXZhbHVhdGlvbiBvZiBnZW5kZXIgYmlhcywgYW5kIGFuIGluYXVkaWJsZSBsb2NhbGl6ZWQgd2F0ZXJtYXJraW5nIG1lY2hhbmlzbSBkZXNpZ25lZCB0byBkYW1wZW4gdGhlIGltcGFjdCBvZiBkZWVwZmFrZXMuIENvbnNlcXVlbnRseSwgd2UgYnJpbmcgbWFqb3IgY29tcG9uZW50cyBmcm9tIFNlYW1sZXNzRXhwcmVzc2l2ZSBhbmQgU2VhbWxlc3NTdHJlYW1pbmcgdG9nZXRoZXIgdG8gZm9ybSBTZWFtbGVzcywgdGhlIGZpcnN0IHB1YmxpY2x5IGF2YWlsYWJsZSBzeXN0ZW0gdGhhdCB1bmxvY2tzIGV4cHJlc3NpdmUgY3Jvc3MtbGluZ3VhbCBjb21tdW5pY2F0aW9uIGluIHJlYWwtdGltZS4gVGhlIGNvbnRyaWJ1dGlvbnMgdG8gdGhpcyB3b3JrIGFyZSBwdWJsaWNseSByZWxlYXNlZCBhbmQgYWNjZXNzaWJsZSBhdCB0aGlzIGh0dHBzIFVSTCIsLCxPcGVuIHdlaWdodHMgKHVucmVzdHJpY3RlZCksIlVuaXRlZCBTdGF0ZXMgb2YgQW1lcmljYSxGcmFuY2UsVW5pdGVkIFN0YXRlcyBvZiBBbWVyaWNhIixXMnYtQkVSVCwsZXhwYW5kZWQgZnJvbSAxTSBob3VycyBkYXRhIHRvIDQuNU0gaG91cnMsLCwyMDI2LTA1LTI1IDEyOjI4OjEwKzAwOjAwLCwsLCwsIkluZHVzdHJ5LEFjYWRlbWlhLEFjYWRlbWlhIiwsLCwsT3BlbiBzb3VyY2UsImxvb2tzIGxpa2UgY29kZSBpcyBNSVQgbGljZW5zZWQsIG1vZGVsIGlzIENDIDQuMD8KaHR0cHM6Ly9naXRodWIuY29tL2ZhY2Vib29rcmVzZWFyY2gvc2VhbWxlc3NfY29tbXVuaWNhdGlvbj90YWI9cmVhZG1lLW92LWZpbGUKdHJhaW4gY29kZTogaHR0cHM6Ly9naXRodWIuY29tL2ZhY2Vib29rcmVzZWFyY2gvc2VhbWxlc3NfY29tbXVuaWNhdGlvbi9ibG9iL21haW4vc3JjL3NlYW1sZXNzX2NvbW11bmljYXRpb24vY2xpL200dC9maW5ldHVuZS90cmFpbmVyLnB5IiwsLCxGUDE2LCwsLCwsLCxZZXMKTGxhbWEgR3VhcmQsTGFuZ3VhZ2UsQ2hhdCxNZXRhIEFJLCJIYWthbiBJbmFuLCBLYXJ0aWtleWEgVXBhc2FuaSwgSmlhbmZlbmcgQ2hpLCBSYXNoaSBSdW5ndGEsIEtyaXRoaWthIEl5ZXIsIFl1bmluZyBNYW8sIERhdmlkZSBUZXN0dWdnaW5lLCBNYWRpYW4gS2hhYnNhIiwyMDIzLTEyLTA3LExsYW1hIEd1YXJkOiBMTE0tYmFzZWQgSW5wdXQtT3V0cHV0IFNhZmVndWFyZCBmb3IgSHVtYW4tQUkgQ29udmVyc2F0aW9ucyxodHRwczovL2FyeGl2Lm9yZy9hYnMvMjMxMi4wNjY3NCw5ODcuMCxTT1RBIGltcHJvdmVtZW50LCIiIkxsYW1hIEd1YXJkLCBhIExsYW1hMi03YiBtb2RlbCB0aGF0IGlzIGluc3RydWN0aW9uLXR1bmVkIG9uIG91ciBjb2xsZWN0ZWQgZGF0YXNldCwgYWxiZWl0IGxvdyBpbiB2b2x1bWUsIGRlbW9uc3RyYXRlcyBzdHJvbmcgcGVyZm9ybWFuY2Ugb24gZXhpc3RpbmcgYmVuY2htYXJrcyBzdWNoIGFzIHRoZSBPcGVuQUkgTW9kZXJhdGlvbiBFdmFsdWF0aW9uIGRhdGFzZXQgYW5kIG94aWNDaGF0LCB3aGVyZSBpdHMgcGVyZm9ybWFuY2UgbWF0Y2hlcyBvciBleGNlZWRzIHRoYXQgb2YgY3VycmVudGx5IGF2YWlsYWJsZSBjb250ZW50IG1vZGVyYXRpb24gdG9vbHMuICIiCgpUYWJsZSAyIiw3MDAwMDAwMDAwLjAsN0IsMS42ZSsyMywiMS43ZTE3IGZpbmV0dW5lIGNvbXB1dGUsIHBsdXMgTGxhbWEgMi0xM0IgcHJldHJhaW4gY29tcHV0ZSAoMS42ZSsyMykiLDQwOTYwMDAsIjE0ayBwcm9tcHQtcmVzcG9uc2UgcGFpcnMuIEJhc2VkIG9uIHRyYWluaW5nIGRldGFpbHMgaXQncyB0cmFpbmVkIG9uIH40TSB0b2tlbnMsIHdoaWNoIGlzIHN0YXRlZCB0byBiZSB+MSBlcG9jaDoKMiAqIDQwOTYgKiA1MDAgPSA0LDA5NiwwMDAKKGJhdGNoIHNpemUpICogKHNlcXVlbmNlIGxlbmd0aCkgKiAoc3RlcHMpIiwsLE5WSURJQSBBMTAwIFNYTTQgODAgR0IsLENvbmZpZGVudCwiV2UgaW50cm9kdWNlIExsYW1hIEd1YXJkLCBhbiBMTE0tYmFzZWQgaW5wdXQtb3V0cHV0IHNhZmVndWFyZCBtb2RlbCBnZWFyZWQgdG93YXJkcyBIdW1hbi1BSSBjb252ZXJzYXRpb24gdXNlIGNhc2VzLiBPdXIgbW9kZWwgaW5jb3Jwb3JhdGVzIGEgc2FmZXR5IHJpc2sgdGF4b25vbXksIGEgdmFsdWFibGUgdG9vbCBmb3IgY2F0ZWdvcml6aW5nIGEgc3BlY2lmaWMgc2V0IG9mIHNhZmV0eSByaXNrcyBmb3VuZCBpbiBMTE0gcHJvbXB0cyAoaS5lLiwgcHJvbXB0IGNsYXNzaWZpY2F0aW9uKS4gVGhpcyB0YXhvbm9teSBpcyBhbHNvIGluc3RydW1lbnRhbCBpbiBjbGFzc2lmeWluZyB0aGUgcmVzcG9uc2VzIGdlbmVyYXRlZCBieSBMTE1zIHRvIHRoZXNlIHByb21wdHMsIGEgcHJvY2VzcyB3ZSByZWZlciB0byBhcyByZXNwb25zZSBjbGFzc2lmaWNhdGlvbi4gRm9yIHRoZSBwdXJwb3NlIG9mIGJvdGggcHJvbXB0IGFuZCByZXNwb25zZSBjbGFzc2lmaWNhdGlvbiwgd2UgaGF2ZSBtZXRpY3Vsb3VzbHkgZ2F0aGVyZWQgYSBkYXRhc2V0IG9mIGhpZ2ggcXVhbGl0eS4gTGxhbWEgR3VhcmQsIGEgTGxhbWEyLTdiIG1vZGVsIHRoYXQgaXMgaW5zdHJ1Y3Rpb24tdHVuZWQgb24gb3VyIGNvbGxlY3RlZCBkYXRhc2V0LCBhbGJlaXQgbG93IGluIHZvbHVtZSwgZGVtb25zdHJhdGVzIHN0cm9uZyBwZXJmb3JtYW5jZSBvbiBleGlzdGluZyBiZW5jaG1hcmtzIHN1Y2ggYXMgdGhlIE9wZW5BSSBNb2RlcmF0aW9uIEV2YWx1YXRpb24gZGF0YXNldCBhbmQgVG94aWNDaGF0LCB3aGVyZSBpdHMgcGVyZm9ybWFuY2UgbWF0Y2hlcyBvciBleGNlZWRzIHRoYXQgb2YgY3VycmVudGx5IGF2YWlsYWJsZSBjb250ZW50IG1vZGVyYXRpb24gdG9vbHMuIExsYW1hIEd1YXJkIGZ1bmN0aW9ucyBhcyBhIGxhbmd1YWdlIG1vZGVsLCBjYXJyeWluZyBvdXQgbXVsdGktY2xhc3MgY2xhc3NpZmljYXRpb24gYW5kIGdlbmVyYXRpbmcgYmluYXJ5IGRlY2lzaW9uIHNjb3Jlcy4gRnVydGhlcm1vcmUsIHRoZSBpbnN0cnVjdGlvbiBmaW5lLXR1bmluZyBvZiBMbGFtYSBHdWFyZCBhbGxvd3MgZm9yIHRoZSBjdXN0b21pemF0aW9uIG9mIHRhc2tzIGFuZCB0aGUgYWRhcHRhdGlvbiBvZiBvdXRwdXQgZm9ybWF0cy4gVGhpcyBmZWF0dXJlIGVuaGFuY2VzIHRoZSBtb2RlbCdzIGNhcGFiaWxpdGllcywgc3VjaCBhcyBlbmFibGluZyB0aGUgYWRqdXN0bWVudCBvZiB0YXhvbm9teSBjYXRlZ29yaWVzIHRvIGFsaWduIHdpdGggc3BlY2lmaWMgdXNlIGNhc2VzLCBhbmQgZmFjaWxpdGF0aW5nIHplcm8tc2hvdCBvciBmZXctc2hvdCBwcm9tcHRpbmcgd2l0aCBkaXZlcnNlIHRheG9ub21pZXMgYXQgdGhlIGlucHV0LiBXZSBhcmUgbWFraW5nIExsYW1hIEd1YXJkIG1vZGVsIHdlaWdodHMgYXZhaWxhYmxlIGFuZCB3ZSBlbmNvdXJhZ2UgcmVzZWFyY2hlcnMgdG8gZnVydGhlciBkZXZlbG9wIGFuZCBhZGFwdCB0aGVtIHRvIG1lZXQgdGhlIGV2b2x2aW5nIG5lZWRzIG9mIHRoZSBjb21tdW5pdHkgZm9yIEFJIHNhZmV0eS4iLDEuMCwsT3BlbiB3ZWlnaHRzIChyZXN0cmljdGVkIHVzZSksVW5pdGVkIFN0YXRlcyBvZiBBbWVyaWNhLExsYW1hIDItN0IsMS43ZSsxNywiIiJXZSB0cmFpbiBvbiBhIHNpbmdsZSBtYWNoaW5lIHdpdGggOHhBMTAwIDgwR0IgR1BVcyB1c2luZyBhIGJhdGNoIHNpemUgb2YgMiwgd2l0aCBzZXF1ZW5jZSBsZW5ndGggb2YgNDA5NiwgdXNpbmcgbW9kZWwgcGFyYWxsZWxpc20gb2YgMSBhbmQgYSBsZWFybmluZyByYXRlIG9mIDIgw5cgMTDiiJI2LiBXZSB0cmFpbiBmb3IgNTAwIHN0ZXBzLCB3aGljaCBjb3JyZXNwb25kcyB0byDiiLwxIGVwb2NoIG92ZXIgb3VyIHRyYWluaW5nIHNldC4iIgoKNiAqIDIqNDA5Nio1MDAgKiA3IGJpbGxpb24gPSAxLjdlMTciLCwsMjAyNi0wNS0yNSAxMjoyODoxMSswMDowMCwsLCwsLEluZHVzdHJ5LCwsLCxVbnJlbGVhc2VkLCJMbGFtYSAyIGxpY2Vuc2UKaHR0cHM6Ly9naXRodWIuY29tL2ZhY2Vib29rcmVzZWFyY2gvUHVycGxlTGxhbWEvdHJlZS9tYWluL0xsYW1hLUd1YXJkIixUcnVlLCwsLCwsT3BlcmF0aW9uIGNvdW50aW5nLCwsLCxZZXMKU3RhYmxlTE0gLSBaZXBoeXIgM0IsTGFuZ3VhZ2UsIkxhbmd1YWdlIG1vZGVsaW5nL2dlbmVyYXRpb24sUXVlc3Rpb24gYW5zd2VyaW5nIixTdGFiaWxpdHkgQUksLDIwMjMtMTItMDcsIkludHJvZHVjaW5nIFN0YWJsZSBMTSBaZXBoeXIgM0I6IEEgTmV3IEFkZGl0aW9uIHRvIFN0YWJsZSBMTSwgQnJpbmdpbmcgUG93ZXJmdWwgTExNIEFzc2lzdGFudHMgdG8gRWRnZSBEZXZpY2VzIixodHRwczovL2h1Z2dpbmdmYWNlLmNvL3N0YWJpbGl0eWFpL3N0YWJsZWxtLXplcGh5ci0zYiwsLCwzMDAwMDAwMDAwLjAsM0IsLCwsLCwiIiJIYXJkd2FyZTogU3RhYmxlTE0gWmVwaHlyIDNCIHdhcyB0cmFpbmVkIG9uIHRoZSBTdGFiaWxpdHkgQUkgY2x1c3RlciBhY3Jvc3MgOCBub2RlcyB3aXRoIDggQTEwMCA4MEdCcyBHUFVzIGZvciBlYWNoIG5vZGVzLiIiIixOVklESUEgQTEwMCBTWE00IDgwIEdCLCxDb25maWRlbnQsIlN0YWJsZUxNIFplcGh5ciAzQiBpcyBhIDMgYmlsbGlvbiBwYXJhbWV0ZXIgaW5zdHJ1Y3Rpb24gdHVuZWQgaW5zcGlyZWQgYnkgSHVnZ2luRmFjZUg0J3MgWmVwaHlyIDdCIHRyYWluaW5nIHBpcGVsaW5lIHRoaXMgbW9kZWwgd2FzIHRyYWluZWQgb24gYSBtaXggb2YgcHVibGljbHkgYXZhaWxhYmxlIGRhdGFzZXRzLCBzeW50aGV0aWMgZGF0YXNldHMgdXNpbmcgRGlyZWN0IFByZWZlcmVuY2UgT3B0aW1pemF0aW9uIChEUE8pLCBldmFsdWF0aW9uIGZvciB0aGlzIG1vZGVsIGJhc2VkIG9uIE1UIEJlbmNoIGFuZCBBbHBhY2EgQmVuY2htYXJrIiwsLE9wZW4gd2VpZ2h0cyAocmVzdHJpY3RlZCB1c2UpLFVuaXRlZCBLaW5nZG9tIG9mIEdyZWF0IEJyaXRhaW4gYW5kIE5vcnRoZXJuIElyZWxhbmQsU3RhYmxlTE0tM0ItNEUxVCwsLDguMCwsMjAyNS0xMS0yOCAxMTo1Mzo0NCswMDowMCwsLCwsLEluZHVzdHJ5LCwsLCwsIlNUQUJJTElUWSBBSSBDT01NVU5JVFkgTElDRU5TRSBBR1JFRU1FTlQKCklmIGF0IGFueSB0aW1lIFlvdSBvciBZb3VyIEFmZmlsaWF0ZShzKSwgZWl0aGVyIGluZGl2aWR1YWxseSBvciBpbiBhZ2dyZWdhdGUsIGdlbmVyYXRlIG1vcmUgdGhhbiBVU0QgJDEsMDAwLDAwMCBpbiBhbm51YWwgcmV2ZW51ZSA8Li4+IFlvdSBtdXN0IHJlcXVlc3QgYSBsaWNlbnNlIGZyb20gU3RhYmlsaXR5IEFJICIsLCwsLCw2MzQ0LjM2MjM0Mzk4Mzg5OSwsc3RhYmlsaXR5YWksLCwsWWVzCkdlbWluaSAxLjAgVWx0cmEsIk11bHRpbW9kYWwsTGFuZ3VhZ2UsVmlzaW9uIiwiTGFuZ3VhZ2UgbW9kZWxpbmcsVmlzdWFsIHF1ZXN0aW9uIGFuc3dlcmluZyxDaGF0LFRyYW5zbGF0aW9uIixHb29nbGUgRGVlcE1pbmQsR2VtaW5pIFRlYW0sMjAyMy0xMi0wNixHZW1pbmk6IEEgRmFtaWx5IG9mIEhpZ2hseSBDYXBhYmxlIE11bHRpbW9kYWwgTW9kZWxzLGh0dHBzOi8vc3RvcmFnZS5nb29nbGVhcGlzLmNvbS9kZWVwbWluZC1tZWRpYS9nZW1pbmkvZ2VtaW5pXzFfcmVwb3J0LnBkZiw2MzMuMCwiU09UQSBpbXByb3ZlbWVudCxUcmFpbmluZyBjb3N0IiwiIiJFdmFsdWF0aW9uIG9uIGEgYnJvYWQgcmFuZ2Ugb2YgYmVuY2htYXJrcyBzaG93cyB0aGF0IG91ciBtb3N0LWNhcGFibGUgR2VtaW5pIFVsdHJhIG1vZGVsIGFkdmFuY2VzIHRoZSBzdGF0ZSBvZiB0aGUgYXJ0IGluIDMwIG9mIDMyIG9mIHRoZXNlIGJlbmNobWFya3Mg4oCUIG5vdGFibHkgYmVpbmcgdGhlIGZpcnN0IG1vZGVsIHRvIGFjaGlldmUgaHVtYW4tZXhwZXJ0IHBlcmZvcm1hbmNlIG9uIHRoZSB3ZWxsLXN0dWRpZWQgZXhhbSBiZW5jaG1hcmsgTU1MVSwgYW5kIGltcHJvdmluZyB0aGUgc3RhdGUgb2YgdGhlIGFydCBpbiBldmVyeSBvbmUgb2YgdGhlIDIwIG11bHRpbW9kYWwgYmVuY2htYXJrcyB3ZSBleGFtaW5lZC4iIgoKVGFibGUgMiIsLCw1LjAwMDAwMDAwMDFlKzI1LCJUaGlzIG51bWJlciBpcyBhbiBlc3RpbWF0ZSBiYXNlZCBvbiBsaW1pdGVkIGV2aWRlbmNlLiBJbiBwYXJ0aWN1bGFyLCB3ZSBjb21iaW5lIGluZm9ybWF0aW9uIGFib3V0IHRoZSBwZXJmb3JtYW5jZSBvZiBHZW1pbmkgVWx0cmEgb24gdmFyaW91cyBiZW5jaG1hcmtzIGNvbXBhcmVkIHRvIG90aGVyIG1vZGVscywgYW5kIGd1ZXNzdGltYXRlcyBhYm91dCB0aGUgaGFyZHdhcmUgc2V0dXAgdXNlZCBmb3IgdHJhaW5pbmcgdG8gYXJyaXZlIGF0IG91ciBlc3RpbWF0ZS4gT3VyIHJlYXNvbmluZyBhbmQgY2FsY3VsYXRpb25zIGFyZSBkZXRhaWxlZCBpbiB0aGlzIENvbGFiIG5vdGVib29rLgpodHRwczovL2NvbGFiLnJlc2VhcmNoLmdvb2dsZS5jb20vZHJpdmUvMXNmRzkxVWZpWXBFWW5qX3hCNVlSeTA3VDVkdi05T19jIiwsLDI0MDAuMCwiRHlsYW4gUGF0ZWwsIGF1dGhvciBvZiBTZW1pQW5hbHlzaXMsIHNwZWN1bGF0ZXMgdGhhdCB0aGUgdHJhaW5pbmcgZHVyYXRpb24gb2YgR2VtaW5pIG1heSBoYXZlIGJlZW4gMTAwIGRheXMuIixHb29nbGUgVFBVIHY0LCxTcGVjdWxhdGl2ZSwiVGhpcyByZXBvcnQgaW50cm9kdWNlcyBhIG5ldyBmYW1pbHkgb2YgbXVsdGltb2RhbCBtb2RlbHMsIEdlbWluaSwgdGhhdCBleGhpYml0IHJlbWFya2FibGUgY2FwYWJpbGl0aWVzIGFjcm9zcyBpbWFnZSwgYXVkaW8sIHZpZGVvLCBhbmQgdGV4dCB1bmRlcnN0YW5kaW5nLiBUaGUgR2VtaW5pIGZhbWlseSBjb25zaXN0cyBvZiBVbHRyYSwgUHJvLCBhbmQgTmFubyBzaXplcywgc3VpdGFibGUgZm9yIGFwcGxpY2F0aW9ucyByYW5naW5nIGZyb20gY29tcGxleCByZWFzb25pbmcgdGFza3MgdG8gb24tZGV2aWNlIG1lbW9yeS1jb25zdHJhaW5lZCB1c2UtY2FzZXMuIEV2YWx1YXRpb24gb24gYSBicm9hZCByYW5nZSBvZiBiZW5jaG1hcmtzIHNob3dzIHRoYXQgb3VyIG1vc3QtY2FwYWJsZSBHZW1pbmkgVWx0cmEgbW9kZWwgYWR2YW5jZXMgdGhlIHN0YXRlIG9mIHRoZSBhcnQgaW4gMzAgb2YgMzIgb2YgdGhlc2UgYmVuY2htYXJrcyDigJQgbm90YWJseSBiZWluZyB0aGUgZmlyc3QgbW9kZWwgdG8gYWNoaWV2ZSBodW1hbi1leHBlcnQgcGVyZm9ybWFuY2Ugb24gdGhlIHdlbGwtc3R1ZGllZCBleGFtIGJlbmNobWFyayBNTUxVLCBhbmQgaW1wcm92aW5nIHRoZSBzdGF0ZSBvZiB0aGUgYXJ0IGluIGV2ZXJ5IG9uZSBvZiB0aGUgMjAgbXVsdGltb2RhbCBiZW5jaG1hcmtzIHdlIGV4YW1pbmVkLiBXZSBiZWxpZXZlIHRoYXQgdGhlIG5ldyBjYXBhYmlsaXRpZXMgb2YgR2VtaW5pIG1vZGVscyBpbiBjcm9zcy1tb2RhbCByZWFzb25pbmcgYW5kIGxhbmd1YWdlIHVuZGVyc3RhbmRpbmcgd2lsbCBlbmFibGUgYSB3aWRlIHZhcmlldHkgb2YgdXNlIGNhc2VzIGFuZCB3ZSBkaXNjdXNzIG91ciBhcHByb2FjaCB0b3dhcmQgZGVwbG95aW5nIHRoZW0gcmVzcG9uc2libHkgdG8gdXNlcnMuCiIsLCxBUEkgYWNjZXNzLFVuaXRlZCBTdGF0ZXMgb2YgQW1lcmljYSwsLCw1NzAwMC4wLCwyMDI1LTEyLTE2IDE4OjAxOjUwKzAwOjAwLCwsLCwsSW5kdXN0cnksLCwsMTMyMDAwMDAwLjAsVW5yZWxlYXNlZCxBUEkgYWNjZXNzOiBodHRwczovL2Nsb3VkLmdvb2dsZS5jb20vdmVydGV4LWFpL2dlbmVyYXRpdmUtYWkvZG9jcy9sZWFybi9tb2RlbHMsVHJ1ZSwzMDcxOTQxOS45MzUzNDk1MiwsLFRydWUsMzg0MjM5MDAuMTEyMzIyMzMsIkJlbmNobWFya3MsSGFyZHdhcmUiLCwsLCxObwpHZW1pbmkgMS4wIFBybywiTXVsdGltb2RhbCxMYW5ndWFnZSxWaXNpb24iLCJMYW5ndWFnZSBtb2RlbGluZyxWaXN1YWwgcXVlc3Rpb24gYW5zd2VyaW5nLENoYXQsVHJhbnNsYXRpb24iLEdvb2dsZSBEZWVwTWluZCxHZW1pbmkgVGVhbSwyMDIzLTEyLTA2LEdlbWluaTogQSBGYW1pbHkgb2YgSGlnaGx5IENhcGFibGUgTXVsdGltb2RhbCBNb2RlbHMsaHR0cHM6Ly9zdG9yYWdlLmdvb2dsZWFwaXMuY29tL2RlZXBtaW5kLW1lZGlhL2dlbWluaS9nZW1pbmlfMV9yZXBvcnQucGRmLDYzMy4wLFNpZ25pZmljYW50IHVzZSwiRGVmYXVsdC9mcmVlIG1vZGVsIG9uIGdlbWluaS5nb29nbGUuY29tCgpGcm9tIHBhcGVyOgoiIkJyb2FkbHksIHdlIGZpbmQgdGhhdCB0aGUgcGVyZm9ybWFuY2Ugb2YgR2VtaW5pIFBybyBvdXRwZXJmb3JtcyBpbmZlcmVuY2Utb3B0aW1pemVkIG1vZGVscyBzdWNoIGFzIEdQVC0zLjUgYW5kIHBlcmZvcm1zIGNvbXBhcmFibHkgd2l0aCBzZXZlcmFsIG9mIHRoZSBtb3N0IGNhcGFibGUgbW9kZWxzIGF2YWlsYWJsZSwgYW5kIEdlbWluaSBVbHRyYSBvdXRwZXJmb3JtcyBhbGwgY3VycmVudCBtb2RlbHMuIEluIHRoaXMgc2VjdGlvbiwgd2UgZXhhbWluZSBzb21lIG9mIHRoZXNlIGZpbmRpbmdzLiIiIiwsLCwiVHJhaW5pbmcgY29tcHV0ZSBlc3RpbWF0ZWQgdG8gYmUgMS44ZTI1IEZMT1AgZnJvbSBiZW5jaG1hcmsgc2NvcmVzLiBodHRwczovL2NvbGFiLnJlc2VhcmNoLmdvb2dsZS5jb20vZHJpdmUvMXIzcFVNaEI3S2gwR2xzOWVHLXZfWGVmV3J5ZTlmVlFSP3VzcD1zaGFyaW5nIAoKT3VyIHJlYXNvbmluZyBhbmQgY2FsY3VsYXRpb25zIGZvciBHZW1pbmkgMSBVbHRyYSBhcmUgZGV0YWlsZWQgaW4gdGhpcyBDb2xhYiBub3RlYm9vay4KaHR0cHM6Ly9jb2xhYi5yZXNlYXJjaC5nb29nbGUuY29tL2RyaXZlLzFzZkc5MVVmaVlwRVlual94QjVZUnkwN1Q1ZHYtOU9fYwoKIiwsLCwsR29vZ2xlIFRQVSB2NCwsU3BlY3VsYXRpdmUsIlRoaXMgcmVwb3J0IGludHJvZHVjZXMgYSBuZXcgZmFtaWx5IG9mIG11bHRpbW9kYWwgbW9kZWxzLCBHZW1pbmksIHRoYXQgZXhoaWJpdCByZW1hcmthYmxlIGNhcGFiaWxpdGllcyBhY3Jvc3MgaW1hZ2UsIGF1ZGlvLCB2aWRlbywgYW5kIHRleHQgdW5kZXJzdGFuZGluZy4gVGhlIEdlbWluaSBmYW1pbHkgY29uc2lzdHMgb2YgVWx0cmEsIFBybywgYW5kIE5hbm8gc2l6ZXMsIHN1aXRhYmxlIGZvciBhcHBsaWNhdGlvbnMgcmFuZ2luZyBmcm9tIGNvbXBsZXggcmVhc29uaW5nIHRhc2tzIHRvIG9uLWRldmljZSBtZW1vcnktY29uc3RyYWluZWQgdXNlLWNhc2VzLiBFdmFsdWF0aW9uIG9uIGEgYnJvYWQgcmFuZ2Ugb2YgYmVuY2htYXJrcyBzaG93cyB0aGF0IG91ciBtb3N0LWNhcGFibGUgR2VtaW5pIFVsdHJhIG1vZGVsIGFkdmFuY2VzIHRoZSBzdGF0ZSBvZiB0aGUgYXJ0IGluIDMwIG9mIDMyIG9mIHRoZXNlIGJlbmNobWFya3Mg4oCUIG5vdGFibHkgYmVpbmcgdGhlIGZpcnN0IG1vZGVsIHRvIGFjaGlldmUgaHVtYW4tZXhwZXJ0IHBlcmZvcm1hbmNlIG9uIHRoZSB3ZWxsLXN0dWRpZWQgZXhhbSBiZW5jaG1hcmsgTU1MVSwgYW5kIGltcHJvdmluZyB0aGUgc3RhdGUgb2YgdGhlIGFydCBpbiBldmVyeSBvbmUgb2YgdGhlIDIwIG11bHRpbW9kYWwgYmVuY2htYXJrcyB3ZSBleGFtaW5lZC4gV2UgYmVsaWV2ZSB0aGF0IHRoZSBuZXcgY2FwYWJpbGl0aWVzIG9mIEdlbWluaSBtb2RlbHMgaW4gY3Jvc3MtbW9kYWwgcmVhc29uaW5nIGFuZCBsYW5ndWFnZSB1bmRlcnN0YW5kaW5nIHdpbGwgZW5hYmxlIGEgd2lkZSB2YXJpZXR5IG9mIHVzZSBjYXNlcyBhbmQgd2UgZGlzY3VzcyBvdXIgYXBwcm9hY2ggdG93YXJkIGRlcGxveWluZyB0aGVtIHJlc3BvbnNpYmx5IHRvIHVzZXJzLgoiLCwsQVBJIGFjY2VzcyxVbml0ZWQgU3RhdGVzIG9mIEFtZXJpY2EsLCwsLCwyMDI1LTExLTI4IDExOjUzOjQ0KzAwOjAwLCwsLCwsSW5kdXN0cnksLCw1Ljc4Njk3MTI4MDRlKzI1LCxVbnJlbGVhc2VkLEFQSSBhY2Nlc3M6IGh0dHBzOi8vY2xvdWQuZ29vZ2xlLmNvbS92ZXJ0ZXgtYWkvZ2VuZXJhdGl2ZS1haS9kb2NzL2xlYXJuL21vZGVscyxUcnVlLCwsLCwsQmVuY2htYXJrcywsLCwsTm8KT25lTExNLCJNdWx0aW1vZGFsLExhbmd1YWdlLFZpc2lvbiIsIkNoYXQsVmlzdWFsIHF1ZXN0aW9uIGFuc3dlcmluZyxRdWVzdGlvbiBhbnN3ZXJpbmcsSW1hZ2UgY2FwdGlvbmluZyxWaWRlbyBkZXNjcmlwdGlvbixTcGVlY2ggcmVjb2duaXRpb24gKEFTUikiLCJDaGluZXNlIFVuaXZlcnNpdHkgb2YgSG9uZyBLb25nIChDVUhLKSxTaGFuZ2hhaSBBSSBMYWIiLCJKaWFtaW5nIEhhbiwgS2FpeGlvbmcgR29uZywgWWl5dWFuIFpoYW5nLCBKaWFxaSBXYW5nLCBLYWlwZW5nIFpoYW5nLCBEYWh1YSBMaW4sIFl1IFFpYW8sIFBlbmcgR2FvLCBYaWFuZ3l1IFl1ZSIsMjAyMy0xMi0wNixPbmVMTE06IE9uZSBGcmFtZXdvcmsgdG8gQWxpZ24gQWxsIE1vZGFsaXRpZXMgd2l0aCBMYW5ndWFnZSxodHRwczovL2FyeGl2Lm9yZy9hYnMvMjMxMi4wMzcwMCwyNDAuMCwsSXQgaXMgdXNpbmcgbWFueSBtb2RhbGl0aWVzIC0gcG9zc2libGUgU09UQSBpbXByb3ZlbWVudCBvbiBjaGF0aW5nIGFib3V0IGZNUkkgc2NhbnMuLDcwMDAwMDAwMDAuMCw3QiBmcm9tIFRhYmxlIDEsLCwsVGFibGUgOTogMTAwNTAwMDAwMCArIDIwMDYwMDAgPSAxMDA3MDA2MDAwIGRhdGFwb2ludHMsLCxOVklESUEgQTEwMCwsTGlrZWx5LCJNdWx0aW1vZGFsIGxhcmdlIGxhbmd1YWdlIG1vZGVscyAoTUxMTXMpIGhhdmUgZ2FpbmVkIHNpZ25pZmljYW50IGF0dGVudGlvbiBkdWUgdG8gdGhlaXIgc3Ryb25nIG11bHRpbW9kYWwgdW5kZXJzdGFuZGluZyBjYXBhYmlsaXR5LiBIb3dldmVyLCBleGlzdGluZyB3b3JrcyByZWx5IGhlYXZpbHkgb24gbW9kYWxpdHktc3BlY2lmaWMgZW5jb2RlcnMsIHdoaWNoIHVzdWFsbHkgZGlmZmVyIGluIGFyY2hpdGVjdHVyZSBhbmQgYXJlIGxpbWl0ZWQgdG8gY29tbW9uIG1vZGFsaXRpZXMuIEluIHRoaXMgcGFwZXIsIHdlIHByZXNlbnQgT25lTExNLCBhbiBNTExNIHRoYXQgYWxpZ25zIGVpZ2h0IG1vZGFsaXRpZXMgdG8gbGFuZ3VhZ2UgdXNpbmcgYSB1bmlmaWVkIGZyYW1ld29yay4gV2UgYWNoaWV2ZSB0aGlzIHRocm91Z2ggYSB1bmlmaWVkIG11bHRpbW9kYWwgZW5jb2RlciBhbmQgYSBwcm9ncmVzc2l2ZSBtdWx0aW1vZGFsIGFsaWdubWVudCBwaXBlbGluZS4gSW4gZGV0YWlsLCB3ZSBmaXJzdCB0cmFpbiBhbiBpbWFnZSBwcm9qZWN0aW9uIG1vZHVsZSB0byBjb25uZWN0IGEgdmlzaW9uIGVuY29kZXIgd2l0aCBMTE0uIFRoZW4sIHdlIGJ1aWxkIGEgdW5pdmVyc2FsIHByb2plY3Rpb24gbW9kdWxlIChVUE0pIGJ5IG1peGluZyBtdWx0aXBsZSBpbWFnZSBwcm9qZWN0aW9uIG1vZHVsZXMgYW5kIGR5bmFtaWMgcm91dGluZy4gRmluYWxseSwgd2UgcHJvZ3Jlc3NpdmVseSBhbGlnbiBtb3JlIG1vZGFsaXRpZXMgdG8gTExNIHdpdGggdGhlIFVQTS4gVG8gZnVsbHkgbGV2ZXJhZ2UgdGhlIHBvdGVudGlhbCBvZiBPbmVMTE0gaW4gZm9sbG93aW5nIGluc3RydWN0aW9ucywgd2UgYWxzbyBjdXJhdGVkIGEgY29tcHJlaGVuc2l2ZSBtdWx0aW1vZGFsIGluc3RydWN0aW9uIGRhdGFzZXQsIGluY2x1ZGluZyAyTSBpdGVtcyBmcm9tIGltYWdlLCBhdWRpbywgdmlkZW8sIHBvaW50IGNsb3VkLCBkZXB0aC9ub3JtYWwgbWFwLCBJTVUgYW5kIGZNUkkgYnJhaW4gYWN0aXZpdHkuIE9uZUxMTSBpcyBldmFsdWF0ZWQgb24gMjUgZGl2ZXJzZSBiZW5jaG1hcmtzLCBlbmNvbXBhc3NpbmcgdGFza3Mgc3VjaCBhcyBtdWx0aW1vZGFsIGNhcHRpb25pbmcsIHF1ZXN0aW9uIGFuc3dlcmluZyBhbmQgcmVhc29uaW5nLCB3aGVyZSBpdCBkZWxpdmVycyBleGNlbGxlbnQgcGVyZm9ybWFuY2UuIENvZGUsIGRhdGEsIG1vZGVsIGFuZCBvbmxpbmUgZGVtbyBhcmUgYXZhaWxhYmxlIGF0IHRoaXMgaHR0cHMgVVJMIiwsLE9wZW4gd2VpZ2h0cyAobm9uLWNvbW1lcmNpYWwpLCJIb25nIEtvbmcsQ2hpbmEiLExsYW1hIDItN0IsNC4yZSsxOSwiYXNzdW1pbmcgdGhhdCBzaXplcyBpbiBUYWJsZSA5IGFyZSB0b2tlbnMsIHdlIGNhbiB1c2UgNk5EIGFwcHJveGltYXRpb246CjYqMUIqN0IgPSA0LjJlMTkiLDE2LjAsLDIwMjYtMDUtMjUgMTI6Mjg6MTArMDA6MDAsLCwsLCwiQWNhZGVtaWEsQWNhZGVtaWEiLCwsLCxPcGVuIChub24tY29tbWVyY2lhbCksImh0dHBzOi8vZ2l0aHViLmNvbS9jc3VoYW4vT25lTExNCkxMYW1hIGxpY2Vuc2UiLCwsLCwsMTI2ODkuMDA3MjYxMDM1MjM0LCwsLCwsWWVzCk5leHVzUmF2ZW4tVjIsTGFuZ3VhZ2UsIkxhbmd1YWdlIG1vZGVsaW5nL2dlbmVyYXRpb24sQ29kZSBnZW5lcmF0aW9uIixOZXh1c2Zsb3csLDIwMjMtMTItMDUsTmV4dXNSYXZlbi1WMjogU3VycGFzc2luZyBHUFQtNCBmb3IgWmVyby1zaG90IEZ1bmN0aW9uIENhbGxpbmcsaHR0cHM6Ly9uZXh1c2Zsb3cuYWkvYmxvZ3MvcmF2ZW52MiwsLCwxMzAwMDAwMDAwMC4wLCIxM0IKIiwsLCwsLCwsLENvbmZpZGVudCwiV2UgYXJlIHRocmlsbGVkIHRvIG9wZW4gc291cmNlIE5leHVzUmF2ZW4tVjIsIGEgMTNCIExMTSBvdXRwZXJmb3JtaW5nIEdQVC00IGluIHplcm8tc2hvdCBmdW5jdGlvbiBjYWxsaW5nLCB0aGUgY2FwYWJpbGl0eSB0byB0dXJuIG5hdHVyYWwgbGFuZ3VhZ2UgaW5zdHJ1Y3Rpb25zIGludG8gZXhlY3V0YWJsZSBjb2RlIHRvIHVzZSB0b29scy4gVGhlIGZ1bmN0aW9uIGNhbGxpbmcgY2FwYWJpbGl0eSBsaWVzIGF0IHRoZSBjb3JlIG9mIHRoZSBPcGVuQUkgQXNzaXN0YW50cyBBUEksIGFuZCBzZXJ2ZXMgYXMgdGhlIGtleSB0byBlbmFibGluZyBjb3BpbG90cyBhbmQgYWdlbnRzIHRvIHVzZSBzb2Z0d2FyZSB0b29scy4gV2l0aCB0aGUgZ29hbCBvZiBhZHZhbmNpbmcgb3BlbiBzb3VyY2UgbW9kZWxzIGZvciBjb3BpbG90cyBhbmQgYWdlbnRzLCBOZXh1c1JhdmVuLVYyIG1hcmtzIGFuIGV4Y2l0aW5nIHN0ZXAgaW4gY29sbGFib3JhdGlvbiB3aXRoIHRoZSBjb21tdW5pdHkgdG8gZXhwYW5kIHRoZSBvcGVuIG1vZGVsIGVjb3N5c3RlbSBmb3IgdGVjaG5vbG9naWNhbCBhbmQgc29jaWV0YWwgaW1wYWN0cy4gVGhlIGhpZ2hsaWdodHMgb2YgdGhpcyByZWxlYXNlIGluY2x1ZGU6CgpTdGF0ZS1vZi10aGUtYXJ0ICYgR2VuZXJhbGl6YWJsZSBDYXBhYmlsaXR5LiBOZXh1c1JhdmVuLVYyIHN1cnBhc3NlcyBHUFQtNCBieSB1cCB0byA3JSBpbiBmdW5jdGlvbiBjYWxsaW5nIHN1Y2Nlc3MgcmF0ZXMgaW4gaHVtYW4tZ2VuZXJhdGVkIHVzZSBjYXNlcyBpbnZvbHZpbmcgbmVzdGVkIGFuZCBjb21wb3NpdGUgZnVuY3Rpb25zLiBOZXh1c1JhdmVuLVYyIGhhcyBuZXZlciBiZWVuIHRyYWluZWQgb24gdGhlIGZ1bmN0aW9ucyB1c2VkIGluIGV2YWx1YXRpb24uCk9wZW4tc291cmNlIGFuZCBDb21tZXJjaWFsbHkgUGVybWlzc2l2ZS4gTmV4dXNSYXZlbi1WMiBpcyBmdXJ0aGVyIGluc3RydWN0aW9uLXR1bmVkIG9uIE1ldGEncyBDb2RlTGxhbWEtMTNCLWluc3RydWN0LCBsZXZlcmFnaW5nIGN1cmF0ZWQgZGF0YSBnZW5lcmF0ZWQgdGhyb3VnaCBOZXh1c2Zsb3cncyBwaXBlbGluZSwgZXhjbHVzaXZlbHkgc291cmNlZCBmcm9tIG9wZW4tY29kZSBjb3Jwb3JhIHdpdGhvdXQgdXNpbmcgcHJvcHJpZXRhcnkgTExNcy4gSXQgaXMgY29tbWVyY2lhbGx5IHBlcm1pc3NpdmUgZm9yIGJvdGggY29tbXVuaXR5IGRldmVsb3BlcnMgYW5kIGVudGVycHJpc2VzLgpFYXNlIG9mIEludGVncmF0aW9uLiBXZSByZWxlYXNlIG9wZW4tc291cmNlIHV0aWxpdHkgYXJ0aWZhY3RzIHRoYXQgZW5hYmxlIHVzZXJzIHRvIHNlYW1sZXNzbHkgcmVwbGFjZSBtYWluc3RyZWFtIHByb3ByaWV0YXJ5IGZ1bmN0aW9uIGNhbGxpbmcgQVBJcyB3aXRoIE5leHVzUmF2ZW4tVjIgaW4gdGhlaXIgc29mdHdhcmUgd29ya2Zsb3cuIFdlIGFsc28gcHJvdmlkZSBvbmxpbmUgZGVtb3MgYW5kIENvbGFiIG5vdGVib29rcyBmb3Igb25ib2FyZGluZyBhbmQgaW50ZWdyYXRpb24gZGVtb25zdHJhdGlvbi4KRnVuY3Rpb24gQ2FsbGluZyBCZW5jaG1hcmsgYW5kIExlYWRlcmJvYXJkLiBXZSBvcGVuIHNvdXJjZSBvdXIgZXZhbHVhdGlvbiBiZW5jaG1hcmsgTmV4dXMtRnVuY3Rpb24tQ2FsbGluZyBhbmQgZXN0YWJsaXNoIGEgSHVnZ2luZ2ZhY2UgbGVhZGVyYm9hcmQgd2hpY2ggaW5jbHVkZXMgYW4gZXh0ZW5zaXZlIGNvbGxlY3Rpb24gb2YgcmVhbC1saWZlIGh1bWFuLWN1cmF0ZWQgZnVuY3Rpb24tY2FsbGluZyBleGFtcGxlcywgY292ZXJpbmcgYSBkaXZlcnNlIHJhbmdlIG9mIGZ1bmN0aW9uLWNhbGxpbmcgdXNlIGNhc2VzIGFuZCBkaWZmaWN1bHRpZXMuIFRoZXNlIGh1bmRyZWRzIG9mIGV4YW1wbGVzLCBhY3Jvc3MgOSB0YXNrcywgaGF2ZSBiZWVuIGN1cmF0ZWQgd2l0aCBpbnB1dCBmcm9tIGRvbWFpbiBleHBlcnRzLCBhbmQgdGhlaXIgZ3JvdW5kIHRydXRoIGhhcyBiZWVuIG1ldGljdWxvdXNseSBjaGVja2VkLiBXZSBvcGVuIHNvdXJjZSA4IG91dCBvZiB0aGUgOSBiZW5jaG1hcmtzLCBsZWF2aW5nIG9uZSBhcyBhbiBpbnRlcm5hbCBiZW5jaG1hcmsgZm9yIHRlc3RpbmcgbmV3IG1vZGVscy4iLCwsT3BlbiB3ZWlnaHRzIChyZXN0cmljdGVkIHVzZSksVW5pdGVkIFN0YXRlcyBvZiBBbWVyaWNhLENvZGUgTGxhbWEtMTNCLCwsLCwyMDI1LTExLTI4IDExOjUzOjQ0KzAwOjAwLCwsLCwsSW5kdXN0cnksLCwsLCwiVGhpcyBtb2RlbCB3YXMgdHJhaW5lZCBvbiBjb21tZXJjaWFsbHkgdmlhYmxlIGRhdGEgYW5kIGlzIGxpY2Vuc2VkIHVuZGVyIHRoZSBOZXh1c2Zsb3cgY29tbXVuaXR5IGxpY2Vuc2UuCgpOZWVkcyBzcGVjaWFsIHBlcm1pc3Npb24gaWZudW1iZXIgb2YgdXNlcnMgZXhjZWVkcyBjZXJ0YWluIHRocmVzaG9sZAoKaHR0cHM6Ly9odWdnaW5nZmFjZS5jby9OZXh1c2Zsb3cvTmV4dXNSYXZlbi1WMi0xM0IiLCwsLCwsLCwsLCwsWWVzClNBUkEtUlQtMixSb2JvdGljcyxSb2JvdGljIG1hbmlwdWxhdGlvbixHb29nbGUgRGVlcE1pbmQsIklzYWJlbCBMZWFsLCBLcnp5c3p0b2YgQ2hvcm9tYW5za2ksIERlZXBhbGkgSmFpbiwgQXZpbmF2YSBEdWJleSwgSmFrZSBWYXJsZXksIE1pY2hhZWwgUnlvbywgWWFvIEx1LCBGcmVkZXJpY2sgTGl1LCBWaWthcyBTaW5kaHdhbmksIFF1YW4gVnVvbmcsIFRhbWFzIFNhcmxv</x:v>
      </x:c>
    </x:row>
    <x:row r="148" ht="18" customHeight="1">
      <x:c r="A148" s="17" t="n">
        <x:v>143</x:v>
      </x:c>
      <x:c r="B148" s="17" t="n">
        <x:v>309</x:v>
      </x:c>
      <x:c r="C148" s="94" t="str">
        <x:v>cywgS2VuIE9zbHVuZCwgS2Fyb2wgSGF1c21hbiwgS2FuaXNoa2EgUmFvIiwyMDIzLTEyLTA0LFNBUkEtUlQ6IFNjYWxpbmcgdXAgUm9ib3RpY3MgVHJhbnNmb3JtZXJzIHdpdGggU2VsZi1BZGFwdGl2ZSBSb2J1c3QgQXR0ZW50aW9uLGh0dHBzOi8vYXJ4aXYub3JnL2Ficy8yMzEyLjAxOTkwLCwsImZyb20gYmxvZzogaHR0cHM6Ly9kZWVwbWluZC5nb29nbGUvZGlzY292ZXIvYmxvZy9zaGFwaW5nLXRoZS1mdXR1cmUtb2YtYWR2YW5jZWQtcm9ib3RpY3MvCgoiIlRoZSBiZXN0IFNBUkEtUlQtMiBtb2RlbHMgd2VyZSAxMC42JSBtb3JlIGFjY3VyYXRlIGFuZCAxNCUgZmFzdGVyIHRoYW4gUlQtMiBtb2RlbHMgYWZ0ZXIgYmVpbmcgcHJvdmlkZWQgd2l0aCBhIHNob3J0IGhpc3Rvcnkgb2YgaW1hZ2VzIiIKCk5vdCBzdXJlIGlmIHRoaXMgaXMgU09UQSBzaW5jZSB0aGV5IHVzZWQgYSBzbWFsbGVyICg1QikgUlQtMiB2YXJpYW50Iiw1MDAwMDAwMDAwLjAsIjVCCgoiIldlIGZvY3VzIG9uIHRoZSA1QiBQYUxJLVggdmFyaWFudCwgYXMgbW9yZSBwcmFjdGljYWwgZm9yIHRoZSBvbi1yb2JvdCBkZXBsb3ltZW50IHRoYW4gdGhlIDU1QiB2YXJpYW50IiIiLCwsLCwsLCwsQ29uZmlkZW50LCJXZSBwcmVzZW50IFNlbGYtQWRhcHRpdmUgUm9idXN0IEF0dGVudGlvbiBmb3IgUm9ib3RpY3MgVHJhbnNmb3JtZXJzIChTQVJBLVJUKTogYSBuZXcgcGFyYWRpZ20gZm9yIGFkZHJlc3NpbmcgdGhlIGVtZXJnaW5nIGNoYWxsZW5nZSBvZiBzY2FsaW5nIHVwIFJvYm90aWNzIFRyYW5zZm9ybWVycyAoUlQpIGZvciBvbi1yb2JvdCBkZXBsb3ltZW50LiBTQVJBLVJUIHJlbGllcyBvbiB0aGUgbmV3IG1ldGhvZCBvZiBmaW5lLXR1bmluZyBwcm9wb3NlZCBieSB1cywgY2FsbGVkIHVwLXRyYWluaW5nLiBJdCBjb252ZXJ0cyBwcmUtdHJhaW5lZCBvciBhbHJlYWR5IGZpbmUtdHVuZWQgVHJhbnNmb3JtZXItYmFzZWQgcm9ib3RpYyBwb2xpY2llcyBvZiBxdWFkcmF0aWMgdGltZSBjb21wbGV4aXR5IChpbmNsdWRpbmcgbWFzc2l2ZSBiaWxsaW9uLXBhcmFtZXRlciB2aXNpb24tbGFuZ3VhZ2UtYWN0aW9uIG1vZGVscyBvciBWTEFzKSwgaW50byB0aGVpciBlZmZpY2llbnQgbGluZWFyLWF0dGVudGlvbiBjb3VudGVycGFydHMgbWFpbnRhaW5pbmcgaGlnaCBxdWFsaXR5LiBXZSBkZW1vbnN0cmF0ZSB0aGUgZWZmZWN0aXZlbmVzcyBvZiBTQVJBLVJUIGJ5IHNwZWVkaW5nIHVwOiAoYSkgdGhlIGNsYXNzIG9mIHJlY2VudGx5IGludHJvZHVjZWQgUlQtMiBtb2RlbHMsIHRoZSBmaXJzdCBWTEEgcm9ib3RpYyBwb2xpY2llcyBwcmUtdHJhaW5lZCBvbiBpbnRlcm5ldC1zY2FsZSBkYXRhLCBhcyB3ZWxsIGFzIChiKSBQb2ludCBDbG91ZCBUcmFuc2Zvcm1lciAoUENUKSByb2JvdGljIHBvbGljaWVzIG9wZXJhdGluZyBvbiBsYXJnZSBwb2ludCBjbG91ZHMuIFdlIGNvbXBsZW1lbnQgb3VyIHJlc3VsdHMgd2l0aCB0aGUgcmlnb3JvdXMgbWF0aGVtYXRpY2FsIGFuYWx5c2lzIHByb3ZpZGluZyBkZWVwZXIgaW5zaWdodCBpbnRvIHRoZSBwaGVub21lbm9uIG9mIFNBUkEuIiwsLFVucmVsZWFzZWQsVW5pdGVkIFN0YXRlcyBvZiBBbWVyaWNhLFJULTIsLCwsLDIwMjUtMTEtMjggMTE6NTM6NDQrMDA6MDAsLCwsLCxJbmR1c3RyeSwsLCwsVW5yZWxlYXNlZCxkZW1vcyBoZXJlIGh0dHBzOi8vc2l0ZXMuZ29vZ2xlLmNvbS92aWV3L3J0c2FyYS8sLCwsLCwsLCwsLCxObwpQbGF5Z3JvdW5kIHYyLEltYWdlIGdlbmVyYXRpb24sIlRleHQtdG8taW1hZ2UsSW1hZ2UgZ2VuZXJhdGlvbiIsUGxheWdyb3VuZCwiRGFpcWluZyBMaSwgQWxla3MgS2Fta28sIEVoc2FuIEFraGdhcmksIEFsaSBTYWJldCwgTGlubWlhbyBYdSwgU3VoYWlsIERvc2hpIiwyMDIzLTEyLTAyLFBsYXlncm91bmQgdjIuNTogVGhyZWUgSW5zaWdodHMgdG93YXJkcyBFbmhhbmNpbmcgQWVzdGhldGljIFF1YWxpdHkgaW4gVGV4dC10by1JbWFnZSBHZW5lcmF0aW9uLGh0dHBzOi8vYXJ4aXYub3JnL2Ficy8yNDAyLjE3MjQ1djEsMjM0LjAsLExpdHRsZSBpbmZvcm1hdGlvbiBwcm92aWRlZCBmb3IgdGhpcyBtb2RlbCBpbiB0aGUgYXJ4aXYgcGFwZXIgb3Igb24gSHVnZ2luZ0ZhY2UuLCxTa2lwcGluZyBiZWNhdXNlIHRoaXMgbnVtYmVyIGlzbid0IHN0YXRlZCBhbnl3aGVyZSBhbmQgd291bGQgYmUgdmVyeSB0aW1lLWNvbnN1bWluZyB0byBjYWxjdWxhdGUgZGlyZWN0bHkgZnJvbSB0aGUgbW9kZWwgYXJjaGl0ZWN0dXJlOiBodHRwczovL2h1Z2dpbmdmYWNlLmNvL3BsYXlncm91bmRhaS9wbGF5Z3JvdW5kLXYxL2Jsb2IvbWFpbi9tb2RlbF9pbmRleC5qc29uLCwsLCwsLCwsVW5rbm93biwiSW4gdGhpcyB3b3JrLCB3ZSBzaGFyZSB0aHJlZSBpbnNpZ2h0cyBmb3IgYWNoaWV2aW5nIHN0YXRlLW9mLXRoZS1hcnQgYWVzdGhldGljIHF1YWxpdHkgaW4gdGV4dC10by1pbWFnZSBnZW5lcmF0aXZlIG1vZGVscy4gV2UgZm9jdXMgb24gdGhyZWUgY3JpdGljYWwgYXNwZWN0cyBmb3IgbW9kZWwgaW1wcm92ZW1lbnQ6IGVuaGFuY2luZyBjb2xvciBhbmQgY29udHJhc3QsIGltcHJvdmluZyBnZW5lcmF0aW9uIGFjcm9zcyBtdWx0aXBsZSBhc3BlY3QgcmF0aW9zLCBhbmQgaW1wcm92aW5nIGh1bWFuLWNlbnRyaWMgZmluZSBkZXRhaWxzLiBGaXJzdCwgd2UgZGVsdmUgaW50byB0aGUgc2lnbmlmaWNhbmNlIG9mIHRoZSBub2lzZSBzY2hlZHVsZSBpbiB0cmFpbmluZyBhIGRpZmZ1c2lvbiBtb2RlbCwgZGVtb25zdHJhdGluZyBpdHMgcHJvZm91bmQgaW1wYWN0IG9uIHJlYWxpc20gYW5kIHZpc3VhbCBmaWRlbGl0eS4gU2Vjb25kLCB3ZSBhZGRyZXNzIHRoZSBjaGFsbGVuZ2Ugb2YgYWNjb21tb2RhdGluZyB2YXJpb3VzIGFzcGVjdCByYXRpb3MgaW4gaW1hZ2UgZ2VuZXJhdGlvbiwgZW1waGFzaXppbmcgdGhlIGltcG9ydGFuY2Ugb2YgcHJlcGFyaW5nIGEgYmFsYW5jZWQgYnVja2V0ZWQgZGF0YXNldC4gTGFzdGx5LCB3ZSBpbnZlc3RpZ2F0ZSB0aGUgY3J1Y2lhbCByb2xlIG9mIGFsaWduaW5nIG1vZGVsIG91dHB1dHMgd2l0aCBodW1hbiBwcmVmZXJlbmNlcywgZW5zdXJpbmcgdGhhdCBnZW5lcmF0ZWQgaW1hZ2VzIHJlc29uYXRlIHdpdGggaHVtYW4gcGVyY2VwdHVhbCBleHBlY3RhdGlvbnMuIFRocm91Z2ggZXh0ZW5zaXZlIGFuYWx5c2lzIGFuZCBleHBlcmltZW50cywgUGxheWdyb3VuZCB2Mi41IGRlbW9uc3RyYXRlcyBzdGF0ZS1vZi10aGUtYXJ0IHBlcmZvcm1hbmNlIGluIHRlcm1zIG9mIGFlc3RoZXRpYyBxdWFsaXR5IHVuZGVyIHZhcmlvdXMgY29uZGl0aW9ucyBhbmQgYXNwZWN0IHJhdGlvcywgb3V0cGVyZm9ybWluZyBib3RoIHdpZGVseS11c2VkIG9wZW4tc291cmNlIG1vZGVscyBsaWtlIFNEWEwgYW5kIFBsYXlncm91bmQgdjIsIGFuZCBjbG9zZWQtc291cmNlIGNvbW1lcmNpYWwgc3lzdGVtcyBzdWNoIGFzIERBTExFIDMgYW5kIE1pZGpvdXJuZXkgdjUuMi4gT3VyIG1vZGVsIGlzIG9wZW4tc291cmNlLCBhbmQgd2UgaG9wZSB0aGUgZGV2ZWxvcG1lbnQgb2YgUGxheWdyb3VuZCB2Mi41IHByb3ZpZGVzIHZhbHVhYmxlIGd1aWRlbGluZXMgZm9yIHJlc2VhcmNoZXJzIGFpbWluZyB0byBlbGV2YXRlIHRoZSBhZXN0aGV0aWMgcXVhbGl0eSBvZiBkaWZmdXNpb24tYmFzZWQgaW1hZ2UgZ2VuZXJhdGlvbiBtb2RlbHMuIiwsLE9wZW4gd2VpZ2h0cyAodW5yZXN0cmljdGVkKSxVbml0ZWQgU3RhdGVzIG9mIEFtZXJpY2EsLCwsLCwyMDI2LTA1LTI1IDEyOjI4OjEwKzAwOjAwLCwsLCwsSW5kdXN0cnksLCwsLFVucmVsZWFzZWQsIlBsYXlncm91bmQgbGljZW5zZSAoMU0gbW9udGhseSB1c2VycyBjYXApIApodHRwczovL2h1Z2dpbmdmYWNlLmNvL3BsYXlncm91bmRhaS9wbGF5Z3JvdW5kLXYyLTEwMjRweC1hZXN0aGV0aWMiLCwsLCwsLCxwbGF5Z3JvdW5kYWksLCwsWWVzCkJhaXplLXYyLTEzQiAo55m95rO9KSxMYW5ndWFnZSwiTGFuZ3VhZ2UgbW9kZWxpbmcvZ2VuZXJhdGlvbixRdWVzdGlvbiBhbnN3ZXJpbmciLCJVbml2ZXJzaXR5IG9mIENhbGlmb3JuaWEgU2FuIERpZWdvLFN1biBZYXQtc2VuIFVuaXZlcnNpdHksTWljcm9zb2Z0IFJlc2VhcmNoIEFzaWEiLCJDYW53ZW4gWHUsIERheWEgR3VvLCBOYW4gRHVhbiwgSnVsaWFuIE1jQXVsZXkiLDIwMjMtMTItMDIsQmFpemU6IEFuIE9wZW4tU291cmNlIENoYXQgTW9kZWwgd2l0aCBQYXJhbWV0ZXItRWZmaWNpZW50IFR1bmluZyBvbiBTZWxmLUNoYXQgRGF0YSxodHRwczovL2FyeGl2Lm9yZy9hYnMvMjMwNC4wMTE5NnY0LCwsLDEzMDAwMDAwMDAwLjAsIlRvdGFsIHBhcmFtZXRlcnM6IDEzQgpUcmFpbmFibGUgcGFyYW1ldGVyczogMjhNIiwsLCwiRm9yIHRyYWluaW5nIHRoZSBmaXJzdCB2ZXJzaW9uIG9mIEJhaXplIGZhbWlseSAoQmFpemUgdjEpLCB3ZSBjb2xsZWN0IGEgdG90YWwgb2YgMTExLjVrIGRpYWxvZ3VlcyB0aHJvdWdoIHNlbGYtY2hhdCwgdXNpbmcg4oi8NTVrIHF1ZXN0aW9ucyBmcm9tIGVhY2ggc291cmNlLiBUaGlzIHByb2Nlc3MgY29zdCB1cyBhcHByb3hpbWF0ZWx5ICQxMDAgZm9yIGNhbGxpbmcgT3BlbkFJ4oCZcyBBUEkuICIsLCJUYWJsZSAzCjc2KzY0ID0gMTQwIEdQVS1ob3VycyIsTlZJRElBIEExMDAgU1hNNCA4MCBHQiwsQ29uZmlkZW50LCJDaGF0IG1vZGVscywgc3VjaCBhcyBDaGF0R1BULCBoYXZlIHNob3duIGltcHJlc3NpdmUgY2FwYWJpbGl0aWVzIGFuZCBoYXZlIGJlZW4gcmFwaWRseSBhZG9wdGVkIGFjcm9zcyBudW1lcm91cyBkb21haW5zLiBIb3dldmVyLCB0aGVzZSBtb2RlbHMgYXJlIG9ubHkgYWNjZXNzaWJsZSB0aHJvdWdoIGEgcmVzdHJpY3RlZCBBUEksIGNyZWF0aW5nIGJhcnJpZXJzIGZvciBuZXcgcmVzZWFyY2ggYW5kIHByb2dyZXNzIGluIHRoZSBmaWVsZC4gV2UgcHJvcG9zZSBhIHBpcGVsaW5lIHRoYXQgY2FuIGF1dG9tYXRpY2FsbHkgZ2VuZXJhdGUgYSBoaWdoLXF1YWxpdHkgbXVsdGktdHVybiBjaGF0IGNvcnB1cyBieSBsZXZlcmFnaW5nIENoYXRHUFQgdG8gZW5nYWdlIGluIGEgY29udmVyc2F0aW9uIHdpdGggaXRzZWxmLiBTdWJzZXF1ZW50bHksIHdlIGVtcGxveSBwYXJhbWV0ZXItZWZmaWNpZW50IHR1bmluZyB0byBlbmhhbmNlIExMYU1BLCBhbiBvcGVuLXNvdXJjZSBsYXJnZSBsYW5ndWFnZSBtb2RlbC4gVGhlIHJlc3VsdGluZyBtb2RlbCwgbmFtZWQgQmFpemUsIGRlbW9uc3RyYXRlcyBnb29kIHBlcmZvcm1hbmNlIGluIG11bHRpLXR1cm4gZGlhbG9ndWVzIHdpdGggZ3VhcmRyYWlscyB0aGF0IG1pbmltaXplIHBvdGVudGlhbCByaXNrcy4gRnVydGhlcm1vcmUsIHdlIHByb3Bvc2UgYSBuZXcgdGVjaG5pcXVlIGNhbGxlZCBTZWxmLURpc3RpbGwgd2l0aCBGZWVkYmFjaywgdG8gZnVydGhlciBpbXByb3ZlIHRoZSBwZXJmb3JtYW5jZSBvZiB0aGUgQmFpemUgbW9kZWxzIHdpdGggZmVlZGJhY2sgZnJvbSBDaGF0R1BULiBUaGUgQmFpemUgbW9kZWxzIGFuZCBkYXRhIGFyZSByZWxlYXNlZCBmb3IgcmVzZWFyY2ggcHVycG9zZXMgb25seSBhdCB0aGlzIGh0dHBzIFVSTC4gQW4gb25saW5lIGRlbW8gaXMgYWxzbyBhdmFpbGFibGUgYXQgdGhpcyBodHRwcyBVUkwuIiwsLE9wZW4gd2VpZ2h0cyAobm9uLWNvbW1lcmNpYWwpLCJVbml0ZWQgU3RhdGVzIG9mIEFtZXJpY2EsQ2hpbmEsQ2hpbmEiLExMYU1BLTEzQiw0LjcxNzQ0ZSsxOSwzMTIwMDAwMDAwMDAwMDAgRkxPUC9HUFUvc2VjICogMTQwIEdQVS1ob3VycyAqIDM2MDAgc2VjIC8gaG91ciAqIDAuMyBbYXNzdW1lZCB1dGlsaXphdGlvbl0gPSA0NzE3NDQwMDAwMDAwMDAwMDAwMCBGTE9QLCwsMjAyNi0wMi0xMSAxOToyNjoyNyswMDowMCwsLCwsLCJBY2FkZW1pYSxBY2FkZW1pYSxJbmR1c3RyeSIsLCwsMTQwLjAsVW5yZWxlYXNlZCwiVGhlIGNvZGUgaXMgcmVsZWFzZWQgdW5kZXIgR1BMLTMuMC4gQWxsIG1vZGVsIHdlaWdodHMgYW5kIGRhdGEgYXJlIGZvciByZXNlYXJjaCB1c2UgT05MWS4gQ29tbWVyY2lhbCB1c2UgaXMgc3RyaWN0bHkgcHJvaGliaXRlZC4gV2UgYWNjZXB0IE5PIHJlc3BvbnNpYmlsaXR5IG9yIGxpYWJpbGl0eSBmb3IgYW55IHVzZSBvZiBvdXIgZGF0YSwgY29kZSBvciB3ZWlnaHRzLgoKaHR0cHM6Ly9naXRodWIuY29tL3Byb2plY3QtYmFpemUvYmFpemUtY2hhdGJvdAoKY2MtYnktbmMtNC4wCmh0dHBzOi8vaHVnZ2luZ2ZhY2UuY28vcHJvamVjdC1iYWl6ZS9iYWl6ZS12Mi0xM2IiLCwsLCwsLEhhcmR3YXJlLHByb2plY3QtYmFpemUsLCwsWWVzCk1hbWJhLTI0TSAoU0MwOSksU3BlZWNoLCJBdWRpbyBnZW5lcmF0aW9uLFNwZWVjaCBzeW50aGVzaXMsVGV4dC10by1zcGVlY2ggKFRUUykiLCJDYXJuZWdpZSBNZWxsb24gVW5pdmVyc2l0eSAoQ01VKSxQcmluY2V0b24gVW5pdmVyc2l0eSIsIkFsYmVydCBHdSwgVHJpIERhbyIsMjAyMy0xMi0wMSxNYW1iYTogTGluZWFyLVRpbWUgU2VxdWVuY2UgTW9kZWxpbmcgd2l0aCBTZWxlY3RpdmUgU3RhdGUgU3BhY2VzLGh0dHBzOi8vYXJ4aXYub3JnL2Ficy8yMzEyLjAwNzUyLDcwNjMuMCxTT1RBIGltcHJvdmVtZW50LCIiIlNDMDkgaXMgYSBiZW5jaG1hcmsgc3BlZWNoIGdlbmVyYXRpb24gZGF0YXNldCAoRG9uYWh1ZSwgTWNBdWxleSwgYW5kIFB1Y2tldHRlIDIwMTk7IFdhcmRlbiAyMDE4KSwgY29uc2lzdGluZyAgb2YgMS1zZWNvbmQgY2xpcHMgc2FtcGxlZCBhdCAxNjAwMCBIeiBvZiB0aGUgZGlnaXRzIOKAnHplcm/igJ0gdGhyb3VnaCDigJxuaW5l4oCdIHdpdGggaGlnaGx5IHZhcmlhYmxlIGNoYXJhY3RlcmlzdGljcy4gV2UgbGFyZ2VseSBmb2xsb3cgdGhlIGF1dG9yZWdyZXNzaXZlIHRyYWluaW5nIHNldHVwIGFuZCBnZW5lcmF0aW9uIHByb3RvY29sIG9mIEdvZWwgZXQgYWwuICgyMDIyKS4KVGFibGUgNCBzaG93cyBhdXRvbWF0ZWQgbWV0cmljcyBvZiB0aGUgTWFtYmEtVU5ldCBtb2RlbCBjb21wYXJlZCB0byBhIHZhcmlldHkgb2YgYmFzZWxpbmVzIGZyb20gR29lbCBldCBhbC4gKDIwMjIpOiBXYXZlTmV0IChPb3JkIGV0IGFsLiAyMDE2KSwgU2FtcGxlUk5OIChNZWhyaSBldCBhbC4gMjAxNyksIFdhdmVHQU4gKERvbmFodWUsIE1jQXVsZXksIGFuZCBQdWNrZXR0ZSAyMDE5KSwgRGlmZldhdmUgKFouIEtvbmcgZXQgYWwuIDIwMjEpLCBhbmQgU2FTaGlNaS4gQSBzbWFsbCBNYW1iYSBtb2RlbCBvdXRwZXJmb3JtcyB0aGUgc3RhdGUtb2YtdGhlLWFydCAoYW5kIG11Y2ggbGFyZ2VyKSBHQU4tIGFuZCBkaWZmdXNpb24tIGJhc2VkIG1vZGVscy4gQSBsYXJnZXIgbW9kZWwgcGFyYW1ldGVyLW1hdGNoZWQgdG8gdGhlIGJhc2VsaW5lcyBmdXJ0aGVyIGltcHJvdmVzIG9uIGZpZGVsaXR5IG1ldHJpY3MgZHJhbWF0aWNhbGx5LiIiIiwyMzQwMDAwMC4wLFRhYmxlIDQsLCw5NjY3MiwiU2VjdGlvbiA0LjQuMjogIiJXZSBsYXJnZWx5IGZvbGxvdyB0aGUgYXV0b3JlZ3Jlc3NpdmUgdHJhaW5pbmcgc2V0dXAgYW5kIGdlbmVyYXRpb24gcHJvdG9jb2wgb2YgR29lbCBldCBhbC4gKDIwMjIpIiIKSW4gd2hpY2ggdGhleSBtb2RlbCByYXcgYXVkaW8gd2F2ZWZvcm1zLCBzdWNoIHRoYXQgZWFjaCBzYW1wbGUgaXMgYSBkYXRhcG9pbnQuCgpTQzA5IGlzIDUuMyBob3VycyBsb25nLiA1LjNoICogMzYwMCBzZWMvaCAqIDE2ayBzYW1wbGVzL3NlYyA9IDMwNSwyODAsMDAwIHNhbXBsZXMKCkFwcGVuZGl4IEUuNC4yOiAiIldlIHVzZWQgYSBsZWFybmluZyByYXRlIG9mIDAuMDAyIGFuZCAyMDAwMDAgdHJhaW5pbmcgc3RlcHMgYXQgYSBiYXRjaCBzaXplIG9mIDE2Li4uIHRyYWluaW5nIHdlbnQgdGhyb3VnaCAxMDAgZXBvY2hzIiIiLCwsLCxDb25maWRlbnQsIkZvdW5kYXRpb24gbW9kZWxzLCBub3cgcG93ZXJpbmcgbW9zdCBvZiB0aGUgZXhjaXRpbmcgYXBwbGljYXRpb25zIGluIGRlZXAgbGVhcm5pbmcsIGFyZSBhbG1vc3QgdW5pdmVyc2FsbHkgYmFzZWQgb24gdGhlIFRyYW5zZm9ybWVyIGFyY2hpdGVjdHVyZSBhbmQgaXRzIGNvcmUgYXR0ZW50aW9uIG1vZHVsZS4gTWFueSBzdWJxdWFkcmF0aWMtdGltZSBhcmNoaXRlY3R1cmVzIHN1Y2ggYXMgbGluZWFyIGF0dGVudGlvbiwgZ2F0ZWQgY29udm9sdXRpb24gYW5kIHJlY3VycmVudCBtb2RlbHMsIGFuZCBzdHJ1Y3R1cmVkIHN0YXRlIHNwYWNlIG1vZGVscyAoU1NNcykgaGF2ZSBiZWVuIGRldmVsb3BlZCB0byBhZGRyZXNzIFRyYW5zZm9ybWVycycgY29tcHV0YXRpb25hbCBpbmVmZmljaWVuY3kgb24gbG9uZyBzZXF1ZW5jZXMsIGJ1dCB0aGV5IGhhdmUgbm90IHBlcmZvcm1lZCBhcyB3ZWxsIGFzIGF0dGVudGlvbiBvbiBpbXBvcnRhbnQgbW9kYWxpdGllcyBzdWNoIGFzIGxhbmd1YWdlLiBXZSBpZGVudGlmeSB0aGF0IGEga2V5IHdlYWtuZXNzIG9mIHN1Y2ggbW9kZWxzIGlzIHRoZWlyIGluYWJpbGl0eSB0byBwZXJmb3JtIGNvbnRlbnQtYmFzZWQgcmVhc29uaW5nLCBhbmQgbWFrZSBzZXZlcmFsIGltcHJvdmVtZW50cy4gRmlyc3QsIHNpbXBseSBsZXR0aW5nIHRoZSBTU00gcGFyYW1ldGVycyBiZSBmdW5jdGlvbnMgb2YgdGhlIGlucHV0IGFkZHJlc3NlcyB0aGVpciB3ZWFrbmVzcyB3aXRoIGRpc2NyZXRlIG1vZGFsaXRpZXMsIGFsbG93aW5nIHRoZSBtb2RlbCB0byBzZWxlY3RpdmVseSBwcm9wYWdhdGUgb3IgZm9yZ2V0IGluZm9ybWF0aW9uIGFsb25nIHRoZSBzZXF1ZW5jZSBsZW5ndGggZGltZW5zaW9uIGRlcGVuZGluZyBvbiB0aGUgY3VycmVudCB0b2tlbi4gU2Vjb25kLCBldmVuIHRob3VnaCB0aGlzIGNoYW5nZSBwcmV2ZW50cyB0aGUgdXNlIG9mIGVmZmljaWVudCBjb252b2x1dGlvbnMsIHdlIGRlc2lnbiBhIGhhcmR3YXJlLWF3YXJlIHBhcmFsbGVsIGFsZ29yaXRobSBpbiByZWN1cnJlbnQgbW9kZS4gV2UgaW50ZWdyYXRlIHRoZXNlIHNlbGVjdGl2ZSBTU01zIGludG8gYSBzaW1wbGlmaWVkIGVuZC10by1lbmQgbmV1cmFsIG5ldHdvcmsgYXJjaGl0ZWN0dXJlIHdpdGhvdXQgYXR0ZW50aW9uIG9yIGV2ZW4gTUxQIGJsb2NrcyAoTWFtYmEpLiBNYW1iYSBlbmpveXMgZmFzdCBpbmZlcmVuY2UgKDXDlyBoaWdoZXIgdGhyb3VnaHB1dCB0aGFuIFRyYW5zZm9ybWVycykgYW5kIGxpbmVhciBzY2FsaW5nIGluIHNlcXVlbmNlIGxlbmd0aCwgYW5kIGl0cyBwZXJmb3JtYW5jZSBpbXByb3ZlcyBvbiByZWFsIGRhdGEgdXAgdG8gbWlsbGlvbi1sZW5ndGggc2VxdWVuY2VzLiBBcyBhIGdlbmVyYWwgc2VxdWVuY2UgbW9kZWwgYmFja2JvbmUsIE1hbWJhIGFjaGlldmVzIHN0YXRlLW9mLXRoZS1hcnQgcGVyZm9ybWFuY2UgYWNyb3NzIHNldmVyYWwgbW9kYWxpdGllcyBzdWNoIGFzIGxhbmd1YWdlLCBhdWRpbywgYW5kIGdlbm9taWNzLiBPbiBsYW5ndWFnZSBtb2RlbGluZywgb3VyIE1hbWJhLTNCIG1vZGVsIG91dHBlcmZvcm1zIFRyYW5zZm9ybWVycyBvZiB0aGUgc2FtZSBzaXplIGFuZCBtYXRjaGVzIFRyYW5zZm9ybWVycyB0d2ljZSBpdHMgc2l6ZSwgYm90aCBpbiBwcmV0cmFpbmluZyBhbmQgZG93bnN0cmVhbSBldmFsdWF0aW9uLiIsMTAwLjAsLFVucmVsZWFzZWQsIlVuaXRlZCBTdGF0ZXMgb2YgQW1lcmljYSxVbml0ZWQgU3RhdGVzIG9mIEFtZXJpY2EiLCwsLCwsMjAyNi0wNS0yNSAxMjoyODoxMSswMDowMCwsLCwsLCJBY2FkZW1pYSxBY2FkZW1pYSIsLCwsLFVucmVsZWFzZWQsIm5vIGNvZGUgb3Igd2VpZ2h0cyBmb3IgMjRNIE1hbWFiYSBtb2RlbCwgYnV0IHRoZXJlIGFyZSBjb2RlIGFuZCB3ZWlnaHRzIGZvciBvdGhlciBNYW1iYSBtb2RlbHM6Cmh0dHBzOi8vZ2l0aHViLmNvbS9zdGF0ZS1zcGFjZXMvbWFtYmEiLCwsLCwsLCwsLCwsTm8KTWFtYmEtMi44QixMYW5ndWFnZSwiTGFuZ3VhZ2UgZ2VuZXJhdGlvbixRdWVzdGlvbiBhbnN3ZXJpbmciLCJDYXJuZWdpZSBNZWxsb24gVW5pdmVyc2l0eSAoQ01VKSxQcmluY2V0b24gVW5pdmVyc2l0eSIsIkFsYmVydCBHdSwgVHJpIERhbyIsMjAyMy0xMi0wMSxNYW1iYTogTGluZWFyLVRpbWUgU2VxdWVuY2UgTW9kZWxpbmcgd2l0aCBTZWxlY3RpdmUgU3RhdGUgU3BhY2VzLGh0dHBzOi8vYXJ4aXYub3JnL2Ficy8yMzEyLjAwNzUyLDcwNjMuMCwsLDI4MDAwMDAwMDAuMCwiMi44QgoKaHR0cHM6Ly9naXRodWIuY29tL3N0YXRlLXNwYWNlcy9tYW1iYSIsNS40MDAwMDAwMDAwMDAwMDFlKzIxLCIiIlRhYmxlIDMgc2hvd3MgdGhlIHBlcmZvcm1hbmNlIG9mIE1hbWJhIG9uIGEgcmFuZ2Ugb2YgcG9wdWxhciBkb3duc3RyZWFtIHplcm8tc2hvdCBldmFsdWF0aW9uIHRhc2tzLiBXZSBjb21wYXJlIGFnYWluc3QgdGhlIG1vc3Qgd2VsbC1rbm93biBvcGVuIHNvdXJjZSBtb2RlbHMgYXQgdGhlc2Ugc2l6ZXMsIG1vc3QgaW1wb3J0YW50bHkgUHl0aGlhIChCaWRlcm1hbiBldCBhbC4gMjAyMykgYW5kIFJXS1YgKEIuIFBlbmcgZXQgYWwuIDIwMjMpIHdoaWNoIHdlcmUgdHJhaW5lZCB3aXRoIHRoZSBzYW1lIHRva2VuaXplciwgZGF0YXNldCwgYW5kIHRyYWluaW5nIGxlbmd0aCAoMzAwQiB0b2tlbnMpIGFzIG91ciBtb2RlbHMuIiIKCjNiICogMzAwYiAqIDYgPSA1LjRlMjEKCk5vdGU6IHRoaXMgaXMgYSBuZXcgYXJjaGl0ZWN0dXJlIHNvIG5vdCBzdXJlIGhvdyB3ZWxsIDYqcGFyYW1zKmRhdGEgd29ya3MgYXMgYSBoZXVyaXN0aWMKCkZpZ3VyZSA0IHNob3dzIHBlcnBsZXhpdHkgY3VydmVzIHdoZXJlIE1hbWJhIGlzIHRyYWluZWQgdXAgdG8gMmUyMCBGTE9QLCBidXQgdGhvc2UgYXJlIGZvciB0aGUgMTI1TSBhbmQgMS4zQiB2YXJpYW50cy4iLDMwMDAwMDAwMDAwMCwiMzAwQiB0b2tlbnMgb2YgdGV4dCAKCiIiV2UgY29tcGFyZSBhZ2FpbnN0IHRoZSBtb3N0IHdlbGwta25vd24gb3BlbiBzb3VyY2UgbW9kZWxzIGF0IHRoZXNlIHNpemVzLCBtb3N0IGltcG9ydGFudGx5IFB5dGhpYSAoQmlkZXJtYW4gZXQgYWwuIDIwMjMpIGFuZCBSV0tWIChCLiBQZW5nIGV0IGFsLiAyMDIzKSB3aGljaCB3ZXJlIHRyYWluZWQgd2l0aCB0aGUgc2FtZSB0b2tlbml6ZXIsIGRhdGFzZXQsIGFuZCB0cmFpbmluZyBsZW5ndGggKDMwMEIgdG9rZW5zKSBhcyBvdXIgbW9kZWxzLiIiIiwsLCwsTGlrZWx5LCJGb3VuZGF0aW9uIG1vZGVscywgbm93IHBvd2VyaW5nIG1vc3Qgb2YgdGhlIGV4Y2l0aW5nIGFwcGxpY2F0aW9ucyBpbiBkZWVwIGxlYXJuaW5nLCBhcmUgYWxtb3N0IHVuaXZlcnNhbGx5IGJhc2VkIG9uIHRoZSBUcmFuc2Zvcm1lciBhcmNoaXRlY3R1cmUgYW5kIGl0cyBjb3JlIGF0dGVudGlvbiBtb2R1bGUuIE1hbnkgc3VicXVhZHJhdGljLXRpbWUgYXJjaGl0ZWN0dXJlcyBzdWNoIGFzIGxpbmVhciBhdHRlbnRpb24sIGdhdGVkIGNvbnZvbHV0aW9uIGFuZCByZWN1cnJlbnQgbW9kZWxzLCBhbmQgc3RydWN0dXJlZCBzdGF0ZSBzcGFjZSBtb2RlbHMgKFNTTXMpIGhhdmUgYmVlbiBkZXZlbG9wZWQgdG8gYWRkcmVzcyBUcmFuc2Zvcm1lcnMnIGNvbXB1dGF0aW9uYWwgaW5lZmZpY2llbmN5IG9uIGxvbmcgc2VxdWVuY2VzLCBidXQgdGhleSBoYXZlIG5vdCBwZXJmb3JtZWQgYXMgd2VsbCBhcyBhdHRlbnRpb24gb24gaW1wb3J0YW50IG1vZGFsaXRpZXMgc3VjaCBhcyBsYW5ndWFnZS4gV2UgaWRlbnRpZnkgdGhhdCBhIGtleSB3ZWFrbmVzcyBvZiBzdWNoIG1vZGVscyBpcyB0aGVpciBpbmFiaWxpdHkgdG8gcGVyZm9ybSBjb250ZW50LWJhc2VkIHJlYXNvbmluZywgYW5kIG1ha2Ugc2V2ZXJhbCBpbXByb3ZlbWVudHMuIEZpcnN0LCBzaW1wbHkgbGV0dGluZyB0aGUgU1NNIHBhcmFtZXRlcnMgYmUgZnVuY3Rpb25zIG9mIHRoZSBpbnB1dCBhZGRyZXNzZXMgdGhlaXIgd2Vha25lc3Mgd2l0aCBkaXNjcmV0ZSBtb2RhbGl0aWVzLCBhbGxvd2luZyB0aGUgbW9kZWwgdG8gc2VsZWN0aXZlbHkgcHJvcGFnYXRlIG9yIGZvcmdldCBpbmZvcm1hdGlvbiBhbG9uZyB0aGUgc2VxdWVuY2UgbGVuZ3RoIGRpbWVuc2lvbiBkZXBlbmRpbmcgb24gdGhlIGN1cnJlbnQgdG9rZW4uIFNlY29uZCwgZXZlbiB0aG91Z2ggdGhpcyBjaGFuZ2UgcHJldmVudHMgdGhlIHVzZSBvZiBlZmZpY2llbnQgY29udm9sdXRpb25zLCB3ZSBkZXNpZ24gYSBoYXJkd2FyZS1hd2FyZSBwYXJhbGxlbCBhbGdvcml0aG0gaW4gcmVjdXJyZW50IG1vZGUuIFdlIGludGVncmF0ZSB0aGVzZSBzZWxlY3RpdmUgU1NNcyBpbnRvIGEgc2ltcGxpZmllZCBlbmQtdG8tZW5kIG5ldXJhbCBuZXR3b3JrIGFyY2hpdGVjdHVyZSB3aXRob3V0IGF0dGVudGlvbiBvciBldmVuIE1MUCBibG9ja3MgKE1hbWJhKS4gTWFtYmEgZW5qb3lzIGZhc3QgaW5mZXJlbmNlICg1w5cgaGlnaGVyIHRocm91Z2hwdXQgdGhhbiBUcmFuc2Zvcm1lcnMpIGFuZCBsaW5lYXIgc2NhbGluZyBpbiBzZXF1ZW5jZSBsZW5ndGgsIGFuZCBpdHMgcGVyZm9ybWFuY2UgaW1wcm92ZXMgb24gcmVhbCBkYXRhIHVwIHRvIG1pbGxpb24tbGVuZ3RoIHNlcXVlbmNlcy4gQXMgYSBnZW5lcmFsIHNlcXVlbmNlIG1vZGVsIGJhY2tib25lLCBNYW1iYSBhY2hpZXZlcyBzdGF0ZS1vZi10aGUtYXJ0IHBlcmZvcm1hbmNlIGFjcm9zcyBzZXZlcmFsIG1vZGFsaXRpZXMgc3VjaCBhcyBsYW5ndWFnZSwgYXVkaW8sIGFuZCBnZW5vbWljcy4gT24gbGFuZ3VhZ2UgbW9kZWxpbmcsIG91ciBNYW1iYS0zQiBtb2RlbCBvdXRwZXJmb3JtcyBUcmFuc2Zvcm1lcnMgb2YgdGhlIHNhbWUgc2l6ZSBhbmQgbWF0Y2hlcyBUcmFuc2Zvcm1lcnMgdHdpY2UgaXRzIHNpemUsIGJvdGggaW4gcHJldHJhaW5pbmcgYW5kIGRvd25zdHJlYW0gZXZhbHVhdGlvbi4iLCwsT3BlbiB3ZWlnaHRzICh1bnJlc3RyaWN0ZWQpLCJVbml0ZWQgU3RhdGVzIG9mIEFtZXJpY2EsVW5pdGVkIFN0YXRlcyBvZiBBbWVyaWNhIiwsLCwsLDIwMjYtMDUtMjUgMTI6Mjg6MTErMDA6MDAsLCwsLCwiQWNhZGVtaWEsQWNhZGVtaWEiLCwsLCxVbnJlbGVhc2VkLCJBcGFjaGUgMi4wIGZvciBtb2RlbC4KaW5mZXJlbmNlL21vZGVsIGNvZGU6Cmh0dHBzOi8vZ2l0aHViLmNvbS9zdGF0ZS1zcGFjZXMvbWFtYmEgCgpodHRwczovL2h1Z2dpbmdmYWNlLmNvL3N0YXRlLXNwYWNlcy9tYW1iYS0yLjhiIiwsLCwsLCxPcGVyYXRpb24gY291bnRpbmcsLCwsLFllcwp0c3V6dW1pIDdCLExhbmd1YWdlLCJDaGF0LExhbmd1YWdlIG1vZGVsaW5nL2dlbmVyYXRpb24iLE5UVCBDb21tdW5pY2F0aW9uIFNjaWVuY2UgTGFib3JhdG9yaWVzLCwyMDIzLTEyLTAxLCJOVFQncyBMYXJnZSBMYW5ndWFnZSBNb2RlbCAiInRzdXp1bWkiIiBpcyBIZXJlISIsaHR0cHM6Ly9ncm91cC5udHQvZW4vbWFnYXppbmUvYmxvZy90c3V6dW1pLywsLCw3MDAwMDAwMDAwLjAsN0IsLCwsLCwsLCxDb25maWRlbnQsLCwsLEphcGFuLCwsLCwsMjAyNS0xMS0yOCAxMTo1Mzo0NCswMDowMCwsLCwsLEluZHVzdHJ5LCwsLCwsLFRydWUsLCwsLCwsLCwsLApOQVNBIFNNRCxMYW5ndWFnZSwiTGFuZ3VhZ2UgbW9kZWxpbmcvZ2VuZXJhdGlvbixRdWVzdGlvbiBhbnN3ZXJpbmciLCJOQVNBLElCTSIsIk1hc2F5YXN1IE1hcmFva2EsIEJpc2h3YXJhbmphbiBCaGF0dGFjaGFyamVlLCBNdXRodWt1bWFyYW4gUmFtYXN1YnJhbWFuaWFuLCBJa2hzYSBHdXJ1bmcsIFJhaHVsIFJhbWFjaGFuZHJhbiwgTWFuaWwgTWFza2V5LCBLYXlsaW4gQnVnYmVlLCBSb25nIFpoYW5nLCBZb3VzZWYgRWwgS3VyZGksIEJoYXJhdGggRGFuZGFsYSwgTWlrZSBMaXR0bGUsIEVsaXphYmV0aCBGYW5jaGVyLCBMYXVyZW4gU2FuZGVycywgU3lsdmFpbiBDb3N0ZXMsIFNlcmdpIEJsYW5jby1DdWFyZXNtYSwgS2VsbHkgTG9ja2hhcnQsIFRob21hcyBBbGxlbiwgRmVsaXggR3JhemVzLCBNZWdhbiBBbnNkZWxsLCBBbGJlcnRvIEFjY29tYXp6aSwgU2FuYXogVmFoaWRpbmlhLCBSeWFuIE1jR3JhbmFnaGFuLCBBcm1pbiBNZWhyYWJpYW4sIFRzZW5kZ2FyIExlZSIsMjAyMy0xMi0wMSxuYXNhLXNtZC1pYm0tdjAuMSAoUmV2aXNpb24gZjAxZDQyZiksaHR0cHM6Ly9odWdnaW5nZmFjZS5jby9uYXNhLWltcGFjdC9uYXNhLXNtZC1pYm0tdjAuMSwsLCwxMjUwMDAwMDAuMCwsLCw2NjI0MDAwMDAwMCwiVHJhaW5pbmcgRGF0YQpXaWtpcGVkaWEgRW5nbGlzaCAoRmViIDEsIDIwMjApCkFHVSBQdWJsaWNhdGlvbnMKQU1TIFB1YmxpY2F0aW9ucwpTY2llbnRpZmljIHBhcGVycyBmcm9tIEFzdHJvcGh5c2ljcyBEYXRhIFN5c3RlbXMgKEFEUykKUHViTWVkIGFic3RyYWN0cwpQdWJNZWRDZW50cmFsIChQTUMpIChjb21tZXJjaWFsIGxpY2Vuc2Ugc3Vic2V0KSIsLCwsLFNwZWN1bGF0aXZlLCJuYXNhLXNtZC1pYm0tdjAuMSBpcyBhIFJvQkVSVGEtYmFzZWQsIEVuY29kZXItb25seSB0cmFuc2Zvcm1lciBtb2RlbCwgZG9tYWluLWFkYXB0ZWQgZm9yIE5BU0EgU2NpZW5jZSBNaXNzaW9uIERpcmVjdG9yYXRlIChTTUQpIGFwcGxpY2F0aW9ucy4gSXQncyBmaW5lLXR1bmVkIG9uIHNjaWVudGlmaWMgam91cm5hbHMgYW5kIGFydGljbGVzIHJlbGV2YW50IHRvIE5BU0EgU01ELCBhaW1pbmcgdG8gZW5oYW5jZSBuYXR1cmFsIGxhbmd1YWdlIHRlY2hub2xvZ2llcyBsaWtlIGluZm9ybWF0aW9uIHJldHJpZXZhbCBhbmQgaW50ZWxsaWdlbnQgc2VhcmNoLgoKSUJNIGFuZCBOQVNBIHdpbGwgYnVpbGQgdHdvIGZvdW5kYXRpb24gbW9kZWxzLiBUaGUgZmlyc3Qgd2lsbCBiZSB0cmFpbmVkIG9uIHJlYW1zIG9mIGVhcnRoIHNjaWVuY2Ugam91cm5hbHMgdG8gdGhlbWF0aWNhbGx5IG9yZ2FuaXplIHRoZSBsaXRlcmF0dXJlIGFuZCBtYWtlIGl0IGVhc2llciB0byBzZWFyY2ggYW5kIGRpc2NvdmVyIG5ldyBrbm93bGVkZ2UuICIsLCxPcGVuIHdlaWdodHMgKHVucmVzdHJpY3RlZCksIlVuaXRlZCBTdGF0ZXMgb2YgQW1lcmljYSxVbml0ZWQgU3RhdGVzIG9mIEFtZXJpY2EiLCw0Ljk2OGUrMTksNjYyNDAwMDAwMDAqMTI1MDAwMDAwLjAwKjYsLCwyMDI1LTExLTI4IDExOjUzOjQ0KzAwOjAwLCwsLCwsIkdvdmVybm1lbnQsSW5kdXN0cnkiLCwsLCwsIkxpY2Vuc2U6CmFwYWNoZS0yLjAKaHR0cHM6Ly9odWdnaW5nZmFjZS5jby9uYXNhLWltcGFjdC9uYXNhLXNtZC1pYm0tdjAuMSIsLCwsLCwsLCwsLCxZZXMKU0VBLUxJT04gVjEgM0IsTGFuZ3VhZ2UsIlF1ZXN0aW9uIGFuc3dlcmluZyxDaGF0LExhbmd1YWdlIG1vZGVsaW5nL2dlbmVyYXRpb24iLEFJIFNpbmdhcG9yZSwiTGFtIFdlbiBaaGkgQ2xhcmVuY2UsIExlb25nIFdlaSBRaSwgTGkgWWllciwgTGl1IEJpbmcgSmllIERhcml1cywgTG92ZW5pYSBIb2x5LCBNb250YWxhbiBKYW5uIFJhaWxleSwgTmcgQm9vbiBDaGVvbmcgUmF5bW9uZCwgTmd1aSBKaWFuIEdhbmcsIE5ndXllbiBUaGFuaCBOZ2FuLCBPbmcgVGF0LVdlZSBEYXZpZCwgUmVuZ2FyYWphbiBIYW1zYXdhcmRoaW5pLCBTdXNhbnRvIFlvc2VwaGluZSwgVGFpIE5nZWUgQ2hpYSwgVGFuIENob29uIE1lbmcsIFRlbyBKaW4gSG93ZSwgVGVvIEVuZyBTaXBwIExlc2xpZSwgVGVvIFdlaSBZaSwgVGpoaSBXaWxsaWFtLCBZZW8gWWVvdyBUb25nLCBZb25nIFhpYW5iaW4iLDIwMjMtMTItMDEsU0VBLUxJT04gVjEsaHR0cHM6Ly9odWdnaW5nZmFjZS5jby9haXNpbmdhcG9yZS9zZWEtbGlvbi0zYiwsLCwzMDAwMDAwMDAwLjAsLDIuMTg5MzQyNmUrMjIsIjYgRkxPUCAvIHBhcmFtZXRlciAvIHRva2VuICogM0IgcGFyYW1ldGVycyAqIDk4MEIgdG9rZW5zID0gMS43NjQgw5cgMTBeMjIgRkxPUAoKMzEyMDAwMDAwMDAwMDAwIEZMT1AgLyBHUFUgLyBzZWMgKiAzMzYgaG91cnMgKiAzNjAwIHNlYyAvIGhvdXIgKiAyNDAgR1BVcyAqIDAuMyBbYXNzdW1lZCB1dGlsaXphdGlvbl0gPSAyLjcxNzI0NTRlKzIyIEZMT1AKCnNxcnQoMS43NjQgw5cgMTBeMjIgKiAgMi43MTcyNDU0ZSsyMikgPSAyLjE4OTM0MjZlKzIyIEZMT1AiLDk4MDAwMDAwMDAwMCwiIiJTRUEtTElPTiB3YXMgdHJhaW5lZCBvbiA5ODBCIHRva2VucyIiIiwzMzYuMCwxNCBkYXlzID0gMzM2IGhvdXJzLE5WSURJQSBBMTAwIFNYTTQgNDAgR0IsU2VsZi1zdXBlcnZpc2VkIGxlYXJuaW5nLENvbmZpZGVudCwiU0VBLUxJT04gdmVyc2lvbiAxIHdhcyByZWxlYXNlZCBpbiBEZWNlbWJlciAyMDIzIGFuZCB0cmFpbmVkIGZyb20gc2NyYXRjaCB3aXRoIDEgdHJpbGxpb24gdG9rZW5zLCAxMyBwZXJjZW50IG9mIHdoaWNoIGFyZSBmcm9tIFNFQS4iLCwsT3BlbiB3ZWlnaHRzICh1bnJlc3RyaWN0ZWQpLFNpbmdhcG9yZSwsLCwyNDAuMCwsMjAyNS0xMS0yOCAxMTo1Mzo0NCswMDowMCwsLCwsLEdvdmVybm1lbnQsLCwsLE9wZW4gc291cmNlLCJNSVQgbGljZW5zZQpodHRwczovL2h1Z2dpbmdmYWNlLmNvL2Fpc2luZ2Fwb3JlL1NFQS1MSU9OLXYxLTNCCgpodHRwczovL2dpdGh1Yi5jb20vYWlzaW5nYXBvcmUvc2VhbGlvbiIsLCwsQkYxNiwsMTkwMzU2LjMwMzMxMTUwNzIyLCJIYXJkd2FyZSxPcGVyYXRpb24gY291bnRpbmciLGFpc2luZ2Fwb3JlLCwsLFllcwpTRUEtTElPTiBWMSA3QixMYW5ndWFnZSwiUXVlc3Rpb24gYW5zd2VyaW5nLENoYXQsTGFuZ3VhZ2UgbW9kZWxpbmcvZ2VuZXJhdGlvbiIsQUkgU2luZ2Fwb3JlLCJMYW0gV2VuIFpoaSBDbGFyZW5jZSwgTGVvbmcgV2VpIFFpLCBMaSBZaWVyLCBMaXUgQmluZyBKaWUgRGFyaXVzLCBMb3ZlbmlhIEhvbHksIE1vbnRhbGFuIEphbm4gUmFpbGV5LCBOZyBCb29uIENoZW9uZyBSYXltb25kLCBOZ3VpIEppYW4gR2FuZywgTmd1eWVuIFRoYW5oIE5nYW4sIE9uZyBUYXQtV2VlIERhdmlkLCBSZW5nYXJhamFuIEhhbXNhd2FyZGhpbmksIFN1c2FudG8gWW9zZXBoaW5lLCBUYWkgTmdlZSBDaGlhLCBUYW4gQ2hvb24gTWVuZywgVGVvIEppbiBIb3dlLCBUZW8gRW5nIFNpcHAgTGVzbGllLCBUZW8gV2VpIFlpLCBUamhpIFdpbGxpYW0sIFllbyBZZW93IFRvbmcsIFlvbmcgWGlhbmJpbiIsMjAyMy0xMi0wMSxTRUEtTElPTiBWMSxodHRwczovL2h1Z2dpbmdmYWNlLmNvL2Fpc2luZ2Fwb3JlL3NlYS1saW9uLTdiLCwsLDcwMDAwMDAwMDAuMCwsNC4zMjk3NTk4ZSsyMiwiNiBGTE9QIC8gcGFyYW1ldGVyIC8gdG9rZW4gKiA3QiBwYXJhbWV0ZXJzICogOTgwQiB0b2tlbnMgPSA0LjExNmUrMjIgRkxPUAoKMzEyMDAwMDAwMDAwMDAwIEZMT1AgLyBHUFUgLyBzZWMgKiAyNTYgR1BVcyAqIDIyIGRheXMgKiAyNCBob3VycyAvIGRheSAqIDM2MDAgc2VjIC8gaG91ciAqIDAuMyBbYXNzdW1lZCB1dGlsaXphdGlvbl0gPSA0LjU1NDYyMDllKzIyIEZMT1AKCnNxcnQoNC4xMTZlKzIyKjQuNTU0NjIwOWUrMjIpID0gNC4zMjk3NTk4ZSsyMiBGTE9QIiw5ODAwMDAwMDAwMDAsIiIiU0VBLUxJT04gd2FzIHRyYWluZWQgb24gOTgwQiB0b2tlbnMiIiIsNTI4LjAsMjIgZGF5cyxOVklESUEgQTEwMCBTWE00IDQwIEdCLFNlbGYtc3VwZXJ2aXNlZCBsZWFybmluZyxDb25maWRlbnQsIlNFQS1MSU9OIHZlcnNpb24gMSB3YXMgcmVsZWFzZWQgaW4gRGVjZW1iZXIgMjAyMyBhbmQgdHJhaW5lZCBmcm9tIHNjcmF0Y2ggd2l0aCAxIHRyaWxsaW9uIHRva2VucywgMTMgcGVyY2VudCBvZiB3aGljaCBhcmUgZnJvbSBTRUEuIiwsLE9wZW4gd2VpZ2h0cyAodW5yZXN0cmljdGVkKSxTaW5nYXBvcmUsLCwsMjU2LjAsLDIwMjUtMTEtMjggMTE6NTM6NDQrMDA6MDAsLCwsLCxHb3Zlcm5tZW50LCwsLCxPcGVuIHNvdXJjZSwiTUlUIGxpY2Vuc2UKaHR0cHM6Ly9odWdnaW5nZmFjZS5jby9haXNpbmdhcG9yZS9TRUEtTElPTi12MS03QgoKaHR0cHM6Ly9naXRodWIuY29tL2Fpc2luZ2Fwb3JlL3NlYWxpb24iLCwsLEJGMTYsLDIwMzA0Ni43MjM1MzIyNzQzNywiSGFyZHdhcmUsT3BlcmF0aW9uIGNvdW50aW5nIixhaXNpbmdhcG9yZSwsLCxZZXMKU2VhTExNLTdCLXYyLExhbmd1YWdlLENoYXQsQWxpYmFiYSBEQU1PIEFjYWRlbXksIlh1YW4tUGhpIE5ndXllbiwgV2VueHVhbiBaaGFuZywgWGluIExpLCBNYWhhbmkgQWxqdW5pZWQsIFpoaXFpYW5nIEh1LCBDaGVuaHVpIFNoZW4sIFlldyBLZW4gQ2hpYSwgWGluZ3h1YW4gTGksIEppYW55dSBXYW5nLCBRaW5neXUgVGFuLCBMaXlpbmcgQ2hlbmcsIEd1YW56aGVuZyBDaGVuLCBZdWUgRGVuZywgU2VuIFlhbmcsIENoYW9xdW4gTGl1LCBIYW5nIFpoYW5nLCBMaWRvbmcgQmluZyIsMjAyMy0xMi0wMSxTZWFMTE1zIC0tIExhcmdlIExhbmd1YWdlIE1vZGVscyBmb3IgU291dGhlYXN0IEFzaWEsaHR0cHM6Ly9hcnhpdi5vcmcvYWJzLzIzMTIuMDA3MzgsLCwsNzM4MDAwMDAwMC4wLGh0dHBzOi8vaHVnZ2luZ2ZhY2UuY28vU2VhTExNcy9TZWFMTE0tN0ItdjIsLCwsbm90IGVub3VnaCBkZXRhaWwsLCwsLENvbmZpZGVudCwiRGVzcGl0ZSB0aGUgcmVtYXJrYWJsZSBhY2hpZXZlbWVudHMgb2YgbGFyZ2UgbGFuZ3VhZ2UgbW9kZWxzIChMTE1zKSBpbiB2YXJpb3VzIHRhc2tzLCB0aGVyZSByZW1haW5zIGEgbGluZ3Vpc3RpYyBiaWFzIHRoYXQgZmF2b3JzIGhpZ2gtcmVzb3VyY2UgbGFuZ3VhZ2VzLCBzdWNoIGFzIEVuZ2xpc2gsIG9mdGVuIGF0IHRoZSBleHBlbnNlIG9mIGxvdy1yZXNvdXJjZSBhbmQgcmVnaW9uYWwgbGFuZ3VhZ2VzLiBUbyBhZGRyZXNzIHRoaXMgaW1iYWxhbmNlLCB3ZSBpbnRyb2R1Y2UgU2VhTExNcywgYW4gaW5ub3ZhdGl2ZSBzZXJpZXMgb2YgbGFuZ3VhZ2UgbW9kZWxzIHRoYXQgc3BlY2lmaWNhbGx5IGZvY3VzZXMgb24gU291dGhlYXN0IEFzaWFuIChTRUEpIGxhbmd1YWdlcy4gU2VhTExNcyBhcmUgYnVpbHQgdXBvbiB0aGUgTGxhbWEtMiBtb2RlbCBhbmQgZnVydGhlciBhZHZhbmNlZCB0aHJvdWdoIGNvbnRpbnVlZCBwcmUtdHJhaW5pbmcgd2l0aCBhbiBleHRlbmRlZCB2b2NhYnVsYXJ5LCBzcGVjaWFsaXplZCBpbnN0cnVjdGlvbiBhbmQgYWxpZ25tZW50IHR1bmluZyB0byBiZXR0ZXIgY2FwdHVyZSB0aGUgaW50cmljYWNpZXMgb2YgcmVnaW9uYWwgbGFuZ3VhZ2VzLiBUaGlzIGFsbG93cyB0aGVtIHRvIHJlc3BlY3QgYW5kIHJlZmxlY3QgbG9jYWwgY3VsdHVyYWwgbm9ybXMsIGN1c3RvbXMsIHN0eWxpc3RpYyBwcmVmZXJlbmNlcywgYW5kIGxlZ2FsIGNvbnNpZGVyYXRpb25zLiBPdXIgY29tcHJlaGVuc2l2ZSBldmFsdWF0aW9uIGRlbW9uc3RyYXRlcyB0aGF0IFNlYUxMTS0xM2IgbW9kZWxzIGV4aGliaXQgc3VwZXJpb3IgcGVyZm9ybWFuY2UgYWNyb3NzIGEgd2lkZSBzcGVjdHJ1bSBvZiBsaW5ndWlzdGljIHRhc2tzIGFuZCBhc3Npc3RhbnQtc3R5bGUgaW5zdHJ1Y3Rpb24tZm9sbG93aW5nIGNhcGFiaWxpdGllcyByZWxhdGl2ZSB0byBjb21wYXJhYmxlIG9wZW4tc291cmNlIG1vZGVscy4gTW9yZW92ZXIsIHRoZXkgb3V0cGVyZm9ybSBDaGF0R1BULTMuNSBpbiBub24tTGF0aW4gbGFuZ3VhZ2VzLCBzdWNoIGFzIFRoYWksIEtobWVyLCBMYW8sIGFuZCBCdXJtZXNlLCBieSBsYXJnZSBtYXJnaW5zIHdoaWxlIHJlbWFpbmluZyBsaWdodHdlaWdodCBhbmQgY29zdC1lZmZlY3RpdmUgdG8gb3BlcmF0ZS4iLCwsT3BlbiB3ZWlnaHRzICh1bnJlc3RyaWN0ZWQpLENoaW5hLE1pc3RyYWwgN0IsLCwsLDIwMjUtMTEtMjggMTE6NTM6NDQrMDA6MDAsLCwsLCxJbmR1c3RyeSwsLCwsLCwsLCwsLCwsLCwsLFllcwpTZWFMTE0tN0ItdjIuNSxMYW5ndWFnZSxDaGF0LEFsaWJhYmEgREFNTyBBY2FkZW15LCJYdWFuLVBoaSBOZ3V5ZW4sIFdlbnh1YW4gWmhhbmcsIFhpbiBMaSwgTWFoYW5pIEFsanVuaWVkLCBaaGlxaWFuZyBIdSwgQ2hlbmh1aSBTaGVuLCBZZXcgS2VuIENoaWEsIFhpbmd4dWFuIExpLCBKaWFueXUgV2FuZywgUWluZ3l1IFRhbiwgTGl5aW5nIENoZW5nLCBHdWFuemhlbmcgQ2hlbiwgWXVlIERlbmcsIFNlbiBZYW5nLCBDaGFvcXVuIExpdSwgSGFuZyBaaGFuZywgTGlkb25nIEJpbmciLDIwMjMtMTItMDEsU2VhTExNcyAtLSBMYXJnZSBMYW5ndWFnZSBNb2RlbHMgZm9yIFNvdXRoZWFzdCBBc2lhLGh0dHBzOi8vYXJ4aXYub3JnL2Ficy8yMzEyLjAwNzM4LCwsLDg1NDAwMDAwMDAuMCxodHRwczovL2h1Z2dpbmdmYWNlLmNvL1NlYUxMTXMvU2VhTExNLTdCLXYyLjUsLCwsLCwsLCxDb25maWRlbnQsIkRlc3BpdGUgdGhlIHJlbWFya2FibGUgYWNoaWV2ZW1lbnRzIG9mIGxhcmdlIGxhbmd1YWdlIG1vZGVscyAoTExNcykgaW4gdmFyaW91cyB0YXNrcywgdGhlcmUgcmVtYWlucyBhIGxpbmd1aXN0aWMgYmlhcyB0aGF0IGZhdm9ycyBoaWdoLXJlc291cmNlIGxhbmd1YWdlcywgc3VjaCBhcyBFbmdsaXNoLCBvZnRlbiBhdCB0aGUgZXhwZW5zZSBvZiBsb3ctcmVzb3VyY2UgYW5kIHJlZ2lvbmFsIGxhbmd1YWdlcy4gVG8gYWRkcmVzcyB0aGlzIGltYmFsYW5jZSwgd2UgaW50cm9kdWNlIFNlYUxMTXMsIGFuIGlubm92YXRpdmUgc2VyaWVzIG9mIGxhbmd1YWdlIG1vZGVscyB0aGF0IHNwZWNpZmljYWxseSBmb2N1c2VzIG9uIFNvdXRoZWFzdCBBc2lhbiAoU0VBKSBsYW5ndWFnZXMuIFNlYUxMTXMgYXJlIGJ1aWx0IHVwb24gdGhlIExsYW1hLTIgbW9kZWwgYW5kIGZ1cnRoZXIgYWR2YW5jZWQgdGhyb3VnaCBjb250aW51ZWQgcHJlLXRyYWluaW5nIHdpdGggYW4gZXh0ZW5kZWQgdm9jYWJ1bGFyeSwgc3BlY2lhbGl6ZWQgaW5zdHJ1Y3Rpb24gYW5kIGFsaWdubWVudCB0dW5pbmcgdG8gYmV0dGVyIGNhcHR1cmUgdGhlIGludHJpY2FjaWVzIG9mIHJlZ2lvbmFsIGxhbmd1YWdlcy4gVGhpcyBhbGxvd3MgdGhlbSB0byByZXNwZWN0IGFuZCByZWZsZWN0IGxvY2FsIGN1bHR1cmFsIG5vcm1zLCBjdXN0b21zLCBzdHlsaXN0aWMgcHJlZmVyZW5jZXMsIGFuZCBsZWdhbCBjb25zaWRlcmF0aW9ucy4gT3VyIGNvbXByZWhlbnNpdmUgZXZhbHVhdGlvbiBkZW1vbnN0cmF0ZXMgdGhhdCBTZWFMTE0tMTNiIG1vZGVscyBleGhpYml0IHN1cGVyaW9yIHBlcmZvcm1hbmNlIGFjcm9zcyBhIHdpZGUgc3BlY3RydW0gb2YgbGluZ3Vpc3RpYyB0YXNrcyBhbmQgYXNzaXN0YW50LXN0eWxlIGluc3RydWN0aW9uLWZvbGxvd2luZyBjYXBhYmlsaXRpZXMgcmVsYXRpdmUgdG8gY29tcGFyYWJsZSBvcGVuLXNvdXJjZSBtb2RlbHMuIE1vcmVvdmVyLCB0aGV5IG91dHBlcmZvcm0gQ2hhdEdQVC0zLjUgaW4gbm9uLUxhdGluIGxhbmd1YWdlcywgc3VjaCBhcyBUaGFpLCBLaG1lciwgTGFvLCBhbmQgQnVybWVzZSwgYnkgbGFyZ2UgbWFyZ2lucyB3aGlsZSByZW1haW5pbmcgbGlnaHR3ZWlnaHQgYW5kIGNvc3QtZWZmZWN0aXZlIHRvIG9wZXJhdGUuIiwsLE9wZW4gd2VpZ2h0cyAodW5yZXN0cmljdGVkKSxDaGluYSxHZW1tYSA3QiwsLCwsMjAyNS0xMS0yOCAxMTo1Mzo0NCswMDowMCwsLCwsLEluZHVzdHJ5LCwsLCwsLCwsLCwsLCwsLCwsWWVzCkF6ZXJvR1BULCJTcGVlY2gsTXVsdGltb2RhbCxMYW5ndWFnZSIsIkltYWdlIGNhcHRpb25pbmcsU3BlZWNoLXRvLXRleHQsQ2hhdCxMYW5ndWFnZSBtb2RlbGluZy9nZW5lcmF0aW9uLFF1ZXN0aW9uIGFuc3dlcmluZyxDb2RlIGdlbmVyYXRpb24iLFNvdW5kQUksLDIwMjMtMTItMDEsIlNvdW5kQUkgbGF1bmNoZXMgcHJpdmF0ZSBkZXBsb3ltZW50IHNvbHV0aW9uIGZvciBsYXJnZSBtb2RlbHMsIHdpdGggMTAgR1BVcyBhbmQgODAwR0Igb2YgbWVtb3J5IG9uIGEgc2luZ2xlIG1hY2hpbmUgc2lnbmlmaWNhbnRseSBhY2NlbGVyYXRpbmcgdGhlIHNwZWVkIG9mIGh1bmRyZWRzIG9mIGJpbGxpb25zIG9mIG1vZGVscy4iLGh0dHBzOi8vd2ViLmFyY2hpdmUub3JnL3dlYi8yMDI1MDkxODA5MDkxMS9odHRwczovL3podWFubGFuLnpoaWh1LmNvbS9wLzYzNjM5Mzg5MywsLCwxMDAwMDAwMDAwMDAuMCwxMDBCLCwsLCwsLE5WSURJQSBBODAwIFBDSWUsLENvbmZpZGVudCwiQmFzZWQgb24gSHVtYW4tY29tcHV0ZXIgaW50ZXJhY3Rpb24gIFdpdGggdGhlIGxvbmctdGVybSBhY2N1bXVsYXRpb24gb2YgY2hhdGJvdHMgaW4gdGhlIGZpZWxkLCBlc3BlY2lhbGx5IGNoYXRib3RzLCBTaGVuZ3poaSBoYXMgZnVsbHkgdXBncmFkZWQgdGhlIG11bHRpLXNraWxsZWQgZGlhbG9ndWUgbW9kZWwgdGhhdCBpbnRlZ3JhdGVzIG5hdHVyYWwgbGFu</x:v>
      </x:c>
    </x:row>
    <x:row r="149" ht="18" customHeight="1">
      <x:c r="A149" s="17" t="n">
        <x:v>144</x:v>
      </x:c>
      <x:c r="B149" s="17" t="n">
        <x:v>309</x:v>
      </x:c>
      <x:c r="C149" s="94" t="str">
        <x:v>Z3VhZ2UgcHJvY2Vzc2luZyBhbmQga25vd2xlZGdlIGdyYXBocyBpbnRvIHRoZSBBemVyb0dQVCBvbmUtZWxlbWVudCBtb2RlbCwgcHJvdmlkaW5nIGluZHVzdHJ5IHVzZXJzIHdpdGggc2VjdXJlIHByaXZhdGl6YXRpb24gZGVwbG95bWVudCBhbmQgY3JlZGlibGUgaW5kdXN0cnkgdHJhaW5pbmcsIHByb2Zlc3Npb25hbCBnZW5lcmF0aXZlIHJlYXNvbmluZyBzb2x1dGlvbnMuIEluZHVzdHJ5IHVzZXJzIGNhbiBjdXN0b21pemUgYW5kIHRyYWluIGluZHVzdHJ5IHZlcnRpY2FsIG1vZGVscyBvZiAxIGJpbGxpb24gdG8gMTgwIGJpbGxpb24gYWNjb3JkaW5nIHRvIHRoZWlyIG93biBkYXRhIHNjYWxlIGFuZCBhcHBsaWNhdGlvbiBzY2VuYXJpb3MsIHdoaWNoIGNhbiBub3Qgb25seSBpbXByb3ZlIHRoZSBpbmR1c3RyeSBrbm93bGVkZ2UgYWNjdXJhY3kgb2YgbGFyZ2UgbW9kZWxzLCBidXQgYWxzbyBlbnN1cmUgdXNlciBwcml2YWN5IGFuZCBkYXRhIHNlY3VyaXR5IGluIHRoZSBwcml2YXRlIGRvbWFpbiwgYW5kIGF2b2lkIEdlbmVyYXRpdmUgQUkgdGVjaG5vbG9neSAgSXNzdWVzIHN1Y2ggYXMgdmFsdWUgZGlzY3JpbWluYXRpb24gYW5kIGtub3dsZWRnZSB0b3hpY2l0eS4gSW4gb3JkZXIgdG8gbWVldCB0aGUgcGVyc29uYWxpemVkIG5lZWRzIG9mIHVzZXJzIG9mIGRpZmZlcmVudCBzaXplcyBpbiBkaWZmZXJlbnQgaW5kdXN0cmllcywgaGVscCBwYXJ0bmVycyB1c2UgbGFyZ2UgbW9kZWxzIHRvIGFjY2VsZXJhdGUgYnVzaW5lc3MgYnJlYWt0aHJvdWdocywgYW5kIHNlaXplIHRoZSBvcHBvcnR1bml0eSBkaXZpZGVuZHMgb2YgdGVjaG5vbG9neSBhbmQgYnVzaW5lc3MgaW50ZWdyYXRpb24sIFNoZW5nemhpIHByb3ZpZGVzIGluZHVzdHJ5IGxhcmdlIG1vZGVsIGN1c3RvbWl6YXRpb24gYW5kIGhvc3Rpbmcgc29sdXRpb25zIHN0YXJ0aW5nIGZyb20gMTAwLDAwMCB5dWFuLCBhbmQgT3BlbiB0cmlhbCBhbmQgcHJlZmVyZW50aWFsIHN1YnNjcmlwdGlvbiBmb3IgWGlhb3lpIFdyaXRpbmcgYW5kIFhpYW95aSBPZmZpY2Ugc2VyaWVzLiIsLCxVbnJlbGVhc2VkLENoaW5hLCwsLCwsMjAyNS0xMS0yOCAxMTo1Mzo0NCswMDowMCwsLCwsLEluZHVzdHJ5LCwsLCwsLCwsLCwsLCwsLCwsTm8KUXdlbi03MkIsTGFuZ3VhZ2UsIkNoYXQsQ29kZSBnZW5lcmF0aW9uLExhbmd1YWdlIG1vZGVsaW5nL2dlbmVyYXRpb24sUXVlc3Rpb24gYW5zd2VyaW5nIixBbGliYWJhLCJKaW56ZSBCYWksIFNodWFpIEJhaSwgWXVuZmVpIENodSwgWmV5dSBDdWksIEthaSBEYW5nLCBYaWFvZG9uZyBEZW5nLCBZYW5nIEZhbiwgV2VuYmluIEdlLCBZdSBIYW4sIEZlaSBIdWFuZywgQmlueXVhbiBIdWksIEx1byBKaSwgTWVpIExpLCBKdW55YW5nIExpbiwgUnVuamkgTGluLCBEYXlpaGVuZyBMaXUsIEdhbyBMaXUsIENoZW5ncWlhbmcgTHUsIEtlbWluZyBMdSwgSmlhbnhpbiBNYSwgUnVpIE1lbiwgWGluZ3poYW5nIFJlbiwgWHVhbmNoZW5nIFJlbiwgQ2h1YW5xaSBUYW4sIFNpbmFuIFRhbiwgSmlhbmhvbmcgVHUsIFBlbmcgV2FuZywgU2hpamllIFdhbmcsIFdlaSBXYW5nLCBTaGVuZ2d1YW5nIFd1LCBCZW5mZW5nIFh1LCBKaW4gWHUsIEFuIFlhbmcsIEhhbyBZYW5nLCBKaWFuIFlhbmcsIFNodXNoZW5nIFlhbmcsIFlhbmcgWWFvLCBCb3dlbiBZdSwgSG9uZ3lpIFl1YW4sIFpoZW5nIFl1YW4sIEppYW53ZWkgWmhhbmcsIFhpbmd4dWFuIFpoYW5nLCBZaWNoYW5nIFpoYW5nLCBaaGVucnUgWmhhbmcsIENoYW5nIFpob3UsIEppbmdyZW4gWmhvdSwgWGlhb2h1YW4gWmhvdSwgVGlhbmhhbmcgWmh1IiwyMDIzLTExLTMwLCxodHRwczovL2h1Z2dpbmdmYWNlLmNvL1F3ZW4vUXdlbi03MkIsLFNPVEEgaW1wcm92ZW1lbnQsIlNPVEEgb24gc2V2ZXJhbCBDaGluZXNlIGJlbmNobWFya3MsIHdpdGggaGlnaGVzdCBhdmVyYWdlIHJhdGluZyBvdmVyYWxsIGZvciBDaGluZXNlIGJlbmNobWFya3M6CgpodHRwczovL29wZW5jb21wYXNzLm9yZy5jbi9sZWFkZXJib2FyZC1sbG0KCiIic2lnbmlmaWNhbnRseSBzdXJwYXNzZXMgZXhpc3Rpbmcgb3Blbi1zb3VyY2UgbW9kZWxzIG9uIG11bHRpcGxlIENoaW5lc2UgYW5kIEVuZ2xpc2ggZG93bnN0cmVhbSBldmFsdWF0aW9uIHRhc2tzIChpbmNsdWRpbmcgY29tbW9uc2Vuc2UsIHJlYXNvbmluZywgY29kZSwgbWF0aGVtYXRpY3MsIGV0Yy4pIiIKCkkgaGF2ZW4ndCBmb3VuZCBjb25maXJtYXRpb25zIG9mIGl0IGJlaW5nIGFic29sdXRlIFNPVEEgb24gYW55IHBhcnRpY3VsYXIgYmVuY2htYXJrcywgb25seSBhbW9uZyBzaW1pbGFybHkgc2l6ZWQgbW9kZWxzIiw3MjAwMDAwMDAwMC4wLDcyQiwxLjNlKzI0LCI3MiBiaWxsaW9uIHBhcmFtcywgMyB0cmlsbGlvbiB0b2tlbnMKNzJiICogM1QgKiA2ID0gMS4zZTI0IiwzMDAwMDAwMDAwMDAwLEFzc3VtaW5nIG5vdCB0cmFpbmVkIGZvciBtdWx0aXBsZSBlcG9jaHMuLCwsLCxDb25maWRlbnQsIlF3ZW4tNzJCIGlzIHRoZSA3MkItcGFyYW1ldGVyIHZlcnNpb24gb2YgdGhlIGxhcmdlIGxhbmd1YWdlIG1vZGVsIHNlcmllcywgUXdlbiAoYWJici4gVG9uZ3lpIFFpYW53ZW4pLCBwcm9wb3NlZCBieSBBbGliYWJhIENsb3VkLiBRd2VuLTcyQiBpcyBhIFRyYW5zZm9ybWVyLWJhc2VkIGxhcmdlIGxhbmd1YWdlIG1vZGVsLCB3aGljaCBpcyBwcmV0cmFpbmVkIG9uIGEgbGFyZ2Ugdm9sdW1lIG9mIGRhdGEsIGluY2x1ZGluZyB3ZWIgdGV4dHMsIGJvb2tzLCBjb2RlcywgZXRjLiBBZGRpdGlvbmFsbHksIGJhc2VkIG9uIHRoZSBwcmV0cmFpbmVkIFF3ZW4tNzJCLCB3ZSByZWxlYXNlIFF3ZW4tNzJCLUNoYXQsIGEgbGFyZ2UtbW9kZWwtYmFzZWQgQUkgYXNzaXN0YW50LCB3aGljaCBpcyB0cmFpbmVkIHdpdGggYWxpZ25tZW50IHRlY2huaXF1ZXMuIiwsLE9wZW4gd2VpZ2h0cyAocmVzdHJpY3RlZCB1c2UpLENoaW5hLCwsLCwsMjAyNS0xMS0yOCAxMTo1Mzo0NCswMDowMCwsIlRoZSBwYXBlciBkb2VzIG5vdCBtZW50aW9uIGFueSBoYXJkd2FyZSwgR1BVcyBvciBhbnkgaW5mb3JtYXRpb24gcmVnYXJkaW5nIHRoZSBoYXJkd2FyZSB1c2VkLiIsLDQwMDAwMDAuMCwiVGFibGUgMSBodHRwczovL2FyeGl2Lm9yZy9hYnMvMjMwOS4xNjYwOQoodGhpcyBpcyB1bmNlcnRhaW4gYmVjYXVzZSB0aGlzIHRhYmxlIG9ubHkgbGlzdHMgc2l6ZXMgdXAgdG8gMTRCLiA3MkIgd2FzIHJlbGVhc2VkIGFmdGVyIHRoZSBwYXBlcikiLEluZHVzdHJ5LCwsNC4xMTA5NmUrMjQsLFVucmVsZWFzZWQsInVwIHRvIDEwMG0gYWN0aXZlIHVzZXJzOgpodHRwczovL2dpdGh1Yi5jb20vUXdlbkxNL1F3ZW4vYmxvYi9tYWluL1Rvbmd5aSUyMFFpYW53ZW4lMjBMSUNFTlNFJTIwQUdSRUVNRU5UIixUcnVlLCwsQkYxNiwsLE9wZXJhdGlvbiBjb3VudGluZywsLCwsWWVzCkdyYW5pdGUgMTNCLExhbmd1YWdlLCJDaGF0LExhbmd1YWdlIG1vZGVsaW5nL2dlbmVyYXRpb24sUXVlc3Rpb24gYW5zd2VyaW5nLFRleHQgc3VtbWFyaXphdGlvbiIsSUJNLCwyMDIzLTExLTMwLEdyYW5pdGUgRm91bmRhdGlvbiBNb2RlbHMsaHR0cHM6Ly93d3cuaWJtLmNvbS9kb3dubG9hZHMvY2FzL1g5VzRPNkJNLCwsIlBvc3NpYmxlIHNpZ25pZmljYW50IHVzZSAtIGl0IGlzIChvbmUgb2YpIHRoZSBmb3VuZGF0aW9uIG1vZGVscyBiZWhpbmQgSUJNJ3MgIiJ3YXRzb254IiIgcHJvZHVjdCwgYWxvbmdzaWRlIG9wZW4gbW9kZWxzIGxpa2UgTGxhbWEgMgoKaHR0cHM6Ly93d3cuaWJtLmNvbS9wcm9kdWN0cy93YXRzb254LWFpIiwxMzAwMDAwMDAwMC4wLDEzIGJpbGxpb24sMi40NGUrMjMsIkVzdGltYXRlIHVzaW5nIGhhcmR3YXJlOgoKIiJHcmFuaXRlLjEzYi52MSB1c2VkIDI1NiBBMTAwIEdQVXMgZm9yIDEwNTYgaG91cnMgYW5kIDEyMCBURkxPUHMuCkdyYW5pdGUuMTNiLnYyIHdhcyB0cmFpbmVkIG9uIHRoZSBzYW1lIGluZnJhc3RydWN0dXJlIGZvciBhbgphZGRpdGlvbmFsIDExNTIgaG91cnMgd2l0aCAxMjAgVEZMT1BTLCBicmluZ2luZyB0aGUgdG90YWwgdG8KMjIwOCBob3VycyIiCgpTZWVtcyBsaWtlIDEyMCBURkxPUFMgaXMgdGhlIG91dHB1dCBwZXIgR1BVIGFmdGVyIHV0aWxpemF0aW9uLCB0aG91Z2ggdGhleSBkb24ndCBleHBsaWNpdGx5IGV4cGxhaW4gdGhhdCBwYXJ0LiBUaGF0J3MgMzglIHV0aWxpemF0aW9uLgoKMjU2ICogMjIwOCAqIDM2MDAgKiAxMjAgVEZMT1BTID0gMi40NGUyMwoKVXNpbmcgNk5EOgoKIiJUaGUgc2Vjb25kIHZlcnNpb24gb2YgdGhlIGdyYW5pdGUuMTNiIG1vZGVscyBsZXZlcmFnZXMgYW4gdXBkYXRlZCBiYXNlIG1vZGVsIHRyYWluZWQgb24gMi41VCB0cmlsbGlvbiB0b2tlbnMuIiIKCiIiVGhlIGdyYW5pdGUuMTNiLnYxIGJhc2UgbW9kZWwgaXMgdHJhaW5lZCBmb3IgMzAwSyBpdGVyYXRpb25zLAp3aXRoIGEgYmF0Y2ggc2l6ZSBvZiA0TSB0b2tlbnMsIGZvciBhIHRvdGFsIG9mIDEuMjUgdHJpbGxpb24KNSB0b2tlbnMuIFRoZSBncmFuaXRlLjEzYi52MiBiYXNlIG1vZGVsIGNvbnRpbnVlZCBwcmUtdHJhaW5pbmcKb24gdG9wIG9mIHRoZSBncmFuaXRlLjEzYi52MSBjaGVja3BvaW50IGZvciBhbiBhZGRpdGlvbmFsIDMwMEsKaXRlcmF0aW9ucyBhbmQgYSB0b3RhbCBvZiAyLjUgdHJpbGxpb24gdG9rZW5zLiIiCgoyLjVUICogMTNCICogNiA9IDEuOTVlMjMiLDI1MDAwMDAwMDAwMDAsIjIuNVQgdG9rZW5zLCAxLjg3NVQgd29yZHMgYXQgMC43NSB3b3Jkcy90b2tlbgoKaHR0cHM6Ly93d3cuaWJtLmNvbS9kb2NzL2VuL2Nsb3VkLXBha3MvY3AtZGF0YS81LjAueD90b3BpYz1tb2RlbHMtZ3Jhbml0ZS0xM2ItY2hhdC12Mi1tb2RlbC1jYXJkIiwyMjA4LjAsIiIiR3Jhbml0ZS4xM2IudjEgdXNlZCAyNTYgQTEwMCBHUFVzIGZvciAxMDU2IGhvdXJzIGFuZCAxMjAgVEZMT1BzLiBHcmFuaXRlLjEzYi52MiB3YXMgdHJhaW5lZCBvbiB0aGUgc2FtZSBpbmZyYXN0cnVjdHVyZSBmb3IgYW4KYWRkaXRpb25hbCAxMTUyIGhvdXJzIHdpdGggMTIwIFRGTE9QUywgYnJpbmdpbmcgdGhlIHRvdGFsIHRvCjIyMDggaG91cnMiIiIsTlZJRElBIEExMDAsLExpa2VseSwiV2UgaW50cm9kdWNlIHRoZSBHcmFuaXRlIHNlcmllcyBvZiBkZWNvZGVyLW9ubHkgZm91bmRhdGlvbiBtb2RlbHMgZm9yIGdlbmVyYXRpdmUgYXJ0aWZpY2lhbCBpbnRlbGxpZ2VuY2UgKEFJKSB0YXNrcyB0aGF0IGFyZSByZWFkeSBmb3IgZW50ZXJwcmlzZSB1c2UuIFdlIHJlcG9ydCBvbiB0aGUgYXJjaGl0ZWN0dXJlLCBjYXBhYmlsaXRpZXMsIHVuZGVybHlpbmcgZGF0YSBhbmQgZGF0YSBnb3Zlcm5hbmNlLCB0cmFpbmluZyBhbGdvcml0aG1zLCBjb21wdXRlIGluZnJhc3RydWN0dXJlLCBlbmVyZ3kgYW5kIGNhcmJvbiBmb290cHJpbnQsCnRlc3RpbmcgYW5kIGV2YWx1YXRpb24sIHNvY2lvLXRlY2huaWNhbCBoYXJtcyBhbmQgbWl0aWdhdGlvbnMsIGFuZCB1c2FnZSBwb2xpY2llcy4iLDEuMCwsQVBJIGFjY2VzcyxVbml0ZWQgU3RhdGVzIG9mIEFtZXJpY2EsLCwsLCwyMDI1LTExLTI4IDExOjUzOjQ0KzAwOjAwLCwsLCwsSW5kdXN0cnksLCwsLFVucmVsZWFzZWQsLFRydWUsLCwsLCwiSGFyZHdhcmUsT3BlcmF0aW9uIGNvdW50aW5nIiwsLCwsTm8KQ29oZXJlIENvbW1hbmQgTGlnaHQsTGFuZ3VhZ2UsIkxhbmd1YWdlIGdlbmVyYXRpb24sQ2hhdCxUZXh0IHN1bW1hcml6YXRpb24sTGFuZ3VhZ2UgbW9kZWxpbmcvZ2VuZXJhdGlvbiIsQ29oZXJlLCwyMDIzLTExLTMwLENvaGVyZeKAmXMgRW1iZWQgYW5kIENvbW1hbmQgTGlnaHQgTW9kZWxzIHdpdGggRmluZS10dW5pbmcgTm93IEF2YWlsYWJsZSBvbiBBbWF6b24gQmVkcm9jayxodHRwczovL3R4dC5jb2hlcmUuY29tL2VtYmVkLWNvbW1hbmQtbGlnaHQtZmluZS10dW5pbmctb24tYW1hem9uLWJlZHJvY2svLCwsLDYwMDAwMDAwMDAuMCwiNkIKCmh0dHBzOi8vYXdzLmFtYXpvbi5jb20vYmVkcm9jay9jb2hlcmUtY29tbWFuZC1lbWJlZC8iLDEuMDAxZSsyMiwiaHR0cHM6Ly9kb2NzLmNvaGVyZS5jb20vZG9jcy9lbnZpcm9ubWVudGFsLWltcGFjdAoKMjcwMGtnIENPMiBlcXVpdmFsZW50LiBDb2hlcmUgdXNlZCB0aGlzIGNhbGN1bGF0b3I6IGh0dHBzOi8vbWxjbzIuZ2l0aHViLmlvL2ltcGFjdC8gCgpUaGlzIGNhbGN1bGF0b3IgY2xhaW1zIHRoYXQgfjQwMDAwIFRQVXYzIGhvdXJzIGNhdXNlcyB+MzAwMCBrZyBDTzIgZW1pc3Npb25zIGluIHRoZSAiInVzLXdlc3QxIiIsICIidXMtd2VzdDIiIiwgYW5kICIidXMtd2VzdDMiIiByZWdpb25zLiBOb3QgY2xlYXIgd2hhdCByZWdpb24gdGhlIGRhdGEgY2VudGVyIENvaGVyZSB1c2VkIHdhcyBpbi4gR29vZ2xlIGhhcyBkYXRhIGNlbnRlcnMgYXJvdW5kIHRoZSB3b3JsZDsgKm1vc3QqIHJlZ2lvbnMgYXJlIHNpbWlsYXJseSBjYXJib24gaW50ZW5zaXZlIGFzIHVzLXdlc3QgYnV0IG5vcnRoLWFtZXJpY2Etbm9ydGhlYXN0IGlzIDEweCBsZXNzIGNhcmJvbiBpbnRlbnNpdmUgYW5kIHNvdXRoIEFzaWEgaXMgNXggbW9yZSBjYXJib24gaW50ZW5zaXZlLiBTbyB0aGUgY2FsY3VsYXRpb24gYmVsb3cgY291bGQgYmUgcXVpdGUgb2ZmLgoKQ29oZXJlIG1vc3QgbGlrZWx5IHVzZWQgVFBVdjRzLCB3aGljaCB0aGUgY2FsY3VsYXRvciBkb2VzIG5vdCBzdXBwb3J0LCB3aGljaCBzZWVtIHRvIGJlIG11Y2ggbW9yZSBlZmZpY2llbnQgKDIuN3ggbW9yZSwgYWNjb3JkaW5nIHRvIHRoaXMgaHR0cHM6Ly9jbG91ZC5nb29nbGUuY29tL2Jsb2cvdG9waWNzL3N5c3RlbXMvdHB1LXY0LWVuYWJsZXMtcGVyZm9ybWFuY2UtZW5lcmd5LWFuZC1jbzJlLWVmZmljaWVuY3ktZ2FpbnMpCgo0MDAwMCBob3VycyAqIDEyMyB0ZXJhZmxvcHMgKiAzNjAwICogMC4zIHV0aWxpemF0aW9uICogMi43ID0gMS40ZTIyCgoiLCwsLCxHb29nbGUgVFBVIHY0LCxTcGVjdWxhdGl2ZSwsLCxBUEkgYWNjZXNzLENhbmFkYSwsLCwsLDIwMjUtMTEtMjggMTE6NTM6NDQrMDA6MDAsLCwsLCxJbmR1c3RyeSwsLCwsVW5yZWxlYXNlZCwsLCwsLCwsSGFyZHdhcmUsLCwsLE5vCkdOb01FIGZvciBjcnlzdGFsIGRpc2NvdmVyeSxNYXRlcmlhbHMgc2NpZW5jZSxDcnlzdGFsIGRpc2NvdmVyeSxHb29nbGUgRGVlcE1pbmQsIkFtaWwgTWVyY2hhbnQsIFNpbW9uIEJhdHpuZXIsIFNhbXVlbCBTLiBTY2hvZW5ob2x6LCBNdXJhdGFoYW4gQXlrb2wsIEdvd29vbiBDaGVvbiwgRWtpbiBEb2d1cyBDdWJ1ayIsMjAyMy0xMS0yOSxTY2FsaW5nIGRlZXAgbGVhcm5pbmcgZm9yIG1hdGVyaWFscyBkaXNjb3ZlcnksaHR0cHM6Ly93d3cubmF0dXJlLmNvbS9hcnRpY2xlcy9zNDE1ODYtMDIzLTA2NzM1LTksLEhpc3RvcmljYWwgc2lnbmlmaWNhbmNlLEVjb25vbWljIGltcGFjdHMgZnJvbSBkZXZlbG9wbWVudCBvZiBjb21tZXJjaWFsbHkgYW5kIHNvY2lhbGx5IHZhbHVhYmxlIHByb3RlaW4gZGVzaWducyBhbmQgbWF0ZXJpYWxzLDE2MjQwMDAwLjAsIiIiVGhlIHByZXRyYWluZWQgcG90ZW50aWFsIGhhcyAxNi4yNCBtaWxsaW9uIHBhcmFtZXRlcnMuIiIKVGhpcyByZWZlcnMgdG8gdGhlIEdOb01FIG5ldHdvcmssIHdoaWNoIGlzIGEgIiJHYXVzc2lhbiBOZXR3b3JrIE1vZGVsIG9mIEVuZXJneSIiIGZvciBwcmVkaWN0aW5nIGNyeXN0YWwgcG90ZW50aWFsIGVuZXJneSBvZiBuZXcgY3J5c3RhbHMuIiwsIlByZXRyYWluaW5nIGludm9sdmVkIDM2LjQzTSBzdGVwczoKIiJUaGUgbGVhcm5pbmcgcmF0ZSB3YXMgZGVjcmVhc2VkIHRvIGEgbmV3IHZhbHVlIG9mIDLigInDl+KAiTEw4oiSNCBhZnRlciBhcHByb3hpbWF0ZWx5IDIzIG1pbGxpb24gc3RlcHMsIHRvIDXigInDl+KAiTEw4oiSNSBhZnRlciBhIGZ1cnRoZXIgYXBwcm94aW1hdGVseSAxMSBtaWxsaW9uIHN0ZXBzIGFuZCB0aGVuIHRyYWluZWQgZm9yIGEgZmluYWwgMi40MyBtaWxsaW9uIHN0ZXBzLiBUcmFpbmluZyB3YXMgcGVyZm9ybWVkIG9uIGZvdXIgVFBVIHYzIGNoaXBzLiIiCgoiIkluZmVyZW5jZSBvbiBhbiBBMTAwIEdQVSBvbiBhIDUwLWF0b20gc3lzdGVtIHRha2VzIGFwcHJveGltYXRlbHkgMTTigIltcyIiCjMuMTJlMTQgRkxPUC9zICogMC4wMTQgcyA9IDQuMzY4ZTEyIEZMT1AgcGVyIDUwIGF0b20gc3lzdGVtCgpCYXRjaCBzaXplIHdhcyAzMi4gTXVsdGlwbHkgaW5mZXJlbmNlIEZMT1BzIGJ5IDMgdG8gYWNjb3VudCBmb3IgZm9yd2FyZCBhbmQgYmFja3dhcmQgcGFzc2VzIGR1cmluZyB0cmFpbmluZy4KMzIgKiA0LjM2OGUxMiAqIDM2LjQzIG1pbGxpb24gKiAzID0gMS41M2UyMgoKVGhpcyBzZWVtcyBpbXBsYXVzaWJsZSDigJMgb24gNCBUUFV2MyBjaGlwcyB0aGlzIHdvdWxkIHRha2UKKDEuNTNlMjIgLyAoNCAqIDEuMjNlMTQpKSAvICgzNjAwICogMjQpID0gMzYwIGRheXMiLDY5MDAwLCIiIkluaXRpYWwgbW9kZWxzIGFyZSB0cmFpbmVkIG9uIGEgc25hcHNob3Qgb2YgdGhlIE1hdGVyaWFscyBQcm9qZWN0IGZyb20gMjAxOCBvZiBhcHByb3hpbWF0ZWx5IDY5LDAwMCBtYXRlcmlhbHMiIiIsLCxHb29nbGUgVFBVIHY0LCxMaWtlbHksIk5vdmVsIGZ1bmN0aW9uYWwgbWF0ZXJpYWxzIGVuYWJsZSBmdW5kYW1lbnRhbCBicmVha3Rocm91Z2hzIGFjcm9zcyB0ZWNobm9sb2dpY2FsIGFwcGxpY2F0aW9ucyBmcm9tIGNsZWFuIGVuZXJneSB0byBpbmZvcm1hdGlvbiBwcm9jZXNzaW5nLiBGcm9tIG1pY3JvY2hpcHMgdG8gYmF0dGVyaWVzIGFuZCBwaG90b3ZvbHRhaWNzLCBkaXNjb3Zlcnkgb2YgaW5vcmdhbmljIGNyeXN0YWxzIGhhcyBiZWVuIGJvdHRsZW5lY2tlZCBieSBleHBlbnNpdmUgdHJpYWwtYW5kLWVycm9yIGFwcHJvYWNoZXMuIENvbmN1cnJlbnRseSwgZGVlcC1sZWFybmluZyBtb2RlbHMgZm9yIGxhbmd1YWdlLCB2aXNpb24gYW5kIGJpb2xvZ3kgaGF2ZSBzaG93Y2FzZWQgZW1lcmdlbnQgcHJlZGljdGl2ZSBjYXBhYmlsaXRpZXMgd2l0aCBpbmNyZWFzaW5nIGRhdGEgYW5kIGNvbXB1dGF0aW9uLiBIZXJlIHdlIHNob3cgdGhhdCBncmFwaCBuZXR3b3JrcyB0cmFpbmVkIGF0IHNjYWxlIGNhbiByZWFjaCB1bnByZWNlZGVudGVkIGxldmVscyBvZiBnZW5lcmFsaXphdGlvbiwgaW1wcm92aW5nIHRoZSBlZmZpY2llbmN5IG9mIG1hdGVyaWFscyBkaXNjb3ZlcnkgYnkgYW4gb3JkZXIgb2YgbWFnbml0dWRlLiBCdWlsZGluZyBvbiA0OCwwMDAgc3RhYmxlIGNyeXN0YWxzIGlkZW50aWZpZWQgaW4gY29udGludWluZyBzdHVkaWVzMTUsMTYsMTcsIGltcHJvdmVkIGVmZmljaWVuY3kgZW5hYmxlcyB0aGUgZGlzY292ZXJ5IG9mIDIuMiBtaWxsaW9uIHN0cnVjdHVyZXMgYmVsb3cgdGhlIGN1cnJlbnQgY29udmV4IGh1bGwsIG1hbnkgb2Ygd2hpY2ggZXNjYXBlZCBwcmV2aW91cyBodW1hbiBjaGVtaWNhbCBpbnR1aXRpb24uIE91ciB3b3JrIHJlcHJlc2VudHMgYW4gb3JkZXItb2YtbWFnbml0dWRlIGV4cGFuc2lvbiBpbiBzdGFibGUgbWF0ZXJpYWxzIGtub3duIHRvIGh1bWFuaXR5LiBTdGFibGUgZGlzY292ZXJpZXMgdGhhdCBhcmUgb24gdGhlIGZpbmFsIGNvbnZleCBodWxsIHdpbGwgYmUgbWFkZSBhdmFpbGFibGUgdG8gc2NyZWVuIGZvciB0ZWNobm9sb2dpY2FsIGFwcGxpY2F0aW9ucywgYXMgd2UgZGVtb25zdHJhdGUgZm9yIGxheWVyZWQgbWF0ZXJpYWxzIGFuZCBzb2xpZC1lbGVjdHJvbHl0ZSBjYW5kaWRhdGVzLiBPZiB0aGUgc3RhYmxlIHN0cnVjdHVyZXMsIDczNiBoYXZlIGFscmVhZHkgYmVlbiBpbmRlcGVuZGVudGx5IGV4cGVyaW1lbnRhbGx5IHJlYWxpemVkLiBUaGUgc2NhbGUgYW5kIGRpdmVyc2l0eSBvZiBodW5kcmVkcyBvZiBtaWxsaW9ucyBvZiBmaXJzdC1wcmluY2lwbGVzIGNhbGN1bGF0aW9ucyBhbHNvIHVubG9jayBtb2RlbGxpbmcgY2FwYWJpbGl0aWVzIGZvciBkb3duc3RyZWFtIGFwcGxpY2F0aW9ucywgbGVhZGluZyBpbiBwYXJ0aWN1bGFyIHRvIGhpZ2hseSBhY2N1cmF0ZSBhbmQgcm9idXN0IGxlYXJuZWQgaW50ZXJhdG9taWMgcG90ZW50aWFscyB0aGF0IGNhbiBiZSB1c2VkIGluIGNvbmRlbnNlZC1waGFzZSBtb2xlY3VsYXItZHluYW1pY3Mgc2ltdWxhdGlvbnMgYW5kIGhpZ2gtZmlkZWxpdHkgemVyby1zaG90IHByZWRpY3Rpb24gb2YgaW9uaWMgY29uZHVjdGl2aXR5LiIsMTAwMC4wLCxVbnJlbGVhc2VkLFVuaXRlZCBTdGF0ZXMgb2YgQW1lcmljYSwsLCw0LjAsLDIwMjUtMTEtMjggMTE6NTM6NDQrMDA6MDAsLCwsLCxJbmR1c3RyeSwsLCwsVW5yZWxlYXNlZCwsLCwsLCwyNjk2LjgzNDQwNzg1MTU5NzUsLCwsLCxObwpQUExYLTcwQi1PbmxpbmUsTGFuZ3VhZ2UsIlF1ZXN0aW9uIGFuc3dlcmluZyxDaGF0LExhbmd1YWdlIG1vZGVsaW5nL2dlbmVyYXRpb24iLFBlcnBsZXhpdHksIkxhdXJlbiBZYW5nLCBLZXZpbiBIdSwgQWFyYXNoIEhleWRhcmksIEdyYWRleSBXYW5nLCBEbWl0cnkgUGVydnVraGluLCBOaWtoaWwgVGhvdGEsIEFsZXhhbmRyIFlhcmF0cywgTWF4IE1vcm96b3YsIERlbmlzIFlhcmF0cyIsMjAyMy0xMS0yOSxJbnRyb2R1Y2luZyBQUExYIE9ubGluZSBMTE1zICxodHRwczovL2Jsb2cucGVycGxleGl0eS5haS9ibG9nL2ludHJvZHVjaW5nLXBwbHgtb25saW5lLWxsbXMsLFNpZ25pZmljYW50IHVzZSwiUHJvYmFibHkgc2lnbmlmaWNhbnQgdXNlOiAiIlBlcnBsZXhpdHksIHdoaWNoIGhhcyBqdXN0IDQxIGVtcGxveWVlcyBhbmQgaXMgYmFzZWQgb3V0IG9mIGEgc2hhcmVkIHdvcmtpbmcgc3BhY2UgaW4gU2FuIEZyYW5jaXNjbywgaGFzIDEwIG1pbGxpb24gbW9udGhseSBhY3RpdmUgdXNlcnMsIGFuIGltcHJlc3NpdmUgbnVtYmVyIGZvciBhIHlvdW5nIHN0YXJ0LXVwLiIiIEhvd2V2ZXIsIHRoaXMgaW5jbHVkZXMgZXZlcnlvbmUgd2hvIHVzZXMgUGVycGxleGl0eSdzIGFwcCB3aGljaCBhbHNvIHVzZXMgdGhpcmQgcGFydHkgbW9kZWxzIGxpa2UgR1BULTQuCgpodHRwczovL3d3dy5ueXRpbWVzLmNvbS8yMDI0LzAyLzAxL3RlY2hub2xvZ3kvcGVycGxleGl0eS1zZWFyY2gtYWktZ29vZ2xlLmh0bWwKCiIsNzAwMDAwMDAwMDAuMCw3MEIsLCwsLCwsLCxMaWtlbHksIldl4oCZcmUgZXhjaXRlZCB0byBzaGFyZSB0d28gbmV3IFBQTFggbW9kZWxzOiBwcGx4LTdiLW9ubGluZSBhbmQgcHBseC03MGItb25saW5lISBPdXIgb25saW5lIG1vZGVscyBhcmUgZm9jdXNlZCBvbiBkZWxpdmVyaW5nIGhlbHBmdWwsIHVwLXRvLWRhdGUsIGFuZCBmYWN0dWFsIHJlc3BvbnNlcywgYW5kIGFyZSBwdWJsaWNseSBhdmFpbGFibGUgdmlhIHBwbHgtYXBpLCBtYWtpbmcgaXQgYSBmaXJzdC1vZi1pdHMta2luZCBBUEkuIHBwbHgtN2Itb25saW5lIGFuZCBwcGx4LTcwYi1vbmxpbmUgYXJlIGFsc28gYWNjZXNzaWJsZSB2aWEgUGVycGxleGl0eSBMYWJzLCBvdXIgTExNIHBsYXlncm91bmQuIiwsLEFQSSBhY2Nlc3MsVW5pdGVkIFN0YXRlcyBvZiBBbWVyaWNhLExsYW1hIDItNzBCLCwiIiJGaW5lLXR1bmluZzogb3VyIFBQTFggbW9kZWxzIGhhdmUgYmVlbiBmaW5lLXR1bmVkIHRvIGVmZmVjdGl2ZWx5IHVzZSBzbmlwcGV0cyB0byBpbmZvcm0gdGhlaXIgcmVzcG9uc2VzLiBVc2luZyBvdXIgaW4taG91c2UgZGF0YSBjb250cmFjdG9ycywgd2UgY2FyZWZ1bGx5IGN1cmF0ZSBoaWdoIHF1YWxpdHksIGRpdmVyc2UsIGFuZCBsYXJnZSB0cmFpbmluZyBzZXRzIGluIG9yZGVyIHRvIGFjaGlldmUgaGlnaCBwZXJmb3JtYW5jZSBvbiB2YXJpb3VzIGF4ZXMgbGlrZSBoZWxwZnVsbmVzcywgZmFjdHVhbGl0eSwgYW5kIGZyZXNobmVzcy4gT3VyIG1vZGVscyBhcmUgcmVndWxhcmx5IGZpbmUtdHVuZWQgdG8gY29udGludWFsbHkgaW1wcm92ZSBwZXJmb3JtYW5jZS4iIiIsLCwyMDI1LTExLTI4IDExOjUzOjQ0KzAwOjAwLCwsLCwsSW5kdXN0cnksLCwsLFVucmVsZWFzZWQsaHR0cHM6Ly9kb2NzLnBlcnBsZXhpdHkuYWkvaG9tZSwsLCwsLCwsLCwsLE5vCkFtYXpvbiBUaXRhbiBUZXh0IEV4cHJlc3MsTGFuZ3VhZ2UsIkxhbmd1YWdlIG1vZGVsaW5nL2dlbmVyYXRpb24sVGV4dCBzdW1tYXJpemF0aW9uLENoYXQsQ29kZSBnZW5lcmF0aW9uLFJldHJpZXZhbC1hdWdtZW50ZWQgZ2VuZXJhdGlvbixRdWVzdGlvbiBhbnN3ZXJpbmciLEFtYXpvbiwsMjAyMy0xMS0yOSwiQW1hem9uIFRpdGFuIFRleHQgbW9kZWxz4oCURXhwcmVzcyBhbmQgTGl0ZeKAlG5vdyBnZW5lcmFsbHkgYXZhaWxhYmxlIGluIEFtYXpvbiBCZWRyb2NrCiIsaHR0cHM6Ly9hd3MuYW1hem9uLmNvbS9ydS9hYm91dC1hd3Mvd2hhdHMtbmV3LzIwMjMvMTEvYW1hem9uLXRpdGFuLW1vZGVscy1leHByZXNzLWxpdGUtYmVkcm9jay8sLCwsLCwsLCwsLCwsLFVua25vd24sIlRpdGFuIFRleHQgRXhwcmVzcyDigJMgVGl0YW4gVGV4dCBFeHByZXNzIGhhcyBhIG1heGltdW0gY29udGV4dCBsZW5ndGggb2YgOCwxOTIgdG9rZW5zIGFuZCBpcyBpZGVhbCBmb3IgYSB3aWRlIHJhbmdlIG9mIHRhc2tzLCBzdWNoIGFzIG9wZW4tZW5kZWQgdGV4dCBnZW5lcmF0aW9uIGFuZCBjb252ZXJzYXRpb25hbCBjaGF0LCBhbmQgc3VwcG9ydCB3aXRoaW4gUmV0cmlldmFsIEF1Z21lbnRlZCBHZW5lcmF0aW9uIChSQUcpIHdvcmvvrIJvd3MuIiwsLEFQSSBhY2Nlc3MsVW5pdGVkIFN0YXRlcyBvZiBBbWVyaWNhLCwsLCwsMjAyNS0xMS0yOCAxMTo1Mzo0NCswMDowMCwsLCwsLEluZHVzdHJ5LCwsLCxVbnJlbGVhc2VkLCwsLCwsLCwsLCwsLE5vCkFtYXpvbiBUaXRhbiBUZXh0IExpdGUsTGFuZ3VhZ2UsIkxhbmd1YWdlIG1vZGVsaW5nL2dlbmVyYXRpb24sVGV4dCBzdW1tYXJpemF0aW9uLENoYXQsQ29kZSBnZW5lcmF0aW9uIixBbWF6b24sLDIwMjMtMTEtMjksQW1hem9uIFRpdGFuIFRleHQgbW9kZWxz4oCURXhwcmVzcyBhbmQgTGl0ZeKAlG5vdyBnZW5lcmFsbHkgYXZhaWxhYmxlIGluIEFtYXpvbiBCZWRyb2NrLGh0dHBzOi8vYXdzLmFtYXpvbi5jb20vcnUvYWJvdXQtYXdzL3doYXRzLW5ldy8yMDIzLzExL2FtYXpvbi10aXRhbi1tb2RlbHMtZXhwcmVzcy1saXRlLWJlZHJvY2svLCwsLCwsLCwsLCwsLCxVbmtub3duLCJUaXRhbiBUZXh0IExpdGUg4oCTIFRpdGFuIFRleHQgTGl0ZSBoYXMgYSBtYXhpbXVtIGNvbnRleHQgbGVuZ3RoIG9mIDQsMDk2IHRva2VucyBhbmQgaXMgYSBwcmljZS1wZXJmb3JtYW50IHZlcnNpb24gdGhhdCBpcyBpZGVhbCBmb3IgRW5nbGlzaC1sYW5ndWFnZSB0YXNrcy4gVGhlIG1vZGVsIGlzIGhpZ2hseSBjdXN0b21pemFibGUgYW5kIGNhbiBiZSBmaW5lLXR1bmVkIGZvciB0YXNrcyBzdWNoIGFzIGFydGljbGUgc3VtbWFyaXphdGlvbiBhbmQgY29weXdyaXRpbmcuIiwsLEFQSSBhY2Nlc3MsVW5pdGVkIFN0YXRlcyBvZiBBbWVyaWNhLCwsLCwsMjAyNS0xMS0yOCAxMTo1Mzo0NCswMDowMCwsLCwsLEluZHVzdHJ5LCwsLCxVbnJlbGVhc2VkLCwsLCwsLCwsLCwsLE5vCiJMbGFtYS0zLVRhaXdhbi03MEIKIixMYW5ndWFnZSwiQ2hhdCxMYW5ndWFnZSBtb2RlbGluZy9nZW5lcmF0aW9uLFF1ZXN0aW9uIGFuc3dlcmluZyIsTmF0aW9uYWwgVGFpd2FuIFVuaXZlcnNpdHksIlllbi1UaW5nIExpbiwgWXVuLU51bmcgQ2hlbiIsMjAyMy0xMS0yOSxUYWl3YW4gTExNOiBCcmlkZ2luZyB0aGUgTGluZ3Vpc3RpYyBEaXZpZGUgd2l0aCBhIEN1bHR1cmFsbHkgQWxpZ25lZCBMYW5ndWFnZSBNb2RlbCxodHRwczovL2FyeGl2Lm9yZy9hYnMvMjMxMS4xNzQ4NywsLCw3MDAwMDAwMDAwMC4wLCwsLDM1MTAwMDAwMDAwLCJhc3N1bWluZyBzYW1lIGFtb3VudCBvZiB0b2tlbnMgYXMgZGVzY3JpYmVkIGluIHRoZSBjb3JyZXNwb25kaW5nIHBhcGVyIGZvciBsbGFtYTIgYmFzZWQgdmVyc2lvbjoKcHJlLXRyYWluaW5nOgozNS4xIGJpbGxpb25zIHRva2VucyAoVGFibGUgMSkiLCwiZm9yIHByZXZpb3VzIGxsYW1hMiBiYXNlZCB2ZXJzaW9ucywgdGhleSByZXBvcnQgIiJBbGwgZXhwZXJpbWVudHMgd2VyZSBjb25kdWN0ZWQgb24gdXAgdG8gNDgKSDEwMHMgdXNpbmcgYmZsb2F0MTYgcHJlY2lzaW9uLiIiIixOVklESUEgSDEwMCBTWE01IDgwR0IsLExpa2VseSwiSW4gdGhlIHJlYWxtIG9mIGxhbmd1YWdlIG1vZGVscywgdGhlIG51YW5jZWQgbGluZ3Vpc3RpYyBhbmQgY3VsdHVyYWwgaW50cmljYWNpZXMgb2YgVHJhZGl0aW9uYWwgQ2hpbmVzZSwgYXMgc3Bva2VuIGluIFRhaXdhbiwgaGF2ZSBiZWVuIGxhcmdlbHkgb3Zlcmxvb2tlZC4gVGhpcyBwYXBlciBpbnRyb2R1Y2VzIFRhaXdhbiBMTE0sIGEgcGlvbmVlcmluZyBMYXJnZSBMYW5ndWFnZSBNb2RlbCB0aGF0IHNwZWNpZmljYWxseSBjYXRlcnMgdG8gdGhlIFRyYWRpdGlvbmFsIENoaW5lc2UgbGFuZ3VhZ2UsIHdpdGggYSBmb2N1cyBvbiB0aGUgdmFyaWFudCB1c2VkIGluIFRhaXdhbi4gTGV2ZXJhZ2luZyBhIGNvbXByZWhlbnNpdmUgcHJldHJhaW5pbmcgY29ycHVzIGFuZCBpbnN0cnVjdGlvbi1maW5ldHVuaW5nIGRhdGFzZXRzLCB3ZSBoYXZlIGRldmVsb3BlZCBhIG1vZGVsIHRoYXQgbm90IG9ubHkgdW5kZXJzdGFuZHMgdGhlIGNvbXBsZXhpdGllcyBvZiBUcmFkaXRpb25hbCBDaGluZXNlIGJ1dCBhbHNvIGVtYm9kaWVzIHRoZSBjdWx0dXJhbCBjb250ZXh0IG9mIFRhaXdhbi4gVGFpd2FuIExMTSByZXByZXNlbnRzIHRoZSBmaXJzdCBvZiBpdHMga2luZCwgYSBtb2RlbCB0aGF0IGlzIG5vdCBvbmx5IGxpbmd1aXN0aWNhbGx5IGFjY3VyYXRlIGJ1dCBhbHNvIGN1bHR1cmFsbHkgcmVzb25hbnQgd2l0aCBpdHMgdXNlciBiYXNlLiBPdXIgZXZhbHVhdGlvbnMgZGVtb25zdHJhdGUgdGhhdCBUYWl3YW4gTExNIGFjaGlldmVzIHN1cGVyaW9yIHBlcmZvcm1hbmNlIGluIHVuZGVyc3RhbmRpbmcgYW5kIGdlbmVyYXRpbmcgVHJhZGl0aW9uYWwgQ2hpbmVzZSB0ZXh0LCBvdXRwZXJmb3JtaW5nIGV4aXN0aW5nIG1vZGVscyB0aGF0IGFyZSBwcmVkb21pbmFudGx5IHRyYWluZWQgb24gU2ltcGxpZmllZCBDaGluZXNlIG9yIEVuZ2xpc2guIFRoZSBvcGVuLXNvdXJjZSByZWxlYXNlIG9mIFRhaXdhbiBMTE0gaW52aXRlcyBjb2xsYWJvcmF0aW9uIGFuZCBmdXJ0aGVyIGlubm92YXRpb24sIGVuc3VyaW5nIHRoYXQgdGhlIGxpbmd1aXN0aWMgZGl2ZXJzaXR5IG9mIENoaW5lc2Ugc3BlYWtlcnMgaXMgZW1icmFjZWQgYW5kIHdlbGwtc2VydmVkLiBUaGUgbW9kZWwsIGRhdGFzZXRzLCBhbmQgZnVydGhlciByZXNvdXJjZXMgYXJlIG1hZGUgcHVibGljbHkgYXZhaWxhYmxlIHRvIGZvc3RlciBvbmdvaW5nIHJlc2VhcmNoIGFuZCBkZXZlbG9wbWVudCBpbiB0aGlzIGZpZWxkLiIsLCxPcGVuIHdlaWdodHMgKHJlc3RyaWN0ZWQgdXNlKSxUYWl3YW4sTGxhbWEgMy03MEIsMS40NzQyZSsyMiwiNiBGTE9QIC8gcGFyYW1ldGVyIC8gdG9rZW4gKiA3MCAqIDEwXjkgcGFyYW1ldGVycyAqIDM1LjEgKiAxMF45IHRva2VucyBbIiJMaWtlbHkiIiBjb25maWRlbmNlLCBzZWUgZGF0YXNldCBzaXplIG5vdGVzXSA9IDEuNDc0MmUrMjIgRkxPUCIsNDguMCwsMjAyNS0xMS0yOCAxMTo1Mzo0NCswMDowMCwsLCwyMDAwMDAwLjAsIiIiQmF0Y2ggc2l6ZTogMk0gdG9rZW5zIHBlciBzdGVwIiIiLEFjYWRlbWlhLCwsLCxVbnJlbGVhc2VkLCJhcGFjaGUgMi4wIChJIGRvbid0IHNlZSB0cmFpbmluZyBjb2RlIGhlcmUpCmh0dHBzOi8vZ2l0aHViLmNvbS9NaXVMYWIvVGFpd2FuLUxMTQoKbGxhbWEgMyBsaWNlbnNlCmh0dHBzOi8vaHVnZ2luZ2ZhY2UuY28veWVudGluZ2xpbi9MbGFtYS0zLVRhaXdhbi03MEItSW5zdHJ1Y3QiLCwsLEJGMTYsLDY2NjI3LjY3MzYwNTc0NTM0LE9wZXJhdGlvbiBjb3VudGluZyx5ZW50aW5nbGluLCwsLFllcwpTRC1UdXJibyxJbWFnZSBnZW5lcmF0aW9uLCJUZXh0LXRvLWltYWdlLEltYWdlIGdlbmVyYXRpb24iLFN0YWJpbGl0eSBBSSwiQXhlbCBTYXVlciwgRG9taW5payBMb3JlbnosIEFuZHJlYXMgQmxhdHRtYW5uLCBSb2JpbiBSb21iYWNoIiwyMDIzLTExLTI4LEFkdmVyc2FyaWFsIERpZmZ1c2lvbiBEaXN0aWxsYXRpb24saHR0cHM6Ly9odWdnaW5nZmFjZS5jby9zdGFiaWxpdHlhaS9zZC10dXJibywsLCwsU0QtVHVyYm8gaXMgYSBkaXN0aWxsZWQgdmVyc2lvbiBvZiBTdGFibGUgRGlmZnVzaW9uIDIuMSwsLCwsLCwsLFVua25vd24sIlNELVR1cmJvIGlzIGEgZGlzdGlsbGVkIHZlcnNpb24gb2YgU3RhYmxlIERpZmZ1c2lvbiAyLjEsIHRyYWluZWQgZm9yIHJlYWwtdGltZSBzeW50aGVzaXMuIFNELVR1cmJvIGlzIGJhc2VkIG9uIGEgbm92ZWwgdHJhaW5pbmcgbWV0aG9kIGNhbGxlZCBBZHZlcnNhcmlhbCBEaWZmdXNpb24gRGlzdGlsbGF0aW9uIChBREQpIChzZWUgdGhlIHRlY2huaWNhbCByZXBvcnQpLCB3aGljaCBhbGxvd3Mgc2FtcGxpbmcgbGFyZ2Utc2NhbGUgZm91bmRhdGlvbmFsIGltYWdlIGRpZmZ1c2lvbiBtb2RlbHMgaW4gMSB0byA0IHN0ZXBzIGF0IGhpZ2ggaW1hZ2UgcXVhbGl0eS4gVGhpcyBhcHByb2FjaCB1c2VzIHNjb3JlIGRpc3RpbGxhdGlvbiB0byBsZXZlcmFnZSBsYXJnZS1zY2FsZSBvZmYtdGhlLXNoZWxmIGltYWdlIGRpZmZ1c2lvbiBtb2RlbHMgYXMgYSB0ZWFjaGVyIHNpZ25hbCBhbmQgY29tYmluZXMgdGhpcyB3aXRoIGFuIGFkdmVyc2FyaWFsIGxvc3MgdG8gZW5zdXJlIGhpZ2ggaW1hZ2UgZmlkZWxpdHkgZXZlbiBpbiB0aGUgbG93LXN0ZXAgcmVnaW1lIG9mIG9uZSBvciB0d28gc2FtcGxpbmcgc3RlcHMuIiwsLE9wZW4gd2VpZ2h0cyAobm9uLWNvbW1lcmNpYWwpLFVuaXRlZCBLaW5nZG9tIG9mIEdyZWF0IEJyaXRhaW4gYW5kIE5vcnRoZXJuIElyZWxhbmQsU3RhYmxlIERpZmZ1c2lvbiAyLjEsLCwsLDIwMjUtMTEtMjggMTE6NTM6NDQrMDA6MDAsLCwsLCxJbmR1c3RyeSwsLCwsVW5yZWxlYXNlZCwiaHR0cHM6Ly9odWdnaW5nZmFjZS5jby9zdGFiaWxpdHlhaS9zZC10dXJibwpjb21tZXJjaWFsIHVzYWdlIHJlcXVpcmVzIHNlcGFyYXRlIGxpY2Vuc2UiLCwsLCwsLCxzdGFiaWxpdHlhaSwsLCxZZXMKWXVhbiAyLjAsTGFuZ3VhZ2UsIkxhbmd1YWdlIG1vZGVsaW5nL2dlbmVyYXRpb24sVHJhbnNsYXRpb24sQ29kZSBnZW5lcmF0aW9uIixJbnNwdXIsIlNoYW9odWEgV3UsIFh1ZG9uZyBaaGFvLCBTaGVubGluZyBXYW5nLCBKaWFuZ2FuZyBMdW8sIExpbmdqdW4gTGksIFhpIENoZW4sIEJpbmcgWmhhbywgV2VpIFdhbmcsIFRvbmcgWXUsIFJvbmdndW8gWmhhbmcsIEppYWh1YSBaaGFuZywgQ2hhbyBXYW5nIiwyMDIzLTExLTI3LFlVQU4gMi4wOiBBIExhcmdlIExhbmd1YWdlIE1vZGVsIHdpdGggTG9jYWxpemVkIEZpbHRlcmluZy1iYXNlZCBBdHRlbnRpb24saHR0cHM6Ly9hcnhpdi5vcmcvYWJzLzIzMTEuMTU3ODZ2MSwsLCwxMDI2MDAwMDAwMDAuMCwxMDIuNiBiaWxsaW9uLDEuNzhlKzIzLCJUcmFpbmVkIG9uIDI4OEIgdG9rZW5zCgo2KjEwMi42YioyODhiID0gMS43OGUyMyIsLCJNb3N0IGxpa2VseSB0aGUgMjg4QiB0b2tlbnMgZG8gbm90IHJlcHJlc2VudCBtdWx0aXBsZSBlcG9jaHMuIEFzIGEgc2Vuc2UgY2hlY2ssIFRhYmxlIDIgYXBwZWFycyB0byBpbmRpY2F0ZSB0aGF0IDUuNzMlIG9mIHByZS10cmFpbmluZyB0b2tlbnMgY29tZSBmcm9tIHN5bnRoZXRpY2FsbHkgZ2VuZXJhdGVkIHRleHQgb3V0cHV0IGJ5IEdQVC0zLjUuIElmIHRoZSBmdWxsIHRyYWluaW5nIGNvcnB1cyBpcyAyODhCIHRva2VucywgdGhpcyB3b3VsZCBpbXBseSB+JDI0ayBpbiBBUEkgY29zdHMgYXQgJDEuNTAvMU0gdG9rZW5zIHRvIGdlbmVyYXRlIHRoZSBkYXRhLCB3aGljaCBzZWVtcyBwbGF1c2libGUuIiwsLCwsQ29uZmlkZW50LCJJbiB0aGlzIHdvcmssIHRoZSBMb2NhbGl6ZWQgRmlsdGVyaW5nLWJhc2VkIEF0dGVudGlvbiAoTEZBKSBpcyBpbnRyb2R1Y2VkIHRvIGluY29ycG9yYXRlIHByaW9yIGtub3dsZWRnZSBvZiBsb2NhbCBkZXBlbmRlbmNpZXMgb2YgbmF0dXJhbCBsYW5ndWFnZSBpbnRvIEF0dGVudGlvbi4gQmFzZWQgb24gTEZBLCB3ZSBkZXZlbG9wIGFuZCByZWxlYXNlIFl1YW4gMi4wLCBhIGxhcmdlIGxhbmd1YWdlIG1vZGVsIHdpdGggcGFyYW1ldGVycyByYW5naW5nIGZyb20gMi4xIGJpbGxpb24gdG8gMTAyLjYgYmlsbGlvbi4gQSBkYXRhIGZpbHRlcmluZyBhbmQgZ2VuZXJhdGlvbiBtZXRob2QgaXMgcHJlc2VudGVkIHRvIGJ1aWxkIHByZXRyYWluaW5nIGFuZCBmaW5lLXR1bmluZyBkYXRhc2V0IGluIGhpZ2ggcXVhbGl0eS4gQSBkaXN0cmlidXRlZCB0cmFpbmluZyBtZXRob2Qgd2l0aCBub24tdW5pZm9ybSBwaXBlbGluZSBwYXJhbGxlbCwgZGF0YSBwYXJhbGxlbCwgYW5kIG9wdGltaXplciBwYXJhbGxlbCBpcyBwcm9wb3NlZCwgd2hpY2ggZ3JlYXRseSByZWR1Y2VzIHRoZSBiYW5kd2lkdGggcmVxdWlyZW1lbnRzIG9mIGludHJhLW5vZGUgY29tbXVuaWNhdGlvbiwgYW5kIGFjaGlldmVzIGdvb2QgcGVyZm9ybWFuY2UgaW4gbGFyZ2Utc2NhbGUgZGlzdHJpYnV0ZWQgdHJhaW5pbmcuIFl1YW4gMi4wIG1vZGVscyBkaXNwbGF5IGltcHJlc3NpdmUgYWJpbGl0eSBpbiBjb2RlIGdlbmVyYXRpb24sIG1hdGggcHJvYmxlbS1zb2x2aW5nLCBhbmQgY2hhdCBjb21wYXJlZCB3aXRoIGV4aXN0aW5nIG1vZGVscy4gVGhlIGxhdGVzdCB2ZXJzaW9uIG9mIFlVQU4gMi4wLCBpbmNsdWRpbmcgbW9kZWwgd2VpZ2h0cyBhbmQgc291cmNlIGNvZGUsIGlzIGFjY2Vzc2libGUgYXQgR2l0aHViLiIsMS4wLCxPcGVuIHdlaWdodHMgKHJlc3RyaWN0ZWQgdXNlKSxDaGluYSwsLCwsLDIwMjUtMTEtMjggMTE6NTM6NDQrMDA6MDAsLCwsLCxJbmR1c3RyeSwsLCwsT3BlbiBzb3VyY2UsImNvbW1lcmNpYWwgb2ssIGJ1dCBub3RoaW5nIHRoYXQgIiJtYXkgY2F1c2UgaGFybSB0byB0aGUgY291bnRyeSBhbmQgc29jaWV0eSwgb3IgZm9yIGFueSBzZXJ2aWNlcyB0aGF0IGhhdmUgbm90IHVuZGVyZ29uZSBzZWN1cml0eSBhc3Nlc3NtZW50IGFuZCBmaWxpbmciIgpodHRwczovL2h1Z2dpbmdmYWNlLmNvL0lFSVRZdWFuL1l1YW4yLTEwMkItaGYKCmh0dHBzOi8vZ2l0aHViLmNvbS9JRUlULVl1YW4vWXVhbi0yLjA/dGFiPUxpY2Vuc2UtMS1vdi1maWxlIixUcnVlLCwsLCwsT3BlcmF0aW9uIGNvdW50aW5nLElFSVRZdWFuLCwsLFllcwpTdHJpcGVkSHllbmEtSGVzc2lhbi03QixMYW5ndWFnZSwiQ2hhdCxMYW5ndWFnZSBtb2RlbGluZy9nZW5lcmF0aW9uIiwiVG9nZXRoZXIsTm91cyBSZXNlYXJjaCIsIk1pY2hhZWwgUG9saSwgSnVlIFdhbmcsIFN0ZWZhbm8gTWFzc2Fyb2xpLCBKZWZmcmV5IFF1ZXNuZWxsZSwgUnlhbiBDYXJsb3csIEVyaWMgTmd1eWVuLCBBcm1pbiBUaG9tYXMiLDIwMjMtMTEtMjcsU3RyaXBlZEh5ZW5hLUhlc3NpYW4tN0IgKFNIIDdCKSAsImh0dHBzOi8vaHVnZ2luZ2ZhY2UuY28vdG9nZXRoZXJjb21wdXRlci9TdHJpcGVkSHllbmEtSGVzc2lhbi03QgpodHRwczovL2dpdGh1Yi5jb20vdG9nZXRoZXJjb21wdXRlci9zdHJpcGVkaHllbmEKaHR0cHM6Ly93d3cudG9nZXRoZXIuYWkvYmxvZy9zdHJpcGVkaHllbmEtN2IiLCwsLDcwMDAwMDAwMDAuMCw3Qiw4ZSsxOSxzZWUgRmlndXJlIGF0IGh0dHBzOi8vd3d3LnRvZ2V0aGVyLmFpL2Jsb2cvc3RyaXBlZGh5ZW5hLTdiLCwsLCwsLENvbmZpZGVudCwiU3RyaXBlZEh5ZW5hIGlzIHRoZSBmaXJzdCBhbHRlcm5hdGl2ZSBtb2RlbCBhcmNoaXRlY3R1cmUgY29tcGV0aXRpdmUgd2l0aCB0aGUgYmVzdCBvcGVuLXNvdXJjZSBUcmFuc2Zvcm1lcnMgb2Ygc2ltaWxhciBzaXplcyBpbiBzaG9ydCBhbmQgbG9uZy1jb250ZXh0IGV2YWx1YXRpb25zLgoKU3RyaXBlZEh5ZW5hIGlzIGEgZGVlcCBzaWduYWwgcHJvY2Vzc2luZywgaHlicmlkIGFyY2hpdGVjdHVyZSBjb21wb3NlZCBvZiByb3RhcnkgKGdyb3VwZWQpIGF0dGVudGlvbiBhbmQgZ2F0ZWQgY29udm9sdXRpb25zIGFycmFuZ2VkIGluIEh5ZW5hIGJsb2Nrcywgd2l0aCBpbXByb3ZlZCBzY2FsaW5nIG92ZXIgZGVjb2Rlci1vbmx5IFRyYW5zZm9ybWVycy4gU3RyaXBlZEh5ZW5hIGlzIGRlc2lnbmVkIHRvIGxldmVyYWdlIHRoZSBzcGVjaWFsaXphdGlvbiBvZiBlYWNoIG9mIGl0cyBsYXllciBjbGFzc2VzLCB3aXRoIEh5ZW5hIGxheWVycyBpbXBsZW1lbnRpbmcgdGhlIGJ1bGsgb2YgdGhlIGNvbXB1dGF0aW9uIHJlcXVpcmVkIGZvciBzZXF1ZW5jZSBwcm9jZXNzaW5nIGFuZCBhdHRlbnRpb24gbGF5ZXJzIHN1cHBsZW1lbnRpbmcgdGhlIGFiaWxpdHkgdG8gcGVyZm9ybSB0YXJnZXRlZCBwYXR0ZXJuIHJlY2FsbC4KCkVmZmljaWVudCBhdXRvcmVncmVzc2l2ZSBnZW5lcmF0aW9uIHZpYSBhIHJlY3VycmVudCBtb2RlICg+NTAwayBnZW5lcmF0aW9uIHdpdGggYSBzaW5nbGUgODBHQiBHUFUpCkxvdyBsYXRlbmN5LCBmYXN0ZXIgZGVjb2RpbmcgYW5kIGhpZ2hlciB0aHJvdWdocHV0IHRoYW4gVHJhbnNmb3JtZXJzLgpTaWduaWZpY2FudGx5IGZhc3RlciB0cmFpbmluZyBhbmQgZmluZXR1bmluZyBhdCBsb25nIGNvbnRleHQgKD4zeCBhdCAxMzFrKQpJbXByb3ZlZCBzY2FsaW5nIGxhd3Mgb3ZlciBzdGF0ZS1vZi10aGUtYXJ0IGFyY2hpdGVjdHVyZXMgKGUuZy4sIFRyYW5zZm9ybWVyKyspIG9uIGJvdGggbmF0dXJhbCBsYW5ndWFnZSBhbmQgYmlvbG9naWNhbCBzZXF1ZW5jZXMuClJvYnVzdCB0byB0cmFpbmluZyBiZXlvbmQgdGhlIGNvbXB1dGUtb3B0aW1hbCBmcm9udGllciBlLmcuLCB0cmFpbmluZyB3YXkgYmV5b25kIENoaW5jaGlsbGEtb3B0aW1hbCB0b2tlbiBhbW91bnRzIiwsLE9wZW4gd2VpZ2h0cyAodW5yZXN0cmljdGVkKSwiVW5pdGVkIFN0YXRlcyBvZiBBbWVyaWNhLFVuaXRlZCBTdGF0ZXMgb2YgQW1lcmljYSIsLCwsLCwyMDI1LTExLTI4IDExOjUzOjQ0KzAwOjAwLCwsLCwsIkluZHVzdHJ5LEluZHVzdHJ5IiwsLCwsVW5yZWxlYXNlZCxBcGFjaGUgMi4wLCwsLCwsLFJlcG9ydGVkLCwsLCxZZXMKTWVkaXRyb24tNzBCLCJMYW5ndWFnZSxNZWRpY2luZSIsIkxhbmd1YWdlIG1vZGVsaW5nL2dlbmVyYXRpb24sUXVlc3Rpb24gYW5zd2VyaW5nLE1lZGljYWwgZGlhZ25vc2lzIixFY29sZSBQb2x5dGVjaG5pcXVlIEbCtGVkwrRlcmFsZSBkZSBMYXVzYW5uZSAoRVBGTCksIlplbWluZyBDaGVuLCBBbGVqYW5kcm8gSGVybsOhbmRleiBDYW5vLCBBbmdlbGlrYSBSb21hbm91LCBBbnRvaW5lIEJvbm5ldCwgS3lsZSBNYXRvYmEsIEZyYW5jZXNjbyBTYWx2aSwgTWF0dGVvIFBhZ2xpYXJkaW5pLCBTaW1pbiBGYW4sIEFuZHJlYXMgS8O2cGYsIEFtaXJrZWl2YW4gTW9odGFzaGFtaSwgQWxleGFuZHJlIFNhbGxpbmVuLCBBbGlyZXphIFNha2hhZWlyYWQsIFZpbml0cmEgU3dhbXksIElnb3IgS3Jhd2N6dWssIERlbml6IEJheWF6aXQsIEF4ZWwgTWFybWV0LCBTeXJpZWxsZSBNb250YXJpb2wsIE1hcnktQW5uZSBIYXJ0bGV5LCBNYXJ0aW4gSmFnZ2ksIEFudG9pbmUgQm9zc2VsdXQiLDIwMjMtMTEtMjcsTUVESVRST04tNzBCOiBTY2FsaW5nIE1lZGljYWwgUHJldHJhaW5pbmcgZm9yIExhcmdlIExhbmd1YWdlIE1vZGVscyxodHRwczovL2FyeGl2Lm9yZy9hYnMvMjMxMS4xNjA3OSwsLCw3MDAwMDAwMDAwMC4wLDcwQiwsLDQ4MTAwMDAwMDAwLCIiIk1FRElUUk9OIOKAmXMgZG9tYWluLWFkYXB0aXZlIHByZS10cmFpbmluZyBjb3JwdXMgR0FQLVJFUExBWSBjb21iaW5lcyA0OC4xQiB0b2tlbnMgZnJvbSBmb3VyIGRhdGFzZXRzIiIiLDMzMi4wLCIiIkZvciB0aGUgcHJldHJhaW5pbmcgcnVuIHdpdGggTGxhbWEtMi03MEIsIHdlIGFjaGlldmUgYSB0aHJvdWdocHV0IG9mIDQwLCAyMDAgdG9rZW5zL3NlY29uZC4gVGhpcyBhbW91bnRzIHRvIDEuNjg4NCDDlyAxMF4xNiBiZmxvYXQxNiBmbG9wL3NlY29uZCBhbmQgcmVwcmVzZW50cyByb3VnaGx5IDQyLjMlIG9mIHRoZSB0aGVvcmV0aWNhbCBwZWFrCmZsb3BzIG9mIDEyOCBBMTAwIEdQVXMsIHdoaWNoIGlzIDEyOCDDlyAoMzEyIMOXIDEwMTIpID0gMy45OTM2</x:v>
      </x:c>
    </x:row>
    <x:row r="150" ht="18" customHeight="1">
      <x:c r="A150" s="17" t="n">
        <x:v>145</x:v>
      </x:c>
      <x:c r="B150" s="17" t="n">
        <x:v>309</x:v>
      </x:c>
      <x:c r="C150" s="94" t="str">
        <x:v>IMOXIDEwXjE2IGZsb3BzLiAiIgoKIiJPdXIgdHJhaW5pbmcgb2YgdGhlIDcwQiBtb2RlbCByYW4gZm9yIDMzMiBob3VycyBvbiAxMjggQTEwMCBHUFVzLCBmb3IgNDIsNDk2IEdQVS1ob3Vycy4iIiIsTlZJRElBIEExMDAgU1hNNCA4MCBHQiwsQ29uZmlkZW50LCJMYXJnZSBsYW5ndWFnZSBtb2RlbHMgKExMTXMpIGNhbiBwb3RlbnRpYWxseSBkZW1vY3JhdGl6ZSBhY2Nlc3MgdG8gbWVkaWNhbCBrbm93bGVkZ2UuIFdoaWxlIG1hbnkgZWZmb3J0cyBoYXZlIGJlZW4gbWFkZSB0byBoYXJuZXNzIGFuZCBpbXByb3ZlIExMTXMnIG1lZGljYWwga25vd2xlZGdlIGFuZCByZWFzb25pbmcgY2FwYWNpdGllcywgdGhlIHJlc3VsdGluZyBtb2RlbHMgYXJlIGVpdGhlciBjbG9zZWQtc291cmNlIChlLmcuLCBQYUxNLCBHUFQtNCkgb3IgbGltaXRlZCBpbiBzY2FsZSAoPD0gMTNCIHBhcmFtZXRlcnMpLCB3aGljaCByZXN0cmljdHMgdGhlaXIgYWJpbGl0aWVzLiBJbiB0aGlzIHdvcmssIHdlIGltcHJvdmUgYWNjZXNzIHRvIGxhcmdlLXNjYWxlIG1lZGljYWwgTExNcyBieSByZWxlYXNpbmcgTUVESVRST046IGEgc3VpdGUgb2Ygb3Blbi1zb3VyY2UgTExNcyB3aXRoIDdCIGFuZCA3MEIgcGFyYW1ldGVycyBhZGFwdGVkIHRvIHRoZSBtZWRpY2FsIGRvbWFpbi4gTUVESVRST04gYnVpbGRzIG9uIExsYW1hLTIgKHRocm91Z2ggb3VyIGFkYXB0YXRpb24gb2YgTnZpZGlhJ3MgTWVnYXRyb24tTE0gZGlzdHJpYnV0ZWQgdHJhaW5lciksIGFuZCBleHRlbmRzIHByZXRyYWluaW5nIG9uIGEgY29tcHJlaGVuc2l2ZWx5IGN1cmF0ZWQgbWVkaWNhbCBjb3JwdXMsIGluY2x1ZGluZyBzZWxlY3RlZCBQdWJNZWQgYXJ0aWNsZXMsIGFic3RyYWN0cywgYW5kIGludGVybmF0aW9uYWxseS1yZWNvZ25pemVkIG1lZGljYWwgZ3VpZGVsaW5lcy4gRXZhbHVhdGlvbnMgdXNpbmcgZm91ciBtYWpvciBtZWRpY2FsIGJlbmNobWFya3Mgc2hvdyBzaWduaWZpY2FudCBwZXJmb3JtYW5jZSBnYWlucyBvdmVyIHNldmVyYWwgc3RhdGUtb2YtdGhlLWFydCBiYXNlbGluZXMgYmVmb3JlIGFuZCBhZnRlciB0YXNrLXNwZWNpZmljIGZpbmV0dW5pbmcuIE92ZXJhbGwsIE1FRElUUk9OIGFjaGlldmVzIGEgNiUgYWJzb2x1dGUgcGVyZm9ybWFuY2UgZ2FpbiBvdmVyIHRoZSBiZXN0IHB1YmxpYyBiYXNlbGluZSBpbiBpdHMgcGFyYW1ldGVyIGNsYXNzIGFuZCAzJSBvdmVyIHRoZSBzdHJvbmdlc3QgYmFzZWxpbmUgd2UgZmluZXR1bmVkIGZyb20gTGxhbWEtMi4gQ29tcGFyZWQgdG8gY2xvc2VkLXNvdXJjZSBMTE1zLCBNRURJVFJPTi03MEIgb3V0cGVyZm9ybXMgR1BULTMuNSBhbmQgTWVkLVBhTE0gYW5kIGlzIHdpdGhpbiA1JSBvZiBHUFQtNCBhbmQgMTAlIG9mIE1lZC1QYUxNLTIuIFdlIHJlbGVhc2Ugb3VyIGNvZGUgZm9yIGN1cmF0aW5nIHRoZSBtZWRpY2FsIHByZXRyYWluaW5nIGNvcnB1cyBhbmQgdGhlIE1FRElUUk9OIG1vZGVsIHdlaWdodHMgdG8gZHJpdmUgb3Blbi1zb3VyY2UgZGV2ZWxvcG1lbnQgb2YgbW9yZSBjYXBhYmxlIG1lZGljYWwgTExNcy4iLDEuMCwsT3BlbiB3ZWlnaHRzIChyZXN0cmljdGVkIHVzZSksU3dpdHplcmxhbmQsTGxhbWEgMi03MEIsMy4xMDUyNzI4ZSsyMiwiIiJGb3IgdGhlIHByZXRyYWluaW5nIHJ1biB3aXRoIExsYW1hLTItNzBCLCB3ZSBhY2hpZXZlIGEgdGhyb3VnaHB1dCBvZiA0MCwgMjAwIHRva2Vucy9zZWNvbmQuIFRoaXMgYW1vdW50cyB0byAxLjY4ODQgw5cgMTBeMTYgYmZsb2F0MTYgZmxvcC9zZWNvbmQgYW5kIHJlcHJlc2VudHMgcm91Z2hseSA0Mi4zJSBvZiB0aGUgdGhlb3JldGljYWwgcGVhayBmbG9wcyBvZiAxMjggQTEwMCBHUFVzLCB3aGljaCBpcyAxMjggw5cgKDMxMiDDlyAxMDEyKSA9IDMuOTkzNiDDlyAxMF4xNiBmbG9wcy4gIiIKCjMuOTkzNiDDlyAxMF4xNiBGTE9QIC8gc2VjICogMzMyIGhvdXJzIFtzZWUgdHJhaW5pbmcgdGltZSBub3Rlc10gKiAzNjAwIHNlYyAvIGhvdXIgPSA0Ljc3MzE1MDdlKzIyIEZMT1AKCjYgRkxPUCAvIHBhcmFtZXRlciAvIHRva2VuICogNzAgKiAxMF45IHBhcmFtZXRlcnMgKiA0OC4xICogMTBeOSB0b2tlbnMgPSAyLjAyMDJlKzIyIEZMT1AKCnNxcnQoNC43NzMxNTA3ZSsyMioyLjAyMDJlKzIyKSA9IDMuMTA1MjcyOGUrMjIgRkxPUCIsMTI4LjAsLDIwMjUtMTEtMjggMTE6NTM6NDQrMDA6MDAsLCJIYXJkd2FyZSBQcm92aWRlcjogRVBGTCBSZXNlYXJjaCBDb21wdXRpbmcgUGxhdGZvcm0sIENvbXB1dGUgUmVnaW9uOiBTd2l0emVybGFuZCIsLCwsQWNhZGVtaWEsLCwsLFVucmVsZWFzZWQsImxsYW1hIDIgbGljZW5zZQpodHRwczovL2h1Z2dpbmdmYWNlLmNvL2VwZmwtbGxtL21lZGl0cm9uLTcwYiIsLCwiIiJGb3IgdGhlIHByZXRyYWluaW5nIHJ1biB3aXRoIExsYW1hLTItNzBCLCB3ZSBhY2hpZXZlIGEgdGhyb3VnaHB1dCBvZiA0MCwgMjAwIHRva2Vucy9zZWNvbmQuIFRoaXMgYW1vdW50cyB0byAxLjY4ODQgw5cgMTAxNiBiZmxvYXQxNiBmbG9wL3NlY29uZCBhbmQgcmVwcmVzZW50cyByb3VnaGx5IDQyLjMlIG9mIHRoZSB0aGVvcmV0aWNhbCBwZWFrIGZsb3BzIG9mIDEyOCBBMTAwIEdQVXMsIHdoaWNoIGlzIDEyOCDDlyAoMzEyIMOXIDEwMTIpID0gMy45OTM2IMOXIDEwMTYgZmxvcHMuIiIKCkhGVSA9IDEuNjg4NCoxMF4xNiBGTE9QUyAvICgxMjggKiAzMTEuODQqMTBeMTIgRkxPUFMpID0gMC40MjI5OSIsLCwxMDE1MzIuNDA1NjE0Njc4MDIsIkhhcmR3YXJlLE9wZXJhdGlvbiBjb3VudGluZyIsZXBmbC1sbG0sLCwwLjQyMyxZZXMKQW1hem9uIFRyYW5zY3JpYmUsU3BlZWNoLCJTcGVlY2gtdG8tdGV4dCxTcGVlY2ggcmVjb2duaXRpb24gKEFTUikiLEFtYXpvbiwsMjAyMy0xMS0yNixBbWF6b24gVHJhbnNjcmliZSBhbm5vdW5jZXMgYSBuZXcgc3BlZWNoIGZvdW5kYXRpb24gbW9kZWwtcG93ZXJlZCBBU1Igc3lzdGVtIHRoYXQgZXhwYW5kcyBzdXBwb3J0IHRvIG92ZXIgMTAwIGxhbmd1YWdlcyxodHRwczovL2F3cy5hbWF6b24uY29tL3J1L2Jsb2dzL21hY2hpbmUtbGVhcm5pbmcvYW1hem9uLXRyYW5zY3JpYmUtYW5ub3VuY2VzLWEtbmV3LXNwZWVjaC1mb3VuZGF0aW9uLW1vZGVsLXBvd2VyZWQtYXNyLXN5c3RlbS10aGF0LWV4cGFuZHMtc3VwcG9ydC10by1vdmVyLTEwMC1sYW5ndWFnZXMvLCwsLCwiIiJtdWx0aS1iaWxsaW9uIHBhcmFtZXRlciBzcGVlY2ggZm91bmRhdGlvbiBtb2RlbCIiIiwsUHJvYmFibHkgbm90IHRyYWluZWQgd2l0aCAxMF4yNSBGTE9QLiBSZWxlYXNlZCBpbiAyMDIzIGFuZCBkb2Vzbid0IHNlZW0gdG8gYmUgYSBodWdlbHkgaW1wb3J0YW50IHByb2R1Y3QuLCwsLCwsLFVua25vd24sIkFtYXpvbiBUcmFuc2NyaWJlIGlzIGEgZnVsbHkgbWFuYWdlZCBhdXRvbWF0aWMgc3BlZWNoIHJlY29nbml0aW9uIChBU1IpIHNlcnZpY2UgdGhhdCBtYWtlcyBpdCBzdHJhaWdodGZvcndhcmQgZm9yIHlvdSB0byBhZGQgc3BlZWNoLXRvLXRleHQgY2FwYWJpbGl0aWVzIHRvIHlvdXIgYXBwbGljYXRpb25zLiBUb2RheSwgd2UgYXJlIGhhcHB5IHRvIGFubm91bmNlIGEgbmV4dC1nZW5lcmF0aW9uIG11bHRpLWJpbGxpb24gcGFyYW1ldGVyIHNwZWVjaCBmb3VuZGF0aW9uIG1vZGVsLXBvd2VyZWQgc3lzdGVtIHRoYXQgZXhwYW5kcyBhdXRvbWF0aWMgc3BlZWNoIHJlY29nbml0aW9uIHRvIG92ZXIgMTAwIGxhbmd1YWdlcy4gSW4gdGhpcyBwb3N0LCB3ZSBkaXNjdXNzIHNvbWUgb2YgdGhlIGJlbmVmaXRzIG9mIHRoaXMgc3lzdGVtLCBob3cgY29tcGFuaWVzIGFyZSB1c2luZyBpdCwgYW5kIGhvdyB0byBnZXQgc3RhcnRlZC4gV2UgYWxzbyBwcm92aWRlIGFuIGV4YW1wbGUgb2YgdGhlIHRyYW5zY3JpcHRpb24gb3V0cHV0IGJlbG93LgoKVHJhbnNjcmliZeKAmXMgc3BlZWNoIGZvdW5kYXRpb24gbW9kZWwgaXMgdHJhaW5lZCB1c2luZyBiZXN0LWluLWNsYXNzLCBzZWxmLXN1cGVydmlzZWQgYWxnb3JpdGhtcyB0byBsZWFybiB0aGUgaW5oZXJlbnQgdW5pdmVyc2FsIHBhdHRlcm5zIG9mIGh1bWFuIHNwZWVjaCBhY3Jvc3MgbGFuZ3VhZ2VzIGFuZCBhY2NlbnRzLiBJdCBpcyB0cmFpbmVkIG9uIG1pbGxpb25zIG9mIGhvdXJzIG9mIHVubGFiZWxlZCBhdWRpbyBkYXRhIGZyb20gb3ZlciAxMDAgbGFuZ3VhZ2VzLiBUaGUgdHJhaW5pbmcgcmVjaXBlcyBhcmUgb3B0aW1pemVkIHRocm91Z2ggc21hcnQgZGF0YSBzYW1wbGluZyB0byBiYWxhbmNlIHRoZSB0cmFpbmluZyBkYXRhIGJldHdlZW4gbGFuZ3VhZ2VzLCBlbnN1cmluZyB0aGF0IHRyYWRpdGlvbmFsbHkgdW5kZXItcmVwcmVzZW50ZWQgbGFuZ3VhZ2VzIGFsc28gcmVhY2ggaGlnaCBhY2N1cmFjeSBsZXZlbHMuIiwsLEFQSSBhY2Nlc3MsVW5pdGVkIFN0YXRlcyBvZiBBbWVyaWNhLCwsLCwsMjAyNS0xMS0yOCAxMTo1Mzo0NCswMDowMCwsLCwsLEluZHVzdHJ5LCwsLCxVbnJlbGVhc2VkLCxUcnVlLCwsLCwsLCwsLCxObwpDb250cm9sTmV0IChTRHYyKSxJbWFnZSBnZW5lcmF0aW9uLEltYWdlLXRvLWltYWdlLFN0YWJpbGl0eSBBSSwiTHZtaW4gWmhhbmcsIEFueWkgUmFvLCBNYW5lZXNoIEFncmF3YWxhIiwyMDIzLTExLTI2LEFkZGluZyBDb25kaXRpb25hbCBDb250cm9sIHRvIFRleHQtdG8tSW1hZ2UgRGlmZnVzaW9uIE1vZGVscyxodHRwczovL2FyeGl2Lm9yZy9hYnMvMjMwMi4wNTU0MywsLCwsLCwsLDIwMGsgdHJhaW5pbmcgc2FtcGxlcywxMjAuMCwiIiJvbmUgc2luZ2xlIE5WSURJQSBSVFggMzA5MFRpLCBhbmQKNSBkYXlzIG9mIHRyYWluaW5nIiIiLE5WSURJQSBHZUZvcmNlIFJUWCAzMDkwIFRpLCxDb25maWRlbnQsIldlIHByZXNlbnQgQ29udHJvbE5ldCwgYSBuZXVyYWwgbmV0d29yayBhcmNoaXRlY3R1cmUgdG8gYWRkIHNwYXRpYWwgY29uZGl0aW9uaW5nIGNvbnRyb2xzIHRvIGxhcmdlLCBwcmV0cmFpbmVkIHRleHQtdG8taW1hZ2UgZGlmZnVzaW9uIG1vZGVscy4gQ29udHJvbE5ldCBsb2NrcyB0aGUgcHJvZHVjdGlvbi1yZWFkeSBsYXJnZSBkaWZmdXNpb24gbW9kZWxzLCBhbmQgcmV1c2VzIHRoZWlyIGRlZXAgYW5kIHJvYnVzdCBlbmNvZGluZyBsYXllcnMgcHJldHJhaW5lZCB3aXRoIGJpbGxpb25zIG9mIGltYWdlcyBhcyBhIHN0cm9uZyBiYWNrYm9uZSB0byBsZWFybiBhIGRpdmVyc2Ugc2V0IG9mIGNvbmRpdGlvbmFsIGNvbnRyb2xzLiBUaGUgbmV1cmFsIGFyY2hpdGVjdHVyZSBpcyBjb25uZWN0ZWQgd2l0aCAiInplcm8gY29udm9sdXRpb25zIiIgKHplcm8taW5pdGlhbGl6ZWQgY29udm9sdXRpb24gbGF5ZXJzKSB0aGF0IHByb2dyZXNzaXZlbHkgZ3JvdyB0aGUgcGFyYW1ldGVycyBmcm9tIHplcm8gYW5kIGVuc3VyZSB0aGF0IG5vIGhhcm1mdWwgbm9pc2UgY291bGQgYWZmZWN0IHRoZSBmaW5ldHVuaW5nLiBXZSB0ZXN0IHZhcmlvdXMgY29uZGl0aW9uaW5nIGNvbnRyb2xzLCBlZywgZWRnZXMsIGRlcHRoLCBzZWdtZW50YXRpb24sIGh1bWFuIHBvc2UsIGV0Yywgd2l0aCBTdGFibGUgRGlmZnVzaW9uLCB1c2luZyBzaW5nbGUgb3IgbXVsdGlwbGUgY29uZGl0aW9ucywgd2l0aCBvciB3aXRob3V0IHByb21wdHMuIFdlIHNob3cgdGhhdCB0aGUgdHJhaW5pbmcgb2YgQ29udHJvbE5ldHMgaXMgcm9idXN0IHdpdGggc21hbGwgKDw1MGspIGFuZCBsYXJnZSAoPjFtKSBkYXRhc2V0cy4gRXh0ZW5zaXZlIHJlc3VsdHMgc2hvdyB0aGF0IENvbnRyb2xOZXQgbWF5IGZhY2lsaXRhdGUgd2lkZXIgYXBwbGljYXRpb25zIHRvIGNvbnRyb2wgaW1hZ2UgZGlmZnVzaW9uIG1vZGVscy4iLCwsVW5yZWxlYXNlZCxVbml0ZWQgS2luZ2RvbSBvZiBHcmVhdCBCcml0YWluIGFuZCBOb3J0aGVybiBJcmVsYW5kLFN0YWJsZSBEaWZmdXNpb24gMi4xLDIuMDczNmUrMTksIjE2MDAwMDAwMDAwMDAwMCBGTE9QL0dQVS9zZWMgWzMwOTBUaSByZXBvcnRlZCwgYmYxNiBhc3N1bWVkXSAqIDEyMCBob3VycyAqIDM2MDAgc2VjIC8gaG91ciAqIDEgR1BVICogMC4zIFthc3N1bWVkIHV0aWxpemF0aW9uXSA9IDIwNzM2MDAwMDAwMDAwMDAwMDAwIEZMT1AiLDEuMCwsMjAyNi0wMi0xMSAxOToyNjoyNyswMDowMCwsLCwsLEluZHVzdHJ5LCwsLCxVbnJlbGVhc2VkLCwsLCwsLDQ5MC4zMjY2NjU2OTU5NDc4LEhhcmR3YXJlLCwsLCxObwpTdGFybGluZy1MTS03Qi1hbHBoYSxMYW5ndWFnZSwiQ2hhdCxMYW5ndWFnZSBtb2RlbGluZy9nZW5lcmF0aW9uIixVbml2ZXJzaXR5IG9mIENhbGlmb3JuaWEgKFVDKSBCZXJrZWxleSwiWmh1LCBCYW5naHVhIGFuZCBGcmljaywgRXZhbiBhbmQgV3UsIFRpYW5oYW8gYW5kIFpodSwgSGFubGluIGFuZCBKaWFvLCBKaWFudGFvIiwyMDIzLTExLTI1LCBTdGFybGluZy1MTS03Qi1hbHBoYSwiaHR0cHM6Ly9odWdnaW5nZmFjZS5jby9iZXJrZWxleS1uZXN0L1N0YXJsaW5nLUxNLTdCLWFscGhhCmh0dHBzOi8vc3RhcmxpbmcuY3MuYmVya2VsZXkuZWR1LyIsLCwsNzAwMDAwMDAwMC4wLDdCLCwsMTM4MTMzMzMzLCInV2UgcmVsZWFzZSBOZWN0YXIsIGEgR1BULTQgbGFiZWxlZCByYW5raW5nIGRhdGFzZXQgY29tcG9zZWQgb2YgMTgzSyBjaGF0IHByb21wdHMnIHNpemUgb24gaHR0cHM6Ly9odWdnaW5nZmFjZS5jby9kYXRhc2V0cy9iZXJrZWxleS1uZXN0L05lY3RhciBpcyA1MThNQgoKIiwsLE5WSURJQSBBMTAwLCxDb25maWRlbnQsIldlIGludHJvZHVjZSBTdGFybGluZy03QiwgYW4gb3BlbiBsYXJnZSBsYW5ndWFnZSBtb2RlbCAoTExNKSB0cmFpbmVkIGJ5IFJlaW5mb3JjZW1lbnQgTGVhcm5pbmcgZnJvbSBBSSBGZWVkYmFjayAoUkxBSUYpLiBUaGUgbW9kZWwgaGFybmVzc2VzIHRoZSBwb3dlciBvZiBvdXIgbmV3IEdQVC00IGxhYmVsZWQgcmFua2luZyBkYXRhc2V0LCBOZWN0YXIsIGFuZCBvdXIgbmV3IHJld2FyZCB0cmFpbmluZyBhbmQgcG9saWN5IHR1bmluZyBwaXBlbGluZS4gU3RhcmxpbmctN0ItYWxwaGEgc2NvcmVzIDguMDkgaW4gTVQgQmVuY2ggd2l0aCBHUFQtNCBhcyBhIGp1ZGdlLCBvdXRwZXJmb3JtaW5nIGV2ZXJ5IG1vZGVsIHRvIGRhdGUgb24gTVQtQmVuY2ggZXhjZXB0IGZvciBPcGVuQUnigJlzIEdQVC00IGFuZCBHUFQtNCBUdXJiby4gV2UgcmVsZWFzZSB0aGUgcmFua2luZyBkYXRhc2V0IE5lY3RhciwgdGhlIHJld2FyZCBtb2RlbCBTdGFybGluZy1STS03Qi1hbHBoYSBhbmQgdGhlIGxhbmd1YWdlIG1vZGVsIFN0YXJsaW5nLUxNLTdCLWFscGhhIG9uIEh1Z2dpbmdGYWNlLCBhbmQgYW4gb25saW5lIGRlbW8gaW4gTE1TWVMgQ2hhdGJvdCBBcmVuYS4gU3RheSB0dW5lZCBmb3Igb3VyIGZvcnRoY29taW5nIGNvZGUgYW5kIHBhcGVyLCB3aGljaCB3aWxsIHByb3ZpZGUgbW9yZSBkZXRhaWxzIG9uIHRoZSB3aG9sZSBwcm9jZXNzLiIsNC4wLCxPcGVuIHdlaWdodHMgKG5vbi1jb21tZXJjaWFsKSxVbml0ZWQgU3RhdGVzIG9mIEFtZXJpY2EsT3BlbkNoYXQgMy41LTdCLCxUaGUgbW9kZWwgaXMgdHJhaW5lZCBvbiA4IEExMDAgR1BVcyB3aXRoIGJhdGNoIHNpemUgMjggYW5kIDEwayBzdGVwcyBpbiB0b3RhbC4sOC4wLCwyMDI1LTExLTI4IDExOjUzOjQ0KzAwOjAwLCwsLCwsQWNhZGVtaWEsLCwsLCwiIiJUaGUgZGF0YXNldCwgbW9kZWwgYW5kIG9ubGluZSBkZW1vIGlzIGEgcmVzZWFyY2ggcHJldmlldyBpbnRlbmRlZCBmb3Igbm9uLWNvbW1lcmNpYWwgdXNlIG9ubHksIHN1YmplY3QgdG8gdGhlIGRhdGEgZGlzdGlsbGF0aW9uIExpY2Vuc2Ugb2YgTExhTUEsIFRlcm1zIG9mIFVzZSBvZiB0aGUgZGF0YSBnZW5lcmF0ZWQgYnkgT3BlbkFJLCBhbmQgUHJpdmFjeSBQcmFjdGljZXMgb2YgU2hhcmVHUFQuIFBsZWFzZSBjb250YWN0IHVzIGlmIHlvdSBmaW5kIGFueSBwb3RlbnRpYWwgdmlvbGF0aW9uLiIiIiwsLCwsLDYzNDYuMDU3OTkwMDY2MTY1LCwsLCwsWWVzClN0YWJsZSBWaWRlbyBEaWZmdXNpb24sIkltYWdlIGdlbmVyYXRpb24sVmlkZW8iLCJJbWFnZSBnZW5lcmF0aW9uLFZpZGVvIGdlbmVyYXRpb24sVGV4dC10by12aWRlbyxJbWFnZS10by12aWRlbyIsU3RhYmlsaXR5IEFJLCJBbmRyZWFzIEJsYXR0bWFubiwgVGltIERvY2tob3JuLCBTdW1pdGggS3VsYWwsIERhbmllbCBNZW5kZWxldml0Y2gsIE1hY2llaiBLaWxpYW4sIERvbWluaWsgTG9yZW56LCBZYW0gTGV2aSwgWmlvbiBFbmdsaXNoLCBWaWtyYW0gVm9sZXRpLCBBZGFtIExldHRzLCBWYXJ1biBKYW1wYW5pLCBSb2JpbiBSb21iYWNoIiwyMDIzLTExLTI1LFN0YWJsZSBWaWRlbyBEaWZmdXNpb246IFNjYWxpbmcgTGF0ZW50IFZpZGVvIERpZmZ1c2lvbiBNb2RlbHMgdG8gTGFyZ2UgRGF0YXNldHMsaHR0cHM6Ly9hcnhpdi5vcmcvYWJzLzIzMTEuMTUxMjcsLCwsLCw2LjczOTJlKzIyLDMxMjAwMDAwMDAwMDAwMCBGTE9QIC8gR1BVIC8gc2VjIFtiZjE2IGFzc3VtZWRdICogMjAwMDAwIEdQVS1ob3VycyAqIDM2MDAgc2VjIC8gaG91ciAqICAwLjMgW2Fzc3VtZWQgdXRpbGl6YXRpb25dID0gNi43MzkyZSsyMiBGTE9QLCwsLCIiIlRyYWluaW5nIHRoZSBTVkQgY2hlY2twb2ludHMgcmVxdWlyZWQgYSB0b3RhbCBvZiBhcHByb3hpbWF0ZWx5IDIwMCwwMDAgQTEwMCA4MEdCIGhvdXJzLiBUaGUgbWFqb3JpdHkgb2YgdGhlIHRyYWluaW5nIG9jY3VycmVkIG9uIDQ4ICogOCBBMTAwcywgd2hpbGUgc29tZSBzdGFnZXMgdG9vayBtb3JlL2xlc3MgdGhhbiB0aGF0LiBUaGUgcmVzdWx0aW5nIENPMiBlbWlzc2lvbiBpcyB+MTksMDAwa2cgQ08yIGVxLiwgYW5kIGVuZXJneSBjb25zdW1lZCBpcyB+NjQwMDAga1doLiAiIiIsTlZJRElBIEExMDAgU1hNNCA4MCBHQiwsQ29uZmlkZW50LCJXZSBwcmVzZW50IFN0YWJsZSBWaWRlbyBEaWZmdXNpb24gLSBhIGxhdGVudCB2aWRlbyBkaWZmdXNpb24gbW9kZWwgZm9yIGhpZ2gtcmVzb2x1dGlvbiwgc3RhdGUtb2YtdGhlLWFydCB0ZXh0LXRvLXZpZGVvIGFuZCBpbWFnZS10by12aWRlbyBnZW5lcmF0aW9uLiBSZWNlbnRseSwgbGF0ZW50IGRpZmZ1c2lvbiBtb2RlbHMgdHJhaW5lZCBmb3IgMkQgaW1hZ2Ugc3ludGhlc2lzIGhhdmUgYmVlbiB0dXJuZWQgaW50byBnZW5lcmF0aXZlIHZpZGVvIG1vZGVscyBieSBpbnNlcnRpbmcgdGVtcG9yYWwgbGF5ZXJzIGFuZCBmaW5ldHVuaW5nIHRoZW0gb24gc21hbGwsIGhpZ2gtcXVhbGl0eSB2aWRlbyBkYXRhc2V0cy4gSG93ZXZlciwgdHJhaW5pbmcgbWV0aG9kcyBpbiB0aGUgbGl0ZXJhdHVyZSB2YXJ5IHdpZGVseSwgYW5kIHRoZSBmaWVsZCBoYXMgeWV0IHRvIGFncmVlIG9uIGEgdW5pZmllZCBzdHJhdGVneSBmb3IgY3VyYXRpbmcgdmlkZW8gZGF0YS4gSW4gdGhpcyBwYXBlciwgd2UgaWRlbnRpZnkgYW5kIGV2YWx1YXRlIHRocmVlIGRpZmZlcmVudCBzdGFnZXMgZm9yIHN1Y2Nlc3NmdWwgdHJhaW5pbmcgb2YgdmlkZW8gTERNczogdGV4dC10by1pbWFnZSBwcmV0cmFpbmluZywgdmlkZW8gcHJldHJhaW5pbmcsIGFuZCBoaWdoLXF1YWxpdHkgdmlkZW8gZmluZXR1bmluZy4gRnVydGhlcm1vcmUsIHdlIGRlbW9uc3RyYXRlIHRoZSBuZWNlc3NpdHkgb2YgYSB3ZWxsLWN1cmF0ZWQgcHJldHJhaW5pbmcgZGF0YXNldCBmb3IgZ2VuZXJhdGluZyBoaWdoLXF1YWxpdHkgdmlkZW9zIGFuZCBwcmVzZW50IGEgc3lzdGVtYXRpYyBjdXJhdGlvbiBwcm9jZXNzIHRvIHRyYWluIGEgc3Ryb25nIGJhc2UgbW9kZWwsIGluY2x1ZGluZyBjYXB0aW9uaW5nIGFuZCBmaWx0ZXJpbmcgc3RyYXRlZ2llcy4gV2UgdGhlbiBleHBsb3JlIHRoZSBpbXBhY3Qgb2YgZmluZXR1bmluZyBvdXIgYmFzZSBtb2RlbCBvbiBoaWdoLXF1YWxpdHkgZGF0YSBhbmQgdHJhaW4gYSB0ZXh0LXRvLXZpZGVvIG1vZGVsIHRoYXQgaXMgY29tcGV0aXRpdmUgd2l0aCBjbG9zZWQtc291cmNlIHZpZGVvIGdlbmVyYXRpb24uIFdlIGFsc28gc2hvdyB0aGF0IG91ciBiYXNlIG1vZGVsIHByb3ZpZGVzIGEgcG93ZXJmdWwgbW90aW9uIHJlcHJlc2VudGF0aW9uIGZvciBkb3duc3RyZWFtIHRhc2tzIHN1Y2ggYXMgaW1hZ2UtdG8tdmlkZW8gZ2VuZXJhdGlvbiBhbmQgYWRhcHRhYmlsaXR5IHRvIGNhbWVyYSBtb3Rpb24tc3BlY2lmaWMgTG9SQSBtb2R1bGVzLiBGaW5hbGx5LCB3ZSBkZW1vbnN0cmF0ZSB0aGF0IG91ciBtb2RlbCBwcm92aWRlcyBhIHN0cm9uZyBtdWx0aS12aWV3IDNELXByaW9yIGFuZCBjYW4gc2VydmUgYXMgYSBiYXNlIHRvIGZpbmV0dW5lIGEgbXVsdGktdmlldyBkaWZmdXNpb24gbW9kZWwgdGhhdCBqb2ludGx5IGdlbmVyYXRlcyBtdWx0aXBsZSB2aWV3cyBvZiBvYmplY3RzIGluIGEgZmVlZGZvcndhcmQgZmFzaGlvbiwgb3V0cGVyZm9ybWluZyBpbWFnZS1iYXNlZCBtZXRob2RzIGF0IGEgZnJhY3Rpb24gb2YgdGhlaXIgY29tcHV0ZSBidWRnZXQuIFdlIHJlbGVhc2UgY29kZSBhbmQgbW9kZWwgd2VpZ2h0cyBhdCB0aGlzIGh0dHBzIFVSTCAuIiwsLE9wZW4gd2VpZ2h0cyAocmVzdHJpY3RlZCB1c2UpLFVuaXRlZCBLaW5nZG9tIG9mIEdyZWF0IEJyaXRhaW4gYW5kIE5vcnRoZXJuIElyZWxhbmQsLCwsMzg0LjAsLDIwMjUtMTEtMjggMTE6NTM6NDQrMDA6MDAsLCwsLCxJbmR1c3RyeSwsLCwyMDAwMDAuMCxPcGVuIChub24tY29tbWVyY2lhbCksImh0dHBzOi8vaHVnZ2luZ2ZhY2UuY28vc3RhYmlsaXR5YWkvc3RhYmxlLXZpZGVvLWRpZmZ1c2lvbi1pbWcydmlkLXh0CgpDb21tdW5pdHkgTGljZW5zZTogRnJlZSBmb3IgcmVzZWFyY2gsIG5vbi1jb21tZXJjaWFsLCBhbmQgY29tbWVyY2lhbCB1c2UgYnkgb3JnYW5pemF0aW9ucyBhbmQgaW5kaXZpZHVhbHMgZ2VuZXJhdGluZyBhbm51YWwgcmV2ZW51ZSBvZiBVUyAkMSwwMDAsMDAwIChvciBsb2NhbCBjdXJyZW5jeSBlcXVpdmFsZW50KSBvciBsZXNzLCByZWdhcmRsZXNzIG9mIHRoZSBzb3VyY2Ugb2YgdGhhdCByZXZlbnVlLgoKaHR0cHM6Ly9naXRodWIuY29tL1N0YWJpbGl0eS1BSS9nZW5lcmF0aXZlLW1vZGVscyIsVHJ1ZSwsLCwsMzA0NjEwLjc4MzUyMzE3NTksSGFyZHdhcmUsc3RhYmlsaXR5YWksLCwsWWVzCkJlbGxlIFZMLCJMYW5ndWFnZSxWaXNpb24sTXVsdGltb2RhbCIsIkxhbmd1YWdlIG1vZGVsaW5nL2dlbmVyYXRpb24sVmlzdWFsIHF1ZXN0aW9uIGFuc3dlcmluZyIsS0UgSG9sZGluZ3MgSW5jLiAo4oCcQmVpa2XigJ0pLCwyMDIzLTExLTI0LCxodHRwczovL2h1Z2dpbmdmYWNlLmNvL0JFTExFLTIvQkVMTEUtVkwsLCwsMTQwMDAwMDAwMDAuMCxJIGFzc3VtZSB0aGUgc2FtZSBhcyBRd2VuIDE0QiwsLCwsLCwsLENvbmZpZGVudCwiT3BlbiBzb3VyY2UgQkVMTEUtVkwgQSBtdWx0aS1tb2R1bGFyIGxhcmdlLWxhbmd1YWdlIG1vZGVsLCBiYXNlZCBvbiBhIG1vcmUgY2FwYWJsZSBsYW5ndWFnZSBtb2RlbCBiYXNlIHRvIGV4cGFuZCB0aGUgdmlzdWFsIGNhcGFiaWxpdGllcyBvZiB0aGUgbW9kZWwsIHByb3ZpZGluZyBhIG1vcmUgZmxleGlibGUgY2hvaWNlIGZvciB0aGUgY29tbXVuaXR5IChjdXJyZW50bHkgdGhlIGxhdGVzdCBCRUxMRS1WTCBtb2RlbCBpcyBpbiBNTUUgUGVyY2VwdGlvbiBhc3Nlc3NtZW50IGRpbWVuc2lvbnMgYXJlIG9idGFpbmVkIHRvZ2V0aGVyIDE2MjAuMTAgKE92ZXIgUXdlbi1WTCwgTGxhdmEsIG1wbHVnLW93bCkiLCwsT3BlbiB3ZWlnaHRzICh1bnJlc3RyaWN0ZWQpLENoaW5hLFF3ZW4tMTRCLCwsLCwyMDI1LTExLTI4IDExOjUzOjQ0KzAwOjAwLCwsLCwsSW5kdXN0cnksLCwsLCxBcGFjaGUgMi4wLCwsLCwsLCwsLCwsWWVzCkluZmluaXR5ICjml6Dmtq8pLExhbmd1YWdlLCJDaGF0LERhdGEgYW5hbHl0aWNzIixUcmFuc3dhcnAgVGVjaG5vbG9neSwsMjAyMy0xMS0yNCxDQUMgcmVnaXN0cnksaHR0cHM6Ly93d3cuaW5mb3EuY24vYXJ0aWNsZS9nc3Jnd2FuZXMzYm1xMWZmcnhiOCwsLCwsLCwsLCwsLCwsVW5rbm93biwsLCwsQ2hpbmEsLCwsLCwyMDI2LTAyLTExIDE5OjI2OjI3KzAwOjAwLCwsLCwsSW5kdXN0cnksLCwsLCwsLCwsLCwsLCwsLCwKVEFJV0FOLUxMTSAxM0IsTGFuZ3VhZ2UsQ2hhdCxOYXRpb25hbCBUYWl3YW4gVW5pdmVyc2l0eSwiWWVuLVRpbmcgTGluLCBZdW4tTnVuZyBDaGVuIiwyMDIzLTExLTIzLCIiIlRBSVdBTi1MTE06IEJyaWRnaW5nIHRoZSBMaW5ndWlzdGljIERpdmlkZSB3aXRoCmEgQ3VsdHVyYWxseSBBbGlnbmVkIExhbmd1YWdlIE1vZGVsIiIiLGh0dHBzOi8vYXJ4aXYub3JnL3BkZi8yMzExLjE3NDg3LDM0LjAsLCwxMzAwMDAwMDAwMC4wLCwsLCwsLCxOVklESUEgSDEwMCBTWE01IDgwR0IsLENvbmZpZGVudCwsLCwsVGFpd2FuLExsYW1hIDItMTNCLCwsNDguMCwsMjAyNi0wNS0yNSAxMjoyODoxMiswMDowMCwsLCwsLEFjYWRlbWlhLCwsLCwsLCwsLCwsNjY2MzYuNTc2NzM4OTM4MDgsLCwsLCwKVEFJV0FOLUxMTSA3QixMYW5ndWFnZSxDaGF0LE5hdGlvbmFsIFRhaXdhbiBVbml2ZXJzaXR5LCJZZW4tVGluZyBMaW4sIFl1bi1OdW5nIENoZW4iLDIwMjMtMTEtMjMsIiIiVEFJV0FOLUxMTTogQnJpZGdpbmcgdGhlIExpbmd1aXN0aWMgRGl2aWRlIHdpdGgKYSBDdWx0dXJhbGx5IEFsaWduZWQgTGFuZ3VhZ2UgTW9kZWwiIiIsaHR0cHM6Ly9hcnhpdi5vcmcvcGRmLzIzMTEuMTc0ODcsMzQuMCwsLDcwMDAwMDAwMDAuMCwsLCwsLCwsTlZJRElBIEgxMDAgU1hNNSA4MEdCLCxDb25maWRlbnQsLCwsLFRhaXdhbixMbGFtYSAyLTdCLCwsNDguMCwsMjAyNi0wNS0yNSAxMjoyODoxMCswMDowMCwsLCwsLEFjYWRlbWlhLCwsLCwsLCwsLCwsNjY2MzYuNTc2NzM4OTM4MDgsLCwsLCwKSW5mbGVjdGlvbi0yLExhbmd1YWdlLCJMYW5ndWFnZSBtb2RlbGluZyxMYW5ndWFnZSBtb2RlbGluZy9nZW5lcmF0aW9uLENoYXQsUXVlc3Rpb24gYW5zd2VyaW5nIixJbmZsZWN0aW9uIEFJLCwyMDIzLTExLTIyLEluZmxlY3Rpb24tMjogVGhlIE5leHQgU3RlcCBVcCxodHRwczovL2luZmxlY3Rpb24uYWkvaW5mbGVjdGlvbi0yLCwiU2lnbmlmaWNhbnQgdXNlLFRyYWluaW5nIGNvc3QiLCJJbmZsZWN0aW9uLTIgZWl0aGVyIGFscmVhZHkgcG93ZXJzIFBpIG9yIHNvb24gd2lsbDogaHR0cHM6Ly9pbmZsZWN0aW9uLmFpL2luZmxlY3Rpb24tMgoKSW5mbGVjdGlvbiBoYXMgY2xhaW1lZCB0aGF0IFBpIGhhcyA+MW0gdXNlcnM6IGh0dHBzOi8veC5jb20vaW5mbGVjdGlvbkFJL3N0YXR1cy8xNjk5MTAwMTc5MzkwMjEwMDkxP3M9MjAiLCwsMS4wMDFlKzI1LCIiIkluZmxlY3Rpb24tMiB3YXMgdHJhaW5lZCBvbiA1LDAwMCBOVklESUEgSDEwMCBHUFVzIGluIGZwOCBtaXhlZCBwcmVjaXNpb24gZm9yIH4xMMKy4oG1IEZMT1BzIiIKCih0aGUgc2Vjb25kIDEgaXMgdGhlcmUgYmVjYXVzZSBvZiBhaXJ0YWJsZSBiZWluZyB3b25reSwgaXQncyBub3QgYSByZWFsIHNpZyBmaWcpIiwsLCwsTlZJRElBIEgxMDAgU1hNNSA4MEdCLCxDb25maWRlbnQsIlRvZGF5IHdlIGFyZSBwcm91ZCB0byBhbm5vdW5jZSB0aGF0IHdlIGhhdmUgY29tcGxldGVkIHRyYWluaW5nIG9mIEluZmxlY3Rpb24tMiwgdGhlIGJlc3QgbW9kZWwgaW4gdGhlIHdvcmxkIGZvciBpdHMgY29tcHV0ZSBjbGFzcyBhbmQgdGhlIHNlY29uZCBtb3N0IGNhcGFibGUgTExNIGluIHRoZSB3b3JsZCB0b2RheS4gT3VyIG1pc3Npb24gYXQgSW5mbGVjdGlvbiBpcyB0byBjcmVhdGUgYSBwZXJzb25hbCBBSSBmb3IgZXZlcnlvbmUuIEp1c3QgYSBmZXcgbW9udGhzIGFnbywgd2UgYW5ub3VuY2VkIEluZmxlY3Rpb24tMSDigJQgYSBiZXN0LWluLWNsYXNzIGxhbmd1YWdlIG1vZGVsIHRoYXQgY3VycmVudGx5IHBvd2VycyBQaS4gT3VyIG5ldyBtb2RlbCwgSW5mbGVjdGlvbi0yLCBpcyBzdWJzdGFudGlhbGx5IG1vcmUgY2FwYWJsZSB0aGFuIEluZmxlY3Rpb24tMSwgZGVtb25zdHJhdGluZyBtdWNoIGltcHJvdmVkIGZhY3R1YWwga25vd2xlZGdlLCBiZXR0ZXIgc3R5bGlzdGljIGNvbnRyb2wsIGFuZCBkcmFtYXRpY2FsbHkgaW1wcm92ZWQgcmVhc29uaW5nLiIsLCxIb3N0ZWQgYWNjZXNzIChubyBBUEkpLFVuaXRlZCBTdGF0ZXMgb2YgQW1lcmljYSwsLCw1MDAwLjAsLDIwMjUtMTEtMjggMTE6NTM6NDQrMDA6MDAsLCwsLCxJbmR1c3RyeSxUcnVlLCwsLFVucmVsZWFzZWQsInZpYSBQaSwgbm8gQVBJIixUcnVlLDEzNDYxMTQ0LjE4MjU2MjQ5OCwsRlA4LFRydWUsNjk0MTQ2NC42NTczMDUxNTYsIkhhcmR3YXJlLEJlbmNobWFya3MiLCwsLCxObwpPbW5pRnVzaW9uLTdCIChJbnRlcm5WaVQtNkItNDQ4cHggVjEtMiksIk11bHRpbW9kYWwsVmlzaW9uLExhbmd1YWdlIiwiVmlzdWFsIHF1ZXN0aW9uIGFuc3dlcmluZyxMYW5ndWFnZSBtb2RlbGluZy9nZW5lcmF0aW9uLFF1ZXN0aW9uIGFuc3dlcmluZyIsIkFJUkkgQXJ0aWZpY2lhbCBJbnRlbGxpZ2VuY2UgUmVzZWFyY2ggSW5zdGl0dXRlLFNiZXIsU2tvbGtvdm8gSW5zdGl0dXRlIG9mIFNjaWVuY2UgYW5kIFRlY2hub2xvZ3kiLCJFbGl6YXZldGEgR29uY2hhcm92YSwgQW50b24gUmF6emhpZ2FldiwgTWF0dmV5IE1pa2hhbGNodWssIE1heGltIEt1cmtpbiwgSXJpbmEgQWJkdWxsYWV2YSwgTWF0dmV5IFNrcmlwa2luLCBJdmFuIE9zZWxlZGV0cywgRGVuaXMgRGltaXRyb3YsIEFuZHJleSBLdXpuZXRzb3YiLDIwMjMtMTEtMjIsT21uaUZ1c2lvbiBUZWNobmljYWwgUmVwb3J0LGh0dHBzOi8vYXJ4aXYub3JnL2Ficy8yNDA0LjA2MjEyLDcuMCwsLDEyNTQwMDAwMDAwLjAsIlRoZSBtb2RlbCB1c2VzIEludGVyblZpVC02Qi00NDhweCBWMS0yIGFzIHRoZSB2aXN1YWwgZW5jb2Rlciwgd2hpY2ggdW5kZXJnb2VzIHByZS10cmFpbmluZywgYW5kIEdpZ2FDaGF0LTdCIGFzIHRoZSBMTE0sIHdoaWNoIHVuZGVyZ29lcyBmaW5lLXR1bmluZyBbMV0uIEludGVyblZpVC02Qi00NDhweCBWMS0yIGhhcyA1LjU0QiBwYXJhbWV0ZXJzIFsyXSwgYW5kIEdpZ2FDaGF0LTdCLCBiZWluZyBjbG9zZWQtc291cmNlIGlzIGFzc3VtZWQgdG8gaGF2ZSA3QiBwYXJhbWV0ZXJzLgoxLiBodHRwczovL2FyeGl2Lm9yZy9wZGYvMjQwNC4wNjIxMgoyLiBodHRwczovL2h1Z2dpbmdmYWNlLmNvL09wZW5HVkxhYi9JbnRlcm5WaVQtNkItNDQ4cHgtVjEtMiIsLCJUaGlzIGlzIHRoZSBwcmUtdHJhaW5pbmcgY29tcHV0ZSBmb3IgSW50ZXJuVmlULTZCLTQ0OHB4IFYxLTIuIEkgYXNzdW1lZCB0aGUgYWRhcHRlciBwcm9jZXNzaW5nIHRoZSB2aXN1YWwgZW5jb2RlcidzIG91dHB1dHMgcmVxdWlyZWQgY29tcGFyYXRpdmVseSBuZWdsaWdpYmxlIHByZS10cmFpbmluZyBjb21wdXRlIGJlY2F1c2UgYWNjb3JkaW5nIHRvIHRoZSBkZXZlbG9wZXJzLCDigJx0aGUgYWRhcHRlciBhcHByb2FjaCBpcyB1bmRlbWFuZGluZyBvZiBjb21wdXRhdGlvbmFsIHJlc291cmNlcyBpbiBjb21wYXJpc29uIHdpdGggZW5kLXRvLWVuZCB0cmFpbmluZyBwaXBlbGluZXMiIiBbMV0uIFRoZSB2aXN1YWwgZW5jb2RlciBhbmQgdGhlIExMTSBoYXZlIHRoZSBzYW1lIG9yZGVyIG9mIG1hZ25pdHVkZSBvZiBwYXJhbWV0ZXJzLCBhbmQgdGhlIHByZS10cmFpbmluZyBhbmQgZmluZS10dW5pbmcgZGF0YXNldHMgaGF2ZSB0aGUgc2FtZSBvcmRlciBvZiBtYWduaXR1ZGUgb2YgaW1hZ2UtY2FwdGlvbiBwYWlycy4gVGhlcmVmb3JlLCBwcmUtdHJhaW5pbmcgY29tcHV0ZSBhbmQgZmluZS10dW5pbmcgY29tcHV0ZSB3aWxsIGJlIHJvdWdobHkgdGhlIHNhbWUgb3JkZXIgb2YgbWFnbml0dWRlLgoKU2luY2UgdGhlIGRldmVsb3BlcnMgZG9u4oCZdCBwcm92aWRlIHRoZSBudW1iZXIgb2YgdHJhaW5pbmcgc3RlcHMgb3IgZXBvY2hzLCBJIHdpbGwgYXNzdW1lIHRoZXkgdHJhaW5lZCAtIG1lYW5pbmcgYm90aCBwcmUtdHJhaW5lZCBhbmQgZmluZS10dW5lZCAtIGVhY2ggbW9kZWwgZm9yIG9uZSBlcG9jaC4KClRoZSBwcmUtdHJhaW5pbmcgZGF0YXNldCB3YXMgc2FpZCB0byBjb21wcmlzZSAxLjJNIGltYWdlLWNhcHRpb24gcGFpcnMsIGNvcnJlc3BvbmRpbmcgdG8gMS4yTSB0cmFpbmluZyBleGFtcGxlcy4gVGhlbiBhc3N1bWluZyBJbnRlcm5WaVQtNkItNDQ4cHggVjEtMiBoYXMgZGVuc2UgYXJjaGl0ZWN0dXJlLApQcmUtdHJhaW5pbmcgY29tcHV0ZQo9IDIgKiAjIG9mIGNvbm5lY3Rpb25zICogMyAqICMgb2YgdHJhaW5pbmcgZXhhbXBsZXMgKiAjIG9mIGVwb2Nocwp+PSAyICogNS41NGU5IHBhcmFtZXRlcnMgKiAzICogMS4yZTYgdHJhaW5pbmcgZXhhbXBsZXMgKiAxIGVwb2NoCj0gMzkuOWUxNSBGTE9QUwo9IDMuOTllMTYgRkxPUFMKCk1vcmUgZGV0YWlscyBoZXJlOiBodHRwczovL2RvY3MuZ29vZ2xlLmNvbS9kb2N1bWVudC9kLzFCVG15WjlLVlRJd2twOXo5dFJSRnNXTTVBMFFjWGl1ZlhySWh1amZmeXNvL2VkaXQ/dGFiPXQudWRyeHE3NWljcmV6I2hlYWRpbmc9aC5vN3VvMXh4ZnpqZTMKCjEuIGh0dHBzOi8vYXJ4aXYub3JnL3BkZi8yNDA0LjA2MjEyIiwsIlRoZSDigJxhZGFwdGVycyBhbmQgc3BlY2lhbCB0b2tlbnMgdW5kZXJnbyBwcmV0cmFpbmluZyBvbiBhIHZhc3QgZGF0YXNldCBvZiBpbWFnZS10ZXh0IHBhaXJz4oCdIGRlcml2ZWQgZnJvbSDigJxTaGFyZUdQVDRWLVBUICg2OTVLIHBhaXJzKSwgTEFJT04tQ0MtU0JVIHdpdGggQkxJUCBjYXB0aW9ucyAoNTU4SyBwYWlycykuIE92ZXJhbGwsIHdlIHV0aWxpemUgMS4yTSBpbWFnZSBjYXB0aW9ucyIiIFsxXS4gVGhlcmVmb3JlLCB0aGUgZGF0YXNldCBoYWQgMS4yTSBpbWFnZS10ZXh0IHBhaXJzLCBvciB0cmFpbmluZyBleGFtcGxlcyBbMl0uCjEuIGh0dHBzOi8vYXJ4aXYub3JnL3BkZi8yNDA0LjA2MjEyCjIuIGh0dHBzOi8vZG9jcy5nb29nbGUuY29tL2RvY3VtZW50L2QvMVhXTHlNemNWZkR2NGVGUVgzeVBnTThNWjNfUTFwaHRJRno5R0t2NF9LYU0vZWRpdD90YWI9dC4wI2hlYWRpbmc9aC5vcjY3YThxOWZhZXAiLCwiTm8gdHJhaW5pbmcgdGltZSwgbnVtYmVyIG9mIHRyYWluaW5nIHN0ZXBzLCBvciBudW1iZXIgb2YgZXBvY2hzIHByb3ZpZGVkLiIsTlZJRElBIEExMDAsLENvbmZpZGVudCwiTGFzdCB5ZWFyLCBtdWx0aW1vZGFsIGFyY2hpdGVjdHVyZXMgc2VydmVkIHVwIGEgcmV2b2x1dGlvbiBpbiBBSS1iYXNlZCBhcHByb2FjaGVzIGFuZCBzb2x1dGlvbnMsIGV4dGVuZGluZyB0aGUgY2FwYWJpbGl0aWVzIG9mIGxhcmdlIGxhbmd1YWdlIG1vZGVscyAoTExNKS4gV2UgcHJvcG9zZSBhbiBcdGV4dGl0e09tbmlGdXNpb259IG1vZGVsIGJhc2VkIG9uIGEgcHJldHJhaW5lZCBMTE0gYW5kIGFkYXB0ZXJzIGZvciB2aXN1YWwgbW9kYWxpdHkuIFdlIGV2YWx1YXRlZCBhbmQgY29tcGFyZWQgc2V2ZXJhbCBhcmNoaXRlY3R1cmUgZGVzaWduIHByaW5jaXBsZXMgZm9yIGJldHRlciB0ZXh0IGFuZCB2aXN1YWwgZGF0YSBjb3VwbGluZzogTUxQIGFuZCB0cmFuc2Zvcm1lciBhZGFwdGVycywgdmFyaW91cyBDTElQIFZpVC1iYXNlZCBlbmNvZGVycyAoU2lnTElQLCBJbnRlcm5WSVQsIGV0Yy4pLCBhbmQgdGhlaXIgZnVzaW5nIGFwcHJvYWNoLCBpbWFnZSBlbmNvZGluZyBtZXRob2QgKHdob2xlIGltYWdlIG9yIHRpbGVzIGVuY29kaW5nKSBhbmQgdHdvIDdCIExMTXMgKHRoZSBwcm9wcmlldGFyeSBvbmUgYW5kIG9wZW4tc291cmNlIE1pc3RyYWwpLiBFeHBlcmltZW50cyBvbiA4IHZpc3VhbC1sYW5ndWFnZSBiZW5jaG1hcmtzIHNob3cgdGhlIHRvcCBzY29yZSBmb3IgdGhlIGJlc3QgT21uaUZ1c2lvbiBzZXR1cCBpbiB0ZXJtcyBvZiBkaWZmZXJlbnQgVlFBIHRhc2tzIGluIGNvbXBhcmlzb24gd2l0aCBvcGVuLXNvdXJjZSBMTGFWQS1saWtlIHNvbHV0aW9uczogVml6V2l6LCBQb3BlLCBNTS1WZXQsIFNjaWVuY2VRQSwgTU1CZW5jaCwgVGV4dFZRQSwgVlFBdjIsIE1NTVUuIFdlIGFsc28gcHJvcG9zZSBhIHZhcmlldHkgb2Ygc2l0dWF0aW9ucywgd2hlcmUgT21uaUZ1c2lvbiBwcm92aWRlcyBoaWdobHktZGV0YWlsZWQgYW5zd2VycyBpbiBkaWZmZXJlbnQgZG9tYWluczogaG91c2VrZWVwaW5nLCBzaWdodHNlZWluZywgY3VsdHVyZSwgbWVkaWNpbmUsIGhhbmR3cml0dGVuIGFuZCBzY2FubmVkIGVxdWF0aW9ucyByZWNvZ25pdGlvbiwgZXRjLiBNaXN0cmFsLWJhc2VkIE9tbmlGdXNpb24gbW9kZWwgaXMgYW4gb3Blbi1zb3VyY2Ugc29sdXRpb24gd2l0aCB3ZWlnaHRzLCB0cmFpbmluZyBhbmQgaW5mZXJlbmNlIHNjcmlwdHMgYXZhaWxhYmxlIGF0IGh0dHBzOi8vZ2l0aHViLmNvbS9BSVJJLUluc3RpdHV0ZS9PbW5pRnVzaW9uLiIsLCxPcGVuIHdlaWdodHMgKHVucmVzdHJpY3RlZCksIlJ1c3NpYSxSdXNzaWEsUnVzc2lhIiwiSW50ZXJuVmlULTZCLEdpZ2FDaGF0LTdCIiwzLjk3ZSsxNiwiR2lnYUNoYXQgaXMgY2xvc2VkLXNvdXJjZSwgc28gSSBjYW4gb25seSBhc3N1bWUgdGhhdCBpdCBoYXMgZGVuc2UgYXJjaGl0ZWN0dXJlLiBUaGUgZmluZS10dW5pbmcgZGF0YXNldCB3YXMgcXVpdGUgaGV0ZXJvZ2VuZW91cyBhcyB3ZWxsLCBzbyBJIHdpbGwgYXNzdW1lIHRoYXQgdGhlIDk0NS40SyBpbWFnZS1jYXB0aW9uIHBhaXJzIGluIHRoZSBkYXRhc2V0IGNvcnJlc3BvbmQgdG8gOTQ1LjRLIHRyYWluaW5nIGV4YW1wbGVzLiBUaGVuLApGaW5lLXR1bmluZyBjb21wdXRlCj0gMiAqICMgb2YgY29ubmVjdGlvbnMgKiAzICogIyBvZiB0cmFpbmluZyBleGFtcGxlcyAqICMgb2YgZXBvY2hzCn49IDIgKiA3ZTkgcGFyYW1ldGVycyAqIDMgKiA5LjQ1NWU1IHRyYWluaW5nIGV4YW1wbGVzICogMSBlcG9jaAo9IDM5N2UxNCBGTE9QUwo9IDMuOTdlMTYgRkxPUFMKCk1vcmUgZGV0YWlscyBoZXJlOiBodHRwczovL2RvY3MuZ29vZ2xlLmNvbS9kb2N1bWVudC9kLzFCVG15WjlLVlRJd2twOXo5dFJSRnNXTTVBMFFjWGl1ZlhySWh1amZmeXNvL2VkaXQ/dGFiPXQudWRyeHE3NWljcmV6I2hlYWRpbmc9aC5vN3VvMXh4ZnpqZTMiLDguMCwsMjAyNi0wNS0yNSAxMjoyODoxMiswMDowMCwsLCwsLCJSZXNlYXJjaCBjb2xsZWN0aXZlLEluZHVzdHJ5LEdvdmVybm1lbnQsQWNhZGVtaWEiLCwsLCxPcGVuIHNvdXJjZSwiQXBhY2hlIDIuMCBmb3IgY29kZQpodHRwczovL2dpdGh1Yi5jb20vQUlSSS1JbnN0aXR1dGUvT21uaUZ1c2lvbgoKQXBhY2hlIDIuMCBmb3Igd2VpZ2h0cwpodHRwczovL2h1Z2dpbmdmYWNlLmNvL0FJUkktSW5zdGl0dXRlL09tbmlGdXNpb24iLCwsLCwsNjM0Ni40ODE5NzIzOTMyODUsLEFJUkktSW5zdGl0dXRlLCwsLFllcwpDbGF1ZGUgMi4xLExhbmd1YWdlLCJMYW5ndWFnZSBtb2RlbGluZyxDaGF0LExhbmd1YWdlIG1vZGVsaW5nL2dlbmVyYXRpb24sUXVlc3Rpb24gYW5zd2VyaW5nIixBbnRocm9waWMsLDIwMjMtMTEtMjEsSW50cm9kdWNpbmcgQ2xhdWRlIDIuMSxodHRwczovL3d3dy5hbnRocm9waWMuY29tL2luZGV4L2NsYXVkZS0yLTEsLFNpZ25pZmljYW50IHVzZSwsLCwsLCwsLCwsUmVpbmZvcmNlbWVudCBsZWFybmluZyxVbmtub3duLCJPdXIgbGF0ZXN0IG1vZGVsLCBDbGF1ZGUgMi4xLCBpcyBub3cgYXZhaWxhYmxlIG92ZXIgQVBJIGluIG91ciBDb25zb2xlIGFuZCBpcyBwb3dlcmluZyBvdXIgY2xhdWRlLmFpIGNoYXQgZXhwZXJpZW5jZS4gQ2xhdWRlIDIuMSBkZWxpdmVycyBhZHZhbmNlbWVudHMgaW4ga2V5IGNhcGFiaWxpdGllcyBmb3IgZW50ZXJwcmlzZXPigJRpbmNsdWRpbmcgYW4gaW5kdXN0cnktbGVhZGluZyAyMDBLIHRva2VuIGNvbnRleHQgd2luZG93LCBzaWduaWZpY2FudCByZWR1Y3Rpb25zIGluIHJhdGVzIG9mIG1vZGVsIGhhbGx1Y2luYXRpb24sIHN5c3RlbSBwcm9tcHRzIGFuZCBvdXIgbmV3IGJldGEgZmVhdHVyZTogdG9vbCB1c2UuIiwsLEFQSSBhY2Nlc3MsVW5pdGVkIFN0YXRlcyBvZiBBbWVyaWNhLENsYXVkZSAyLCwsLCwyMDI1LTExLTI4IDExOjUzOjQ0KzAwOjAwLCwsLCwsSW5kdXN0cnksVHJ1ZSwsLCxVbnJlbGVhc2VkLCxUcnVlLCwsLCwsLCwsLCxObwpPcmNhIDItMTNCLExhbmd1YWdlLCJMYW5ndWFnZSBtb2RlbGluZy9nZW5lcmF0aW9uLFF1ZXN0aW9uIGFuc3dlcmluZyIsTWljcm9zb2Z0IFJlc2VhcmNoLCJBcmluZGFtIE1pdHJhLCBMdWNpYW5vIERlbCBDb3JybywgU2h3ZXRpIE1haGFqYW4sIEFuZHJlcyBDb2RhcywgQ2xhcmlzc2UgU2ltb2VzLCBTYWhhaiBBZ2Fyd2FsLCBYdXhpIENoZW4sIEFuYXN0YXNpYSBSYXpkYWliaWVkaW5hLCBFcmlrIEpvbmVzLCBLcml0aSBBZ2dhcndhbCwgSGFtaWQgUGFsYW5naSwgR3VvcWluZyBaaGVuZywgQ29yYnkgUm9zc2V0LCBIYW1lZCBLaGFucG91ciwgQWhtZWQgQXdhZGFsbGFoIiwyMDIzLTExLTIxLE9yY2EgMjogVGVhY2hpbmcgU21hbGwgTGFuZ3VhZ2UgTW9kZWxzIEhvdyB0byBSZWFzb24sImh0dHBzOi8vYXJ4aXYub3JnL2Ficy8yMzExLjExMDQ1LCBodHRwczovL2h1Z2dpbmdmYWNlLmNvL21pY3Jvc29mdC9PcmNhLTItMTNiIiwyMDIuMCwsIiIiT3JjYSAyIHNpZ25pZmljYW50bHkgc3VycGFzc2VzIG1vZGVscyBvZiBzaW1pbGFyIHNpemUgYW5kIGF0dGFpbnMgcGVyZm9ybWFuY2UgbGV2ZWxzIHNpbWlsYXIgb3IgYmV0dGVyCnRvIHRob3NlIG9mIG1vZGVscyA1LTEweCBsYXJnZXIsIGFzIGFzc2Vzc2VkIG9uIGNvbXBsZXggdGFza3MgdGhhdCB0ZXN0IGFkdmFuY2VkIHJlYXNvbmluZwphYmlsaXRpZXMgaW4gemVyby1zaG90IHNldHRpbmdzIiIiLDEzMDAwMDAwMDAwLjAsYmFzZWQgb24gTGxhbWEgMTNCLDQuNmUrMjIsNC41NWUyMiBiYXNlIGNvbXB1dGUgZnJvbSBMbGFtYS0xMyArIDguNmUyMCBmaW5ldHVuZSBjb21wdXRlIH49IDQuNmUyMiAsLCI4MTdrIHRyYWluaW5nIGluc3RhbmNlcywgfjEwMDAgdG9rZW5zIHBlciBpbnN0YW5jZS4gU2VlIGZpbmV0dW5lIG5vdGVzIiw4MC4wLCIxNys0MCsyMyBob3VycwoKIiJXZSB0cmFpbmVkIE9yY2EgMiBvbiAzMiBOVklESUEgQTEwMCBHUFVzIHdpdGggODBHQiBtZW1vcnkgd2l0aCBiZmxvYXQxNi4KRm9yIHRoZSAxM0IgY2hlY2twb2ludCwgaXQgdG9vayB+MTcgaG91cnMgdG8gdHJhaW4gT3JjYSAyIG9uIEZMQU4gZGF0YXNldCBmb3Igb25lIGVwb2NoLAp+NDAgaG91cnMgdG8gdHJhaW4gb24gNSBtaWxsaW9uIENoYXRHUFQgZGF0YSBmb3IgMyBlcG9jaHMgYW5kIH4yMyBob3VycyB0byBjb250aW51ZQp0cmFpbmluZyBvbiB+MS44IG1pbGxpb24gR1BULTQgZGF0YSBmb3IgNCBlcG9jaHMiIiIsTlZJRElBIEExMDAgU1hNNCA4MCBHQiwsQ29uZmlkZW50LCJPcmNhIDEgbGVhcm5zIGZyb20gcmljaCBzaWduYWxzLCBzdWNoIGFzIGV4cGxhbmF0aW9uIHRyYWNlcywgYWxsb3dpbmcgaXQgdG8gb3V0cGVyZm9ybSBjb252ZW50aW9uYWwgaW5zdHJ1Y3Rpb24tdHVuZWQgbW9kZWxzIG9uIGJlbmNobWFya3MgbGlrZSBCaWdCZW5jaCBIYXJkIGFuZCBBR0lFdmFsLiBJbiBPcmNhIDIsIHdlIGNvbnRpbnVlIGV4cGxvcmluZyBob3cgaW1wcm92ZWQgdHJhaW5pbmcgc2lnbmFscyBjYW4gZW5oYW5jZSBzbWFsbGVyIExNcycgcmVhc29uaW5nIGFiaWxpdGllcy4gUmVzZWFyY2ggb24gdHJhaW5pbmcgc21hbGwgTE1zIGhhcyBvZnRlbiByZWxpZWQgb24gaW1pdGF0aW9uIGxlYXJuaW5nIHRvIHJlcGxpY2F0ZSB0aGUgb3V0cHV0IG9mIG1vcmUgY2FwYWJsZSBtb2RlbHMuIFdlIGNvbnRlbmQgdGhhdCBleGNlc3NpdmUgZW1waGFzaXMgb24gaW1pdGF0aW9uIG1heSByZXN0cmljdCB0aGUgcG90ZW50aWFsIG9mIHNtYWxsZXIgbW9kZWxzLiBXZSBzZWVrIHRvIHRlYWNoIHNtYWxsIExNcyB0byBlbXBsb3kgZGlmZmVyZW50IHNvbHV0aW9uIHN0cmF0ZWdpZXMgZm9yIGRpZmZlcmVudCB0YXNrcywgcG90ZW50aWFsbHkgZGlmZmVyZW50IGZyb20gdGhlIG9uZSB1c2VkIGJ5IHRoZSBsYXJnZXIgbW9kZWwuIEZvciBleGFtcGxlLCB3aGlsZSBsYXJnZXIgbW9kZWxzIG1pZ2h0IHByb3ZpZGUgYSBkaXJlY3QgYW5zd2VyIHRvIGEgY29tcGxleCB0YXNrLCBzbWFsbGVyIG1vZGVscyBtYXkgbm90IGhhdmUgdGhlIHNhbWUgY2FwYWNpdHkuIEluIE9yY2Eg</x:v>
      </x:c>
    </x:row>
    <x:row r="151" ht="18" customHeight="1">
      <x:c r="A151" s="17" t="n">
        <x:v>146</x:v>
      </x:c>
      <x:c r="B151" s="17" t="n">
        <x:v>309</x:v>
      </x:c>
      <x:c r="C151" s="94" t="str">
        <x:v>Miwgd2UgdGVhY2ggdGhlIG1vZGVsIHZhcmlvdXMgcmVhc29uaW5nIHRlY2huaXF1ZXMgKHN0ZXAtYnktc3RlcCwgcmVjYWxsIHRoZW4gZ2VuZXJhdGUsIHJlY2FsbC1yZWFzb24tZ2VuZXJhdGUsIGRpcmVjdCBhbnN3ZXIsIGV0Yy4pLiBNb3JlIGNydWNpYWxseSwgd2UgYWltIHRvIGhlbHAgdGhlIG1vZGVsIGxlYXJuIHRvIGRldGVybWluZSB0aGUgbW9zdCBlZmZlY3RpdmUgc29sdXRpb24gc3RyYXRlZ3kgZm9yIGVhY2ggdGFzay4gV2UgZXZhbHVhdGUgT3JjYSAyIHVzaW5nIGEgY29tcHJlaGVuc2l2ZSBzZXQgb2YgMTUgZGl2ZXJzZSBiZW5jaG1hcmtzIChjb3JyZXNwb25kaW5nIHRvIGFwcHJveGltYXRlbHkgMTAwIHRhc2tzIGFuZCBvdmVyIDM2LDAwMCB1bmlxdWUgcHJvbXB0cykuIE9yY2EgMiBzaWduaWZpY2FudGx5IHN1cnBhc3NlcyBtb2RlbHMgb2Ygc2ltaWxhciBzaXplIGFuZCBhdHRhaW5zIHBlcmZvcm1hbmNlIGxldmVscyBzaW1pbGFyIG9yIGJldHRlciB0byB0aG9zZSBvZiBtb2RlbHMgNS0xMHggbGFyZ2VyLCBhcyBhc3Nlc3NlZCBvbiBjb21wbGV4IHRhc2tzIHRoYXQgdGVzdCBhZHZhbmNlZCByZWFzb25pbmcgYWJpbGl0aWVzIGluIHplcm8tc2hvdCBzZXR0aW5ncy4gbWFrZSBPcmNhIDIgd2VpZ2h0cyBwdWJsaWNseSBhdmFpbGFibGUgYXQgdGhpcyBodHRwIFVSTCB0byBzdXBwb3J0IHJlc2VhcmNoIG9uIHRoZSBkZXZlbG9wbWVudCwgZXZhbHVhdGlvbiwgYW5kIGFsaWdubWVudCBvZiBzbWFsbGVyIExNcyIsLCxPcGVuIHdlaWdodHMgKG5vbi1jb21tZXJjaWFsKSxVbml0ZWQgU3RhdGVzIG9mIEFtZXJpY2EsTExhTUEtMTNCLDguNmUrMjAsIiIiV2UgdHJhaW5lZCBPcmNhIDIgb24gMzIgTlZJRElBIEExMDAgR1BVcyB3aXRoIDgwR0IgbWVtb3J5IHdpdGggYmZsb2F0MTYuCkZvciB0aGUgMTNCIGNoZWNrcG9pbnQsIGl0IHRvb2sgfjE3IGhvdXJzIHRvIHRyYWluIE9yY2EgMiBvbiBGTEFOIGRhdGFzZXQgZm9yIG9uZSBlcG9jaCwgfjQwIGhvdXJzIHRvIHRyYWluIG9uIDUgbWlsbGlvbiBDaGF0R1BUIGRhdGEgZm9yIDMgZXBvY2hzIGFuZCB+MjMgaG91cnMgdG8gY29udGludWUgdHJhaW5pbmcgb24gfjEuOCBtaWxsaW9uIEdQVC00IGRhdGEgZm9yIDQgZXBvY2hzIiIKCjMyICogKDE3KzQwKzIzKSAqIDM2MDAgKiAzMTIgdHJpbGxpb24gZmxvcC9zICogMC4zIHV0aWxpemF0aW9uID0gOC42ZTIwCgooZWFjaCAxMCBob3VycyBpcyB+MWUyMCBmbG9wLCBzbyB0aGUgNSBtaWxsaW9uIENoYXRHUFQgZGF0YSB0b29rIDRlMjAgRkxPUC4gNGUyMCAvIDUgbWlsbGlvbiAvIDEzIGJpbGxpb24gLyA2ID0gMTAyNSwgc28gfjEwMDAgdG9rZW5zIGluIGVhY2ggZXhhbXBsZSkiLCwsMjAyNi0wNS0yNSAxMjoyODoxMCswMDowMCwsLCwsLEluZHVzdHJ5LCwsLCxVbnJlbGVhc2VkLCJub24gY29tbWVyY2lhbAoKaHR0cHM6Ly9odWdnaW5nZmFjZS5jby9taWNyb3NvZnQvT3JjYS0yLTEzYi9ibG9iL21haW4vTElDRU5TRSIsLCwsLCwsSGFyZHdhcmUsLCwsLFllcwpUdWx1IFYyIERQTyA3MEIsTGFuZ3VhZ2UsIkxhbmd1YWdlIG1vZGVsaW5nL2dlbmVyYXRpb24sUXVlc3Rpb24gYW5zd2VyaW5nIiwiQWxsZW4gSW5zdGl0dXRlIGZvciBBSSxVbml2ZXJzaXR5IG9mIFdhc2hpbmd0b24iLCJIYW1pc2ggSXZpc29uLCBZaXpob25nIFdhbmcsIFZhbGVudGluYSBQeWF0a2luLCBOYXRoYW4gTGFtYmVydCwgTWF0dGhldyBQZXRlcnMsIFByYWRlZXAgRGFzaWdpLCBKb2VsIEphbmcsIERhdmlkIFdhZGRlbiwgTm9haCBBLiBTbWl0aCwgSXogQmVsdGFneSwgSGFubmFuZWggSGFqaXNoaXJ6aSIsMjAyMy0xMS0yMCxDYW1lbHMgaW4gYSBDaGFuZ2luZyBDbGltYXRlOiBFbmhhbmNpbmcgTE0gQWRhcHRhdGlvbiB3aXRoIFR1bHUgMixodHRwczovL2FyeGl2Lm9yZy9hYnMvMjMxMS4xMDcwMiwsLCw3MDAwMDAwMDAwMC4wLDcwQiwsLCwiIiJBZnRlciBmaWx0ZXJpbmcsIHRoZSBWMiBtaXh0dXJlIGNvbnNpc3RzIG9mIDMyNiwxNTQgc2FtcGxlcyIiCiIiVGhlIG1lYW4gbGVuZ3RoIG9mIGEgc2FtcGxlIGlzIDEwOTcgdG9rZW5zIiIKCi0+IHRvdGFsIH4gMzU3IDc5MCA5MzggdG9rZW5zCgpmcm9tIGZpZ3VyZSAxIChtb3JlIGFjY3VyYXRlKToKCigxNTAwKjEwXjQuMikrKDI1MDAqMTBeNCkrKDM1MDAqMTBeNC4yKSsoNDUwMCoxMF40KSsoNTUwMCoxMDApICA9IDE0OSA3OTUgMDAwIHRva2VucwoiLDE2OC4wLCIiIlRoZSA3MEIgdmFyaWFudCBvZiBUw5xMVSBWMi1EUE8gd2FzIHRyYWluZWQgb24gYSA1MTItY29yZSBUUFV2MywgY29tcGxldGluZyB0aHJlZSBlcG9jaHMgaW4gYXBwcm94aW1hdGVseSA3IGRheXMuIiIKCiIiQWxsIG1vZGVscyBleGNlcHQgUUxvUkEgbW9kZWxzIHdlcmUgdHJhaW5lZCBvbiBhIDI1Ni1jaGlwICg1MTItY2hpcCBmb3IgNzBCIERQTyB0cmFpbmluZykgVFBVIHYzIHBvZC4iIiIsR29vZ2xlIFRQVSB2MywsTGlrZWx5LCJTaW5jZSB0aGUgcmVsZWFzZSBvZiBUw5xMVSBbV2FuZyBldCBhbC4sIDIwMjNiXSwgb3BlbiByZXNvdXJjZXMgZm9yIGluc3RydWN0aW9uIHR1bmluZyBoYXZlIGRldmVsb3BlZCBxdWlja2x5LCBmcm9tIGJldHRlciBiYXNlIG1vZGVscyB0byBuZXcgZmluZXR1bmluZyB0ZWNobmlxdWVzLiBXZSB0ZXN0IGFuZCBpbmNvcnBvcmF0ZSBhIG51bWJlciBvZiB0aGVzZSBhZHZhbmNlcyBpbnRvIFTDnExVLCByZXN1bHRpbmcgaW4gVMOcTFUgMiwgYSBzdWl0ZSBvZiBpbXByb3ZlZCBUw5xMVSBtb2RlbHMgZm9yIGFkdmFuY2luZyB0aGUgdW5kZXJzdGFuZGluZyBhbmQgYmVzdCBwcmFjdGljZXMgb2YgYWRhcHRpbmcgcHJldHJhaW5lZCBsYW5ndWFnZSBtb2RlbHMgdG8gZG93bnN0cmVhbSB0YXNrcyBhbmQgdXNlciBwcmVmZXJlbmNlcy4gQ29uY3JldGVseSwgd2UgcmVsZWFzZTogKDEpIFTDnExVLVYyLW1peCwgYW4gaW1wcm92ZWQgY29sbGVjdGlvbiBvZiBoaWdoLXF1YWxpdHkgaW5zdHJ1Y3Rpb24gZGF0YXNldHM7ICgyKSBUw5xMVSAyLCBMTEFNQS0yIG1vZGVscyBmaW5ldHVuZWQgb24gdGhlIFYyIG1peHR1cmU7ICgzKSBUw5xMVSAyK0RQTywgVMOcTFUgMiBtb2RlbHMgdHJhaW5lZCB3aXRoIGRpcmVjdCBwcmVmZXJlbmNlIG9wdGltaXphdGlvbiAoRFBPKSwgaW5jbHVkaW5nIHRoZSBsYXJnZXN0IERQTy10cmFpbmVkIG1vZGVsIHRvIGRhdGUgKFTDnExVIDIrRFBPIDcwQik7ICg0KSBDT0RFIFTDnExVIDIsIENPREUgTExBTUEgbW9kZWxzIGZpbmV0dW5lZCBvbiBvdXIgVjIgbWl4IHRoYXQgb3V0cGVyZm9ybSBDT0RFIExMQU1BIGFuZCBpdHMgaW5zdHJ1Y3Rpb24tdHVuZWQgdmFyaWFudCwgQ09ERSBMTEFNQS1JbnN0cnVjdC4gT3VyIGV2YWx1YXRpb24gZnJvbSBtdWx0aXBsZSBwZXJzcGVjdGl2ZXMgc2hvd3MgdGhhdCB0aGUgVMOcTFUgMiBzdWl0ZSBhY2hpZXZlcyBzdGF0ZS1vZi10aGUtYXJ0IHBlcmZvcm1hbmNlIGFtb25nIG9wZW4gbW9kZWxzIGFuZCBtYXRjaGVzIG9yIGV4Y2VlZHMgdGhlIHBlcmZvcm1hbmNlIG9mIEdQVC0zLjUtdHVyYm8tMDMwMSBvbiBzZXZlcmFsIGJlbmNobWFya3MuIFdlIHJlbGVhc2UgYWxsIHRoZSBjaGVja3BvaW50cywgZGF0YSwgdHJhaW5pbmcgYW5kIGV2YWx1YXRpb24gY29kZSB0byBmYWNpbGl0YXRlIGZ1dHVyZSBvcGVuIGVmZm9ydHMgb24gYWRhcHRpbmcgbGFyZ2UgbGFuZ3VhZ2UgbW9kZWxzLiIsMy4wLCxPcGVuIHdlaWdodHMgKHJlc3RyaWN0ZWQgdXNlKSwiVW5pdGVkIFN0YXRlcyBvZiBBbWVyaWNhLFVuaXRlZCBTdGF0ZXMgb2YgQW1lcmljYSIsTGxhbWEgMi03MEIsNS43MTMxODI1ZSsyMSwiMTIzMDAwMDAwMDAwMDAwKjUxMioxNjgqMzYwMCowLjMqKDEgY2hpcCAvIDIgY29yZXMpPSA1LjcxMzE4MjVlKzIxCgo2KjcwKjEwXjkqMTUwMDAwMDAwKjMgPSAxLjg5ZSsyMAoKbm90IHN1cmUgd2h5IGhlcmUgaXMgc3VjaCBhIGJpZyBkaWZmZXJlbmNlIiw1MTIuMCwsMjAyNS0xMS0yOCAxMTo1Mzo0NCswMDowMCxHb29nbGUgQ2xvdWQsLCwsLCJSZXNlYXJjaCBjb2xsZWN0aXZlLEFjYWRlbWlhIiwsLCwsT3BlbiBzb3VyY2UsImxsYW1hIGxpY2Vuc2UgZm9yIHdlaWdodHMKaHR0cHM6Ly9odWdnaW5nZmFjZS5jby9hbGxlbmFpL3R1bHUtMi1kcG8tNzBiCgphcGFjaGUgMi4wIGZvciBpbnN0dXJjdGlvbiBjb2RlCmh0dHBzOi8vZ2l0aHViLmNvbS9hbGxlbmFpL29wZW4taW5zdHJ1Y3QiLCwsLEJGMTYsLDQ1Njk2Ny4wNTQyOTcwNjYwNiwiSGFyZHdhcmUsT3BlcmF0aW9uIGNvdW50aW5nIiwsLCwsWWVzClN0eWxlVFRTIDIsU3BlZWNoLCJUZXh0LXRvLXNwZWVjaCAoVFRTKSxTcGVlY2ggc3ludGhlc2lzIixDb2x1bWJpYSBVbml2ZXJzaXR5LCJZaW5naGFvIEFhcm9uIExpLCBDb25nIEhhbiwgVmluYXkgUy4gUmFnaGF2YW4sIEdhdmluIE1pc2NobGVyLCBOaW1hIE1lc2dhcmFuaSIsMjAyMy0xMS0yMCxTdHlsZVRUUyAyOiBUb3dhcmRzIEh1bWFuLUxldmVsIFRleHQtdG8tU3BlZWNoIHRocm91Z2ggU3R5bGUgRGlmZnVzaW9uIGFuZCBBZHZlcnNhcmlhbCBUcmFpbmluZyB3aXRoIExhcmdlIFNwZWVjaCBMYW5ndWFnZSBNb2RlbHMsaHR0cHM6Ly9hcnhpdi5vcmcvYWJzLzIzMDYuMDc2OTEsLCwsLCwsLCwiQWNvdXN0aWMgbW9kdWxlcyB3ZXJlIHByZS10cmFpbmVkIGZvciAxMDAsIDUwLCBhbmQgMzAgZXBvY2hzIG9uIHRoZSBMSlNwZWVjaCwgVkNUSywgYW5kCkxpYnJpVFRTIGRhdGFzZXRzLCBhbmQgam9pbnQgdHJhaW5pbmcgZm9sbG93ZWQgZm9yIDYwLCA0MCwgYW5kIDI1IGVwb2NocywgcmVzcGVjdGl2ZWx5LiIsLCxOVklESUEgQTQwIFBDSWUsLFVua25vd24sIkluIHRoaXMgcGFwZXIsIHdlIHByZXNlbnQgU3R5bGVUVFMgMiwgYSB0ZXh0LXRvLXNwZWVjaCAoVFRTKSBtb2RlbCB0aGF0IGxldmVyYWdlcyBzdHlsZSBkaWZmdXNpb24gYW5kIGFkdmVyc2FyaWFsIHRyYWluaW5nIHdpdGggbGFyZ2Ugc3BlZWNoIGxhbmd1YWdlIG1vZGVscyAoU0xNcykgdG8gYWNoaWV2ZSBodW1hbi1sZXZlbCBUVFMgc3ludGhlc2lzLiBTdHlsZVRUUyAyIGRpZmZlcnMgZnJvbSBpdHMgcHJlZGVjZXNzb3IgYnkgbW9kZWxpbmcgc3R5bGVzIGFzIGEgbGF0ZW50IHJhbmRvbSB2YXJpYWJsZSB0aHJvdWdoIGRpZmZ1c2lvbiBtb2RlbHMgdG8gZ2VuZXJhdGUgdGhlIG1vc3Qgc3VpdGFibGUgc3R5bGUgZm9yIHRoZSB0ZXh0IHdpdGhvdXQgcmVxdWlyaW5nIHJlZmVyZW5jZSBzcGVlY2gsIGFjaGlldmluZyBlZmZpY2llbnQgbGF0ZW50IGRpZmZ1c2lvbiB3aGlsZSBiZW5lZml0aW5nIGZyb20gdGhlIGRpdmVyc2Ugc3BlZWNoIHN5bnRoZXNpcyBvZmZlcmVkIGJ5IGRpZmZ1c2lvbiBtb2RlbHMuIEZ1cnRoZXJtb3JlLCB3ZSBlbXBsb3kgbGFyZ2UgcHJlLXRyYWluZWQgU0xNcywgc3VjaCBhcyBXYXZMTSwgYXMgZGlzY3JpbWluYXRvcnMgd2l0aCBvdXIgbm92ZWwgZGlmZmVyZW50aWFibGUgZHVyYXRpb24gbW9kZWxpbmcgZm9yIGVuZC10by1lbmQgdHJhaW5pbmcsIHJlc3VsdGluZyBpbiBpbXByb3ZlZCBzcGVlY2ggbmF0dXJhbG5lc3MuIFN0eWxlVFRTIDIgc3VycGFzc2VzIGh1bWFuIHJlY29yZGluZ3Mgb24gdGhlIHNpbmdsZS1zcGVha2VyIExKU3BlZWNoIGRhdGFzZXQgYW5kIG1hdGNoZXMgaXQgb24gdGhlIG11bHRpc3BlYWtlciBWQ1RLIGRhdGFzZXQgYXMganVkZ2VkIGJ5IG5hdGl2ZSBFbmdsaXNoIHNwZWFrZXJzLiBNb3Jlb3Zlciwgd2hlbiB0cmFpbmVkIG9uIHRoZSBMaWJyaVRUUyBkYXRhc2V0LCBvdXIgbW9kZWwgb3V0cGVyZm9ybXMgcHJldmlvdXMgcHVibGljbHkgYXZhaWxhYmxlIG1vZGVscyBmb3IgemVyby1zaG90IHNwZWFrZXIgYWRhcHRhdGlvbi4gVGhpcyB3b3JrIGFjaGlldmVzIHRoZSBmaXJzdCBodW1hbi1sZXZlbCBUVFMgb24gYm90aCBzaW5nbGUgYW5kIG11bHRpc3BlYWtlciBkYXRhc2V0cywgc2hvd2Nhc2luZyB0aGUgcG90ZW50aWFsIG9mIHN0eWxlIGRpZmZ1c2lvbiBhbmQgYWR2ZXJzYXJpYWwgdHJhaW5pbmcgd2l0aCBsYXJnZSBTTE1zLiBUaGUgYXVkaW8gZGVtb3MgYW5kIHNvdXJjZSBjb2RlIGFyZSBhdmFpbGFibGUgYXQgdGhpcyBodHRwcyBVUkwuIiwsLE9wZW4gd2VpZ2h0cyAodW5yZXN0cmljdGVkKSxVbml0ZWQgU3RhdGVzIG9mIEFtZXJpY2EsLCwsNC4wLCwyMDI1LTExLTI4IDExOjUzOjQ0KzAwOjAwLCwsLCwsQWNhZGVtaWEsLCwsLE9wZW4gc291cmNlLCJNSVQgbGljZW5zZQpodHRwczovL2dpdGh1Yi5jb20veWw0NTc5L1N0eWxlVFRTMiIsLCwsLCwyMzgwLjAzNjc0MTEzMDU1MjQsLCwsLCxZZXMKTHlyaWEsQXVkaW8sQXVkaW8gZ2VuZXJhdGlvbixHb29nbGUgRGVlcE1pbmQsIkthenV5YSBLYXdha2FtaSwgRGF2aWQgRGluZywgQmrDtnJuIFdpbmNrbGVyLCBDxIN0xINsaW5hIENhbmdlYSwgVG9iZW5uYSBQZXRlciBJZ3dlLCBXaWxsIEdyYXRod29obCwgWWFuIFd1LCBZdXJ5IFN1bHNreSwgSmFjb2IgS2VsbHksIENoYXJsaWUgTmFzaCwgQ29ub3IgRHVya2FuLCBZYXJvc2xhdiBHYW5pbiwgVG9tIEVjY2xlcywgWmFjaCBFYXRvbi1Sb3NlbiwgSmFrb2IgQmF1ZXIsIE1pa2l0YSBTYXphbm92aWNoLCBNb3JnYW5lIFJpdmnDqHJlLCBFdmdlbnkgR2xhZGNoZW5rbywgTWlrb8WCYWogQmnFhGtvd3NraSwgQWxpIFJhemF2aSwgSmVmZiBEb25haHVlLCBCZW5pZ25vIFVyaWEsIFNhbmRlciBEaWVsZW1hbiwgU2hlcmppbCBPemFpciwgSm9obiBTY2h1bHR6LCBBbmt1c2ggR3VwdGEsIEp1bmxpbiBaaGFuZywgRHJldyBKYWVnbGUsIEHDpHJvbiB2YW4gZGVuIE9vcmQuIiwyMDIzLTExLTE2LFRyYW5zZm9ybWluZyB0aGUgZnV0dXJlIG9mIG11c2ljIGNyZWF0aW9uLGh0dHBzOi8vZGVlcG1pbmQuZ29vZ2xlL2Rpc2NvdmVyL2Jsb2cvdHJhbnNmb3JtaW5nLXRoZS1mdXR1cmUtb2YtbXVzaWMtY3JlYXRpb24vLCwsLCwsLCwsLCwsLCxVbmtub3duLCJNdXNpYyBjb250YWlucyBodWdlIGFtb3VudHMgb2YgaW5mb3JtYXRpb24g4oCUIGNvbnNpZGVyIGV2ZXJ5IGJlYXQsIG5vdGUsIGFuZCB2b2NhbCBoYXJtb255IGluIGV2ZXJ5IHNlY29uZC4gV2hlbiBnZW5lcmF0aW5nIGxvbmcgc2VxdWVuY2VzIG9mIHNvdW5kLCBpdOKAmXMgZGlmZmljdWx0IGZvciBBSSBtb2RlbHMgdG8gbWFpbnRhaW4gbXVzaWNhbCBjb250aW51aXR5IGFjcm9zcyBwaHJhc2VzLCB2ZXJzZXMsIG9yIGV4dGVuZGVkIHBhc3NhZ2VzLiBTaW5jZSBtdXNpYyBvZnRlbiBpbmNsdWRlcyBtdWx0aXBsZSB2b2ljZXMgYW5kIGluc3RydW1lbnRzIGF0IHRoZSBzYW1lIHRpbWUsIGl0J3MgbXVjaCBoYXJkZXIgdG8gY3JlYXRlIHRoYW4gc3BlZWNoLgoKQnVpbHQgYnkgR29vZ2xlIERlZXBNaW5kLCB0aGUgTHlyaWEgbW9kZWwgZXhjZWxzIGF0IGdlbmVyYXRpbmcgaGlnaC1xdWFsaXR5IG11c2ljIHdpdGggaW5zdHJ1bWVudGFscyBhbmQgdm9jYWxzLCBwZXJmb3JtaW5nIHRyYW5zZm9ybWF0aW9uIGFuZCBjb250aW51YXRpb24gdGFza3MsIGFuZCBnaXZpbmcgdXNlcnMgbW9yZSBudWFuY2VkIGNvbnRyb2wgb2YgdGhlIG91dHB1dOKAmXMgc3R5bGUgYW5kIHBlcmZvcm1hbmNlLiIsLCxVbnJlbGVhc2VkLFVuaXRlZCBTdGF0ZXMgb2YgQW1lcmljYSwsLCwsLDIwMjUtMTEtMjggMTE6NTM6NDQrMDA6MDAsLCwsLCxJbmR1c3RyeSxUcnVlLCwsLFVucmVsZWFzZWQsLFRydWUsLCwsLCwsLCwsLE5vCk1pc3RyYWwgN0IgKyBPVk0sTGFuZ3VhZ2UsUXVhbnRpdGF0aXZlIHJlYXNvbmluZyxDaGluZXNlIFVuaXZlcnNpdHkgb2YgSG9uZyBLb25nIChDVUhLKSwiRmVpIFl1LCBBbm5pbmd6aGUgR2FvLCBCZW55b3UgV2FuZyIsMjAyMy0xMS0xNixPdXRjb21lLXN1cGVydmlzZWQgVmVyaWZpZXJzIGZvciBQbGFubmluZyBpbiBNYXRoZW1hdGljYWwgUmVhc29uaW5nLGh0dHBzOi8vYXJ4aXYub3JnL2Ficy8yMzExLjA5NzI0LDEwMS4wLCwiIiJOb3RhYmx5LCBpbiBHU004Sywgb3VyIE9WTS03QiBtb2RlbCBhY2hpZXZlcyBzdGF0ZS1vZi10aGUtYXJ0CnJlc3VsdHMgYW1vbmcgTExNcyB1cCB0byAxM0IgcGFyYW1ldGVyczsKZXNwZWNpYWxseSBpdCBkb2VzIG5vdCB1dGlsaXplIEdQVC00IG9yIGNvZGUKZXhlY3V0aW9uIiIiLDcwMDAwMDAwMDAuMCwiN0IsIGJhc2VkIG9uIE1pc3RyYWwgN0IiLCwiRmluZSB0dW5pbmcgbGlrZWx5IHNtYWxsIGZyYWN0aW9uIG9mIHByZXRyYWluaW5nLiBFLmcuIEdhbWUgb2YgMjQgaGFzIDkwayBzb2x1dGlvbiBwYXRocywgaWYgYXZlcmFnZSBwYXRoIGlzIDEwMjQgdG9rZW5zIGFuZCB0aGV5IGRvIDEwIGVwb2NocyB0aGF0IGlzIAo2ICogOTBrICogMTAyNCAqIDEwICogN0IgPSAzLjllMTkgRkxPUC4gCldlIGRvbid0IGhhdmUgZXhhY3QgZmxvcHMgZm9yIE1pc3RyYWwgN0IgYnV0IGNvbXBhcmUgYXQgOC40ZTIyIEZMT1AgZm9yIExsYW1hIDItN0IiLCwiIiJUaGlzIGFsbG93cyB1cyB0byBwcm9kdWNlIG51bWVyb3VzIE9WTSB0cmFpbmluZyBzYW1wbGVzIHVzaW5nIGp1c3QgcXVlc3Rpb24tYW5zd2VyIHBhaXJzLCB3aXRob3V0IHBhdGggYW5ub3RhdGlvbnMsIHJlc3VsdGluZyBpbiA3NDcsMzAwIHRyYWluaW5nIHNhbXBsZXMgZm9yIEdTTThLIGFuZCA5MCwwMDAgZm9yIEdhbWUgb2YgMjQuIiIKCjc0NzMwMCs5MDAwMD04MzczMDAgdHJhaW5pbmcgc2FtcGxlcyIsLCwsLENvbmZpZGVudCwiTGFyZ2UgbGFuZ3VhZ2UgbW9kZWxzIChMTE1zKSBvZnRlbiBzdHJ1Z2dsZSB3aXRoIG1haW50YWluaW5nIGFjY3VyYWN5IGFjcm9zcyBhIHNlcXVlbmNlIG9mIGludGVybWVkaWF0ZSByZWFzb25pbmcgc3RlcHMgaW4gbWF0aGVtYXRpY2FsIHJlYXNvbmluZywgbGVhZGluZyB0byBlcnJvciBwcm9wYWdhdGlvbiB0aGF0IHVuZGVybWluZXMgdGhlIGZpbmFsIHJlc3VsdC4gVGhlIGN1cnJlbnQgbWV0aG9kb2xvZ3kgdG8gbWl0aWdhdGUgdGhpcyBpc3N1ZSBwcmltYXJpbHkgaW52b2x2ZXMgdXNpbmcgYSB2ZXJpZmllciBtb2RlbCB0byBhc3Nlc3MgdGhlIGNvcnJlY3RuZXNzIG9mIGdlbmVyYXRlZCBzb2x1dGlvbiBjYW5kaWRhdGVzLCBmb2N1c2luZyBlaXRoZXIgb24gdGhlIG92ZXJhbGwgcmVhc29uaW5nIHBhdGggb3Igb24gYW4gaW5jb21wbGV0ZSByZWFzb25pbmcgcGF0aC4gQnkgcmV0aGlua2luZyB0aGlzIGFwcHJvYWNoLCB3ZSBhcmd1ZSB0aGF0IGFzc2Vzc2luZyBwb3RlbnRpYWxzIG9mIGluY29tcGxldGUgcmVhc29uaW5nIHBhdGhzIGNvdWxkIGJlIG1vcmUgYWR2YW50YWdlb3VzIGFzIGl0IGd1aWRlcyB0b3dhcmRzIGNvcnJlY3QgZmluYWwgYW5zd2VycywgdHJhbnNmb3JtaW5nIHRoZSB0YXNrIGludG8gYSBcdGV4dGl0e3BsYW5uaW5nfSBwcm9ibGVtLiBPdXIgcHJvcG9zZWQgdmVyaWZpZXIsIHRoZSBPdXRjb21lLXN1cGVydmlzaW9uIFZhbHVlIE1vZGVsIChPVk0pLCBlbXBsb3lzIG91dGNvbWUgc3VwZXJ2aXNpb24gZm9yIHRyYWluaW5nLCBvZmZlcmluZyBhbiBlZmZpY2llbnQgYW5kIGludHVpdGl2ZSBtZXRob2QgZm9yIFx0ZXh0aXR7cGxhbm5pbmd9IGJ5IHByaW9yaXRpemluZyBzdGVwcyB0aGF0IGxlYWQgdG8gYWNjdXJhdGUgY29uY2x1c2lvbnMgb3ZlciBtZXJlIHBlci1zdGVwIGNvcnJlY3RuZXNzLiBGdXJ0aGVybW9yZSwgdGhlIE9WTSBlc2NoZXdzIHRoZSBuZWVkIGZvciBsYWJvci1pbnRlbnNpdmUgYW5ub3RhdGlvbnMgb24gc3RlcC1sZXZlbCBjb3JyZWN0bmVzcywgZW5oYW5jaW5nIGl0cyBzY2FsYWJpbGl0eS4gT3VyIGV4cGVyaW1lbnRzIG9uIHR3byBtdWx0aS1zdGVwIG1hdGhlbWF0aWNhbCByZWFzb25pbmcgZGF0YXNldHMsIEdTTThLIGFuZCBHYW1lIG9mIDI0LCBkZW1vbnN0cmF0ZSB0aGUgc3VwZXJpb3IgcGVyZm9ybWFuY2Ugb2YgdGhlIE9WTSBtb2RlbC4gTm90YWJseSwgaW4gR1NNOEssIG91ciBcdGV4dGJme09WTS03QiBtb2RlbCBhY2hpZXZlcyBzdGF0ZS1vZi10aGUtYXJ0IHJlc3VsdHMgYW1vbmcgTExNcyB1cCB0byAxM0IgcGFyYW1ldGVyc307IGVzcGVjaWFsbHkgaXQgZG9lcyBub3QgdXRpbGl6ZSBHUFQtNCBvciBjb2RlIGV4ZWN1dGlvbi4gVGhlc2UgZmluZGluZ3Mgb2ZmZXIgYSBub3ZlbCBwZXJzcGVjdGl2ZSBvbiB0aGUgcm9sZSBvZiBvdXRjb21lIHN1cGVydmlzaW9uIGluIHRyYWluaW5nIHZlcmlmaWVycyBmb3IgbXVsdGktc3RlcCByZWFzb25pbmcgdGFza3MgYW5kIHByb3ZpZGUgdGhlb3JldGljYWwganVzdGlmaWNhdGlvbiBmb3IgaXRzIGFkdmFudGFnZSBpbiB2YWx1ZSBlc3RpbWF0aW9uIGZvciBwbGFubmluZy4iLCwsT3BlbiB3ZWlnaHRzIChub24tY29tbWVyY2lhbCksSG9uZyBLb25nLE1pc3RyYWwgN0IsLCwsLDIwMjYtMDUtMjUgMTI6Mjg6MTErMDA6MDAsLCwsLCxBY2FkZW1pYSwsLCwsT3BlbiAobm9uLWNvbW1lcmNpYWwpLG5vIGxpY2Vuc2UsLCwsLCwsLCwsLCxZZXMKQW5kZXNHUFQsTGFuZ3VhZ2UsIkxhbmd1YWdlIG1vZGVsaW5nL2dlbmVyYXRpb24sUXVlc3Rpb24gYW5zd2VyaW5nIixPcHBvIE1vYmlsZSBUZWxlY29tbXVuaWNhdGlvbnMsLDIwMjMtMTEtMTYsLGh0dHBzOi8vd3d3Lm9wcG8uY29tL2VuL25ld3Nyb29tL3ByZXNzLzIwMjMtb3Bwby1kZXZlbG9wZXJzLWNvbmZlcmVuY2Utb2RjMjMvLCxTT1RBIGltcHJvdmVtZW50LEhpZ2hlc3Qgc2NvcmUgYXQgU3VwZXJDTFVFIFNhZmV0eSBiZW5jaG1hcmsuIGh0dHBzOi8vd3d3LnN1cGVyY2x1ZWFpLmNvbS8sLCwsLCwsLCwsLFVua25vd24sLCwsSG9zdGVkIGFjY2VzcyAobm8gQVBJKSxDaGluYSwsLCwsLDIwMjUtMTEtMjggMTE6NTM6NDQrMDA6MDAsLCwsLCxJbmR1c3RyeSwsLCwsVW5yZWxlYXNlZCwsLCwsLCwsLCwsLCxObwpOZW1vdHJvbi0zLThCLExhbmd1YWdlLCJDaGF0LExhbmd1YWdlIGdlbmVyYXRpb24sTGFuZ3VhZ2UgbW9kZWxpbmcvZ2VuZXJhdGlvbixUcmFuc2xhdGlvbixDb2RlIGdlbmVyYXRpb24sUXVlc3Rpb24gYW5zd2VyaW5nIixOVklESUEsLDIwMjMtMTEtMTUsTlZJRElBIEFJIEZvdW5kYXRpb24gTW9kZWxzOiBCdWlsZCBDdXN0b20gRW50ZXJwcmlzZSBDaGF0Ym90cyBhbmQgQ28tUGlsb3RzIHdpdGggUHJvZHVjdGlvbi1SZWFkeSBMTE1zLCJodHRwczovL2RldmVsb3Blci5udmlkaWEuY29tL2Jsb2cvbnZpZGlhLWFpLWZvdW5kYXRpb24tbW9kZWxzLWJ1aWxkLWN1c3RvbS1lbnRlcnByaXNlLWNoYXRib3RzLWFuZC1jby1waWxvdHMtd2l0aC1wcm9kdWN0aW9uLXJlYWR5LWxsbXMvCgpodHRwczovL2NhdGFsb2cubmdjLm52aWRpYS5jb20vb3Jncy9udmlkaWEvdGVhbXMvbmVtby9tb2RlbHMvbmVtb3Ryb24tMy04Yi1iYXNlLTRrIiwsU09UQSBpbXByb3ZlbWVudCwiIiJUaGUgTmVtb3Ryb24tMy04Qi1RQSBtb2RlbCBvZmZlcnMgc3RhdGUtb2YtdGhlLWFydCBwZXJmb3JtYW5jZSwgYWNoaWV2aW5nIGEgemVyby1zaG90IEYxIHNjb3JlIG9mIDQxLjk5JSBvbiB0aGUgTmF0dXJhbCBRdWVzdGlvbnMgZGF0YXNldC4gVGhpcyBtZXRyaWMgbWVhc3VyZXMgaG93IGNsb3NlbHkgdGhlIGdlbmVyYXRlZCBhbnN3ZXIgcmVzZW1ibGVzIHRoZSB0cnV0aCBpbiDigIxRQS4gIiIiLDgwMDAwMDAwMDAuMCwsMS44ZSsyMywiaHR0cHM6Ly9odWdnaW5nZmFjZS5jby9udmlkaWEvbmVtb3Ryb24tMy04Yi1iYXNlLTRrCgoiIlRoaXMgbW9kZWwgd2FzIHRyYWluZWQgb24gYSBkYXRhc2V0IGNvbnRhaW5pbmcgMy44IFRyaWxsaW9uIHRva2VucyBvZiB0ZXh0IiIKCjggYmlsbGlvbiAqIDMuOCB0cmlsbGlvbiAqIDYgPSAxLjhlMjMKCkFsc28sIHVzaW5nIHRoZSBoYXJkd2FyZSBtZXRob2Q6ICIiMSwwMjQgQTEwMHMgd2VyZSB1c2VkIGZvciAxOSBkYXlzIHRvIHRyYWluIHRoZSBtb2RlbC4iIgoKMTkqMTAyNCAqIDMxMiB0cmlsbGlvbiAqIDI0ICogMzYwMCAqIDAuMyA9IDEuNTdlMjMiLDM4MDAwMDAwMDAwMDAsLDQ1Ni4wLDE5IGRheXMsTlZJRElBIEExMDAsLENvbmZpZGVudCwiTGFyZ2UgbGFuZ3VhZ2UgbW9kZWxzIChMTE1zKSBhcmUgcmV2b2x1dGlvbml6aW5nIGRhdGEgc2NpZW5jZSwgZW5hYmxpbmcgYWR2YW5jZWQgY2FwYWJpbGl0aWVzIGluIG5hdHVyYWwgbGFuZ3VhZ2UgdW5kZXJzdGFuZGluZywgQUksIGFuZCBtYWNoaW5lIGxlYXJuaW5nLiBDdXN0b20gTExNcywgdGFpbG9yZWQgZm9yIGRvbWFpbi1zcGVjaWZpYyBpbnNpZ2h0cywgYXJlIGZpbmRpbmcgaW5jcmVhc2VkIHRyYWN0aW9uIGluIGVudGVycHJpc2UgYXBwbGljYXRpb25zLgoKVGhlIE5WSURJQSBOZW1vdHJvbi0zIDhCIGZhbWlseSBvZiBmb3VuZGF0aW9uIG1vZGVscyBpcyBhIHBvd2VyZnVsIG5ldyB0b29sIGZvciBidWlsZGluZyBwcm9kdWN0aW9uLXJlYWR5IGdlbmVyYXRpdmUgQUkgYXBwbGljYXRpb25zIGZvciB0aGUgZW50ZXJwcmlzZeKAk2Zvc3RlcmluZyBpbm5vdmF0aW9ucyByYW5naW5nIGZyb20gY3VzdG9tZXIgc2VydmljZSBBSSBjaGF0Ym90cyB0byBjdXR0aW5nLWVkZ2UgQUkgcHJvZHVjdHMuIiwsLE9wZW4gd2VpZ2h0cyAocmVzdHJpY3RlZCB1c2UpLFVuaXRlZCBTdGF0ZXMgb2YgQW1lcmljYSwsLCwxMDI0LjAsMC4zNDczLDIwMjUtMTItMTggMDU6MjA6MzYrMDA6MDAsLCwsMjU2Njc4MjQuMCwiIiJXZSBwcmV0cmFpbmVkIHRoZSBtb2RlbCB3aXRoIGEgc2VxdWVuY2UgbGVuZ3RoIG9mIDgxOTIgYW5kIGEgYmF0Y2ggc2l6ZSBvZiAzMDcyLCByZXN1bHRpbmcgaW4gcm91Z2hseSAyNSBtaWxsaW9uIHRva2VucyBwZXIgYmF0Y2giIiIsSW5kdXN0cnksLCwsLFVucmVsZWFzZWQsImNhbid0IHVzZSB0byB0cmFpbiBvdGhlciBtb2RlbHM6CgpodHRwczovL2RldmVsb3Blci5kb3dubG9hZC5udmlkaWEuY29tL2FpLWZvdW5kYXRpb24tbW9kZWxzL252aWRpYS1haS1mb3VuZGF0aW9uLW1vZGVscy1saWNlbnNlLTEwTm92MjAyMy5wZGYiLFRydWUsMjE0NDY3LjAyMDEzNTI0MTA0LCJPcHMgY291bnRpbmc6IDggYmlsbGlvbiAqIDMuOCB0cmlsbGlvbiAqIDYgPSAxLjgyZTIzCkdQVS10aW1lOiAxOSAqIDEwMjQgKiAzLjEyZTE0ICogMjQgKiAzNjAwID0gNS4yNGUyMwpJbXBsaWVkIE1GVTogMS44MmUyMyAvIDUuMjRlMjMgPSAwLjM0NzMiLCwsODEyNDc2LjMzNTk1NTM4MDksIk9wZXJhdGlvbiBjb3VudGluZyxIYXJkd2FyZSIsLCwsLFllcwpNaTpkbSA3QixMYW5ndWFnZSwiTGFuZ3VhZ2UgbW9kZWxpbmcvZ2VuZXJhdGlvbixUcmFuc2xhdGlvbiIsS1QsLDIwMjMtMTEtMTUsIk1pOmRtOiBLVCBCaWxpbmd1YWwgKEtvcmVhbixFbmdsaXNoKSBHZW5lcmF0aXZlIFByZS10cmFpbmVkIFRyYW5zZm9ybWVyIixodHRwczovL2h1Z2dpbmdmYWNlLmNvL0tULUFJL21pZG0tYml0ZXh0LVMtN0ItaW5zdC12MSwsLCw3MDAwMDAwMDAwLjAsN0IsLCwsLCwsLCxDb25maWRlbnQsLCwsT3BlbiB3ZWlnaHRzIChub24tY29tbWVyY2lhbCksS29yZWEgKFJlcHVibGljIG9mKSwsLCwsLDIwMjUtMTEtMjggMTE6NTM6NDQrMDA6MDAsLCwsLCxJbmR1c3RyeSwsLCwsLCJodHRwczovL2h1Z2dpbmdmYWNlLmNvL0tULUFJL21pZG0tYml0ZXh0LVMtN0ItaW5zdC12MQpNaTpkbSAoTWlkbS1iaXRleHQtUykgaXMgcmVsZWFzZWQgdW5kZXIgdGhlIENDLUJZLU5DIDQuMCBsaWNlbnNlLiBVc2VycyBjYW4gcmV0cmFpbiBwYXJ0IG9yIGFsbCBvZiB0aGlzIG1vZGVsIG9yIHVzZSBvbmx5IHBhcnQgb2YgaXQuIEhvd2V2ZXIsIHRoZSBhdXRob3IgbXVzdCBiZSBpbmRpY2F0ZWQgYW5kIGNhbm5vdCBiZSB1c2VkIGZvciBjb21tZXJjaWFsIHB1cnBvc2VzLiBBZGRpdGlvbmFsbHksIHdoZW4gc2hhcmluZyBzZWNvbmRhcnkgd29ya3MgdXNpbmcgdGhpcyBtb2RlbCwgdGhleSBtdXN0IGJlIGRpc3RyaWJ1dGVkIHVuZGVyIHRoZSBzYW1lIENDLUJZLU5DIDQuMCBsaWNlbnNlLiIsLCwsLCwsLCwsLCxZZXMKR3JhcGhDYXN0LEVhcnRoIHNjaWVuY2UsV2VhdGhlciBmb3JlY2FzdGluZyxHb29nbGUgRGVlcE1pbmQsIlJlbWkgTGFtLCBBbHZhcm8gU2FuY2hlei1Hb256YWxleiwgTWF0dGhldyBXaWxsc29uLCBQZXRlciBXaXJuc2JlcmdlciwgTWVpcmUgRm9ydHVuYXRvLCBGZXJyYW4gQWxldCwgU3VtYW4gUmF2dXJpLCBUaW1vIEV3YWxkcywgWmFjaCBFYXRvbi1Sb3NlbiwgV2VpaHVhIEh1LCBBbGV4YW5kZXIgTWVyb3NlLCBTdGVwaGFuIEhveWVyLCBHZW9yZ2UgSG9sbGFuZCwgT3Jpb2wgVmlueWFscywgSmFja2x5bm4gU3RvdHQsIEFsZXhhbmRlciBQcml0emVsLCBTaGFraXIgTW9oYW1lZCwgUGV0ZXIgQmF0dGFnbGlhIiwyMDIzLTExLTE0LExlYXJuaW5nIHNraWxsZnVsIG1lZGl1bS1yYW5nZSBnbG9iYWx3ZWF0aGVyIGZvcmVjYXN0aW5nLCJodHRwczovL3d3dy5zY2llbmNlLm9yZy9kb2kvZXBkZi8xMC4xMTI2L3NjaWVuY2UuYWRpMjMzNgoKaHR0cHM6Ly9hcnhpdi5vcmcvYWJzLzIyMTIuMTI3OTQiLCxTT1RBIGltcHJvdmVtZW50LCIiIk91ciBzdGF0ZS1vZi10aGUtYXJ0IG1vZGVsIGRlbGl2ZXJzIDEwLWRheSB3ZWF0aGVyIHByZWRpY3Rpb25zIGF0IHVucHJlY2VkZW50ZWQgYWNjdXJhY3kgaW4gdW5kZXIgb25lIG1pbnV0ZSIiIiwsTm90IG1lbnRpb25lZCBpbiBwYXBlci4sMi4xMDAwMDAwMDAwMDAwMDAyZSsyMiwiIiJUcmFpbmluZyBHcmFwaENhc3QgdG9vayByb3VnaGx5IGZvdXIgd2Vla3Mgb24gMzIgQ2xvdWQgVFBVIHY0IGRldmljZXMgdXNpbmcgYmF0Y2ggcGFyYWxsZWxpc20uIiIKCjQuNjogIiJ3ZSB1c2UgYmZsb2F0MTYgZmxvYXRpbmcgcG9pbnQgcHJlY2lzaW9uIiIKCjIuMWUyMiA9IDIuNzVFKzE0IEZMT1AvcyAqIDMyICogNjAqIDYwICogMjQgKiA3ICogNCIsLCwsLCwsU3BlY3VsYXRpdmUsIkdsb2JhbCBtZWRpdW0tcmFuZ2Ugd2VhdGhlciBmb3JlY2FzdGluZyBpcyBjcml0aWNhbCB0byBkZWNpc2lvbi1tYWtpbmcgYWNyb3NzIG1hbnkgc29jaWFsIGFuZCBlY29ub21pYyBkb21haW5zLiBUcmFkaXRpb25hbCBudW1lcmljYWwgd2VhdGhlciBwcmVkaWN0aW9uIHVzZXMgaW5jcmVhc2VkIGNvbXB1dGUgcmVzb3VyY2VzIHRvIGltcHJvdmUgZm9yZWNhc3QgYWNjdXJhY3kgYnV0IGRvZXMgbm90IGRpcmVjdGx5IHVzZSBoaXN0b3JpY2FsIHdlYXRoZXIgZGF0YSB0byBpbXByb3ZlIHRoZSB1bmRlcmx5aW5nIG1vZGVsLiBIZXJlLCB3ZSBpbnRyb2R1Y2UgR3JhcGhDYXN0LCBhIG1hY2hpbmUgbGVhcm5pbmfigJNiYXNlZCBtZXRob2QgdHJhaW5lZCBkaXJlY3RseSBmcm9tIHJlYW5hbHlzaXMgZGF0YS4gSXQgcHJlZGljdHMgaHVuZHJlZHMgb2Ygd2VhdGhlciB2YXJpYWJsZXMgZm9yIHRoZSBuZXh0IDEwIGRheXMgYXQgMC4yNcKwIHJlc29sdXRpb24gZ2xvYmFsbHkgaW4gdW5kZXIgMSBtaW51dGUuIEdyYXBoQ2FzdCBzaWduaWZpY2FudGx5IG91dHBlcmZvcm1zIHRoZSBtb3N0IGFjY3VyYXRlIG9wZXJhdGlvbmFsIGRldGVybWluaXN0aWMgc3lzdGVtcyBvbiA5MCUgb2YgMTM4MCB2ZXJpZmljYXRpb24gdGFyZ2V0cywgYW5kIGl0cyBmb3JlY2FzdHMgc3VwcG9ydCBiZXR0ZXIgc2V2ZXJlIGV2ZW50IHByZWRpY3Rpb24sIGluY2x1ZGluZyB0cm9waWNhbCBjeWNsb25lIHRyYWNraW5nLCBhdG1vc3BoZXJpYyByaXZlcnMsIGFuZCBleHRyZW1lIHRlbXBlcmF0dXJlcy4gR3JhcGhDYXN0IGlzIGEga2V5IGFkdmFuY2UgaW4gYWNjdXJhdGUgYW5kIGVmZmljaWVudCB3ZWF0aGVyIGZvcmVjYXN0aW5nIGFuZCBoZWxwcyByZWFsaXplIHRoZSBwcm9taXNlIG9mIG1hY2hpbmUgbGVhcm5pbmcgZm9yIG1vZGVsaW5nIGNvbXBsZXggZHluYW1pY2FsIHN5c3RlbXMuIiwsLE9wZW4gd2VpZ2h0cyAobm9uLWNvbW1lcmNpYWwpLFVuaXRlZCBTdGF0ZXMgb2YgQW1lcmljYSwsLCwsLDIwMjUtMTEtMjggMTE6NTM6NDQrMDA6MDAsLCwsLCxJbmR1c3RyeSwsLCwsT3BlbiBzb3VyY2UsIkFwYWNoZSAyIGZvciB0cmFpbmluZyBhbmQgaW5mZXJlbmNlIGNvZGUKaHR0cHM6Ly9naXRodWIuY29tL2dvb2dsZS1kZWVwbWluZC9ncmFwaGNhc3QKCkNDIEJZLU5DLVNBIDQuMCBmb3Igd2VpZ2h0cyIsLCwsQkYxNiwsLEhhcmR3YXJlLCwsLCxZZXMKUXdlbi1BdWRpby1DaGF0LCJMYW5ndWFnZSxTcGVlY2gsQXVkaW8iLCJBdWRpbyBxdWVzdGlvbiBhbnN3ZXJpbmcsQ2hhdCxTcGVlY2ggcmVjb2duaXRpb24gKEFTUiksVHJhbnNsYXRpb24sVHJhbnNjcmlwdGlvbixUZXh0IGNsYXNzaWZpY2F0aW9uLFF1ZXN0aW9uIGFuc3dlcmluZyxBdWRpbyBjbGFzc2lmaWNhdGlvbixWb2ljZSBpZGVudGlmaWNhdGlvbixQYXJ0LW9mLXNwZWVjaCB0YWdnaW5nLFNwZWVjaC10by1zcGVlY2giLEFsaWJhYmEsIll1bmZlaSBDaHUsIEppbiBYdSwgWGlhb2h1YW4gWmhvdSwgUWlhbiBZYW5nLCBTaGlsaWFuZyBaaGFuZywgWmhpamllIFlhbiwgQ2hhbmcgWmhvdSwgSmluZ3JlbiBaaG91IiwyMDIzLTExLTE0LFF3ZW4tQXVkaW86IEFkdmFuY2luZyBVbml2ZXJzYWwgQXVkaW8gVW5kZXJzdGFuZGluZyB2aWEgVW5pZmllZCBMYXJnZS1TY2FsZSBBdWRpby1MYW5ndWFnZSBNb2RlbHMsaHR0cHM6Ly9hcnhpdi5vcmcvYWJzLzIzMTEuMDc5MTksNzQzLjAsU09UQSBpbXByb3ZlbWVudCwiIiJBIG5vdGFibGUgYWNoaWV2ZW1lbnQgb2YgUXdlbi1BdWRpbyBpcyBpdHMgc3RhdGUtb2YtdGhlLWFydCBwZXJmb3JtYW5jZSBvbiB0aGUgdGVzdCBzZXQgb2YgQWlzaGVsbDEsIGNvY2hsc2NlbmUsIENsb3Rob0FRQSwgYW5kIFZvY2FsU291bmQiIiIsODQ2MDAwMDAwMC4wLCJ0aGUgbW9kZWwgaGFzIHR3byBjb21wb25lbnRzIC0gYXVkaW8gYW5kIGxhbmd1YWdlLgo2NzBNICsgNy43QiA9IDguNDZCCiIiVGhlIGF1ZGlvIGVuY29kZXIgaXMgY29tcG9zZWQgb2YgNjQwTSBwYXJhbWV0ZXJzIiIKCiIiUXdlbi1BdWRpbyBpbmNvcnBvcmF0ZXMgYSBsYXJnZSBsYW5ndWFnZSBtb2RlbCBhcyBpdHMgZm91bmRhdGlvbmFsIGNvbXBvbmVudC4KVGhlIG1vZGVsIGlzIGluaXRpYWxpemVkIHVzaW5nIHByZS10cmFpbmVkIHdlaWdodHMgZGVyaXZlZCBmcm9tIFF3ZW4tN0IgKEJhaSBldCBhbC4sIDIwMjNhKS4gUXdlbi03QiBpcyBhIDMyLWxheWVyIFRyYW5zZm9ybWVyIGRlY29kZXIgbW9kZWwgd2l0aCBhIGhpZGRlbiBzaXplIG9mIDQwOTYsIGVuY29tcGFzc2luZyBhIHRvdGFsIG9mIDcuN0IgcGFyYW1ldGVycy4iIiIsLCwsbm90IGNsZWFyLCwsLCxMaWtlbHksIiBSZWNlbnRseSwgaW5zdHJ1Y3Rpb24tZm9sbG93aW5nIGF1ZGlvLWxhbmd1YWdlIG1vZGVscyBoYXZlIHJlY2VpdmVkIGJyb2FkIGF0dGVudGlvbiBmb3IgYXVkaW8gaW50ZXJhY3Rpb24gd2l0aCBodW1hbnMuIEhvd2V2ZXIsIHRoZSBhYnNlbmNlIG9mIHByZS10cmFpbmVkIGF1ZGlvIG1vZGVscyBjYXBhYmxlIG9mIGhhbmRsaW5nIGRpdmVyc2UgYXVkaW8gdHlwZXMgYW5kIHRhc2tzIGhhcyBoaW5kZXJlZCBwcm9ncmVzcyBpbiB0aGlzIGZpZWxkLiBDb25zZXF1ZW50bHksIG1vc3QgZXhpc3Rpbmcgd29ya3MgaGF2ZSBvbmx5IGJlZW4gYWJsZSB0byBzdXBwb3J0IGEgbGltaXRlZCByYW5nZSBvZiBpbnRlcmFjdGlvbiBjYXBhYmlsaXRpZXMuIEluIHRoaXMgcGFwZXIsIHdlIGRldmVsb3AgdGhlIFF3ZW4tQXVkaW8gbW9kZWwgYW5kIGFkZHJlc3MgdGhpcyBsaW1pdGF0aW9uIGJ5IHNjYWxpbmcgdXAgYXVkaW8tbGFuZ3VhZ2UgcHJlLXRyYWluaW5nIHRvIGNvdmVyIG92ZXIgMzAgdGFza3MgYW5kIHZhcmlvdXMgYXVkaW8gdHlwZXMsIHN1Y2ggYXMgaHVtYW4gc3BlZWNoLCBuYXR1cmFsIHNvdW5kcywgbXVzaWMsIGFuZCBzb25ncywgdG8gZmFjaWxpdGF0ZSB1bml2ZXJzYWwgYXVkaW8gdW5kZXJzdGFuZGluZyBhYmlsaXRpZXMuIEhvd2V2ZXIsIGRpcmVjdGx5IGNvLXRyYWluaW5nIGFsbCB0YXNrcyBhbmQgZGF0YXNldHMgY2FuIGxlYWQgdG8gaW50ZXJmZXJlbmNlIGlzc3VlcywgYXMgdGhlIHRleHR1YWwgbGFiZWxzIGFzc29jaWF0ZWQgd2l0aCBkaWZmZXJlbnQgZGF0YXNldHMgZXhoaWJpdCBjb25zaWRlcmFibGUgdmFyaWF0aW9ucyBkdWUgdG8gZGlmZmVyZW5jZXMgaW4gdGFzayBmb2N1cywgbGFuZ3VhZ2UsIGdyYW51bGFyaXR5IG9mIGFubm90YXRpb24sIGFuZCB0ZXh0IHN0cnVjdHVyZS4gVG8gb3ZlcmNvbWUgdGhlIG9uZS10by1tYW55IGludGVyZmVyZW5jZSwgd2UgY2FyZWZ1bGx5IGRlc2lnbiBhIG11bHRpLXRhc2sgdHJhaW5pbmcgZnJhbWV3b3JrIGJ5IGNvbmRpdGlvbmluZyBvbiBhIHNlcXVlbmNlIG9mIGhpZXJhcmNoaWNhbCB0YWdzIHRvIHRoZSBkZWNvZGVyIGZvciBlbmNvdXJhZ2luZyBrbm93bGVkZ2Ugc2hhcmluZyBhbmQgYXZvaWRpbmcgaW50ZXJmZXJlbmNlIHRocm91Z2ggc2hhcmVkIGFuZCBzcGVjaWZpZWQgdGFncyByZXNwZWN0aXZlbHkuIFJlbWFya2FibHksIFF3ZW4tQXVkaW8gYWNoaWV2ZXMgaW1wcmVzc2l2ZSBwZXJmb3JtYW5jZSBhY3Jvc3MgZGl2ZXJzZSBiZW5jaG1hcmsgdGFza3Mgd2l0aG91dCByZXF1aXJpbmcgYW55IHRhc2stc3BlY2lmaWMgZmluZS10dW5pbmcsIHN1cnBhc3NpbmcgaXRzIGNvdW50ZXJwYXJ0cy4gQnVpbGRpbmcgdXBvbiB0aGUgY2FwYWJpbGl0aWVzIG9mIFF3ZW4tQXVkaW8sIHdlIGZ1cnRoZXIgZGV2ZWxvcCBRd2VuLUF1ZGlvLUNoYXQsIHdoaWNoIGFsbG93cyBmb3IgaW5wdXQgZnJvbSB2YXJpb3VzIGF1ZGlvcyBhbmQgdGV4dCBpbnB1dHMsIGVuYWJsaW5nIG11bHRpLXR1cm4gZGlhbG9ndWVzIGFuZCBzdXBwb3J0aW5nIHZhcmlvdXMgYXVkaW8tY2VudHJhbCBzY2VuYXJpb3MuICIsLCxPcGVuIHdlaWdodHMgKHJlc3RyaWN0ZWQgdXNlKSxDaGluYSwsLCwsLDIwMjYtMDUtMjUgMTI6Mjg6MTErMDA6MDAsLCwsLCxJbmR1c3RyeSwsLCwsT3BlbiAocmVzdHJpY3RlZCB1c2UpLCJRd2VuIGxpY2Vuc2U6CgpodHRwczovL2dpdGh1Yi5jb20vUXdlbkxNL1F3ZW4tQXVkaW8vYmxvYi9tYWluL0xJQ0VOU0UKCmh0dHBzOi8vaHVnZ2luZ2ZhY2UuY28vUXdlbi9Rd2VuLUF1ZGlvCgpzZXBhcmF0ZSBsaWNlbnNlIHJlcXVpcmVkIGZvciBjb21wYW5pZXMgd2l0aCAxMDBNKyBNQVUiLCwsLEJGMTYsLCwsLCwsLFllcwpTUEhJTlggKExsYW1hIDIgMTNCKSwiVmlzaW9uLExhbmd1YWdlLE11bHRpbW9kYWwiLCJWaXN1YWwgcXVlc3Rpb24gYW5zd2VyaW5nLEltYWdlIGNhcHRpb25pbmciLCJTaGFuZ2hhaSBBSSBMYWIsQ2hpbmVzZSBVbml2ZXJzaXR5IG9mIEhvbmcgS29uZyAoQ1VISyksU2hhbmdoYWlUZWNoIFVuaXZlcnNpdHkiLCJaaXlpIExpbiwgQ2hyaXMgTGl1LCBSZW5ydWkgWmhhbmcsIFBlbmcgR2FvLCBMb25ndGlhbiBRaXUsIEhhbiBYaWFvLCBIYW4gUWl1LCBDaGVuIExpbiwgV2VucWkgU2hhbywgS2VxaW4gQ2hlbiwgSmlhbWluZyBIYW4sIFNpeXVhbiBIdWFuZywgWWljaGkgWmhhbmcsIFh1bWluZyBIZSwgSG9uZ3NoZW5nIExpLCBZdSBRaWFvIiwyMDIzLTExLTEzLCJTUEhJTlg6IFRoZSBKb2ludCBNaXhpbmcgb2YgV2VpZ2h0cywgVGFza3MsIGFuZCBWaXN1YWwgRW1iZWRkaW5ncyBmb3IgTXVsdGktbW9kYWwgTGFyZ2UgTGFuZ3VhZ2UgTW9kZWxzIixodHRwczovL2FyeGl2Lm9yZy9hYnMvMjMxMS4wNzU3NSwsU09UQSBpbXByb3ZlbWVudCwiIiJhcyBzaG93biBpbiBGaWd1cmUgMiwgU1BISU5YIGNhbiBhY2hpZXZlIGltcHJlc3NpdmUgZmluZS1ncmFpbmVkIHZpc3VhbCBwZXJjZXB0aW9uIGZvciBoaWdoLXJlc29sdXRpb24gaW1hZ2VzLCB3aGljaCBleGhpYml0cyBzdGF0ZS1vZi10aGUtYXJ0IHBlcmZvcm1hbmNlIG9uIGV4dGVuc2l2ZSBldmFsdWF0aW9uIGJlbmNobWFya3MsIGUuZy4sIE1NQmVuY2ggKExpdSBldCBhbC4sIDIwMjNmKSwgTU1FIChGdSBldCBhbC4sIDIwMjNhKSwgYW5kIFBPUEUgKExpIGV0IGFsLiwgMjAyM2UpLiIiIiwxOTkwMDAwMDAwMC4wLCJTUEhJTlggKyBMbGFtYSAyIDEzQgpTUEhJTlggY29tcG9uZW50IGludm9sdmVzIGZvdXIgdmlzaW9uIGVuY29kZXJzOgotIENMSVAgLSBWaVQKLSBDTElQIC0gQ29udk5lWHQgVjIgKDg5TSB0byA2NTlNIHBhcmFtcywgZGVwZW5kaW5nIG9uIHNpemUpCi0gRGlub1YyIC0gVmlUICgyMk0gdG8gMS4xNEIgcGFyYW1zLCBkZXBlbmRpbmcgb24gc2l6ZSkKLSBRLWZvcm1lciAoMTg4TSBwYXJhbXMpCkFsc28gaW52b2x2ZXMgdG8gcHJvamVjdGlvbiBuZXR3b3JrcwoKSHVnZ2luZ2ZhY2UgSHViIG1vZGVsIGZpbGVzIGFwcGVhciB0byBiZSAzOS44R0IuIEFzc3VtaW5nIG1vZGVscyBhcmUgc3RvcmVkIGluIGZwMTYgdGhlcmUgYXJlIDIgYnl0ZXMgcGVyIHBhcmFtZXRlciwgc28gMzkuOCAvIDIgPSAxOS45QiBwYXJhbWV0ZXJzLiIsMy4wNGUrMjIsIiIiVGhlIHByZS10cmFpbmluZyB0aW1lIGlzIGFyb3VuZCAxMjUgaG91cnMgb24gMzIgQTEwMCBHUFVzIHdpdGggYSA3QgpsYW5ndWFnZSBtb2RlbCBhbmQgYWJvdXQgdHdpY2UgdGhlIHRpbWUgd2l0aCBhIDEzQiBsYW5ndWFnZSBtb2RlbC4uLiBUaGUgZmluZS10dW5pbmcgdGFrZXMgYWJvdXQgMzggaG91cnMgd2l0aCAxNiBBMTAwIEdQVXMgd2l0aCBhIDEzQgpsYW5ndWFnZSBtb2RlbC4iIgoKKCgxMjUqMiAqIDMyKSArICgzOCAqIDE2KSkgKiAzLjEyZTE0ICogMzYwMCAqIDAuMyA9IDIuOWUyMQoKQ29tcG9uZW50IHZpc2lvbiBlbmNvZGVycyB3ZXJlIGluaXRpYWxpemVkIGZyb20gcHJlLXRyYWluZWQ6Ci0gQ0xJUCBWaVQ6IDEuNWUyMiBGTE9QcyBmb3IgTC8xNEAzMzYKLSBDb252TmVYdCBWMjogNi44ZTIxIEZMT1BzIGZvciBsYXJnZXN0Ci0gRGlub1YyOiA3LjQyZSsyMSBGTE9QcyBmb3IgbGFyZ2VzdAotIFEtZm9ybWVyOiAxLjJlMjEgRkxPUHMgZm9yIGxhcmdlc3QKCihCYXNlZCBvbiBmdWxsIHBhcmFtZXRlciBjb3VudCwgU1BISU5YIHByb2JhYmx5IHVzZXMgbGFyZ2VzdCBtb2RlbHMpCgpTdW06IDMuMDRlMjIgRkxPUHMiLCwiIiIgRm9yIHRoZSBqb2ludCB0cmFpbmluZyBvbiBib3RoIGltYWdlcyBhbmQgdGV4dHMsIHdlIGZvcm0gZWFjaApiYXRjaCB3aXRoIDY0MCBpbWFnZS10ZXh0IHBhaXJzIGZyb20gTEFJT04tNDAwTSBvciBMQUlPTi1DT0NPIGFuZCA2NSwgNTM2IHRleHQgdG9rZW5zIGZyb20gUmVmaW5lZFdlYiIiCgpBcyBwZXIgRmlndXJlIDcgdGhlcmUgd2FzIDIwMDAwIHRyYWluaW5nIHN0ZXBzIiwyOTAuMCwiIiJUaGUgcHJlLXRyYWluaW5nIHRpbWUgaXMgYXJvdW5kIDEyNSBob3VycyBvbiAzMiBBMTAwIEdQVXMgd2l0aCBhIDdCCmxhbmd1YWdlIG1vZGVsIGFuZCBhYm91dCB0d2ljZSB0aGUgdGltZSB3aXRoIGEgMTNCIGxhbmd1YWdlIG1vZGVsLiIiCiIiIFRoZSBmaW5lLXR1bmluZyB0YWtlcyBhYm91dCAzOCBob3VycyB3aXRoIDE2IEExMDAgR1BVcyB3aXRoIGEgMTNCCmxhbmd1YWdlIG1vZGVsLiIiIixOVklESUEgQTEwMCBTWE00IDQwIEdCLCxMaWtlbHksIldlIHByZXNlbnQgU1BISU5YLCBhIHZlcnNhdGlsZSBtdWx0aS1tb2RhbCBsYXJnZSBsYW5ndWFnZSBtb2RlbCAoTUxMTSkgd2l0aCBhIGpvaW50IG1peGluZyBvZiBtb2RlbCB3ZWlnaHRzLCB0dW5pbmcgdGFza3MsIGFuZCB2aXN1YWwgZW1iZWRkaW5ncy4gRmlyc3QsIGZvciBzdHJvbmdlciB2aXNpb24tbGFuZ3VhZ2UgYWxpZ25tZW50LCB3ZSB1bmZyZWV6ZSB0aGUgbGFyZ2UgbGFuZ3VhZ2UgbW9kZWwgKExMTSkgZHVyaW5nIHByZS10cmFpbmluZywgYW5kIGludHJvZHVjZSBhIHdlaWdodCBtaXggc3RyYXRlZ3kgYmV0d2VlbiBMTE1zIHRyYWluZWQgYnkgcmVhbC13b3JsZCBhbmQgc3ludGhldGljIGRhdGEuIEJ5IGRpcmVjdGx5IGludGVncmF0aW5nIHRoZSB3ZWlnaHRzIGZyb20gdHdvIGRvbWFpbnMsIHRoZSBtaXhlZCBMTE0gY2FuIGVmZmljaWVudGx5IGluY29ycG9yYXRlIGRpdmVyc2Ugc2VtYW50aWNzIHdpdGggZmF2b3JhYmxlIHJvYnVzdG5lc3MuIFRoZW4sIHRvIGVuYWJsZSBtdWx0aS1wdXJwb3NlIGNhcGFiaWxpdGllcywgd2UgbWl4IGEg</x:v>
      </x:c>
    </x:row>
    <x:row r="152" ht="18" customHeight="1">
      <x:c r="A152" s="17" t="n">
        <x:v>147</x:v>
      </x:c>
      <x:c r="B152" s="17" t="n">
        <x:v>309</x:v>
      </x:c>
      <x:c r="C152" s="94" t="str">
        <x:v>dmFyaWV0eSBvZiB0YXNrcyBmb3Igam9pbnQgdmlzdWFsIGluc3RydWN0aW9uIHR1bmluZywgYW5kIGRlc2lnbiB0YXNrLXNwZWNpZmljIGluc3RydWN0aW9ucyB0byBhdm9pZCBpbnRlci10YXNrIGNvbmZsaWN0LiBJbiBhZGRpdGlvbiB0byB0aGUgYmFzaWMgdmlzdWFsIHF1ZXN0aW9uIGFuc3dlcmluZywgd2UgaW5jbHVkZSBtb3JlIGNoYWxsZW5naW5nIHRhc2tzIHN1Y2ggYXMgcmVnaW9uLWxldmVsIHVuZGVyc3RhbmRpbmcsIGNhcHRpb24gZ3JvdW5kaW5nLCBkb2N1bWVudCBsYXlvdXQgZGV0ZWN0aW9uLCBhbmQgaHVtYW4gcG9zZSBlc3RpbWF0aW9uLCBjb250cmlidXRpbmcgdG8gbXV0dWFsIGVuaGFuY2VtZW50IG92ZXIgZGlmZmVyZW50IHNjZW5hcmlvcy4gQWRkaXRpb25hbGx5LCB3ZSBwcm9wb3NlIHRvIGV4dHJhY3QgY29tcHJlaGVuc2l2ZSB2aXN1YWwgZW1iZWRkaW5ncyBmcm9tIHZhcmlvdXMgbmV0d29yayBhcmNoaXRlY3R1cmVzLCBwcmUtdHJhaW5pbmcgcGFyYWRpZ21zLCBhbmQgaW5mb3JtYXRpb24gZ3JhbnVsYXJpdHksIHByb3ZpZGluZyBsYW5ndWFnZSBtb2RlbHMgd2l0aCBtb3JlIHJvYnVzdCBpbWFnZSByZXByZXNlbnRhdGlvbnMuIEJhc2VkIG9uIG91ciBwcm9wb3NlZCBqb2ludCBtaXhpbmcsIFNQSElOWCBleGhpYml0cyBzdXBlcmlvciBtdWx0aS1tb2RhbCB1bmRlcnN0YW5kaW5nIGNhcGFiaWxpdGllcyBvbiBhIHdpZGUgcmFuZ2Ugb2YgYXBwbGljYXRpb25zLiBPbiB0b3Agb2YgdGhpcywgd2UgZnVydGhlciBwcm9wb3NlIGFuIGVmZmljaWVudCBzdHJhdGVneSBhaW1pbmcgdG8gYmV0dGVyIGNhcHR1cmUgZmluZS1ncmFpbmVkIGFwcGVhcmFuY2VzIG9mIGhpZ2gtcmVzb2x1dGlvbiBpbWFnZXMuIFdpdGggYSBtaXhpbmcgb2YgZGlmZmVyZW50IHNjYWxlcyBhbmQgaGlnaC1yZXNvbHV0aW9uIHN1Yi1pbWFnZXMsIFNQSElOWCBhdHRhaW5zIGV4Y2VwdGlvbmFsIHZpc3VhbCBwYXJzaW5nIGFuZCByZWFzb25pbmcgcGVyZm9ybWFuY2Ugb24gZXhpc3RpbmcgZXZhbHVhdGlvbiBiZW5jaG1hcmtzLiBXZSBob3BlIG91ciB3b3JrIG1heSBjYXN0IGEgbGlnaHQgb24gdGhlIGV4cGxvcmF0aW9uIG9mIGpvaW50IG1peGluZyBpbiBmdXR1cmUgTUxMTSByZXNlYXJjaC4iLCwsT3BlbiB3ZWlnaHRzIChyZXN0cmljdGVkIHVzZSksIkNoaW5hLEhvbmcgS29uZyxDaGluYSIsTGxhbWEgMi0xM0IsNC4wMDAwMDAwMDAwMWUrMjEsIjMyIEExMDAgKiAzMTIgVEZMT1BTL0ExMDAgKiAyOTAgaG91cnMgKiA0MCUgdXRpbGl6YXRpb24gfj0gNGUyMSBGTE9QCmh0dHBzOi8vd3d3LndvbGZyYW1hbHBoYS5jb20vaW5wdXQ/aT0yNTAraG91cnMrKiszMTIrVEZMT1BTKyorMzIrKiswLjQiLDMyLjAsLDIwMjYtMDItMTEgMTk6MjY6MjcrMDA6MDAsLCwsLCwiQWNhZGVtaWEsQWNhZGVtaWEsQWNhZGVtaWEiLCwsLDkyODAuMCxPcGVuIChyZXN0cmljdGVkIHVzZSksImh0dHBzOi8vZ2l0aHViLmNvbS9BbHBoYS1WTExNL0xMYU1BMi1BY2Nlc3NvcnkKCmxvb2tzIGxpa2Ugc2FtZSBhcyBMTGFtYSBsaWNlbnNlCgpmaW5ldHVuZSBjb2RlOiBodHRwczovL2dpdGh1Yi5jb20vQWxwaGEtVkxMTS9MTGFNQTItQWNjZXNzb3J5L3RyZWUvbWFpbi9TUEhJTlggIiwsMjM5MTg4LjY4NzUzNDAyMzEsLEJGMTYsLDI1MzkxLjAxNjM1NzM2MjU5NCxIYXJkd2FyZSxBbHBoYS1WTExNLCwsLFllcwpWb2xjYW5vIDEzQiwiTGFuZ3VhZ2UsTXVsdGltb2RhbCxWaXNpb24iLCJMYW5ndWFnZSBtb2RlbGluZy9nZW5lcmF0aW9uLFZpc3VhbCBxdWVzdGlvbiBhbnN3ZXJpbmciLCJLb3JlYSBVbml2ZXJzaXR5LEtvcmVhIEFkdmFuY2VkIEluc3RpdHV0ZSBvZiBTY2llbmNlIGFuZCBUZWNobm9sb2d5IChLQUlTVCksTEciLCJTZW9uZ3l1biBMZWUsIFN1ZSBIeXVuIFBhcmssIFlvbmdyYWUgSm8sIE1pbmpvb24gU2VvIiwyMDIzLTExLTEzLFZvbGNhbm86IE1pdGlnYXRpbmcgTXVsdGltb2RhbCBIYWxsdWNpbmF0aW9uIHRocm91Z2ggU2VsZi1GZWVkYmFjayBHdWlkZWQgUmV2aXNpb24saHR0cHM6Ly9hcnhpdi5vcmcvYWJzLzIzMTEuMDczNjIsMTAzLjAsU09UQSBpbXByb3ZlbWVudCwiIiJWb2xjYW5vIGVmZmVjdGl2ZWx5IHJlZHVjZXMgbXVsdGltb2RhbCBoYWxsdWNpbmF0aW9uIGFuZCBhY2hpZXZlcyBzdGF0ZS1vZi10aGUtYXJ0IG9uIE1NSGFsLUJlbmNoLCBQT1BFLCBhbmQgR0FWSUUiIiAoaGFsbHVjaW5hdGlvbiBiZW5jaG1hcmtzKSIsMTMwMDAwMDAwMDAuMCwxM0IsNC41NmUrMjIsIkJhc2UgbW9kZWwgaXMgTExhVmEtMS41IDEzQiwgd2hpY2ggdXNlZCA0LjU1ZTIyIEZMT1AgKG1vc3RseSBjb21pbmcgZnJvbSBMbGFtYSBiYXNlKQoKIiJGb3IgdGhpcyByZXNlYXJjaCwgd2UgdXNlZCBhbiBOVklESUEgQTEwMC1TWE00LTgwR0IgR1BVIGFuZCBhbiBBTUQgRVBZQyA3NTEzIDMyLUNvcmUgUHJvY2Vzc29yIHJ1bm5pbmcgYXQgMi4wNzc4IEdIei4gVHJhaW5pbmcKVk9MQ0FOTyA3QiByZXF1aXJlZCA4IEdQVXMgYW5kIHRvb2sgYSB0b3RhbCBvZiAxNSBob3Vycywgd2hpbGUgdHJhaW5pbmcgVk9MQ0FOTyAxM0IgdG9vayAzMCBob3Vycy4iIgozLjEyZTE0ICogOCAqIDMwICogMzYwMCAqIDAuMyA9IDguMWUxOSBmaW5ldHVuZSBjb21wdXRlIiwsImh0dHBzOi8vaHVnZ2luZ2ZhY2UuY28vZGF0YXNldHMva2Fpc3QtYWkvdm9sY2Fuby10cmFpbgoKNTU4ayBpbWFnZS10ZXh0IHBhaXJzLCByZXN0IG9mIGRhdGFzZXQgaXMgfjFNIGV4YW1wbGVzIG9mIHRleHQgZGF0YTsgbGVuZ3RoIHBlciBzZXF1ZW5jZSBpcyBub3QgY2xlYXIiLDMwLjAsLE5WSURJQSBBMTAwIFNYTTQgODAgR0IsLExpa2VseSwiTGFyZ2UgbXVsdGltb2RhbCBtb2RlbHMgKExNTXMpIHN1ZmZlciBmcm9tIG11bHRpbW9kYWwgaGFsbHVjaW5hdGlvbiwgd2hlcmUgdGhleSBwcm92aWRlIGluY29ycmVjdCByZXNwb25zZXMgbWlzYWxpZ25lZCB3aXRoIHRoZSBnaXZlbiB2aXN1YWwgaW5mb3JtYXRpb24uIFJlY2VudCB3b3JrcyBoYXZlIGNvbmplY3R1cmVkIHRoYXQgb25lIG9mIHRoZSByZWFzb25zIGJlaGluZCBtdWx0aW1vZGFsIGhhbGx1Y2luYXRpb24gbWlnaHQgYmUgZHVlIHRvIHRoZSB2aXNpb24gZW5jb2RlciBmYWlsaW5nIHRvIGdyb3VuZCBvbiB0aGUgaW1hZ2UgcHJvcGVybHkuIFRvIG1pdGlnYXRlIHRoaXMgaXNzdWUsIHdlIHByb3Bvc2UgYSBub3ZlbCBhcHByb2FjaCB0aGF0IGxldmVyYWdlcyBzZWxmLWZlZWRiYWNrIGFzIHZpc3VhbCBjdWVzLiBCdWlsZGluZyBvbiB0aGlzIGFwcHJvYWNoLCB3ZSBpbnRyb2R1Y2UgVm9sY2FubywgYSBtdWx0aW1vZGFsIHNlbGYtZmVlZGJhY2sgZ3VpZGVkIHJldmlzaW9uIG1vZGVsLiBWb2xjYW5vIGdlbmVyYXRlcyBuYXR1cmFsIGxhbmd1YWdlIGZlZWRiYWNrIHRvIGl0cyBpbml0aWFsIHJlc3BvbnNlIGJhc2VkIG9uIHRoZSBwcm92aWRlZCB2aXN1YWwgaW5mb3JtYXRpb24gYW5kIHV0aWxpemVzIHRoaXMgZmVlZGJhY2sgdG8gc2VsZi1yZXZpc2UgaXRzIGluaXRpYWwgcmVzcG9uc2UuIFZvbGNhbm8gZWZmZWN0aXZlbHkgcmVkdWNlcyBtdWx0aW1vZGFsIGhhbGx1Y2luYXRpb24gYW5kIGFjaGlldmVzIHN0YXRlLW9mLXRoZS1hcnQgb24gTU1IYWwtQmVuY2gsIFBPUEUsIGFuZCBHQVZJRS4gSXQgYWxzbyBpbXByb3ZlcyBvbiBnZW5lcmFsIG11bHRpbW9kYWwgYWJpbGl0aWVzIGFuZCBvdXRwZXJmb3JtcyBwcmV2aW91cyBtb2RlbHMgb24gTU0tVmV0IGFuZCBNTUJlbmNoLiBUaHJvdWdoIGEgcXVhbGl0YXRpdmUgYW5hbHlzaXMsIHdlIHNob3cgdGhhdCBWb2xjYW5vJ3MgZmVlZGJhY2sgaXMgcHJvcGVybHkgZ3JvdW5kZWQgb24gdGhlIGltYWdlIHRoYW4gdGhlIGluaXRpYWwgcmVzcG9uc2UuIFRoaXMgaW5kaWNhdGVzIHRoYXQgVm9sY2FubyBjYW4gcHJvdmlkZSBpdHNlbGYgd2l0aCByaWNoZXIgdmlzdWFsIGluZm9ybWF0aW9uLCBoZWxwaW5nIGFsbGV2aWF0ZSBtdWx0aW1vZGFsIGhhbGx1Y2luYXRpb24uIFdlIHB1YmxpY2x5IHJlbGVhc2UgVm9sY2FubyBtb2RlbHMgb2YgN0IgYW5kIDEzQiBzaXplcyBhbG9uZyB3aXRoIHRoZSBkYXRhIGFuZCBjb2RlIGF0IHRoaXMgaHR0cHMgVVJMLiIsMS4wLCxPcGVuIHdlaWdodHMgKG5vbi1jb21tZXJjaWFsKSwiS29yZWEgKFJlcHVibGljIG9mKSxLb3JlYSAoUmVwdWJsaWMgb2YpLEtvcmVhIChSZXB1YmxpYyBvZikiLExMYVZBIDEuNSw4LjFlKzE5LCIiIkZvciB0aGlzIHJlc2VhcmNoLCB3ZSB1c2VkIGFuIE5WSURJQSBBMTAwLSBTWE00LTgwR0IgR1BVIGFuZCBhbiBBTUQgRVBZQyA3NTEzIDMyLUNvcmUgUHJvY2Vzc29yIHJ1bm5pbmcgYXQgMi4wNzc4IEdIei4gVHJhaW5pbmcgVk9MQ0FOTyA3QiByZXF1aXJlZCA4IEdQVXMgYW5kIHRvb2sgYSB0b3RhbCBvZiAxNSBob3Vycywgd2hpbGUgdHJhaW5pbmcgVk9MQ0FOTyAxM0IgdG9vayAzMCBob3VycyIiCgo9IDggKiAzMTIgdGVyYWZsb3BzICogMzAgKiAzNjAwICogMC40IHV0aWxpemF0aW9uIChhc3N1bWVkKQo9IDguMWUxOQoiLCwsMjAyNi0wNS0yNSAxMjoyODoxMCswMDowMCwsLCwxMjguMCwsIkFjYWRlbWlhLEFjYWRlbWlhLEluZHVzdHJ5IiwsLCwsT3BlbiAobm9uLWNvbW1lcmNpYWwpLCJkYXRhc2V0IGFuZCB3ZWlnaHRzIGFyZSBvcGVuLCBubyBsaWNlbnNlCgpodHRwczovL2dpdGh1Yi5jb20va2Fpc3RBSS9Wb2xjYW5vCgpodHRwczovL2h1Z2dpbmdmYWNlLmNvL2thaXN0LWFpL3ZvbGNhbm8tMTNiIiwsLCxGUDE2LCwsSGFyZHdhcmUsa2Fpc3QtYWksLCwsWWVzCkxMYVZBICsgTFZJUy1JTlNUUlVDVDRWLCJNdWx0aW1vZGFsLExhbmd1YWdlLFZpc2lvbiIsIkxhbmd1YWdlIG1vZGVsaW5nL2dlbmVyYXRpb24sVmlzdWFsIHF1ZXN0aW9uIGFuc3dlcmluZyIsIkZ1ZGFuIFVuaXZlcnNpdHksVW5pdmVyc2l0eSBvZiBNYXJ5bGFuZCIsIkp1bmtlIFdhbmcsIExpbmdjaGVuIE1lbmcsIFplamlhIFdlbmcsIEJvIEhlLCBadXh1YW4gV3UsIFl1LUdhbmcgSmlhbmciLDIwMjMtMTEtMTMsVG8gU2VlIGlzIHRvIEJlbGlldmU6IFByb21wdGluZyBHUFQtNFYgZm9yIEJldHRlciBWaXN1YWwgSW5zdHJ1Y3Rpb24gVHVuaW5nLGh0dHBzOi8vYXJ4aXYub3JnL2Ficy8yMzExLjA3NTc0LDE0OC4wLCwiIiJOb3RhYmx5LCBieSBzaW1wbHkgcmVwbGFjaW5nIHRoZSBMTGFWQS1JbnN0cnVjdCB3aXRoIG91ciBMVklTSU5TVFJVQ1Q0Viwgd2UgYWNoaWV2ZSBiZXR0ZXIgcmVzdWx0cyB0aGFuIExMYVZBIG9uIG1vc3QgY2hhbGxlbmdpbmcgTE1NCmJlbmNobWFya3MsIGUuZy4sIExMYVZBdyAoNzYuNyB2cy4gNzAuNykgYW5kIE1NLVZldCAoNDAuMiB2cy4gMzUuNCkuIiIiLDEzMDAwMDAwMDAwLjAsLCwsLCIiIlRvIHRoZSBlbmQsIHdlIHVzZSAxMTBLIGltYWdlcyBmcm9tIExWSVMgYW5kIGdlbmVyYXRlIDIyMEsgaGlnaC1xdWFsaXR5IHZpc3VhbCBpbnN0cnVjdGlvbnMiIiBwcm92aWRlZCBleGFtcGxlcyBhcmUgcm91Z2hseSAzMC02MCB3b3JkcyBlYWNoIiwsLCwsTGlrZWx5LCJFeGlzdGluZyB2aXN1YWwgaW5zdHJ1Y3Rpb24gdHVuaW5nIG1ldGhvZHMgdHlwaWNhbGx5IHByb21wdCBsYXJnZSBsYW5ndWFnZSBtb2RlbHMgd2l0aCB0ZXh0dWFsIGRlc2NyaXB0aW9ucyB0byBnZW5lcmF0ZSBpbnN0cnVjdGlvbi1mb2xsb3dpbmcgZGF0YS4gRGVzcGl0ZSB0aGUgcHJvbWlzaW5nIHBlcmZvcm1hbmNlIGFjaGlldmVkLCB0aGVzZSBkZXNjcmlwdGlvbnMgYXJlIGRlcml2ZWQgZnJvbSBpbWFnZSBhbm5vdGF0aW9ucywgd2hpY2ggYXJlIG9mdGVudGltZXMgY29hcnNlLWdyYWluZWQuIEZ1cnRoZXJtb3JlLCB0aGUgaW5zdHJ1Y3Rpb25zIG1pZ2h0IGV2ZW4gY29udHJhZGljdCB0aGUgdmlzdWFsIGNvbnRlbnQgd2l0aG91dCBvYnNlcnZpbmcgdGhlIGVudGlyZSB2aXN1YWwgY29udGV4dC4gVG8gYWRkcmVzcyB0aGlzIGNoYWxsZW5nZSwgd2UgaW50cm9kdWNlIGEgZmluZS1ncmFpbmVkIHZpc3VhbCBpbnN0cnVjdGlvbiBkYXRhc2V0LCBMVklTLUluc3RydWN0NFYsIHdoaWNoIGNvbnRhaW5zIDIyMEsgdmlzdWFsbHkgYWxpZ25lZCBhbmQgY29udGV4dC1hd2FyZSBpbnN0cnVjdGlvbnMgcHJvZHVjZWQgYnkgcHJvbXB0aW5nIHRoZSBwb3dlcmZ1bCBHUFQtNFYgd2l0aCBpbWFnZXMgZnJvbSBMVklTLiBUaHJvdWdoIGV4cGVyaW1lbnRhbCB2YWxpZGF0aW9uIGFuZCBjYXNlIHN0dWRpZXMsIHdlIGRlbW9uc3RyYXRlIHRoYXQgaGlnaC1xdWFsaXR5IHZpc3VhbCBpbnN0cnVjdGlvbmFsIGRhdGEgY291bGQgaW1wcm92ZSB0aGUgcGVyZm9ybWFuY2Ugb2YgTExhVkEtMS41LCBhIHN0YXRlLW9mLXRoZS1hcnQgbGFyZ2UgbXVsdGltb2RhbCBtb2RlbCwgYWNyb3NzIGEgd2lkZSBzcGVjdHJ1bSBvZiBiZW5jaG1hcmtzIGJ5IGNsZWFyIG1hcmdpbnMuIE5vdGFibHksIGJ5IHNpbXBseSByZXBsYWNpbmcgdGhlIExMYVZBLUluc3RydWN0IHdpdGggb3VyIExWSVMtSW5zdHJ1Y3Q0Viwgd2UgYWNoaWV2ZSBiZXR0ZXIgcmVzdWx0cyB0aGFuIExMYVZBIG9uIG1vc3QgY2hhbGxlbmdpbmcgTE1NIGJlbmNobWFya3MsIGUuZy4sIExMYVZBdyAoNzYuNyB2cy4gNzAuNykgYW5kIE1NLVZldCAoNDAuMiB2cy4gMzUuNCkuIFdlIHJlbGVhc2Ugb3VyIGRhdGEgYW5kIG1vZGVsIGF0IHRoaXMgaHR0cHMgVVJMLiIsMS4wLCxPcGVuIHdlaWdodHMgKHVucmVzdHJpY3RlZCksIkNoaW5hLFVuaXRlZCBTdGF0ZXMgb2YgQW1lcmljYSIsTExhVkEgMS41LCwsLCwyMDI2LTA1LTI1IDEyOjI4OjEyKzAwOjAwLCwsLCwsIkFjYWRlbWlhLEFjYWRlbWlhIiwsLCwsLE1JVCBmb3Igd2VpZ2h0cyBhbmQgZGF0YSwsLCwsLCwsLCwsLFllcwpJbnRlbCBBdXJvcmEgMVQsTGFuZ3VhZ2UsIkxhbmd1YWdlIG1vZGVsaW5nLExhbmd1YWdlIG1vZGVsaW5nL2dlbmVyYXRpb24iLCJJbnRlbCxBcmdvbm5lIE5hdGlvbmFsIExhYm9yYXRvcnkiLEludGVsLDIwMjMtMTEtMTMsIkludGVsIFNDMjMgVXBkYXRlOiAxLVRyaWxsaW9uIFBhcmFtZXRlciBBSSBNb2RlbCBSdW5uaW5nIG9uIEF1cm9yYSBTdXBlcmNvbXB1dGVyLCBHcmFuaXRlIFJhcGlkcyBCZW5jaG1hcmtzIiwiaHR0cHM6Ly93d3cudG9tc2hhcmR3YXJlLmNvbS9uZXdzL2ludGVsLXN1cGVyY29tcHV0aW5nLTIwMjMtYXVyb3JhLXhlb24tbWF4LWdwdS1nYXVkaS1ncmFuaXRlLXJhcGlkcwoKaHR0cHM6Ly9uZXdzcm9vbS5pbnRlbC5jb20vYXJ0aWZpY2lhbC1pbnRlbGxpZ2VuY2UvaW50ZWwtc3VwZXJjb21wdXRpbmctMjAyMy1uZXdzIiwsLCwxMDAwMDAwMDAwMDAwLjAsMVQsLCwsLCwsLFN1cGVydmlzZWQsQ29uZmlkZW50LCJBdCBTdXBlcmNvbXB1dGluZyAyMDIzLCBJbnRlbCBwcm92aWRlZCBhIHNsZXcgb2YgdXBkYXRlcyBvbiBpdHMgbGF0ZXN0IEhQQyBhbmQgQUkgaW5pdGlhdGl2ZXMsIGluY2x1ZGluZyBuZXcgaW5mb3JtYXRpb24gYWJvdXQgaXRzIGZpZnRoLWdlbiBFbWVyYWxkIFJhcGlkcyBhbmQgZnV0dXJlIEdyYW5pdGUgUmFwaWRzIFhlb24gQ1BVcywgR3VhZGkgYWNjZWxlcmF0b3JzLCBuZXcgTWF4IFNlcmllcyBHUFUgYmVuY2htYXJrcyBhZ2FpbnN0IE52aWRpYSdzIEgxMDAgR1BVcywgYW5kIHRoZSBjb21wYW55J3Mgd29yayBvbiB0aGUgJ2dlbkFJJyAxLXRyaWxsaW9uLXBhcmFtZXRlciBBSSBtb2RlbCB0aGF0IHJ1bnMgb24gdGhlIEF1cm9yYSBzdXBlcmNvbXB1dGVyLgoKVGhlIEF1cm9yYSBnZW5BSSBwcm9qZWN0IGlzIGEgY29sbGFib3JhdGlvbiB3aXRoIEFyZ29ubmUsIEludGVsIGFuZCBwYXJ0bmVycyB0byBjcmVhdGUgc3RhdGUtb2YtdGhlLWFydCBmb3VuZGF0aW9uYWwgQUkgbW9kZWxzIGZvciBzY2llbmNlLiBUaGUgbW9kZWxzIHdpbGwgYmUgdHJhaW5lZCBvbiBzY2llbnRpZmljIHRleHRzLCBjb2RlIGFuZCBzY2llbmNlIGRhdGFzZXRzIGF0IHNjYWxlcyBvZiBtb3JlIHRoYW4gMSB0cmlsbGlvbiBwYXJhbWV0ZXJzIGZyb20gZGl2ZXJzZSBzY2llbnRpZmljIGRvbWFpbnMuIFVzaW5nIHRoZSBmb3VuZGF0aW9uYWwgdGVjaG5vbG9naWVzIG9mIE1lZ2F0cm9uIHdpdGggRGVlcFNwZWVkLCB0aGUgZ2VuQUkgcHJvamVjdCB3aWxsIHNlcnZpY2UgbXVsdGlwbGUgc2NpZW50aWZpYyBkaXNjaXBsaW5lcywgaW5jbHVkaW5nIGJpb2xvZ3ksIGNhbmNlciByZXNlYXJjaCwgY2xpbWF0ZSBzY2llbmNlLCBjb3Ntb2xvZ3kgYW5kIG1hdGVyaWFscyBzY2llbmNlLiIsLCxVbnJlbGVhc2VkLCJVbml0ZWQgU3RhdGVzIG9mIEFtZXJpY2EsVW5pdGVkIFN0YXRlcyBvZiBBbWVyaWNhIiwsLCwsLDIwMjUtMTEtMjggMTE6NTM6NDQrMDA6MDAsLEF1cm9yYSBzdXBlcmNvbXB1dGVyICwsLCwiSW5kdXN0cnksR292ZXJubWVudCIsLCwsLFVucmVsZWFzZWQsLCwsLCwsLCwsLCwsTm8KU3RhYmxlIERpZmZ1c2lvbiAxLjYsSW1hZ2UgZ2VuZXJhdGlvbiwiSW1hZ2UgZ2VuZXJhdGlvbixUZXh0LXRvLWltYWdlIixTdGFiaWxpdHkgQUksLDIwMjMtMTEtMTAsU3RhYmxlIERpZmZ1c2lvbiB2MS42IFJlbGVhc2UsaHR0cHM6Ly9wbGF0Zm9ybS5zdGFiaWxpdHkuYWkvZG9jcy9yZWxlYXNlLW5vdGVzLCwsLCwsLCwsLCwsLCxVbmtub3duLCJXZSdyZSBleGNpdGVkIHRvIGFubm91bmNlIHRoZSByZWxlYXNlIG9mIHRoZSBTdGFibGUgRGlmZnVzaW9uIHYxLjYgaW4gdGhlIFJFU1QgQVBJISBUaGlzIG1vZGVsIGlzIGRlc2lnbmVkIHRvIGJlIGEgaGlnaGVyIHF1YWxpdHksIG1vcmUgY29zdC1lZmZlY3RpdmUgYWx0ZXJuYXRpdmUgdG8gc3RhYmxlLWRpZmZ1c2lvbi12MS01IGFuZCBpcyBpZGVhbCBmb3IgdXNlcnMgd2hvIGFyZSBsb29raW5nIHRvIHJlcGxhY2UgaXQgaW4gdGhlaXIgd29ya2Zsb3dzLiBzdGFibGUtZGlmZnVzaW9uLXYxLTYgaGFzIGJlZW4gb3B0aW1pemVkIHRvIHByb3ZpZGUgaGlnaGVyIHF1YWxpdHkgNTEycHggZ2VuZXJhdGlvbnMgd2hlbiBjb21wYXJlZCB0byBzdGFibGUtZGlmZnVzaW9uLXYxLTUuIiwsLEFQSSBhY2Nlc3MsVW5pdGVkIEtpbmdkb20gb2YgR3JlYXQgQnJpdGFpbiBhbmQgTm9ydGhlcm4gSXJlbGFuZCwsLCwsLDIwMjUtMTEtMjggMTE6NTM6NDQrMDA6MDAsLCwsLCxJbmR1c3RyeSwsLCwsVW5yZWxlYXNlZCwsLCwsLCwsLCwsLCxObwp0dHMtMSxTcGVlY2gsIlRleHQtdG8tc3BlZWNoIChUVFMpLFNwZWVjaCBzeW50aGVzaXMiLE9wZW5BSSwsMjAyMy0xMS0wOSxUZXh0LXRvLXNwZWVjaCBtb2RlbCBvcHRpbWl6ZWQgZm9yIHNwZWVkLGh0dHBzOi8vcGxhdGZvcm0ub3BlbmFpLmNvbS9kb2NzL21vZGVscy90dHMtMSwsLCwsLCwsLCwsLCwsVW5rbm93biwiVGV4dCB0byBTcGVlY2ggbW9kZWwgZnJvbSBPcGVuQUkKClRUUyBpcyBhIG1vZGVsIHRoYXQgY29udmVydHMgdGV4dCB0byBuYXR1cmFsIHNvdW5kaW5nIHNwb2tlbiB0ZXh0LiBUaGUgdHRzLTEgbW9kZWwgaXMgb3B0aW1pemVkIGZvciByZWFsdGltZSB0ZXh0LXRvLXNwZWVjaCB1c2UgY2FzZXMuIFVzZSBpdCB3aXRoIHRoZSBTcGVlY2ggZW5kcG9pbnQgaW4gdGhlIEF1ZGlvIEFQSS4iLCwsQVBJIGFjY2VzcyxVbml0ZWQgU3RhdGVzIG9mIEFtZXJpY2EsLCwsLCwyMDI1LTExLTI4IDExOjUzOjQ0KzAwOjAwLCwsLCwsSW5kdXN0cnksLCwsLFVucmVsZWFzZWQsLCwsLCwsLCwsLCwsTm8KdHRzLTEtaGQsU3BlZWNoLCJUZXh0LXRvLXNwZWVjaCAoVFRTKSxTcGVlY2ggc3ludGhlc2lzIixPcGVuQUksLDIwMjMtMTEtMDksVGV4dC10by1zcGVlY2ggbW9kZWwgb3B0aW1pemVkIGZvciBxdWFsaXR5LGh0dHBzOi8vcGxhdGZvcm0ub3BlbmFpLmNvbS9kb2NzL21vZGVscy90dHMtMS1oZCwsLCwsLCwsLCwsLCwsVW5rbm93biwiVGV4dCB0byBzcGVlY2ggbW9kZWwgZnJvbSBPcGVuQUkKClRUUyBpcyBhIG1vZGVsIHRoYXQgY29udmVydHMgdGV4dCB0byBuYXR1cmFsIHNvdW5kaW5nIHNwb2tlbiB0ZXh0LiBUaGUgdHRzLTEtaGQgbW9kZWwgaXMgb3B0aW1pemVkIGZvciBoaWdoIHF1YWxpdHkgdGV4dC10by1zcGVlY2ggdXNlIGNhc2VzLiBVc2UgaXQgd2l0aCB0aGUgU3BlZWNoIGVuZHBvaW50IGluIHRoZSBBdWRpbyBBUEkuIiwsLEFQSSBhY2Nlc3MsVW5pdGVkIFN0YXRlcyBvZiBBbWVyaWNhLCwsLCwsMjAyNS0xMS0yOCAxMTo1Mzo0NCswMDowMCwsLCwsLEluZHVzdHJ5LCwsLCxVbnJlbGVhc2VkLCwsLCwsLCwsLCwsLE5vCk11bHRpQmFuZCBEaWZmdXNpb24sIkF1ZGlvLFNwZWVjaCIsQXVkaW8gZ2VuZXJhdGlvbiwiTWV0YSBBSSxIZWJyZXcgVW5pdmVyc2l0eSBvZiBKZXJ1c2FsZW0sTE9SSUEiLCJSb2JpbiBTYW4gUm9tYW4sIFlvc3NpIEFkaSwgQW50b2luZSBEZWxlZm9yZ2UsIFJvbWFpbiBTZXJpemVsLCBHYWJyaWVsIFN5bm5hZXZlLCBBbGV4YW5kcmUgRMOpZm9zc2V6IiwyMDIzLTExLTA4LEZyb20gRGlzY3JldGUgVG9rZW5zIHRvIEhpZ2gtRmlkZWxpdHkgQXVkaW8gVXNpbmcgTXVsdGktQmFuZCBEaWZmdXNpb24saHR0cHM6Ly9hcnhpdi5vcmcvYWJzLzIzMDguMDI1NjAsNDMuMCxTT1RBIGltcHJvdmVtZW50LCIiIkF0IGVxdWFsIGJpdCByYXRlLCB0aGUgcHJvcG9zZWQgYXBwcm9hY2ggb3V0cGVyZm9ybXMgc3RhdGUtb2YtdGhlLWFydCBnZW5lcmF0aXZlIHRlY2huaXF1ZXMgaW4gdGVybXMgb2YgcGVyY2VwdHVhbCBxdWFsaXR5IiIiLCwsMi42ZSsxOSwiIiJJdCB0YWtlcyBhcm91bmQgMiBkYXlzIG9uIDQgTnZpZGlhIFYxMDAgd2l0aCAxNiBHQiB0byB0cmFpbiBvbmUgb2YgdGhlIDQgbW9kZWxzLiIiCgoxMjUgdGZsb3AvcyBmb3IgVjEwMCBTWE0gKG5vdCBjbGVhciB3aGljaCB0aGV5IHVzZWQsIGNvdWxkIGJlIFBDSSBnaXZlbiBzbWFsbCBudW1iZXIgLSBzdGlsbCBzYW1lIE9PTSB0aHVzIGNvbmZpZGVudCkKNCAqIDEyNSB0cmlsbGlvbiAqIDIgKiAyNCAqIDM2MDAgKiAwLjMgPSAyLjZlMTkiLCw5MDk2KzI0MjUrOTE5KzEwOCs0OTg5PTE3NTM3IGhvdXJzLDQ4LjAsYXJvdW5kIDIgZGF5cyxOVklESUEgVjEwMCwsQ29uZmlkZW50LCJEZWVwIGdlbmVyYXRpdmUgbW9kZWxzIGNhbiBnZW5lcmF0ZSBoaWdoLWZpZGVsaXR5IGF1ZGlvIGNvbmRpdGlvbmVkIG9uIHZhcmlvdXMgdHlwZXMgb2YgcmVwcmVzZW50YXRpb25zIChlLmcuLCBtZWwtc3BlY3Ryb2dyYW1zLCBNZWwtZnJlcXVlbmN5IENlcHN0cmFsIENvZWZmaWNpZW50cyAoTUZDQykpLiBSZWNlbnRseSwgc3VjaCBtb2RlbHMgaGF2ZSBiZWVuIHVzZWQgdG8gc3ludGhlc2l6ZSBhdWRpbyB3YXZlZm9ybXMgY29uZGl0aW9uZWQgb24gaGlnaGx5IGNvbXByZXNzZWQgcmVwcmVzZW50YXRpb25zLiBBbHRob3VnaCBzdWNoIG1ldGhvZHMgcHJvZHVjZSBpbXByZXNzaXZlIHJlc3VsdHMsIHRoZXkgYXJlIHByb25lIHRvIGdlbmVyYXRlIGF1ZGlibGUgYXJ0aWZhY3RzIHdoZW4gdGhlIGNvbmRpdGlvbmluZyBpcyBmbGF3ZWQgb3IgaW1wZXJmZWN0LiBBbiBhbHRlcm5hdGl2ZSBtb2RlbGluZyBhcHByb2FjaCBpcyB0byB1c2UgZGlmZnVzaW9uIG1vZGVscy4gSG93ZXZlciwgdGhlc2UgaGF2ZSBtYWlubHkgYmVlbiB1c2VkIGFzIHNwZWVjaCB2b2NvZGVycyAoaS5lLiwgY29uZGl0aW9uZWQgb24gbWVsLXNwZWN0cm9ncmFtcykgb3IgZ2VuZXJhdGluZyByZWxhdGl2ZWx5IGxvdyBzYW1wbGluZyByYXRlIHNpZ25hbHMuIEluIHRoaXMgd29yaywgd2UgcHJvcG9zZSBhIGhpZ2gtZmlkZWxpdHkgbXVsdGktYmFuZCBkaWZmdXNpb24tYmFzZWQgZnJhbWV3b3JrIHRoYXQgZ2VuZXJhdGVzIGFueSB0eXBlIG9mIGF1ZGlvIG1vZGFsaXR5IChlLmcuLCBzcGVlY2gsIG11c2ljLCBlbnZpcm9ubWVudGFsIHNvdW5kcykgZnJvbSBsb3ctYml0cmF0ZSBkaXNjcmV0ZSByZXByZXNlbnRhdGlvbnMuIEF0IGVxdWFsIGJpdCByYXRlLCB0aGUgcHJvcG9zZWQgYXBwcm9hY2ggb3V0cGVyZm9ybXMgc3RhdGUtb2YtdGhlLWFydCBnZW5lcmF0aXZlIHRlY2huaXF1ZXMgaW4gdGVybXMgb2YgcGVyY2VwdHVhbCBxdWFsaXR5LiBUcmFpbmluZyBhbmQsIGV2YWx1YXRpb24gY29kZSwgYWxvbmcgd2l0aCBhdWRpbyBzYW1wbGVzLCBhcmUgYXZhaWxhYmxlIG9uIHRoZSBmYWNlYm9va3Jlc2VhcmNoL2F1ZGlvY3JhZnQgR2l0aHViIHBhZ2UuIiwsLE9wZW4gd2VpZ2h0cyAodW5yZXN0cmljdGVkKSwiVW5pdGVkIFN0YXRlcyBvZiBBbWVyaWNhLElzcmFlbCxGcmFuY2UiLCwsLCwsMjAyNi0wNS0yNSAxMjoyODoxMiswMDowMCwsLCwsLCJJbmR1c3RyeSxBY2FkZW1pYSxBY2FkZW1pYSIsLCwsLE9wZW4gc291cmNlLCJ0cmFpbmluZywgaW5mZXJlbmNlLCBhbmQgbW9kZWxzIChNSVQpCmh0dHBzOi8vZ2l0aHViLmNvbS9mYWNlYm9va3Jlc2VhcmNoL2F1ZGlvY3JhZnQvYmxvYi9tYWluL2RvY3MvTUJELm1kICIsLDIyLjgxMDMyMzI5ODA5Mjg2LCwsLCxIYXJkd2FyZSwsLCwsWWVzClNhbXN1bmcgR2F1c3MgTGFuZ3VhZ2UsTGFuZ3VhZ2UsIkxhbmd1YWdlIG1vZGVsaW5nL2dlbmVyYXRpb24sUXVlc3Rpb24gYW5zd2VyaW5nLFRleHQgc3VtbWFyaXphdGlvbixUcmFuc2xhdGlvbiIsU2Ftc3VuZywsMjAyMy0xMS0wOCwsaHR0cHM6Ly90ZWNoY3J1bmNoLmNvbS8yMDIzLzExLzA4L3NhbXN1bmctdW52ZWlscy1jaGF0Z3B0LWFsdGVybmF0aXZlLXNhbXN1bmctZ2F1c3MtdGhhdC1jYW4tZ2VuZXJhdGUtdGV4dC1jb2RlLWFuZC1pbWFnZXMvLCwsIlRvIGJlIGRlcGxveWVkIGluIFNhbXN1bmcgZGV2aWNlczogIiJTYW1zdW5nIHBsYW5zIHRvIGluY29ycG9yYXRlIHRoZSBsYXJnZSBsYW5ndWFnZSBtb2RlbCBpbnRvIGl0cyBkZXZpY2VzIGxpa2UgcGhvbmVzLCBsYXB0b3BzIGFuZCB0YWJsZXRzIiIiLCwsLCwsLCwsLCxVbmtub3duLCJKdXN0IGEgZmV3IGRheXMgYWZ0ZXIgT3BlbkFJ4oCZcyBkZXZlbG9wZXIgZXZlbnQsIFNhbXN1bmcgdW52ZWlsZWQgaXRzIG93biBnZW5lcmF0aXZlIEFJIG1vZGVsLCBTYW1zdW5nIEdhdXNzLCBhdCB0aGUgU2Ftc3VuZyBBSSBGb3J1bSAyMDIzLgoKU2Ftc3VuZyBHYXVzcywgZGV2ZWxvcGVkIGJ5IHRoZSB0ZWNoIGdpYW504oCZcyByZXNlYXJjaCB1bml0IFNhbXN1bmcgUmVzZWFyY2gsIGNvbnNpc3RzIG9mIHRocmVlIHRvb2xzOiBTYW1zdW5nIEdhdXNzIExhbmd1YWdlLCBTYW1zdW5nIEdhdXNzIENvZGUgYW5kIFNhbXN1bmcgR2F1c3MgSW1hZ2UuCgpTYW1zdW5nIEdhdXNzIExhbmd1YWdlIGlzIGEgbGFyZ2UgbGFuZ3VhZ2UgbW9kZWwgdGhhdCBjYW4gdW5kZXJzdGFuZCBodW1hbiBsYW5ndWFnZSBhbmQgYW5zd2VyIHF1ZXN0aW9ucyBsaWtlIENoYXRHUFQuIEl0IGNhbiBiZSB1c2VkIHRvIGluY3JlYXNlIHByb2R1Y3Rpdml0eSBpbiBzZXZlcmFsIHdheXMuIEZvciBpbnN0YW5jZSwgaXQgY2FuIGhlbHAgeW91IHdyaXRlIGFuZCBlZGl0IGVtYWlscywgc3VtbWFyaXplIGRvY3VtZW50cyBhbmQgdHJhbnNsYXRlIGxhbmd1YWdlcy4gU2Ftc3VuZyBwbGFucyB0byBpbmNvcnBvcmF0ZSB0aGUgbGFyZ2UgbGFuZ3VhZ2UgbW9kZWwgaW50byBpdHMgZGV2aWNlcyBsaWtlIHBob25lcywgbGFwdG9wcyBhbmQgdGFibGV0cyB0byBtYWtlIHRoZSBjb21wYW554oCZcyBzbWFydCBkZXZpY2VzIGEgYml0IHNtYXJ0ZXIuIFdoZW4gYXNrZWQgaWYgaXQgc3VwcG9ydHMgYm90aCBFbmdsaXNoIGFuZCBLb3JlYW4gYXMgaW50ZXJhY3Rpb24gbGFuZ3VhZ2VzLCBhIHNwb2tlc3BlcnNvbiBvZiBTYW1zdW5nIGRlY2xpbmVkIHRvIGNvbW1lbnQgb24gaXQuIiwsLCxLb3JlYSAoUmVwdWJsaWMgb2YpLCwsLCwsMjAyNS0xMS0yOCAxMTo1Mzo0NCswMDowMCwsLCwsLEluZHVzdHJ5LCwsLCwsLFRydWUsLCwsLCwsLCwsLApTYW1zdW5nIEdhdXNzIENvZGUsTGFuZ3VhZ2UsQ29kZSBnZW5lcmF0aW9uLFNhbXN1bmcsLDIwMjMtMTEtMDgsLGh0dHBzOi8vdGVjaGNydW5jaC5jb20vMjAyMy8xMS8wOC9zYW1zdW5nLXVudmVpbHMtY2hhdGdwdC1hbHRlcm5hdGl2ZS1zYW1zdW5nLWdhdXNzLXRoYXQtY2FuLWdlbmVyYXRlLXRleHQtY29kZS1hbmQtaW1hZ2VzLywsLCJUbyBiZSBkZXBsb3llZCBpbiBTYW1zdW5nIGRldmljZXM6ICIiU2Ftc3VuZyBwbGFucyB0byBpbmNvcnBvcmF0ZSB0aGUgbGFyZ2UgbGFuZ3VhZ2UgbW9kZWwgaW50byBpdHMgZGV2aWNlcyBsaWtlIHBob25lcywgbGFwdG9wcyBhbmQgdGFibGV0cyIiIiwsLCwsLCwsLCwsVW5rbm93biwiSnVzdCBhIGZldyBkYXlzIGFmdGVyIE9wZW5BSeKAmXMgZGV2ZWxvcGVyIGV2ZW50LCBTYW1zdW5nIHVudmVpbGVkIGl0cyBvd24gZ2VuZXJhdGl2ZSBBSSBtb2RlbCwgU2Ftc3VuZyBHYXVzcywgYXQgdGhlIFNhbXN1bmcgQUkgRm9ydW0gMjAyMy4KClNhbXN1bmcgR2F1c3MsIGRldmVsb3BlZCBieSB0aGUgdGVjaCBnaWFudOKAmXMgcmVzZWFyY2ggdW5pdCBTYW1zdW5nIFJlc2VhcmNoLCBjb25zaXN0cyBvZiB0aHJlZSB0b29sczogU2Ftc3VuZyBHYXVzcyBMYW5ndWFnZSwgU2Ftc3VuZyBHYXVzcyBDb2RlIGFuZCBTYW1zdW5nIEdhdXNzIEltYWdlLgoKU2Ftc3VuZyBHYXVzcyBMYW5ndWFnZSBpcyBhIGxhcmdlIGxhbmd1YWdlIG1vZGVsIHRoYXQgY2FuIHVuZGVyc3RhbmQgaHVtYW4gbGFuZ3VhZ2UgYW5kIGFuc3dlciBxdWVzdGlvbnMgbGlrZSBDaGF0R1BULiBJdCBjYW4gYmUgdXNlZCB0byBpbmNyZWFzZSBwcm9kdWN0aXZpdHkgaW4gc2V2ZXJhbCB3YXlzLiBGb3IgaW5zdGFuY2UsIGl0IGNhbiBoZWxwIHlvdSB3cml0ZSBhbmQgZWRpdCBlbWFpbHMsIHN1bW1hcml6ZSBkb2N1bWVudHMgYW5kIHRyYW5zbGF0ZSBsYW5ndWFnZXMuIFNhbXN1bmcgcGxhbnMgdG8gaW5jb3Jwb3JhdGUgdGhlIGxhcmdlIGxhbmd1YWdlIG1vZGVsIGludG8gaXRzIGRldmljZXMgbGlrZSBwaG9uZXMsIGxhcHRvcHMgYW5kIHRhYmxldHMgdG8gbWFrZSB0aGUgY29tcGFueeKAmXMgc21hcnQgZGV2aWNlcyBhIGJpdCBzbWFydGVyLiBXaGVuIGFza2VkIGlmIGl0IHN1cHBvcnRzIGJvdGggRW5nbGlzaCBhbmQgS29yZWFuIGFzIGludGVyYWN0aW9uIGxhbmd1YWdlcywgYSBzcG9rZXNwZXJzb24gb2YgU2Ftc3VuZyBkZWNsaW5lZCB0byBjb21tZW50IG9uIGl0LiIsLCwsS29yZWEgKFJlcHVibGljIG9mKSwsLCwsLDIwMjUtMTEtMjggMTE6NTM6NDQrMDA6MDAsLCwsLCxJbmR1c3RyeSwsLCwsLCxUcnVlLCwsLCwsLCwsLCwKU2Ftc3VuZyBHYXVzcyBJbWFnZSxJbWFnZSBnZW5lcmF0aW9uLEltYWdlIGdlbmVyYXRpb24sU2Ftc3VuZywsMjAyMy0xMS0wOCwsaHR0cHM6Ly90ZWNoY3J1bmNoLmNvbS8yMDIzLzExLzA4L3NhbXN1bmctdW52ZWlscy1jaGF0Z3B0LWFsdGVybmF0aXZlLXNhbXN1bmctZ2F1c3MtdGhhdC1jYW4tZ2VuZXJhdGUtdGV4dC1jb2RlLWFuZC1pbWFnZXMvLCwsLCwsLCwsLCwsLCxVbmtub3duLCJKdXN0IGEgZmV3IGRheXMgYWZ0ZXIgT3BlbkFJ4oCZcyBkZXZlbG9wZXIgZXZlbnQsIFNhbXN1bmcgdW52ZWlsZWQgaXRzIG93biBnZW5lcmF0aXZlIEFJIG1vZGVsLCBTYW1zdW5nIEdhdXNzLCBhdCB0aGUgU2Ftc3VuZyBBSSBGb3J1bSAyMDIzLgoKU2Ftc3VuZyBHYXVzcywgZGV2ZWxvcGVkIGJ5IHRoZSB0ZWNoIGdpYW504oCZcyByZXNlYXJjaCB1bml0IFNhbXN1bmcgUmVzZWFyY2gsIGNvbnNpc3RzIG9mIHRocmVlIHRvb2xzOiBTYW1zdW5nIEdhdXNzIExhbmd1YWdlLCBTYW1zdW5nIEdhdXNzIENvZGUgYW5kIFNhbXN1bmcgR2F1c3MgSW1hZ2UuCgpTYW1zdW5nIEdhdXNzIExhbmd1YWdlIGlzIGEgbGFyZ2UgbGFuZ3VhZ2UgbW9kZWwgdGhhdCBjYW4gdW5kZXJzdGFuZCBodW1hbiBsYW5ndWFnZSBhbmQgYW5zd2VyIHF1ZXN0aW9ucyBsaWtlIENoYXRHUFQuIEl0IGNhbiBiZSB1c2VkIHRvIGluY3JlYXNlIHByb2R1Y3Rpdml0eSBpbiBzZXZlcmFsIHdheXMuIEZvciBpbnN0YW5jZSwgaXQgY2FuIGhlbHAgeW91IHdyaXRlIGFuZCBlZGl0IGVtYWlscywgc3VtbWFyaXplIGRvY3VtZW50cyBhbmQgdHJhbnNsYXRlIGxhbmd1YWdlcy4gU2Ftc3VuZyBwbGFucyB0byBpbmNvcnBvcmF0ZSB0aGUgbGFyZ2UgbGFuZ3VhZ2UgbW9kZWwgaW50byBpdHMgZGV2aWNlcyBsaWtlIHBob25lcywgbGFwdG9wcyBhbmQgdGFibGV0cyB0byBtYWtlIHRoZSBjb21wYW554oCZcyBzbWFydCBkZXZpY2VzIGEgYml0IHNtYXJ0ZXIuIFdoZW4gYXNrZWQgaWYgaXQgc3VwcG9ydHMgYm90aCBFbmdsaXNoIGFuZCBLb3JlYW4gYXMgaW50ZXJhY3Rpb24gbGFuZ3VhZ2VzLCBhIHNwb2tlc3BlcnNvbiBvZiBTYW1zdW5nIGRlY2xpbmVkIHRvIGNvbW1lbnQgb24gaXQuIiwsLCxLb3JlYSAoUmVwdWJsaWMgb2YpLCwsLCwsMjAyNS0xMS0yOCAxMTo1Mzo0NCswMDowMCwsLCwsLEluZHVzdHJ5LCwsLCwsLFRydWUsLCwsLCwsLCwsLApQcml0aHZpLTEwME0sRWFydGggc2NpZW5jZSwiQ2xvdWQgbW9uaXRvcmluZyAvIGFuYWx5c2lzLEZsb29kIE1hcHBpbmcsV2lsZGZpcmUgTWFwcGluZyxDcm9wIE1hcHBpbmcgLyBTZWdtZW50YXRpb24iLCJJQk0sTkFTQSIsIkpvaGFubmVzIEpha3ViaWssIFN1aml0IFJveSwgQy4gRS4gUGhpbGxpcHMsIFBhb2xvIEZyYWNjYXJvLCBEZW55cyBHb2R3aW4sIEJpYW5jYSBaYWRyb3pueSwgRGFuaWVsYSBTendhcmNtYW4sIENhcmxvcyBHb21lcywgR2FiYnkgTnlpcmplc3ksIEJsYWlyIEVkd2FyZHMsIERhaWtpIEtpbXVyYSwgTmFvbWkgU2ltdW1iYSwgTGluc29uZyBDaHUsIFMuIEthcnRoaWsgTXVra2F2aWxsaSwgRGV2eWFuaSBMYW1iaGF0ZSwgS2FtYWwgRGFzLCBSYW5qaW5pIEJhbmdhbG9yZSwgRGFyaW8gT2xpdmVpcmEsIE1pY2hhbCBNdXN6eW5za2ksIEt1bWFyIEFua3VyLCBNdXRodWt1bWFyYW4gUmFtYXN1YnJhbWFuaWFuLCBJa3NoYSBHdXJ1bmcsIFNhbSBLaGFsbGFnaGksIEhhbnhpIChTdGV2ZSkgTGksIE1pY2hhZWwgQ2VjaWwsIE1hcnlhbSBBaG1hZGksIEZhdGVtZWggS29yZGksIEhhbWVkIEFsZW1vaGFtbWFkLCBNYW5pbCBNYXNrZXksIFJhZ2h1IEdhbnRpLCBLb21teSBXZWxkZW1hcmlhbSwgUmFodWwgUmFtYWNoYW5kcmFuIiwyMDIzLTExLTA4LEZvdW5kYXRpb24gTW9kZWxzIGZvciBHZW5lcmFsaXN0IEdlb3NwYXRpYWwgQXJ0aWZpY2lhbCBJbnRlbGxpZ2VuY2UsaHR0cHM6Ly9hcnhpdi5vcmcvYWJzLzIzMTAuMTg2NjAsLCwsMTAwMDAwMDAwLjAsLDIuMjk5MTMzOTUyZSsyMSwiY29tcHV0ZSBoYXJkd2FyZTogCjAuMyozMTEuODQgKHBlYWsgVEZMT1BTKSozODQgKHMgcGVyIGVwb2NoKSo2NCAoR1BVcykqMTAwMCAoZXBvY2hzKSAqKDEwXjEyKSA9IDIyOTkxMzM5NTIwMDAwMDAwMDAwMDAgPSAyLjI5OTEzMzk1MsOXMTBeMjEiLCwiCgoiLCwsTlZJRElBIEExMDAsLFNwZWN1bGF0aXZlLCJTaWduaWZpY2FudCBwcm9ncmVzcyBpbiB0aGUgZGV2ZWxvcG1lbnQgb2YgaGlnaGx5IGFkYXB0YWJsZSBhbmQgcmV1c2FibGUgQXJ0aWZpY2lhbCBJbnRlbGxpZ2VuY2UgKEFJKSBtb2RlbHMgaXMgZXhwZWN0ZWQgdG8gaGF2ZSBhIHNpZ25pZmljYW50IGltcGFjdCBvbiBFYXJ0aCBzY2llbmNlIGFuZCByZW1vdGUgc2Vuc2luZy4gRm91bmRhdGlvbiBtb2RlbHMgYXJlIHByZS10cmFpbmVkIG9uIGxhcmdlIHVubGFiZWxlZCBkYXRhc2V0cyB0aHJvdWdoIHNlbGYtc3VwZXJ2aXNpb24sIGFuZCB0aGVuIGZpbmUtdHVuZWQgZm9yIHZhcmlvdXMgZG93bnN0cmVhbSB0YXNrcyB3aXRoIHNtYWxsIGxhYmVsZWQgZGF0YXNldHMuIFRoaXMgcGFwZXIgaW50cm9kdWNlcyBhIGZpcnN0LW9mLWEta2luZCBmcmFtZXdvcmsgZm9yIHRoZSBlZmZpY2llbnQgcHJlLXRyYWluaW5nIGFuZCBmaW5lLXR1bmluZyBvZiBmb3VuZGF0aW9uYWwgbW9kZWxzIG9uIGV4dGVuc2l2ZSBnZW9zcGF0aWFsIGRhdGEuIFdlIGhhdmUgdXRpbGl6ZWQgdGhpcyBmcmFtZXdvcmsgdG8gY3JlYXRlIFByaXRodmksIGEgdHJhbnNmb3JtZXItYmFzZWQgZ2Vvc3BhdGlhbCBmb3VuZGF0aW9uYWwgbW9kZWwgcHJlLXRyYWluZWQgb24gbW9yZSB0aGFuIDFUQiBvZiBtdWx0aXNwZWN0cmFsIHNhdGVsbGl0ZSBpbWFnZXJ5IGZyb20gdGhlIEhhcm1vbml6ZWQgTGFuZHNhdC1TZW50aW5lbCAyIChITFMpIGRhdGFzZXQuIE91ciBzdHVkeSBkZW1vbnN0cmF0ZXMgdGhlIGVmZmljYWN5IG9mIG91ciBmcmFtZXdvcmsgaW4gc3VjY2Vzc2Z1bGx5IGZpbmUtdHVuaW5nIFByaXRodmkgdG8gYSByYW5nZSBvZiBFYXJ0aCBvYnNlcnZhdGlvbiB0YXNrcyB0aGF0IGhhdmUgbm90IGJlZW4gdGFja2xlZCBieSBwcmV2aW91cyB3b3JrIG9uIGZvdW5kYXRpb24gbW9kZWxzIGludm9sdmluZyBtdWx0aS10ZW1wb3JhbCBjbG91ZCBnYXAgaW1wdXRhdGlvbiwgZmxvb2QgbWFwcGluZywgd2lsZGZpcmUgc2NhciBzZWdtZW50YXRpb24sIGFuZCBtdWx0aS10ZW1wb3JhbCBjcm9wIHNlZ21lbnRhdGlvbi4gT3VyIGV4cGVyaW1lbnRzIHNob3cgdGhhdCB0aGUgcHJlLXRyYWluZWQgbW9kZWwgYWNjZWxlcmF0ZXMgdGhlIGZpbmUtdHVuaW5nIHByb2Nlc3MgY29tcGFyZWQgdG8gbGV2ZXJhZ2luZyByYW5kb21seSBpbml0aWFsaXplZCB3ZWlnaHRzLiBJbiBhZGRpdGlvbiwgcHJlLXRyYWluZWQgUHJpdGh2aSBjb21wYXJlcyB3ZWxsIGFnYWluc3QgdGhlIHN0YXRlLW9mLXRoZS1hcnQsIGUuZy4sIG91dHBlcmZvcm1pbmcgYSBjb25kaXRpb25hbCBHQU4gbW9kZWwgaW4gbXVsdGktdGVtcG9yYWwgY2xvdWQgaW1wdXRhdGlvbiBieSB1cCB0byA1cHAgKG9yIDUuNyUpIGluIHRoZSBzdHJ1Y3R1cmFsIHNpbWlsYXJpdHkgaW5kZXguIEZpbmFsbHksIGR1ZSB0byB0aGUgbGltaXRlZCBhdmFpbGFiaWxpdHkgb2YgbGFiZWxlZCBkYXRhIGluIHRoZSBmaWVsZCBvZiBFYXJ0aCBvYnNlcnZhdGlvbiwgd2UgZ3JhZHVhbGx5IHJlZHVjZSB0aGUgcXVhbnRpdHkgb2YgYXZhaWxhYmxlIGxhYmVsZWQgZGF0YSBmb3IgcmVmaW5pbmcgdGhlIG1vZGVsIHRvIGV2YWx1YXRlIGRhdGEgZWZmaWNpZW5jeSBhbmQgZGVtb25zdHJhdGUgdGhhdCBkYXRhIGNhbiBiZSBkZWNyZWFzZWQgc2lnbmlmaWNhbnRseSB3aXRob3V0IGFmZmVjdGluZyB0aGUgbW9kZWwncyBhY2N1cmFjeS4gVGhlIHByZS10cmFpbmVkIDEwMCBtaWxsaW9uIHBhcmFtZXRlciBtb2RlbCBhbmQgY29ycmVzcG9uZGluZyBmaW5lLXR1bmluZyB3b3JrZmxvd3MgaGF2ZSBiZWVuIHJlbGVhc2VkIHB1YmxpY2x5IGFzIG9wZW4gc291cmNlIGNvbnRyaWJ1dGlvbnMgdG8gdGhlIGdsb2JhbCBFYXJ0aCBzY2llbmNlcyBjb21tdW5pdHkgdGhyb3VnaCBIdWdnaW5nIEZhY2UuIiwxMDAwLjAsLE9wZW4gd2VpZ2h0cyAodW5yZXN0cmljdGVkKSwiVW5pdGVkIFN0YXRlcyBvZiBBbWVyaWNhLFVuaXRlZCBTdGF0ZXMgb2YgQW1lcmljYSIsLCwsNjQuMCwsMjAyNS0xMS0yOCAxMTo1Mzo0NCswMDowMCxJQk0sLCwxMDI0LjAsIldlIHVzZSBBZGFtVyBvcHRpbWl6ZXIgd2l0aCDOsjEgPSAwLjksIM6yMiA9IDAuOTk5LCBiYXRjaCBzaXplIG9mIDEwMjQsIG9uZS1jeWNsZSBjb3NpbmUgbGVhcm5pbmcgcmF0ZSBzY2hlZHVsZXIsIHdpdGggYSBtYXhpbXVtIGxlYXJuaW5nIHJhdGUgb2YgNWUtNC4gV2UgZXhwZXJpbWVudGVkIHdpdGggVmlUYmFzZSBhbmQgVmlULWxhcmdlIGJhY2tib25lcyBhbmQgdHJhaW5lZCB0aGUgbW9kZWxzIGZvciAxMDAwIGVwb2Nocy4gIiwiSW5kdXN0cnksR292ZXJubWVudCIsLCwsLFVucmVsZWFzZWQsaHR0cHM6Ly9odWdnaW5nZmFjZS5jby9pYm0tbmFzYS1nZW9zcGF0aWFsL1ByaXRodmktMTAwTSwsLCwsLDUwNzg3LjY4NzQ0OTI0MTAyLEhhcmR3YXJlLGlibS1uYXNhLWdlb3NwYXRpYWwsLCwsWWVzCkhHUk4gMUIgKFdUIDEwMyksTGFuZ3VhZ2UsIkxhbmd1YWdlIG1vZGVsaW5nL2dlbmVyYXRpb24sUXVlc3Rpb24gYW5zd2VyaW5nIiwiU2hhbmdoYWkgQUkgTGFiLE1hc3NhY2h1c2V0dHMgSW5zdGl0dXRlIG9mIFRlY2hub2xvZ3kgKE1JVCkiLCJaaGVuIFFpbiwgU29uZ2xpbiBZYW5nLCBZaXJhbiBaaG9uZyIsMjAyMy0xMS0wOCxIaWVyYXJjaGljYWxseSBHYXRlZCBSZWN1cnJlbnQgTmV1cmFsIE5ldHdvcmsgZm9yIFNlcXVlbmNlIE1vZGVsaW5nLGh0dHBzOi8vYXJ4aXYub3JnL2Ficy8yMzExLjA0ODIzLCwsLDEwMDAwMDAwMDAuMCwxQiAodGFibGUgNCBhbmQgaHVnZ2luZyAgZmFjZSByZXBvKSwxLjk2NjA4ZSsxOSw2TkQgPSA2KiAzIDI3NiA4MDAgMDAwICoxMF45ID0gMS45NjYwOGUrMTksMTAwMDAwMDAwMDAwLCJTZXF1ZW5jZSBsZW5ndGggNTEyIApUb3RhbCBiYXRjaCBzaXplIDEyOAo1MGsgdXBkYXRlcwoKNTEyKjEyOCo1MDAwMCA9IDMgMjc2IDgwMCAwMDAiLCwsTlZJRElBIEExMDAsLENvbmZpZGVudCwiVHJhbnNmb3JtZXJzIGhhdmUgc3VycGFzc2VkIFJOTnMgaW4gcG9wdWxhcml0eSBkdWUgdG8gdGhlaXIgc3VwZXJpb3IgYWJpbGl0aWVzIGluIHBhcmFsbGVsIHRyYWluaW5nIGFuZCBsb25nLXRlcm0gZGVwZW5kZW5jeSBtb2RlbGluZy4gUmVjZW50bHksIHRoZXJlIGhhcyBiZWVuIGEgcmVuZXdlZCBpbnRlcmVzdCBpbiB1c2luZyBsaW5lYXIgUk5OcyBmb3IgZWZmaWNpZW50IHNlcXVlbmNlIG1vZGVsaW5nLiBUaGVzZSBsaW5lYXIgUk5OcyBvZnRlbiBlbXBsb3kgZ2F0aW5nIG1lY2hhbmlzbXMgaW4gdGhlIG91dHB1dCBvZiB0aGUgbGluZWFyIHJlY3VycmVuY2UgbGF5ZXIgd2hpbGUgaWdub3JpbmcgdGhlIHNpZ25pZmljYW5jZSBvZiB1c2luZyBmb3JnZXQgZ2F0ZXMgd2l0aGluIHRoZSByZWN1cnJlbmNlLiBJbiB0aGlzIHBhcGVyLCB3ZSBwcm9wb3NlIGEgZ2F0ZWQgbGluZWFyIFJOTiBtb2RlbCBkdWJiZWQgSGllcmFyY2hpY2FsbHkgR2F0ZWQgUmVjdXJyZW50IE5ldXJhbCBOZXR3b3JrIChIR1JOKSwgd2hpY2ggaW5jbHVkZXMgZm9yZ2V0IGdhdGVzIHRoYXQgYXJlIGxvd2VyIGJvdW5kZWQgYnkgYSBsZWFybmFibGUgdmFsdWUuIFRoZSBsb3dlciBib3VuZCBpbmNyZWFzZXMgbW9ub3RvbmljYWxseSB3aGVuIG1vdmluZyB1cCBsYXllcnMuIFRoaXMgYWxsb3dzIHRoZSB1cHBlciBsYXllcnMgdG8gbW9kZWwgbG9uZy10ZXJtIGRlcGVuZGVuY2llcyBhbmQgdGhlIGxvd2VyIGxheWVycyB0byBtb2RlbCBtb3JlIGxvY2FsLCBzaG9ydC10ZXJtIGRlcGVuZGVuY2llcy4gRXhwZXJpbWVudHMgb24gbGFuZ3VhZ2UgbW9kZWxpbmcsIGltYWdlIGNsYXNzaWZpY2F0aW9uLCBhbmQgbG9uZy1yYW5nZSBhcmVuYSBiZW5jaG1hcmtzIHNob3djYXNlIHRoZSBlZmZpY2llbmN5IGFuZCBlZmZlY3RpdmVuZXNzIG9mIG91ciBwcm9wb3NlZCBtb2RlbC4gVGhlIHNvdXJjZSBjb2RlIGlzIGF2YWlsYWJsZSBhdCB0aGlzIGh0dHBzIFVSTC4iLCwsT3BlbiB3ZWlnaHRzICh1bnJlc3RyaWN0ZWQpLCJDaGluYSxVbml0ZWQgU3RhdGVzIG9mIEFtZXJpY2EiLCwsLDguMCwsMjAyNi0wMi0xMSAxOToyNjoyNyswMDowMCwsLCwsLCJBY2FkZW1pYSxBY2FkZW1pYSIsLCwsLCwiYXBhY2hlIDIuMApodHRwczovL2h1Z2dpbmdmYWNlLmNvL09wZW5OTFBMYWIvSEdSTi0xQiIsLCwsLCw2MzQ4LjQ2MDkzMTE1NTEyOCxPcGVyYXRpb24gY291bnRpbmcsT3Blbk5MUExhYiwsLCxZZXMKSmFpcy0zMGIgKHBoYXNlIDEpCQkJCQkJCQkJCQkJCQkJCQkJCQkJCQkJCQkJCSAsTGFuZ3VhZ2UsIkxhbmd1YWdlIG1vZGVsaW5nL2dlbmVyYXRpb24sUXVlc3Rpb24gYW5zd2VyaW5nIiwiQ2VyZWJyYXMgU3lzdGVtcyxNb2hhbWVkIGJpbiBaYXllZCBVbml2ZXJzaXR5IG9mIEFydGlmaWNpYWwgSW50ZWxsaWdlbmNlIChNQlpVQUkpLEluY2VwdGlvbiBHNDIsRzQyIiwsMjAyMy0xMS0wOCxKYWlzLTMwQjogRXhwYW5kaW5nIHRoZSBIb3Jpem9uIGluIE9wZW4tU291cmNlIEFyYWJpYyBOTFAsaHR0cHM6Ly93d3cuZzQyLmFpL3Jlc291cmNlcy9wdWJsaWNhdGlvbnMvSmFpcy0zMEIsLCwsMzAwMDAwMDAwMDAuMCwiMzBCCgoiIlRoZSBiYWNrYm9uZSBvZiBKYWlzLTMwQiBpcyBhIGNhdXNhbCBk</x:v>
      </x:c>
    </x:row>
    <x:row r="153" ht="18" customHeight="1">
      <x:c r="A153" s="17" t="n">
        <x:v>148</x:v>
      </x:c>
      <x:c r="B153" s="17" t="n">
        <x:v>309</x:v>
      </x:c>
      <x:c r="C153" s="94" t="str">
        <x:v>ZWNvZGVyLW9ubHkgbGFyZ2UgbGFuZ3VhZ2UgbW9kZWwuIEl0IGlzIGVuZ2luZWVyZWQgd2l0aCA0OCB0cmFuc2Zvcm1lciBibG9ja3MsIDU2IGF0dGVudGlvbiBoZWFkcywgYW5kIGFuIGVtYmVkZGluZyBkaW1lbnNpb24gb2YgNzE2OC4gIiIiLDEuMDM3MjA0OWUrMjMsIjYgRkxPUCAvIHRva2VuIC8gcGFyYW1ldGVyICogMzAgKiAxMF45IHBhcmFtZXRlcnMgKiA0MjcgKiAxMF45IHRva2VucyBbIHNlZSBkYXRhc2V0IHNpemUgbm90ZXNdID0gNy42ODZlKzIyIEZMT1AKCjc1MDAwMDAwMDAwMDAwMDAgRkxPUCAvIGNoaXAgLyBzZWMgKiAxNiBjaGlwcyAqICAxMDgwIGhvdXJzICogMzYwMCBzZWMgLyBob3VyICogMC4zIFthc3N1bWVkIHV0aWxpemF0aW9uXSA9IDEuMzk5NjhlKzIzIEZMT1AKCnNxcnQoNy42ODZlKzIyKjEuMzk5NjhlKzIzKSA9IDEuMDM3MjA0OWUrMjMgRkxPUCIsNDI3MDAwMDAwMDAwLCIiIjEyNiBiaWxsaW9uIEFyYWJpYyB0b2tlbnMsIDI1MSBiaWxsaW9uIEVuZ2xpc2ggdG9rZW5zLCBhbmQgNTAgYmlsbGlvbiBjb2RlIHRva2VucyIiIAoKdG90YWw6IDQyNyBiaWxsaW9uIHRva2VucwoKQmF0Y2ggc2l6ZQkyNjQwClN0ZXBzCTc5ayIsMTA4MC4wLCIiIlBoYXNlIDEgb2YgdGhlIHRyYWluaW5nIGxhc3RlZCBhcHByb3hpbWF0ZWx5IDQ1IGRheXMgb24gMTYgQ1MyIG5vZGVzIHdpdGhpbiB0aGUgQ29uZG9yIEdhbGF4eSBzdXBlcmNvbXB1dGVyLiIiCgo0NSBkYXlzID0gMTA4MCBob3VycyIsQ2VyZWJyYXMgQ1MtMiwsQ29uZmlkZW50LCJGb2xsb3dpbmcgdGhlIHN1Y2Nlc3NmdWwgcmVsZWFzZSBvZiBKYWlzLTEzQiBhbmQgSmFpcy0xM0ItY2hhdCBpbiBBdWd1c3QgMjAyMywgd2UgYXJlIGV4Y2l0ZWQgdG8gbGF1bmNoIHRoZSBuZXcgc3RhdGUtb2YtdGhlLWFydCBBcmFiaWMgY2VudHJpYyBsYXJnZSBsYW5ndWFnZSBtb2RlbCBKYWlzLTMwQiBhbmQgSmFpcy0zMEItY2hhdC4gV2l0aCBtb3JlIHRoYW4gdHdpY2UgdGhlIG51bWJlciBvZiBwYXJhbWV0ZXJzIGFzIHRoYXQgaW4gb3VyIHByZXZpb3VzIHJlbGVhc2UsIEphaXMtMzBCIGFuZCBKYWlzLTMwQi1jaGF0IG1vZGVscyBleGhpYml0IHZhc3RseSBiZXR0ZXIgcGVyZm9ybWFuY2UgaW4gYm90aCBBcmFiaWMgYW5kIEVuZ2xpc2ggbGFuZ3VhZ2VzLiBMaWtlIGl0cyBwcmVkZWNlc3NvciwgdGhlIEphaXMtMzBCIGlzIHRoZSBtb3N0IHBvd2VyZnVsIG9wZW4gYmlsaW5ndWFsIG1vZGVsIGF0IGl0cyBzY2FsZS4gTm90IG9ubHkgYXJlIHRoZSBKYWlzLTMwQiBtb2RlbHMgdGhlIGJlc3QgaW4gdGhlIHdvcmxkIGF0IEFyYWJpYyBOTFAgYW5kIGdlbmVyYXRpdmUgQUkgdGFza3MsIHRoZXkgYWxzbyBhcmUgaGlnaGx5IGNvbXBldGl0aXZlIHdpdGggRW5nbGlzaCBsYW5ndWFnZSBtb2RlbHMgb2YgYSBzaW1pbGFyIHNpemUuCgpXZSBhcmUgYWxzbyBwcm91ZCB0byBhbm5vdW5jZSB0aGUgcmVsZWFzZSBvZiBKYWlzLTMwQiBhbmQgSmFpcy0zMEItY2hhdCBtb2RlbCB3ZWlnaHRzIGFsb25nIHdpdGggdGhlIGFjY29tcGFueWluZyBpbmZlcmVuY2UgY29kZSB0byB0aGUgY29tbXVuaXR5LiBUaGlzIHJlbGVhc2UgbWFya3MgYSBzaWduaWZpY2FudCBtaWxlc3RvbmUgaW4gb3VyIG9uZ29pbmcgY29tbWl0bWVudCB0byBlbGV2YXRlIEFyYWJpYyBsYW5ndWFnZSBwcm9jZXNzaW5nIGJ5IHBvc2l0aW9uaW5nIGl0IGF0IHRoZSBmb3JlZnJvbnQgb2YgZ2VuZXJhdGl2ZSBBSSByZXNlYXJjaCBhbmQgZGV2ZWxvcG1lbnQuIiwsLE9wZW4gd2VpZ2h0cyAodW5yZXN0cmljdGVkKSwiVW5pdGVkIFN0YXRlcyBvZiBBbWVyaWNhLFVuaXRlZCBBcmFiIEVtaXJhdGVzLFVuaXRlZCBBcmFiIEVtaXJhdGVzLFVuaXRlZCBBcmFiIEVtaXJhdGVzIiwsLCwxNi4wLCwyMDI2LTAyLTExIDE5OjI2OjI3KzAwOjAwLENlcmVicmFzLENvbmRvciBHYWxheHkgc3VwZXJjb21wdXRlci4sLCwsIkluZHVzdHJ5LEFjYWRlbWlhLEluZHVzdHJ5LEluZHVzdHJ5IiwsLCwsVW5yZWxlYXNlZCwiYXBhY2hlIDIuMApodHRwczovL2h1Z2dpbmdmYWNlLmNvL2luY2VwdGlvbmFpL2phaXMtMzBiLXYxIiwsLCxGUDMyLCwsIk9wZXJhdGlvbiBjb3VudGluZyxIYXJkd2FyZSIsaW5jZXB0aW9uYWksLCwsWWVzClJvRm9ybWVyLExhbmd1YWdlLCJUZXh0IGNsYXNzaWZpY2F0aW9uLExhbmd1YWdlIG1vZGVsaW5nL2dlbmVyYXRpb24iLFpodWl5aSBUZWNobm9sb2d5LCJKaWFubGluIFN1LCBZdSBMdSwgU2hlbmdmZW5nIFBhbiwgQWhtZWQgTXVydGFkaGEsIEJvIFdlbiwgWXVuZmVuZyBMaXUiLDIwMjMtMTEtMDgsUm9Gb3JtZXI6IEVuaGFuY2VkIFRyYW5zZm9ybWVyIHdpdGggUm90YXJ5IFBvc2l0aW9uIEVtYmVkZGluZyxodHRwczovL2FyeGl2Lm9yZy9hYnMvMjEwNC4wOTg2NCwsSGlzdG9yaWNhbCBzaWduaWZpY2FuY2UsdGhlIHBhcGVyIGludHJvZHVjZWQgUm9QRSwxMTAwMDAwMDAuMCwiIiJ3ZSB1c2UgYmVydC1iYXNlIiIgCkJFUlQgYmFzZSBoYXMgMTEwTSBwYXJhbWV0ZXJzIGZyb20gaHR0cHM6Ly9hcnhpdi5vcmcvcGRmLzE4MTAuMDQ4MDUiLDIuMTYyNjg4ZSsxOCw2IEZMT1AvcGFyYW1ldGVyL3Rva2VuICogMTEwMDAwMDAwIHBhcmFtZXRlcnMgKiAzMjc2ODAwMDAwIHRva2VucyA9IDIxNjI2ODgwMDAwMDAwMDAwMDAgRkxPUCwzMjc2ODAwMDAwLCwsIiIiQWxsIHRoZSBleHBlcmltZW50cyB3ZXJlIHJ1biBvbiB0d28gY2xvdWQgc2VydmVycyB3aXRoIDQgeCBWMTAwIEdQVXMuIiIiLE5WSURJQSBWMTAwLCxDb25maWRlbnQsIlBvc2l0aW9uIGVuY29kaW5nIHJlY2VudGx5IGhhcyBzaG93biBlZmZlY3RpdmUgaW4gdGhlIHRyYW5zZm9ybWVyIGFyY2hpdGVjdHVyZS4gSXQgZW5hYmxlcyB2YWx1YWJsZSBzdXBlcnZpc2lvbiBmb3IgZGVwZW5kZW5jeSBtb2RlbGluZyBiZXR3ZWVuIGVsZW1lbnRzIGF0IGRpZmZlcmVudCBwb3NpdGlvbnMgb2YgdGhlIHNlcXVlbmNlLiBJbiB0aGlzIHBhcGVyLCB3ZSBmaXJzdCBpbnZlc3RpZ2F0ZSB2YXJpb3VzIG1ldGhvZHMgdG8gaW50ZWdyYXRlIHBvc2l0aW9uYWwgaW5mb3JtYXRpb24gaW50byB0aGUgbGVhcm5pbmcgcHJvY2VzcyBvZiB0cmFuc2Zvcm1lci1iYXNlZCBsYW5ndWFnZSBtb2RlbHMuIFRoZW4sIHdlIHByb3Bvc2UgYSBub3ZlbCBtZXRob2QgbmFtZWQgUm90YXJ5IFBvc2l0aW9uIEVtYmVkZGluZyhSb1BFKSB0byBlZmZlY3RpdmVseSBsZXZlcmFnZSB0aGUgcG9zaXRpb25hbCBpbmZvcm1hdGlvbi4gU3BlY2lmaWNhbGx5LCB0aGUgcHJvcG9zZWQgUm9QRSBlbmNvZGVzIHRoZSBhYnNvbHV0ZSBwb3NpdGlvbiB3aXRoIGEgcm90YXRpb24gbWF0cml4IGFuZCBtZWFud2hpbGUgaW5jb3Jwb3JhdGVzIHRoZSBleHBsaWNpdCByZWxhdGl2ZSBwb3NpdGlvbiBkZXBlbmRlbmN5IGluIHNlbGYtYXR0ZW50aW9uIGZvcm11bGF0aW9uLiBOb3RhYmx5LCBSb1BFIGVuYWJsZXMgdmFsdWFibGUgcHJvcGVydGllcywgaW5jbHVkaW5nIHRoZSBmbGV4aWJpbGl0eSBvZiBzZXF1ZW5jZSBsZW5ndGgsIGRlY2F5aW5nIGludGVyLXRva2VuIGRlcGVuZGVuY3kgd2l0aCBpbmNyZWFzaW5nIHJlbGF0aXZlIGRpc3RhbmNlcywgYW5kIHRoZSBjYXBhYmlsaXR5IG9mIGVxdWlwcGluZyB0aGUgbGluZWFyIHNlbGYtYXR0ZW50aW9uIHdpdGggcmVsYXRpdmUgcG9zaXRpb24gZW5jb2RpbmcuIEZpbmFsbHksIHdlIGV2YWx1YXRlIHRoZSBlbmhhbmNlZCB0cmFuc2Zvcm1lciB3aXRoIHJvdGFyeSBwb3NpdGlvbiBlbWJlZGRpbmcsIGFsc28gY2FsbGVkIFJvRm9ybWVyLCBvbiB2YXJpb3VzIGxvbmcgdGV4dCBjbGFzc2lmaWNhdGlvbiBiZW5jaG1hcmsgZGF0YXNldHMuIE91ciBleHBlcmltZW50cyBzaG93IHRoYXQgaXQgY29uc2lzdGVudGx5IG92ZXJjb21lcyBpdHMgYWx0ZXJuYXRpdmVzLiBGdXJ0aGVybW9yZSwgd2UgcHJvdmlkZSBhIHRoZW9yZXRpY2FsIGFuYWx5c2lzIHRvIGV4cGxhaW4gc29tZSBleHBlcmltZW50YWwgcmVzdWx0cy4gUm9Gb3JtZXIgaXMgYWxyZWFkeSBpbnRlZ3JhdGVkIGludG8gSHVnZ2luZ2ZhY2U6IFx1cmx7dGhpcyBodHRwcyBVUkx9LiIsLCxVbnJlbGVhc2VkLENoaW5hLCwsLDQuMCwsMjAyNS0xMS0yOCAxMTo1Mzo0NCswMDowMCwsLCwsLEluZHVzdHJ5LCwsLCxPcGVuIHNvdXJjZSwiQXBhY2hlIDIuMApodHRwczovL2dpdGh1Yi5jb20vWmh1aXlpVGVjaG5vbG9neS9yb2Zvcm1lciAKKG9ubHkgQ2hpbmVzZSByb2Zvcm1lciBpbXBsZW1lbnRhdGlvbnMsIG5vdCBCRVJUKQoKUm9Gb3JtZXIgaXMgYWxyZWFkeSBpbnRlZ3JhdGVkIGludG8gSHVnZ2luZ2ZhY2U6Cmh0dHBzOi8vaHVnZ2luZ2ZhY2UuY28vZG9jcy90cmFuc2Zvcm1lcnMvbW9kZWxfZG9jL3JvZm9ybWVyIiwsLCwsLDIzODAuNjcyODQ5MTgzMTcyNyxPcGVyYXRpb24gY291bnRpbmcsLCwsLE5vCk9tbmlWZWMsIk11bHRpbW9kYWwsVmlzaW9uLFNwZWVjaCxMYW5ndWFnZSxWaWRlbywzRCBtb2RlbGluZyIsIkltYWdlIGNsYXNzaWZpY2F0aW9uLFNwZWVjaCByZWNvZ25pdGlvbiAoQVNSKSIsVGVuc29yVG91ciwiU2lkZGhhcnRoIFNyaXZhc3RhdmEsIEdhdXJhdiBTaGFybWEiLDIwMjMtMTEtMDcsT21uaVZlYzogTGVhcm5pbmcgcm9idXN0IHJlcHJlc2VudGF0aW9ucyB3aXRoIGNyb3NzIG1vZGFsIHNoYXJpbmcsaHR0cHM6Ly9hcnhpdi5vcmcvYWJzLzIzMTEuMDU3MDl2MSw4OS4wLFNPVEEgaW1wcm92ZW1lbnQsIiIiIFdlIHN1cnBhc3MgdGhlIHN0YXRlIG9mIHRoZSBhcnQgb24gaU5hdHVyYWxpc3Qgd2l0aCBhIHRvcC0xIGFjY3VyYWN5IG9mIDkzLjglLCBjb21wYXJlZCB0byBJbnRlcm5JbWFnZeKAmXMgOTIuNiUuIE9uIFBsYWNlcy0zNjUsIHdlIGJlYXQgYWxsIGNvbXBldGl0b3JzLCBhY2hpZXZpbmcgNjEuNiUgYWNjdXJhY3kgdmVyc3VzIEludGVybkltYWdl4oCZcyA2MS4yJSIiCgoiIldlIG9ic2VydmUgdGhhdCB3ZSBvdXRwZXJmb3JtIGFsbCB0aGUgY29tcGV0aW5nIG1ldGhvZHMgb24gTW9tZW50cyBpbiBUaW1lIGRhdGFzZXQgIiIKCiIib24gdGhlIEVTQzUwIGRhdGFzZXQuIE9tbmlWZWMgb3V0cGVyZm9ybXMgY29tcGV0aW5nIG1ldGhvZHMsIGFjaGlldmluZyBhbiBhY2N1cmFjeSBvZiA5OC40JSwgc2lnbmlmaWNhbnRseSBoaWdoZXIgdGhhbiB0aGUgQXVkaW8gU3BlY3Ryb2dyYW0gVHJhbnNmb3JtZXIgKEFTVCkgYXQgODUuNyUuIiIiLCwsLCwsLCwsLCxVbmtub3duLCJNYWpvcml0eSBvZiByZXNlYXJjaCBpbiBsZWFybmluZyBiYXNlZCBtZXRob2RzIGhhcyBiZWVuIHRvd2FyZHMgZGVzaWduaW5nIGFuZCB0cmFpbmluZyBuZXR3b3JrcyBmb3Igc3BlY2lmaWMgdGFza3MuIEhvd2V2ZXIsIG1hbnkgb2YgdGhlIGxlYXJuaW5nIGJhc2VkIHRhc2tzLCBhY3Jvc3MgbW9kYWxpdGllcywgc2hhcmUgY29tbW9uYWxpdGllcyBhbmQgY291bGQgYmUgcG90ZW50aWFsbHkgdGFja2xlZCBpbiBhIGpvaW50IGZyYW1ld29yay4gV2UgcHJlc2VudCBhbiBhcHByb2FjaCBpbiBzdWNoIGRpcmVjdGlvbiwgdG8gbGVhcm4gbXVsdGlwbGUgdGFza3MsIGluIG11bHRpcGxlIG1vZGFsaXRpZXMsIHdpdGggYSB1bmlmaWVkIGFyY2hpdGVjdHVyZS4gVGhlIHByb3Bvc2VkIG5ldHdvcmsgaXMgY29tcG9zZWQgb2YgdGFzayBzcGVjaWZpYyBlbmNvZGVycywgYSBjb21tb24gdHJ1bmsgaW4gdGhlIG1pZGRsZSwgZm9sbG93ZWQgYnkgdGFzayBzcGVjaWZpYyBwcmVkaWN0aW9uIGhlYWRzLiBXZSBmaXJzdCBwcmUtdHJhaW4gaXQgYnkgc2VsZi1zdXBlcnZpc2VkIG1hc2tlZCB0cmFpbmluZywgZm9sbG93ZWQgYnkgc2VxdWVudGlhbCB0cmFpbmluZyBmb3IgdGhlIGRpZmZlcmVudCB0YXNrcy4gV2UgdHJhaW4gdGhlIG5ldHdvcmsgb24gYWxsIG1ham9yIG1vZGFsaXRpZXMsIGUuZy5cIHZpc3VhbCwgYXVkaW8sIHRleHQgYW5kIDNELCBhbmQgcmVwb3J0IHJlc3VsdHMgb24gMjIgZGl2ZXJzZSBhbmQgY2hhbGxlbmdpbmcgcHVibGljIGJlbmNobWFya3MuIFdlIGRlbW9uc3RyYXRlIGVtcGlyaWNhbGx5IHRoYXQsIHVzaW5nIGEgam9pbnQgbmV0d29yayB0byB0cmFpbiBhY3Jvc3MgbW9kYWxpdGllcyBsZWFkcyB0byBtZWFuaW5nZnVsIGluZm9ybWF0aW9uIHNoYXJpbmcgYW5kIHRoaXMgYWxsb3dzIHVzIHRvIGFjaGlldmUgc3RhdGUtb2YtdGhlLWFydCByZXN1bHRzIG9uIG1vc3Qgb2YgdGhlIGJlbmNobWFya3MuIFdlIGFsc28gc2hvdyBnZW5lcmFsaXphdGlvbiBvZiB0aGUgdHJhaW5lZCBuZXR3b3JrIG9uIGNyb3NzLW1vZGFsIHRhc2tzIGFzIHdlbGwgYXMgdW5zZWVuIGRhdGFzZXRzIGFuZCB0YXNrcy4iLDIwMDAuMCwsVW5yZWxlYXNlZCxVbml0ZWQgU3RhdGVzIG9mIEFtZXJpY2EsQkVSVC1MYXJnZSwsIkFwcGVhcnMgdG8gYnVpbGQgb24gc2V2ZXJhbCBtb2RlbHMsIGxpa2UgQkVSVCBhbmQgVmlUIChUYWJsZSAxKSIsLCwyMDI2LTA1LTI1IDEyOjI4OjEyKzAwOjAwLCwsLCwsSW5kdXN0cnksLCwsLFVucmVsZWFzZWQsLCwsLCwsLCwsLCwsTm8KbVBMVUctT3dsMiwiVmlzaW9uLExhbmd1YWdlLE11bHRpbW9kYWwiLCJWaXN1YWwgcXVlc3Rpb24gYW5zd2VyaW5nLEltYWdlIGNhcHRpb25pbmcsTGFuZ3VhZ2UgbW9kZWxpbmcvZ2VuZXJhdGlvbiIsQWxpYmFiYSwiUWluZ2hhbyBZZSwgSGFpeWFuZyBYdSwgSmlhYm8gWWUsIE1pbmcgWWFuLCBBbndlbiBIdSwgSGFvd2VpIExpdSwgUWkgUWlhbiwgSmkgWmhhbmcsIEZlaSBIdWFuZywgSmluZ3JlbiBaaG91IiwyMDIzLTExLTA3LG1QTFVHLU93bDI6IFJldm9sdXRpb25pemluZyBNdWx0aS1tb2RhbCBMYXJnZSBMYW5ndWFnZSBNb2RlbCB3aXRoIE1vZGFsaXR5IENvbGxhYm9yYXRpb24saHR0cHM6Ly9hcnhpdi5vcmcvYWJzLzIzMTEuMDQyNTcsLFNPVEEgaW1wcm92ZW1lbnQsIiIiRXh0ZW5zaXZlIGV4cGVyaW1lbnRzIGlsbHVzdHJhdGUgdGhlIGVmZmVjdGl2ZW5lc3MgYW5kIGdlbmVyYWxpemF0aW9uIGFiaWxpdGllcyBvZiBtUExVRy1Pd2wyLCB3aGljaCBhY2hpZXZlcyBzdGF0ZS1vZi10aGUtYXJ0IHBlcmZvcm1hbmNlIG9uIDggY2xhc3NpYyB2aXNpb24tbGFuZ3VhZ2UgYmVuY2htYXJrcyB1c2luZyBhIHNpbmdsZSBnZW5lcmljIG1vZGVsLiIiCgpGaWd1cmUgMSIsNzEyMDAwMDAwMC4wLCIiIkFzIGRlcGljdGVkIGluIEZpZ3VyZSAyLCBvdXIgbW9kZWwsIHJlZmVycmVkIHRvIGFzIG1QTFVHT3dsMiwgaXMgY29tcG9zZWQgb2YgdGhyZWUgbWFpbiBjb21wb25lbnRzOiBhIGZ1bmRhbWVudGFsIHZpc2lvbiBlbmNvZGVyLCBhIHZpc3VhbCBhYnN0cmFjdG9yLCBhbmQgYSBsYW5ndWFnZSBkZWNvZGVyLiBTcGVjaWZpY2FsbHksIHdlIHV0aWxpemUgVmlULUwvMTQgYXMgdGhlCnZpc2lvbiBlbmNvZGVyIGFuZCBMTGFNQS0yLTdCIFs1OF0gYXMgdGhlIGxhbmd1YWdlIGRlY29kZXIiIgpWaVQtTC8xNCBoYXMgMTIzTSBwYXJhbWV0ZXJzIGFuZCBMbGFtYSAyIDdCIGhhcyA3QiBwYXJhbWV0ZXJzLiIsLCJWaVQtTC8xNCBhbmQgTGxhbWEgMi03YiBjb21wdXRlLCBwbHVzIDEuN2UxOSBqb2ludCBwcmV0cmFpbiBGTE9QICg2ICogNDAwTSAqIDcuMUIpIGFuZCA0ZTE2IGpvaW50IGZpbmV0dW5lIEZMT1AuIEV2ZXJ5dGhpbmcgaXMgYSBuZWdsaWdpYmxlIGZyYWN0aW9uIGV4Y2VwdCB0aGUgTGxhbWEgMiBjb21wdXRlLiIsMTgyMDMyNzkzNjAwLCI0MDAgbWlsbGlvbiBpbWFnZS10ZXh0IHBhaXJzIGF0IHByZS10cmFpbmluZyArIDY3MmsgaW1hZ2UtdGV4dCBwYWlycyBhdCBpbnN0cnVjdGlvbiB0dW5pbmcgKHRhYmxlIDE0KSA9IDQwMDY3MjAwMCBpbWFnZXMKCisgNTU4ayB0ZXh0IGluc3RydWN0aW9ucyAodGFibGUgMTQpICIsLCwsLFNwZWN1bGF0aXZlLCJNdWx0aS1tb2RhbCBMYXJnZSBMYW5ndWFnZSBNb2RlbHMgKE1MTE1zKSBoYXZlIGRlbW9uc3RyYXRlZCBpbXByZXNzaXZlIGluc3RydWN0aW9uIGFiaWxpdGllcyBhY3Jvc3MgdmFyaW91cyBvcGVuLWVuZGVkIHRhc2tzLiBIb3dldmVyLCBwcmV2aW91cyBtZXRob2RzIHByaW1hcmlseSBmb2N1cyBvbiBlbmhhbmNpbmcgbXVsdGktbW9kYWwgY2FwYWJpbGl0aWVzLiBJbiB0aGlzIHdvcmssIHdlIGludHJvZHVjZSBhIHZlcnNhdGlsZSBtdWx0aS1tb2RhbCBsYXJnZSBsYW5ndWFnZSBtb2RlbCwgbVBMVUctT3dsMiwgd2hpY2ggZWZmZWN0aXZlbHkgbGV2ZXJhZ2VzIG1vZGFsaXR5IGNvbGxhYm9yYXRpb24gdG8gaW1wcm92ZSBwZXJmb3JtYW5jZSBpbiBib3RoIHRleHQgYW5kIG11bHRpLW1vZGFsIHRhc2tzLiBtUExVRy1Pd2wyIHV0aWxpemVzIGEgbW9kdWxhcml6ZWQgbmV0d29yayBkZXNpZ24sIHdpdGggdGhlIGxhbmd1YWdlIGRlY29kZXIgYWN0aW5nIGFzIGEgdW5pdmVyc2FsIGludGVyZmFjZSBmb3IgbWFuYWdpbmcgZGlmZmVyZW50IG1vZGFsaXRpZXMuIFNwZWNpZmljYWxseSwgbVBMVUctT3dsMiBpbmNvcnBvcmF0ZXMgc2hhcmVkIGZ1bmN0aW9uYWwgbW9kdWxlcyB0byBmYWNpbGl0YXRlIG1vZGFsaXR5IGNvbGxhYm9yYXRpb24gYW5kIGludHJvZHVjZXMgYSBtb2RhbGl0eS1hZGFwdGl2ZSBtb2R1bGUgdGhhdCBwcmVzZXJ2ZXMgbW9kYWxpdHktc3BlY2lmaWMgZmVhdHVyZXMuIEV4dGVuc2l2ZSBleHBlcmltZW50cyByZXZlYWwgdGhhdCBtUExVRy1Pd2wyIGlzIGNhcGFibGUgb2YgZ2VuZXJhbGl6aW5nIGJvdGggdGV4dCB0YXNrcyBhbmQgbXVsdGktbW9kYWwgdGFza3MgYW5kIGFjaGlldmluZyBzdGF0ZS1vZi10aGUtYXJ0IHBlcmZvcm1hbmNlcyB3aXRoIGEgc2luZ2xlIGdlbmVyaWMgbW9kZWwuIE5vdGFibHksIG1QTFVHLU93bDIgaXMgdGhlIGZpcnN0IE1MTE0gbW9kZWwgdGhhdCBkZW1vbnN0cmF0ZXMgdGhlIG1vZGFsaXR5IGNvbGxhYm9yYXRpb24gcGhlbm9tZW5vbiBpbiBib3RoIHB1cmUtdGV4dCBhbmQgbXVsdGktbW9kYWwgc2NlbmFyaW9zLCBzZXR0aW5nIGEgcGlvbmVlcmluZyBwYXRoIGluIHRoZSBkZXZlbG9wbWVudCBvZiBmdXR1cmUgbXVsdGktbW9kYWwgZm91bmRhdGlvbiBtb2RlbHMuCiIsMS4wLCxPcGVuIHdlaWdodHMgKHVucmVzdHJpY3RlZCksQ2hpbmEsTGxhbWEgMi03QiwxLjcwMDAwMDAwMDFlKzE5LGh0dHBzOi8vd3d3LndvbGZyYW1hbHBoYS5jb20vaW5wdXQ/aT02KyorNDAwK21pbGxpb24rKis3LjEyK2JpbGxpb24sLCwyMDI1LTExLTI4IDExOjUzOjQ0KzAwOjAwLCwsLCwsSW5kdXN0cnksLCwsLE9wZW4gc291cmNlLCJBcGFjaGUgMgpodHRwczovL2dpdGh1Yi5jb20vWC1QTFVHL21QTFVHLU93bC90cmVlL21haW4vbVBMVUctT3dsMgoKaHR0cHM6Ly9odWdnaW5nZmFjZS5jby9NaXp1a2lsdWtlL21wbHVnX293bF8yXzEiLCwsLEJGMTYsLCxPcGVyYXRpb24gY291bnRpbmcsTWl6dWtpbHVrZSwsLCxZZXMKT3R0ZXJIRC04QiwiTXVsdGltb2RhbCxWaXNpb24sTGFuZ3VhZ2UiLCJDaGF0LFZpc3VhbCBxdWVzdGlvbiBhbnN3ZXJpbmciLE5hbnlhbmcgVGVjaG5vbG9naWNhbCBVbml2ZXJzaXR5LCJCbyBMaSwgUGVpeXVhbiBaaGFuZywgSmluZ2thbmcgWWFuZywgWXVhbmhhbiBaaGFuZywgRmFueWkgUHUsIFppd2VpIExpdSIsMjAyMy0xMS0wNyxPdHRlckhEOiBBIEhpZ2gtUmVzb2x1dGlvbiBNdWx0aS1tb2RhbGl0eSBNb2RlbCxodHRwczovL2FyeGl2Lm9yZy9hYnMvMjMxMS4wNDIxOSw4NS4wLCwiZnJvbSBwYWdlIDI6ICIiV2UgcHJlc2VudCBPdHRlckhELThCLCBhIG5vdmVsIG1vZGVsIGJhc2VkIG9uIHRoZSBGdXl1LThCIGFyY2hpdGVjdHVyZSwgb3B0aW1pemVkIGZvciB2YXJ5aW5nIGlucHV0IHJlc29sdXRpb25zLiBPdXIgZW1waXJpY2FsIGV2YWx1YXRpb25zIHN1Z2dlc3QgdGhhdCB0aGUgbW9kZWwgZXhoaWJpdHMgc3RhdGUtb2YtdGhlLWFydCBwZXJmb3JtYW5jZSBhY3Jvc3MgbXVsdGlwbGUgdGFza3Mgd2hlbiBpbnN0cnVjdGlvbi10dW5lZCB3aXRoIGhpZ2hlciByZXNvbHV0aW9ucy4iIiIsODAwMDAwMDAwMC4wLDhCLCwsMjAwNTQwMDAwLCIiIldlIGNvbXBpbGVkIGEgdG90YWwgb2YgMzcwSyBpbnN0cnVjdGlvbi9yZXNwb25zZSBwYWlycyBzb3VyY2VkIGZyb20gdGhlIGZvbGxvdy0KaW5nIHB1YmxpYyBkYXRhc2V0czogTExhVkEtSW5zdHJ1Y3QgWyAzMF0sIFZRQXYyIFsyXSwgR1FBIFsgMjMgXSwgT0tWUUEgWyAzNiBdLCBPQ1JWUUEgWzM4IF0sCkEtT0tWUUEgWyA0NV0sIENPQ08tR09JIFszMyBdLCBDT0NPLUNhcHRpb24gWyAxMF0sIFRleHRRQSBbIDQ4XSwgUmVmQ09DTyBbNThdLCBDT0NPLUlUTSBbIDI4IF0sIEltYWdlTmV0IFsxNyBdLCBhbmQgTExhVkEtUkxIRiBbIDUxIF0uIiIiLDkuMCwzIGhvdXJzIHBlciBlcG9jaCBvdmVyIDMgZXBvY2hzOiA5IGhvdXJzLE5WSURJQSBBMTAwLCxDb25maWRlbnQsIkluIHRoaXMgcGFwZXIsIHdlIHByZXNlbnQgT3R0ZXJIRC04QiwgYW4gaW5ub3ZhdGl2ZSBtdWx0aW1vZGFsIG1vZGVsIGV2b2x2ZWQgZnJvbSBGdXl1LThCLCBzcGVjaWZpY2FsbHkgZW5naW5lZXJlZCB0byBpbnRlcnByZXQgaGlnaC1yZXNvbHV0aW9uIHZpc3VhbCBpbnB1dHMgd2l0aCBncmFudWxhciBwcmVjaXNpb24uIFVubGlrZSBjb252ZW50aW9uYWwgbW9kZWxzIHRoYXQgYXJlIGNvbnN0cmFpbmVkIGJ5IGZpeGVkLXNpemUgdmlzaW9uIGVuY29kZXJzLCBPdHRlckhELThCIGJvYXN0cyB0aGUgYWJpbGl0eSB0byBoYW5kbGUgZmxleGlibGUgaW5wdXQgZGltZW5zaW9ucywgZW5zdXJpbmcgaXRzIHZlcnNhdGlsaXR5IGFjcm9zcyB2YXJpb3VzIGluZmVyZW5jZSByZXF1aXJlbWVudHMuIEFsb25nc2lkZSB0aGlzIG1vZGVsLCB3ZSBpbnRyb2R1Y2UgTWFnbmlmaWVyQmVuY2gsIGFuIGV2YWx1YXRpb24gZnJhbWV3b3JrIGRlc2lnbmVkIHRvIHNjcnV0aW5pemUgbW9kZWxzJyBhYmlsaXR5IHRvIGRpc2Nlcm4gbWludXRlIGRldGFpbHMgYW5kIHNwYXRpYWwgcmVsYXRpb25zaGlwcyBvZiBzbWFsbCBvYmplY3RzLiBPdXIgY29tcGFyYXRpdmUgYW5hbHlzaXMgcmV2ZWFscyB0aGF0IHdoaWxlIGN1cnJlbnQgbGVhZGluZyBtb2RlbHMgZmFsdGVyIG9uIHRoaXMgYmVuY2htYXJrLCBPdHRlckhELThCLCBwYXJ0aWN1bGFybHkgd2hlbiBkaXJlY3RseSBwcm9jZXNzaW5nIGhpZ2gtcmVzb2x1dGlvbiBpbnB1dHMsIG91dHBlcmZvcm1zIGl0cyBjb3VudGVycGFydHMgYnkgYSBzdWJzdGFudGlhbCBtYXJnaW4uIFRoZSBmaW5kaW5ncyBpbGx1bWluYXRlIHRoZSBzdHJ1Y3R1cmFsIHZhcmlhbmNlcyBpbiB2aXN1YWwgaW5mb3JtYXRpb24gcHJvY2Vzc2luZyBhbW9uZyBkaWZmZXJlbnQgbW9kZWxzIGFuZCB0aGUgaW5mbHVlbmNlIHRoYXQgdGhlIHZpc2lvbiBlbmNvZGVycycgcHJlLXRyYWluaW5nIHJlc29sdXRpb24gZGlzcGFyaXRpZXMgaGF2ZSBvbiBtb2RlbCBlZmZlY3RpdmVuZXNzIHdpdGhpbiBzdWNoIGJlbmNobWFya3MuIE91ciBzdHVkeSBoaWdobGlnaHRzIHRoZSBjcml0aWNhbCByb2xlIG9mIGZsZXhpYmlsaXR5IGFuZCBoaWdoLXJlc29sdXRpb24gaW5wdXQgY2FwYWJpbGl0aWVzIGluIGxhcmdlIG11bHRpbW9kYWwgbW9kZWxzIGFuZCBhbHNvIGV4ZW1wbGlmaWVzIHRoZSBwb3RlbnRpYWwgaW5oZXJlbnQgaW4gdGhlIEZ1eXUgYXJjaGl0ZWN0dXJlJ3Mgc2ltcGxpY2l0eSBmb3IgaGFuZGxpbmcgY29tcGxleCB2aXN1YWwgZGF0YS4gIiwzLjAsLCxTaW5nYXBvcmUsRnV5dS04QiwyLjRlKzE5LCJmbG9wcyA9ICg4KSAqICgzMTIgKiAxMCoqMTIpICogKDMgKiAzICogMzYwMCkgKiAoMC4zKSA9IDIuNGUxOQoobnVtIGdwdSkgKiAocGVhayBmbG9wcykgKiAodGltZSBpbiBzZWNvbmRzKSAqIChhc3N1bWVkIHV0aWxpemF0aW9uIHJhdGUpCgonT3VyIGltcGxlbWVudGF0aW9uIHBlcm1pdHMgdGhlIGNvbXBsZXRpb24gb2YgZnVsbC1wYXJhbWV0ZXIgdHJhaW5pbmcgd2l0aGluIDMgaG91cnMgcGVyIGVwb2NoIG9uIDjDl0ExMDAgR1BVcy4gJwpUYWJsZSA0IGluZGljYXRlcyAzIGVwb2NocyBmb3IgdGhlIGZ1bGwgZmluZXR1bmUuIiw4LjAsLDIwMjYtMDUtMjUgMTI6Mjg6MTIrMDA6MDAsLCwsLCxBY2FkZW1pYSwsLCwyNC4wLCwsLCwsLCw2MzQ4LjYwMjMwODk2MjgyMiwsLCwsLApYVkVSU0UtMTNCLTIsTGFuZ3VhZ2UsIkxhbmd1YWdlIGdlbmVyYXRpb24sTGFuZ3VhZ2UgbW9kZWxpbmcvZ2VuZXJhdGlvbixRdWVzdGlvbiBhbnN3ZXJpbmcsVGV4dCBzdW1tYXJpemF0aW9uLFRyYW5zbGF0aW9uIiwiWFZFUlNFIFRlY2hub2xvZ3ksU2hlbnpoZW4gWXVhbnhpYW5nIFRlY2hub2xvZ3kiLCwyMDIzLTExLTA2LCxodHRwczovL2h1Z2dpbmdmYWNlLmNvL3h2ZXJzZS9YVkVSU0UtMTNCLCwsLDEzMDAwMDAwMDAwLjAsMTNCLCwiTm90IGVub3VnaCBpbmZvLCBlZyBudW1iZXIgb2YgZXBvY2hzIiwzMjAwMDAwMDAwMDAwLCJNdWx0aWxpbmd1YWwsIDMuMiB0cmlsbGlvbiB0b2tlbnMuIE5vdGUgdGhhdCBtb2RlbCB3YXMgb3JpZ2luYWxseSBzdGF0ZWQgdG8gaGF2ZSBiZWVuIHRyYWluZWQgb24gMS40VCB0b2tlbnMsIHNvIHdoaWxlIHRoZSB3b3JkaW5nIHN1Z2dlc3RzIGEgZGF0YXNldCBvZiAzLjJUIHVuaXF1ZSB0b2tlbnMsIGl0IG1heSBhY3R1YWxseSBiZSByZWZlcmVuY2luZyB0aGUgbnVtYmVyIG9mIHRva2VucyBzZWVuIGJ5IHRoZSBtb2RlbCAoaS5lLiBwb3NzaWJseSBvdmVyIG11bHRpcGxlIGVwb2NocykuIiwsLCwsTGlrZWx5LCJYVkVSU0UtMTNCIGlzIGEgbXVsdGlsaW5ndWFsIGxhcmdlIGxhbmd1YWdlIG1vZGVsLCBpbmRlcGVuZGVudGx5IGRldmVsb3BlZCBieSBTaGVuemhlbiBZdWFueGlhbmcgVGVjaG5vbG9neS4gSXRzIGtleSBmZWF0dXJlcyBhcmUgYXMgZm9sbG93czoKCk1vZGVsIFN0cnVjdHVyZTogWFZFUlNFLTEzQiB1c2VzIHRoZSBtYWluc3RyZWFtIERlY29kZXItb25seSBUcmFuc2Zvcm1lciBuZXR3b3JrIHN0cnVjdHVyZSwgc3VwcG9ydHMgOGsgY29udGV4dCBsZW5ndGgsIHRoZSBsb25nZXN0IG9uZSBhbW9uZyBtb2RlbHMgb2YgdGhlIHNhbWUgc2l6ZSwgd2hpY2ggY2FuIG1lZXQgdGhlIG5lZWQgb2YgbG9uZ2VyIG11bHRpLXJvdW5kIGRpYWxvZ3Vlcywga25vd2xlZGdlIHF1ZXN0aW9uLWFuc3dlcmluZywgYW5kIHN1bW1hcml6YXRpb24uIFRoaXMgbWFrZXMgdGhlIG1vZGVsIG1vcmUgdmVyc2F0aWxlIGluIGFwcGxpY2F0aW9uIHNjZW5hcmlvcy4KVHJhaW5pbmcgRGF0YTogVGhlIG1vZGVsIGhhcyBiZWVuIHRob3JvdWdobHkgdHJhaW5lZCBvbiBhIGRpdmVyc2lmaWVkIGFuZCBoaWdoLXF1YWxpdHkgZGF0YXNldCBjb25zaXN0aW5nIG9mIDMuMiB0cmlsbGlvbiBvZiB0b2tlbnMsIGluY2x1ZGluZyBtb3JlIHRoYW4gNDAgbGFuZ3VhZ2VzIHN1Y2ggYXMgQ2hpbmVzZSwgRW5nbGlzaCwgUnVzc2lhbiwgYW5kIFNwYW5pc2guIFRoZSBzYW1wbGluZyByYXRpbyBvZiBkaWZmZXJlbnQgdHlwZXMgb2YgZGF0YSBpcyBmaW5lbHkgc2V0LCB3aGljaCBtYWtlcyB0aGUgcGVyZm9ybWFuY2Ugb2YgQ2hpbmVzZSBhbmQgRW5nbGlzaCBleGNlbGxlbnQsIGFuZCBhbHNvIHRha2VzIGludG8gYWNjb3VudCB0aGUgZWZmZWN0IG9mIG90aGVyIGxhbmd1YWdlcy4KVG9rZW5pemF0aW9uOiBCYXNlZCBvbiB0aGUgQlBFIChCeXRlLVBhaXIgRW5jb2RpbmcpIGFsZ29yaXRobSwgYSB0b2tlbml6ZXIgd2l0aCBhIHZvY2FidWxhcnkgc2l6ZSBvZiAxMDAsNTM0IGhhcyBiZWVuIHRyYWluZWQgdXNpbmcgaHVuZHJlZHMgb2YgZ2lnYWJ5dGVzIG9mIGxhbmd1YWdlIGRhdGEuIFRoaXMgdG9rZW5pemVyIGlzIGNhcGFibGUgb2Ygc3VwcG9ydGluZyBtdWx0aWxpbmd1YWwgd2l0aG91dCB0aGUgbmVlZCBmb3IgYWRkaXRpb25hbCB2b2NhYnVsYXJ5IGV4cGFuc2lvbi4KVHJhaW5pbmcgRnJhbWV3b3JrOiBTZXZlcmFsIGtleSB0ZWNobm9sb2dpZXMgaGF2ZSBhbHNvIGJlZW4gaW5kZXBlbmRlbnRseSBkZXZlbG9wZWQsIGluY2x1ZGluZyBlZmZpY2llbnQgb3BlcmF0b3JzLCBtZW1vcnkgb3B0aW1pemF0aW9uLCBwYXJhbGxlbCBzY2hlZHVsaW5nIHN0cmF0ZWdpZXMsIG92ZXJsYXAgb2YgZGF0YS1jb21wdXRhdGlvbi1jb21tdW5pY2F0aW9uLCBhbmQgc3luZXJneSBiZXR3ZWVuIHBsYXRmb3JtcyBhbmQgZnJhbWV3b3Jrcy4gVGhlc2UgYWR2YW5jZW1lbnRzIGVuaGFuY2UgdHJhaW5pbmcgZWZmaWNpZW5jeSBhbmQgbW9kZWwgc3RhYmlsaXR5LiBXaXRoIHRoZXNlIHRlY2hub2xvZ2llcywgdGhlIHBlYWsgY29tcHV0YXRpb25hbCBwb3dlciB1dGlsaXphdGlvbiByYXRlIG9uIGEgdGhvdXNhbmQtY2FyZCBjbHVzdGVyIGNhbiByZWFjaCA1OC41JSwgcmFua2luZyBhdCB0aGUgZm9yZWZyb250IG9mIHRoZSBpbmR1c3RyeS4iLCwsT3BlbiB3ZWlnaHRzIChyZXN0cmljdGVkIHVzZSksIkNoaW5hLENoaW5hIiwsLCwsLDIwMjUtMTEtMjggMTE6NTM6NDQrMDA6MDAsLCwsLCwiSW5kdXN0cnksSW5kdXN0cnkiLCwsLCxPcGVuIHNvdXJjZSxtdXN0IGFwcGx5IGZvciBjb21tZXJjaWFsIGxpY2Vuc2UsVHJ1ZSwsLCwsLCwsLCwsWWVzCldoaXNwZXIgdjMsU3BlZWNoLFNwZWVjaCByZWNvZ25pdGlvbiAoQVNSKSxPcGVuQUksLDIwMjMtMTEtMDYsLGh0dHBzOi8vaHVnZ2luZ2ZhY2UuY28vb3BlbmFpL3doaXNwZXItbGFyZ2UtdjMsLCwic2VlbXMgbm90IFNPVEE6ICIiT3VyIHN0dWRpZXMgc2hvdyB0aGF0Li4uIGFjY3VyYWN5IG9uIHNwZWVjaCByZWNvZ25pdGlvbiBhbmQgdHJhbnNsYXRpb24gaXMgbmVhciB0aGUgc3RhdGUtb2YtdGhlLWFydCBsZXZlbCIiIiwxNTUwMDAwMDAwLjAsLDIuN2UrMjMsIkNvdWxkIGRlcml2ZSB0aGlzIGluIHRlcm1zIG9mIFdoaXNwZXIgdjEsIHdoaWNoIGFjY29yZGluZyB0byB0aGUgcGFwZXIgd2FzIHRyYWluZWQgZm9yIDY4MGsgaG91cnMgZm9yIGJldHdlZW4gMi0zIGVwb2Nocy4gV2hpc3BlciB2MyB3YXMgdHJhaW5lZCBvbiA1IG1pbGxpb24gaG91cnMgZm9yIDIgZXBvY2hzLCBvciB+NS03eCBhcyBtdWNoIGRhdGEsIGFuZCBoYXMgdGhlIHNhbWUgYXJjaGl0ZWN0dXJlLiBXZSBoYXZlIGFuIGVzdGltYXRlIG9mIDQuNjVlMjIgZm9yIFdoaXNwZXIgMS4KCkFzc3VtZSBXaGlzcGVyIHYxIHdhcyB0cmFpbmVkIG9uIDIuNSBlcG9jaHMsIG9yIDIuNSo2ODBrID0gMS43TSBob3Vycy4gV2hpc3BlciB2MyB3YXMgdHJhaW5lZCBvbiAxME0gaG91cnMuIDEwLzEuNyAqIDQuNjVlMjIgfj0gMi43ZTIzIiw4MDAwMDAwMDAwMCwiRW5nbGlzaCBhdWRpbyBpcyByb3VnaGx5IDIyOCB3cG06IGh0dHBzOi8vZG9jcy5nb29nbGUuY29tL2RvY3VtZW50L2QvMUczdnZRa240eF9XNzFNS2cwR21IVnR6ZmQ5bTB5M19PZmNvZXcwdjkwMlEvZWRpdCNoZWFkaW5nPWguc3hjZW05bDVrM2NlCgpUaGUgZGF0YXNldCBpcyBtdWx0aWxpbmd1YWwgYW5kIG90aGVyIGxhbmd1YWdlcyBzZWVtIHRvIGhhdmUgbG93ZXIgd3Btcy4gU28gdXNpbmcgMjAwIHdwbSwgd2UgaGF2ZQoKMjAwKjYwKjUgbWlsbGlvbiBob3VycyA9IDYwLDAwMCwwMDAsMDAwICg2MEIpIHdvcmRzIiwsLCxTdXBlcnZpc2VkLExpa2VseSwiV2hpc3BlciBpcyBhIHByZS10cmFpbmVkIG1vZGVsIGZvciBhdXRvbWF0aWMgc3BlZWNoIHJlY29nbml0aW9uIChBU1IpIGFuZCBzcGVlY2ggdHJhbnNsYXRpb24uIFRyYWluZWQgb24gNjgwayBob3VycyBvZiBsYWJlbGxlZCBkYXRhLCBXaGlzcGVyIG1vZGVscyBkZW1vbnN0cmF0ZSBhIHN0cm9uZyBhYmlsaXR5IHRvIGdlbmVyYWxpc2UgdG8gbWFueSBkYXRhc2V0cyBhbmQgZG9tYWlucyB3aXRob3V0IHRoZSBuZWVkIGZvciBmaW5lLXR1bmluZy4KCldoaXNwZXIgd2FzIHByb3Bvc2VkIGluIHRoZSBwYXBlciBSb2J1c3QgU3BlZWNoIFJlY29nbml0aW9uIHZpYSBMYXJnZS1TY2FsZSBXZWFrIFN1cGVydmlzaW9uIGJ5IEFsZWMgUmFkZm9yZCBldCBhbC4gZnJvbSBPcGVuQUkuIFRoZSBvcmlnaW5hbCBjb2RlIHJlcG9zaXRvcnkgY2FuIGJlIGZvdW5kIGhlcmUuIiwyLjAsLE9wZW4gd2VpZ2h0cyAodW5yZXN0cmljdGVkKSxVbml0ZWQgU3RhdGVzIG9mIEFtZXJpY2EsLCwsLCwyMDI1LTExLTI4IDExOjUzOjQ0KzAwOjAwLCwsLCwsSW5kdXN0cnksLCwsLFVucmVsZWFzZWQsIkFwYWNoZSAyLjA6IGh0dHBzOi8vaHVnZ2luZ2ZhY2UuY28vb3BlbmFpL3doaXNwZXItbGFyZ2UtdjMgCgp0aGlzIHNlZW1zIHRvIGJlIGluZmVyZW5jZSBjb2RlIG5vdCB0cmFpbmluZzogaHR0cHM6Ly9naXRodWIuY29tL29wZW5haS93aGlzcGVyICIsVHJ1ZSwsLCwsLENvbXBhcmlzb24gd2l0aCBvdGhlciBtb2RlbHMsLCwsLFllcwpDb25zaXN0ZW5jeSBEZWNvZGVyLEltYWdlIGdlbmVyYXRpb24sSW1hZ2UgZ2VuZXJhdGlvbixPcGVuQUksLDIwMjMtMTEtMDYsLGh0dHBzOi8vZ2l0aHViLmNvbS9vcGVuYWkvY29uc2lzdGVuY3lkZWNvZGVyLCwsLCwiVGhlIGFyY2hpdGVjdHVyZSBpcyBkZXNjcmliZWQgaW4gdGhlIERBTEwtRSAzIHBhcGVyLCB3aGljaCBpcyBsaW5rZWQgdG8gZnJvbSB0aGUgR2l0SHViIHBhZ2UuCgoiIkZvciBEQUxMLUUgMywgd2UgdHJhaW5lZCBvdXIgb3duIGRpZmZ1c2lvbiBkZWNvZGVyIG9uIHRvcCBvZiB0aGUgbGF0ZW50IHNwYWNlIGxlYXJuZWQgYnkgdGhlIFZBRSB0cmFpbmVkCmJ5IFJvbWJhY2ggZXQgYWwuICgyMDIyKS4gV2UgZm91bmQgdGhhdCB1c2luZyBhIGRpZmZ1c2lvbiBkZWNvZGVyIGhlcmUgcHJvdmlkZWQgbWFya2VkIGltcHJvdmVtZW50cyB0bwpmaW5lIGltYWdlIGRldGFpbHMsIGZvciBleGFtcGxlIHRleHQgb3IgaHVtYW4gZmFjZXMuClRoaXMgZGlmZnVzaW9uIGRlY29kZXIgaXMgYSBjb252b2x1dGlvbmFsIFUtTmV0IGlkZW50aWNhbCB0byB0aGUgb25lIGRlc2NyaWJlZCBpbiBIbyBldCBhbC4gKDIwMjApLiBPbmNlCnRyYWluZWQsIHdlIHVzZWQgdGhlIGNvbnNpc3RlbmN5IGRpc3RpbGxhdGlvbiBwcm9jZXNzIGRlc2NyaWJlZCBpbiBTb25nIGV0IGFsLiAoMjAyMykgdG8gYnJpbmcgaXQgZG93biB0byB0d28KZGVub2lzaW5nIHN0ZXBzLiIiCgpUaGUgbW9kZWxzIGluIEhvIGV0IGFsIGFyZSAzNS43IG1pbGxpb24gdG8gMjU2IG1pbGxpb24uIE5vdCBzdXJlIHdoYXQgdGhlIHBhcmFtZXRlciBjb3VudCBmb3IgdGhpcyBvbmUgaXMuICAiLCwsLCwsLCwsVW5rbm93biwiV2UgYXJlIGFsc28gb3BlbiBzb3VyY2luZyB0aGUgQ29uc2lzdGVuY3kgRGVjb2RlciwgYSBkcm9wIGluIHJlcGxhY2VtZW50IGZvciB0aGUgU3RhYmxlIERpZmZ1c2lvbiBWQUUgZGVjb2Rlci4gVGhpcyBkZWNvZGVyIGltcHJvdmVzIGFsbCBpbWFnZXMgY29tcGF0aWJsZSB3aXRoIHRoZSBieSBTdGFibGUgRGlmZnVzaW9uIDEuMCsgVkFFLCB3aXRoIHNpZ25pZmljYW50IGltcHJvdmVtZW50cyBpbiB0ZXh0LCBmYWNlcyBhbmQgc3RyYWlnaHQgbGluZXMuCgpodHRwczovL29wZW5haS5jb20vYmxvZy9uZXctbW9kZWxzLWFuZC1kZXZlbG9wZXItcHJvZHVjdHMtYW5ub3VuY2VkLWF0LWRldmRheSIsLCxPcGVuIHdlaWdodHMgKHVucmVzdHJpY3RlZCksVW5pdGVkIFN0YXRlcyBvZiBBbWVyaWNhLERlbm9pc2luZyBEaWZmdXNpb24gUHJvYmFiaWxpc3RpYyBNb2RlbHMgKExTVU4gQmVkcm9vbSksLCJUaGlzIG1vZGVsIGlzIGRlcml2ZWQgZnJvbSB0aGUgZGVub2lzaW5nIG1vZGVsIGFzIGRlc2NyaWJlZCBiZWxvdzoKCiIiRm9yIERBTEwtRSAzLCB3ZSB0cmFpbmVkIG91ciBvd24gZGlmZnVzaW9uIGRlY29kZXIgb24gdG9wIG9mIHRoZSBsYXRlbnQgc3BhY2UgbGVhcm5lZCBieSB0aGUgVkFFIHRyYWluZWQKYnkgUm9tYmFjaCBldCBhbC4gKDIwMjIpLiBXZSBmb3VuZCB0aGF0IHVzaW5nIGEgZGlmZnVzaW9uIGRlY29kZXIgaGVyZSBwcm92aWRlZCBtYXJrZWQgaW1wcm92ZW1lbnRzIHRvCmZpbmUgaW1hZ2UgZGV0YWlscywgZm9yIGV4YW1wbGUgdGV4dCBvciBodW1hbiBmYWNlcy4KClRoaXMgZGlmZnVzaW9uIGRlY29kZXIgaXMgYSBjb252b2x1dGlvbmFsIFUtTmV0IGlkZW50aWNhbCB0byB0aGUgb25lIGRlc2NyaWJlZCBpbiBIbyBldCBhbC4gKDIwMjApLiBPbmNlCnRyYWluZWQsIHdlIHVzZWQgdGhlIGNvbnNpc3RlbmN5IGRpc3RpbGxhdGlvbiBwcm9jZXNzIGRlc2NyaWJlZCBpbiBTb25nIGV0IGFsLiAoMjAyMykgdG8gYnJpbmcgaXQgZG93biB0byB0d28KZGVub2lzaW5nIHN0ZXBzLiIiCgpTb25nIGV0IGFsIGlzIGhlcmU6IGh0dHBzOi8vYXJ4aXYub3JnL3BkZi8yMzAzLjAxNDY5LnBkZiBUaGF0IHBhcGVyIGp1c3QgZGVzY3JpYmVzIHRoZSBnZW5lcmFsIHByb2Nlc3MsIG5vdCBzcGVjaWZpY2FsbHkgZm9yIHRoaXMgbW9kZWwgSSBiZWxpZXZlLiIsLCwyMDI1LTExLTI4IDExOjUzOjQ0KzAwOjAwLCwsLCwsSW5kdXN0cnksLCwsLFVucmVsZWFzZWQsTUlULCwsLCwsLCwsLCwsWWVzCkdQVC00IFR1cmJvIChOb3YgMjAyMyksIk11bHRpbW9kYWwsVmlzaW9uLExhbmd1YWdlLEltYWdlIGdlbmVyYXRpb24iLCJDaGF0LExhbmd1YWdlIG1vZGVsaW5nL2dlbmVyYXRpb24sSW1hZ2UgZ2VuZXJhdGlvbixTcGVlY2ggc3ludGhlc2lzLFRhYmxlIHRhc2tzLFZpc3VhbCBxdWVzdGlvbiBhbnN3ZXJpbmcsSW1hZ2UgY2FwdGlvbmluZyIsT3BlbkFJLCwyMDIzLTExLTA2LE5ldyBtb2RlbHMgYW5kIGRldmVsb3BlciBwcm9kdWN0cyBhbm5vdW5jZWQgYXQgRGV2RGF5LGh0dHBzOi8vb3BlbmFpLmNvbS9ibG9nL25ldy1tb2RlbHMtYW5kLWRldmVsb3Blci1wcm9kdWN0cy1hbm5vdW5jZWQtYXQtZGV2ZGF5LCxTT1RBIGltcHJvdmVtZW50LCIiIk1vcmUgY2FwYWJsZSIiIHRoYW4gR1BULTQgYWNjb3JkaW5nIHRvIE9wZW5BSSwgd2l0aCBsYXJnZXIgY29udGV4dCB3aW5kb3ciLCxOb3Qga25vd24uIE1heWJlIHNtYWxsZXIvc3BhcnNlciB0aGFuIEdQVC00LiwsVHJhaW5pbmcgY29tcHV0ZSBlc3RpbWF0ZWQgdG8gYmUgMi4yZTI1IEZMT1AgdXNpbmcgYmVuY2htYXJrIGltcHV0YXRpb24uIGh0dHBzOi8vY29sYWIucmVzZWFyY2guZ29vZ2xlLmNvbS9kcml2ZS8xcjNwVU1oQjdLaDBHbHM5ZUctdl9YZWZXcnllOWZWUVI/dXNwPXNoYXJpbmcsLCwsLCwsVW5rbm93biwiVG9kYXksIHdlIHNoYXJlZCBkb3plbnMgb2YgbmV3IGFkZGl0aW9ucyBhbmQgaW1wcm92ZW1lbnRzLCBhbmQgcmVkdWNlZCBwcmljaW5nIGFjcm9zcyBtYW55IHBhcnRzIG9mIG91ciBwbGF0Zm9ybS4gVGhlc2UgaW5jbHVkZToKCk5ldyBHUFQtNCBUdXJibyBtb2RlbCB0aGF0IGlzIG1vcmUgY2FwYWJsZSwgY2hlYXBlciBhbmQgc3VwcG9ydHMgYSAxMjhLIGNvbnRleHQgd2luZG93IiwsLEFQSSBhY2Nlc3MsVW5pdGVkIFN0YXRlcyBvZiBBbWVyaWNhLCwsLCwsMjAyNi0wMi0xMSAxOTozNTowNSswMDowMCwsLCwsLEluZHVzdHJ5LFRydWUsLCwsVW5yZWxlYXNlZCwsVHJ1ZSwsLCxUcnVlLCxCZW5jaG1hcmtzLCwsLCxObwpDb2dWTE0tMTdCLCJNdWx0aW1vZGFsLFZpc2lvbixMYW5ndWFnZSIsIkltYWdlIGNhcHRpb25pbmcsVmlzdWFsIHF1ZXN0aW9uIGFuc3dlcmluZyxDaGF0IiwiVHNpbmdodWEgVW5pdmVyc2l0eSxaLmFpIChaaGlwdSBBSSksQmVpaGFuZyBVbml2ZXJzaXR5IiwiV2VpaGFuIFdhbmcsIFFpbmdzb25nIEx2LCBXZW5tZW5nIFl1LCBXZW55aSBIb25nLCBKaSBRaSwgWWFuIFdhbmcsIEp1bmh1aSBKaSwgWmh1b3lpIFlhbmcsIExlaSBaaGFvLCBYaXh1YW4gU29uZywgSmlhemhlbmcgWHUsIEJpbiBYdSwgSnVhbnppIExpLCBZdXhpYW8gRG9uZywgTWluZyBEaW5nLCBKaWUgVGFuZyIsMjAyMy0xMS0wNixDb2dWTE06IFZpc3VhbCBFeHBlcnQgZm9yIFByZXRyYWluZWQgTGFuZ3VhZ2UgTW9kZWxzLCJodHRwczovL2FyeGl2Lm9yZy9hYnMvMjMxMS4wMzA3OQpodHRwczovL2h1Z2dpbmdmYWNlLmNvL1RIVURNL2NvZ3ZsbS1jaGF0LWhmCmh0dHBzOi8vZ2l0aHViLmNvbS9USFVETS9Db2dWTE0KIiw3OTQuMCxTT1RBIGltcHJvdmVtZW50LCIiIkNvZ1ZMTS0xN0IgYWNoaWV2ZXMgc3RhdGUtb2YtdGhlLWFydCBwZXJmb3JtYW5jZSBvbiAxNyBjbGFzc2ljIGNyb3NzLW1vZGFsIGJlbmNobWFya3MsIGluY2x1ZGluZyAxKSBpbWFnZSBjYXB0aW9uaW5nIGRhdGFzZXRzOiBOb0NhcHMsIEZsaWNrZXIzMGssIDIpIFZRQSBkYXRhc2V0czogT0tWUUEsIFRleHRWUUEsIE9DUlZRQSwgU2NpZW5jZVFBLCAzKSBMVkxNIGJlbmNobWFya3M6IE1NLVZldCwgTU1CZW5jaCwgU0VFRC1CZW5jaCwgTExhVkFCZW5jaCwgUE9QRSwgTU1NVSwgTWF0aFZpc3RhLCA0KSB2aXN1YWwgZ3JvdW5kaW5nCmRhdGFzZXRzOiBSZWZDT0NPLCBSZWZDT0NPKywgUmVmQ09DT2csIFZpc3VhbDdXLiBDb2RlcyBhbmQgY2hlY2twb2ludHMgYXJlIGF2YWlsYWJsZSBhdCBodHRwczovL2dpdGh1Yi5jb20vVEhVRE0vQ29nVkxNIiIiLDE3MDAwMDAwMDAwLjAsIkNvZ1ZMTS0xN0IgaGFzIDEwIGJpbGxpb24gdmlzaW9uIHBhcmFtZXRlcnMgYW5kIDcgYmlsbGlvbiBsYW5ndWFnZSBwYXJhbWV0ZXJzLiBIb3dldmVyLCAiInRoZSB0b3RhbCBudW1iZXIgb2YgdHJhaW5hYmxlIHBhcmFtZXRlcnMgaXMgNi41QiIiLgoKIiJDb2dWTE0gbW9kZWwgY29tcHJpc2VzIGZvdXIgZnVuZGFtZW50YWwgY29tcG9uZW50czogYSB2aXNpb24gdHJhbnNmb3JtZXIgKFZpVCkgZW5jb2RlciwgYW4gTUxQIGFkYXB0ZXIsIGEgcHJldHJhaW5lZCBsYXJnZSBsYW5ndWFnZSBtb2RlbCAoR1BUKSwgYW5kIGEgdmlzdWFsIGV4cGVydCBtb2R1bGUuIiIKClZpVDogRVZBMi1DTElQLUUsIGxhc3QgbGF5ZXIgcmVtb3ZlZCAoNUIgcGFyYW1zIHdpdGggbGFzdCBsYXllciwgbm9uLXRyYWluYWJsZSkKTUxQIGFkYXB0ZXI6IDIgbGF5ZXJzLCBwYXJhbWV0ZXIgY291bnQgdW5hdmFpbGFibGUKR1BUOiBWaWN1bmExLjUtN0IgKDdCIHBhcmFtcykKVmlzdWFsIGV4cGVydCBtb2R1bGU6IHBhcmFtZXRlciBjb3VudCB1bmNsZWFyIiw2LjMzMWUrMjIsImZyb20gdGFibGUgOCBvbiBwYWdlIDE3CgoyMzAuMSBGTE9QUypkYXlzIApzbyAKMTAqKjE1KjI0KjM2MDAqMjMwLjE9IDEuOTg4ZTIyCgpTaW5jZSB0aGlzIHRyYWluaW5nIHVzZXMgcHJldHJhaW5lZCB3ZWlnaHRzIGZyb20gRVZBMDItQ0xJUC1FIGFuZCBWaWN1bmExLjUtN0IsIHdlIHJlcG9ydCB0aGUgZnVsbCBudW1iZXIgb2YgRkxPUHMgYmFrZWQgaW50byB0aGUgbW9kZWwuCgpFVkEwMi1DTElQLWcvMTQgaXMgc3RhdGVkIHRvIGhhdmUgdGFrZW4gMjUgZGF5cyB0byB0cmFpbiAxMkIgc2FtcGxlcyB1c2luZyA2NCBBMTAwLTQwR0IgR1BVcywgaW1wbHlpbmc6IAoyNSBkYXlzICogMjQgaHIvZGF5ICogMzYwMCBzZWMvaHIgKiA2NCBHUFUgKiA3LjgwRSsxMyBGTE9QL0dQVS1zZWMgKiAzMCUgZWZmaWNpZW5jeSA9IDMuMjNlMjEKCkVWQTAyLUNMSVAtRSBkb2Vzbid0IGdpdmUgYSB0cmFpbmluZyB0aW1lOyBpdCBzYXcgMS80IGFzIG1hbnkgc2FtcGxlcyBhcyB0aGUgZy8xNCBtb2RlbCBidXQgaGFzIDQuMjd4IG1vcmUgcGFyYW1ldGVyczsgYXMgYSByb3VnaCBlc3RpbWF0ZSwgYXNzdW1lIGl0IHRvb2sgdGhlIHNhbWUgbnVtYmVyIG9mIEZMT1BzIHRvIHRyYWluLgoKVmljdW5hMS41LTdCJ3MgdHJhaW5pbmcgY29tcHV0ZSBpcyB+ZW50aXJlbHkgZW1iZWRkZWQgaW4gdGhlIGJhc2UgTGxhbWEtN2Igd2VpZ2h0cywgd2hpY2ggdG9vayA0LjAyZSsyMiBGTE9QcwoKVG90YWw6IDEuOTg4ZTIyICsgMy4yM2UyMSArIDQuMDJlMjIgPSA2LjMzMUUyMiIsLCJBZnRlciBmaWx0ZXJpbmcsIGFib3V0IDEuNUIgaW1hZ2UtdGV4dCBwYWlycyBhcmUgbGVmdCBmb3IgcHJldHJhaW5pbmcgaW4gc3RhZ2Ugb25lLiBTdGFnZSB0d28gb2YgcHJldHJhaW5pbmcgYWRkcyBhIHZpc3VhbCBncm91bmRpbmcgZGF0YXNldCBvZiA0ME0gaW1hZ2VzIHdpdGggZ2VuZXJhdGVkIG5vdW4gYm91bmRpbmcgYm94ZXMuIFRoZXNlIGFyZSBmaWx0ZXJlZCBmcm9tIExBSU9OLTExNU0gc28gdGhhdCA3NSUg</x:v>
      </x:c>
    </x:row>
    <x:row r="154" ht="18" customHeight="1">
      <x:c r="A154" s="17" t="n">
        <x:v>149</x:v>
      </x:c>
      <x:c r="B154" s="17" t="n">
        <x:v>309</x:v>
      </x:c>
      <x:c r="C154" s="94" t="str">
        <x:v>b2YgaW1hZ2VzIGNvbnRhaW4gYXQgbGVhc3QgdHdvIGJvdW5kaW5nIGJveGVzLgoKVHdvIGRpZmZlcmVudCBraW5kcyBvZiBmaW5ldHVuaW5nIGFyZSBkb25lLCBlYWNoIHVzaW5nIGEgbnVtYmVyIG9mIGRhdGFzZXRzOgotIENvZ1ZMTS1DaGF0OiBWUUF2MiAoMTEwNTkwNDApLCBPS1ZRQSAoNzAyNzUpLCBUZXh0VlFBICg0NTMzNjApLCBPQ1JWUUEgKDEwMDIxNDYpLCBTY2llbmNlUUEgKDIxMjA4KSwgTExhVkFJbnN0cnVjdCAoMTUwMDAwKSwgTFJWLUluc3RydWN0aW9uICgzMDAwMDApLCBMTGFWQVIgKDE2MzMwMDApCi0gQ29nVkxNLUdyb3VuZGluZzogRmxpY2tyMzBLIEVudGl0aWVzICg1MjAwMDApLCBSZWZDT0NPICgxNDIyMDkpLCBWaXN1YWw3VyAoODg5Mzg4KSwgVmlzdWFsR2Vub21lICgxNzAwMDAwKQoKQWRkaXRpb25hbCBleHBlcmltZW50cyBmaW5ldHVuZSB1c2luZyB0aGUgdHJhaW5pbmcgc2V0cyBmcm9tIENPQ08gKDQxMzkxNSBpbiB0cmFpbikgYW5kIFRleHRDYXBzICgxMDk3NjUgaW4gdHJhaW4pCgpJbiBzdW0sIHByZXRyYWluaW5nIGFuZCBmaW5ldHVuaW5nIGFwcGVhciB0byBjb250YWluIDEsNTAwLDAwMCwwMDAgYW5kIDE4LDUzNCw1ODEgZGF0YXBvaW50cywgcmVzcGVjdGl2ZWx5LiIsLCwsU3VwZXJ2aXNlZCxDb25maWRlbnQsIldlIGludHJvZHVjZSBDb2dWTE0sIGEgcG93ZXJmdWwgb3Blbi1zb3VyY2UgdmlzdWFsIGxhbmd1YWdlIGZvdW5kYXRpb24gbW9kZWwuIERpZmZlcmVudCBmcm9tIHRoZSBwb3B1bGFyIHNoYWxsb3cgYWxpZ25tZW50IG1ldGhvZCB3aGljaCBtYXBzIGltYWdlIGZlYXR1cmVzIGludG8gdGhlIGlucHV0IHNwYWNlIG9mIGxhbmd1YWdlIG1vZGVsLCBDb2dWTE0gYnJpZGdlcyB0aGUgZ2FwIGJldHdlZW4gdGhlIGZyb3plbiBwcmV0cmFpbmVkIGxhbmd1YWdlIG1vZGVsIGFuZCBpbWFnZSBlbmNvZGVyIGJ5IGEgdHJhaW5hYmxlIHZpc3VhbCBleHBlcnQgbW9kdWxlIGluIHRoZSBhdHRlbnRpb24gYW5kIEZGTiBsYXllcnMuIEFzIGEgcmVzdWx0LCBDb2dWTE0gZW5hYmxlcyBkZWVwIGZ1c2lvbiBvZiB2aXNpb24gbGFuZ3VhZ2UgZmVhdHVyZXMgd2l0aG91dCBzYWNyaWZpY2luZyBhbnkgcGVyZm9ybWFuY2Ugb24gTkxQIHRhc2tzLiBDb2dWTE0tMTdCIGFjaGlldmVzIHN0YXRlLW9mLXRoZS1hcnQgcGVyZm9ybWFuY2Ugb24gMTAgY2xhc3NpYyBjcm9zcy1tb2RhbCBiZW5jaG1hcmtzLCBpbmNsdWRpbmcgTm9DYXBzLCBGbGlja2VyMzBrIGNhcHRpb25pbmcsIFJlZkNPQ08sIFJlZkNPQ08rLCBSZWZDT0NPZywgVmlzdWFsN1csIEdRQSwgU2NpZW5jZVFBLCBWaXpXaXogVlFBIGFuZCBURElVQywgYW5kIHJhbmtzIHRoZSAybmQgb24gVlFBdjIsIE9LVlFBLCBUZXh0VlFBLCBDT0NPIGNhcHRpb25pbmcsIGV0Yy4sIHN1cnBhc3Npbmcgb3IgbWF0Y2hpbmcgUGFMSS1YIDU1Qi4gQ29kZXMgYW5kIGNoZWNrcG9pbnRzIGFyZSBhdmFpbGFibGUgYXQgdGhpcyBodHRwcyBVUkwuICIsLCxPcGVuIHdlaWdodHMgKHJlc3RyaWN0ZWQgdXNlKSwiQ2hpbmEsQ2hpbmEsQ2hpbmEiLFZpY3VuYS03QiB2MCwyZSsyMixUcmFpbmVkIGZyb20gVmljdW5hMS41LTdCIHdlaWdodHMsLCwyMDI2LTA1LTI1IDEyOjI4OjExKzAwOjAwLCwsLCwiODE5MiBpbiBwcmV0cmFpbmluZyBzdGFnZSAxLCAxMDI0IGluIHN0YWdlIDIiLCJBY2FkZW1pYSxJbmR1c3RyeSxBY2FkZW1pYSIsVHJ1ZSwsLCxVbnJlbGVhc2VkLCJjb2RlIGlzIEFwYWNoZSwgbW9kZWwgbW9yZSByZXN0cmljdGl2ZSwgY29tbWVyY2lhbCBhbGxvd2VkLCBzdWJqZWN0IHRvIFBSQyBsYXdzIGFuZCBpbnRlcmVzdHMKCmNvZGUgaXNuJ3QgdHJhaW5pbmcgY29kZSIsLCwsQkYxNiwsLFJlcG9ydGVkLCwsLCxZZXMKUk5BLU1TTSxCaW9sb2d5LFByb3RlaW4gb3IgbnVjbGVvdGlkZSBsYW5ndWFnZSBtb2RlbCAocExNL25MTSksIlBla2luZyBVbml2ZXJzaXR5LFNoYW5naGFpIEFJIExhYixHcmlmZml0aCBVbml2ZXJzaXR5LFBlbmcgQ2hlbmcgTGFib3JhdG9yeSxTaGVuemhlbiBCYXkgTGFib3JhdG9yeSIsIllpa3VuIFpoYW5nLCBNZWkgTGFuZywgSml1aG9uZyBKaWFuZywgWmhpcWlhbmcgR2FvLCBGYW4gWHUsIFRob21hcyBMaXRmaW4sIEtlIENoZW4sIEphc3dpbmRlciBTaW5naCwgWGlhbnNvbmcgSHVhbmcsIEd1b2xpIFNvbmcsIFlvbmdob25nIFRpYW4sIEppYW4gWmhhbiwgSmllIENoZW4sIFlhb3FpIFpob3UiLDIwMjMtMTEtMDYsTXVsdGlwbGUgc2VxdWVuY2UgYWxpZ25tZW50LWJhc2VkIFJOQSBsYW5ndWFnZSBtb2RlbCBhbmQgaXRzIGFwcGxpY2F0aW9uIHRvIHN0cnVjdHVyYWwgaW5mZXJlbmNlLGh0dHBzOi8vYWNhZGVtaWMub3VwLmNvbS9uYXIvYXJ0aWNsZS81Mi8xL2UzLzczNjk5MzAsODIuMCwsLCwxMCBibG9ja3MgaW4gdGhlIE1TQSB0cmFuc2Zvcm1lciwsOCBWMTAwIDMyR2JzIGF0IEZQMzIsLCIzOTMyIChmYW1pbGllcykgw5cgNTEyIChzZXF1ZW5jZXMgcGVyIGZhbWlseSkgw5cgMzIgKHRva2VucyBwZXIgc2VxdWVuY2UpID0gNjQsNDIxLDg4OCB1bmlxdWUgdG9rZW5zCgpUb3RhbDogNi40ZTcgdG9rZW5zIiwsLCwsQ29uZmlkZW50LCJDb21wYXJlZCB3aXRoIHByb3RlaW5zLCBETkEgYW5kIFJOQSBhcmUgbW9yZSBkaWZmaWN1bHQgbGFuZ3VhZ2VzIHRvIGludGVycHJldCBiZWNhdXNlIGZvdXItbGV0dGVyIGNvZGVkIEROQS9STkEgc2VxdWVuY2VzIGhhdmUgbGVzcyBpbmZvci0KbWF0aW9uIGNvbnRlbnQgdGhhbiAyMC1sZXR0ZXIgY29kZWQgcHJvdGVpbiBzZXF1ZW5jZXMuIFdoaWxlIEJFUlQgKEJpZGlyZWN0aW9uYWwgRW5jb2RlciBSZXByZXNlbnRhdGlvbnMgZnJvbSBUcmFuc2Zvcm1lcnMpLWxpa2UgbGFuZ3VhZ2UKbW9kZWxzIGhhdmUgYmVlbiBkZXZlbG9wZWQgZm9yIFJOQSwgdGhleSBhcmUgaW5lZmZlY3RpdmUgYXQgY2FwdHVyaW5nIHRoZSBldm9sdXRpb25hcnkgaW5mb3JtYXRpb24gZnJvbSBob21vbG9nb3VzIHNlcXVlbmNlcyBiZWNhdXNlIHVubGlrZQpwcm90ZWlucywgUk5BIHNlcXVlbmNlcyBhcmUgbGVzcyBjb25zZXJ2ZWQuIEhlcmUsIHdlIGhhdmUgZGV2ZWxvcGVkIGFuIHVuc3VwZXJ2aXNlZCBtdWx0aXBsZSBzZXF1ZW5jZSBhbGlnbm1lbnQtYmFzZWQgUk5BIGxhbmd1YWdlCm1vZGVsIChSTkEtTVNNKSBieSB1dGlsaXppbmcgaG9tb2xvZ291cyBzZXF1ZW5jZXMgZnJvbSBhbiBhdXRvbWF0aWMgcGlwZWxpbmUsIFJOQWNtYXAsIGFzIGl0IGNhbiBwcm92aWRlIHNpZ25pZmljYW50bHkgbW9yZSBob21vbG9nb3VzIHNlLQpxdWVuY2VzIHRoYW4gbWFudWFsbHkgYW5ub3RhdGVkIFJmYW0uIFdlIGRlbW9uc3RyYXRlIHRoYXQgdGhlIHJlc3VsdGluZyB1bnN1cGVydmlzZWQsIHR3by1kaW1lbnNpb25hbCBhdHRlbnRpb24gbWFwcyBhbmQgb25lLWRpbWVuc2lvbmFsCmVtYmVkZGluZ3MgZnJvbSBSTkEtTVNNIGNvbnRhaW4gc3RydWN0dXJhbCBpbmZvcm1hdGlvbi4gSW4gZmFjdCwgdGhleSBjYW4gYmUgZGlyZWN0bHkgbWFwcGVkIHdpdGggaGlnaCBhY2N1cmFjeSB0byAyRCBiYXNlIHBhaXJpbmcgcHJvYmFiaWwtCml0aWVzIGFuZCAxRCBzb2x2ZW50IGFjY2Vzc2liaWxpdGllcywgcmVzcGVjdGl2ZWx5LiBGdXJ0aGVyIGZpbmUtdHVuaW5nIGxlZCB0byBzaWduaWZpY2FudGx5IGltcHJvdmVkIHBlcmZvcm1hbmNlIG9uIHRoZXNlIHR3byBkb3duc3RyZWFtIHRhc2tzCmNvbXBhcmVkIHdpdGggZXhpc3Rpbmcgc3RhdGUtb2YtdGhlLWFydCB0ZWNobmlxdWVzIGluY2x1ZGluZyBTUE9ULVJOQTIgYW5kIFJOQXNuYXAyLiBCeSBjb21wYXJpc29uLCBSTkEtRk0sIGEgQkVSVC1iYXNlZCBSTkEgbGFuZ3VhZ2UKbW9kZWwsIHBlcmZvcm1zIHdvcnNlIHRoYW4gb25lLWhvdCBlbmNvZGluZyB3aXRoIGl0cyBlbWJlZGRpbmcgaW4gYmFzZSBwYWlyIGFuZCBzb2x2ZW50LWFjY2Vzc2libGUgc3VyZmFjZSBhcmVhIHByZWRpY3Rpb24uIFdlIGFudGljaXBhdGUKdGhhdCB0aGUgcHJlLXRyYWluZWQgUk5BLU1TTSBtb2RlbCBjYW4gYmUgZmluZS10dW5lZCBvbiBtYW55IG90aGVyIHRhc2tzIHJlbGF0ZWQgdG8gUk5BIHN0cnVjdHVyZSBhbmQgZnVuY3Rpb24uIiwzMDAuMCwsT3BlbiB3ZWlnaHRzICh1bnJlc3RyaWN0ZWQpLCJDaGluYSxDaGluYSxBdXN0cmFsaWEsQ2hpbmEsQ2hpbmEiLCwsLCwsMjAyNi0wMS0wMSAxNDowMjo1NSswMDowMCwsLCwxLjAsLCJBY2FkZW1pYSxBY2FkZW1pYSxBY2FkZW1pYSxBY2FkZW1pYSIsLCwsLCwsLCwsLCwsLCwsLCxZZXMKTExhVkEgMS41LCJNdWx0aW1vZGFsLExhbmd1YWdlLFZpc2lvbiIsIkNoYXQsUXVlc3Rpb24gYW5zd2VyaW5nLFZpc3VhbCBxdWVzdGlvbiBhbnN3ZXJpbmciLCJVbml2ZXJzaXR5IG9mIFdpc2NvbnNpbiBNYWRpc29uLE1pY3Jvc29mdCBSZXNlYXJjaCIsIkhhb3RpYW4gTGl1LCBDaHVueXVhbiBMaSwgWXVoZW5nIExpLCBZb25nIEphZSBMZWUiLDIwMjMtMTEtMDUsSW1wcm92ZWQgQmFzZWxpbmVzIHdpdGggVmlzdWFsIEluc3RydWN0aW9uIFR1bmluZywiaHR0cHM6Ly9hcnhpdi5vcmcvYWJzLzIzMTAuMDM3NDQsCiIsNTA3Ny4wLFNPVEEgaW1wcm92ZW1lbnQsImZyb20gYWJzdHJhY3Q6ICIid2UgZXN0YWJsaXNoIHN0cm9uZ2VyIGJhc2VsaW5lcyB0aGF0IGFjaGlldmUgc3RhdGUtb2YtdGhlLWFydCBhY3Jvc3MgMTEgYmVuY2htYXJrIiIiLDEzMDAwMDAwMDAwLjAsImZyb20gYWJzdHJhY3QgIiJPdXIgZmluYWwgMTNCIGNoZWNrcG9pbnQgdXNlcyBtZXJlbHkgMS4yTSBwdWJsaWNseSBhdmFpbGFibGUgZGF0YSwgYW5kIGZpbmlzaGVzIGZ1bGwgdHJhaW5pbmcgaW4gfjEgZGF5IG9uIGEgc2luZ2xlIDgtQTEwMCBub2RlLiAiIiIsNy44MDdlKzIyLCIiIkR1ZSB0byB0aGUgaW5jcmVhc2VkIGltYWdlIGlucHV0IHJlc29sdXRpb24gdG8gMzM2XjIsIHRoZSB0cmFpbmluZyBvZiBMTGFWQS0xLjUgaXMg4oi8MsOXIGFzIGxvbmcgYXMgTExhVkE6IOKIvDYgaG91cnMgb2YgcHJldHJhaW5pbmcgYW5kIOKIvDIwIGhvdXJzIG9mIHZpc3VhbCBpbnN0cnVjdGlvbiB0dW5pbmcgdXNpbmcgOMOXIEExMDBzLiIiCjI2ICogMzYwMCAqIDggKiAzLjEyZTE0ICogMC4zID0gNy4wZTE5CgpGaW5lLXR1bmVkIGZyb20gVmljdW5hLTEzQiAoaXRzZWxmIGZpbmV0dW5lZCBmcm9tIExMYU1hLTEzQiksIHdoaWNoIHVzZWQgNy44ZTIyIEZMT1BzCgo3LjBlMTkgKyA3LjhlMjIiLCwxLjJNIHRleHQtaW1hZ2UgcGFpcnMgZnJvbSBodHRwczovL2h1Z2dpbmdmYWNlLmNvL2xpdWhhb3RpYW4vbGxhdmEtdjEuNS0xM2IjdHJhaW5pbmctZGF0YXNldCwyNC4wLCJmcm9tIGFic3RyYWN0ICIiT3VyIGZpbmFsIDEzQiBjaGVja3BvaW50IHVzZXMgbWVyZWx5IDEuMk0gcHVibGljbHkgYXZhaWxhYmxlIGRhdGEsIGFuZCBmaW5pc2hlcyBmdWxsIHRyYWluaW5nIGluIH4xIGRheSBvbiBhIHNpbmdsZSA4LUExMDAgbm9kZS4gIiIiLE5WSURJQSBBMTAwLCxDb25maWRlbnQsIkxhcmdlIG11bHRpbW9kYWwgbW9kZWxzIChMTU0pIGhhdmUgcmVjZW50bHkgc2hvd24gZW5jb3VyYWdpbmcgcHJvZ3Jlc3Mgd2l0aCB2aXN1YWwgaW5zdHJ1Y3Rpb24gdHVuaW5nLiBJbiB0aGlzIG5vdGUsIHdlIHNob3cgdGhhdCB0aGUgZnVsbHktY29ubmVjdGVkIHZpc2lvbi1sYW5ndWFnZSBjcm9zcy1tb2RhbCBjb25uZWN0b3IgaW4gTExhVkEgaXMgc3VycHJpc2luZ2x5IHBvd2VyZnVsIGFuZCBkYXRhLWVmZmljaWVudC4gV2l0aCBzaW1wbGUgbW9kaWZpY2F0aW9ucyB0byBMTGFWQSwgbmFtZWx5LCB1c2luZyBDTElQLVZpVC1MLTMzNnB4IHdpdGggYW4gTUxQIHByb2plY3Rpb24gYW5kIGFkZGluZyBhY2FkZW1pYy10YXNrLW9yaWVudGVkIFZRQSBkYXRhIHdpdGggc2ltcGxlIHJlc3BvbnNlIGZvcm1hdHRpbmcgcHJvbXB0cywgd2UgZXN0YWJsaXNoIHN0cm9uZ2VyIGJhc2VsaW5lcyB0aGF0IGFjaGlldmUgc3RhdGUtb2YtdGhlLWFydCBhY3Jvc3MgMTEgYmVuY2htYXJrcy4gT3VyIGZpbmFsIDEzQiBjaGVja3BvaW50IHVzZXMgbWVyZWx5IDEuMk0gcHVibGljbHkgYXZhaWxhYmxlIGRhdGEsIGFuZCBmaW5pc2hlcyBmdWxsIHRyYWluaW5nIGluIH4xIGRheSBvbiBhIHNpbmdsZSA4LUExMDAgbm9kZS4gV2UgaG9wZSB0aGlzIGNhbiBtYWtlIHN0YXRlLW9mLXRoZS1hcnQgTE1NIHJlc2VhcmNoIG1vcmUgYWNjZXNzaWJsZS4gQ29kZSBhbmQgbW9kZWwgd2lsbCBiZSBwdWJsaWNseSBhdmFpbGFibGUuICIsMS4wLCxPcGVuIHdlaWdodHMgKHJlc3RyaWN0ZWQgdXNlKSwiVW5pdGVkIFN0YXRlcyBvZiBBbWVyaWNhLFVuaXRlZCBTdGF0ZXMgb2YgQW1lcmljYSIsVmljdW5hLTEzQiB2MCw3LjAwODc2OGUrMTksIiIiRHVlIHRvIHRoZSBpbmNyZWFzZWQgaW1hZ2UgaW5wdXQgcmVzb2x1dGlvbiB0byAzMzZeMiwgdGhlIHRyYWluaW5nIG9mIExMYVZBLTEuNSBpcyDiiLwyw5cgYXMgbG9uZyBhcyBMTGFWQTog4oi8NiBob3VycyBvZiBwcmV0cmFpbmluZyBhbmQg4oi8MjAgaG91cnMgb2YgdmlzdWFsIGluc3RydWN0aW9uIHR1bmluZyB1c2luZyA4w5cgQTEwMHMuIiIKCjI2ICogMzYwMCAqIDggKiAzLjEyZTE0ICogMC4zID0gNy4wZTE5Iiw4LjAsLDIwMjYtMDUtMjUgMTI6Mjg6MTErMDA6MDAsLCwsLCwiQWNhZGVtaWEsSW5kdXN0cnkiLCwsLDE5Mi4wLE9wZW4gc291cmNlLCJMbGFtYSAyIGxpY2Vuc2UgZm9yIHdlaWdodHMKCmh0dHBzOi8vaHVnZ2luZ2ZhY2UuY28vbGl1aGFvdGlhbi9sbGF2YS12MS41LTEzYgoKQXBhY2hlIDIuMCBsaWNlbnNlIGZvciBjb2RlOgpodHRwczovL2dpdGh1Yi5jb20vaGFvdGlhbi1saXUvTExhVkEiLCwsLEJGMTYsLDYzNDguODg1MDc0MDIzNTcsSGFyZHdhcmUsbGl1aGFvdGlhbiwsLCxZZXMKR3Jvay0xLExhbmd1YWdlLCJMYW5ndWFnZSBtb2RlbGluZyxDaGF0Iix4QUksLDIwMjMtMTEtMDQsQW5ub3VuY2luZyBHcm9rLCJodHRwczovL3guYWkvbW9kZWwtY2FyZC8sIGh0dHBzOi8veC5haS9ibG9nL2dyb2stb3MiLCxUcmFpbmluZyBjb3N0LCIiIk9uIHRoZXNlIGJlbmNobWFya3MsIEdyb2stMSBkaXNwbGF5ZWQgc3Ryb25nIHJlc3VsdHMsIHN1cnBhc3NpbmcgYWxsIG90aGVyIG1vZGVscyBpbiBpdHMgY29tcHV0ZSBjbGFzcywgaW5jbHVkaW5nIENoYXRHUFQtMy41IGFuZCBJbmZsZWN0aW9uLTEiIiIsMzE0MDAwMDAwMDAwLjAsIiIiMzE0QiBwYXJhbWV0ZXIgTWl4dHVyZS1vZi1FeHBlcnRzIG1vZGVsIHdpdGggMjUlIG9mIHRoZSB3ZWlnaHRzIGFjdGl2ZSBvbiBhIGdpdmVuIHRva2VuIiIuIFNvIGVmZmVjdGl2ZWx5IDc4QiBwYXJhbWV0ZXJzCgpNaXh0dXJlIG9mIDggZXhwZXJ0czogaHR0cHM6Ly9naXRodWIuY29tL3hhaS1vcmcvZ3Jvay0xIiwyLjkwMDAwMDAwMDAxZSsyNCwiIiJPbiB0aGVzZSBiZW5jaG1hcmtzLCBHcm9rLTEgZGlzcGxheWVkIHN0cm9uZyByZXN1bHRzLCBzdXJwYXNzaW5nIGFsbCBvdGhlciBtb2RlbHMgaW4gaXRzIGNvbXB1dGUgY2xhc3MsIGluY2x1ZGluZyBDaGF0R1BULTMuNSBhbmQgSW5mbGVjdGlvbi0xLiBJdCBpcyBvbmx5IHN1cnBhc3NlZCBieSBtb2RlbHMgdGhhdCB3ZXJlIHRyYWluZWQgd2l0aCBhIHNpZ25pZmljYW50bHkgbGFyZ2VyIGFtb3VudCBvZiB0cmFpbmluZyBkYXRhIGFuZCBjb21wdXRlIHJlc291cmNlcyBsaWtlIEdQVC00IiIKClBlciB0YWJsZSwgR3Jvay0xIGlzIHN1cnBhc3NlZCBieSBQYWxtIDIsIENsYXVkZSAyLCBHUFQtNCwgc28gaXQgcmVxdWlyZWQgbGVzcyBjb21wdXRlIHRoYW4gdGhlc2UgdGhyZWUgbW9kZWxzLiBQYWxtIDIgd2FzIHRyYWluZWQgb24gN2UyNCBGTE9QLgoKR1BULTMuNSBpcyB+Mi42ZTI0LiBJbmZsZWN0aW9uLTEncyBjb21wdXRlIGlzIG5vdCBwdWJsaWMva25vd24gYnkgdXMgYnV0IEluZmxlY3Rpb24gc2F5cyBJbmZsZWN0aW9uLTEgY29tcHV0ZSB3YXMgPD0gUGFsbS01NDBCJ3MgKHdoaWNoIHdhcyB+Mi41ZTI0KS4gCgpGb3Igb3B0aW1hbCB0cmFpbmluZywgb3VyIGN1cnJlbnQgd29ya2luZyBoeXBvdGhlc2lzIGlzIHRoYXQgeW91IHN0aWxsIG5lZWQgc29tZXRoaW5nIGxpa2UgQ2hpbmNoaWxsYSBzY2FsaW5nIG9uIHRoZSB0b3RhbCBudW1iZXIgb2YgcGFyYW1ldGVycyBpbiB0aGUgbW9kZWwsIGV2ZW4gZm9yIE1vRSBtb2RlbHMsIHNvIG9wdGltYWwgZGF0YXNldCBzaXplIHdvdWxkIGJlIDIwKjMxMEIgdG9rZW5zLiBXaXRoIDI1JSozMTRCIHBhcmFtcyBhY3RpdmUgcGVyIGZvcndhcmQgcGFzcywgdGhpcyB3b3VsZCBiZSBhcm91bmQgM2UyNCBGTE9QLgpodHRwczovL3d3dy53b2xmcmFtYWxwaGEuY29tL2lucHV0P2k9MjAqMzEwK2JpbGxpb24rKis2KyorMjUlMjUrKiszMTQrYmlsbGlvbiIsNjIwMDAwMDAwMDAwMCwiKFNwZWN1bGF0aXZlIGNvbmZpZGVuY2UsIHNlZSBjb21wdXRlIG5vdGVzKSIsLCwsLExpa2VseSwiR3JvayBpcyBhbiBBSSBtb2RlbGVkIGFmdGVyIHRoZSBIaXRjaGhpa2Vy4oCZcyBHdWlkZSB0byB0aGUgR2FsYXh5LCBzbyBpbnRlbmRlZCB0byBhbnN3ZXIgYWxtb3N0IGFueXRoaW5nIGFuZCwgZmFyIGhhcmRlciwgZXZlbiBzdWdnZXN0IHdoYXQgcXVlc3Rpb25zIHRvIGFzayEKCkdyb2sgaXMgZGVzaWduZWQgdG8gYW5zd2VyIHF1ZXN0aW9ucyB3aXRoIGEgYml0IG9mIHdpdCBhbmQgaGFzIGEgcmViZWxsaW91cyBzdHJlYWssIHNvIHBsZWFzZSBkb27igJl0IHVzZSBpdCBpZiB5b3UgaGF0ZSBodW1vciEKCkEgdW5pcXVlIGFuZCBmdW5kYW1lbnRhbCBhZHZhbnRhZ2Ugb2YgR3JvayBpcyB0aGF0IGl0IGhhcyByZWFsLXRpbWUga25vd2xlZGdlIG9mIHRoZSB3b3JsZCB2aWEgdGhlIPCdlY8gcGxhdGZvcm0uIEl0IHdpbGwgYWxzbyBhbnN3ZXIgc3BpY3kgcXVlc3Rpb25zIHRoYXQgYXJlIHJlamVjdGVkIGJ5IG1vc3Qgb3RoZXIgQUkgc3lzdGVtcy4KCkdyb2sgaXMgc3RpbGwgYSB2ZXJ5IGVhcmx5IGJldGEgcHJvZHVjdCDigJMgdGhlIGJlc3Qgd2UgY291bGQgZG8gd2l0aCAyIG1vbnRocyBvZiB0cmFpbmluZyDigJMgc28gZXhwZWN0IGl0IHRvIGltcHJvdmUgcmFwaWRseSB3aXRoIGVhY2ggcGFzc2luZyB3ZWVrIHdpdGggeW91ciBoZWxwLiIsLCxPcGVuIHdlaWdodHMgKHVucmVzdHJpY3RlZCksVW5pdGVkIFN0YXRlcyBvZiBBbWVyaWNhLCwsLCwsMjAyNS0xMi0xOCAwNDozNjowMCswMDowMCwsLCwsbm90IGxpc3RlZCxJbmR1c3RyeSxUcnVlLDIuMDAwMDAwMDAwMDFlKzI0LDcuMDAwMDAwMDAwMDFlKzI0LCxVbnJlbGVhc2VkLCJhcGFjaGUgMi4wCmh0dHBzOi8vZ2l0aHViLmNvbS94YWktb3JnL2dyb2stMSIsVHJ1ZSwsLCwsLEJlbmNobWFya3MsLCwsLFllcwpHcm9rLTAsTGFuZ3VhZ2UsIkNoYXQsTGFuZ3VhZ2UgbW9kZWxpbmcvZ2VuZXJhdGlvbiIseEFJLCwyMDIzLTExLTA0LEFubm91bmNpbmcgR3JvayxodHRwczovL3guYWkvLCwsLDMzMDAwMDAwMDAwLjAsMzMgYmlsbGlvbiwsIkhhbGYgb2YgTGxhbWEgMi03MEI/ICh3aGljaCB3ZSBlc3RpbWF0ZWQgYXQgOGUyMykgIiJUaGlzIGVhcmx5IG1vZGVsIGFwcHJvYWNoZXMgTExhTUEgMiAoNzBCKSBjYXBhYmlsaXRpZXMgb24gc3RhbmRhcmQgTE0gYmVuY2htYXJrcyBidXQgdXNlcyBvbmx5IGhhbGYgb2YgaXRzIHRyYWluaW5nIHJlc291cmNlcyIiIiwsbm8gaW5mb3JtYXRpb24gYWJvdXQgdGhlIGRhdGFzZXQgZm91bmQgZXhjZXB0IGZvciB0aGlzIHNwZWN1bGF0aW9uIGh0dHBzOi8vZG9jcy5nb29nbGUuY29tL3NwcmVhZHNoZWV0cy9kLzFPNUtWUVcxSHg1WkFrY2c4QUlSamJRTFF6eDJ3VmFMbDBTcVV1LWlyOUZzL2VkaXQ/Z2lkPTExNTgwNjk4NzgjZ2lkPTExNTgwNjk4NzgsLCwsLExpa2VseSwiIiJUaGUgZW5naW5lIHBvd2VyaW5nIEdyb2sgaXMgR3Jvay0xLCBvdXIgZnJvbnRpZXIgTExNLCB3aGljaCB3ZSBkZXZlbG9wZWQgb3ZlciB0aGUgbGFzdCBmb3VyIG1vbnRocy4gR3Jvay0xIGhhcyBnb25lIHRocm91Z2ggbWFueSBpdGVyYXRpb25zIG92ZXIgdGhpcyBzcGFuIG9mIHRpbWUuCgpBZnRlciBhbm5vdW5jaW5nIHhBSSwgd2UgdHJhaW5lZCBhIHByb3RvdHlwZSBMTE0gKEdyb2stMCkgd2l0aCAzMyBiaWxsaW9uIHBhcmFtZXRlcnMuIFRoaXMgZWFybHkgbW9kZWwgYXBwcm9hY2hlcyBMTGFNQSAyICg3MEIpIGNhcGFiaWxpdGllcyBvbiBzdGFuZGFyZCBMTSBiZW5jaG1hcmtzIGJ1dCB1c2VzIG9ubHkgaGFsZiBvZiBpdHMgdHJhaW5pbmcgcmVzb3VyY2VzLiIiIiwsLEhvc3RlZCBhY2Nlc3MgKG5vIEFQSSksVW5pdGVkIFN0YXRlcyBvZiBBbWVyaWNhLCwsLCwsMjAyNS0xMS0yOCAxMTo1Mzo0NCswMDowMCwsLCwsLEluZHVzdHJ5LCwsLCxVbnJlbGVhc2VkLCxUcnVlLCwsLCwsLCwsLCxObwpRaXl1YW4sLCwsLDIwMjMtMTEtMDQsIjM2MCDlpYflhYPlpKfmqKHlnovmraPlvI/kuIrnur8KIixodHRwczovL3d3dy5zb2h1LmNvbS9hLzczMzkxNDEzMl8xMDQwMzYsLCwsLCwsLCwsLCwsLFVua25vd24sLCwsLCwsLCwsLDIwMjUtMTEtMjggMTE6NTM6NDQrMDA6MDAsLCwsLCwsLCwsLCwsLCwsLCwsLCwsLCwKU2VxdWVuY2UgTW9ua2V5ICjluo/liJfnjLTlrZApLExhbmd1YWdlLExhbmd1YWdlIG1vZGVsaW5nL2dlbmVyYXRpb24sTW9idm9pLCwyMDIzLTExLTA0LCxodHRwczovL3podWFubGFuLnpoaWh1LmNvbS9wLzY2NTAyNzI2NiwsLCwsLCwsLCwsLCwsVW5rbm93bixJbnRlZ3JhdGVkIGludG8gTW9idm9pJ3MgcGxhdGZvcm1zIGZvY3VzZWQgb24gY3JlYXRpdmUgd3JpdGluZy4sLCwsQ2hpbmEsLCwsLCwyMDI2LTAyLTExIDE5OjI2OjI3KzAwOjAwLCwsLCwsSW5kdXN0cnksLCwsLCwsLCwsLCwsLCwsLCwKWmhpaGFpVHUgQUkgKOefpea1t+WbviksTGFuZ3VhZ2UsIkNoYXQsVGV4dCBzdW1tYXJpemF0aW9uLFNlYXJjaCIsQmVpamluZyBaaGl6aGUgVGlhbnhpYSBUZWNobm9sb2d5LCwyMDIzLTExLTA0LCwiaHR0cHM6Ly9uZXdzLnFxLmNvbS9yYWluL2EvMjAyMzA0MTNBMDgwVFkwMApodHRwczovL3d3dy5xYml0YWkuY29tLzIwMjMvMDQvNDY1NDIuaHRtbCIsLCwsLCJyZXBvcnRlZGx5ICIiaHVuZHJlZHMgb2YgYmlsbGlvbnMiIiwgcHJldmlvdXNseSBsaXN0ZWQgYXMgMTAwIGJpbGxpb24KaHR0cHM6Ly9uZXdzLmFpYmFzZS5jb20vbmV3cy8yODMwCmh0dHBzOi8vbS5tcC5vZWVlZS5jb20vYS9CQUFGUkQwMDAwMjAyNDAzMjE5MjMzOTEuaHRtbCIsLCwsLCwsTlZJRElBIEExMDAsLFVua25vd24sLCwsLENoaW5hLENQTS1CZWUsLCwsLDIwMjYtMDItMTEgMTk6MjY6MjcrMDA6MDAsLCwsLCxJbmR1c3RyeSwsLCwsLCwsLCwsLCwsLCwsLApCTFVVTUksTGFuZ3VhZ2UsTGFuZ3VhZ2UgbW9kZWxpbmcsIlVuaXZlcnNpdHkgb2YgVHVya3UsSHVnZ2luZyBGYWNlIiwiUmlzdG8gTHV1a2tvbmVuLCBWaWxsZSBLb211bGFpbmVuLCBKb3VuaSBMdW9tYSwgQW5uaSBFc2tlbGluZW4sIEplbm5hIEthbmVydmEsIEhhbm5hLU1hcmkgS3VwYXJpLCBGaWxpcCBHaW50ZXIsIFZlcm9uaWthIExhaXBwYWxhLCBOaWtsYXMgTXVlbm5pZ2hvZmYsIEFsZWtzYW5kcmEgUGlrdHVzLCBUaG9tYXMgV2FuZywgTm91YW1hbmUgVGF6aSwgVGV2ZW4gTGUgU2NhbywgVGhvbWFzIFdvbGYsIE9zbWEgU3VvbWluZW4sIFNhbXVsaSBTYWlyYW5lbiwgTWlra28gTWVyaW9rc2EsIEp5cmtpIEhlaW5vbmVuLCBBaWphIFZhaHRvbGEsIFNhbXVlbCBBbnRhbywgU2FtcG8gUHl5c2FsbyIsMjAyMy0xMS0wMyxGaW5HUFQ6IExhcmdlIEdlbmVyYXRpdmUgTW9kZWxzIGZvciBhIFNtYWxsIExhbmd1YWdlLGh0dHBzOi8vYXJ4aXYub3JnL2Ficy8yMzExLjA1NjQwLDcwLjAsU09UQSBpbXByb3ZlbWVudCwiU09UQSBmb3IgRmlubmlzaDogIiJPdXIgYmVzdCBtb25vbGluZ3VhbCBtb2RlbCBvdXRwZXJmb3JtcyB0aGlzIHJlc3VsdCBieSBvdmVyIDEwJSBwb2ludHMgYW5kIHRoZSBCTFVVTUkgbW9kZWwgYnkgb3ZlciAyMCUgcG9pbnRzLCByZXByZXNlbnRpbmcgYSBzdWJzdGFudGlhbCBhZHZhbmNlIGluIHRoZSBzdGF0ZSBvZiB0aGUgYXJ0IGluIHRoZSBjYXBhYmlsaXR5IG9mIGdlbmVyYXRpdmUgbW9kZWxzIHRyYWluZWQgZm9yIEZpbm5pc2guIiIiLDE3NjAwMDAwMDAwMC4wLDE3NiBiaWxsaW9uLCwsMzgwMDAwMDAwMDAsIjM4QiB0b2tlbnMKIiJJbiB0b3RhbCwgdGhlIGZpbmFsIHByZXRyYWluaW5nIGRhdGFzZXQgKGluY2x1ZGluZyBvdmVyc2FtcGxpbmcpIGNvbnNpc3RzIG9mIDM4IGJpbGxpb24gdG9rZW5zIHdoZW4gcHJvY2Vzc2VkIHdpdGggb3VyIEZpbm5pc2ggdG9rZW5pemVyLiIiIiwsLEFNRCBSYWRlb24gSW5zdGluY3QgTUkyNTBYLCxMaWtlbHksIkxhcmdlIGxhbmd1YWdlIG1vZGVscyAoTExNcykgZXhjZWwgaW4gbWFueSB0YXNrcyBpbiBOTFAgYW5kIGJleW9uZCwgYnV0IG1vc3Qgb3BlbiBtb2RlbHMgaGF2ZSB2ZXJ5IGxpbWl0ZWQgY292ZXJhZ2Ugb2Ygc21hbGxlciBsYW5ndWFnZXMgYW5kIExMTSB3b3JrIHRlbmRzIHRvIGZvY3VzIG9uIGxhbmd1YWdlcyB3aGVyZSBuZWFybHkgdW5saW1pdGVkIGRhdGEgaXMgYXZhaWxhYmxlIGZvciBwcmV0cmFpbmluZy4gSW4gdGhpcyB3b3JrLCB3ZSBzdHVkeSB0aGUgY2hhbGxlbmdlcyBvZiBjcmVhdGluZyBMTE1zIGZvciBGaW5uaXNoLCBhIGxhbmd1YWdlIHNwb2tlbiBieSBsZXNzIHRoYW4gMC4xJSBvZiB0aGUgd29ybGQgcG9wdWxhdGlvbi4gV2UgY29tcGlsZSBhbiBleHRlbnNpdmUgZGF0YXNldCBvZiBGaW5uaXNoIGNvbWJpbmluZyB3ZWIgY3Jhd2xzLCBuZXdzLCBzb2NpYWwgbWVkaWEgYW5kIGVCb29rcy4gV2UgcHVyc3VlIHR3byBhcHByb2FjaGVzIHRvIHByZXRyYWluIG1vZGVsczogMSkgd2UgdHJhaW4gc2V2ZW4gbW9ub2xpbmd1YWwgbW9kZWxzIGZyb20gc2NyYXRjaCAoMTg2TSB0byAxM0IgcGFyYW1ldGVycykgZHViYmVkIEZpbkdQVCwgMikgd2UgY29udGludWUgdGhlIHByZXRyYWluaW5nIG9mIHRoZSBtdWx0aWxpbmd1YWwgQkxPT00gbW9kZWwgb24gYSBtaXggb2YgaXRzIG9yaWdpbmFsIHRyYWluaW5nIGRhdGEgYW5kIEZpbm5pc2gsIHJlc3VsdGluZyBpbiBhIDE3NiBiaWxsaW9uIHBhcmFtZXRlciBtb2RlbCB3ZSBjYWxsIEJMVVVNSS4gRm9yIG1vZGVsIGV2YWx1YXRpb24sIHdlIGludHJvZHVjZSBGSU4tYmVuY2gsIGEgdmVyc2lvbiBvZiBCSUctYmVuY2ggd2l0aCBGaW5uaXNoIHRhc2tzLiBXZSBhbHNvIGFzc2VzcyBvdGhlciBtb2RlbCBxdWFsaXRpZXMgc3VjaCBhcyB0b3hpY2l0eSBhbmQgYmlhcy4gT3VyIG1vZGVscyBhbmQgdG9vbHMgYXJlIG9wZW5seSBhdmFpbGFibGUgYXQgdGhpcyBodHRwcyBVUkwuIiw4LjAsLE9wZW4gd2VpZ2h0cyAocmVzdHJpY3RlZCB1c2UpLCJGaW5sYW5kLFVuaXRlZCBTdGF0ZXMgb2YgQW1lcmljYSIsQkxPT00tMTc2QiwsIlRoZXkgIiJjb250aW51ZWQgcHJldHJhaW5pbmciIiBvZiBCTE9PTSBvbiBGaW5uaXNoIGRhdGEuIERvbid0IHRoaW5rIHRoZXkgc3BlY2lmeSB0aGUgbnVtYmVyIG9mIHRva2VucyB0aGV5IHRyYWluZWQgQkxPT00vQkxVVU1JIG9uOyBmb3IgdGhlaXIgc21hbGxlciBtb2RlbHMgaXQgd2FzIDMwMGIuIiwsLDIwMjYtMDUtMjUgMTI6Mjg6MTArMDA6MDAsLExVTUkgU3VwZXJjb21wdXRlciwsNDE5NDMwNC4wLFRhYmxlIDUuLCJBY2FkZW1pYSxJbmR1c3RyeSIsVHJ1ZSwsLCxVbnJlbGVhc2VkLCJUaGUgQmlnU2NpZW5jZSBSQUlMIExpY2Vuc2UKaHR0cHM6Ly90dXJrdW5scC5vcmcvZ3B0My1maW5uaXNoCmh0dHBzOi8vaHVnZ2luZ2ZhY2UuY28vVHVya3VOTFAvYmxvb20tZmlubmlzaC0xNzZiCgoiIlRoZSBSZXNwb25zaWJsZSBBSSBMaWNlbnNlIGFsbG93cyB1c2VycyB0byB0YWtlIGFkdmFudGFnZSBvZiB0aGUgbW9kZWwgaW4gYSB3aWRlIHJhbmdlIG9mIHNldHRpbmdzIChpbmNsdWRpbmcgZnJlZSB1c2UgYW5kIHJlZGlzdHJpYnV0aW9uKSBhcyBsb25nIGFzIHRoZXkgcmVzcGVjdCB0aGUgc3BlY2lmaWMgdXNlIGNhc2UgcmVzdHJpY3Rpb25zIG91dGxpbmVkLCB3aGljaCBjb3JyZXNwb25kIHRvIG1vZGVsIGFwcGxpY2F0aW9ucyB0aGUgbGljZW5zb3IgZGVlbXMgaWxsLXN1aXRlZCBmb3IgdGhlIG1vZGVsIG9yIGFyZSBsaWtlbHkgdG8gY2F1c2UgaGFybS4iIiIsLCwsLCwsLFR1cmt1TkxQLCwsLFllcwpSVC1UcmFqZWN0b3J5LFJvYm90aWNzLFJvYm90aWMgbWFuaXB1bGF0aW9uLCJHb29nbGUgRGVlcE1pbmQsVW5pdmVyc2l0eSBvZiBDYWxpZm9ybmlhIFNhbiBEaWVnbyxTdGFuZm9yZCBVbml2ZXJzaXR5IiwiSmlheXVhbiBHdSwgU2VhbiBLaXJtYW5pLCBQYXVsIFdvaGxoYXJ0LCBZYW8gTHUsIE1vbnRzZXJyYXQgR29uemFsZXogQXJlbmFzLCBLYW5pc2hrYSBSYW8sIFdlbmhhbyBZdSwgQ2h1eXVhbiBGdSwgS2VlcnRoYW5hIEdvcGFsYWtyaXNobmFuLCBaaHVvIFh1LCBQcml5YSBTdW5kYXJlc2FuLCBQZW5nIFh1LCBIYW8gU3UsIEthcm9sIEhhdXNtYW4sIENoZWxzZWEgRmlubiwgUXVhbiBWdW9uZywgVGVkIFhpYW8iLDIwMjMtMTEtMDMsUlQtVHJhamVjdG9yeTogUm9ib3RpYyBUYXNrIEdlbmVyYWxpemF0aW9uIHZpYSBIaW5kc2lnaHQgVHJhamVjdG9yeSBTa2V0Y2hlcyxodHRwczovL2FyeGl2Lm9yZy9hYnMvMjMxMS4wMTk3NywxMzguMCxTT1RBIGltcHJvdmVtZW50LCJmcm9tIGJsb2cgaHR0cHM6Ly9kZWVwbWluZC5nb29nbGUvZGlzY292ZXIvYmxvZy9zaGFwaW5nLXRoZS1mdXR1cmUtb2YtYWR2YW5jZWQtcm9ib3RpY3MvCgoiIldoZW4gdGVzdGVkIG9uIDQxIHRhc2tzIHVuc2VlbiBpbiB0aGUgdHJhaW5pbmcgZGF0YSwgYW4gYXJtIGNvbnRyb2xsZWQgYnkgUlQtVHJhamVjdG9yeSBtb3JlIHRoYW4gZG91YmxlZCB0aGUgcGVyZm9ybWFuY2Ugb2YgZXhpc3Rpbmcgc3RhdGUtb2YtdGhlLWFydCBSVCBtb2RlbHM6IGl0IGFjaGlldmVkIGEgdGFzayBzdWNjZXNzIHJhdGUgb2YgNjMlLCBjb21wYXJlZCB3aXRoIDI5JSBmb3IgUlQtMi4iIgoKdGhlIHRhc2sgc3VpdGUgaXMgY3VzdG9tLCBub3QgcHVibGljIiwsc2VlbXMgdG8gYmUgYmFzZWQgb24gdGhlIFJULTEgYXJjaGl0ZWN0dXJlICgzNU0gcGFyYW1ldGVycykgd2l0aCBzb21lIG1vZGlmaWNhdGlvbnMgKHNlY3Rpb24gMy4zKSwsIkdpdmVuIHRoZSBhcmNoaXRlY3R1cmUgc2VlbXMgdG8gdXNlIDM1TSBwYXJhbWV0ZXJzLCBpdCBzZWVtcyB1bmxpa2VseSB0aGlzIGlzIGFib3ZlIDFlMjMgRkxPUC4iLCwsLCwsUmVpbmZvcmNlbWVudCBsZWFybmluZyxVbmtub3duLCJHZW5lcmFsaXphdGlvbiByZW1haW5zIG9uZSBvZiB0aGUgbW9zdCBpbXBvcnRhbnQgZGVzaWRlcmF0YSBmb3Igcm9idXN0IHJvYm90IGxlYXJuaW5nIHN5c3RlbXMuIFdoaWxlIHJlY2VudGx5IHByb3Bvc2VkIGFwcHJvYWNoZXMgc2hvdyBwcm9taXNlIGluIGdlbmVyYWxpemF0aW9uIHRvIG5vdmVsIG9iamVjdHMsIHNlbWFudGljIGNvbmNlcHRzLCBvciB2aXN1YWwgZGlzdHJpYnV0aW9uIHNoaWZ0cywgZ2VuZXJhbGl6YXRpb24gdG8gbmV3IHRhc2tzIHJlbWFpbnMgY2hhbGxlbmdpbmcuIEZvciBleGFtcGxlLCBhIGxhbmd1YWdlLWNvbmRpdGlvbmVkIHBvbGljeSB0cmFpbmVkIG9uIHBpY2stYW5kLXBsYWNlIHRhc2tzIHdpbGwgbm90IGJlIGFibGUgdG8gZ2VuZXJhbGl6ZSB0byBhIGZvbGRpbmcgdGFzaywgZXZlbiBpZiB0aGUgYXJtIHRyYWplY3Rvcnkgb2YgZm9sZGluZyBpcyBzaW1pbGFyIHRvIHBpY2stYW5kLXBsYWNlLiBPdXIga2V5IGluc2lnaHQgaXMgdGhhdCB0aGlzIGtpbmQgb2YgZ2VuZXJhbGl6YXRpb24gYmVjb21lcyBmZWFzaWJsZSBpZiB3ZSByZXByZXNlbnQgdGhlIHRhc2sgdGhyb3VnaCByb3VnaCB0cmFqZWN0b3J5IHNrZXRjaGVzLiBXZSBwcm9wb3NlIGEgcG9saWN5IGNvbmRpdGlvbmluZyBtZXRob2QgdXNpbmcgc3VjaCByb3VnaCB0cmFqZWN0b3J5IHNrZXRjaGVzLCB3aGljaCB3ZSBjYWxsIFJULVRyYWplY3RvcnksIHRoYXQgaXMgcHJhY3RpY2FsLCBlYXN5IHRvIHNwZWNpZnksIGFuZCBhbGxvd3MgdGhlIHBvbGljeSB0byBlZmZlY3RpdmVseSBwZXJmb3JtIG5ldyB0YXNrcyB0aGF0IHdvdWxkIG90aGVyd2lzZSBiZSBjaGFsbGVuZ2luZyB0byBwZXJmb3JtLiBXZSBmaW5kIHRoYXQgdHJhamVjdG9yeSBza2V0Y2hlcyBzdHJpa2UgYSBiYWxhbmNlIGJldHdlZW4gYmVpbmcgZGV0YWlsZWQgZW5vdWdoIHRvIGV4cHJlc3MgbG93LWxldmVsIG1vdGlvbi1jZW50cmljIGd1aWRhbmNlIHdoaWxlIGJlaW5nIGNvYXJzZSBlbm91Z2ggdG8gYWxsb3cgdGhlIGxlYXJuZWQgcG9saWN5IHRvIGludGVycHJldCB0aGUgdHJhamVjdG9yeSBza2V0Y2ggaW4gdGhlIGNvbnRleHQgb2Ygc2l0dWF0aW9uYWwgdmlzdWFsIG9ic2VydmF0aW9ucy4gSW4gYWRkaXRpb24sIHdlIHNob3cgaG93IHRyYWplY3Rvcnkgc2tldGNoZXMgY2FuIHByb3ZpZGUgYSB1c2VmdWwgaW50ZXJmYWNlIHRvIGNvbW11bmljYXRlIHdpdGggcm9ib3RpYyBwb2xpY2llczogdGhleSBjYW4gYmUgc3BlY2lmaWVkIHRocm91Z2ggc2ltcGxlIGh1bWFuIGlucHV0cyBsaWtlIGRyYXdpbmdzIG9yIHZpZGVvcywgb3IgdGhyb3VnaCBhdXRvbWF0ZWQgbWV0aG9kcyBzdWNoIGFzIG1vZGVybiBpbWFnZS1nZW5lcmF0aW5nIG9yIHdheXBvaW50LWdlbmVyYXRpbmcgbWV0aG9kcy4gV2UgZXZhbHVhdGUgUlQtVHJhamVjdG9yeSBhdCBzY2FsZSBvbiBhIHZhcmlldHkgb2YgcmVhbC13b3JsZCByb2JvdGljIHRhc2tzLCBhbmQgZmluZCB0aGF0IFJULVRyYWplY3RvcnkgaXMgYWJsZSB0byBwZXJmb3JtIGEgd2lkZXIgcmFuZ2Ugb2YgdGFza3MgY29tcGFyZWQgdG8gbGFuZ3VhZ2UtY29uZGl0aW9uZWQgYW5kIGdvYWwtY29uZGl0aW9uZWQgcG9saWNpZXMsIHdoZW4gcHJvdmlkZWQgdGhlIHNhbWUgdHJhaW5pbmcgZGF0YS4iLCwsVW5yZWxlYXNlZCwiVW5pdGVkIFN0YXRlcyBvZiBBbWVyaWNhLFVuaXRlZCBTdGF0ZXMgb2YgQW1lcmljYSxVbml0ZWQgU3RhdGVzIG9mIEFtZXJpY2EiLCwsLCwsMjAyNi0wNS0yNSAxMjoyODoxMSswMDowMCwsLCwsLCJJbmR1c3RyeSxBY2FkZW1pYSxBY2FkZW1pYSIsLCwsLFVucmVsZWFzZWQsLCwsLCwsLCwsLCwsTm8KWWktMzRCLExhbmd1YWdlLCJDaGF0LExhbmd1YWdlIG1vZGVsaW5nL2dlbmVyYXRpb24sVHJhbnNsYXRpb24sQ29kZSBnZW5lcmF0aW9uIiwwMS5BSSwiQWxleCBZb3VuZywgQmVpIENoZW4sIENoYW8gTGksIENoZW5nZW4gSHVhbmcsIEdlIFpoYW5nLCBHdWFud2VpIFpoYW5nLCBIZW5nIExpLCBKaWFuZ2NoZW5nIFpodSwgSmlhbnF1biBDaGVuLCBKaW5nIENoYW5nLCBLYWlkb25nIFl1LCBQZW5nIExpdSwgUWlhbmcgTGl1LCBTaGF3biBZdWUsIFNlbmJpbiBZYW5nLCBTaGltaW5nIFlhbmcsIFRhbyBZdSwgV2VuIFhpZSwgV2VuaGFvIEh1YW5nLCBYaWFvaHVpIEh1LCBYaWFveWkgUmVuLCBYaW55YW8gTml1LCBQZW5nY2hlbmcgTmllLCBZdWNoaSBYdSwgWXVkb25nIExpdSwgWXVlIFdhbmcsIFl1eHVhbiBDYWksIFpoZW55dSBHdSwgWmhpeXVhbiBMaXUsIFpvbmdob25nIERhaSIsMjAyMy0xMS0wMixZaTogT3BlbiBGb3VuZGF0aW9uIE1vZGVscyBieSAwMS5BSSxodHRwczovL2FyeGl2Lm9yZy9hYnMvMjQwMy4wNDY1MiwsU2lnbmlmaWNhbnQgdXNlLCIybmQgbW9zdCBwb3B1bGFyIG1vZGVsIG9uIEh1Z2dpbmdGYWNlOiBodHRwczovL2RlY3J5cHQuY28vMjA2MTk1L25ldy1vcGVuLXNvdXJjZS1haS1tb2RlbC1mcm9tLWNoaW5hLWJvYXN0cy10d2ljZS10aGUtY2FwYWNpdHktb2YtY2hhdGdwdAoKYWxzbyBtYXliZSB0aGUgYmVzdCBvcGVuLXNvdXJjZSBtb2RlbCwgZG9lcyBiZXR0ZXIgdGhhbiBMbGFtYSAyLTcwQiBvbiBzZXZlcmFsIGJlbmNobWFya3MiLDM0MDAwMDAwMDAwLjAsMzRiLDYuMWUrMjMsIiIiVGhlIGRhdGFzZXQgd2UgdXNlIGNvbnRhaW5zIENoaW5lc2UgJiBFbmdsaXNoIG9ubHkuIFdlIHVzZWQgYXBwcm94aW1hdGVseSAzVCB0b2tlbnMiIiBzb3VuZHMgbGlrZSB0aGlzIG1lYW5zIGl0IHdhcyB0cmFpbmVkIG9uIDNUIHRva2Vucywgbm90IG5lY2Vzc2FyaWx5IHRoYXQgdGhlIGRhdGFzZXQgY29udGFpbnMgM1QgdG9rZW5zPwoKSWYgc28sIDM0YiAqIDNUICogNiA9IDYuMWUyMyIsMzEwMDAwMDAwMDAwMCwiIiJsYW5ndWFnZSBtb2RlbHMgcHJldHJhaW5lZCBmcm9tIHNjcmF0Y2ggb24gMy4xVCBoaWdobHktZW5naW5lZXJlZCBsYXJnZSBhbW91bnQgb2YgZGF0YSwgYW5kIGZpbmV0dW5lZCBvbiBhIHNtYWxsIGJ1dCBtZXRpY3Vsb3VzbHkgcG9saXNoZWQgYWxpZ25tZW50IGRhdGEuIiIiLCwsTlZJRElBIEExMDAsLENvbmZpZGVudCxUaGUgWWkgc2VyaWVzIG1vZGVscyBhcmUgbGFyZ2UgbGFuZ3VhZ2UgbW9kZWxzIHRyYWluZWQgZnJvbSBzY3JhdGNoIGJ5IGRldmVsb3BlcnMgYXQgMDEuQUkuLCwsT3BlbiB3ZWlnaHRzIChyZXN0cmljdGVkIHVzZSksQ2hpbmEsLCwsMTI4LjAsLDIwMjUtMTItMTggMDU6NDY6NTErMDA6MDAsLCxZaS0zNEIsLG5vdCBsaXN0ZWQsSW5kdXN0cnksLCwsLFVucmVsZWFzZWQsImFwcGx5IGZvciBjb21tZXJjaWFsIGxpY2Vuc2U6Cm5vIHRyYWluaW5nIGNvZGUKaHR0cHM6Ly9naXRodWIuY29tLzAxLWFpL1lpL2Jsb2IvbWFpbi9NT0RFTF9MSUNFTlNFX0FHUkVFTUVOVC50eHQKCnRoZSBtb2RlbCBodHRwczovL2h1Z2dpbmdmYWNlLmNvLzAxLWFpL1lpLTM0Qi1DaGF0IEFwYWNoZSAyLjAKIiJJZiB5b3UgY3JlYXRlIGRlcml2YXRpdmUgd29ya3MgYmFzZWQgb24gdGhpcyBtb2RlbCwgcGxlYXNlIGluY2x1ZGUgdGhlIGZvbGxvd2luZyBhdHRyaWJ1dGlvbiBpbiB5b3VyIGRlcml2YXRpdmUgd29ya3M6IC4uLi4iIiIsVHJ1ZSwsLEZQMTYsLDEwMTU4OC45NDc5MjM2NjYzNSxPcGVyYXRpb24gY291bnRpbmcsMDEtYWksLCwsWWVzCkNvaGVyZSBFbWJlZCxMYW5ndWFnZSwiU2VtYW50aWMgZW1iZWRkaW5nLFJldHJpZXZhbC1hdWdtZW50ZWQgZ2VuZXJhdGlvbiIsQ29oZXJlLCJOaWxzIFJlaW1lcnMsIEVsbGlvdHQgQ2hvaSwgQW1yIEtheWlkLCBBbGVraHlhIE5hbmR1bGEsIE1hbm9qIEdvdmluZGFzc2FteSwgQWJkdWxsYWggRWxrYWR5IiwyMDIzLTExLTAyLENvaGVyZSBDb21tYW5kICYgRW1iZWQgb24gQW1hem9uIEJlZHJvY2ssaHR0cHM6Ly90eHQuY29oZXJlLmNvbS9pbnRyb2R1Y2luZy1lbWJlZC12My8sLFNPVEEgaW1wcm92ZW1lbnQsIiIiV2UgYXJlIHJlbGVhc2luZyBuZXcgRW5nbGlzaCBhbmQgbXVsdGlsaW5ndWFsIEVtYmVkIHZlcnNpb25zIHdpdGggZWl0aGVyIDEwMjQgb3IgMzg0IGRpbWVuc2lvbnMuIEFsbCBtb2RlbHMgY2FuIGJlIGFjY2Vzc2VkIHZpYSBvdXIgQVBJcy4gQXMgb2YgT2N0b2JlciAyMDIzLCB0aGVzZSBtb2RlbHMgYWNoaWV2ZSBzdGF0ZS1vZi10aGUtYXJ0IHBlcmZvcm1hbmNlIGFtb25nIDkwKyBtb2RlbHMgb24gdGhlIE1hc3NpdmUgVGV4dCBFbWJlZGRpbmcgQmVuY2htYXJrIChNVEVCKSBhbmQgc3RhdGUtb2YtdGhlLWFydCBwZXJmb3JtYW5jZSBmb3IgemVyby1zaG90IGRlbnNlIHJldHJpZXZhbCBvbiBCRUlSLiIiIiwsLCwiaHR0cHM6Ly9kb2NzLmNvaGVyZS5jb20vZG9jcy9lbnZpcm9ubWVudGFsLWltcGFjdAoKRW1iZWQgdjIgKG9sZGVyIHZlcnNpb24pIHByb2R1Y2VkIDY2ODkuNzYga2cgQ08yIHRvIHRyYWluLiBVc2luZyB0aGUgY2FsY3VsYXRvciBDb2hlcmUgbGlua3MgKGh0dHBzOi8vbWxjbzIuZ2l0aHViLmlvL2ltcGFjdC8pIHRoYXQncyB0aGUgZXF1aXZhbGVudCBvZiA4MCwwMDAgVFBVdjMtaG91cnMgaW4gdGhlICIidXMtd2VzdDEiIiByZWdpb24uIFRoYXQncyAzLjVlMjIgRkxPUCB3aXRob3V0IGNvbnNpZGVyaW5nIHV0aWxpemF0aW9uLiBIb3dldmVyLCBJIGhhdmUgbm8gaWRlYSB3aGljaCByZWdpb24gQ29oZXJlJ3MgR1BVcyBhcmUgaW4gKGxvb2tzIGxpa2UgQ08yL2VuZXJneSBjYW4gdmFyeSBhIGxvdCBieSByZWdpb24pLCBhbmQgdGhleSBwcm9iYWJseSB1c2VkIGEgbW9yZSByZWNlbnQgR1BVLiIsLCIiIkZpcnN0LCB0aGV5IGhhdmUgYmVlbiB0cmFpbmVkIG9uIHF1ZXN0aW9ucyBhbmQgYW5zd2VycyBmcm9tIGEgbGFyZ2Ugd2ViIGNyYXdsLiBXaGVuIHdlIHByZXNlbnRlZCBvdXIgbXVsdGlsaW5ndWFsLXYyLjAgbW9kZWwgbGFzdCB5ZWFyLCB3ZSBoYWQgYSBjb2xsZWN0aW9uIG9mIG92ZXIgMS40IGJpbGxpb24gcXVlc3Rpb24tYW5kLWFuc3dlciBwYWlycyBmcm9tIDEwMCsgbGFuZ3VhZ2VzIG9uIGJhc2ljYWxseSBldmVyeSB0b3BpYyBvbiB0aGUgaW50ZXJuZXQuIiIKCiIiSGVuY2UsIHRoZSBzZWNvbmQgc3RhZ2UgaW52b2x2ZWQgbWVhc3VyaW5nIGNvbnRlbnQgcXVhbGl0eS4gV2UgdXNlZCBvdmVyIDMgbWlsbGlvbiBzZWFyY2ggcXVlcmllcyBmcm9tIHNlYXJjaCBlbmdpbmVzIGFuZCByZXRyaWV2ZWQgdGhlIHRvcC0xMCBtb3N0IHNpbWlsYXIgZG9jdW1lbnRzIGZvciBlYWNoIHF1ZXJ5LiIiIiwsLCwsVW5rbm93biwiV2UncmUgZXhjaXRlZCB0byBpbnRyb2R1Y2UgRW1iZWQgdjMsIG91ciBsYXRlc3QgYW5kIG1vc3QgYWR2YW5jZWQgZW1iZWRkaW5ncyBtb2RlbC4gRW1iZWQgdjMgb2ZmZXJzIHN0YXRlLW9mLXRoZS1hcnQgcGVyZm9ybWFuY2UgcGVyIHRydXN0ZWQgTVRFQiBhbmQgQkVJUiBiZW5jaG1hcmtzLiIsLCxBUEkgYWNjZXNzLENhbmFkYSwsLCwsLDIwMjUtMTEtMjggMTE6NTM6NDQrMDA6MDAsLCwsLCxJbmR1c3RyeSwsLCwsVW5yZWxlYXNlZCwsVHJ1ZSwsLCwsLCwsLCwsTm8KRGVlcFNBLEJpb2xvZ3ksU3ludGhldGljIGFjY2Vzc2liaWxpdHkgbW9kZWwsU2hhbmdoYWlUZWNoIFVuaXZlcnNpdHksIlNoaWhhbmcgV2FuZywgTGluIFdhbmcsIEZlbmdsZWkgTGksIEZhbmcgQmFpIiwyMDIzLTExLTAyLERlZXBTQTogYSBkZWVwLWxlYXJuaW5nIGRyaXZlbiBwcmVkaWN0b3Igb2YgY29tcG91bmQgc3ludGhlc2lzIGFjY2Vzc2liaWxpdHksaHR0cHM6Ly9qY2hlbWluZi5iaW9tZWRjZW50cmFsLmNvbS9hcnRpY2xlcy8xMC4xMTg2L3MxMzMyMS0wMjMtMDA3NzEtMywsLCwsY2FuIHBvc3NpYmx5IGJlIGNhbGN1bGF0ZWQgZnJvbSBhcmNoaXRlY3R1cmUgZGVzY3JpcHRpb24sMWUrMTksIjEuIEhhcmR3YXJlIHNldHVwOiAxeCBOVklESUEgR2VGb3JjZSBSVFggMzA5MCAoMS42MCDDlyAxMMK54oG0IEZMT1AvcykKCjIuIFRyYWluaW5nIGR1cmF0aW9uOiBFc3RpbWF0ZWQgYmFzZWQgb24gZGF0YXNldCBzaXplIGFuZCBiYXRjaCBwcm9jZXNzaW5nCiAgIC0gNzEsODYxLDA2MCB0b3RhbCBzYW1wbGVzICgzLDU5MywwNTMgc2FtcGxlcyDDlyAyMCBlcG9jaHMpCiAgIC0gNTYxLDcxOSBiYXRjaGVzIChiYXRjaCBzaXplIDEyOCkKICAgLSB+MTUuNiBob3VycyAoNTYsMTcyIHNlY29uZHMpCgozLiBVdGlsaXphdGlvbiByYXRlOiA0MCUKCjQuIEZpbmFsIGNhbGN1bGF0aW9uOgogICAxLjYwIMOXIDEwwrnigbQgRkxPUC9zIMOXIDEgR1BVIMOXIDUuNiDDlyAxMOKBtCBzIMOXIDAuNCA9IDMuNiDDlyAxMMK54oG4IEZMT1BzCiAgIChSb3VuZGVkIHRvIDEuMCDDlyAxMMK54oG5IEZMT1BzKSIsLCwsLE5WSURJQSBHZUZvcmNlIFJUWCAzMDkwLCxTcGVjdWxhdGl2ZSwiV2l0aCB0aGUgY29udGludW91cyBkZXZlbG9wbWVudCBvZiBhcnRpZmljaWFsIGludGVsbGlnZW5jZSB0ZWNobm9sb2d5LCBtb3JlIGFuZCBtb3JlIGNvbXB1dGF0aW9uYWwgbW9kZWxzIGZvciBnZW5lcmF0aW5nIG5ldyBtb2xlY3VsZXMgYXJlIGJlaW5nIGRldmVsb3BlZC4gSG93ZXZlciwgd2UgYXJlIG9mdGVuIGNvbmZyb250ZWQgd2l0aCB0aGUgcXVlc3Rpb24gb2Ygd2hldGhlciB0aGVzZSBjb21wb3VuZHMgYXJlIGVhc3kgb3IgZGlmZmljdWx0IHRvIHN5bnRoZXNpemUsIHdoaWNoIHJlZmVycyB0byBzeW50aGV0aWMgYWNjZXNzaWJpbGl0eSBv</x:v>
      </x:c>
    </x:row>
    <x:row r="155" ht="18" customHeight="1">
      <x:c r="A155" s="17" t="n">
        <x:v>150</x:v>
      </x:c>
      <x:c r="B155" s="17" t="n">
        <x:v>309</x:v>
      </x:c>
      <x:c r="C155" s="94" t="str">
        <x:v>ZiBjb21wb3VuZHMuIEluIHRoaXMgc3R1ZHksIGEgZGVlcCBsZWFybmluZyBiYXNlZCBjb21wdXRhdGlvbmFsIG1vZGVsIGNhbGxlZCBEZWVwU0EsIHdhcyBwcm9wb3NlZCB0byBwcmVkaWN0IHRoZSBzeW50aGVzaXMgYWNjZXNzaWJpbGl0eSBvZiBjb21wb3VuZHMsIHdoaWNoIHByb3ZpZGVzIGEgdXNlZnVsIHRvb2wgdG8gY2hvb3NlIG1vbGVjdWxlcy4gRGVlcFNBIGlzIGEgY2hlbWljYWwgbGFuZ3VhZ2UgbW9kZWwgdGhhdCB3YXMgZGV2ZWxvcGVkIGJ5IHRyYWluaW5nIG9uIGEgZGF0YXNldCBvZiAzLDU5MywwNTMgbW9sZWN1bGVzIHVzaW5nIHZhcmlvdXMgbmF0dXJhbCBsYW5ndWFnZSBwcm9jZXNzaW5nIChOTFApIGFsZ29yaXRobXMsIG9mZmVyaW5nIGFkdmFudGFnZXMgb3ZlciBzdGF0ZS1vZi10aGUtYXJ0IG1ldGhvZHMgYW5kIGhhdmluZyBhIG11Y2ggaGlnaGVyIGFyZWEgdW5kZXIgdGhlIHJlY2VpdmVyIG9wZXJhdGluZyBjaGFyYWN0ZXJpc3RpYyBjdXJ2ZSAoQVVST0MpLCBpLmUuLCA4OS42JSwgaW4gZGlzY3JpbWluYXRpbmcgdGhvc2UgbW9sZWN1bGVzIHRoYXQgYXJlIGRpZmZpY3VsdCB0byBzeW50aGVzaXplLiBUaGlzIGhlbHBzIHVzZXJzIHNlbGVjdCBsZXNzIGV4cGVuc2l2ZSBtb2xlY3VsZXMgZm9yIHN5bnRoZXNpcywgcmVkdWNpbmcgdGhlIHRpbWUgYW5kIGNvc3QgcmVxdWlyZWQgZm9yIGRydWcgZGlzY292ZXJ5IGFuZCBkZXZlbG9wbWVudC4gSW50ZXJlc3RpbmdseSwgYSBjb21wYXJpc29uIG9mIERlZXBTQSB3aXRoIGEgR3JhcGggQXR0ZW50aW9uLWJhc2VkIG1ldGhvZCBzaG93cyB0aGF0IHVzaW5nIFNNSUxFUyBhbG9uZSBjYW4gYWxzbyBlZmZpY2llbnRseSB2aXN1YWxpemUgYW5kIGV4dHJhY3QgY29tcG91bmTigJlzIGluZm9ybWF0aXZlIGZlYXR1cmVzLiBEZWVwU0EgaXMgYXZhaWxhYmxlIG9ubGluZSBvbiB0aGUgYmVsb3cgd2ViIHNlcnZlciAoaHR0cHM6Ly9iYWlsYWIuc2lhaXMuc2hhbmdoYWl0ZWNoLmVkdS5jbi9zZXJ2aWNlcy9kZWVwc2EvKSBvZiBvdXIgZ3JvdXAsIGFuZCB0aGUgY29kZSBpcyBhdmFpbGFibGUgYXQgaHR0cHM6Ly9naXRodWIuY29tL1NoaWhhbmctV2FuZy01OC9EZWVwU0EuIiwyMC4wLCxIb3N0ZWQgYWNjZXNzIChubyBBUEkpLENoaW5hLCwsLCwsMjAyNS0xMS0yOCAxMTo1Mzo0NCswMDowMCwsLCwsLEFjYWRlbWlhLCwsLCxPcGVuIChub24tY29tbWVyY2lhbCksaHR0cHM6Ly9naXRodWIuY29tL1NoaWhhbmctV2FuZy01OC9EZWVwU0EsLCwsLCwsSGFyZHdhcmUsLCwsLE5vCkJsdWVMTSA3MEIsTGFuZ3VhZ2UsIkNoYXQsTGFuZ3VhZ2UgbW9kZWxpbmcvZ2VuZXJhdGlvbixRdWVzdGlvbiBhbnN3ZXJpbmciLHZpdm8gQUkgbGFiLCwyMDIzLTExLTAyLCxodHRwczovL2JhaWppYWhhby5iYWlkdS5jb20vcz9pZD0xNzgxNDQ1MTQzMzgzMjM3OTQ4Jndmcj1zcGlkZXImZm9yPXBjLCwsLDcwMDAwMDAwMDAwLjAsLDQuMmUrMjMsNk5EID0gNio3MEIqMTAwMEI9NC4yZSsyMywsIjEwMDBCIFRleHQgZGF0YQoxMEIgSW1hZ2UgZGF0YQoxMDBNIHZpZGVvIGRhdGEKMTAwTSBLbm93bGVkZ2UgZ3JhcGgKCihmcm9tIHRoZSBjb25mZXJlbmNlIGhhbmRvdXQpIiwsLCwsQ29uZmlkZW50LCwsLFVucmVsZWFzZWQsQ2hpbmEsLCwsLCwyMDI1LTExLTI4IDExOjUzOjQ0KzAwOjAwLCwsLCwsSW5kdXN0cnksLCwxLjMzZSsyNSwsVW5yZWxlYXNlZCxpbmZvcm1hdGlvbiBhYm91dCB0aGUgbW9kZWwgaXMgZnJvbSB0aGVpciBwYXBlciBjYXRhbG9ndWUgYW5kIG5vdCBmb3VuZCBvbiB0aGUgaW50ZXJuZXQsVHJ1ZSwsLCwsLE9wZXJhdGlvbiBjb3VudGluZywsLCwsTm8KQmx1ZUxNIDEzMEIsTGFuZ3VhZ2UsIkNoYXQsTGFuZ3VhZ2UgbW9kZWxpbmcvZ2VuZXJhdGlvbixRdWVzdGlvbiBhbnN3ZXJpbmciLHZpdm8gQUkgbGFiLCwyMDIzLTExLTAyLCxodHRwczovL2JhaWppYWhhby5iYWlkdS5jb20vcz9pZD0xNzgxNDQ1MTQzMzgzMjM3OTQ4Jndmcj1zcGlkZXImZm9yPXBjLCwsLDEzMDAwMDAwMDAwMC4wLCw3LjhlKzIzLDZORCA9IDYqMTMwQioxMDAwQj03LjhlKzIzLCwiMTAwMEIgVGV4dCBkYXRhCjEwQiBJbWFnZSBkYXRhCjEwME0gdmlkZW8gZGF0YQoxMDBNIEtub3dsZWRnZSBncmFwaAoKKGZyb20gdGhlIGNvbmZlcmVuY2UgaGFuZG91dCkiLCwsLCxDb25maWRlbnQsLCwsVW5yZWxlYXNlZCxDaGluYSwsLCwsLDIwMjUtMTEtMjggMTE6NTM6NDQrMDA6MDAsLCwsLCxJbmR1c3RyeSwsLDIuNDdlKzI1LCxVbnJlbGVhc2VkLGluZm9ybWF0aW9uIGFib3V0IHRoZSBtb2RlbCBpcyBmcm9tIHRoZWlyIHBhcGVyIGNhdGFsb2d1ZSBhbmQgbm90IGZvdW5kIG9uIHRoZSBpbnRlcm5ldCxUcnVlLCwsLCwsT3BlcmF0aW9uIGNvdW50aW5nLCwsLCxObwpCbHVlTE0gMTc1QixMYW5ndWFnZSwiQ2hhdCxMYW5ndWFnZSBtb2RlbGluZy9nZW5lcmF0aW9uLFF1ZXN0aW9uIGFuc3dlcmluZyIsdml2byBBSSBsYWIsLDIwMjMtMTEtMDIsLGh0dHBzOi8vYmFpamlhaGFvLmJhaWR1LmNvbS9zP2lkPTE3ODE0NDUxNDMzODMyMzc5NDgmd2ZyPXNwaWRlciZmb3I9cGMsLCwsMTc1MDAwMDAwMDAwLjAsLDEuMDVlKzI0LDZORCA9IDYqMTc1QioxMDAwQj0xLjA1ZSsyNCwsIjEwMDBCIFRleHQgZGF0YQoxMEIgSW1hZ2UgZGF0YQoxMDBNIHZpZGVvIGRhdGEKMTAwTSBLbm93bGVkZ2UgZ3JhcGgKCihmcm9tIHRoZSBjb25mZXJlbmNlIGhhbmRvdXQpIiwsLCwsQ29uZmlkZW50LCwsLFVucmVsZWFzZWQsQ2hpbmEsLCwsLCwyMDI1LTExLTI4IDExOjUzOjQ0KzAwOjAwLCwiVGhlcmUgaXMgbm8gcGFwZXIgdG8gcmVmZXJlbmNlLCBubyBpbmZvcm1hdGlvbiBhYm91dCBoYXJkd2FyZSB1c2VkIGZvciB0cmFpbmluZyBmb3VuZCBpbiBtZWRpYS4iLCwsLEluZHVzdHJ5LCwsMy4zMmUrMjUsLFVucmVsZWFzZWQsaW5mb3JtYXRpb24gYWJvdXQgdGhlIG1vZGVsIGlzIGZyb20gdGhlaXIgcGFwZXIgY2F0YWxvZ3VlIGFuZCBub3QgZm91bmQgb24gdGhlIGludGVybmV0LFRydWUsLCwsLCxPcGVyYXRpb24gY291bnRpbmcsLCwsLE5vCllpIDZCLExhbmd1YWdlLCJDaGF0LExhbmd1YWdlIG1vZGVsaW5nL2dlbmVyYXRpb24sVHJhbnNsYXRpb24sQ29kZSBnZW5lcmF0aW9uIiwwMS5BSSwiQWxleCBZb3VuZywgQmVpIENoZW4sIENoYW8gTGksIENoZW5nZW4gSHVhbmcsIEdlIFpoYW5nLCBHdWFud2VpIFpoYW5nLCBIZW5nIExpLCBKaWFuZ2NoZW5nIFpodSwgSmlhbnF1biBDaGVuLCBKaW5nIENoYW5nLCBLYWlkb25nIFl1LCBQZW5nIExpdSwgUWlhbmcgTGl1LCBTaGF3biBZdWUsIFNlbmJpbiBZYW5nLCBTaGltaW5nIFlhbmcsIFRhbyBZdSwgV2VuIFhpZSwgV2VuaGFvIEh1YW5nLCBYaWFvaHVpIEh1LCBYaWFveWkgUmVuLCBYaW55YW8gTml1LCBQZW5nY2hlbmcgTmllLCBZdWNoaSBYdSwgWXVkb25nIExpdSwgWXVlIFdhbmcsIFl1eHVhbiBDYWksIFpoZW55dSBHdSwgWmhpeXVhbiBMaXUsIFpvbmdob25nIERhaSIsMjAyMy0xMS0wMixZaTogT3BlbiBGb3VuZGF0aW9uIE1vZGVscyBieSAwMS5BSSxodHRwczovL2FyeGl2Lm9yZy9hYnMvMjQwMy4wNDY1MiwsLCw2MDAwMDAwMDAwLjAsNkIsMS4yNmUrMjMsNio3KjEwXjkqMyoxMF4xMiA9IDEuMjZlKzIzLCwiIiJsYW5ndWFnZSBtb2RlbHMgcHJldHJhaW5lZCBmcm9tIHNjcmF0Y2ggb24gMy4xVCBoaWdobHktZW5naW5lZXJlZCBsYXJnZSBhbW91bnQgb2YKZGF0YSwgYW5kIGZpbmV0dW5lZCBvbiBhIHNtYWxsIGJ1dCBtZXRpY3Vsb3VzbHkgcG9saXNoZWQgYWxpZ25tZW50IGRhdGEuIiIiLCwsLCxDb25maWRlbnQsVGhlIFlpIHNlcmllcyBtb2RlbHMgYXJlIGxhcmdlIGxhbmd1YWdlIG1vZGVscyB0cmFpbmVkIGZyb20gc2NyYXRjaCBieSBkZXZlbG9wZXJzIGF0IDAxLkFJLiwsLE9wZW4gd2VpZ2h0cyAocmVzdHJpY3RlZCB1c2UpLENoaW5hLCwsLCwsMjAyNS0xMS0yOCAxMTo1Mzo0NCswMDowMCwsLCwsLEluZHVzdHJ5LCwsLCxVbnJlbGVhc2VkLCJsbGFtYSBsaWNlbnNlCmh0dHBzOi8vaHVnZ2luZ2ZhY2UuY28vMDEtYWkvWWktNkIKCm5vIHRyYWluaW5nIGNvZGUiLFRydWUsLCwsLCxPcGVyYXRpb24gY291bnRpbmcsLCwsLFllcwpOYW5iZWlnZS0xNkIsTGFuZ3VhZ2UsIkNoYXQsTGFuZ3VhZ2UgbW9kZWxpbmcvZ2VuZXJhdGlvbixDb2RlIGdlbmVyYXRpb24sUXVlc3Rpb24gYW5zd2VyaW5nIixOYW5iZWlnZSBMTE0gTGFiLCwyMDIzLTExLTAxLCxodHRwczovL2dpdGh1Yi5jb20vTmFuYmVpZ2UvTmFuYmVpZ2UvYmxvYi9tYWluL1JFQURNRV9FTi5tZCwsLCJhIGxpdHRsZSB3b3JzZSB0aGFuIFF3ZW4gb24gbW9zdCBtZXRyaWNzLCBhbmQgd2VsbCBzaG9ydCBvZiBHUFQtNCwgb2ZjIiwxNjAwMDAwMDAwMC4wLDE2IGJpbGxpb24sMi40ZSsyMywiIiJJdCB1c2VzIDIuNVQgVG9rZW5zIGZvciBwcmUtdHJhaW5pbmciIi4gSSB0aGluayB0aGF0J3MgdGhlIG51bWJlciBvZiB0b2tlbnMgdGhlIG1vZGVsIHdhcyB0cmFpbmVkIG9uLCBub3QgdGhlIGRhdGFzZXQgc2l6ZSwgYnV0IEknbSBub3Qgc3VyZS4KCjE2IGJpbGxpb24gKiAyLjUgdHJpbGxpb24gKiA2ID0gMi40ZTIzIiwyNTAwMDAwMDAwMDAwLCIiIkl0IHVzZXMgMi41VCBUb2tlbnMgZm9yIHByZS10cmFpbmluZyIiIiwsLCwsTGlrZWx5LCJOYW5iZWlnZS0xNkIgaXMgYSAxNiBiaWxsaW9uIHBhcmFtZXRlciBsYW5ndWFnZSBtb2RlbCBkZXZlbG9wZWQgYnkgTmFuYmVpZ2UgTExNIExhYi4gSXQgdXNlcyAyLjVUIFRva2VucyBmb3IgcHJlLXRyYWluaW5nLiBUaGUgdHJhaW5pbmcgZGF0YSBpbmNsdWRlcyBhIGxhcmdlIGFtb3VudCBvZiBoaWdoLXF1YWxpdHkgaW50ZXJuZXQgY29ycHVzLCB2YXJpb3VzIGJvb2tzLCBjb2RlLCBldGMuIEl0IGhhcyBhY2hpZXZlZCBnb29kIHJlc3VsdHMgb24gdmFyaW91cyBhdXRob3JpdGF0aXZlIGV2YWx1YXRpb24gZGF0YSBzZXRzLiBUaGlzIHJlbGVhc2UgaW5jbHVkZXMgdGhlIEJhc2UsIENoYXQsIEJhc2UtMzJrIGFuZCBDaGF0LTMyay4iLCwsT3BlbiB3ZWlnaHRzICh1bnJlc3RyaWN0ZWQpLENoaW5hLCwsLCwsMjAyNS0xMS0yOCAxMTo1Mzo0NCswMDowMCwsLCwsLEluZHVzdHJ5LCwsLCxPcGVuIHNvdXJjZSwiQXBhY2hlIDIuMAoKdHJhaW5pbmcgY29kZTogaHR0cHM6Ly9naXRodWIuY29tL05hbmJlaWdlL05hbmJlaWdlL2Jsb2IvbWFpbi9zY3JpcHRzL3RyYWluLnNoICIsVHJ1ZSwsLCwsLE9wZXJhdGlvbiBjb3VudGluZywsLCwsWWVzCkxpbmdvV2hhbGUtOEIsTGFuZ3VhZ2UsIkxhbmd1YWdlIG1vZGVsaW5nL2dlbmVyYXRpb24sQ29kZSBnZW5lcmF0aW9uLFRyYW5zbGF0aW9uIixEZWVwTGFuZyBBSSwsMjAyMy0xMS0wMSwsaHR0cHM6Ly9naXRodWIuY29tL0RlZXBMYW5nQUkvTGluZ29XaGFsZS04Qi9ibG9iL21haW4vUkVBRE1FX0VOLm1kLCwsY29tcGV0aXRpdmUgd2l0aCBRd2VuLTdCIG9uIEMtRXZhbCw4MDAwMDAwMDAwLjAsLCwsLCwsLCwsQ29uZmlkZW50LCJMaW5nb1doYWxlLThCIGlzIHRoZSBmaXJzdCBvcGVuLXNvdXJjZSBtb2RlbCBpbiB0aGUgTGluZ29XaGFsZSBzZXJpZXMgaW50cm9kdWNlZCBieSBEZWVwTGFuZ0FJLiBJdCdzIGEgYmlsaW5ndWFsIChDaGluZXNlLUVuZ2xpc2gpIGxhcmdlIGxhbmd1YWdlIG1vZGVsLgoKTGluZ29XaGFsZS04QiBoYXMgYmVlbiBwcmUtdHJhaW5lZCBvbiBhIGxhcmdlIHZvbHVtZSBvZiBoaWdoLXF1YWxpdHkgYmlsaW5ndWFsIGRhdGEgYW5kIGV4aGliaXRzIHBvd2VyZnVsIGNhcGFiaWxpdGllcyBhcyBhIGZvdW5kYXRpb24gbW9kZWwuIEl0IGhhcyBhY2hpZXZlZCBsZWFkaW5nIHJlc3VsdHMgb24gbXVsdGlwbGUgcHVibGljIGJlbmNobWFya3MuIER1cmluZyBpdHMgcHJlLXRyYWluaW5nIHBoYXNlLCB0aGUgbW9kZWwgd2FzIHRyYWluZWQgd2l0aCBhIGNvbnRleHQgd2luZG93IG9mIDhLLCBhbGxvd2luZyBpdCB0byBjb21wcmVoZW5kIGFuZCBnZW5lcmF0ZSBsb25nZXIgc2VxdWVuY2VzLgoKTGluZ29XaGFsZS04QiBpcyBmdWxseSBvcGVuIGZvciBhY2FkZW1pYyByZXNlYXJjaC4gVXNlcnMgY2FuIGFwcGx5IGZvciBjb21tZXJjaWFsIHVzZSBieSBlbWFpbCwgYW5kIG9uY2UgZ3JhbnRlZCBvZmZpY2lhbCBjb21tZXJjaWFsIHBlcm1pc3Npb24sIHRoZXkgY2FuIHVzZSBpdCBmb3IgZnJlZS4iLCwsT3BlbiB3ZWlnaHRzIChub24tY29tbWVyY2lhbCksQ2hpbmEsLCwsLCwyMDI1LTExLTI4IDExOjUzOjQ0KzAwOjAwLCwsLCwsSW5kdXN0cnksLCwsLE9wZW4gKG5vbi1jb21tZXJjaWFsKSwicmVxdWlyZXMgZm9ybSBmb3IgY29tbWVyY2lhbDoKaHR0cHM6Ly9naXRodWIuY29tL0RlZXBMYW5nQUkvTGluZ29XaGFsZS04Qi9ibG9iL21haW4vTU9ERUxfTElDRU5TRS5tZCIsVHJ1ZSwsLCwsLCwsLCwsWWVzCkNhbG0yLTdCLExhbmd1YWdlLExhbmd1YWdlIG1vZGVsaW5nL2dlbmVyYXRpb24sQ3liZXJBZ2VudCxSeW9zdWtlIElzaGlnYW1pLDIwMjMtMTEtMDEsIEN5YmVyQWdlbnRMTTItN0IgKENBTE0yLTdCKSAgIGh0dHBzOi8vaHVnZ2luZ2ZhY2UuY28vY3liZXJhZ2VudC9jYWxtMi03YixodHRwczovL2h1Z2dpbmdmYWNlLmNvL2N5YmVyYWdlbnQvY2FsbTItN2IsLCwsNzAwMDAwMDAwMC4wLDdCLDUuNDZlKzIyLCI2KjdCKjEuM1QgPSA1NDYwMDAwMDAwMDAwMDAwMDAwMDAwMAo2TkQgYXByb3hpbWF0aW9uIiwxMzAwMDAwMDAwMDAwLCIiIjEuM1QgdG9rZW5zIG9mIHB1YmxpY2x5IGF2YWlsYWJsZSBKYXBhbmVzZSBhbmQgRW5nbGlzaCBkYXRhc2V0cy4iIiIsLCwsU2VsZi1zdXBlcnZpc2VkIGxlYXJuaW5nLENvbmZpZGVudCxDeWJlckFnZW50TE0yIGlzIGEgZGVjb2Rlci1vbmx5IGxhbmd1YWdlIG1vZGVsIHByZS10cmFpbmVkIG9uIHRoZSAxLjNUIHRva2VucyBvZiBwdWJsaWNseSBhdmFpbGFibGUgSmFwYW5lc2UgYW5kIEVuZ2xpc2ggZGF0YXNldHMuLCwsT3BlbiB3ZWlnaHRzICh1bnJlc3RyaWN0ZWQpLEphcGFuLCwsLCwsMjAyNS0xMS0yOCAxMTo1Mzo0NCswMDowMCwsLCwsLEluZHVzdHJ5LCwsLCxVbnJlbGVhc2VkLCJhcGFjaGUgMi4wLgoKdGhleSBzYXkgZGF0YXNldHMgYXJlIHB1YmxpYywgYnV0IHRoZXkgZG9uJ3Qgc3BlY2lmeSB3aGljaCB3ZXJlIHVzZWQiLCwsLCwsLE9wZXJhdGlvbiBjb3VudGluZywsLCwsWWVzCk9wZW5DaGF0IDMuNS03QixMYW5ndWFnZSwiQ2hhdCxMYW5ndWFnZSBtb2RlbGluZy9nZW5lcmF0aW9uIixUc2luZ2h1YSBVbml2ZXJzaXR5LCwyMDIzLTExLTAxLCxodHRwczovL2h1Z2dpbmdmYWNlLmNvL29wZW5jaGF0L29wZW5jaGF0XzMuNSwsLENyZWF0b3JzIGNsYWltIGl0J3MgdGhlIGJlc3QgN0IgbW9kZWwgYW5kIGJldHRlciB0aGFuIEdQVC0zLjUsNzAwMDAwMDAwMC4wLDdCLCwsLCwsLCwsQ29uZmlkZW50LCJPcGVuQ2hhdCBpcyBhbiBpbm5vdmF0aXZlIGxpYnJhcnkgb2Ygb3Blbi1zb3VyY2UgbGFuZ3VhZ2UgbW9kZWxzLCBmaW5lLXR1bmVkIHdpdGggQy1STEZUIC0gYSBzdHJhdGVneSBpbnNwaXJlZCBieSBvZmZsaW5lIHJlaW5mb3JjZW1lbnQgbGVhcm5pbmcuIE91ciBtb2RlbHMgbGVhcm4gZnJvbSBtaXhlZC1xdWFsaXR5IGRhdGEgd2l0aG91dCBwcmVmZXJlbmNlIGxhYmVscywgZGVsaXZlcmluZyBleGNlcHRpb25hbCBwZXJmb3JtYW5jZSBvbiBwYXIgd2l0aCBDaGF0R1BULCBldmVuIHdpdGggYSA3QiBtb2RlbC4gRGVzcGl0ZSBvdXIgc2ltcGxlIGFwcHJvYWNoLCB3ZSBhcmUgY29tbWl0dGVkIHRvIGRldmVsb3BpbmcgYSBoaWdoLXBlcmZvcm1hbmNlLCBjb21tZXJjaWFsbHkgdmlhYmxlLCBvcGVuLXNvdXJjZSBsYXJnZSBsYW5ndWFnZSBtb2RlbCwgYW5kIHdlIGNvbnRpbnVlIHRvIG1ha2Ugc2lnbmlmaWNhbnQgc3RyaWRlcyB0b3dhcmQgdGhpcyB2aXNpb24uIiwsLE9wZW4gd2VpZ2h0cyAodW5yZXN0cmljdGVkKSxDaGluYSxMbGFtYSAyLTdCLCwiTGlrZSBhIExsYW1hIDIgZmluZXR1bmUgdGhvdWdoIHRoZSBIRiBwYWdlIGRvZXNuJ3Qgc3BlY2lmeS4gVGhlaXIgcGFwZXIgZGVzY3JpYmVzIGEgTGxhbWEgMi0xM0IgZmluZXR1bmU6IGh0dHBzOi8vYXJ4aXYub3JnL2Ficy8yMzA5LjExMjM1CgoiIk9wZW5DaGF0IDMuNSB3YXMgdHJhaW5lZCB3aXRoIEMtUkxGVCBvbiBhIGNvbGxlY3Rpb24gb2YgcHVibGljbHkgYXZhaWxhYmxlIGhpZ2gtcXVhbGl0eSBpbnN0cnVjdGlvbiBkYXRhLCB3aXRoIGEgY3VzdG9tIHByb2Nlc3NpbmcgcGlwZWxpbmUuIFdlIGRldGFpbCBzb21lIG5vdGFibGUgc3Vic2V0cyBpbmNsdWRlZCBoZXJlOgoKT3BlbkNoYXQgU2hhcmVHUFQKT3Blbi1PcmNhIHdpdGggRkxBTiBhbnN3ZXJzCi4uLgoiIiIsLCwyMDI1LTExLTI4IDExOjUzOjQ0KzAwOjAwLCwsLCwsQWNhZGVtaWEsLCwsLE9wZW4gc291cmNlLCJhcGFjaGUgMi4wOiBodHRwczovL2dpdGh1Yi5jb20vaW1vbmVvaS9vcGVuY2hhdAoKZGF0YSBoZXJlIChNSVQpOiBodHRwczovL2h1Z2dpbmdmYWNlLmNvL2RhdGFzZXRzL29wZW5jaGF0L29wZW5jaGF0X3NoYXJlZ3B0X3YzICIsLCwsLCwsLCwsLCxZZXMKTXVnZ2xlTWF0aCwiTGFuZ3VhZ2UsTWF0aGVtYXRpY3MiLCJMYW5ndWFnZSBtb2RlbGluZy9nZW5lcmF0aW9uLENoYXQiLCJVbml2ZXJzaXR5IG9mIFNjaWVuY2UgYW5kIFRlY2hub2xvZ3kgb2YgQ2hpbmEgKFVTVEMpLEFsaWJhYmEiLCJDaGVuZ3BlbmcgTGksIFpoZW5nIFl1YW4sIEhvbmd5aSBZdWFuLCBHdWFudGluZyBEb25nLCBLZW1pbmcgTHUsIEppYW5jYW4gV3UsIENodWFucWkgVGFuLCBYaWFuZyBXYW5nLCBDaGFuZyBaaG91IiwyMDIzLTExLTAxLFF1ZXJ5IGFuZCBSZXNwb25zZSBBdWdtZW50YXRpb24gQ2Fubm90IEhlbHAgT3V0LW9mLWRvbWFpbiBNYXRoIFJlYXNvbmluZyBHZW5lcmFsaXphdGlvbixodHRwczovL2FyeGl2Lm9yZy9hYnMvMjMxMC4wNTUwNiwsLCw3MDAwMDAwMDAwMC4wLCJtb2RlbDogQXBhY2hlIDIgIGh0dHBzOi8vaHVnZ2luZ2ZhY2UuY28vT0ZBLVN5cy9NdWdnbGVNYXRoXzdCCmNvZGU6IHVuZGVmaW5lZCBsaWNlbnNlIGh0dHBzOi8vZ2l0aHViLmNvbS9PRkEtU3lzL2dzbThrLVNjUmVsP3RhYj1yZWFkbWUtb3YtZmlsZSNyZWFkbWUiLCwsLCJUaGUgb3JpZ2luYWwgR1NNOEsgdHJhaW5pbmcgc2V0IGhhcyA3LDQ3MyBzYW1wbGVzLiBXZSBhdWdtZW50IDUgbW9yZQpxdWVyaWVzIGZvciBlYWNoIHF1ZXJ5IGluIHRoZSB0cmFpbmluZyBzZXQgYW5kIHlpZWxkIDcsIDQ3MyDDlyA1ID0gMzcsIDM2NSBhdWdtZW50ZWQgcXVlcmllcy4iLCwsTlZJRElBIEExMDAsLENvbmZpZGVudCwiSW4gbWF0aCByZWFzb25pbmcgd2l0aCBsYXJnZSBsYW5ndWFnZSBtb2RlbHMgKExMTXMpLCBmaW5lLXR1bmluZyBkYXRhIGF1Z21lbnRhdGlvbiBieSBxdWVyeSBldm9sdXRpb24gYW5kIGRpdmVyc2UgcmVhc29uaW5nIHBhdGhzIGlzIGVtcGlyaWNhbGx5IHZlcmlmaWVkIGVmZmVjdGl2ZSwgcHJvZm91bmRseSBuYXJyb3dpbmcgdGhlIGdhcCBiZXR3ZWVuIG9wZW4tc291cmNlZCBMTE1zIGFuZCBjdXR0aW5nLWVkZ2UgcHJvcHJpZXRhcnkgTExNcy4gSW4gdGhpcyBwYXBlciwgd2UgY29uZHVjdCBhbiBpbnZlc3RpZ2F0aW9uIGZvciBzdWNoIGRhdGEgYXVnbWVudGF0aW9uIGluIG1hdGggcmVhc29uaW5nIGFuZCBhcmUgaW50ZW5kZWQgdG8gYW5zd2VyOiAoMSkgV2hhdCBzdHJhdGVnaWVzIG9mIGRhdGEgYXVnbWVudGF0aW9uIGFyZSBtb3JlIGVmZmVjdGl2ZTsgKDIpIFdoYXQgaXMgdGhlIHNjYWxpbmcgcmVsYXRpb25zaGlwIGJldHdlZW4gdGhlIGFtb3VudCBvZiBhdWdtZW50ZWQgZGF0YSBhbmQgbW9kZWwgcGVyZm9ybWFuY2U7IGFuZCAoMykgQ2FuIGRhdGEgYXVnbWVudGF0aW9uIGluY2VudGl2aXplIGdlbmVyYWxpemF0aW9uIHRvIG91dC1vZi1kb21haW4gbWF0aGVtYXRpY2FsIHJlYXNvbmluZyB0YXNrcz8gVG8gdGhpcyBlbmQsIHdlIGNyZWF0ZSBhIG5ldyBkYXRhc2V0LCBBdWdHU004SywgYnkgY29tcGxpY2F0aW5nIGFuZCBkaXZlcnNpZnlpbmcgdGhlIHF1ZXJpZXMgZnJvbSBHU004SyBhbmQgc2FtcGxpbmcgbXVsdGlwbGUgcmVhc29uaW5nIHBhdGhzLiBXZSBvYnRhaW5lZCBhIHNlcmllcyBvZiBMTE1zIGNhbGxlZCBNdWdnbGVNYXRoIGJ5IGZpbmUtdHVuaW5nIG9uIHN1YnNldHMgb2YgQXVnR1NNOEsuIE11Z2dsZU1hdGggc3Vic3RhbnRpYWxseSBhY2hpZXZlcyBuZXcgc3RhdGUtb2YtdGhlLWFydCBvbiBHU004SyAoZnJvbSA1NCUgdG8gNjguNCUgYXQgdGhlIHNjYWxlIG9mIDdCLCBhbmQgZnJvbSA2My45JSB0byA3NC4wJSBhdCB0aGUgc2NhbGUgb2YgMTNCKS4gQSBsb2ctbGluZWFyIHJlbGF0aW9uc2hpcCBpcyBwcmVzZW50ZWQgYmV0d2VlbiBNdWdnbGVNYXRoJ3MgcGVyZm9ybWFuY2UgYW5kIHRoZSBhbW91bnQgb2YgYXVnbWVudGVkIGRhdGEuIFdlIGFsc28gZmluZCB0aGF0IE11Z2dsZU1hdGggaXMgd2VhayBpbiBvdXQtb2YtZG9tYWluIG1hdGggcmVhc29uaW5nIGdlbmVyYWxpemF0aW9uIHRvIE1BVEguIFRoaXMgaXMgYXR0cmlidXRlZCB0byB0aGUgZGlmZmVyZW5jZXMgaW4gcXVlcnkgZGlzdHJpYnV0aW9uIGJldHdlZW4gQXVnR1NNOEsgYW5kIE1BVEggd2hpY2ggc3VnZ2VzdCB0aGF0IGF1Z21lbnRhdGlvbiBvbiBhIHNpbmdsZSBiZW5jaG1hcmsgY291bGQgbm90IGhlbHAgd2l0aCBvdmVyYWxsIG1hdGggcmVhc29uaW5nIHBlcmZvcm1hbmNlLiBDb2RlcyBhbmQgQXVnR1NNOEsgd2lsbCBiZSB1cGxvYWRlZCB0byB0aGlzIGh0dHBzIFVSTC4iLDMuMCwsT3BlbiB3ZWlnaHRzICh1bnJlc3RyaWN0ZWQpLCJDaGluYSxDaGluYSIsTGxhbWEgMi03MEIsLCwzMi4wLCwyMDI1LTExLTI4IDExOjUzOjQ0KzAwOjAwLCwsLCwsIkFjYWRlbWlhLEluZHVzdHJ5IiwsLCwsT3BlbiBzb3VyY2UsaHR0cHM6Ly9odWdnaW5nZmFjZS5jby9PRkEtU3lzL011Z2dsZU1hdGhfN0IsLCwsLCwyNTM5Ny44MDI1Njc3MTM4ODcsLCwsLCxZZXMKWWFSTiAoTGxhbWEgMiAxM0IpLExhbmd1YWdlLCJMYW5ndWFnZSBtb2RlbGluZy9nZW5lcmF0aW9uLFF1ZXN0aW9uIGFuc3dlcmluZyIsIk5vdXMgUmVzZWFyY2gsRWxldXRoZXJBSSxVbml2ZXJzaXR5IG9mIEdlbmV2YSIsIkJvd2VuIFBlbmcsIEplZmZyZXkgUXVlc25lbGxlLCBIb25nbHUgRmFuLCBFbnJpY28gU2hpcHBvbGUiLDIwMjMtMTEtMDEsWWFSTjogRWZmaWNpZW50IENvbnRleHQgV2luZG93IEV4dGVuc2lvbiBvZiBMYXJnZSBMYW5ndWFnZSBNb2RlbHMsaHR0cHM6Ly9hcnhpdi5vcmcvYWJzLzIzMDkuMDAwNzEsLCwsMTMwMDAwMDAwMDAuMCxzYW1lIGFzIGJhc2UgbW9kZWwsMS45MjAwMDAwMDAwMWUrMjAsQXNzdW1pbmcgMjQ1NzYwMDAwMCB0b2tlbnM6IEMgPSA2ICogMi40NkIgKiAxM0IgPSAxLjkyZSsyMCBGTE9QLDI0NTc2MDAwMDAsLCwsLCxDb25maWRlbnQsIlJvdGFyeSBQb3NpdGlvbiBFbWJlZGRpbmdzIChSb1BFKSBoYXZlIGJlZW4gc2hvd24gdG8gZWZmZWN0aXZlbHkgZW5jb2RlIHBvc2l0aW9uYWwgaW5mb3JtYXRpb24gaW4gdHJhbnNmb3JtZXItYmFzZWQgbGFuZ3VhZ2UgbW9kZWxzLiBIb3dldmVyLCB0aGVzZSBtb2RlbHMgZmFpbCB0byBnZW5lcmFsaXplIHBhc3QgdGhlIHNlcXVlbmNlIGxlbmd0aCB0aGV5IHdlcmUgdHJhaW5lZCBvbi4gV2UgcHJlc2VudCBZYVJOIChZZXQgYW5vdGhlciBSb1BFIGV4dGVuc2lvTiBtZXRob2QpLCBhIGNvbXB1dGUtZWZmaWNpZW50IG1ldGhvZCB0byBleHRlbmQgdGhlIGNvbnRleHQgd2luZG93IG9mIHN1Y2ggbW9kZWxzLCByZXF1aXJpbmcgMTB4IGxlc3MgdG9rZW5zIGFuZCAyLjV4IGxlc3MgdHJhaW5pbmcgc3RlcHMgdGhhbiBwcmV2aW91cyBtZXRob2RzLiBVc2luZyBZYVJOLCB3ZSBzaG93IHRoYXQgTExhTUEgbW9kZWxzIGNhbiBlZmZlY3RpdmVseSB1dGlsaXplIGFuZCBleHRyYXBvbGF0ZSB0byBjb250ZXh0IGxlbmd0aHMgbXVjaCBsb25nZXIgdGhhbiB0aGVpciBvcmlnaW5hbCBwcmUtdHJhaW5pbmcgd291bGQgYWxsb3csIHdoaWxlIGFsc28gc3VycGFzc2luZyBwcmV2aW91cyB0aGUgc3RhdGUtb2YtdGhlLWFydCBhdCBjb250ZXh0IHdpbmRvdyBleHRlbnNpb24uIEluIGFkZGl0aW9uLCB3ZSBkZW1vbnN0cmF0ZSB0aGF0IFlhUk4gZXhoaWJpdHMgdGhlIGNhcGFiaWxpdHkgdG8gZXh0cmFwb2xhdGUgYmV5b25kIHRoZSBsaW1pdGVkIGNvbnRleHQgb2YgYSBmaW5lLXR1bmluZyBkYXRhc2V0LiBUaGUgbW9kZWxzIGZpbmUtdHVuZWQgdXNpbmcgWWFSTiBoYXMgYmVlbiBtYWRlIGF2YWlsYWJsZSBhbmQgcmVwcm9kdWNlZCBvbmxpbmUgdXAgdG8gMTI4ayBjb250ZXh0IGxlbmd0aCBhdCB0aGlzIGh0dHBzIFVSTCIsLCxPcGVuIHdlaWdodHMgKHJlc3RyaWN0ZWQgdXNlKSwiVW5pdGVkIFN0YXRlcyBvZiBBbWVyaWNhLFVuaXRlZCBTdGF0ZXMgb2YgQW1lcmljYSxTd2l0emVybGFuZCIsTGxhbWEgMi0xM0IsMS45MTY5MjhlKzIwLDYgRkxPUC9wYXJhbWV0ZXIvdG9rZW4gKiAxMzAwMDAwMDAwMCBwYXJhbWV0ZXJzICogMjQ1NzYwMDAwMCB0b2tlbnMgPSAxOTE2OTI4MDAwMDAwMDAwMDAwMDAgRkxPUCwsLDIwMjYtMDItMTEgMTk6MjY6MjcrMDA6MDAsLCwsLCwiSW5kdXN0cnksUmVzZWFyY2ggY29sbGVjdGl2ZSxBY2FkZW1pYSIsLCwsLE9wZW4gc291cmNlLCJBcGFjaGUgMi4wICsgbW9zdCBsaWtlbHkgTGxsYW1hIDIgcmVzdHJpY3Rpb25zIGFwcGx5Cmh0dHBzOi8vaHVnZ2luZ2ZhY2UuY28vTm91c1Jlc2VhcmNoL1lhcm4tTGxhbWEtMi0xM2ItMTI4awoKTUlUIGxpY2Vuc2UKaHR0cHM6Ly9naXRodWIuY29tL2pxdWVzbmVsbGUveWFybiIsLCwsLCwsT3BlcmF0aW9uIGNvdW50aW5nLE5vdXNSZXNlYXJjaCwsLCxZZXMKWWFSTiAoTGxhbWEgMiA3MEIpLExhbmd1YWdlLCJMYW5ndWFnZSBtb2RlbGluZy9nZW5lcmF0aW9uLFF1ZXN0aW9uIGFuc3dlcmluZyIsIk5vdXMgUmVzZWFyY2gsRWxldXRoZXJBSSxVbml2ZXJzaXR5IG9mIEdlbmV2YSIsIkJvd2VuIFBlbmcsIEplZmZyZXkgUXVlc25lbGxlLCBIb25nbHUgRmFuLCBFbnJpY28gU2hpcHBvbGUiLDIwMjMtMTEtMDEsWWFSTjogRWZmaWNpZW50IENvbnRleHQgV2luZG93IEV4dGVuc2lvbiBvZiBMYXJnZSBMYW5ndWFnZSBNb2RlbHMsaHR0cHM6Ly9hcnhpdi5vcmcvYWJzLzIzMDkuMDAwNzEsLCwsNzAwMDAwMDAwMDAuMCxzYW1lIGFzIGJhc2UgbW9kZWwsMS4wMzAwMDAwMDAwMWUrMjEsQXNzdW1pbmcgMjQ1NzYwMDAwMCB0b2tlbnM6IEMgPSA2ICogMi40NkIgKiA3MEIgPSAxLjAzZSsyMSBGTE9QLDI0NTc2MDAwMDAsLCwsLCxMaWtlbHksIlJvdGFyeSBQb3NpdGlvbiBFbWJlZGRpbmdzIChSb1BFKSBoYXZlIGJlZW4gc2hvd24gdG8gZWZmZWN0aXZlbHkgZW5jb2RlIHBvc2l0aW9uYWwgaW5mb3JtYXRpb24gaW4gdHJhbnNmb3JtZXItYmFzZWQgbGFuZ3VhZ2UgbW9kZWxzLiBIb3dldmVyLCB0aGVzZSBtb2RlbHMgZmFpbCB0byBnZW5lcmFsaXplIHBhc3QgdGhlIHNlcXVlbmNlIGxlbmd0aCB0aGV5IHdlcmUgdHJhaW5lZCBvbi4gV2UgcHJlc2VudCBZYVJOIChZZXQgYW5vdGhlciBSb1BFIGV4dGVuc2lvTiBtZXRob2QpLCBhIGNvbXB1dGUtZWZmaWNpZW50IG1ldGhvZCB0byBleHRlbmQgdGhlIGNvbnRleHQgd2luZG93IG9mIHN1Y2ggbW9kZWxzLCByZXF1aXJpbmcgMTB4IGxlc3MgdG9rZW5zIGFuZCAyLjV4IGxlc3MgdHJhaW5pbmcgc3RlcHMgdGhhbiBwcmV2aW91cyBtZXRob2RzLiBVc2luZyBZYVJOLCB3ZSBzaG93IHRoYXQgTExhTUEgbW9kZWxzIGNhbiBlZmZlY3RpdmVseSB1dGlsaXplIGFuZCBleHRyYXBvbGF0ZSB0byBjb250ZXh0IGxlbmd0aHMgbXVjaCBsb25nZXIgdGhhbiB0aGVpciBvcmlnaW5hbCBwcmUtdHJhaW5pbmcgd291bGQgYWxsb3csIHdoaWxlIGFsc28gc3VycGFzc2luZyBwcmV2aW91cyB0aGUgc3RhdGUtb2YtdGhlLWFydCBhdCBjb250ZXh0IHdpbmRvdyBleHRlbnNpb24uIEluIGFkZGl0aW9uLCB3ZSBkZW1vbnN0cmF0ZSB0aGF0IFlhUk4gZXhoaWJpdHMgdGhlIGNhcGFiaWxpdHkgdG8gZXh0cmFwb2xhdGUgYmV5b25kIHRoZSBsaW1pdGVkIGNvbnRleHQgb2YgYSBmaW5lLXR1bmluZyBkYXRhc2V0LiBUaGUgbW9kZWxzIGZpbmUtdHVuZWQgdXNpbmcgWWFSTiBoYXMgYmVlbiBtYWRlIGF2YWlsYWJsZSBhbmQgcmVwcm9kdWNlZCBvbmxpbmUgdXAgdG8gMTI4ayBjb250ZXh0IGxlbmd0aCBhdCB0aGlzIGh0dHBzIFVSTCIsLCxPcGVuIHdlaWdodHMgKHJlc3RyaWN0ZWQgdXNlKSwiVW5pdGVkIFN0YXRlcyBvZiBBbWVyaWNhLFVuaXRlZCBTdGF0ZXMgb2YgQW1lcmljYSxTd2l0emVybGFuZCIsTGxhbWEgMi03MEIsMS4wMzIxOTJlKzIxLDYgRkxPUC9wYXJhbWV0ZXIvdG9rZW4gKiA3MDAwMDAwMDAwMCBwYXJhbWV0ZXJzICogMjQ1NzYwMDAwMCB0b2tlbnMgPSAxLjAzMjE5MmUrMjEgRkxPUCwsLDIwMjYtMDItMTEgMTk6MjY6MjcrMDA6MDAsLCwsLCwiSW5kdXN0cnksUmVzZWFyY2ggY29sbGVjdGl2ZSxBY2FkZW1pYSIsLCwsLE9wZW4gc291cmNlLCJBcGFjaGUgMi4wICsgbW9zdCBsaWtlbHkgTGxsYW1hIDIgcmVzdHJpY3Rpb25zIGFwcGx5Cmh0dHBzOi8vaHVnZ2luZ2ZhY2UuY28vTm91c1Jlc2VhcmNoL1lhcm4tTGxhbWEtMi03MGItMzJrCgpNSVQgbGljZW5zZQpodHRwczovL2dpdGh1Yi5jb20vanF1ZXNuZWxsZS95YXJuIiwsLCwsLCxPcGVyYXRpb24gY291bnRpbmcsTm91c1Jlc2VhcmNoLCwsLFllcwpCbHVlTE0gN0IsTGFuZ3VhZ2UsIkNoYXQsVHJhbnNsYXRpb24sTGFuZ3VhZ2UgbW9kZWxpbmcvZ2VuZXJhdGlvbixRdWVzdGlvbiBhbnN3ZXJpbmcsQ29kZSBnZW5lcmF0aW9uIix2aXZvIEFJIGxhYiwsMjAyMy0xMC0zMSxCbHVlTE06IEFuIE9wZW4gTXVsdGlsaW5ndWFsIDdCIExhbmd1YWdlIE1vZGVsLGh0dHBzOi8vZ2l0aHViLmNvbS92aXZvLWFpLWxhYi9CbHVlTE0vYmxvYi9tYWluL0JsdWVMTV90ZWNobmljYWxfcmVwb3J0LnBkZiwsLCw3MDAwMDAwMDAwLjAsIiIiQmx1ZUxNIGlzIGEgbGFyZ2Utc2NhbGUgcHJlLXRyYWluZWQgbGFuZ3VhZ2UgbW9kZWwgaW5kZXBlbmRlbnRseSBkZXZlbG9wZWQgYnkgdml2byBBSSBHbG9iYWwgUmVzZWFyY2ggSW5zdGl0dXRlLiBUaGlzIHJlbGVhc2UgaW5jbHVkZXMgN0IgYmFzZSAoYmFzZSkgbW9kZWwgYW5kIDdCIGNvbnZlcnNhdGlvbiAoY2hhdCkgbW9kZWwuIEF0IHRoZSBzYW1lIHRpbWUsIHdlIGhhdmUgb3BlbiBzb3VyY2VkIHRoZSBsb25nIHRleHQgYmFzZSAoYmFzZSkgbW9kZWwgdGhhdCBzdXBwb3J0cyAzMksgYW5kIGNvbnZlcnNhdGlvbiAoY2hhdCkgbW9kZWwuIiIgZnJvbSBHaXRIdWIgaHR0cHM6Ly9naXRodWIuY29tL3Zpdm8tYWktbGFiL0JsdWVMTQoKIiwxLjA5MjAwMDAwMDAwMDFlKzIzLCJDID0gNkROID0gNiAqIDIuNlQgKiA3QiA9IDEuMDkyKjEwXjIzIEZMT1AKaHR0cHM6Ly93d3cud29sZnJhbWFscGhhLmNvbS9pbnB1dD9pPTYqNytiaWxsaW9uKyorMi42K3RyaWxsaW9uCihhc3N1bWluZyAxIGVwb2NoKQoKRmlndXJlIDEgZ2l2ZXMgY29tcHV0ZSBvZiAxMF4xMiBGTE9QcyAgYnV0IHRoaXMgc2VlbXMgaW1wcm9iYWJsZQoKVHJhaW5pbmcgb3ZlciAyLjU5VCB0b2tlbnMgdG9vayBhcHByb3hpbWF0ZWx5IDI2IGRheXMgdXNpbmcgdGhlIHZpdm9sbSBzeXN0ZW0sIHdpdGggYSB0aHJvdWdocHV0IG9mIDMxNTAgdG9rZW5zL3NlYy9HUFUuIiwiMjU5MDAwMDAwMDAwMCwyNTkyMDAwMDAwMDAwIiwiIiJMYXJnZXIgYW1vdW50cyBvZiBoaWdoLXF1YWxpdHkgZGF0YSA6IGhpZ2gtcXVhbGl0eSBjb3JwdXMgZm9yIHRyYWluaW5nLCByZWFjaGluZyBhIHNjYWxlIG9mIDIuNiB0cmlsbGlvbiB0b2tlbnMuIFRoZSBjb3JwdXMgaW5jbHVkZXMgQ2hpbmVzZSwgRW5nbGlzaCBhbmQgYSBzbWFsbCBhbW91bnQgb2YgSmFwYW5lc2UgYW5kIEtvcmVhbiBkYXRhIiIgZnJvbSBHaXRIdWIKCnNlZSAyLjEgaHR0cHM6Ly9naXRodWIuY29tL3Zpdm8tYWktbGFiL0JsdWVMTS9ibG9iL21haW4vQmx1ZUxNX3RlY2huaWNhbF9yZXBvcnQucGRmIiwsLCwsQ29uZmlkZW50LCJCbHVlTE0gaXMgYSBsYXJnZS1zY2FsZSBvcGVuLXNvdXJjZSBsYW5ndWFnZSBtb2RlbCBpbmRlcGVuZGVudGx5IGRldmVsb3BlZCBieSB0aGUgdml2byBBSSBMYWIuIFRoaXMgcmVsZWFzZSBpbmNsdWRlcyAySyBhbmQgMzJLIGNvbnRleHQgbGVuZ3RoIHZlcnNpb25zIGZvciBib3RoIEJhc2UgYW5kIENoYXQgbW9kZWxzLgoKSGlnaC1xdWFsaXR5IERhdGE6IEJsdWVMTSBpcyB0cmFpbmVkIG9uIGEgaGlnaC1xdWFsaXR5IGRhdGEgd2l0aCAyLjYgdHJpbGxpb24gdG9rZW5zLiBPdXIgdHJhaW4gY29ycHVzIG1haW5seSBjb25zaXN0cyBvZiBDaGluZXNlIGFuZCBFbmdsaXNoIGRhdGEsIHdpdGggYSBzbWFsbCBhbW91bnQgb2YgSmFwYW5lc2UgYW5kIEtvcmVhbiBkYXRhLgpTdHJvbmdlciBQZXJmb3JtYW5jZTogQmx1ZUxNLTdCLUNoYXQgYWNoaWV2ZXMgYSBzdHJvbmcgY29tcGV0aXRpdmUgcGVyZm9ybWFuY2UgaW4gQy1FdmFsIGFuZCBDTU1MVSBiZW5jaG1hcmtzIG9mIHRoZSBzYW1lIHNpemUuCkxvbmdlciBDb250ZXh0OiBXZSBoYXZlIGV4dGVuZGVkIHRoZSBjb250ZXh0IGxlbmd0aCBvZiBib3RoIEJsdWVMTS03Qi1CYXNlLTMySyBhbmQgQmx1ZUxNLTdCLUNoYXQtMzJLIG1vZGVscyBmcm9tIDJLIHRvIDMySy4gVGhlIG1vZGVscyBjYW4gc3VwcG9ydCBsb25nZXIgY29udGV4dCB1bmRlcnN0YW5kaW5nIHdoaWxlIG1haW50YWluaW5nIHRoZSBzYW1lIGJhc2ljIGNhcGFiaWxpdGllcy4KTW9kZWwgTGljZW5zZTogQmx1ZUxNIHdlaWdodHMgYXJlIG9wZW4gZm9yIGFjYWRlbWljIHJlc2VhcmNoIGFuZCBjb21tZXJjaWFsIHVzZS4iLCwsT3BlbiB3ZWlnaHRzIChyZXN0cmljdGVkIHVzZSksQ2hpbmEsLCwsLCwyMDI1LTExLTI4IDExOjUzOjQ0KzAwOjAwLCwsLCwsSW5kdXN0cnksLCwsLFVucmVsZWFzZWQsImh0dHBzOi8vZ2l0aHViLmNvbS92aXZvLWFpLWxhYi9CbHVlTE0vYmxvYi9tYWluL01PREVMX0xJQ0VOU0VfRU4ucGRmCgpPdXIgY29kZSBpcyBsaWNlbnNlZCB1bmRlciB0aGUgQXBhY2hlLTIuMCBhbmQgQ29tbXVuaXR5IExpY2Vuc2UgZm9yIEJsdWVMTSBNb2RlbC4gVGhlIEJsdWVMTSB3ZWlnaHRzIGFyZSBjb21wbGV0ZWx5IG9wZW4gZm9yIGFjYWRlbWljIHJlc2VhcmNoLCBhbmQgZnJlZSBjb21tZXJjaWFsIHVzZSBpcyBhbGxvd2VkIGFmdGVyIGNvbXBsZXRpbmcgdGhlIHF1ZXN0aW9ubmFpcmUuCgoiIkJsdWVMTSB3ZWlnaHRzIGFyZSBvcGVuIGZvciBhY2FkZW1pYyByZXNlYXJjaCBhbmQgY29tbWVyY2lhbCB1c2UuIiIiLFRydWUsLCwsLCxPcGVyYXRpb24gY291bnRpbmcsLCwsLFllcwpUb25neWkgUWlhbndlbiAyLjAsTGFuZ3VhZ2UsIkNoYXQsTGFuZ3VhZ2UgbW9kZWxpbmcvZ2VuZXJhdGlvbiIsQWxpYmFiYSwsMjAyMy0xMC0zMSxBbGliYWJhIENsb3VkIExhdW5jaGVzIFRvbmd5aSBRaWFud2VuIDIuMCBhbmQgSW5kdXN0cnktc3BlY2lmaWMgTW9kZWxzIHRvIFN1cHBvcnQgQ3VzdG9tZXJzIFJlYXAgQmVuZWZpdHMgb2YgR2VuZXJhdGl2ZSBBSSxodHRwczovL3d3dy5hbGliYWJhY2xvdWQuY29tL2Jsb2cvYWxpYmFiYS1jbG91ZC1sYXVuY2hlcy10b25neWktcWlhbndlbi0yLTAtYW5kLWluZHVzdHJ5LXNwZWNpZmljLW1vZGVscy10by1zdXBwb3J0LWN1c3RvbWVycy1yZWFwLWJlbmVmaXRzLW9mLWdlbmVyYXRpdmUtYWlfNjAwNTI2LCwsLCwiIiJUb25neWkgUWlhbndlbiAyLjAsIGEgZ2VuZXJpYyBMTE0gd2l0aCBhIGZldyBodW5kcmVkcyBvZiBiaWxsaW9ucyBvZiBwYXJhbWV0ZXJzIiIiLCwsLCwsLCwsVW5rbm93biwiQWxpYmFiYSBDbG91ZCwgdGhlIGRpZ2l0YWwgdGVjaG5vbG9neSBhbmQgaW50ZWxsaWdlbmNlIGJhY2tib25lIG9mIEFsaWJhYmEgR3JvdXAsIHRvZGF5IGFubm91bmNlZCB0aGUgbGF1bmNoIG9mIFRvbmd5aSBRaWFud2VuIDIuMCwgaXRzIGxhdGVzdCBsYXJnZSBsYW5ndWFnZSBtb2RlbCAoTExNKSwgYWxvbmcgd2l0aCBuZXcgaW5kdXN0cnktc3BlY2lmaWMgbW9kZWxzIGF0IGl0cyBhbm51YWwgZmxhZ3NoaXAgdGVjaCBldmVudCBBcHNhcmEgQ29uZmVyZW5jZS4gVGhpcyByZWxlYXNlIHNpZ25pZmllcyBhbm90aGVyIHNpZ25pZmljYW50IHByb2dyZXNzIGluIEFsaWJhYmEgQ2xvdWQncyBwdXJzdWl0IG9mIGN1dHRpbmctZWRnZSBBSSBpbm5vdmF0aW9uIGFuZCBpdHMgb25nb2luZyBjb21taXRtZW50IHRvIGZ1ZWwgZGlnaXRhbCB0cmFuc2Zvcm1hdGlvbiBpbiBidXNpbmVzc2VzLiIsLCxBUEkgYWNjZXNzLENoaW5hLCwsLCwsMjAyNS0xMS0yOCAxMTo1Mzo0NCswMDowMCwsLCwsLEluZHVzdHJ5LCwsLCxVbnJlbGVhc2VkLCxUcnVlLCwsLCwsLCwsLCxObwpNaTpkbSAyMDBCLExhbmd1YWdlLExhbmd1YWdlIG1vZGVsaW5nL2dlbmVyYXRpb24sS1QsLDIwMjMtMTAtMzEsLGh0dHBzOi8vZ2VuaWVsYWJzLmFpL21pZG0vYWJvdXQsLCwsMjAwMDAwMDAwMDAwLjAsMjAwQiwxLjJlKzI0LDZORD0xMDAwMDAwMDAwMDAwKjIwMDAwMDAwMDAwMC4wMCo2PTEuMiDDlyAxMF4yNCwxMDAwMDAwMDAwMDAwLE1pOmRtIGlzIHRoZSBmaXJzdCBLb3JlYW4gTExNIHRyYWluZWQgb24gb3ZlciAxIHRyaWxsaW9uIHRva2Vucy4sLCwsLENvbmZpZGVudCwiVEw7RFI6CktUIENvcnAgaW50cm9kdWNlcyBNaTpkbSwgYSBtYXNzaXZlIEFJIG1vZGVsIGFpbWVkIGF0IGRpdmVyc2Ugc2VjdG9ycy4KTWk6ZG0gaXMgdGhlIGZpcnN0IEtvcmVhbiBMTE0gdHJhaW5lZCBvbiBvdmVyIDEgdHJpbGxpb24gdG9rZW5zLgpJdCBvZmZlcnMgZm91ciBtb2RlbHMsIGZyb20gYmFzaWMgdG8gbGFyZ2UsIHdpdGggdXAgdG8gMjAwIGJpbGxpb24gcGFyYW1ldGVycy4KS1QgcGxhbnMgdG8gc2hhcmUgTWk6ZG3igJlzIGZvdW5kYXRpb25hbCBtb2RlbCB3aXRoIG90aGVyIGNvbXBhbmllcy4KVGhyZWUgYWR2YW5jZWQgdGVjaG5vbG9naWVzIHJlZHVjZSBBSSBoYWxsdWNpbmF0aW9ucyBieSB1cCB0byA3MCUuCkNvbGxhYm9yYXRpb25zIHdpdGggQUkgc3RhcnR1cHMsIGluY2x1ZGluZyBVcHN0YWdlLCBhaW0gdG8gY29ucXVlciB0aGUgZ2xvYmFsIGdlbmVyYXRpdmUgQUkgbWFya2V0LiIsLCxBUEkgYWNjZXNzLEtvcmVhIChSZXB1YmxpYyBvZiksLCwsLCwyMDI1LTExLTI4IDExOjUzOjQ0KzAwOjAwLCwsLCwsSW5kdXN0cnksLCwsLFVucmVsZWFzZWQsIktUIHNhaWQgaXQgd2lsbCBvcGVuIHVwIHRoZSBmb3VuZGF0aW9uIG1vZGVsIG9mIE1pOmRtIHRvIG90aGVyIGNvbXBhbmllcywgcHJvdmlkaW5nIGEgZnVsbCBBSSBkZXZlbG9wbWVudCBwYWNrYWdlLCBpbmNsdWRpbmcgS1QgQ2xvdWQncyBoeXBlcnNjYWxlIEFJIGNvbXB1dGluZyBzZXJ2aWNlIGFuZCBBSSBjaGlwIHN0YXJ0dXAgUmViZWxsaW9ucyBJbmMuJ3MgbmV1cmFsIHByb2Nlc3NpbmcgdW5pdCBpbmZyYXN0cnVjdHVyZSwgZm9zdGVyaW5nIHRoZSBkZXZlbG9wbWVudCBvZiB2YXJpb3VzIEFJIHNlcnZpY2VzLiIsVHJ1ZSwsLCwsLE9wZXJhdGlvbiBjb3VudGluZywsLCwsTm8KU2t5d29yay0xM0IsTGFuZ3VhZ2UsIkxhbmd1YWdlIG1vZGVsaW5nLExhbmd1YWdlIG1vZGVsaW5nL2dlbmVyYXRpb24sVHJhbnNsYXRpb24iLEt1bmx1biBJbmMuLCJUaWFud2VuIFdlaSwgTGlhbmcgWmhhbywgTGljaGFuZyBaaGFuZywgQm8gWmh1LCBMaWppZSBXYW5nLCBIYWlodWEgWWFuZywgQml5ZSBMaSwgQ2hlbmcgQ2hlbmcsIFdlaXdlaSBMw7wsIFJ1aSBIdSwgQ2hlbnhpYSBMaSwgTGl1IFlhbmcsIFhpbGluIEx1bywgWHVlamllIFd1LCBMdW5hbiBMaXUsIFdlbmp1biBDaGVuZywgUGVuZyBDaGVuZywgSmlhbmhhbyBaaGFuZywgWGlhb3l1IFpoYW5nLCBMZWkgTGluLCBYaWFva3VuIFdhbmcsIFl1dHVhbiBNYSwgQ2h1YW5oYWkgRG9uZywgWWFucWkgU3VuLCBZaWZ1IENoZW4sIFlvbmd5aSBQZW5nLCBYaWFvanVhbiBMaWFuZywgU2h1aWNoZW5nIFlhbiwgSGFuIEZhbmcsIFlhaHVpIFpob3UiLDIwMjMtMTAtMzAsU2t5d29yazogQSBNb3JlIE9wZW4gQmlsaW5ndWFsIEZvdW5kYXRpb24gTW9kZWwsaHR0cHM6Ly9hcnhpdi5vcmcvYWJzLzIzMTAuMTkzNDEsMTI5LjAsU09UQSBpbXByb3ZlbWVudCwiIiJXZSBzaG93IHRoYXQgb3VyIG1vZGVsIG5vdCBvbmx5IGV4Y2VscyBvbiBwb3B1bGFyIGJlbmNobWFya3MsIGJ1dCBhbHNvIGFjaGlldmVzIHN0YXRlIG9mIHRoZSBhcnQgcGVyZm9ybWFuY2UgaW4gQ2hpbmVzZSBsYW5ndWFnZSBtb2RlbGluZyBvbiBkaXZlcnNlIGRvbWFpbnMiIgoKdGhleSBjb21wYXJlIHRoZSBtb2RlbCBvbmx5IHRvIG90aGVyIENoaW5lc2UgbW9kZWxzLCBub3QgYWJzb2x1dGUgU09UQSIsMTMwMDAwMDAwMDAuMCwxM0IsMi41ZSsyMywiIiJPdXIgU2t5d29yay0xM0IgaXMgdHJhaW5lZCBvbiBhIGNsdXN0ZXIgb2YgNjQgTlZJRElBLUhHWC1BODAwIG5vZGVzLCBhIHRvdGFsIG9mIDUxMiBBODAwLTgwRyBTWE0gR1BVcy4uLiBUaGUgdHJhaW5pbmcgcHJvY2VzcyBvZiBTa3l3b3JrLTEzQiBzcGFubmVkIGEgdG90YWwgb2YgMzkgZGF5cy4iIgoKVGhleSBub3RlIHRoYXQgIiJ3ZSBhY2hpZXZlZCBhIHRva2VuIHRocm91Z2hwdXQgb2YgMTg3MyBwZXIgR1BVIHBlciBzZWNvbmQgYW5kIGEgbW9kZWwgZmxvcHMgdXRpbGl6YXRpb24gKE1GVSkgb2YgNTYuNSUuLi4gIiIuIAoKIiJNRlUiIiB3YXMgY29pbmVkIGluIHRoZSBQYWxtIHBhcGVyIChodHRwczovL2FyeGl2Lm9yZy9wZGYvMjIwNC4wMjMxMS5wZGYpIGFuZCBvbmx5IGNvdW50cyBvcGVyYXRpb25zIHVzZWQgdG8gdHJhaW4gdGhlIG1vZGVsLCBub3QgYWxsIG9wZXJhdGlvbnMgb2JzZXJ2ZWQgb24gdGhlIGhhcmR3YXJlLiBNRlUgaXMgbG93ZXIgdGhhbiB0cmFkaXRpb25hbGx5IG1lYXN1cmVkIHV0aWxpemF0aW9uLgoKVXNpbmcgdGhlIDU2LjUlIG51bWJlciwgYW5kIGEgcGVhayB0ZW5zb3IgcGVyZm9ybWFuY2Ugb2YgNjIzLjggVEZMT1BTIGZvciB0aGUgQTgwMCwgdGhpcyBzdWdnZXN0cyA1MTIgKiA2MjMuOCBURkxPUFMgKiAzOSBkYXlzICogODY0MDAgc2Vjb25kcy9kYXkgKiAwLjU2NSA9IDYuMDhlMjMgRkxPUC4KCkJhc2VkIG9uIEM9Nk5ELCB3aXRoIDEzQiBwYXJhbWV0ZXJzIGFuZCAzLjJUIHRva2Vucywgd2UgaGF2ZSBDPTYqKDEzQikqKDMuMlQpPTIuNWUyMyBGTE9QLgoKU2luY2UgdGhlIHJlcG9ydGVkIE1GVSBpcyBxdWl0ZSBoaWdoLCBhbmQgd291bGQgaW1wbHkgYSBoaWdoZXIgY29tcHV0ZSB1c2FnZSB0aGFuIDZORCwgaXQgc2VlbXMgdGhleSBtYXkgaGF2ZSB0cmFpbmVkIG9uIG1peGVkIHByZWNpc2lvbiBhbmQgd2l0aCB0aGUgR1BVcyBub3QgYWx3YXlzIG9wZXJhdGluZyBpbiB0aGUgNjIzLjggVEZMT1BTIG1vZGUuIiwzMjAwMDAwMDAwMDAwLCJUaGUgZnVsbCBTa3lQaWxlIGRhdGFzZXQgaXMgNiB0cmlsbGlvbiB0b2tlbnMsIHJvdWdobHkgaGFsZiBFbmdsaXNoIGFuZCBoYWxmIENoaW5lc2U6IChodHRwczovL2h1Z2dpbmdmYWNlLmNvL1NreXdvcmsvU2t5d29yay0xM0ItYmFzZSkuCgpUaGUgbW9kZWwgaXMgdHJhaW5lZCBmb3IgdGhlIGVxdWl2YWxlbnQgb2YgMC41MyBlcG9jaHMgb24gdGhlIGZ1bGwgZGF0YXNldCwgb3IgMy4xOCB0cmlsbGlvbiB1bmlxdWUgdG9rZW5zLiBUaGlzIGlzIGFyb3VuZCAyLjc4IHRyaWxsaW9uIHdvcmRzLCBiYXNlZCBvbiBhbiBhdmVyYWdlIG9mIDEgd29yZC90b2tlbiBmb3IgdGhlIENoaW5lc2UgcG9ydGlvbiBhbmQgMC43NSB3b3JkL3Rva2VuIG9uIHRoZSBFbmdsaXNoIHBvcnRpb24uIiw5NDAuMCwzOSBkYXlzLE5WSURJQSBBODAwIFBDSWUgNDAgR0IsLENvbmZpZGVudCwiSW4gdGhpcyB0ZWNobmljYWwgcmVwb3J0LCB3ZSBwcmVzZW50IFNreXdv</x:v>
      </x:c>
    </x:row>
    <x:row r="156" ht="18" customHeight="1">
      <x:c r="A156" s="17" t="n">
        <x:v>151</x:v>
      </x:c>
      <x:c r="B156" s="17" t="n">
        <x:v>309</x:v>
      </x:c>
      <x:c r="C156" s="94" t="str">
        <x:v>cmstMTNCLCBhIGZhbWlseSBvZiBsYXJnZSBsYW5ndWFnZSBtb2RlbHMgKExMTXMpIHRyYWluZWQgb24gYSBjb3JwdXMgb2Ygb3ZlciAzLjIgdHJpbGxpb24gdG9rZW5zIGRyYXduIGZyb20gYm90aCBFbmdsaXNoIGFuZCBDaGluZXNlIHRleHRzLiBUaGlzIGJpbGluZ3VhbCBmb3VuZGF0aW9uIG1vZGVsIGlzIHRoZSBtb3N0IGV4dGVuc2l2ZWx5IHRyYWluZWQgYW5kIG9wZW5seSBwdWJsaXNoZWQgTExNcyBvZiBjb21wYXJhYmxlIHNpemUgdG8gZGF0ZS4gV2UgaW50cm9kdWNlIGEgdHdvLXN0YWdlIHRyYWluaW5nIG1ldGhvZG9sb2d5IHVzaW5nIGEgc2VnbWVudGVkIGNvcnB1cywgdGFyZ2V0aW5nIGdlbmVyYWwgcHVycG9zZSB0cmFpbmluZyBhbmQgdGhlbiBkb21haW4tc3BlY2lmaWMgZW5oYW5jZW1lbnQgdHJhaW5pbmcsIHJlc3BlY3RpdmVseS4gV2Ugc2hvdyB0aGF0IG91ciBtb2RlbCBub3Qgb25seSBleGNlbHMgb24gcG9wdWxhciBiZW5jaG1hcmtzLCBidXQgYWxzbyBhY2hpZXZlcyBzdGF0ZSBvZiB0aGUgYXJ0IHBlcmZvcm1hbmNlIGluIENoaW5lc2UgbGFuZ3VhZ2UgbW9kZWxpbmcgb24gZGl2ZXJzZSBkb21haW5zLiBGdXJ0aGVybW9yZSwgd2UgcHJvcG9zZSBhIG5vdmVsIGxlYWthZ2UgZGV0ZWN0aW9uIG1ldGhvZCwgZGVtb25zdHJhdGluZyB0aGF0IHRlc3QgZGF0YSBjb250YW1pbmF0aW9uIGlzIGEgcHJlc3NpbmcgaXNzdWUgd2FycmFudGluZyBmdXJ0aGVyIGludmVzdGlnYXRpb24gYnkgdGhlIExMTSBjb21tdW5pdHkuIFRvIHNwdXIgZnV0dXJlIHJlc2VhcmNoLCB3ZSByZWxlYXNlIFNreXdvcmstMTNCIGFsb25nIHdpdGggY2hlY2twb2ludHMgb2J0YWluZWQgZHVyaW5nIGludGVybWVkaWF0ZSBzdGFnZXMgb2YgdGhlIHRyYWluaW5nIHByb2Nlc3MuIFdlIGFyZSBhbHNvIHJlbGVhc2luZyBwYXJ0IG9mIG91ciBTa3lQaWxlIGNvcnB1cywgYSBjb2xsZWN0aW9uIG9mIG92ZXIgMTUwIGJpbGxpb24gdG9rZW5zIG9mIHdlYiB0ZXh0LCB3aGljaCBpcyB0aGUgbGFyZ2VzdCBoaWdoIHF1YWxpdHkgb3BlbiBDaGluZXNlIHByZS10cmFpbmluZyBjb3JwdXMgdG8gZGF0ZS4gV2UgaG9wZSBTa3l3b3JrLTEzQiBhbmQgb3VyIG9wZW4gY29ycHVzIHdpbGwgc2VydmUgYXMgYSB2YWx1YWJsZSBvcGVuLXNvdXJjZSByZXNvdXJjZSB0byBkZW1vY3JhdGl6ZSBhY2Nlc3MgdG8gaGlnaC1xdWFsaXR5IExMTXMuIiwxLjAsLE9wZW4gd2VpZ2h0cyAocmVzdHJpY3RlZCB1c2UpLENoaW5hLCwsLDUxMi4wLDAuNDYzNywyMDI2LTA1LTI1IDEyOjI4OjEyKzAwOjAwLCwsLDE2MDAwMDAwLjAsVGFibGUgMyxJbmR1c3RyeSwsLCwsT3BlbiAocmVzdHJpY3RlZCB1c2UpLCJjb21tZXJjaWFsIGJ1dCByZXN0cmljdGl2ZSBsaWNlbnNlOiBodHRwczovL2dpdGh1Yi5jb20vU2t5d29ya0FJL1NreXdvcmsvYmxvYi9tYWluL0xJQ0VOU0UKCnBhcnQgb2YgdGhlIHRyYWluaW5nIGRhdGEgaXMgb3BlbiwgYnV0IG9ubHkgMi41JTogIiJJbiBvcmRlciB0byB0cmFpbiBTa3l3b3JrLTEzQiwgd2UgYnVpbGQgU2t5UGlsZSwgYSB2YXN0LCBoaWdoIHF1YWxpdHkgY29ycHVzIGNvbXByaXNpbmcgbW9yZSB0aGFuIDYgdHJpbGxpb24gdG9rZW5zLiBBIHNlZ21lbnQgb2YgdGhlIGNvcnB1cywgY29tcHJpc2luZyBvdmVyIDE1MCBiaWxsaW9uIHRva2VucyBvZiB3ZWIgdGV4dCwgaGFzIGJlZW4gb3BlbiBzb3VyY2VkIHRvIGZhY2lsaXRhdGUgcmVzZWFyY2ggYW5kIHRyYWluaW5nIG9uIENoaW5lc2UgTExNcyIiCgp0cmFpbmluZyBjb2RlOiBodHRwczovL2dpdGh1Yi5jb20vU2t5d29ya0FJL1NreXdvcmsvYmxvYi9tYWluL3RyYWluL3RyYWluLnB5ICIsVHJ1ZSwsIkF1dGhvcnMgcmVwb3J0IHV0aWxpemF0aW9uIGluY29ycmVjdGx5LCBjYWxjdWxhdGluZyBIRlUgYnV0IHJlcG9ydGluZyBpdCBhcyBNRlU6CiIiV2l0aCB0aGlzIGNvbmZpZ3VyYXRpb24sIHdlIGFjaGlldmVkIGEgdG9rZW4gdGhyb3VnaHB1dCBvZiAxODczIHBlciBHUFUgcGVyIHNlY29uZCBhbmQgYSBtb2RlbCBmbG9wcyB1dGlsaXphdGlvbiAoTUZVKSBvZiA1Ni41JS4iIgpTZWUgdGFibGUgMTAgZm9yIHRocm91Z2hwdXQgYW5kIHV0aWxpemF0aW9uIGZpZ3VyZXMsIGluY29ycmVjdGx5IHJlcG9ydGVkIGFzIE1GVS4gT24gdGhlIHByaW1hcnkgU2t5d29yayBtb2RlbCwgdGhleSBhY2hpZXZlIDE3Ni4yIFRGTE9QUyAob3V0IG9mIDMxMS44IFRGTE9QUyBtYXhpbXVtIG9uIHRoZSBBODAwKSBmb3IgYW4gSEZVIG9mIDU2LjUlIChidXQgdGhlaXIgdXRpbGl6YXRpb24gY29sdW1uIGluIHRoZSB0YWJsZSBjYWxscyBpdCBNRlUpLgoKQ2FsY3VsYXRpbmcgYWN0dWFsIE1GVToKT3BzLWNvdW50aW5nIG1ldGhvZDogNiAqIDEzQiAqIDMuMlQgPSAyLjQ5NmUyMyBGTE9QCkZMT1BzIGZyb20gMzkgZGF5cyBvbiA1MTIgQTgwMHM6IDM5ICogMjQgKiAzNjAwICogNTEyICogMy4xMmUxNCA9IDUuMzgzZTIzIEZMT1AKMi40OTZlMjMgLyA1LjM4M2UyMyA9IDAuNDYzNwoKU28gTUZVID0gMC40NjM3IGFuZCBIRlUgPSAwLjU2NTEuIixCRjE2LCwyNTM5ODkuMzM3NzkwOTQ5OSxPcGVyYXRpb24gY291bnRpbmcsLCwsMC41NjUsWWVzClNwZWMtRHJhZnRlcixMYW5ndWFnZSxUcmFuc2xhdGlvbiwiUGVraW5nIFVuaXZlcnNpdHksTWljcm9zb2Z0IFJlc2VhcmNoIEFzaWEiLCJIZW1pbmcgWGlhLCBUYW8gR2UsIFBlaXlpIFdhbmcsIFNpLVFpbmcgQ2hlbiwgRnVydSBXZWksIFpoaWZhbmcgU3VpIiwyMDIzLTEwLTMwLFNwZWN1bGF0aXZlIERlY29kaW5nOiBFeHBsb2l0aW5nIFNwZWN1bGF0aXZlIEV4ZWN1dGlvbiBmb3IgQWNjZWxlcmF0aW5nIFNlcTJzZXEgR2VuZXJhdGlvbixodHRwczovL2FyeGl2Lm9yZy9hYnMvMjIwMy4xNjQ4NywsLCw1MDAwMDAwMDAuMCwiMC41QgoxMi1sYXllciBlbmNvZGVyICsgMi1sYXllciBkZWNvZGVyLCBkPTUxMi8yMDQ4IiwxLjE3OTY0OGUrMjAsNiBGTE9QL3BhcmFtZXRlci90b2tlbiAqIDUwMDAwMDAwMCBwYXJhbWV0ZXJzICogMzkzMjE2MDAwMDAgdG9rZW5zID0gMTE3OTY0ODAwMDAwMDAwMDAwMDAwIEZMT1AsMzkzMjE2MDAwMDAsIiMgbWF4IHRva2VucyA0MDk2CnVwZGF0ZSBmcmVxdWVuY3kgNAo4IEdQVXMKbWF4IHVwZGF0ZXMgMzAwSwoKNDA5NiAqIDQgKiA4ICogMzAwMDAwID0gMzkzMjE2MDAwMDAgdG9rZW5zIiwsLE5WSURJQSBWMTAwLCxDb25maWRlbnQsIldlIHByb3Bvc2UgU3BlY3VsYXRpdmUgRGVjb2RpbmcgKFNwZWNEZWMpLCBmb3IgdGhlIGZpcnN0IHRpbWUgZXZlciwgdG8gZm9ybWFsbHkgc3R1ZHkgZXhwbG9pdGluZyB0aGUgaWRlYSBvZiBzcGVjdWxhdGl2ZSBleGVjdXRpb24gdG8gYWNjZWxlcmF0ZSBhdXRvcmVncmVzc2l2ZSAoQVIpIGRlY29kaW5nLiBTcGVjdWxhdGl2ZSBEZWNvZGluZyBoYXMgdHdvIGlubm92YXRpb25zOiBTcGVjLURyYWZ0ZXIgLS0gYW4gaW5kZXBlbmRlbnQgbW9kZWwgc3BlY2lhbGx5IG9wdGltaXplZCBmb3IgZWZmaWNpZW50IGFuZCBhY2N1cmF0ZSBkcmFmdGluZyAtLSBhbmQgU3BlYy1WZXJpZmljYXRpb24gLS0gYSByZWxpYWJsZSBtZXRob2QgZm9yIHZlcmlmeWluZyB0aGUgZHJhZnRlZCB0b2tlbnMgZWZmaWNpZW50bHkgaW4gdGhlIGRlY29kaW5nIHBhcmFkaWdtLiBFeHBlcmltZW50YWwgcmVzdWx0cyBvbiB2YXJpb3VzIHNlcTJzZXEgdGFza3MgaW5jbHVkaW5nIG1hY2hpbmUgdHJhbnNsYXRpb24gYW5kIGFic3RyYWN0aXZlIHN1bW1hcml6YXRpb24gc2hvdyBvdXIgYXBwcm9hY2ggY2FuIGFjaGlldmUgYXJvdW5kICBzcGVlZHVwIGZvciB0aGUgcG9wdWxhciBUcmFuc2Zvcm1lciBhcmNoaXRlY3R1cmVzIHdpdGggY29tcGFyYWJsZSBnZW5lcmF0aW9uIHF1YWxpdHkgdG8gYmVhbSBzZWFyY2ggZGVjb2RpbmcsIHJlZnJlc2hpbmcgdGhlIGltcHJlc3Npb24gdGhhdCB0aGUgZHJhZnQtdGhlbi12ZXJpZnkgcGFyYWRpZ20gaW50cm9kdWNlcyBvbmx5ICBzcGVlZHVwLiBJbiBhZGRpdGlvbiB0byB0aGUgcmVtYXJrYWJsZSBzcGVlZHVwLCB3ZSBhbHNvIGRlbW9uc3RyYXRlIDMgYWRkaXRpb25hbCBhZHZhbnRhZ2VzIG9mIFNwZWNEZWMsIHJldmVhbGluZyBpdHMgcHJhY3RpY2FsIHZhbHVlIGZvciBhY2NlbGVyYXRpbmcgZ2VuZXJhdGl2ZSBtb2RlbHMgaW4gcmVhbC13b3JsZCBhcHBsaWNhdGlvbnMuIE91ciBtb2RlbHMgYW5kIGNvZGVzIGFyZSBhdmFpbGFibGUgYXQgdGhpcyBodHRwcyBVUkwuCiIsLCxPcGVuIHdlaWdodHMgKG5vbi1jb21tZXJjaWFsKSwiQ2hpbmEsQ2hpbmEiLCwsLDguMCwsMjAyNS0xMS0yOCAxMTo1Mzo0NCswMDowMCwsLCwsLCJBY2FkZW1pYSxJbmR1c3RyeSIsLCwsLE9wZW4gKG5vbi1jb21tZXJjaWFsKSwiaHR0cHM6Ly9naXRodWIuY29tL2hlbWluZ2t4L1NwZWNEZWMKCm5vIGNsZWFyIGxpY2Vuc2UiLCwsLCwsNDc2Mi4zMDAwODM1ODAzMTA1LE9wZXJhdGlvbiBjb3VudGluZywsLCwsWWVzCkNoYXRHTE0zLTZCLCJNdWx0aW1vZGFsLExhbmd1YWdlLFZpc2lvbiIsIkNoYXQsVmlzdWFsIHF1ZXN0aW9uIGFuc3dlcmluZyxDb2RlIGdlbmVyYXRpb24iLFouYWkgKFpoaXB1IEFJKSwiQW9oYW4gWmVuZywgQmluIFh1LCBCb3dlbiBXYW5nLCBDaGVuaHVpIFpoYW5nLCBEYSBZaW4sIERpZWdvIFJvamFzLCBHdWFueXUgRmVuZywgSGFubGluIFpoYW8sIEhhbnl1IExhaSwgSGFvIFl1LCBIb25nbmluZyBXYW5nLCBKaWFkYWkgU3VuLCBKaWFqaWUgWmhhbmcsIEppYWxlIENoZW5nLCBKaWF5aSBHdWksIEppZSBUYW5nLCBKaW5nIFpoYW5nLCBKdWFuemkgTGksIExlaSBaaGFvLCBMaW5kb25nIFd1LCBMdWNlbiBaaG9uZywgTWluZ2RhbyBMaXUsIE1pbmxpZSBIdWFuZywgUGVuZyBaaGFuZywgUWlua2FpIFpoZW5nLCBSdWkgTHUsIFNodWFpcWkgRHVhbiwgU2h1ZGFuIFpoYW5nLCBTaHVsaW4gQ2FvLCBTaHV4dW4gWWFuZywgV2VuZyBMYW0gVGFtLCBXZW55aSBaaGFvLCBYaWFvIExpdSwgWGlhbyBYaWEsIFhpYW9oYW4gWmhhbmcsIFhpYW90YW8gR3UsIFhpbiBMdiwgWGluZ2hhbiBMaXUsIFhpbnlpIExpdSwgWGlueXVlIFlhbmcsIFhpeHVhbiBTb25nLCBYdW5rYWkgWmhhbmcsIFlpZmFuIEFuLCBZaWZhbiBYdSwgWWlsaW4gTml1LCBZdWFudGFvIFlhbmcsIFl1ZXlhbiBMaSwgWXVzaGkgQmFpLCBZdXhpYW8gRG9uZywgWmVoYW4gUWksIFpoYW95dSBXYW5nLCBaaGVuIFlhbmcsIFpoZW5neGlhbyBEdSwgWmhlbnl1IEhvdSwgWmloYW4gV2FuZyIsMjAyMy0xMC0yNyxaaGlwdSBBSSBsYXVuY2hlcyB0aGlyZC1nZW5lcmF0aW9uIGJhc2UgbW9kZWwsImh0dHBzOi8vd3d3LnpoaXB1YWkuY24vZW4vbmV3cy83NgoKaHR0cHM6Ly9odWdnaW5nZmFjZS5jby96YWktb3JnL2NoYXRnbG0zLTZiIiwsU09UQSBpbXByb3ZlbWVudCwiQWltaW5nIGF0IEdQVC00ViwgQ2hhdEdMTTMgaGFzIGltcGxlbWVudGVkIGl0ZXJhdGl2ZSB1cGdyYWRlcyBvZiBzZXZlcmFsIG5ldyBmdW5jdGlvbnMgdGhpcyB0aW1lLCBpbmNsdWRpbmc6CgpDb2dWTE0gd2l0aCBtdWx0aS1tb2RhbCB1bmRlcnN0YW5kaW5nIGNhcGFiaWxpdGllcywgbG9va3MgYXQgaW1hZ2Ugc2VtYW50aWNzLCBhbmQgYWNoaWV2ZWQgU09UQSBvbiBtb3JlIHRoYW4gMTAgaW50ZXJuYXRpb25hbCBzdGFuZGFyZCBpbWFnZSBhbmQgdGV4dCBldmFsdWF0aW9uIGRhdGEgc2V0czsKCm5vdCBhYnNvbHV0ZSBTT1RBCiIiQ2hhdEdMTTMtNkItQmFzZSBoYXMgdGhlIHN0cm9uZ2VzdCBwZXJmb3JtYW5jZSBhbW9uZyBwcmUtdHJhaW5lZCBtb2RlbHMgdW5kZXIgMTBCIiIiLDYwMDAwMDAwMDAuMCw2QiBmcm9tIGh0dHBzOi8vYXJ4aXYub3JnL2Ficy8yNDA2LjEyNzkzLDUuMDRlKzIyLCJIaWdobHkgc3BlY3VsYXRpdmUuCkFzc3VtZSAxIGVwb2NoIG9uIDEuNFQgdG9rZW5zLgo2IEZMT1AvdG9rZW4vcGFyYW0gKiAxLjRUIHRva2VucyAqIDZCIHBhcmFtcz01MC40ICogMTAgXigxMis5KSA9IDUuMDQqMTBeKDIyKSIsMTQwMDAwMDAwMDAwMCwiIiJDaGF0R0xNLTZCIHdhcyBwcmUtdHJhaW5lZCBvbiBhcHByb3hpbWF0ZWx5IG9uZSB0cmlsbGlvbiB0b2tlbnMgb2YgQ2hpbmVzZSBhbmQgRW5nbGlzaCBjb3JwdXMiIgoiIkJ5IGZ1cnRoZXIgcmVhbGl6aW5nIG1vcmUgZGl2ZXJzZSB0cmFpbmluZyBkYXRhc2V0cywgbW9yZSBzdWZmaWNpZW50IHRyYWluaW5nIHN0ZXBzLCBhbmQgbW9yZSBvcHRpbWl6ZWQgdHJhaW5pbmcgc3RyYXRlZ2llcywgQ2hhdEdMTTMtNkIgdG9wcGVkIDQyIGJlbmNobWFya3MgYWNyb3NzIHNlbWFudGljcywgbWF0aGVtYXRpY3MsIHJlYXNvbmluZywgY29kZSwgYW5kIGtub3dsZWRnZS4iIgpUaGUgQ2hhdEdMTSB3ZWJzaXRlIHN0YXRlcyB0aGF0IHRoZSBsYXRlc3QgQ2hhdEdMTSBzZXJ2aWNlIGlzIGJhc2VkIG9uIChhbmQgdXBncmFkZWQgZnJvbSkgQ2hhdEdMTTIsIHdoaWNoIHdhcyB0cmFpbmVkIG9uIDEuNFQgdG9rZW5zLiBBc3N1bWUgdGhhdCBDaGF0R0xNMyBpcyB0cmFpbmVkIG9uIGF0IGxlYXN0IHRoZSBzYW1lIG51bWJlciBvZiB0b2tlbnMuClNvdXJjZXM6Cmh0dHBzOi8vY2hhdGdsbS5jbi8KaHR0cHM6Ly9naXRodWIuY29tL1RIVURNL0NoYXRHTE0yLTZCL2Jsb2IvbWFpbi9SRUFETUVfRU4ubWQKaHR0cHM6Ly93d3cuemhpcHVhaS5jbi9lbi9uZXdzLzc2CgpoZXJlIChodHRwczovL2dpdGh1Yi5jb20vS3dhaS1Lb2xvcnMvS29sb3JzL2Jsb2IvbWFzdGVyL2ltZ3MvS29sb3JzX3BhcGVyLnBkZikgdGhleSBjb25maXJtIHRoZSBkYXRhc2V0IHNpemUgIiJDb25zZXF1ZW50bHksIGluIEtvbG9ycywgd2UgdXRpbGl6ZSB0aGUgb3Blbi1zb3VyY2UgQ2hhdEdMTTMtNkItQmFzZSBhcyB0ZXh0IGVuY29kZXIsIHdoaWNoIGhhcyBiZWVuIHByZS10cmFpbmVkIHdpdGggb3ZlciAxLjQgdHJpbGxpb24gYmlsaW5ndWFsIHRva2VucywgcmVzdWx0aW5nIGluIGEgcm9idXN0IGNhcGFiaWxpdHkgZm9yIENoaW5lc2UgbGFuZ3VhZ2UgdW5kZXJzdGFuZGluZy4iIiIsLCwsLFNwZWN1bGF0aXZlLCJPbiBPY3RvYmVyIDI3LCAyMDIzLCBhdCB0aGUgMjAyMyBDaGluYSBDb21wdXRlciBDb25mZXJlbmNlIChDTkNDKSwgWmhpcHUgQUkgbGF1bmNoZWQgdGhlIGZ1bGx5IHNlbGYtZGV2ZWxvcGVkIHRoaXJkLWdlbmVyYXRpb24gbGFyZ2UgYmFzZSBtb2RlbCBDaGF0R0xNMyBhbmQgcmVsYXRlZCBzZXJpZXMgb2YgcHJvZHVjdHMuIiwsLE9wZW4gd2VpZ2h0cyAocmVzdHJpY3RlZCB1c2UpLENoaW5hLCwsLCwsMjAyNS0xMS0yOCAxMTo1Mzo0NCswMDowMCwsLCwsLEluZHVzdHJ5LFRydWUsLCwsVW5yZWxlYXNlZCx3ZWlnaHRzIGF2YWlsYWJsZSB3aXRoIHJlc3RyaWN0ZWQgbGljZW5zZTogaHR0cHM6Ly9odWdnaW5nZmFjZS5jby9USFVETS9jaGF0Z2xtLTZiL2Jsb2IvbWFpbi9NT0RFTF9MSUNFTlNFICwsLCwsLCxPcGVyYXRpb24gY291bnRpbmcsLCwsLFllcwpDT0RFRlVTSU9OIChQeXRob24pLExhbmd1YWdlLENvZGUgZ2VuZXJhdGlvbiwiTWljcm9zb2Z0LE1pY3Jvc29mdCBSZXNlYXJjaCIsIk11a3VsIFNpbmdoLCBKb3PDqSBDYW1icm9uZXJvLCBTdW1pdCBHdWx3YW5pLCBWdSBMZSwgQ2FyaW5hIE5lZ3JlYW51LCBHdXN0IFZlcmJydWdnZW4iLDIwMjMtMTAtMjYsQ09ERUZVU0lPTjogQSBQcmUtdHJhaW5lZCBEaWZmdXNpb24gTW9kZWwgZm9yIENvZGUgR2VuZXJhdGlvbiwiaHR0cHM6Ly9hcnhpdi5vcmcvYWJzLzIzMTAuMTc2ODAgKHdhcyB3aXRoZHJhd24pCgpodHRwczovL3d3dy5taWNyb3NvZnQuY29tL2VuLXVzL3Jlc2VhcmNoL3dwLWNvbnRlbnQvdXBsb2Fkcy8yMDIzLzExL0NvZGVGdXNpb24tUmV2aXNlZC1DYW1lcmFSZWFkeS5wZGYiLDU3LjAsU09UQSBpbXByb3ZlbWVudCwiU2VlIFRhYmxlIDEsIFNPVEEgaW4gUHl0aG9uIGNvZGUgZ2VuZXJhdGlvbgoKIiJXZSBldmFsdWF0ZSBQeXRob24gdXNpbmcgQ29kZUJFUlRTY29yZSAoWmhvdSBldCBhbC4sIDIwMjMpLCB3aGljaCBoYXMgYmVlbiBzaG93biB0byBiZSBhIGhpZ2ggcXVhbGl0eSBub24tZXhlY3V0aW9uLWJhc2VkIGNvZGUgbWF0Y2hpbmcgbWV0cmljLiIiIiw3NTAwMDAwMC4wLFRhYmxlIDEsNy45MmUrMTgsIlYxMDAgcGVyZm9ybWFuY2U6IDEyNSB0ZXJhRkxPUFMgYWNjb3JkaW5nIHRvIGh0dHBzOi8vd3d3Lm52aWRpYS5jb20vZW4tdXMvZGF0YS1jZW50ZXIvdjEwMC8KCjExIGhvdXJzICogNCBHUFVzICogMTI1IHRlcmFGTE9QUy9HUFUgKiAwLjQwIHV0aWxpemF0aW9uID0gNy45MmUxOCBGTE9QIiw0MzkwNDAwLCJTZWN0aW9uIEEzLCBUYWJsZSA1OiBmb3IgcHl0aG9uLCA1Nmsgc2FtcGxlcyB3aXRoIGFuIGF2ZXJhZ2UgbGVuZ3RoIG9mIDc4LjQgdG9rZW5zIiwxMS4wLCIiIlRoZSBzeXN0ZW0gdXNlZCB0byBydW4gdGhlIGV4cGVyaW1lbnRzIHVzZXMgYW4gSW50ZWwgQ29yZSBpNyBwcm9jZXNzb3IgKGJhc2UgYXQgMS44IEdIeikgYWxvbmcgd2l0aCA0IFYxMDAgR1BVIHVuaXRzLCBhIDY0LWJpdCBvcGVyYXRpbmcgc3lzdGVtLCBhbmQgNTYgR0IgUkFNLiBDT0RFRlVTSU9OIHRvb2sgOCBob3VycyB0byBwcmUtdHJhaW4gYW5kIDMgaG91cnMgdG8gZmluZS10dW5lIG9uIGF2ZXJhZ2UgZm9yIGVhY2ggZGF0YXNldC4iIiIsTlZJRElBIFYxMDAsU2VsZi1zdXBlcnZpc2VkIGxlYXJuaW5nLENvbmZpZGVudCwiSW1hZ2luZSBhIGRldmVsb3BlciB3aG8gY2FuIG9ubHkgY2hhbmdlIHRoZWlyIGxhc3QgbGluZSBvZiBjb2RlLCBob3cgb2Z0ZW4gd291bGQgdGhleSBoYXZlIHRvIHN0YXJ0IHdyaXRpbmcgYSBmdW5jdGlvbiBmcm9tIHNjcmF0Y2ggYmVmb3JlIGl0IGlzIGNvcnJlY3Q/IEF1dG8tcmVncmVzc2l2ZSBtb2RlbHMgZm9yIGNvZGUgZ2VuZXJhdGlvbiBmcm9tIG5hdHVyYWwgbGFuZ3VhZ2UgaGF2ZSBhIHNpbWlsYXIgbGltaXRhdGlvbjogdGhleSBkbyBub3QgZWFzaWx5IGFsbG93IHJlY29uc2lkZXJpbmcgZWFybGllciB0b2tlbnMgZ2VuZXJhdGVkLiBXZSBpbnRyb2R1Y2UgQ29kZUZ1c2lvbiwgYSBwcmUtdHJhaW5lZCBkaWZmdXNpb24gY29kZSBnZW5lcmF0aW9uIG1vZGVsIHRoYXQgYWRkcmVzc2VzIHRoaXMgbGltaXRhdGlvbiBieSBpdGVyYXRpdmVseSBkZW5vaXNpbmcgYSBjb21wbGV0ZSBwcm9ncmFtIGNvbmRpdGlvbmVkIG9uIHRoZSBlbmNvZGVkIG5hdHVyYWwgbGFuZ3VhZ2UuIFdlIGV2YWx1YXRlIENvZGVGdXNpb24gb24gdGhlIHRhc2sgb2YgbmF0dXJhbCBsYW5ndWFnZSB0byBjb2RlIGdlbmVyYXRpb24gZm9yIEJhc2gsIFB5dGhvbiwgYW5kIE1pY3Jvc29mdCBFeGNlbCBjb25kaXRpb25hbCBmb3JtYXR0aW5nIChDRikgcnVsZXMuIEV4cGVyaW1lbnRzIHNob3cgdGhhdCBDb2RlRnVzaW9uICg3NU0gcGFyYW1ldGVycykgcGVyZm9ybXMgb24gcGFyIHdpdGggc3RhdGUtb2YtdGhlLWFydCBhdXRvLXJlZ3Jlc3NpdmUgc3lzdGVtcyAoMzUwTS0xNzVCIHBhcmFtZXRlcnMpIGluIHRvcC0xIGFjY3VyYWN5IGFuZCBvdXRwZXJmb3JtcyB0aGVtIGluIHRvcC0zIGFuZCB0b3AtNSBhY2N1cmFjeSBkdWUgdG8gaXRzIGJldHRlciBiYWxhbmNlIGluIGRpdmVyc2l0eSB2ZXJzdXMgcXVhbGl0eS4iLCwsVW5yZWxlYXNlZCwiVW5pdGVkIFN0YXRlcyBvZiBBbWVyaWNhLFVuaXRlZCBTdGF0ZXMgb2YgQW1lcmljYSIsLCwsNC4wLCwyMDI2LTA1LTI1IDEyOjIzOjMyKzAwOjAwLCwsLCwsIkluZHVzdHJ5LEluZHVzdHJ5IiwsLCwsVW5yZWxlYXNlZCwsLDguNTQyMjM1NjcxMDYyNjY1LCwsLDIzODEuMzYyMTU4MDk0NzgsSGFyZHdhcmUsLCwsLE5vCkRpVC1YTC8yICsgQ0FEUyxJbWFnZSBnZW5lcmF0aW9uLEltYWdlIGdlbmVyYXRpb24sIkVUSCBadXJpY2gsRGlzbmV5IFJlc2VhcmNoIiwiU2V5ZWRtb3J0ZXphIFNhZGF0LCBKYWtvYiBCdWhtYW5uLCBEZXJlayBCcmFkbGV5LCBPdG1hciBIaWxsaWdlcywgUm9tYW5uIE0uIFdlYmVyIiwyMDIzLTEwLTI2LENBRFM6IFVubGVhc2hpbmcgdGhlIERpdmVyc2l0eSBvZiBEaWZmdXNpb24gTW9kZWxzIHRocm91Z2ggQ29uZGl0aW9uLUFubmVhbGVkIFNhbXBsaW5nLGh0dHBzOi8vYXJ4aXYub3JnL2Ficy8yMzEwLjE3MzQ3djIsLFNPVEEgaW1wcm92ZW1lbnQsIiIiRnVydGhlciwgdXNpbmcgYW4gZXhpc3RpbmcgcHJldHJhaW5lZCBkaWZmdXNpb24gbW9kZWwsIENBRFMgYWNoaWV2ZXMgYSBuZXcgc3RhdGUtb2YtdGhlLWFydCBGSUQgb2YgMS43MCBhbmQgMi4zMSBmb3IgY2xhc3MtY29uZGl0aW9uYWwgSW1hZ2VOZXQgZ2VuZXJhdGlvbiBhdCAyNTbDlzI1NiBhbmQgNTEyw5c1MTIgcmVzcGVjdGl2ZWx5IiIiLDY3NTAwMDAwMC4wLG9yaWdpbmFsIHBhcmFtZXRlciBjb3VudCBmb3IgRGlULVhMLzIsLCwsLCwsLCxMaWtlbHksIldoaWxlIGNvbmRpdGlvbmFsIGRpZmZ1c2lvbiBtb2RlbHMgYXJlIGtub3duIHRvIGhhdmUgZ29vZCBjb3ZlcmFnZSBvZiB0aGUgZGF0YSBkaXN0cmlidXRpb24sIHRoZXkgc3RpbGwgZmFjZSBsaW1pdGF0aW9ucyBpbiBvdXRwdXQgZGl2ZXJzaXR5LCBwYXJ0aWN1bGFybHkgd2hlbiBzYW1wbGVkIHdpdGggYSBoaWdoIGNsYXNzaWZpZXItZnJlZSBndWlkYW5jZSBzY2FsZSBmb3Igb3B0aW1hbCBpbWFnZSBxdWFsaXR5IG9yIHdoZW4gdHJhaW5lZCBvbiBzbWFsbCBkYXRhc2V0cy4gV2UgYXR0cmlidXRlIHRoaXMgcHJvYmxlbSB0byB0aGUgcm9sZSBvZiB0aGUgY29uZGl0aW9uaW5nIHNpZ25hbCBpbiBpbmZlcmVuY2UgYW5kIG9mZmVyIGFuIGltcHJvdmVkIHNhbXBsaW5nIHN0cmF0ZWd5IGZvciBkaWZmdXNpb24gbW9kZWxzIHRoYXQgY2FuIGluY3JlYXNlIGdlbmVyYXRpb24gZGl2ZXJzaXR5LCBlc3BlY2lhbGx5IGF0IGhpZ2ggZ3VpZGFuY2Ugc2NhbGVzLCB3aXRoIG1pbmltYWwgbG9zcyBvZiBzYW1wbGUgcXVhbGl0eS4gT3VyIHNhbXBsaW5nIHN0cmF0ZWd5IGFubmVhbHMgdGhlIGNvbmRpdGlvbmluZyBzaWduYWwgYnkgYWRkaW5nIHNjaGVkdWxlZCwgbW9ub3RvbmljYWxseSBkZWNyZWFzaW5nIEdhdXNzaWFuIG5vaXNlIHRvIHRoZSBjb25kaXRpb25pbmcgdmVjdG9yIGR1cmluZyBpbmZlcmVuY2UgdG8gYmFsYW5jZSBkaXZlcnNpdHkgYW5kIGNvbmRpdGlvbiBhbGlnbm1lbnQuIE91ciBDb25kaXRpb24tQW5uZWFsZWQgRGlmZnVzaW9uIFNhbXBsZXIgKENBRFMpIGNhbiBiZSB1c2VkIHdpdGggYW55IHByZXRyYWluZWQgbW9kZWwgYW5kIHNhbXBsaW5nIGFsZ29yaXRobSwgYW5kIHdlIHNob3cgdGhhdCBpdCBib29zdHMgdGhlIGRpdmVyc2l0eSBvZiBkaWZmdXNpb24gbW9kZWxzIGluIHZhcmlvdXMgY29uZGl0aW9uYWwgZ2VuZXJhdGlvbiB0YXNrcy4gRnVydGhlciwgdXNpbmcgYW4gZXhpc3RpbmcgcHJldHJhaW5lZCBkaWZmdXNpb24gbW9kZWwsIENBRFMgYWNoaWV2ZXMgYSBuZXcgc3RhdGUtb2YtdGhlLWFydCBGSUQgb2YgMS43MCBhbmQgMi4zMSBmb3IgY2xhc3MtY29uZGl0aW9uYWwgSW1hZ2VOZXQgZ2VuZXJhdGlvbiBhdCAyNTbDlzI1NiBhbmQgNTEyw5c1MTIgcmVzcGVjdGl2ZWx5LiIsLCxVbnJlbGVhc2VkLCJTd2l0emVybGFuZCxVbml0ZWQgU3RhdGVzIG9mIEFtZXJpY2EsU3dpdHplcmxhbmQiLERpVC1YTC8yLCwsLCwyMDI1LTExLTI4IDExOjUzOjQ0KzAwOjAwLCwsLCwsIkFjYWRlbWlhLEluZHVzdHJ5IiwsLCwsVW5yZWxlYXNlZCwsLCwsLCwsLCwsLCxObwpRTW9FOiBjb21wcmVzc2VkIFN3aXRjaFRyYW5zZm9ybWVyLExhbmd1YWdlLExhbmd1YWdlIG1vZGVsaW5nLCJJbnN0aXR1dGUgb2YgU2NpZW5jZSBhbmQgVGVjaG5vbG9neSBBdXN0cmlhIChJU1RBKSxOZXVyYWwgTWFnaWMiLCJFbGlhcyBGcmFudGFyLCBEYW4gQWxpc3RhcmgiLDIwMjMtMTAtMjUsUU1vRTogUHJhY3RpY2FsIFN1Yi0xLUJpdCBDb21wcmVzc2lvbiBvZiBUcmlsbGlvbi1QYXJhbWV0ZXIgTW9kZWxzLGh0dHBzOi8vYXJ4aXYub3JnL2Ficy8yMzEwLjE2Nzk1LDQ3LjAsLCwxNTcxMDAwMDAwMDAwLjAsIiIiQ29uY3JldGVseSwgUU1vRSBjYW4gY29tcHJlc3MgdGhlIDEuNiB0cmlsbGlvbiBwYXJhbWV0ZXIgU3dpdGNoVHJhbnNmb3JtZXItYzIwNDggbW9kZWwgdG8gbGVzcyB0aGFuIDE2MEdCIiIKU2FtZSBwYXJhbWV0ZXIgY291bnQgYXMgYmFzZSBtb2RlbC4gVGhpcyBwYXBlciBjb21wcmVzc2VzIHRoZSBtb2RlbDsgdGhlcmUgaXMgbm8gbGVhcm5pbmcgZnJvbSBkYXRhLiIsLCw1NzYwMDAwMDAwMDAsIkluIHRoaXMgcGFwZXIsIHRoZSBhdXRob3JzIGNvbXByZXNzIHRoZSBTd2l0Y2hUcmFuc2Zvcm1lci1jMjA0OCBtb2RlbC4gVGhlcmUgaXMgbm8gdHJhaW5pbmcgZGF0YXNldCB1c2VkLiIsLCxOVklESUEgUlRYIEE2MDAwLCxDb25maWRlbnQsIk1peHR1cmUtb2YtRXhwZXJ0cyAoTW9FKSBhcmNoaXRlY3R1cmVzIG9mZmVyIGEgZ2VuZXJhbCBzb2x1dGlvbiB0byB0aGUgaGlnaCBpbmZlcmVuY2UgY29zdHMgb2YgbGFyZ2UgbGFuZ3VhZ2UgbW9kZWxzIChMTE1zKSB2aWEgc3BhcnNlIHJvdXRpbmcsIGJyaW5naW5nIGZhc3RlciBhbmQgbW9yZSBhY2N1cmF0ZSBtb2RlbHMsIGF0IHRoZSBjb3N0IG9mIG1hc3NpdmUgcGFyYW1ldGVyIGNvdW50cy4gRm9yIGV4YW1wbGUsIHRoZSBTd2l0Y2hUcmFuc2Zvcm1lci1jMjA0OCBtb2RlbCBoYXMgMS42IHRyaWxsaW9uIHBhcmFtZXRlcnMsIHJlcXVpcmluZyAzLjJUQiBvZiBhY2NlbGVyYXRvciBtZW1vcnkgdG8gcnVuIGVmZmljaWVudGx5LCB3aGljaCBtYWtlcyBwcmFjdGljYWwgZGVwbG95bWVudCBjaGFsbGVuZ2luZyBhbmQgZXhwZW5zaXZlLiBJbiB0aGlzIHBhcGVyLCB3ZSBwcmVzZW50IGEgc29sdXRpb24gdG8gdGhpcyBtZW1vcnkgcHJvYmxlbSwgaW4gZm9ybSBvZiBhIG5ldyBjb21wcmVzc2lvbiBhbmQgZXhlY3V0aW9uIGZyYW1ld29yayBjYWxsZWQgUU1vRS4gU3BlY2lmaWNhbGx5LCBRTW9FIGNvbnNpc3RzIG9mIGEgc2NhbGFibGUgYWxnb3JpdGhtIHdoaWNoIGFjY3VyYXRlbHkgY29tcHJlc3NlcyB0cmlsbGlvbi1wYXJhbWV0ZXIgTW9FcyB0byBsZXNzIHRoYW4gMSBiaXQgcGVyIHBhcmFtZXRlciwgaW4gYSBjdXN0b20gZm9ybWF0IGNvLWRlc2lnbmVkIHdpdGggYmVzcG9rZSBHUFUgZGVjb2Rpbmcga2VybmVscyB0byBmYWNpbGl0YXRlIGVmZmljaWVudCBlbmQtdG8tZW5kIGNvbXByZXNzZWQgaW5mZXJlbmNlLCB3aXRoIG1pbm9yIHJ1bnRpbWUgb3ZlcmhlYWRzIHJlbGF0aXZlIHRvIHVuY29tcHJlc3NlZCBleGVjdXRpb24uIENvbmNyZXRlbHksIFFNb0UgY2FuIGNvbXByZXNzIHRoZSAxLjYgdHJpbGxpb24gcGFyYW1ldGVyIFN3aXRjaFRyYW5zZm9ybWVyLWMyMDQ4IG1vZGVsIHRvIGxlc3MgdGhhbiAxNjBHQiAoMjB4IGNvbXByZXNzaW9uLCAwLjggYml0cyBwZXIgcGFyYW1ldGVyKSBhdCBvbmx5IG1pbm9yIGFjY3VyYWN5IGxvc3MsIGluIGxlc3MgdGhhbiBhIGRheSBvbiBhIHNpbmdsZSBHUFUuIFRoaXMgZW5hYmxlcywgZm9yIHRoZSBmaXJzdCB0aW1lLCB0aGUgZXhlY3V0aW9uIG9mIGEgdHJpbGxpb24tcGFyYW1ldGVyIG1vZGVsIG9uIGFmZm9yZGFibGUgY29tbW9kaXR5IGhhcmR3YXJlLCBsaWtlIGEgc2luZ2xlIHNlcnZlciB3aXRoIDR4IE5WSURJQSBBNjAwMCBvciA4eCBOVklESUEgMzA5MCBHUFVzLCBhdCBsZXNzIHRoYW4gNSUgcnVudGltZSBvdmVyaGVhZCByZWxhdGl2ZSB0byBpZGVhbCB1bmNvbXByZXNzZWQgaW5mZXJlbmNlLiBUaGUgc291cmNlIGNvZGUgYW5kIGNvbXByZXNzZWQgbW9kZWxzIGFyZSBhdmFpbGFibGUgYXQgZ2l0aHViLmNvbS9JU1QtREFTTGFiL3Ftb2UuIiwsLE9wZW4gd2VpZ2h0cyAodW5yZXN0cmljdGVkKSwiQXVzdHJpYSxVbml0ZWQgU3RhdGVzIG9mIEFtZXJpY2EiLFN3aXRjaCwxLjAwMzM2MzJlKzE4LCIoMSkgKiAoMzguNzEgKiAxMCAqKiAxMikgKiAoMC4zKSAqICgyNCAqIDM2MDApID0gMTAwMzM2MzIwMDAwMDAwMDAwMAoobnVtIGdwdSkgKiAocGVhayBmbG9wKSAqIChhc3N1bWVkIHV0aWxpemF0aW9uIHJhdGUpICogKHRpbWUgaW4gc2Vjb25kcykKZnJvbSB0aGUgcGFwZXI6ICIiVGhpcyBhbGxvd3MgdXMgdG8gYXBwbHkgZGF0YS1kZXBlbmRlbnQgY29tcHJlc3Npb24gdG8gbWFzc2l2ZSBNb0VzLCB3aGlsZSBwcmVzZXJ2aW5nIHRoZSBrZXkgZmVhdHVyZSBvZiBwb3N0LXRyYWluaW5nCmNvbXByZXNzaW9uIHRlY2huaXF1ZXM6IHRoZSBhYmlsaXR5IHRvIHBlcmZvcm0gZWZmZWN0aXZlCmNvbXByZXNzaW9uIHVzaW5nIG9ubHkgbW9kZXN0IGNvbXB1dGF0aW9uYWwgcmVzb3VyY2VzLAplLmcuLCBhIHNpbmdsZSBOVklESUEgQTYwMDAgR1BVIGFuZCBsZXNzIHRoYW4gb25lIGRheSBvZgpjb21wdXRlLiIiCkE2MDAwIGhhdmUgMzguNzEgVEZMT1BzIGZyb20gaHR0cHM6Ly93d3cudGVjaHBvd2VydXAuY29tL2dwdS1zcGVjcy9ydHgtYTYwMDAuYzM2ODYiLCwsMjAyNi0wNS0yNSAxMjoyMzozMSswMDowMCwsLCwsLCJBY2FkZW1pYSxJbmR1c3RyeSIsLCwsLE9wZW4gc291cmNlLCJhcGFjaGUgMi4wCmdpdGh1Yi5jb20vSVNULURBU0xhYi9xbW9lIiwsLCwsLCwsLCwsLFllcwpYaW5naGFuIEZvdW5kYXRpb24gTW9kZWwsIk11bHRpbW9kYWwsVmlkZW8sTGFuZ3VhZ2UsVmlzaW9uIiwiVmlkZW8gZGVzY3JpcHRpb24sVmlzdWFsIHF1ZXN0aW9uIGFuc3dlcmluZyxMYW5ndWFnZSBtb2RlbGluZy9nZW5lcmF0aW9uIixEYWh1YSBUZWNobm9sb2d5LCwyMDIzLTEwLTI1LERhaHVhIEFubm91bmNlcyBUaGluayMgMi4wIFN0cmF0ZWd5IHRvIEFjY2VsZXJhdGUgSW5ub3ZhdGlvbiBmb3IgYSBEaWdpdGFsIEludGVsbGlnZW50IEZ1dHVyZSxodHRwczovL3d3dy5wcm5ld3N3aXJlLmNvbS9uZXdzLXJlbGVhc2VzL2RhaHVhLWFubm91bmNlcy10aGluay0yLTAtc3RyYXRlZ3ktdG8tYWNjZWxlcmF0ZS1pbm5vdmF0aW9uLWZvci1hLWRpZ2l0YWwtaW50ZWxsaWdlbnQtZnV0dXJlLTMwMTk2NzEyMi5odG1sLCwsLCwsLCwsLCwsLCxVbmtub3duLCJBdCB0aGUgc3VtbWl0LCBEYWh1YSdzICIiWGluZ2hhbiIiIEZvdW5kYXRpb24gTW9kZWwgd2FzIGxhdW5jaGVkLiBXaXRoIHZpZGVvIGFzIHRoZSBjb3JlLCB0aGlzIG11bHRpbW9kYWwgZnVzaW9uIGluZHVzdHJ5IGZvdW5kYXRpb24gbW9kZWwgY2F0YXB1bHRzIHRoZSBhY2N1cmFjeSBhbmQgZ2VuZXJhbGl6YXRpb24gb2YgQUkgYWxnb3JpdGhtcywgd2l0aCBicmVha3Rocm91Z2hzIGluIHZpc3VhbCBjb2duaXRpb24gY2FwYWJpbGl0aWVzLCBpbmRlcGVuZGVudCBhbmFseXNpcyBvZiB2YXJpb3VzIHNjZW5hcmlvcywgYW5kIGVmZmljaWVudCBmdWxmaWxsbWVudCBvZiBtYXNzaXZlIGZyYWdtZW50ZWQgbmVlZHMsIGVzcGVjaWFsbHkgdXJiYW4gZ292ZXJuYW5jZSBhbmQgcG93ZXIgaW5kdXN0cnkgYXBwbGljYXRpb25zLiIsLCwsQ2hpbmEsLCwsLCwyMDI1LTExLTI4IDExOjUzOjQ0KzAwOjAwLCwsLCwsSW5kdXN0cnksLCwsLCwsVHJ1ZSwsLCwsLCwsLCwsClplcGh5ciA3QixMYW5ndWFnZSwiTGFuZ3VhZ2UgbW9kZWxpbmcvZ2VuZXJhdGlvbixRdWVzdGlvbiBhbnN3ZXJpbmciLEh1Z2dpbmcgRmFjZSwiTGV3aXMgVHVuc3RhbGwsIEVkd2FyZCBCZWVjaGluZywgTmF0aGFuIExhbWJlcnQsIE5hem5lZW4gUmFqYW5pLCBLYXNoaWYgUmFzdWwsIFlvdW5lcyBCZWxrYWRhLCBTaGVuZ3lpIEh1YW5nLCBMZWFuZHJvIHZvbiBXZXJyYSwgQ2zDqW1lbnRpbmUgRm91cnJpZXIsIE5hdGhhbiBIYWJpYiwgTmF0aGFuIFNhcnJhemluLCBPbWFyIFNhbnNldmllcm8sIEFsZXhhbmRlciBNLiBSdXNoLCBUaG9tYXMgV29sZiIsMjAyMy0xMC0yNSxaZXBoeXI6IERpcmVjdCBEaXN0aWxsYXRpb24gb2YgTE0gQWxpZ25tZW50LGh0dHBzOi8vYXJ4aXYub3JnL2Ficy8yMzEwLjE2OTQ0LCwsLDcwMDAwMDAwMDAuMCw3QiwsLCwsNC4wLCIiIkFsbCBleHBlcmltZW50cyB3ZXJlIHJ1biBvbiAxNiBBMTAwcyB1c2luZyBiZmxvYXQxNiBwcmVjaXNpb24KYW5kIHR5cGljYWxseSB0b29rIDItNCBob3VycyB0byBjb21wbGV0ZS4iIiIsTlZJRElBIEExMDAsLENvbmZpZGVudCwiV2UgYWltIHRvIHByb2R1Y2UgYSBzbWFsbGVyIGxhbmd1YWdlIG1vZGVsIHRoYXQgaXMgYWxpZ25lZCB0byB1c2VyIGludGVudC4gUHJldmlvdXMgcmVzZWFyY2ggaGFzIHNob3duIHRoYXQgYXBwbHlpbmcgZGlzdGlsbGVkIHN1cGVydmlzZWQgZmluZS10dW5pbmcgKGRTRlQpIG9uIGxhcmdlciBtb2RlbHMgc2lnbmlmaWNhbnRseSBpbXByb3ZlcyB0YXNrIGFjY3VyYWN5OyBob3dldmVyLCB0aGVzZSBtb2RlbHMgYXJlIHVuYWxpZ25lZCwgaS5lLiB0aGV5IGRvIG5vdCByZXNwb25kIHdlbGwgdG8gbmF0dXJhbCBwcm9tcHRzLiBUbyBkaXN0aWxsIHRoaXMgcHJvcGVydHksIHdlIGV4cGVyaW1lbnQgd2l0aCB0aGUgdXNlIG9mIHByZWZlcmVuY2UgZGF0YSBmcm9tIEFJIEZlZWRiYWNrIChBSUYpLiBTdGFydGluZyBmcm9tIGEgZGF0YXNldCBvZiBvdXRwdXRzIHJhbmtlZCBieSBhIHRlYWNoZXIgbW9kZWwsIHdlIGFwcGx5IGRpc3RpbGxlZCBkaXJlY3QgcHJlZmVyZW5jZSBvcHRpbWl6YXRpb24gKGREUE8pIHRvIGxlYXJuIGEgY2hhdCBtb2RlbCB3aXRoIHNpZ25pZmljYW50bHkgaW1wcm92ZWQgaW50ZW50IGFsaWdubWVudC4gVGhlIGFwcHJvYWNoIHJlcXVpcmVzIG9ubHkgYSBmZXcgaG91cnMgb2YgdHJhaW5pbmcgd2l0aG91dCBhbnkgYWRkaXRpb25hbCBzYW1wbGluZyBkdXJpbmcgZmluZS10dW5pbmcuIFRoZSBmaW5hbCByZXN1bHQsIFplcGh5ci03Qiwgc2V0cyB0aGUgc3RhdGUtb2YtdGhlLWFydCBvbiBjaGF0IGJlbmNobWFya3MgZm9yIDdCIHBhcmFtZXRlciBtb2RlbHMsIGFuZCByZXF1aXJlcyBubyBodW1hbiBhbm5vdGF0aW9uLiBJbiBwYXJ0aWN1bGFyLCByZXN1bHRzIG9uIE1ULUJlbmNoIHNob3cgdGhhdCBaZXBoeXItN0Igc3VycGFzc2VzIExsYW1hMi1DaGF0LTcwQiwgdGhlIGJlc3Qgb3Blbi1hY2Nlc3MgUkxIRi1iYXNlZCBtb2RlbC4gQ29kZSwgbW9kZWxzLCBkYXRhLCBhbmQgdHV0b3JpYWxzIGZvciB0aGUgc3lzdGVtIGFyZSBhdmFpbGFibGUgYXQgdGhpcyBodHRwcyBVUkwuIiwzLjAsLE9wZW4gd2VpZ2h0cyAodW5yZXN0cmljdGVkKSxVbml0ZWQgU3RhdGVzIG9mIEFtZXJpY2EsTWlzdHJhbCA3QiwyLjE1NjU0NGUrMTksMzEyMDAwMDAwMDAwMDAwKjE2KjQqMzYwMCowLjMgPSAyLjE1NjU0NGUrMTksMTYuMCwsMjAyNS0xMS0yOCAxMTo1Mzo0NCswMDowMCwsLCwsLEluZHVzdHJ5LCwsLCxPcGVuIHNvdXJjZSwiQXBhY2hlIDIuMAoKaHR0cHM6Ly9naXRodWIuY29tL2h1Z2dpbmdmYWNlL2FsaWdubWVudC1oYW5kYm9vawoKaHR0cHM6Ly9odWdnaW5nZmFjZS5jby9IdWdnaW5nRmFjZUg0L3plcGh5ci03Yi1iZXRhIiwsLCxCRjE2LCwxMjcwMC44ODEwMTM5OTEwMDIsSGFyZHdhcmUsLCwsLFllcwpTcGFyayAzLjAsTGFuZ3VhZ2UsIkNvZGUgZ2VuZXJhdGlvbixMYW5ndWFnZSBnZW5lcmF0aW9uLExhbmd1YWdlIG1vZGVsaW5nL2dlbmVyYXRpb24sUXVlc3Rpb24gYW5zd2VyaW5nIixpRmx5dGVrLCwyMDIzLTEwLTI0LCxodHRwczovL3d3dy5naXptb2NoaW5hLmNvbS8yMDIzLzEwLzI2L2lmbHl0ZWstc3BhcmstMy0wLXZzLW9wZW5haS1ncHQvLCwsIiIiT25lIHN1Y2ggY2xhaW0gY29tZXMgZnJvbSBDaGluZXNlIGNvbXBhbnkgaUZseXRlaywgd2hpY2ggYXNzZXJ0cyB0aGF0IGl0cyBsYXRlc3QgbGFyZ2UgbGFuZ3VhZ2UgbW9kZWwsIFNwYXJrIDMuMCwgc3VycGFzc2VzIE9wZW5BSeKAmXMgR1BULTMuNSBpbiBDaGluZXNlIGxhbmd1YWdlIHRhc2tzIHdoaWxlIGRlbW9uc3RyYXRpbmcgY29tcGFyYWJsZSBwZXJmb3JtYW5jZSBpbiBFbmdsaXNoIGNvbnRleHRzIiIiLCwsLCIiIlRoZSBjb21wYW55IHNhaWQgdGhhdCBTcGFyayAzLjAgaGFzIGJlZW4gdHJhaW5lZCBvbiBhIGRhdGFzZXQgb2YgMS4yIHRyaWxsaW9uIHdvcmRzIGFuZCBjb2RlLCBhbmQgdGhhdCBpdCBjYW4gcGVyZm9ybSBhIHZhcmlldHkgb2YgdGFza3MsIGluY2x1ZGluZyB0ZXh0IGdlbmVyYXRpb24sIGxhbmd1YWdlIHVuZGVyc3RhbmRpbmcsIGtub3dsZWRnZSBhbnN3ZXJpbmcsIGxvZ2ljYWwgcmVhc29uaW5nLCBtYXRoZW1hdGljYWwgY29tcHV0YXRpb24sIGNvZGUgZ2VuZXJhdGlvbiwgYW5kIG11bHRpbW9kYWwgaW50ZXJhY3Rpb24uIiIgaHR0cHM6Ly93d3cuZ2l6bW9jaGluYS5jb20vMjAyMy8xMC8yNi9pZmx5dGVrLXNwYXJrLTMtMC12cy1vcGVuYWktZ3B0LyIsMTQwMDAwMDAwMDAwMCwiIiJTcGFyayAzLjAgaGFzIGJlZW4gdHJhaW5lZCBvbiBhIGRhdGFzZXQgb2YgMS4yIHRyaWxsaW9uIHdvcmRzIGFuZCBjb2RlIiIiLCwsLCxMaWtlbHksLCwsLENoaW5hLCwsLCwsMjAyNS0xMS0yOCAxMTo1Mzo0NCswMDowMCwsLCwsLEluZHVzdHJ5LCwsLCwsLFRydWUsLCwsLCwsLCwsLApTdG9ja21hcmstMTNCLExhbmd1YWdlLExhbmd1YWdlIG1vZGVsaW5nL2dlbmVyYXRpb24sU3RvY2ttYXJrLCwyMDIzLTEwLTIzLCBzdG9ja21hcmsvc3RvY2ttYXJrLTEzYixodHRwczovL2h1Z2dpbmdmYWNlLmNvL3N0b2NrbWFyay9zdG9ja21hcmstMTNiLCwsLDEzMjAwMDAwMDAwLjAsMTMuMkIgZnJvbSBodHRwczovL2h1Z2dpbmdmYWNlLmNvL3N0b2NrbWFyay9zdG9ja21hcmstMTNiLDEuNzE2ZSsyMiwiNk5EID0gNioxM0IqMjIwQiA9IDE3MTYwMDAwMDAwMDAwMDAwMDAwMDAwCiIiU3RvY2ttYXJrLTEzYiBpcyBhIDEzIGJpbGxpb24gcGFyYW1ldGVyIExMTSBwcmV0cmFpbmVkIGZyb20gc2NyYXRjaCBiYXNlZCBvbiBKYXBhbmVzZSBjb3JwdXMgb2YgYWJvdXQgMjIwQiB0b2tlbnMuIFRoaXMgbW9kZWwgaXMgZGV2ZWxvcGVkIGJ5IFN0b2NrbWFyayBJbmMuIiIKIiwyMjAwMDAwMDAwMDAsMjIwQiB0b2tlbnMsLCwsU2VsZi1zdXBlcnZpc2VkIGxlYXJuaW5nLExpa2VseSwsLCxPcGVuIHdlaWdodHMgKHVucmVzdHJpY3RlZCksSmFwYW4sLCwsLCwyMDI1LTExLTI4IDExOjUzOjQ0KzAwOjAwLCwsLCwsSW5kdXN0cnksLCwsLFVucmVsZWFzZWQsTUlUIGxpY2Vuc2UsLCwsLCwsT3BlcmF0aW9uIGNvdW50aW5nLCwsLCxZZXMKQ2F1c2FsTE0gMTRCLExhbmd1YWdlLCJMYW5ndWFnZSBtb2RlbGluZy9nZW5lcmF0aW9uLFF1ZXN0aW9uIGFuc3dlcmluZyIsQ2F1c2FsTE0sLDIwMjMtMTAtMjIsIlRMO0RSOiBQZXJoYXBzIGJldHRlciB0aGFuIGFsbCBleGlzdGluZyBtb2RlbHMgPCA3MEIsIGluIG1vc3QgcXVhbnRpdGF0aXZlIGV2YWx1YXRpb25zLi4uIixodHRwczovL2h1Z2dpbmdmYWNlLmNvL0NhdXNhbExNLzE0QiwsLCJEUE8gdmVyLiBSYW5rICMxIH4xM0IgLSBTT1RBIG1vZGVsIG9mIGl0cyBzaXplIG9uIPCfpJcgT3BlbiBMTE0gTGVhZGVyYm9hcmQKCk1NTFU6IEFWRVJBR0UgQUNDOjY3LjM2IChPdXRwZXJmb3JtcyBBTEwgbW9kZWxzIHVuZGVyIDcwQiwgdmVyeSBjbG9zZSB0byB0aG9zZSBiZXN0IDcwQiBmaW5lLXR1bmVzKSIsMTQ3MDAwMDAwMDAuMCwsLCwsIiIiV2UgbWFudWFsbHkgY3VyYXRlZCBhIFNGVCBkYXRhc2V0IG9mIDEuM0IgdG9rZW5zIGZvciB0cmFpbmluZywgdXRpbGl6aW5nIG9wZW4gc291cmNlIGRhdGFzZXRzIGZyb20gSHVnZ2luZyBGYWNlIiIiLCwsLCxDb25maWRlbnQsIlRoaXMgbW9kZWwgd2FzIHRyYWluZWQgYmFzZWQgb24gdGhlIG1vZGVsIHdlaWdodHMgb2YgUXdlbiAoYW5kIExMYU1BMiB3YXMgdXNlZCwgeWVzLCBmb3IgY2FsY3VsYXRpbmcgc29tZSBpbml0aWFsIHdlaWdodHMpLCB5b3UgbWF5IGFsc28gbmVlZCB0byBjb21wbHkgd2l0aCB0aGUgY29tbWVyY2lhbCB1c2UgcmVzdHJpY3Rpb25zIG9mIHRoZXNlIHR3byBtb2RlbHMgZGVwZW5kaW5nIG9uIHRoZSBzaXR1YXRpb24uIFRoZSB0cmFpbmluZyBwcm9jZXNzIHV0aWxpemVkIGEgbW9kZWwgYXJjaGl0ZWN0dXJlIHRoYXQgd2FzIGlkZW50aWNhbCB0byBMTGFNQTIsIHVzaW5nIHRoZSBzYW1lIGF0dGVudGlvbiBjYWxjdWxhdGlvbiBtZXRob2QgYXMgdGhlIG9yaWdpbmFsIE1IQSBMTGFNQTIgbW9kZWxzLCBhbmQgbm8gYWRkaXRpb25hbCBzY2FsaW5nIGFwcGxpZWQgdG8gdGhlIFJvdGFyeSBQb3NpdGlvbmFsIEVuY29kaW5nIChSb1BFKS4KCldlIG1hbnVhbGx5IGN1cmF0ZWQgYSBTRlQgZGF0YXNldCBvZiAxLjNCIHRva2VucyBmb3IgdHJhaW5pbmcsIHV0aWxpemluZyBvcGVuIHNvdXJjZSBkYXRhc2V0cyBmcm9tIEh1Z2dpbmcgRmFjZS4gRm9yIG1vc3Qgb2YgdGhlc2Ugc2VudGVuY2VzLCB3ZSBwZXJmb3JtZWQgbWFudWFsIG9yIHN5bnRoZXRpYyByZXdyaXRlcyBhbmQgZ2VuZXJhdGVkIGFsdGVybmF0ZSBsYW5ndWFnZSB2ZXJzaW9ucyB1c2luZyBsYXJnZXIgbGFuZ3VhZ2UgbW9kZWxzLiBBZGRpdGlvbmFsbHksIHdlIGNvbmR1Y3RlZCBhdWdtZW50ZWQgdGV4dCB0cmFpbmluZyB1c2luZyBjYXJlZnVsbHkgc2VsZWN0ZWQgZW50cmllcyBmcm9tIFdpa2lwZWRpYSwgYXMgd2VsbCBhcyBmZWF0dXJlZCBlbnRyaWVzIGZyb20gRmFuZG9tIGFuZCBmaWx0ZXJlZCBlbnRyaWVzIGZyb20gTW9lZ2lybHBlZGlhLiBJbiBvcmRlciB0byBzdHJpa2UgYSBiYWxhbmNlIGJldHdlZW4gZWZmaWNpZW5jeSBhbmQgcXVhbGl0eSwgMTAwJSBvZiB0aGUgZGF0YSB1c2VkIGZvciB0cmFpbmluZyB3YXMgc3ludGhldGljIGRhdGEsIG5vIGRpcmVjdCB1c2Ugb2YgdGV4dCBmcm9tIHRoZSBpbnRlcm5ldCBvciBvcmlnaW5hbCB0ZXh0cyBmcm9tIHB1YmxpY2x5IGF2YWlsYWJsZSBkYXRhc2V0cyB3YXMgZW1wbG95ZWQgZm9yIGZpbmUtdHVuaW5nLiIsLCxPcGVuIHdlaWdodHMgKHJlc3RyaWN0ZWQgdXNlKSxDaGluYSxRd2VuLTE0QiwxLjE0NjZlKzIwLDYgRkxPUC9wYXJhbWV0ZXIvdG9rZW4gKiAxNDcwMDAwMDAwMCBwYXJhbWV0ZXJzICogMTMwMDAwMDAwMCB0b2tlbnMgPSAxMTQ2NjAwMDAwMDAwMDAwMDAwMDAgRkxPUCwsLDIwMjUtMTEtMjggMTE6NTM6NDQrMDA6MDAsLCwsLCwsLCwsLFVucmVsZWFzZWQsInd0ZnBsCmh0dHBzOi8vaHVnZ2luZ2ZhY2UuY28vQ2F1c2FsTE0vMTRCCgoiIlRoaXMgbW9kZWwgd2FzIHRyYWluZWQgYmFzZWQgb24gdGhlIG1vZGVsIHdlaWdodHMgb2YgUXdlbiAoYW5kIExMYU1BMiB3YXMgdXNlZCwgeWVzLCBmb3IgY2FsY3VsYXRpbmcgc29tZSBpbml0aWFsIHdlaWdodHMpLCB5b3UgbWF5IGFsc28gbmVlZCB0byBjb21wbHkgd2l0aCB0aGUgY29tbWVyY2lhbCB1c2UgcmVzdHJpY3Rpb25zIG9mIHRoZXNlIHR3byBtb2RlbHMgZGVwZW5kaW5nIG9uIHRoZSBzaXR1YXRpb24uICIiIiwsLCwsLCxPcGVyYXRpb24gY291bnRpbmcsQ2F1c2FsTE0sLCwsWWVzClNJTEMtUyogKDg2TSksVmlzaW9uLCJJbWFnZSBjbGFzc2lmaWNhdGlvbixJbWFnZSBzZWdtZW50YXRpb24iLCJFVEggWnVyaWNoLERlZXBNaW5kLEdvb2dsZSxUZWNobmljYWwgVW5pdmVyc2l0eSBvZiBNdW5pY2giLCJNdWhhbW1hZCBGZXJqYWQgTmFlZW0sIFlvbmdxaW4gWGlhbiwgWGlhb2h1YSBaaGFpLCBMdWthcyBIb3llciwgTHVjIFZhbiBHb29sLCBGZWRlcmljbyBUb21iYXJpIiwyMDIzLTEwLTIwLFNJTEM6IEltcHJvdmluZyBWaXNpb24gTGFuZ3VhZ2UgUHJldHJhaW5pbmcgd2l0aCBTZWxmLURpc3RpbGxhdGlvbixodHRwczovL2FyeGl2Lm9yZy9hYnMvMjMxMC4xMzM1NSwsLCw4NjAwMDAwMC4wLCIiIlNJTEMgbW9kZWxzIHNldCBhIG5ldyBzdGF0ZS1vZi10aGUtYXJ0IGZvciB0aGVzZSB0YXNrcyBhdCBWaVQvQjE2IG1vZGVsIHNpemUiIiAoaHR0cHM6Ly9hcnhpdi5vcmcvcGRmLzIzMTAuMTMzNTUsIHBhZ2UgNSkuIFZJVC9CMTYtMjI0IGhhcyA4Ni42TSBwYXJhbWV0ZXJzLCBhbmQgVklUL0IxNi0zODQgaGFzIDg2LjlNIHBhcmFtZXRlcnMgKGh0dHBzOi8vaHVnZ2luZ2ZhY2UuY28vZ29vZ2xlL3ZpdC1iYXNlLXBhdGNoMTYtMjI0LCBodHRwczovL2h1Z2dpbmdm</x:v>
      </x:c>
    </x:row>
    <x:row r="157" ht="18" customHeight="1">
      <x:c r="A157" s="17" t="n">
        <x:v>152</x:v>
      </x:c>
      <x:c r="B157" s="17" t="n">
        <x:v>309</x:v>
      </x:c>
      <x:c r="C157" s="94" t="str">
        <x:v>YWNlLmNvL2dvb2dsZS92aXQtYmFzZS1wYXRjaDE2LTM4NCksIHNvIEkgd2lsbCBhc3N1bWUgU0lMQy1TIGhhcyA4Nk0gcGFyYW1ldGVycy4iLDEuMDA0ZSsyMiwiIiJTSUxDKiBhdCBWaVQgQi8xNiBjYW4gYmUgdHJhaW5lZCBvbiAyNTYgVFBVdjQgY2hpcHMgbWVhbndoaWxlIHRoZSBCLzggYW5kIEwvMTYgbW9kZWxzIHJlcXVpcmUgNTEyIGNoaXBzLiBUaGUgdHJhaW5pbmcgdGFrZXMgYXJvdW5kIDUgZGF5cyIiIChodHRwczovL3d3dy5lY3ZhLm5ldC9wYXBlcnMvZWNjdl8yMDI0L3BhcGVyc19FQ0NWL3BhcGVycy8wMzA5My1zdXBwLnBkZiwgcGFnZSA3KS4gQXNzdW1pbmcgYSAzMyUgdXRpbGl6YXRpb24gcmF0ZSwKVHJhaW5pbmcgY29tcHV0ZQo9IHV0aWxpemF0aW9uIHJhdGUgKiAjIG9mIGNoaXBzIHVzZWQgKiBwZWFrIEZMT1BTIC8gY2hpcCAqIHRyYWluaW5nIHRpbWUKPSAwLjMzICogMjU2IFRQVXY0IGNoaXAgKiAyLjc1ZTE0IEZMT1BTIC8gVFBVdjQgY2hpcCAqIDUgZGF5cyAqIDI0IGggLyBkYXkgKiAzNjAwIHMgLyBoCn49IDEuMDA0ZTIyIEZMT1BTIiwsIlNJTEMtUyogc2F3IDIwQiBleGFtcGxlcyBvZiBpbWFnZS10ZXh0IHBhaXJzIGR1cmluZyB0cmFpbmluZyAoaHR0cHM6Ly93d3cuZWN2YS5uZXQvcGFwZXJzL2VjY3ZfMjAyNC9wYXBlcnNfRUNDVi9wYXBlcnMvMDMwOTMtc3VwcC5wZGYsIHBhZ2UgNCkuIiwxMjAuMCwiIiJTSUxDKiBhdCBWaVQgQi8xNiBjYW4gYmUgdHJhaW5lZCBvbiAyNTYgVFBVdjQgY2hpcHMgbWVhbndoaWxlIHRoZSBCLzggYW5kIEwvMTYgbW9kZWxzIHJlcXVpcmUgNTEyIGNoaXBzLiBUaGUgdHJhaW5pbmcgdGFrZXMgYXJvdW5kIDUgZGF5cyIiIChodHRwczovL3d3dy5lY3ZhLm5ldC9wYXBlcnMvZWNjdl8yMDI0L3BhcGVyc19FQ0NWL3BhcGVycy8wMzA5My1zdXBwLnBkZiwgcGFnZSA3KS4iLEdvb2dsZSBUUFUgdjQsLENvbmZpZGVudCwiSW1hZ2UtVGV4dCBwcmV0cmFpbmluZyBvbiB3ZWItc2NhbGUgaW1hZ2UgY2FwdGlvbiBkYXRhc2V0cyBoYXMgYmVjb21lIHRoZSBkZWZhdWx0IHJlY2lwZSBmb3Igb3BlbiB2b2NhYnVsYXJ5IGNsYXNzaWZpY2F0aW9uIGFuZCByZXRyaWV2YWwgbW9kZWxzIHRoYW5rcyB0byB0aGUgc3VjY2VzcyBvZiBDTElQIGFuZCBpdHMgdmFyaWFudHMuIFNldmVyYWwgd29ya3MgaGF2ZSBhbHNvIHVzZWQgQ0xJUCBmZWF0dXJlcyBmb3IgZGVuc2UgcHJlZGljdGlvbiB0YXNrcyBhbmQgaGF2ZSBzaG93biB0aGUgZW1lcmdlbmNlIG9mIG9wZW4tc2V0IGFiaWxpdGllcy4gSG93ZXZlciwgdGhlIGNvbnRyYXN0aXZlIG9iamVjdGl2ZSB1c2VkIGJ5IHRoZXNlIG1vZGVscyBvbmx5IGZvY3VzZXMgb24gaW1hZ2UtdGV4dCBhbGlnbm1lbnQgYW5kIGRvZXMgbm90IGluY2VudGl2aXNlIGltYWdlIGZlYXR1cmUgbGVhcm5pbmcgZm9yIGRlbnNlIHByZWRpY3Rpb24gdGFza3MuIEluIHRoaXMgd29yaywgd2UgaW50cm9kdWNlIFNJTEMsIGEgbm92ZWwgZnJhbWV3b3JrIGZvciB2aXNpb24gbGFuZ3VhZ2UgcHJldHJhaW5pbmcuIFNJTEMgaW1wcm92ZXMgaW1hZ2UtdGV4dCBjb250cmFzdGl2ZSBsZWFybmluZyB3aXRoIHRoZSBzaW1wbGUgYWRkaXRpb24gb2YgbG9jYWwtdG8tZ2xvYmFsIGNvcnJlc3BvbmRlbmNlIGxlYXJuaW5nIGJ5IHNlbGYtZGlzdGlsbGF0aW9uLiBXZSBzaG93IHRoYXQgZGlzdGlsbGluZyBsb2NhbCBpbWFnZSBmZWF0dXJlcyBmcm9tIGFuIGV4cG9uZW50aWFsIG1vdmluZyBhdmVyYWdlIChFTUEpIHRlYWNoZXIgbW9kZWwgc2lnbmlmaWNhbnRseSBpbXByb3ZlcyBtb2RlbCBwZXJmb3JtYW5jZSBvbiBkZW5zZSBwcmVkaWN0aW9ucyB0YXNrcyBsaWtlIGRldGVjdGlvbiBhbmQgc2VnbWVudGF0aW9uLCB3aGlsZSBhbHNvIHByb3ZpZGluZyBpbXByb3ZlbWVudHMgb24gaW1hZ2UtbGV2ZWwgdGFza3Mgc3VjaCBhcyBjbGFzc2lmaWNhdGlvbiBhbmQgcmV0cmlldmFsLiBTSUxDIG1vZGVscyBzZXRzIGEgbmV3IHN0YXRlIG9mIHRoZSBhcnQgZm9yIHplcm8tc2hvdCBjbGFzc2lmaWNhdGlvbiwgZmV3IHNob3QgY2xhc3NpZmljYXRpb24sIGltYWdlIGFuZCB0ZXh0IHJldHJpZXZhbCwgemVyby1zaG90IHNlZ21lbnRhdGlvbiwgYW5kIG9wZW4gdm9jYWJ1bGFyeSBzZWdtZW50YXRpb24uIFdlIGZ1cnRoZXIgc2hvdyB0aGF0IFNJTEMgZmVhdHVyZXMgZ3JlYXRseSBiZW5lZml0IG9wZW4gdm9jYWJ1bGFyeSBkZXRlY3Rpb24sIGNhcHRpb25pbmcgYW5kIHZpc3VhbCBxdWVzdGlvbiBhbnN3ZXJpbmcuIiwsLFVucmVsZWFzZWQsIlN3aXR6ZXJsYW5kLFVuaXRlZCBLaW5nZG9tIG9mIEdyZWF0IEJyaXRhaW4gYW5kIE5vcnRoZXJuIElyZWxhbmQsVW5pdGVkIFN0YXRlcyBvZiBBbWVyaWNhLEdlcm1hbnkiLCwsLDI1Ni4wLCwyMDI2LTAyLTExIDE5OjI2OjI3KzAwOjAwLCwsLDE2MDAwLjAsIiIiV2UgdHJhaW5lZCB3aXRoIGEgYmF0Y2ggc2l6ZSBvZiAxNmsgb24gR29vZ2xlIFRQVXMiIiAoaHR0cHM6Ly9hcnhpdi5vcmcvcGRmLzIzMTAuMTMzNTUsIHBhZ2UgNSkuIiwiQWNhZGVtaWEsSW5kdXN0cnksSW5kdXN0cnksQWNhZGVtaWEiLCwsLCxVbnJlbGVhc2VkLCwsLCwsLDE3Mjc1MS4yMTYwMjQyNjE2NCwsLCwsLE5vClNJTEMtUyxWaXNpb24sIkltYWdlIGNsYXNzaWZpY2F0aW9uLEltYWdlIHNlZ21lbnRhdGlvbiIsIkVUSCBadXJpY2gsRGVlcE1pbmQsR29vZ2xlLFRlY2huaWNhbCBVbml2ZXJzaXR5IG9mIE11bmljaCIsIk11aGFtbWFkIEZlcmphZCBOYWVlbSwgWW9uZ3FpbiBYaWFuLCBYaWFvaHVhIFpoYWksIEx1a2FzIEhveWVyLCBMdWMgVmFuIEdvb2wsIEZlZGVyaWNvIFRvbWJhcmkiLDIwMjMtMTAtMjAsU0lMQzogSW1wcm92aW5nIFZpc2lvbiBMYW5ndWFnZSBQcmV0cmFpbmluZyB3aXRoIFNlbGYtRGlzdGlsbGF0aW9uLGh0dHBzOi8vYXJ4aXYub3JnL2Ficy8yMzEwLjEzMzU1LCwsLDg2MDAwMDAwLjAsIiIiU0lMQyBtb2RlbHMgc2V0IGEgbmV3IHN0YXRlLW9mLXRoZS1hcnQgZm9yIHRoZXNlIHRhc2tzIGF0IFZpVC9CMTYgbW9kZWwgc2l6ZSIiIChodHRwczovL2FyeGl2Lm9yZy9wZGYvMjMxMC4xMzM1NSwgcGFnZSA1KS4gVklUL0IxNi0yMjQgaGFzIDg2LjZNIHBhcmFtZXRlcnMsIGFuZCBWSVQvQjE2LTM4NCBoYXMgODYuOU0gcGFyYW1ldGVycyAoaHR0cHM6Ly9odWdnaW5nZmFjZS5jby9nb29nbGUvdml0LWJhc2UtcGF0Y2gxNi0yMjQsIGh0dHBzOi8vaHVnZ2luZ2ZhY2UuY28vZ29vZ2xlL3ZpdC1iYXNlLXBhdGNoMTYtMzg0KSwgc28gSSB3aWxsIGFzc3VtZSBTSUxDLVMgaGFzIDg2TSBwYXJhbWV0ZXJzLiIsLCwsLCwsLCxMaWtlbHksIkltYWdlLVRleHQgcHJldHJhaW5pbmcgb24gd2ViLXNjYWxlIGltYWdlIGNhcHRpb24gZGF0YXNldHMgaGFzIGJlY29tZSB0aGUgZGVmYXVsdCByZWNpcGUgZm9yIG9wZW4gdm9jYWJ1bGFyeSBjbGFzc2lmaWNhdGlvbiBhbmQgcmV0cmlldmFsIG1vZGVscyB0aGFua3MgdG8gdGhlIHN1Y2Nlc3Mgb2YgQ0xJUCBhbmQgaXRzIHZhcmlhbnRzLiBTZXZlcmFsIHdvcmtzIGhhdmUgYWxzbyB1c2VkIENMSVAgZmVhdHVyZXMgZm9yIGRlbnNlIHByZWRpY3Rpb24gdGFza3MgYW5kIGhhdmUgc2hvd24gdGhlIGVtZXJnZW5jZSBvZiBvcGVuLXNldCBhYmlsaXRpZXMuIEhvd2V2ZXIsIHRoZSBjb250cmFzdGl2ZSBvYmplY3RpdmUgdXNlZCBieSB0aGVzZSBtb2RlbHMgb25seSBmb2N1c2VzIG9uIGltYWdlLXRleHQgYWxpZ25tZW50IGFuZCBkb2VzIG5vdCBpbmNlbnRpdmlzZSBpbWFnZSBmZWF0dXJlIGxlYXJuaW5nIGZvciBkZW5zZSBwcmVkaWN0aW9uIHRhc2tzLiBJbiB0aGlzIHdvcmssIHdlIGludHJvZHVjZSBTSUxDLCBhIG5vdmVsIGZyYW1ld29yayBmb3IgdmlzaW9uIGxhbmd1YWdlIHByZXRyYWluaW5nLiBTSUxDIGltcHJvdmVzIGltYWdlLXRleHQgY29udHJhc3RpdmUgbGVhcm5pbmcgd2l0aCB0aGUgc2ltcGxlIGFkZGl0aW9uIG9mIGxvY2FsLXRvLWdsb2JhbCBjb3JyZXNwb25kZW5jZSBsZWFybmluZyBieSBzZWxmLWRpc3RpbGxhdGlvbi4gV2Ugc2hvdyB0aGF0IGRpc3RpbGxpbmcgbG9jYWwgaW1hZ2UgZmVhdHVyZXMgZnJvbSBhbiBleHBvbmVudGlhbCBtb3ZpbmcgYXZlcmFnZSAoRU1BKSB0ZWFjaGVyIG1vZGVsIHNpZ25pZmljYW50bHkgaW1wcm92ZXMgbW9kZWwgcGVyZm9ybWFuY2Ugb24gZGVuc2UgcHJlZGljdGlvbnMgdGFza3MgbGlrZSBkZXRlY3Rpb24gYW5kIHNlZ21lbnRhdGlvbiwgd2hpbGUgYWxzbyBwcm92aWRpbmcgaW1wcm92ZW1lbnRzIG9uIGltYWdlLWxldmVsIHRhc2tzIHN1Y2ggYXMgY2xhc3NpZmljYXRpb24gYW5kIHJldHJpZXZhbC4gU0lMQyBtb2RlbHMgc2V0cyBhIG5ldyBzdGF0ZSBvZiB0aGUgYXJ0IGZvciB6ZXJvLXNob3QgY2xhc3NpZmljYXRpb24sIGZldyBzaG90IGNsYXNzaWZpY2F0aW9uLCBpbWFnZSBhbmQgdGV4dCByZXRyaWV2YWwsIHplcm8tc2hvdCBzZWdtZW50YXRpb24sIGFuZCBvcGVuIHZvY2FidWxhcnkgc2VnbWVudGF0aW9uLiBXZSBmdXJ0aGVyIHNob3cgdGhhdCBTSUxDIGZlYXR1cmVzIGdyZWF0bHkgYmVuZWZpdCBvcGVuIHZvY2FidWxhcnkgZGV0ZWN0aW9uLCBjYXB0aW9uaW5nIGFuZCB2aXN1YWwgcXVlc3Rpb24gYW5zd2VyaW5nLiIsLCxVbnJlbGVhc2VkLCJTd2l0emVybGFuZCxVbml0ZWQgS2luZ2RvbSBvZiBHcmVhdCBCcml0YWluIGFuZCBOb3J0aGVybiBJcmVsYW5kLFVuaXRlZCBTdGF0ZXMgb2YgQW1lcmljYSxHZXJtYW55IixTSUxDLVMqICg4Nk0pLCwiIiJGb3IgdGhlIGZpbmUtdHVuaW5nIHN0YWdlIGZvciBTSUxDLCB3ZSB1c2UgYSBpbml0aWFsIGxlYXJuaW5nIHJhdGUgb2YgMWUg4oiSNCBhbmQgdXNlIGEgcnNxcnQgc2NoZWR1bGVyIFsyMl0gd2l0aCA1MDAwMCBjb29sIGRvd24gc3RlcHMuIFdlIGRvIG5vdCB1c2Ugd2FybSB1cCBvciB3ZWlnaHQgZGVjYXkgYXQgdGhpcyBzdGFnZSIiIChodHRwczovL3d3dy5lY3ZhLm5ldC9wYXBlcnMvZWNjdl8yMDI0L3BhcGVyc19FQ0NWL3BhcGVycy8wMzA5My1zdXBwLnBkZiwgcGFnZSA3KS4gIiJXZSBhZGRpdGlvbmFsbHkgZmluZXR1bmUgb3VyIG1vZGVsIHVzaW5nIGEgc21hbGxlciBidXQKY2xlYW5lciBXZWJMSSBzdWJzZXQgWzExXSBmb3IgMSBCaWxsaW9uIGFkZGl0aW9uYWwgZXhhbXBsZS1zZWVuIGFuZCByZXByZXNlbnQgdGhpcyBtb2RlbCBhcyBTSUxDIiIgKGh0dHBzOi8vYXJ4aXYub3JnL3BkZi8yMzEwLjEzMzU1LCBwYWdlIDUpLiIsLCwyMDI1LTExLTI4IDExOjUzOjQ0KzAwOjAwLCwsLCwsIkFjYWRlbWlhLEluZHVzdHJ5LEluZHVzdHJ5LEFjYWRlbWlhIiwsLCwsVW5yZWxlYXNlZCwsLCwsLCwsLCwsLCxObwpEQUxMwrdFIDMsSW1hZ2UgZ2VuZXJhdGlvbiwiSW1hZ2UgZ2VuZXJhdGlvbixUZXh0LXRvLWltYWdlIixPcGVuQUksIkphbWVzIEJldGtlciwgR2FicmllbCBHb2gsIExpIEppbmcsIFRpbSBCcm9va3MsIEppYW5mZW5nIFdhbmcsIExpbmppZSBMaSwgTG9uZyBPdXlhbmcsIEp1bnRhbmcgWmh1YW5nLCBKb3ljZSBMZWUsIFl1ZmVpIEd1bywgV2VzYW0gTWFuYXNzcmEsIFByYWZ1bGxhIERoYXJpd2FsLCBDYXNleSBDaHUsIFl1bnhpbiBKaWFvLCBBZGl0eWEgUmFtZXNoIiwyMDIzLTEwLTE5LEltcHJvdmluZyBJbWFnZSBHZW5lcmF0aW9uIHdpdGggQmV0dGVyIENhcHRpb25zLGh0dHBzOi8vY2RuLm9wZW5haS5jb20vcGFwZXJzL2RhbGwtZS0zLnBkZiwxNDQ4LjAsU09UQSBpbXByb3ZlbWVudCwiIiJ3ZSB0cmFpbiBEQUxMLUUgMywgYSBuZXcgc3RhdGUgb2YgdGhlIGFydCB0ZXh0IHRvIGltYWdlIGdlbmVyYXRvci4gIiIKClNlY3Rpb24gNC4xIiwsLCwsLCwsLCwsVW5rbm93biwiV2Ugc2hvdyB0aGF0IHByb21wdCBmb2xsb3dpbmcgYWJpbGl0aWVzIG9mIHRleHQtdG8taW1hZ2UgbW9kZWxzIGNhbiBiZSBzdWJzdGFudGlhbGx5IGltcHJvdmVkIGJ5IHRyYWluaW5nIG9uIGhpZ2hseSBkZXNjcmlwdGl2ZSBnZW5lcmF0ZWQgaW1hZ2UgY2FwdGlvbnMuCkV4aXN0aW5nIHRleHQtdG8taW1hZ2UgbW9kZWxzIHN0cnVnZ2xlIHRvIGZvbGxvdyBkZXRhaWxlZCBpbWFnZSBkZXNjcmlwdGlvbnMgYW5kIG9mdGVuIGlnbm9yZSB3b3JkcyBvciBjb25mdXNlIHRoZSBtZWFuaW5nIG9mIHByb21wdHMuIFdlIGh5cG90aGVzaXplIHRoYXQgdGhpcyBpc3N1ZSBzdGVtcyBmcm9tIG5vaXN5IGFuZCBpbmFjY3VyYXRlIGltYWdlIGNhcHRpb25zIGluIHRoZSB0cmFpbmluZyBkYXRhc2V0LiBXZSBhZGRyZXNzIHRoaXMgYnkgdHJhaW5pbmcgYSBiZXNwb2tlIGltYWdlIGNhcHRpb25lciBhbmQgdXNlIGl0IHRvIHJlY2FwdGlvbiB0aGUgdHJhaW5pbmcgZGF0YXNldC4gV2UgdGhlbiB0cmFpbiBzZXZlcmFsIHRleHQtdG8taW1hZ2UgbW9kZWxzIGFuZCBmaW5kIHRoYXQgdHJhaW5pbmcgb24gdGhlc2Ugc3ludGhldGljIGNhcHRpb25zIHJlbGlhYmx5IGltcHJvdmVzIHByb21wdCBmb2xsb3dpbmcgYWJpbGl0eS4gRmluYWxseSwgd2UgdXNlIHRoZXNlIGZpbmRpbmdzIHRvIGJ1aWxkIERBTEwtRSAzOiBhIG5ldyB0ZXh0LXRvLWltYWdlIGdlbmVyYXRpb24gc3lzdGVtLCBhbmQgYmVuY2htYXJrIGl0cyBwZXJmb3JtYW5jZSBvbiBhbiBldmFsdWF0aW9uIGRlc2lnbmVkIHRvIG1lYXN1cmUgcHJvbXB0IGZvbGxvd2luZywgY29oZXJlbmNlLCBhbmQgYWVzdGhldGljcywgZmluZGluZyB0aGF0IGl0IGNvbXBhcmVzIGZhdm9yYWJseSB0byBjb21wZXRpdG9ycy4gV2UgcHVibGlzaCBzYW1wbGVzIGFuZCBjb2RlIGZvciB0aGVzZSBldmFsdWF0aW9ucyBzbyB0aGF0IGZ1dHVyZSByZXNlYXJjaCBjYW4gY29udGludWUgb3B0aW1pemluZyB0aGlzIGltcG9ydGFudCBhc3BlY3Qgb2YgdGV4dC10by1pbWFnZSBzeXN0ZW1zLiIsLCxBUEkgYWNjZXNzLFVuaXRlZCBTdGF0ZXMgb2YgQW1lcmljYSwsLCwsLDIwMjYtMDEtMDEgMTQ6MDI6NDArMDA6MDAsLCwsLCxJbmR1c3RyeSxUcnVlLCwsLFVucmVsZWFzZWQsaHR0cHM6Ly9wbGF0Zm9ybS5vcGVuYWkuY29tL2RvY3MvbW9kZWxzL2RhbGwtZSxUcnVlLCwsLCwsLCwsLCxObwpLd2FpWWlpTWF0aCxMYW5ndWFnZSwiUXVhbnRpdGF0aXZlIHJlYXNvbmluZyxDaGF0IixLdWFpc2hvdSBUZWNobm9sb2d5LCJKaWF5aSBGdSwgTGVpIExpbiwgWGlhb3lhbmcgR2FvLCBQZW5nbGkgTGl1LCBaaGVuZ3pvbmcgQ2hlbiwgWmhpcnVpIFlhbmcsIFNoZW5nbmFuIFpoYW5nLCBYdWUgWmhlbmcsIFlhbiBMaSwgWXVsaWFuZyBMaXUsIFh1Y2hlbmcgWWUsIFlpcWlhbyBMaWFvLCBDaGFvIExpYW8sIEJpbiBDaGVuLCBDaGVuZ3J1IFNvbmcsIEp1bmNoZW4gV2FuLCBaaWppYSBMaW4sIEZ1emhlbmcgWmhhbmcsIFpob25neXVhbiBXYW5nLCBEaSBaaGFuZywgS3VuIEdhaSIsMjAyMy0xMC0xOSxLd2FpWWlpTWF0aDogVGVjaG5pY2FsIFJlcG9ydCxodHRwczovL2FyeGl2Lm9yZy9hYnMvMjMxMC4wNzQ4OCwsLCwxMzAwMDAwMDAwMC4wLDEzQiAtIGZyb20gVGFibGUgMiwsLCwsLCwsLENvbmZpZGVudCwiUmVjZW50IGFkdmFuY2VtZW50cyBpbiBsYXJnZSBsYW5ndWFnZSBtb2RlbHMgKExMTXMpIGhhdmUgZGVtb25zdHJhdGVkIHJlbWFya2FibGUgYWJpbGl0aWVzIGluIGhhbmRsaW5nIGEgdmFyaWV0eSBvZiBuYXR1cmFsIGxhbmd1YWdlIHByb2Nlc3NpbmcgKE5MUCkgZG93bnN0cmVhbSB0YXNrcywgZXZlbiBvbiBtYXRoZW1hdGljYWwgdGFza3MgcmVxdWlyaW5nIG11bHRpLXN0ZXAgcmVhc29uaW5nLiBJbiB0aGlzIHJlcG9ydCwgd2UgaW50cm9kdWNlIHRoZSBLd2FpWWlpTWF0aCB3aGljaCBlbmhhbmNlcyB0aGUgbWF0aGVtYXRpY2FsIHJlYXNvbmluZyBhYmlsaXRpZXMgb2YgS3dhaVlpaUJhc2UxLCBieSBhcHBseWluZyBTdXBlcnZpc2VkIEZpbmUtVHVuaW5nIChTRlQpIGFuZCBSZWluZm9yY2VkIExlYXJuaW5nIGZyb20gSHVtYW4gRmVlZGJhY2sgKFJMSEYpLCBpbmNsdWRpbmcgb24gYm90aCBFbmdsaXNoIGFuZCBDaGluZXNlIG1hdGhlbWF0aWNhbCB0YXNrcy4gTWVhbndoaWxlLCB3ZSBhbHNvIGNvbnN0cnVjdGVkIGEgc21hbGwtc2NhbGUgQ2hpbmVzZSBwcmltYXJ5IHNjaG9vbCBtYXRoZW1hdGljcyB0ZXN0IHNldCAobmFtZWQgS01hdGgpLCBjb25zaXN0aW5nIG9mIDE4OCBleGFtcGxlcyB0byBldmFsdWF0ZSB0aGUgY29ycmVjdG5lc3Mgb2YgdGhlIHByb2JsZW0tc29sdmluZyBwcm9jZXNzIGdlbmVyYXRlZCBieSB0aGUgbW9kZWxzLiBFbXBpcmljYWwgc3R1ZGllcyBkZW1vbnN0cmF0ZSB0aGF0IEt3YWlZaWlNYXRoIGNhbiBhY2hpZXZlIHN0YXRlLW9mLXRoZS1hcnQgKFNPVEEpIHBlcmZvcm1hbmNlIG9uIEdTTThrLCBDTWF0aCwgYW5kIEtNYXRoIGNvbXBhcmVkIHdpdGggdGhlIHNpbWlsYXIgc2l6ZSBtb2RlbHMsIHJlc3BlY3RpdmVseS4gIiwsLFVucmVsZWFzZWQsQ2hpbmEsS3dhaVlpaSAxM0IsLCwsLDIwMjUtMTEtMjggMTE6NTM6NDQrMDA6MDAsLCwsLCxJbmR1c3RyeSwsLCwsT3BlbiBzb3VyY2UsaHR0cHM6Ly9naXRodWIuY29tL2t3YWkvS3dhaVlpaS8sLCwsLCwsLCwsLCxObwpWb2ljZWJveCAvIFZCLUVuLFNwZWVjaCwiU3BlZWNoIHN5bnRoZXNpcyxUZXh0LXRvLXNwZWVjaCAoVFRTKSIsRmFjZWJvb2sgQUkgUmVzZWFyY2gsIk1hdHRoZXcgTGUsIEFwb29ydiBWeWFzLCBCb3dlbiBTaGksIEJyaWFuIEthcnJlciwgTGVkYSBTYXJpLCBSYXNoZWwgTW9yaXR6LCBNYXJ5IFdpbGxpYW1zb24sIFZpbWFsIE1hbm9oYXIsIFlvc3NpIEFkaSwgSmF5IE1haGFkZW9rYXIsIFdlaS1OaW5nIEhzdSIsMjAyMy0xMC0xOSxWb2ljZWJveDogVGV4dC1HdWlkZWQgTXVsdGlsaW5ndWFsIFVuaXZlcnNhbCBTcGVlY2ggR2VuZXJhdGlvbiBhdCBTY2FsZSxodHRwczovL2FyeGl2Lm9yZy9hYnMvMjMwNi4xNTY4NywsLCwzNTgwMDAwMDAuMCwiQWNvdXN0aWMgTW9kZWw6IDMzMCBtaWxsaW9uIHBhcmFtZXRlcnMKRHVyYXRpb24gTW9kZWw6CjI4TSBmb3IgRW5nbGlzaC1vbmx5IG1vZGVsIChWQi1FbikiLCwsLCIiIldlIHRyYWluIGFuIEVuZ2xpc2gtb25seSBWb2ljZWJveCBvbiA2MEsgaG91cnMgb2YgZGF0YSBhbmQgYSBtdWx0aWxpbmd1YWwgdmVyc2lvbiBvbiA1MEsgaG91cnMgb2YgZGF0YSBjb3ZlcmluZyBzaXggbGFuZ3VhZ2VzIChFbmdsaXNoLCBGcmVuY2gsIEdlcm1hbiwgU3BhbmlzaCwgUG9saXNoLCBhbmQgUG9ydHVndWVzZSkuIiIKCiIiVkItRW4vVkItTXVsdGkgYXVkaW8gbW9kZWxzIGFyZSB0cmFpbmVkIGZvciA1MDBLLzc1MEsgdXBkYXRlcyB3aXRoIGFuIGVmZmVjdGl2ZSBiYXRjaCBzaXplIG9mIDI0MEsgZnJhbWVzIiIKCiIiRm9yIHRyYWluaW5nIGVmZmljaWVuY3ksIGF1ZGlvIGxlbmd0aCBpcyBjYXBwZWQgYXQgMSw2MDAgZnJhbWVzIGFuZCBjaHVua2VkIHJhbmRvbWx5IGlmIHRoZSBsZW5ndGggZXhjZWVkcyB0aGlzIHRocmVzaG9sZC4gRHVyYXRpb24gbW9kZWxzIGFyZSB0cmFpbmVkIGZvciA2MDBLIHVwZGF0ZXMgd2l0aCBhbiBlZmZlY3RpdmUgYmF0Y2ggc2l6ZSBvZiA2MEsgZnJhbWVzLiIiIiwsLCwsQ29uZmlkZW50LCJMYXJnZS1zY2FsZSBnZW5lcmF0aXZlIG1vZGVscyBzdWNoIGFzIEdQVCBhbmQgREFMTC1FIGhhdmUgcmV2b2x1dGlvbml6ZWQgdGhlIHJlc2VhcmNoIGNvbW11bml0eS4gVGhlc2UgbW9kZWxzIG5vdCBvbmx5IGdlbmVyYXRlIGhpZ2ggZmlkZWxpdHkgb3V0cHV0cywgYnV0IGFyZSBhbHNvIGdlbmVyYWxpc3RzIHdoaWNoIGNhbiBzb2x2ZSB0YXNrcyBub3QgZXhwbGljaXRseSB0YXVnaHQuIEluIGNvbnRyYXN0LCBzcGVlY2ggZ2VuZXJhdGl2ZSBtb2RlbHMgYXJlIHN0aWxsIHByaW1pdGl2ZSBpbiB0ZXJtcyBvZiBzY2FsZSBhbmQgdGFzayBnZW5lcmFsaXphdGlvbi4gSW4gdGhpcyBwYXBlciwgd2UgcHJlc2VudCBWb2ljZWJveCwgdGhlIG1vc3QgdmVyc2F0aWxlIHRleHQtZ3VpZGVkIGdlbmVyYXRpdmUgbW9kZWwgZm9yIHNwZWVjaCBhdCBzY2FsZS4gVm9pY2Vib3ggaXMgYSBub24tYXV0b3JlZ3Jlc3NpdmUgZmxvdy1tYXRjaGluZyBtb2RlbCB0cmFpbmVkIHRvIGluZmlsbCBzcGVlY2gsIGdpdmVuIGF1ZGlvIGNvbnRleHQgYW5kIHRleHQsIHRyYWluZWQgb24gb3ZlciA1MEsgaG91cnMgb2Ygc3BlZWNoIHRoYXQgYXJlIG5vdCBmaWx0ZXJlZCBvciBlbmhhbmNlZC4gU2ltaWxhciB0byBHUFQsIFZvaWNlYm94IGNhbiBwZXJmb3JtIG1hbnkgZGlmZmVyZW50IHRhc2tzIHRocm91Z2ggaW4tY29udGV4dCBsZWFybmluZywgYnV0IGlzIG1vcmUgZmxleGlibGUgYXMgaXQgY2FuIGFsc28gY29uZGl0aW9uIG9uIGZ1dHVyZSBjb250ZXh0LiBWb2ljZWJveCBjYW4gYmUgdXNlZCBmb3IgbW9ubyBvciBjcm9zcy1saW5ndWFsIHplcm8tc2hvdCB0ZXh0LXRvLXNwZWVjaCBzeW50aGVzaXMsIG5vaXNlIHJlbW92YWwsIGNvbnRlbnQgZWRpdGluZywgc3R5bGUgY29udmVyc2lvbiwgYW5kIGRpdmVyc2Ugc2FtcGxlIGdlbmVyYXRpb24uIEluIHBhcnRpY3VsYXIsIFZvaWNlYm94IG91dHBlcmZvcm1zIHRoZSBzdGF0ZS1vZi10aGUtYXJ0IHplcm8tc2hvdCBUVFMgbW9kZWwgVkFMTC1FIG9uIGJvdGggaW50ZWxsaWdpYmlsaXR5ICg1LjklIHZzIDEuOSUgd29yZCBlcnJvciByYXRlcykgYW5kIGF1ZGlvIHNpbWlsYXJpdHkgKDAuNTgwIHZzIDAuNjgxKSB3aGlsZSBiZWluZyB1cCB0byAyMCB0aW1lcyBmYXN0ZXIuIEF1ZGlvIHNhbXBsZXMgY2FuIGJlIGZvdW5kIGluIFx1cmx7dGhpcyBodHRwcyBVUkx9LiIsLCxVbnJlbGVhc2VkLCJVbml0ZWQgU3RhdGVzIG9mIEFtZXJpY2EsRnJhbmNlIiwsLCwzMi4wLCwyMDI1LTExLTI4IDExOjUzOjQ0KzAwOjAwLCwsLCwsSW5kdXN0cnksLCwsLFVucmVsZWFzZWQsLCwsLEZQMTYsLCwsLCwsLE5vCkVSTklFIDQuMCwiTXVsdGltb2RhbCxMYW5ndWFnZSxWaWRlbyxJbWFnZSBnZW5lcmF0aW9uIiwiQ2hhdCxMYW5ndWFnZSBtb2RlbGluZy9nZW5lcmF0aW9uLFZpZGVvIGdlbmVyYXRpb24sSW1hZ2UgZ2VuZXJhdGlvbiIsQmFpZHUsLDIwMjMtMTAtMTcsIkJhaWR1IExhdW5jaGVzIEVSTklFIDQuMCBGb3VuZGF0aW9uIE1vZGVsLCBMZWFkaW5nIGEgTmV3IFdhdmUgb2YgQUktTmF0aXZlIEFwcGxpY2F0aW9ucyIsaHR0cHM6Ly93d3cucHJuZXdzd2lyZS5jb20vbmV3cy1yZWxlYXNlcy9iYWlkdS1sYXVuY2hlcy1lcm5pZS00LTAtZm91bmRhdGlvbi1tb2RlbC1sZWFkaW5nLWEtbmV3LXdhdmUtb2YtYWktbmF0aXZlLWFwcGxpY2F0aW9ucy0zMDE5NTg2ODEuaHRtbCwsU2lnbmlmaWNhbnQgdXNlLCJMaWtlbHkgU09UQSBmb3IgTWFuZGFyaW4/IEJ1dCB2ZXJ5IGxpdHRsZSBpbmZvIGF2YWlsYWJsZS4KCkxvdHMgb2YgdXNlcnMgKGh0dHBzOi8vd3d3LmNubi5jb20vMjAyMy8xMi8xNS90ZWNoL2dwdDQtY2hpbmEtYmFpZHUtZXJuaWUtYWktY29tcGFyaXNvbi1pbnRsLWhuay9pbmRleC5odG1sKToKCiIiQmFpZHUgc2F5cyBFUk5JRSBoYXMgcmFja2VkIHVwIDcwIG1pbGxpb24gdXNlcnMuIFRoYXTigJlzIGNvbXBhcmVkIHdpdGggMTUwIG1pbGxpb24gdXNlcnMgZm9yIENoYXRHUFQsIGFjY29yZGluZyB0byBhbiBlc3RpbWF0ZSBmcm9tIFNpbWlsYXJ3ZWIsIGEgZGlnaXRhbCBkYXRhIGFuZCBhbmFseXRpY3MgY29tcGFueS4iIiIsLCIiInNpbWlsYXIgYXJjaGl0ZWN0dXJlIHdpdGggMy41IHZlcnNpb24iIiAgLWludGVycHJldGVyIGR1YiBhdCAwMToyNTowOCBodHRwczovL3d3dy55b3V0dWJlLmNvbS93YXRjaD92PXdZb3pjc2F2UnVNIiwsIlVubGlrZWx5IHRvIGJlID4xZTI1IEZMT1AsIEVSTklFIDQuNSB3YXMgPDFlMjUgRkxPUC4KCm1heSBiZSBtZW50aW9uZWQgaGVyZSBodHRwczovL3d3dy55b3V0dWJlLmNvbS93YXRjaD92PXdZb3pjc2F2UnVNIiwsLCwsLCxVbmtub3duLCJCYWlkdSwgSW5jLiAoTkFTREFROiBCSURVIGFuZCBIS0VYOiA5ODg4KSwgYSBsZWFkaW5nIEFJIGNvbXBhbnkgd2l0aCBzdHJvbmcgSW50ZXJuZXQgZm91bmRhdGlvbiwgdG9kYXkgaG9zdGVkIGl0cyBhbm51YWwgZmxhZ3NoaXAgdGVjaG5vbG9neSBjb25mZXJlbmNlIEJhaWR1IFdvcmxkIDIwMjMgaW4gQmVpamluZywgbWFya2luZyB0aGUgY29uZmVyZW5jZSdzIHJldHVybiB0byBhbiBvZmZsaW5lIGZvcm1hdCBhZnRlciBmb3VyIHllYXJzLiBXaXRoIHRoZSB0aGVtZSAiIlByb21wdCB0aGUgV29ybGQsIiIgdGhpcyB5ZWFyJ3MgQmFpZHUgV29ybGQgY29uZmVyZW5jZSBzYXcgQmFpZHUgbGF1bmNoIEVSTklFIDQuMCwgQmFpZHUncyBuZXh0LWdlbmVyYXRpb24gYW5kIG1vc3QgcG93ZXJmdWwgZm91bmRhdGlvbiBtb2RlbCBvZmZlcmluZyBkcmFzdGljYWxseSBlbmhhbmNlZCBjb3JlIEFJIGNhcGFiaWxpdGllcy4gQmFpZHUgYWxzbyBzaG93Y2FzZWQgc29tZSBvZiBpdHMgbW9zdCBwb3B1bGFyIGFwcGxpY2F0aW9ucywgc29sdXRpb25zLCBhbmQgcHJvZHVjdHMgcmUtYnVpbHQgYXJvdW5kIHRoZSBjb21wYW55J3Mgc3RhdGUtb2YtdGhlLWFydCBnZW5lcmF0aXZlIEFJLiAgICAgICAgICAgICAgICAgICAgICAgICAgICAgICAgICAgICAgICAgICAgICAgICAgICAgICAgICAgICAgICAgICAgICAgICAgICAgICAKClJvYmluIExpLCBDby1mb3VuZGVyLCBDaGFpcm1hbiBhbmQgQ0VPIG9mIEJhaWR1LCBhbm5vdW5jZWQgRVJOSUUgNC4wIGF0IEJhaWR1IFdvcmxkIDIwMjMKIiJFUk5JRSA0LjAgaGFzIGFjaGlldmVkIGEgZnVsbCB1cGdyYWRlIHdpdGggZHJhc3RpY2FsbHkgaW1wcm92ZWQgcGVyZm9ybWFuY2UgaW4gdW5kZXJzdGFuZGluZywgZ2VuZXJhdGlvbiwgcmVhc29uaW5nLCBhbmQgbWVtb3J5LCIiIFJvYmluIExpLCBDby1mb3VuZGVyLCBDaGFpcm1hbiBhbmQgQ0VPIG9mIEJhaWR1LCBzYWlkIGF0IHRoZSBldmVudC4gIiJUaGVzZSBmb3VyIGNvcmUgY2FwYWJpbGl0aWVzIGZvcm0gdGhlIGZvdW5kYXRpb24gb2YgQUktbmF0aXZlIGFwcGxpY2F0aW9ucyBhbmQgaGF2ZSBub3cgdW5sZWFzaGVkIHVubGltaXRlZCBvcHBvcnR1bml0aWVzIGZvciBuZXcgaW5ub3ZhdGlvbnMuIiIKCiIsLCxBUEkgYWNjZXNzLENoaW5hLCwsLCwsMjAyNS0xMS0yOCAxMTo1Mzo0NCswMDowMCwsLCwsLEluZHVzdHJ5LFRydWUsLCwsVW5yZWxlYXNlZCwiIiJFUk5JRSA0LjAgaXMgbm93IGFjY2Vzc2libGUgdG8gaW52aXRlZCB1c2VycyBvbiBFUk5JRSBCb3QsIGFuZCB0aGUgQVBJIHdpbGwgYmUgYXZhaWxhYmxlIHVwb24gYXBwbGljYXRpb24gdG8gZW50ZXJwcmlzZSBjbGllbnRzIHZpYSBRaWFuZmFuIGZvdW5kYXRpb24gbW9kZWwgcGxhdGZvcm0uIiIiLFRydWUsLCwsLCwsLCwsLE5vCkZ1eXUtOEIsIk11bHRpbW9kYWwsTGFuZ3VhZ2UsVmlzaW9uIiwiQ2hhdCxJbWFnZSBjbGFzc2lmaWNhdGlvbixWaXN1YWwgcXVlc3Rpb24gYW5zd2VyaW5nLEltYWdlIGNhcHRpb25pbmciLEFkZXB0LCJSb2hhbiBCYXZpc2hpLCBFcmljaCBFbHNlbiwgQ3VydGlzIEhhd3Rob3JuZSwgTWF4d2VsbCBOeWUsIEF1Z3VzdHVzIE9kZW5hLCBBcnVzaGkgU29tYW5pLCBTYcSfbmFrIFRhxZ/EsXJsYXIiLDIwMjMtMTAtMTcsRnV5dS04QjogQSBNdWx0aW1vZGFsIEFyY2hpdGVjdHVyZSBmb3IgQUkgQWdlbnRzLCJodHRwczovL3d3dy5hZGVwdC5haS9ibG9nL2Z1eXUtOGIsIHd3dy5odWdnaW5nZmFjZS5jby9hZGVwdC9mdXl1LThiIiwsLCIiIlRoZSBGdXl1IG1vZGVscyBwZXJmb3JtIHdlbGwgYWNjb3JkaW5nIHRvIHRoZXNlIG1ldHJpY3MsIGV2ZW4gdGhvdWdoIHRoZXkgYXJlIGhlYXZpbHkgZm9jdXNlZCBvbiBuYXR1cmFsIGltYWdlcy4gRnV5dS04QiBpbXByb3ZlcyBvdmVyIFFXRU4tVkwgYW5kIFBBTE0tZS0xMkIgb24gMiBvdXQgb2YgMyBtZXRyaWNzIGRlc3BpdGUgaGF2aW5nIDJCIGFuZCA0QiBmZXdlciBwYXJhbWV0ZXJzLCByZXNwZWN0aXZlbHkuIiIiLDgwMDAwMDAwMDAuMCwiOEIKCkFsc28gYSAiIkZ1eXUtbWVkaXVtIiIgd2l0aCB1bnN0YXRlZCBwYXJhbSBjb3VudCAoPDU2QjogIiJGdXl1LU1lZGl1bSBwZXJmb3JtcyBjb21wYXJhYmx5IHRvIFBBTE0tRS01NjJCIGRlc3BpdGUgaGF2aW5nIGZld2VyIHRoYW4gYSB0ZW50aCBhcyBtYW55IHBhcmFtZXRlcnMiIikiLCwsLCwsLCwsQ29uZmlkZW50LCJXZeKAmXJlIHJlbGVhc2luZyBGdXl1LThCLCBhIHNtYWxsIHZlcnNpb24gb2YgdGhlIG11bHRpbW9kYWwxIG1vZGVsIHRoYXQgcG93ZXJzIG91ciBwcm9kdWN0LiBUaGUgbW9kZWwgaXMgYXZhaWxhYmxlIG9uIEh1Z2dpbmdGYWNlLiBXZSB0aGluayBGdXl1LThCIGlzIGV4Y2l0aW5nIGJlY2F1c2U6CgpJdCBoYXMgYSBtdWNoIHNpbXBsZXIgYXJjaGl0ZWN0dXJlIGFuZCB0cmFpbmluZyBwcm9jZWR1cmUgdGhhbiBvdGhlciBtdWx0aS1tb2RhbCBtb2RlbHMsIHdoaWNoIG1ha2VzIGl0IGVhc2llciB0byB1bmRlcnN0YW5kLCBzY2FsZSwgYW5kIGRlcGxveS4KSXTigJlzIGRlc2lnbmVkIGZyb20gdGhlIGdyb3VuZCB1cCBmb3IgZGlnaXRhbCBhZ2VudHMsIHNvIGl0IGNhbiBzdXBwb3J0IGFyYml0cmFyeSBpbWFnZSByZXNvbHV0aW9ucywgYW5zd2VyIHF1ZXN0aW9ucyBhYm91dCBncmFwaHMgYW5kIGRpYWdyYW1zLCBhbnN3ZXIgVUktYmFzZWQgcXVlc3Rpb25zLCBhbmQgZG8gZmluZS1ncmFpbmVkIGxvY2FsaXphdGlvbiBvbiBzY3JlZW4gaW1hZ2VzLgpJdOKAmXMgZmFzdCAtIHdlIGNhbiBnZXQgcmVzcG9uc2VzIGZvciBsYXJnZSBpbWFnZXMgaW4gbGVzcyB0aGFuIDEwMCBtaWxsaXNlY29uZHMuCkRlc3BpdGUgYmVpbmcgb3B0aW1pemVkIGZvciBvdXIgdXNlLWNhc2UsIGl0IHBlcmZvcm1zIHdlbGwgYXQgc3RhbmRhcmQgaW1hZ2UgdW5kZXJzdGFuZGluZyBiZW5jaG1hcmtzIHN1Y2ggYXMgdmlzdWFsIHF1ZXN0aW9uLWFuc3dlcmluZyBhbmQgbmF0dXJhbC1pbWFnZS1jYXB0aW9uaW5nLiIsLCxPcGVuIHdlaWdodHMgKG5vbi1jb21tZXJjaWFsKSxVbml0ZWQgU3RhdGVzIG9mIEFtZXJpY2EsLCwsLCwyMDI1LTExLTI4IDExOjUzOjQ0KzAwOjAwLCwsLCwsSW5kdXN0cnksLCwsLFVucmVsZWFzZWQsbm9uLWNvbW1lcmNpYWw6IGh0dHBzOi8vaHVnZ2luZ2ZhY2UuY28vYWRlcHQvZnV5dS04YixUcnVlLCwsLCwsLCwsLCxZZXMKUGFMSS0zLCJNdWx0aW1vZGFsLExhbmd1YWdlLFZpc2lvbiIsIlZpc3VhbCBxdWVzdGlvbiBhbnN3ZXJpbmcsQ2hhcmFjdGVyIHJlY29nbml0aW9uIChPQ1IpLEltYWdlIGNhcHRpb25pbmciLCJHb29nbGUgRGVlcE1pbmQsR29vZ2xlIFJlc2VhcmNoLEdvb2dsZSBDbG91ZCIsIlhpIENoZW4sIFhpYW8gV2FuZywgTHVjYXMgQmV5ZXIsIEFsZXhhbmRlciBLb2xlc25pa292LCBKaWFsaW4gV3UsIFBhdWwgVm9pZ3RsYWVuZGVyLCBCYXNpbCBNdXN0YWZhLCBTZWJhc3RpYW4gR29vZG1hbiwgSWJyYWhpbSBBbGFiZHVsbW9oc2luLCBQaW90ciBQYWRsZXdza2ksIERhbmllbCBTYWx6LCBYaSBYaW9uZywgRGFuaWVsIFZsYXNpYywgRmlsaXAgUGF2ZXRpYywgS2VyYW4gUm9uZywgVGlhbmxpIFl1LCBEYW5pZWwgS2V5c2VycywgWGlhb2h1YSBaaGFpLCBSYWR1IFNvcmljdXQiLDIwMjMtMTAtMTcsIlBhTEktMyBWaXNpb24gTGFuZ3VhZ2UgTW9kZWxzOiBTbWFsbGVyLCBGYXN0ZXIsIFN0cm9uZ2VyIixodHRwczovL2FyeGl2Lm9yZy9hYnMvMjMxMC4wOTE5OSwsU09UQSBpbXByb3ZlbWVudCwiVGFibGUgMiwgVGFibGUgNSIsNTAwMDAwMDAwMC4wLDVCLCwsLGNvbnRyYXN0aXZlIGltYWdlIHByZXRyYWluaW5nIGF0IDIyNMKyIHRoZW4gaGlnaOKAkXJlcyA4MTLigJMxMDY0wrIsLCwsLENvbmZpZGVudCwiVGhpcyBwYXBlciBwcmVzZW50cyBQYUxJLTMsIGEgc21hbGxlciwgZmFzdGVyLCBhbmQgc3Ryb25nZXIgdmlzaW9uIGxhbmd1YWdlIG1vZGVsIChWTE0pIHRoYXQgY29tcGFyZXMgZmF2b3JhYmx5IHRvIHNpbWlsYXIgbW9kZWxzIHRoYXQgYXJlIDEweCBsYXJnZXIuIEFzIHBhcnQgb2YgYXJyaXZpbmcgYXQgdGhpcyBzdHJvbmcgcGVyZm9ybWFuY2UsIHdlIGNvbXBhcmUgVmlzaW9uIFRyYW5zZm9ybWVyIChWaVQpIG1vZGVscyBwcmV0cmFpbmVkIHVzaW5nIGNsYXNzaWZpY2F0aW9uIG9iamVjdGl2ZXMgdG8gY29udHJhc3RpdmVseSAoU2lnTElQKSBwcmV0cmFpbmVkIG9uZXMuIFdlIGZpbmQgdGhhdCwgd2hpbGUgc2xpZ2h0bHkgdW5kZXJwZXJmb3JtaW5nIG9uIHN0YW5kYXJkIGltYWdlIGNsYXNzaWZpY2F0aW9uIGJlbmNobWFya3MsIFNpZ0xJUC1iYXNlZCBQYUxJIHNob3dzIHN1cGVyaW9yIHBlcmZvcm1hbmNlIGFjcm9zcyB2YXJpb3VzIG11bHRpbW9kYWwgYmVuY2htYXJrcywgZXNwZWNpYWxseSBvbiBsb2NhbGl6YXRpb24gYW5kIHZpc3VhbGx5LXNpdHVhdGVkIHRleHQgdW5kZXJzdGFuZGluZy4gV2Ugc2NhbGUgdGhlIFNpZ0xJUCBpbWFnZSBlbmNvZGVyIHVwIHRvIDIgYmlsbGlvbiBwYXJhbWV0ZXJzLCBhbmQgYWNoaWV2ZXMgYSBuZXcgc3RhdGUtb2YtdGhlLWFydCBvbiBtdWx0aWxpbmd1YWwgY3Jvc3MtbW9kYWwgcmV0cmlldmFsLiBXZSBob3BlIHRoYXQgUGFMSS0zLCBhdCBvbmx5IDVCIHBhcmFtZXRlcnMsIHJla2luZGxlcyByZXNlYXJjaCBvbiBmdW5kYW1lbnRhbCBwaWVjZXMgb2YgY29tcGxleCBWTE1zLCBhbmQgY291bGQgZnVlbCBhIG5ldyBnZW5lcmF0aW9uIG9mIHNjYWxlZC11cCBtb2RlbHMuIiwsLFVucmVsZWFzZWQsIlVuaXRlZCBTdGF0ZXMgb2YgQW1lcmljYSxVbml0ZWQgU3RhdGVzIG9mIEFtZXJpY2EsVW5pdGVkIFN0YXRlcyBvZiBBbWVyaWNhIixVTDIsLCwsLDIwMjUtMTEtMjggMTE6NTM6NDQrMDA6MDAsLCwsLCwiSW5kdXN0cnksSW5kdXN0cnksSW5kdXN0cnkiLCwsLCxVbnJlbGVhc2VkLCwsLCwsLCwsLCwsLE5vCkxsZW1tYSAzNEIsIk1hdGhlbWF0aWNzLExhbmd1YWdlIiwiTWF0aGVtYXRpY2FsIHJlYXNvbmluZyxMYW5ndWFnZSBtb2RlbGluZy9nZW5lcmF0aW9uLFF1ZXN0aW9uIGFuc3dlcmluZyxDb2RlIGdlbmVyYXRpb24iLCJQcmluY2V0b24gVW5pdmVyc2l0eSxVbml2ZXJzaXR5IG9mIFRvcm9udG8sVmVjdG9yIEluc3RpdHV0ZSxVbml2ZXJzaXR5IG9mIENhbWJyaWRnZSxDYXJuZWdpZSBNZWxsb24gVW5pdmVyc2l0eSAoQ01VKSxVbml2ZXJzaXR5IG9mIFdhc2hpbmd0b24sRWxldXRoZXJBSSIsIlpoYW5naXIgQXplcmJheWV2LCBIYWlsZXkgU2Nob2Vsa29wZiwgS2VpcmFuIFBhc3RlciwgTWFyY28gRG9zIFNhbnRvcywgU3RlcGhlbiBNY0FsZWVyLCBBbGJlcnQgUS4gSmlhbmcsIEppYSBEZW5nLCBTdGVsbGEgQmlkZXJtYW4sIFNlYW4gV2VsbGVjayIsMjAyMy0xMC0xNixMbGVtbWE6IEFuIE9wZW4gTGFuZ3VhZ2UgTW9kZWwgRm9yIE1hdGhlbWF0aWNzLGh0dHBzOi8vYXJ4aXYub3JnL2Ficy8yMzEwLjEwNjMxLDQ0MC4wLCwsMzQwMDAwMDAwMDAuMCxodHRwczovL2FyeGl2Lm9yZy9hYnMvMjMxMC4xMDYzMSw1LjQyNzA5NzllKzIzLDUuM2UrMjMgRkxPUCBbYmFzZSBtb2RlbCBjb21wdXRlXSArIDEuMjcwOTc4NWUrMjIgRkxPUCBbZmluZXR1bmUgY29tcHV0ZV0gPSA1LjQyNzA5NzllKzIzIEZMT1AsNTUwMDAwMDAwMDAsIlByb29mLVBpbGUtMiBjb250YWlucyA1NUIgdG9rZW5zIChodHRwczovL2FyeGl2Lm9yZy9wZGYvMjMxMC4xMDYzMSwgcGFnZSAyKS4KCiIiV2UgdHJhaW4gPC4uPiB0aGUgMzRCIG1vZGVsIGZvciA1MEIgdG9rZW5zIiIgLT4gfjAuOSBlcG9jaHMiLCwiIiJMTEVNTUEgMzRCIGlzIHRyYWluZWQgZm9yIDEyLDAwMCBzdGVwcyB3aXRoIGEgZ2xvYmFsIGJhdGNoIHNpemUgb2YgNCBtaWxsaW9uIHRva2VucyBhbmQgYSA0MDk2IGNvbnRleHQgbGVuZ3RoLiBUaGlzIGNvcnJlc3BvbmRzIHRvIHJvdWdobHkgNDcsMDAwIEExMDAtaG91cnPigJ0gKGh0dHBzOi8vYXJ4aXYub3JnL3BkZi8yMzEwLjEwNjMxLCBwYWdlIDMpLiIsTlZJRElBIEExMDAgU1hNNCA0MCBHQiwsQ29uZmlkZW50LCJXZSBwcmVzZW50IExsZW1tYSwgYSBsYXJnZSBsYW5ndWFnZSBtb2RlbCBmb3IgbWF0aGVtYXRpY3MuIFdlIGNvbnRpbnVlIHByZXRyYWluaW5nIENvZGUgTGxhbWEgb24gdGhlIFByb29mLVBpbGUtMiwgYSBtaXh0dXJlIG9mIHNjaWVudGlmaWMgcGFwZXJzLCB3ZWIgZGF0YSBjb250YWluaW5nIG1hdGhlbWF0aWNzLCBhbmQgbWF0aGVtYXRpY2FsIGNvZGUsIHlpZWxkaW5nIExsZW1tYS4gT24gdGhlIE1BVEggYmVuY2htYXJrIExsZW1tYSBvdXRwZXJmb3JtcyBhbGwga25vd24gb3BlbiBiYXNlIG1vZGVscywgYXMgd2VsbCBhcyB0aGUgdW5yZWxlYXNlZCBNaW5lcnZhIG1vZGVsIHN1aXRlIG9uIGFuIGVxdWktcGFyYW1ldGVyIGJhc2lzLiBNb3Jlb3ZlciwgTGxlbW1hIGlzIGNhcGFibGUgb2YgdG9vbCB1c2UgYW5kIGZvcm1hbCB0aGVvcmVtIHByb3Zpbmcgd2l0aG91dCBhbnkgZnVydGhlciBmaW5ldHVuaW5nLiBXZSBvcGVubHkgcmVsZWFzZSBhbGwgYXJ0aWZhY3RzLCBpbmNsdWRpbmcgNyBiaWxsaW9uIGFuZCAzNCBiaWxsaW9uIHBhcmFtZXRlciBtb2RlbHMsIHRoZSBQcm9vZi1QaWxlLTIsIGFuZCBjb2RlIHRvIHJlcGxpY2F0ZSBvdXIgZXhwZXJpbWVudHMuIiwwLjksLE9wZW4gd2VpZ2h0cyAocmVzdHJpY3RlZCB1c2UpLCJVbml0ZWQgU3RhdGVzIG9mIEFtZXJpY2EsQ2FuYWRhLENhbmFkYSxVbml0ZWQgS2luZ2RvbSBvZiBHcmVhdCBCcml0YWluIGFuZCBOb3J0aGVybiBJcmVsYW5kLFVuaXRlZCBTdGF0ZXMgb2YgQW1lcmljYSxVbml0ZWQgU3RhdGVzIG9mIEFtZXJpY2EsVW5pdGVkIFN0YXRlcyBvZiBBbWVyaWNhIixDb2RlIExsYW1hLTM0QiwxLjI3MDk3ODVlKzIyLCI2IEZMT1AgLyBwYXJhbWV0ZXIgLyB0b2tlbiAqIDM0KjEwXjkgcGFyYW1ldGVycyAqIDUwKjEwXjkgdG9rZW5zID0gMS4wMmUrMjIgRkxPUAoKMzEyMDAwMDAwMDAwMDAwIEZMT1AgLyBHUFUgLyBzZWMgW0ExMDAsIGJmMTYgcmVwb3J0ZWRdICogNDcwMDAgR1BVLWhvdXJzICogMzYwMCBzZWMgLyBob3VyICogMC4zIFthc3N1bWVkIHV0aWxpemF0aW9uXSA9IDEuNTgzNzEyZSsyMiBGTE9QCgpzcXJ0KDEuMDJlKzIyKjEuNTgzNzEyZSsyMikgPSAxLjI3MDk3ODVlKzIyIiwyNTYuMCwsMjAyNi0wNS0yNSAxMjoyMzozMyswMDowMCwsLCw0MDAwMDAwLjAsLCJBY2FkZW1pYSxBY2FkZW1pYSxBY2FkZW1pYSxBY2FkZW1pYSxBY2FkZW1pYSxBY2FkZW1pYSxSZXNlYXJjaCBjb2xsZWN0aXZlIiwsLCw0NzAwMC4wLFVucmVsZWFzZWQsImxsYW1hMiBsaWNlbnNlCmh0dHBzOi8vaHVnZ2luZ2ZhY2UuY28vRWxldXRoZXJBSS9sbGVtbWFfMzRiIiwsLCJNRlUgPSBhcHBsaWVkIEZMT1BzIC8gbWF4aW11bSBoYXJkd2FyZSBGTE9QcwpNRlUgPSAoNiBGTE9QL3Rva2VuL3BhcmFtICogMzMuN0IgcGFyYW1zICogMTIwMDAgc3RlcHMgKiA0IG1pbGxpb24gdG9rZW5zL3N0ZXApIC8gKDQ3MDAwIGhvdXJzICogMzExLjg0ZTEyIEZMT1BTKQpNRlUgPSAwLjE4MzkiLEJGMTYsLDIwMzI1NC44MjkzNTcwOTAyLCJPcGVyYXRpb24gY291bnRpbmcsSGFyZHdhcmUiLEVsZXV0aGVyQUksLCwsWWVzCkxsZW1tYSA3QiwiTWF0aGVtYXRpY3MsTGFuZ3VhZ2UiLCJNYXRoZW1hdGljYWwgcmVhc29uaW5nLExhbmd1YWdlIG1vZGVsaW5nL2dlbmVyYXRpb24sUXVlc3Rpb24gYW5zd2VyaW5nLENvZGUgZ2VuZXJhdGlvbiIsIlByaW5jZXRvbiBVbml2ZXJzaXR5LEVsZXV0aGVyQUksVW5pdmVyc2l0eSBvZiBUb3JvbnRvLFZlY3RvciBJbnN0aXR1dGUsVW5pdmVyc2l0eSBvZiBDYW1icmlkZ2UsQ2FybmVnaWUgTWVsbG9uIFVuaXZlcnNpdHkgKENNVSksVW5pdmVyc2l0eSBvZiBXYXNoaW5ndG9uIiwiWmhhbmdpciBBemVyYmF5ZXYsIEhhaWxleSBTY2hvZWxrb3BmLCBLZWlyYW4gUGFzdGVyLCBNYXJjbyBEb3MgU2FudG9zLCBTdGVwaGVuIE1jQWxlZXIsIEFsYmVydCBRLiBKaWFuZywgSmlhIERlbmcsIFN0ZWxsYSBCaWRlcm1hbiwgU2VhbiBXZWxsZWNrIiwyMDIzLTEwLTE2LExsZW1tYTogQW4gT3BlbiBMYW5ndWFnZSBNb2RlbCBGb3IgTWF0aGVtYXRpY3MsaHR0cHM6Ly9hcnhpdi5vcmcvYWJzLzIzMTAuMTA2MzEsNDQwLjAsLCw3MDAwMDAwMDAwLjAsaHR0cHM6Ly9hcnhpdi5vcmcvYWJzLzIzMTAuMTA2MzEsMS4xODA2ODVlKzIzLDEuMWUrMjMgRkxPUCBbYmFzZSBtb2RlbCBjb21wdXRlXSArIDguMDY4NDk4N2UrMjEgRkxPUCBbZmluZXR1bmUgY29tcHV0ZV0gPSAxLjE4MDY4NWUrMjMgRkxPUCw1NTAwMDAwMDAwMCwiUHJvb2YtUGlsZS0yIGNvbnRhaW5zIDU1QiB0b2tlbnMgKGh0dHBzOi8vYXJ4aXYub3JnL3BkZi8yMzEwLjEwNjMxLCBwYWdlIDIpLgoKIiJXZSB0cmFpbiB0aGUgN0IgbW9kZWwgZm9yIDIwMEIgdG9rZW5zIiIgLT4gfjMuNjQgZXBvY2hzIiwsIiIiTExFTU1BIDdCIGlzIHRyYWluZWQgZm9yIDQyLDAwMCBzdGVwcyB3aXRoIGEgZ2xvYmFsIGJhdGNoIHNpemUgb2YgNCBtaWxsaW9uIHRva2VucyBhbmQgYSA0MDk2IHRva2VuIGNvbnRleHQgbGVuZ3RoLiBUaGlzIGNvcnJlc3BvbmRzIHRvIHJvdWdobHkgMjMsMDAwIEExMDAtaG91cnPigJ0gKGh0dHBzOi8vYXJ4aXYub3JnL2Ficy8yMzEwLjEwNjMxLCBwYWdlIDMpLiIsTlZJRElBIEExMDAgU1hNNCA0MCBHQiwsQ29uZmlkZW50LCJXZSBwcmVzZW50IExsZW1tYSwgYSBsYXJnZSBsYW5ndWFnZSBtb2RlbCBmb3IgbWF0aGVtYXRpY3MuIFdlIGNvbnRpbnVlIHByZXRyYWluaW5nIENvZGUgTGxhbWEgb24gdGhlIFByb29mLVBpbGUtMiwgYSBtaXh0dXJlIG9mIHNjaWVudGlmaWMgcGFwZXJzLCB3ZWIgZGF0YSBjb250YWluaW5nIG1hdGhlbWF0aWNzLCBhbmQgbWF0aGVtYXRpY2FsIGNvZGUsIHlpZWxkaW5nIExsZW1tYS4gT24gdGhlIE1BVEggYmVuY2htYXJrIExsZW1tYSBvdXRwZXJmb3JtcyBhbGwga25vd24gb3BlbiBiYXNlIG1vZGVscywgYXMgd2VsbCBhcyB0aGUgdW5yZWxlYXNlZCBNaW5lcnZhIG1vZGVsIHN1aXRlIG9uIGFuIGVxdWktcGFyYW1ldGVyIGJhc2lzLiBNb3Jlb3ZlciwgTGxlbW1hIGlzIGNhcGFibGUgb2YgdG9vbCB1c2UgYW5kIGZvcm1hbCB0aGVvcmVtIHByb3Zpbmcgd2l0aG91dCBhbnkgZnVydGhlciBmaW5ldHVuaW5nLiBXZSBvcGVubHkgcmVsZWFzZSBhbGwgYXJ0aWZhY3RzLCBpbmNsdWRpbmcgNyBiaWxsaW9uIGFuZCAzNCBiaWxsaW9uIHBhcmFtZXRlciBtb2RlbHMsIHRoZSBQcm9vZi1QaWxlLTIsIGFuZCBjb2RlIHRvIHJlcGxpY2F0ZSBvdXIgZXhwZXJpbWVudHMuIiwzLjY0LCxPcGVuIHdlaWdodHMgKHJlc3RyaWN0ZWQgdXNlKSwiVW5pdGVkIFN0YXRlcyBvZiBBbWVyaWNhLFVuaXRlZCBTdGF0ZXMgb2YgQW1lcmljYSxDYW5hZGEsQ2FuYWRhLFVuaXRlZCBLaW5nZG9tIG9mIEdyZWF0IEJyaXRhaW4gYW5kIE5vcnRoZXJuIElyZWxhbmQsVW5pdGVkIFN0YXRlcyBvZiBBbWVyaWNhLFVuaXRlZCBTdGF0ZXMgb2YgQW1lcmljYSIsQ29kZSBMbGFtYS03Qiw4LjA2ODQ5ODdlKzIxLCI2IEZMT1AgLyBwYXJhbWV0ZXIgLyB0b2tlbiAqIDcqMTBeOSBwYXJhbWV0ZXJzICogMjAwKjEwXjkgdG9rZW5zID0gOC40ZSsyMSBGTE9QCgozMTIwMDAwMDAwMDAwMDAgRkxPUCAvIEdQVSAvIHNlYyBbQTEwMCwgYmYxNiByZXBvcnRlZF0gKiAyMzAwMCBHUFUtaG91cnMgKiAzNjAwIHNlYyAvIGhvdXIgKiAwLjMgW2Fzc3VtZWQgdXRpbGl6YXRpb25dID0gNy43NTAwOGUrMjEgRkxPUAoKc3FydCg4LjRlKzIxKjcuNzUwMDhlKzIxKSA9IDguMDY4NDk4N2UrMjEiLDI1Ni4wLCwyMDI2LTA1LTI1IDEyOjIzOjMzKzAwOjAwLCwsLDQwMDAwMDAuMCwsIkFjYWRlbWlhLFJlc2VhcmNoIGNvbGxlY3RpdmUsQWNhZGVtaWEsQWNhZGVtaWEsQWNhZGVtaWEsQWNhZGVtaWEsQWNhZGVtaWEiLCwsLDIzMDAwLjAsVW5yZWxlYXNlZCwibGxhbWEyIGxpY2Vuc2UKaHR0cHM6Ly9odWdnaW5nZmFjZS5jby9FbGV1dGhlckFJL2xsZW1tYV83YiIsLCwiTUZVID0gYXBw</x:v>
      </x:c>
    </x:row>
    <x:row r="158" ht="18" customHeight="1">
      <x:c r="A158" s="17" t="n">
        <x:v>153</x:v>
      </x:c>
      <x:c r="B158" s="17" t="n">
        <x:v>309</x:v>
      </x:c>
      <x:c r="C158" s="94" t="str">
        <x:v>bGllZCBGTE9QcyAvIG1heGltdW0gaGFyZHdhcmUgRkxPUHMKTUZVID0gKDYgRkxPUC90b2tlbi9wYXJhbSAqIDYuNzRCIHBhcmFtcyAqIDQyMDAwIHN0ZXBzICogNCBtaWxsaW9uIHRva2Vucy9zdGVwKSAvICgyMzAwMCBob3VycyAqIDMxMS44NGUxMiBGTE9QUykKTUZVID0gMC4yNjMxIixCRjE2LCwyMDMyNTQuODI5MzU3MDkwMiwiT3BlcmF0aW9uIGNvdW50aW5nLEhhcmR3YXJlIixFbGV1dGhlckFJLCwsLFllcwpBcXVpbGEyIDM0QixMYW5ndWFnZSwiQ2hhdCxMYW5ndWFnZSBtb2RlbGluZy9nZW5lcmF0aW9uIixCZWlqaW5nIEFjYWRlbXkgb2YgQXJ0aWZpY2lhbCBJbnRlbGxpZ2VuY2UgLyBCQUFJLCwyMDIzLTEwLTEzLEFxdWlsYTIgVGVjaG5pY2FsIFJlcG9ydCwiaHR0cHM6Ly9naXRodWIuY29tL0ZsYWdBSS1PcGVuL0FxdWlsYTIKaHR0cHM6Ly9odWdnaW5nZmFjZS5jby9CQUFJL0FxdWlsYTItMzRCIiwsLCwzNDAwMDAwMDAwMC4wLCIzNEIKc2FmZXRlbnNvcnMgc2F5IGl0IGlzIDE4LjJCIHBhcmFtcwoKVGhlcmUncyBhbHNvIGEgNzBCICIiZXhwZXJpbWVudGFsIiIgdmVyc2lvbjogaHR0cHM6Ly9naXRodWIuY29tL0ZsYWdBSS1PcGVuL0FxdWlsYTIiLCwiNk5EID0gNiozNDAwMDAwMDAwMCoyMDAwMDAwMDAwMDAwPTQuMDhlKzIzCgonTGlrZWx5JyBjb25maWRlbmNlIGJlY2F1c2UgdW5rbm93biBudW1iZXIgb2YgZXBvY2hzLCBkYXRhc2V0IHNpemUgYW5kIG51bWJlciBvZiBwYXJhbWV0ZXJzIGFyZSBub3QgY2VydGFpbi4iLDIwMDAwMDAwMDAwMDAsIiIid2UgaGF2ZSBpbnZlc3RpZ2F0ZWQgYWxsIDIgdHJpbGxpb24gdG9rZW5zIG9mIGRhdGEiIiBmcm9tIGh0dHBzOi8vZ2l0aHViLmNvbS9GbGFnQUktT3Blbi9BcXVpbGEyIiwsLE5WSURJQSBBMTAwIFNYTTQgNDAgR0IsLExpa2VseSwiV2UgYW5ub3VuY2UgdGhhdCBvdXIgQXF1aWxhMiBzZXJpZXMgaXMgbm93IG9wZW4gc291cmNlLCBjb21wcmlzaW5nIEFxdWlsYTIgKHRoZSBiYXNlIGxhbmd1YWdlIG1vZGVsczogQXF1aWxhMi03QiwgQXF1aWxhMi0zNEIgYW5kIEFxdWlsYTItNzBCLUV4cHIpIGFuZCBBcXVpbGFDaGF0MiAodGhlIGNoYXQgbW9kZWxzLCBuYW1lbHkgQXF1aWxhQ2hhdDItN0IsIEFxdWlsYUNoYXQyLTM0QiBhbmQgQXF1aWxhQ2hhdDItNzBCLUV4cHIsIGFzIHdlbGwgYXMgdGhlIGxvbmctdGV4dCBjaGF0IG1vZGVscywgbmFtZWx5IEFxdWlsYUNoYXQyLTdCLTE2ayBhbmQgQXF1aWxhQ2hhdDItMzRCLTE2aykuIFlvdSBjYW4gZmluZCB0aGUgbGlua3MgaW4gdGhlIGZvbGxvd2luZyB0YWJsZS4gS2luZGx5IGNsaWNrIG9uIHRoZW0gdG8gYWNjZXNzIHRoZSBtb2RlbCBjYXJkcy4iLCwsT3BlbiB3ZWlnaHRzICh1bnJlc3RyaWN0ZWQpLENoaW5hLCwsLDUxMi4wLCwyMDI1LTExLTI4IDExOjUzOjQ0KzAwOjAwLCwsLCwsQWNhZGVtaWEsLCwsLE9wZW4gc291cmNlLGFwYWNoZSAyLjAsVHJ1ZSwsLCwsNDA2NTM2LjgxNzc2NDk0MzUsLCwsLCxZZXMKVGFibGUtR1BULExhbmd1YWdlLCJMYW5ndWFnZSBtb2RlbGluZy9nZW5lcmF0aW9uLFRhYmxlIHRhc2tzIixNaWNyb3NvZnQgUmVzZWFyY2gsIlBlbmcgTGksIFlleWUgSGUsIERyb3IgWWFzaGFyLCBXZWl3ZWkgQ3VpLCBTb25nIEdlLCBIYWlkb25nIFpoYW5nLCBEYW5pZWxsZSBSaWZpbnNraSBGYWlubWFuLCBEb25nbWVpIFpoYW5nLCBTdXJhaml0IENoYXVkaHVyaSIsMjAyMy0xMC0xMyxUYWJsZS1HUFQ6IFRhYmxlLXR1bmVkIEdQVCBmb3IgRGl2ZXJzZSBUYWJsZSBUYXNrcyxodHRwczovL2FyeGl2Lm9yZy9hYnMvMjMxMC4wOTI2MywxMTMuMCwsTGlrZWx5IHRoZSBiZXN0IG1vZGVsIGZvciB0aGUgdGFibGUtdGFza3MgdGhlIGF1dGhvcnMgdGVzdGVkIG9uLiBObyBzdGFuZGFyZCBiZW5jaG1hcmsgdGhvdWdoLiwxNzUwMDAwMDAwMDAuMCwsLCwsLCwsLCxDb25maWRlbnQsIkxhbmd1YWdlIG1vZGVscywgc3VjaCBhcyBHUFQtMy41IGFuZCBDaGF0R1BULCBkZW1vbnN0cmF0ZSByZW1hcmthYmxlIGFiaWxpdGllcyB0byBmb2xsb3cgZGl2ZXJzZSBodW1hbiBpbnN0cnVjdGlvbnMgYW5kIHBlcmZvcm0gYSB3aWRlIHJhbmdlIG9mIHRhc2tzLiBIb3dldmVyLCB3aGVuIHByb2JpbmcgbGFuZ3VhZ2UgbW9kZWxzIHVzaW5nIGEgcmFuZ2Ugb2YgYmFzaWMgdGFibGUtdW5kZXJzdGFuZGluZyB0YXNrcywgd2Ugb2JzZXJ2ZSB0aGF0IHRvZGF5J3MgbGFuZ3VhZ2UgbW9kZWxzIGFyZSBzdGlsbCBzdWItb3B0aW1hbCBpbiBtYW55IHRhYmxlLXJlbGF0ZWQgdGFza3MsIGxpa2VseSBiZWNhdXNlIHRoZXkgYXJlIHByZS10cmFpbmVkIHByZWRvbWluYW50bHkgb24gXGVtcGh7b25lLWRpbWVuc2lvbmFsfSBuYXR1cmFsLWxhbmd1YWdlIHRleHRzLCB3aGVyZWFzIHJlbGF0aW9uYWwgdGFibGVzIGFyZSBcZW1waHt0d28tZGltZW5zaW9uYWx9IG9iamVjdHMuCkluIHRoaXMgd29yaywgd2UgcHJvcG9zZSBhIG5ldyAiIlxlbXBoe3RhYmxlLXR1bmluZ30iIiBwYXJhZGlnbSwgd2hlcmUgd2UgY29udGludWUgdG8gdHJhaW4vZmluZS10dW5lIGxhbmd1YWdlIG1vZGVscyBsaWtlIEdQVC0zLjUgYW5kIENoYXRHUFQsIHVzaW5nIGRpdmVyc2UgdGFibGUtdGFza3Mgc3ludGhlc2l6ZWQgZnJvbSByZWFsIHRhYmxlcyBhcyB0cmFpbmluZyBkYXRhLCB3aXRoIHRoZSBnb2FsIG9mIGVuaGFuY2luZyBsYW5ndWFnZSBtb2RlbHMnIGFiaWxpdHkgdG8gdW5kZXJzdGFuZCB0YWJsZXMgYW5kIHBlcmZvcm0gdGFibGUgdGFza3MuIFdlIHNob3cgdGhhdCBvdXIgcmVzdWx0aW5nIFRhYmxlLUdQVCBtb2RlbHMgZGVtb25zdHJhdGUgKDEpIGJldHRlciBcZW1waHt0YWJsZS11bmRlcnN0YW5kaW5nfSBjYXBhYmlsaXRpZXMsIGJ5IGNvbnNpc3RlbnRseSBvdXRwZXJmb3JtaW5nIHRoZSB2YW5pbGxhIEdQVC0zLjUgYW5kIENoYXRHUFQsIG9uIGEgd2lkZS1yYW5nZSBvZiB0YWJsZSB0YXNrcywgaW5jbHVkaW5nIGhvbGRvdXQgdW5zZWVuIHRhc2tzLCBhbmQgKDIpIHN0cm9uZyBcZW1waHtnZW5lcmFsaXphYmlsaXR5fSwgaW4gaXRzIGFiaWxpdHkgdG8gcmVzcG9uZCB0byBkaXZlcnNlIGh1bWFuIGluc3RydWN0aW9ucyB0byBwZXJmb3JtIG5ldyB0YWJsZS10YXNrcywgaW4gYSBtYW5uZXIgc2ltaWxhciB0byBHUFQtMy41IGFuZCBDaGF0R1BULiIsLCxVbnJlbGVhc2VkLFVuaXRlZCBTdGF0ZXMgb2YgQW1lcmljYSwiR1BULTMuNSAoZGF2aW5jaS0wMDIpCiIsLCJUaGV5IGZpbmUtdHVuZWQgR1BULTMuNSBhbmQgQ2hhdEdQVC0zLjUgb24gcm91Z2hseSAxNGsgZXhhbXBsZXMgb2YgdGFibGVzLiBOb3Qgc3VyZSBob3cgbWFueSB0b2tlbnMgcGVyIGluc3RhbmNlLgoKIiJUcmFpbmluZyB0YXNrcyBhbmQgZGF0YS4gSW4gb3VyIGRlZmF1bHQgc2V0dGluZ3MsIHdlIHVzZSBhIHRvdGFsIG9mCjE0IHR5cGVzIG9mIHRhYmxlLXRhc2tzLCBsaXN0ZWQgYXMgVC01IHRvIFQtMTggaW4gVGFibGUgMiwgYXMgdHJhaW5pbmcKZGF0YSBmb3IgdGFibGUtdHVuaW5nLgpJbiBhbGwgYnV0IHR3byB0YXNrLXR5cGVzIChULTY6IEVudGl0eSBNYXRjaGluZyBhbmQgVC0xMjogTkwtdG9TUUwpLCB3ZSB1c2Ugc3ludGhlc2l6ZWQgaW5zdGFuY2VzIG9mIHRhYmxlLXRhc2tzLiBGb3IgZWFjaCB0YXNrIHR5cGUsIHdlIGdlbmVyYXRlIDEwMDAgaW5zdGFuY2VzIG9mIHRhYmxlLXRhc2tzIHVzaW5nIGEgNTA6NTAgbWl4IG9mIHplcm8tc2hvdCBhbmQgZmV3LXNob3QgdGVtcGxhdGVzLCBmb2xsb3dpbmcgYSBzeW50aGVzaXMtdGhlbmF1Z21lbnQgYXBwcm9hY2ggZGVzY3JpYmVkIGluIFNlY3Rpb24gNCIiIiwsLDIwMjYtMDUtMjUgMTI6MjM6MzIrMDA6MDAsLCwsLCxJbmR1c3RyeSwsLCwsVW5yZWxlYXNlZCwsLCwsLCwsLCwsLCxObwpSVC0yLVgsUm9ib3RpY3MsUm9ib3RpYyBtYW5pcHVsYXRpb24sR29vZ2xlIERlZXBNaW5kLE9wZW4gWC1FbWJvZGltZW50IENvbGxhYm9yYXRpb24sMjAyMy0xMC0xMyxPcGVuIFgtRW1ib2RpbWVudDogUm9ib3RpYyBMZWFybmluZyBEYXRhc2V0cyBhbmQgUlQtWCBNb2RlbHMsaHR0cHM6Ly9hcnhpdi5vcmcvYWJzLzIzMTAuMDg4NjQsOTUxLjAsU09UQSBpbXByb3ZlbWVudCwiU09UQSBpcyBjbGFpbWVkIG9uIEdvb2dsZSBSb2JvdCAtIEN1c3RvbS9pbnRlcm5hbCBldmFsdWF0aW9uCgoiIkVtZXJnZW50IHNraWxscyBldmFsdWF0aW9uLiBUbyBpbnZlc3RpZ2F0ZSB0aGUgdHJhbnNmZXIKb2Yga25vd2xlZGdlIGFjcm9zcyByb2JvdHMsIHdlIGNvbmR1Y3QgZXhwZXJpbWVudHMgd2l0aAp0aGUgR29vZ2xlIFJvYm90LCBhc3Nlc3NpbmcgdGhlIHBlcmZvcm1hbmNlIG9uIHRhc2tzIGxpa2UKdGhlIG9uZXMgc2hvd24gaW4gRmlnLiA1LiBUaGVzZSB0YXNrcyBpbnZvbHZlIG9iamVjdHMgYW5kCnNraWxscyB0aGF0IGFyZSBub3QgcHJlc2VudCBpbiB0aGUgUlQtMiBkYXRhc2V0IGJ1dCBvY2N1ciBpbiB0aGUKQnJpZGdlIGRhdGFzZXQgWzk1XSBmb3IgYSBkaWZmZXJlbnQgcm9ib3QgKHRoZSBXaWRvd1ggcm9ib3QpLgpSZXN1bHRzIGFyZSBzaG93biBpbiBUYWJsZSBJSSwgRW1lcmdlbnQgU2tpbGxzIEV2YWx1YXRpb24KY29sdW1uLiBDb21wYXJpbmcgcm93cyAoMSkgYW5kICgyKSwgd2UgZmluZCB0aGF0IFJULTItWApvdXRwZXJmb3JtcyBSVC0yIGJ5IOKIvCAzw5csIHN1Z2dlc3RpbmcgdGhhdCBpbmNvcnBvcmF0aW5nCmRhdGEgZnJvbSBvdGhlciByb2JvdHMgaW50byB0aGUgdHJhaW5pbmcgaW1wcm92ZXMgdGhlIHJhbmdlCm9mIHRhc2tzIHRoYXQgY2FuIGJlIHBlcmZvcm1lZCBldmVuIGJ5IGEgcm9ib3QgdGhhdCBhbHJlYWR5CmhhcyBsYXJnZSBhbW91bnRzIG9mIGRhdGEgYXZhaWxhYmxlLiBPdXIgcmVzdWx0cyBzdWdnZXN0IHRoYXQKY28tdHJhaW5pbmcgd2l0aCBkYXRhIGZyb20gb3RoZXIgcGxhdGZvcm1zIGltYnVlcyB0aGUgUlQtMi0KWCBjb250cm9sbGVyIHdpdGggYWRkaXRpb25hbCBza2lsbHMgZm9yIHRoZSBwbGF0Zm9ybSB0aGF0IGFyZQpub3QgcHJlc2VudCBpbiB0aGF0IHBsYXRmb3Jt4oCZcyBvcmlnaW5hbCBkYXRhc2V0LiIiCgpUb3AxMCByZWNlbnQgcGFwZXIgZnJvbSBTZWJhc3RpYW4gU2FydG9yIDIwMjUtMDUtMTQiLDU1MDAwMDAwMDAwLjAsNTVCLCwsLCwsLCwsQ29uZmlkZW50LCJMYXJnZSwgaGlnaC1jYXBhY2l0eSBtb2RlbHMgdHJhaW5lZCBvbiBkaXZlcnNlIGRhdGFzZXRzIGhhdmUgc2hvd24gcmVtYXJrYWJsZSBzdWNjZXNzZXMgb24gZWZmaWNpZW50bHkgdGFja2xpbmcgZG93bnN0cmVhbSBhcHBsaWNhdGlvbnMuIEluIGRvbWFpbnMgZnJvbSBOTFAgdG8gQ29tcHV0ZXIgVmlzaW9uLCB0aGlzIGhhcyBsZWQgdG8gYSBjb25zb2xpZGF0aW9uIG9mIHByZXRyYWluZWQgbW9kZWxzLCB3aXRoIGdlbmVyYWwgcHJldHJhaW5lZCBiYWNrYm9uZXMgc2VydmluZyBhcyBhIHN0YXJ0aW5nIHBvaW50IGZvciBtYW55IGFwcGxpY2F0aW9ucy4gQ2FuIHN1Y2ggYSBjb25zb2xpZGF0aW9uIGhhcHBlbiBpbiByb2JvdGljcz8gQ29udmVudGlvbmFsbHksIHJvYm90aWMgbGVhcm5pbmcgbWV0aG9kcyB0cmFpbiBhIHNlcGFyYXRlIG1vZGVsIGZvciBldmVyeSBhcHBsaWNhdGlvbiwgZXZlcnkgcm9ib3QsIGFuZCBldmVuIGV2ZXJ5IGVudmlyb25tZW50LiBDYW4gd2UgaW5zdGVhZCB0cmFpbiBnZW5lcmFsaXN0IFgtcm9ib3QgcG9saWN5IHRoYXQgY2FuIGJlIGFkYXB0ZWQgZWZmaWNpZW50bHkgdG8gbmV3IHJvYm90cywgdGFza3MsIGFuZCBlbnZpcm9ubWVudHM/IEluIHRoaXMgcGFwZXIsIHdlIHByb3ZpZGUgZGF0YXNldHMgaW4gc3RhbmRhcmRpemVkIGRhdGEgZm9ybWF0cyBhbmQgbW9kZWxzIHRvIG1ha2UgaXQgcG9zc2libGUgdG8gZXhwbG9yZSB0aGlzIHBvc3NpYmlsaXR5IGluIHRoZSBjb250ZXh0IG9mIHJvYm90aWMgbWFuaXB1bGF0aW9uLCBhbG9uZ3NpZGUgZXhwZXJpbWVudGFsIHJlc3VsdHMgdGhhdCBwcm92aWRlIGFuIGV4YW1wbGUgb2YgZWZmZWN0aXZlIFgtcm9ib3QgcG9saWNpZXMuIFdlIGFzc2VtYmxlIGEgZGF0YXNldCBmcm9tIDIyIGRpZmZlcmVudCByb2JvdHMgY29sbGVjdGVkIHRocm91Z2ggYSBjb2xsYWJvcmF0aW9uIGJldHdlZW4gMjEgaW5zdGl0dXRpb25zLCBkZW1vbnN0cmF0aW5nIDUyNyBza2lsbHMgKDE2MDI2NiB0YXNrcykuIFdlIHNob3cgdGhhdCBhIGhpZ2gtY2FwYWNpdHkgbW9kZWwgdHJhaW5lZCBvbiB0aGlzIGRhdGEsIHdoaWNoIHdlIGNhbGwgUlQtWCwgZXhoaWJpdHMgcG9zaXRpdmUgdHJhbnNmZXIgYW5kIGltcHJvdmVzIHRoZSBjYXBhYmlsaXRpZXMgb2YgbXVsdGlwbGUgcm9ib3RzIGJ5IGxldmVyYWdpbmcgZXhwZXJpZW5jZSBmcm9tIG90aGVyIHBsYXRmb3Jtcy4gTW9yZSBkZXRhaWxzIGNhbiBiZSBmb3VuZCBvbiB0aGUgcHJvamVjdCB3ZWJzaXRlIHRoaXMgaHR0cHMgVVJMLiIsLCxVbnJlbGVhc2VkLFVuaXRlZCBTdGF0ZXMgb2YgQW1lcmljYSxSVC0yLCwiIiJSVC0yLVggaXMgdHJhaW5lZCB2aWEKY28tZmluZS10dW5pbmcgKHNpbWlsYXJseSB0byB0aGUgb3JpZ2luYWwgUlQtMiBbOV0pLCB3aXRoIGFuIGFwcHJveGltYXRlbHkgb25lIHRvIG9uZSBzcGxpdCBvZiB0aGUgb3JpZ2luYWwgVkxNIGRhdGEKYW5kIHRoZSByb2JvdGljcyBkYXRhIG1peHR1cmUuIE4iIgoKUlQtMiBpcyBpbiB0dXJuIGEgZmluZS10dW5lIG9mIFBhbGktWCA1NUIiLCwsMjAyNi0wNS0yNSAxMjoyMzozMSswMDowMCwsLCwsLEluZHVzdHJ5LCwsLCxVbnJlbGVhc2VkLCwsLCwsLCwsLCwsLE5vCkppdXRpYW4sTGFuZ3VhZ2UsTGFuZ3VhZ2UgbW9kZWxpbmcvZ2VuZXJhdGlvbixDaGluYSBNb2JpbGUsLDIwMjMtMTAtMTIsLGh0dHBzOi8vd3d3Lmdsb2JhbHRpbWVzLmNuL3BhZ2UvMjAyMzEwLzEyOTk3MTYuc2h0bWwsLCwsMTM5MDAwMDAwMDAuMCwiQSAxMy45QiBwYXJhbWV0ZXIgbW9kZWwgaXMgbWVudGlvbmVkIHByb21pbmVudGx5IGF0Cmh0dHBzOi8vaml1dGlhbi4xMDA4Ni5jbi9wb3J0YWwvIy9ob21lCjIwMjUtMDEtMTMuIiwxLjY2OGUrMjMsNioxMy45ZTkqMmUxMj0xLjY2OGUyMywyMDAwMDAwMDAwMDAwLCIiIkRlc2lnbmVkIHRvIGVuaGFuY2UgZWZmaWNpZW5jeSwgdGhlIG1vZGVsIGhhcyB0cmFpbmVkIG92ZXIgMiB0cmlsbGlvbiB0b2tlbnMiIiIsLCwsLExpa2VseSwiQ2hpbmEgTW9iaWxlLCB0aGUgbGFyZ2VzdCB0ZWxlY29tIG9wZXJhdG9yIGluIHRoZSB3b3JsZCBieSBzdWJzY3JpYmVycywgdW52ZWlsZWQgaXRzICIiSml1dGlhbiIiIGFydGlmaWNpYWwgaW50ZWxsaWdlbmNlIChBSSkgbGFyZ2Utc2NhbGUgbW9kZWwgb24gVGh1cnNkYXksIHdoaWNoIGhhcyByZXBvcnRlZGx5IHdvbiBzdXBwb3J0IGZyb20gbGFyZ2UgZW50ZXJwcmlzZXMgaW5jbHVkaW5nIENoaW5hIE9jZWFuIFNoaXBwaW5nIChHcm91cCkgQ28gYW5kIENoaW5hIFJhaWx3YXkgQ29uc3RydWN0aW9uIENvLiIsLCxPcGVuIHdlaWdodHMgKHVucmVzdHJpY3RlZCksQ2hpbmEsLCwsLCwyMDI1LTExLTI4IDExOjUzOjQ0KzAwOjAwLCwsLCwsSW5kdXN0cnksLCwsLFVucmVsZWFzZWQsInNlZW1zIGxpa2UgaXQgaXMgdGhlIHNhbWUgbW9kZWwgYXMgdGhpcyBvbmUgdW5kZXIgQXBhY2hlIDIuMCBsaWNlbnNlOgpodHRwczovL21vZGVsc2NvcGUuY24vbW9kZWxzL0ppdVRpYW4tQUkvSklVVElBTi0xMzlNb0UtY2hhdCIsVHJ1ZSwsLCwsLE9wZXJhdGlvbiBjb3VudGluZywsLCwsWWVzCkZlcnJldCAoMTNCKSwiTXVsdGltb2RhbCxMYW5ndWFnZSxWaXNpb24iLCJPYmplY3QgcmVjb2duaXRpb24sTGFuZ3VhZ2UgbW9kZWxpbmciLCJDb2x1bWJpYSBVbml2ZXJzaXR5LEFwcGxlIiwiSGFveHVhbiBZb3UsIEhhb3RpYW4gWmhhbmcsIFpoZSBHYW4sIFhpYW56aGkgRHUsIEJvd2VuIFpoYW5nLCBaaXJ1aSBXYW5nLCBMaWFuZ2xpYW5nIENhbywgU2hpaC1GdSBDaGFuZywgWWluZmVpIFlhbmciLDIwMjMtMTAtMTEsRmVycmV0OiBSZWZlciBhbmQgR3JvdW5kIEFueXRoaW5nIEFueXdoZXJlIGF0IEFueSBHcmFudWxhcml0eSxodHRwczovL2FyeGl2Lm9yZy9hYnMvMjMxMC4wNzcwNCw1MjQuMCxTT1RBIGltcHJvdmVtZW50LCJjbGFpbWVkIFNPVEEgb24gYSBuZXcgYmVuY2htYXJrICIiVG8gZXZhbHVhdGUgdGhpcyBuZXcgY2FwYWJpbGl0eSwgd2UgaW50cm9kdWNlIEZlcnJldC1CZW5jaCwgY292ZXJpbmcgdGhyZWUgbmV3IHR5cGVzIG9mIHRhc2tzOiBSZWZlcnJpbmcgRGVzY3JpcHRpb24sIFJlZmVycmluZyBSZWFzb25pbmcsIGFuZCBHcm91bmRpbmcgaW4gQ29udmVyc2F0aW9uLiBXZSBiZW5jaG1hcmsgZXhpc3RpbmcgTUxMTXMgYW5kIG9ic2VydmUgdGhhdCBGZXJyZXQgY2FuIG91dHBlcmZvcm0gdGhlIGJlc3Qgb2YgdGhlbSBieSAyMC40JSBvbiBhdmVyYWdlLiIiIiwxMzAwMDAwMDAwMC4wLDEzQiwsIkZpbmUtdHVuZWQgZnJvbSBWaWN1bmEtMTNCLCB3aGljaCB3ZSBkb24ndCBoYXZlIGFuIGVzdGltYXRlIGZvci4gRmluZXR1bmluZyBjb3N0IGlzIH40ZTE5LgoKIiJUcmFpbmluZyBEZXRhaWxzLiBXZSBpbml0aWFsaXplIHRoZSBpbWFnZSBlbmNvZGVyIHdpdGggQ0xJUC1WaVQtTC8xNEAzMzZwLCB0aGUgTExNIHdpdGggVmljdW5hLCBhbmQgdGhlIHByb2plY3Rpb24gbGF5ZXIgd2l0aCBMTGFWQeKAmXMgZmlyc3Qtc3RhZ2Ugd2VpZ2h0cywgbGVhdmluZyB0aGUgdmlzdWFsIHNhbXBsZXIgcmFuZG9tbHkgaW5pdGlhbGl6ZWQuIEFmdGVyIHRoZSBpbml0aWFsaXphdGlvbiwgRmVycmV0IGlzIHRyYWluZWQgb24gdGhlIGFmb3JlbWVudGlvbmVkIEdSSVQgZGF0YSBmb3IgdGhyZWUgZXBvY2hzLCBvcHRpbWl6ZWQgYnkgTG9zaGNoaWxvdiAmIEh1dHRlciAoMjAxNykgd2l0aCBhIGxlYXJuaW5nIHJhdGUgb2YgMmUg4oiSIDUgYW5kIGEgYmF0Y2ggc2l6ZSBvZiAxMjguIFRoZSB0cmFpbmluZyB0YWtlcyDiiLw1LzIuNSBkYXlzIG9uIDggQTEwMCBHUFUgZm9yIGEgRmVycmV0LTEzQi83Qi4iIgoKNSAqIDI0ICogMzYwMCAqIDAuMyB1dGlsaXphdGlvbiAoYXNzdW1wdGlvbikgKiAzMTIgVEZMT1AvcyA9IDQuMDRlMTkiLDE3MjY0OTU3MiwsMTIwLjAsIiIiVGhlIHRyYWluaW5nIHRha2VzIOKIvDUvMi41IGRheXMgb24gOCBBMTAwIEdQVSBmb3IgYSBGZXJyZXQtMTNCLzdCLiIiIixOVklESUEgQTEwMCwsQ29uZmlkZW50LCJXZSBpbnRyb2R1Y2UgRmVycmV0LCBhIG5ldyBNdWx0aW1vZGFsIExhcmdlIExhbmd1YWdlIE1vZGVsIChNTExNKSBjYXBhYmxlIG9mIHVuZGVyc3RhbmRpbmcgc3BhdGlhbCByZWZlcnJpbmcgb2YgYW55IHNoYXBlIG9yIGdyYW51bGFyaXR5IHdpdGhpbiBhbiBpbWFnZSBhbmQgYWNjdXJhdGVseSBncm91bmRpbmcgb3Blbi12b2NhYnVsYXJ5IGRlc2NyaXB0aW9ucy4gVG8gdW5pZnkgcmVmZXJyaW5nIGFuZCBncm91bmRpbmcgaW4gdGhlIExMTSBwYXJhZGlnbSwgRmVycmV0IGVtcGxveXMgYSBub3ZlbCBhbmQgcG93ZXJmdWwgaHlicmlkIHJlZ2lvbiByZXByZXNlbnRhdGlvbiB0aGF0IGludGVncmF0ZXMgZGlzY3JldGUgY29vcmRpbmF0ZXMgYW5kIGNvbnRpbnVvdXMgZmVhdHVyZXMgam9pbnRseSB0byByZXByZXNlbnQgYSByZWdpb24gaW4gdGhlIGltYWdlLiBUbyBleHRyYWN0IHRoZSBjb250aW51b3VzIGZlYXR1cmVzIG9mIHZlcnNhdGlsZSByZWdpb25zLCB3ZSBwcm9wb3NlIGEgc3BhdGlhbC1hd2FyZSB2aXN1YWwgc2FtcGxlciwgYWRlcHQgYXQgaGFuZGxpbmcgdmFyeWluZyBzcGFyc2l0eSBhY3Jvc3MgZGlmZmVyZW50IHNoYXBlcy4gQ29uc2VxdWVudGx5LCBGZXJyZXQgY2FuIGFjY2VwdCBkaXZlcnNlIHJlZ2lvbiBpbnB1dHMsIHN1Y2ggYXMgcG9pbnRzLCBib3VuZGluZyBib3hlcywgYW5kIGZyZWUtZm9ybSBzaGFwZXMuIFRvIGJvbHN0ZXIgdGhlIGRlc2lyZWQgY2FwYWJpbGl0eSBvZiBGZXJyZXQsIHdlIGN1cmF0ZSBHUklULCBhIGNvbXByZWhlbnNpdmUgcmVmZXItYW5kLWdyb3VuZCBpbnN0cnVjdGlvbiB0dW5pbmcgZGF0YXNldCBpbmNsdWRpbmcgMS4xTSBzYW1wbGVzIHRoYXQgY29udGFpbiByaWNoIGhpZXJhcmNoaWNhbCBzcGF0aWFsIGtub3dsZWRnZSwgd2l0aCA5NUsgaGFyZCBuZWdhdGl2ZSBkYXRhIHRvIHByb21vdGUgbW9kZWwgcm9idXN0bmVzcy4gVGhlIHJlc3VsdGluZyBtb2RlbCBub3Qgb25seSBhY2hpZXZlcyBzdXBlcmlvciBwZXJmb3JtYW5jZSBpbiBjbGFzc2ljYWwgcmVmZXJyaW5nIGFuZCBncm91bmRpbmcgdGFza3MsIGJ1dCBhbHNvIGdyZWF0bHkgb3V0cGVyZm9ybXMgZXhpc3RpbmcgTUxMTXMgaW4gcmVnaW9uLWJhc2VkIGFuZCBsb2NhbGl6YXRpb24tZGVtYW5kZWQgbXVsdGltb2RhbCBjaGF0dGluZy4gT3VyIGV2YWx1YXRpb25zIGFsc28gcmV2ZWFsIGEgc2lnbmlmaWNhbnRseSBpbXByb3ZlZCBjYXBhYmlsaXR5IG9mIGRlc2NyaWJpbmcgaW1hZ2UgZGV0YWlscyBhbmQgYSByZW1hcmthYmxlIGFsbGV2aWF0aW9uIGluIG9iamVjdCBoYWxsdWNpbmF0aW9uLiIsMy4wLCxPcGVuIHdlaWdodHMgKG5vbi1jb21tZXJjaWFsKSwiVW5pdGVkIFN0YXRlcyBvZiBBbWVyaWNhLFVuaXRlZCBTdGF0ZXMgb2YgQW1lcmljYSIsVmljdW5hLTEzQiB2MCw0LjA0ZSsxOSwiIiJUaGUgdHJhaW5pbmcgdGFrZXMgfjUgZGF5cyBvbiA4IEExMDAgR1BVIGZvciBhIEZlcnJldC0xM0IiIgoKNSAqIDI0ICogMzYwMCAqIDAuMyB1dGlsaXphdGlvbiAoYXNzdW1wdGlvbikgKiAzMTIgVEZMT1AvcyA9IDQuMDRlMTkiLDguMCwsMjAyNi0wNS0yNSAxMjoyMzozMyswMDowMCwsLCwsLCJBY2FkZW1pYSxJbmR1c3RyeSIsLCwsOTYwLjAsT3BlbiAobm9uLWNvbW1lcmNpYWwpLCJodHRwczovL2dpdGh1Yi5jb20vYXBwbGUvbWwtZmVycmV0P3RhYj1MaWNlbnNlLTEtb3YtZmlsZSNyZWFkbWUKY29uZnVzaW5nbHksIHRoZSBsaWNlbnNlIHBhZ2UgaW4gdGhlIHJlcG8gaXMgcGVybWlzc2l2ZSBhbmQgTUlULWxpa2UsIGJ1dCB0aGUgUkVBRE1FIHNheXMgIiJUaGUgZGF0YSwgYW5kIGNvZGUgaXMgaW50ZW5kZWQgYW5kIGxpY2Vuc2VkIGZvciByZXNlYXJjaCB1c2Ugb25seS4gVGhleSBhcmUgYWxzbyByZXN0cmljdGVkIHRvIHVzZXMgdGhhdCBmb2xsb3cgdGhlIGxpY2Vuc2UgYWdyZWVtZW50IG9mIExMYU1BLCBWaWN1bmEgYW5kIEdQVC00LiBUaGUgZGF0YXNldCBpcyBDQyBCWSBOQyA0LjAgKGFsbG93aW5nIG9ubHkgbm9uLWNvbW1lcmNpYWwgdXNlKSBhbmQgbW9kZWxzIHRyYWluZWQgdXNpbmcgdGhlIGRhdGFzZXQgc2hvdWxkIG5vdCBiZSB1c2VkIG91dHNpZGUgb2YgcmVzZWFyY2ggcHVycG9zZXMuIiIgCnRyYWluIHNjcmlwdDogaHR0cHM6Ly9naXRodWIuY29tL2FwcGxlL21sLWZlcnJldC9ibG9iL21haW4vZXhwZXJpbWVudHMvZmVycmV0XzEzYl90cmFpbi5zaCAiLCwsLEJGMTYsLDYzNTIuNDIwNzAwMTA2ODI1LCwsLCwsWWVzCk1pc3RyYWwgN0IsTGFuZ3VhZ2UsIkNvZGUgZ2VuZXJhdGlvbixMYW5ndWFnZSBnZW5lcmF0aW9uLExhbmd1YWdlIG1vZGVsaW5nL2dlbmVyYXRpb24sUXVlc3Rpb24gYW5zd2VyaW5nIixNaXN0cmFsIEFJLCJBbGJlcnQgUS4gSmlhbmcsIEFsZXhhbmRyZSBTYWJsYXlyb2xsZXMsIEFydGh1ciBNZW5zY2gsIENocmlzIEJhbWZvcmQsIERldmVuZHJhIFNpbmdoIENoYXBsb3QsIERpZWdvIGRlIGxhcyBDYXNhcywgRmxvcmlhbiBCcmVzc2FuZCwgR2lhbm5hIExlbmd5ZWwsIEd1aWxsYXVtZSBMYW1wbGUsIEx1Y2lsZSBTYXVsbmllciwgTMOpbGlvIFJlbmFyZCBMYXZhdWQsIE1hcmllLUFubmUgTGFjaGF1eCwgUGllcnJlIFN0b2NrLCBUZXZlbiBMZSBTY2FvLCBUaGliYXV0IExhdnJpbCwgVGhvbWFzIFdhbmcsIFRpbW90aMOpZSBMYWNyb2l4LCBXaWxsaWFtIEVsIFNheWVkIiwyMDIzLTEwLTEwLE1pc3RyYWwgN0IsaHR0cHM6Ly9hcnhpdi5vcmcvYWJzLzIzMTAuMDY4MjUsMzQ2MS4wLCxmcmVxdWVudGx5IGRvd25sb2FkZWQ6IGh0dHBzOi8vaHVnZ2luZ2ZhY2UuY28vbWlzdHJhbGFpL01pc3RyYWwtN0ItdjAuMSAsNzAwMDAwMDAwMC4wLCwsLCwsLCwsLENvbmZpZGVudCwiV2UgaW50cm9kdWNlIE1pc3RyYWwgN0IgdjAuMSwgYSA3LWJpbGxpb24tcGFyYW1ldGVyIGxhbmd1YWdlIG1vZGVsIGVuZ2luZWVyZWQgZm9yIHN1cGVyaW9yIHBlcmZvcm1hbmNlIGFuZCBlZmZpY2llbmN5LiBNaXN0cmFsIDdCIG91dHBlcmZvcm1zIExsYW1hIDIgMTNCIGFjcm9zcyBhbGwgZXZhbHVhdGVkIGJlbmNobWFya3MsIGFuZCBMbGFtYSAxIDM0QiBpbiByZWFzb25pbmcsIG1hdGhlbWF0aWNzLCBhbmQgY29kZSBnZW5lcmF0aW9uLiBPdXIgbW9kZWwgbGV2ZXJhZ2VzIGdyb3VwZWQtcXVlcnkgYXR0ZW50aW9uIChHUUEpIGZvciBmYXN0ZXIgaW5mZXJlbmNlLCBjb3VwbGVkIHdpdGggc2xpZGluZyB3aW5kb3cgYXR0ZW50aW9uIChTV0EpIHRvIGVmZmVjdGl2ZWx5IGhhbmRsZSBzZXF1ZW5jZXMgb2YgYXJiaXRyYXJ5IGxlbmd0aCB3aXRoIGEgcmVkdWNlZCBpbmZlcmVuY2UgY29zdC4gV2UgYWxzbyBwcm92aWRlIGEgbW9kZWwgZmluZS10dW5lZCB0byBmb2xsb3cgaW5zdHJ1Y3Rpb25zLCBNaXN0cmFsIDdCIC0tIEluc3RydWN0LCB0aGF0IHN1cnBhc3NlcyB0aGUgTGxhbWEgMiAxM0IgLS0gQ2hhdCBtb2RlbCBib3RoIG9uIGh1bWFuIGFuZCBhdXRvbWF0ZWQgYmVuY2htYXJrcy4gT3VyIG1vZGVscyBhcmUgcmVsZWFzZWQgdW5kZXIgdGhlIEFwYWNoZSAyLjAgbGljZW5zZS4iLCwsT3BlbiB3ZWlnaHRzICh1bnJlc3RyaWN0ZWQpLEZyYW5jZSwsLCwsLDIwMjYtMDUtMjUgMTI6MjM6MzMrMDA6MDAsLCwsLCxJbmR1c3RyeSwsLCwsVW5yZWxlYXNlZCxhcGFjaGUgMi4wLFRydWUsLCwsLCwsbWlzdHJhbGFpLCwsLFllcwpDb2RlRnVzZS0xM0IsTGFuZ3VhZ2UsQ29kZSBnZW5lcmF0aW9uLEFudCBHcm91cCwiUGVuZyBEaSwgSmlhbmd1byBMaSwgSGFuZyBZdSwgV2VpIEppYW5nLCBXZW50aW5nIENhaSwgWWFuZyBDYW8sIENoYW95dSBDaGVuLCBEYWp1biBDaGVuLCBIb25nd2VpIENoZW4sIExpYW5nIENoZW4sIEdhbmcgRmFuLCBKaWUgR29uZywgWmkgR29uZywgV2VuIEh1LCBUaW5ndGluZyBHdW8sIFpoaWNoYW8gTGVpLCBUaW5nIExpLCBaaGVuZyBMaSwgTWluZyBMaWFuZywgQ29uZyBMaWFvLCBCaW5nY2hhbmcgTGl1LCBKaWFjaGVuIExpdSwgWmhpd2VpIExpdSwgU2hhb2p1biBMdSwgTWluIFNoZW4sIEd1YW5ncGVpIFdhbmcsIEh1YW4gV2FuZywgWmhpIFdhbmcsIFpoYW9ndWkgWHUsIEppYXdlaSBZYW5nLCBRaW5nIFllLCBHZWhhbyBaaGFuZywgWXUgWmhhbmcsIFplbGluIFpoYW8sIFh1bmppbiBaaGVuZywgSGFpbGlhbiBaaG91LCBMaWZ1IFpodSwgWGlhbnlpbmcgWmh1IiwyMDIzLTEwLTEwLENvZGVGdXNlLTEzQjogQSBQcmV0cmFpbmVkIE11bHRpLWxpbmd1YWwgQ29kZSBMYXJnZSBMYW5ndWFnZSBNb2RlbCxodHRwczovL2FyeGl2Lm9yZy9hYnMvMjMxMC4wNjI2NiwyOS4wLCwiIiJUaGUgcmVzdWx0cyBkZW1vbnN0cmF0ZSB0aGF0IENvZGVGdXNlLTEzQiBhY2hpZXZlcyBhIEh1bWFuRXZhbCBwYXNzQDEgc2NvcmUgb2YgMzcuMTAlLCBwb3NpdGlvbmluZyBpdCBhcyBvbmUgb2YgdGhlIHRvcCBtdWx0aS1saW5ndWFsIGNvZGUgTExNcyB3aXRoIHNpbWlsYXIgcGFyYW1ldGVyIHNpemVzIiIiLDEzMDAwMDAwMDAwLjAsLDMuMDllKzIzLCIiIkNvZGVGdXNlLTEzQiB3YXMgdHJhaW5lZCB1c2luZyA1MTIgTnZpZGlhIEExMDAgR1BVIGNhcmRzLCB3aXRoCmEgSGFyZHdhcmUgRkxPUHMgVXRpbGl6YXRpb24gKEhGVSkgb2YgYXBwcm94aW1hdGVseSA2MCUuIFRoZQp0cmFpbmluZyBwcm9jZXNzIHRvb2sgYXBwcm94aW1hdGVseSA0MCBkYXlzIHRvIGNvbXBsZXRlLiIiIExhdGVyIHRoZXkgc3RhdGUgdXRpbGl6YXRpb24gb2YgNTYlCgo1MTIgKiAzMTIgdHJpbGxpb24gKiA0MCAqIDI0ICogMzYwMCAqIDAuNTYgPSAzLjA5ZTIzCgpVc2luZyBwYXJhbXMqdG9rZW5zLCB3ZSBoYXZlIDEzIGJpbGxpb24gKiAxIHRyaWxsaW9uICogNiA9IDcuOGUyMi4gbWlnaHQgYmUgYSBzaWduIG9mIG11bHRpcGxlIGVwb2Nocz8gMVQgaXMgdGhlIHNpemUgb2YgdGhlIGRhdGFzZXQ7IHRoZXkgZG9uJ3QgY2xlYXJseSBzdGF0ZSB0aGUgbnVtYmVyIG9mIHRyYWluaW5nIHRva2VucyIsMTAwMDAwMDAwMDAwMCwiMVQgdG9rZW5zLCBtb3N0bHkgY29kZSBidXQgc29tZSBDaGluZXNlL0VuZ2xpc2giLDk2MC4wLH40MCBkYXlzLE5WSURJQSBBMTAwIFNYTTQgODAgR0IsLENvbmZpZGVudCwiQ29kZSBMYXJnZSBMYW5ndWFnZSBNb2RlbHMgKENvZGUgTExNcykgaGF2ZSBnYWluZWQgc2lnbmlmaWNhbnQgYXR0ZW50aW9uIGluIHRoZSBpbmR1c3RyeSBkdWUgdG8gdGhlaXIgd2lkZSBhcHBsaWNhdGlvbnMgaW4gdGhlIGZ1bGwgbGlmZWN5Y2xlIG9mIHNvZnR3YXJlIGVuZ2luZWVyaW5nLiBIb3dldmVyLCB0aGUgZWZmZWN0aXZlbmVzcyBvZiBleGlzdGluZyBtb2RlbHMgaW4gdW5kZXJzdGFuZGluZyBub24tRW5nbGlzaCBpbnB1dHMgZm9yIG11bHRpLWxpbmd1YWwgY29kZS1yZWxhdGVkIHRhc2tzIGlzIHN0aWxsIGZhciBmcm9tIHdlbGwgc3R1ZGllZC4gVGhpcyBwYXBlciBpbnRyb2R1Y2VzIENvZGVGdXNlLTEzQiwgYW4gb3Blbi1zb3VyY2VkIHByZS10cmFpbmVkIGNvZGUgTExNLiBJdCBpcyBzcGVjaWZpY2FsbHkgZGVzaWduZWQgZm9yIGNvZGUtcmVsYXRlZCB0YXNrcyB3aXRoIGJvdGggRW5nbGlzaCBhbmQgQ2hpbmVzZSBwcm9tcHRzIGFuZCBzdXBwb3J0cyBvdmVyIDQwIHByb2dyYW1taW5nIGxhbmd1YWdlcy4gQ29kZUZ1c2UgYWNoaWV2ZXMgaXRzIGVmZmVjdGl2ZW5lc3MgYnkgdXRpbGl6aW5nIGEgaGlnaCBxdWFsaXR5IHByZS10cmFpbmluZyBkYXRhc2V0IHRoYXQgaXMgY2FyZWZ1bGx5IGZpbHRlcmVkIGJ5IHByb2dyYW0gYW5hbHl6ZXJzIGFuZCBvcHRpbWl6ZWQgZHVyaW5nIHRoZSB0cmFpbmluZyBwcm9jZXNzLiBFeHRlbnNpdmUgZXhwZXJpbWVudHMgYXJlIGNvbmR1Y3RlZCB1c2luZyByZWFsLXdvcmxkIHVzYWdlIHNjZW5hcmlvcywgdGhlIGluZHVzdHJ5LXN0YW5kYXJkIGJlbmNobWFyayBIdW1hbkV2YWwteCwgYW5kIHRoZSBzcGVjaWFsbHkgZGVzaWduZWQgQ29kZUZ1c2VFdmFsIGZvciBDaGluZXNlIHByb21wdHMuIFRvIGFzc2VzcyB0aGUgZWZmZWN0aXZlbmVzcyBvZiBDb2RlRnVzZSwgd2UgYWN0aXZlbHkgY29sbGVjdGVkIHZhbHVhYmxlIGh1bWFuIGZlZWRiYWNrIGZyb20gdGhlIEFudEdyb3VwJ3Mgc29mdHdhcmUgZGV2ZWxvcG1lbnQgcHJvY2VzcyB3aGVyZSBDb2RlRnVzZSBoYXMgYmVlbiBzdWNjZXNzZnVsbHkgZGVwbG95ZWQuIFRoZSByZXN1bHRzIGRlbW9uc3RyYXRlIHRoYXQgQ29kZUZ1c2UtMTNCIGFjaGlldmVzIGEgSHVtYW5FdmFsIHBhc3NAMSBzY29yZSBvZiAzNy4xMCUsIHBvc2l0aW9uaW5nIGl0IGFzIG9uZSBvZiB0aGUgdG9wIG11bHRpLWxpbmd1YWwgY29kZSBMTE1zIHdpdGggc2ltaWxhciBwYXJhbWV0ZXIgc2l6ZXMuIEluIHByYWN0aWNhbCBzY2VuYXJpb3MsIHN1Y2ggYXMgY29kZSBnZW5lcmF0aW9uLCBjb2RlIHRyYW5zbGF0aW9uLCBjb2RlIGNvbW1lbnRzLCBhbmQgdGVzdGNhc2UgZ2VuZXJhdGlvbiwgQ29kZUZ1c2UgcGVyZm9ybXMgYmV0dGVyIHRoYW4gb3RoZXIgbW9kZWxzIHdoZW4gY29uZnJvbnRlZCB3aXRoIENoaW5lc2UgcHJvbXB0cy4iLCwsT3BlbiB3ZWlnaHRzICh1bnJlc3RyaWN0ZWQpLENoaW5hLCwsLDUxMi4wLCwyMDI2LTA1LTI1IDEyOjIzOjMxKzAwOjAwLCwsLDE2Nzc3MjE2LjAsIjQwOTYgYmF0Y2ggc2l6ZSwgNDA5NiBzZXF1ZW5jZSBsZW5ndGgiLEluZHVzdHJ5LCwsLCxVbnJlbGVhc2VkLGFwYWNoZTogaHR0cHM6Ly9naXRodWIuY29tL2NvZGVmdXNlLWFpL2NvZGVmdXNlLWNoYXRib3Q/dGFiPUxpY2Vuc2UtMS1vdi1maWxlI3JlYWRtZSxUcnVlLCwiIiJDb2RlRnVzZS0xM0Igd2FzIHRyYWluZWQgdXNpbmcgNTEyIE52aWRpYSBBMTAwIEdQVSBjYXJkcywgd2l0aCBhIEhhcmR3YXJlIEZMT1BzIFV0aWxpemF0aW9uIChIRlUpIG9mIGFwcHJveGltYXRlbHkgNjAlLiIiCgoiIndlIGFjaGlldmVkIDE4MCBURkxPUFMgYW5kIDU2JSBhdmVyYWdlIHV0aWxpemF0aW9uIHJhdGUgb2YgdGVuc29yIGNvcmVzIG9uIDUxMiBHUFVzLiIiCgpIRlUgPSAxODAvMzExLjg0ID0gMC41NzcyIiwsLDQwNjU2My45Nzg2MzAyMTIyNSxIYXJkd2FyZSwsLCwwLjU3NzIsWWVzCkNFTExFLTIsQmlvbG9neSwiUHJvdGVpbiBsb2NhbGl6YXRpb24gcHJlZGljdGlvbixUZXh0LXRvLWltYWdlIiwiQ2hhbiBadWNrZXJiZXJnIEluaXRpYXRpdmUsVW5pdmVyc2l0eSBvZiBDYWxpZm9ybmlhIFNhbiBGcmFuY2lzY28sVW5pdmVyc2l0eSBvZiBDYWxpZm9ybmlhIChVQykgQmVya2VsZXkiLCJFbWFhZCBLaHdhamEsIFl1biBTb25nLCBBYXJvbiBBZ2FydW5vdiwgQm8gSHVhbmciLDIwMjMtMTAtMTAsQ0VMTC1FIDI6IFRyYW5zbGF0aW5nIFByb3RlaW5zIHRvIFBpY3R1cmVzIGFuZCBCYWNrIHdpdGggYSBCaWRpcmVjdGlvbmFsIFRleHQtdG8tSW1hZ2UgVHJhbnNmb3JtZXIsaHR0cHM6Ly9wcm9jZWVkaW5ncy5uZXVyaXBzLmNjL3BhcGVyX2ZpbGVzL3BhcGVyLzIwMjMvaGFzaC8wZmI3YzAyZDQyMGM5OTMzODVjN2RlNDRjMmI1YmYwMS1BYnN0cmFjdC1Db25mZXJlbmNlLmh0bWwsMy4wLCwsLCwsLDQzMjczNzIsIkltYWdlIHRva2VuczogMTcsMjY4IMOXIDI1NiA9IDQsNDIwLDYwOApTZXF1ZW5jZSB0b2tlbnM6IDE3LDI2OCDDlyA0MDAgPSA2LDkwNywyMDAKVG90YWw6IDQsNDIwLDYwOCArIDYsOTA3LDIwMCA9IDExLDMyNyw4MDggKDEuMTNlNykKClsnTGlrZWx5JyBjb25maWRlbmNlIGluIGRhdGFzZXQgc2l6ZSBlc3RpbWF0aW9uIC0gdHdvIGVzdGltYXRpb25zIHNsaWdodGx5IGRpZmZlciB3aXRoaW4gc2FtZSBPT01dIiwsLCwsTGlrZWx5LCJXZSBwcmVzZW50IENFTEwtRSAyLCBhIG5vdmVsIGJpZGlyZWN0aW9uYWwgdHJhbnNmb3JtZXIgdGhhdCBjYW4gZ2VuZXJhdGUgaW1hZ2VzIGRlcGljdGluZyBwcm90ZWluIHN1YmNlbGx1bGFyIGxvY2FsaXphdGlvbiBmcm9tIHRoZSBhbWlubyBhY2lkIHNlcXVlbmNlcyAoYW5kIHZpY2UgdmVyc2EpLiBQcm90ZWluIGxvY2FsaXphdGlvbiBpcyBhIGNoYWxsZW5naW5nIHByb2JsZW0gdGhhdCByZXF1aXJlcyBpbnRlZ3JhdGluZyBzZXF1ZW5jZSBhbmQgaW1hZ2UgaW5mb3JtYXRpb24sIHdoaWNoIG1vc3QgZXhpc3RpbmcgbWV0aG9kcyBpZ25vcmUuIENFTEwtRSAyIGV4dGVuZHMgdGhlIHdvcmsgb2YgQ0VMTC1FLCBub3Qgb25seSBjYXB0dXJpbmcgdGhlIHNwYXRpYWwgY29tcGxleGl0eSBvZiBwcm90ZWluIGxvY2FsaXphdGlvbiBhbmQgcHJvZHVjZSBwcm9iYWJpbGl0eSBlc3RpbWF0ZXMgb2YgbG9jYWxpemF0aW9uIGF0b3AgYSBudWNsZXVzIGltYWdlLCBidXQgYWxzbyBiZWluZyBhYmxlIHRvIGdlbmVyYXRlIHNlcXVlbmNlcyBmcm9tIGltYWdlcywgZW5hYmxpbmcgZGUgbm92byBwcm90ZWluIGRlc2lnbi4gV2UgdHJhaW4gYW5kIGZpbmV0dW5lIENFTEwtRSAyIG9uIHR3byBsYXJnZS1zY2FsZSBkYXRhc2V0cyBvZiBodW1hbiBwcm90ZWlucy4gV2UgYWxzbyBkZW1vbnN0cmF0ZSBob3cgdG8gdXNlIENFTEwtRSAyIHRvIGNyZWF0ZSBodW5kcmVkcyBvZiBub3ZlbCBudWNsZWFyIGxvY2FsaXphdGlvbiBzaWduYWxzIChOTFMpLiBSZXN1bHRzIGFuZCBpbnRlcmFjdGl2ZSBkZW1vcyBhcmUgZmVhdHVyZWQgYXQgaHR0cHM6Ly9ib2h1YW5nbGFiLmdpdGh1Yi5pby9DRUxMLUVfMi8uIiwsLE9wZW4gd2VpZ2h0cyAodW5yZXN0cmljdGVkKSwiVW5pdGVkIFN0YXRlcyBvZiBBbWVyaWNhLFVuaXRlZCBTdGF0ZXMgb2YgQW1lcmljYSxVbml0ZWQgU3RhdGVzIG9mIEFtZXJpY2EiLCwsLCwsMjAyNS0xMS0yOCAxMTo1Mzo0NCswMDowMCwsLCwsLCJSZXNlYXJjaCBjb2xsZWN0aXZlLEFjYWRlbWlhLEFjYWRlbWlhIiwsLCwsT3BlbiBzb3VyY2UsIk1JVCBsaWNlbnNlOgpodHRwczovL2h1Z2dpbmdmYWNlLmNvL0h1YW5nTGFiL0NFTEwtRV8yX0hQQV9GaW5ldHVuZWRfNDgwCgpNSVQgbGljZW5zZToKaHR0cHM6Ly9naXRodWIuY29tL0JvSHVhbmdMYWIvQ0VMTC1FXzIiLCwsLCwsLCxIdWFuZ0xhYiwsLCxZZXMKUm9zZVRUQUZvbGQgQWxsLUF0b20gKFJGQUEpLEJpb2xvZ3ksIlByb3RlaW4gZm9sZGluZyBwcmVkaWN0aW9uLFByb3RlaW5zIiwiVW5pdmVyc2l0eSBvZiBXYXNoaW5ndG9uLFNlb3VsIE5hdGlvbmFsIFVuaXZlcnNpdHksVW5pdmVyc2l0eSBvZiBTaGVmZmllbGQiLCJSb2hpdGggS3Jpc2huYSwgSnVlIFdhbmcsIFdvb2R5IEFoZXJuLCBQYXNjYWwgU3R1cm1mZWxzLCBQcmVldGhhbSBWZW5rYXRlc2gsIEluZHJlayBLYWx2ZXQsIEd5dSBSaWUgTGVlLCBGZWxpeCBTIE1vcmV5LUJ1cnJvd3MsIEl2YW4gQW5pc2hjaGVua28sIElhbiBSIEh1bXBocmV5cywgUnlhbiBNY0h1Z2gsIERpb25uZSBWYWZlYWRvcywgWGludGluZyBMaSwgR2VvcmdlIEEgU3V0aGVybGFuZCwgQW5kcmV3IEhpdGNoY29jaywgQyBOZWlsIEh1bnRlciwgTWlua3l1bmcgQmFlaywgRnJhbmsgRGlNYWlvLCBEYXZpZCBCYWtlciIsMjAyMy0xMC0wOSxHZW5lcmFsaXplZCBCaW9tb2xlY3VsYXIgTW9kZWxpbmcgYW5kIERlc2lnbiB3aXRoIFJvc2VUVEFGb2xkIEFsbC1BdG9tLGh0dHBzOi8vd3d3LmJpb3J4aXYub3JnL2NvbnRlbnQvMTAuMTEwMS8yMDIzLjEwLjA5LjU2MTYwM3YxLCxTT1RBIGltcHJvdmVtZW50LCwsLDIuMTRlKzIwLCJTdXBwbGVtZW50YXJ5IG1hdGVyaWFsOiAiIlRoaXMgdG9vayA4IGRheXMgb24gOCBOVklESUEgQTYwMDAgR1BVcy4iIgo4IEdQVVMgKjMuODdFKzEzIEZMT1BTL0E2MDAwICo2MCAqIDYwICogMjQgKiA4IGRheXMiLDYzMjQwOTYwLCJEYXRhc2V0czoKMTIxLDgwMCArIDExMiw1NDYgKyAxMiw2ODkgPSAyNDcsMDM1CgoiIkFsbCBleGFtcGxlcyB3ZXJlIGNyb3BwZWQgdG8gaGF2ZSAyNTYgdG9rZW5zIGR1cmluZyB0aGUgaW5pdGlhbCBzdGFnZXMgb2YgdHJhaW5pbmcgYW5kIDM3NSB0b2tlbnMgZHVyaW5nIGZpbmUtdHVuaW5nLiIiCgoyNDcwMzUgKiAyNTYgPTYzLDI0MCw5NjAgdG9rZW5zIiwsLE5WSURJQSBSVFggQTYwMDAsLENvbmZpZGVudCwiQWx0aG91Z2ggQWxwaGFGb2xkMiAoQUYyKSBhbmQgUm9zZVRUQUZvbGQgKFJGKSBoYXZlIHRyYW5zZm9ybWVkIHN0cnVjdHVyYWwgYmlvbG9neSBieSBlbmFibGluZyBoaWdoLWFjY3VyYWN5IHByb3RlaW4gc3RydWN0dXJlIG1vZGVsaW5nLCB0aGV5IGFyZSB1bmFibGUgdG8gbW9kZWwgY292YWxlbnQgbW9kaWZpY2F0aW9ucyBvciBpbnRlcmFjdGlvbnMgd2l0aCBzbWFsbCBtb2xlY3VsZXMgYW5kIG90aGVyIG5vbi1wcm90ZWluIG1vbGVjdWxlcyB0aGF0IGNhbiBwbGF5IGtleSByb2xlcyBpbiBiaW9sb2dpY2FsIGZ1bmN0aW9uLiBIZXJlLCB3ZSBkZXNjcmliZSBSb3NlVFRBRm9sZCBBbGwtQXRvbSAoUkZBQSksIGEgZGVlcCBuZXR3b3JrIGNhcGFibGUgb2YgbW9kZWxpbmcgZnVsbCBiaW9sb2dpY2FsIGFzc2VtYmxpZXMgY29udGFpbmluZyBwcm90ZWlucywgbnVjbGVpYyBhY2lkcywgc21hbGwgbW9sZWN1bGVzLCBtZXRhbHMsIGFuZCBjb3ZhbGVudCBtb2RpZmljYXRpb25zIGdpdmVuIHRoZSBzZXF1ZW5jZXMgb2YgdGhlIHBvbHltZXJzIGFuZCB0aGUgYXRvbWljIGJvbmRlZCBnZW9tZXRyeSBvZiB0aGUgc21hbGwgbW9sZWN1bGVzIGFuZCBjb3ZhbGVudCBtb2RpZmljYXRpb25zLiBGb2xsb3dpbmcgdHJhaW5pbmcgb24gc3RydWN0dXJlcyBvZiBmdWxsIGJpb2xvZ2ljYWwgYXNzZW1ibGllcyBpbiB0aGUgUHJvdGVpbiBEYXRhIEJhbmsgKFBEQiksIFJGQUEgaGFzIGNvbXBhcmFibGUgcHJvdGVpbiBzdHJ1Y3R1cmUgcHJlZGljdGlvbiBhY2N1cmFjeSB0byBBRjIsIGV4Y2VsbGVudCBwZXJmb3JtYW5jZSBpbiBDQU1FTyBmb3IgZmxleGlibGUgYmFja2JvbmUgc21hbGwgbW9sZWN1bGUgZG9ja2luZywgYW5kIHJlYXNvbmFibGUgcHJlZGljdGlvbiBhY2N1cmFjeSBmb3IgcHJvdGVpbiBjb3ZhbGVudCBtb2RpZmljYXRpb25zIGFuZCBhc3NlbWJsaWVzIG9mIHByb3RlaW5zIHdpdGggbXVsdGlwbGUgbnVjbGVpYyBhY2lkIGNoYWlucyBhbmQgc21hbGwgbW9sZWN1bGVzIHdoaWNoLCB0byBvdXIga25vd2xlZGdlLCBubyBleGlzdGluZyBtZXRob2QgY2FuIG1vZGVsIHNpbXVsdGFuZW91c2x5LiBCeSBmaW5lLXR1bmluZyBvbiBkaWZmdXNpdmUgZGVub2lzaW5nIHRhc2tzLCB3ZSBkZXZlbG9wIFJGZGlmZnVzaW9uIEFsbC1BdG9tIChSRmRpZmZ1c2lvbkFBKSwgd2hpY2ggZ2VuZXJhdGVzIGJpbmRpbmcgcG9ja2V0cyBieSBkaXJlY3RseSBidWlsZGluZyBwcm90ZWluIHN0cnVjdHVyZXMgYXJvdW5kIHNtYWxsIG1vbGVjdWxlcyBhbmQgb3RoZXIgbm9uLXByb3RlaW4gbW9sZWN1bGVzLiBTdGFydGluZyBmcm9tIHJhbmRvbSBkaXN0cmlidXRpb25zIG9mIGFtaW5vIGFjaWQgcmVzaWR1ZXMgc3Vycm91bmRpbmcgdGFyZ2V0IHNtYWxsIG1vbGVjdWxlcywgd2UgZGVzaWduIGFuZCBleHBlcmltZW50YWxseSB2YWxpZGF0ZSBwcm90ZWlucyB0aGF0IGJpbmQgdGhlIGNhcmRpYWMgZGlzZWFzZSB0aGVyYXBldXRpYyBkaWdveGlnZW5pbiwgdGhlIGVuenltYXRpYyBjb2ZhY3RvciBoZW1lLCBhbmQgb3B0aWNhbGx5IGFjdGl2ZSBiaWxpbiBtb2xlY3VsZXMgd2l0aCBwb3RlbnRpYWwgZm9yIGV4cGFuZGluZyB0aGUgcmFuZ2Ugb2Ygd2F2ZWxlbmd0aHMgY2FwdHVyZWQgYnkgcGhvdG9zeW50aGVzaXMuIFdlIGFudGljaXBhdGUgdGhhdCBSRkFBIGFuZCBSRmRpZmZ1c2lvbkFBIHdpbGwgYmUgd2lkZWx5IHVzZWZ1bCBmb3IgbW9kZWxpbmcgYW5kIGRlc2lnbmluZyBjb21wbGV4IGJpb21vbGVjdWxhciBzeXN0ZW1zLiIsLCxPcGVuIHdlaWdodHMgKHVucmVzdHJpY3RlZCksIlVuaXRlZCBTdGF0ZXMgb2YgQW1lcmljYSxLb3JlYSAoUmVwdWJsaWMgb2YpLFVuaXRlZCBLaW5nZG9tIG9mIEdyZWF0IEJyaXRhaW4gYW5kIE5vcnRoZXJuIElyZWxhbmQiLCwsLCwsMjAyNi0wMi0xMSAxOToyNjoyNyswMDowMCwsLCwsLCJBY2FkZW1pYSxBY2FkZW1pYSxBY2FkZW1pYSIsLCwsLE9wZW4gc291cmNlLE1JVC1saWtlIGxpY2Vuc2UuIGluZmVyZW5jZSBjb2RlICsgdHJhaW5pbmcgaHlwZXJwYXJhbXM6IGh0dHBzOi8vZ2l0aHViLmNvbS9iYWtlci1sYWJvcmF0b3J5L1Jvc2VUVEFGb2xkLUFsbC1BdG9tP3RhYj1MaWNlbnNlLTEtb3YtZmlsZSNyZWFkbWUsLCwsLCwsSGFyZHdhcmUsLCwsLFllcwpGaW5HUFQtMTNCLExhbmd1YWdlLCJOYW1lZCBlbnRpdHkgcmVjb2duaXRpb24gKE5FUiksU2VudGltZW50IGNsYXNzaWZpY2F0aW9uLExhbmd1YWdlIG1vZGVsaW5nL2dlbmVyYXRpb24sRmluYW5jaWFsIG1hbmFnZW1lbnQiLCJVbml2ZXJzaXR5IG9mIENhbGlmb3JuaWEgTG9zIEFuZ2VsZXMgKFVDTEEpLENvbHVtYmlhIFVuaXZlcnNpdHksTmV3IFlvcmsgVW5pdmVyc2l0eSAoTllVKSIsIk5lbmcgV2FuZywgSG9uZ3lhbmcgWWFuZywgQ2hyaXN0aW5hIERhbiBXYW5nIiwyMDIzLTEwLTA3LEZpbkdQVDogSW5zdHJ1Y3Rpb24gVHVuaW5nIEJlbmNobWFyayBmb3IgT3Blbi1Tb3VyY2UgTGFyZ2UgTGFuZ3VhZ2UgTW9kZWxzIGluIEZpbmFuY2lhbCBEYXRhc2V0cyxodHRwczovL2FyeGl2Lm9yZy9hYnMvMjMxMC4wNDc5MzsgaHR0cHM6Ly9naXRodWIuY29tL0FJNEZpbmFuY2UtRm91bmRhdGlvbi9GaW5HUFQsMTEzLjAsU09UQSBpbXByb3ZlbWVudCxTT1RBIGZvciBmaW5hbmNpYWwgc2VudGltZW50IGFuYWx5c2lzLDEzMDAwMDAwMDAwLjAsIkZpbmV0dW5lcyB1c2luZyBMb1JBLCBzbyBvbmx5IHRyYWlucyAzLjY3IG1pbGxpb24gcGFyYW1ldGVycyIsMS42ZSsyMyxGcm9t</x:v>
      </x:c>
    </x:row>
    <x:row r="159" ht="18" customHeight="1">
      <x:c r="A159" s="17" t="n">
        <x:v>154</x:v>
      </x:c>
      <x:c r="B159" s="17" t="n">
        <x:v>309</x:v>
      </x:c>
      <x:c r="C159" s="94" t="str">
        <x:v>IExsYW1hIDItMTNCLDc2ODAwLCwxNy4yNSxodHRwczovL2dpdGh1Yi5jb20vQUk0RmluYW5jZS1Gb3VuZGF0aW9uL0ZpbkdQVD90YWI9cmVhZG1lLW92LWZpbGUsTlZJRElBIEdlRm9yY2UgUlRYIDMwOTAsU3VwZXJ2aXNlZCxMaWtlbHksIkluIHRoZSBzd2lmdGx5IGV4cGFuZGluZyBkb21haW4gb2YgTmF0dXJhbCBMYW5ndWFnZSBQcm9jZXNzaW5nIChOTFApLCB0aGUgcG90ZW50aWFsIG9mIEdQVC1iYXNlZCBtb2RlbHMgZm9yIHRoZSBmaW5hbmNpYWwgc2VjdG9yIGlzIGluY3JlYXNpbmdseSBldmlkZW50LiBIb3dldmVyLCB0aGUgaW50ZWdyYXRpb24gb2YgdGhlc2UgbW9kZWxzIHdpdGggZmluYW5jaWFsIGRhdGFzZXRzIHByZXNlbnRzIGNoYWxsZW5nZXMsIG5vdGFibHkgaW4gZGV0ZXJtaW5pbmcgdGhlaXIgYWRlcHRuZXNzIGFuZCByZWxldmFuY2UuIFRoaXMgcGFwZXIgaW50cm9kdWNlcyBhIGRpc3RpbmN0aXZlIGFwcHJvYWNoIGFuY2hvcmVkIGluIHRoZSBJbnN0cnVjdGlvbiBUdW5pbmcgcGFyYWRpZ20gZm9yIG9wZW4tc291cmNlIGxhcmdlIGxhbmd1YWdlIG1vZGVscywgc3BlY2lmaWNhbGx5IGFkYXB0ZWQgZm9yIGZpbmFuY2lhbCBjb250ZXh0cy4gVGhyb3VnaCB0aGlzIG1ldGhvZG9sb2d5LCB3ZSBjYXBpdGFsaXplIG9uIHRoZSBpbnRlcm9wZXJhYmlsaXR5IG9mIG9wZW4tc291cmNlIG1vZGVscywgZW5zdXJpbmcgYSBzZWFtbGVzcyBhbmQgdHJhbnNwYXJlbnQgaW50ZWdyYXRpb24uIFdlIGJlZ2luIGJ5IGV4cGxhaW5pbmcgdGhlIEluc3RydWN0aW9uIFR1bmluZyBwYXJhZGlnbSwgaGlnaGxpZ2h0aW5nIGl0cyBlZmZlY3RpdmVuZXNzIGZvciBpbW1lZGlhdGUgaW50ZWdyYXRpb24uIFRoZSBwYXBlciBwcmVzZW50cyBhIGJlbmNobWFya2luZyBzY2hlbWUgZGVzaWduZWQgZm9yIGVuZC10by1lbmQgdHJhaW5pbmcgYW5kIHRlc3RpbmcsIGVtcGxveWluZyBhIGNvc3QtZWZmZWN0aXZlIHByb2dyZXNzaW9uLiBGaXJzdGx5LCB3ZSBhc3Nlc3MgYmFzaWMgY29tcGV0ZW5jaWVzIGFuZCBmdW5kYW1lbnRhbCB0YXNrcywgc3VjaCBhcyBOYW1lZCBFbnRpdHkgUmVjb2duaXRpb24gKE5FUikgYW5kIHNlbnRpbWVudCBhbmFseXNpcyB0byBlbmhhbmNlIHNwZWNpYWxpemF0aW9uLiBOZXh0LCB3ZSBkZWx2ZSBpbnRvIGEgY29tcHJlaGVuc2l2ZSBtb2RlbCwgZXhlY3V0aW5nIG11bHRpLXRhc2sgb3BlcmF0aW9ucyBieSBhbWFsZ2FtYXRpbmcgYWxsIGluc3RydWN0aW9uYWwgdHVuaW5ncyB0byBleGFtaW5lIHZlcnNhdGlsaXR5LiBGaW5hbGx5LCB3ZSBleHBsb3JlIHRoZSB6ZXJvLXNob3QgY2FwYWJpbGl0aWVzIGJ5IGVhcm1hcmtpbmcgdW5zZWVuIHRhc2tzIGFuZCBpbmNvcnBvcmF0aW5nIG5vdmVsIGRhdGFzZXRzIHRvIHVuZGVyc3RhbmQgYWRhcHRhYmlsaXR5IGluIHVuY2hhcnRlZCB0ZXJyYWlucy4gU3VjaCBhIHBhcmFkaWdtIGZvcnRpZmllcyB0aGUgcHJpbmNpcGxlcyBvZiBvcGVubmVzcyBhbmQgcmVwcm9kdWNpYmlsaXR5LCBsYXlpbmcgYSByb2J1c3QgZm91bmRhdGlvbiBmb3IgZnV0dXJlIGludmVzdGlnYXRpb25zIGluIG9wZW4tc291cmNlIGZpbmFuY2lhbCBsYXJnZSBsYW5ndWFnZSBtb2RlbHMgKEZpbkxMTXMpLiIsLCxPcGVuIHdlaWdodHMgKHVucmVzdHJpY3RlZCksIlVuaXRlZCBTdGF0ZXMgb2YgQW1lcmljYSxVbml0ZWQgU3RhdGVzIG9mIEFtZXJpY2EsVW5pdGVkIFN0YXRlcyBvZiBBbWVyaWNhIixMbGFtYSAyLTEzQiw2LjUzMjQ4OGUrMTcsImZpbmUtdHVuZWQgTGxhbWEgMiAxM0IKClJUWCAzMDkwIGZvciAxNyBob3VycywgYXQgYSBjb3N0IG9mICQxNwoKMzUuNSB0cmlsbGlvbiBmbG9wcyAqIDE3ICogMzYwMCAqIDAuMyA9IDYuNTMyNDg4ZSsxNyIsMS4wLCwyMDI2LTA1LTI1IDEyOjIzOjMzKzAwOjAwLCwsLCwsIkFjYWRlbWlhLEFjYWRlbWlhLEFjYWRlbWlhIiwsLCwsT3BlbiBzb3VyY2UsIk1JVCBsaWNlbnNlICh0aG91Z2ggcHJvYmFibHkgc3ViamVjdCB0byBMbGFtYSAyIGxpY2Vuc2UgdG9vKQpodHRwczovL2dpdGh1Yi5jb20vQUk0RmluYW5jZS1Gb3VuZGF0aW9uL0ZpbkdQVC9ibG9iL21hc3Rlci9MSUNFTlNFCgp0cmFpbiBjb2RlOiBodHRwczovL2dpdGh1Yi5jb20vQUk0RmluYW5jZS1Gb3VuZGF0aW9uL0ZpbkdQVC9ibG9iL21hc3Rlci9maW5ncHQvRmluR1BUX0JlbmNobWFyay90cmFpbi5zaCAiLFRydWUsLCxGUDE2LCwzODEuNzkwMDU5MDcyNzQyNDUsSGFyZHdhcmUsLCwsLFllcwpOQUVQcm8sQmlvbG9neSxQcm90ZWluIGRlc2lnbiwiVW5pdmVyc2l0eSBvZiBDYWxpZm9ybmlhIFNhbnRhIEJhcmJhcmEgKFVDU0IpLE1hc3NhY2h1c2V0dHMgSW5zdGl0dXRlIG9mIFRlY2hub2xvZ3kgKE1JVCksQ2FybmVnaWUgTWVsbG9uIFVuaXZlcnNpdHkgKENNVSkiLCJaaGVucWlhbyBTb25nLCBZdW5sb25nIFpoYW8sIFdlbnhpYW4gU2hpLCBZYW5nIFlhbmcsIExlaSBMaSIsMjAyMy0xMC0wNixGdW5jdGlvbmFsIEdlb21ldHJ5IEd1aWRlZCBQcm90ZWluIFNlcXVlbmNlIGFuZCBCYWNrYm9uZSBTdHJ1Y3R1cmUgQ28tRGVzaWduLGh0dHBzOi8vYXJ4aXYub3JnL2Ficy8yMzEwLjA0MzQzLCwsLCwsLCIKIiwsIs6yLWxhY3RhbWFzZSBjYWxjdWxhdGlvbjogNSw0MjcgcHJvdGVpbnMgw5cgMjg2IHJlc2lkdWVzID0gMSw1NTIsMTIyIHJlc2lkdWVzCk15b2dsb2JpbiBjYWxjdWxhdGlvbjogMywzODEgcHJvdGVpbnMgw5cgMTUzIHJlc2lkdWVzID0gNTE3LDE0MyByZXNpZHVlcwpUb3RhbCBkYXRhcG9pbnRzOiAxLDU1MiwxMjIgKyA1MTcsMTQzID0gMiwwNjksMjY1IHJlc2lkdWVzICjiiYggMi4xZTYpCi0gVGhlc2UgYXJlIHR3byBzZXBhcmF0ZSBtb2RlbHMsIHVzaW5nIM6yLWxhY3RhbWFzZSIsLCxOVklESUEgUlRYIEE2MDAwLCxDb25maWRlbnQsIlByb3RlaW5zIGFyZSBtYWNyb21vbGVjdWxlcyByZXNwb25zaWJsZSBmb3IgZXNzZW50aWFsIGZ1bmN0aW9ucyBpbiBhbG1vc3QgYWxsIGxpdmluZyBvcmdhbmlzbXMuIERlc2lnbmluZyByZWFzb25hYmxlIHByb3RlaW5zIHdpdGggZGVzaXJlZCBmdW5jdGlvbnMgaXMgY3J1Y2lhbC4gQSBwcm90ZWlu4oCZcyBzZXF1ZW5jZSBhbmQgc3RydWN0dXJlIGFyZSBzdHJvbmdseSBjb3JyZWxhdGVkIGFuZCB0aGV5IHRvZ2V0aGVyIGRldGVybWluZSBpdHMgZnVuY3Rpb24uIEluIHRoaXMgcGFwZXIsIHdlIHByb3Bvc2UgTkFFUHJvLCBhIG1vZGVsIHRvIGpvaW50bHkgZGVzaWduIFByb3RlaW4gc2VxdWVuY2UgYW5kIHN0cnVjdHVyZSBiYXNlZCBvbiBhdXRvbWF0aWNhbGx5IGRldGVjdGVkIGZ1bmN0aW9uYWwgYW5kIGNvbnNlcnZlZCBzaXRlcy4gTkFFUHJvIGlzIHBvd2VyZWQgYnkgYW4gaW50ZXJsZWF2aW5nIG5ldHdvcmsgb2YgYXR0ZW50aW9uIGFuZCBlcXVpdmFyaWFudCBsYXllcnMsIHdoaWNoIGNhbiBjYXB0dXJlIGdsb2JhbCBjb3JyZWxhdGlvbiBpbiBhIHdob2xlIHNlcXVlbmNlIGFuZCBsb2NhbCBpbmZsdWVuY2UgZnJvbSBuZWFyZXN0IGFtaW5vIGFjaWRzIGluIHRocmVlIGRpbWVuc2lvbmFsICgzRCkgc3BhY2UuIFN1Y2ggYW4gYXJjaGl0ZWN0dXJlIGZhY2lsaXRhdGVzIGVmZmVjdGl2ZSB5ZXQgZWNvbm9taWMgbWVzc2FnZSBwYXNzaW5nIGF0IHR3byBsZXZlbHMuIFdlIGV2YWx1YXRlIG91ciBtb2RlbCBhbmQgc2V2ZXJhbCBzdHJvbmcgYmFzZWxpbmVzIG9uIHR3byBwcm90ZWluIGRhdGFzZXRzLCDOsi1sYWN0YW1hc2UgYW5kIG15b2dsb2Jpbi4gRXhwZXJpbWVudGFsIHJlc3VsdHMgc2hvdyB0aGF0IG91ciBtb2RlbCBhY2hpZXZlcyB0aGUgaGlnaGVzdCBiaW5kaW5nIGFmZmluaXR5IHNjb3JlcyBhbW9uZyB0aGUgdG9wLTUsIHRvcC0xMCBhbmQgdG9wLTMwIGNhbmRpZGF0ZXMuIFRoZXNlIGZpbmRpbmdzIHByb3ZlIHRoZSBjYXBhYmlsaXR5IG9mIG91ciBtb2RlbCB0byBkZXNpZ24gZnVuY3Rpb25hbCBwcm90ZWlucy4gRnVydGhlcm1vcmUsIGluLWRlcHRoIGFuYWx5c2lzIGZ1cnRoZXIgY29uZmlybXMgb3VyIG1vZGVs4oCZcyBhYmlsaXR5IHRvIGdlbmVyYXRlIGhpZ2hseSBlZmZlY3RpdmUgcHJvdGVpbnMgY2FwYWJsZSBvZiBiaW5kaW5nIHRvIHRoZWlyIHRhcmdldCBtZXRhbGxvY29mYWN0b3JzMS4iLDEwMC4wLCwsIlVuaXRlZCBTdGF0ZXMgb2YgQW1lcmljYSxVbml0ZWQgU3RhdGVzIG9mIEFtZXJpY2EsVW5pdGVkIFN0YXRlcyBvZiBBbWVyaWNhIiwsLCwxLjAsLDIwMjUtMTEtMjggMTE6NTM6NDQrMDA6MDAsLCwsLCwiQWNhZGVtaWEsQWNhZGVtaWEsQWNhZGVtaWEiLCwsLCwsLCwsLCwsMzI3LjI1NTkwOTc2NDU2MDcsSGFyZHdhcmUsLCwsLApGb2xkRmxvdyxCaW9sb2d5LFByb3RlaW4gZ2VuZXJhdGlvbiwiTWNHaWxsIFVuaXZlcnNpdHksTWlsYSAtIFF1ZWJlYyBBSSAob3JpZ2luYWxseSBNb250cmVhbCBJbnN0aXR1dGUgZm9yIExlYXJuaW5nIEFsZ29yaXRobXMpLERyZWFtZm9sZCxVbml2ZXJzaXR5IG9mIE1vbnRyZWFsIC8gVW5pdmVyc2l0w6kgZGUgTW9udHLDqWFsLFVuaXZlcnNpdHkgb2YgT3hmb3JkIiwiQXZpc2hlayBKb2V5IEJvc2UsIFRhcmEgQWtob3VuZC1TYWRlZ2gsIEd1aWxsYXVtZSBIdWd1ZXQsIEtpbGlhbiBGYXRyYXMsIEphcnJpZCBSZWN0b3ItQnJvb2tzLCBDaGVuZy1IYW8gTGl1LCBBbmRyZWkgQ3Jpc3RpYW4gTmljYSwgTWFrc3ltIEtvcmFibHlvdiwgTWljaGFlbCBCcm9uc3RlaW4sIEFsZXhhbmRlciBUb25nIiwyMDIzLTEwLTAzLFNFKDMpIFN0b2NoYXN0aWMgRmxvdyBNYXRjaGluZyBmb3IgUHJvdGVpbiBCYWNrYm9uZSBHZW5lcmF0aW9uLGh0dHBzOi8vYXJ4aXYub3JnL2Ficy8yMzEwLjAyMzkxLDE2NS4wLCwsLCwxLjEwMDAwMDAwMDAwMDAwMDhlKzIwLCIxLiBIYXJkd2FyZTogNHggTlZJRElBIEExMDAtODBHQiBHUFVzICgzLjEyZTE0IEZMT1AvcyBwZXIgR1BVKQoyLiBUcmFpbmluZyBkdXJhdGlvbjogMi41IGRheXMgPSAyMTYsMDAwIHNlY29uZHMgKGRpcmVjdGx5IHByb3ZpZGVkKQozLiBVdGlsaXphdGlvbiByYXRlOiA0MCUKNC4gQ2FsY3VsYXRpb246IDMuMTJlMTQgRkxPUC9zIMOXIDQgR1BVcyDDlyAyMTYsMDAwcyDDlyAwLjQwID0gMS4xZTIwIEZMT1AiLDQwMDQ2NDAwLCJQREIgRGF0YXNldDogMjIsMjQ4IHByb3RlaW5zIMOXIDIwMCByZXNpZHVlcyA9IDQsNDQ5LDYwMCB0b2tlbnMKTUQgRGF0YXNldDogMjAwLDAwMCBmcmFtZXMgw5cgNTggcmVzaWR1ZXMgPSAxMSw2MDAsMDAwIHRva2VucwpUb3RhbDogNCw0NDksNjAwICsgMTEsNjAwLDAwMCA9IDE2LDA0OSw2MDAgdG9rZW5zICgxLjYgw5cgMTDigbcpIiw2MC4wLCxOVklESUEgQTEwMCwsQ29uZmlkZW50LCJUaGUgY29tcHV0YXRpb25hbCBkZXNpZ24gb2Ygbm92ZWwgcHJvdGVpbiBzdHJ1Y3R1cmVzIGhhcyB0aGUgcG90ZW50aWFsIHRvIGltcGFjdCBudW1lcm91cyBzY2llbnRpZmljIGRpc2NpcGxpbmVzIGdyZWF0bHkuIFRvd2FyZCB0aGlzIGdvYWwsIHdlIGludHJvZHVjZSBGT0xERkxPVyBhIHNlcmllcyBvZiBub3ZlbCBnZW5lcmF0aXZlIG1vZGVscyBvZiBpbmNyZWFzaW5nIG1vZGVsaW5nIHBvd2VyIGJhc2VkIG9uIHRoZSBmbG93LW1hdGNoaW5nIHBhcmFkaWdtIG92ZXIgM0QgcmlnaWQgbW90aW9uc+KAlGkuZS4gdGhlIGdyb3VwIFNFKDMp4oCUZW5hYmxpbmcgYWNjdXJhdGUgbW9kZWxpbmcgb2YgcHJvdGVpbiBiYWNrYm9uZXMuIFdlIGZpcnN0IGludHJvZHVjZSBGT0xERkxPVy1CQVNFIGEgc2ltdWxhdGlvbi1mcmVlIGFwcHJvYWNoIHRvIGxlYXJuaW5nIGRldGVybWluaXN0aWMgY29udGludW91cy10aW1lIGR5bmFtaWNzIGFuZCBtYXRjaGluZyBpbnZhcmlhbnQgdGFyZ2V0IGRpc3RyaWJ1dGlvbnMgb24gU0UoMykuIFdlIG5leHQgYWNjZWxlcmF0ZSB0cmFpbmluZyBieSBpbmNvcnBvcmF0aW5nIFJpZW1hbm5pYW4gb3B0aW1hbCB0cmFuc3BvcnQgdG8gY3JlYXRlIEZPTERGTE9XLU9UIGxlYWRpbmcgdG8gdGhlIGNvbnN0cnVjdGlvbiBvZiBib3RoIG1vcmUgc2ltcGxlIGFuZCBzdGFibGUgZmxvd3MuIEZpbmFsbHksIHdlIGRlc2lnbiBGT0xERkxPVy1TRk0gY291cGxpbmcgYm90aCBSaWVtYW5uaWFuIE9UIGFuZCBzaW11bGF0aW9uLWZyZWUgdHJhaW5pbmcgdG8gbGVhcm4gc3RvY2hhc3RpYyBjb250aW51b3VzLXRpbWUgZHluYW1pY3Mgb3ZlciBTRSgzKS4gT3VyIGZhbWlseSBvZiBGT0xERkxPVyBnZW5lcmF0aXZlIG1vZGVscyBvZmZlcnMgc2V2ZXJhbCBrZXkgYWR2YW50YWdlcyBvdmVyIHByZXZpb3VzIGFwcHJvYWNoZXMgdG8gdGhlIGdlbmVyYXRpdmUgbW9kZWxpbmcgb2YgcHJvdGVpbnM6IHRoZXkgYXJlIG1vcmUgc3RhYmxlIGFuZCBmYXN0ZXIgdG8gdHJhaW4gdGhhbiBkaWZmdXNpb24tYmFzZWQgYXBwcm9hY2hlcywgYW5kIG91ciBtb2RlbHMgZW5qb3kgdGhlIGFiaWxpdHkgdG8gbWFwIGFueSBpbnZhcmlhbnQgc291cmNlIGRpc3RyaWJ1dGlvbiB0byBhbnkgaW52YXJpYW50IHRhcmdldCBkaXN0cmlidXRpb24gb3ZlciBTRSgzKS4gRW1waXJpY2FsbHksIHdlIHZhbGlkYXRlIEZPTERGTE9XIG9uIHByb3RlaW4gYmFja2JvbmUgZ2VuZXJhdGlvbiBvZiB1cCB0byAzMDAgYW1pbm8gYWNpZHMgbGVhZGluZyB0byBoaWdoLXF1YWxpdHkgZGVzaWduYWJsZSwgZGl2ZXJzZSwgYW5kIG5vdmVsIHNhbXBsZXMuIiwsLCwiQ2FuYWRhLENhbmFkYSxDYW5hZGEsQ2FuYWRhLFVuaXRlZCBLaW5nZG9tIG9mIEdyZWF0IEJyaXRhaW4gYW5kIE5vcnRoZXJuIElyZWxhbmQiLCwsLDQuMCwsMjAyNi0wNS0yNSAxMjoyMzozMSswMDowMCwsLCwsLCJBY2FkZW1pYSxBY2FkZW1pYSxJbmR1c3RyeSxBY2FkZW1pYSxBY2FkZW1pYSIsLCwsLCwsLCwsLCwzMTc2Ljc3NjI1ODEyMTg1NixIYXJkd2FyZSwsLCwsCkxMYU1BLTdCIChwcm90ZWluLW9yaWVudGVkIGluc3RydWN0aW9uLXR1bmVkKSwiTGFuZ3VhZ2UsQmlvbG9neSIsIlByb3RlaW4gZm9sZGluZyBwcmVkaWN0aW9uLFByb3RlaW4gZ2VuZXJhdGlvbixPdGhlciBCaW9sb2dpY2FsIE1vZGVsaW5nLFByb3RlaW4gb3IgbnVjbGVvdGlkZSBsYW5ndWFnZSBtb2RlbCAocExNL25MTSksUHJvdGVpbiBxdWVzdGlvbiBhbnN3ZXJpbmciLFpoZWppYW5nIFVuaXZlcnNpdHkgKFpKVSksIllpbiBGYW5nLCBYaWFvemh1YW4gTGlhbmcsIE5pbmd5dSBaaGFuZywgS2FuZ3dlaSBMaXUsIFJ1aSBIdWFuZywgWmh1byBDaGVuLCBYaWFvaHVpIEZhbiwgSHVhanVuIENoZW4iLDIwMjMtMTAtMDIsTW9sLUluc3RydWN0aW9uczogQSBMYXJnZS1TY2FsZSBCaW9tb2xlY3VsYXIgSW5zdHJ1Y3Rpb24gRGF0YXNldCBmb3IgTGFyZ2UgTGFuZ3VhZ2UgTW9kZWxzLGh0dHBzOi8vYXJ4aXYub3JnL2Ficy8yMzA2LjA4MDE4LDE0NS4wLCwsNzAwMDAwMDAwMC4wLEluIHRoZSBuYW1lLDIuNzhlKzIyLCJFc3RpbWF0ZSAxOiAxVCB0b2tlbnMgKiA2LjdCIHBhcmFtZXRlcnMgKiA2IEZMT1AvdG9rZW4vcGFyYW1ldGVyID0gNGUyMiBGTE9QCgpmcm9tIHBhcGVyLCBMbGFtYS03QiB0b29rIDgyLDQzMiBHUFUgaG91cnMgdXNpbmcgQTEwMHMKRXN0aW1hdGUgMjogMzEyIHRyaWxsaW9uIEZMT1AvcyAqICg4Miw0MzIgKiAzNjAwKSBzICogMC4zID0gMi43OGUyMiBGTE9QIiw1MDY4MjY2NjY3LCJEYXRhIGVzdGltYXRlIHN1bW1hcnk6CiogSW5zdHJ1Y3Rpb25zOiAyLDA0Myw1ODcKKiBUb2tlbnMgcGVyIGluc3RydWN0aW9uOiAxMDAgCiogVG90YWwgPSAyLDA0Myw1ODcgw5cgMTAwID0gMi4wNGU4IHRva2VucyIsLCwsLENvbmZpZGVudCwiTGFyZ2UgTGFuZ3VhZ2UgTW9kZWxzIChMTE1zKSwgd2l0aCB0aGVpciByZW1hcmthYmxlIHRhc2staGFuZGxpbmcgY2FwYWJpbGl0aWVzIGFuZCBpbm5vdmF0aXZlIG91dHB1dHMsIGhhdmUgY2F0YWx5emVkIHNpZ25pZmljYW50IGFkdmFuY2VtZW50cyBhY3Jvc3MgYSBzcGVjdHJ1bSBvZiBmaWVsZHMuIEhvd2V2ZXIsIHRoZWlyIHByb2ZpY2llbmN5IHdpdGhpbiBzcGVjaWFsaXplZCBkb21haW5zIHN1Y2ggYXMgYmlvbW9sZWN1bGFyIHN0dWRpZXMgcmVtYWlucyBsaW1pdGVkLiBUbyBhZGRyZXNzIHRoaXMgY2hhbGxlbmdlLCB3ZSBpbnRyb2R1Y2UgTW9sSW5zdHJ1Y3Rpb25zLCBhIGNvbXByZWhlbnNpdmUgaW5zdHJ1Y3Rpb24gZGF0YXNldCBkZXNpZ25lZCBmb3IgdGhlIGJpb21vbGVjdWxhciBkb21haW4uIE1vbC1JbnN0cnVjdGlvbnMgZW5jb21wYXNzZXMgdGhyZWUga2V5IGNvbXBvbmVudHM6IG1vbGVjdWxlLW9yaWVudGVkIGluc3RydWN0aW9ucywgcHJvdGVpbi1vcmllbnRlZCBpbnN0cnVjdGlvbnMsIGFuZCBiaW9tb2xlY3VsYXIgdGV4dCBpbnN0cnVjdGlvbnMuIEVhY2ggY29tcG9uZW50IGFpbXMgdG8gaW1wcm92ZSB0aGUgdW5kZXJzdGFuZGluZyBhbmQgcHJlZGljdGlvbiBjYXBhYmlsaXRpZXMgb2YgTExNcyBjb25jZXJuaW5nIGJpb21vbGVjdWxhciBmZWF0dXJlcyBhbmQgYmVoYXZpb3JzLiBUaHJvdWdoIGV4dGVuc2l2ZSBpbnN0cnVjdGlvbiB0dW5pbmcgZXhwZXJpbWVudHMgb24gTExNcywgd2UgZGVtb25zdHJhdGUgdGhlIGVmZmVjdGl2ZW5lc3Mgb2YgTW9sLUluc3RydWN0aW9ucyBpbiBlbmhhbmNpbmcgbGFyZ2UgbW9kZWxz4oCZIHBlcmZvcm1hbmNlIGluIHRoZSBpbnRyaWNhdGUgcmVhbG0gb2YgYmlvbW9sZWN1bGFyIHN0dWRpZXMsIHRodXMgZm9zdGVyaW5nIHByb2dyZXNzIGluIHRoZSBiaW9tb2xlY3VsYXIgcmVzZWFyY2ggY29tbXVuaXR5LiBNb2wtSW5zdHJ1Y3Rpb25zIGlzIHB1YmxpY2x5IGF2YWlsYWJsZSBmb3Igb25nb2luZyByZXNlYXJjaCBhbmQgd2lsbCB1bmRlcmdvIHJlZ3VsYXIgdXBkYXRlcyB0byBlbmhhbmNlIGl0cyBhcHBsaWNhYmlsaXR5LiIsLCxPcGVuIHdlaWdodHMgKHVucmVzdHJpY3RlZCksQ2hpbmEsTExhTUEtN0IsLCwsLDIwMjYtMDUtMjUgMTI6MjM6MzIrMDA6MDAsLCwsLCxBY2FkZW1pYSwsLCwsVW5yZWxlYXNlZCwiTUlULiBpbmNsdWRlcyBkYXRhCmh0dHBzOi8vZ2l0aHViLmNvbS96anVubHAvTW9sLUluc3RydWN0aW9ucyIsLCwsLCwsIkhhcmR3YXJlLE9wZXJhdGlvbiBjb3VudGluZyIsLCwsLFllcwpNaW5pR1BUNCAoVmljdW5hIGZpbmV0dW5lKSwiTGFuZ3VhZ2UsVmlzaW9uLE11bHRpbW9kYWwiLCJMYW5ndWFnZSBtb2RlbGluZy9nZW5lcmF0aW9uLENoYXQsVmlzdWFsIHF1ZXN0aW9uIGFuc3dlcmluZyxJbWFnZSBjYXB0aW9uaW5nIixLaW5nIEFiZHVsbGFoIFVuaXZlcnNpdHkgb2YgU2NpZW5jZSBhbmQgVGVjaG5vbG9neSAoS0FVU1QpLCJEZXlhbyBaaHUsIEp1biBDaGVuLCBYaWFvcWlhbiBTaGVuLCBYaWFuZyBMaSwgTW9oYW1lZCBFbGhvc2VpbnkiLDIwMjMtMTAtMDIsTWluaUdQVC00OiBFbmhhbmNpbmcgVmlzaW9uLUxhbmd1YWdlIFVuZGVyc3RhbmRpbmcgd2l0aCBBZHZhbmNlZCBMYXJnZSBMYW5ndWFnZSBNb2RlbHMsaHR0cHM6Ly9hcnhpdi5vcmcvYWJzLzIzMDQuMTA1OTIsLCwsMTMwMDAwMDAwMDAuMCwxM0IgYXMgVmljdW5hLCwsMTQzMDAwMDAwMCwiIiJXZSB0cmFpbiBNaW5pR1BULTQgd2l0aCB0d28gc3RhZ2VzLiBUaGUgZmlyc3QgdHJhZGl0aW9uYWwgcHJldHJhaW5pbmcgc3RhZ2UgaXMgdHJhaW5lZCB1c2luZyByb3VnaGx5IDUgbWlsbGlvbiBhbGlnbmVkIGltYWdlLXRleHQgcGFpcnMiIgoKIiJ3ZSBwcm9wb3NlIGEgbm92ZWwgd2F5IHRvIGNyZWF0ZSBoaWdoLXF1YWxpdHkgaW1hZ2UtdGV4dCBwYWlycyBieSB0aGUgbW9kZWwgaXRzZWxmIGFuZCBDaGF0R1BUIHRvZ2V0aGVyLiBCYXNlZCBvbiB0aGlzLCB3ZSB0aGVuIGNyZWF0ZSBhIHNtYWxsICgzNTAwIHBhaXJzIGluIHRvdGFsKSB5ZXQgaGlnaC1xdWFsaXR5IGRhdGFzZXQuClRoZSBzZWNvbmQgZmluZXR1bmluZyBzdGFnZSBpcyB0cmFpbmVkIG9uIHRoaXMgZGF0YXNldCBpbiBhIGNvbnZlcnNhdGlvbiB0ZW1wbGF0ZSB0byBzaWduaWZpY2FudGx5IGltcHJvdmUgaXRzIGdlbmVyYXRpb24gcmVsaWFiaWxpdHkgYW5kIG92ZXJhbGwgdXNhYmlsaXR5LiIiIiwxMC4wLCxOVklESUEgQTEwMCwsQ29uZmlkZW50LCJUaGUgcmVjZW50IEdQVC00IGhhcyBkZW1vbnN0cmF0ZWQgZXh0cmFvcmRpbmFyeSBtdWx0aS1tb2RhbCBhYmlsaXRpZXMsIHN1Y2ggYXMgZGlyZWN0bHkgZ2VuZXJhdGluZyB3ZWJzaXRlcyBmcm9tIGhhbmR3cml0dGVuIHRleHQgYW5kIGlkZW50aWZ5aW5nIGh1bW9yb3VzIGVsZW1lbnRzIHdpdGhpbiBpbWFnZXMuIFRoZXNlIGZlYXR1cmVzIGFyZSByYXJlbHkgb2JzZXJ2ZWQgaW4gcHJldmlvdXMgdmlzaW9uLWxhbmd1YWdlIG1vZGVscy4gSG93ZXZlciwgdGhlIHRlY2huaWNhbCBkZXRhaWxzIGJlaGluZCBHUFQtNCBjb250aW51ZSB0byByZW1haW4gdW5kaXNjbG9zZWQuIFdlIGJlbGlldmUgdGhhdCB0aGUgZW5oYW5jZWQgbXVsdGktbW9kYWwgZ2VuZXJhdGlvbiBjYXBhYmlsaXRpZXMgb2YgR1BULTQgc3RlbSBmcm9tIHRoZSB1dGlsaXphdGlvbiBvZiBzb3BoaXN0aWNhdGVkIGxhcmdlIGxhbmd1YWdlIG1vZGVscyAoTExNKS4gVG8gZXhhbWluZSB0aGlzIHBoZW5vbWVub24sIHdlIHByZXNlbnQgTWluaUdQVC00LCB3aGljaCBhbGlnbnMgYSBmcm96ZW4gdmlzdWFsIGVuY29kZXIgd2l0aCBhIGZyb3plbiBhZHZhbmNlZCBMTE0sIFZpY3VuYSwgdXNpbmcgb25lIHByb2plY3Rpb24gbGF5ZXIuIE91ciB3b3JrLCBmb3IgdGhlIGZpcnN0IHRpbWUsIHVuY292ZXJzIHRoYXQgcHJvcGVybHkgYWxpZ25pbmcgdGhlIHZpc3VhbCBmZWF0dXJlcyB3aXRoIGFuIGFkdmFuY2VkIGxhcmdlIGxhbmd1YWdlIG1vZGVsIGNhbiBwb3NzZXNzIG51bWVyb3VzIGFkdmFuY2VkIG11bHRpLW1vZGFsIGFiaWxpdGllcyBkZW1vbnN0cmF0ZWQgYnkgR1BULTQsIHN1Y2ggYXMgZGV0YWlsZWQgaW1hZ2UgZGVzY3JpcHRpb24gZ2VuZXJhdGlvbiBhbmQgd2Vic2l0ZSBjcmVhdGlvbiBmcm9tIGhhbmQtZHJhd24gZHJhZnRzLiBGdXJ0aGVybW9yZSwgd2UgYWxzbyBvYnNlcnZlIG90aGVyIGVtZXJnaW5nIGNhcGFiaWxpdGllcyBpbiBNaW5pR1BULTQsIGluY2x1ZGluZyB3cml0aW5nIHN0b3JpZXMgYW5kIHBvZW1zIGluc3BpcmVkIGJ5IGdpdmVuIGltYWdlcywgdGVhY2hpbmcgdXNlcnMgaG93IHRvIGNvb2sgYmFzZWQgb24gZm9vZCBwaG90b3MsIGFuZCBzbyBvbi4gSW4gb3VyIGV4cGVyaW1lbnQsIHdlIGZvdW5kIHRoYXQgdGhlIG1vZGVsIHRyYWluZWQgb24gc2hvcnQgaW1hZ2UgY2FwdGlvbiBwYWlycyBjb3VsZCBwcm9kdWNlIHVubmF0dXJhbCBsYW5ndWFnZSBvdXRwdXRzIChlLmcuLCByZXBldGl0aW9uIGFuZCBmcmFnbWVudGF0aW9uKS4gVG8gYWRkcmVzcyB0aGlzIHByb2JsZW0sIHdlIGN1cmF0ZSBhIGRldGFpbGVkIGltYWdlIGRlc2NyaXB0aW9uIGRhdGFzZXQgaW4gdGhlIHNlY29uZCBzdGFnZSB0byBmaW5ldHVuZSB0aGUgbW9kZWwsIHdoaWNoIGNvbnNlcXVlbnRseSBpbXByb3ZlcyB0aGUgbW9kZWwncyBnZW5lcmF0aW9uIHJlbGlhYmlsaXR5IGFuZCBvdmVyYWxsIHVzYWJpbGl0eS4gT3VyIGNvZGUsIHByZS10cmFpbmVkIG1vZGVsLCBhbmQgY29sbGVjdGVkIGRhdGFzZXQgYXJlIGF2YWlsYWJsZSBhdCB0aGlzIGh0dHBzIFVSTC4iLCwsT3BlbiB3ZWlnaHRzICh1bnJlc3RyaWN0ZWQpLFNhdWRpIEFyYWJpYSxWaWN1bmEtMTNCIHYwLDEuMzQ3ODRlKzE5LCJPdXIgTWluaUdQVC00IG9ubHkgcmVxdWlyZXMgdHJhaW5pbmcgYXBwcm94aW1hdGVseSAxMCBob3VycyBvbiA0IEExMDAgR1BVcwoKNCozMTIwMDAwMDAwMDAwMDAgcGVhayBGTE9QcyAqIDEwKjM2MDAqMC4zPTEuMzQ3ODRlKzE5Iiw0LjAsLDIwMjYtMDItMTEgMTk6MjY6MjcrMDA6MDAsLCwsLCxBY2FkZW1pYSwsLCwsT3BlbiBzb3VyY2UsIkJTRC0zIENsYXVzZQpodHRwczovL2dpdGh1Yi5jb20vVmlzaW9uLUNBSVIvTWluaUdQVC00Cmh0dHBzOi8vbWluaWdwdC00LmdpdGh1Yi5pby8iLCwsLCwsMzE3Ni44NDcwMDM3MTk1MzQsSGFyZHdhcmUsLCwsLFllcwpQaGktMSxMYW5ndWFnZSwiTGFuZ3VhZ2UgbW9kZWxpbmcvZ2VuZXJhdGlvbixDb2RlIGdlbmVyYXRpb24iLE1pY3Jvc29mdCBSZXNlYXJjaCwiU3VyaXlhIEd1bmFzZWthciwgWWkgWmhhbmcsIEp5b3RpIEFuZWphLCBDYWlvIEPDqXNhciBUZW9kb3JvIE1lbmRlcywgQWxsaWUgRGVsIEdpb3JubywgU2l2YWthbnRoIEdvcGksIE1vamFuIEphdmFoZXJpcGksIFBpZXJvIEthdWZmbWFubiwgR3VzdGF2byBkZSBSb3NhLCBPbGxpIFNhYXJpa2l2aSwgQWRpbCBTYWxpbSwgU2hpdGFsIFNoYWgsIEhhcmtpcmF0IFNpbmdoIEJlaGwsIFhpbiBXYW5nLCBTw6liYXN0aWVuIEJ1YmVjaywgUm9uZW4gRWxkYW4sIEFkYW0gVGF1bWFuIEthbGFpLCBZaW4gVGF0IExlZSwgWXVhbnpoaSBMaSIsMjAyMy0xMC0wMixUZXh0Ym9va3MgQXJlIEFsbCBZb3UgTmVlZCxodHRwczovL2FyeGl2Lm9yZy9hYnMvMjMwNi4xMTY0NCwsLCwxMzAwMDAwMDAwLjAsIjEuM0IKVGhlIGFyY2hpdGVjdHVyZSBmb3Igb3VyIDEuM0IgcGFyYW1ldGVyIHBoaS0xIG1vZGVsIGNvbnNpc3RzIG9mIDI0IGxheWVycywgaGlkZGVuIGRpbWVuc2lvbiBvZiAyMDQ4LCBNTFAtaW5uZXIgZGltZW5zaW9uIG9mIDgxOTIsIGFuZCAzMiBhdHRlbnRpb24gaGVhZHMgb2YgZGltZW5zaW9uIDY0IGVhY2guIiwzLjMyMzQxOTVlKzIwLCI2TkQgPSA2ICoxLjMqMTBeOSBwYXJhbWV0ZXJzICogNTEgKiAxMF45IHRva2VucyA9IDMuOTc4ZSsyMAoKMzEyMDAwMDAwMDAwMDAwIEZMT1AvcyAqIDggR1BVcyAqMTAzIGhvdXJzICozNjAwIHNlYyAvIGhvdXIgKjAuMyBbYXNzdW1lZCB1dGlsaXphdGlvbl0gPSAyLjc3NjU1MDRlKzIwCgpnZW9tZXRyaWMgbWVhbiBzcXJ0KDIuNzc2NTUwNGUrMjAqMy45NzhlKzIwKSA9IDMuMzIzNDE5NWUrMjAKIiwsIkEgZmlsdGVyZWQgY29kZS1sYW5ndWFnZSBkYXRhc2V0LCB3aGljaCBpcyBhIHN1YnNldCBvZiBUaGUgU3RhY2sgYW5kIFN0YWNrT3ZlcmZsb3csIG9idGFpbmVkIGJ5IHVzaW5nIGEgbGFuZ3VhZ2UgbW9kZWwtYmFzZWQgY2xhc3NpZmllciAoY29uc2lzdGluZyBvZiBhYm91dCA2QiB0b2tlbnMpLgrigKIgQSBzeW50aGV0aWMgdGV4dGJvb2sgZGF0YXNldCBjb25zaXN0aW5nIG9mIDwxQiB0b2tlbnMgb2YgR1BULTMuNSBnZW5lcmF0ZWQgUHl0aG9uIHRleHRib29rcy4K4oCiIEEgc21hbGwgc3ludGhldGljIGV4ZXJjaXNlcyBkYXRhc2V0IGNvbnNpc3Rpbmcgb2Yg4oi8MTgwTSB0b2tlbnMgb2YgUHl0aG9uIGV4ZXJjaXNlcyBhbmQgc29sdXRpb25zCgpGb3IgdGhlIDEuM0IgbW9kZWxzLCBwaGktMSBhbmQgcGhpLTEtYmFzZSBhcmUgY2hlY2twb2ludHMKYWZ0ZXIgdHJhaW5pbmcgb24gNTFCIHRva2VucyAoNzcwIEdQVSBob3VycykKClRyYWluaW5nIHRva2VuczogNTRCIHRva2VucyAoN0IgdW5pcXVlIHRva2VucykiLDEwMy4wLCI0IGRheXMgb24gOCBBMTAwcwoKIiJGaW5ldHVuaW5nIHRvIG9idGFpbiBwaGktMSB1c2VkIGFuIGFkZGl0aW9uYWwgNyBob3VycyBvbiB0aGUgc2FtZSBoYXJkd2FyZSIiCgo0KjI0ICsgNyA9MTAzIGhvdXJzIixOVklESUEgQTEwMCwsQ29uZmlkZW50LCJXZSBpbnRyb2R1Y2UgcGhpLTEsIGEgbmV3IGxhcmdlIGxhbmd1YWdlIG1vZGVsIGZvciBjb2RlLCB3aXRoIHNpZ25pZmljYW50bHkgc21hbGxlciBzaXplIHRoYW4gY29tcGV0aW5nIG1vZGVsczogcGhpLTEgaXMgYSBUcmFuc2Zvcm1lci1iYXNlZCBtb2RlbCB3aXRoIDEuM0IgcGFyYW1ldGVycywgdHJhaW5lZCBmb3IgNCBkYXlzIG9uIDggQTEwMHMsIHVzaW5nIGEgc2VsZWN0aW9uIG9mIGBgdGV4dGJvb2sgcXVhbGl0eSIiIGRhdGEgZnJvbSB0aGUgd2ViICg2QiB0b2tlbnMpIGFuZCBzeW50aGV0aWNhbGx5IGdlbmVyYXRlZCB0ZXh0Ym9va3MgYW5kIGV4ZXJjaXNlcyB3aXRoIEdQVC0zLjUgKDFCIHRva2VucykuIERlc3BpdGUgdGhpcyBzbWFsbCBzY2FsZSwgcGhpLTEgYXR0YWlucyBwYXNzQDEgYWNjdXJhY3kgNTAuNiUgb24gSHVtYW5FdmFsIGFuZCA1NS41JSBvbiBNQlBQLiBJdCBhbHNvIGRpc3BsYXlzIHN1cnByaXNpbmcgZW1lcmdlbnQgcHJvcGVydGllcyBjb21wYXJlZCB0byBwaGktMS1iYXNlLCBvdXIgbW9kZWwgYmVmb3JlIG91ciBmaW5ldHVuaW5nIHN0YWdlIG9uIGEgZGF0YXNldCBvZiBjb2RpbmcgZXhlcmNpc2VzLCBhbmQgcGhpLTEtc21hbGwsIGEgc21hbGxlciBtb2RlbCB3aXRoIDM1ME0gcGFyYW1ldGVycyB0cmFpbmVkIHdpdGggdGhlIHNhbWUgcGlwZWxpbmUgYXMgcGhpLTEgdGhhdCBzdGlsbCBhY2hpZXZlcyA0NSUgb24gSHVtYW5FdmFsLiIsNy4zLCxPcGVuIHdlaWdodHMgKHVucmVzdHJpY3RlZCksVW5pdGVkIFN0YXRlcyBvZiBBbWVyaWNhLCwsLDguMCwsMjAyNS0xMS0yOCAxMTo1Mzo0NCswMDowMCwsLCwsLEluZHVzdHJ5LCwsLCxVbnJlbGVhc2VkLCJodHRwczovL2h1Z2dpbmdmYWNlLmNvL21pY3Jvc29mdC9waGktMQoKTUlUIGxpY2Vuc2UKIiwsLCwsLDYzNTMuNjk0MDA3NDM5MDY4LCJPcGVyYXRpb24gY291bnRpbmcsSGFyZHdhcmUiLG1pY3Jvc29mdCwsLCxZZXMKTmV3IEludGVsbGlnZW50IFEmQSxMYW5ndWFnZSwiTGFuZ3VhZ2UgbW9kZWxpbmcvZ2VuZXJhdGlvbixRdWVzdGlvbiBhbnN3ZXJpbmciLCwsMjAyMy0xMC0wMiwiQUlHQ+aWsOi1hOiur++8muiEieiEieS4iue6v0NoYXRHUFTpl67nrZTog73lipvvvIxBSeecn+eahOiDveW4ruaIkeS7rOaxguiBjOWQl++8nwoiLGh0dHBzOi8vbWFpbWFpLmNuL2FydGljbGUvZGV0YWlsP2ZpZD0xNzcyNDkwNjk2JmVmaWQ9ODc3bXN0VHFkY2pGbWtGeG10ZTlLZywsLCwsLCwsLCwsLCwsVW5rbm93biwsLCxIb3N0ZWQgYWNjZXNzIChubyBBUEkpLCwsLCwsLDIwMjUtMTEtMjggMTE6NTM6NDQrMDA6MDAsLCwsLCwsLCwsLFVucmVsZWFzZWQsLCwsLCwsLCwsLCwsTm8KQ1RNIChDSUZBUi0xMCksSW1hZ2UgZ2VuZXJhdGlvbiwiSW1hZ2UgZ2VuZXJhdGlvbixUZXh0LXRvLWltYWdlIiwiU3RhbmZvcmQgVW5pdmVyc2l0eSxTb255IiwiRG9uZ2p1biBLaW0sIENoaWVoLUhzaW4gTGFpLCBXZWktSHNpYW5nIExpYW8sIE5hb2tpIE11cmF0YSwgWXVodGEgVGFraWRhLCBUb3NoaW1pdHN1IFVlc2FrYSwgWXV0b25nIEhlLCBZdWtpIE1pdHN1ZnVqaSwgU3RlZmFubyBFcm1vbiIsMjAyMy0xMC0wMSxDb25zaXN0ZW5jeSBUcmFqZWN0b3J5IE1vZGVsczogTGVhcm5pbmcgUHJvYmFiaWxpdHkgRmxvdyBPREUgVHJhamVjdG9yeSBvZiBEaWZmdXNpb24saHR0cHM6Ly9hcnhpdi5vcmcvYWJzLzIzMTAuMDIyNzl2MSwzODcuMCxTT1RBIGltcHJvdmVtZW50LCIiIkNUTS4uLiBhY2hpZXZlcyBuZXcgc3RhdGUtb2YtdGhlLWFydCBGSURzIGZvciBzaW5nbGUtc3RlcCBkaWZmdXNpb24gbW9kZWwgc2FtcGxpbmcgb24gQ0lGQVItMTAgKEZJRCAxLjczKSIiIiwsLCwiQWxtb3N0IGNlcnRhaW5seSA8MWUyMyBGTE9QIGR1ZSB0byB0aGUgc21hbGwgc2NhbGUgZXhwZXJpbWVudHMuCgoiIldlIHVzZSA0w5dWMTAwICgxNkcpIEdQVXMgZm9yIENJRkFSLTEwIGV4cGVyaW1lbnQiIgoxMDBLIHRyYWluaW5nIGl0ZXJhdGlvbnMKIiwsMTAwSyB0cmFpbmluZyBpdGVyYXRpb25zIC8gNjBLIGltYWdlcyBpbiB0aGUgdHJhaW5pbmcgZGF0YXNldCA9IDEuNyBlcG9jaHMsLCxOVklESUEgVjEwMCwsVW5rbm93biwiQ29uc2lzdGVuY3kgTW9kZWxzIChDTSkgKFNvbmcgZXQgYWwuLCAyMDIzKSBhY2NlbGVyYXRlIHNjb3JlLWJhc2VkIGRpZmZ1c2lvbiBtb2RlbCBzYW1wbGluZyBhdCB0aGUgY29zdCBvZiBzYW1wbGUgcXVhbGl0eSBidXQgbGFjayBhIG5hdHVyYWwgd2F5IHRvIHRyYWRlLW9mZiBxdWFsaXR5IGZvciBzcGVlZC4gVG8gYWRkcmVzcyB0aGlzIGxpbWl0YXRpb24sIHdlIHByb3Bvc2UgQ29uc2lzdGVuY3kgVHJhamVjdG9yeSBNb2RlbCAoQ1RNKSwgYSBnZW5lcmFsaXphdGlvbiBlbmNvbXBhc3NpbmcgQ00gYW5kIHNjb3JlLWJhc2VkIG1vZGVscyBhcyBzcGVjaWFsIGNhc2VzLiBDVE0gdHJhaW5zIGEgc2luZ2xlIG5ldXJhbCBuZXR3b3JrIHRoYXQgY2FuIC0tIGluIGEgc2luZ2xlIGZvcndhcmQgcGFzcyAtLSBvdXRwdXQgc2NvcmVzIChpLmUuLCBncmFkaWVudHMgb2YgbG9nLWRlbnNpdHkpIGFuZCBlbmFibGVzIHVucmVzdHJpY3RlZCB0cmF2ZXJzYWwgYmV0d2VlbiBhbnkgaW5pdGlhbCBhbmQgZmluYWwgdGltZSBhbG9uZyB0aGUgUHJvYmFiaWxpdHkgRmxvdyBPcmRpbmFyeSBEaWZmZXJlbnRpYWwgRXF1YXRpb24gKE9ERSkgaW4gYSBkaWZmdXNpb24gcHJvY2Vzcy4gQ1RNIGVuYWJsZXMgdGhlIGVmZmljaWVudCBjb21iaW5hdGlvbiBvZiBhZHZlcnNhcmlhbCB0cmFpbmluZyBhbmQgZGVub2lzaW5nIHNjb3JlIG1hdGNoaW5nIGxvc3MgdG8gZW5oYW5jZSBwZXJmb3JtYW5jZSBhbmQgYWNoaWV2ZXMgbmV3IHN0YXRlLW9mLXRoZS1hcnQgRklEcyBmb3Igc2luZ2xlLXN0ZXAgZGlmZnVzaW9uIG1vZGVsIHNhbXBsaW5nIG9uIENJRkFSLTEwIChGSUQgMS43MykgYW5kIEltYWdlTmV0IGF0IDY0WDY0IHJlc29sdXRpb24gKEZJRCAyLjA2KS4gQ1RNIGFsc28gZW5hYmxlcyBhIG5ldyBmYW1pbHkgb2Ygc2FtcGxpbmcgc2NoZW1lcywgYm90aCBkZXRlcm1pbmlzdGljIGFuZCBzdG9jaGFzdGljLCBpbnZvbHZpbmcgbG9uZyBqdW1wcyBhbG9uZyB0aGUgT0RFIHNvbHV0aW9uIHRyYWplY3Rvcmllcy4gSXQgY29uc2lzdGVudGx5IGltcHJvdmVzIHNhbXBsZSBxdWFsaXR5IGFzIGNvbXB1dGF0aW9uYWwgYnVkZ2V0cyBpbmNyZWFzZSwgYXZvaWRpbmcgdGhlIGRlZ3JhZGF0aW9uIHNlZW4gaW4gQ00uIEZ1cnRoZXJtb3JlLCBDVE0ncyBhY2Nlc3MgdG8gdGhlIHNjb3JlIGFjY29tbW9kYXRlcyBhbGwgZGlmZnVzaW9uIG1vZGVsIGluZmVyZW5jZSB0ZWNobmlxdWVzLCBpbmNsdWRpbmcgZXhhY3QgbGlrZWxpaG9vZCBjb21wdXRhdGlvbi4iLDEuNywsT3BlbiB3ZWlnaHRzICh1bnJlc3RyaWN0ZWQpLCJVbml0ZWQgU3RhdGVzIG9mIEFtZXJpY2EsSmFwYW4iLCwsLDQuMCwsMjAyNi0wNS0yNSAxMjoyMzozMiswMDowMCwsLCwxMjguMCwsIkFjYWRlbWlhLEluZHVzdHJ5IiwsLCwsT3BlbiBzb3VyY2UsIk1JVCBsaWNlbnNlCmh0dHBzOi8vZ2l0aHViLmNvbS9LaW0tRG9uZ2p1bi9jdG0tY2lmYXIxMApodHRwczovL2RyaXZlLmdvb2dsZS5jb20vZHJpdmUvZm9sZGVycy8xZWk0UExtVHJBbGotal95VWZMcVhTcEk1T09JcURsZ3YiLCwsLEZQMTYsLDIzODIuNjg4MzEzMTY5NTE2NywsLCwsLFllcwpUaW55TGxhbWEtMS4xQiAoMVQgdG9rZW4gY2hlY2twb2ludCksTGFuZ3VhZ2UsIkNoYXQsTGFuZ3VhZ2UgbW9kZWxpbmcvZ2VuZXJhdGlvbixUcmFuc2xhdGlvbixRdWVzdGlvbiBhbnN3ZXJpbmciLFNpbmdhcG9yZSBVbml2ZXJzaXR5IG9mIFRlY2hub2xvZ3kgJiBEZXNpZ24sIlBlaXl1YW4gWmhhbmcsIEd1YW5ndGFvIFplbmcsIFRpYW5kdW8gV2FuZywgV2VpIEx1IiwyMDIzLTEwLTAxLFRpbnlMbGFtYTogQW4gT3Blbi1Tb3VyY2UgU21hbGwgTGFuZ3VhZ2UgTW9kZWwsaHR0cHM6Ly9hcnhpdi5vcmcvYWJzLzI0MDEuMDIzODUsNzIyLjAsLCwxMTAwMDAwMDAwLjAsMS4xQiw3LjI0NTk4Nzg0ZSsyMSwiNk5EIGFwcHJveGltYXRpb246IDYqMS4xQiAqIDFUID0gNjYwMDAwMDAwMDAwMDAwMDAwMDAwMAoKQmFzZWQgb24gcmVwb3J0ZWQgR1BVLXRpbWUgYW5kIHV0aWxpemF0aW9uOgpmbG9wcyA9IChudW0gZ3B1KSAqIChwZWFrIGZsb3BzKSAqICh0aW1lIGluIHNlY29uZHMpICogKHJlcG9ydGVkIHV0aWxpemF0aW9uIHJhdGUpID0gKDE2KSAqICgzMTIgKiAxMCoqMTIpICogKDMwICogMjQgKiAzNjAwKSAqICgwLjU2KSA9IDcyNDU5ODc4NDAwMDAwMDEwNDg1NzYgPSA3LjI0NTk4Nzg0ZSsyMQoKCnNvdXJjZTogaHR0cHM6Ly9naXRodWIuY29tL2p6aGFuZzM4L1RpbnlMbGFtYQoiIlRoYW5rcyB0byB0aG9zZSBvcHRpbWl6YXRpb25zLCB3ZSBhY2hpZXZlIGEgdGhyb3VnaHB1dCBvZiAyNGsgdG9rZW5zIHBlciBzZWNvbmQgcGVyIEExMDAtNDBHIEdQVSwgd2hpY2ggdHJhbnNsYXRlcyB0byA1NiUgbW9kZWwgZmxvcHMgdXRpbGl6YXRpb24iIgphbmQgUmVsZWFzZXMgU2NoZWR1bGUgZnJvbSB0aGUgc2FtZSBsaW5rIiwxMDAwMDAwMDAwMDAwLDFUIHRva2VucyBjaGVja3BvaW50IHNvIGFyb3VuZCAwLjc1VCB3b3Jkcyw3MjAuMCwiMVQgY2hlY2twb2ludCB3YXMgcmVsZWFzZWQgYWZ0ZXIgMSBtb250aAoKc291cmNlOiBodHRwczovL2dpdGh1Yi5jb20vanpoYW5nMzgvVGlueUxsYW1hIixOVklESUEgQTEwMCBTWE00IDQwIEdCLFNlbGYtc3VwZXJ2aXNlZCBsZWFybmluZyxDb25maWRlbnQsIldlIHByZXNlbnQgVGlueUxsYW1hLCBhIGNvbXBhY3QgMS4xQiBsYW5ndWFnZSBtb2RlbCBwcmV0cmFpbmVkIG9uIGFyb3VuZCAxIHRyaWxsaW9uIHRva2VucyBmb3IgYXBwcm94aW1hdGVseSAzIGVwb2Nocy4gQnVpbGRpbmcgb24gdGhlIGFyY2hpdGVjdHVyZSBhbmQgdG9rZW5pemVyIG9mIExsYW1hIDIsIFRpbnlMbGFtYSBsZXZlcmFnZXMgdmFyaW91cyBhZHZhbmNlcyBjb250cmlidXRlZCBieSB0aGUgb3Blbi1zb3VyY2UgY29tbXVuaXR5IChlLmcuLCBGbGFzaEF0dGVudGlvbiksIGFjaGlldmluZyBiZXR0ZXIgY29tcHV0YXRpb25hbCBlZmZpY2llbmN5LiBEZXNwaXRlIGl0cyByZWxhdGl2ZWx5IHNtYWxsIHNpemUsIFRpbnlMbGFtYSBkZW1vbnN0cmF0ZXMgcmVtYXJrYWJsZSBwZXJmb3JtYW5jZSBpbiBhIHNlcmllcyBvZiBkb3duc3RyZWFtIHRhc2tzLiBJdCBzaWduaWZpY2FudGx5IG91dHBlcmZvcm1zIGV4aXN0aW5nIG9wZW4tc291cmNlIGxhbmd1YWdlIG1vZGVscyB3aXRoIGNvbXBhcmFibGUgc2l6ZXMuIE91ciBtb2RlbCBjaGVja3BvaW50cyBhbmQgY29kZSBhcmUgcHVibGljbHkgYXZhaWxhYmxlIG9uIEdpdEh1YiBhdCBodHRwczovL2dpdGh1Yi5jb20vanpoYW5nMzgvVGlueUxsYW1hIiwsLE9wZW4gd2VpZ2h0cyAodW5yZXN0cmljdGVkKSxTaW5nYXBvcmUsLCwsMTYuMCwwLjU2LDIwMjYtMDUtMjUgMTI6MjM6MzIrMDA6MDAsLCwsMjAwMDAwMC4wLCxBY2FkZW1pYSwsLCwxMTUyMC4wLE9wZW4gc291cmNlLCJhcGFjaGUgMi4wOiBodHRwczovL2dpdGh1Yi5jb20vanpoYW5nMzgvVGlueUxsYW1hCnByZXRyYWluIGNvZGU6IGh0dHBzOi8vZ2l0aHViLmNvbS9qemhhbmczOC9UaW55TGxhbWEvYmxvYi9tYWluL1BSRVRSQUlOLm1kICIsLCwiUGVyIGh0dHBzOi8vZ2l0aHViLmNvbS9qemhhbmczOC9UaW55TGxhbWE6ICIid2UgYWNoaWV2ZSBhIHRocm91Z2hwdXQgb2YgMjRrIHRva2VucyBwZXIgc2Vjb25kIHBlciBBMTAwLTQwRyBHUFUsIHdoaWNoIHRyYW5zbGF0ZXMgdG8gNTYlIG1vZGVsIGZsb3BzIHV0aWxpemF0aW9uIHdpdGhvdXQgYWN0aXZhdGlvbiBjaGVja3BvaW50aW5nIChXZSBleHBlY3QgdGhlIE1GVSB0byBiZSBldmVuIGhpZ2hlciBvbiBBMTAwLTgwRykiIiIsLCwxMjcwNy42NzEwMDM1NzA3NTUsIkhhcmR3YXJlLE9wZXJhdGlvbiBjb3VudGluZyIsLCwsLFllcwpUaW55TGxhbWEtMS4xQiAoM1QgdG9rZW4gY2hlY2twb2ludCksTGFuZ3VhZ2UsIkNoYXQsTGFuZ3VhZ2UgbW9kZWxpbmcvZ2VuZXJhdGlvbixUcmFuc2xhdGlvbixRdWVzdGlvbiBhbnN3ZXJpbmciLFNpbmdhcG9yZSBVbml2ZXJzaXR5IG9mIFRlY2hub2xvZ3kgJiBEZXNpZ24sIlBlaXl1YW4gWmhhbmcsIEd1YW5ndGFvIFplbmcsIFRpYW5kdW8gV2FuZywgV2VpIEx1IiwyMDIzLTEwLTAxLFRpbnlMbGFtYTogQW4gT3Blbi1Tb3VyY2UgU21hbGwgTGFuZ3VhZ2UgTW9kZWwsaHR0cHM6Ly9hcnhpdi5vcmcvYWJzLzI0MDEuMDIzODUsNzIyLjAsLCwxMTAwMDAwMDAwLjAsMS4xQiwyLjE3Mzc5NjM1MmUrMjIsIjZORCBhcHByb3hpbWF0aW9uOiA2KjEuMUIgKiAzVCA9IDE5ODAwMDAwMDAwMDAwMDAwMDAwMDAwCkV4dHJhcG9sYXRpb24gZnJvbSB0aGUgMVQgY2hlY2twb2ludDoKZmxvcHMgPSAoMTYpICogKDMxMiAqIDEwKioxMikgKiAoMyAqIDMwICogMjQgKiAzNjAwKSAqICgwLjU2KSA9IDcyNDU5ODc4NDAwMDAwMDEwNDg1NzYKKG51bSBncHUpICogKHBlYWsgZmxvcHMpICogKHRpbWUgaW4gc2Vjb25kcykgKiAocmVwb3J0ZWQgdXRpbGl6YXRpb24gcmF0ZSkKCnNvdXJjZTogaHR0cHM6Ly9naXRodWIuY29tL2p6aGFuZzM4L1RpbnlMbGFtYQoiIlRoYW5rcyB0byB0aG9zZSBvcHRpbWl6YXRpb25zLCB3ZSBhY2hpZXZlIGEgdGhyb3VnaHB1dCBvZiAyNGsgdG9rZW5zIHBlciBzZWNvbmQgcGVyIEExMDAtNDBHIEdQVSwgd2hpY2ggdHJhbnNsYXRlcyB0byA1NiUgbW9kZWwgZmxvcHMgdXRpbGl6YXRpb24iIgphbmQgUmVsZWFzZXMgU2NoZWR1bGUgZnJvbSB0aGUgc2FtZSBsaW5rIiwsMVQgdG9rZW5zIGNoZWNrcG9pbnQgc28gYXJvdW5kIDAuNzVUIHdvcmRzLDIxNjAuMCwiMVQgY2hlY2twb2ludCB3YXMgcmVsZWFzZWQgYWZ0ZXIgMSBtb250aC4gQXNzdW1lIHRoZSAzVCBjaGVja3BvaW50IHRvb2sgMyBtb250aHMuCgpzb3VyY2U6IGh0dHBzOi8vZ2l0aHViLmNvbS9qemhhbmczOC9UaW55TGxhbWEiLE5WSURJQSBBMTAwIFNYTTQgNDAgR0IsU2VsZi1zdXBlcnZpc2VkIGxlYXJuaW5nLENvbmZpZGVudCwiV2UgcHJlc2VudCBUaW55TGxhbWEsIGEgY29tcGFjdCAxLjFCIGxhbmd1YWdlIG1vZGVsIHByZXRyYWluZWQgb24gYXJvdW5kIDEgdHJpbGxpb24gdG9rZW5zIGZvciBhcHByb3hpbWF0ZWx5IDMgZXBvY2hzLiBCdWlsZGluZyBvbiB0aGUgYXJjaGl0ZWN0dXJlIGFuZCB0b2tlbml6ZXIgb2YgTGxhbWEgMiwgVGlueUxsYW1hIGxldmVyYWdlcyB2YXJpb3VzIGFkdmFuY2VzIGNvbnRyaWJ1dGVkIGJ5IHRoZSBvcGVuLXNvdXJjZSBjb21tdW5pdHkgKGUuZy4sIEZsYXNoQXR0ZW50aW9uKSwgYWNoaWV2aW5nIGJldHRlciBjb21wdXRhdGlvbmFsIGVmZmljaWVuY3kuIERlc3BpdGUgaXRzIHJlbGF0aXZlbHkgc21hbGwgc2l6ZSwgVGlueUxsYW1hIGRlbW9uc3RyYXRlcyByZW1hcmthYmxlIHBlcmZvcm1hbmNlIGluIGEgc2VyaWVzIG9mIGRvd25zdHJlYW0gdGFza3MuIEl0IHNpZ25pZmljYW50bHkgb3V0cGVyZm9ybXMgZXhpc3Rpbmcgb3Blbi1zb3VyY2UgbGFuZ3VhZ2UgbW9kZWxzIHdpdGggY29tcGFyYWJsZSBzaXplcy4gT3VyIG1vZGVsIGNoZWNrcG9pbnRzIGFuZCBjb2RlIGFyZSBwdWJsaWNseSBhdmFpbGFibGUgb24gR2l0SHViIGF0IGh0dHBzOi8vZ2l0aHViLmNvbS9qemhhbmczOC9UaW55TGxhbWEiLDMuMCwsT3BlbiB3ZWlnaHRzICh1bnJlc3RyaWN0ZWQpLFNpbmdhcG9yZSwsLCwxNi4wLDAuNTYsMjAyNi0wNS0yNSAxMjoyMzozMyswMDowMCwsLCwyMDAwMDAwLjAsLEFjYWRlbWlhLCwsLDM0NTYwLjAsT3BlbiBzb3VyY2UsYXBhY2hlIDIuMDogaHR0cHM6Ly9naXRodWIuY29tL2p6aGFuZzM4L1RpbnlMbGFtYSwsLCJQZXIgaHR0cHM6Ly9naXRodWIuY29tL2p6aGFuZzM4L1RpbnlMbGFtYTogIiJ3ZSBhY2hpZXZlIGEgdGhyb3VnaHB1dCBvZiAyNGsgdG9rZW5zIHBlciBzZWNvbmQgcGVyIEExMDAtNDBHIEdQVSwgd2hpY2ggdHJhbnNsYXRlcyB0byA1NiUgbW9kZWwgZmxvcHMgdXRpbGl6YXRpb24gd2l0aG91dCBhY3RpdmF0aW9uIGNoZWNrcG9pbnRpbmcgKFdlIGV4cGVjdCB0aGUgTUZVIHRvIGJlIGV2ZW4gaGlnaGVyIG9uIEExMDAtODBHKSIiIiwsLDEyNzA3LjY3MTAwMzU3MDc1NSwiSGFyZHdhcmUsT3BlcmF0aW9uIGNvdW50aW5nIiwsLCwsWWVzCkJJVFRFUlMsVmlzaW9uLEltYWdlIGNhcHRpb25pbmcsIkxHLFNodXR0ZXJzdG9jayIsIlRhZWhvb24gS2ltLCBNYXJrIE1hcnNkZW4sIFB5dW5naHdhbiBBaG4sIFNhbmd5dW4gS2ltLCBTaWhhZW5nIExlZSwgQWxlc3NhbmRyYSBTYWxhLCBTZXVuZyBId2FuIEtpbSIsMjAyMy0xMC0wMSxMYXJnZS1TY2FsZSBCaWRp</x:v>
      </x:c>
    </x:row>
    <x:row r="160" ht="18" customHeight="1">
      <x:c r="A160" s="17" t="n">
        <x:v>155</x:v>
      </x:c>
      <x:c r="B160" s="17" t="n">
        <x:v>309</x:v>
      </x:c>
      <x:c r="C160" s="94" t="str">
        <x:v>cmVjdGlvbmFsIFRyYWluaW5nIGZvciBaZXJvLVNob3QgSW1hZ2UgQ2FwdGlvbmluZyxodHRwczovL2FyeGl2Lm9yZy9hYnMvMjIxMS4wNjc3NCwsLCw2NTAwMDAwMDAuMCwgQklUVEVSUyBoYXMgNjUwIG1pbGxpb24gcGFyYW1ldGVycyBpbiB0b3RhbC4sNy44MDE1ZSsxNywiV2F2ZVZBRTogCiIiV2UgdHJhaW4gdGhlIG1vZGVsIGZvciAxMCBlcG9jaHMgd2l0aCBiYXRjaCBzaXplIDM4NDAuIiIKIiJXZSByZWR1Y2VkIHRoZSBudW1iZXIgb2YgcGFyYW1ldGVycyB0byAyNSBtaWxsaW9uIGluIHRvdGFsIiIKCjI1MDAwKjEwMDAwMDAwMCo2KjEwPTEuNWUrMTQKCkJpQVJUOgoiIldlIHRyYWluIG91ciBtb2RlbCBmb3IgMiBlcG9jaHMgaW4gdG90YWwgd2l0aCBiYXRjaCBzaXplIDEyODAiIgoiIkJJVFRFUlMgaGFzIDY1MCBtaWxsaW9uIHBhcmFtZXRlcnMgaW4gdG90YWwiIgoKNjUwMDAwMDAwKjEwMDAwMDAwMCo2KjI9Ny44ZSsxNwoKNy44ZSsxNysxLjVlKzE0PTcuODAxNWUrMTciLDEwODgwMDAwMDAwMCwid2UgdHJhaW4gQklUVEVSUyB1c2luZyBhIG5ldywgcXVhbGl0eS1jb250cm9sbGVkIDEwMCBtaWxsaW9uIGltYWdlIGRhdGFzZXQgd2hpY2ggd2Ugd2lsbCByZWZlciB0byBhcyBUZXh0IEltYWdlIFBhaXJzIDEwMCBNaWxsaW9uIChUSVAxMDBNKQoKV2F2ZVZBRSBtb2R1bGUKV2UgYWxzbyByZXNpemUgZWFjaCBpbWFnZSB0byAyNTYgw5cgMjU2IMOXIDMgCldlIHRyYWluIHRoZSBtb2RlbCBmb3IgMyBlcG9jaHMgd2l0aCBhIGJhdGNoIHNpemUgb2YgNDgwCgpCYXRjaCBzaXplOiAxMjgwCk51bWJlciBvZiB1cGRhdGVzOiAyIGVwb2NocwpJbWFnZSByZXNvbHV0aW9uOiAyNTZ4MjU2ClNlcXVlbmNlIGxlbmd0aDogNjQgdGV4dCB0b2tlbnMsIDEwMjQgaW1hZ2UgdG9rZW5zIiwsLCwsTGlrZWx5LCJXaGVuIHRyYWluZWQgb24gbGFyZ2Utc2NhbGUgZGF0YXNldHMsIGltYWdlIGNhcHRpb25pbmcgbW9kZWxzIGNhbiB1bmRlcnN0YW5kIHRoZSBjb250ZW50IG9mIGltYWdlcyBmcm9tIGEgZ2VuZXJhbCBkb21haW4gYnV0IG9mdGVuIGZhaWwgdG8gZ2VuZXJhdGUgYWNjdXJhdGUsIGRldGFpbGVkIGNhcHRpb25zLiBUbyBpbXByb3ZlIHBlcmZvcm1hbmNlLCBwcmV0cmFpbmluZy1hbmQtZmluZXR1bmluZyBoYXMgYmVlbiBhIGtleSBzdHJhdGVneSBmb3IgaW1hZ2UgY2FwdGlvbmluZy4gSG93ZXZlciwgd2UgZmluZCB0aGF0IGxhcmdlLXNjYWxlIGJpZGlyZWN0aW9uYWwgdHJhaW5pbmcgYmV0d2VlbiBpbWFnZSBhbmQgdGV4dCBlbmFibGVzIHplcm8tc2hvdCBpbWFnZSBjYXB0aW9uaW5nLiBJbiB0aGlzIHBhcGVyLCB3ZSBpbnRyb2R1Y2UgQmlkaXJlY3Rpb25hbCBJbWFnZSBUZXh0IFRyYWluaW5nIGluIGxhcmdFUiBTY2FsZSwgQklUVEVSUywgYW4gZWZmaWNpZW50IHRyYWluaW5nIGFuZCBpbmZlcmVuY2UgZnJhbWV3b3JrIGZvciB6ZXJvLXNob3QgaW1hZ2UgY2FwdGlvbmluZy4gV2UgYWxzbyBwcm9wb3NlIGEgbmV3IGV2YWx1YXRpb24gYmVuY2htYXJrIHdoaWNoIGNvbXByaXNlcyBvZiBoaWdoIHF1YWxpdHkgZGF0YXNldHMgYW5kIGFuIGV4dGVuc2l2ZSBzZXQgb2YgbWV0cmljcyB0byBwcm9wZXJseSBldmFsdWF0ZSB6ZXJvLXNob3QgY2FwdGlvbmluZyBhY2N1cmFjeSBhbmQgc29jaWV0YWwgYmlhcy4gV2UgYWRkaXRpb25hbGx5IHByb3ZpZGUgYW4gZWZmaWNpZW50IGZpbmV0dW5pbmcgYXBwcm9hY2ggZm9yIGtleXdvcmQgZXh0cmFjdGlvbi4gV2Ugc2hvdyB0aGF0IGNhcmVmdWwgc2VsZWN0aW9uIG9mIGxhcmdlLXNjYWxlIHRyYWluaW5nIHNldCBhbmQgbW9kZWwgYXJjaGl0ZWN0dXJlIGlzIHRoZSBrZXkgdG8gYWNoaWV2aW5nIHplcm8tc2hvdCBpbWFnZSBjYXB0aW9uaW5nLiIsLCxVbnJlbGVhc2VkLCJLb3JlYSAoUmVwdWJsaWMgb2YpLFVuaXRlZCBTdGF0ZXMgb2YgQW1lcmljYSIsLCwsLCwyMDI1LTExLTI4IDExOjUzOjQ0KzAwOjAwLCwsLCwsIkluZHVzdHJ5LEluZHVzdHJ5IiwsLCwsVW5yZWxlYXNlZCwsLCwsLCwsT3BlcmF0aW9uIGNvdW50aW5nLCwsLCxObwpQSVhBUlQtzrEsSW1hZ2UgZ2VuZXJhdGlvbiwiSW1hZ2UgZ2VuZXJhdGlvbixUZXh0LXRvLWltYWdlIiwiSHVhd2VpIE5vYWgncyBBcmsgTGFiLFRoZSBVbml2ZXJzaXR5IG9mIEhvbmcgS29uZyxIb25nIEtvbmcgVW5pdmVyc2l0eSBvZiBTY2llbmNlIGFuZCBUZWNobm9sb2d5IChIS1VTVCkiLCJKdW5zb25nIENoZW4sIEppbmNoZW5nIFl1LCBDaG9uZ2ppYW4gR2UsIExld2VpIFlhbywgRW56ZSBYaWUsIFl1ZSBXdSwgWmhvbmdkYW8gV2FuZywgSmFtZXMgS3dvaywgUGluZyBMdW8sIEh1Y2h1YW4gTHUsIFpoZW5ndW8gTGkiLDIwMjMtMDktMzAsUElYQVJULc6xOiBGYXN0IFRyYWluaW5nIG9mIERpZmZ1c2lvbiBUcmFuc2Zvcm1lciBmb3IgUGhvdG9yZWFsaXN0aWMgVGV4dC10by1JbWFnZSBTeW50aGVzaXMsImh0dHBzOi8vYXJ4aXYub3JnL2Ficy8yMzEwLjAwNDI2Cmh0dHBzOi8vb3BlbnJldmlldy5uZXQvcGRmP2lkPWVBS21RUGUzbTEKaHR0cHM6Ly9naXRodWIuY29tL1BpeEFydC1hbHBoYS9QaXhBcnQtYWxwaGEiLCwsLDYwMDAwMDAwMC4wLDAuNkIsMS41NDE0NzVlKzIxLCJQaXhBcnQtzrEgb25seSB0YWtlcyAxMiUgb2YgU3RhYmxlIERpZmZ1c2lvbiB2MS41J3MgdHJhaW5pbmcgdGltZSAoNzUzIHZzLiA2LDI1MCBBMTAwIEdQVSBkYXlzKSwgc2F2aW5nIG5lYXJseSAkMzAwLDAwMCAoJDI4LDAwMCB2cy4gJDMyMCwwMDApIGFuZCByZWR1Y2luZyA5MCUgQ08yIGVtaXNzaW9ucy4gTW9yZW92ZXIsIGNvbXBhcmVkIHdpdGggYSBsYXJnZXIgU09UQSBtb2RlbCwgUkFQSEFFTCwgb3VyIHRyYWluaW5nIGNvc3QgaXMgbWVyZWx5IDElLgpUbyBlbnN1cmUgZmFpcm5lc3MsIHdlIGNvbnZlcnQgdGhlIFYxMDAgR1BVIGRheXMgKDE2NTYpIG9mIG91ciB0cmFpbmluZyB0byBBMTAwIEdQVSBkYXlzICg3NTMpCgp0aGV5IGNvbXBhcmUgdGhlaXIgY29tcHV0ZSB3aXRoIEltYWdlbiBhcyA3MTMyOjc1MyAoc2VlIFRhYmxlIDIpCkltYWdlbiBjb21wdXRlIHdhcyAxLjQ2MDAwMDAwMDAwMDAwMDJlKzIyIEZMT1BTIChmcm9tIEVwb2NoIHRhYmxlKSB0aGVuIFBJWEFSVC3OsSBpcwooMS40NjAwMDAwMDAwMDAwMDAyZSsyMi83MTMyKSo3NTM9MS41NDE0NzVlKzIxIEZMT1BTICh0aGUgbW9zdCBsaWtlbHkpCgpBbm90aGVyIGNhbGN1bGF0aW9uOiAKCjc1MyBBMTAwIEdQVSBkYXlzIChtb3N0IGxpa2VseSBBMTAwIFNYTTQgODAgR0IpCjc1MyBkYXlzICogMjQgaG91cnMgKiAzNjAwIHMgKiA3Nzk3MDAwMDAwMDAwMCBGTE9QUy9zIChhc3N1bWUgRlAxNikgKiA0MCUgdXRpbGl6YXRpb24gcmF0ZSA9IDIuMDI5MDY2MzI5NmUrMjEgRkxPUFMKNzUzIGRheXMgKiAyNCBob3VycyAqIDM2MDAgcyAqIDMxMjAwMDAwMDAwMDAwMCBGTE9QUy9zIChhc3N1bWUgRlAxNiBUZW5zb3IgY29yZSkgKiA0MCUgdXRpbGl6YXRpb24gcmF0ZSA9IDguMTE5Mzg4MTZlKzIxIEZMT1BTICh1bmxpa2VseSkKCjE2NTYgVjEwMCBHUFUgZGF5cyAKMTY1NioyNCozNjAwKjEyNTAwMDAwMDAwMDAwMCAoYXNzdW1lIFRlbnNvciBmbG9hdCAzMikqNDAlPTcuMTUzOTJlKzIxIEZMT1BTICh1bmxpa2VseSkKMTY1NioyNCozNjAwKjMxMzMwMDAwMDAwMDAwIChhc3N1bWUgdGhlIG1vc3QgcG9wdWxhciBOVklESUEgVGVzbGEgVjEwMCBER1hTIDMyIEdCIEZQMTYpKjQwJSA9IDEuNzkzMDU4NTA4OGUrMjEgRkxPUFMKClRoZSBjb3VudCBvZiBHUFUgZGF5cyBleGNsdWRlcyB0aGUgdGltZSBmb3IgZGF0YSBsYWJlbGluZy4iLDYyNjAwMDAwMDAwMCxUYWJsZSAyLCwsTlZJRElBIFYxMDAsLENvbmZpZGVudCwiUGl4QXJ0Lc6xIGlzIGEgVHJhbnNmb3JtZXItYmFzZWQgVDJJIGRpZmZ1c2lvbiBtb2RlbCB3aG9zZSBpbWFnZSBnZW5lcmF0aW9uIHF1YWxpdHkgaXMgY29tcGV0aXRpdmUgd2l0aCBzdGF0ZS1vZi10aGUtYXJ0IGltYWdlIGdlbmVyYXRvcnMgKGUuZy4sIEltYWdlbiwgU0RYTCwgYW5kIGV2ZW4gTWlkam91cm5leSksIGFuZCB0aGUgdHJhaW5pbmcgc3BlZWQgbWFya2VkbHkgc3VycGFzc2VzIGV4aXN0aW5nIGxhcmdlLXNjYWxlIFQySSBtb2RlbHMsIGUuZy4sIFBpeEFydC3OsSBvbmx5IHRha2VzIDEwLjglIG9mIFN0YWJsZSBEaWZmdXNpb24gdjEuNSdzIHRyYWluaW5nIHRpbWUgKDY3NSB2cy4gNiwyNTAgQTEwMCBHUFUgZGF5cykuIiwsLE9wZW4gd2VpZ2h0cyAodW5yZXN0cmljdGVkKSwiQ2hpbmEsSG9uZyBLb25nLEhvbmcgS29uZyIsLCwsLCwyMDI1LTExLTI4IDExOjUzOjQ0KzAwOjAwLCwsLCwsIkluZHVzdHJ5LEFjYWRlbWlhLEFjYWRlbWlhIiwsLCwsLGNvcHlsZWZ0IGxpY2Vuc2U6IGh0dHBzOi8vZ2l0aHViLmNvbS9QaXhBcnQtYWxwaGEvUGl4QXJ0LWFscGhhLCwsLCwsLCJIYXJkd2FyZSxDb21wYXJpc29uIHdpdGggb3RoZXIgbW9kZWxzIiwsLCwsWWVzCkhpRHJlYW0gTGFyZ2UgTW9kZWwgMS4wLCJWaWRlbyxJbWFnZSBnZW5lcmF0aW9uLFZpc2lvbiwzRCBtb2RlbGluZyIsIlZpZGVvIGdlbmVyYXRpb24sSW1hZ2UtdG8tdmlkZW8sVGV4dC10by12aWRlbyxJbWFnZSBnZW5lcmF0aW9uLFRleHQtdG8taW1hZ2UiLEhpRHJlYW0sLDIwMjMtMDktMzAsLCJodHRwczovL2Jsb2cuY3Nkbi5uZXQvRGF0YXdoYWxlL2FydGljbGUvZGV0YWlscy8xMzMzNjYwNTMKCmh0dHBzOi8vd3d3LnNvaHUuY29tL2EvNzIyODU4Mjk4XzQ5MDQ0MyIsLCwsNjAwMDAwMDAwMC4wLDZCLCwsLCwsLCwsTGlrZWx5LCJPbiBTZXB0ZW1iZXIgMjAsIDIwMjMsIHRoZSBHZW5lcmFsIEFydGlmaWNpYWwgSW50ZWxsaWdlbmNlIElubm92YXRpb24gYW5kIERldmVsb3BtZW50IENvbmZlcmVuY2Ugd2FzIGhlbGQgaW4gSGVmZWkuIEFjYWRlbWljaWFuIE1laSBUYW8sIGZvdW5kZXIgYW5kIENFTyBvZiBIaURyZWFtLmFpIFpoaXhpYW5nIEZ1dHVyZSwgb2ZmaWNpYWxseSByZWxlYXNlZCB0aGUgIiJJbnRlbGxpZ2VudCBWaXN1YWwgTXVsdGltb2RhbCBHZW5lcmF0aXZlIExhcmdlIE1vZGVsIiIgYXQgdGhlIGNvbmZlcmVuY2UgYW5kIGRlbW9uc3RyYXRlZCBIaURyZWFtLmFpJ3MgY3VycmVudCBiYXNpYyBtb2RlbCBjYXBhYmlsaXRpZXMgYW5kIGFwcGxpY2F0aW9uIHByb2dyZXNzLgoKIiJJbnRlbGxpZ2VudCBWaXN1YWwgTXVsdGltb2RhbCBHZW5lcmF0aXZlIExhcmdlIE1vZGVsIiIgaGFzIG1vcmUgdGhhbiA2IGJpbGxpb24gcGFyYW1ldGVycywgd2hpY2ggY2FuIHJlYWxpemUgbXVsdGltb2RhbCBjb250ZW50IGdlbmVyYXRpb24gc3VjaCBhcyB0ZXh0LCBwaWN0dXJlcywgYW5kIHZpZGVvcywgYW5kIHJlYWxpemUgYWNjdXJhdGUgYW5kIGNvbnRyb2xsYWJsZSBjb250ZW50IGdlbmVyYXRpb24gdGhyb3VnaCBpbnRlcmFjdGl2ZSBnZW5lcmF0aW9uIHRlY2hub2xvZ3k7IGF0IHRoZSBzYW1lIHRpbWUsIHJlbHlpbmcgb24gdGhlIHBvd2VyZnVsIGJhc2UgY2FwYWJpbGl0aWVzIG9mIHRoZSBtdWx0aW1vZGFsIGJhc2ljIG1vZGVsLCBpdCBjYW4gcXVpY2tseSBhZGFwdCB0byBjdXN0b21lci1zcGVjaWZpYyBmaWVsZCBhcHBsaWNhdGlvbnMuIFNpbmNlIHRoZSBpbnRlcm5hbCB0ZXN0IHdhcyBvcGVuZWQgaW4gQXVndXN0LCB0aGUgbW9kZWwgaGFzIHVuZGVyZ29uZSBtdWx0aXBsZSBpdGVyYXRpb25zIGFuZCB1cGRhdGVzLCBhaW1pbmcgdG8gcHJvdmlkZSB1c2VycyB3aXRoIGEgbW9yZSBvcHRpbWl6ZWQgY3JlYXRpb24gZXhwZXJpZW5jZS4iLCwsQVBJIGFjY2VzcyxDaGluYSwsLCwsLDIwMjUtMTEtMjggMTE6NTM6NDQrMDA6MDAsLCwsLCxJbmR1c3RyeSwsLCwsVW5yZWxlYXNlZCwsLCwsLCwsLCwsLCxObwpTdGFibGVMTS0zQi00RTFULExhbmd1YWdlLExhbmd1YWdlIGdlbmVyYXRpb24sU3RhYmlsaXR5IEFJLCJKb25hdGhhbiBUb3csIE1hcmNvIEJlbGxhZ2VudGUsIERha290YSBNYWhhbiwgQ2FybG9zIFJpcXVlbG1lIFJ1aXoiLDIwMjMtMDktMjksLGh0dHBzOi8vc3RhYmlsaXR5LndhbmRiLmlvL3N0YWJpbGl0eS1sbG0vc3RhYmxlLWxtL3JlcG9ydHMvU3RhYmxlTE0tM0ItNEUxVC0tVm1sbGR6b3lNalU0P2FjY2Vzc1Rva2VuPXUzenVqaXBlbmt4NWc3cnRjajlxb2pqZ3hwY29ueWprdGprbGkycG8wOW5mZnJmZmRoaGNocTA0NXZwMHd5Zm8sLCwsMjc5NTQ0MzIwMC4wLCw2LjIxZSsyMiwiIiJTdGFibGVMTS0zQi00RTFUIHdhcyB0cmFpbmVkIG9uIHRoZSBTdGFiaWxpdHkgQUkgY2x1c3RlciBhY3Jvc3MgMjU2IE5WSURJQSBBMTAwIDQwR0IgR1BVcyAoQVdTIFA0ZCBpbnN0YW5jZXMpLiBUcmFpbmluZyBiZWdhbiBvbiBBdWd1c3QgMjMsIDIwMjMsIGFuZCB0b29rIGFwcHJveGltYXRlbHkgMzAgZGF5cyB0byBjb21wbGV0ZS4iIgoKMjU2ICogMzAgKiAyNCogMzYwMCAqIDMxMiB0cmlsbGlvbiAqIDAuMyB1dGlsaXphdGlvbiAoYXNzdW1wdGlvbikgPSA2LjIxZTIyCgo2TkQgPSA2KjI3OTU0NDMyMDAqMTAwMDAwMDAwMDAwMCo0IGVwb2NocyA9IDYuNzA5MDYzN2UrMjIiLDEwMDAwMDAwMDAwMDAsVHJhaW5lZCBvbiAxVCB0b2tlbnMgKH43NTBCIHdvcmRzKSw3MjAuMCxhcHByb3hpbWF0ZWx5IDMwIGRheXMsTlZJRElBIEExMDAsLENvbmZpZGVudCwiU3RhYmxlTE0tM0ItNEUxVCBpcyBhIDMgYmlsbGlvbiAoM0IpIHBhcmFtZXRlciBsYW5ndWFnZSBtb2RlbCBwcmUtdHJhaW5lZCB1bmRlciB0aGUgbXVsdGktZXBvY2ggcmVnaW1lIHRvIHN0dWR5IHRoZSBpbXBhY3Qgb2YgcmVwZWF0ZWQgdG9rZW5zIG9uIGRvd25zdHJlYW0gcGVyZm9ybWFuY2UuIEdpdmVuIHByaW9yIHN1Y2Nlc3MgaW4gdGhpcyBhcmVhIChUYXlsb3IgZXQgYWwuLCAyMDIyIGFuZCBUYXkgZXQgYWwuLCAyMDIzKSwgd2UgdHJhaW4gb24gMSB0cmlsbGlvbiAoMVQpIHRva2VucyBmb3IgNCBlcG9jaHMgZm9sbG93aW5nIHRoZSBvYnNlcnZhdGlvbnMgb2YgTXVlbm5pZ2hvZmYgZXQgYWwuICgyMDIzKSBpbiAiIlNjYWxpbmcgRGF0YS1Db25zdHJhaW5lZCBMYW5ndWFnZSBNb2RlbHMiIiBpbiB3aGljaCB0aGV5IGZpbmQgIiJ0cmFpbmluZyB3aXRoIHVwIHRvIDQgZXBvY2hzIG9mIHJlcGVhdGVkIGRhdGEgeWllbGRzIG5lZ2xpZ2libGUgY2hhbmdlcyB0byBsb3NzIGNvbXBhcmVkIHRvIGhhdmluZyB1bmlxdWUgZGF0YS4iIiBGdXJ0aGVyIGluc3BpcmF0aW9uIGZvciB0aGUgdG9rZW4gY291bnQgaXMgdGFrZW4gZnJvbSAiIkdvIHNtb2wgb3IgZ28gaG9tZSIiIChEZSBWcmllcywgMjAyMyksIHdoaWNoIHN1Z2dlc3RzIGEgMi45NkIgbW9kZWwgdHJhaW5lZCBmb3IgMi44NSB0cmlsbGlvbiB0b2tlbnMgYWNoaWV2ZXMgYSBzaW1pbGFyIGxvc3MgdG8gYSBDaGluY2hpbGxhIGNvbXB1dGUtb3B0aW1hbCA5Ljg3QiBsYW5ndWFnZSBtb2RlbC4iLDQuMCwsT3BlbiB3ZWlnaHRzICh1bnJlc3RyaWN0ZWQpLFVuaXRlZCBLaW5nZG9tIG9mIEdyZWF0IEJyaXRhaW4gYW5kIE5vcnRoZXJuIElyZWxhbmQsLCwsLCwyMDI1LTExLTI4IDExOjUzOjQ0KzAwOjAwLCwsLDQxOTQzMDQuMCwiIiJUaGUgYmF0Y2ggc2l6ZSBpcyBzZXQgdG8gMTAyNCAoNCwxOTQsMzA0IHRva2VucykuIiIiLEluZHVzdHJ5LCwsLCwsImNjIDQuMApodHRwczovL2NyZWF0aXZlY29tbW9ucy5vcmcvbGljZW5zZXMvYnktc2EvNC4wLyIsLCwsLCwsSGFyZHdhcmUsLCwsLFllcwpXdWVyc3RjaGVuLEltYWdlIGdlbmVyYXRpb24sIlRleHQtdG8taW1hZ2UsSW1hZ2UgZ2VuZXJhdGlvbiIsIlRlY2huaXNjaGUgSG9jaHNjaHVsZSBJbmdvbHN0YWR0LFVuaXZlcnNpdHkgb2YgTW9udHJlYWwgLyBVbml2ZXJzaXTDqSBkZSBNb250csOpYWwsTWlsYSAtIFF1ZWJlYyBBSSAob3JpZ2luYWxseSBNb250cmVhbCBJbnN0aXR1dGUgZm9yIExlYXJuaW5nIEFsZ29yaXRobXMpLFBvbHl0ZWNobmlxdWUgTW9udHJlYWwsV2FuZCBUZWNobm9sb2dpZXMiLCJQYWJsbyBQZXJuaWFzLCBEb21pbmljIFJhbXBhcywgTWF0cyBMLiBSaWNodGVyLCBDaHJpc3RvcGhlciBKLiBQYWwsIE1hcmMgQXVicmV2aWxsZSIsMjAyMy0wOS0yOSxXdWVyc3RjaGVuOiBBbiBFZmZpY2llbnQgQXJjaGl0ZWN0dXJlIGZvciBMYXJnZS1TY2FsZSBUZXh0LXRvLUltYWdlIERpZmZ1c2lvbiBNb2RlbHMsaHR0cHM6Ly9hcnhpdi5vcmcvYWJzLzIzMDYuMDA2MzcsLCwsMTAwMDAwMDAwMC4wLCIxQgoiLDguMjg5ODg5OWUrMjEsIlRhYmxlIDI6IDI0LDYwMiBHUFUgSG91cnMgQTEwMAoKMzEyKjEwXjEyIEZMT1AgLyBzZWMgLyBHUFUgKiAyNDYwMiBHUFUgLSBob3VycyAqIDM2MDAgc2VjIC8gaG91ciAqIDAuMyBbYXNzdW1lZCB1dGlsaXphdGlvbl0gPSA4LjI4OTg4OTllKzIxIEZMT1AiLCwsLCwsLENvbmZpZGVudCwiV2UgaW50cm9kdWNlIFfDvHJzdGNoZW4sIGEgbm92ZWwgYXJjaGl0ZWN0dXJlIGZvciB0ZXh0LXRvLWltYWdlIHN5bnRoZXNpcyB0aGF0IGNvbWJpbmVzIGNvbXBldGl0aXZlIHBlcmZvcm1hbmNlIHdpdGggdW5wcmVjZWRlbnRlZCBjb3N0LWVmZmVjdGl2ZW5lc3MgZm9yIGxhcmdlLXNjYWxlIHRleHQtdG8taW1hZ2UgZGlmZnVzaW9uIG1vZGVscy4gQSBrZXkgY29udHJpYnV0aW9uIG9mIG91ciB3b3JrIGlzIHRvIGRldmVsb3AgYSBsYXRlbnQgZGlmZnVzaW9uIHRlY2huaXF1ZSBpbiB3aGljaCB3ZSBsZWFybiBhIGRldGFpbGVkIGJ1dCBleHRyZW1lbHkgY29tcGFjdCBzZW1hbnRpYyBpbWFnZSByZXByZXNlbnRhdGlvbiB1c2VkIHRvIGd1aWRlIHRoZSBkaWZmdXNpb24gcHJvY2Vzcy4gVGhpcyBoaWdobHkgY29tcHJlc3NlZCByZXByZXNlbnRhdGlvbiBvZiBhbiBpbWFnZSBwcm92aWRlcyBtdWNoIG1vcmUgZGV0YWlsZWQgZ3VpZGFuY2UgY29tcGFyZWQgdG8gbGF0ZW50IHJlcHJlc2VudGF0aW9ucyBvZiBsYW5ndWFnZSBhbmQgdGhpcyBzaWduaWZpY2FudGx5IHJlZHVjZXMgdGhlIGNvbXB1dGF0aW9uYWwgcmVxdWlyZW1lbnRzIHRvIGFjaGlldmUgc3RhdGUtb2YtdGhlLWFydCByZXN1bHRzLiBPdXIgYXBwcm9hY2ggYWxzbyBpbXByb3ZlcyB0aGUgcXVhbGl0eSBvZiB0ZXh0LWNvbmRpdGlvbmVkIGltYWdlIGdlbmVyYXRpb24gYmFzZWQgb24gb3VyIHVzZXIgcHJlZmVyZW5jZSBzdHVkeS4gVGhlIHRyYWluaW5nIHJlcXVpcmVtZW50cyBvZiBvdXIgYXBwcm9hY2ggY29uc2lzdHMgb2YgMjQsNjAyIEExMDAtR1BVIGhvdXJzIC0gY29tcGFyZWQgdG8gU3RhYmxlIERpZmZ1c2lvbiAyLjEncyAyMDAsMDAwIEdQVSBob3Vycy4gT3VyIGFwcHJvYWNoIGFsc28gcmVxdWlyZXMgbGVzcyB0cmFpbmluZyBkYXRhIHRvIGFjaGlldmUgdGhlc2UgcmVzdWx0cy4gRnVydGhlcm1vcmUsIG91ciBjb21wYWN0IGxhdGVudCByZXByZXNlbnRhdGlvbnMgYWxsb3dzIHVzIHRvIHBlcmZvcm0gaW5mZXJlbmNlIG92ZXIgdHdpY2UgYXMgZmFzdCwgc2xhc2hpbmcgdGhlIHVzdWFsIGNvc3RzIGFuZCBjYXJib24gZm9vdHByaW50IG9mIGEgc3RhdGUtb2YtdGhlLWFydCAoU09UQSkgZGlmZnVzaW9uIG1vZGVsIHNpZ25pZmljYW50bHksIHdpdGhvdXQgY29tcHJvbWlzaW5nIHRoZSBlbmQgcGVyZm9ybWFuY2UuIEluIGEgYnJvYWRlciBjb21wYXJpc29uIGFnYWluc3QgU09UQSBtb2RlbHMgb3VyIGFwcHJvYWNoIGlzIHN1YnN0YW50aWFsbHkgbW9yZSBlZmZpY2llbnQgYW5kIGNvbXBhcmVzIGZhdm9yYWJseSBpbiB0ZXJtcyBvZiBpbWFnZSBxdWFsaXR5LiBXZSBiZWxpZXZlIHRoYXQgdGhpcyB3b3JrIG1vdGl2YXRlcyBtb3JlIGVtcGhhc2lzIG9uIHRoZSBwcmlvcml0aXphdGlvbiBvZiBib3RoIHBlcmZvcm1hbmNlIGFuZCBjb21wdXRhdGlvbmFsIGFjY2Vzc2liaWxpdHkuIiwsLE9wZW4gd2VpZ2h0cyAodW5yZXN0cmljdGVkKSwiR2VybWFueSxDYW5hZGEsQ2FuYWRhLENhbmFkYSxVbml0ZWQgU3RhdGVzIG9mIEFtZXJpY2EiLCwsLCwsMjAyNS0xMS0yOCAxMTo1Mzo0NCswMDowMCwsLCwsLCJBY2FkZW1pYSxBY2FkZW1pYSxBY2FkZW1pYSxBY2FkZW1pYSxJbmR1c3RyeSIsLCwsLCwiTUlUIGxpY2Vuc2UKCmh0dHBzOi8vaHVnZ2luZ2ZhY2UuY28vZG9tZTI3Mi93dWVyc3RjaGVuIiwsLCwsLCxIYXJkd2FyZSxkb21lMjcyLCwsLFllcwpHQUlBLTEsIlZpZGVvLFZpc2lvbixNdWx0aW1vZGFsLExhbmd1YWdlIiwiU2VsZi1kcml2aW5nIGNhcixWaWRlbyBnZW5lcmF0aW9uLEluc3RydWN0aW9uIGludGVycHJldGF0aW9uIixXYXl2ZSwiQW50aG9ueSBIdSwgTGxveWQgUnVzc2VsbCwgSHVkc29uIFllbywgWmFrIE11cmV6LCBHZW9yZ2UgRmVkb3NlZXYsIEFsZXggS2VuZGFsbCwgSmFtaWUgU2hvdHRvbiwgR2lhbmx1Y2EgQ29ycmFkbyIsMjAyMy0wOS0yOSxHQUlBLTE6IEEgR2VuZXJhdGl2ZSBXb3JsZCBNb2RlbCBmb3IgQXV0b25vbW91cyBEcml2aW5nLGh0dHBzOi8vYXJ4aXYub3JnL2Ficy8yMzA5LjE3MDgwLCwsLDkwMDAwMDAwMDAuMCwiOUIKCiIiR0FJQS0x4oCZcyB3b3JsZCBtb2RlbCBoYXMgNi41IGJpbGxpb24gcGFyYW1ldGVycyIiCgoiIkdBSUEtMeKAmXMgdmlkZW8gZGVjb2RlciBoYXMgMi42IGJpbGxpb24gcGFyYW1ldGVycyIiIiwxLjE2NDUzMzhlKzIyLCIzMTIwMDAwMDAwMDAwMDAgRkxPUCAvIEdQVSAvIHNlYyBbQTEwMCByZXBvcnRlZCwgYmYxNiBhc3N1bWVkXSAqIDM0NTYwIEdQVS1ob3VycyBbc2VlIHRyYWluaW5nIHRpbWUgbm90ZXNdICogMzYwMCBzZWMvIGhvdXIgKiAwLjMgW2Fzc3VtZWQgdXRpbGl6YXRpb25dID0gMS4xNjQ1MzM4ZSsyMiBGTE9QCgp0aGV5IGFsc28gcmVwb3J0IGNvbXB1dGUgb2YgfjEqMTBeMjIgdmlhIGEgZ3JhcGggaGVyZTogaHR0cHM6Ly93YXl2ZS5haS90aGlua2luZy9zY2FsaW5nLWdhaWEtMS8iLCwiIiJPdXIgdHJhaW5pbmcgZGF0YXNldCBjb25zaXN0cyBvZiA0LDcwMCBob3VycyBhdCAyNUh6IG9mIHByb3ByaWV0YXJ5IGRyaXZpbmcgZGF0YSBjb2xsZWN0ZWQgaW4gTG9uZG9uLApVSyBiZXR3ZWVuIDIwMTkgYW5kIDIwMjMuIFRoaXMgY29ycmVzcG9uZHMgdG8gYXBwcm94aW1hdGVseSA0MjBNIHVuaXF1ZSBpbWFnZXMiIiIsLCIiIkdBSUEtMeKAmXMgd29ybGQgbW9kZWwgPC4uPiB3YXMgdHJhaW5lZCBmb3IgMTUgZGF5cyBvbiA2NCBOVklESUEgQTEwMHMuIiIKIiJHQUlBLTHigJlzIHZpZGVvIGRlY29kZXIgPC4uPiB3YXMgdHJhaW5lZCBmb3IgMTUgZGF5cyBvbiAzMiBOVklESUEgQTEwMHMuIiIKCjE1IGRheXMgKiAyNCBob3VycyAvIGRheSAqICg2NCszMikgR1BVcyA9IDM0NTYwIEdQVS1ob3VycyIsTlZJRElBIEExMDAsLENvbmZpZGVudCwiQXV0b25vbW91cyBkcml2aW5nIHByb21pc2VzIHRyYW5zZm9ybWF0aXZlIGltcHJvdmVtZW50cyB0byB0cmFuc3BvcnRhdGlvbiwgYnV0IGJ1aWxkaW5nIHN5c3RlbXMgY2FwYWJsZSBvZiBzYWZlbHkgbmF2aWdhdGluZyB0aGUgdW5zdHJ1Y3R1cmVkIGNvbXBsZXhpdHkgb2YgcmVhbC13b3JsZCBzY2VuYXJpb3MgcmVtYWlucyBjaGFsbGVuZ2luZy4gQSBjcml0aWNhbCBwcm9ibGVtIGxpZXMgaW4gZWZmZWN0aXZlbHkgcHJlZGljdGluZyB0aGUgdmFyaW91cyBwb3RlbnRpYWwgb3V0Y29tZXMgdGhhdCBtYXkgZW1lcmdlIGluIHJlc3BvbnNlIHRvIHRoZSB2ZWhpY2xlJ3MgYWN0aW9ucyBhcyB0aGUgd29ybGQgZXZvbHZlcy4KVG8gYWRkcmVzcyB0aGlzIGNoYWxsZW5nZSwgd2UgaW50cm9kdWNlIEdBSUEtMSAoJ0dlbmVyYXRpdmUgQUkgZm9yIEF1dG9ub215JyksIGEgZ2VuZXJhdGl2ZSB3b3JsZCBtb2RlbCB0aGF0IGxldmVyYWdlcyB2aWRlbywgdGV4dCwgYW5kIGFjdGlvbiBpbnB1dHMgdG8gZ2VuZXJhdGUgcmVhbGlzdGljIGRyaXZpbmcgc2NlbmFyaW9zIHdoaWxlIG9mZmVyaW5nIGZpbmUtZ3JhaW5lZCBjb250cm9sIG92ZXIgZWdvLXZlaGljbGUgYmVoYXZpb3IgYW5kIHNjZW5lIGZlYXR1cmVzLiBPdXIgYXBwcm9hY2ggY2FzdHMgd29ybGQgbW9kZWxpbmcgYXMgYW4gdW5zdXBlcnZpc2VkIHNlcXVlbmNlIG1vZGVsaW5nIHByb2JsZW0gYnkgbWFwcGluZyB0aGUgaW5wdXRzIHRvIGRpc2NyZXRlIHRva2VucywgYW5kIHByZWRpY3RpbmcgdGhlIG5leHQgdG9rZW4gaW4gdGhlIHNlcXVlbmNlLiBFbWVyZ2luZyBwcm9wZXJ0aWVzIGZyb20gb3VyIG1vZGVsIGluY2x1ZGUgbGVhcm5pbmcgaGlnaC1sZXZlbCBzdHJ1Y3R1cmVzIGFuZCBzY2VuZSBkeW5hbWljcywgY29udGV4dHVhbCBhd2FyZW5lc3MsIGdlbmVyYWxpemF0aW9uLCBhbmQgdW5kZXJzdGFuZGluZyBvZiBnZW9tZXRyeS4gVGhlIHBvd2VyIG9mIEdBSUEtMSdzIGxlYXJuZWQgcmVwcmVzZW50YXRpb24gdGhhdCBjYXB0dXJlcyBleHBlY3RhdGlvbnMgb2YgZnV0dXJlIGV2ZW50cywgY29tYmluZWQgd2l0aCBpdHMgYWJpbGl0eSB0byBnZW5lcmF0ZSByZWFsaXN0aWMgc2FtcGxlcywgcHJvdmlkZXMgbmV3IHBvc3NpYmlsaXRpZXMgZm9yIGlubm92YXRpb24gaW4gdGhlIGZpZWxkIG9mIGF1dG9ub215LCBlbmFibGluZyBlbmhhbmNlZCBhbmQgYWNjZWxlcmF0ZWQgdHJhaW5pbmcgb2YgYXV0b25vbW91cyBkcml2aW5nIHRlY2hub2xvZ3kuIiwsLFVucmVsZWFzZWQsVW5pdGVkIEtpbmdkb20gb2YgR3JlYXQgQnJpdGFpbiBhbmQgTm9ydGhlcm4gSXJlbGFuZCwsLCwsLDIwMjUtMTEtMjggMTE6NTM6NDQrMDA6MDAsLCwsLCxJbmR1c3RyeSwsLCwzNDU2MC4wLFVucmVsZWFzZWQsLCwsLCwsLCJIYXJkd2FyZSxSZXBvcnRlZCIsLCwsLE5vClF3ZW4tMTRCLExhbmd1YWdlLExhbmd1YWdlIG1vZGVsaW5nL2dlbmVyYXRpb24sQWxpYmFiYSwiSmluemUgQmFpLCBTaHVhaSBCYWksIFl1bmZlaSBDaHUsIFpleXUgQ3VpLCBLYWkgRGFuZywgWGlhb2RvbmcgRGVuZywgWWFuZyBGYW4sIFdlbmJpbiBHZSwgWXUgSGFuLCBGZWkgSHVhbmcsIEJpbnl1YW4gSHVpLCBMdW8gSmksIE1laSBMaSwgSnVueWFuZyBMaW4sIFJ1bmppIExpbiwgRGF5aWhlbmcgTGl1LCBHYW8gTGl1LCBDaGVuZ3FpYW5nIEx1LCBLZW1pbmcgTHUsIEppYW54aW4gTWEsIFJ1aSBNZW4sIFhpbmd6aGFuZyBSZW4sIFh1YW5jaGVuZyBSZW4sIENodWFucWkgVGFuLCBTaW5hbiBUYW4sIEppYW5ob25nIFR1LCBQZW5nIFdhbmcsIFNoaWppZSBXYW5nLCBXZWkgV2FuZywgU2hlbmdndWFuZyBXdSwgQmVuZmVuZyBYdSwgSmluIFh1LCBBbiBZYW5nLCBIYW8gWWFuZywgSmlhbiBZYW5nLCBTaHVzaGVuZyBZYW5nLCBZYW5nIFlhbywgQm93ZW4gWXUsIEhvbmd5aSBZdWFuLCBaaGVuZyBZdWFuLCBKaWFud2VpIFpoYW5nLCBYaW5neHVhbiBaaGFuZywgWWljaGFuZyBaaGFuZywgWmhlbnJ1IFpoYW5nLCBDaGFuZyBaaG91LCBKaW5ncmVuIFpob3UsIFhpYW9odWFuIFpob3UsIFRpYW5oYW5nIFpodSIsMjAyMy0wOS0yOCxRd2VuIFRlY2huaWNhbCBSZXBvcnQsaHR0cHM6Ly9hcnhpdi5vcmcvYWJzLzIzMDkuMTY2MDksMzc3NS4wLCwsMTQwMDAwMDAwMDAuMCwxNEIsMi41ZSsyMywiM1QgdG9rZW5zIHBlciBUYWJsZSAxCgoxNEIqM1QqNiA9IDIuNWUyMyIsMzAwMDAwMDAwMDAwMCwiIiJXZSBoYXZlIHByZXRyYWluZWQgdGhlIGxhbmd1YWdlIG1vZGVscywgbmFtZWx5IFFXRU4sIG9uIG1hc3NpdmUgZGF0YXNldHMgY29udGFpbmluZyB0cmlsbGlvbnMgb2YgdG9rZW5zIiIKVGFibGUgMSBpbmRpY2F0ZXMgM1QgdG9rZW5zIGZvciBRd2VuLTE0QiwgYW5kIHRoZSBhYm92ZSBxdW90ZSBzdWdnZXN0cyB0aGUgM1QgYXJlbid0IGZyb20gbXVsdGlwbGUgZXBvY2hzIG9uIGEgc21hbGxlciBkYXRhc2V0LiIsLCwsLENvbmZpZGVudCwiTGFyZ2UgbGFuZ3VhZ2UgbW9kZWxzIChMTE1zKSBoYXZlIHJldm9sdXRpb25pemVkIHRoZSBmaWVsZCBvZiBhcnRpZmljaWFsIGludGVsbGlnZW5jZSwgZW5hYmxpbmcgbmF0dXJhbCBsYW5ndWFnZSBwcm9jZXNzaW5nIHRhc2tzIHRoYXQgd2VyZSBwcmV2aW91c2x5IHRob3VnaHQgdG8gYmUgZXhjbHVzaXZlIHRvIGh1bWFucy4gSW4gdGhpcyB3b3JrLCB3ZSBpbnRyb2R1Y2UgUXdlbiwgdGhlIGZpcnN0IGluc3RhbGxtZW50IG9mIG91ciBsYXJnZSBsYW5ndWFnZSBtb2RlbCBzZXJpZXMuIFF3ZW4gaXMgYSBjb21wcmVoZW5zaXZlIGxhbmd1YWdlIG1vZGVsIHNlcmllcyB0aGF0IGVuY29tcGFzc2VzIGRpc3RpbmN0IG1vZGVscyB3aXRoIHZhcnlpbmcgcGFyYW1ldGVyIGNvdW50cy4gSXQgaW5jbHVkZXMgUXdlbiwgdGhlIGJhc2UgcHJldHJhaW5lZCBsYW5ndWFnZSBtb2RlbHMsIGFuZCBRd2VuLUNoYXQsIHRoZSBjaGF0IG1vZGVscyBmaW5ldHVuZWQgd2l0aCBodW1hbiBhbGlnbm1lbnQgdGVjaG5pcXVlcy4gVGhlIGJhc2UgbGFuZ3VhZ2UgbW9kZWxzIGNvbnNpc3RlbnRseSBkZW1vbnN0cmF0ZSBzdXBlcmlvciBwZXJmb3JtYW5jZSBhY3Jvc3MgYSBtdWx0aXR1ZGUgb2YgZG93bnN0cmVhbSB0YXNrcywgYW5kIHRoZSBjaGF0IG1vZGVscywgcGFydGljdWxhcmx5IHRob3NlIHRyYWluZWQgdXNpbmcgUmVpbmZvcmNlbWVudCBMZWFybmluZyBmcm9tIEh1bWFuIEZlZWRiYWNrIChSTEhGKSwgYXJlIGhpZ2hseSBjb21wZXRpdGl2ZS4gVGhlIGNoYXQgbW9kZWxzIHBvc3Nlc3MgYWR2YW5jZWQgdG9vbC11c2UgYW5kIHBsYW5uaW5nIGNhcGFiaWxpdGllcyBmb3IgY3JlYXRpbmcgYWdlbnQgYXBwbGljYXRpb25zLCBzaG93Y2FzaW5nIGltcHJlc3NpdmUgcGVyZm9ybWFuY2UgZXZlbiB3aGVuIGNvbXBhcmVkIHRvIGJpZ2dlciBtb2RlbHMgb24gY29tcGxleCB0YXNrcyBsaWtlIHV0aWxpemluZyBhIGNvZGUgaW50ZXJwcmV0ZXIuIEZ1cnRoZXJtb3JlLCB3ZSBoYXZlIGRldmVsb3BlZCBjb2Rpbmctc3BlY2lhbGl6ZWQgbW9kZWxzLCBDb2RlLVF3ZW4gYW5kIENvZGUtUXdlbi1DaGF0LCBhcyB3ZWxsIGFzIG1hdGhlbWF0aWNzLWZvY3VzZWQgbW9kZWxzLCBNYXRoLVF3ZW4tQ2hhdCwgd2hpY2ggYXJlIGJ1aWx0IHVwb24gYmFzZSBsYW5ndWFnZSBtb2RlbHMuIFRoZXNlIG1vZGVscyBkZW1vbnN0cmF0ZSBzaWduaWZpY2FudGx5IGltcHJvdmVkIHBlcmZvcm1hbmNlIGluIGNvbXBhcmlzb24gd2l0aCBvcGVuLXNvdXJjZSBtb2RlbHMsIGFuZCBzbGlnaHRseSBmYWxsIGJlaGluZCB0aGUgcHJvcHJpZXRhcnkgbW9kZWxzLiIsMS4wLCxPcGVuIHdlaWdodHMgKHJlc3RyaWN0ZWQgdXNlKSxDaGluYSwsLCwsLDIwMjYtMDUtMjUgMTI6MjM6MzErMDA6MDAsLCwsNDAwMDAwMC4wLFRhYmxlIDEsSW5kdXN0cnksLCwsLFVucmVsZWFzZWQsImNvbW1lcmNpYWwgYWxsb3dlZCwgY2FuJ3QgdXNlIHRvIHRyYWluIG1vZGVscwpodHRwczovL2dpdGh1Yi5jb20vUXdlbkxNL1F3ZW4vYmxvYi9tYWluL1Rvbmd5aSUyMFFpYW53ZW4lMjBMSUNFTlNFJTIwQUdSRUVNRU5UIixUcnVlLCwsLCwsT3BlcmF0aW9uIGNvdW50aW5nLCwsLCxZZXMKQW1hem9uIFRpdGFuLCJMYW5ndWFnZSxJbWFnZSBnZW5lcmF0aW9uIiwiU2VtYW50aWMgc2VhcmNoLEltYWdlIGdlbmVyYXRpb24sTGFuZ3VhZ2UgbW9kZWxpbmcvZ2VuZXJhdGlvbixDb2RlIGdlbmVyYXRpb24sQ2hhdCxUZXh0LXRvLWltYWdlLFRyYW5zbGF0aW9uIixBbWF6b24sLDIwMjMtMDktMjgsLGh0dHBzOi8vYXdzLmFtYXpvbi5jb20vYmVkcm9jay90aXRhbi8sLFRyYWluaW5nIGNvc3QsLDIwMDAwMDAwMDAwMC4wLCIyMDBCIGRlbnNlIG1vZGVsCmh0dHBzOi8vaW1wb3J0YWkuc3Vic3RhY2suY29tL3AvaW1wb3J0LWFpLTM2NS13bWQtYmVuY2htYXJrLWFtYXpvbiIsNC44ZSsyNCwidHJhaW5lZCB1c2luZyBOVklESUEgTmVNbzogaHR0cHM6Ly9ibG9ncy5udmlkaWEuY29tL2Jsb2cvbmVtby1hbWF6b24tdGl0YW4vCgoxMyw3NjAgTlZJRElBIEExMDAgY2hpcHMgKHVzaW5nIDEsNzIwIFA0ZCBub2RlcykuIEl0IHRvb2sgNDggZGF5cyB0byB0cmFpbi4KZnJvbSBodHRwczovL2ltcG9ydGFpLnN1YnN0YWNrLmNvbS9wL2ltcG9ydC1haS0zNjUtd21kLWJlbmNobWFyay1hbWF6b24KCmNvdW50aW5nIG9wZXJhdGlvbnM6IDYqMjAwMDAwMDAwMDAwKjQwMDAwMDAwMDAwMDA9NC44ZSsyNAoKZ3B1IHVzYWdlOiAzMTIwMDAwMDAwMDAwMDAoRkxPUC9zKSowLjMqMTM3NjAqMTE1MiozNjAwPTUuMzQxMzI4MTc5MmUrMjQiLDQwMDAwMDAwMDAwMDAsIjRUIHRva2VucyBvZiBkYXRhLCBiYXNlZCBvbiBjb21tZW50cyBmcm9tIGFtYXpvbiBlbmdpbmVlciBKYW1lcyBIYW1pbHRvbiBhdCBhIDIwMjQgdGFsazogaHR0cHM6Ly9wZXJzcGVjdGl2ZXMubXZkaXJvbmEuY29tLzIwMjQvMDEvY2lkci0yMDI0LwpBbHNvIGNpdGVkIGhlcmU6Cmh0dHBzOi8vbGlmZWFyY2hpdGVjdC5haS90aXRhbi8iLDExNTIuMCwsTlZJRElBIEExMDAsLExpa2VseSwsLCxBUEkgYWNjZXNzLFVuaXRlZCBTdGF0ZXMgb2YgQW1lcmljYSwsLCwxMzc2MC4wLDAuMjY5NiwyMDI1LTExLTI4IDExOjUzOjQ0KzAwOjAwLCwsLCwsSW5kdXN0cnksLCw5LjllKzI0LCxVbnJlbGVhc2VkLCxUcnVlLDc5MzM0NjQuNjczNzI5MDU1LCI2TkQgZ2l2ZXMgNC44ZTI0ClRyYWluaW5nIHRvb2sgNDggZGF5cyBvbiAxMyw3NjAgTlZJRElBIEExMDAgY2hpcHMg4oCTPiAzLjEyZTE0ICogMTM3NjAgKiA0OCAqIDI0ICogMzYwMCA9IDEuNzhlMjUgRkxPUHMgYXQgZnVsbCB1dGlsaXphdGlvbgpJbXBsaWVzIDAuMjY5NiBNRlUuIiwsVHJ1ZSwxMDkyOTMyNy4yMDY0MTY4NzcsIkhhcmR3YXJlLE9wZXJhdGlvbiBjb3VudGluZyIsLCwsLE5vClF3ZW4tN0IsTGFuZ3VhZ2UsIkxhbmd1YWdlIG1vZGVsaW5nL2dlbmVyYXRpb24sVHJhbnNsYXRpb24iLEFsaWJhYmEsIkppbnplIEJhaSwgU2h1YWkgQmFpLCBZdW5mZWkgQ2h1LCBaZXl1IEN1aSwgS2FpIERhbmcsIFhpYW9kb25nIERlbmcsIFlhbmcgRmFuLCBXZW5iaW4gR2UsIFl1IEhhbiwgRmVpIEh1YW5nLCBCaW55dWFuIEh1aSwgTHVvIEppLCBNZWkgTGksIEp1bnlhbmcgTGluLCBSdW5qaSBMaW4sIERheWloZW5nIExpdSwgR2FvIExpdSwgQ2hlbmdxaWFuZyBMdSwgS2VtaW5nIEx1LCBKaWFueGluIE1hLCBSdWkgTWVuLCBYaW5nemhhbmcgUmVuLCBYdWFuY2hlbmcgUmVuLCBDaHVhbnFpIFRhbiwgU2luYW4gVGFuLCBKaWFuaG9uZyBUdSwgUGVuZyBXYW5nLCBTaGlqaWUgV2FuZywgV2VpIFdhbmcsIFNoZW5nZ3VhbmcgV3UsIEJlbmZlbmcgWHUsIEppbiBYdSwgQW4gWWFuZywgSGFvIFlhbmcsIEppYW4gWWFuZywgU2h1c2hlbmcgWWFuZywgWWFuZyBZYW8sIEJvd2VuIFl1LCBIb25neWkgWXVhbiwgWmhlbmcgWXVhbiwgSmlhbndlaSBaaGFuZywgWGluZ3h1YW4gWmhhbmcsIFlpY2hhbmcgWmhhbmcsIFpoZW5ydSBaaGFuZywgQ2hhbmcgWmhvdSwgSmluZ3JlbiBaaG91LCBYaWFvaHVhbiBaaG91LCBUaWFuaGFuZyBaaHUiLDIwMjMtMDktMjgsUXdlbiBUZWNobmljYWwgUmVwb3J0LCJodHRwczovL2FyeGl2Lm9yZy9hYnMvMjMwOS4xNjYwOSwgaHR0cHM6Ly9odWdnaW5nZmFjZS5jby9Rd2VuL1F3ZW4tN0IiLDM3NzUuMCwsLDcwMDAwMDAwMDAuMCw3QiwxLjAxZSsyMywiMi40VCB0b2tlbnMgcGVyIFRhYmxlIDEKCjdiKjIuNFQqNiA9IDEuMDFlMjMiLDI0MDAwMDAwMDAwMDAsIiIiV2UgaGF2ZSBwcmV0cmFpbmVkIHRoZSBsYW5ndWFnZSBtb2RlbHMsIG5hbWVseSBRV0VOLCBvbiBtYXNzaXZlIGRhdGFzZXRzIGNvbnRhaW5pbmcgdHJpbGxpb25zIG9mIHRva2VucyIiClRhYmxlIDEgaW5kaWNhdGVzIDIuNFQgdG9rZW5zIGZvciBRd2VuLTdCLCBhbmQgdGhlIGFib3ZlIHF1b3RlIHN1Z2dlc3RzIHRoZSAyLjRUIGFyZW4ndCBmcm9tIG11bHRpcGxlIGVwb2NocyBvbiBhIHNtYWxsZXIgZGF0YXNldC4iLCwsLCxDb25maWRlbnQsIkxhcmdlIGxhbmd1YWdlIG1vZGVscyAoTExNcykgaGF2ZSByZXZvbHV0aW9uaXplZCB0aGUgZmllbGQgb2YgYXJ0aWZpY2lhbCBpbnRlbGxpZ2VuY2UsIGVuYWJsaW5nIG5hdHVyYWwgbGFuZ3VhZ2UgcHJvY2Vzc2luZyB0YXNrcyB0aGF0IHdlcmUgcHJldmlvdXNseSB0aG91Z2h0IHRvIGJlIGV4Y2x1c2l2ZSB0byBodW1hbnMuIEluIHRoaXMgd29yaywgd2UgaW50cm9kdWNlIFF3ZW4sIHRoZSBmaXJzdCBpbnN0YWxsbWVudCBvZiBvdXIgbGFyZ2UgbGFuZ3VhZ2UgbW9kZWwgc2VyaWVzLiBRd2VuIGlzIGEgY29tcHJlaGVuc2l2ZSBsYW5ndWFnZSBtb2RlbCBzZXJpZXMgdGhhdCBlbmNvbXBhc3NlcyBkaXN0aW5jdCBtb2RlbHMgd2l0aCB2YXJ5aW5nIHBhcmFtZXRlciBjb3VudHMuIEl0IGluY2x1ZGVzIFF3ZW4sIHRoZSBiYXNlIHByZXRyYWluZWQgbGFuZ3VhZ2UgbW9kZWxzLCBhbmQgUXdlbi1DaGF0LCB0aGUgY2hhdCBtb2RlbHMgZmluZXR1bmVkIHdpdGggaHVtYW4gYWxpZ25tZW50IHRlY2huaXF1ZXMuIFRoZSBiYXNlIGxhbmd1YWdlIG1vZGVscyBjb25zaXN0ZW50bHkgZGVtb25zdHJhdGUgc3VwZXJpb3IgcGVyZm9ybWFuY2UgYWNyb3NzIGEgbXVsdGl0dWRlIG9mIGRvd25zdHJlYW0gdGFza3MsIGFuZCB0aGUgY2hhdCBtb2RlbHMsIHBhcnRpY3VsYXJseSB0aG9zZSB0cmFpbmVkIHVzaW5nIFJlaW5mb3JjZW1lbnQgTGVhcm5pbmcgZnJvbSBIdW1hbiBGZWVkYmFjayAoUkxIRiksIGFyZSBoaWdobHkgY29tcGV0aXRpdmUuIFRoZSBjaGF0IG1vZGVscyBwb3NzZXNzIGFkdmFuY2VkIHRvb2wtdXNlIGFuZCBwbGFubmluZyBjYXBhYmlsaXRpZXMgZm9yIGNyZWF0aW5nIGFnZW50IGFwcGxpY2F0aW9ucywgc2hvd2Nhc2luZyBpbXByZXNzaXZlIHBlcmZvcm1hbmNlIGV2ZW4gd2hlbiBjb21wYXJlZCB0byBiaWdnZXIgbW9kZWxzIG9uIGNvbXBsZXggdGFza3MgbGlrZSB1dGlsaXppbmcgYSBjb2RlIGludGVycHJldGVyLiBGdXJ0aGVybW9yZSwgd2UgaGF2ZSBkZXZlbG9wZWQgY29kaW5nLXNwZWNpYWxpemVkIG1vZGVscywgQ29kZS1Rd2VuIGFuZCBDb2RlLVF3ZW4tQ2hhdCwgYXMgd2VsbCBhcyBtYXRoZW1hdGljcy1mb2N1c2VkIG1vZGVscywgTWF0aC1Rd2VuLUNoYXQsIHdoaWNoIGFyZSBidWlsdCB1cG9uIGJhc2UgbGFuZ3VhZ2UgbW9kZWxzLiBUaGVzZSBtb2RlbHMgZGVtb25zdHJhdGUgc2lnbmlmaWNhbnRseSBpbXByb3ZlZCBwZXJmb3JtYW5jZSBpbiBjb21wYXJpc29uIHdpdGggb3Blbi1zb3VyY2UgbW9kZWxzLCBhbmQgc2xpZ2h0bHkgZmFsbCBiZWhpbmQgdGhlIHByb3ByaWV0YXJ5IG1vZGVscy4iLDEuMCwsT3BlbiB3ZWlnaHRzIChyZXN0cmljdGVkIHVzZSksQ2hpbmEsLCwsLCwyMDI2LTA1LTI1IDEyOjIzOjMzKzAwOjAwLCwsLDQwMDAwMDAuMCxUYWJsZSAxLEluZHVzdHJ5LCwsLCxVbnJlbGVhc2VkLCJjb21tZXJjaWFsIGFsbG93ZWQsIGNhbid0IHVzZSB0byB0cmFpbiBtb2RlbHMKaHR0cHM6Ly9naXRodWIuY29tL1F3ZW5MTS9Rd2VuL2Jsb2IvbWFpbi9Ub25neWklMjBRaWFud2VuJTIwTElDRU5TRSUyMEFHUkVFTUVOVCIsVHJ1ZSwsLCwsLE9wZXJhdGlvbiBjb3VudGluZywsLCwsWWVzClBMYU1vLTEzQixMYW5ndWFnZSwiTGFuZ3VhZ2UgbW9kZWxpbmcvZ2VuZXJhdGlvbixDaGF0LFF1ZXN0aW9uIGFuc3dlcmluZyIsUHJlZmVycmVkIE5ldHdvcmtzIEluYywiUHJlZmVycmVkIE5ldHdvcmtzLCBJbmMiLDIwMjMtMDktMjgsIFBMYU1vLTEzQixodHRwczovL2h1Z2dpbmdmYWNlLmNvL3BmbmV0L3BsYW1vLTEzYiwsLCwxMzAwMDAwMDAwMC4wLCwxLjE3ZSsyMywiNk5EID0gNioxM2U5KjEuNWUxMj0xLjE3ZSsyMwpmcm9tIGh0dHBzOi8vaHVnZ2luZ2ZhY2UuY28vcGZuZXQvcGxhbW8tMTNiI21vZGVsLWRldGFpbHMKCjQ4MCBHUFVzICogMzAgZGF5cyBbYXNzdW1lZCwgbGlrZWx5IGxlc3NdICogMjQgaG91cnMgKiAzNjAwIHMgKiA3Nzk3MDAwMDAwMDAwMCBGTE9QL3MgKiA0MS4wIFtyZXBvcnRlZCB1dGlsaXphdGlvbl0gPSAzLjk3NzI5MzRlKzI0CgoKIiwxNTAwMDAwMDAwMDAwLCJUcmFpbmVkIHRva2VuczogMS41VCB0b2tlbnMgKEVuZ2xpc2g6IDEuMzJUIHRva2VucywgSmFwYW5lc2U6IDAuMThUIHRva2VucykKZnJvbSBodHRwczovL2h1Z2dpbmdmYWNlLmNvL3BmbmV0L3BsYW1vLTEzYiNtb2RlbC1kZXRhaWxzCgowLjc1KjEuMzJUICsgMC4xOFQgPSAxMTcwMDAwMDAwMDAwCjAuNzUgd29yZHMgcGVyIHRva2VuIGZvciBFbmdsaXNoCjEgZm9yIEphcGFuZXNlICIsNzIwLjAsIiIiV2UgdXNlZCA2MCBBQkNJIEEgbm9kZXMgKDQ4MCBHUFVzKSBmb3IganVzdCB1bmRlciBhIG1vbnRoLCBhbmQgdHJhaW5lZCB0aGUgdHJhaW5pbmcgZGF0YSB3aXRoIGEgdG90YWwgb2YgMS40VCB0b2tlbnMgd2l0aCBhIGNvbnRleHQgbGVuZ3RoIG9mIDQwOTYuIiIKCmh0dHBzOi8vdGVjaC5wcmVmZXJyZWQuanAvamEvYmxvZy9sbG0tcGxhbW8vIixOVklESUEgQTEwMCBTWE00IDQwIEdCLFNlbGYtc3VwZXJ2aXNlZCBsZWFybmluZyxDb25maWRlbnQsLCwsT3BlbiB3ZWlnaHRzICh1bnJlc3RyaWN0ZWQpLEphcGFuLCwsLDQ4MC4wLDAuNDEsMjAyNS0xMS0yOCAxMTo1Mzo0NCswMDowMCwsLCwsLEluZHVzdHJ5LCwsLDM0NTYwMC4wLFVucmVsZWFzZWQsQXBhY2hlIDIuMCBmb3Igd2VpZ2h0cy4gT3BlbiBkYXRhLFRydWUsLCI0MSUgdXRpbGl6YXRpb24gaXMgZ2l2ZW4gaW4gdGFibGUgMy4KCk1hbnVhbCBjYWxjdWxhdGlvbiBhc3N1bWluZyAzMCBkYXlzOgoxLjE3ZTIzIEZMT1AgKHBlciBvcHMtY291bnRpbmcgbWV0aG9kKSAvICg3MjAgKGgpICogMzYwMCAocy9oKSAqIDMuMTJlMTQgKEZMT1AvR1BVLXMpICogNDgwIChHUFVzKSkgPSAwLjMwMTQKCkRpc2NyZXBhbmN5IGlzIG1vc3QgbGlrZWx5IGR1ZSB0byBvdXIgdGltZSBhc3N1bXB0aW9uIOKAkyBibG9nIHBvc3QganVzdCBzYXlzICIibGVzcyB0aGFuIGEgbW9udGgiIi4gNDElIHV0aWxpemF0aW9uIHdvdWxkIGltcGx5IH4yMiBkYXlzIG9mIHRyYWluaW5nLgoKU28gbW9zdCBsaWtlbHksIE1GVSA9IDQxJS4iLCwsMzgxMjU1LjYwMDIyMzg0NDYsT3BlcmF0aW9uIGNvdW50aW5nLCwsLCxZZXMKR1BULTMuNSBUdXJibyBJbnN0cnVjdCxMYW5ndWFnZSwiTGFuZ3VhZ2UgbW9kZWxpbmcvZ2VuZXJhdGlvbixRdWVzdGlvbiBhbnN3ZXJpbmcsQ2hhdCIsT3BlbkFJLCJKb2huIFNjaHVsbWFuLCBCYXJyZXQgWm9waCwgQ2hyaXN0aW5hIEtpbSwgSmFjb2IgSGlsdG9uLCBKYWNvYiBNZW5pY2ssIEppYXlpIFdlbmcsIEp1YW4gRmVsaXBlIENlcm9uIFVyaWJlLCBMaWFtIEZlZHVzLCBMdWtlIE1ldHosIE1pY2hhZWwgUG9rb3JueSwgUmFwaGEgR29udGlqbyBMb3BlcywgU2hlbmdqaWEgWmhhbywgQXJ1biBWaWpheXZlcmdpeWEsIEVyaWMgU2lnbGVyLCBBZGFtIFBlcmVsbWFuLCBDaGVsc2VhIFZvc3MsIE1pa2UgSGVhdG9uLCBKb2VsIFBhcmlzaCwgRGF2ZSBDdW1taW5ncywgUmFqZWV2IE5heWFrLCBWYWxlcmllIEJhbGNvbSwgRGF2aWQgU2NobnVyciwgVG9tZXIgS2FmdGFuLCBDaHJpcyBIYWxsYWN5LCBOaWNob2xhcyBUdXJsZXksIE5vYWggRGV1dHNjaCwgVmlrIEdvZWwsIEpvbmF0aGFuIFdhcmQsIEFyaXMgS29uc3RhbnRpbmlkaXMsIFdvamNpZWNoIFphcmVtYmEsIExvbmcgT3V5YW5nLCBMZW9uYXJkIEJvZ2Rvbm9mZiwgSm9zaHVhIEdyb3NzLCBEYXZpZCBNZWRpbmEsIFNhcmFoIFlvbywgVGVkZHkgTGVlLCBSeWFuIExvd2UsIERhbiBNb3NzaW5nLCBKb29zdCBIdWl6aW5nYSwgUm9nZXIgSmlhbmcsIENhcnJvbGwgV2FpbndyaWdodCwgRGlvZ28gQWxtZWlkYSwgU3RlcGggTGluLCBNYXJ2aW4gWmhhbmcsIEthaSBYaWFvLCBLYXRhcmluYSBTbGFtYSwgU3RldmVuIEJpbGxzLCBBbGV4IEdyYXksIEphbiBMZWlrZSwgSmFrdWIgUGFjaG9ja2ksIFBoaWwgVGlsbGV0LCBTaGFudGFudSBKYWluLCBHcmVnIEJyb2NrbWFuLCBOaWNrIFJ5ZGVyLCBBbGV4IFBhaW5vLCBRaW1pbmcgWXVhbiwgQ2xlbWVucyBXaW50ZXIsIEJlbiBXYW5nLCBNbyBCYXZhcmlhbiwgSWdvciBCYWJ1c2Noa2luLCBTenltb24gU2lkb3IsIEluZ21hciBLYW5pdHNjaGVpZGVyLCBNaWtoYWlsIFBhdmxvdiwgTWF0dGhpYXMg</x:v>
      </x:c>
    </x:row>
    <x:row r="161" ht="18" customHeight="1">
      <x:c r="A161" s="17" t="n">
        <x:v>156</x:v>
      </x:c>
      <x:c r="B161" s="17" t="n">
        <x:v>309</x:v>
      </x:c>
      <x:c r="C161" s="94" t="str">
        <x:v>UGxhcHBlcnQsIE5payBUZXphaywgSGVld29vIEp1biwgV2lsbGlhbSBaaHVrLCBWaXRjaHlyIFBvbmcsIEx1a2FzeiBLYWlzZXIsIEplcnJ5IFR3b3JlaywgQW5kcmV3IENhcnIsIExpbGlhbiBXZW5nLCBTYW5kaGluaSBBZ2Fyd2FsLCBLYXJsIENvYmJlLCBWaW5lZXQgS29zYXJhanUsIEFsZXRoZWEgUG93ZXIsIFN0YW5pc2xhcyBQb2x1LCBKZXNzZSBIYW4sIFJhdWwgUHVyaSwgU2hhd24gSmFpbiwgQmVuamFtaW4gQ2hlc3MsIENocmlzdGlhbiBHaWJzb24sIE9sZWcgQm9pa28sIEVteSBQYXJwYXJpdGEsIEFtaW4gVG9vdG9vbmNoaWFuLCBLeWxlIEtvc2ljLCBDaHJpc3RvcGhlciBIZXNzZSIsMjAyMy0wOS0yOCwiQSBmYXN0LCBpbmV4cGVuc2l2ZSBtb2RlbCBmb3Igc2ltcGxlIHRhc2tzIixodHRwczovL3BsYXRmb3JtLm9wZW5haS5jb20vZG9jcy9tb2RlbHMvZ3B0LTMuNS10dXJibywsIkhpc3RvcmljYWwgc2lnbmlmaWNhbmNlLFNpZ25pZmljYW50IHVzZSIsImh0dHBzOi8vd3d3LnJldXRlcnMuY29tL3RlY2hub2xvZ3kvY2hhdGdwdC1zZXRzLXJlY29yZC1mYXN0ZXN0LWdyb3dpbmctdXNlci1iYXNlLWFuYWx5c3Qtbm90ZS0yMDIzLTAyLTAxLwoKd2FzIHRoZSBkZWZhdWx0IGZyZWUgbW9kZWwgaW4gQ2hhdEdQVCwgc28gbGlrZWx5IG9uZSBvZiB0aGUgbW9zdCBwb3B1bGFyIG1vZGVscyBpbiBleGlzdGVuY2UiLDIwMDAwMDAwMDAwLjAsMjBCIHBhcmFtZXRlcnMgYWNjb3JkaW5nIHRvIFRhYmxlIDEgaW4gTWljcm9zb2Z0J3MgQ09ERUZVU0lPTiBwYXBlcjogaHR0cHM6Ly9hcnhpdi5vcmcvcGRmLzIzMTAuMTc2ODAucGRmLCwsLCwsLCwsTGlrZWx5LCJHUFQtMy41IFR1cmJvIG1vZGVscyBjYW4gdW5kZXJzdGFuZCBhbmQgZ2VuZXJhdGUgbmF0dXJhbCBsYW5ndWFnZSBvciBjb2RlIGFuZCBoYXZlIGJlZW4gb3B0aW1pemVkIGZvciBjaGF0IHVzaW5nIHRoZSBDaGF0IENvbXBsZXRpb25zIEFQSSBidXQgd29yayB3ZWxsIGZvciBub24tY2hhdCB0YXNrcyBhcyB3ZWxsLiBBcyBvZiBKdWx5IDIwMjQsIHVzZSBncHQtNG8tbWluaSBpbiBwbGFjZSBvZiBHUFQtMy41IFR1cmJvLCBhcyBpdCBpcyBjaGVhcGVyLCBtb3JlIGNhcGFibGUsIG11bHRpbW9kYWwsIGFuZCBqdXN0IGFzIGZhc3QuIEdQVC0zLjUgVHVyYm8gaXMgc3RpbGwgYXZhaWxhYmxlIGZvciB1c2UgaW4gdGhlIEFQSS4iLCwsQVBJIGFjY2VzcyxVbml0ZWQgU3RhdGVzIG9mIEFtZXJpY2EsLCwsLCwyMDI2LTA0LTA4IDAyOjE4OjMzKzAwOjAwLEF6dXJlIEFJLCwsLCxJbmR1c3RyeSwsLCwsVW5yZWxlYXNlZCxhdmFpbGFibGUgb24gQVBJOiBodHRwczovL3BsYXRmb3JtLm9wZW5haS5jb20vZG9jcy9tb2RlbHMvZ3B0LTMtNS10dXJibyAsVHJ1ZSwsLCwsLCwsLCwsTm8KU2hvdy0xLFZpZGVvLCJWaWRlbyBnZW5lcmF0aW9uLFRleHQtdG8tdmlkZW8iLE5hdGlvbmFsIFVuaXZlcnNpdHkgb2YgU2luZ2Fwb3JlLCJEYXZpZCBKdW5oYW8gWmhhbmcsIEpheSBaaGFuZ2ppZSBXdSwgSmlhLVdlaSBMaXUsIFJ1aSBaaGFvLCBMaW5nbWluIFJhbiwgWXVjaGFvIEd1LCBEaWZlaSBHYW8sIE1pa2UgWmhlbmcgU2hvdSIsMjAyMy0wOS0yNyxTaG93LTE6IE1hcnJ5aW5nIFBpeGVsIGFuZCBMYXRlbnQgRGlmZnVzaW9uIE1vZGVscyBmb3IgVGV4dC10by1WaWRlbyBHZW5lcmF0aW9uLGh0dHBzOi8vYXJ4aXYub3JnL2Ficy8yMzA5LjE1ODE4LCxTT1RBIGltcHJvdmVtZW50LCIiIk91ciBhcHByb2FjaCBhY2hpZXZlcyBzdGF0ZS1vZi10aGUtYXJ0IHBlcmZvcm1hbmNlIG9uIHN0YW5kYXJkIGJlbmNobWFya3MgaW5jbHVkaW5nIFVDRi0xMDEgYW5kIE1TUi1WVFQuIiIiLCwsLCwxNjAzNTg0MDAwMDAwMDAsIldlYlZpZC0xME0KMTAuN00gdmlkZW8tY2FwdGlvbiBwYWlycy4gNTJLIHRvdGFsIHZpZGVvIGhvdXJzLiIsLCxOVklESUEgQTEwMCwsVW5rbm93biwiU2lnbmlmaWNhbnQgYWR2YW5jZW1lbnRzIGhhdmUgYmVlbiBhY2hpZXZlZCBpbiB0aGUgcmVhbG0gb2YgbGFyZ2Utc2NhbGUgcHJlLXRyYWluZWQgdGV4dC10by12aWRlbyBEaWZmdXNpb24gTW9kZWxzIChWRE1zKS4gSG93ZXZlciwgcHJldmlvdXMgbWV0aG9kcyBlaXRoZXIgcmVseSBzb2xlbHkgb24gcGl4ZWwtYmFzZWQgVkRNcywgd2hpY2ggY29tZSB3aXRoIGhpZ2ggY29tcHV0YXRpb25hbCBjb3N0cywgb3Igb24gbGF0ZW50LWJhc2VkIFZETXMsIHdoaWNoIG9mdGVuIHN0cnVnZ2xlIHdpdGggcHJlY2lzZSB0ZXh0LXZpZGVvIGFsaWdubWVudC4gSW4gdGhpcyBwYXBlciwgd2UgYXJlIHRoZSBmaXJzdCB0byBwcm9wb3NlIGEgaHlicmlkIG1vZGVsLCBkdWJiZWQgYXMgU2hvdy0xLCB3aGljaCBtYXJyaWVzIHBpeGVsLWJhc2VkIGFuZCBsYXRlbnQtYmFzZWQgVkRNcyBmb3IgdGV4dC10by12aWRlbyBnZW5lcmF0aW9uLiBPdXIgbW9kZWwgZmlyc3QgdXNlcyBwaXhlbC1iYXNlZCBWRE1zIHRvIHByb2R1Y2UgYSBsb3ctcmVzb2x1dGlvbiB2aWRlbyBvZiBzdHJvbmcgdGV4dC12aWRlbyBjb3JyZWxhdGlvbi4gQWZ0ZXIgdGhhdCwgd2UgcHJvcG9zZSBhIG5vdmVsIGV4cGVydCB0cmFuc2xhdGlvbiBtZXRob2QgdGhhdCBlbXBsb3lzIHRoZSBsYXRlbnQtYmFzZWQgVkRNcyB0byBmdXJ0aGVyIHVwc2FtcGxlIHRoZSBsb3ctcmVzb2x1dGlvbiB2aWRlbyB0byBoaWdoIHJlc29sdXRpb24uIENvbXBhcmVkIHRvIGxhdGVudCBWRE1zLCBTaG93LTEgY2FuIHByb2R1Y2UgaGlnaC1xdWFsaXR5IHZpZGVvcyBvZiBwcmVjaXNlIHRleHQtdmlkZW8gYWxpZ25tZW50OyBDb21wYXJlZCB0byBwaXhlbCBWRE1zLCBTaG93LTEgaXMgbXVjaCBtb3JlIGVmZmljaWVudCAoR1BVIG1lbW9yeSB1c2FnZSBkdXJpbmcgaW5mZXJlbmNlIGlzIDE1RyB2cyA3MkcpLiBXZSBhbHNvIHZhbGlkYXRlIG91ciBtb2RlbCBvbiBzdGFuZGFyZCB2aWRlbyBnZW5lcmF0aW9uIGJlbmNobWFya3MuIE91ciBjb2RlIGFuZCBtb2RlbCB3ZWlnaHRzIGFyZSBwdWJsaWNseSBhdmFpbGFibGUgYXQgdGhpcyBodHRwcyBVUkwuIiwsLE9wZW4gd2VpZ2h0cyAobm9uLWNvbW1lcmNpYWwpLFNpbmdhcG9yZSwsLCwsLDIwMjUtMTEtMjggMTE6NTM6NDQrMDA6MDAsLCwsLCxBY2FkZW1pYSwsLCwsVW5yZWxlYXNlZCwiaHR0cHM6Ly9naXRodWIuY29tL3Nob3dsYWIvU2hvdy0xIGRvbid0IHNlZSB0cmFpbmluZyBjb2RlCkF0dHJpYnV0aW9uLU5vbkNvbW1lcmNpYWwgNC4wIEludGVybmF0aW9uYWwKIixUcnVlLCwsLCwsLCwsLCxZZXMKRW11IChNZXRhKSxJbWFnZSBnZW5lcmF0aW9uLCJUZXh0LXRvLWltYWdlLEltYWdlIGdlbmVyYXRpb24iLE1ldGEgQUksIlhpYW9saWFuZyBEYWksIEppIEhvdSwgQ2hpaC1ZYW8gTWEsIFNhbSBUc2FpLCBKaWFsaWFuZyBXYW5nLCBSdWkgV2FuZywgUGVpemhhbyBaaGFuZywgU2ltb24gVmFuZGVuaGVuZGUsIFhpYW9mYW5nIFdhbmcsIEFiaGltYW55dSBEdWJleSwgTWF0dGhldyBZdSwgQWJoaXNoZWsgS2FkaWFuLCBGaWxpcCBSYWRlbm92aWMsIERocnV2IE1haGFqYW4sIEt1bnBlbmcgTGksIFl1ZSBaaGFvLCBWbGFkYW4gUGV0cm92aWMsIE1pdGVzaCBLdW1hciBTaW5naCwgU2ltcmFuIE1vdHdhbmksIFlpIFdlbiwgWWl3ZW4gU29uZywgUm9zaGFuIFN1bWJhbHksIFZpZ25lc2ggUmFtYW5hdGhhbiwgWmlqaWFuIEhlLCBQZXRlciBWYWpkYSwgRGV2aSBQYXJpa2giLDIwMjMtMDktMjcsRW11OiBFbmhhbmNpbmcgSW1hZ2UgR2VuZXJhdGlvbiBNb2RlbHMgVXNpbmcgUGhvdG9nZW5pYyBOZWVkbGVzIGluIGEgSGF5c3RhY2ssaHR0cHM6Ly9haS5tZXRhLmNvbS9yZXNlYXJjaC9wdWJsaWNhdGlvbnMvZW11LWVuaGFuY2luZy1pbWFnZS1nZW5lcmF0aW9uLW1vZGVscy11c2luZy1waG90b2dlbmljLW5lZWRsZXMtaW4tYS1oYXlzdGFjay8sLCwsMjgwMDAwMDAwMC4wLCIiIldlIHVzZSBhIGxhcmdlIFUtTmV0IHdpdGggMi44QiB0cmFpbmFibGUgcGFyYW1ldGVycy4iIiIsLCwsIiIiV2UgY3VyYXRlIGEgbGFyZ2UgaW50ZXJuYWwgcHJlLXRyYWluaW5nIGRhdGFzZXQgY29uc2lzdGluZyBvZiAxLjEgYmlsbGlvbiBpbWFnZXMgdG8gdHJhaW4gb3VyIG1vZGVsLiBUaGUgbW9kZWwgaXMgdHJhaW5lZCB3aXRoIHByb2dyZXNzaXZlbHkgaW5jcmVhc2luZyByZXNvbHV0aW9ucyIiIiwsLCwsQ29uZmlkZW50LCJUcmFpbmluZyB0ZXh0LXRvLWltYWdlIG1vZGVscyB3aXRoIHdlYiBzY2FsZSBpbWFnZS10ZXh0CnBhaXJzIGVuYWJsZXMgdGhlIGdlbmVyYXRpb24gb2YgYSB3aWRlIHJhbmdlIG9mIHZpc3VhbCBjb25jZXB0cyBmcm9tIHRleHQuIEhvd2V2ZXIsIHRoZXNlIHByZS10cmFpbmVkIG1vZGVscyBvZnRlbgpmYWNlIGNoYWxsZW5nZXMgd2hlbiBpdCBjb21lcyB0byBnZW5lcmF0aW5nIGhpZ2hseSBhZXN0aGV0aWMgaW1hZ2VzLiBUaGlzIGNyZWF0ZXMgdGhlIG5lZWQgZm9yIGFlc3RoZXRpYyBhbGlnbm1lbnQKcG9zdCBwcmUtdHJhaW5pbmcuIEluIHRoaXMgcGFwZXIsIHdlIHByb3Bvc2UgcXVhbGl0eS10dW5pbmcKdG8gZWZmZWN0aXZlbHkgZ3VpZGUgYSBwcmUtdHJhaW5lZCBtb2RlbCB0byBleGNsdXNpdmVseSBnZW5lcmF0ZSBoaWdobHkgdmlzdWFsbHkgYXBwZWFsaW5nIGltYWdlcywgd2hpbGUgbWFpbnRhaW5pbmcKZ2VuZXJhbGl0eSBhY3Jvc3MgdmlzdWFsIGNvbmNlcHRzLiBPdXIga2V5IGluc2lnaHQgaXMgdGhhdApzdXBlcnZpc2VkIGZpbmUtdHVuaW5nIHdpdGggYSBzZXQgb2Ygc3VycHJpc2luZ2x5IHNtYWxsIGJ1dApleHRyZW1lbHkgdmlzdWFsbHkgYXBwZWFsaW5nIGltYWdlcyBjYW4gc2lnbmlmaWNhbnRseSBpbXByb3ZlIHRoZSBnZW5lcmF0aW9uIHF1YWxpdHkuIFdlIHByZS10cmFpbiBhIGxhdGVudCBkaWZmdXNpb24KbW9kZWwgb24gMS4xIGJpbGxpb24gaW1hZ2UtdGV4dCBwYWlycyBhbmQgZmluZS10dW5lIGl0IHdpdGgKb25seSBhIGZldyB0aG91c2FuZCBjYXJlZnVsbHkgc2VsZWN0ZWQgaGlnaC1xdWFsaXR5IGltYWdlcy4KVGhlIHJlc3VsdGluZyBtb2RlbCwgRW11LCBhY2hpZXZlcyBhIHdpbiByYXRlIG9mIDgyLjklCmNvbXBhcmVkIHdpdGggaXRzIHByZS10cmFpbmVkIG9ubHkgY291bnRlcnBhcnQuIENvbXBhcmVkCnRvIHRoZSBzdGF0ZS1vZi10aGUtYXJ0IFNEWEx2MS4wLCBFbXUgaXMgcHJlZmVycmVkIDY4LjQlCmFuZCA3MS4zJSBvZiB0aGUgdGltZSBvbiB2aXN1YWwgYXBwZWFsIG9uIHRoZSBzdGFuZGFyZApQYXJ0aVByb21wdHMgYW5kIG91ciBPcGVuIFVzZXIgSW5wdXQgYmVuY2htYXJrIGJhc2VkCm9uIHRoZSByZWFsLXdvcmxkIHVzYWdlIG9mIHRleHQtdG8taW1hZ2UgbW9kZWxzLiBJbiBhZGRpdGlvbiwgd2Ugc2hvdyB0aGF0IHF1YWxpdHktdHVuaW5nIGlzIGEgZ2VuZXJpYyBhcHByb2FjaCB0aGF0CmlzIGFsc28gZWZmZWN0aXZlIGZvciBvdGhlciBhcmNoaXRlY3R1cmVzLCBpbmNsdWRpbmcgcGl4ZWwgZGlmZnVzaW9uIGFuZCBtYXNrZWQgZ2VuZXJhdGl2ZSB0cmFuc2Zvcm1lciBtb2RlbHMuIiwsLFVucmVsZWFzZWQsVW5pdGVkIFN0YXRlcyBvZiBBbWVyaWNhLCwsLCwsMjAyNi0wMi0xMSAxOToyNjoyNyswMDowMCwsLCwsLEluZHVzdHJ5LFRydWUsLCwsVW5yZWxlYXNlZCwsLCwsLCwsLCwsLCxObwpCaWdSTkEsQmlvbG9neSwiRHJ1ZyBkaXNjb3ZlcnksUHJvdGVpbi1STkEgYmluZGluZyBhZmZpbml0eSBwcmVkaWN0aW9uLEdlbmUgZXhwcmVzc2lvbiBwcm9maWxlIGdlbmVyYXRpb24iLERlZXBHZW5vbWljcywiQWxiaSBDZWxhaiwgQWxpY2UgSmlleGluIEdhbywgVGFtbXkgVC5ZLiBMYXUsIEVybGUgTS4gSG9sZ2Vyc2VuLCBBbHN0b24gTG8sIFZhcnVuIExvZGF5YSwgQ2hyaXN0b3BoZXIgQi4gQ29sZSwgUm9iZXJ0IEUuIERlbnJvY2hlLCAgQ2FybCBTcGlja2V0dCwgT21hciBXYWdpaCwgUGVkcm8gTy4gUGluaGVpcm8sIFBhcnRoIFZvcmEsIFBlZHJ1bSBNb2hhbW1hZGktU2hlbWlyYW5pLCBTdGV2ZSBDaGFuLCBaYWNoIE51c3NiYXVtLCBYaSBaaGFuZywgSGVsZW4gWmh1LCBFYXN3YXJhbiBSYW1hbXVydGh5LCBCaGFyZ2F2IEthbnVwYXJ0aGksIE1pY2hhZWwgSWFjb2NjYSwgRGlhbmUgTHksIEtlbiBLcm9uLCBNYXJ0YSBWZXJieSwgS2FobGluIENoZXVuZy1PbmcsIFp2aSBTaGFsZXYsIEJyYW5kb24gVmF6LCBTYWtzaGkgQmhhcmdhdmEsIEZhcmhhbiBZdXN1ZiwgU2hhcm9uIFNhbXVlbCwgU2Ficml5ZWggQWxpYmFpLCBaYWhyYSBCYWdoZXN0YW5pLCBYaW53ZW4gSGUsIEtpcnN0ZW4gS3Jhc3RlbCwgT2xhZGlwbyBPbGFkYXBvLCBBbXJ1ZGhhIE1vaGFuLCBBcmF0aGkgU2hhbmF2YXMsIE1hZ2RhbGVuYSBCdWdubywgSm92YW5rYSBCb2dvamVza2ksIEZyYW5rIFNjaG1pdGdlcywgQ2Fyb2x5biBLaW0sIFNvbG9tb24gR3JhbnQsIFJhY2hhbmEgSmF5YXJhbWFuLCBUZWhtaW5hIE1hc3VkLCBBbWl0IERlc2h3YXIsIFNocmVzaHRoIEdhbmRoaSwgQnJlbmRhbiBKLiBGcmV5IiwyMDIzLTA5LTI3LEFuIFJOQSBmb3VuZGF0aW9uIG1vZGVsIGVuYWJsZXMgZGlzY292ZXJ5IG9mIGRpc2Vhc2UgbWVjaGFuaXNtcyBhbmQgY2FuZGlkYXRlIHRoZXJhcGV1dGljcyxodHRwczovL3d3dy5iaW9yeGl2Lm9yZy9jb250ZW50LzEwLjExMDEvMjAyMy4wOS4yMC41NTg1MDh2MSwsLCwyMDAwMDAwMDAwLjAsMkIsMS4yZSsyMiwiNiBGTE9QL3BhcmFtZXRlci90b2tlbiAqIDIwMDAwMDAwMDAgcGFyYW1ldGVycyAqIDEwMDAwMDAwMDAwMDAgdG9rZW5zID0gMS4yZSsyMiBGTE9QCgoiIkxpa2VseSIiIGNvbmZpZGVuY2UgYmVjYXVzZSBJIGFtbm90IHN1cmUgdGhhdCAiInNpZ25hbHMiIiBjb3JyZXNwb25kIGRpcmVjdGx5IHRvIGdyYWRpZW50IHVwZGF0ZXMiLDEwMDAwMDAwMDAwMDAsIiIidHJhaW5lZCBvbiB0aG91c2FuZHMgb2YgZGF0YXNldHMgY29tcHJpc2luZyBvbmUgdHJpbGxpb24gZ2Vub21pYyBzaWduYWxzIiIiLCwsLCxMaWtlbHksIkFjY3VyYXRlbHkgbW9kZWxpbmcgYW5kIHByZWRpY3RpbmcgUk5BIGJpb2xvZ3kgaGFzIGJlZW4gYSBsb25nLXN0YW5kaW5nIGNoYWxsZW5nZSwgYmVhcmluZyBzaWduaWZpY2FudCBjbGluaWNhbCByYW1pZmljYXRpb25zIGZvciB2YXJpYW50IGludGVycHJldGF0aW9uIGFuZCB0aGUgZm9ybXVsYXRpb24gb2YgdGFpbG9yZWQgdGhlcmFwZXV0aWNzLiBXZSBkZXNjcmliZSBhIGZvdW5kYXRpb24gbW9kZWwgZm9yIFJOQSBiaW9sb2d5LCDigJxCaWdSTkHigJ0sIHdoaWNoIHdhcyB0cmFpbmVkIG9uIHRob3VzYW5kcyBvZiBnZW5vbWUtbWF0Y2hlZCBkYXRhc2V0cyB0byBwcmVkaWN0IHRpc3N1ZS1zcGVjaWZpYyBSTkEgZXhwcmVzc2lvbiwgc3BsaWNpbmcsIG1pY3JvUk5BIHNpdGVzLCBhbmQgUk5BIGJpbmRpbmcgcHJvdGVpbiBzcGVjaWZpY2l0eSBmcm9tIEROQSBzZXF1ZW5jZS4gVW5saWtlIGFwcHJvYWNoZXMgdGhhdCBhcmUgcmVzdHJpY3RlZCB0byBtaXNzZW5zZSB2YXJpYW50cywgQmlnUk5BIGNhbiBpZGVudGlmeSBwYXRob2dlbmljIG5vbi1jb2RpbmcgdmFyaWFudCBlZmZlY3RzIGFjcm9zcyBkaXZlcnNlIG1lY2hhbmlzbXMsIGluY2x1ZGluZyBwb2x5YWRlbnlsYXRpb24sIGV4b24gc2tpcHBpbmcgYW5kIGludHJvbiByZXRlbnRpb24uIEJpZ1JOQSBhY2N1cmF0ZWx5IHByZWRpY3RlZCB0aGUgZWZmZWN0cyBvZiBzdGVyaWMgYmxvY2tpbmcgb2xpZ29udWNsZW90aWRlcyAoU0JPcykgb24gaW5jcmVhc2luZyB0aGUgZXhwcmVzc2lvbiBvZiA0IG91dCBvZiA0IGdlbmVzLCBhbmQgb24gc3BsaWNpbmcgZm9yIDE4IG91dCBvZiAxOCBleG9ucyBhY3Jvc3MgMTQgZ2VuZXMsIGluY2x1ZGluZyB0aG9zZSBpbnZvbHZlZCBpbiBXaWxzb24gZGlzZWFzZSBhbmQgc3BpbmFsIG11c2N1bGFyIGF0cm9waHkuIFdlIGFudGljaXBhdGUgdGhhdCBCaWdSTkEgYW5kIGZvdW5kYXRpb24gbW9kZWxzIGxpa2UgaXQgd2lsbCBoYXZlIHdpZGVzcHJlYWQgYXBwbGljYXRpb25zIGluIHRoZSBmaWVsZCBvZiBwZXJzb25hbGl6ZWQgUk5BIHRoZXJhcGV1dGljcy4iLCwsVW5yZWxlYXNlZCxDYW5hZGEsLCwsLCwyMDI1LTExLTI4IDExOjUzOjQ0KzAwOjAwLCwsLCwsSW5kdXN0cnksLCwsLFVucmVsZWFzZWQsLCwsLCwsLE9wZXJhdGlvbiBjb3VudGluZywsLCwsTm8KSW50ZXJuTE0tWENvbXBvc2VyLCJNdWx0aW1vZGFsLExhbmd1YWdlLFZpc2lvbiIsIkNoYXQsVmlzdWFsIHF1ZXN0aW9uIGFuc3dlcmluZyxUcmFuc2xhdGlvbiIsU2hhbmdoYWkgQUkgTGFiLCJQYW4gWmhhbmcsIFhpYW95aSBEb25nLCBCaW4gV2FuZywgWXVoYW5nIENhbywgQ2hhbyBYdSwgTGlua2UgT3V5YW5nLCBaaGl5dWFuIFpoYW8sIEhhb2RvbmcgRHVhbiwgU29uZ3lhbmcgWmhhbmcsIFNodWFuZ3J1aSBEaW5nLCBXZW53ZWkgWmhhbmcsIEhhbmcgWWFuLCBYaW55dWUgWmhhbmcsIFdlaSBMaSwgSmluZ3dlbiBMaSwgS2FpIENoZW4sIENvbmdodWkgSGUsIFhpbmdjaGVuZyBaaGFuZywgWXUgUWlhbywgRGFodWEgTGluLCBKaWFxaSBXYW5nIiwyMDIzLTA5LTI2LEludGVybkxNLVhDb21wb3NlcjogQSBWaXNpb24tTGFuZ3VhZ2UgTGFyZ2UgTW9kZWwgZm9yIEFkdmFuY2VkIFRleHQtaW1hZ2UgQ29tcHJlaGVuc2lvbiBhbmQgQ29tcG9zaXRpb24saHR0cHM6Ly9hcnhpdi5vcmcvYWJzLzIzMDkuMTUxMTIsMzQxLjAsLFRhYmxlIDkgYW5kIFRhYmxlIDEwIHN1Z2dlc3RzIHRoYXQgbW9kZWwgaXMgYmV0dGVyIGluIGltYWdlIHNlbGVjdGlvbiBmcm9tIEdQVDQtViBiYXNlZCBvbiBodW1hbiBwcmVmZXJlbmNlLDcwMDAwMDAwMDAuMCw3QiBmcm9tIGh0dHBzOi8vaHVnZ2luZ2ZhY2UuY28vaW50ZXJubG0vaW50ZXJubG0teGNvbXBvc2VyLXZsLTdiLDUuMjhlKzIxLCIiIlRoZSB0cmFpbmluZyBwcm9jZWR1cmUgZW1wbG95cyBhIGJhdGNoIHNpemUgb2YgYXBwcm94aW1hdGVseSAxNS43IG1pbGxpb24gdG9rZW5zIGFuZCBzcGFucyA4LDAwMCBpdGVyYXRpb25zIiIKNk5EID0gNiAqIDdCIHBhcmFtcyAqIDE1LjdNIHRva2Vucy9pdGVyYXRpb24gKiA4MDAwIGl0ZXJhdGlvbnMgPSA1LjI4ZTIxIEZMT1AiLDEyNTYwNDYwODAwMCwiZnJvbSBhcHBlbmRpeCBBLjEgIDU1LjZCIEVuZ2xpc2ggdG9rZW5zIGFuZCAyMi4xQiBDaGluZWVzZSB0b2tlbnMgYW5kIDEuMUIgaW1hZ2VzLgoKIiJpbWFnZXMgYXJlIHJlc2l6ZWQgdG8KYSBjb25zaXN0ZW50IGRpbWVuc2lvbiBvZiAyMjQgw5cgMjI0IGFuZCBzdWJzZXF1ZW50bHkgZGlzc2VjdGVkIGludG8gcGF0Y2hlcyB3aXRoIGEgc3RyaWRlIG9mIDE0LiBUaGVzZSBwYXRjaGVzIHNlcnZlCmFzIGlucHV0IHRva2VucyIiClRoZXJlIGFyZSAyMjReMiAvIDE0XjIgPSAyNTYgcGF0Y2hlcyAodG9rZW5zKSBwZXIgaW1hZ2UuCgpTbyA1NS42ZTkgKyAyMi4xZTkgKyAyNTYqMS4xZTkgPSAzNTkuM2U5Iiw4MC4wLGZyb20gYXBwZW5kaXggQS4xLE5WSURJQSBBMTAwLFN1cGVydmlzZWQgZmluZS10dW5pbmcgKFNGVCksQ29uZmlkZW50LCJXZSBwcm9wb3NlIEludGVybkxNLVhDb21wb3NlciwgYSB2aXNpb24tbGFuZ3VhZ2UgbGFyZ2UgbW9kZWwgdGhhdCBlbmFibGVzIGFkdmFuY2VkIGltYWdlLXRleHQgY29tcHJlaGVuc2lvbiBhbmQgY29tcG9zaXRpb24uIFRoZSBpbm5vdmF0aXZlIG5hdHVyZSBvZiBvdXIgbW9kZWwgaXMgaGlnaGxpZ2h0ZWQgYnkgdGhyZWUgYXBwZWFsaW5nIHByb3BlcnRpZXM6IDEpIEludGVybGVhdmVkIFRleHQtSW1hZ2UgQ29tcG9zaXRpb246IEludGVybkxNLVhDb21wb3NlciBjYW4gZWZmb3J0bGVzc2x5IGdlbmVyYXRlIGNvaGVyZW50IGFuZCBjb250ZXh0dWFsIGFydGljbGVzIHRoYXQgc2VhbWxlc3NseSBpbnRlZ3JhdGUgaW1hZ2VzLCBwcm92aWRpbmcgYSBtb3JlIGVuZ2FnaW5nIGFuZCBpbW1lcnNpdmUgcmVhZGluZyBleHBlcmllbmNlLiBTaW1wbHkgcHJvdmlkZSBhIHdyaXRpbmcgaW5zdHJ1Y3Rpb24sIGFuZCBvdXIgc3lzdGVtIHdpbGwgZ2VuZXJhdGUgdGhlIGNvcnJlc3BvbmRpbmcgbWFudXNjcmlwdC4gSXQgY2FuIGludGVsbGlnZW50bHkgaWRlbnRpZnkgdGhlIGFyZWFzIGluIHRoZSB0ZXh0IHdoZXJlIGltYWdlcyB3b3VsZCBlbmhhbmNlIHRoZSBjb250ZW50IGFuZCBhdXRvbWF0aWNhbGx5IGluc2VydCB0aGUgbW9zdCBhcHByb3ByaWF0ZSB2aXN1YWwgY2FuZGlkYXRlcy4gMikgQ29tcHJlaGVuc2lvbiB3aXRoIFJpY2ggTXVsdGlsaW5ndWFsIEtub3dsZWRnZTogVGhlIHRleHQtaW1hZ2UgY29tcHJlaGVuc2lvbiBpcyBlbXBvd2VyZWQgYnkgdHJhaW5pbmcgb24gYW4gZXh0ZW5zaXZlIG11bHRpLW1vZGFsIG11bHRpbGluZ3VhbCBkYXRhYmFzZSB3aXRoIGNhcmVmdWxseSBjcmFmdGVkIHN0cmF0ZWdpZXMsIHJlc3VsdGluZyBpbiBhIGRlZXAgdW5kZXJzdGFuZGluZyBvZiB2aXN1YWwgY29udGVudC4gMykgU3RhdGUtb2YtdGhlLWFydCBQZXJmb3JtYW5jZTogT3VyIG1vZGVsIGNvbnNpc3RlbnRseSBhY2hpZXZlcyBzdGF0ZS1vZi10aGUtYXJ0IHJlc3VsdHMgYWNyb3NzIHZhcmlvdXMgbWFpbnN0cmVhbSBiZW5jaG1hcmtzIGZvciB2aXNpb24tbGFuZ3VhZ2UgZm91bmRhdGlvbmFsIG1vZGVscywgaW5jbHVkaW5nIE1NRSBCZW5jaG1hcmssIE1NQmVuY2gsIE1NQmVuY2gtQ04sIFNlZWQtQmVuY2gsIENDQmVuY2ggKENoaW5lc2UgQ3VsdHVyYWwgQmVuY2htYXJrKSwgUUJlbmNoIGFuZCBUaW55IExWTE0uIE93aW5nIHRvIHRoZSBhYnNlbmNlIG9mIGVzdGFibGlzaGVkIG1ldHJpY3MgZm9yIHF1YW50aXRhdGl2ZWx5IGFzc2Vzc2luZyB0ZXh0LWltYWdlIGNvbXBvc2l0aW9uLCB3ZSBoYXZlIGRldmlzZWQgYSByb2J1c3QgZXZhbHVhdGlvbiBwcm9jZWR1cmUgdGhhdCBjb21wcmlzZXMgYm90aCBodW1hbiBhbmQgR1BUNC1WaXNpb24gKEdQVDQtVikgdG8gZW5zdXJlIHJlbGlhYmlsaXR5LiBOb3RhYmx5LCBvdXIgSW50ZXJuTE0tWENvbXBvc2VyIGFjaGlldmVzIGNvbXBldGl0aXZlIHRleHQtaW1hZ2UgY29tcG9zaXRpb24gc2NvcmVzIGNvbXBhcmVkIHRvIHB1YmxpYyBzb2x1dGlvbnMsIGluY2x1ZGluZyBHUFQ0LVYgYW5kIEdQVDMuNS4gQ29sbGVjdGl2ZWx5LCBJbnRlcm5MTS1YQ29tcG9zZXIgc2VhbWxlc3NseSBibGVuZHMgYWR2YW5jZWQgdGV4dC1pbWFnZSBjb21wcmVoZW5zaW9uIGFuZCBjb21wb3NpdGlvbiwgcmV2b2x1dGlvbml6aW5nIHZpc2lvbi1sYW5ndWFnZSBpbnRlcmFjdGlvbiBhbmQgb2ZmZXJpbmcgbmV3IGluc2lnaHRzIGFuZCBvcHBvcnR1bml0aWVzLiBUaGUgSW50ZXJuTE0tWENvbXBvc2VyIG1vZGVsIHNlcmllcyBhcmUgcHVibGljbHkgYXZhaWxhYmxlIGF0IHRoaXMgaHR0cHMgVVJMLiAiLCwsT3BlbiB3ZWlnaHRzIChyZXN0cmljdGVkIHVzZSksQ2hpbmEsSW50ZXJuTE0sMy40NTA0NzA0MDAwMWUrMjEsImZsb3BzID0gKDEyOCkgKiAoMzEyICogMTAqKjEyKSAqICg4MCAqIDM2MDApICogKDAuMykgPSAzLjQ1ZTIxCihudW0gZ3B1KSAqIChwZWFrIGZsb3BzKSAqICh0aW1lIGluIHNlY29uZHMpICogKGFzc3VtZWQgdXRpbGl6YXRpb24gcmF0ZSkKCmZyb20gc2VjdGlvbiBBLjEgd2UgaGF2ZSAxMjh4QTEwMCB1c2VkIGZvciA4MCBob3VycyIsMTI4LjAsMC40NTkwNjc4NDE4ODAzNDE4MywyMDI2LTA1LTI1IDEyOjIzOjMzKzAwOjAwLCwsLCwsQWNhZGVtaWEsLCwsMTAyNDAuMCxPcGVuIHNvdXJjZSwiY29kZSBpcyBhcGFjaGUgMi4wCndlaWdodHMgYWxsb3cgZm9yIGZyZWUgY29tbWVyY2lhbCB1c2UsIGFwcGx5IGZvciBmdWxsIGNvbW1lcmNpYWwgbGljZW5zZQpodHRwczovL2dpdGh1Yi5jb20vSW50ZXJuTE0vSW50ZXJuTE0tWENvbXBvc2VyIiwsLE1GVTogNS4yOGUyMSBGTE9QIC8gKDEyOCBBMTAwcyAqIDgwIGhvdXJzICogNjAgKiA2MCkgLyAoMzEyZTEyIEZMT1Avcy9BMTAwKSB+PSAwLjQ1OTEsLCwxMDE2NzIuNjg4MzMyNTM5NDMsIkhhcmR3YXJlLE9wZXJhdGlvbiBjb3VudGluZyIsLCwsLFllcwpHUFQtNFYsIk11bHRpbW9kYWwsVmlzaW9uLExhbmd1YWdlIiwiTGFuZ3VhZ2UgbW9kZWxpbmcsVmlzdWFsIHF1ZXN0aW9uIGFuc3dlcmluZyIsT3BlbkFJLCwyMDIzLTA5LTI1LEdQVC00Vihpc2lvbikgc3lzdGVtIGNhcmQsaHR0cHM6Ly9jZG4ub3BlbmFpLmNvbS9wYXBlcnMvR1BUVl9TeXN0ZW1fQ2FyZC5wZGYsLFNpZ25pZmljYW50IHVzZSxJbmNvcnBvcmF0ZWQgaW50byBDaGF0R1BULCwsLCwsLCwsLFJlaW5mb3JjZW1lbnQgbGVhcm5pbmcsVW5rbm93biwiR1BULTQgd2l0aCB2aXNpb24gKEdQVC00VikgZW5hYmxlcyB1c2VycyB0byBpbnN0cnVjdCBHUFQtNCB0byBhbmFseXplIGltYWdlIGlucHV0cyBwcm92aWRlZCBieSB0aGUgdXNlciwgYW5kIGlzIHRoZSBsYXRlc3QgY2FwYWJpbGl0eSB3ZSBhcmUgbWFraW5nIGJyb2FkbHkgYXZhaWxhYmxlLiBJbmNvcnBvcmF0aW5nIGFkZGl0aW9uYWwgbW9kYWxpdGllcyAoc3VjaCBhcyBpbWFnZSBpbnB1dHMpIGludG8gbGFyZ2UgbGFuZ3VhZ2UgbW9kZWxzIChMTE1zKSBpcyB2aWV3ZWQgYnkgc29tZSBhcyBhIGtleSBmcm9udGllciBpbiBhcnRpZmljaWFsIGludGVsbGlnZW5jZSByZXNlYXJjaCBhbmQgZGV2ZWxvcG1lbnQuIE11bHRpbW9kYWwgTExNcyBvZmZlciB0aGUgcG9zc2liaWxpdHkgb2YgZXhwYW5kaW5nIHRoZSBpbXBhY3Qgb2YgbGFuZ3VhZ2Utb25seSBzeXN0ZW1zIHdpdGggbm92ZWwgaW50ZXJmYWNlcyBhbmQgY2FwYWJpbGl0aWVzLCBlbmFibGluZyB0aGVtIHRvIHNvbHZlIG5ldyB0YXNrcyBhbmQgcHJvdmlkZSBub3ZlbCBleHBlcmllbmNlcyBmb3IgdGhlaXIgdXNlcnMuIEluIHRoaXMgc3lzdGVtIGNhcmQsIHdlIGFuYWx5emUgdGhlIHNhZmV0eSBwcm9wZXJ0aWVzIG9mIEdQVC00Vi4gT3VyIHdvcmsgb24gc2FmZXR5IGZvciBHUFQtNFYgYnVpbGRzIG9uIHRoZSB3b3JrIGRvbmUgZm9yIEdQVC00IGFuZCBoZXJlIHdlIGRpdmUgZGVlcGVyIGludG8gdGhlIGV2YWx1YXRpb25zLCBwcmVwYXJhdGlvbiwgYW5kIG1pdGlnYXRpb24gd29yayBkb25lIHNwZWNpZmljYWxseSBmb3IgaW1hZ2UgaW5wdXRzLiIsLCxBUEkgYWNjZXNzLFVuaXRlZCBTdGF0ZXMgb2YgQW1lcmljYSxHUFQtNCAoTWFyIDIwMjMpLCwsLCwyMDI1LTExLTI4IDExOjUzOjQ0KzAwOjAwLCwsLCwsSW5kdXN0cnksLCwsLFVucmVsZWFzZWQsLFRydWUsLCwsLCwsLCwsLE5vCkFscGhhTWlzc2Vuc2UsQmlvbG9neSwiUHJvdGVpbiBwYXRob2dlbmljaXR5IHByZWRpY3Rpb24sUHJvdGVpbiBmb2xkaW5nIHByZWRpY3Rpb24sUHJvdGVpbnMiLEdvb2dsZSBEZWVwTWluZCwiSnVuIENoZW5nLCBHdWlkbyBOb3ZhdGksIEpvc2h1YSBQYW4sIENsYXJlIEJ5Y3JvZnQsIEFrdmlsZSDMh8W9ZW1ndWx5dGUgzIcsIFRheWxvciBBcHBsZWJhdW0sIEFsZXhhbmRlciBQcml0emVsLCBMYWkgSG9uZyBXb25nLCBNaWNoYWwgWmllbGluc2tpLCBUb2JpYXMgU2FyZ2VhbnQsIFJvc2FsaWEgRy4gU2NobmVpZGVyLEFuZHJldyBXLiBTZW5pb3IsIEpvaG4gSnVtcGVyLCBEZW1pcyBIYXNzYWJpcywgUHVzaG1lZXQgS29obGksxb1pZ2EgQXZzZWMiLDIwMjMtMDktMjIsQWNjdXJhdGUgcHJvdGVvbWUtd2lkZSBtaXNzZW5zZSB2YXJpYW50IGVmZmVjdCBwcmVkaWN0aW9uIHdpdGggQWxwaGFNaXNzZW5zZSxodHRwczovL3d3dy5zY2llbmNlLm9yZy9kb2kvMTAuMTEyNi9zY2llbmNlLmFkZzc0OTIsMTIyNi4wLFNPVEEgaW1wcm92ZW1lbnQsIiIiQnkgY29tYmluaW5nIHN0cnVjdHVyYWwgY29udGV4dCBhbmQgZXZvbHV0aW9uYXJ5IGNvbnNlcnZhdGlvbiwgb3VyIG1vZGVsIGFjaGlldmVzIHN0YXRlLW9mLXRoZS1hcnQgcmVzdWx0cyBhY3Jvc3MgYSB3aWRlIHJhbmdlIG9mIGdlbmV0aWMgYW5kIGV4cGVyaW1lbnRhbCBiZW5jaG1hcmtzLCBhbGwgd2l0aG91dCBleHBsaWNpdGx5IHRyYWluaW5nIG9uIHN1Y2ggZGF0YS4iIiBbQWJzdHJhY3RdIiw5MzAwMDAwMC4wLCIiIlRoZSBtb2RlbCBhcmNoaXRlY3R1cmUgaXMgc2ltaWxhciB0byB0aGF0IG9mIEFscGhhRm9sZCAoMjEpLCB3aXRoIG1pbm9yIG1vZGlmaWNhdGlvbnMiIgpSZWZlcmVuY2UgaXMgdG8gdGhlIEFscGhhRm9sZCAyIHBhcGVyOyB0aGF0IG1vZGVsIGhhZCA5MyBtaWxsaW9uIHBhcmFtZXRlcnMiLCwiRnJvbSBzdXBwbGVtZW50YXJ5IG1hdGVyaWFsczogIiJXZSBpbmRlcGVuZGVudGx5IHRyYWluZWQgdGhyZWUgQWxwaGFGb2xkIG1vZGVscyBhbmQgZmluZS10dW5lZCB0aGVtIGluZGVwZW5kZW50bHkgb24gdmFyaWFudHMuIFdlIGZvbGxvd2VkIHRoZSB0cmFpbmluZyBwcm9jZWR1cmUgZGVzY3JpYmVkIGluICgyMSksIChvbmx5IHRoZSDigJxJbml0aWFsIHRyYWluaW5n4oCdIHN0YWdlKSAuLi4gQUYgdHJhaW5pbmcgaXMgY2FycmllZCBvdXQgZm9yIGFib3V0IDdlNiBzdGVwcyBvbiBzaW5nbGUtY2hhaW4gc3RydWN0dXJlcyAuLi4gRmluZS10dW5pbmcgaXMgY2FycmllZCBvdXQgQHVudGlsIGF1Uk9DIG9mIHRoZSBldmFsdWF0aW9uIHNldCBjb252ZXJnZXMgKGFib3V0IDM1MGsgc2FtcGxlcywgZWFjaCB0cmFpbmluZyBzYW1wbGUgY29udGFpbnMgbWF4aW11bSA1MCB2YXJpYW50cykiIgoKVGFibGUgUzQgZ2l2ZXMgZGV0YWlscy4gVG90YWwgc2FtcGxlcyBzZWVuIGFjcm9zcyB0aGUgdGhyZWUgcHJldHJhaW5pbmcgbW9kZWxzIGFyZSAoNy44TSArIDcuNU0gKyA1Ljg1TSkgPSAyMS4xNU0KCkVhY2ggc2VxdWVuY2UgaXMgY3JvcHBlZCB0byAyNTYgZWxlbWVudHMgbG9uZywgd2hpY2ggc3VnZ2VzdHMgNS40QiB0b2tlbnMgc2VlbiBpbiB0cmFpbmluZy4iLDIzMDQwMDAwMDAsIjc4MDAwMDAgc2FtcGxlcyAtIHNpemUgb2YgdHJhaW5pbmcgZGF0YXNldCAoc2VlIFRhYmxlIFM0IGluIHN1cHBsZW1lbnRhcnkgbWF0ZXJpYWxzKQorMSwzNDUsNjA1IHZhcmlhbnRzIGZvciBmaW5lLXR1bmluZyAoYnV0IGxlc3MgY291bGQgYmUgdXNlZCkgIHNlZSBUYWJsZSBTMQoKYXJvdW5kIDkwMDAwMDAgc2FtcGxlcyBpcyBxdWl0ZSBjb25maWRlbnQgZXN0aW1hdGlvbiIsLCwsLExpa2VseSwiVGhlIHZhc3QgbWFqb3JpdHkgb2YgbWlzc2Vuc2UgdmFyaWFudHMgb2JzZXJ2ZWQgaW4gdGhlIGh1bWFuIGdlbm9tZSBhcmUgb2YgdW5rbm93biBjbGluaWNhbCBzaWduaWZpY2FuY2UuIFdlIHByZXNlbnQgQWxwaGFNaXNzZW5zZSwgYW4gYWRhcHRhdGlvbiBvZiBBbHBoYUZvbGQgZmluZS10dW5lZCBvbiBodW1hbiBhbmQgcHJpbWF0ZSB2YXJpYW50IHBvcHVsYXRpb24gZnJlcXVlbmN5IGRhdGFiYXNlcyB0byBwcmVkaWN0IG1pc3NlbnNlIHZhcmlhbnQgcGF0aG9nZW5pY2l0eS4gQnkgY29tYmluaW5nIHN0cnVjdHVyYWwgY29udGV4dCBhbmQgZXZvbHV0aW9uYXJ5IGNvbnNlcnZhdGlvbiwgb3VyIG1vZGVsIGFjaGlldmVzIHN0YXRlLW9mLXRoZS1hcnQgcmVzdWx0cyBhY3Jvc3MgYSB3aWRlIHJhbmdlIG9mIGdlbmV0aWMgYW5kIGV4cGVyaW1lbnRhbCBiZW5jaG1hcmtzLCBhbGwgd2l0aG91dCBleHBsaWNpdGx5IHRyYWluaW5nIG9uIHN1Y2ggZGF0YS4gVGhlIGF2ZXJhZ2UgcGF0aG9nZW5pY2l0eSBzY29yZSBvZiBnZW5lcyBpcyBhbHNvIHByZWRpY3RpdmUgZm9yIHRoZWlyIGNlbGwgZXNzZW50aWFsaXR5LCBjYXBhYmxlIG9mIGlkZW50aWZ5aW5nIHNob3J0IGVzc2VudGlhbCBnZW5lcyB0aGF0IGV4aXN0aW5nIHN0YXRpc3RpY2FsIGFwcHJvYWNoZXMgYXJlIHVuZGVycG93ZXJlZCB0byBkZXRlY3QuIEFzIGEgcmVzb3VyY2UgdG8gdGhlIGNvbW11bml0eSwgd2UgcHJvdmlkZSBhIGRhdGFiYXNlIG9mIHByZWRpY3Rpb25zIGZvciBhbGwgcG9zc2libGUgaHVtYW4gc2luZ2xlIGFtaW5vIGFjaWQgc3Vic3RpdHV0aW9ucyBhbmQgY2xhc3NpZnkgODklIG9mIG1pc3NlbnNlIHZhcmlhbnRzIGFzIGVpdGhlciBsaWtlbHkgYmVuaWduIG9yIGxpa2VseSBwYXRob2dlbmljLiIsNC4wLCxVbnJlbGVhc2VkLFVuaXRlZCBTdGF0ZXMgb2YgQW1lcmljYSxBbHBoYUZvbGQgMiwsLCwsMjAyNi0wMS0wMSAxNDowMjo0MCswMDowMCwsLCwsLEluZHVzdHJ5LCwsLCxPcGVuIHNvdXJjZSwiQXBhY2hlIGZvciBjb2RlLiB3ZWlnaHRzIG5vdCByZWxlYXNlZApodHRwczovL2dpdGh1Yi5jb20vZ29vZ2xlLWRlZXBtaW5kL2FscGhhbWlzc2Vuc2UiLCwsLEJGMTYsLCwsLCwsLE5vClBlbmdDaGVuZyBNaW5kICjpuY/ln47ohJHmtbcpLExhbmd1YWdlLCJDaGF0LENvZGUgZ2VuZXJhdGlvbixUcmFuc2xhdGlvbiIsUGVuZyBDaGVuZyBMYWJvcmF0b3J5LCwyMDIzLTA5LTIxLE9wZW5J5ZCv5pm656S+5Yy6L1BlbmdDaGVuZy5NaW5kLCJodHRwczovL3d3dy5naXRsaW5rLm9yZy5jbi9PcGVuSTIwMjMvUGVuZ0NoZW5nCmh0dHBzOi8vd3d3LnBjbC5hYy5jbi9odG1sLzk0My8yMDIzLTA5LTIxL2NvbnRlbnQtNDI5OS5odG1sIiwsLCwyMDAwMDAwMDAwMDAuMCwiIiJQZW5nQ2hlbmcuTWluZCDlj4jnp7DpuY/ln47Ct+iEkea1t+aYr+m5j+WfjuWunumqjOWupOW8gOWPkeOAgeW8gOa6kOOAgeW8gOaUvueahOWfuuS6jlRyYW5zZm9ybWVy5p625p6E55qE6Ieq5Zue5b2S5byP6K+t6KiA5qih5Z6L77yM55uu5YmN5YyF5ZCrN0LjgIEyMDBC5Lik5Liq54mI5pysIiIiLCwsLCJ+MSB0cmlsbGlvbiB0b2tlbnMgCuW9k+WJjeaooeWei+W3suWujOaIkOiuree7gzFUIFRva2Vuc+aVsOaNrumHj++8jOS7jeWcqOaMgee7reiuree7g+i/reS7o+S4reOAggooQ29tcGxldGVkIHRyYWluaW5nIG9uIDFUIHRva2Vucywgc3RpbGwgb25nb2luZyBpdGVyYXRpdmUgdHJhaW5pbmcuIEJ1dCBpdCB3YXMgY29tcGxldGVkIG9uIDFUKSIsLCxBc2NlbmQgKOaYh+iFvikgOTEwLCxDb25maWRlbnQsLCwsT3BlbiB3ZWlnaHRzIChyZXN0cmljdGVkIHVzZSksQ2hpbmEsLCwsMTQ0LjAsLDIwMjYtMDItMTEgMTk6MjY6MjcrMDA6MDAsLFBlbmdDaGVuZyBDbG91ZCBCcmFpbiBJSSAsLCwsQWNhZGVtaWEsLCwsLCwsLCwsLCwsLCwsLCxZZXMKQlRMTS0zQixMYW5ndWFnZSwiTGFuZ3VhZ2UgZ2VuZXJhdGlvbixDb2RlIGdlbmVyYXRpb24iLENlcmVicmFzIFN5c3RlbXMsIk5vbGFuIERleSwgRGFyaWEgU29ib2xldmEsIEZhaXNhbCBBbC1LaGF0ZWViLCBCb3dlbiBZYW5nLCBSaWJodSBQYXRocmlhLCBIZW1hbnQgS2hhY2hhbmUsIFNoYWhlZXIgTXVoYW1tYWQsIFpoaW1pbmcgKENoYXJsZXMpIENoZW4sIFJvYmVydCBNeWVycywgSmFjb2IgUm9iZXJ0IFN0ZWV2ZXMsIE5hdGFsaWEgVmFzc2lsaWV2YSwgTWFydmluIFRvbSwgSm9lbCBIZXN0bmVzcyIsMjAyMy0wOS0yMCxCVExNLTNCLThLOiA3QiBQYXJhbWV0ZXIgUGVyZm9ybWFuY2UgaW4gYSAzQiBQYXJhbWV0ZXIgTW9kZWwsaHR0cHM6Ly9hcnhpdi5vcmcvYWJzLzIzMDkuMTE1NjgsLCwiU09UQSBmb3IgaXRzIHBhcmFtZXRlciBjbGFzczogIiJCVExNLTNCLThLIGFjaGlldmVzIHN0YXRlLW9mLXRoZS1hcnQgcGVyZm9ybWFuY2UgYW1vbmcgM0IgcGFyYW1ldGVyIG1vZGVscyIiIiwyNjAwMDAwMDAwLjAsIjIuNkIsIHBlciBwYXBlciIsOS44ZSsyMSwyLjZiIHBhcmFtcyAqIDYyN2IgdG9rZW5zICogNiA9IDkuOGUyMSw2MjcwMDAwMDAwMDAsIiIiVG8gYm9sc3RlciBCVExN4oCZcyBwZXJmb3JtYW5jZSwgd2UgY3JlYXRlIGEgaGlnaCBxdWFsaXR5IDYyN0IgdG9rZW4gZGF0YXNldCBjYWxsZWQgU2xpbVBhamFtYSIiIiwsLENlcmVicmFzIENTLTIsLENvbmZpZGVudCwiV2UgaW50cm9kdWNlIHRoZSBCaXR0ZW5zb3IgTGFuZ3VhZ2UgTW9kZWwsIGNhbGxlZCAiIkJUTE0tM0ItOEsiIiwgYSBuZXcgc3RhdGUtb2YtdGhlLWFydCAzIGJpbGxpb24gcGFyYW1ldGVyIG9wZW4tc291cmNlIGxhbmd1YWdlIG1vZGVsLiBCVExNLTNCLThLIHdhcyB0cmFpbmVkIG9uIDYyN0IgdG9rZW5zIGZyb20gdGhlIFNsaW1QYWphbWEgZGF0YXNldCB3aXRoIGEgbWl4dHVyZSBvZiAyLDA0OCBhbmQgOCwxOTIgY29udGV4dCBsZW5ndGhzLiBCVExNLTNCLThLIG91dHBlcmZvcm1zIGFsbCBleGlzdGluZyAzQiBwYXJhbWV0ZXIgbW9kZWxzIGJ5IDItNS41JSBhY3Jvc3MgZG93bnN0cmVhbSB0YXNrcy4gQlRMTS0zQi04SyBpcyBldmVuIGNvbXBldGl0aXZlIHdpdGggc29tZSA3QiBwYXJhbWV0ZXIgbW9kZWxzLiBBZGRpdGlvbmFsbHksIEJUTE0tM0ItOEsgcHJvdmlkZXMgZXhjZWxsZW50IGxvbmcgY29udGV4dCBwZXJmb3JtYW5jZSwgb3V0cGVyZm9ybWluZyBNUFQtN0ItOEsgYW5kIFhHZW4tN0ItOEsgb24gdGFza3MgdXAgdG8gOCwxOTIgY29udGV4dCBsZW5ndGguIFdlIHRyYWluZWQgdGhlIG1vZGVsIG9uIGEgY2xlYW5lZCBhbmQgZGVkdXBsaWNhdGVkIFNsaW1QYWphbWEgZGF0YXNldDsgYWdncmVzc2l2ZWx5IHR1bmVkIHRoZSBcdGV4dG11IFAgaHlwZXJwYXJhbWV0ZXJzIGFuZCBzY2hlZHVsZTsgdXNlZCBBTGlCaSBwb3NpdGlvbiBlbWJlZGRpbmdzOyBhbmQgYWRvcHRlZCB0aGUgU3dpR0xVIG5vbmxpbmVhcml0eS4KT24gSHVnZ2luZyBGYWNlLCB0aGUgbW9zdCBwb3B1bGFyIG1vZGVscyBoYXZlIDdCIHBhcmFtZXRlcnMsIGluZGljYXRpbmcgdGhhdCB1c2VycyBwcmVmZXIgdGhlIHF1YWxpdHktc2l6ZSByYXRpbyBvZiA3QiBtb2RlbHMuIENvbXBhY3RpbmcgdGhlIDdCIHBhcmFtZXRlciBtb2RlbCB0byBvbmUgd2l0aCAzQiBwYXJhbWV0ZXJzLCB3aXRoIGxpdHRsZSBwZXJmb3JtYW5jZSBpbXBhY3QsIGlzIGFuIGltcG9ydGFudCBtaWxlc3RvbmUuIEJUTE0tM0ItOEsgbmVlZHMgb25seSAzR0Igb2YgbWVtb3J5IHdpdGggNC1iaXQgcHJlY2lzaW9uIGFuZCB0YWtlcyAyLjV4IGxlc3MgaW5mZXJlbmNlIGNvbXB1dGUgdGhhbiA3QiBtb2RlbHMsIGhlbHBpbmcgdG8gb3BlbiB1cCBhY2Nlc3MgdG8gYSBwb3dlcmZ1bCBsYW5ndWFnZSBtb2RlbCBvbiBtb2JpbGUgYW5kIGVkZ2UgZGV2aWNlcy4gQlRMTS0zQi04SyBpcyBhdmFpbGFibGUgdW5kZXIgYW4gQXBhY2hlIDIuMCBsaWNlbnNlIG9uIEh1Z2dpbmcgRmFjZTogdGhpcyBodHRwcyBVUkwuIiwxLjAsLE9wZW4gd2VpZ2h0cyAodW5yZXN0cmljdGVkKSxVbml0ZWQgU3RhdGVzIG9mIEFtZXJpY2EsLCwsLCwyMDI1LTExLTI4IDExOjUzOjQ0KzAwOjAwLCwsLDM5MzIxNjAuMCwsSW5kdXN0cnksLCwsLFVucmVsZWFzZWQsIkFwYWNoZSBmb3Igd2VpZ2h0czogaHR0cHM6Ly9odWdnaW5nZmFjZS5jby9jZXJlYnJhcy9idGxtLTNiLThrLWJhc2UKCmRhdGFzZXQgaXMgU2xpbVBhamFtYSwgd2l0aCB2YXJpb3VzIGxpY2Vuc2VzOiBodHRwczovL2h1Z2dpbmdmYWNlLmNvL2RhdGFzZXRzL2NlcmVicmFzL1NsaW1QYWphbWEtNjI3QiIsLCwsLCwsT3BlcmF0aW9uIGNvdW50aW5nLCwsLCxZZXMKRHJlYW1MTE0sIk11bHRpbW9kYWwsTGFuZ3VhZ2UsVmlzaW9uLEltYWdlIGdlbmVyYXRpb24iLCJMYW5ndWFnZSBtb2RlbGluZy9nZW5lcmF0aW9uLFZpc2lvbi1sYW5ndWFnZSBnZW5lcmF0aW9uLEltYWdlIGdlbmVyYXRpb24iLCJYaeKAmWFuIEppYW90b25nIFVuaXZlcnNpdHksTWVndmlpIEluYyxUc2luZ2h1YSBVbml2ZXJzaXR5LEh1YXpob25nIFVuaXZlcnNpdHkgb2YgU2NpZW5jZSBhbmQgVGVjaG5vbG9neSIsIlJ1bnBlaSBEb25nLCBDaHVucnVpIEhhbiwgWXVhbmcgUGVuZywgWmVrdW4gUWksIFpoZW5nIEdlLCBKaW5yb25nIFlhbmcsIExpYW5nIFpoYW8sIEppYW5qaWFuIFN1biwgSG9uZ3l1IFpob3UsIEhhb3JhbiBXZWksIFhpYW5nd2VuIEtvbmcsIFhpYW5neXUgWmhhbmcsIEthaXNoZW5nIE1hLCBMaSBZaSIsMjAyMy0wOS0yMCxEcmVhbUxMTTogU3luZXJnaXN0aWMgTXVsdGltb2RhbCBDb21wcmVoZW5zaW9uIGFuZCBDcmVhdGlvbixodHRwczovL2FyeGl2Lm9yZy9hYnMvMjMwOS4xMTQ5OSwzMTguMCwsLDcwMDAwMDAwMDAuMCw3Qiw3LjU0NzkwNGUrMjAsIlRhYmxlIDEzOiAxMjh4QTgwMCBHUFUgZm9yICg2KzEwKzEuNSkgaG91cnMKCmZsb3BzID0gKDEyOCkgKiAoIDMxMiAqIDEwKioxMikgKiAoMTcuNSAqIDM2MDApICogKDAuMykgPSA3LjVlMjAKKG51bSBncHUpICogKHBlYWsgZmxvcHMpICogKHRpbWUgaW4gc2Vjb25kcykgKiAoYXNzdW1lZCB1dGlsaXphdGlvbiByYXRlKQoiLDcwMzY5MjgwMDAwLCJmcm9tIFRhYmxlIDEzOiAzME0gcGFpcnMgaW1hZ2UgYW5kIHRleHQsIDRNIGludGVybGVhdmVkIGltYWdlLXRleHQgZG9jdW1lbnRzLCBhbmQgMTIwayBpbnN0cnVjdGlvbiBleGFtcGxlcyIsMTcuNSxmcm9tIFRhYmxlIDExOiAoNisxMCsxLjUpIGhvdXJzLE5WSURJQSBBODAwIFBDSWUgNDAgR0IsLENvbmZpZGVudCwiVGhpcyBwYXBlciBwcmVzZW50cyBEcmVhbUxMTSwgYSBsZWFybmluZyBmcmFtZXdvcmsgdGhhdCBmaXJzdCBhY2hpZXZlcyB2ZXJzYXRpbGUgTXVsdGltb2RhbCBMYXJnZSBMYW5ndWFnZSBNb2RlbHMgKE1MTE1zKSBlbXBvd2VyZWQgd2l0aCBmcmVxdWVudGx5IG92ZXJsb29rZWQgc3luZXJneSBiZXR3ZWVuIG11bHRpbW9kYWwgY29tcHJlaGVuc2lvbiBhbmQgY3JlYXRpb24uIERyZWFtTExNIG9wZXJhdGVzIG9uIHR3byBmdW5kYW1lbnRhbCBwcmluY2lwbGVzLiBUaGUgZmlyc3QgZm9jdXNlcyBvbiB0aGUgZ2VuZXJhdGl2ZSBtb2RlbGluZyBvZiBib3RoIGxhbmd1YWdlIGFuZCBpbWFnZSBwb3N0ZXJpb3JzIGJ5IGRpcmVjdCBzYW1wbGluZyBpbiB0aGUgcmF3IG11bHRpbW9kYWwgc3BhY2UuIFRoaXMgYXBwcm9hY2ggY2lyY3VtdmVudHMgdGhlIGxpbWl0YXRpb25zIGFuZCBpbmZvcm1hdGlvbiBsb3NzIGluaGVyZW50IHRvIGV4dGVybmFsIGZlYXR1cmUgZXh0cmFjdG9ycyBsaWtlIENMSVAsIGFuZCBhIG1vcmUgdGhvcm91Z2ggbXVsdGltb2RhbCB1bmRlcnN0YW5kaW5nIGlzIG9idGFpbmVkLiBTZWNvbmQsIERyZWFtTExNIGZvc3RlcnMgdGhlIGdlbmVyYXRpb24gb2YgcmF3LCBpbnRlcmxlYXZlZCBkb2N1bWVudHMsIG1vZGVsaW5nIGJvdGggdGV4dCBhbmQgaW1hZ2UgY29udGVudHMsIGFsb25nIHdpdGggdW5zdHJ1Y3R1cmVkIGxheW91dHMuIFRoaXMgYWxsb3dzIERyZWFtTExNIHRvIGxlYXJuIGFsbCBjb25kaXRpb25hbCwgbWFyZ2luYWwsIGFuZCBqb2ludCBtdWx0aW1vZGFsIGRpc3RyaWJ1dGlvbnMgZWZmZWN0aXZlbHkuIEFzIGEgcmVzdWx0LCBEcmVhbUxMTSBpcyB0aGUgZmlyc3QgTUxMTSBjYXBhYmxlIG9mIGdlbmVyYXRpbmcgZnJlZS1mb3JtIGludGVybGVhdmVkIGNvbnRlbnQuIENvbXByZWhlbnNpdmUgZXhwZXJpbWVudHMgaGlnaGxpZ2h0IERyZWFtTExNJ3Mgc3VwZXJpb3IgcGVyZm9ybWFuY2UgYXMgYSB6ZXJvLXNob3QgbXVsdGltb2RhbCBnZW5lcmFsaXN0LCByZWFwaW5nIGZyb20gdGhlIGVuaGFuY2VkIGxlYXJuaW5nIHN5bmVyZ3kuICIsMS4wLCwsIkNoaW5hLENoaW5hLENoaW5hLENoaW5hIiwsLCwxMjguMCwsMjAyNi0wNS0yNSAxMjoyMzozMiswMDowMCwsLCwsLCJBY2FkZW1pYSxJbmR1c3RyeSxBY2FkZW1pYSxBY2FkZW1pYSIsLCwsMjI0MC4wLCwsLCwsLCw2MzU1My45MjE0NzU3NzkwMjUsSGFyZHdhcmUsLCwsLApHUFQtTW9sQkVSVGEsQmlvbG9neSxNb2xlY3VsYXIgcHJvcGVydHkgcHJlZGljdGlvbixDYXJuZWdpZSBNZWxsb24gVW5pdmVyc2l0eSAoQ01VKSwiU3VyeWFuYXJheWFuYW4gQmFsYWppLCBSaXNoaWtlc2ggTWFnYXIsIFlheWF0aSBKYWRoYXYsIEFtaXIgQmFyYXRpIEZhcmltYW5pIiwyMDIzLTA5LTIwLEdQVC1Nb2xCRVJUYTogR1BUIE1vbGVjdWxhciBGZWF0dXJlcyBMYW5ndWFnZSBNb2RlbCBmb3IgbW9sZWN1bGFyIHByb3BlcnR5IHByZWRpY3Rpb24saHR0cHM6Ly9hcnhpdi5vcmcvYWJzLzIzMTAuMDMwMzAsMjUuMCwsLCwsLCw5NzgwMDAwLCIzMjYsMDAwIG1vbGVjdWxlcyDDlyAxMDAgdG9rZW5zL21vbGVjdWxlID0gMzIsNjAwLDAwMCAoMy4yNmU3KSB0b3RhbCB0b2tlbnMiLCwsLCxDb25maWRlbnQsIldpdGggdGhlIGVtZXJn</x:v>
      </x:c>
    </x:row>
    <x:row r="162" ht="18" customHeight="1">
      <x:c r="A162" s="17" t="n">
        <x:v>157</x:v>
      </x:c>
      <x:c r="B162" s="17" t="n">
        <x:v>309</x:v>
      </x:c>
      <x:c r="C162" s="94" t="str">
        <x:v>ZW5jZSBvZiBUcmFuc2Zvcm1lciBhcmNoaXRlY3R1cmVzIGFuZCB0aGVpciBwb3dlcmZ1bCB1bmRlcnN0YW5kaW5nIG9mIHRleHR1YWwgZGF0YSwgYSBuZXcgaG9yaXpvbiBoYXMgb3BlbmVkIHVwIHRvIHByZWRpY3QgdGhlIG1vbGVjdWxhciBwcm9wZXJ0aWVzIGJhc2VkIG9uIHRleHQgZGVzY3JpcHRpb24uIFdoaWxlIFNNSUxFUyBhcmUgdGhlIG1vc3QgY29tbW9uIGZvcm0gb2YgcmVwcmVzZW50YXRpb24sIHRoZXkgYXJlIGxhY2tpbmcgcm9idXN0bmVzcywgcmljaCBpbmZvcm1hdGlvbiBhbmQgY2Fub25pY2l0eSwgd2hpY2ggbGltaXQgdGhlaXIgZWZmZWN0aXZlbmVzcyBpbiBiZWNvbWluZyBnZW5lcmFsaXphYmxlIHJlcHJlc2VudGF0aW9ucy4gSGVyZSwgd2UgcHJlc2VudCBHUFQtTW9sQkVSVGEsIGEgc2VsZi1zdXBlcnZpc2VkIGxhcmdlIGxhbmd1YWdlIG1vZGVsIChMTE0pIHdoaWNoIHVzZXMgZGV0YWlsZWQgdGV4dHVhbCBkZXNjcmlwdGlvbnMgb2YgbW9sZWN1bGVzIHRvIHByZWRpY3QgdGhlaXIgcHJvcGVydGllcy4gQSB0ZXh0IGJhc2VkIGRlc2NyaXB0aW9uIG9mIDMyNjAwMCBtb2xlY3VsZXMgd2VyZSBjb2xsZWN0ZWQgdXNpbmcgQ2hhdEdQVCBhbmQgdXNlZCB0byB0cmFpbiBMTE0gdG8gbGVhcm4gdGhlIHJlcHJlc2VudGF0aW9uIG9mIG1vbGVjdWxlcy4gVG8gcHJlZGljdCB0aGUgcHJvcGVydGllcyBmb3IgdGhlIGRvd25zdHJlYW0gdGFza3MsIGJvdGggQkVSVCBhbmQgUm9CRVJUYSBtb2RlbHMgd2VyZSB1c2VkIGluIHRoZSBmaW5ldHVuaW5nIHN0YWdlLiBFeHBlcmltZW50cyBzaG93IHRoYXQgR1BULU1vbEJFUlRhIHBlcmZvcm1zIHdlbGwgb24gdmFyaW91cyBtb2xlY3VsZSBwcm9wZXJ0eSBiZW5jaG1hcmtzLCBhbmQgYXBwcm9hY2hpbmcgc3RhdGUgb2YgdGhlIGFydCBwZXJmb3JtYW5jZSBpbiByZWdyZXNzaW9uIHRhc2tzLiBBZGRpdGlvbmFsbHksIGZ1cnRoZXIgYW5hbHlzaXMgb2YgdGhlIGF0dGVudGlvbiBtZWNoYW5pc21zIHNob3cgdGhhdCBHUFQtTW9sQkVSVGEgaXMgYWJsZSB0byBwaWNrIHVwIGltcG9ydGFudCBpbmZvcm1hdGlvbiBmcm9tIHRoZSBpbnB1dCB0ZXh0dWFsIGRhdGEsIGRpc3BsYXlpbmcgdGhlIGludGVycHJldGFiaWxpdHkgb2YgdGhlIG1vZGVsLiIsLCxPcGVuIHdlaWdodHMgKHVucmVzdHJpY3RlZCksVW5pdGVkIFN0YXRlcyBvZiBBbWVyaWNhLCwsLCwsMjAyNi0wNS0yNSAxMjoyMzozMiswMDowMCwsLCwsLEFjYWRlbWlhLCwsLCxPcGVuIHNvdXJjZSwiVGhlIFB5dGhvbiBjb2RlIGFuZCBkYXRhc2V0cyB1c2VkIGluIHRoaXMgc3R1ZHkgY2FuIGJlIGFjY2Vzc2VkIG9uIEdpdEh1YiB1c2luZyB0aGUKZm9sbG93aW5nIGxpbms6IGh0dHBzOi8vZ2l0aHViLmNvbS9TdXJ5YW5hcmF5YW5hbi1CYWxhamkvR1BULU1vbEJFUlRhCgpNSVQgbGljZW5zZSIsLCwsLCwsLCwsLCxZZXMKQmFpY2h1YW4gMi03QixMYW5ndWFnZSwiTGFuZ3VhZ2UgbW9kZWxpbmcvZ2VuZXJhdGlvbixRdWVzdGlvbiBhbnN3ZXJpbmcsVHJhbnNsYXRpb24iLEJhaWNodWFuLCJBaXl1YW4gWWFuZywgQmluIFhpYW8sIEJpbmduaW5nIFdhbmcsIEJvcm9uZyBaaGFuZywgQ2hhbyBZaW4sIENoZW54dSBMdiwgRGEgUGFuLCBEaWFuIFdhbmcsIERvbmcgWWFuLCBGYW4gWWFuZywgRmVpIERlbmcsIEZlbmcgV2FuZywgRmVuZyBMaXUsIEd1YW5nd2VpIEFpLCBHdW9zaGVuZyBEb25nLCBIYWl6aG91IFpoYW8sIEhhbmcgWHUsIEhhb3plIFN1biwgSG9uZ2RhIFpoYW5nLCBIdWkgTGl1LCBKaWFtaW5nIEppLCBKaWFuIFhpZSwgSnVudGFvIERhaSwgS3VuIEZhbmcsIExlaSBTdSwgTGlhbmcgU29uZywgTGlmZW5nIExpdSwgTGl5dW4gUnUsIEx1eWFvIE1hLCBNYW5nIFdhbmcsIE1pY2tlbCBMaXUsIE1pbmdBbiBMaW4sIE51b2xhbiBOaWUsIFBlaWRvbmcgR3VvLCBSdWl5YW5nIFN1biwgVGFvIFpoYW5nLCBUaWFucGVuZyBMaSwgVGlhbnl1IExpLCBXZWkgQ2hlbmcsIFdlaXBlbmcgQ2hlbiwgWGlhbmdyb25nIFplbmcsIFhpYW9jaHVhbiBXYW5nLCBYaWFveGkgQ2hlbiwgWGluIE1lbiwgWGluIFl1LCBYdWVoYWkgUGFuLCBZYW5qdW4gU2hlbiwgWWlkaW5nIFdhbmcsIFlpeXUgTGksIFlvdXhpbiBKaWFuZywgWXVjaGVuIEdhbywgWXVwZW5nIFpoYW5nLCBaZW5hbiBaaG91LCBaaGl5aW5nIFd1IiwyMDIzLTA5LTIwLCJCYWljaHVhbiAyOiBPcGVuIExhcmdlLXNjYWxlIExhbmd1YWdlIE1vZGVscwoiLGh0dHBzOi8vYXJ4aXYub3JnL3BkZi8yMzA5LjEwMzA1LDk4Mi4wLCwsNzAwMDAwMDAwMC4wLCwxLjA5MmUrMjMsIjdiICogMi42dCAqIDYgPSAxLjA5MmUyMwpBbHNvIG1lbnRpb25zIDEsMDI0IE5WSURJQSBBODAwIEdQVXMgYXQgMTgwIFRGTE9QUyBwZXIgR1BVIiwyNjAwMDAwMDAwMDAwLCwsLE5WSURJQSBBODAwIFBDSWUgNDAgR0IsLENvbmZpZGVudCwiSW4gdGhpcyB0ZWNobmljYWwgcmVwb3J0LCB3ZSBwcmVzZW50IEJhaWNodWFuIDIsIGEgc2VyaWVzIG9mIGxhcmdlLXNjYWxlIG11bHRpbGluZ3VhbCBsYW5ndWFnZSBtb2RlbHMgY29udGFpbmluZyA3IGJpbGxpb24gYW5kIDEzIGJpbGxpb24gcGFyYW1ldGVycywgdHJhaW5lZCBmcm9tIHNjcmF0Y2gsIG9uIDIuNiB0cmlsbGlvbiB0b2tlbnMuICIsLCxPcGVuIHdlaWdodHMgKHJlc3RyaWN0ZWQgdXNlKSxDaGluYSwsLCwxMDI0LjAsLDIwMjYtMDUtMjUgMTI6MjM6MzIrMDA6MDAsLCwsLCxJbmR1c3RyeSwsLCwsT3BlbiBzb3VyY2UsImh0dHBzOi8vaHVnZ2luZ2ZhY2UuY28vYmFpY2h1YW4taW5jL0JhaWNodWFuMi03Qi1CYXNlCgpsaWNlbnNlIGhlcmU6IGh0dHBzOi8vZ2l0aHViLmNvbS9iYWljaHVhbi1pbmMvQmFpY2h1YW4yP3RhYj1yZWFkbWUtb3YtZmlsZQpCYWljaHVhbiAyIOaooeWei+ekvuWMuuiuuOWPr+WNj+iuriAoQ29tbXVuaXR5IExpY2Vuc2UgQWdyZWVtZW50KQpyZXN0cmljdGlvbnMgb24gY29tbWVyY2lhbCBhcHBsaWNhdGlvbnMgd2l0aCBtYW55IERBVXMgYW5kIHBhcnRpY3VsYXIgdHlwZXMgb2YgYnVzaW5lc3NlcwoKQXBhY2hlIDIuMCBmb3IgY29kZSIsVHJ1ZSwsIiIiQnkgaW50ZWdyYXRpbmcgdGhlc2Ugc3RyYXRlZ2llcywgb3VyIHN5c3RlbSBpcyBjYXBhYmxlIG9mIHRyYWluaW5nIEJhaWNodWFuIDItN0IgYW5kIEJhaWNodWFuCjItMTNCIG1vZGVscyBlZmZpY2llbnRseSBvbiAxLDAyNCBOVklESUEgQTgwMApHUFVzLCBhY2hpZXZpbmcgYSBjb21wdXRhdGlvbmFsIGVmZmljaWVuY3kgdGhhdApleGNlZWRzIDE4MCBURkxPUFMuIiIKCkhGVTogMTgwIFRGTE9QUyAvIDMxMS44NCBURkxPUFMgPSA1Ny43JSIsLCw1MDg0MzEuMzcxODA2MjMyMixPcGVyYXRpb24gY291bnRpbmcsYmFpY2h1YW4taW5jLCwsMC41NzcyLFllcwpPcGVuQ2hhdC0xM2IsTGFuZ3VhZ2UsUXVlc3Rpb24gYW5zd2VyaW5nLCJUc2luZ2h1YSBVbml2ZXJzaXR5LFNoYW5naGFpIEFJIExhYiwwMS5BSSIsIkd1YW4gV2FuZywgU2lqaWUgQ2hlbmcsIFhpYW55dWFuIFpoYW4sIFhpYW5nYW5nIExpLCBTZW4gU29uZywgWWFuZyBMaXUiLDIwMjMtMDktMjAsT3BlbkNoYXQ6IEFkdmFuY2luZyBPcGVuLXNvdXJjZSBMYW5ndWFnZSBNb2RlbHMgd2l0aCBNaXhlZC1RdWFsaXR5IERhdGEsaHR0cHM6Ly9hcnhpdi5vcmcvcGRmLzIzMDkuMTEyMzUsMzI5LjAsLFRoZSBtb2RlbCB3YXMgbm90IFNPVEEgb24gYW55IG9mIHRoZSBiZW5jaG1hcmtzIGl0IHdhcyBldmFsdWF0ZWQgb24uIE1vcmUgZGV0YWlscyBoZXJlOiBkb2NzLmdvb2dsZS5jb20vZG9jdW1lbnQvZC8xQlRteVo5S1ZUSXdrcDl6OXRSUkZzV001QTBRY1hpdWZYcklodWpmZnlzby9lZGl0P3RhYj10LmN2b3U3NTQ3N3N4MyNoZWFkaW5nPWgubnRncjBvYjFvcGliLDEzMDAwMDAwMDAwLjAsIiIiVGhlIG9wZW5jaGF0LTEzYiBpcyBiYXNlZCBvbiB0aGUgbGxhbWEtMi0xM2IsIiIgYWNjb3JkaW5nIHRvIGFyeGl2Lm9yZy9wZGYvMjMwOS4xMTIzNS4iLDcuODA1MjE3MDMwMDAwMDAxZSsyMiwiVGhlIGRldmVsb3BlcnMgb25seSBmaW5lLXR1bmVkIExsYW1hLTItMTNiLCBhY2NvcmRpbmcgdG8gYXJ4aXYub3JnL3BkZi8yMzA5LjExMjM1LgoKRmluZXR1bmUgRkxPUDogNS4yM2UxOQpCYXNlIG1vZGVsIEZMT1A6IDcuOGUrMjIKVG90YWw6IDc4MDUyMTcwMzAwMDAwMDEwMDAwMDAwIiwsIkFzc3VtaW5nIHRoZSBmaW5lLXR1bmluZyBkYXRhc2V0IGNvbnRhaW5lZCA3MGsgcHJvY2Vzc2VkIGNvbnZlcnNhdGlvbnMgZnJvbSB0aGUgU2hhcmVHUFQgZGF0YXNldCBhbmQgdGhhdCB0aGUgZWxlbWVudHMgaW4gdGhlIGRhdGFzZXQgaGF2ZSBhIG1lYW4gbGVuZ3RoIG9mIDE5MTEgdG9rZW5zIFsyXSwgdGhlIHNpemUgb2YgdGhlIGRhdGFzZXQgaXMKRGF0YXNldCBzaXplIAo9ICMgb2YgY29udmVyc2F0aW9ucyAqICMgb2YgdG9rZW5zIC8gY29udmVyc2F0aW9uCj0gN2U0IGNvbnZlcnNhdGlvbnMgKiAxOTExIHRva2VucyAvIGNvbnZlcnNhdGlvbgp+PSAxMzM3NzAwMDAgdG9rZW5zCn49IDEuMzRlOCB0b2tlbnMiLCwsLCxDb25maWRlbnQsIk5vd2FkYXlzLCBvcGVuLXNvdXJjZSBsYXJnZSBsYW5ndWFnZSBtb2RlbHMgbGlrZSBMTGFNQSBoYXZlIGVtZXJnZWQuIFJlY2VudCBkZXZlbG9wbWVudHMgaGF2ZSBpbmNvcnBvcmF0ZWQgc3VwZXJ2aXNlZCBmaW5lLXR1bmluZyAoU0ZUKSBhbmQgcmVpbmZvcmNlbWVudCBsZWFybmluZyBmaW5lLXR1bmluZyAoUkxGVCkgdG8gYWxpZ24gdGhlc2UgbW9kZWxzIHdpdGggaHVtYW4gZ29hbHMuIEhvd2V2ZXIsIFNGVCBtZXRob2RzIHRyZWF0IGFsbCB0cmFpbmluZyBkYXRhIHdpdGggbWl4ZWQgcXVhbGl0eSBlcXVhbGx5LCB3aGlsZSBSTEZUIG1ldGhvZHMgcmVxdWlyZSBoaWdoLXF1YWxpdHkgcGFpcndpc2Ugb3IgcmFua2luZy1iYXNlZCBwcmVmZXJlbmNlIGRhdGEuIEluIHRoaXMgc3R1ZHksIHdlIHByZXNlbnQgYSBub3ZlbCBmcmFtZXdvcmssIG5hbWVkIE9wZW5DaGF0LCB0byBhZHZhbmNlIG9wZW4tc291cmNlIGxhbmd1YWdlIG1vZGVscyB3aXRoIG1peGVkLXF1YWxpdHkgZGF0YS4gU3BlY2lmaWNhbGx5LCB3ZSBjb25zaWRlciB0aGUgZ2VuZXJhbCBTRlQgdHJhaW5pbmcgZGF0YSwgY29uc2lzdGluZyBvZiBhIHNtYWxsIGFtb3VudCBvZiBleHBlcnQgZGF0YSBtaXhlZCB3aXRoIGEgbGFyZ2UgcHJvcG9ydGlvbiBvZiBzdWItb3B0aW1hbCBkYXRhLCB3aXRob3V0IGFueSBwcmVmZXJlbmNlIGxhYmVscy4gV2UgcHJvcG9zZSB0aGUgQyhvbmRpdGlvbmVkKS1STEZULCB3aGljaCByZWdhcmRzIGRpZmZlcmVudCBkYXRhIHNvdXJjZXMgYXMgY29hcnNlLWdyYWluZWQgcmV3YXJkIGxhYmVscyBhbmQgbGVhcm5zIGEgY2xhc3MtY29uZGl0aW9uZWQgcG9saWN5IHRvIGxldmVyYWdlIGNvbXBsZW1lbnRhcnkgZGF0YSBxdWFsaXR5IGluZm9ybWF0aW9uLiBJbnRlcmVzdGluZ2x5LCB0aGUgb3B0aW1hbCBwb2xpY3kgaW4gQy1STEZUIGNhbiBiZSBlYXNpbHkgc29sdmVkIHRocm91Z2ggc2luZ2xlLXN0YWdlLCBSTC1mcmVlIHN1cGVydmlzZWQgbGVhcm5pbmcsIHdoaWNoIGlzIGxpZ2h0d2VpZ2h0IGFuZCBhdm9pZHMgY29zdGx5IGh1bWFuIHByZWZlcmVuY2UgbGFiZWxpbmcuIFRocm91Z2ggZXh0ZW5zaXZlIGV4cGVyaW1lbnRzIG9uIHRocmVlIHN0YW5kYXJkIGJlbmNobWFya3MsIG91ciBvcGVuY2hhdC0xM2IgZmluZS10dW5lZCB3aXRoIEMtUkxGVCBhY2hpZXZlcyB0aGUgaGlnaGVzdCBhdmVyYWdlIHBlcmZvcm1hbmNlIGFtb25nIGFsbCAxM2Igb3Blbi1zb3VyY2UgbGFuZ3VhZ2UgbW9kZWxzLiBNb3Jlb3Zlciwgd2UgdXNlIEFHSUV2YWwgdG8gdmFsaWRhdGUgdGhlIG1vZGVsIGdlbmVyYWxpemF0aW9uIHBlcmZvcm1hbmNlLCBpbiB3aGljaCBvbmx5IG9wZW5jaGF0LTEzYiBzdXJwYXNzZXMgdGhlIGJhc2UgbW9kZWwuIEZpbmFsbHksIHdlIGNvbmR1Y3QgYSBzZXJpZXMgb2YgYW5hbHlzZXMgdG8gc2hlZCBsaWdodCBvbiB0aGUgZWZmZWN0aXZlbmVzcyBhbmQgcm9idXN0bmVzcyBvZiBPcGVuQ2hhdC4gT3VyIGNvZGUsIGRhdGEsIGFuZCBtb2RlbHMgYXJlIHB1YmxpY2x5IGF2YWlsYWJsZSBhdCBodHRwczovL2dpdGh1Yi5jb20vaW1vbmVvaS9vcGVuY2hhdCBhbmQgaHR0cHM6Ly9odWdnaW5nZmFjZS5jby9vcGVuY2hhdC4iLDUuMCwsT3BlbiB3ZWlnaHRzICh1bnJlc3RyaWN0ZWQpLCJDaGluYSxDaGluYSxDaGluYSIsTExhTUEtMTNCLDUuMjNlKzE5LCLigJxUaGUgb3BlbmNoYXQtMTNiIGlzIGJhc2VkIG9uIHRoZSBsbGFtYS0yLTEzYiAoVG91dnJvbiBldCBhbC4sIDIwMjNiKS4gV2UgZmluZS10dW5lIHRoZSBtb2RlbCBmb3IgNSBlcG9jaHMgb24gdGhlIFNoYXJlR1BUIGRhdGFzZXQgdXNpbmcgdGhlIEFkYW1XIG9wdGltaXplciB3aXRoIGEgc2VxdWVuY2UgbGVuZ3RoIG9mIDQsMDk2IHRva2VucyBhbmQgYW4gZWZmZWN0aXZlIGJhdGNoIHNpemUgb2YgMjAwayB0b2tlbnMiIiBbMV0uIE1vcmVvdmVyLCB0aGUgIiJTaGFyZUdQVCBkYXRhc2V0IGNvbnNpc3RzIG9mIGFwcHJveGltYXRlbHkgNzBrIHVzZXItc2hhcmVkIGNvbnZlcnNhdGlvbnMu4oCdIFRoZSBmaW5lLXR1bmluZyBtZXRob2Qgd2FzIENvbmRpdGlvbmVkIFJlaW5mb3JjZW1lbnQgTGVhcm5pbmcgKEMtUkxGVCkgWzFdLgoKVGhlIG9yaWdpbmFsIFNoYXJlR1BUIGRhdGFzZXQgaGFzbuKAmXQgYmVlbiBwdWJsaXNoZWQuIEhvd2V2ZXIsIHRoZSBPcGVuQ2hhdCBHaXRIdWIgcmVwb3NpdG9yeSBoYXMgYSBKdXB5dGVyIG5vdGVib29rIHRoYXQgd2FzIHB1Ymxpc2hlZCBpbiBhZHZhbmNlIG9mIHRoZSBtb2RlbCBhbmQgdGhhdCBwcm92aWRlcyBkZXRhaWxzIG9uIGEgcHJvY2Vzc2VkIFNoYXJlR1BUIGRhdGFzZXQgdGhhdCBhcHBlYXJzIHRvIGhhdmUgYmVlbiB1c2VkIGZvciB0cmFpbmluZyB0aGUgbW9kZWwsIGJhc2VkIG9uIGEgZmV3IGRldGFpbHMuIFRoZSBkYXRhc2V0IGlzIG5hbWVkIOKAnGRhdGFzZXRfcHJvY2Vzc2VkX3YzL3NoYXJlZ3B0X3YzLjIudHJhaW4ucGFycXVldOKAnSBhbmQgaGFzIGEgdG9rZW5pemVyIG5hbWVkIOKAnGltb25lL0xMYU1BMl8xM0Jfd2l0aF9FT1RfdG9rZW7igJ0gWzJdLiBUaGUgZWxlbWVudHMgaW4gdGhlIGRhdGFzZXQgaGF2ZSBhIG1heGltdW0gbGVuZ3RoIG9mIDQwOTYgdG9rZW5zLCB0aGUgc2FtZSBzZXF1ZW5jZSBsZW5ndGggdGhlIGRldmVsb3BlcnMgc2FpZCB0aGV5IHVzZWQgWzJdLCBbMSwgcGFnZSA2XS4gVGhlIGRhdGFzZXQgaGFzIGF0IGxlYXN0IDc3ayBlbGVtZW50cywgd2hpY2ggYWxpZ25zIHdpdGggdGhlIGRldmVsb3BlcnPigJkgZGVzY3JpcHRpb24gb2YgdGhlIFNoYXJlR1BUIGRhdGFzZXQgYXMgY29udGFpbmluZyBhcHByb3hpbWF0ZWx5IDcwayB1c2VyIGNvbnZlcnNhdGlvbnMgWzJdLCBbMSwgcGFnZSA1XS4gVGhlIGVsZW1lbnRzIGluIHRoZSBkYXRhc2V0IGhhdmUgYSBtZWFuIGxlbmd0aCBvZiAxOTExIHRva2Vucywgc28gSSB3aWxsIHVzZSB0aGF0IHRvIGVzdGltYXRlIHRoZSBudW1iZXIgb2YgdG9rZW5zIGluIHRoZSBTaGFyZUdQVCBkYXRhc2V0IFsyXS4KCkFzc3VtaW5nIHRoZSBmaW5lLXR1bmluZyBkYXRhc2V0IGNvbnRhaW5lZCA3MGsgcHJvY2Vzc2VkIGNvbnZlcnNhdGlvbnMgZnJvbSB0aGUgU2hhcmVHUFQgZGF0YXNldCBhbmQgdGhhdCB0aGUgZWxlbWVudHMgaW4gdGhlIGRhdGFzZXQgaGF2ZSBhIG1lYW4gbGVuZ3RoIG9mIDE5MTEgdG9rZW5zIFsyXSwgdGhlIHNpemUgb2YgdGhlIGRhdGFzZXQgaXMKRGF0YXNldCBzaXplIAo9ICMgb2YgY29udmVyc2F0aW9ucyAqICMgb2YgdG9rZW5zIC8gY29udmVyc2F0aW9uCj0gN2U0IGNvbnZlcnNhdGlvbnMgKiAxOTExIHRva2VucyAvIGNvbnZlcnNhdGlvbgp+PSAxMzM3NzAwMDAgdG9rZW5zCn49IDEuMzRlOCB0b2tlbnMKClNpbmNlIExsYW1hLTItMTNiIGhhcyBkZW5zZSBhcmNoaXRlY3R1cmUsIHRoZSA2TkQgYXBwcm94aW1hdGlvbiB5aWVsZHMKRmluZS10dW5pbmcgY29tcHV0ZQo9ICMgb2YgYWN0aXZlIHBhcmFtZXRlcnMgLyBmb3J3YXJkIHBhc3MgKiAjIG9mIHRva2VucyAvIGVwb2NoICogIyBvZiBlcG9jaHMgKiA2IEZMT1BzIC8gdG9rZW4Kfj0gMTNlOSBwYXJhbWV0ZXJzICogMS4zNGU4IHRva2VucyAvIGVwb2NoICogNSBlcG9jaHMgKiA2IEZMT1BzIC8gdG9rZW4KPSA1MjIuNmUxOSBGTE9QUwp+PSA1LjIzZTE5IEZMT1BTCgoxLiBodHRwczovL2FyeGl2Lm9yZy9wZGYvMjMwOS4xMTIzNQoyLiBodHRwczovL2dpdGh1Yi5jb20vaW1vbmVvaS9vcGVuY2hhdC9ibG9iL21hc3Rlci9vY2hhdC9leHBlcmltZW50YWwvdmVyaWZ5X2RhdGFzZXQuaXB5bmIgIiwsLDIwMjYtMDUtMjUgMTI6MjM6MzMrMDA6MDAsLCwsLCwiQWNhZGVtaWEsQWNhZGVtaWEsSW5kdXN0cnkiLCwsLCwsLCwsLCwsLCwsLCwsWWVzCk5vdmEtMixTcGVlY2gsU3BlZWNoIHJlY29nbml0aW9uIChBU1IpLERlZXBncmFtLCwyMDIzLTA5LTE5LE1lZXQgRGVlcGdyYW0gTm92YS0yOiBSYWlzaW5nIHRoZSBCYXIgZm9yIFNwZWVjaC10by1UZXh0LGh0dHBzOi8vZGVlcGdyYW0uY29tL2xlYXJuL25vdmEtMi1zcGVlY2gtdG8tdGV4dC1hcGksLCwsLCwsLCwsLCwsLFVua25vd24sIk91ciBuZXh0LWdlbiBzcGVlY2gtdG8tdGV4dCBtb2RlbCwgTm92YS0yLCBvdXRwZXJmb3JtcyBhbGwgYWx0ZXJuYXRpdmVzIGluIHRlcm1zIG9mIGFjY3VyYWN5LCBzcGVlZCwgYW5kIGNvc3QgKHN0YXJ0aW5nIGF0ICQwLjAwNDMvbWluKSwgYW5kIHdlIGhhdmUgdGhlIGJlbmNobWFya3MgdG8gcHJvdmUgaXQuCgpOb3ZhLTIgaXMgMTglIG1vcmUgYWNjdXJhdGUgdGhhbiBvdXIgcHJldmlvdXMgTm92YSBtb2RlbCBhbmQgb2ZmZXJzIGEgMzYlIHJlbGF0aXZlIFdFUiBpbXByb3ZlbWVudCBvdmVyIE9wZW5BSSBXaGlzcGVyIChsYXJnZSkuCgpXZeKAmXJlIGV4Y2l0ZWQgdG8gYW5ub3VuY2UgRGVlcGdyYW0gTm92YS0yLCB0aGUgbW9zdCBwb3dlcmZ1bCBzcGVlY2gtdG8tdGV4dCAoU1RUKSBtb2RlbCBpbiB0aGUgd29ybGQsIGlzIG5vdyBhdmFpbGFibGUgaW4gRW5nbGlzaCAoYm90aCBwcmUtcmVjb3JkZWQgYW5kIHN0cmVhbWluZyBhdWRpbykgZm9yIGVhcmx5IGFjY2VzcyBjdXN0b21lcnMuIENvbXBhcmVkIHRvIGxlYWRpbmcgYWx0ZXJuYXRpdmVzLCBOb3ZhLTIgZGVsaXZlcnM6CgpBbiBhdmVyYWdlIDMwJSByZWR1Y3Rpb24gaW4gd29yZCBlcnJvciByYXRlIChXRVIpWzFdIG92ZXIgY29tcGV0aXRvcnMgZm9yIGJvdGggcHJlLXJlY29yZGVkIGFuZCByZWFsLXRpbWUgdHJhbnNjcmlwdGlvbgoKNS00MHggZmFzdGVyIHByZS1yZWNvcmRlZCBpbmZlcmVuY2UgdGltZQoKVGhlIHNhbWUgbG93IHByaWNlIGFzIE5vdmEgKHN0YXJ0aW5nIGF0IG9ubHkgJDAuMDA0My9taW4gZm9yIHByZS1yZWNvcmRlZCBhdWRpbykgd2l0aCAzLTV4IGxvd2VyIGNvc3QgdGhhbiB0aGUgY29tcGV0aXRpb24KClNpbmNlIHRoZSBsYXVuY2ggb2Ygb3VyIGluaXRpYWwgTm92YSBtb2RlbCAoTm92YS0xKSBlYXJsaWVyIHRoaXMgeWVhciwgd2UgaGF2ZSBiZWVuIGRlZGljYXRlZCB0byBkZWxpdmVyaW5nIGVuaGFuY2VkIGNhcGFiaWxpdGllcy4gVGhlc2UgbmV3IGZlYXR1cmVzIGVuY29tcGFzcyBpbXByb3ZlZCBzcGVha2VyIGRpYXJpemF0aW9uLCBzbWFydCBmb3JtYXR0aW5nLCBmaWxsZXIgd29yZHMgc3VwcG9ydCwgYW5kIG91ciBpbmF1Z3VyYWwgZG9tYWluLXNwZWNpZmljIGxhbmd1YWdlIG1vZGVsIGZvciBzdW1tYXJpemF0aW9uLiBUaGVzZSBhZGRpdGlvbnMgbm90IG9ubHkgZWxldmF0ZSB0aGUgdmFsdWUgd2UgcHJvdmlkZSB0byBvdXIgY3VzdG9tZXJzIGJ1dCBhbHNvIHVuZGVybGluZSBvdXIgY29tbWl0bWVudCB0byBhZHZhbmNpbmcgdGhlIGZvcmVmcm9udCBvZiBsYW5ndWFnZSBBSS4KCkZ1cnRoZXJtb3JlLCBvdXIgbW9kZWwgcmVzZWFyY2ggdGVhbSBoYXMgbWFpbnRhaW5lZCBhbiBleGNlcHRpb25hbCBsZXZlbCBvZiBwcm9kdWN0aXZpdHksIHVwaG9sZGluZyBvdXIgbG9uZ3N0YW5kaW5nIHRyYWRpdGlvbiBvZiByZWxlbnRsZXNzIGltcHJvdmVtZW50IGluIHRoZSBxdWVzdCBmb3IgZmxhd2xlc3Mgc3BlZWNoLXRvLXRleHQgYWNjdXJhY3kgYW5kIGV2ZW4gc3VwZXJodW1hbiB0cmFuc2NyaXB0aW9uIHBlcmZvcm1hbmNlIChyZWZlciB0byBGaWcuIDEpLiBXaXRoIE5vdmEtMuKAmXMgd29yZCBlcnJvciByYXRlcyBjb25zaXN0ZW50bHkgYmVsb3cgMTAlIGFjcm9zcyBkb21haW5zLCB3ZSBwcm91ZGx5IGFubm91bmNlIHRoZSByZWFsaXphdGlvbiBvZiB0aGlzIG1vbnVtZW50YWwgYWNoaWV2ZW1lbnQuIiwsLEFQSSBhY2Nlc3MsVW5pdGVkIFN0YXRlcyBvZiBBbWVyaWNhLCwsLCwsMjAyNS0xMS0yOCAxMTo1Mzo0NCswMDowMCwsLCwsLEluZHVzdHJ5LCwsLCxVbnJlbGVhc2VkLCwsLCwsLCwsLCwsLE5vCmJnZS1yZXJhbmtlci1sYXJnZSxMYW5ndWFnZSxTZW1hbnRpYyBlbWJlZGRpbmcsIkJlaWppbmcgQWNhZGVteSBvZiBBcnRpZmljaWFsIEludGVsbGlnZW5jZSAvIEJBQUksSHVnZ2luZyBGYWNlIiwiU2hpdGFvIFhpYW8sIFpoZW5nIExpdSwgUGVpdGlhbiBaaGFuZywgTmlrbGFzIE11ZW5uaWdob2ZmIiwyMDIzLTA5LTE0LEMtUGFjazogUGFja2FnZWQgUmVzb3VyY2VzIFRvIEFkdmFuY2UgR2VuZXJhbCBDaGluZXNlIEVtYmVkZGluZywiaHR0cHM6Ly9hcnhpdi5vcmcvYWJzLzIzMDkuMDc1OTd2MgpodHRwczovL2h1Z2dpbmdmYWNlLmNvL0JBQUkvYmdlLXJlcmFua2VyLWxhcmdlIiw1NjcuMCwsLDU2MDAwMDAwMC4wLCI1NjBNIGZyb20gaHR0cHM6Ly9odWdnaW5nZmFjZS5jby9CQUFJL2JnZS1yZXJhbmtlci1sYXJnZQoiIlRoaXMgcmVyYW5rZXIgaXMgaW5pdGlhbGl6ZWQgZnJvbSB4bG0tcm9iZXJ0YS1iYXNlIiIgZnJvbSBodHRwczovL2dpdGh1Yi5jb20vRmxhZ09wZW4vRmxhZ0VtYmVkZGluZy90cmVlL21hc3Rlci9GbGFnRW1iZWRkaW5nL3JlcmFua2VyCiIsLCJJdCBpcyBmaW5lIHR1bmluZyBvZiB4bG0tcm9iZXJ0YS1iYXNlCmNpdGF0aW9uIGZyb20gaHR0cHM6Ly9naXRodWIuY29tL0ZsYWdPcGVuL0ZsYWdFbWJlZGRpbmcvdHJlZS9tYXN0ZXIvRmxhZ0VtYmVkZGluZy9yZXJhbmtlcgoiIlRoaXMgcmVyYW5rZXIgaXMgaW5pdGlhbGl6ZWQgZnJvbSB4bG0tcm9iZXJ0YS1iYXNlLCIiCnhsbS1yb2JlcnRhLWJhc2UgaXMgYSBkZW5zZSAyNzlNIHBhcmFtZXRlciBtb2RlbC4gRnJvbSBpdCdzIHBhcGVyLCBpdCB3YXMgdHJhaW5lZCBvbiAyODZCIG11bHRpLWxpbmd1YWwgdG9rZW5zIGh0dHBzOi8vYXJ4aXYub3JnL3BkZi8xOTExLjAyMTE2CjZDTiA9IDYgKiAyNzlNICogMjg2QiA9IDQuNzllMjAiLCwiMTgxOTAzOSB0ZXh0IHBhaXJzCmNpdGF0aW9uIGZyb20gaHR0cHM6Ly9naXRodWIuY29tL0ZsYWdPcGVuL0ZsYWdFbWJlZGRpbmcvdHJlZS9tYXN0ZXIvRmxhZ0VtYmVkZGluZy9yZXJhbmtlciIiVGhpcyByZXJhbmtlciBpcyBpbml0aWFsaXplZCBmcm9tIHhsbS1yb2JlcnRhLWJhc2UsIGFuZCB3ZSB0cmFpbiBpdCBvbiBhIG1peHR1cmUgb2YgbXVsdGlsaW5ndWFsIGRhdGFzZXRzOgoKICAgIENoaW5lc2U6IDc4OCw0OTEgdGV4dCBwYWlycyBmcm9tIFQycmFua2luZywgTU1tYXJjbywgZHVscmVhZGVyLCBDbWVkcWEtdjIsIGFuZCBubGktemgKICAgIEVuZ2xpc2g6IDkzMywwOTAgdGV4dCBwYWlycyBmcm9tIG1zbWFyY28sIG5xLCBob3Rwb3RxYSwgYW5kIE5MSQogICAgT3RoZXJzOiA5Nyw0NTggdGV4dCBwYWlycyBmcm9tIE1yLlR5RGkgKGluY2x1ZGluZyBhcmFiaWMsIGJlbmdhbGksIGVuZ2xpc2gsIGZpbm5pc2gsIGluZG9uZXNpYW4sIGphcGFuZXNlLCBrb3JlYW4sIHJ1c3NpYW4sIHN3YWhpbGksIHRlbHVndSwgdGhhaSkKCkluIG9yZGVyIHRvIGVuaGFuY2UgdGhlIGNyb3NzLWxhbmd1YWdlIHJldHJpZXZhbCBhYmlsaXR5LCB3ZSBjb25zdHJ1Y3QgdHdvIGNyb3NzLWxhbmd1YWdlIHJldHJpZXZhbCBkYXRhc2V0cyBiYXNlcyBvbiBNTWFyY28uIFNwZWNpZmljYWxseSwgd2Ugc2FtcGxlIDEwMCwwMDAgZW5nbGlzaCBxdWVyaWVzIHRvIHJldHJpZXZlIHRoZSBjaGluZXNlIHBhc3NhZ2VzLCBhbmQgYWxzbyBzYW1wbGUgMTAwLDAwMCBjaGluZXNlIHF1ZXJpZXMgdG8gcmV0cmlldmUgZW5nbGlzaCBwYXNzYWdlcy4iIiAiLCwsLCxDb25maWRlbnQsIldlIGludHJvZHVjZSBDLVBhY2ssIGEgcGFja2FnZSBvZiByZXNvdXJjZXMgdGhhdCBzaWduaWZpY2FudGx5IGFkdmFuY2UgdGhlIGZpZWxkIG9mIGdlbmVyYWwgQ2hpbmVzZSBlbWJlZGRpbmdzLiBDLVBhY2sgaW5jbHVkZXMgdGhyZWUgY3JpdGljYWwgcmVzb3VyY2VzLiAxKSBDLU1URUIgaXMgYSBjb21wcmVoZW5zaXZlIGJlbmNobWFyayBmb3IgQ2hpbmVzZSB0ZXh0IGVtYmVkZGluZ3MgY292ZXJpbmcgNiB0YXNrcyBhbmQgMzUgZGF0YXNldHMuIDIpIEMtTVRQIGlzIGEgbWFzc2l2ZSB0ZXh0IGVtYmVkZGluZyBkYXRhc2V0IGN1cmF0ZWQgZnJvbSBsYWJlbGVkIGFuZCB1bmxhYmVsZWQgQ2hpbmVzZSBjb3Jwb3JhIGZvciB0cmFpbmluZyBlbWJlZGRpbmcgbW9kZWxzLiAzKSBDLVRFTSBpcyBhIGZhbWlseSBvZiBlbWJlZGRpbmcgbW9kZWxzIGNvdmVyaW5nIG11bHRpcGxlIHNpemVzLiBPdXIgbW9kZWxzIG91dHBlcmZvcm0gYWxsIHByaW9yIENoaW5lc2UgdGV4dCBlbWJlZGRpbmdzIG9uIEMtTVRFQiBieSB1cCB0byArMTAlIHVwb24gdGhlIHRpbWUgb2YgdGhlIHJlbGVhc2UuIFdlIGFsc28gaW50ZWdyYXRlIGFuZCBvcHRpbWl6ZSB0aGUgZW50aXJlIHN1aXRlIG9mIHRyYWluaW5nIG1ldGhvZHMgZm9yIEMtVEVNLiBBbG9uZyB3aXRoIG91ciByZXNvdXJjZXMgb24gZ2VuZXJhbCBDaGluZXNlIGVtYmVkZGluZywgd2UgcmVsZWFzZSBvdXIgZGF0YSBhbmQgbW9kZWxzIGZvciBFbmdsaXNoIHRleHQgZW1iZWRkaW5ncy4gVGhlIEVuZ2xpc2ggbW9kZWxzIGFjaGlldmUgc3RhdGUtb2YtdGhlLWFydCBwZXJmb3JtYW5jZSBvbiBNVEVCIGJlbmNobWFyazsgbWVhbndoaWxlLCBvdXIgcmVsZWFzZWQgRW5nbGlzaCBkYXRhIGlzIDIgdGltZXMgbGFyZ2VyIHRoYW4gdGhlIENoaW5lc2UgZGF0YS4gQWxsIHRoZXNlIHJlc291cmNlcyBhcmUgbWFkZSBwdWJsaWNseSBhdmFpbGFibGUgYXQgdGhpcyBodHRwczovL2dpdGh1Yi5jb20vRmxhZ09wZW4vRmxhZ0VtYmVkZGluZyIsLCxPcGVuIHdlaWdodHMgKHVucmVzdHJpY3RlZCksIkNoaW5hLFVuaXRlZCBTdGF0ZXMgb2YgQW1lcmljYSIsWExNLVJvQkVSVGEsLCwsLDIwMjYtMDUtMjUgMTI6MjM6MzMrMDA6MDAsLCwsLCwiQWNhZGVtaWEsSW5kdXN0cnkiLCwsLCwsTUlULCwsLCwsLCwsLCwsWWVzCkRlY2lMTSA2QixMYW5ndWFnZSxDaGF0LERlY2kgQUksRGVjaUFJIFJlc2VhcmNoIFRlYW0sMjAyMy0wOS0xMyxEZWNpTE0gNkIsaHR0cHM6Ly9odWdnaW5nZmFjZS5jby9EZWNpL0RlY2lMTS02YiwsLCw1NzAwMDAwMDAwLjAsIiIiRGVjaUxNIDZCIGlzIGEgNS43IGJpbGxpb24gcGFyYW1ldGVyIGRlY29kZXItb25seSB0ZXh0IGdlbmVyYXRpb24gbW9kZWwuICIiIiwxLjAyNmUrMjIsImFzc3VtZSB0aGV5IHVzZWQgNTAlIG9mIFNsaW1QYWphbWEgZGF0YXNldCAoMzAwQiB0b2tlbnMpIC0gdGhlbiB3ZSBhcmUgIHdpdGhpbiAnTGlrZWx5JyBjb25maWRlbmNlIGludGVydmFsCgo2KjMwMEIqNTcwMDAwMDAwMD0xLjAyNmUrMjIiLCwic3Vic2V0IG9mIHRoZSBTbGltUGFqYW1hcyBkYXRhc2V0LCBidXQgd2UgZG9uJ3Qga25vdyB3aGljaCBzdWJzZXQKIiJEZWNpTE0gNkIgdW5kZXJ3ZW50IHRyYWluaW5nIHV0aWxpemluZyBhIHN1YnNldCBvZiB0aGUgU2xpbVBhamFtYXMgZGF0YXNldCIiIGZyb20gaHR0cHM6Ly9kZWNpLmFpL2Jsb2cvZGVjaWxtLTE1LXRpbWVzLWZhc3Rlci10aGFuLWxsYW1hMi1uYXMtZ2VuZXJhdGVkLWxsbS13aXRoLXZhcmlhYmxlLWdxYS8/dXRtX2NhbXBhaWduPXJlcG9zJnV0bV9zb3VyY2U9aHVnZ2luZy1mYWNlJnV0bV9tZWRpdW09bW9kZWwtY2FyZCZ1dG1fY29udGVudD1kZWNpbG0tNmIiLCwsLCxMaWtlbHksLCwsT3BlbiB3ZWlnaHRzIChyZXN0cmljdGVkIHVzZSksSXNyYWVsLCwsLCwsMjAyNS0xMS0yOCAxMTo1Mzo0NCswMDowMCwsLCwsLEluZHVzdHJ5LCwsLCxVbnJlbGVhc2VkLCJMbGFtYSAyIGxpY2Vuc2UgKHJlc3RyaWN0aXZlKQpkYXRhc2V0OiBodHRwczovL2h1Z2dpbmdmYWNlLmNvL2RhdGFzZXRzL2NlcmVicmFzL1NsaW1QYWphbWEtNjI3QiIsLCwsLCwsT3BlcmF0aW9uIGNvdW50aW5nLCwsLCxZZXMKUm9ib3QgUGFya291cixSb2JvdGljcyxBbmltYWwgKGh1bWFuL25vbi1odW1hbikgaW1pdGF0aW9uLCJTaGFuZ2hhaSBRaSBaaGkgaW5zdGl0dXRlLFN0YW5mb3JkIFVuaXZlcnNpdHksQ2FybmVnaWUgTWVsbG9uIFVuaXZlcnNpdHkgKENNVSksVHNpbmdodWEgVW5pdmVyc2l0eSIsIlppd2VuIFpodWFuZywgWmlwZW5nIEZ1LCBKaWFucmVuIFdhbmcsIENocmlzdG9waGVyIEF0a2Vzb24sIFNvZXJlbiBTY2h3ZXJ0ZmVnZXIsIENoZWxzZWEgRmlubiwgSGFuZyBaaGFvIiwyMDIzLTA5LTEyLFJvYm90IFBhcmtvdXIgTGVhcm5pbmcsaHR0cHM6Ly9hcnhpdi5vcmcvYWJzLzIzMDkuMDU2NjUsMjc0LjAsU09UQSBpbXByb3ZlbWVudCxJIGRvIG5vdCBzZWUgYW55IHN0YW5kYXJkIGJlbmNobWFya3MgdGhhdCB0aGV5IGFyZSBjbGFpbWluZyBTT1RBIG9uLDUwMDAwMC4wLCJQYXJrb3VyIHBvbGljeSBkZXRhaWxzIG9uIHBhZ2UgOCwgdGFibGUgMTEuIiwsIlRoZSBwYXBlciBwcm92aWRlcyBzb21lIGRldGFpbHMgb24gdGhlIHRyYWluaW5nIHRpbWUgYW5kIGhhcmR3YXJlIHVzZWQ6CgpFYWNoIHNwZWNpYWxpemVkIHNraWxsIHBvbGljeSAoY2xpbWJpbmcsIGxlYXBpbmcsIGV0Yykgd2FzIHByZS10cmFpbmVkIHdpdGggc29mdCBkeW5hbWljcyBjb25zdHJhaW50cyBmb3IgMTIgaG91cnMgdXNpbmcgMSBOdmlkaWEgUlRYIDMwOTAgR1BVLgpUaGUgc2tpbGxzIHdlcmUgdGhlbiBmaW5lLXR1bmVkIHdpdGggaGFyZCBkeW5hbWljcyBjb25zdHJhaW50cyBmb3IgNiBob3VycyBlYWNoLgpUaGUgZmluYWwgcGFya291ciBwb2xpY3kgZGlzdGlsbGF0aW9uIHByb2Nlc3MgdXNlZCA0IGNvbXB1dGVycyB3aXRoIDEgUlRYIDMwOTAgR1BVIGVhY2gsIHRyYWluaW5nIGZvciBhbiB1bnNwZWNpZmllZCBhbW91bnQgb2YgdGltZS4KU28gdGhlIHRvdGFsIHRyYWluaW5nIHRpbWUgd2FzIGF0IGxlYXN0IDEyICsgNiB4IDUgPSA0MiBob3VycyBmb3IgdGhlIGluaXRpYWwgc2tpbGxzLCBwbHVzIGFuIGFkZGl0aW9uYWwgdW5rbm93biB0aW1lIGZvciB0aGUgZGlzdGlsbGF0aW9uLgoKVGhlIGhhcmR3YXJlIHVzZWQgd2FzIGhpZ2gtZW5kIE52aWRpYSBSVFggMzA5MCBHUFVzLCB3aGljaCBhdCB0aGUgdGltZSBvZiBwYXBlciB3cml0aW5nIHdvdWxkIGhhdmUgYmVlbiB0b3Agb2YgdGhlIGxpbmUgR1BVcy4gTXVsdGlwbGUgR1BVcyB3ZXJlIHVzZWQgaW4gcGFyYWxsZWwgZHVyaW5nIHRoZSBkaXN0aWxsYXRpb24gc3RhZ2UuIiwsLCwsTlZJRElBIEdlRm9yY2UgUlRYIDMwOTAsLENvbmZpZGVudCwiUGFya291ciBpcyBhIGdyYW5kIGNoYWxsZW5nZSBmb3IgbGVnZ2VkIGxvY29tb3Rpb24gdGhhdCByZXF1aXJlcyByb2JvdHMgdG8gb3ZlcmNvbWUgdmFyaW91cyBvYnN0YWNsZXMgcmFwaWRseSBpbiBjb21wbGV4IGVudmlyb25tZW50cy4gRXhpc3RpbmcgbWV0aG9kcyBjYW4gZ2VuZXJhdGUgZWl0aGVyIGRpdmVyc2UgYnV0IGJsaW5kIGxvY29tb3Rpb24gc2tpbGxzIG9yIHZpc2lvbi1iYXNlZCBidXQgc3BlY2lhbGl6ZWQgc2tpbGxzIGJ5IHVzaW5nIHJlZmVyZW5jZSBhbmltYWwgZGF0YSBvciBjb21wbGV4IHJld2FyZHMuIEhvd2V2ZXIsIGF1dG9ub21vdXMgcGFya291ciByZXF1aXJlcyByb2JvdHMgdG8gbGVhcm4gZ2VuZXJhbGl6YWJsZSBza2lsbHMgdGhhdCBhcmUgYm90aCB2aXNpb24tYmFzZWQgYW5kIGRpdmVyc2UgdG8gcGVyY2VpdmUgYW5kIHJlYWN0IHRvIHZhcmlvdXMgc2NlbmFyaW9zLiBJbiB0aGlzIHdvcmssIHdlIHByb3Bvc2UgYSBzeXN0ZW0gZm9yIGxlYXJuaW5nIGEgc2luZ2xlIGVuZC10by1lbmQgdmlzaW9uLWJhc2VkIHBhcmtvdXIgcG9saWN5IG9mIGRpdmVyc2UgcGFya291ciBza2lsbHMgdXNpbmcgYSBzaW1wbGUgcmV3YXJkIHdpdGhvdXQgYW55IHJlZmVyZW5jZSBtb3Rpb24gZGF0YS4gV2UgZGV2ZWxvcCBhIHJlaW5mb3JjZW1lbnQgbGVhcm5pbmcgbWV0aG9kIGluc3BpcmVkIGJ5IGRpcmVjdCBjb2xsb2NhdGlvbiB0byBnZW5lcmF0ZSBwYXJrb3VyIHNraWxscywgaW5jbHVkaW5nIGNsaW1iaW5nIG92ZXIgaGlnaCBvYnN0YWNsZXMsIGxlYXBpbmcgb3ZlciBsYXJnZSBnYXBzLCBjcmF3bGluZyBiZW5lYXRoIGxvdyBiYXJyaWVycywgc3F1ZWV6aW5nIHRocm91Z2ggdGhpbiBzbGl0cywgYW5kIHJ1bm5pbmcuIFdlIGRpc3RpbGwgdGhlc2Ugc2tpbGxzIGludG8gYSBzaW5nbGUgdmlzaW9uLWJhc2VkIHBhcmtvdXIgcG9saWN5IGFuZCB0cmFuc2ZlciBpdCB0byBhIHF1YWRydXBlZGFsIHJvYm90IHVzaW5nIGl0cyBlZ29jZW50cmljIGRlcHRoIGNhbWVyYS4gV2UgZGVtb25zdHJhdGUgdGhhdCBvdXIgc3lzdGVtIGNhbiBlbXBvd2VyIHR3byBkaWZmZXJlbnQgbG93LWNvc3Qgcm9ib3RzIHRvIGF1dG9ub21vdXNseSBzZWxlY3QgYW5kIGV4ZWN1dGUgYXBwcm9wcmlhdGUgcGFya291ciBza2lsbHMgdG8gdHJhdmVyc2UgY2hhbGxlbmdpbmcgcmVhbC13b3JsZCBlbnZpcm9ubWVudHMuIiwsLFVucmVsZWFzZWQsIkNoaW5hLFVuaXRlZCBTdGF0ZXMgb2YgQW1lcmljYSxVbml0ZWQgU3RhdGVzIG9mIEFtZXJpY2EsQ2hpbmEiLCwsLCwsMjAyNi0wNS0yNSAxMjoyMzozMSswMDowMCwsLCwsLCJBY2FkZW1pYSxBY2FkZW1pYSxBY2FkZW1pYSIsLCwsLE9wZW4gc291cmNlLCJNSVQgbGljZW5zZSBmb3IgdHJhaW5pbmcgYW5kIGluZmVyZW5jZSBjb2RlOgpodHRwczovL2dpdGh1Yi5jb20vWml3ZW5aaHVhbmcvcGFya291ciIsLCwsLCwsLCwsLCxObwpQaGktMS41LExhbmd1YWdlLExhbmd1YWdlIGdlbmVyYXRpb24sTWljcm9zb2Z0LCJZdWFuemhpIExpLCBTw6liYXN0aWVuIEJ1YmVjaywgUm9uZW4gRWxkYW4sIEFsbGllIERlbCBHaW9ybm8sIFN1cml5YSBHdW5hc2VrYXIsIFlpbiBUYXQgTGVlIiwyMDIzLTA5LTExLFRleHRib29rcyBBcmUgQWxsIFlvdSBOZWVkIElJOiBwaGktMS41IHRlY2huaWNhbCByZXBvcnQsImh0dHBzOi8vYXJ4aXYub3JnL2Ficy8yMzA5LjA1NDYzLCBodHRwczovL2h1Z2dpbmdmYWNlLmNvL21pY3Jvc29mdC9waGktMV81Iiw2NDcuMCwsLDEzMDAwMDAwMDAuMCwsMS4xN2UrMjEsIjE1MEIgdHJhaW5pbmcgdG9rZW5zCgoxNTBCKjEuM0IqNiA9IDEuMTdlMjEKCmFsc28sIHRvb2sgMS41ayBHUFUtaG91cnMgd2l0aCBBMTAwcywgcGVyIFRhYmxlIDEKCjE1MDAgKiAzMTIgdHJpbGxpb24gKiAzNjAwICogMC4zICh1dGlsaXphdGlvbiBhc3N1bXB0aW9uKSA9IDUuMDVlMjAKCnNvIHV0aWxpemF0aW9uIHdhcyBsaWtlbHkgfjYwJS4gbWF5IGJlIGhpZ2ggZHVlIHRvIHRoZSByZWxhdGl2ZWx5IHNtYWxsIGNsdXN0ZXIuCiIsMzAwMDAwMDAwMDAsIiIiSW4gYSBudXRzaGVsbCB3ZSBidWlsZCBwaGktMS41LCBhIDEuMyBiaWxsaW9uIHBhcmFtZXRlciBtb2RlbCB0cmFpbmVkIG9uIGEgZGF0YXNldCBvZiAzMCBiaWxsaW9uIHRva2VucyIiIiwxOTIuMCwsTlZJRElBIEExMDAgU1hNNCA0MCBHQiwsQ29uZmlkZW50LCJXZSBjb250aW51ZSB0aGUgaW52ZXN0aWdhdGlvbiBpbnRvIHRoZSBwb3dlciBvZiBzbWFsbGVyIFRyYW5zZm9ybWVyLWJhc2VkIGxhbmd1YWdlIG1vZGVscyBhcyBpbml0aWF0ZWQgYnkgXHRleHRiZntUaW55U3Rvcmllc30gLS0gYSAxMCBtaWxsaW9uIHBhcmFtZXRlciBtb2RlbCB0aGF0IGNhbiBwcm9kdWNlIGNvaGVyZW50IEVuZ2xpc2ggLS0gYW5kIHRoZSBmb2xsb3ctdXAgd29yayBvbiBcdGV4dGJme3BoaS0xfSwgYSAxLjMgYmlsbGlvbiBwYXJhbWV0ZXIgbW9kZWwgd2l0aCBQeXRob24gY29kaW5nIHBlcmZvcm1hbmNlIGNsb3NlIHRvIHRoZSBzdGF0ZS1vZi10aGUtYXJ0LiBUaGUgbGF0dGVyIHdvcmsgcHJvcG9zZWQgdG8gdXNlIGV4aXN0aW5nIExhcmdlIExhbmd1YWdlIE1vZGVscyAoTExNcykgdG8gZ2VuZXJhdGUgYGB0ZXh0Ym9vayBxdWFsaXR5IiIgZGF0YSBhcyBhIHdheSB0byBlbmhhbmNlIHRoZSBsZWFybmluZyBwcm9jZXNzIGNvbXBhcmVkIHRvIHRyYWRpdGlvbmFsIHdlYiBkYXRhLiBXZSBmb2xsb3cgdGhlIGBgVGV4dGJvb2tzIEFyZSBBbGwgWW91IE5lZWQiIiBhcHByb2FjaCwgZm9jdXNpbmcgdGhpcyB0aW1lIG9uIGNvbW1vbiBzZW5zZSByZWFzb25pbmcgaW4gbmF0dXJhbCBsYW5ndWFnZSwgYW5kIGNyZWF0ZSBhIG5ldyAxLjMgYmlsbGlvbiBwYXJhbWV0ZXIgbW9kZWwgbmFtZWQgXHRleHRiZntwaGktMS41fSwgd2l0aCBwZXJmb3JtYW5jZSBvbiBuYXR1cmFsIGxhbmd1YWdlIHRhc2tzIGNvbXBhcmFibGUgdG8gbW9kZWxzIDV4IGxhcmdlciwgYW5kIHN1cnBhc3NpbmcgbW9zdCBub24tZnJvbnRpZXIgTExNcyBvbiBtb3JlIGNvbXBsZXggcmVhc29uaW5nIHRhc2tzIHN1Y2ggYXMgZ3JhZGUtc2Nob29sIG1hdGhlbWF0aWNzIGFuZCBiYXNpYyBjb2RpbmcuIE1vcmUgZ2VuZXJhbGx5LCBcdGV4dGJme3BoaS0xLjV9IGV4aGliaXRzIG1hbnkgb2YgdGhlIHRyYWl0cyBvZiBtdWNoIGxhcmdlciBMTE1zLCBib3RoIGdvb2QgLS0gc3VjaCBhcyB0aGUgYWJpbGl0eSB0byBgYHRoaW5rIHN0ZXAgYnkgc3RlcCIiIG9yIHBlcmZvcm0gc29tZSBydWRpbWVudGFyeSBpbi1jb250ZXh0IGxlYXJuaW5nIC0tIGFuZCBiYWQsIGluY2x1ZGluZyBoYWxsdWNpbmF0aW9ucyBhbmQgdGhlIHBvdGVudGlhbCBmb3IgdG94aWMgYW5kIGJpYXNlZCBnZW5lcmF0aW9ucyAtLSBlbmNvdXJhZ2luZ2x5IHRob3VnaCwgd2UgYXJlIHNlZWluZyBpbXByb3ZlbWVudCBvbiB0aGF0IGZyb250IHRoYW5rcyB0byB0aGUgYWJzZW5jZSBvZiB3ZWIgZGF0YS4gV2Ugb3Blbi1zb3VyY2UgXHRleHRiZntwaGktMS41fSB0byBwcm9tb3RlIGZ1cnRoZXIgcmVzZWFyY2ggb24gdGhlc2UgdXJnZW50IHRvcGljcy4iLDUuMCwsT3BlbiB3ZWlnaHRzICh1bnJlc3RyaWN0ZWQpLFVuaXRlZCBTdGF0ZXMgb2YgQW1lcmljYSwsLCwsLDIwMjYtMDUtMjUgMTI6Mjg6MTErMDA6MDAsLCwsLCxJbmR1c3RyeSxUcnVlLCwsLFVucmVsZWFzZWQsTUlUIGxpY2Vuc2UgZm9yIHdlaWdodHMsLCwsLCwsIk9wZXJhdGlvbiBjb3VudGluZyxIYXJkd2FyZSIsLCwsLFllcwpNQURMQUQtNDAwIDEwQixMYW5ndWFnZSxUcmFuc2xhdGlvbiwiR29vZ2xlIERlZXBNaW5kLEdvb2dsZSBSZXNlYXJjaCIsIlNuZWhhIEt1ZHVndW50YSwgSXNhYWMgQ2Fzd2VsbCwgQmlhbyBaaGFuZywgWGF2aWVyIEdhcmNpYSwgQ2hyaXN0b3BoZXIgQS4gQ2hvcXVldHRlLUNob28sIEthdGhlcmluZSBMZWUsIERlcnJpY2sgWGluLCBBZGl0eWEgS3VzdXBhdGksIFJvbWkgU3RlbGxhLCBBbmt1ciBCYXBuYSwgT3JoYW4gRmlyYXQiLDIwMjMtMDktMDksTUFETEFELTQwMDogQSBNdWx0aWxpbmd1YWwgQW5kIERvY3VtZW50LUxldmVsIExhcmdlIEF1ZGl0ZWQgRGF0YXNldCxodHRwczovL2FyeGl2Lm9yZy9hYnMvMjMwOS4wNDY2MiwyMjkuMCwsLDEwNzAwMDAwMDAwLjAsMTAuN0IgIGZyb20gYXBwZW5kaXggQS44LDEuNjA1ZSsyMiwiNk5EID0gMTAuN0IgKiAyNTBCID0gMS42ZTIyCidNQURMQUQtNDAwLTEwQi1NVCBpcyBhIG11bHRpbGluZ3VhbCBtYWNoaW5lIHRyYW5zbGF0aW9uIG1vZGVsIGJhc2VkIG9uIHRoZSBUNSBhcmNoaXRlY3R1cmUgdGhhdCB3YXMgdHJhaW5lZCBvbiAyNTAgYmlsbGlvbiB0b2tlbnMgY292ZXJpbmcgb3ZlciA0NTAgbGFuZ3VhZ2VzIHVzaW5nIHB1YmxpY2x5IGF2YWlsYWJsZSBkYXRhLiAnCjEwLjdCICBwYXJhbXMgZnJvbSBhcHBlbmRpeCBBLjgiLDI1MDAwMDAwMDAwMCwiTUFETEFELTQwMCwgZGF0YXNldCByZWxlYXNlZCB3aXRoIHBhcGVyLCBpcyAzVCB0b2tlbnM6ICdXZSBpbnRyb2R1Y2UgTUFETEFELTQwMCwgYSBtYW51YWxseSBhdWRpdGVkLCBnZW5lcmFsIGRvbWFpbiAzVCB0b2tlbiBtb25vbGluZ3VhbCBkYXRhc2V0IGJhc2VkIG9uIENvbW1vbkNyYXdsLCBzcGFubmluZyA0MTkgbGFuZ3VhZ2VzLicKCkhvd2V2ZXIsIG1vZGVsIGluIHF1ZXN0aW9uIHdhcyB0cmFpbmVkIG9uIG9ubHkgMjUwQiB0b2tlbnM6ICIiV2UgdGhlbiB0cmFpbiBhbmQgcmVsZWFzZSBhIDEwLjdCLXBhcmFtZXRlciBtdWx0aWxpbmd1YWwgbWFjaGluZSB0cmFuc2xhdGlvbiBtb2RlbCBvbiAyNTAgYmlsbGlvbiB0b2tlbnMgY292ZXJpbmcgb3ZlciA0NTAgbGFuZ3VhZ2VzIHVzaW5nIHB1YmxpY2x5IGF2YWlsYWJsZSBkYXRhIiIiLCwsLCxDb25maWRlbnQsIldlIGludHJvZHVjZSBNQURMQUQtNDAwLCBhIG1hbnVhbGx5IGF1ZGl0ZWQsIGdlbmVyYWwgZG9tYWluIDNUIHRva2VuIG1vbm9saW5ndWFsIGRhdGFzZXQgYmFzZWQgb24gQ29tbW9uQ3Jhd2wsIHNwYW5uaW5nIDQxOSBsYW5ndWFnZXMuIFdlIGRpc2N1c3MgdGhlIGxpbWl0YXRpb25zIHJldmVhbGVkIGJ5IHNlbGYtYXVkaXRpbmcgTUFETEFELTQwMCwgYW5kIHRoZSByb2xlIGRhdGEgYXVkaXRpbmcgaGFkIGluIHRoZSBkYXRhc2V0IGNyZWF0aW9uIHByb2Nlc3MuIFdlIHRoZW4gdHJhaW4gYW5kIHJlbGVhc2UgYSAxMC43Qi1wYXJhbWV0ZXIgbXVsdGlsaW5ndWFsIG1hY2hpbmUgdHJhbnNsYXRpb24gbW9kZWwgb24gMjUwIGJpbGxpb24gdG9rZW5zIGNvdmVyaW5nIG92ZXIgNDUwIGxhbmd1YWdlcyB1c2luZyBwdWJsaWNseSBhdmFpbGFibGUgZGF0YSwgYW5kIGZpbmQgdGhhdCBpdCBpcyBjb21wZXRpdGl2ZSB3aXRoIG1vZGVscyB0aGF0IGFyZSBzaWduaWZpY2FudGx5IGxhcmdlciwgYW5kIHJlcG9ydCB0aGUgcmVzdWx0cyBvbiBkaWZmZXJlbnQgZG9tYWlucy4gSW4gYWRkaXRpb24sIHdlIHRyYWluIGEgOEItcGFyYW1ldGVyIGxhbmd1YWdlIG1vZGVsLCBhbmQgYXNzZXNzIHRoZSByZXN1bHRzIG9uIGZldy1zaG90IHRyYW5zbGF0aW9uLiBXZSBtYWtlIHRoZSBiYXNlbGluZSBtb2RlbHMgYXZhaWxhYmxlIHRvIHRoZSByZXNlYXJjaCBjb21tdW5pdHkuICIsMS4wLCxPcGVuIHdlaWdodHMgKHVucmVzdHJpY3RlZCksIlVuaXRlZCBTdGF0ZXMgb2YgQW1lcmljYSxVbml0ZWQgU3RhdGVzIG9mIEFtZXJpY2EiLCwsLCwsMjAyNi0wNS0yNSAxMjoyMzozMyswMDowMCwsLCwsLCJJbmR1c3RyeSxJbmR1c3RyeSIsLCwsLCwiQXBhY2hlIDIuMDoKaHR0cHM6Ly9naXRodWIuY29tL2dvb2dsZS1yZXNlYXJjaC9nb29nbGUtcmVzZWFyY2gvdHJlZS9tYXN0ZXIiLCwsLCwsLE9wZXJhdGlvbiBjb3VudGluZywsLCwsWWVzCk1vYmlsZSBWLU1vRXMsVmlzaW9uLEltYWdlIGNsYXNzaWZpY2F0aW9uLEFwcGxlLCJFcmlrIERheGJlcmdlciwgRmxvcmlzIFdlZXJzLCBCb3dlbiBaaGFuZywgVG9tIEd1bnRlciwgUnVvbWluZyBQYW5nLCBNYXJjaW4gRWljaG5lciwgTWljaGFlbCBFbW1lcnNiZXJnZXIsIFlpbmZlaSBZYW5nLCBBbGV4YW5kZXIgVG9zaGV2LCBYaWFuemhpIER1IiwyMDIzLTA5LTA4LE1vYmlsZSBWLU1vRXM6IFNjYWxpbmcgRG93biBWaXNpb24gVHJhbnNmb3JtZXJzIHZpYSBTcGFyc2UgTWl4dHVyZS1vZi1FeHBlcnRzLGh0dHBzOi8vYXJ4aXYub3JnL2Ficy8yMzA5LjA0MzU0LCwsLCwidG90YWwgbnVtYmVyIG9mIGxheWVyczogMTIKZW1iZWRkaW5nIHNpemU6IDM4NApudW1iZXIgb2YgbXVsdGktaGVhZCBzZWxmLWF0dGVudGlvbiBoZWFkczogNgpudW1iZXIgb2YgZXhw</x:v>
      </x:c>
    </x:row>
    <x:row r="163" ht="18" customHeight="1">
      <x:c r="A163" s="17" t="n">
        <x:v>158</x:v>
      </x:c>
      <x:c r="B163" s="17" t="n">
        <x:v>309</x:v>
      </x:c>
      <x:c r="C163" s="94" t="str">
        <x:v>ZXJ0czogMTAgIiwsLDYyNzIwMDAwLCwsLCwsQ29uZmlkZW50LCJTcGFyc2UgTWl4dHVyZS1vZi1FeHBlcnRzIG1vZGVscyAoTW9FcykgaGF2ZSByZWNlbnRseSBnYWluZWQgcG9wdWxhcml0eSBkdWUgdG8gdGhlaXIgYWJpbGl0eSB0byBkZWNvdXBsZSBtb2RlbCBzaXplIGZyb20gaW5mZXJlbmNlIGVmZmljaWVuY3kgYnkgb25seSBhY3RpdmF0aW5nIGEgc21hbGwgc3Vic2V0IG9mIHRoZSBtb2RlbCBwYXJhbWV0ZXJzIGZvciBhbnkgZ2l2ZW4gaW5wdXQgdG9rZW4uIEFzIHN1Y2gsIHNwYXJzZSBNb0VzIGhhdmUgZW5hYmxlZCB1bnByZWNlZGVudGVkIHNjYWxhYmlsaXR5LCByZXN1bHRpbmcgaW4gdHJlbWVuZG91cyBzdWNjZXNzZXMgYWNyb3NzIGRvbWFpbnMgc3VjaCBhcyBuYXR1cmFsIGxhbmd1YWdlIHByb2Nlc3NpbmcgYW5kIGNvbXB1dGVyIHZpc2lvbi4gSW4gdGhpcyB3b3JrLCB3ZSBpbnN0ZWFkIGV4cGxvcmUgdGhlIHVzZSBvZiBzcGFyc2UgTW9FcyB0byBzY2FsZS1kb3duIFZpc2lvbiBUcmFuc2Zvcm1lcnMgKFZpVHMpIHRvIG1ha2UgdGhlbSBtb3JlIGF0dHJhY3RpdmUgZm9yIHJlc291cmNlLWNvbnN0cmFpbmVkIHZpc2lvbiBhcHBsaWNhdGlvbnMuIFRvIHRoaXMgZW5kLCB3ZSBwcm9wb3NlIGEgc2ltcGxpZmllZCBhbmQgbW9iaWxlLWZyaWVuZGx5IE1vRSBkZXNpZ24gd2hlcmUgZW50aXJlIGltYWdlcyByYXRoZXIgdGhhbiBpbmRpdmlkdWFsIHBhdGNoZXMgYXJlIHJvdXRlZCB0byB0aGUgZXhwZXJ0cy4gV2UgYWxzbyBwcm9wb3NlIGEgc3RhYmxlIE1vRSB0cmFpbmluZyBwcm9jZWR1cmUgdGhhdCB1c2VzIHN1cGVyLWNsYXNzIGluZm9ybWF0aW9uIHRvIGd1aWRlIHRoZSByb3V0ZXIuIFdlIGVtcGlyaWNhbGx5IHNob3cgdGhhdCBvdXIgc3BhcnNlIE1vYmlsZSBWaXNpb24gTW9FcyAoVi1Nb0VzKSBjYW4gYWNoaWV2ZSBhIGJldHRlciB0cmFkZS1vZmYgYmV0d2VlbiBwZXJmb3JtYW5jZSBhbmQgZWZmaWNpZW5jeSB0aGFuIHRoZSBjb3JyZXNwb25kaW5nIGRlbnNlIFZpVHMuIEZvciBleGFtcGxlLCBmb3IgdGhlIFZpVC1UaW55IG1vZGVsLCBvdXIgTW9iaWxlIFYtTW9FIG91dHBlcmZvcm1zIGl0cyBkZW5zZSBjb3VudGVycGFydCBieSAzLjM5JSBvbiBJbWFnZU5ldC0xay4gRm9yIGFuIGV2ZW4gc21hbGxlciBWaVQgdmFyaWFudCB3aXRoIG9ubHkgNTRNIEZMT1BzIGluZmVyZW5jZSBjb3N0LCBvdXIgTW9FIGFjaGlldmVzIGFuIGltcHJvdmVtZW50IG9mIDQuNjYlLiIsLCxVbnJlbGVhc2VkLFVuaXRlZCBTdGF0ZXMgb2YgQW1lcmljYSwsLCwsLDIwMjUtMTEtMjggMTE6NTM6NDQrMDA6MDAsLCwsLCxJbmR1c3RyeSwsLCwsVW5yZWxlYXNlZCwsLCwsLCwsLCwsLCxObwpQZXJzaW1tb24tOEIsTGFuZ3VhZ2UsTGFuZ3VhZ2UgbW9kZWxpbmcsQWRlcHQsIkVyaWNoIEVsc2VuLCBBdWd1c3R1cyBPZGVuYSwgTWF4d2VsbCBOeWUsIFNhxJ9uYWsgVGHFn8SxcmxhciwgVHJpIERhbywgQ3VydGlzIEhhd3Rob3JuZSwgRGVlcGFrIE1vcGFydGhpLCBBcnVzaGkgU29tYW5pIiwyMDIzLTA5LTA3LFJlbGVhc2luZyBQZXJzaW1tb24tOEIsaHR0cHM6Ly93d3cuYWRlcHQuYWkvYmxvZy9wZXJzaW1tb24tOGIsLCwsOTMwMDAwMDAwMC4wLCIiIlRoZSBjaGVja3BvaW50IHdlIGFyZSByZWxlYXNpbmcgaGFzIGFwcHJveGltYXRlbHkgOS4zQiBwYXJhbWV0ZXJzLiBJbiBvcmRlciB0byBtYWtlIHBpcGVsaW5pbmcgZHVyaW5nIHRyYWluaW5nIG1vcmUgZWZmaWNpZW50LCB3ZSBjaG9zZSB0byBkZWNvdXBsZSB0aGUgaW5wdXQgYW5kIG91dHB1dCBlbWJlZGRpbmdzLiBEb2luZyB0aGlzIGRvZXMgbm90IGluY3JlYXNlIHRoZSBjYXBhY2l0eSBvZiB0aGUgbW9kZWzigJNpdCBpcyBwdXJlbHkgYSBzeXN0ZW1zIG9wdGltaXphdGlvbiB0byBhdm9pZCBhbGwtcmVkdWNpbmcgdGhlIGdyYWRpZW50cyBmb3IgdGhlICh2ZXJ5IGxhcmdlKSBlbWJlZGRpbmdzIGFjcm9zcyBwb3RlbnRpYWxseSBzbG93IGNvbW11bmljYXRpb24gbGlua3MuIEluIHRlcm1zIG9mIGluZmVyZW5jZSBjb3N0LCB0aGUgbW9kZWwgaXMgZXF1aXZhbGVudCB0byBhbiA4QiBwYXJhbWV0ZXIgbW9kZWwgd2l0aCBjb3VwbGVkIGlucHV0L291dHB1dCBlbWJlZGRpbmdzLiIiIiw0LjExMjQ2ZSsyMiw2KjkzMDAwMDAwMDAqNzM3MDAwMDAwMDAwPTQuMTEyNDZlKzIyLDczNzAwMDAwMDAwMCw3MzdCIHRva2VucyA9IDU1Mjc1ME0gd29yZHMsLCwsLENvbmZpZGVudCwsLCxPcGVuIHdlaWdodHMgKHVucmVzdHJpY3RlZCksVW5pdGVkIFN0YXRlcyBvZiBBbWVyaWNhLCwsLCwsMjAyNS0xMS0yOCAxMTo1Mzo0NCswMDowMCwsLCwsLEluZHVzdHJ5LCwsLCwsYXBhY2hlIDIuMCwsLCwsLCxPcGVyYXRpb24gY291bnRpbmcsLCwsLFllcwpGTE0tMTAxQixMYW5ndWFnZSwiTGFuZ3VhZ2UgbW9kZWxpbmcvZ2VuZXJhdGlvbixRdWVzdGlvbiBhbnN3ZXJpbmcsQ2hhdCIsIkNoaW5lc2UgQWNhZGVteSBvZiBTY2llbmNlcyxIYXJiaW4gSW5zdGl0dXRlIG9mIFRlY2hub2xvZ3ksTmFueWFuZyBUZWNobm9sb2dpY2FsIFVuaXZlcnNpdHksQmVpamluZyBBY2FkZW15IG9mIEFydGlmaWNpYWwgSW50ZWxsaWdlbmNlIC8gQkFBSSIsIlhpYW5nIExpLCBZaXF1biBZYW8sIFhpbiBKaWFuZywgWHVlemhpIEZhbmcsIFh1eWluZyBNZW5nLCBTaXFpIEZhbiwgUGVuZyBIYW4sIEppbmcgTGksIExpIER1LCBCb3dlbiBRaW4sIFpoZW5nIFpoYW5nLCBBaXhpbiBTdW4sIFllcXVhbiBXYW5nIiwyMDIzLTA5LTA3LEZMTS0xMDFCOiBBbiBPcGVuIExMTSBhbmQgSG93IHRvIFRyYWluIEl0IHdpdGggJDEwMEsgQnVkZ2V0LGh0dHBzOi8vYXJ4aXYub3JnL2Ficy8yMzA5LjAzODUyLDI4LjAsLCwxMDEwMDAwMDAwMDAuMCwsNS43MmUrMjIsIjE5MiBHUFVzICogMTYwIFRGTE9QL3MgcGVyIEdQVSAocmVwb3J0ZWQsIGFkanVzdGVkIGZvciB1dGlsaXphdGlvbikgKiAyMS41NCBkYXlzICogMjQgKiAzNjAwID0gNS43MmUyMiAoY29uZmlkZW50KQoKNioxMDEwMDAwMDAwMDAqMzExNTQwMDAwMDAwPTEuODg3OTMyNGUrMjMgKGxlc3MgY29uZmlkZW50KSIsMzExNTQwMDAwMDAwLCJUcmFpbmVkIHdpdGggMzExLjU0QiB0b2tlbnMuIFRoZSBkYXRhc2V0IGlzIGFwcHJveGltYXRlbHkgNTAvNTAgRW5nbGlzaC9DaGluZXNlOiAiIkl0IG1peGVzIEVuZ2xpc2ggYW5kIENoaW5lc2UgY29ycG9yYSBhdCBhIHJhdGlvIG9mIGFwcHJveGltYXRlbHkgNTMuNSUgOiA0Ni41JSBmb3IgbGFuZ3VhZ2UgbW9kZWxpbmciIi4gV2UgYXNzdW1lIDEgQ2hpbmVzZSB3b3JkIHBlciB0b2tlbiBhbmQgMC43NSBFbmdsaXNoIHdvcmRzIHBlciB0b2tlbiAoMC44NzUgb24gYXZlcmFnZSkuIDMxMUIgKiAwLjg3NSB+PSAyNzJCLiIsNTE3LjAsIiIiVW5kZXIgdGhpcyBncm93dGggc2NoZWR1bGUsIHRoZSB0b3RhbCB0aW1lIGNvc3QgZm9yIG91ciAxMDFCIG1vZGVsIGlzIDIxLjU0IGRheXMiIiIsTlZJRElBIEE4MDAgUENJZSA0MCBHQiwsQ29uZmlkZW50LCJMYXJnZSBsYW5ndWFnZSBtb2RlbHMgKExMTXMpIGhhdmUgYWNoaWV2ZWQgcmVtYXJrYWJsZSBzdWNjZXNzIGluIE5MUCBhbmQgbXVsdGltb2RhbCB0YXNrcywgYW1vbmcgb3RoZXJzLiBEZXNwaXRlIHRoZXNlIHN1Y2Nlc3NlcywgdHdvIG1haW4gY2hhbGxlbmdlcyByZW1haW4gaW4gZGV2ZWxvcGluZyBMTE1zOiAoaSkgaGlnaCBjb21wdXRhdGlvbmFsIGNvc3QsIGFuZCAoaWkpIGZhaXIgYW5kIG9iamVjdGl2ZSBldmFsdWF0aW9ucy4gSW4gdGhpcyBwYXBlciwgd2UgcmVwb3J0IGEgc29sdXRpb24gdG8gc2lnbmlmaWNhbnRseSByZWR1Y2UgTExNIHRyYWluaW5nIGNvc3QgdGhyb3VnaCBhIGdyb3d0aCBzdHJhdGVneS4gV2UgZGVtb25zdHJhdGUgdGhhdCBhIDEwMUItcGFyYW1ldGVyIExMTSB3aXRoIDAuMzFUIHRva2VucyBjYW4gYmUgdHJhaW5lZCB3aXRoIGEgYnVkZ2V0IG9mIDEwMEsgVVMgZG9sbGFycy4gSW5zcGlyZWQgYnkgSVEgdGVzdHMsIHdlIGFsc28gY29uc29saWRhdGUgYW4gYWRkaXRpb25hbCByYW5nZSBvZiBldmFsdWF0aW9ucyBvbiB0b3Agb2YgZXhpc3RpbmcgZXZhbHVhdGlvbnMgdGhhdCBmb2N1cyBvbiBrbm93bGVkZ2Utb3JpZW50ZWQgYWJpbGl0aWVzLiBUaGVzZSBJUSBldmFsdWF0aW9ucyBpbmNsdWRlIHN5bWJvbGljIG1hcHBpbmcsIHJ1bGUgdW5kZXJzdGFuZGluZywgcGF0dGVybiBtaW5pbmcsIGFuZCBhbnRpLWludGVyZmVyZW5jZS4gU3VjaCBldmFsdWF0aW9ucyBtaW5pbWl6ZSB0aGUgcG90ZW50aWFsIGltcGFjdCBvZiBtZW1vcml6YXRpb24uIEV4cGVyaW1lbnRhbCByZXN1bHRzIHNob3cgdGhhdCBvdXIgbW9kZWwsIG5hbWVkIEZMTS0xMDFCLCB0cmFpbmVkIHdpdGggYSBidWRnZXQgb2YgMTAwSyBVUyBkb2xsYXJzLCBhY2hpZXZlcyBwZXJmb3JtYW5jZSBjb21wYXJhYmxlIHRvIHBvd2VyZnVsIGFuZCB3ZWxsLWtub3duIG1vZGVscywgZS5nLiwgR1BULTMgYW5kIEdMTS0xMzBCLCBlc3BlY2lhbGx5IG9uIHRoZSBhZGRpdGlvbmFsIHJhbmdlIG9mIElRIGV2YWx1YXRpb25zLiIsLCxPcGVuIHdlaWdodHMgKHVucmVzdHJpY3RlZCksIkNoaW5hLENoaW5hLFNpbmdhcG9yZSxDaGluYSIsLCwsLCwyMDI2LTA1LTI1IDEyOjI4OjExKzAwOjAwLCwsLDQzMTAwMDAuMCxUYWJsZSAxLCJBY2FkZW1pYSxBY2FkZW1pYSxBY2FkZW1pYSxBY2FkZW1pYSIsLCwsLCwiYXBhY2hlIDIuMApodHRwczovL2h1Z2dpbmdmYWNlLmNvL0NvZmVBSS9GTE0tMTAxQiIsLCwsLCwsSGFyZHdhcmUsLCwsLFllcwpYR2VuLTdCLExhbmd1YWdlLExhbmd1YWdlIGdlbmVyYXRpb24sU2FsZXNmb3JjZSwiRXJpayBOaWprYW1wLCBUaWFuIFhpZSwgSGlyb2FraSBIYXlhc2hpLCBCbyBQYW5nLCBDb25neWluZyBYaWEsIENoZW4gWGluZywgSmVzc2UgVmlnLCBTZW1paCBZYXZ1eiwgUGhpbGlwcGUgTGFiYW4sIEJlbiBLcmF1c2UsIFNlbnRoaWwgUHVydXNod2Fsa2FtLCBUb25nIE5pdSwgV29qY2llY2ggS3J5c2NpbnNraSwgTGlkaXlhIE11cmFraG92c+KAmWthLCBQcmFmdWxsYSBLdW1hciBDaG91YmV5LCBBbGV4IEZhYmJyaSwgWWUgTGl1LCBSdWkgTWVuZywgTGlmdSBUdSwgTWVnaGFuYSBCaGF0LCBDaGllbi1TaGVuZyBXdSwgU2lsdmlvIFNhdmFyZXNlLCBZaW5nYm8gWmhvdSwgU2hhZmlxIEpvdHksIENhaW1pbmcgWGlvbmciLDIwMjMtMDktMDcsWEdlbi03QiBUZWNobmljYWwgUmVwb3J0LGh0dHBzOi8vYXJ4aXYub3JnL2Ficy8yMzA5LjAzNDUwLDE3LjAsLCIiIk91ciBldmFsdWF0aW9uIG9uIHN0YW5kYXJkIGJlbmNobWFya3Mgc2hvd3MgdGhhdCBYR2VuLTdCIG1vZGVscwphY2hpZXZlIGNvbXBhcmFibGUgb3IgYmV0dGVyIHJlc3VsdHMgd2hlbiBjb21wYXJlZCB3aXRoIHN0YXRlLW9mLXRoZS1hcnQgb3BlbnNvdXJjZSBMTE1zIiIiLDY3MDAwMDAwMDAuMCwiSSB0aGluayB0aGlzIHN1Z2dlc3RzIHRoZSBzYW1lIG51bWJlciBvZiBwYXJhbXMgYXMgTGxhbWEtN2IuIEluIGFueSBjYXNlIH43Qi4gCiIiVGhlIG1vZGVsIGFyY2hpdGVjdHVyZSBmb2xsb3dzIExMYU1BIHdpdGggZXhhY3QgbnVtZXJpY2FsIGNvbXBhdGliaWxpdHkgdG8gZWFzZSBhZG9wdGlvbiBpbiB0aGlyZC1wYXJ0eSBmcmFtZXdvcmtzLiBUaGUgaHlwZXJwYXJhbWV0ZXJzIGNsb3NlbHkgZm9sbG93IExMYU1BLTdCIFszNF0gd2l0aCB0aGUgZm9sbG93aW5nIGFsdGVyYXRpb25zIiIiLDguMDJlKzIyLCIyNzAsMzM2IFRQVXY0LWhvdXJzIHBlciB0aGUgY2FyYm9uIGVtaXNzaW9ucyBzZWN0aW9uLiBUaGV5IG11c3QgbWVhbiBjaGlwLWhvdXJzLCBub3QgY29yZS1ob3VycywgYmVjYXVzZSB0aGV5IG11bHRpcGx5IGJ5IDE5MlcsIHdoaWNoIGlzIHRoZSBtYXggcG93ZXIgY29uc3VtcHRpb24gb2YgYSBUUFUtdjQgY2hpcC4KCmh0dHBzOi8vY2xvdWQuZ29vZ2xlLmNvbS90cHUvZG9jcy9zeXN0ZW0tYXJjaGl0ZWN0dXJlLXRwdS12bSN0cHVfdjQKClRoaXMgaXMgcHJvYmFibHkgdGhlIHRvdGFsIGZvciB0aGUgd2hvbGUgcGFwZXI/IFRoZXkgcmVsZWFzZWQgdHdvIHZlcnNpb25zIG9mIHRoZSBiYXNlIG1vZGVsLCBvbmUgb2Ygd2hpY2ggaXMganVzdCB0cmFpbmVkIGZ1cnRoZXIgdGhhbiB0aGUgb3RoZXIsIGFuZCB0aGV5IGhhdmUgdHdvIGZpbmUtdHVuZWQgdmVyc2lvbnMuIElmIGZpbmUtdHVuaW5nIGNvbXB1dGUgaXMgbWlub3IsIHRoZW4gdGhpcyB0b3RhbCBpcyBjbG9zZSB0byB0aGUgbGFyZ2VzdCB0cmFpbmluZyBjb21wdXRlIGZvciBhbnkgc2luZ2xlIG1vZGVsIGluIHRoZSBwYXBlci4gCgoyNzAzMzYgKiAyNzUgdGVyYWZsb3AvcyAqIDM2MDAgKiAwLjMgPSA4LjAyZTIyIEZMT1AKCmFsc28sIHVzaW5nIDZORDoKCjE0ODQgYmlsbGlvbiB0b2tlbnMgKiA2LjcgYmlsbGlvbiAqIDYgPSA1Ljk3ZTIyIiwxNDI5NTIwMDAwMDAwLDE0ODRCIHRva2VucyBwZXIgVGFibGUgMiwsLEdvb2dsZSBUUFUgdjQsLENvbmZpZGVudCwiTGFyZ2UgTGFuZ3VhZ2UgTW9kZWxzIChMTE1zKSBoYXZlIGJlY29tZSB1YmlxdWl0b3VzIGFjcm9zcyB2YXJpb3VzIGRvbWFpbnMsCnRyYW5zZm9ybWluZyB0aGUgd2F5IHdlIGludGVyYWN0IHdpdGggaW5mb3JtYXRpb24gYW5kIGNvbmR1Y3QgcmVzZWFyY2guIEhvd2V2ZXIsCm1vc3QgaGlnaC1wZXJmb3JtaW5nIExMTXMgcmVtYWluIGNvbmZpbmVkIGJlaGluZCBwcm9wcmlldGFyeSB3YWxscywgaGluZGVyaW5nCnNjaWVudGlmaWMgcHJvZ3Jlc3MuIE1vc3Qgb3Blbi1zb3VyY2UgTExNcywgb24gdGhlIG90aGVyIGhhbmQsIGFyZSBsaW1pdGVkIGluIHRoZWlyCmFiaWxpdHkgdG8gc3VwcG9ydCBsb25nZXIgc2VxdWVuY2UgbGVuZ3Rocywgd2hpY2ggaXMgYSBrZXkgcmVxdWlyZW1lbnQgZm9yIG1hbnkKdGFza3MgdGhhdCByZXF1aXJlIGluZmVyZW5jZSBvdmVyIGFuIGlucHV0IGNvbnRleHQuIFRvIGFkZHJlc3MgdGhpcywgd2UgaGF2ZSB0cmFpbmVkClhHZW4tN0IsIGEgc2VyaWVzIG9mIDdCIHBhcmFtZXRlciBtb2RlbHMgb24gdXAgdG8gOEsgc2VxdWVuY2UgbGVuZ3RoIGZvciB1cAp0byAxLjVUIHRva2Vucy4gV2UgaGF2ZSBhbHNvIGZpbmV0dW5lZCB0aGUgWEdlbi03QiBtb2RlbHMgb24gcHVibGljLWRvbWFpbgppbnN0cnVjdGlvbmFsIGRhdGEsIGNyZWF0aW5nIHRoZWlyIGluc3RydWN0aW9uLXR1bmVkIGNvdW50ZXJwYXJ0cyAoWEdlbi03Qi1JbnN0KS4KV2Ugb3Blbi1zb3VyY2Ugb3VyIG1vZGVscyBmb3IgYm90aCByZXNlYXJjaCBhZHZhbmNlbWVudHMgYW5kIGNvbW1lcmNpYWwKYXBwbGljYXRpb25zLiBPdXIgZXZhbHVhdGlvbiBvbiBzdGFuZGFyZCBiZW5jaG1hcmtzIHNob3dzIHRoYXQgWEdlbi03QiBtb2RlbHMKYWNoaWV2ZSBjb21wYXJhYmxlIG9yIGJldHRlciByZXN1bHRzIHdoZW4gY29tcGFyZWQgd2l0aCBzdGF0ZS1vZi10aGUtYXJ0IG9wZW5zb3VyY2UgTExNcy4gT3VyIHRhcmdldGVkIGV2YWx1YXRpb24gb24gbG9uZyBzZXF1ZW5jZSBtb2RlbGluZyB0YXNrcyBzaG93cyB0aGUKYmVuZWZpdHMgb2Ygb3VyIDhLLXNlcXVlbmNlIG1vZGVscyBvdmVyIDJLLXNlcXVlbmNlIG9wZW4tc291cmNlIExMTXMuIiwxLjAsLE9wZW4gd2VpZ2h0cyAodW5yZXN0cmljdGVkKSxVbml0ZWQgU3RhdGVzIG9mIEFtZXJpY2EsLCwsLCwyMDI2LTA1LTI1IDEyOjI4OjEwKzAwOjAwLCwsLDEwNDg1NzYuMCwiIiJiYXRjaCBzaXplIG9mIDEyOCwgYW5kIGEgc2VxdWVuY2UgbGVuZ3RoIG9mIDgsMTkyIHRva2VucyIiIixJbmR1c3RyeSwsLCwyNzAzMzYuMCxVbnJlbGVhc2VkLCJBcGFjaGUgMi4wIApodHRwczovL2dpdGh1Yi5jb20vc2FsZXNmb3JjZS9YR2VuIiwsLCwsLCwiSGFyZHdhcmUsT3BlcmF0aW9uIGNvdW50aW5nIiwsLCwsWWVzCkh1bnl1YW4sIkxhbmd1YWdlLEltYWdlIGdlbmVyYXRpb24sTXVsdGltb2RhbCIsIkxhbmd1YWdlIG1vZGVsaW5nL2dlbmVyYXRpb24sSW1hZ2UgZ2VuZXJhdGlvbixRdWVzdGlvbiBhbnN3ZXJpbmciLFRlbmNlbnQsLDIwMjMtMDktMDcsIlRlbmNlbnQgVW52ZWlscyBIdW55dWFuLCBpdHMgUHJvcHJpZXRhcnkgTGFyZ2UgRm91bmRhdGlvbiBNb2RlbCBvbiBUZW5jZW50IENsb3VkIixodHRwczovL3d3dy50ZW5jZW50LmNvbS9lbi11cy9hcnRpY2xlcy8yMjAxNjg1Lmh0bWwsLCwsMTAwMDAwMDAwMDAwLjAsIiIiUHJlc2VudGx5LCB0aGUgSHVueXVhbiBtb2RlbCBoYXMgb3ZlciAxMDAgYmlsbGlvbiBwYXJhbWV0ZXJzLCB3aXRoIG1vcmUgdGhhbiB0d28gdHJpbGxpb24gdG9rZW5zIGluIHByZS10cmFpbmluZyBkYXRhLiIiIiwxLjJlKzI0LDZORCA9IDYqMTAwKjEwXjkqMioxMF4xMiA9IDEuMioxMF4yNCwyMDAwMDAwMDAwMDAwLCIiIlByZXNlbnRseSwgdGhlIEh1bnl1YW4gbW9kZWwgaGFzIG92ZXIgMTAwIGJpbGxpb24gcGFyYW1ldGVycywgd2l0aCBtb3JlIHRoYW4gdHdvIHRyaWxsaW9uIHRva2VucyBpbiBwcmUtdHJhaW5pbmcgZGF0YS4iIiIsLCwsLENvbmZpZGVudCwiRW50ZXJwcmlzZXMgaW4gQ2hpbmEgbWF5IG5vdyBhY2Nlc3MgSHVueXVhbiB2aWEgVGVuY2VudOKAmXMgcHVibGljIGNsb3VkIHBsYXRmb3JtIGFuZCBmaW5ldHVuZSBpdCB0byB0aGVpciBzcGVjaWZpYyBuZWVkcy4gVGhlIHBsYXRmb3JtIGZlYXR1cmVzIHN0cm9uZyBDaGluZXNlIGxhbmd1YWdlIHByb2Nlc3NpbmcgYWJpbGl0aWVzLCBhZHZhbmNlZCBsb2dpY2FsIHJlYXNvbmluZywgYW5kIGNvbWVzIHdpdGggcmVsaWFibGUgdGFzayBleGVjdXRpb24gYWJpbGl0aWVzLgoKVGVuY2VudOKAmXMgZm91bmRhdGlvbiBtb2RlbCBzdXBwb3J0cyBhIHdpZGUgYXJyYXkgb2YgZnVuY3Rpb25zIHNwYW5uaW5nIHRoZSBjcmVhdGlvbiBvZiBpbWFnZXMsIGNvcHl3cml0aW5nLCB0ZXh0IHJlY29nbml0aW9uLCBhbmQgY3VzdG9tZXIgc2VydmljZSwgdG8gbmFtZSBhIGZldy4gVGhlc2Ugd2lsbCBiZSBpbnN0cnVtZW50YWwgaW4ga2V5IGluZHVzdHJpZXMgbGlrZSBmaW5hbmNlLCBwdWJsaWMgc2VydmljZXMsIHNvY2lhbCBtZWRpYSwgZS1jb21tZXJjZSwgdHJhbnNwb3J0YXRpb24sIGdhbWVzLCBhbmQgbWFueSBtb3JlLgoKVGhpcyBlbXBvd2VycyBlbnRlcnByaXNlcyB0byBidWlsZCBwb3dlcmZ1bCB0b29scywgaW4gYWRkaXRpb24gdG8gdHJhaW5pbmcgdGhlaXIgb3duIHVuaXF1ZSBsYXJnZSBtb2RlbHMgZGVyaXZlZCBmcm9tIFRlbmNlbnTigJlzIE1vZGVsLWFzLWEtU2VydmljZSAoTWFhUykgb2ZmZXJpbmcsIHdoaWNoIHdhcyBmaXJzdCBpbnRyb2R1Y2VkIGluIEp1bmUgdGhpcyB5ZWFyLiBUaGUgTWFhUyBwcm92aWRlcyBlbnRlcnByaXNlcyB3aXRoIGVjb25vbWljYWxseSB2aWFibGUsIGluZHVzdHJ5LXNwZWNpZmljIGxhcmdlIG1vZGVscywgZmVhdHVyaW5nIG1vcmUgdGhhbiA1MCBzb2x1dGlvbnMgc3Bhbm5pbmcgMjAgbWFqb3IgaW5kdXN0cmllcy4gVGhpcyBjcmVhdGVzIGEgdmlydHVvdXMgY3ljbGUgaW4gd2hpY2ggZW50ZXJwcmlzZXMgcmVmaW5lIHRoZWlyIGxhcmdlIG1vZGVscyB3aXRoIEh1bnl1YW4gdG8gY3JlYXRlIHVuaXF1ZWx5IGludGVsbGlnZW50IHNlcnZpY2VzIGFjcm9zcyB0aGVpciBvcGVyYXRpb25zLiAiLCwsQVBJIGFjY2VzcyxDaGluYSwsLCwsLDIwMjUtMTEtMjggMTE6NTM6NDQrMDA6MDAsLCJUaGVyZSBpcyBubyBwYXBlciB0byByZWZlcmVuY2UsIG5vIGluZm9ybWF0aW9uIGFib3V0IGhhcmR3YXJlIHVzZWQgZm9yIHRyYWluaW5nIGZvdW5kIGluIG1lZGlhLiIsLCwsSW5kdXN0cnksLCwsLFVucmVsZWFzZWQsLFRydWUsLCwsLCxPcGVyYXRpb24gY291bnRpbmcsLCwsLE5vCkVMSVhSLUMsIlZpc2lvbixNZWRpY2luZSIsIkltYWdlIGVtYmVkZGluZyxTZW1hbnRpYyBzZWFyY2gsSW1hZ2UgY2xhc3NpZmljYXRpb24iLCJHb29nbGUsTm9ydGh3ZXN0ZXJuIE1lZGljaW5lLEFwb2xsbyBSYWRpb2xvZ3kgSW50ZXJuYXRpb25hbCIsIlNoYXduIFh1LCBMaW4gWWFuZywgQ2hyaXN0b3BoZXIgS2VsbHksIE1hcmNpbiBTaWVuaWVrLCBUaW1vIEtvaGxiZXJnZXIsIE1hcnRpbiBNYSwgV2VpLUh1bmcgV2VuZywgQXRpbGxhIEtpcmFseSwgU2FoYXIgS2F6ZW16YWRlaCwgWmFra2FpIE1lbGFtZWQsIEp1bmd5ZW9uIFBhcmssIFBhdHJpY2lhIFN0cmFjaGFuLCBZdW4gTGl1LCBDaHVjayBMYXUsIFByZWV0aSBTaW5naCwgQ2hyaXN0aW5hIENoZW4sIE1venppeWFyIEV0ZW1hZGksIFNyZWVuaXZhc2EgUmFqdSBLYWxpZGluZGksIFlvc3NpIE1hdGlhcywgS2F0aGVyaW5lIENob3UsIEdyZWcgUy4gQ29ycmFkbywgU2hyYXZ5YSBTaGV0dHksIERhbmllbCBUc2UsIFNocnV0aGkgUHJhYmhha2FyYSwgRGFuaWVsIEdvbGRlbiwgUm9yeSBQaWxncmltLCBLcmlzaCBFc3dhcmFuLCBBbmRyZXcgU2VsbGVyZ3JlbiIsMjAyMy0wOS0wNyxFTElYUjogVG93YXJkcyBhIGdlbmVyYWwgcHVycG9zZSBYLXJheSBhcnRpZmljaWFsIGludGVsbGlnZW5jZSBzeXN0ZW0gdGhyb3VnaCBhbGlnbm1lbnQgb2YgbGFyZ2UgbGFuZ3VhZ2UgbW9kZWxzIGFuZCByYWRpb2xvZ3kgdmlzaW9uIGVuY29kZXJzLGh0dHBzOi8vYXJ4aXYub3JnL2Ficy8yMzA4LjAxMzE3LCwsLCwsLCwsLCwsLCxVbmtub3duLCJJbiB0aGlzIHdvcmssIHdlIHByZXNlbnQgYW4gYXBwcm9hY2gsIHdoaWNoIHdlIGNhbGwgRW1iZWRkaW5ncyBmb3IgTGFuZ3VhZ2UvSW1hZ2UtYWxpZ25lZCBYLVJheXMsIG9yIEVMSVhSLCB0aGF0IGxldmVyYWdlcyBhIGxhbmd1YWdlLWFsaWduZWQgaW1hZ2UgZW5jb2RlciBjb21iaW5lZCBvciBncmFmdGVkIG9udG8gYSBmaXhlZCBMTE0sIFBhTE0gMiwgdG8gcGVyZm9ybSBhIGJyb2FkIHJhbmdlIG9mIGNoZXN0IFgtcmF5IHRhc2tzLiBXZSB0cmFpbiB0aGlzIGxpZ2h0d2VpZ2h0IGFkYXB0ZXIgYXJjaGl0ZWN0dXJlIHVzaW5nIGltYWdlcyBwYWlyZWQgd2l0aCBjb3JyZXNwb25kaW5nIGZyZWUtdGV4dCByYWRpb2xvZ3kgcmVwb3J0cyBmcm9tIHRoZSBNSU1JQy1DWFIgZGF0YXNldC4gRUxJWFIgYWNoaWV2ZWQgc3RhdGUtb2YtdGhlLWFydCBwZXJmb3JtYW5jZSBvbiB6ZXJvLXNob3QgY2hlc3QgWC1yYXkgKENYUikgY2xhc3NpZmljYXRpb24gKG1lYW4gQVVDIG9mIDAuODUwIGFjcm9zcyAxMyBmaW5kaW5ncyksIGRhdGEtZWZmaWNpZW50IENYUiBjbGFzc2lmaWNhdGlvbiAobWVhbiBBVUNzIG9mIDAuODkzIGFuZCAwLjg5OCBhY3Jvc3MgZml2ZSBmaW5kaW5ncyAoYXRlbGVjdGFzaXMsIGNhcmRpb21lZ2FseSwgY29uc29saWRhdGlvbiwgcGxldXJhbCBlZmZ1c2lvbiwgYW5kIHB1bG1vbmFyeSBlZGVtYSkgZm9yIDElICh+MiwyMDAgaW1hZ2VzKSBhbmQgMTAlICh+MjIsMDAwIGltYWdlcykgdHJhaW5pbmcgZGF0YSksIGFuZCBzZW1hbnRpYyBzZWFyY2ggKDAuNzYgbm9ybWFsaXplZCBkaXNjb3VudGVkIGN1bXVsYXRpdmUgZ2FpbiAoTkRDRykgYWNyb3NzIG5pbmV0ZWVuIHF1ZXJpZXMsIGluY2x1ZGluZyBwZXJmZWN0IHJldHJpZXZhbCBvbiB0d2VsdmUgb2YgdGhlbSkuIENvbXBhcmVkIHRvIGV4aXN0aW5nIGRhdGEtZWZmaWNpZW50IG1ldGhvZHMgaW5jbHVkaW5nIHN1cGVydmlzZWQgY29udHJhc3RpdmUgbGVhcm5pbmcgKFN1cENvbiksIEVMSVhSIHJlcXVpcmVkIHR3byBvcmRlcnMgb2YgbWFnbml0dWRlIGxlc3MgZGF0YSB0byByZWFjaCBzaW1pbGFyIHBlcmZvcm1hbmNlLiBFTElYUiBhbHNvIHNob3dlZCBwcm9taXNlIG9uIENYUiB2aXNpb24tbGFuZ3VhZ2UgdGFza3MsIGRlbW9uc3RyYXRpbmcgb3ZlcmFsbCBhY2N1cmFjaWVzIG9mIDU4LjclIGFuZCA2Mi41JSBvbiB2aXN1YWwgcXVlc3Rpb24gYW5zd2VyaW5nIGFuZCByZXBvcnQgcXVhbGl0eSBhc3N1cmFuY2UgdGFza3MsIHJlc3BlY3RpdmVseS4gVGhlc2UgcmVzdWx0cyBzdWdnZXN0IHRoYXQgRUxJWFIgaXMgYSByb2J1c3QgYW5kIHZlcnNhdGlsZSBhcHByb2FjaCB0byBDWFIgQUkuCgpFTElYUi1DIChYdSBldCBhbC4sIDIwMjMpIGlzIGFuIGltYWdlL3RleHQgZW5jb2RlciB0cmFpbmVkIHdpdGggdGhlIENMSVAgbWV0aG9kIChSYWRmb3JkIGV0IGFsLiwgMjAyMSkuIFRoaXMgbW9kZWwgdGVuZHMgdG8gcGVyZm9ybSBiZXR0ZXIgYXQgemVyby1zaG90IHRhc2tzLCBpLmUuIHRob3NlIHRoYXQgZG8gbm90IHJlcXVpcmUgZnVydGhlciBkYXRhIGZvciB0cmFpbmluZy4iLCwsLCJVbml0ZWQgU3RhdGVzIG9mIEFtZXJpY2EsVW5pdGVkIFN0YXRlcyBvZiBBbWVyaWNhLEluZGlhIiwiRWZmaWNpZW50TmV0LUwyLENYUiBGb3VuZGF0aW9uIiwsLCwsMjAyNS0xMS0yOCAxMTo1Mzo0NCswMDowMCwsLCwsLEluZHVzdHJ5LCwsLCwsLCwsLCwsLCwsLCwsCkVMSVhSLUIsIlZpc2lvbixNZWRpY2luZSIsIkltYWdlIGVtYmVkZGluZyxWaXN1YWwgcXVlc3Rpb24gYW5zd2VyaW5nLFNlbWFudGljIHNlYXJjaCxJbWFnZSBjbGFzc2lmaWNhdGlvbixMYW5ndWFnZSBtb2RlbGluZy9nZW5lcmF0aW9uIiwiR29vZ2xlLE5vcnRod2VzdGVybiBNZWRpY2luZSxBcG9sbG8gUmFkaW9sb2d5IEludGVybmF0aW9uYWwiLCJTaGF3biBYdSwgTGluIFlhbmcsIENocmlzdG9waGVyIEtlbGx5LCBNYXJjaW4gU2llbmllaywgVGltbyBLb2hsYmVyZ2VyLCBNYXJ0aW4gTWEsIFdlaS1IdW5nIFdlbmcsIEF0aWxsYSBLaXJhbHksIFNhaGFyIEthemVtemFkZWgsIFpha2thaSBNZWxhbWVkLCBKdW5neWVvbiBQYXJrLCBQYXRyaWNpYSBTdHJhY2hhbiwgWXVuIExpdSwgQ2h1Y2sgTGF1LCBQcmVldGkgU2luZ2gsIENocmlzdGluYSBDaGVuLCBNb3p6aXlhciBFdGVtYWRpLCBTcmVlbml2YXNhIFJhanUgS2FsaWRpbmRpLCBZb3NzaSBNYXRpYXMsIEthdGhlcmluZSBDaG91LCBHcmVnIFMuIENvcnJhZG8sIFNocmF2eWEgU2hldHR5LCBEYW5pZWwgVHNlLCBTaHJ1dGhpIFByYWJoYWthcmEsIERhbmllbCBHb2xkZW4sIFJvcnkgUGlsZ3JpbSwgS3Jpc2ggRXN3YXJhbiwgQW5kcmV3IFNlbGxlcmdyZW4iLDIwMjMtMDktMDcsRUxJWFI6IFRvd2FyZHMgYSBnZW5lcmFsIHB1cnBvc2UgWC1yYXkgYXJ0aWZpY2lhbCBpbnRlbGxpZ2VuY2Ugc3lzdGVtIHRocm91Z2ggYWxpZ25tZW50IG9mIGxhcmdlIGxhbmd1YWdlIG1vZGVscyBhbmQgcmFkaW9sb2d5IHZpc2lvbiBlbmNvZGVycyxodHRwczovL2FyeGl2Lm9yZy9hYnMvMjMwOC4wMTMxNywsLCwsLCwsLCwsLCwsVW5rbm93biwiSW4gdGhpcyB3b3JrLCB3ZSBwcmVzZW50IGFuIGFwcHJvYWNoLCB3aGljaCB3ZSBjYWxsIEVtYmVkZGluZ3MgZm9yIExhbmd1YWdlL0ltYWdlLWFsaWduZWQgWC1SYXlzLCBvciBFTElYUiwgdGhhdCBsZXZlcmFnZXMgYSBsYW5ndWFnZS1hbGlnbmVkIGltYWdlIGVuY29kZXIgY29tYmluZWQgb3IgZ3JhZnRlZCBvbnRvIGEgZml4ZWQgTExNLCBQYUxNIDIsIHRvIHBlcmZvcm0gYSBicm9hZCByYW5nZSBvZiBjaGVzdCBYLXJheSB0YXNrcy4gV2UgdHJhaW4gdGhpcyBsaWdodHdlaWdodCBhZGFwdGVyIGFyY2hpdGVjdHVyZSB1c2luZyBpbWFnZXMgcGFpcmVkIHdpdGggY29ycmVzcG9uZGluZyBmcmVlLXRleHQgcmFkaW9sb2d5IHJlcG9ydHMgZnJvbSB0aGUgTUlNSUMtQ1hSIGRhdGFzZXQuIEVMSVhSIGFjaGlldmVkIHN0YXRlLW9mLXRoZS1hcnQgcGVyZm9ybWFuY2Ugb24gemVyby1zaG90IGNoZXN0IFgtcmF5IChDWFIpIGNsYXNzaWZpY2F0aW9uIChtZWFuIEFVQyBvZiAwLjg1MCBhY3Jvc3MgMTMgZmluZGluZ3MpLCBkYXRhLWVmZmljaWVudCBDWFIgY2xhc3NpZmljYXRpb24gKG1lYW4gQVVDcyBvZiAwLjg5MyBhbmQgMC44OTggYWNyb3NzIGZpdmUgZmluZGluZ3MgKGF0ZWxlY3Rhc2lzLCBjYXJkaW9tZWdhbHksIGNvbnNvbGlkYXRpb24sIHBsZXVyYWwgZWZmdXNpb24sIGFuZCBwdWxtb25hcnkgZWRlbWEpIGZvciAxJSAofjIsMjAwIGltYWdlcykgYW5kIDEwJSAofjIyLDAwMCBpbWFnZXMpIHRyYWluaW5nIGRhdGEpLCBhbmQgc2VtYW50aWMgc2VhcmNoICgwLjc2IG5vcm1hbGl6ZWQgZGlzY291bnRlZCBjdW11bGF0aXZlIGdhaW4gKE5EQ0cpIGFjcm9zcyBuaW5ldGVlbiBxdWVyaWVzLCBpbmNsdWRpbmcgcGVyZmVjdCByZXRyaWV2YWwgb24gdHdlbHZlIG9mIHRoZW0pLiBDb21wYXJlZCB0byBleGlzdGluZyBkYXRhLWVmZmljaWVudCBtZXRob2RzIGluY2x1ZGluZyBzdXBlcnZpc2VkIGNvbnRyYXN0aXZlIGxlYXJuaW5nIChTdXBDb24pLCBFTElYUiByZXF1aXJlZCB0d28gb3JkZXJzIG9mIG1hZ25pdHVkZSBsZXNzIGRhdGEgdG8gcmVhY2ggc2ltaWxhciBwZXJmb3JtYW5jZS4gRUxJWFIgYWxzbyBzaG93ZWQgcHJvbWlzZSBvbiBDWFIgdmlzaW9uLWxhbmd1YWdlIHRhc2tzLCBkZW1vbnN0cmF0aW5nIG92ZXJhbGwgYWNjdXJhY2llcyBvZiA1OC43JSBhbmQgNjIuNSUgb24gdmlzdWFsIHF1ZXN0aW9uIGFuc3dlcmluZyBhbmQgcmVwb3J0IHF1YWxpdHkgYXNzdXJhbmNlIHRhc2tzLCByZXNwZWN0aXZlbHkuIFRoZXNlIHJlc3VsdHMgc3VnZ2VzdCB0aGF0IEVMSVhSIGlzIGEgcm9idXN0IGFuZCB2ZXJzYXRpbGUgYXBwcm9hY2ggdG8gQ1hSIEFJLgoKRUxJWFItQiAoWHUgZXQgYWwuLCAyMDIzKSBpcyB0cmFpbmVkIHdpdGggdGhlIEJMSVAtMiBtZXRob2QgKExpIGV0IGFsLiwgMjAyMikgb24gYSBkYXRhc2V0IG9mIG92ZXIgMSwwMDAsMDAwIGNoZXN0IHJhZGlvZ3JhcGhzIGZyb20gNSBob3NwaXRhbHMgaW4gSW5kaWEsIGFuZCA0IGhvc3BpdGFscyBpbiB0aGUgVVNBLiBUaGlzIG1vZGVsIHRlbmRzIHRvIHBlcmZvcm0gYmV0dGVyIG9uIGRvd25zdHJlYW0gY2xhc3NpZmljYXRpb24gdGFza3MuIiwsLCwiVW5pdGVkIFN0YXRlcyBvZiBBbWVyaWNhLFVuaXRlZCBTdGF0ZXMgb2YgQW1lcmljYSxJbmRpYSIsIlBhTE0gMixFTElYUi1DIiwsLCwsMjAyNS0xMS0yOCAxMTo1Mzo0NCswMDowMCwsLCwsLEluZHVzdHJ5LCwsLCwsLCwsLCwsLCwsLCwsCkZhbGNvbi0xODBCLExhbmd1YWdlLCJMYW5ndWFnZSBtb2RlbGluZyxMYW5ndWFnZSBtb2RlbGluZy9nZW5lcmF0aW9uLFF1ZXN0aW9uIGFuc3dlcmluZyIsVGVjaG5vbG9neSBJbm5vdmF0aW9uIEluc3RpdHV0ZSwiRWJ0ZXNhbSBBbG1henJvdWVpLCBIYW16YSBBbG9iZWlkbGksIEFiZHVsYXppeiBBbHNoYW1zaSwgQWxlc3NhbmRybyBDYXBwZWxsaSwgUnV4YW5kcmEgQ29qb2NhcnUsIE3DqXJvdWFuZSBEZWJiYWgsIMOJdGllbm5lIEdvZmZpbmV0LCBEYW5pZWwgSGVzc2xvdywgSnVsaWVuIExhdW5heSwgUXVlbnRpbiBNYWxhcnRpYywgRGFuaWVsZSBNYXp6b3R0YSwgQmFkcmVkZGluZSBOb3VuZSwgQmFwdGlzdGUgUGFubmllciwgR3VpbGhlcm1lIFBlbmVkbyIsMjAyMy0wOS0wNixUaGUgRmFsY29uIFNlcmllcyBvZiBPcGVuIExhbmd1YWdlIE1vZGVscyxodHRwczovL2ZhbGNvbmxsbS50aWkuYWUvZmFsY29uLTE4MGIuaHRtbDsgaHR0cHM6Ly9hcnhpdi5vcmcvYWJzLzIzMTEuMTY4NjcsNjkxLjAsVHJhaW5pbmcgY29zdCwiIiJJdCdzIGN1cnJlbnRseSBhdCB0aGUgdG9wIG9mIHRoZSBIdWdnaW5nIEZhY2UgTGVhZGVyYm9hcmQgZm9yIHByZS10cmFpbmVkIE9wZW4gTGFyZ2UgTGFuZ3VhZ2UgTW9kZWxzIGFuZCBpcyBhdmFpbGFibGUgZm9yIGJvdGggcmVzZWFyY2ggYW5kIGNvbW1lcmNpYWwgdXNlLiIiCgoiIlRoaXMgbW9kZWwgcGVyZm9ybXMgZXhjZXB0aW9uYWxseSB3ZWxsIGluIHZhcmlvdXMgdGFza3MgbGlrZSByZWFzb25pbmcsIGNvZGluZywgcHJvZmljaWVuY3ksIGFuZCBrbm93bGVkZ2UgdGVzdHMsIGV2ZW4gYmVhdGluZyBjb21wZXRpdG9ycyBsaWtlIE1ldGEncyBMTGFNQSAyLiIiIiwxODAwMDAwMDAwMDAuMCwiIiJGYWxjb24gMTgwQiBpcyBhIHN1cGVyLXBvd2VyZnVsIGxhbmd1YWdlIG1vZGVsIHdpdGggMTgwIGJpbGxpb24gcGFyYW1ldGVycyIiIiwzLjc2ZSsyNCwiNDMsNTAwIHBldGFmbG9wLWRheXMgcGVyIFRhYmxlIDEgb2YgdGhlIHBhcGVyCgo0MzUwMCAqIDFlMTUgKiAyNCAqIDM2MDAgPSAzLjc2ZTI0CgoKQyA9IDZORCA9IDYgRkxPUC90b2tlbi9wYXJhbWV0ZXIgKiAzLjUgdHJpbGxpb24gdG9rZW5zICogMTgwIGJpbGxpb24gcGFyYW1ldGVycyA9IDMuNzgqMTBeMjQgRkxPUCIsMzUwMDAwMDAwMDAwMCwzLjUgdHJpbGxpb24gdG9rZW5zICogKH4zIHdvcmRzIHBlciA0IHRva2Vucykgfj0gMi42MjUgdHJpbGxpb24gd29yZHMsNDMyMC4wLCJTdGFuZm9yZCBDUkZNIGZvdW5kYXRpb24gbW9kZWwgZWNvc3lzdGVtIGdyYXBoIGRhdGEgcGFnZSBodHRwczovL2NyZm0uc3RhbmZvcmQuZWR1L2Vjb3N5c3RlbS1ncmFwaHMvaW5kZXguaHRtbD9hc3NldD1GYWxjb24tMTgwQiBzYXlzIDkgbW9udGhzLCB3aGljaCBpcyB0aGUgbWF4aW11bSBwb3NzaWJsZSBhbW91bnQgb2YgdGltZTogdHJhaW5pbmcgYmVnYW4gc29tZXRpbWUgaW4gMjAyMywgYW5kIGl0IHdhcyByZWxlYXNlZCBpbiBTZXB0ZW1iZXIuIAoKSG93ZXZlciwgNiBtb250aHMgaXMgbW9yZSByZWFsaXN0aWMuIFRoYXQgaXMgdGhlIGxlbmd0aCBvZiB0aGUgZ2FwIGJldHdlZW4gRmFsY29uIDQwQiBhbmQgRmFsY29uIDE4MEIuIEFkZGl0aW9uYWxseSwgdGhlIGFtb3VudCBvZiBjb21wdXRlIGlzIHNwZWNpZmllZCBpbiB0aGUgcGFwZXIsIHNvIHRoZXJlIGlzIG9ubHkgb25lIGRlZ3JlZSBvZiBmcmVlZG9tIGluIHRoZSB1bmNlcnRhaW4gdmFsdWVzIG9mIHRyYWluaW5nIGR1cmF0aW9uIGFuZCBoYXJkd2FyZSB1dGlsaXphdGlvbiByYXRlLiBBdCBzaXggbW9udGhzLCB0aGUgdXRpbGl6YXRpb24gaXMgdW51c3VhbGx5IGxvdywgc28gdGhlIHRyYWluaW5nIHdhcyBwcm9iYWJseSBub3QgbG9uZ2VyIHRoYW4gdGhhdC4iLE5WSURJQSBBMTAwIFNYTTQgNDAgR0IsLENvbmZpZGVudCwiRmFsY29uIDE4MEIgaXMgYSBzdXBlci1wb3dlcmZ1bCBsYW5ndWFnZSBtb2RlbCB3aXRoIDE4MCBiaWxsaW9uIHBhcmFtZXRlcnMsIHRyYWluZWQgb24gMy41IHRyaWxsaW9uIHRva2Vucy4gSXQncyBjdXJyZW50bHkgYXQgdGhlIHRvcCBvZiB0aGUgSHVnZ2luZyBGYWNlIExlYWRlcmJvYXJkIGZvciBwcmUtdHJhaW5lZCBPcGVuIExhcmdlIExhbmd1YWdlIE1vZGVscyBhbmQgaXMgYXZhaWxhYmxlIGZvciBib3RoIHJlc2VhcmNoIGFuZCBjb21tZXJjaWFsIHVzZS4KClRoaXMgbW9kZWwgcGVyZm9ybXMgZXhjZXB0aW9uYWxseSB3ZWxsIGluIHZhcmlvdXMgdGFza3MgbGlrZSByZWFzb25pbmcsIGNvZGluZywgcHJvZmljaWVuY3ksIGFuZCBrbm93bGVkZ2UgdGVzdHMsIGV2ZW4gYmVhdGluZyBjb21wZXRpdG9ycyBsaWtlIE1ldGEncyBMTGFNQSAyLgoKQW1vbmcgY2xvc2VkIHNvdXJjZSBtb2RlbHMsIGl0IHJhbmtzIGp1c3QgYmVoaW5kIE9wZW5BSSdzIEdQVCA0LCBhbmQgcGVyZm9ybXMgb24gcGFyIHdpdGggR29vZ2xlJ3MgUGFMTSAyIExhcmdlLCB3aGljaCBwb3dlcnMgQmFyZCwgZGVzcGl0ZSBiZWluZyBoYWxmIHRoZSBzaXplIG9mIHRoZSBtb2RlbC4iLDEuMCwsT3BlbiB3ZWlnaHRzIChyZXN0cmljdGVkIHVzZSksVW5pdGVkIEFyYWIgRW1pcmF0ZXMsLCwsNDA5Ni4wLDAuMTg5MiwyMDI2LTA1LTI1IDEyOjI4OjEwKzAwOjAwLEFtYXpvbiBXZWIgU2VydmljZXMsLCw0MTk0MzA0LjAsImZyb20gcGFwZXIgKGh0dHBzOi8vYXJ4aXYub3JnL3BkZi8yMzExLjE2ODY3LnBkZik6CgpCYXRjaCBzaXplIDIwNDggKHByZXN1bWFibHkgc2VxdWVuY2VzKSBwZXIgVGFibGUgMTYuIFdhcm1lZCB1cCB1c2luZyBzbWFsbGVyIGJhdGNoZXMgZm9yIGZpcnN0IDEwMEIgdG9rZW5zLgoKIiJBbGwgRmFsY29uIG1vZGVscyBhcmUgcHJldHJhaW5lZCB3aXRoIGEgMiwwNDggc2VxdWVuY2UgbGVuZ3RoIiIKCjIwNDgqMjA0OCA9IDQxOTQzMDQiLEdvdmVybm1lbnQsLDMuNzZlKzI0LDMuNzZlKzI0LDE3Njk0NzIwLjAsVW5yZWxlYXNlZCwiIiJGYWxjb24gMTgwYiBjYW4gYmUgY29tbWVyY2lhbGx5IHVzZWQgYnV0IHVuZGVyIHZlcnkgcmVzdHJpY3RpdmUgY29uZGl0aW9ucywgZXhjbHVkaW5nIGFueSAiImhvc3RpbmcgdXNlIiIuIiIgaHR0cHM6Ly9odWdnaW5nZmFjZS5jby9ibG9nL2ZhbGNvbi0xODBiIixUcnVlLDEwNzQzNTAwLjg2ODgwNTQ4MywiRXN0aW1hdGVkIHRyYWluaW5nIGNvbXB1dGU6IDMuNzZlMjQKRkxPUHMgYXQgMTAwJSB1dGlsaXphdGlvbiwgYmFzZWQgb24gR1BVLWhvdXJzOiA0MzIwICogNDA5NiAqIDM2MDAgKiAzLjEyZTE0ID0gMS45ODdlMjUKClRoZXJlZm9yZSBNRlUgaXM6CjMuNzZlMjQgLyAxLjk4N2UyNSA9IDAuMTg5MiIsQkYxNixUcnVlLDMyNTQ5NzUuNDI4OTcwOTE1MywiUmVwb3J0ZWQsT3BlcmF0aW9uIGNvdW50aW5nIiwsLCwsWWVzCkJhaWNodWFuMi0xM0IsTGFuZ3VhZ2UsQ2hhdCxCYWljaHVhbiwiQWl5dWFuIFlhbmcsIEJpbiBYaWFvLCBCaW5nbmluZyBXYW5nLCBCb3JvbmcgWmhhbmcsIENlIEJpYW4sIENoYW8gWWluLCBDaGVueHUgTHYsIERhIFBhbiwgRGlhbiBXYW5nLCBEb25nIFlhbiwgRmFuIFlhbmcsIEZlaSBEZW5nLCBGZW5nIFdhbmcsIEZlbmcgTGl1LCBHdWFuZ3dlaSBBaSwgR3Vvc2hlbmcgRG9uZywgSGFpemhvdSBaaGFvLCBIYW5nIFh1LCBIYW96ZSBTdW4sIEhvbmdkYSBaaGFuZywgSHVpIExpdSwgSmlhbWluZyBKaSwgSmlhbiBYaWUsIEp1blRhbyBEYWksIEt1biBGYW5nLCBMZWkgU3UsIExpYW5nIFNvbmcsIExpZmVuZyBMaXUsIExpeXVuIFJ1LCBMdXlhbyBNYSwgTWFuZyBXYW5nLCBNaWNrZWwgTGl1LCBNaW5nQW4gTGluLCBOdW9sYW4gTmllLCBQZWlkb25nIEd1bywgUnVpeWFuZyBTdW4sIFRhbyBaaGFuZywgVGlhbnBlbmcgTGksIFRpYW55dSBMaSwgV2VpIENoZW5nLCBXZWlwZW5nIENoZW4sIFhpYW5ncm9uZyBaZW5nLCBYaWFvY2h1YW4gV2FuZywgWGlhb3hpIENoZW4sIFhpbiBNZW4sIFhpbiBZdSwgWHVlaGFpIFBhbiwgWWFuanVuIFNoZW4sIFlpZGluZyBXYW5nLCBZaXl1IExpLCBZb3V4aW4gSmlhbmcsIFl1Y2hlbiBHYW8sIFl1cGVuZyBaaGFuZywgWmVuYW4gWmhvdSwgWmhpeWluZyBXdSIsMjAyMy0wOS0wNixCYWljaHVhbiAyOiBPcGVuIExhcmdlLXNjYWxlIExhbmd1YWdlIE1vZGVscywiaHR0cHM6Ly9odWdnaW5nZmFjZS5jby9iYWljaHVhbi1pbmMvQmFpY2h1YW4yLTEzQi1CYXNlLCBodHRwczovL2FyeGl2Lm9yZy9hYnMvMjMwOS4xMDMwNSIsLCwsMTMwMDAwMDAwMDAuMCwsMi4wM2UrMjMsIlRoZXkgZGVzY3JpYmUgdGhlIGRhdGFzZXQgYXMgaGF2aW5nIDIuNlQgdG9rZW5zLCBidXQgdGhlIGNoZWNrcG9pbnQgZ3JhcGggbWFrZXMgaXQgY2xlYXIgdGhhdCdzIGFsc28gdGhlIG51bWJlciBvZiB0b2tlbnMgdGhlIG1vZGVsIHdhcyB0cmFpbmVkIG9uLgoKMTNiICogMi42dCAqIDYgPSAyLjAzZTIzIiwyNjAwMDAwMDAwMDAwLCIyLjZUIHRva2Vucywgb3IgfjIuM1Qgd29yZHMgYXNzdW1pbmcgdGhhdCB0aGUgZGF0YXNldCBpcyByb3VnaGx5IGV2ZW4gRW5nbGlzaCAoMC43NSB3b3Jkcy90b2tlbikgYW5kIENoaW5lc2UgKDEgd29yZC90b2tlbikKCjEuM1QgQ2hpbmVzZSB0b2tlbnMgKiAoMSB3b3JkL3Rva2VuKSA9IDEuM1QgQ2hpbmVzZSB3b3JkcwoxLjNUIEVuZ2xpc2ggdG9rZW5zICogKDAuNzUgd29yZHMvdG9rZW4pID0gMC45NzVUIEVuZ2xpc2ggd29yZHMKdG90YWw6IDIuMjc1VCwgb3IgfjIuM1QiLCwsLCxDb25maWRlbnQsLDEuMCwsT3BlbiB3ZWlnaHRzIChyZXN0cmljdGVkIHVzZSksQ2hpbmEsLCwsMTAyNC4wLCwyMDI1LTExLTI4IDExOjUzOjQ0KzAwOjAwLCwsLCwsSW5kdXN0cnksLCwsLFVucmVsZWFzZWQsIkJhaWNodWFuIGNvbW11bml0eSBsaWNlbnNlLCByZXN0cmljdGl2ZSBjb21tZXJjaWFsOiBodHRwczovL2h1Z2dpbmdmYWNlLmNvL2JhaWNodWFuLWluYy9CYWljaHVhbjItMTNCLUJhc2UiLFRydWUsLCIiIkJ5IGludGVncmF0aW5nIHRoZXNlIHN0cmF0ZWdpZXMsIG91ciBzeXN0ZW0gaXMKY2FwYWJsZSBvZiB0cmFpbmluZyBCYWljaHVhbiAyLTdCIGFuZCBCYWljaHVhbgoyLTEzQiBtb2RlbHMgZWZmaWNpZW50bHkgb24gMSwwMjQgTlZJRElBIEE4MDAKR1BVcywgYWNoaWV2aW5nIGEgY29tcHV0YXRpb25hbCBlZmZpY2llbmN5IHRoYXQKZXhjZWVkcyAxODAgVEZMT1BTLiIiCgpIRlUgPSAxODAgVEZMT1BTIC8gMzExLjg0IFRGTE9QUyA9IDAuNTc3MiIsLCwsT3BlcmF0aW9uIGNvdW50aW5nLCwsLDAuNTc3MixZZXMKVGlnZXJCb3QtNzBCLExhbmd1YWdlLCJDaGF0LExhbmd1YWdlIGdlbmVyYXRpb24sTGFuZ3VhZ2UgbW9kZWxpbmcvZ2VuZXJhdGlvbixRdWVzdGlvbiBhbnN3ZXJpbmciLFRpZ2Vyb2JvLCJZZSBDaGVuLCBXZWkgQ2FpLCBMaWFuZ21pbiBXdSwgWGlhb3dlaSBMaSwgWmhhbnh1YW4gWGluLCBDb25nIEZ1IiwyMDIzLTA5LTA2LFRpZ2VyQm90OiBBbiBPcGVuIE11bHRpbGluZ3VhbCBNdWx0aXRhc2sgTExNLCJodHRwczovL2dpdGh1Yi5jb20vVGlnZXJSZXNlYXJjaC9UaWdlckJvdC9ibG9iL21haW4vUkVBRE1FX2VuLm1kLCBodHRwczovL2FyeGl2Lm9yZy9hYnMvMjMxMi4wODY4OCIsLCwiT3V0cGVyZm9ybXMgTGxhbWEgMjoKCiIiV2UgdXNlIDEwIG1haW5zdHJlYW0gYmVuY2htYXJrIHRlc3Qgc2V0cyBpbiB0aGUgaW5kdXN0cnkgdG8gZXZhbHVhdGUgdGhlIG1vZGVsJ3MgcmVhZGluZyBjb21wcmVoZW5zaW9uLCByZWFzb25pbmcsIHdvcmxkIGtub3dsZWRnZSwgY29tbW9uIHNlbnNlIFEmQSwgbWF0aGVtYXRpY3MgYW5kIGNvZGluZyBjYXBhYmlsaXRpZXMsIGluY2x1ZGluZzogbW1sdSwgYXJjLCBzcXVhZF92Miwgc3F1YWQsIG1ycWEsIHdlYl9xdWVzdGlvbnMsIG9wZW5ib29rX3FhLCBjb21tb25zZW5zZV9xYSwgdHJpdmlhX3FhLCB3aWtpX3FhLiBUaGUgZXZhbHVhdGlvbiByZXN1bHRzIGFyZSBzaG93biBpbiB0aGUgZmlndXJlIGJlbG93LiBUaGUgY29tcHJlaGVuc2l2ZSBjYXBhYmlsaXRpZXMgb2YgVGlnZXJib3QtNzBiIGFyZSBiZXR0ZXIgdGhhbiBMbGFtYS0yLTcwYiwgYW5kIGFsc28gYWhlYWQgb2YgbGFyZ2Ugb3BlbiBzb3VyY2UgbW9kZWxzIGF0IGhvbWUgYW5kIGFicm9hZC4iIgoKaHR0cHM6Ly9naXRodWIuY29tL1RpZ2VyUmVzZWFyY2gvVGlnZXJCb3Qvd2lraS9UaWdlckJvdCVFMiU4MCU5MDcwQiVFNSU4RiU5MSVFNSVCOCU4MyVFRiVCQyU4MSIsNzAwMDAwMDAwMDAuMCw3MEIsMS4wMmUrMjQsIn4xLjAyZTI0CgpUaWdlcm9ibyBkaWQgfjIuMWUyMyBhZGRpdGlvbmFsIHByZS10cmFpbmluZy4gV2UgZXN0aW1hdGVkIExsYW1hIDIgd2FzIHRyYWluZWQgb24gOC4xZTIzIEZMT1AuIiwzMDAwMDAwMDAwMDAsLCwsTlZJRElBIEExMDAsLENvbmZpZGVudCwiKHRyYW5zbGF0ZWQgZnJvbSBodHRwczovL2dpdGh1Yi5jb20vVGlnZXJSZXNlYXJjaC9UaWdlckJvdC93aWtpL1RpZ2VyQm90JUUyJTgwJTkwNzBCJUU1JThGJTkxJUU1JUI4JTgzJUVGJUJDJTgxKQoKV2UgYXJlIHBsZWFzZWQgdG8gcmVsZWFzZSBUaWdlcmJvdC03MGIsIHdoaWNoIGNvbnRpbnVlcyB0byBiZSBvcGVuIHNvdXJjZSBhbmQgZnJlZSBmb3IgY29tbWVyY2lhbCB1c2UsIGluY2x1ZGluZzoKClRpZ2VyYm90LTcwYi1iYXNlOiBDb250aW51aW5nIHByZS10cmFpbmluZyBvbiB0aGUgYmFzaXMgb2YgTGxhbWEtMi03MGIsIHRoZSBtb2RlbCdzIGNvbXByZWhlbnNpdmUgY2FwYWJpbGl0aWVzIGFyZSBiZXR0ZXIgdGhhbiBMbGFtYS0yLTcwYiBpbiAxMCBtYWluc3RyZWFtIGJlbmNobWFyayB0ZXN0cyBzdWNoIGFzIG1tbHUsIHJlYWNoaW5nIFNPVEEgaW4gdGhlIGluZHVzdHJ5LgoKYS4gVXNpbmcgaGlnaC1xdWFsaXR5IG11bHRpLWxpbmd1YWwgZGF0YSBvZiAzMDAgYmlsbGlvbiB0b2tlbnMsCgpiLiBUaGUgYWxnb3JpdGhtIHVzZXMgR1FBLCBmbGFzaC1hdHRuLCBSb1BFLCBob2xpc3RpYy10cmFpbmluZyBhbmQgb3RoZXIgdGVjaG5vbG9naWVzLAoKYy4gVGhlIHRy</x:v>
      </x:c>
    </x:row>
    <x:row r="164" ht="18" customHeight="1">
      <x:c r="A164" s="17" t="n">
        <x:v>159</x:v>
      </x:c>
      <x:c r="B164" s="17" t="n">
        <x:v>309</x:v>
      </x:c>
      <x:c r="C164" s="94" t="str">
        <x:v>YWluaW5nIHVzZXMgdGVuc29yL3BpcGVsaW5lLXBhcnRpdGlvbiB0ZWNobm9sb2d5LCBhbmQgdGhlIGNvbXB1dGluZyBlZmZpY2llbmN5IHJlYWNoZXMgdGhlIFNPVEEgcmVwb3J0ZWQgaW4gdGhlIExsYW1hLTIgcGFwZXIuIiwsLE9wZW4gd2VpZ2h0cyAocmVzdHJpY3RlZCB1c2UpLENoaW5hLExsYW1hIDItNzBCLDEuMjZlKzIzLDcwYiAqIDMwMGIgKiA2ID0gMTI2MDAwKjEwXjE4ID0gMS4yNioxMF4yMyw1MTIuMCwsMjAyNS0xMS0yOCAxMTo1Mzo0NCswMDowMCwsUGFwZXIgb24gVGlnZXJCb3QtNzBCLCw0MDAwMDAwLjAsImZyb20gcGFwZXI6CgoiIldlIHByZXRyYWluZWQgVGlnZXJCb3QgbW9kZWxzIHVzaW5nIGEgZ2xvYmFsIGJhdGNoIHNpemUgKEdCUykgb2YgNE0gdG9rZW5zLCB3aGlsZSBmaW5lLXR1bmVkIG1vZGVscyB3aXRoIGEgR0JTIGFzIHNtYWxsIGFzIDEwMOKAkzQwMGsgdG9rZW5zIiIKCkl0J3MgYWxzbyBiYXNlZCBvbiBwcmV0cmFpbmVkIExsYW1hIDIsIHdoaWNoIGFsc28gdXNlZCBhIGJhdGNoIHNpemUgb2YgNE0iLEluZHVzdHJ5LCwsLCxPcGVuIHNvdXJjZSwiQXBhY2hlIDIuMCBodHRwczovL2dpdGh1Yi5jb20vVGlnZXJSZXNlYXJjaC9UaWdlckJvdC9ibG9iL21haW4vUkVBRE1FX2VuLm1kCgpidXQgaXQncyBhbHNvIGEgTGxhbWEgMiBmaW5ldHVuZS4KCnRyYWluaW5nIGNvZGUgaGVyZTogaHR0cHM6Ly9naXRodWIuY29tL1RpZ2VyUmVzZWFyY2gvVGlnZXJCb3QvdHJlZS9tYWluL3RyYWluIAoKVGhleSByZWxlYXNlZCBhIDUlIHNhbXBsZSBvZiB0cmFpbmluZyBkYXRhOiAiIiBPbiB0aGlzIGJhc2lzLCB3ZSByYW5kb21seSBzYW1wbGVkIDEwMEcgb2YgZGF0YSBhbmQgcmVsZWFzZWQgaXQgb3BlbiBzb3VyY2UuIiIiLFRydWUsLCwsLDQwNjg3MS45Mjg2MjEzNjQ0LE9wZXJhdGlvbiBjb3VudGluZywsLCwsWWVzCjM2MCBTbWFydCBCcmFpbiwiTXVsdGltb2RhbCxMYW5ndWFnZSxJbWFnZSBnZW5lcmF0aW9uIiwiTGFuZ3VhZ2UgZ2VuZXJhdGlvbixDaGF0LEltYWdlIGdlbmVyYXRpb24iLDM2MCBTZWN1cml0eSBUZWNobm9sb2d5LCwyMDIzLTA5LTA0LFRoZSAzNjAg4oCL4oCLQnJhaW4gTW9kZWwgaXMgbm93IG9wZW4gdG8gdGhlIHB1YmxpYyxodHRwczovL3d3dy5oYXlvLmNvbS9hcnRpY2xlLzY0ZjY4ZjFkODU3OGVlYTZjN2VjNjYzZiwsLCwsIiIiaHVuZHJlZHMgb2YgYmlsbGlvbnMiIiBodHRwczovL3d3dy5oYXlvLmNvbS9hcnRpY2xlLzY1MGJhYmIzN2M3NjliY2JhMzE5ZWQ4MyIsLCJodW5kcmVkcyBvZiBiaWxsaW9ucyBvZiBwYXJhbWV0ZXJzLCB0cmFpbmVkIG9uIG92ZXIgMVQgdG9rZW5zLCBwZXIgdGhpczogaHR0cHM6Ly93d3cuaGF5by5jb20vYXJ0aWNsZS82NTBiYWJiMzdjNzY5YmNiYTMxOWVkODMKCnZhZ3VlIHJlcG9ydCBmcm9tIGEgR29vZ2xlLXRyYW5zbGF0ZWQgYXJ0aWNsZSwgdGhvdWdoIiwxMDAwMDAwMDAwMDAwLCwsLCwsTGlrZWx5LCJBY2NvcmRpbmcgdG8gbmV3cyBvbiBTZXB0ZW1iZXIgNSwgdGhlIDM2MCDigIvigItTbWFydCBCcmFpbiBsYXJnZSBtb2RlbCB3aWxsIGJlIG9wZW4gdG8gdGhlIHB1YmxpYyBmcm9tIG5vdyBvbiBhbmQgd2lsbCBiZSBmdWxseSBhY2Nlc3NpYmxlIHRvIHRoZSAzNjAg4oCL4oCL4oCcRmFtaWx5IEJ1Y2tldOKAnS4KCjM2MCBaaGkgTmFvIHdpbGwgYmUgb3BlbiB0byB0aGUgcHVibGljIG9uIGZpdmUgbWFqb3IgcGxhdGZvcm1zLiBVc2VycyBjYW4gZG93bmxvYWQgdGhlIOKAnDM2MCBaaGkgTmFv4oCdIEFwcCB0aHJvdWdoIHRoZSAzNjAg4oCL4oCLWmhpIE5hbyBvZmZpY2lhbCB3ZWJzaXRlIGFuZCBtYWpvciBhcHBsaWNhdGlvbiBzdG9yZXMuIiwsLCxDaGluYSwsLCwsLDIwMjUtMTEtMjggMTE6NTM6NDQrMDA6MDAsLCwsLCxJbmR1c3RyeSwsLCwsLCxUcnVlLCwsLCwsLCwsLCwKU3dpZnQsUm9ib3RpY3MsSGVsaWNvcHRlciBkcml2aW5nLEludGVsIExhYnMsIkVsaWEgS2F1Zm1hbm4sIExlb25hcmQgQmF1ZXJzZmVsZCwgQW50b25pbyBMb3F1ZXJjaW8sIE1hdHRoaWFzIE3DvGxsZXIsIFZsYWRsZW4gS29sdHVuLCBEYXZpZGUgU2NhcmFtdXp6YSAiLDIwMjMtMDgtMzAsQ2hhbXBpb24tbGV2ZWwgZHJvbmUgcmFjaW5nIHVzaW5nIGRlZXAgcmVpbmZvcmNlbWVudCBsZWFybmluZyxodHRwczovL3d3dy5uYXR1cmUuY29tL2FydGljbGVzL3M0MTU4Ni0wMjMtMDY0MTktNCwxMDEuMCxTT1RBIGltcHJvdmVtZW50LCIiIk91ciB3b3JrIG1hcmtzIHRoZSBmaXJzdCB0aW1lLCB0byBvdXIga25vd2xlZGdlLCB0aGF0IGFuIGF1dG9ub21vdXMgbW9iaWxlIHJvYm90IGFjaGlldmVkIHdvcmxkLWNoYW1waW9uLWxldmVsIHBlcmZvcm1hbmNlIGluIGEgcmVhbC13b3JsZCBjb21wZXRpdGl2ZSBzcG9ydC4iIiIsNTY4MDQuMCwiVGhlIGNvbnRyb2wgbmV0d29yayBpcyBhbiBNTFAgd2l0aCBpbnB1dCBkaW1lbnNpb24gMzEsIHR3byBoaWRkZW4gbGF5ZXJzIG9mIHNpemUgMTI4LCBhbmQgYW4gb3V0cHV0IG9mIGRpbWVuc2lvbiA0LgooMzErMSkqMTI4KygxMjgrMSkqMTI4KygxMjgrMSkqNCA9IDIxMTI0CgpHYXRlIGRldGVjdG9yIGlzIGEgNiBsYXllciBVLW5ldCB3aXRoIAo4KigzXjMqMysxKSArIDE2KigzXjIqOCsxKSArIDE2KigzXjIqMTYrMSkgKyAxNiooNV4yKjE2KzEpICsgMTYqKDdeMioxNisxKSArIDE2Kig3XjIqMTYrMSkgPSAzNTY4MAoKMzU2ODAgKyAyMTEyNCA9IDU2ODA0Iiw1LjMzN2UrMTYsIlBvbGljaWVzIGFyZSB0cmFpbmVkIGZvciBhIHRvdGFsIG9mIDHigInDl+KAiTEwOCBlbnZpcm9ubWVudCBpbnRlcmFjdGlvbnMsIHdoaWNoIHRha2VzIDUw4oCJbWluIG9uIGEgd29ya3N0YXRpb24gKGk5IDEyOTAwSywgUlRYIDMwOTAsIDMy4oCJR0IgUkFNIEREUjUpLiBGaW5lLXR1bmluZyBpcyBwZXJmb3JtZWQgZm9yIDLigInDl+KAiTEwNyBlbnZpcm9ubWVudCBpbnRlcmFjdGlvbnMuCgozNS41OCBURkxPUFMgKiA1MCBtaW4gKiA2MCBzL21pbiAqIDAuNTAgdXRpbGl6YXRpb24gPSA1LjMzNyoxMF4xNiBGTE9QIiwxMjAwMDAwMDAsLDAuODMzLCI1MCBtaW51dGVzICh0cmFpbmluZyBkZXRhaWxzLCBwYWdlIDgpIixOVklESUEgR2VGb3JjZSBSVFggMzA5MCxSZWluZm9yY2VtZW50IGxlYXJuaW5nLExpa2VseSwiRmlyc3QtcGVyc29uIHZpZXcgKEZQVikgZHJvbmUgcmFjaW5nIGlzIGEgdGVsZXZpc2VkIHNwb3J0IGluIHdoaWNoIHByb2Zlc3Npb25hbCBjb21wZXRpdG9ycyBwaWxvdCBoaWdoLXNwZWVkIGFpcmNyYWZ0IHRocm91Z2ggYSAzRCBjaXJjdWl0LiBFYWNoIHBpbG90IHNlZXMgdGhlIGVudmlyb25tZW50IGZyb20gdGhlIHBlcnNwZWN0aXZlIG9mIHRoZWlyIGRyb25lIGJ5IG1lYW5zIG9mIHZpZGVvIHN0cmVhbWVkIGZyb20gYW4gb25ib2FyZCBjYW1lcmEuIFJlYWNoaW5nIHRoZSBsZXZlbCBvZiBwcm9mZXNzaW9uYWwgcGlsb3RzIHdpdGggYW4gYXV0b25vbW91cyBkcm9uZSBpcyBjaGFsbGVuZ2luZyBiZWNhdXNlIHRoZSByb2JvdCBuZWVkcyB0byBmbHkgYXQgaXRzIHBoeXNpY2FsIGxpbWl0cyB3aGlsZSBlc3RpbWF0aW5nIGl0cyBzcGVlZCBhbmQgbG9jYXRpb24gaW4gdGhlIGNpcmN1aXQgZXhjbHVzaXZlbHkgZnJvbSBvbmJvYXJkIHNlbnNvcnMxLiBIZXJlIHdlIGludHJvZHVjZSBTd2lmdCwgYW4gYXV0b25vbW91cyBzeXN0ZW0gdGhhdCBjYW4gcmFjZSBwaHlzaWNhbCB2ZWhpY2xlcyBhdCB0aGUgbGV2ZWwgb2YgdGhlIGh1bWFuIHdvcmxkIGNoYW1waW9ucy4gVGhlIHN5c3RlbSBjb21iaW5lcyBkZWVwIHJlaW5mb3JjZW1lbnQgbGVhcm5pbmcgKFJMKSBpbiBzaW11bGF0aW9uIHdpdGggZGF0YSBjb2xsZWN0ZWQgaW4gdGhlIHBoeXNpY2FsIHdvcmxkLiBTd2lmdCBjb21wZXRlZCBhZ2FpbnN0IHRocmVlIGh1bWFuIGNoYW1waW9ucywgaW5jbHVkaW5nIHRoZSB3b3JsZCBjaGFtcGlvbnMgb2YgdHdvIGludGVybmF0aW9uYWwgbGVhZ3VlcywgaW4gcmVhbC13b3JsZCBoZWFkLXRvLWhlYWQgcmFjZXMuIFN3aWZ0IHdvbiBzZXZlcmFsIHJhY2VzIGFnYWluc3QgZWFjaCBvZiB0aGUgaHVtYW4gY2hhbXBpb25zIGFuZCBkZW1vbnN0cmF0ZWQgdGhlIGZhc3Rlc3QgcmVjb3JkZWQgcmFjZSB0aW1lLiBUaGlzIHdvcmsgcmVwcmVzZW50cyBhIG1pbGVzdG9uZSBmb3IgbW9iaWxlIHJvYm90aWNzIGFuZCBtYWNoaW5lIGludGVsbGlnZW5jZTIsIHdoaWNoIG1heSBpbnNwaXJlIHRoZSBkZXBsb3ltZW50IG9mIGh5YnJpZCBsZWFybmluZy1iYXNlZCBzb2x1dGlvbnMgaW4gb3RoZXIgcGh5c2ljYWwgc3lzdGVtcy4iLCwsVW5yZWxlYXNlZCxVbml0ZWQgU3RhdGVzIG9mIEFtZXJpY2EsLCwsMS4wLCwyMDI1LTExLTI4IDExOjUzOjQ0KzAwOjAwLCwsLCwsSW5kdXN0cnksLCwsLFVucmVsZWFzZWQsIiIiUHNldWRvY29kZSBmb3IgU3dpZnQgZGV0YWlsaW5nIHRoZSB0cmFpbmluZyBwcm9jZXNzIGFuZCBhbGdvcml0aG1zIGNhbiBiZSBmb3VuZCBpbiB0aGUgZmlsZSDigJhwc2V1ZG9jb2RlLnppcOKAmSBvbiBaZW5vZG8gYXQgaHR0cHM6Ly9kb2kub3JnLzEwLjUyODEvemVub2RvLjc5NTUyNzguIFRvIHNhZmVndWFyZCBhZ2FpbnN0IHBvdGVudGlhbCBtaXN1c2UsIHRoZSBmdWxsIHNvdXJjZSBjb2RlIGFzc29jaWF0ZWQgd2l0aCB0aGlzIHJlc2VhcmNoIHdpbGwgbm90IGJlIG1hZGUgcHVibGljbHkgYXZhaWxhYmxlLiIiIiwsLCwsLDM4Mi4xMTMyODAzNDgwNTEsSGFyZHdhcmUsLCwsLE5vCkFCQUIsTGFuZ3VhZ2UsTGFuZ3VhZ2UgZ2VuZXJhdGlvbixNaW5pTWF4LCwyMDIzLTA4LTMwLCwiaHR0cHM6Ly9rci1hc2lhLmNvbS9iYWlkdXMtZXJuaWUtYm90LWFtb25nLWVpZ2h0LWNoaW5lc2UtbGxtLXByb2R1Y3RzLWFwcHJvdmVkLWZvci1wdWJsaWMtbGF1bmNoLCBodHRwczovL2FwaS5taW5pbWF4LmNoYXQvIiwsLCwsIiIiaHVuZHJlZHMgb2YgYmlsbGlvbnMiIiBwZXIgaHR0cHM6Ly9hcGkubWluaW1heC5jaGF0LyIsLCwsLCwsLCxVbmtub3duLCJNaW5pTWF4IGhhcyByZWxlYXNlZCB0aHJlZSBmb3VuZGF0aW9uYWwgbW9kZWwgYXJjaGl0ZWN0dXJlczogdGV4dC10by12aXN1YWwsIHRleHQtdG8tYXVkaW8sIGFuZCB0ZXh0LXRvLXRleHQuIFRoZSBzdGFydHVwIGhhcyBhbHNvIGludHJvZHVjZWQgYSBzZWxmLWRldmVsb3BlZCBnZW5lcmFsIExMTSDigJxBQkFC4oCdLCBuYW1lZCBhZnRlciB0aGUgc291bmQgb2YgYmFieSBiYWJibGUuIiwsLEFQSSBhY2Nlc3MsQ2hpbmEsLCwsLCwyMDI1LTExLTI4IDExOjUzOjQ0KzAwOjAwLCwsLCwsSW5kdXN0cnksLCwsLFVucmVsZWFzZWQsLFRydWUsLCwsLCwsLCwsLE5vCkphaXMsTGFuZ3VhZ2UsIkxhbmd1YWdlIG1vZGVsaW5nLENoYXQsVHJhbnNsYXRpb24sTGFuZ3VhZ2UgbW9kZWxpbmcvZ2VuZXJhdGlvbixRdWVzdGlvbiBhbnN3ZXJpbmciLCJDZXJlYnJhcyBTeXN0ZW1zLE1vaGFtZWQgYmluIFpheWVkIFVuaXZlcnNpdHkgb2YgQXJ0aWZpY2lhbCBJbnRlbGxpZ2VuY2UgKE1CWlVBSSksSW5jZXB0aW9uIEc0MiIsIk5laGEgU2VuZ3VwdGEsIFN1bmlsIEt1bWFyIFNhaHUsIEJva2FuZyBKaWEsIFNhdGhlZXNoIEthdGlwb211LCBIYW9uYW4gTGksIEZhanJpIEtvdG8sIE9zYW1hIE1vaGFtbWVkIEFmemFsLCBTYW10YSBLYW1ib2osIE9ua2FyIFBhbmRpdCwgUmFodWwgUGFsLCBMYWxpdCBQcmFkaGFuLCBaYWluIE11aGFtbWFkIE11amFoaWQsIE1hc3NhIEJhYWxpLCBBbGhhbSBGaWtyaSBBamksIFpoZW5nemhvbmcgTGl1LCBBbmR5IEhvY2ssIEFuZHJldyBGZWxkbWFuLCBKb25hdGhhbiBMZWUsIEFuZHJldyBKYWNrc29uLCBQcmVzbGF2IE5ha292LCBUaW1vdGh5IEJhbGR3aW4sIEVyaWMgWGluZyIsMjAyMy0wOC0yOSxKYWlzIGFuZCBKYWlzLWNoYXQ6IEFyYWJpYy1DZW50cmljIEZvdW5kYXRpb24gYW5kIEluc3RydWN0aW9uLVR1bmVkIE9wZW4gR2VuZXJhdGl2ZSBMYXJnZSBMYW5ndWFnZSBNb2RlbHMsaHR0cHM6Ly9hcnhpdi5vcmcvYWJzLzIzMDguMTYxNDksNzQuMCxTT1RBIGltcHJvdmVtZW50LFNPVEEgYXQgQXJhYmljIGxhbmd1YWdlIHRhc2tzLiwxMzAwMDAwMDAwMC4wLCIiIldpdGggMTMgYmlsbGlvbiBwYXJhbWV0ZXJzLCB0aGV5IGRlbW9uc3RyYXRlIGJldHRlciBrbm93bGVkZ2UgYW5kIHJlYXNvbmluZyBjYXBhYmlsaXRpZXMgaW4gQXJhYmljIiIiLDQuODk0Njc2M2UrMjIsIkMgPSA2TkQgPSA2ICogMTMgYmlsbGlvbiBwYXJhbXMgKiAzOTUgYmlsbGlvbiB0b2tlbnMgPSAzLjA4MWUrMjIgRkxPUAoKNzUwMDAwMDAwMDAwMDAwMCBGTE9QIC8gY2hpcCAvIHNlYyAqIDE2IGNoaXBzICogIDYwMCBob3VycyBbc2VlIHRyYWluaW5nIHRpbWUgbm90ZXNdICogMzYwMCBzZWMgLyBob3VyICogMC4zIFthc3N1bWVkIHV0aWxpemF0aW9uXSA9IDcuNzc2ZSsyMiBGTE9QCgpzcXJ0KDMuMDgxZSsyMio3Ljc3NmUrMjIpID0gNC44OTQ2NzYzZSsyMiBGTE9QIiwzOTUwMDAwMDAwMDAsMzk1QiB0b2tlbnMgfj0gMzAwQiB3b3Jkcyw2MDAuMCwyMDIzIEp1bmUgMjUgdG8gSnVseSAxOCA9IDI1IGRheXMgPSA2MDAgaG91cnMsQ2VyZWJyYXMgQ1MtMiwsQ29uZmlkZW50LCJXZSBpbnRyb2R1Y2UgSmFpcyBhbmQgSmFpcy1jaGF0LCBuZXcgc3RhdGUtb2YtdGhlLWFydCBBcmFiaWMtY2VudHJpYyBmb3VuZGF0aW9uIGFuZCBpbnN0cnVjdGlvbi10dW5lZCBvcGVuIGdlbmVyYXRpdmUgbGFyZ2UgbGFuZ3VhZ2UgbW9kZWxzIChMTE1zKS4gVGhlIG1vZGVscyBhcmUgYmFzZWQgb24gdGhlIEdQVC0zIGRlY29kZXItb25seSBhcmNoaXRlY3R1cmUgYW5kIGFyZSBwcmV0cmFpbmVkIG9uIGEgbWl4dHVyZSBvZiBBcmFiaWMgYW5kIEVuZ2xpc2ggdGV4dHMsIGluY2x1ZGluZyBzb3VyY2UgY29kZSBpbiB2YXJpb3VzIHByb2dyYW1taW5nIGxhbmd1YWdlcy4gV2l0aCAxMyBiaWxsaW9uIHBhcmFtZXRlcnMsIHRoZXkgZGVtb25zdHJhdGUgYmV0dGVyIGtub3dsZWRnZSBhbmQgcmVhc29uaW5nIGNhcGFiaWxpdGllcyBpbiBBcmFiaWMgdGhhbiBhbnkgZXhpc3Rpbmcgb3BlbiBBcmFiaWMgYW5kIG11bHRpbGluZ3VhbCBtb2RlbHMgYnkgYSBzaXphYmxlIG1hcmdpbiwgYmFzZWQgb24gZXh0ZW5zaXZlIGV2YWx1YXRpb24uIE1vcmVvdmVyLCB0aGUgbW9kZWxzIGFyZSBjb21wZXRpdGl2ZSBpbiBFbmdsaXNoIGNvbXBhcmVkIHRvIEVuZ2xpc2gtY2VudHJpYyBvcGVuIG1vZGVscyBvZiBzaW1pbGFyIHNpemUsIGRlc3BpdGUgYmVpbmcgdHJhaW5lZCBvbiBtdWNoIGxlc3MgRW5nbGlzaCBkYXRhLiBXZSBwcm92aWRlIGEgZGV0YWlsZWQgZGVzY3JpcHRpb24gb2YgdGhlIHRyYWluaW5nLCB0aGUgdHVuaW5nLCB0aGUgc2FmZXR5IGFsaWdubWVudCwgYW5kIHRoZSBldmFsdWF0aW9uIG9mIHRoZSBtb2RlbHMuIFdlIHJlbGVhc2UgdHdvIG9wZW4gdmVyc2lvbnMgb2YgdGhlIG1vZGVsIOKAlHRoZSBmb3VuZGF0aW9uIEphaXMgbW9kZWwsIGFuZCBhbiBpbnN0cnVjdGlvbi10dW5lZCBKYWlzLWNoYXQgdmFyaWFudOKAlCB3aXRoIHRoZSBhaW0gb2YgcHJvbW90aW5nIHJlc2VhcmNoIG9uIEFyYWJpYyBMTE1zLiIsMS4wLCxPcGVuIHdlaWdodHMgKHVucmVzdHJpY3RlZCksIlVuaXRlZCBTdGF0ZXMgb2YgQW1lcmljYSxVbml0ZWQgQXJhYiBFbWlyYXRlcyxVbml0ZWQgQXJhYiBFbWlyYXRlcyIsLCwsMTYuMCwsMjAyNi0wNS0yNSAxMjoyODoxMSswMDowMCxDZXJlYnJhcyx0aGUgQ29uZG9yIEdhbGF4eSAxIChDRy0xKSBBSSBTdXBlcmNvbXB1dGVyIGZyb20gQ2VyZWJyYXMsLDM5MzIxNjAuMCwiIiJBZnRlciBwYWNraW5nLCB3ZSB1c2VkIGEgZ2xvYmFsIGJhdGNoIHNpemUgb2YgMSw5MjAgc2VxdWVuY2VzIG9mIDIsMDQ4IHRva2VucyBlYWNoLiAiIiIsIkluZHVzdHJ5LEFjYWRlbWlhLEluZHVzdHJ5IixUcnVlLCwsLFVucmVsZWFzZWQsImFwYWNoZSAyLjAKaHR0cHM6Ly9odWdnaW5nZmFjZS5jby9pbmNlcHRpb25haS9qYWlzLTEzYiIsLCwsLCwsIk9wZXJhdGlvbiBjb3VudGluZyxIYXJkd2FyZSIsaW5jZXB0aW9uYWksLCwsWWVzClJlZmFjdC0xLjZCLExhbmd1YWdlLExhbmd1YWdlIG1vZGVsaW5nL2dlbmVyYXRpb24sUmVmYWN0IEFJLCJPbGVnIEtsaW1vdiwgU2VyZ2V5IFZha2hyZWV2IiwyMDIzLTA4LTI5LCBSZWZhY3QtMS42QiAsaHR0cHM6Ly9odWdnaW5nZmFjZS5jby9zbWFsbGNsb3VkYWkvUmVmYWN0LTFfNkItZmltLCwsLDE2MDAwMDAwMDAuMCwxLjZCLDEuMTUyZSsyMiwiNk5EID0gNiAqIDEuNkIgKiAxLjJUID0gMTE1MjAwMDAwMDAwMDAwMDAwMDAwMDAgPSAxLjE1MmUyMgpjaXRhdGlvbiAiIm1vZGVsIHRyYWluZWQgZm9yIDEuMlQgdG9rZW5zLiAiIgphbHRlcm5hdGl2ZQpmbG9wcyA9ICg2NCkgKiAoMjc3NzAgKiAxMCoqOSkgKiAoMjggKiAyNCAqIDM2MDApICogKDAuMykgPSAxLjI4OTg3ODczMjhlKzIxCihudW0gZ3B1KSAqIChwZWFrIGZsb3BzKSAqICh0aW1lIGluIHNlY29uZHMpICogKGFzc3VtZWQgdXRpbGl6YXRpb24gcmF0ZSkKUHJlY2lzaW9uOiBiZmxvYXQxNgpHUFVzIDY0IE5WaWRpYSBBNTAwMApUcmFpbmluZyB0aW1lIDI4IGRheXMKMjcuNzcgVEZMT1BTIC0gcGVhayBmbG9wIGZyb20gaHR0cHM6Ly93d3cudGVjaHBvd2VydXAuY29tL2dwdS1zcGVjcy9ydHgtYTUwMDAuYzM3NDgiLDEyMDAwMDAwMDAwMDAsIjEuMlQgZnJvbSAiIlRoZSB0ZXh0IHRvIGNvZGUgcHJvcG9ydGlvbiB3YXMgNTA6NTAsIG1vZGVsIHRyYWluZWQgZm9yIDEuMlQgdG9rZW5zLiAiIiIsNjcyLjAsImZyb20gIiJNb2RlbCBTdGF0cyIiIixOVklESUEgUlRYIEE1MDAwLFNlbGYtc3VwZXJ2aXNlZCBsZWFybmluZyxMaWtlbHksLCwsT3BlbiB3ZWlnaHRzIChyZXN0cmljdGVkIHVzZSksVW5pdGVkIEtpbmdkb20gb2YgR3JlYXQgQnJpdGFpbiBhbmQgTm9ydGhlcm4gSXJlbGFuZCwsLCw2LjAsLDIwMjUtMTEtMjggMTE6NTM6NDQrMDA6MDAsLCwsLCxJbmR1c3RyeSwsLCw0MDMyLjAsVW5yZWxlYXNlZCwiT3BlblJBSUwtTSBsaWNlbnNlLCByZXNwb25zaWJsZSB1c2UgcmVzdHJpY3Rpb25zOiBodHRwczovL2JpZ3NjaWVuY2UuaHVnZ2luZ2ZhY2UuY28vYmxvZy9iaWdzY2llbmNlLW9wZW5yYWlsLW0iLCwsLCwsMjc0Mi4xMDU5NjQwNzM0NzA3LCJPcGVyYXRpb24gY291bnRpbmcsSGFyZHdhcmUiLCwsLCxZZXMKTHVjYSAyLjAsLCxNaWFuYmkgSW50ZWxsaWdlbmNlLCwyMDIzLTA4LTI5LCxodHRwczovL3d3dy4xNjMuY29tL2R5L2FydGljbGUvSURCR0E4ODQwNTExRlFPOS5odG1sLCwsLDEwMDAwMDAwMDAwMC4wLCJodHRwczovL3d3dy5sZWlwaG9uZS5jb20vY2F0ZWdvcnkvYWkvMjNrYnpRWGo2MHhaZ1VnTy5odG1sIApFbmdsaXNoIHRyYW5zbGF0aW9uOgoiIkxpIERhaGFpOiBGcm9tIGEgdGVjaG5pY2FsIHBvaW50IG9mIHZpZXcsIHRoZSBDUE0yIChDaGluZXNlIFByZXRyYWluZWQgTW9kZWwpIDEwMCBiaWxsaW9uIG1vZGVsIHdlIGxhdW5jaGVkIGF0IHRoYXQgdGltZSB3YXMgYSBzcGFyc2UgbW9kZWwgb2YgTW9FLCB3aGljaCBpcyBkaWZmZXJlbnQgZnJvbSB0aGUgMTAwIGJpbGxpb24gbW9kZWwgd2UgYXJlIHByb21vdGluZyBub3cuIiIKClRoaXMgc3VnZ2VzdHMgaXQgaXMgYSBkZW5zZSBtb2RlbC4iLDEuMmUrMjQsIkFzc3VtZSBDaGluY2hpbGxhLW9wdGltYWwgZGF0YXNldCBzaXplOgoyMCAqIDEwMEIgKiAxMDBCICogNiA9IDEuMmUyNCBGTE9QIiwsIiIiQXNzdW1lIENoaW5jaGlsbGEtb3B0aW1hbCBkYXRhc2V0IHNpemUiIiBmcm9tIHRyYWluaW5nIGNvbXB1dGUgbm90ZXMiLCwsLCxMaWtlbHksLCwsSG9zdGVkIGFjY2VzcyAobm8gQVBJKSxDaGluYSwsLCwsLDIwMjUtMTEtMjggMTE6NTM6NDQrMDA6MDAsLCJUaGVyZSBpcyBubyBwYXBlciB0byByZWZlcmVuY2UsIG5vIGluZm9ybWF0aW9uIGFib3V0IGhhcmR3YXJlIHVzZWQgZm9yIHRyYWluaW5nIGZvdW5kIGluIG1lZGlhLiIsLCwsSW5kdXN0cnksLCwsLFVucmVsZWFzZWQsImNvdWxkIGJlIGFjY2Vzc2libGUgdmlhIEFQSSwgdGhvdWdoIEkgaGF2ZSBub3QgZm91bmQgZG9jdW1lbnRhdGlvbgoKaGVyZSBpcyBhY2Nlc3NpYmxlIGZvciBjaGF0dGluZzogaHR0cHM6Ly9sdWNhLmNuL2hvbWUiLFRydWUsLCwsLCxPcGVyYXRpb24gY291bnRpbmcsLCwsLE5vClBlcHRpZGVCRVJULEJpb2xvZ3ksIlByb3RlaW5zLFByb3RlaW4gcHJvcGVydHkgcHJlZGljdGlvbiIsQ2FybmVnaWUgTWVsbG9uIFVuaXZlcnNpdHkgKENNVSksIkNoYWtyYWRoYXIgR3VudHVib2luYSwgQWRyaXRhIERhcywgUGFyaXNhIE1vbGxhZWksIFNlb25nd29uIEtpbSwgYW5kIEFtaXIgQmFyYXRpIEZhcmltYW5pIiwyMDIzLTA4LTI4LFBlcHRpZGVCRVJUOiBBIGxhbmd1YWdlIE1vZGVsIGJhc2VkIG9uIFRyYW5zZm9ybWVycyBmb3IgUGVwdGlkZSBQcm9wZXJ0eSBQcmVkaWN0aW9uLGh0dHBzOi8vYXJ4aXYub3JnL2Ficy8yMzA5LjAzMDk5LCxTT1RBIGltcHJvdmVtZW50LCIiIk91ciBtb2RlbCBoYXMgYWNoaWV2ZWQgc3RhdGUgb2YgdGhlIGFydCAoU09UQSkgZm9yIHByZWRpY3RpbmcgSGVtb2x5c2lzLCB3aGljaCBpcyBhIHRhc2sgZm9yIGRldGVybWluaW5nIHBlcHRpZGXigJlzIHBvdGVudGlhbCB0byBpbmR1Y2UgcmVkIGJsb29kIGNlbGwgbHlzaXMuIiIiLCwsNC45ZSsxNiwiIiJDb21wdXRlIGZvciBmaW5lLXR1bmluZyBQcm90QkVSVDogMSBOVmlkaWEgR2VGb3JjZSBHVFggMTA4MFRpLCAzMCBlcG9jaHMsIGJhdGNoIHNpemUgMzIsIG1vZGVsIHRyYWluZWQgZm9yIGluZGl2aWR1YWwgdGFza3Mgd2l0aCB0cmFpbmluZyB0aW1lIHJhbmdpbmcgZnJvbSA1OC0xMTYgbWludXRlcywgYXNzdW1pbmcgCmZyb20gVGFibGUgMSB3ZSBoYXZlIDI0NCBtaW51dGVzCjExLjM0ZTEyIEZMT1BzIGFuZCAwLjMgdXRpbGl6YXRpb24gcmF0ZSBGTE9QID0gMjQ0IG1pbiAqIDYwIHNlYy9taW4gKiAxMS4zNGUxMiBGTE9QL3NlYyAqMC4zID0gNC45ZTE2IEZMT1AsIiw0MTYwNTY2LCJQcmV0cmFpbmluZzoKMjE3LDAwMCwwMDAgc2VxdWVuY2VzIMOXIDEwMCByZXNpZHVlcyA9IDIuMTcgw5cgMTDCueKBsCB0b2tlbnMKCkZpbmUtdHVuaW5nIHNlcXVlbmNlczoKOSwzMTYgKyAyOSw4OTIgKyAxNywxODUgPSA1NiwzOTMgc2VxdWVuY2VzCjU2LDM5MyDDlyAxMDAgcmVzaWR1ZXMgPSA1LjY0IMOXIDEw4oG2IHRva2VucwoKVG90YWwgdG9rZW5zOgoyLjE3IMOXIDEwwrnigbAgKyA1LjY0IMOXIDEw4oG2IOKJiCAyLjE3IMOXIDEwwrnigbAiLDQuMDY3LDI0NCBtaW51ZXMgZnJvbSBUYWJsZSAxLE5WSURJQSBHZUZvcmNlIEdUWCAxMDgwIFRpLCxDb25maWRlbnQsIlJlY2VudCBhZHZhbmNlcyBpbiBMYW5ndWFnZSBNb2RlbHMgaGF2ZSBlbmFibGVkIHRoZSBwcm90ZWluIG1vZGVsaW5nIGNvbW11bml0eSB3aXRoIGEgcG93ZXJmdWwgdG9vbCBzaW5jZSBwcm90ZWluIHNlcXVlbmNlcyBjYW4gYmUgcmVwcmVzZW50ZWQgYXMgdGV4dC4gU3BlY2lmaWNhbGx5LCBieSB0YWtpbmcgYWR2YW50YWdlIG9mIFRyYW5zZm9ybWVycywgc2VxdWVuY2UtdG8tcHJvcGVydHkgcHJlZGljdGlvbiB3aWxsIGJlIGFtZW5hYmxlIHdpdGhvdXQgdGhlIG5lZWQgZm9yIGV4cGxpY2l0IHN0cnVjdHVyYWwgZGF0YS4gSW4gdGhpcyB3b3JrLCBpbnNwaXJlZCBieSByZWNlbnQgcHJvZ3Jlc3MgaW4gTGFyZ2UgTGFuZ3VhZ2UgTW9kZWxzIChMTE1zKSwgd2UgaW50cm9kdWNlIFBlcHRpZGVCRVJULCBhIHByb3RlaW4gbGFuZ3VhZ2UgbW9kZWwgZm9yIHByZWRpY3RpbmcgdGhyZWUga2V5IHByb3BlcnRpZXMgb2YgcGVwdGlkZXMgKGhlbW9seXNpcywgc29sdWJpbGl0eSwgYW5kIG5vbi0gZm91bGluZykuIFRoZSBQZXB0aWRlQmVydCB1dGlsaXplcyB0aGUgUHJvdEJFUlQgcHJldHJhaW5lZCB0cmFuc2Zvcm1lciBtb2RlbCB3aXRoIDEyIGF0dGVudGlvbiBoZWFkcyBhbmQgMTIgaGlkZGVuIGxheWVycy4gV2UgdGhlbiBmaW5ldHVuZWQgdGhlIHByZXRyYWluZWQgbW9kZWwgZm9yIHRoZSB0aHJlZSBkb3duc3RyZWFtIHRhc2tzLiBPdXIgbW9kZWwgaGFzIGFjaGlldmVkIHN0YXRlIG9mIHRoZSBhcnQgKFNPVEEpIGZvciBwcmVkaWN0aW5nIEhlbW9seXNpcywgd2hpY2ggaXMgYSB0YXNrIGZvciBkZXRlcm1pbmluZyBwZXB0aWRl4oCZcyBwb3RlbnRpYWwgdG8gaW5kdWNlIHJlZCBibG9vZCBjZWxsIGx5c2lzLiBPdXIgUGVwdGlkZUJlcnQgbm9uLWZvdWxpbmcgbW9kZWwgYWxzbyBhY2hpZXZlZCByZW1hcmthYmxlIGFjY3VyYWN5IGluIHByZWRpY3RpbmcgcGVwdGlkZeKAmXMgY2FwYWNpdHkgdG8gcmVzaXN0IG5vbi1zcGVjaWZpYyBpbnRlcmFjdGlvbnMuIFRoaXMgbW9kZWwsIHRyYWluZWQgcHJlZG9taW5hbnRseSBvbiBzaG9ydGVyIHNlcXVlbmNlcywgYmVuZWZpdHMgZnJvbSB0aGUgZGF0YXNldCB3aGVyZSBuZWdhdGl2ZSBleGFtcGxlcyBhcmUgbGFyZ2VseSBhc3NvY2lhdGVkIHdpdGggaW5zb2x1YmxlIHBlcHRpZGVzLiBDb2RlcywgbW9kZWxzLCBhbmQgZGF0YSB1c2VkIGluIHRoaXMgc3R1ZHkgYXJlIGZyZWVseSBhdmFpbGFibGUgYXQ6IGh0dHBzOi8vZ2l0aHViLmNvbS9DaGFrcmFkaGFyRy9QZXB0aWRlQkVSVCIsMzAuMCwsT3BlbiB3ZWlnaHRzICh1bnJlc3RyaWN0ZWQpLFVuaXRlZCBTdGF0ZXMgb2YgQW1lcmljYSxQcm90QkVSVC1VbmlSZWYsNC45ODA1MjhlKzE2LCIiIkNvbXB1dGUgZm9yIGZpbmUtdHVuaW5nIFByb3RCRVJUOiAxIE5WaWRpYSBHZUZvcmNlIEdUWCAxMDgwVGksIDMwIGVwb2NocywgYmF0Y2ggc2l6ZSAzMiwgbW9kZWwgdHJhaW5lZCBmb3IgaW5kaXZpZHVhbCB0YXNrcyB3aXRoIHRyYWluaW5nIHRpbWUgcmFuZ2luZyBmcm9tIDU4LTExNiBtaW51dGVzLCBhc3N1bWluZyAKZnJvbSBUYWJsZSAxIHdlIGhhdmUgMjQ0IG1pbnV0ZXMKMTEuMzRlMTIgRkxPUHMgYW5kIDAuMyB1dGlsaXphdGlvbiByYXRlIEZMT1AgPSAyNDQgbWluICogNjAgc2VjL21pbiAqIDExLjM0ZTEyIEZMT1Avc2VjICowLjMgPSA0LjllMTYgRkxPUCwiLDEuMCwsMjAyNS0xMS0yOCAxMTo1Mzo0NCswMDowMCwsLCwsLEFjYWRlbWlhLCwsLDQuMCxPcGVuIHNvdXJjZSwiTUlUIChtb2RlbHMsIHRyYWluaW5nLCBpbmZlcmVuY2UpOiBodHRwczovL2dpdGh1Yi5jb20vQ2hha3JhZGhhckcvUGVwdGlkZUJFUlQgIiwsLCwsLDI3Mi45NTAyMTM5ODAwNTMwNCxIYXJkd2FyZSwsLCwsWWVzCk1lbmd6aUdQVC1HZW5lcmFsLTQwQixMYW5ndWFnZSwiTGFuZ3VhZ2UgbW9kZWxpbmcvZ2VuZXJhdGlvbixRdWVzdGlvbiBhbnN3ZXJpbmciLExhbmdib2F0LCwyMDIzLTA4LTI3LCLmvpzoiJ/np5HmioDpgJrov4fnlJ/miJDlvI/kurrlt6Xmmbrog73lpIfmoYjlubbph43no4Xlj5HluIPmlrDniYjlrZ/lrZBHUFQt6YeR6J6N5qih5Z6L5ZKM5a2f5a2QR1BULUNvZGXmqKHlnosKIixodHRwczovL2h1Yi5iYWFpLmFjLmNuL3ZpZXcvMzM4OTUsLCwsNDAwMDAwMDAwMDAuMCwsLCwsLCwsLCxDb25maWRlbnQsLCwsLENoaW5hLCwsLCwsMjAyNS0xMS0yOCAxMTo1Mzo0NCswMDowMCwsLCwsLEluZHVzdHJ5LCwsLCwsLCwsLCwsLCwsLCwsCk1lbmd6aS1GaW4tN0IsTGFuZ3VhZ2UsIkxhbmd1YWdlIG1vZGVsaW5nL2dlbmVyYXRpb24sUXVlc3Rpb24gYW5zd2VyaW5nIixMYW5nYm9hdCwsMjAyMy0wOC0yNywi5r6c6Iif56eR5oqA6YCa6L+H55Sf5oiQ5byP5Lq65bel5pm66IO95aSH5qGI5bm26YeN56OF5Y+R5biD5paw54mI5a2f5a2QR1BULemHkeiejeaooeWei+WSjOWtn+WtkEdQVC1Db2Rl5qih5Z6LCiIsaHR0cHM6Ly93d3cubGFuZ2JvYXQuY29tL2VuL3BvcnRhbC9tZW5nemktZ3B0LCwsLDcwMDAwMDAwMDAuMCwsLCwsLCwsLCxDb25maWRlbnQsLCwsLENoaW5hLCwsLCwsMjAyNS0xMS0yOCAxMTo1Mzo0NCswMDowMCwsLCwsLEluZHVzdHJ5LCwsLCwsLCwsLCwsLCwsLCwsCk1lbmd6aS1GaW4tMTNCLExhbmd1YWdlLCJMYW5ndWFnZSBtb2RlbGluZy9nZW5lcmF0aW9uLFF1ZXN0aW9uIGFuc3dlcmluZyIsTGFuZ2JvYXQsLDIwMjMtMDgtMjcsIua+nOiIn+enkeaKgOmAmui/h+eUn+aIkOW8j+S6uuW3peaZuuiDveWkh+ahiOW5tumHjeejheWPkeW4g+aWsOeJiOWtn+WtkEdQVC3ph5Hono3mqKHlnovlkozlrZ/lrZBHUFQtQ29kZeaooeWeiwoiLGh0dHBzOi8vaHViLmJhYWkuYWMuY24vdmlldy8zMzg5NSwsLCwxMzAwMDAwMDAwMC4wLCwsLCwsLCwsLENvbmZpZGVudCwsLCwsQ2hpbmEsLCwsLCwyMDI1LTExLTI4IDExOjUzOjQ0KzAwOjAwLCwsLCwsSW5kdXN0cnksLCwsLCwsLCwsLCwsLCwsLCwKTWVuZ3ppLUxpdGUsTGFuZ3VhZ2UsIkxhbmd1YWdlIG1vZGVsaW5nL2dlbmVyYXRpb24sUXVlc3Rpb24gYW5zd2VyaW5nIixMYW5nYm9hdCwsMjAyMy0wOC0yNSwi5r6c6Iif56eR5oqA6YCa6L+H55Sf5oiQ5byP5Lq65bel5pm66IO95aSH5qGI5bm26YeN56OF5Y+R5biD5paw54mI5a2f5a2QR1BULemHkeiejeaooeWei+WSjOWtn+WtkEdQVC1Db2Rl5qih5Z6LCiIsaHR0cHM6Ly93d3cubGFuZ2JvYXQuY29tL2VuL3BvcnRhbC9tZW5nemktZ3B0LCwsLCwsLCwsLCwsLCxVbmtub3duLCwsLCxDaGluYSwsLCwsLDIwMjUtMTEtMjggMTE6NTM6NDQrMDA6MDAsLCwsLCxJbmR1c3RyeSwsLCwsLCwsLCwsLCwsLCwsLApPcGVuLUFzc2lzdGFudCBMbGFtYTIgNzBCIFNGVCB2MTAsTGFuZ3VhZ2UsIkNoYXQsTGFuZ3VhZ2UgbW9kZWxpbmcvZ2VuZXJhdGlvbiIsLE9wZW5Bc3Npc3RhbnQsMjAyMy0wOC0yNSxPcGVuLUFzc2lzdGFudCBMbGFtYTIgNzBCIFNGVCB2MTAsaHR0cHM6Ly9odWdnaW5nZmFjZS5jby9PcGVuQXNzaXN0YW50L2xsYW1hMi03MGItb2Fzc3Qtc2Z0LXYxMCwsLCw3MDAwMDAwMDAwMC4wLCIiIlRoaXMgbW9kZWwgaXMgYW4gT3Blbi1Bc3Npc3RhbnQgZmluZS10dW5pbmcgb2YgTWV0YSdzIExsYW1hMiA3MEIgTExNIiIgKGh0dHBzOi8vaHVnZ2luZ2ZhY2UuY28vT3BlbkFzc2lzdGFudC9sbGFtYTItNzBiLW9hc3N0LXNmdC12MTApLiIsLCwsLCwsLCxDb25maWRlbnQsIlRoaXMgbW9kZWwgaXMgYW4gT3Blbi1Bc3Npc3RhbnQgZmluZS10dW5pbmcgb2YgTWV0YSdzIExsYW1hMiA3MEIgTExNLiBJdCB3YXMgZmluZS10dW5lZCBpbiB0d28gc3RhZ2VzLCBmaXJzdCBvbiBhIG1peCBvZiBzeW50aGV0aWMgaW5zdHJ1bmN0aW9ucyBhbmQgY29kaW5nIHRhc2tzIGFuZCB0aGVuIGluIGEgIiJwb2xpc2hpbmciIiBzdGFnZSBvbiB0aGUgYmVzdCBodW1hbiBkZW1vbnN0cmF0aW9ucyBjb2xsZWN0ZWQgYXQgb3Blbi1hc3Npc3RhbnQuaW8gdXAgdG8gSnVseSAyMywgMjAyMyAoc2VlIENvbmZpZ3VyYXRpb24gRGV0YWlscyBiZWxvdykuIiwsLE9wZW4gd2VpZ2h0cyAocmVzdHJpY3RlZCB1c2UpLCxMbGFtYSAyLTcwQiwxLjY1ZSsyMCwiRnJvbSBodHRwczovL2h1Z2dpbmdmYWNlLmNvL09wZW5Bc3Npc3RhbnQvbGxhbWEyLTcwYi1vYXNzdC1zZnQtdjEwOgotIOKAnFdlaWdodHMgJiBCaWFzZXMgdHJhaW5pbmcgbG9nczogU3RhZ2UgMSAoMSBlcG9jaCBwcmV0cmFpbi1taXgsIDEyayBzdGVwcyksIFN0YWdlIDIgKDMgZXBvY2hzIG9hc3N0IHRvcC0xLCA1MTkgc3RlcHMp4oCdLgotIFN0YWdlIDE6IOKAnEFjY2VwdGVkIHRva2VuczogMzc1NzcyOTIw4oCdLgotIFN0YWdlIDI6IOKAnEFjY2VwdGVkIHRva2VuczogNTMxNTM2OOKAnS4KClNpbmNlIExsYW1hIGhhcyBkZW5zZSB0cmFuc2Zvcm1lciBhcmNoaXRlY3R1cmUsIHRoZSA2TkQgYXBwcm94aW1hdGlvbiB5aWVsZHMKRmluZS10dW5pbmcgY29tcHV0ZQo9ICMgb2YgYWN0aXZlIHBhcmFtZXRlcnMgLyBmb3J3YXJkIHBhc3MgKiAjIG9mIHRva2VucyAqIDYgRkxPUFMgLyB0b2tlbiAqICMgb2YgZXBvY2hzCj0gN2UxMCBwYXJhbWV0ZXJzICogMzc1NzcyOTIwIHRva2VucyAqIDYgRkxPUFMgLyB0b2tlbiAqIDEgZXBvY2gKN2UxMCBwYXJhbWV0ZXJzICogNTMxNTM2OCB0b2tlbnMgKiA2IEZMT1BTIC8gdG9rZW4gKiAzIGVwb2Nocwp+PSAxLjU4ZTIwIEZMT1BTICsgNi43ZTE4IEZMT1BTCn49IDEuNjVlMjAgRkxPUFMgIiwsLDIwMjUtMTEtMjggMTE6NTM6NDQrMDA6MDAsLCwsLCwsLCwsLE9wZW4gKHJlc3RyaWN0ZWQgdXNlKSwibGxhbWEgMiBsaWNlbnNlICg3MDBNIE1BVSBjYXApCmh0dHBzOi8vaHVnZ2luZ2ZhY2UuY28vT3BlbkFzc2lzdGFudC9sbGFtYTItNzBiLW9hc3N0LXNmdC12MTAKCmh0dHBzOi8vZ2l0aHViLmNvbS9lcGZMTE0vTWVnYXRyb24tTExNIiwsLCwsLCwsLCwsLFllcwpNYXRoR1BULExhbmd1YWdlLFF1YW50aXRhdGl2ZSByZWFzb25pbmcsVEFMIEVkdWNhdGlvbiBHcm91cCAoWHVlZXJzaSksLDIwMjMtMDgtMjQsVEFM4oCZcyBNYXRoR1BUIGxhdW5jaGVzIHB1YmxpYyBiZXRhOiB5b3VyIG5leHQtZ2VuIG1hdGggYXNzaXN0YW50LGh0dHBzOi8vd3d3Lmdpem1vY2hpbmEuY29tLzIwMjMvMDgvMjQvbWF0aGdwdC1sYXVuY2gtcHVibGljLWJldGEtbmV4dC1nZW4tbWF0aC1hc3Npc3RhbnQvLCwsLCwsLCwsLCwsLCxVbmtub3duLCJEdXJpbmcgaXRzIDIwdGgtYW5uaXZlcnNhcnkgZXZlbnQsIFRBTCBFZHVjYXRpb24gR3JvdXAgbGF1bmNoZWQgdGhlIHB1YmxpYyBiZXRhIHRlc3Rpbmcgb2YgaXRzIGlubm92YXRpdmUgbWF0aGVtYXRpY2FsIGxhcmdlIG1vZGVsLCBNYXRoR1BULiBUaGlzIExMTSBtb2RlbCBpcyBkZXNpZ25lZCBwcmltYXJpbHkgZm9yIGdsb2JhbCBtYXRoZW1hdGljcyBlbnRodXNpYXN0cyBhbmQgcmVzZWFyY2ggaW5zdGl0dXRpb25zLCBtYXJraW5nIGEgc2lnbmlmaWNhbnQgbWlsZXN0b25lIGFzIENoaW5h4oCZcyBmaXJzdCBsYXJnZSBtb2RlbCB0YWlsb3JlZCBmb3IgbWF0aGVtYXRpY3MuIiwsLEhvc3RlZCBhY2Nlc3MgKG5vIEFQSSksQ2hpbmEsLCwsLCwyMDI1LTExLTI4IDExOjUzOjQ0KzAwOjAwLCwsLCwsSW5kdXN0cnksLCwsLFVucmVsZWFzZWQsLFRydWUsLCwsLCwsLCwsLE5vCkh5cGVyQ0xPVkEgWCxMYW5ndWFnZSwiTGFuZ3VhZ2UgbW9kZWxpbmcvZ2VuZXJhdGlvbixDaGF0LFNlYXJjaCxUcmFuc2xhdGlvbixDb2RlIGdlbmVyYXRpb24sUXVlc3Rpb24gYW5zd2VyaW5nLFF1YW50aXRhdGl2ZSByZWFzb25pbmciLE5BVkVSLCJLYW5nIE1pbiBZb28sIEphZWdldW4gSGFuLCBTb29reW8gSW4sIEhlZXdvbiBKZW9uLCBKaXN1IEplb25nLCBKYWV3b29rIEthbmcsIEh5dW53b29rIEtpbSwgS3l1bmctTWluIEtpbSwgTXVuaHlvbmcgS2ltLCBTdW5nanUgS2ltLCBEb25naHl1biBLd2FrLCBIYW5vY2sgS3dhaywgU2UgSnVuZyBLd29uLCBCYWRvIExlZSwgRG9uZ3NvbyBMZWUsIEdpY2hhbmcgTGVlLCBKb29obyBMZWUsIEJhZXNlb25nIFBhcmssIFNlb25namluIFNoaW4sIEpvb25zYW5nIFl1LCBTZW9sa2kgQmFlaywgU3VtaW4gQnllb24sIEV1bmdzdXAgQ2hvLCBEb29zZW9rIENob2UsIEplZXN1bmcgSGFuLCBZb3VuZ2t5dW4gSmluLCBIeWVpbiBKdW4sIEphZXNldW5nIEp1bmcsIENoYW53b29uZyBLaW0sIEppbmhvbmcgS2ltLCBKaW51ayBLaW0sIERva3llb25nIExlZSwgRG9uZ3dvb2sgUGFyaywgSmVvbmcgTWluIFNvaG4sIFN1anVuZyBIYW4sIEppYWUgSGVvLCBTdW5nanUgSG9uZywgTWluYSBKZW9uLCBIeXVuaG9vbiBKdW5nLCBKdW5nZXVuIEp1bmcsIFdhbmdreW8gSnVuZywgQ2h1bmdqb29uIEtpbSwgSHllcmkgS2ltLCBKb25naHl1biBLaW0sIE1pbiBZb3VuZyBLaW0sIFNvZXVuIExlZSwgSm9vbmhlZSBQYXJrLCBKaWV1biBTaGluLCBTb2ppbiBZYW5nLCBKdW5nc29vbiBZb29uLCBId2FyYW4gTGVlLCBTYW5naHdhbiBCYWUsIEplZWh3YW4gQ2hhLCBLYXJsIEd5bGxldXMsIERvbmdob29uIEhhbSwgTWloYWsgSG9uZywgWW91bmdraSBIb25nLCBZdW5raSBIb25nLCBEYWh5dW4gSmFuZywgSHlvanVuIEplb24sIFl1amluIEplb24sIFllamkgSmVvbmcsIE15dW5nZ2V1biBKaSwgWWVndWsgSmluLCBDaGFuc29uZyBKbywgU2hpbnlvdW5nIEpvbywgU2V1bmdod2FuIEp1bmcsIEFkcmlhbiBKdW5nbXl1bmcgS2ltLCBCeW91bmcgSG9vbiBLaW0sIEh5b21pbiBLaW0sIEp1bmd3aGFuIEtpbSwgTWlua3lvdW5nIEtpbSwgTWluc2V1bmcgS2ltLCBTdW5nZG9uZyBLaW0sIFlvbmdoZWUgS2ltLCBZb3VuZ2p1biBLaW0sIFlvdW5na3dhbiBLaW0sIERvbmdoeWVvbiBLbywgRHVnaHl1biBMZWUsIEhhIFlvdW5nIExlZSwgSmFlaG9uZyBMZWUsIEppZXVuIExlZSwgSm9uZ2h5dW4gTGVlLCBKb25namluIExlZSwgTWluIFlvdW5nIExlZSwgWWVoYmluIExlZSwgVGFlaG9uZyBNaW4sIFl1cmkgTWluLCBLaXlvb24gTW9vbiwgSHlhbmduYW0gT2gsIEphZXN1biBQYXJrLCBLeXV5b24gUGFyaywgWW91bmdodW4gUGFyaywgSGFuYmFlIFNlbywgU2V1bmdoeXVuIFNlbywgTWloeXVuIFNpbSwgR3l1YmluIFNvbiwgTWF0dCBZZW8sIEt5dW5nIEhvb24gWWVvbSwgV29uam9vbiBZb28gZXQgYWwuICgyOTYgYWRkaXRpb25hbCBhdXRob3JzIG5vdCBzaG93bikiLDIwMjMtMDgtMjQsS29yZWHigJlzIGludGVybmV0IGdpYW50IE5hdmVyIHVudmVpbHMgZ2VuZXJhdGl2ZSBBSSBzZXJ2aWNlcywiaHR0cHM6Ly9hcnhpdi5vcmcvYWJzLzI0MDQuMDE5NTQKaHR0cHM6Ly90ZWNoY3J1bmNoLmNvbS8yMDIzLzA4LzI0L2tvcmVhcy1pbnRlcm5ldC1naWFudC1uYXZlci11bnZlaWxzLWdlbmVyYXRpdmUtYWktc2VydmljZXMvLCBodHRwczovL3d3dy5uY2xvdWQuY29tL3NvbHV0aW9uL2ZlYXR1cmVkL2h5cGVyY2xvdmF4IiwsLCJQb3NzaWJsZSBzaWduaWZpY2FudCB1c2FnZTogIiJIeXBlckNMT1ZBIFggaXMgYXZhaWxhYmxlIGZvciBjcmVhdG9ycyBhbmQgZW50ZXJwcmlzZSBjdXN0b21lcnMiIiIsLCJVbmtub3duCgpQcmV2aW91cyB2ZXJzaW9uIGhhZCAyMDRCIHBhcmFtZXRlcnM6ICIiTmF2ZXIgc2F5cyBIeXBlckNMT1ZBIGhhcyBtb3JlIHRoYW4gMjA0IGJpbGxpb24gcGFyYW1ldGVycywgYnV0IGl0IGRpZCBub3QgZGlzY2xvc2UgaG93IG1hbnkgcGFyYW1ldGVycyBoYXZlIGJlZW4gdHJhaW5lZCBvbiB0aGUgSHlwZXJDTE9WQSBYIiIKCk1heWJlIGFtYmlndW91cyB3aGV0aGVyIEh5cGVyQ0xPVkEgWCBpcyBhIG5ldyBhbmQgc2VwYXJhdGUgbW9kZWw/IEJ1dCBIeXBlckNsb3ZhIGlzIHByZXR0eSBvbGQuCgoiIkh5cGVyQ0xPVkEgWCBpcyBidWlsdCBvbiBIeXBlckNMT1ZBIGFuZCBpbXByb3ZlcyBvbiB0aGUgcHJldmlvdXMgTExNcyIiCgpodHRwczovL3d3dy5uY2xvdWQuY29tL3NvbHV0aW9uL2ZlYXR1cmVkL2h5cGVyY2xvdmF4IiwsRXN0aW1hdGlvbnMgZm9yIDgyQiBtb2RlbCBhcmUgbWFya2VkIGFzIGxvd2VyIGJvdW5kIGVzdGltYXRpb25zLCwsLCwsLFNwZWN1bGF0aXZlLCJTb3V0aCBLb3JlYW4gaW50ZXJuZXQgc2VhcmNoIGNvbXBhbnkgTmF2ZXIgb24gVGh1cnNkYXkgcm9sbGVkIG91dCBpdHMgb3duIGdlbmVyYXRpdmUgYXJ0aWZpY2lhbCBpbnRlbGxpZ2VuY2UgdG9vbCwgSHlwZXJDTE9WQSBYLiBUaGUgY29tcGFueeKAmXMgbGFyZ2UgbGFuZ3VhZ2UgbW9kZWwgKExMTSkgb2ZmZXJzIHNlcnZpY2VzIHN1Y2ggYXMgYSBDaGF0R1BULWxpa2UgQUkgY2hhdGJvdCwgQ0xPVkEgWCwgYW5kIGEgZ2VuZXJhdGl2ZSBBSS1iYXNlZCBzZWFyY2ggZW5naW5lLCBDdWUsIGVxdWl2YWxlbnQgdG8gTWljcm9zb2Z0IEJpbmcuICIsLCxBUEkgYWNjZXNzLEtvcmVhIChSZXB1YmxpYyBvZiksLCwsLCwyMDI1LTExLTI4IDExOjUzOjQ0KzAwOjAwLCwsLCwsSW5kdXN0cnksLDEuNDc2MDAwMDAwMDAwMDAxZSsyMywsLFVucmVsZWFzZWQsIkFQSSBhY2Nlc3MgZm9yIEh5cGVyQ0xPVkEgWCBpcyBhdmFpbGFibGUgYXQgQ0xPVkEgU3R1ZGlvLCBhIEh5cGVyc2NhbGUgQUkgZGV2ZWxvcG1lbnQgdG9vbCBvcHRpbWl6ZWQgZm9yIGJ1c2luZXNzZXMgYW5kIHByb3ZpZGVkIHZpYSBOQVZFUiBDbG91ZCBQbGF0Zm9ybS4gVGhlIGNoYXQgc2VydmljZSBpcyBhdmFpbGFibGUgYXQgaHR0cHM6Ly9jbG92YXgubmF2ZXIuY29tLy4iLFRydWUsLCwsLCwsLCwsLE5vClF3ZW4tVkwsIk11bHRpbW9kYWwsTGFuZ3VhZ2UsVmlzaW9uIiwiSW1hZ2UgY2FwdGlvbmluZyxDaGF0LFF1ZXN0aW9uIGFuc3dlcmluZyxWaXN1YWwgcXVlc3Rpb24gYW5zd2VyaW5nIixBbGliYWJhLCJKaW56ZSBCYWksIFNodWFpIEJhaSwgU2h1c2hlbmcgWWFuZywgU2hpamllIFdhbmcsIFNpbmFuIFRhbiwgUGVuZyBXYW5nLCBKdW55YW5nIExpbiwgQ2hhbmcgWmhvdSwgSmluZ3JlbiBaaG91IiwyMDIzLTA4LTI0LCJRd2VuLVZMOiBBIFZlcnNhdGlsZSBWaXNpb24tTGFuZ3VhZ2UgTW9kZWwgZm9yIFVuZGVyc3RhbmRpbmcsIExvY2FsaXphdGlvbiwgVGV4dCBSZWFkaW5nLCBhbmQgQmV5b25kIixodHRwczovL2FyeGl2Lm9yZy9hYnMvMjMwOC4xMjk2NiwxOTk4LjAsU09UQSBpbXByb3ZlbWVudCwiIiJBcyB0aGUgcmVzdWx0cyBzaG93biwgb3VyIFF3ZW4tVkwgYW5kIFF3ZW4tVkwtQ2hhdCBib3RoIGFjaGlldmUgb2J2aW91c2x5IGJldHRlciByZXN1bHRzIGNvbXBhcmVkIHRvIHByZXZpb3VzIGdlbmVyYWxpc3QgbW9kZWxzIGluIHRlcm1zIG9mIGJvdGggdHdvIHRhc2tzLiBTcGVjaWZpY2FsbHksIG9uIHplcm8tc2hvdCBpbWFnZSBjYXB0aW9uIHRhc2ssIFF3ZW4tVkwgYWNoaWV2ZXMgc3RhdGUtb2YtdGhlLWFydCBwZXJmb3JtYW5jZSAoaS5lLiwgODUuOCBDSURFciBzY29yZSkgb24gdGhlIEZsaWNrcjMwSyBrYXJwYXRoeS10ZXN0IHNwbGl0LCBldmVuIG91dHBlcmZvcm1zIHByZXZpb3VzIGdlbmVyYWxpc3QgbW9kZWxzIHdpdGggbXVjaCBtb3JlIHBhcmFtZXRlcnMgKGUuZy4sIEZsYW1pbmdvLTgwQiB3aXRoIDgwQiBwYXJhbWV0ZXJzKS4iIiIsOTYwMDAwMDAwMC4wLDkuNkIgdG90YWwgLSBUYWJsZSAxLCwiUXdlbi03QiBhbmQgVmlUIGFzIGJhc2UgbW9kZWxzLCB0cmFpbmVkIG9uIDEuNUIgaW1hZ2UtdGV4dCBwYWlycyIsNTAwMDAwMDAwMDAwLDEuNEIgdGV4dC1pbWFnZSBwYWlycywsLCwsTGlrZWx5LCJXZSBpbnRyb2R1Y2UgdGhlIFF3ZW4tVkwgc2VyaWVzLCBhIHNldCBvZiBsYXJnZS1zY2FsZSB2aXNpb24tbGFuZ3VhZ2UgbW9kZWxzIGRlc2lnbmVkIHRvIHBlcmNlaXZlIGFuZCB1bmRlcnN0YW5kIGJvdGggdGV4dCBhbmQgaW1hZ2VzLiBDb21wcmlzaW5nIFF3ZW4tVkwgYW5kIFF3ZW4tVkwtQ2hhdCwgdGhlc2UgbW9kZWxzIGV4aGliaXQgcmVtYXJrYWJsZSBwZXJmb3JtYW5jZSBpbiB0YXNrcyBsaWtlIGltYWdlIGNhcHRpb25pbmcsIHF1ZXN0aW9uIGFuc3dlcmluZywgdmlzdWFsIGxvY2FsaXphdGlvbiwgYW5kIGZsZXhpYmxlIGludGVyYWN0aW9uLiBUaGUgZXZhbHVhdGlvbiBjb3ZlcnMgYSB3aWRlIHJhbmdlIG9mIHRhc2tzIGluY2x1ZGluZyB6ZXJvLXNob3QgY2FwdGlvbmluZywgdmlzdWFsIG9yIGRvY3VtZW50IHZpc3VhbCBxdWVzdGlvbiBhbnN3ZXJpbmcsIGFuZCBncm91bmRpbmcuIFdlIGRlbW9uc3RyYXRlIHRoZSBRd2VuLVZMIG91dHBlcmZvcm1zIGV4aXN0aW5nIExhcmdlIFZpc2lvbiBMYW5ndWFnZSBNb2RlbHMgKExWTE1zKS4gV2UgcHJlc2VudCB0aGVpciBhcmNoaXRlY3R1cmUsIHRyYWluaW5nLCBjYXBhYmlsaXRpZXMsIGFuZCBwZXJmb3JtYW5jZSwgaGlnaGxpZ2h0aW5nIHRoZWlyIGNvbnRyaWJ1dGlvbnMgdG8gYWR2YW5jaW5nIG11bHRpbW9kYWwgYXJ0aWZpY2lhbCBpbnRlbGxpZ2VuY2UuIENvZGUsIGRlbW8gYW5kIG1vZGVscyBhcmUgYXZhaWxhYmxlIGF0IGh0dHBzOi8vZ2l0aHViLmNvbS9Rd2VuTE0vUXdlbi1WTC4iLDEuMCwsT3BlbiB3ZWlnaHRzIChyZXN0cmljdGVkIHVzZSksQ2hpbmEsUXdlbi03QiwsIjUwayBzdGVwcywgMzBrIGJhdGNoIHNpemUgKHRhYmxlIDgpIiwsLDIwMjYtMDUtMjUgMTI6Mjg6MTArMDA6MDAsLCwsLCxJbmR1c3RyeSwsLCwsVW5y</x:v>
      </x:c>
    </x:row>
    <x:row r="165" ht="18" customHeight="1">
      <x:c r="A165" s="17" t="n">
        <x:v>160</x:v>
      </x:c>
      <x:c r="B165" s="17" t="n">
        <x:v>309</x:v>
      </x:c>
      <x:c r="C165" s="94" t="str">
        <x:v>ZWxlYXNlZCwsLCwsQkYxNiwsLCwsLCwsWWVzCmFpcm9ib3Jvcy1sMi03MGItMi4xLExhbmd1YWdlLCJMYW5ndWFnZSBtb2RlbGluZy9nZW5lcmF0aW9uLFF1ZXN0aW9uIGFuc3dlcmluZyIsLEpvbiBEdXJiaW4sMjAyMy0wOC0yNCxhaXJvYm9yb3M6IHVzaW5nIGxhcmdlIGxhbmd1YWdlIG1vZGVscyB0byBmaW5lLXR1bmUgbGFyZ2UgbGFuZ3VhZ2UgbW9kZWxzLGh0dHBzOi8vaHVnZ2luZ2ZhY2UuY28vam9uZHVyYmluL2Fpcm9ib3Jvcy1sMi03MGItMi4xLCwsLDcwMDAwMDAwMDAwLjAsc2FtZSBhcyBsbGFtYSAyIDcwYiwsLCwsLCwsLENvbmZpZGVudCwiVGhpcyBpcyBteSB0YWtlIG9uIGltcGxlbWVudGluZyB0aGUgU2VsZi1JbnN0cnVjdCBwYXBlci4gVGhlIGFwcHJvYWNoIGlzIHF1aXRlIGhlYXZpbHkgbW9kaWZpZWQsIGFuZCBkb2VzIG5vdCB1c2UgYW55IGh1bWFuLWdlbmVyYXRlZCBzZWVkcy4KClRoaXMgdXBkYXRlZCBpbXBsZW1lbnRhdGlvbiBzdXBwb3J0cyBlaXRoZXIgdGhlIC92MS9jb21wbGV0aW9ucyBlbmRwb2ludCBvciAvdjEvY2hhdC9jb21wbGV0aW9ucywgd2hpY2ggaXMgcGFydGljdWxhcmx5IHVzZWZ1bCBpbiB0aGF0IGl0IHN1cHBvcnRzIGdwdC00IGFuZCBncHQtMy41LXR1cmJvICh3aGljaCBpcyAxLzEwIHRoZSBjb3N0IG9mIHRleHQtZGF2aW5jaS0wMDMpLgoKSHVnZSB0aGFuayB5b3UgdG8gdGhlIGZvbGtzIG92ZXIgYXQgYTE2eiBmb3Igc3BvbnNvcmluZyB0aGUgY29zdHMgYXNzb2NpYXRlZCB3aXRoIGJ1aWxkaW5nIG1vZGVscyBhbmQgYXNzb2NpYXRlZCB0b29scyEiLCwsT3BlbiB3ZWlnaHRzIChyZXN0cmljdGVkIHVzZSksLExsYW1hIDItNzBCLCwsLCwyMDI1LTExLTI4IDExOjUzOjQ0KzAwOjAwLCwsLCwsLCwsLCxPcGVuIHNvdXJjZSwiIiJJIGFtIHB1cnBvc2luZ2x5IGxlYXZpbmcgdGhpcyBsaWNlbnNlIGFtYmlndW91cyAob3RoZXIgdGhhbiB0aGUgZmFjdCB5b3UgbXVzdCBjb21wbHkgd2l0aCB0aGUgTWV0YSBvcmlnaW5hbCBsaWNlbnNlIGZvciBsbGFtYS0yKSBiZWNhdXNlIEkgYW0gbm90IGEgbGF3eWVyIGFuZCByZWZ1c2UgdG8gYXR0ZW1wdCB0byBpbnRlcnByZXQgYWxsIG9mIHRoZSB0ZXJtcyBhY2NvcmRpbmdseS4KCllvdXIgYmVzdCBiZXQgaXMgcHJvYmFibHkgdG8gYXZvaWQgdXNpbmcgdGhpcyBjb21tZXJjaWFsbHkgZHVlIHRvIHRoZSBPcGVuQUkgQVBJIHVzYWdlLiIiCmh0dHBzOi8vaHVnZ2luZ2ZhY2UuY28vam9uZHVyYmluL2Fpcm9ib3Jvcy1sMi03MGItMi4xCiIsLCwsLCwsLGpvbmR1cmJpbiwsLCxZZXMKUFVMSSBHUFRyaW8sTGFuZ3VhZ2UsIkNoYXQsVHJhbnNsYXRpb24iLEh1bmdhcmlhbiBSZXNlYXJjaCBDZW50cmUgZm9yIExpbmd1aXN0aWNzLCJaaWppYW4gR3nFkXrFkSBZYW5nLCBMw6FzemzDsyBKw6Fub3MgTGFraSwgVGFtw6FzIFbDoXJhZGkgJiBHw6Fib3IgUHLDs3N6w6lreSAiLDIwMjMtMDgtMjMsTW9uby0gYW5kIE11bHRpbGluZ3VhbCBHUFQtMyBNb2RlbHMgZm9yIEh1bmdhcmlhbixodHRwczovL2xpbmsuc3ByaW5nZXIuY29tL2NoYXB0ZXIvMTAuMTAwNy85NzgtMy0wMzEtNDA0OTgtNl85OyBodHRwczovL2h1Z2dpbmdmYWNlLmNvL05ZVEsvUFVMSS1HUFRyaW8sLCwsNjcwMDAwMDAwMC4wLDYuN0IsNS44ZSsyMSwiOCBBMTAwcyBmb3IgdGhyZWUgbW9udGhzCgo4ICogMzEyIHRyaWxsaW9uICogMjQgKiAzNjAwICogOTAgKiAwLjMgKHV0aWxpemF0aW9uIGFzc3VtcHRpb24pID0gNS44ZTIxIiwyMzA1OTA0NzYxOTAsImFkZGluZyB1cCBjb2x1bW4gaW4gVGFibGUgMi4KNDEuNSBiaWxsaW9uIEh1bmdhcmlhbiB3b3JkcyAqIGFzc3VtZWQgMSB0b2tlbi93b3JkICsKNjEuOSBiaWxsaW9uIEVuZ2xpc2ggd29yZHMgKiA0IHRva2VucyAvIDMgd29yZHMgKwo5OC43IGJpbGxpb24gQ2hpbmVzZSBjaGFyYWN0ZXIgKiBhc3N1bWVkIDEgdG9rZW4vY2hhcmFjdGVyICsKMzNHQiBvZiBnaXRodWIgZG9jdW1lbnRzICogMSB0b2tlbiAvIDQuMiBieXRlcyAqIDFlOSBieXRlcy9HQiA9CmFyb3VuZCAyMzAuNiBiaWxsaW9uIHRva2VucwoKbWlnaHQgYmUgc2xpZ2h0bHkgb2ZmIGJlY2F1c2UgaXQncyBjb3VudGluZyBub24tQ2hpbmVzZSB0b2tlbnMgaW4gdGhlIENoaW5lc2UgZGF0YSwgcmF0aGVyIHRoYW4gbm9uLUNoaW5lc2Ugd29yZHMsIGJ1dCBjbG9zZS4iLDIyMDAuMCwzIG1vbnRocyxOVklESUEgQTEwMCwsQ29uZmlkZW50LCJJbiByZWNlbnQgeWVhcnMsIHRoZSBncm93dGggaW4gc2l6ZSBvZiBUcmFuc2Zvcm1lci1iYXNlZCBsYW5ndWFnZSBtb2RlbHMgaGFzIGFjY2VsZXJhdGVkIHNpZ25pZmljYW50bHkuIEdsb2JhbCB0ZWNobm9sb2d5IGNvbXBhbmllcyBhcmUgdHJhaW5pbmcgbGFyZ2VyIGFuZCBsYXJnZXIgbW9kZWxzIHRoYXQgcmVxdWlyZSBlbm9ybW91cyByZXNvdXJjZXMgYW5kIHRyYWluaW5nIGRhdGEuIFdpdGggdGhlc2UgZXhwZXJpbWVudHMsIHRoZXkgYWltIHRvIGRlbW9uc3RyYXRlIHRoYXQgc3VmZmljaWVudGx5IGxhcmdlIG1vZGVscyB3aXRoIGFidW5kYW50IHRyYWluaW5nIGRhdGEgY2FuIHNvbHZlIGFueSBuYXR1cmFsIGxhbmd1YWdlIHByb2Nlc3NpbmcgdGFzayBldmVuIHdpdGhvdXQgZmluZS10dW5pbmcuIEl0IG1heSBub3QgYmUgZmVhc2libGUgdG8gY29tcGV0ZSBkaXJlY3RseSBpbiB0aGlzIHJhY2UsIGJ1dCB0aGVyZSBpcyBhbiBvcHBvcnR1bml0eSB0byBjb25kdWN0IGV4cGVyaW1lbnRzIGluIHRoZSBkaXJlY3Rpb24gb2YgbGFyZ2VyIG1vZGVscyBpbiB0aGVpciBzaGFkb3cuIE91ciBhaW0gaXMgdG8gdHJhaW4gbGFyZ2UgbGFuZ3VhZ2UgbW9kZWxzIGZvciBIdW5nYXJpYW4uIEFjY29yZGluZyB0byB0aGUga25vd2xlZGdlIHRyYW5zZmVyIHJlc2VhcmNoZXMsIGEgbGFuZ3VhZ2UgbW9kZWwgY2FuIGFkYXB0IHZhbHVhYmxlIGtub3dsZWRnZSBmcm9tIG90aGVyIGxhbmd1YWdlcy4gRnVydGhlcm1vcmUsIGluIG9yZGVyIGZvciB0aGUgbW9kZWwgdG8gYmUgYWJsZSB0byBzb2x2ZSB0cmFuc2xhdGlvbiB0YXNrcywgaXQgYWxzbyBuZWVkcyBtdWx0aWxpbmd1YWwga25vd2xlZGdlLiBJbiBvdXIgcmVzZWFyY2gsIHdlIHRyYWluZWQgYSBIdW5nYXJpYW4gbW9ub2xpbmd1YWwgYW5kIGEgSHVuZ2FyaWFuLUVuZ2xpc2gtQ2hpbmVzZSB0cmlsaW5ndWFsIDYuNyBiaWxsaW9uIHBhcmFtZXRlciBHUFQgbGFuZ3VhZ2UgbW9kZWwgd2l0aCBtb3JlIHRoYW4gMVRCIHRleHQgZGF0YS4gSW4gb3VyIGV4cGVyaW1lbnRzLCB3ZSBhbHNvIGZpbmUtdHVuZWQgb3VyIG1vZGVsIHdpdGggdGhlIHByb21wdHMgcHJvdmlkZWQgYnkgdGhlIFN0YW5mb3JkIEFscGFjYSBkYXRhc2V0LiBUaHVzLCBlbXBsb3lpbmcgdGhpcyBtZXRob2RvbG9neSwgYW4gaW5zdHJ1Y3QgR1BUIHdhcyBidWlsdCwgd2hpY2gsIGFzIGZhciBhcyB3ZSBrbm93LCBpcyB0aGUgZmlyc3QgbXVsdGlsaW5ndWFsIGxhcmdlIGxhbmd1YWdlIG1vZGVsIGluIHRoaXMgcmVnaW9uIHRoYXQgY2FuIGZvbGxvdyBpbnN0cnVjdGlvbnMuIiwsLE9wZW4gd2VpZ2h0cyAobm9uLWNvbW1lcmNpYWwpLEh1bmdhcnksLCwsLCwyMDI1LTExLTI4IDExOjUzOjQ0KzAwOjAwLCwsLCwsQWNhZGVtaWEsLCwsLFVucmVsZWFzZWQsTGljZW5zZTogY2MtYnktbmMtNC4wIChub24gY29tbWVyY2lhbCksLCwsLCwsSGFyZHdhcmUsLCwsLFllcwpTaGFwZU1vbCxCaW9sb2d5LERydWcgZGlzY292ZXJ5LE9oaW8gU3RhdGUgVW5pdmVyc2l0eSwiWmlxaSBDaGVuLCBCbyBQZW5nLCBTcmluaXZhc2FuIFBhcnRoYXNhcmF0aHksIFhpYSBOaW5nCiIsMjAyMy0wOC0yMyxTaGFwZS1jb25kaXRpb25lZCAzRCBNb2xlY3VsZSBHZW5lcmF0aW9uIHZpYSBFcXVpdmFyaWFudCBEaWZmdXNpb24gTW9kZWxzLGh0dHBzOi8vYXJ4aXYub3JnL2Ficy8yMzA4LjExODkwLDE4LjAsLCwyNzAwMDAwLjAsLDIuNTk5OTk5OTk5OTk5OThlKzE5LCIxLiBIYXJkd2FyZTogMXggVGVzbGEgVjEwMCBQQ0llIDMyR0IgKDEuMzDDlzEwwrnigbQgRkxPUC9zKQoyLiBUcmFpbmluZyBkdXJhdGlvbjogZGlyZWN0bHkgcHJvdmlkZWQgLSAxNDAgaG91cnMgdG90YWwgKDgwaCBTaGFwZSBFbmNvZGVyICsgNjBoIERpZmZ1c2lvbiBNb2RlbCkgPSA1MDQsMDAwIHNlY29uZHMKMy4gVXRpbGl6YXRpb246IDQwJQo0LiBDYWxjdWxhdGlvbjogMS4zMMOXMTDCueKBtCBGTE9QL3Mgw5cgMSBHUFUgw5cgNTA0LDAwMHMgw5cgMC40ID0gMi42MMOXMTDCueKBuSBGTE9QcyIsLCIKMS4gVHJhaW5pbmcgZGF0YXNldDogMSw1OTMsNjUzIG1vbGVjdWxlcwoiLDE0MC4wLCxOVklESUEgVjEwMCwsQ29uZmlkZW50LCJMaWdhbmQtYmFzZWQgZHJ1ZyBkZXNpZ24gYWltcyB0byBpZGVudGlmeSBub3ZlbCBkcnVnIGNhbmRpZGF0ZXMgb2Ygc2ltaWxhciBzaGFwZXMgd2l0aCBrbm93biBhY3RpdmUgbW9sZWN1bGVzLiBJbiB0aGlzIHBhcGVyLCB3ZSBmb3JtdWxhdGVkIGFuIGluIHNpbGljbyBzaGFwZS1jb25kaXRpb25lZCBtb2xlY3VsZSBnZW5lcmF0aW9uIHByb2JsZW0gdG8gZ2VuZXJhdGUgM0QgbW9sZWN1bGUgc3RydWN0dXJlcyBjb25kaXRpb25lZCBvbiB0aGUgc2hhcGUgb2YgYSBnaXZlbiBtb2xlY3VsZS4gVG8gYWRkcmVzcyB0aGlzIHByb2JsZW0sIHdlIGRldmVsb3BlZCBhIHRyYW5zbGF0aW9uLSBhbmQgcm90YXRpb24tZXF1aXZhcmlhbnQgc2hhcGUtZ3VpZGVkIGdlbmVyYXRpdmUgbW9kZWwgU2hhcGVNb2wuIFNoYXBlTW9sIGNvbnNpc3RzIG9mIGFuIGVxdWl2YXJpYW50IHNoYXBlIGVuY29kZXIgdGhhdCBtYXBzIG1vbGVjdWxhciBzdXJmYWNlIHNoYXBlcyBpbnRvIGxhdGVudCBlbWJlZGRpbmdzLCBhbmQgYW4gZXF1aXZhcmlhbnQgZGlmZnVzaW9uIG1vZGVsIHRoYXQgZ2VuZXJhdGVzIDNEIG1vbGVjdWxlcyBiYXNlZCBvbiB0aGVzZSBlbWJlZGRpbmdzLiBFeHBlcmltZW50YWwgcmVzdWx0cyBzaG93IHRoYXQgU2hhcGVNb2wgY2FuIGdlbmVyYXRlIG5vdmVsLCBkaXZlcnNlLCBkcnVnLWxpa2UgbW9sZWN1bGVzIHRoYXQgcmV0YWluIDNEIG1vbGVjdWxhciBzaGFwZXMgc2ltaWxhciB0byB0aGUgZ2l2ZW4gc2hhcGUgY29uZGl0aW9uLiBUaGVzZSByZXN1bHRzIGRlbW9uc3RyYXRlIHRoZSBwb3RlbnRpYWwgb2YgU2hhcGVNb2wgaW4gZGVzaWduaW5nIGRydWcgY2FuZGlkYXRlcyBvZiBkZXNpcmVkIDNEIHNoYXBlcyBiaW5kaW5nIHRvIHByb3RlaW4gdGFyZ2V0IHBvY2tldHMuIiwsLCxVbml0ZWQgU3RhdGVzIG9mIEFtZXJpY2EsLCwsMS4wLCwyMDI2LTA1LTI1IDEyOjI4OjEwKzAwOjAwLCwsLCwsLCwsLCwsLCwsLCwsMzI3LjU3NjcyOTM4NDUxLEhhcmR3YXJlLCwsLCwKSURFRklDUy04MEIsIk11bHRpbW9kYWwsTGFuZ3VhZ2UsVmlzaW9uIiwiTGFuZ3VhZ2UgbW9kZWxpbmcsSW1hZ2UgY2FwdGlvbmluZyxWaXN1YWwgcXVlc3Rpb24gYW5zd2VyaW5nIixIdWdnaW5nIEZhY2UsIkh1Z28gTGF1cmVuY29uLCBEYW5pZWwgdmFuIFN0cmllbiwgU3RhcyBCZWttYW4sIExlbyBUcm9uY2hvbiwgTHVjaWxlIFNhdWxuaWVyLCBUaG9tYXMgV2FuZywgU2lkZGhhcnRoIEthcmFtY2hldGksIEFtYW5wcmVldCBTaW5naCwgR2lhZGEgUGlzdGlsbGksIFlhY2luZSBKZXJuaXRlLCBWaWN0b3IgU2FuaCIsMjAyMy0wOC0yMixJbnRyb2R1Y2luZyBJREVGSUNTOiBBbiBPcGVuIFJlcHJvZHVjdGlvbiBvZiBTdGF0ZS1vZi10aGUtQXJ0IFZpc3VhbCBMYW5ndWFnZSBNb2RlbCxodHRwczovL2h1Z2dpbmdmYWNlLmNvL2Jsb2cvaWRlZmljcywsLCw4MDAwMDAwMDAwMC4wLElERUZJQ1MuLi4gY29tZXMgaW4gdHdvIHZhcmlhbnRz4oCUdGhlIGJhc2UgdmVyc2lvbiBhbmQgdGhlIGluc3RydWN0ZWQgdmVyc2lvbi4gRWFjaCB2YXJpYW50IGlzIGF2YWlsYWJsZSBhdCB0aGUgOSBiaWxsaW9uIGFuZCA4MCBiaWxsaW9uIHBhcmFtZXRlciBzaXplcy4sMS4xNTkzNTgwNTQ0ZSsyMywiZmxvcHMgPSA1MTIgKiAzMTJlMTIgKiAyOCoyNCozNjAwICogMC4zID0gMS4xNTllMjMKKG51bSBncHVzKSAqIChwZWFrIHBlcmZvcmVtZW5jZSkgKiAodGltZSBpbiBzZWNvbmRzKSAqIChhc3N1bWVkIHV0aWxpemF0aW9uIHJhdGUpCgoiIlRoZSBJREVGSUNTIG1vZGVscyB3ZXJlIHRyYWluZWQgb24gYW4gQVdTIFNhZ2VNYWtlciBjbHVzdGVyIHdpdGggOHg4MEdCIEExMDAgR1BVcyBub2RlcyBhbmQgRUZBIG5ldHdvcmsuCiAgICBJREVGSUNTLTgwQiB0b29rIH4yOCBkYXlzIG9mIHRyYWluaW5nIG9uIDY0IG5vZGVzICg1MTIgR1BVcykuIiIKCmh0dHBzOi8vaHVnZ2luZ2ZhY2UuY28vSHVnZ2luZ0ZhY2VNNC9pZGVmaWNzLTgwYi1pbnN0cnVjdCAKCnRyYWluZWQgb24gMTUwQiB0ZXh0IHRva2VucyArIGltYWdlcwoKNk5EID0gNio3MzQwMDAwMDAwMDAqODAqMTBeOSA9IDMuNTIzMmUrMjMKCiIsMTQ5NjAwMDAwMDAwLCJJREVGSUNTIHdhcyB0cmFpbmVkIG9uIGEgbWl4dHVyZSBvZiBvcGVubHkgYXZhaWxhYmxlIGRhdGFzZXRzOiBXaWtpcGVkaWEsIFB1YmxpYyBNdWx0aW1vZGFsIERhdGFzZXQsIGFuZCBMQUlPTiwgYXMgd2VsbCBhcyBhIG5ldyAxMTVCIHRva2VuIGRhdGFzZXQgY2FsbGVkIE9CRUxJQ1MgdGhhdCB3ZSBjcmVhdGVkLiBPQkVMSUNTIGNvbnNpc3RzIG9mIDE0MSBtaWxsaW9uIGludGVybGVhdmVkIGltYWdlLXRleHQgZG9jdW1lbnRzIHNjcmFwZWQgZnJvbSB0aGUgd2ViIGFuZCBjb250YWlucyAzNTMgbWlsbGlvbiBpbWFnZXMuCgpTZWUgaHR0cHM6Ly9odWdnaW5nZmFjZS5jby9IdWdnaW5nRmFjZU00L2lkZWZpY3MtODBiLWluc3RydWN0CjE0OS42QiB0b2tlbnMgYW5kIDEuNTgyQiBpbWFnZXMgaW4gdG90YWwuCgpFZmZlY3RpdmUgQmF0Y2ggU2l6ZSAoIyBvZiB0b2tlbnMpCTMuNjdNCk1heCBUcmFpbmluZyBTdGVwcwkyMDBLCgozLjY3KjEwXjYqMjAwMDAwID0gNzM0MDAwMDAwMDAwIHRva2VucyA9IDczNEIiLDY3Mi4wLCIiIklERUZJQ1MtODBiIHByZXRyYWluaW5nCgpIYXJkd2FyZSBUeXBlOiA1MTIgTlZJRElBIEExMDAgR1BVcwpIb3VycyB1c2VkOiA2NzIgaG91cnMgKDI4IGRheXMpCkNsb3VkIFByb3ZpZGVyOiBBV1MKQ29tcHV0ZSBSZWdpb246IFVTLVdlc3QgMiAoMjg4ZyBDTzJlcS9rV2gpCkNhcmJvbiBFbWl0dGVkOiAzOSw0OTgga2cgb2YgQ08yZXEiIiIsTlZJRElBIEExMDAsLENvbmZpZGVudCwiV2UgYXJlIGV4Y2l0ZWQgdG8gcmVsZWFzZSBJREVGSUNTIChJbWFnZS1hd2FyZSBEZWNvZGVyIEVuaGFuY2VkIMOgIGxhIEZsYW1pbmdvIHdpdGggSW50ZXJsZWF2ZWQgQ3Jvc3MtYXR0ZW50aW9uUyksIGFuIG9wZW4tYWNjZXNzIHZpc3VhbCBsYW5ndWFnZSBtb2RlbC4gSURFRklDUyBpcyBiYXNlZCBvbiBGbGFtaW5nbywgYSBzdGF0ZS1vZi10aGUtYXJ0IHZpc3VhbCBsYW5ndWFnZSBtb2RlbCBpbml0aWFsbHkgZGV2ZWxvcGVkIGJ5IERlZXBNaW5kLCB3aGljaCBoYXMgbm90IGJlZW4gcmVsZWFzZWQgcHVibGljbHkuIFNpbWlsYXJseSB0byBHUFQtNCwgdGhlIG1vZGVsIGFjY2VwdHMgYXJiaXRyYXJ5IHNlcXVlbmNlcyBvZiBpbWFnZSBhbmQgdGV4dCBpbnB1dHMgYW5kIHByb2R1Y2VzIHRleHQgb3V0cHV0cy4iLCwsT3BlbiB3ZWlnaHRzIChub24tY29tbWVyY2lhbCksVW5pdGVkIFN0YXRlcyBvZiBBbWVyaWNhLCJMTGFNQS02NUIsQ0xJUCBWaVQtSC8xNCAtIExBSU9OLTJCIiwsLDUxMi4wLCwyMDI1LTExLTI4IDExOjUzOjQ0KzAwOjAwLEFXUywsLDM2NzAwMDAuMCwsSW5kdXN0cnksVHJ1ZSwsLCxVbnJlbGVhc2VkLCJMbGFtYSBsaWNlbnNlIChub24gY29tbWVyY2lhbCkKCmh0dHBzOi8vaHVnZ2luZ2ZhY2UuY28vSHVnZ2luZ0ZhY2VNNC9pZGVmaWNzLTgwYi1pbnN0cnVjdCIsVHJ1ZSwsLEJGMTYsLDQwNzAwNy44NjMwNTQ1MDgxNywiSGFyZHdhcmUsT3BlcmF0aW9uIGNvdW50aW5nIixIdWdnaW5nRmFjZU00LCwsLFllcwpJREVGSUNTLTlCLCJNdWx0aW1vZGFsLExhbmd1YWdlLFZpc2lvbiIsIkxhbmd1YWdlIG1vZGVsaW5nLEltYWdlIGNhcHRpb25pbmcsVmlzdWFsIHF1ZXN0aW9uIGFuc3dlcmluZyIsSHVnZ2luZyBGYWNlLCJIdWdvIExhdXJlbmNvbiwgRGFuaWVsIHZhbiBTdHJpZW4sIFN0YXMgQmVrbWFuLCBMZW8gVHJvbmNob24sIEx1Y2lsZSBTYXVsbmllciwgVGhvbWFzIFdhbmcsIFNpZGRoYXJ0aCBLYXJhbWNoZXRpLCBBbWFucHJlZXQgU2luZ2gsIEdpYWRhIFBpc3RpbGxpLCBZYWNpbmUgSmVybml0ZSwgVmljdG9yIFNhbmgiLDIwMjMtMDgtMjIsSW50cm9kdWNpbmcgSURFRklDUzogQW4gT3BlbiBSZXByb2R1Y3Rpb24gb2YgU3RhdGUtb2YtdGhlLUFydCBWaXN1YWwgTGFuZ3VhZ2UgTW9kZWwsaHR0cHM6Ly9odWdnaW5nZmFjZS5jby9ibG9nL2lkZWZpY3MsLCwsOTAwMDAwMDAwMC4wLDlCLCwsMjYyMDAwMDAwMDAwLCJTZXF1ZW5jZSBMZW5ndGgJMTAyNApFZmZlY3RpdmUgQmF0Y2ggU2l6ZSAoIyBvZiB0b2tlbnMpCTEuMzFNCk1heCBUcmFpbmluZyBTdGVwcwkyMDBLCgoxLjMxKjEwXjYqMjAwMDAwID0gMjYyMDAwMDAwMDAwID0gMjYyQiB0b2tlbnMiLDM1MC4wLCIiIklERUZJQ1MtOWIgcHJldHJhaW5pbmcKCkhhcmR3YXJlIFR5cGU6IDEyOCBOVklESUEgQTEwMCBHUFVzCkhvdXJzIHVzZWQ6IDM1MCBob3VycwpDbG91ZCBQcm92aWRlcjogQVdTCkNvbXB1dGUgUmVnaW9uOiBVUy1XZXN0IDIgKDI4OGcgQ08yZXEva1doKQpDYXJib24gRW1pdHRlZDogNSwxNjAga2cgb2YgQ08yZXEiIiIsTlZJRElBIEExMDAsLENvbmZpZGVudCwiSURFRklDUyAoSW1hZ2UtYXdhcmUgRGVjb2RlciBFbmhhbmNlZCDDoCBsYSBGbGFtaW5nbyB3aXRoIEludGVybGVhdmVkIENyb3NzLWF0dGVudGlvblMpIGlzIGFuIG9wZW4tYWNjZXNzIHJlcHJvZHVjdGlvbiBvZiBGbGFtaW5nbywgYSBjbG9zZWQtc291cmNlIHZpc3VhbCBsYW5ndWFnZSBtb2RlbCBkZXZlbG9wZWQgYnkgRGVlcG1pbmQuIExpa2UgR1BULTQsIHRoZSBtdWx0aW1vZGFsIG1vZGVsIGFjY2VwdHMgYXJiaXRyYXJ5IHNlcXVlbmNlcyBvZiBpbWFnZSBhbmQgdGV4dCBpbnB1dHMgYW5kIHByb2R1Y2VzIHRleHQgb3V0cHV0cy4gSURFRklDUyBpcyBidWlsdCBzb2xlbHkgb24gcHVibGljbHkgYXZhaWxhYmxlIGRhdGEgYW5kIG1vZGVscy4KClRoZSBtb2RlbCBjYW4gYW5zd2VyIHF1ZXN0aW9ucyBhYm91dCBpbWFnZXMsIGRlc2NyaWJlIHZpc3VhbCBjb250ZW50cywgY3JlYXRlIHN0b3JpZXMgZ3JvdW5kZWQgb24gbXVsdGlwbGUgaW1hZ2VzLCBvciBzaW1wbHkgYmVoYXZlIGFzIGEgcHVyZSBsYW5ndWFnZSBtb2RlbCB3aXRob3V0IHZpc3VhbCBpbnB1dHMuCgpJREVGSUNTIGlzIG9uIHBhciB3aXRoIHRoZSBvcmlnaW5hbCBjbG9zZWQtc291cmNlIG1vZGVsIG9uIHZhcmlvdXMgaW1hZ2UtdGV4dCBiZW5jaG1hcmtzLCBpbmNsdWRpbmcgdmlzdWFsIHF1ZXN0aW9uIGFuc3dlcmluZyAob3Blbi1lbmRlZCBhbmQgbXVsdGlwbGUgY2hvaWNlKSwgaW1hZ2UgY2FwdGlvbmluZywgYW5kIGltYWdlIGNsYXNzaWZpY2F0aW9uIHdoZW4gZXZhbHVhdGVkIHdpdGggaW4tY29udGV4dCBmZXctc2hvdCBsZWFybmluZy4gSXQgY29tZXMgaW50byB0d28gdmFyaWFudHM6IGEgbGFyZ2UgODAgYmlsbGlvbiBwYXJhbWV0ZXJzIHZlcnNpb24gYW5kIGEgOSBiaWxsaW9uIHBhcmFtZXRlcnMgdmVyc2lvbi4iLCwsT3BlbiB3ZWlnaHRzIChub24tY29tbWVyY2lhbCksVW5pdGVkIFN0YXRlcyBvZiBBbWVyaWNhLCJDTElQIFZpVC1ILzE0IC0gTEFJT04tMkIsTExhTUEtN0IiLDEuNDYxNDIyMmUrMjIsIjZORCA9IDYqMjYyMDAwMDAwMDAwKjkqMTBeOSA9IDEuNDE0OGUrMjIKCkhhcmR3YXJlIFR5cGU6IDEyOCBOVklESUEgQTEwMCBHUFVzCkhvdXJzIHVzZWQ6IDM1MCBob3VycwpDbG91ZCBQcm92aWRlcjogQVdTCkNvbXB1dGUgUmVnaW9uOiBVUy1XZXN0IDIgKDI4OGcgQ08yZXEva1doKQpDYXJib24gRW1pdHRlZDogNSwxNjAga2cgb2YgQ08yZXEKCjEyOCozNTAqMzYwMCozMTIwMDAwMDAwMDAwMDAqMC4zID0gMS41MDk1ODA4ZSsyMgoKc3FydCgxLjQxNDhlKzIyKjEuNTA5NTgwOGUrMjIpID0gMS40NjE0MjIyZSsyMiIsMTI4LjAsLDIwMjUtMTEtMjggMTE6NTM6NDQrMDA6MDAsQVdTLCwsLCxJbmR1c3RyeSwsLCwsLCJUaGUgbW9kZWwgaXMgYnVpbHQgb24gdG9wIG9mIHR3byBwcmUtdHJhaW5lZCBtb2RlbHM6IGxhaW9uL0NMSVAtVmlULUgtMTQtbGFpb24yQi1zMzJCLWI3OUsgYW5kIGh1Z2d5bGxhbWEvbGxhbWEtNjViLiBUaGUgZmlyc3Qgd2FzIHJlbGVhc2VkIHVuZGVyIGFuIE1JVCBsaWNlbnNlLCB3aGlsZSB0aGUgc2Vjb25kIHdhcyByZWxlYXNlZCB1bmRlciBhIHNwZWNpZmljIG5vbi1jb21tZXJjaWFsIGxpY2Vuc2UgZm9jdXNlZCBvbiByZXNlYXJjaCBwdXJwb3Nlcy4gQXMgc3VjaCwgdXNlcnMgc2hvdWxkIGNvbXBseSB3aXRoIHRoYXQgbGljZW5zZSBieSBhcHBseWluZyBkaXJlY3RseSB0byBNZXRhJ3MgZm9ybS4KClRoZSB0d28gcHJlLXRyYWluZWQgbW9kZWxzIGFyZSBjb25uZWN0ZWQgdG8gZWFjaCBvdGhlciB3aXRoIG5ld2x5IGluaXRpYWxpemVkIHBhcmFtZXRlcnMgdGhhdCB3ZSB0cmFpbi4gVGhlc2UgYXJlIG5vdCBiYXNlZCBvbiBhbnkgb2YgdGhlIHR3byBiYXNlIGZyb3plbiBtb2RlbHMgZm9ybWluZyB0aGUgY29tcG9zaXRlIG1vZGVsLiBXZSByZWxlYXNlIHRoZSBhZGRpdGlvbmFsIHdlaWdodHMgd2UgdHJhaW5lZCB1bmRlciBhbiBNSVQgbGljZW5zZS4iLCwsLEJGMTYsLDEwMTc1MS45NjU3NjM2MjcwNCwiT3BlcmF0aW9uIGNvdW50aW5nLEhhcmR3YXJlIixIdWdnaW5nRmFjZU00LCwsLFllcwpFbGV2ZW4gTXVsdGlsaW5ndWFsIHYyLFNwZWVjaCwiVGV4dC10by1zcGVlY2ggKFRUUyksU3BlZWNoIHN5bnRoZXNpcyIsRWxldmVuTGFicywsMjAyMy0wOC0yMiwiTGlmZWxpa2UsIGNvbnNpc3RlbnQgcXVhbGl0eSBzcGVlY2ggc3ludGhlc2lzIG1vZGVsIixodHRwczovL2VsZXZlbmxhYnMuaW8vYmxvZy9lbGV2ZW4tbXVsdGlsaW5ndWFsLXYyLCwsLCwsLCwsLCwsLCxVbmtub3duLCJFbGV2ZW4gTXVsdGlsaW5ndWFsIHYyIGlzIG91ciBtb3N0IGFkdmFuY2VkLCBlbW90aW9uYWxseS1hd2FyZSBzcGVlY2ggc3ludGhlc2lzIG1vZGVsLiBJdCBwcm9kdWNlcyBuYXR1cmFsLCBsaWZlbGlrZSBzcGVlY2ggd2l0aCBoaWdoIGVtb3Rpb25hbCByYW5nZSBhbmQgY29udGV4dHVhbCB1bmRlcnN0YW5kaW5nIGFjcm9zcyBtdWx0aXBsZSBsYW5ndWFnZXMuCgpUaGUgbW9kZWwgZGVsaXZlcnMgY29uc2lzdGVudCB2b2ljZSBxdWFsaXR5IGFuZCBwZXJzb25hbGl0eSBhY3Jvc3MgYWxsIHN1cHBvcnRlZCBsYW5ndWFnZXMgd2hpbGUgbWFpbnRhaW5pbmcgdGhlIHNwZWFrZXLigJlzIHVuaXF1ZSBjaGFyYWN0ZXJpc3RpY3MgYW5kIGFjY2VudC4KClRoaXMgbW9kZWwgZXhjZWxzIGluIHNjZW5hcmlvcyByZXF1aXJpbmcgaGlnaC1xdWFsaXR5LCBlbW90aW9uYWxseSBudWFuY2VkIHNwZWVjaDoKCkNoYXJhY3RlciBWb2ljZW92ZXJzOiBJZGVhbCBmb3IgZ2FtaW5nIGFuZCBhbmltYXRpb24gZHVlIHRvIGl0cyBlbW90aW9uYWwgcmFuZ2UuClByb2Zlc3Npb25hbCBDb250ZW50OiBXZWxsLXN1aXRlZCBmb3IgY29ycG9yYXRlIHZpZGVvcyBhbmQgZS1sZWFybmluZyBtYXRlcmlhbHMuCk11bHRpbGluZ3VhbCBQcm9qZWN0czogTWFpbnRhaW5zIGNvbnNpc3RlbnQgdm9pY2UgcXVhbGl0eSBhY3Jvc3MgbGFuZ3VhZ2Ugc3dpdGNoZXMuClN0YWJsZSBRdWFsaXR5OiBQcm9kdWNlcyBjb25zaXN0ZW50LCBoaWdoLXF1YWxpdHkgYXVkaW8gb3V0cHV0LgpXaGlsZSBpdCBoYXMgYSBoaWdoZXIgbGF0ZW5jeSAmIGNvc3QgcGVyIGNoYXJhY3RlciB0aGFuIEZsYXNoIG1vZGVscywgaXQgZGVsaXZlcnMgc3VwZXJpb3IgcXVhbGl0eSBmb3IgcHJvamVjdHMgd2hlcmUgbGlmZWxpa2Ugc3BlZWNoIGlzIGltcG9ydGFudC4KCk91ciB2MiBtb2RlbHMgc3VwcG9ydCAyOSBsYW5ndWFnZXMiLCwsQVBJIGFjY2VzcyxVbml0ZWQgU3RhdGVzIG9mIEFtZXJpY2EsLCwsLCwyMDI1LTExLTI4IDExOjUzOjQ0KzAwOjAwLCwsLCwsSW5kdXN0cnksLCwsLFVucmVsZWFzZWQsLFRydWUsLCwsLCwsLCwsLE5vCkRvdSBCYW8sTGFuZ3VhZ2UsIkNoYXQsTGFuZ3VhZ2UgbW9kZWxpbmcvZ2VuZXJhdGlvbiIsQnl0ZURhbmNlLCwyMDIzLTA4LTE4LCxodHRwczovL3BhbmRhaWx5LmNvbS9ieXRlZGFuY2UtbGF1bmNoZXMtaXRzLWZpcnN0LWxhcmdlLXNjYWxlLWFpLWNvbnZlcnNhdGlvbi1wcm9kdWN0LWRvdS1iYW8vLCwsLCwsLCwsLCwsLCxVbmtub3duLCJUaGUgZmlyc3QgQUkgY29udmVyc2F0aW9uYWwgYXBwIOKAnERvdSBCYW/igJ0gYW5kIGl0cyB3ZWIgdmVyc2lvbiBoYXZlIHJlY2VudGx5IGJlZW4gbGF1bmNoZWQsIHdpdGggdGhlIGRvd25sb2FkIGNoYW5uZWwgZm9yIEFuZHJvaWQgYWxyZWFkeSBvcGVuLiBUaGUg4oCcRG91IEJhb+KAnSBpcyB0aGUgaW50ZXJuYWwgY29kZW5hbWUg4oCcR3JhY2XigJ0gQUkgcHJvamVjdCBieSBCeXRlRGFuY2UsIGFuZCBjdXJyZW50bHkgaGFzIGZ1bmN0aW9ucyBzdWNoIGFzIHRleHQtYmFzZWQgY29udmVyc2F0aW9uIGFuZCBpbWFnZS1iYXNlZCBjb252ZXJzYXRpb24uIiwsLEhvc3RlZCBhY2Nlc3MgKG5vIEFQSSksQ2hpbmEsLCwsLCwyMDI1LTExLTI4IDExOjUzOjQ0KzAwOjAwLCwsLCwsSW5kdXN0cnksLCwsLFVucmVsZWFzZWQsLFRydWUsLCwsLCwsLCwsLE5vCkt3YWlZaWkgMTNCLExhbmd1YWdlLENoYXQsS3VhaXNob3UgVGVjaG5vbG9neSwsMjAyMy0wOC0xNiwiIiJLd2FpWWlpIiIgbGFyZ2Utc2NhbGUgbGFuZ3VhZ2UgbW9kZWwgKEt3YWlZaWkpIixodHRwczovL2dpdGh1Yi5jb20va3dhaS9Ld2FpWWlpLCwsIiIiVGhlIEt3YWlZaWktMTNCLUJhc2UgcHJlLXRyYWluaW5nIG1vZGVsIGhhcyBleGNlbGxlbnQgZ2VuZXJhbCB0ZWNobmljYWwgYmFzZSBjYXBhYmlsaXRpZXMgYW5kIGhhcyBhY2hpZXZlZCBTdGF0ZS1PZi1UaGUtQXJ0IGVmZmVjdCB1bmRlciB0aGUgc2FtZSBtb2RlbCBzaXplIG9uIG1vc3QgYXV0aG9yaXRhdGl2ZSBDaGluZXNlL0VuZ2xpc2ggQmVuY2htYXJrcy4gRm9yIGV4YW1wbGUsIHRoZSBLd2FpWWlpLTEzQi1CYXNlIHByZS10cmFpbmVkIG1vZGVsIGlzIGN1cnJlbnRseSBhdCB0aGUgbGVhZGluZyBsZXZlbCBvZiB0aGUgc2FtZSBtb2RlbCBzaXplIG9uIE1NTFUsIENNTUxVLCBDLUV2YWwsIEh1bWFuRXZhbCBhbmQgb3RoZXIgYmVuY2htYXJrcy4iIiIsMTMwMDAwMDAwMDAuMCwxM0IsLCwsLCwsLCxMaWtlbHksIiIiS3dhaVlpaSIiIGlzIGEgc2VyaWVzIG9mIGxhcmdlLXNjYWxlIGxhbmd1YWdlIG1vZGVscyAoTExNKSBpbmRlcGVuZGVudGx5IGRldmVsb3BlZCBieSB0aGUgS3VhaXNob3UgQUkgdGVhbSBmcm9tIHNjcmF0Y2guIEl0IGN1cnJlbnRseSBpbmNsdWRlcyBtb2RlbHMgd2l0aCBtdWx0aXBsZSBwYXJhbWV0ZXIgc2l6ZXMgYW5kIGNvdmVycyBwcmUtdHJhaW5pbmcgbW9kZWxzLiAoS3dhaVlpaS1CYXNlKSwgZGlhbG9ndWUgbW9kZWwgKEt3YWlZaWktQ2hhdCkuIEhlcmUgd2UgaW50cm9kdWNlIHRoZSAxM0Igc2NhbGUgc2VyaWVzIG1vZGVsIEt3YWlZaWktMTNCLiIiIiwsLFVucmVsZWFzZWQsQ2hpbmEsLCwsLCwyMDI1LTExLTI4IDExOjUzOjQ0KzAwOjAwLCwsLCwsSW5kdXN0cnksLCwsLCwsVHJ1ZSwsLCwsLCwsLCwsTm8KVkFSQ08gTExNIDIuMCBiYXNlLExhbmd1YWdlLCJMYW5ndWFnZSBtb2RlbGluZy9nZW5lcmF0aW9uLENoYXQsVHJhbnNsYXRpb24sUXVlc3Rpb24gYW5zd2VyaW5nIixOQ1NPRlQsLDIwMjMtMDgtMTYsVkFSQ08gTExNIDIuMCBpcyBOQ1NPRlQncyBsYXJnZSBsYW5ndWFnZSBtb2RlbCB0aGF0IGNhbiBiZSBhcHBsaWVkIHRvIHRoZSBkZXZlbG9wbWVudCBvZiBuYXR1cmFsIGxhbmd1YWdlIHByb2Nlc3NpbmctYmFzZWQgQUkgc2VydmljZXMuLCJodHRwczovL25jc29mdC5naXRodWIuaW8vbmNyZXNlYXJjaC92YXJjby1sbG0tZGV0YWlscy8KaHR0cHM6Ly9hd3MuYW1hem9uLmNvbS9tYXJrZXRwbGFjZS9wcC9wcm9kdmlldy1kN2FtcjR5eHBpYmV3P3NyPTAtMyZyZWZfPWJlYWdsZSZhcHBsaWNhdGlvbklkPUFXU01QQ29udGVzc2EiLCwsLDEzMDAwMDAwMDAwLjAsLDEuMjQ4ZSsyMyw9MTYwMDAwMDAwMDAwMCB0b2tlbnMgKiA2IEZMT1AgLyB0b2tlbiAvIHBhcmFtZXRlciAqIDEzMDAwMDAwMDAwIHBhcmFtZXRlcnMgPSAxLjI0OMOXMTBeMjMgRkxPUCwxNjAwMDAwMDAwMDAwLGh0dHBzOi8vbmNzb2Z0LmdpdGh1Yi5pby9uY3Jlc2VhcmNoL3ZhcmNvLWxsbS1kZXRhaWxzLywsLCwsTGlrZWx5LCJWQVJDTyBMTE0gMi4wIGlzIE5DU09GVCdzIGxhcmdlIGxhbmd1YWdlIG1vZGVsIHRoYXQgY2FuIGJlIGFwcGxpZWQgdG8gdGhlIGRldmVsb3BtZW50IG9mIHZhcmlvdXMgbmF0dXJhbCBsYW5ndWFnZSBwcm9jZXNzaW5nLWJhc2VkIEFJIHNlcnZpY2VzIHN1Y2ggYXMgdGV4dCBnZW5lcmF0aW9uLCBxdWVzdGlvbiBhbnN3ZXJpbmcsIGNoYXRib3RzLCBzdW1tYXJpemF0aW9uLCBhbmQgaW5mb3JtYXRpb24gZXh0cmFjdGlvbi4gTkNTT0ZUJ3MgVkFSQ08gTExNIDIuMCB3YXMgZGV2ZWxvcGVkIHdpdGggb3VyIG93biB0ZWNobm9sb2d5LCBpbmNsdWRpbmcgZGF0YSBjb25zdHJ1Y3Rpb24sIHByZS10cmFpbmluZywgaW5zdHJ1Y3Rpb24gdHVuaW5nIGFuZCBhbGlnbm1lbnQgdHVuaW5nLiBXZSBldmFsdWF0ZWQgVkFSQ08gTExNIDIuMCBvbiB2YXJpb3VzIE5MUCB0YXNrcyBhbmQgaXRzIHBlcmZvcm1hbmNlIGhhcyBzaWduaWZpY2FudGx5IGltcHJvdmVkIGNvbXBhcmVkIHRvIFZBUkNPIExMTSAxLjAsIGFuZCBpdCBib2FzdHMgdGhlIGhpZ2hlc3QgcGVyZm9ybWFuY2UgYW1vbmcgb3RoZXIgS29yZWFuIExMTXMgb2Ygc2ltaWxhciBzaXplcy4gSW4gcGFydGljdWxhciwgaXQgaGFzIGJlZW4gdHJhaW5lZCB0byBiZSB1c2VkIGluIGhpZ2gtbGV2ZWwgbmF0dXJhbCBsYW5ndWFnZSBwcm9jZXNzaW5nIGFwcGxpY2F0aW9ucyBzdWNoIGFzIGNyZWF0aXZlIHdyaXRpbmcsIHN1bW1hcml6YXRpb24sIHF1ZXN0aW9uIGFuZCBhbnN3ZXJpbmcsIGNoYXRib3RzIGFuZCB0cmFuc2xhdGlvbiwgYW5kIHNob3dzIGhpZ2ggcGVyZm9ybWFuY2UgaW4gcmVsYXRlZCBxdWFudGl0YXRpdmUgaW5kaWNhdG9ycy4gRm9yIGlucXVpcmllcyByZWdhcmRpbmcgZnVydGhlciBwZXJmb3JtYW5jZSBpbXByb3ZlbWVudCBvciBjb2xsYWJvcmF0aW9uIGZvciBzZXJ2aWNlIGFwcGxpY2F0aW9ucywgcGxlYXNlIGNvbnRhY3QgdXMgYnkgZW1haWwgKHZhcmNvX2xsbUBuY3NvZnQuY29tKS4KCktvcmVhbiBUZXh0IEdlbmVyYXRpb24gOiBWQVJDTyBMTE0gMi4wIGlzIG9wdGltaXplZCBmb3IgS29yZWFuIG5hdHVyYWwgbGFuZ3VhZ2UgZ2VuZXJhdGlvbiBhcHBsaWNhdGlvbnMuIEluIHBhcnRpY3VsYXIsIGl0IHByb3ZpZGVzIG1vcmUgbmF0dXJhbCBhbmQgY3JlYXRpdmUgcmVzcG9uc2VzIGluIHVuZGVyc3RhbmRpbmcgdXNlciBpbnN0cnVjdGlvbnMgYW5kIGdlbmVyYXRpbmcgdGV4dC4iLCwsQVBJIGFjY2VzcyxLb3JlYSAoUmVwdWJsaWMgb2YpLCwsLCwsMjAyNS0xMS0yOCAxMTo1Mzo0NCswMDowMCwsLCwsLEluZHVzdHJ5LCwsLCxVbnJlbGVhc2VkLCxUcnVlLCwsLCwsT3BlcmF0aW9uIGNvdW50aW5nLCwsLCxObwpWQVJDTyBMTE0gMi4wIHNtYWxsIEZpbmV0dW5pbmcsTGFuZ3VhZ2UsIkxhbmd1YWdlIG1vZGVsaW5nL2dlbmVyYXRpb24sQ2hhdCxUZXh0IHN1bW1hcml6YXRpb24sVHJhbnNsYXRpb24sUXVlc3Rpb24gYW5zd2VyaW5nIixOQ1NPRlQsLDIwMjMtMDgtMTYsVkFSQ08gTExNIDIuMCBpcyBOQ1NPRlQncyBsYXJnZSBsYW5ndWFnZSBtb2RlbCB0aGF0IGNhbiBiZSBhcHBsaWVkIHRvIHRoZSBkZXZlbG9wbWVudCBvZiBuYXR1cmFsIGxhbmd1YWdlIHByb2Nlc3NpbmctYmFzZWQgQUkgc2VydmljZXMuLCJodHRwczovL25jc29mdC5naXRodWIuaW8vbmNyZXNlYXJjaC92YXJjby1sbG0tZGV0YWlscy8KaHR0cHM6Ly9hd3MuYW1hem9uLmNvbS9tYXJrZXRwbGFjZS9wcC9wcm9kdmlldy1vcjN3Nmo2Nm9uNTNzP3NyPTAtMiZyZWZfPWJlYWdsZSZhcHBsaWNhdGlvbklkPUFXU01QQ29udGVzc2EiLCwsLDcwMDAwMDAwMDAuMCwsNi43MmUrMjIsPTE2MDAwMDAwMDAwMDAqNio3MDAwMDAwMDAwPTYuNzIgw5cgMTBeMjIsMTYwMDAwMDAwMDAwMCxodHRwczovL25jc29mdC5naXRodWIuaW8vbmNyZXNlYXJjaC92YXJjby1sbG0tZGV0YWlscy8sLCwsLExpa2VseSwiVkFSQ08gTExNIDIuMCBpcyBOQ1NPRlQncyBsYXJnZSBsYW5ndWFnZSBtb2RlbCB0aGF0IGNhbiBiZSBhcHBsaWVkIHRvIHRoZSBkZXZlbG9wbWVudCBvZiB2YXJpb3VzIG5hdHVyYWwgbGFuZ3VhZ2UgcHJvY2Vzc2luZy1iYXNlZCBBSSBzZXJ2aWNlcyBzdWNoIGFzIHRleHQgZ2VuZXJhdGlvbiwgcXVlc3Rpb24gYW5zd2VyaW5nLCBjaGF0Ym90cywgc3VtbWFyaXphdGlvbiwgYW5kIGluZm9ybWF0aW9uIGV4dHJhY3Rpb24uIE5DU09GVCdzIFZBUkNPIExMTSAyLjAgd2FzIGRldmVsb3BlZCB3aXRoIG91ciBvd24gdGVjaG5vbG9neSwgaW5jbHVkaW5nIGRhdGEgY29uc3RydWN0aW9uLCBwcmUtdHJhaW5pbmcsIGluc3RydWN0aW9uIHR1bmluZyBhbmQgYWxpZ25tZW50IHR1bmluZy4gV2UgZXZhbHVhdGVkIFZBUkNPIExMTSAyLjAgb24gdmFyaW91cyBOTFAgdGFza3MgYW5kIGl0cyBwZXJmb3JtYW5jZSBoYXMgc2lnbmlmaWNhbnRseSBpbXByb3ZlZCBjb21wYXJlZCB0byBWQVJDTyBMTE0gMS4wLCBhbmQgaXQgYm9hc3RzIHRoZSBoaWdoZXN0IHBlcmZvcm1hbmNlIGFtb25nIG90aGVyIEtvcmVhbiBMTE1zIG9mIHNpbWlsYXIgc2l6ZXMuIEluIHBhcnRpY3VsYXIsIGl0IGhhcyBiZWVuIHRyYWluZWQgdG8gYmUgdXNlZCBpbiBoaWdoLWxldmVsIG5hdHVyYWwgbGFuZ3VhZ2UgcHJvY2Vzc2luZyBhcHBsaWNhdGlvbnMgc3VjaCBhcyBjcmVhdGl2ZSB3cml0aW5nLCBzdW1tYXJpemF0aW9uLCBxdWVzdGlvbiBhbmQgYW5zd2VyaW5nLCBjaGF0Ym90cyBhbmQgdHJhbnNsYXRpb24sIGFuZCBzaG93cyBoaWdoIHBlcmZvcm1hbmNlIGluIHJlbGF0ZWQgcXVhbnRpdGF0aXZlIGluZGljYXRvcnMuIEZvciBpbnF1aXJpZXMgcmVnYXJkaW5nIGZ1cnRoZXIgcGVyZm9ybWFuY2UgaW1wcm92ZW1lbnQgb3IgY29sbGFib3JhdGlvbiBmb3Igc2VydmljZSBhcHBsaWNhdGlvbnMsIHBsZWFzZSBjb250YWN0IHVzIGJ5IGVtYWlsICh2YXJjb19sbG1AbmNzb2Z0LmNvbSkuCgpLb3JlYW4gVGV4dCBHZW5lcmF0aW9uIDogVkFSQ08gTExNIDIuMCBpcyBvcHRpbWl6ZWQgZm9yIEtvcmVhbiBuYXR1cmFsIGxhbmd1YWdlIGdlbmVyYXRpb24gYXBwbGljYXRpb25zLiBJbiBwYXJ0aWN1bGFyLCBpdCBwcm92aWRlcyBtb3JlIG5hdHVyYWwgYW5kIGNyZWF0aXZlIHJlc3BvbnNlcyBpbiB1bmRlcnN0YW5kaW5nIHVzZXIgaW5zdHJ1Y3Rpb25zIGFuZCBnZW5lcmF0aW5nIHRleHQuIiwsLEFQSSBhY2Nlc3MsS29yZWEgKFJlcHVibGljIG9mKSwsLCwsLDIwMjUtMTEtMjggMTE6NTM6NDQrMDA6MDAsLCwsLCxJbmR1c3RyeSwsLCwsLCwsLCwsLCxPcGVyYXRpb24gY291bnRpbmcsLCwsLE5vClZBUkNPIExMTSBLTy9FTi0xM0ItSVNUIHZlci4xLExhbmd1YWdlLCJMYW5ndWFnZSBtb2RlbGluZy9nZW5lcmF0aW9uLENoYXQiLE5DU09GVCwsMjAyMy0wOC0xNiwsImh0dHBzOi8vbmNzb2Z0LmdpdGh1Yi5pby9uY3Jlc2VhcmNoL3ZhcmNvLWxsbS1kZXRhaWxzLwpodHRwczovL2F3cy5hbWF6b24uY29tL21hcmtldHBsYWNlL3BwL3Byb2R2aWV3LXVzeW9zb2xmM2FuM3U/c3I9MC0xJnJlZl89YmVhZ2xlJmFwcGxpY2F0aW9uSWQ9QVdTTVBDb250ZXNzYSIsLCwsMTMwMDAwMDAwMDAuMCwsMi43M2UrMjIsPTM1MDAwMDAwMDAwMCo2KjEzMDAwMDAwMDAwPTIuNzMgw5cgMTBeMjIsMzUwMDAwMDAwMDAwLGh0dHBzOi8vbmNzb2Z0LmdpdGh1Yi5pby9uY3Jlc2VhcmNoL3ZhcmNvLWxsbS1kZXRhaWxzLywsLCwsTGlrZWx5LCJWQVJDTy1MTE0gaXMgTkNTT0ZU4oCZcyBsYXJnZSBsYW5ndWFnZSBtb2RlbCwgd2hpY2ggY2FuIGJlIGFwcGxpZWQgdG8gZGV2ZWxvcCB2YXJpb3VzIE5MUC1iYXNlZCBBSSBzZXJ2aWNlcyBzdWNoIGFzIFEmQSwgY2hhdGJvdCwgc3VtbWFyaXphdGlvbiwgaW5mb3JtYXRpb24gZXh0cmFjdGlvbiBldGMuIFZBUkNPLUxMTSwgdHJhaW5lZCB3aXRoIHB1YmxpYyBwcmUtdHJhaW5pbmcgZGF0YSBhbmQgaW50ZXJuYWxseSBjb25zdHJ1Y3RlZCBoaWdoLXF1YWxpdHkgS29yZWFuIGRhdGEsIGJvYXN0cyB0aGUgaGlnaGVzdCBwZXJmb3JtYW5jZSBhbW9uZyB0aGUgS29yZWFuIExMTXMgb2Ygc2ltaWxhciBzaXplcyB0aGF0IGhhdmUgYmVlbiByZWxlYXNlZCB0byBkYXRlIChzZWUgaHR0cHM6Ly9uY3NvZnQuZ2l0aHViLmlvL25jcmVzZWFyY2gvICBmb3IgZXZhbHVhdGlvbiByZXN1bHRzKS4gT3VyIG1vZGVscyB3aWxsIGNvbnRpbnVlIHRvIGJlIHVwZGF0ZWQgYW5kIHdlIHdpbGwgYWxzbyByZWxlYXNlIExMTXMgdGhhdCBzdXBwb3J0IG11bHRpcGxlIGxhbmd1YWdlcyBvciBhcmUgZmluZWQtdHVuZWQgdG8gc3BlY2lmaWMgdGFza3MuIEFzIFZBUkNPLUxMTSBpcyBjdXJyZW50bHkgaW4gYmV0YSBzZXJ2aWNlICgyOSBBdWcgdG8gMTAgU2VwIDIwMjMpLCB1c2FnZSBmZWVzIHdpbGwgbm90IGJlIGNoYXJnZWQgdGVtcG9yYWxseSBmb3IgdGhpcyBwZXJpb2QuIEZvciBpbnF1aXJpZXMgcmVnYXJkaW5nIGZ1cnRoZXIgcGVyZm9ybWFuY2UgaW1wcm92ZW1lbnQgb3IgY29sbGFib3JhdGlvbiBmb3Igc2VydmljZSBhcHBsaWNhdGlvbnMsIHBsZWFzZSBjb250YWN0IHVzIHZpYSBlbWFpbCAodmFyY29fbGxtQG5jc29mdC5jb20pLgoKVGhlIFZBUkNPIExMTSBLTy9FTi0xM0ItSVNUIGlzIGEgYmlsaW5ndWFsIGluc3RydWN0aW9uLXR1bmVkIG1vZGVsIHRoYXQgaXMgdHJhaW5lZCB3aXRoIHRoZSBLb3JlYW4vRW5nbGlzaCBwcmUtdHJhaW5pbmcgZGF0YSBhbmQgdGhlIGluc3RydWN0aW9uIGRhdGFzZXQsIGJvdGggY29uc3RydWN0ZWQgYnkgTkNTT0ZULiIsLCxBUEkgYWNjZXNzLEtvcmVhIChSZXB1YmxpYyBvZiksLCwsLCwyMDI1LTExLTI4IDExOjUzOjQ0KzAwOjAwLCwsLCwsSW5kdXN0cnksLCwsLCwsLCwsLCwsT3BlcmF0aW9uIGNvdW50aW5nLCwsLCxObwpEZWNpQ29kZXItMUIsTGFuZ3VhZ2UsQ29kZSBnZW5lcmF0aW9uLERlY2kgQUksRGVjaUFJIFJlc2VhcmNoIFRlYW0sMjAyMy0wOC0xNSwgTW9kZWwgQ2FyZCBmb3IgRGVjaUNvZGVyLTFiLGh0dHBzOi8vaHVnZ2luZ2ZhY2UuY28vRGVjaS9EZWNpQ29kZXItMWIsLCwsMTEwMDAwMDAwMC4wLCIxLjFCLCBwZXIgbW9kZWwgY2FyZCBodHRwczovL2h1Z2dpbmdmYWNlLmNvL0RlY2kvRGVjaUNvZGVyLTFiIiwyLjllKzIxLDQ0NmIgKiAxLjFiICogNiA9IDIuOWUyMSw0NDYwMDAwMDAwMDAsVG90YWwgVG9rZW5zOiA0NDZCICwsLCwsQ29uZmlkZW50LCJEZWNpQ29kZXIgMUIgaXMgYSAxIGJpbGxpb24gcGFyYW1ldGVyIGRlY29kZXItb25seSBjb2RlIGNvbXBsZXRpb24gbW9kZWwgdHJhaW5lZCBvbiB0aGUgUHl0aG9uLCBKYXZhLCBhbmQgSmF2YXNjcmlwdCBzdWJzZXRzIG9mIFN0YXJjb2RlciBUcmFpbmluZyBEYXRhc2V0LiBUaGUgbW9kZWwgdXNlcyBHcm91cGVkIFF1ZXJ5IEF0dGVudGlvbiBhbmQgaGFzIGEgY29udGV4dCB3aW5kb3cgb2YgMjA0OCB0b2tlbnMuIEl0IHdhcyB0cmFpbmVkIHVzaW5nIGEgRmlsbC1pbi10aGUtTWlkZGxlIHRyYWluaW5nIG9iamVjdGl2ZS4gVGhlIG1vZGVsJ3MgYXJjaGl0ZWN0dXJlIHdhcyBnZW5lcmF0ZWQgYnkgRGVjaSdzIHByb3ByaWV0YXJ5IE5ldXJhbCBBcmNoaXRlY3R1cmUgU2VhcmNoLWJhc2VkIHRlY2hub2xvZ3ksIEF1dG9OQUMuIiwsLE9wZW4gd2VpZ2h0cyAodW5yZXN0cmljdGVkKSxJc3JhZWwsLCwsLCwyMDI1LTExLTI4IDExOjUzOjQ0KzAwOjAwLCwsLCwsSW5kdXN0cnksLCwsLFVucmVsZWFzZWQsIkFwYWNoZSAyLjAKCmRhdGEgaXMgU3RhckNvZGVyLCBsaWNlbnNlIHVuY2xlYXIiLCwsLCwsLE9wZXJhdGlvbiBjb3VudGluZywsLCwsWWVzCktvbmFuIExMTSAxM0IsIkxhbmd1YWdlLFZpc2lvbiIsTGFuZ3VhZ2UgbW9kZWxpbmcvZ2VuZXJhdGlvbixLb25hbiBUZWNobm9sb2d5LCJZYW5nIFNldW5nLWh5dW4sIFdpcmV0aW4sIENoYW5nbWluLCBLaW0gSm9uZy10YWUiLDIwMjMtMDgtMTUsS29uYW4gTExNOiBBIEtvcmVhbiBMYXJnZSBMYW5ndWFnZSBNb2RlbCwiaHR0cHM6Ly9lbi5rb25hbnRlY2guY29tL2VuL2xsbS9rb25hbmxsbQpodHRwczovL3RlY2hmaW5jaC5rci9haS9rb25hbi10ZWNobm9sb2d5LXVudmVpbHMta29uYW4tbGxtLS1pdHMtb3duLWFpLWxhbmd1YWdlLW1vZGVsCmh0dHBzOi8vd3d3LmRicGlhLmNvLmtyL2pvdXJuYWwvYXJ0aWNsZURldGFpbD9ub2RlSWQ9Tk9ERTExNjEwMTI3ICIsLCwsMTMxMDAwMDAwMDAuMCwnS29uYW4gTExNJyBoYXMgMTMuMSBiaWxsaW9uIHBhcmFtZXRlcnMuLDMuODY3MTJlKzIyLD0xMzEwMDAwMDAwMCBwYXJhbWV0ZXJzICogNDkyMDAwMDAwMDAwIHRva2VucyBbc2VlIGRhdGFzZXQgc2l6ZSBub3Rlc10gKiA2IEZMT1AgLyB0b2tlbiAvIHBhcmFtZXRlciA9My44NjcxMiDDlyAxMF4yMiBGTE9QLDQ5MjAwMDAwMDAwMCwiIiI0OTIgYmlsbGlvbiB0b3RhbCB0b2tlbnMiIiBmcm9tIGh0dHBzOi8vdGVjaGZpbmNoLmtyL2FpL2tvbmFuLXRlY2hub2xvZ3ktdW52ZWlscy1rb25hbi1sbG0tLWl0cy1vd24tYWktbGFuZ3VhZ2UtbW9kZWwKClNpbmNlIDIwMDcsIHZpYSB0aGUgcmVhbC10aW1lIEFJIGFuYWx5c2lzIHNlcnZpY2UgcHVsc2VLLCBvdmVyIDIwLjUgYmlsbGlvbiBwaWVjZXMgb2YgZGF0YSBoYXZlIGJlZW4gaW5kZXBlbmRlbnRseSBzZWN1cmVkLgpBbW9uZyB0aGVtLCBvbmx5IDIgYmlsbGlvbiBoaWdoLXF1YWxpdHksIGxhcmdlLXNjYWxlIGRhdGEgcGllY2VzIGhhdmUgYmVlbiB1c2VkIGZvciB0cmFpbmluZy4KIiwsLCwsTGlrZWx5LCJLb25hbiBMTE0gaXMgYSBMYXJnZSBMYW5ndWFnZSBNb2RlbCBkZXZlbG9wZWQgaW4taG91c2UgYnkgS29uYW4gVGVjaG5vbG9neS4gS29uYW4gVGVjaG5vbG9neSBvcHRpbWl6ZWQgZm9yIHN1cGVyLWxhcmdlIEFJIHRyYWluaW5nLCBpdCBsZXZlcmFnZXMgaGlnaC1xdWFsaXR5LCBsYXJnZS1zY2FsZSBkYXRhIGFuZCBvdmVyIDIwIHllYXJzIG9mIGV4cGVydGlzZSBpbiBuYXR1cmFsIGxhbmd1YWdlIHByb2Nlc3NpbmcuCktvbmFuIExMTSBzdXBwb3J0cyBhbGwgY29ycG9yYXRlIGRvY3VtZW50YXRpb24gYW5kIGNyZWF0aXZlIHRhc2tzLApsZWFkaW5nIHRoZSB3YXkgaW4gd29ya3BsYWNlIGlubm92YXRpb24uIiwsLEhvc3RlZCBhY2Nlc3MgKG5vIEFQSSksS29yZWEgKFJlcHVibGljIG9mKSwsLCwsLDIwMjUtMTEtMjggMTE6NTM6NDQrMDA6MDAsLCwsLCxJbmR1c3RyeSwsLCwsVW5yZWxlYXNlZCwsLCwsLCwsT3BlcmF0aW9uIGNvdW50aW5nLCwsLCxObwpBLlggKEFkb3QpIDdCLCJMYW5ndWFnZSxTcGVlY2giLENoYXQsU0sgVGVsZWNvbSwsMjAyMy0wOC0xNSwsImh0dHBzOi8vYS5za3RlbGVjb20uY29tLwpodHRwczovL20uZGRhaWx5LmNvLmtyL3BhZ2Uvdmlldy8yMDIzMDkyNjE0NTg1MDkwMTUxIiwsLCw3MDAwMDAwMDAwLjAsLCx0aGUgdXBwZXIgYm91bmQgaXMgdGFrZW4gZnJvbSBBLlggKEFkb3QpIDE4QiBlc3RpbWF0aW9uLCwsLCwsLFNwZWN1bGF0aXZlLCwsLCxLb3JlYSAoUmVwdWJsaWMgb2YpLCwsLCwsMjAyNi0wMi0xMSAxOToyNjoyNyswMDowMCwsLCwsLEluZHVzdHJ5LCwsMS4zNWUrMTgsLFVucmVsZWFzZWQsLCwsLCwsLCws</x:v>
      </x:c>
    </x:row>
    <x:row r="166" ht="18" customHeight="1">
      <x:c r="A166" s="17" t="n">
        <x:v>161</x:v>
      </x:c>
      <x:c r="B166" s="17" t="n">
        <x:v>309</x:v>
      </x:c>
      <x:c r="C166" s="94" t="str">
        <x:v>LCwsClNwYXJrIDIuMCwsLGlGbHl0ZWssLDIwMjMtMDgtMTUsaUZseXRlayB1bnZlaWxzIHVwZGF0ZWQgTExNIFNwYXJrRGVzayBWMi4wIGFuZCBuZXcgcHJvZHVjdCBpRmx5Q29kZSAxLjAsaHR0cHM6Ly90ZWNobm9kZS5jb20vMjAyMy8wOC8xNi9pZmx5dGVrLXVudmVpbHMtdXBkYXRlZC1sbG0tc3BhcmtkZXNrLXYyLTAtYW5kLW5ldy1wcm9kdWN0LWlmbHljb2RlLTEtMC8sLCwsLCwsSHVhd2VpIEFzY2VuZCwsLCwsLCxVbmtub3duLCJEdXJpbmcgdGhlIGV2ZW50LCBpRmx5dGVr4oCZcyBjaGFpcm1hbiBMaXUgUWluZ2ZlbmcgZGVtb25zdHJhdGVkIHRoZSB1cGdyYWRlZCBjb2RpbmcgY2FwYWJpbGl0aWVzIGFuZCBtdWx0aW1vZGFsIGZlYXR1cmVzIG9mIHRoZSBTcGFya0Rlc2sgVjIuMCBtb2RlbC4iLCwsLENoaW5hLCwsLCwsMjAyNS0xMS0yOCAxMTo1Mzo0NCswMDowMCwsLCwsLEluZHVzdHJ5LCwsLCwsLCwsLCwsLCwsLCwsClBsYXR5cHVzLTcwQixMYW5ndWFnZSxMYW5ndWFnZSBnZW5lcmF0aW9uLEJvc3RvbiBVbml2ZXJzaXR5LCJBcmllbCBOLiBMZWUsIENvbGUgSi4gSHVudGVyLCBOYXRhbmllbCBSdWl6IiwyMDIzLTA4LTE0LCJQbGF0eXB1czogUXVpY2ssIENoZWFwLCBhbmQgUG93ZXJmdWwgUmVmaW5lbWVudCBvZiBMTE1zIiwiaHR0cHM6Ly9hcnhpdi5vcmcvYWJzLzIzMDguMDczMTcsIGh0dHBzOi8vcGxhdHlwdXMtbGxtLmdpdGh1Yi5pby8iLDE4Ny4wLCwiU09UQSBmb3Igb3Blbi1zb3VyY2UgYnV0IG5vdCBpbiBnZW5lcmFsIChwZXIgVGFibGUgMykKCiIiQXMgcGVyIHRoZSBIdWdnaW5nIEZhY2UgT3BlbiBMTE0gTGVhZGVyYm9hcmQgZGF0YSBkYXRlZCA4LzEwLzIzIChUYWJsZSAzKSwgb3VyIFBsYXR5cHVzMi03MEJpbnN0cnVjdCB2YXJpYW50IGhhcyBvdXRwZXJmb3JtZWQgaXRzIGNvbXBldGl0b3JzLCBzZWN1cmluZyB0aGUgdG9wIHBvc2l0aW9uIHdpdGggYW4gYXZlcmFnZSBzY29yZSBvZiA3My4xMyIiIiw3MDAwMDAwMDAwMC4wLGZpbmUtdHVuZWQgZnJvbSBMTGFNYSAyLTcwQiwsLCwsLHNlZSBmaW5ldHVuZSBjb21wdXRlLE5WSURJQSBBMTAwLCxDb25maWRlbnQsIldlIHByZXNlbnQgUGxhdHlwdXMsIGEgZmFtaWx5IG9mIGZpbmUtdHVuZWQgYW5kIG1lcmdlZCBMYXJnZSBMYW5ndWFnZSBNb2RlbHMgKExMTXMpIHRoYXQgYWNoaWV2ZXMgdGhlIHN0cm9uZ2VzdCBwZXJmb3JtYW5jZSBhbmQgY3VycmVudGx5IHN0YW5kcyBhdCBmaXJzdCBwbGFjZSBpbiBIdWdnaW5nRmFjZSdzIE9wZW4gTExNIExlYWRlcmJvYXJkIGFzIG9mIHRoZSByZWxlYXNlIGRhdGUgb2YgdGhpcyB3b3JrLiBJbiB0aGlzIHdvcmsgd2UgZGVzY3JpYmUgKDEpIG91ciBjdXJhdGVkIGRhdGFzZXQgT3Blbi1QbGF0eXB1cywgdGhhdCBpcyBhIHN1YnNldCBvZiBvdGhlciBvcGVuIGRhdGFzZXRzIGFuZCB3aGljaCB3ZSByZWxlYXNlIHRvIHRoZSBwdWJsaWMgKDIpIG91ciBwcm9jZXNzIG9mIGZpbmUtdHVuaW5nIGFuZCBtZXJnaW5nIExvUkEgbW9kdWxlcyBpbiBvcmRlciB0byBjb25zZXJ2ZSB0aGUgc3Ryb25nIHByaW9yIG9mIHByZXRyYWluZWQgTExNcywgd2hpbGUgYnJpbmdpbmcgc3BlY2lmaWMgZG9tYWluIGtub3dsZWRnZSB0byB0aGUgc3VyZmFjZSAoMykgb3VyIGVmZm9ydHMgaW4gY2hlY2tpbmcgZm9yIHRlc3QgZGF0YSBsZWFrcyBhbmQgY29udGFtaW5hdGlvbiBpbiB0aGUgdHJhaW5pbmcgZGF0YSwgd2hpY2ggY2FuIGluZm9ybSBmdXR1cmUgcmVzZWFyY2guIFNwZWNpZmljYWxseSwgdGhlIFBsYXR5cHVzIGZhbWlseSBhY2hpZXZlcyBzdHJvbmcgcGVyZm9ybWFuY2UgaW4gcXVhbnRpdGF0aXZlIExMTSBtZXRyaWNzIGFjcm9zcyBtb2RlbCBzaXplcywgdG9wcGluZyB0aGUgZ2xvYmFsIE9wZW4gTExNIGxlYWRlcmJvYXJkIHdoaWxlIHVzaW5nIGp1c3QgYSBmcmFjdGlvbiBvZiB0aGUgZmluZS10dW5pbmcgZGF0YSBhbmQgb3ZlcmFsbCBjb21wdXRlIHRoYXQgYXJlIHJlcXVpcmVkIGZvciBvdGhlciBzdGF0ZS1vZi10aGUtYXJ0IGZpbmUtdHVuZWQgTExNcy4gSW4gcGFydGljdWxhciwgYSAxM0IgUGxhdHlwdXMgbW9kZWwgY2FuIGJlIHRyYWluZWQgb24gYSBzaW5nbGUgQTEwMCBHUFUgdXNpbmcgMjVrIHF1ZXN0aW9ucyBpbiA1IGhvdXJzLiBUaGlzIGlzIGEgdGVzdGFtZW50IG9mIHRoZSBxdWFsaXR5IG9mIG91ciBPcGVuLVBsYXR5cHVzIGRhdGFzZXQsIGFuZCBvcGVucyBvcHBvcnR1bml0aWVzIGZvciBtb3JlIGltcHJvdmVtZW50cyBpbiB0aGUgZmllbGQuIFByb2plY3QgcGFnZTogdGhpcyBodHRwcyBVUkwiLCwsT3BlbiB3ZWlnaHRzIChub24tY29tbWVyY2lhbCksVW5pdGVkIFN0YXRlcyBvZiBBbWVyaWNhLExsYW1hIDItNzBCLDMuOTU0ZSsxOSwiMjIgaG91cnMgb24gNCBBMTAwIEdQVXMgKCIib3VyIDcwQiBtb2RlbCB1c2luZyA0IEExMDBzIDgwR0IgZm9yIDIyIGhvdXJzLiIiKQoKSWYgRlAxNiwgdGhpcyB3YXMgYXJvdW5kIDMxMiBURkxPUFMgKiA4OCBob3VycyAqIDQwJSA9IDMuOTU0KjEwXjE5IEZMT1AKCkl0IHdvdWxkIGJlIGRvdWJsZSB0aGlzIGlmIHRoZXkgdXNlZCBJTlQ4LiIsLCwyMDI2LTA1LTI1IDEyOjI4OjExKzAwOjAwLCwsLCwsQWNhZGVtaWEsLCwsLE9wZW4gKG5vbi1jb21tZXJjaWFsKSwiTm9uLUNvbW1lcmNpYWwgQ3JlYXRpdmUgQ29tbW9ucyBsaWNlbnNlIChDQyBCWS1OQy00LjApCgpkYXRhc2V0IGhhcyBzZXZlcmFsIGxpY2Vuc2VzIGJ1dCBpbmNsdWRlcyBub24tY29tbTogaHR0cHM6Ly9odWdnaW5nZmFjZS5jby9kYXRhc2V0cy9nYXJhZ2UtYkFJbmQvT3Blbi1QbGF0eXB1cwoKY29kZTogaHR0cHM6Ly9naXRodWIuY29tL2FyaWVsbmxlZS9QbGF0eXB1cyIsLCwsLCwsLCwsLCxZZXMKQ29kZSBMbGFtYS0zNEIsTGFuZ3VhZ2UsQ29kZSBnZW5lcmF0aW9uLE1ldGEgQUksIkJhcHRpc3RlIFJvemnDqHJlLCBKb25hcyBHZWhyaW5nLCBGYWJpYW4gR2xvZWNrbGUsIFN0ZW4gU29vdGxhLCBJdGFpIEdhdCwgRWxsZW4gVGFuLCBZb3NzZWYgKFlvc3NpKSBBZGksIEppbmd5dSBMaXUsIFRhbCBSZW1leiwgSsOpcsOpbXkgUmFwaW4sIEFydHlvbSBLb3poZXZuaWtvdiwgSXZhbiBFdnRpbW92LCBKb2FubmEgQml0dG9uLCBNYW5pc2ggQmhhdHQsIENyaXN0aWFuIENhbnRvbiBGZXJyZXIsIEFhcm9uIEdyYXR0YWZpb3JpLCBXZW5oYW4gWGlvbmcsIEFsZXhhbmRyZSBEZWZvc3NleiwgSmFkZSBDb3BldCwgRmFpc2FsIEF6aGFyLCBIdWdvIFRvdXZyb24sIEdhYnJpZWwgU3lubmFldmUsIExvdWlzIE1hcnRpbiwgTmljb2xhcyBVc3VuaWVyLCBUaG9tYXMgU2NpYWxvbSIsMjAyMy0wOC0xNCxDb2RlIExsYW1hOiBPcGVuIEZvdW5kYXRpb24gTW9kZWxzIGZvciBDb2RlLCJodHRwczovL2FpLm1ldGEuY29tL3Jlc2VhcmNoL3B1YmxpY2F0aW9ucy9jb2RlLWxsYW1hLW9wZW4tZm91bmRhdGlvbi1tb2RlbHMtZm9yLWNvZGUvCmh0dHBzOi8vYXJ4aXYub3JnL2Ficy8yMzA4LjEyOTUwIiwzMTYzLjAsLCJTT1RBIGZvciBvcGVuIG1vZGVsczogIiJNb3Jlb3Zlciwgb3VyIGxhcmdlc3QgbW9kZWwsCndpdGggaXRzIDM0QiBwYXJhbWV0ZXJzLCBpcyBzaWduaWZpY2FudGx5IGxhcmdlciB0aGFuIHByZXZpb3VzIG9wZW4tc291cmNlIG1vZGVscyDigJMgR1BULU5lb1gtMjBCIChCbGFjawpldCBhbC4sIDIwMjIpIGFuZCBTdGFyQ29kZXIgd2l0aCAxNS41QiBwYXJhbWV0ZXJzIOKAkyB3aGljaCBhbGxvd3MgaXQgdG8gYWNoaWV2ZSBzdGF0ZS1vZi10aGUtYXJ0IHBlcmZvcm1hbmNlcwpvbiBIdW1hbkV2YWwsIE1CUFAgYW5kIE11bHRpUEwtRSBhbW9uZyBvcGVuLXNvdXJjZSBtb2RlbHMiIiIsMzQwMDAwMDAwMDAuMCwzNEIsNS4zZSsyMywiMS4yMmUyMyBmaW5ldHVuZSBjb21wdXRlLCBvciB+NS4zZTIzIGluY2x1ZGluZyBMbGFtYS0yIDM0QiBiYXNlIGNvbXB1dGUuIFNlZSBmaW5ldHVuZSBjb21wdXRlIG5vdGVzIGZvciBjYWxjdWxhdGlvbi4KIiw2MDAwMDAwMDAwMDAsIkxsYW1hIDIgdXNlZCAyVCB0b2tlbnMsIGFuZCAiIldlIHRyYWluIENvZGUgTGxhbWEgb24gNTAwQiBhZGRpdGlvbmFsIHRva2VucyBhbmQgQ29kZSBMbGFtYSAtIFB5dGhvbiBmdXJ0aGVyIG9uIDEwMEIgdG9rZW5zIiIKCjJUICsgNTAwQiArIDEwMEIgPSAyNjAwMDAwMDAwMDAwIiwsLE5WSURJQSBBMTAwIFNYTTQgODAgR0IsLENvbmZpZGVudCwiV2UgcmVsZWFzZSBDb2RlIExsYW1hLCBhIGZhbWlseSBvZiBsYXJnZSBsYW5ndWFnZSBtb2RlbHMgZm9yIGNvZGUgYmFzZWQgb24gTGxhbWEgMiBwcm92aWRpbmcgc3RhdGUtb2YtdGhlLWFydCBwZXJmb3JtYW5jZSBhbW9uZyBvcGVuIG1vZGVscywgaW5maWxsaW5nIGNhcGFiaWxpdGllcywgc3VwcG9ydCBmb3IgbGFyZ2UgaW5wdXQgY29udGV4dHMsIGFuZCB6ZXJvLXNob3QgaW5zdHJ1Y3Rpb24gZm9sbG93aW5nIGFiaWxpdHkgZm9yIHByb2dyYW1taW5nIHRhc2tzLiBXZSBwcm92aWRlIG11bHRpcGxlIGZsYXZvcnMgdG8gY292ZXIgYSB3aWRlIHJhbmdlIG9mIGFwcGxpY2F0aW9uczogZm91bmRhdGlvbiBtb2RlbHMgKENvZGUgTGxhbWEpLCBQeXRob24gc3BlY2lhbGl6YXRpb25zIChDb2RlIExsYW1hIC0gUHl0aG9uKSwgYW5kIGluc3RydWN0aW9uLWZvbGxvd2luZyBtb2RlbHMgKENvZGUgTGxhbWEgLSBJbnN0cnVjdCkgd2l0aCA3QiwgMTNCIGFuZCAzNEIgcGFyYW1ldGVycyBlYWNoLiBBbGwgbW9kZWxzIGFyZSB0cmFpbmVkIG9uIHNlcXVlbmNlcyBvZiAxNmsgdG9rZW5zIGFuZCBzaG93IGltcHJvdmVtZW50cyBvbiBpbnB1dHMgd2l0aCB1cCB0byAxMDBrIHRva2Vucy4gN0IgYW5kIDEzQiBDb2RlIExsYW1hIGFuZCBDb2RlIExsYW1hIC0gSW5zdHJ1Y3QgdmFyaWFudHMgc3VwcG9ydCBpbmZpbGxpbmcgYmFzZWQgb24gc3Vycm91bmRpbmcgY29udGVudC4gQ29kZSBMbGFtYSByZWFjaGVzIHN0YXRlLW9mLXRoZS1hcnQgcGVyZm9ybWFuY2UgYW1vbmcgb3BlbiBtb2RlbHMgb24gc2V2ZXJhbCBjb2RlIGJlbmNobWFya3MsIHdpdGggc2NvcmVzIG9mIHVwIHRvIDUzJSBhbmQgNTUlIG9uIEh1bWFuRXZhbCBhbmQgTUJQUCwgcmVzcGVjdGl2ZWx5LiBOb3RhYmx5LCBDb2RlIExsYW1hIC0gUHl0aG9uIDdCIG91dHBlcmZvcm1zIExsYW1hIDIgNzBCIG9uIEh1bWFuRXZhbCBhbmQgTUJQUCwgYW5kIGFsbCBvdXIgbW9kZWxzIG91dHBlcmZvcm0gZXZlcnkgb3RoZXIgcHVibGljbHkgYXZhaWxhYmxlIG1vZGVsIG9uIE11bHRpUEwtRS4gV2UgcmVsZWFzZSBDb2RlIExsYW1hIHVuZGVyIGEgcGVybWlzc2l2ZSBsaWNlbnNlIHRoYXQgYWxsb3dzIGZvciBib3RoIHJlc2VhcmNoIGFuZCBjb21tZXJjaWFsIHVzZS4iLCwsT3BlbiB3ZWlnaHRzIChyZXN0cmljdGVkIHVzZSksVW5pdGVkIFN0YXRlcyBvZiBBbWVyaWNhLExsYW1hIDItMzRCLDEuMjJlKzIzLCJUcmFpbmluZyB0aGUgbmluZSBDb2RlIExsYW1hIG1vZGVscyB0b29rIDQwMGsgQTEwMC1ob3VycyBhY3Jvc3MgYWxsIHRoZSBtb2RlbHMsIHBlciBtb2RlbCBjYXJkLiBJdCdzIG5pbmUgbW9kZWxzIGJlY2F1c2UgdGhlcmUgYXJlIHRocmVlIGJhc2UgbW9kZWxzIGF0IDdCLCAxM0IsIDM0QiwgYW5kIHRoZW4gSW5zdHJ1Y3QgYW5kIFB5dGhvbiBtb2RlbHMgYWNyb3NzIGFsbCB0aHJlZSBzaXplcy4gSSdsbCBjYWxjdWxhdGUgZm9yIENvZGUgTGxhbWEgUHl0aG9uLTM0QiBzaW5jZSBpdCdzIHRoZSBtb3N0IHRyYWluZWQuCgpDb2RlIExsYW1hLWJhc2UgaXMgdHJhaW5lZCBmcm9tIExsYW1hIDIgd2l0aCA1MDBCIHRva2VuczogIiJXZSB0cmFpbiBDb2RlIExsYW1hIG9uIDUwMEIgdG9rZW5zIGR1cmluZyB0aGUgaW5pdGlhbCBwaGFzZSwgc3RhcnRpbmcgZnJvbSB0aGUgN0IsIDEzQiwgYW5kIDM0QiB2ZXJzaW9ucyBvZiBMbGFtYSAyIiIKCkNvZGUgTGxhbWEtUHl0aG9uIHJlcXVpcmVkIGFuIGFkZGl0aW9uYWwgMTAwQiB0b2tlbnMgaW4gZmluZS10dW5pbmc6ICIiV2UgdHJhaW4gQ29kZSBMbGFtYSBvbiA1MDBCIGFkZGl0aW9uYWwgdG9rZW5zIGFuZCBDb2RlIExsYW1hIC0gUHl0aG9uIGZ1cnRoZXIgb24gMTAwQiB0b2tlbnMuIiIKQ29kZSBMbGFtYS1JbnN0cnVjdCBpcyBmaW5lLXR1bmVkIG9uIDVCIHRva2VuczogIiJGb3IgQ29kZSBMbGFtYSAtIEluc3RydWN0LCB3ZSB0cmFpbiB3aXRoIGEgYmF0Y2ggc2l6ZSBvZiA1MjQsMjg4IHRva2VucyBhbmQgb24gYXBwcm94LiA1QiB0b2tlbnMgaW4gdG90YWwuIiIKCjM0QiAqICg1MDBCKzEwMEIpICogNiA9IDEuMjJlMjMKClVzaW5nIHRoZSBoYXJkd2FyZSBtZXRob2QsIHdlIGdldCA0MDAsMDAwICogMzYwMCAqIDMxMiB0cmlsbGlvbiAqIDAuMyA9IDEuMzJlMjMgZm9yIHRoZSB3aG9sZSBmYW1pbHkuIFVzaW5nIDM0LygzNCsxMys3KSBhcyB0aGUgcHJvcG9ydGlvbiBvZiBjb21wdXRlIHVzZWQgZm9yIHRoZSAzNEIgbW9kZWwsIHdlIGdldCAwLjYzICogMS4zMmUyMyA9IDguNWUyMi4gKHRoaXMgaXMgcm91bmRpbmcgZG93biBpbnN0cnVjdCB0dW5pbmcgdG8gMCkuCgpUb2tlbipwYXJhbXMgZXN0aW1hdGUgaXMgcHJvYmFibHkgYmV0dGVyOyBzZWVtcyBsaWtlIGV2aWRlbmNlIG9mIHV0aWxpemF0aW9uID4gMC4zLiIsLCwyMDI2LTA1LTI1IDEyOjI4OjExKzAwOjAwLCwsLDQwMDAwMDAuMCwiTGxhbWEgMiBwcmV0cmFpbmluZyB1c2VkIDRNIGJhdGNoZXMuIEkgYmVsaWV2ZSB0aGUgc2VudGVuY2UgYmVsb3cgcmVmZXJzIHRvIHRoZSB0cmFpbmluZyBmcm9tIExsYW1hIDIgLT4gQ29kZSBMbGFtYS1iYXNlLiAKCiIiV2UgdXNlIGEgYmF0Y2ggc2l6ZSBvZiA0TSB0b2tlbnMgd2hpY2ggYXJlIHByZXNlbnRlZCBhcyBzZXF1ZW5jZXMgb2YgNCwwOTYgdG9rZW5zIGVhY2guIiIKClN1YnNlcXVlbnQgZmluZS10dW5pbmcgYmF0Y2ggc2l6ZXMgYXJlIDUwMGstMU0uIAoKIiJGb3IgQ29kZSBMbGFtYSAtIEluc3RydWN0LCB3ZSB0cmFpbiB3aXRoIGEgYmF0Y2ggc2l6ZSBvZiA1MjQsMjg4IHRva2VucyBhbmQgb24gYXBwcm94LiA1QiB0b2tlbnMgaW4gdG90YWwuLi4gRm9yIGxvbmcgY29udGV4dCBmaW5lLXR1bmluZyAoTENGVCkuLi4gdGhlIGJhdGNoIHNpemUgaXMgc2V0IHRvIDJNIHRva2VucyBmb3IgbW9kZWwgc2l6ZXMgN0IgYW5kIDEzQiBhbmQgdG8gMU0gdG9rZW5zIGZvciBtb2RlbCBzaXplIDM0QiwgcmVzcGVjdGl2ZWx5LiBUcmFpbmluZyBsYXN0cyBmb3IgMTAsMDAwIGdyYWRpZW50IHN0ZXBzIGJ5IGRlZmF1bHQuIiIgIixJbmR1c3RyeSwsLCwsVW5yZWxlYXNlZCwiTGxhbWEgMiBsaWNlbnNlLiBjYW4ndCB1c2Ugb3V0cHV0cyB0byB0cmFpbiBtb2RlbHMuCgpodHRwczovL2dpdGh1Yi5jb20vbWV0YS1sbGFtYS9sbGFtYS9ibG9iL21haW4vTElDRU5TRSIsVHJ1ZSwsLCwsLE9wZXJhdGlvbiBjb3VudGluZywsLCwsWWVzCkphcGFuZXNlLUxNLTMuNkIsTGFuZ3VhZ2UsTGFuZ3VhZ2UgbW9kZWxpbmcsTElORSBDb3Jwb3JhdGlvbiwiU2h1biBLaXlvbm8sIFNobyBUYWthc2UsIFRvc2hpbm9yaSBTYXRvIiwyMDIzLTA4LTE0LGphcGFuZXNlLWxhcmdlLWxtLTMuNmIsImh0dHBzOi8vZW5naW5lZXJpbmcubGluZWNvcnAuY29tL2phL2Jsb2cvMy42LWJpbGxpb24tcGFyYW1ldGVyLWphcGFuZXNlLWxhbmd1YWdlLW1vZGVsLCBodHRwczovL2h1Z2dpbmdmYWNlLmNvL2xpbmUtY29ycG9yYXRpb24vamFwYW5lc2UtbGFyZ2UtbG0tMy42YiIsLCwsMzYwMDAwMDAwMC4wLDMuNkIsLCIxLjdCIG1vZGVsIHdhcyB0cmFpbmVkIG9uIDQwMDAgQTEwMC1ob3VyczoKCiIiUmVnYXJkaW5nIHRoZSB0aW1lIHJlcXVpcmVkIHRvIGJ1aWxkIHRoaXMgbW9kZWwsIGZvciBleGFtcGxlLCB0aGUgMS43QiBtb2RlbCBpcyBjb252ZXJ0ZWQgdG8gQTEwMCA4MEdCIGFuZCB0YWtlcyBhYm91dCA0MDAwIEdQVSBob3VycyIiCgo0MDAwICogMzYwMCAqIDMxMiB0ZXJhRkxPUFMgKiAwLjMgPTEuMzVlMjEKCnNwZWN1bGF0aXZlLCB0aGUgMy42QiBtb2RlbCBtYXkgYmUgYWJvdXQgMnggdGhhdCwgYnV0IG5vdCBjbGVhciBpdCB3YXMgdHJhaW5lZCBvbiB0aGUgc2FtZSBudW1iZXIgb2YgZXBvY2hzCgpVc2luZyBDPTZORCwgQyA9IDYgKiAzLjZlOSAqIDY1MEdCICogMTExZTYgd29yZC9HQiAvIDEgd29yZC90b2tlbi4gMS42ZTIxIEZMT1AuCgpJZiB3ZSBhc3N1bWUgMiBlcG9jaHMsIDMuMmUyMSBGTE9QLiBDZXJ0YWlubHkgPDFlMjMgRkxPUC4KIiw3MjE1MDAwMDAwMCwiNjUwR0IgcGVyIGh1Z2dpbmdmYWNlCgpvdXIgZ3VpZGUgc2F5cyAxMTFNIEphcGFuZXNlIHdvcmRzIHBlciBHQiwgd2hpY2ggd291bGQgYmUgfjcyQiB3b3JkcwoKaHR0cHM6Ly9kb2NzLmdvb2dsZS5jb20vZG9jdW1lbnQvZC8xRzN2dlFrbjR4X1c3MU1LZzBHbUhWdHpmZDltMHkzX09mY29ldzB2OTAyUS9lZGl0I2hlYWRpbmc9aC5pZWloYzA4cDhkbjAiLCwsTlZJRElBIEExMDAsLExpa2VseSwiKGdvb2dsZSB0cmFuc2xhdGVkKQoKSW4gdGhpcyBhcnRpY2xlLCB3ZSB3aWxsIGludHJvZHVjZSB0aGUgMy42IEJpbGxpb24gKDMuNiBCaWxsaW9uKSBhbmQgMS43IEJpbGxpb24gKDEuNyBCaWxsaW9uKSBwYXJhbWV0ZXJzIHRoYXQgd2UgdHJhaW5lZCBhbmQgcHVibGlzaGVkIGluIEphcGFuZXNlLiBXaGlsZSBpbnRyb2R1Y2luZyB0aGUgbGFuZ3VhZ2UgbW9kZWxzIChoZXJlaW5hZnRlciByZWZlcnJlZCB0byBhcyB0aGUgMy42QiBtb2RlbCBhbmQgMS43QiBtb2RlbCwgcmVzcGVjdGl2ZWx5KSwgd2Ugd2lsbCBzaGFyZSB0aGUga25vdy1ob3cgb24gbGFuZ3VhZ2UgbW9kZWwgY29uc3RydWN0aW9uIHRoYXQgd2UgaGF2ZSBnYWluZWQgYWxvbmcgdGhlIHdheS4iLCwsT3BlbiB3ZWlnaHRzICh1bnJlc3RyaWN0ZWQpLEphcGFuLCwsLCwsMjAyNS0xMS0yOCAxMTo1Mzo0NCswMDowMCwsLCwsLEluZHVzdHJ5LCwsLCxVbnJlbGVhc2VkLCJBcGFjaGUgMi4wIGZvciB3ZWlnaHRzCmh0dHBzOi8vaHVnZ2luZ2ZhY2UuY28vbGluZS1jb3Jwb3JhdGlvbi9qYXBhbmVzZS1sYXJnZS1sbS0zLjZiIiwsLCwsLCwsLCwsLFllcwpDb2RlIExsYW1hLTd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MtMDgtMTQsQ29kZSBMbGFtYTogT3BlbiBGb3VuZGF0aW9uIE1vZGVscyBmb3IgQ29kZSwiaHR0cHM6Ly9haS5tZXRhLmNvbS9yZXNlYXJjaC9wdWJsaWNhdGlvbnMvY29kZS1sbGFtYS1vcGVuLWZvdW5kYXRpb24tbW9kZWxzLWZvci1jb2RlLwpodHRwczovL2FyeGl2Lm9yZy9hYnMvMjMwOC4xMjk1MCIsMzE2My4wLCwsNzAwMDAwMDAwMC4wLDdCLDEuMWUrMjMsIjIuNWUyMiBmaW5ldHVuZSBjb21wdXRlICsgOC40ZTIyIGJhc2UgY29tcHV0ZSBmb3IgTGxhbWEgMi03QiwgZm9yIH4xLjFlMjMgY29tcHV0ZSBvdmVyYWxsCgpUYWJsZSAyNjogIiJJbiBhZ2dyZWdhdGUsIHRyYWluaW5nIGFsbCAxMiBDb2RlIExsYW1hIG1vZGVscyByZXF1aXJlZCAxNDAwSyBHUFUgaG91cnMgb2YgY29tcHV0YXRpb24gb24gaGFyZHdhcmUgb2YgdHlwZSBBMTAwLTgwR0IiIgpTdWdnZXN0cyBhbGwgdmVyc2lvbnMgdG9vayBhIGNvbWJpbmVkIDQuN2UyMyBGTE9QczoKMy4xMmUxNCAqIDE0MDAwMDAgKiAzNjAwICogMC4zID0gNC43ZTIzCgpBc3N1bWluZyB0aGlzIHJlZmVycyB0byB0aGUgZmluZXR1bmUgY29tcHV0ZSBvbmx5LCBhZ3JlZXMgd2l0aCBvdXIgZmluZXR1bmUgZXN0aW1hdGUgaWYgY29tcHV0ZSBpcyBwcm9wb3J0aW9uYWwgdG8gcGFyYW1ldGVyIGNvdW50Ogo3IC8gKDcrMTMrMzQrNzApID0gMC4wNTYKMC4wNTYgKiA0LjdlMjMgPSAyLjY1ZTIyCiIsNjAwMDAwMDAwMDAwLCJMbGFtYSAyIHVzZWQgMlQgdG9rZW5zLCBhbmQgIiJXZSB0cmFpbiBDb2RlIExsYW1hIG9uIDUwMEIgYWRkaXRpb25hbCB0b2tlbnMgYW5kIENvZGUgTGxhbWEgLSBQeXRob24gZnVydGhlciBvbiAxMDBCIHRva2VucyIiCgoyVCArIDUwMEIgKyAxMDBCID0gMjYwMDAwMDAwMDAwMCIsLCxOVklESUEgQTEwMCBTWE00IDgwIEdCLCxDb25maWRlbnQsIldlIHJlbGVhc2UgQ29kZSBMbGFtYSwgYSBmYW1pbHkgb2YgbGFyZ2UgbGFuZ3VhZ2UgbW9kZWxzIGZvciBjb2RlIGJhc2VkIG9uIExsYW1hIDIgcHJvdmlkaW5nIHN0YXRlLW9mLXRoZS1hcnQgcGVyZm9ybWFuY2UgYW1vbmcgb3BlbiBtb2RlbHMsIGluZmlsbGluZyBjYXBhYmlsaXRpZXMsIHN1cHBvcnQgZm9yIGxhcmdlIGlucHV0IGNvbnRleHRzLCBhbmQgemVyby1zaG90IGluc3RydWN0aW9uIGZvbGxvd2luZyBhYmlsaXR5IGZvciBwcm9ncmFtbWluZyB0YXNrcy4gV2UgcHJvdmlkZSBtdWx0aXBsZSBmbGF2b3JzIHRvIGNvdmVyIGEgd2lkZSByYW5nZSBvZiBhcHBsaWNhdGlvbnM6IGZvdW5kYXRpb24gbW9kZWxzIChDb2RlIExsYW1hKSwgUHl0aG9uIHNwZWNpYWxpemF0aW9ucyAoQ29kZSBMbGFtYSAtIFB5dGhvbiksIGFuZCBpbnN0cnVjdGlvbi1mb2xsb3dpbmcgbW9kZWxzIChDb2RlIExsYW1hIC0gSW5zdHJ1Y3QpIHdpdGggN0IsIDEzQiBhbmQgMzRCIHBhcmFtZXRlcnMgZWFjaC4gQWxsIG1vZGVscyBhcmUgdHJhaW5lZCBvbiBzZXF1ZW5jZXMgb2YgMTZrIHRva2VucyBhbmQgc2hvdyBpbXByb3ZlbWVudHMgb24gaW5wdXRzIHdpdGggdXAgdG8gMTAwayB0b2tlbnMuIDdCIGFuZCAxM0IgQ29kZSBMbGFtYSBhbmQgQ29kZSBMbGFtYSAtIEluc3RydWN0IHZhcmlhbnRzIHN1cHBvcnQgaW5maWxsaW5nIGJhc2VkIG9uIHN1cnJvdW5kaW5nIGNvbnRlbnQuIENvZGUgTGxhbWEgcmVhY2hlcyBzdGF0ZS1vZi10aGUtYXJ0IHBlcmZvcm1hbmNlIGFtb25nIG9wZW4gbW9kZWxzIG9uIHNldmVyYWwgY29kZSBiZW5jaG1hcmtzLCB3aXRoIHNjb3JlcyBvZiB1cCB0byA1MyUgYW5kIDU1JSBvbiBIdW1hbkV2YWwgYW5kIE1CUFAsIHJlc3BlY3RpdmVseS4gTm90YWJseSwgQ29kZSBMbGFtYSAtIFB5dGhvbiA3QiBvdXRwZXJmb3JtcyBMbGFtYSAyIDcwQiBvbiBIdW1hbkV2YWwgYW5kIE1CUFAsIGFuZCBhbGwgb3VyIG1vZGVscyBvdXRwZXJmb3JtIGV2ZXJ5IG90aGVyIHB1YmxpY2x5IGF2YWlsYWJsZSBtb2RlbCBvbiBNdWx0aVBMLUUuIFdlIHJlbGVhc2UgQ29kZSBMbGFtYSB1bmRlciBhIHBlcm1pc3NpdmUgbGljZW5zZSB0aGF0IGFsbG93cyBmb3IgYm90aCByZXNlYXJjaCBhbmQgY29tbWVyY2lhbCB1c2UuIiwsLE9wZW4gd2VpZ2h0cyAocmVzdHJpY3RlZCB1c2UpLFVuaXRlZCBTdGF0ZXMgb2YgQW1lcmljYSxMbGFtYSAyLTdCLDIuNWUrMjIsIkNvZGUgTGxhbWEtYmFzZSBpcyB0cmFpbmVkIGZyb20gTGxhbWEgMiB3aXRoIDUwMEIgdG9rZW5zOiAiIldlIHRyYWluIENvZGUgTGxhbWEgb24gNTAwQiB0b2tlbnMgZHVyaW5nIHRoZSBpbml0aWFsIHBoYXNlLCBzdGFydGluZyBmcm9tIHRoZSA3QiwgMTNCLCBhbmQgMzRCIHZlcnNpb25zIG9mIExsYW1hIDIiIgoKQ29kZSBMbGFtYS1QeXRob24gcmVxdWlyZWQgYW4gYWRkaXRpb25hbCAxMDBCIHRva2VucyBpbiBmaW5lLXR1bmluZzogIiJXZSB0cmFpbiBDb2RlIExsYW1hIG9uIDUwMEIgYWRkaXRpb25hbCB0b2tlbnMgYW5kIENvZGUgTGxhbWEgLSBQeXRob24gZnVydGhlciBvbiAxMDBCIHRva2Vucy4iIgpDb2RlIExsYW1hLUluc3RydWN0IGlzIGZpbmUtdHVuZWQgb24gNUIgdG9rZW5zOiAiIkZvciBDb2RlIExsYW1hIC0gSW5zdHJ1Y3QsIHdlIHRyYWluIHdpdGggYSBiYXRjaCBzaXplIG9mIDUyNCwyODggdG9rZW5zIGFuZCBvbiBhcHByb3guIDVCIHRva2VucyBpbiB0b3RhbC4iIgoKN0IgKiAoNTAwQisxMDBCKSAqIDYgPSAyLjVlMjIKClRhYmxlIDI2OiAiIkluIGFnZ3JlZ2F0ZSwgdHJhaW5pbmcgYWxsIDEyIENvZGUgTGxhbWEgbW9kZWxzIHJlcXVpcmVkIDE0MDBLIEdQVSBob3VycyBvZiBjb21wdXRhdGlvbiBvbiBoYXJkd2FyZSBvZiB0eXBlIEExMDAtODBHQiIiClN1Z2dlc3RzIGFsbCB2ZXJzaW9ucyB0b29rIGEgY29tYmluZWQgNC43ZTIzIEZMT1BzOgozLjEyZTE0ICogMTQwMDAwMCAqIDM2MDAgKiAwLjMgPSA0LjdlMjMKCkFzc3VtaW5nIHRoaXMgcmVmZXJzIHRvIHRoZSBmaW5ldHVuZSBjb21wdXRlIG9ubHksIGFncmVlcyB3aXRoIG91ciBmaW5ldHVuZSBlc3RpbWF0ZSBpZiBjb21wdXRlIGlzIHByb3BvcnRpb25hbCB0byBwYXJhbWV0ZXIgY291bnQ6CjcgLyAoNysxMyszNCs3MCkgPSAwLjA1NgowLjA1NiAqIDQuN2UyMyA9IDIuNjVlMjIKIiwsLDIwMjYtMDUtMjUgMTI6Mjg6MTArMDA6MDAsLCwsNDAwMDAwMC4wLCxJbmR1c3RyeSwsLCwsVW5yZWxlYXNlZCwiTGxhbWEgMiBsaWNlbnNlLiBjYW4ndCB1c2Ugb3V0cHV0cyB0byB0cmFpbiBtb2RlbHMuCgpodHRwczovL2dpdGh1Yi5jb20vbWV0YS1sbGFtYS9sbGFtYS9ibG9iL21haW4vTElDRU5TRSIsVHJ1ZSwsLCwsLE9wZXJhdGlvbiBjb3VudGluZywsLCwsWWVzCkNvZGUgTGxhbWEtMTNCLExhbmd1YWdlLENvZGUgZ2VuZXJhdGlvbixNZXRhIEFJLCJCYXB0aXN0ZSBSb3ppw6hyZSwgSm9uYXMgR2VocmluZywgRmFiaWFuIEdsb2Vja2xlLCBTdGVuIFNvb3RsYSwgSXRhaSBHYXQsIEVsbGVuIFRhbiwgWW9zc2VmIChZb3NzaSkgQWRpLCBKaW5neXUgTGl1LCBUYWwgUmVtZXosIErDqXLDqW15IFJhcGluLCBBcnR5b20gS296aGV2bmlrb3YsIEl2YW4gRXZ0aW1vdiwgSm9hbm5hIEJpdHRvbiwgTWFuaXNoIEJoYXR0LCBDcmlzdGlhbiBDYW50b24gRmVycmVyLCBBYXJvbiBHcmF0dGFmaW9yaSwgV2VuaGFuIFhpb25nLCBBbGV4YW5kcmUgRGVmb3NzZXosIEphZGUgQ29wZXQsIEZhaXNhbCBBemhhciwgSHVnbyBUb3V2cm9uLCBHYWJyaWVsIFN5bm5hZXZlLCBMb3VpcyBNYXJ0aW4sIE5pY29sYXMgVXN1bmllciwgVGhvbWFzIFNjaWFsb20iLDIwMjMtMDgtMTQsQ29kZSBMbGFtYTogT3BlbiBGb3VuZGF0aW9uIE1vZGVscyBmb3IgQ29kZSwiaHR0cHM6Ly9haS5tZXRhLmNvbS9yZXNlYXJjaC9wdWJsaWNhdGlvbnMvY29kZS1sbGFtYS1vcGVuLWZvdW5kYXRpb24tbW9kZWxzLWZvci1jb2RlLwpodHRwczovL2FyeGl2Lm9yZy9hYnMvMjMwOC4xMjk1MCIsMzE2My4wLCwsMTMwMDAwMDAwMDAuMCwxM0IsLCw2MDAwMDAwMDAwMDAsIiIiV2UgdHJhaW4gQ29kZSBMbGFtYSBvbiA1MDBCIGFkZGl0aW9uYWwgdG9rZW5zIGFuZCBDb2RlIExsYW1hIC0gUHl0aG9uIGZ1cnRoZXIgb24gMTAwQiB0b2tlbnMiIiIsLCxOVklESUEgQTEwMCBTWE00IDgwIEdCLCxDb25maWRlbnQsIldlIHJlbGVhc2UgQ29kZSBMbGFtYSwgYSBmYW1pbHkgb2YgbGFyZ2UgbGFuZ3VhZ2UgbW9kZWxzIGZvciBjb2RlIGJhc2VkIG9uIExsYW1hIDIgcHJvdmlkaW5nIHN0YXRlLW9mLXRoZS1hcnQgcGVyZm9ybWFuY2UgYW1vbmcgb3BlbiBtb2RlbHMsIGluZmlsbGluZyBjYXBhYmlsaXRpZXMsIHN1cHBvcnQgZm9yIGxhcmdlIGlucHV0IGNvbnRleHRzLCBhbmQgemVyby1zaG90IGluc3RydWN0aW9uIGZvbGxvd2luZyBhYmlsaXR5IGZvciBwcm9ncmFtbWluZyB0YXNrcy4gV2UgcHJvdmlkZSBtdWx0aXBsZSBmbGF2b3JzIHRvIGNvdmVyIGEgd2lkZSByYW5nZSBvZiBhcHBsaWNhdGlvbnM6IGZvdW5kYXRpb24gbW9kZWxzIChDb2RlIExsYW1hKSwgUHl0aG9uIHNwZWNpYWxpemF0aW9ucyAoQ29kZSBMbGFtYSAtIFB5dGhvbiksIGFuZCBpbnN0cnVjdGlvbi1mb2xsb3dpbmcgbW9kZWxzIChDb2RlIExsYW1hIC0gSW5zdHJ1Y3QpIHdpdGggN0IsIDEzQiBhbmQgMzRCIHBhcmFtZXRlcnMgZWFjaC4gQWxsIG1vZGVscyBhcmUgdHJhaW5lZCBvbiBzZXF1ZW5jZXMgb2YgMTZrIHRva2VucyBhbmQgc2hvdyBpbXByb3ZlbWVudHMgb24gaW5wdXRzIHdpdGggdXAgdG8gMTAwayB0b2tlbnMuIDdCIGFuZCAxM0IgQ29kZSBMbGFtYSBhbmQgQ29kZSBMbGFtYSAtIEluc3RydWN0IHZhcmlhbnRzIHN1cHBvcnQgaW5maWxsaW5nIGJhc2VkIG9uIHN1cnJvdW5kaW5nIGNvbnRlbnQuIENvZGUgTGxhbWEgcmVhY2hlcyBzdGF0ZS1vZi10aGUtYXJ0IHBlcmZvcm1hbmNlIGFtb25nIG9wZW4gbW9kZWxzIG9uIHNldmVyYWwgY29kZSBiZW5jaG1hcmtzLCB3aXRoIHNjb3JlcyBvZiB1cCB0byA1MyUgYW5kIDU1JSBvbiBIdW1hbkV2YWwgYW5kIE1CUFAsIHJlc3BlY3RpdmVseS4gTm90YWJseSwgQ29kZSBMbGFtYSAtIFB5dGhvbiA3QiBvdXRwZXJmb3JtcyBMbGFtYSAyIDcwQiBvbiBIdW1hbkV2YWwgYW5kIE1CUFAsIGFuZCBhbGwgb3VyIG1vZGVscyBvdXRwZXJmb3JtIGV2ZXJ5IG90aGVyIHB1YmxpY2x5IGF2YWlsYWJsZSBtb2RlbCBvbiBNdWx0aVBMLUUuIFdlIHJlbGVhc2UgQ29kZSBMbGFtYSB1bmRlciBhIHBlcm1pc3NpdmUgbGljZW5zZSB0aGF0IGFsbG93cyBmb3IgYm90aCByZXNlYXJjaCBhbmQgY29tbWVyY2lhbCB1c2UuIiwsLE9wZW4gd2VpZ2h0cyAocmVzdHJpY3RlZCB1c2UpLFVuaXRlZCBTdGF0ZXMgb2YgQW1lcmljYSxMbGFtYSAyLTEzQiw0LjY4ZSsyMiw2MDAwMDAwMDAwMDAqMTMqMTBeOSo2ID0gNC42OGUrMjIsLCwyMDI2LTA1LTI1IDEyOjI4OjEyKzAwOjAwLCwsLDQwMDAwMDAuMCwsSW5kdXN0cnksLCwsLFVucmVsZWFzZWQsIkxsYW1hIDIgbGljZW5zZS4gY2FuJ3QgdXNlIG91dHB1dHMgdG8gdHJhaW4gbW9kZWxzLgoKaHR0cHM6Ly9naXRodWIuY29tL21ldGEtbGxhbWEvbGxhbWEvYmxvYi9tYWluL0xJQ0VOU0UiLCwsLCwsLE9wZXJhdGlvbiBjb3VudGluZywsLCwsWWVzCkphcGFuZXNlIFN0YWJsZUxNIEJhc2UgQWxwaGEgN0IsTGFuZ3VhZ2UsIkxhbmd1YWdlIG1vZGVsaW5nL2dlbmVyYXRpb24sVHJhbnNsYXRpb24iLFN0YWJpbGl0eSBBSSwiTWVuZyBMZWUsIEZ1amlraSBOYWthbXVyYSwgTWFrb3RvIFNoaW5nLCBQYXVsIE1jQ2FubiwgVGFrdXlhIEFraWJhLCBOYW9raSBPcmlpIiwyMDIzLTA4LTEwLCJKYXBhbmVzZSBTdGFibGVMTSwgTWFya2luZyBFbnRyeSBpbnRvIEludGVybmF0aW9uYWwgTGFuZ3VhZ2UgTW9kZWwgIE1hcmtldCIsaHR0cHM6Ly9zdGFiaWxpdHkuYWkvbmV3cy9zdGFiaWxpdHktYWktbmV3LWpwbG0tamFwYW5lc2UtbGFuZ3VhZ2UtbW9kZWwtc3RhYmxlbG0sLCwiYmVzdCBvcGVuLXNvdXJjZSBKYXBhbmVzZSBMTTogIiJJdCBzdGFuZHMgYXMgdGhlIHRvcC1wZXJmb3JtaW5nIHB1YmxpY2x5IGF2YWlsYWJsZSBKYXBhbmVzZSBsYW5ndWFnZSBtb2RlbCwgYWNjb3JkaW5nIHRvIGEgYmVuY2htYXJrIHN1aXRlIGFnYWluc3QgZm91ciBzZXRzIG9mIG90aGVyIEphcGFuZXNlIExNcy4iIiIsNzAwMDAwMDAwMC4wLDdCLDMuMTVlKzIyLCI3YiBwYXJhbXMsIDc1MGIgdG9rZW5zCjdiICogNzUwYiAqIDYgPSAzLjE1ZTIyIiw3NTAwMDAwMDAwMDAsNzUwQiB0b2tlbnMsLCwsLENvbmZpZGVudCwiSmFwYW5lc2UgU3RhYmxlTE0gaXMgYSA3IGJpbGxpb24tcGFyYW1ldGVyIGdlbmVyYWwtcHVycG9zZSBsYW5ndWFnZSBtb2RlbC4gSXQgc3RhbmRzIGFzIHRoZSB0b3AtcGVyZm9ybWluZyBwdWJsaWNseSBhdmFpbGFibGUgSmFwYW5lc2UgbGFuZ3VhZ2UgbW9kZWwsIGFjY29yZGluZyB0byBhIGJlbmNobWFyayBzdWl0ZSBhZ2FpbnN0IGZvdXIgc2V0cyBvZiBvdGhlciBKYXBhbmVzZSBMTXMuCgpKYXBhbmVzZSBTdGFibGVMTSBCYXNlIEFscGhhIDdCIHdpbGwgYmUgcmVsZWFzZWQgdW5kZXIgdGhlIGNvbW1lcmNpYWxseSBhdmFpbGFibGUgQXBhY2hlIExpY2Vuc2UgMi4wLiBKYXBhbmVzZSBTdGFibGVMTSBJbnN0cnVjdCBBbHBoYSA3QiBpcyBhIG1vZGVsIGNyZWF0ZWQgZm9yIHJlc2VhcmNoIHB1cnBvc2VzIGFuZCBpcyByZWxlYXNlZCBleGNsdXNpdmVseSBmb3IgcmVzZWFyY2ggdXNlLiBGb3IgZGV0YWlscywgcGxlYXNlIHJlZmVyIHRvIHRoZSBIdWdnaW5nIEZhY2UgSHViIHBhZ2UuIiwsLE9wZW4gd2VpZ2h0cyAodW5yZXN0cmljdGVkKSxVbml0ZWQgS2luZ2RvbSBvZiBHcmVhdCBCcml0YWluIGFuZCBOb3J0aGVybiBJcmVsYW5kLCwsLCwsMjAyNS0xMS0yOCAxMTo1Mzo0NCswMDowMCwsLCwsLEluZHVzdHJ5LCwsLCxVbnJlbGVhc2VkLCJBcGFjaGUgMi4wIGZvciB3ZWlnaHRzCmRhdGEgYXBwZWFycyB0byBiZSBvcGVuIHdpdGggdW5jbGVhciBsaWNlbnNlczogaHR0cHM6Ly9odWdnaW5nZmFjZS5jby9zdGFiaWxpdHlhaS9qYXBhbmVzZS1zdGFibGVsbS1iYXNlLWFscGhhLTdiIiwsLCwsLCxPcGVyYXRpb24gY291bnRpbmcsc3RhYmlsaXR5YWksLCwsWWVzCkJhaWNodWFuMi01M0IsTGFuZ3VhZ2UsIkxhbmd1YWdlIG1vZGVsaW5nL2dlbmVyYXRpb24sQ2hhdCIsQmFpY2h1YW4sLDIwMjMtMDgtMDksQ2hpbmVzZSBBSSBzdGFydHVwIEJhaWNodWFuIHJvbGxzIG91dCB0aGlyZCBMTE0gaW4gZm91ciBtb250aHMsaHR0cHM6Ly90ZWNobm9kZS5jb20vMjAyMy8wOC8wOS9jaGluZXNlLWFpLXN0YXJ0dXAtYmFpY2h1YW4tcm9sbHMtb3V0LXRoaXJkLWxsbS1pbi1mb3VyLW1vbnRocy8sLCwsNTMwMDAwMDAwMDAuMCwsOC4yNjhlKzIzLCJHaXZlbiB0aGF0IGl0IHdhcyBhbm5vdW5jZWQgYXQgYSBzaW1pbGFyIHRpbWUgdG8gdGhlIG90aGVyIEJhaWNodWFuMiBtb2RlbHMsIHRoaXMgYXNzdW1lcyB0aGF0IHRoZSBkYXRhc2V0IHNpemUgaXMgdGhlIHNhbWUgYXQgMi42VCB0b2tlbnMgd2hpbGUgdGhlIHBhcmFtZXRlciBjb3VudCB3YXMgc2NhbGVkIHVwLiBUaGlzIHdvdWxkIGJlIGNvbnNpc3RlbnQgd2l0aCBtYW55IG90aGVyIG1vZGVsIHJlbGVhc2VzLCBzdWNoIGFzIE1ldGEncyBMbGFtYSBtb2RlbHMuCjUzYiAqIDIuNnQgKiA2ID0gOC4yNjhlMjMKIiwsLCwsLCxMaWtlbHksIk9uIFR1ZXNkYXksIGZvdXItbW9udGgtb2xkIEFJIHN0YXJ0dXAgQmFpY2h1YW4gSW50ZWxsaWdlbnQgVGVjaG5vbG9neSB1bnZlaWxlZCBpdHMgZmlyc3QgY2xvc2VkLXNvdXJjZSBtb2RlbCBlcXVpcHBlZCB3aXRoIDUzIGJpbGxpb24gcGFyYW1ldGVycy4gRm9sbG93aW5nIHRoZSBDaGluZXNlIGNvbXBhbnnigJlzIHJhcGlkIHJlbGVhc2Ugb2YgdHdvIG9wZW4tc291cmNlIGxhcmdlIGxhbmd1YWdlIG1vZGVscyBzaW5jZSBpdHMgZm91bmRpbmcgaW4gQXByaWwsIHRoZSBuZXcgbW9kZWwgZGVtb25zdHJhdGVzIHRoZSBmaXJt4oCZcyBmYXN0IHBhY2UgaW4gZGVsaXZlcmluZyBwcmUtdHJhaW5lZCBtb2RlbHMgZm9yIGxhcmdlciBwYXJhbWV0ZXJzLiBUaGUgZnJlc2hseSBpbnRyb2R1Y2VkIG1vZGVsLCBCYWljaHVhbi01M0IsIGlzIG1haW5seSBmb3IgY29ycG9yYXRlIGNsaWVudHMgYW5kIGZvY3VzZWQgb24gdGV4dCBnZW5lcmF0aW9uLiBBIENoYXRHUFQtbGlrZSBjaGF0IHNlcnZpY2UgYnVpbHQgb24gdGhlIG1vZGVsIGVudGVyZWQgaW50ZXJuYWwgdGVzdGluZyBvbiB0aGUgc2FtZSBkYXkgdGhlIG1vZGVsIHdhcyBsYXVuY2hlZCwgaXRzIG9mZmljaWFsIHdlYnNpdGUgc2hvd3MsIHdpdGggcGxhbnMgZm9yIHRoZSBmaXJtIHRvIHB1YmxpY2x5IGxhdW5jaCBBUElzIGFuZCBhc3NvY2lhdGVkIGNvbXBvbmVudHMgbmV4dCBtb250aC4iLCwsVW5yZWxlYXNlZCxDaGluYSwsLCwsLDIwMjUtMTEtMjggMTE6NTM6NDQrMDA6MDAsLCwsLCxJbmR1c3RyeSwsLCwsVW5yZWxlYXNlZCwsVHJ1ZSwsLCwsLE9wZXJhdGlvbiBjb3VudGluZywsLCwsTm8KQ2xhdWRlIEluc3RhbnQsTGFuZ3VhZ2UsIkxhbmd1YWdlIG1vZGVsaW5nLENoYXQiLEFudGhyb3BpYywsMjAyMy0wOC0wOSxSZWxlYXNpbmcgQ2xhdWRlIEluc3RhbnQgMS4yLGh0dHBzOi8vd3d3LmFudGhyb3BpYy5jb20vbmV3cy9yZWxlYXNpbmctY2xhdWRlLWluc3RhbnQtMS0yLCwsIlBvc3NpYmx5IHdpZGVseSB1c2VkLCBzZWVtcyB0byBvbmx5IGJlIGF2YWlsYWJsZSB2aWEgQVBJIGFuZCBub3QgQW50aHJvcGljJ3MgY2hhdCBpbnRlcmZhY2UuIApVc2VkIGJ5IG9uZSBjb21wYW55IGZvciBjdXN0b21lciBzZXJ2aWNlOiBodHRwczovL3d3dy5hbnRocm9waWMuY29tL25ld3MvcHJvbXB0LWVuZ2luZWVyaW5nLWZvci1idXNpbmVzcy1wZXJmb3JtYW5jZSIsLCJzcGVjdWxhdGl2ZWx5LCBBbnRocm9waWMgY2hhcmdlcyAxLzEwIGFzIG11Y2ggZm9yIENsYXVkZSBJbnN0YW50IGFzIENsYXVkZSAyLCBzbyBpdCBtYXkgaGF2ZSBhcm91bmQgMS8xMCB0aGUgcGFyYW1ldGVycyAoQ2xhdWRlIDIgcGFyYW1ldGVycyBhcmUgbm90IHB1YmxpYyBpbmZvKQoKaHR0cHM6Ly9jZG4uc2FuaXR5LmlvL2ZpbGVzLzR6cnpvdmJiL3dlYnNpdGUvOTBkZjAzYWVkMDhiNzk0YWIwM2M1YTdiZjI4YjJhZDljZjI2Y2YzYy5wZGYiLCwsLCwsLCwsVW5rbm93biwiQnVzaW5lc3NlcyB3b3JraW5nIHdpdGggQ2xhdWRlIGNhbiBub3cgYWNjZXNzIG91ciBsYXRlc3QgdmVyc2lvbiBvZiBDbGF1ZGUgSW5zdGFudCwgdmVyc2lvbiAxLjIsIGF2YWlsYWJsZSB0aHJvdWdoIG91ciBBUEkuIENsYXVkZSBJbnN0YW50IGlzIG91ciBmYXN0ZXIsIGxvd2VyLXByaWNlZCB5ZXQgc3RpbGwgdmVyeSBjYXBhYmxlIG1vZGVsLCB3aGljaCBjYW4gaGFuZGxlIGEgcmFuZ2Ugb2YgdGFza3MgaW5jbHVkaW5nIGNhc3VhbCBkaWFsb2d1ZSwgdGV4dCBhbmFseXNpcywgc3VtbWFyaXphdGlvbiwgYW5kIGRvY3VtZW50IGNvbXByZWhlbnNpb24uCgpDbGF1ZGUgSW5zdGFudCAxLjIgaW5jb3Jwb3JhdGVzIHRoZSBzdHJlbmd0aHMgb2Ygb3VyIGxhdGVzdCBtb2RlbCBDbGF1ZGUgMiBpbiByZWFsLXdvcmxkIHVzZSBjYXNlcyBhbmQgc2hvd3Mgc2lnbmlmaWNhbnQgZ2FpbnMgaW4ga2V5IGFyZWFzIGxpa2UgbWF0aCwgY29kaW5nLCByZWFzb25pbmcsIGFuZCBzYWZldHkuIEl0IGdlbmVyYXRlcyBsb25nZXIsIG1vcmUgc3RydWN0dXJlZCByZXNwb25zZXMgYW5kIGZvbGxvd3MgZm9ybWF0dGluZyBpbnN0cnVjdGlvbnMgYmV0dGVyLiBJbnN0YW50IDEuMiBhbHNvIHNob3dzIGltcHJvdmVtZW50cyBpbiBxdW90ZSBleHRyYWN0aW9uLCBtdWx0aWxpbmd1YWwgY2FwYWJpbGl0aWVzLCBhbmQgcXVlc3Rpb24gYW5zd2VyaW5nLiIsLCxBUEkgYWNjZXNzLFVuaXRlZCBTdGF0ZXMgb2YgQW1lcmljYSwsLCwsLDIwMjUtMTEtMjggMTE6NTM6NDQrMDA6MDAsLCwsLCxJbmR1c3RyeSwsLCwsVW5yZWxlYXNlZCwsVHJ1ZSwsLCwsLCwsLCwsTm8KQ0FMTSxSb2JvdGljcyxBbmltYWwgKGh1bWFuL25vbi1odW1hbikgaW1pdGF0aW9uLCJOVklESUEsVGVjaG5pb24gLSBJc3JhZWwgSW5zdGl0dXRlIG9mIFRlY2hub2xvZ3kiLCJDaGVuIFRlc3NsZXIsIFlvbmkgS2FzdGVuLCBZdW5yb25nIEd1bywgU2hpZSBNYW5ub3IsIEdhbCBDaGVjaGlrLCBYdWUgQmluIFBlbmciLDIwMjMtMDgtMDYsQ0FMTTogQ29uZGl0aW9uYWwgQWR2ZXJzYXJpYWwgTGF0ZW50IE1vZGVscyBmb3IgRGlyZWN0YWJsZSBWaXJ0dWFsIENoYXJhY3RlcnMsImh0dHBzOi8vcmVzZWFyY2gubnZpZGlhLmNvbS9sYWJzL3Bhci9jYWxtLwpodHRwczovL2FyeGl2Lm9yZy9hYnMvMjMwNS4wMjE5NSIsMTIyLjAsLCwsLCxUaGUgdG90YWwgcHJlLXRyYWluaW5nIG9mIHRoZSBuZXR3b3JrcyBpbnZvbHZlZCA1IGJpbGxpb24gZW52aXJvbm1lbnQgc3RlcHMuIFRoZSBsb3ctbGV2ZWwgcG9saWN5IG9wZXJhdGVzIGF0IDMwSHogd2hpbGUgdGhlIGhpZ2gtbGV2ZWwgcG9saWN5IG9wZXJhdGVzIGF0IDZIei4sLCwsLE5WSURJQSBBMTAwLFJlaW5mb3JjZW1lbnQgbGVhcm5pbmcsVW5rbm93biwiSW4gdGhpcyB3b3JrLCB3ZSBwcmVzZW50IENvbmRpdGlvbmFsIEFkdmVyc2FyaWFsIExhdGVudCBNb2RlbHMgKENBTE0pLAphbiBhcHByb2FjaCBmb3IgZ2VuZXJhdGluZyBkaXZlcnNlIGFuZCBkaXJlY3RhYmxlIGJlaGF2aW9ycyBmb3IgdXNlci1jb250cm9sbGVkCmludGVyYWN0aXZlIHZpcnR1YWwgY2hhcmFjdGVycy4gVXNpbmcgaW1pdGF0aW9uIGxlYXJuaW5nLCBDQUxNIGxlYXJucyBhIHJlcHJlc2VudGF0aW9uIG9mIG1vdmVtZW50IHRoYXQgY2FwdHVyZXMgdGhlIGNvbXBsZXhpdHkgYW5kIGRpdmVyc2l0eSBvZiBodW1hbgptb3Rpb24sIGFuZCBlbmFibGVzIGRpcmVjdCBjb250cm9sIG92ZXIgY2hhcmFjdGVyIG1vdmVtZW50cy4gVGhlIGFwcHJvYWNoCmpvaW50bHkgbGVhcm5zIGEgY29udHJvbCBwb2xpY3kgYW5kIGEgbW90aW9uIGVuY29kZXIgdGhhdCByZWNvbnN0cnVjdHMga2V5CmNoYXJhY3RlcmlzdGljcyBvZiBhIGdpdmVuIG1vdGlvbiB3aXRob3V0IG1lcmVseSByZXBsaWNhdGluZyBpdC4gVGhlIHJlc3VsdHMKc2hvdyB0aGF0IENBTE0gbGVhcm5zIGEgc2VtYW50aWMgbW90aW9uIHJlcHJlc2VudGF0aW9uLCBlbmFibGluZyBjb250cm9sCm92ZXIgdGhlIGdlbmVyYXRlZCBtb3Rpb25zIGFuZCBzdHlsZS1jb25kaXRpb25pbmcgZm9yIGhpZ2hlci1sZXZlbCB0YXNrIHRyYWluaW5nLiBPbmNlIHRyYWluZWQsIHRoZSBjaGFyYWN0ZXIgY2FuIGJlIGNvbnRyb2xsZWQgdXNpbmcgaW50dWl0aXZlIGludGVyZmFjZXMsCmFraW4gdG8gdGhvc2UgZm91bmQgaW4gdmlkZW8gZ2FtZXMuIiwsLCwiVW5pdGVkIFN0YXRlcyBvZiBBbWVyaWNhLElzcmFlbCIsLCwsLCwyMDI2LTA1LTI1IDEyOjI4OjEwKzAwOjAwLCwsLCwsIkluZHVzdHJ5LEFjYWRlbWlhIiwsLCwsLCxUcnVlLCwsLCwsLCwsLCwKU1MtcExNLEJpb2xvZ3ksUHJvdGVpbiBvciBudWNsZW90aWRlIGxhbmd1YWdlIG1vZGVsIChwTE0vbkxNKSwiTm9zdHJ1bSBCaW9kaXNjb3ZlcnksQmFyY2Vsb25hIFN1cGVyY29tcHV0aW5nIENlbnRlcixJbnN0aXR1Y2lvIENhdGFsYW5hIGRlIFJlY2VyY2EgaSBFc3R1ZGlzIEF2YW5jw6dhdHMiLCJZYWl6YSBTZXJyYW5vLCBTZXJnaSBSb2RhLCBWaWN0b3IgR3VhbGxhciwgQWxleGlzIE1vbGluYSIsMjAyMy0wOC0wNixFZmZpY2llbnQgYW5kIGFjY3VyYXRlIHNlcXVlbmNlIGdlbmVyYXRpb24gd2l0aCBzbWFsbC1zY2FsZSBwcm90ZWluIGxhbmd1YWdlIG1vZGVscyxodHRwczovL3d3dy5iaW9yeGl2Lm9yZy9jb250ZW50LzEwLjExMDEvMjAyMy4wOC4wNC41NTE2MjYuYWJzdHJhY3QsNS4wLCwsMTQ4MDAwMDAuMCxGcm9tIFRhYmxlIDMsMi4yODA5NmUrMTksIjEuIEhhcmR3YXJlIHNldHVwOiA0eCBOVklESUEgQTMwIEdQVXMgKDEuNTDDlzEwwrnigbQgRkxPUC9zIHBlciBHUFUgaW4gRlAxNikKMi4gVHJhaW5pbmcgZHVyYXRpb246IDEgZGF5ICg4Niw0MDAgc2Vjb25kcykgLSBkaXJlY3RseSBwcm92aWRlZAozLiBVdGlsaXphdGlvbiByYXRlOiA0MCUKNC4gQ2FsY3VsYXRpb246IDQgR1BVcyDDlyAxLjUww5cxMMK54oG0IEZMT1AvcyDDlyA4Niw0MDBzIMOXIDAuNDAgPSAyLjA3w5cxMMK54oG5IEZMT1BzCgo0KjEuN2UrMTQqMC40Kjg2NDAwcz0yLjNlKzE5IiwsVG90YWwgRGF0YXBvaW50cyA9IDEuNzUgw5cgMTDigbYgc2VxdWVuY2VzIMOXIDMwMCB0b2tlbnMvc2VxdWVuY2UgPSA1LjI1IMOXIDEw4oG4IHRva2VucywyNC4wLCxOVklESUEgQTMwIFBDSWUsLENvbmZpZGVudCwiTGFyZ2UgTGFuZ3VhZ2UgTW9kZWxzIChMTE1zKSBoYXZlIGRlbW9uc3RyYXRlZCBleGNlcHRpb25hbCBjYXBhYmlsaXRpZXMgaW4gdW5kZXJzdGFuZGluZyBjb250ZXh0dWFsIHJlbGF0aW9uc2hpcHMsIG91dHBlcmZvcm1pbmcgdHJhZGl0aW9uYWwg</x:v>
      </x:c>
    </x:row>
    <x:row r="167" ht="18" customHeight="1">
      <x:c r="A167" s="17" t="n">
        <x:v>162</x:v>
      </x:c>
      <x:c r="B167" s="17" t="n">
        <x:v>309</x:v>
      </x:c>
      <x:c r="C167" s="94" t="str">
        <x:v>bWV0aG9kb2xvZ2llcyBpbiBkb3duc3RyZWFtIHRhc2tzIHN1Y2ggYXMgdGV4dCBnZW5lcmF0aW9uIGFuZCBzZW50ZW5jZSBjbGFzc2lmaWNhdGlvbi4gVGhpcyBzdWNjZXNzIGhhcyBiZWVuIG1pcnJvcmVkIGluIHRoZSByZWFsbSBvZiBwcm90ZWluIGxhbmd1YWdlIG1vZGVscyAocExNcyksIHdoZXJlIHByb3RlaW5zIGFyZSBlbmNvZGVkIGFzIHRleHQgdmlhIHRoZWlyIGFtaW5vIGFjaWQgc2VxdWVuY2VzLiBIb3dldmVyLCB0aGUgdHJhaW5pbmcgb2YgcExNcywgd2hpY2ggaW52b2x2ZXMgdGVucyB0byBodW5kcmVkcyBvZiBtaWxsaW9ucyBvZiBzZXF1ZW5jZXMgYW5kIGh1bmRyZWRzIG9mIG1pbGxpb25zIHRvIGJpbGxpb25zIG9mIHBhcmFtZXRlcnMsIHBvc2VzIGEgc2lnbmlmaWNhbnQgY29tcHV0YXRpb25hbCBjaGFsbGVuZ2UuCgpJbiB0aGlzIHN0dWR5LCB3ZSBpbnRyb2R1Y2UgYSBTbWFsbC1TY2FsZSBQcm90ZWluIExhbmd1YWdlIE1vZGVsIChTUy1wTE0pLCBhIG1vcmUgYWNjZXNzaWJsZSBhcHByb2FjaCB0aGF0IHJlcXVpcmVzIHRyYWluaW5nIG9uIG1lcmVseSBtaWxsaW9ucyBvZiByZXByZXNlbnRhdGl2ZSBzZXF1ZW5jZXMsIHJlZHVjaW5nIHRoZSBudW1iZXIgb2YgdHJhaW5hYmxlIHBhcmFtZXRlcnMgdG8gMTQuOE0uIFRoaXMgbW9kZWwgc2lnbmlmaWNhbnRseSByZWR1Y2VzIHRoZSBjb21wdXRhdGlvbmFsIGxvYWQsIHRoZXJlYnkgZGVtb2NyYXRpemluZyB0aGUgdXNlIG9mIGZvdW5kYXRpb25hbCBtb2RlbHMgaW4gcHJvdGVpbiBzdHVkaWVzLiBXZSBkZW1vbnN0cmF0ZSB0aGF0IHRoZSBwZXJmb3JtYW5jZSBvZiBvdXIgbW9kZWwsIHdoZW4gZmluZS10dW5lZCB0byBhIHNwZWNpZmljIHNldCBvZiBzZXF1ZW5jZXMgZm9yIGdlbmVyYXRpb24sIGlzIGNvbXBhcmFibGUgdG8gdGhhdCBvZiBsYXJnZXIsIG1vcmUgY29tcHV0YXRpb25hbGx5IGRlbWFuZGluZyBwTE0uIiwsLCwiU3BhaW4sU3BhaW4sU3BhaW4iLCwsLDQuMCwsMjAyNS0xMS0yOCAxMTo1Mzo0NCswMDowMCwsLCwsLCJHb3Zlcm5tZW50LFJlc2VhcmNoIGNvbGxlY3RpdmUiLCwsLCwsLCwsLCwsMTMxMi4xMTM4Njk2MDU0NTk3LEhhcmR3YXJlLCwsLCwKU3RhYmxlTE0tQmFzZS1BbHBoYS03QixMYW5ndWFnZSxMYW5ndWFnZSBtb2RlbGluZyxTdGFiaWxpdHkgQUksLDIwMjMtMDgtMDUsLGh0dHBzOi8vaHVnZ2luZ2ZhY2UuY28vc3RhYmlsaXR5YWkvc3RhYmxlbG0tYmFzZS1hbHBoYS03Yi12MiwsLCw2ODkwMjA5MjgwLjAsLDQuNWUrMjIsIiIiU3RhYmxlTE0tQmFzZS1BbHBoYS03Qi12MiBpcyBwcmUtdHJhaW5lZCB1c2luZyBhIG11bHRpLXN0YWdlIGNvbnRleHQgbGVuZ3RoIGV4dGVuc2lvbiBzY2hlZHVsZSBmb2xsb3dpbmcgc2ltaWxhciB3b3JrIChOaWprYW1wIGV0IGFsLiAyMDIzKTsgZmlyc3QgcHJlLXRyYWluaW5nIGF0IGEgY29udGV4dCBsZW5ndGggb2YgMjA0OCBmb3IgMSB0cmlsbGlvbiB0b2tlbnMsIHRoZW4gZmluZS10dW5pbmcgYXQgYSBjb250ZXh0IGxlbmd0aCBvZiA0MDk2IGZvciBhbm90aGVyIDEwMEIgdG9rZW5zIiIKCjY4OTAyMDkyODAgcGFyYW1zICogMS4xIHRyaWxsaW9uIHRva2VucyAqIDYgPSA0LjVlMjIKCmFsdGVybmF0aXZlbHk6ICIiU3RhYmxlTE0tQmFzZS1BbHBoYS03Qi12MiB3YXMgdHJhaW5lZCBvbiB0aGUgU3RhYmlsaXR5IEFJIGNsdXN0ZXIgLSBvY2N1cHlpbmcgMzg0IE5WSURJQSBBMTAwIDQwR0IgR1BVcyBhY3Jvc3MgQVdTIFA0ZCBpbnN0YW5jZXMuIFRyYWluaW5nIHRvb2sgYXBwcm94aW1hdGVseSAxNi4zMyBkYXlzIHRvIGNvbXBsZXRlIGFjcm9zcyBib3RoIHN0YWdlcy4iIgoKMzEyIHRlcmFmbG9wcyAqIDM4NCAqIDE2LjMzICogMjQgKiAzNjAwICogMC4zID0gNS4wN2UyMiIsMTEwMDAwMDAwMDAwMCwxIHRyaWxsaW9uIHRva2VucywzOTIuMCwxNi4zMyBkYXlzLE5WSURJQSBBMTAwIFNYTTQgNDAgR0IsLENvbmZpZGVudCwiU3RhYmxlTE0tQmFzZS1BbHBoYS03Qi12MiBpcyBhIDcgYmlsbGlvbiBwYXJhbWV0ZXIgZGVjb2Rlci1vbmx5IGxhbmd1YWdlIG1vZGVsIHByZS10cmFpbmVkIG9uIGRpdmVyc2UgRW5nbGlzaCBkYXRhc2V0cy4gVGhpcyBtb2RlbCBpcyB0aGUgc3VjY2Vzc29yIHRvIHRoZSBmaXJzdCBTdGFibGVMTS1CYXNlLUFscGhhLTdCIG1vZGVsLCBhZGRyZXNzaW5nIHByZXZpb3VzIHNob3J0Y29taW5ncyB0aHJvdWdoIHRoZSB1c2Ugb2YgaW1wcm92ZWQgZGF0YSBzb3VyY2VzIGFuZCBtaXh0dXJlIHJhdGlvcy4iLDEuMCwsT3BlbiB3ZWlnaHRzICh1bnJlc3RyaWN0ZWQpLFVuaXRlZCBLaW5nZG9tIG9mIEdyZWF0IEJyaXRhaW4gYW5kIE5vcnRoZXJuIElyZWxhbmQsLCwsLCwyMDI1LTExLTI4IDExOjUzOjQ0KzAwOjAwLCwsLCwsSW5kdXN0cnksLCwsLFVucmVsZWFzZWQsIkNDIEJZLVNBIChwZXJtaXNzaXZlKToKCmh0dHBzOi8vY3JlYXRpdmVjb21tb25zLm9yZy9saWNlbnNlcy9ieS1zYS80LjAvIiwsLCwsLCxPcGVyYXRpb24gY291bnRpbmcsc3RhYmlsaXR5YWksLCwsWWVzCkdHTk4sQmlvbG9neSwiUHJvdGVpbnMsUHJvdGVpbiBpbnRlcmFjdGlvbiBwcmVkaWN0aW9uLFByb3RlaW4gcHJvdGVpbiBiaW5kaW5nIGFmZmluaXR5IHByZWRpY3Rpb24sUHJvdGVpbiByZXByZXNlbnRhdGlvbiBsZWFybmluZyIsIldlc3RsYWtlIFVuaXZlcnNpdHksVHNpbmdodWEgVW5pdmVyc2l0eSxUb3lvdGEgVGVjaG5vbG9naWNhbCBJbnN0aXR1dGUgYXQgQ2hpY2FnbyIsIkZhbmcgV3UsIExpcm9uZyBXdSwgRHJhZ29taXIgUmFkZXYsIEppbmJvIFh1IGFuZCBTdGFuIFouIExpIiwyMDIzLTA4LTA1LEludGVncmF0aW9uIG9mIHByZS10cmFpbmVkIHByb3RlaW4gbGFuZ3VhZ2UgbW9kZWxzIGludG8gZ2VvbWV0cmljIGRlZXAgbGVhcm5pbmcgbmV0d29ya3MsaHR0cHM6Ly93d3cubmF0dXJlLmNvbS9hcnRpY2xlcy9zNDIwMDMtMDIzLTA1MTMzLTEsNDMuMCxTT1RBIGltcHJvdmVtZW50LCIiIkluIHRoaXMgd29yaywgd2UgaW50ZWdyYXRlIHRoZSBrbm93bGVkZ2UgbGVhcm5lZCBieSB3ZWxsLXRyYWluZWQgcHJvdGVpbiBsYW5ndWFnZSBtb2RlbHMgaW50byBzZXZlcmFsIHN0YXRlLW9mLXRoZS1hcnQgZ2VvbWV0cmljIG5ldHdvcmtzIGFuZCBldmFsdWF0ZSBhIHZhcmlldHkgb2YgcHJvdGVpbiByZXByZXNlbnRhdGlvbiBsZWFybmluZyBiZW5jaG1hcmtzLCBpbmNsdWRpbmcgcHJvdGVpbi1wcm90ZWluIGludGVyZmFjZSBwcmVkaWN0aW9uLCBtb2RlbCBxdWFsaXR5IGFzc2Vzc21lbnQsIHByb3RlaW4tcHJvdGVpbiByaWdpZC1ib2R5IGRvY2tpbmcsIGFuZCBiaW5kaW5nIGFmZmluaXR5IHByZWRpY3Rpb24uIE91ciBmaW5kaW5ncyBzaG93IGFuIG92ZXJhbGwgaW1wcm92ZW1lbnQgb2YgMjAlIG92ZXIgYmFzZWxpbmVzLiIiIiwsIkVTTS0yIDY1ME0gaXMgdXNlZCBhcyB0aGUgbWFpbiBQTE0sIHRoZXkgcnVuIGFibGF0aW9ucyB3aXRoIHZlcnNpb25zIHVwIHRvIDNCLiBVbmNsZWFyIGhvdyBtYW55IHBhcmFtZXRlcnMgYXJlIGFyZSBpbiB0aGUgZ2VvbWV0cmljIGdyYXBoIG5ldXJhbCBuZXR3b3JrIG1vZHVsZS4iLDcuNTZlKzIxLCJFU00tMiA2NTBNIGlzIHZlcnkgbGlrZWx5IHRoZSBtYWpvcml0eSBvZiBGTE9Qcywgc2luY2UgdGhleSBvbmx5IHVzZWQgMiBBMTAwcyAoRVNNLTIgNjUwTSB1c2VkIDUxMiBWMTAwcyBmb3IgOCBkYXlzKS4gQXMgc3VjaCBJJ20gcmVwb3J0aW5nIHRoZSBjb21wdXRlIGZyb20gRVNNLTIgNjUwTSBoZXJlIG9ubHkuIiwsLCwsTlZJRElBIEExMDAgU1hNNCA4MCBHQiwsQ29uZmlkZW50LCJHZW9tZXRyaWMgZGVlcCBsZWFybmluZyBoYXMgcmVjZW50bHkgYWNoaWV2ZWQgZ3JlYXQgc3VjY2VzcyBpbiBub24tRXVjbGlkZWFuIGRvbWFpbnMsIGFuZCBsZWFybmluZyBvbiAzRCBzdHJ1Y3R1cmVzIG9mIGxhcmdlIGJpb21vbGVjdWxlcyBpcyBlbWVyZ2luZyBhcyBhIGRpc3RpbmN0IHJlc2VhcmNoIGFyZWEuIEhvd2V2ZXIsIGl0cyBlZmZpY2FjeSBpcyBsYXJnZWx5IGNvbnN0cmFpbmVkIGR1ZSB0byB0aGUgbGltaXRlZCBxdWFudGl0eSBvZiBzdHJ1Y3R1cmFsIGRhdGEuIE1lYW53aGlsZSwgcHJvdGVpbiBsYW5ndWFnZSBtb2RlbHMgdHJhaW5lZCBvbiBzdWJzdGFudGlhbCAxRCBzZXF1ZW5jZXMgaGF2ZSBzaG93biBidXJnZW9uaW5nIGNhcGFiaWxpdGllcyB3aXRoIHNjYWxlIGluIGEgYnJvYWQgcmFuZ2Ugb2YgYXBwbGljYXRpb25zLiBTZXZlcmFsIHByZWNlZGluZyBzdHVkaWVzIGNvbnNpZGVyIGNvbWJpbmluZyB0aGVzZSBkaWZmZXJlbnQgcHJvdGVpbiBtb2RhbGl0aWVzIHRvIHByb21vdGUgdGhlIHJlcHJlc2VudGF0aW9uIHBvd2VyIG9mIGdlb21ldHJpYyBuZXVyYWwgbmV0d29ya3MgYnV0IGZhaWwgdG8gcHJlc2VudCBhIGNvbXByZWhlbnNpdmUgdW5kZXJzdGFuZGluZyBvZiB0aGVpciBiZW5lZml0cy4gSW4gdGhpcyB3b3JrLCB3ZSBpbnRlZ3JhdGUgdGhlIGtub3dsZWRnZSBsZWFybmVkIGJ5IHdlbGwtdHJhaW5lZCBwcm90ZWluIGxhbmd1YWdlIG1vZGVscyBpbnRvIHNldmVyYWwgc3RhdGUtb2YtdGhlLWFydCBnZW9tZXRyaWMgbmV0d29ya3MgYW5kIGV2YWx1YXRlIGEgdmFyaWV0eSBvZiBwcm90ZWluIHJlcHJlc2VudGF0aW9uIGxlYXJuaW5nIGJlbmNobWFya3MsIGluY2x1ZGluZyBwcm90ZWluLXByb3RlaW4gaW50ZXJmYWNlIHByZWRpY3Rpb24sIG1vZGVsIHF1YWxpdHkgYXNzZXNzbWVudCwgcHJvdGVpbi1wcm90ZWluIHJpZ2lkLWJvZHkgZG9ja2luZywgYW5kIGJpbmRpbmcgYWZmaW5pdHkgcHJlZGljdGlvbi4gT3VyIGZpbmRpbmdzIHNob3cgYW4gb3ZlcmFsbCBpbXByb3ZlbWVudCBvZiAyMCUgb3ZlciBiYXNlbGluZXMuIFN0cm9uZyBldmlkZW5jZSBpbmRpY2F0ZXMgdGhhdCB0aGUgaW5jb3Jwb3JhdGlvbiBvZiBwcm90ZWluIGxhbmd1YWdlIG1vZGVsc+KAmSBrbm93bGVkZ2UgZW5oYW5jZXMgZ2VvbWV0cmljIG5ldHdvcmtz4oCZIGNhcGFjaXR5IGJ5IGEgc2lnbmlmaWNhbnQgbWFyZ2luIGFuZCBjYW4gYmUgZ2VuZXJhbGl6ZWQgdG8gY29tcGxleCB0YXNrcy4iLCwsVW5yZWxlYXNlZCwiQ2hpbmEsQ2hpbmEsVW5pdGVkIFN0YXRlcyBvZiBBbWVyaWNhIixFU00yLTY1ME0sLCwyLjAsLDIwMjYtMDEtMDEgMTQ6MDI6NTMrMDA6MDAsLCwsLCwiQWNhZGVtaWEsQWNhZGVtaWEsQWNhZGVtaWEiLCwsLCxPcGVuIHNvdXJjZSwiTUlUIGxpY2Vuc2UKaHR0cHM6Ly9naXRodWIuY29tL3NtaWxlczcyNC9HTk4tQm90dGxlbmVjayIsLCwsLCwxNTkwLjQ3NjQ3MjU4MzkyMTEsT3RoZXIsLCwsLE5vCldlYmxhYi0xMEIsTGFuZ3VhZ2UsTGFuZ3VhZ2UgbW9kZWxpbmcvZ2VuZXJhdGlvbixNYXRzdW8gTGFiLCBUYWtlc2hpIEtvamltYSwyMDIzLTA4LTA0LCB3ZWJsYWItMTBiLGh0dHBzOi8vaHVnZ2luZ2ZhY2UuY28vbWF0c3VvLWxhYi93ZWJsYWItMTBiLCwsLDEwMDAwMDAwMDAwLjAsLDMuNmUrMjIsIjZORCA9IDEwQio2MDBCICogNiA9IDMuNmUyMiIiIFRoZSBtb2RlbCB3YXMgdHJhaW5lZCBvbiBhcm91bmQgNjAwQiB0b2tlbnMgZnJvbSBhIG1peHR1cmUgb2YgdGhlIGZvbGxvd2luZyBjb3Jwb3JhLiIiCgpTZWUgYWxzbzogaHR0cHM6Ly93ZWJsYWIudC51LXRva3lvLmFjLmpwL2VuLzEwMCVFNSU4NCU4NCVFMyU4MyU5MSVFMyU4MyVBOSVFMyU4MyVBMSVFMyU4MyVCQyVFMyU4MiVCRiVFMyU4MiVCNSVFMyU4MiVBNCVFMyU4MiVCQSVFMyU4MyVCQiVFNiU5NyVBNSVFOCU4QiVCMTIlRTMlODMlQjYlRTUlOUIlQkQlRTglQUElOUUlRTUlQUYlQkUlRTUlQkYlOUMlRTMlODElQUUlRTUlQTQlQTclRTglQTYlOEYlRTYlQTglQTEvIiwyNTYxMzEwMDAwMDAsIkphcGFuZXNlIEM0IGlzIDgyMSBHQjsgVGhlIFBpbGUgaXMgODI1IEdCLgpUaGVyZSBhcmUgfjExMSBtaWxsaW9uIHRva2VucyBwZXIgR0IgZm9yIEphcGFuZXNlIHRleHQgYW5kIH4yMDBNIGZvciBFbmdsaXNoLgooODIxICogMTExTSkgKyAoODI1ICogMjAwKSA9IDI1NiwxMzEsMDAwLDAwMCB0b2tlbnMKCk1vZGVsIHNhdyA2MDBCIHRva2Vucywgc28gfiAyLjM0IGVwb2NocwoiLCwsLFNlbGYtc3VwZXJ2aXNlZCBsZWFybmluZyxDb25maWRlbnQsLDIuMzQsLE9wZW4gd2VpZ2h0cyAobm9uLWNvbW1lcmNpYWwpLEphcGFuLCwsLCwsMjAyNS0xMS0yOCAxMTo1Mzo0NCswMDowMCwsLCwsLCwsLCwsLCJjYy1ieS1uYy00LjAsIG5vbiBjb21tZXJjaWFsIiwsLCwsLCxPcGVyYXRpb24gY291bnRpbmcsLCwsLFllcwpZdUxhbi1DaGF0LTIgKDEzQiksTGFuZ3VhZ2UsQ2hhdCxSZW5taW4gVW5pdmVyc2l0eSBvZiBDaGluYSwsMjAyMy0wOC0wMixZdUxhbi1DaGF0OiBBbiBPcGVuLVNvdXJjZSBCaWxpbmd1YWwgQ2hhdGJvdCxodHRwczovL2dpdGh1Yi5jb20vUlVDLUdTQUkvWXVMYW4tQ2hhdCwsLCIiIltBdWcuIDE4LCAyMDIzXSBPdXIgWXVMYW4tQ2hhdC0yLTEzQiBhY2hpZXZlcyB0aGUgNXRoIHBvc2l0aW9uIG9mIE9wZW5Db21wYXNzIGJlbmNobWFyayEiIiIsMTMwMDAwMDAwMDAuMCwsLCwsLCwsLCxDb25maWRlbnQsIll1TGFuLUNoYXQgbW9kZWxzIGFyZSBjaGF0LWJhc2VkIGxhcmdlIGxhbmd1YWdlIG1vZGVscywgd2hpY2ggYXJlIGRldmVsb3BlZCBieSB0aGUgcmVzZWFyY2hlcnMgaW4gR1NBSSwgUmVubWluIFVuaXZlcnNpdHkgb2YgQ2hpbmEgKFl1TGFuLCB3aGljaCByZXByZXNlbnRzIFl1bGFuIE1hZ25vbGlhLCBpcyB0aGUgY2FtcHVzIGZsb3dlciBvZiBSZW5taW4gVW5pdmVyc2l0eSBvZiBDaGluYSkuIFRoZSBuZXdlc3QgdmVyc2lvbiBpcyBkZXZlbG9wZWQgYnkgY29udGludWFsbHktcHJldHJhaW5pbmcgYW5kIGluc3RydWN0aW9uLXR1bmluZyBMTGFNQS0yIHdpdGggaGlnaC1xdWFsaXR5IEVuZ2xpc2ggYW5kIENoaW5lc2UgZGF0YS4gVGhlIG1vZGVsIGhhcyB0aGUgZm9sbG93aW5nIHRlY2huaWNhbCBjaGFyYWN0ZXJpc3RpY3M6CkR1ZSB0byBjb250aW51ZWQgcHJlLXRyYWluaW5nIG9uIGhpZ2gtcXVhbGl0eSBDaGluZXNlLUVuZ2xpc2ggYmlsaW5ndWFsIGRhdGEsIHRoZSBsYW5ndWFnZSBhYmlsaXR5IG9mIHRoZSBtb2RlbCBoYXMgYmVlbiBpbXByb3ZlZC4KVG8gd2VsbCBzdXBwb3J0IENoaW5lc2UgYW5kIGxvbmdlciBpbnB1dHMgYW5kIG91dHB1dHMsIHdlIGV4cGFuZCB0aGUgb3JpZ2luYWwgdm9jYWJ1bGFyeSB3aXRoIENoaW5lc2Ugd29yZHMgYW5kIGV4dGVuZCB0aGUgbWF4aW11bSBsZW5ndGggb2YgTExhTUEtMi4gSXQgY2FuIHN1cHBvcnQgOGsgY29udGV4dCBub3cuClRvIHdlbGwgYWN0aXZhdGUgdGhlIGJpbGluZ3VhbCBpbnN0cnVjdGlvbiBmb2xsb3dpbmcgY2FwYWNpdHksIHdlIGNvbnN0cnVjdCBoaWdoLXF1YWxpdHkgYmlsaW5ndWFsIGluc3RydWN0aW9ucywgYW5kIHBlcmZvcm0gbXVsdGktc3RhZ2UgaW5zdHJ1Y3Rpb24tdHVuaW5nLiIsLCwsQ2hpbmEsTExhTUEtMTNCLCwiIiJEdWUgdG8gY29udGludWVkIHByZS10cmFpbmluZyBvbiBoaWdoLXF1YWxpdHkgQ2hpbmVzZS1FbmdsaXNoIGJpbGluZ3VhbCBkYXRhLCB0aGUgbGFuZ3VhZ2UgYWJpbGl0eSBvZiB0aGUgbW9kZWwgaGFzIGJlZW4gaW1wcm92ZWQuIiIKClRva2VuIGNvdW50IG5vdCBzdGF0ZWQiLCwsMjAyNi0wMi0xMSAxOToyNjoyNyswMDowMCwsLCwsLEFjYWRlbWlhLCwsLCwsLCwsLCwsLCwsLCwsCk9wZW5GbGFtaW5nbyxJbWFnZSBnZW5lcmF0aW9uLCJJbWFnZSBnZW5lcmF0aW9uLFRleHQtdG8taW1hZ2UiLCJVbml2ZXJzaXR5IG9mIFdhc2hpbmd0b24sU3RhbmZvcmQgVW5pdmVyc2l0eSxBbGxlbiBJbnN0aXR1dGUgZm9yIEFJLEhlYnJldyBVbml2ZXJzaXR5IG9mIEplcnVzYWxlbSxDb2x1bWJpYSBVbml2ZXJzaXR5LEdvb2dsZSBEZWVwTWluZCxVbml2ZXJzaXR5IG9mIENhbGlmb3JuaWEgU2FudGEgQmFyYmFyYSAoVUNTQiksUmVzZWFyY2ggQ2VudGVyIEp1ZWxpY2giLCJBbmFzIEF3YWRhbGxhLCBJcmVuYSBHYW8sIEpvc2ggR2FyZG5lciwgSmFjayBIZXNzZWwsIFl1c3VmIEhhbmFmeSwgV2Fucm9uZyBaaHUsIEthbHlhbmkgTWFyYXRoZSwgWW9uYXRhbiBCaXR0b24sIFNhbWlyIEdhZHJlLCBTaGlvcmkgU2FnYXdhLCBKZW5pYSBKaXRzZXYsIFNpbW9uIEtvcm5ibGl0aCwgUGFuZyBXZWkgS29oLCBHYWJyaWVsIElsaGFyY28sIE1pdGNoZWxsIFdvcnRzbWFuLCBMdWR3aWcgU2NobWlkdCIsMjAyMy0wOC0wMixPcGVuRmxhbWluZ286IEFuIE9wZW4tU291cmNlIEZyYW1ld29yayBmb3IgVHJhaW5pbmcgTGFyZ2UgQXV0b3JlZ3Jlc3NpdmUgVmlzaW9uLUxhbmd1YWdlIE1vZGVscyxodHRwczovL2FyeGl2Lm9yZy9hYnMvMjMwOC4wMTM5MCwsLCw5MDAwMDAwMDAwLjAsIiIiV2UgaW50cm9kdWNlIE9wZW5GbGFtaW5nbywgYSBmYW1pbHkgb2YgYXV0b3JlZ3Jlc3NpdmUgdmlzaW9uLWxhbmd1YWdlIG1vZGVscyByYW5naW5nIGZyb20gM0IgdG8gOUIgcGFyYW1ldGVycy4iIiIsLDlCIG1vZGVsIGlzIHRyYWluZWQgdXNpbmcgNjQgQTEwMC04MEdCcyBpbiAxNmJmLiBMZW5ndGggb2YgdHJhaW5pbmcgbm90IHN0YXRlZC4gTWlnaHQgYmUgcG9zc2libGUgdG8gY2FsY3VsYXRlIHRyYWluaW5nIGNvbXB1dGUgdXNpbmcgb3BlcmF0aW9ucyBjb3VudGluZyBtZXRob2QuLDE3NDAwMDAwMDAwLCIiIk9wZW5GbGFtaW5nbyBtb2RlbHMgd2VyZSB0cmFpbmVkIGZvciA2ME0gaW50ZXJsZWF2ZWQgKE1NQzQpIGV4YW1wbGVzMSBhbmQgMTIwTSBMQUlPTi0yQiBleGFtcGxlcy4iIgpUYWJsZSAyIGFuZCBGaWd1cmUgNCBwcm92aWRlIGRldGFpbHMgb24gdGhlIGxlbmd0aCBvZiBlYWNoIGV4YW1wbGUuIE1NQzQgaGFzIG1lZGlhbiBvZiAyIGltYWdlcyBhbmQgMjU2IHRleHQgdG9rZW5zIHBlciBzYW1wbGUsIHdoaWxlIExBSU9OLTJCIGhhcyAxIGFuZCAxNywgcmVzcGVjdGl2ZWx5LgoKU3VnZ2VzdHMgYSB0b3RhbCBvZiBhcm91bmQgMjQwTSBpbWFnZXMgYW5kIDE3LjRCIHRleHQgdG9rZW5zLiBQcmVkaWN0aW9uIHRhc2sgaXMgbmV4dCAodGV4dCkgdG9rZW4gcHJlZGljdGlvbjsgaW1hZ2VzIGFyZSBvbmx5IHVzZWQgZm9yIGNvbmRpdGlvbmluZy4iLCwsTlZJRElBIEExMDAgU1hNNCA4MCBHQiwsQ29uZmlkZW50LCJXZSBpbnRyb2R1Y2UgT3BlbkZsYW1pbmdvLCBhIGZhbWlseSBvZiBhdXRvcmVncmVzc2l2ZSB2aXNpb24tbGFuZ3VhZ2UgbW9kZWxzIHJhbmdpbmcgZnJvbSAzQiB0byA5QiBwYXJhbWV0ZXJzLiBPcGVuRmxhbWluZ28gaXMgYW4gb25nb2luZyBlZmZvcnQgdG8gcHJvZHVjZSBhbiBvcGVuLXNvdXJjZSByZXBsaWNhdGlvbiBvZiBEZWVwTWluZCdzIEZsYW1pbmdvIG1vZGVscy4gT24gc2V2ZW4gdmlzaW9uLWxhbmd1YWdlIGRhdGFzZXRzLCBPcGVuRmxhbWluZ28gbW9kZWxzIGF2ZXJhZ2UgYmV0d2VlbiA4MCAtIDg5JSBvZiBjb3JyZXNwb25kaW5nIEZsYW1pbmdvIHBlcmZvcm1hbmNlLiBUaGlzIHRlY2huaWNhbCByZXBvcnQgZGVzY3JpYmVzIG91ciBtb2RlbHMsIHRyYWluaW5nIGRhdGEsIGh5cGVycGFyYW1ldGVycywgYW5kIGV2YWx1YXRpb24gc3VpdGUuIFdlIHNoYXJlIG91ciBtb2RlbHMgYW5kIGNvZGUgYXQgdGhpcyBodHRwcyBVUkwuIiwsLE9wZW4gd2VpZ2h0cyAodW5yZXN0cmljdGVkKSwiVW5pdGVkIFN0YXRlcyBvZiBBbWVyaWNhLFVuaXRlZCBTdGF0ZXMgb2YgQW1lcmljYSxVbml0ZWQgU3RhdGVzIG9mIEFtZXJpY2EsSXNyYWVsLFVuaXRlZCBTdGF0ZXMgb2YgQW1lcmljYSxVbml0ZWQgU3RhdGVzIG9mIEFtZXJpY2EsVW5pdGVkIFN0YXRlcyBvZiBBbWVyaWNhLEdlcm1hbnkiLCwsLDY0LjAsLDIwMjUtMTEtMjggMTE6NTM6NDQrMDA6MDAsLCwsLCwiQWNhZGVtaWEsQWNhZGVtaWEsUmVzZWFyY2ggY29sbGVjdGl2ZSxBY2FkZW1pYSxBY2FkZW1pYSxJbmR1c3RyeSxBY2FkZW1pYSIsLCwsLE9wZW4gc291cmNlLCJNSVQuIGNvZGUgYW5kIHdlaWdodHM6Cmh0dHBzOi8vZ2l0aHViLmNvbS9tbGZvdW5kYXRpb25zL29wZW5fZmxhbWluZ28/dGFiPXJlYWRtZS1vdi1maWxlIiwsLCwsLDUwODk4LjY0NzQ1MTczMTk4LCwsLCwsWWVzCkpJQU5HLExhbmd1YWdlLExhbmd1YWdlIG1vZGVsaW5nLEsuRC4gRmVkZGVyc2VuIChLREYpLCJRaW5odWEgRHVhbiwgV2VuY2hhbyBHdSwgWXVqaWEgQ2hlbiwgV2VueGluIE1hbywgWmV3ZW4gVGlhbiwgSHVpIENhbyIsMjAyMy0wOC0wMSxKSUFORzogQ2hpbmVzZSBPcGVuIEZvdW5kYXRpb24gTGFuZ3VhZ2UgTW9kZWwsaHR0cHM6Ly9hcnhpdi5vcmcvYWJzLzIzMDguMDA2MjQsMC4wLCwsLFRoZXkgc2hvdyBhIGNoYXJ0IHdpdGggZGlmZmVyZW50IDQwME0gbW9kZWxzIHRoZXkgdHJhaW5lZCB0byByZWZpbmUgdGhlIGRlc2lnbi4gTWFpbiBtb2RlbCBwcm9iYWJseSBoYXMgbW9yZSBidXQgdGhleSBkb24ndCBzcGVjaWZ5Liw0LjAzZSsyMiwiIiJUaGUgdHJhaW5pbmcgd2FzIGNvbmR1Y3RlZCB1c2luZyA5NiBBMTAwIDgwRyBHUFVzLCBhbmQgdGhlIGVudGlyZSBwcm9jZXNzIHRvb2sgYXBwcm94aW1hdGVseSA1MiBkYXlzLiIiCgozMTIgdGVyYWZsb3AvcyAqIDk2ICogNTIgKiAyNCAqIDM2MDAgKiAwLjMgPSA0ZTIyIiw0NjY3MjAwMDAwMDAsIjQ2N0IgdG9rZW5zIChpbmZlcnJlZCBmcm9tIFRhYmxlIDEpLgoKSXQncyBhIG1peCBvZiBDaGluZXNlIGFuZCBFbmdsaXNoIHRleHQsIEknbGwgdXNlIG91ciBzdGFuZGFyZCAxOjEgdG9rZW46d29yZHMgcmF0aW8gZm9yIENoaW5lc2UuIiwxMjAwLjAsNTIgZGF5cyxOVklESUEgQTEwMCBTWE00IDgwIEdCLCxDb25maWRlbnQsIldpdGggdGhlIGFkdmFuY2VtZW50cyBpbiBsYXJnZSBsYW5ndWFnZSBtb2RlbCB0ZWNobm9sb2d5LCBpdCBoYXMgc2hvd2Nhc2VkIGNhcGFiaWxpdGllcyB0aGF0IGNvbWUgY2xvc2UgdG8gdGhvc2Ugb2YgaHVtYW4gYmVpbmdzIGFjcm9zcyB2YXJpb3VzIHRhc2tzLiBUaGlzIGFjaGlldmVtZW50IGhhcyBnYXJuZXJlZCBzaWduaWZpY2FudCBpbnRlcmVzdCBmcm9tIGNvbXBhbmllcyBhbmQgc2NpZW50aWZpYyByZXNlYXJjaCBpbnN0aXR1dGlvbnMsIGxlYWRpbmcgdG8gc3Vic3RhbnRpYWwgaW52ZXN0bWVudHMgaW4gdGhlIHJlc2VhcmNoIGFuZCBkZXZlbG9wbWVudCBvZiB0aGVzZSBtb2RlbHMuIFdoaWxlIG51bWVyb3VzIGxhcmdlIG1vZGVscyBoYXZlIGVtZXJnZWQgZHVyaW5nIHRoaXMgcGVyaW9kLCB0aGUgbWFqb3JpdHkgb2YgdGhlbSBoYXZlIGJlZW4gdHJhaW5lZCBwcmltYXJpbHkgb24gRW5nbGlzaCBkYXRhLiBBbHRob3VnaCB0aGV5IGV4aGliaXQgZGVjZW50IHBlcmZvcm1hbmNlIGluIG90aGVyIGxhbmd1YWdlcywgc3VjaCBhcyBDaGluZXNlLCB0aGVpciBwb3RlbnRpYWwgcmVtYWlucyBsaW1pdGVkIGR1ZSB0byBmYWN0b3JzIGxpa2Ugdm9jYWJ1bGFyeSBkZXNpZ24gYW5kIHRyYWluaW5nIGNvcnB1cy4gQ29uc2VxdWVudGx5LCB0aGVpciBhYmlsaXR5IHRvIGZ1bGx5IGV4cHJlc3MgdGhlaXIgY2FwYWJpbGl0aWVzIGluIENoaW5lc2UgZmFsbHMgc2hvcnQuIFRvIGFkZHJlc3MgdGhpcyBpc3N1ZSwgd2UgaW50cm9kdWNlIHRoZSBtb2RlbCBuYW1lZCBKSUFORyAoQ2hpbmVzZSBwaW55aW4gb2YgZ2luZ2VyKSBzcGVjaWZpY2FsbHkgZGVzaWduZWQgZm9yIHRoZSBDaGluZXNlIGxhbmd1YWdlLiBXZSBoYXZlIGdhdGhlcmVkIGEgc3Vic3RhbnRpYWwgYW1vdW50IG9mIENoaW5lc2UgY29ycHVzIHRvIHRyYWluIHRoZSBtb2RlbCBhbmQgaGF2ZSBhbHNvIG9wdGltaXplZCBpdHMgc3RydWN0dXJlLiBUaGUgZXh0ZW5zaXZlIGV4cGVyaW1lbnRhbCByZXN1bHRzIGRlbW9uc3RyYXRlIHRoZSBleGNlbGxlbnQgcGVyZm9ybWFuY2Ugb2Ygb3VyIG1vZGVsLiIsLCxPcGVuIHdlaWdodHMgKHVucmVzdHJpY3RlZCksQ2hpbmEsLCwsOTYuMCwsMjAyNS0xMS0yOCAxMTo1Mzo0NCswMDowMCwsLCw2MDAwMDAwLjAsIiIiRHVyaW5nIHRoZSB0cmFpbmluZyBwcm9jZXNzLCB3ZSBlbXBsb3llZCBhIGxhcmdlIGJhdGNoIHNpemUgb2YgNiBtaWxsaW9uIHRva2VucyB0byBlbmhhbmNlIHRoZSBtb2RlbOKAmXMgc3RhYmlsaXR5IiIiLEluZHVzdHJ5LCwsLCwsYXBhY2hlIDIuMCwsLCwsLDc2MzQ5LjY3MTQxNzg0NTgyLEhhcmR3YXJlLCwsLCxZZXMKVmljdW5hLTdCLXYxLjUsTGFuZ3VhZ2UsIkxhbmd1YWdlIG1vZGVsaW5nL2dlbmVyYXRpb24sQ2hhdCIsIkxhcmdlIE1vZGVsIFN5c3RlbXMgT3JnYW5pemF0aW9uLFVuaXZlcnNpdHkgb2YgQ2FsaWZvcm5pYSAoVUMpIEJlcmtlbGV5IiwsMjAyMy0wOC0wMSxWaWN1bmEgTW9kZWwgQ2FyZCxodHRwczovL2h1Z2dpbmdmYWNlLmNvL2xtc3lzL3ZpY3VuYS03Yi12MS41LCwsLDcwMDAwMDAwMDAuMCwsLCI2KjcqMTBeOSozNzAqMTBeNiA9IDEuNTU0ZSsxOQoKdW5zdXJlIGFib3V0IGFtb3VudCBvZiBlcG9jaHMgLT4gIGxvd2VyIGJvdW5kLCBMaWtlbHkgY29uZmlkZW5jZSIsLCIiIlRoZSB0cmFpbmluZyBkYXRhIGlzIGFyb3VuZCAxMjVLIGNvbnZlcnNhdGlvbnMgY29sbGVjdGVkIGZyb20gU2hhcmVHUFQuY29tLiIiIiIKMzcwTSB0b2tlbnMgKFRhYmxlIDE0KQoKaHR0cHM6Ly9hcnhpdi5vcmcvcGRmLzIzMDYuMDU2ODUiIiIsLCwsLExpa2VseSwiVmljdW5hIHYxLjUgaXMgZmluZS10dW5lZCBmcm9tIExsYW1hIDIgd2l0aCBzdXBlcnZpc2VkIGluc3RydWN0aW9uIGZpbmUtdHVuaW5nLiBUaGUgdHJhaW5pbmcgZGF0YSBpcyBhcm91bmQgMTI1SyBjb252ZXJzYXRpb25zIGNvbGxlY3RlZCBmcm9tIFNoYXJlR1BULmNvbS4gU2VlIG1vcmUgZGV0YWlscyBpbiB0aGUgIiJUcmFpbmluZyBEZXRhaWxzIG9mIFZpY3VuYSBNb2RlbHMiIiBzZWN0aW9uIGluIHRoZSBhcHBlbmRpeCBvZiB0aGlzIHBhcGVyLgpodHRwczovL2FyeGl2Lm9yZy9hYnMvMjMwNi4wNTY4NSIsLCxPcGVuIHdlaWdodHMgKHJlc3RyaWN0ZWQgdXNlKSwiVW5pdGVkIFN0YXRlcyBvZiBBbWVyaWNhLFVuaXRlZCBTdGF0ZXMgb2YgQW1lcmljYSIsTGxhbWEgMi03QiwsLCwsMjAyNS0xMS0yOCAxMTo1Mzo0NCswMDowMCwsLCwsLCJBY2FkZW1pYSxBY2FkZW1pYSIsLDEuNTU0ZSsxOSwsLE9wZW4gc291cmNlLCJhcGFjaGUgMiBmb3IgY29kZSBodHRwczovL2dpdGh1Yi5jb20vbG0tc3lzL0Zhc3RDaGF0CgpsbGFtYSAyIGZvciB3ZWlnaHRzIiwsLCwsLCxPcGVyYXRpb24gY291bnRpbmcsLCwsLFllcwpWaWN1bmEtMTNCLXYxLjUsTGFuZ3VhZ2UsIkxhbmd1YWdlIG1vZGVsaW5nL2dlbmVyYXRpb24sQ2hhdCIsIkxhcmdlIE1vZGVsIFN5c3RlbXMgT3JnYW5pemF0aW9uLFVuaXZlcnNpdHkgb2YgQ2FsaWZvcm5pYSAoVUMpIEJlcmtlbGV5IiwsMjAyMy0wOC0wMSxWaWN1bmEgTW9kZWwgQ2FyZCxodHRwczovL2h1Z2dpbmdmYWNlLmNvL2xtc3lzL3ZpY3VuYS0xM2ItdjEuNSwsLCwxMzAwMDAwMDAwMC4wLCwsIjYgRkxPUCAvIHBhcmFtZXRlciAvIHRva2VuICogMTMqMTBeOSBwYXJhbWV0ZXJzICogMzcwKjEwXjYgdG9rZW5zID0gMi44ODZlKzE5IEZMT1AKCnVuc3VyZSBhYm91dCBhbW91bnQgb2YgZXBvY2hzIC0+ICBsb3dlciBib3VuZCwgTGlrZWx5IGNvbmZpZGVuY2UiLCwiIiJUaGUgdHJhaW5pbmcgZGF0YSBpcyBhcm91bmQgMTI1SyBjb252ZXJzYXRpb25zIGNvbGxlY3RlZCBmcm9tIFNoYXJlR1BULmNvbS4iIiIiCjM3ME0gdG9rZW5zIChUYWJsZSAxNCkKCmh0dHBzOi8vYXJ4aXYub3JnL3BkZi8yMzA2LjA1Njg1IiIiLCwsLCxMaWtlbHksIlZpY3VuYSB2MS41IGlzIGZpbmUtdHVuZWQgZnJvbSBMbGFtYSAy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CwsT3BlbiB3ZWlnaHRzIChyZXN0cmljdGVkIHVzZSksIlVuaXRlZCBTdGF0ZXMgb2YgQW1lcmljYSxVbml0ZWQgU3RhdGVzIG9mIEFtZXJpY2EiLExsYW1hIDItMTNCLCwsLCwyMDI1LTExLTI4IDExOjUzOjQ0KzAwOjAwLCwsLCwsIkFjYWRlbWlhLEFjYWRlbWlhIiwsMi44ODZlKzE5LCwsT3BlbiBzb3VyY2UsImFwYWNoZSAyIGZvciBjb2RlIGh0dHBzOi8vZ2l0aHViLmNvbS9sbS1zeXMvRmFzdENoYXQKCmxsYW1hIDIgZm9yIHdlaWdodHMiLCwsLCwsLE9wZXJhdGlvbiBjb3VudGluZywsLCwsWWVzCmJpbGluZ3VhbC1ncHQtbmVveC00YixMYW5ndWFnZSwiTGFuZ3VhZ2UgZ2VuZXJhdGlvbixUcmFuc2xhdGlvbiIscmlubmEsIlRpYW55dSBaaGFvLCBUb3NoaWFraSBXYWthdHN1a2ksIEFraW8gS2FnYSwgS29oIE1pdHN1ZGEsIEtlaSBTYXdhZGEiLDIwMjMtMDctMzEsUmVsZWFzZSBvZiBQcmUtVHJhaW5lZCBNb2RlbHMgZm9yIHRoZSBKYXBhbmVzZSBMYW5ndWFnZSwiaHR0cHM6Ly9odWdnaW5nZmFjZS5jby9yaW5uYS9iaWxpbmd1YWwtZ3B0LW5lb3gtNGIKCmh0dHBzOi8vYXJ4aXYub3JnL2Ficy8yNDA0LjAxNjU3IiwsLCwzODAwMDAwMDAwLjAsMy44IGJpbGxpb24sMS4yZSsyMiwzLjggYmlsbGlvbiBwYXJhbXMgKiA1MjRiIHRva2VucyAqIDYgPSAxLjJlMjIsLCwsLCwsTGlrZWx5LFRoaXMgcmVwb3NpdG9yeSBwcm92aWRlcyBhbiBFbmdsaXNoLUphcGFuZXNlIGJpbGluZ3VhbCBHUFQtTmVvWCBtb2RlbCBvZiAzLjggYmlsbGlvbiBwYXJhbWV0ZXJzLiwsLE9wZW4gd2VpZ2h0cyAodW5yZXN0cmljdGVkKSxKYXBhbiwsLCwsLDIwMjUtMTEtMjggMTE6NTM6NDQrMDA6MDAsLCwsLCxJbmR1c3RyeSwsLCwsVW5yZWxlYXNlZCwiTUlUIGZvciB3ZWlnaHRzLiBvcGVuIGRhdGEsIG11bHRpcGxlIGxpY2Vuc2VzOiBodHRwczovL2h1Z2dpbmdmYWNlLmNvL3Jpbm5hL2JpbGluZ3VhbC1ncHQtbmVveC00YiIsLCwsLCwsT3BlcmF0aW9uIGNvdW50aW5nLCwsLCxZZXMKUlQtMixSb2JvdGljcyxSb2JvdGljIG1hbmlwdWxhdGlvbixHb29nbGUgRGVlcE1pbmQsIkFudGhvbnkgQnJvaGFuLCBOb2FoIEJyb3duLCBKdXN0aWNlIENhcmJhamFsLCBZZXZnZW4gQ2hlYm90YXIsIFhpIENoZW4sIEtyenlzenRvZiBDaG9yb21hbnNraSwgVGlhbmxpIERpbmcsIERhbm55IERyaWVzcywgQXZpbmF2YSBEdWJleSwgQ2hlbHNlYSBGaW5uLCBQZXRlIEZsb3JlbmNlLCBDaHV5dWFuIEZ1LCBNb250c2UgR29uemFsZXogQXJlbmFzLCBLZWVydGhhbmEgR29wYWxha3Jpc2huYW4sIEtlaGFuZyBIYW4sIEthcm9sIEhhdXNtYW4sIEFsZXhhbmRlciBIZXJ6b2csIEphc21pbmUgSHN1LCBCcmlhbiBJY2h0ZXIsIEFsZXggSXJwYW4sIE5pa2hpbCBKb3NoaSwgUnlhbiBKdWxpYW4sIERtaXRyeSBLYWxhc2huaWtvdiwgWXVoZW5nIEt1YW5nLCBJc2FiZWwgTGVhbCwgTGlzYSBMZWUsIFRzYW5nLVdlaSBFZHdhcmQgTGVlLCBTZXJnZXkgTGV2aW5lLCBZYW8gTHUsIEhlbnJ5ayBNaWNoYWxld3NraSwgSWdvciBNb3JkYXRjaCwgS2FybCBQZXJ0c2NoLCBLYW5pc2hrYSBSYW8sIEtyaXN0YSBSZXltYW5uLCBNaWNoYWVsIFJ5b28sIEdyZWNpYSBTYWxhemFyLCBQYW5uYWcgU2Fua2V0aSwgUGllcnJlIFNlcm1hbmV0LCBKYXNwaWFyIFNpbmdoLCBBbmlrYWl0IFNpbmdoLCBSYWR1IFNvcmljdXQsIEh1b25nIFRyYW4sIFZpbmNlbnQgVmFuaG91Y2tlLCBRdWFuIFZ1b25nLCBBeXphYW4gV2FoaWQsIFN0ZWZhbiBXZWxrZXIsIFBhdWwgV29obGhhcnQsIEppYWxpbiBXdSwgRmVpIFhpYSwgVGVkIFhpYW8sIFBlbmcgWHUsIFNpY2h1biBYdSwgVGlhbmhlIFl1LCBCcmlhbm5hIFppdGtvdmljaCIsMjAyMy0wNy0yOCxSVC0yOiBWaXNpb24tTGFuZ3VhZ2UtQWN0aW9uIE1vZGVscyBUcmFuc2ZlciBXZWIgS25vd2xlZGdlIHRvIFJvYm90aWMgQ29udHJvbCxodHRwczovL2FyeGl2Lm9yZy9hYnMvMjMwNy4xNTgxOCwzMDA5LjAsU09UQSBpbXByb3ZlbWVudCwiIiJXZSBjb21wYXJlIG91ciBtZXRob2QgdG8gbXVsdGlwbGUgc3RhdGUtb2YtdGhlLWFydCBiYXNlbGluZXMgdGhhdCBjaGFsbGVuZ2UgZGlmZmVyZW50IGFzcGVjdHMgb2Ygb3VyIG1ldGhvZC4gQWxsIG9mIHRoZSBiYXNlbGluZXMgdXNlIHRoZSBleGFjdCBzYW1lIHJvYm90aWMgZGF0YS4uLiBIZXJlLCBvbiBhdmVyYWdlLCBib3RoIGluc3RhbnRpYXRpb25zIG9mIFJULTIgcGVyZm9ybSBzaW1pbGFybHksIHJlc3VsdGluZyBpbiDiiLwyeCBpbXByb3ZlbWVudCBvdmVyIHRoZSBuZXh0IHR3byBiYXNlbGluZXMsIFJULTEgYW5kIE1PTywgYW5kIOKIvDZ4IGJldHRlciB0aGFuIHRoZSBvdGhlciBiYXNlbGluZXMiIgoKVG9wMTAgcmVjZW50IHBhcGVyIGZyb20gU2ViYXN0aWFuIFNhcnRvciAyMDI1LTA1LTE0Iiw1NTAwMDAwMDAwMC4wLCIiIldlIHRyYWluIHR3byBzcGVjaWZpYyBpbnN0YW50aWF0aW9ucyBvZiBSVC0yIHRoYXQgbGV2ZXJhZ2UgcHJlLXRyYWluZWQgVkxNczogKDEpIFJULTItUGFMSS1YIGlzIGJ1aWx0IGZyb20gNUIgYW5kIDU1QiBQYUxJLVggKENoZW4gZXQgYWwuLCAyMDIzYSksIGFuZCAoMikgUlQtMi1QYUxNLUUgaXMgYnVpbHQgZnJvbSAxMkIgUGFMTS1FIChEcmllc3MgZXQgYWwuLCAyMDIzKS4iIgoKNTVCIGFuZCAxMkIgaGF2ZSBzaW1pbGFyIG92ZXJhbGwgcGVyZm9ybWFuY2UiLCwiIiIiIkZvciBSVC0yLVBhTEktWC01NUIsIHdlIHVzZSBsZWFybmluZyByYXRlIDFlLTMgYW5kIGJhdGNoIHNpemUgMjA0OCBhbmQgY28tZmluZS10dW5lIHRoZSBtb2RlbCBmb3IgODBLIGdyYWRpZW50IHN0ZXBzIiIKU2VxdWVuY2UgbGVuZ3RoIG5vdCBzdGF0ZWQiLCwsLCwsLENvbmZpZGVudCwiV2Ugc3R1ZHkgaG93IHZpc2lvbi1sYW5ndWFnZSBtb2RlbHMgdHJhaW5lZCBvbiBJbnRlcm5ldC1zY2FsZSBkYXRhIGNhbiBiZSBpbmNvcnBvcmF0ZWQgZGlyZWN0bHkgaW50byBlbmQtdG8tZW5kIHJvYm90aWMgY29udHJvbCB0byBib29zdCBnZW5lcmFsaXphdGlvbiBhbmQgZW5hYmxlIGVtZXJnZW50IHNlbWFudGljIHJlYXNvbmluZy4gT3VyIGdvYWwgaXMgdG8gZW5hYmxlIGEgc2luZ2xlIGVuZC10by1lbmQgdHJhaW5lZCBtb2RlbCB0byBib3RoIGxlYXJuIHRvIG1hcCByb2JvdCBvYnNlcnZhdGlvbnMgdG8gYWN0aW9ucyBhbmQgZW5qb3kgdGhlIGJlbmVmaXRzIG9mIGxhcmdlLXNjYWxlIHByZXRyYWluaW5nIG9uIGxhbmd1YWdlIGFuZCB2aXNpb24tbGFuZ3VhZ2UgZGF0YSBmcm9tIHRoZSB3ZWIuIFRvIHRoaXMgZW5kLCB3ZSBwcm9wb3NlIHRvIGNvLWZpbmUtdHVuZSBzdGF0ZS1vZi10aGUtYXJ0IHZpc2lvbi1sYW5ndWFnZSBtb2RlbHMgb24gYm90aCByb2JvdGljIHRyYWplY3RvcnkgZGF0YSBhbmQgSW50ZXJuZXQtc2NhbGUgdmlzaW9uLWxhbmd1YWdlIHRhc2tzLCBzdWNoIGFzIHZpc3VhbCBxdWVzdGlvbiBhbnN3ZXJpbmcuIEluIGNvbnRyYXN0IHRvIG90aGVyIGFwcHJvYWNoZXMsIHdlIHByb3Bvc2UgYSBzaW1wbGUsIGdlbmVyYWwgcmVjaXBlIHRvIGFjaGlldmUgdGhpcyBnb2FsOiBpbiBvcmRlciB0byBmaXQgYm90aCBuYXR1cmFsIGxhbmd1YWdlIHJlc3BvbnNlcyBhbmQgcm9ib3RpYyBhY3Rpb25zIGludG8gdGhlIHNhbWUgZm9ybWF0LCB3ZSBleHByZXNzIHRoZSBhY3Rpb25zIGFzIHRleHQgdG9rZW5zIGFuZCBpbmNvcnBvcmF0ZSB0aGVtIGRpcmVjdGx5IGludG8gdGhlIHRyYWluaW5nIHNldCBvZiB0aGUgbW9kZWwgaW4gdGhlIHNhbWUgd2F5IGFzIG5hdHVyYWwgbGFuZ3VhZ2UgdG9rZW5zLiBXZSByZWZlciB0byBzdWNoIGNhdGVnb3J5IG9mIG1vZGVscyBhcyB2aXNpb24tbGFuZ3VhZ2UtYWN0aW9uIG1vZGVscyAoVkxBKSBhbmQgaW5zdGFudGlhdGUgYW4gZXhhbXBsZSBvZiBzdWNoIGEgbW9kZWwsIHdoaWNoIHdlIGNhbGwgUlQtMi4gT3VyIGV4dGVuc2l2ZSBldmFsdWF0aW9uICg2ayBldmFsdWF0aW9uIHRyaWFscykgc2hvd3MgdGhhdCBvdXIgYXBwcm9hY2ggbGVhZHMgdG8gcGVyZm9ybWFudCByb2JvdGljIHBvbGljaWVzIGFuZCBlbmFibGVzIFJULTIgdG8gb2J0YWluIGEgcmFuZ2Ugb2YgZW1lcmdlbnQgY2FwYWJpbGl0aWVzIGZyb20gSW50ZXJuZXQtc2NhbGUgdHJhaW5pbmcuIFRoaXMgaW5jbHVkZXMgc2lnbmlmaWNhbnRseSBpbXByb3ZlZCBnZW5lcmFsaXphdGlvbiB0byBub3ZlbCBvYmplY3RzLCB0aGUgYWJpbGl0eSB0byBpbnRlcnByZXQgY29tbWFuZHMgbm90IHByZXNlbnQgaW4gdGhlIHJvYm90IHRyYWluaW5nIGRhdGEgKHN1Y2ggYXMgcGxhY2luZyBhbiBvYmplY3Qgb250byBhIHBhcnRpY3VsYXIgbnVtYmVyIG9yIGljb24pLCBhbmQgdGhlIGFiaWxpdHkgdG8gcGVyZm9ybSBydWRpbWVudGFyeSByZWFzb25pbmcgaW4gcmVzcG9uc2UgdG8gdXNlciBjb21tYW5kcyAoc3VjaCBhcyBwaWNraW5nIHVwIHRoZSBzbWFsbGVzdCBvciBsYXJnZXN0IG9iamVjdCwgb3IgdGhlIG9uZSBjbG9zZXN0IHRvIGFub3RoZXIgb2JqZWN0KS4gV2UgZnVydGhlciBzaG93IHRoYXQgaW5jb3Jwb3JhdGluZyBjaGFpbiBvZiB0aG91Z2h0IHJlYXNvbmluZyBhbGxvd3MgUlQtMiB0byBwZXJmb3JtIG11bHRpLXN0YWdlIHNlbWFudGljIHJlYXNvbmluZywgZm9yIGV4YW1wbGUgZmlndXJpbmcgb3V0IHdoaWNoIG9iamVjdCB0byBwaWNrIHVwIGZvciB1c2UgYXMgYW4gaW1wcm92aXNlZCBoYW1tZXIgKGEgcm9jayksIG9yIHdoaWNoIHR5cGUgb2YgZHJpbmsgaXMgYmVzdCBzdWl0ZWQgZm9yIHNvbWVvbmUgd2hvIGlzIHRpcmVkIChhbiBlbmVyZ3kgZHJpbmspLiIsLCxVbnJlbGVhc2VkLFVuaXRlZCBTdGF0ZXMgb2YgQW1lcmljYSxQYUxJLVgsLCIiIkZvciBSVC0yLVBhTEktWC01NUIsIHdlIHVzZSBsZWFybmluZyByYXRlIDFlLTMgYW5kIGJhdGNoIHNpemUgMjA0OCBhbmQgY28tZmluZS10dW5lIHRoZSBtb2RlbCBmb3IgODBLIGdyYWRpZW50IHN0ZXBzIiIKCiIsLCwyMDI2LTA1LTI1IDEyOjIzOjMxKzAwOjAwLCwsLCwsSW5kdXN0cnksVHJ1ZSwsLCxVbnJlbGVhc2VkLCJubyBtb2RlbCB3ZWlnaHRzIG9yIHRyYWluaW5nIGNvZGUgcmVsZWFzZXMgYXJlIG1lbnRpb25lZApodHRwczovL3JvYm90aWNzLXRyYW5zZm9ybWVyMi5naXRodWIuaW8vIiwsLCwsLCwsLCwsLE5vClppIFl1ZSxMYW5ndWFnZSxDaGF0LE5ldEVhc2UsLDIwMjMtMDctMjgsTmV0RWFzZSBZb3VkYW8gbGF1bmNoZXMgZmlyc3QgbGFyZ2UgbW9kZWwgaW4gZWR1Y2F0aW9uLGh0dHBzOi8vd3d3LmNoaW5hZGFpbHkuY29tLmNuL2EvMjAyMzA3LzI4L1dTNjRjMzIyNmVhMzEwMzUyNjBiODE5MGE0Lmh0bWwsLCwiIiJaaG91IEZlbmcsIENFTyBvZiBOZXRFYXNlIFlvdWRhbywgdG9sZCBDaGluYSBEYWlseSB0aGF0LCBpbiB0ZXJtcyBvZiB0cmFuc2xhdGlvbiBhYmlsaXR5LCBaaSBZdWUgaGFzICIiYWxyZWFkeSBzdXJwYXNzZWQgQ2hhdEdQVCBpbiBhbiBhbGwtYXJvdW5kIHdheSIiIGFuZCBpcyBiZXR0ZXIgdGhhbiBtb3N0IG1ham9yIHNtYXJ0IHRyYW5zbGF0b3JzIGluIHRoZSBtYXJrZXQuCgoiIlRoZSBiaWdnZXN0IG9wcG9ydHVuaXR5IGJyb3VnaHQgYnkgdGhlIGxhcmdlIG1vZGVsIGlzIGluZGl2aWR1YWxpemVkIHRlYWNoaW5nIGFuZCBzdHVkeWluZywgd2hpY2ggb2ZmZXJzIHN0dWRlbnRzIHBlcnNvbmFsaXplZCBhbmFseXNpcyBhbmQgdHV0b3Jpbmcgd2hpbGUgZ3VpZGluZyB0aGVtIGluIGV4cGxvcmluZyBhbnN3ZXJzIG9uIHRoZWlyIG93biwganVzdCBsaWtlIGh1bWFuIHRlYWNoZXJzIiIsIFpob3Ugc2FpZC4iIiIsLCwsLCwsLCwsLFVua25vd24sIkFzIE9wZW4gQUkncyBDaGF0R1BUIHRha2VzIHRoZSB0ZWNoIHdvcmxkIGJ5IHN0b3JtLCBDaGluZXNlIGVkdWNhdGlvbmFsIHRlY2hub2xvZ3kgZmlybSBOZXRFYXNlIFlvdWRhbyBsYXVuY2hlZCBpdHMgbGFyZ2UgbW9kZWwsIGFsb25nIHdpdGggdXAgdG8gc2l4IGFwcGxpY2F0aW9ucywgb24gVGh1cnNkYXksIHdoaWNoIG1hcmtlZCB0aGUgYmlydGggb2Ygb25lIG9mIENoaW5hJ3MgZmlyc3QgbGFyZ2UgbW9kZWxzIGluIHRoZSBlZHVjYXRpb24gc2VjdG9yLiIsLCwsQ2hpbmEsLCwsLCwyMDI1LTExLTI4IDExOjUzOjQ0KzAwOjAwLCwsLCwsSW5kdXN0cnksLCwsLCwsVHJ1ZSwsLCwsLCwsLCwsClppIFl1ZSAyLjAsTGFuZ3VhZ2UsQ2hhdCxOZXRFYXNlLCwyMDIzLTA3LTI4LCJOZXRFYXNlIFlvdWRhbyBVcGdyYWRlcyAnWml5dWUnIEZvdW5kYXRpb24gTW9kZWwgdG8gMi4wIFZlciwgRW5jb21wYXNzaW5nIE1vcmUgU3ViamVjdHMgJiBUZWFjaGluZyBBcmVhcyIsaHR0cHM6Ly9tLmFhc3RvY2tzLmNvbS9lbi91c3EvbmV3cy9jb21tZW50LmFzcHg/c291cmNlPUFBRk4maWQ9Tk9XLjEzMTcwNDQmY2F0Zz0xLCwsLCwsLCwsLCwsLCxVbmtub3duLCJDaGluZXNlIG1lZGlhIHJlcG9ydGVkIHRoYXQgWW91ZGFvIChEQU8uVVMpICAgICBoYXMgcmVsZWFzZWQgdGhlIDIuMCB1cGdyYWRlIGZvciBpdHMgWml5dWUgZWR1Y2F0aW9uYWwgZm91bmRhdGlvbiBtb2RlbC4gWW91ZGFvIGFsc28gbGF1bmNoZWQgWW91ZGFvIFNwZWVkIFJlYWRpbmcgKGxpdGVyYWwgdHJhbnNsYXRpb24gb2YgIiLmnInpgZPpgJ/oroAiIiksIG5ldy1nZW5lcmF0aW9uIHZpcnR1YWwgcGVyc29uYWxpdHkgdmVyYmFsIGxhbmd1YWdlIHRyYWluZXIsIEFJIGhvbWUgdHV0b3JzLCBhbmQgWW91ZGFvLWJyYW5kZWQgbmV3LWdlbmVyYXRpb24gaW50ZWxsaWdlbnQgaGFyZHdhcmUgYXBwbGljYXRpb25zLgoKSXQgaXMgcmVwb3J0ZWQgdGhhdCBaaXl1ZSAyLjAgaGFzIGJlZW4gdXBncmFkZWQgaW4gdGhlIGtub3dsZWRnZSBxdWVzdGlvbiBhbmQgYW5zd2VyaW5nIGFiaWxpdHkgd2l0aGluIHRoZSBlZHVjYXRpb24gc2NlbmUsIHdpdGggaXQgZXhwYW5kaW5nIHRvIG1vcmUgc3ViamVjdHMgYW5kIHRlYWNoaW5nIGFyZWFzLiBUaGUgYW1vdW50IG9mIGVkdWNhdGlvbmFsIGRhdGEgaGFzIGJlZW4gbGFyZ2VseSBleHBhbmRlZCwgdGhlIG1vZGVsJ3MgY29udGV4dCB3aW5kb3cgaGFzIGJlZW4gdXBncmFkZWQgdG8gMTYsMDAwIHRva2VucywgYW5kIG5ldyBBZ2VudCBhbmQgcmV0cmlldmFsIGVuaGFuY2VtZW50IGNhcGFiaWxpdGllcyBoYXZlIGJlZW4gYWRkZWQuIiwsLCxDaGluYSwsLCwsLDIwMjUtMTEtMjggMTE6NTM6NDQrMDA6MDAsLCwsLCxJbmR1c3RyeSwsLCwsLCxUcnVlLCwsLCwsLCwsLCwKQkVMTEUtTGxhbWEyLTEzQi1jaGF0LTAuNE0sTGFuZ3VhZ2UsTGFuZ3VhZ2UgbW9kZWxpbmcvZ2VuZXJhdGlvbixLRSBIb2xkaW5ncyBJbmMuICjigJxCZWlrZeKAnSksLDIwMjMtMDctMjcsLGh0dHBzOi8vaHVnZ2luZ2ZhY2UuY28vQkVMTEUtMi9CRUxMRS1MbGFtYTItMTNCLWNoYXQtMC40TSwsLCwxMzAwMDAwMDAwMC4wLCwsLCwsLCwsLENvbmZpZGVudCwiVGhpcyBtb2RlbCBpcyBvYnRhaW5lZCBieSBmaW5lLXR1bmluZyB0aGUgY29tcGxldGUgcGFyYW1ldGVycyB1c2luZyAwLjRNIENoaW5lc2UgaW5zdHJ1Y3Rpb24gZGF0YSBvbiB0aGUgb3JpZ2luYWwgTGxhbWEyLTEzQi1jaGF0LiBXZSBmaXJtbHkgYmVsaWV2ZSB0aGF0IHRoZSBvcmlnaW5hbCBMbGFtYTItY2hhdCBleGhpYml0cyBjb21tZW5kYWJsZSBwZXJmb3JtYW5jZSBwb3N0IFN1cGVydmlzZWQgRmluZS1UdW5pbmcgKFNGVCkgYW5kIFJlaW5mb3JjZW1lbnQgTGVhcm5pbmcgd2l0aCBIdW1hbiBGZWVkYmFjayAoUkxIRikuIE91ciBwdXJzdWl0IGNvbnRpbnVlcyB0byBiZSB0aGUgZnVydGhlciBlbmhhbmNlbWVudCBvZiB0aGlzIG1vZGVsIHVzaW5nIENoaW5lc2UgaW5zdHJ1Y3Rpb25hbCBkYXRhIGZvciBmaW5lLXR1bmluZywgd2l0aCBhbiBhc3BpcmF0aW9uIHRvIGZhY2lsaXRhdGUgc3RhYmxlIGFuZCBoaWdoLXF1YWxpdHkg</x:v>
      </x:c>
    </x:row>
    <x:row r="168" ht="18" customHeight="1">
      <x:c r="A168" s="17" t="n">
        <x:v>163</x:v>
      </x:c>
      <x:c r="B168" s="17" t="n">
        <x:v>309</x:v>
      </x:c>
      <x:c r="C168" s="94" t="str">
        <x:v>Q2hpbmVzZSBsYW5ndWFnZSBvdXRwdXRzLiIsLCxPcGVuIHdlaWdodHMgKG5vbi1jb21tZXJjaWFsKSxDaGluYSxMbGFtYSAyLTEzQiwsLCwsMjAyNS0xMS0yOCAxMTo1Mzo0NCswMDowMCwsLCwsLEluZHVzdHJ5LCwsLCwsIkxpY2Vuc2U6IExMYU1BIDI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CwsLCxZZXMKWGlueWkgVmlkZW8gMS4wLCwsLCwyMDIzLTA3LTI3LCLmlrDlo7nnp5HmioDkuq7lh7rop4bpopHlnoLnm7TlpKfmqKHlnovvvIzmlK/mjIHlpJrmqKHmgIHvvIwyNOWwj+aXtuiuree7g+S4gOS4quaVsOWtl+S6ugoiLGh0dHBzOi8vd3d3LnNvaHUuY29tL2EvNzA2NzM5MTIzXzExNTk3OCwsLCwsLCwsLCwsLCwsVW5rbm93biwsLCwsLCwsLCwsMjAyNS0xMS0yOCAxMTo1Mzo0NCswMDowMCwsLCwsLCwsLCwsLCwsLCwsLCwsLCwsLApBdWRpb0xNLEF1ZGlvLEF1ZGlvIGdlbmVyYXRpb24sR29vZ2xlIFJlc2VhcmNoLCJaYWzDoW4gQm9yc29zLCBSYXBoYcOrbCBNYXJpbmllciwgRGFtaWVuIFZpbmNlbnQsIEV1Z2VuZSBLaGFyaXRvbm92LCBPbGl2aWVyIFBpZXRxdWluLCBNYXR0IFNoYXJpZmksIERvbWluaWsgUm9ibGVrLCBPbGl2aWVyIFRlYm91bCwgRGF2aWQgR3JhbmdpZXIsIE1hcmNvIFRhZ2xpYXNhY2NoaSwgTmVpbCBaZWdoaWRvdXIiLDIwMjMtMDctMjYsQXVkaW9MTTogYSBMYW5ndWFnZSBNb2RlbGluZyBBcHByb2FjaCB0byBBdWRpbyBHZW5lcmF0aW9uLGh0dHBzOi8vYXJ4aXYub3JnL2Ficy8yMjA5LjAzMTQzLDkxNy4wLFNPVEEgaW1wcm92ZW1lbnQsIkNvbXBhcmVkIHRvIG90aGVyIHN5c3RlbXMgd2l0aG91dCB0ZXh0IHN1cGVydmlzaW9uLCBBdWRpb0xNIGFjaGlldmVzIHRoZSBoaWdoZXN0IHNXVUdHWSBzY29yZXMgYWNyb3NzIGJvdGggc3BsaXRzLiBTaW1pbGFybHksIGl0IGFsc28gYXR0YWlucyB0aGUgaGlnaGVzdCBzY29yZSBpbiB0aGUgc0JMSU1QIG1ldHJpYywgaW1wcm92aW5nIGJ5IDglIHJlbGF0aXZlIG92ZXIgdGhlIHByZXZpb3VzIHN0YXRlLW9mLXRoZS1hcnQgKENQQy1CRVJUIFs1OV0pLiIsMTUwMDAwMDAwMC4wLCIiIldlIHVzZSBpZGVudGljYWwgZGVjb2Rlci1vbmx5IFRyYW5zZm9ybWVycyBpbgphbGwgc3RhZ2VzLCB3aXRoIDEyIGxheWVycywgMTYgYXR0ZW50aW9uIGhlYWRzLCBlbWJlZGRpbmcKZGltZW5zaW9uIG9mIDEwMjQsIGZlZWQtZm9yd2FyZCBsYXllciBkaW1lbnNpb24gb2YgNDA5NgphbmQgZHJvcG91dCBvZiAwLjEsIHRvZ2V0aGVyIHdpdGggVDUtc3R5bGUgcmVsYXRpdmUgcG9zaXRpb25hbAplbWJlZGRpbmdzIFszOF0sIHJlc3VsdGluZyBpbiBhIG1vZGVsIHBhcmFtZXRlciBzaXplIG9mCjAuM0IgcGVyIHN0YWdlLiIiCgpUaHJlZSBzdGFnZXMgKGZpZ3VyZSAyKSwgYW5kIDMwME0gcGVyIHN0YWdlLiBQbHVzIDYwME0gcGFyYW1ldGVycyBmb3IgdzJ2LUJFUlQgWEwsIHNvIDEuNUIgdG90YWwiLDMuOWUrMTgsIiIiV2UgdHJhaW4gZWFjaCBzdGFnZSBvbiAxNiBUUFV2NHMgd2l0aCBiYXRjaCBzaXplIG9mIDI1NiBmb3IgMU0gc3RlcHMuIiIKClRoYXQncyBmb3IgdGhlIDkwME0tcGFyYW0gdHJhbnNmb3JtZXJzCgpJZiB0aGVyZSdzIDI1NiBwYXNzZXMgaW4gZWFjaCBiYXRjaCwgdGhlbiB1c2luZyA2TkQgdGhhdCdzIDkwMG0gKiAyNTZtICogNiA9IDEuM2UxOC4gc2FuaXR5IGNoZWNrOiAxNiB0cHU0cyBpcyA0LjRlMTUgRkxPUC9zLiAxLjNlMTggRkxPUCAvIDQuNGUxNSBGTE9QL3MgaXMgMjk1IHNlY29uZHMuIGFkanVzdGluZyBmb3IgdXRpbGl6YXRpb24gaXQgd291bGQgYmUgfjEwMDAgc2Vjb25kcyBvciAxNSBtaW51dGVzPyBwcm9iYWJseSB0b28gc2hvcnQsIHNvIDEuM2UxOCBzZWVtcyB0b28gbG93LgoKdXBkIHRoZXJlIGFyZSAzIHN0YWdlcyAtPiAxLjNlMTgqMyA9IDMuOWUrMTggKFNwZWN1bGF0aXZlIGR1ZSB0byByZWFzb25pbmcgYWJvdmUpIiwxMzUwMDAwMDAwMDAsIjYwayBob3VycyBvZiBFbmdsaXNoIHNwZWVjaAoxMzY4MCo2MDAwMCA9IDgyMDgwMDAwMCB3b3JkcwoKaHR0cHM6Ly9kb2NzLmdvb2dsZS5jb20vZG9jdW1lbnQvZC8xRzN2dlFrbjR4X1c3MU1LZzBHbUhWdHpmZDltMHkzX09mY29ldzB2OTAyUS9lZGl0I2hlYWRpbmc9aC5zeGNlbTlsNWszY2UiLCwsR29vZ2xlIFRQVSB2NCxTZWxmLXN1cGVydmlzZWQgbGVhcm5pbmcsU3BlY3VsYXRpdmUsIldlIGludHJvZHVjZSBBdWRpb0xNLCBhIGZyYW1ld29yayBmb3IgaGlnaC1xdWFsaXR5IGF1ZGlvIGdlbmVyYXRpb24gd2l0aCBsb25nLXRlcm0gY29uc2lzdGVuY3kuIEF1ZGlvTE0gbWFwcyB0aGUgaW5wdXQgYXVkaW8gdG8gYSBzZXF1ZW5jZSBvZiBkaXNjcmV0ZSB0b2tlbnMgYW5kIGNhc3RzIGF1ZGlvIGdlbmVyYXRpb24gYXMgYSBsYW5ndWFnZSBtb2RlbGluZyB0YXNrIGluIHRoaXMgcmVwcmVzZW50YXRpb24gc3BhY2UuIFdlIHNob3cgaG93IGV4aXN0aW5nIGF1ZGlvIHRva2VuaXplcnMgcHJvdmlkZSBkaWZmZXJlbnQgdHJhZGUtb2ZmcyBiZXR3ZWVuIHJlY29uc3RydWN0aW9uIHF1YWxpdHkgYW5kIGxvbmctdGVybSBzdHJ1Y3R1cmUsIGFuZCB3ZSBwcm9wb3NlIGEgaHlicmlkIHRva2VuaXphdGlvbiBzY2hlbWUgdG8gYWNoaWV2ZSBib3RoIG9iamVjdGl2ZXMuIE5hbWVseSwgd2UgbGV2ZXJhZ2UgdGhlIGRpc2NyZXRpemVkIGFjdGl2YXRpb25zIG9mIGEgbWFza2VkIGxhbmd1YWdlIG1vZGVsIHByZS10cmFpbmVkIG9uIGF1ZGlvIHRvIGNhcHR1cmUgbG9uZy10ZXJtIHN0cnVjdHVyZSBhbmQgdGhlIGRpc2NyZXRlIGNvZGVzIHByb2R1Y2VkIGJ5IGEgbmV1cmFsIGF1ZGlvIGNvZGVjIHRvIGFjaGlldmUgaGlnaC1xdWFsaXR5IHN5bnRoZXNpcy4gQnkgdHJhaW5pbmcgb24gbGFyZ2UgY29ycG9yYSBvZiByYXcgYXVkaW8gd2F2ZWZvcm1zLCBBdWRpb0xNIGxlYXJucyB0byBnZW5lcmF0ZSBuYXR1cmFsIGFuZCBjb2hlcmVudCBjb250aW51YXRpb25zIGdpdmVuIHNob3J0IHByb21wdHMuIFdoZW4gdHJhaW5lZCBvbiBzcGVlY2gsIGFuZCB3aXRob3V0IGFueSB0cmFuc2NyaXB0IG9yIGFubm90YXRpb24sIEF1ZGlvTE0gZ2VuZXJhdGVzIHN5bnRhY3RpY2FsbHkgYW5kIHNlbWFudGljYWxseSBwbGF1c2libGUgc3BlZWNoIGNvbnRpbnVhdGlvbnMgd2hpbGUgYWxzbyBtYWludGFpbmluZyBzcGVha2VyIGlkZW50aXR5IGFuZCBwcm9zb2R5IGZvciB1bnNlZW4gc3BlYWtlcnMuIEZ1cnRoZXJtb3JlLCB3ZSBkZW1vbnN0cmF0ZSBob3cgb3VyIGFwcHJvYWNoIGV4dGVuZHMgYmV5b25kIHNwZWVjaCBieSBnZW5lcmF0aW5nIGNvaGVyZW50IHBpYW5vIG11c2ljIGNvbnRpbnVhdGlvbnMsIGRlc3BpdGUgYmVpbmcgdHJhaW5lZCB3aXRob3V0IGFueSBzeW1ib2xpYyByZXByZXNlbnRhdGlvbiBvZiBtdXNpYy4iLCwsVW5yZWxlYXNlZCxVbml0ZWQgU3RhdGVzIG9mIEFtZXJpY2EsLCwsLCwyMDI2LTA1LTI1IDEyOjIzOjMyKzAwOjAwLCwsLCwsSW5kdXN0cnksVHJ1ZSwsLCxVbnJlbGVhc2VkLCwsLCwsLCxPcGVyYXRpb24gY291bnRpbmcsLCwsLE5vCkNoYXJhY3RlckdMTSwsLCJCZWlqaW5nIExpbmd4aW4gSW50ZWxsaWdlbnQgVGVjaG5vbG9neSBDby4sIEx0ZC4iLCwyMDIzLTA3LTI1LCJBSeWkp+aooeWei+aAjuS5iOKAnOi1sOW/g+KAne+8n+iBhuW/g+aZuuiDvUNoYXJhY3RlckdMTeS6pOWNt++8geWFrei+ueW9ouiDveWKm+WKoOaMgQoiLGh0dHBzOi8vemhpZHguY29tL3AvMzg4NjA1Lmh0bWwsLCwsLCwsLCwsLCwsLFVua25vd24sLCwsLENoaW5hLCwsLCwsMjAyNS0xMS0yOCAxMTo1Mzo0NCswMDowMCwsLCwsLEluZHVzdHJ5LCwsLCwsLCwsLCwsLCwsLCwsCldpemFyZExNIDEzQiB2MS4yLExhbmd1YWdlLCJMYW5ndWFnZSBtb2RlbGluZy9nZW5lcmF0aW9uLFF1ZXN0aW9uIGFuc3dlcmluZyIsIk1pY3Jvc29mdCxQZWtpbmcgVW5pdmVyc2l0eSIsLDIwMjMtMDctMjUsLGh0dHBzOi8vaHVnZ2luZ2ZhY2UuY28vV2l6YXJkTE1UZWFtL1dpemFyZExNLTEzQi1WMS4yLCwsLDEzMDAwMDAwMDAwLjAsMTNCLCwsLCJ+NzBLIHJvd3MgKGluc3RydWN0aW9uICsgb3V0cHV0KQp+N0sgY2hhcnMgZWFjaCAKKGh0dHBzOi8vaHVnZ2luZ2ZhY2UuY28vZGF0YXNldHMvV2l6YXJkTE1UZWFtL1dpemFyZExNX2V2b2xfaW5zdHJ1Y3RfNzBrKQoKYXNzdW1pbmcgYXZnIDUgY2hhcmFjdGVycyBwZXIgd29yZCwgNC8zIHRva2VucyBwZXIgd29yZDoKCig3MDAwMCAqIDcwMDAgKiA0LzMpIC8gNSB+MTMwTSB0b2tlbnMgCm51bWJlciBvZiBlcG9jaHMgaXMgdW5rbm93biIsLCwsLENvbmZpZGVudCwsLCxPcGVuIHdlaWdodHMgKHJlc3RyaWN0ZWQgdXNlKSwiVW5pdGVkIFN0YXRlcyBvZiBBbWVyaWNhLENoaW5hIixMbGFtYSAyLTEzQiwsLCwsMjAyNS0xMS0yOCAxMTo1Mzo0NCswMDowMCwsLCwsLCJJbmR1c3RyeSxBY2FkZW1pYSIsLCwsLCwibGxhbWEyIGxpY2Vuc2UKCmh0dHBzOi8vaHVnZ2luZ2ZhY2UuY28vV2l6YXJkTE1UZWFtL1dpemFyZExNLTEzQi1WMS4yIiwsLCwsLCwsV2l6YXJkTE1UZWFtLCwsLFllcwpSRmRpZmZ1c2lvbixCaW9sb2d5LCJQcm90ZWluIGdlbmVyYXRpb24sUHJvdGVpbiBmb2xkaW5nIHByZWRpY3Rpb24iLCJVbml2ZXJzaXR5IG9mIFdhc2hpbmd0b24sQ29sdW1iaWEgVW5pdmVyc2l0eSxFY29sZSBOb3JtYWxlIFN1cMOocmlldXJlLFVuaXZlcnNpdHkgb2YgQ2FtYnJpZGdlLE1hc3NhY2h1c2V0dHMgSW5zdGl0dXRlIG9mIFRlY2hub2xvZ3kgKE1JVCksU2VvdWwgTmF0aW9uYWwgVW5pdmVyc2l0eSIsIkpvc2VwaCBMLiBXYXRzb24sIERhdmlkIEp1ZXJnZW5zLCBOYXRoYW5pZWwgUi4gQmVubmV0dCwgQnJpYW4gTC4gVHJpcHBlLCBKYXNvbiBZaW0sIEhlbGVuIEUuIEVpc2VuYWNoLCBXb29keSBBaGVybiwgQW5kcmV3IEouIEJvcnN0LCBSb2JlcnQgSi4gUmFnb3R0ZSwgTHVrYXMgRi4gTWlsbGVzLCBCYXNpbGUgSS4gTS4gV2lja3ksIE5pa2l0YSBIYW5pa2VsLCBTYW11ZWwgSi4gUGVsbG9jaywgQWxleGlzIENvdXJiZXQsIFdpbGxpYW0gU2hlZmZsZXIsIEp1ZSBXYW5nLCBQcmVldGhhbSBWZW5rYXRlc2gsIElzYWFjIFNhcHBpbmd0b24sIFN1c2FuYSBWw6F6cXVleiBUb3JyZXMsIEFubmEgTGF1a28sIFZhbGVudGluIERlIEJvcnRvbGksIEVtaWxlIE1hdGhpZXUsIFNlcmdleSBPdmNoaW5uaWtvdiwgUmVnaW5hIEJhcnppbGF5LCBUb21taSBTLiBKYWFra29sYSwgRnJhbmsgRGlNYWlvLCBNaW5reXVuZyBCYWVrLCBEYXZpZCBCYWtlciIsMjAyMy0wNy0yMyxEZSBub3ZvIGRlc2lnbiBvZiBwcm90ZWluIHN0cnVjdHVyZSBhbmQgZnVuY3Rpb24gd2l0aCBSRmRpZmZ1c2lvbixodHRwczovL3d3dy5uYXR1cmUuY29tL2FydGljbGVzL3M0MTU4Ni0wMjMtMDY0MTUtOCwsLCwsLCwsLCJUYWJsZSAzIChTdXBwbGVtZW50YXJ5IG1hdGVyaWFscyk6CgpJbml0aWFsIFRyYWluaW5nOgoKY3JvcCBzaXplIDI1NgoyNTYwMCBleGFtcGxlcyBwZXIgZXBvY2gKMjAwIGVwb2NocwoKRmluZSB0dW5pbmc6Cgpjcm9wIHNpemUgMzg0CjI1NjAwIGV4YW1wbGVzIHBlciBlcG9jaAoxMDAgZXBvY2hzCgoyNTYqMjU2MDAqMjAwKzM4NCoyNTYwMCoxMDAgPSAyMjkzNzYwMDAwIHRva2VucyB+IDIuM0IgdG9rZW5zIiw2NzIuMCwiIiJSb3NlVFRBRm9sZCB3YXMgdHJhaW5lZCBmb3IgNCB3ZWVrcyBvbiA2NCBWMTAwIEdQVXMgb24KTWljcm9zb2Z0IEF6dXJlLiIiCgo0KjcqMjQ9NjcyIGhvdXJzIixOVklESUEgVjEwMCwsQ29uZmlkZW50LCJUaGVyZSBoYXMgYmVlbiBjb25zaWRlcmFibGUgcmVjZW50IHByb2dyZXNzIGluIGRlc2lnbmluZyBuZXcgcHJvdGVpbnMgdXNpbmcgZGVlcC1sZWFybmluZyBtZXRob2RzMSwyLDMsNCw1LDYsNyw4LDkuIERlc3BpdGUgdGhpcyBwcm9ncmVzcywgYSBnZW5lcmFsIGRlZXAtbGVhcm5pbmcgZnJhbWV3b3JrIGZvciBwcm90ZWluIGRlc2lnbiB0aGF0IGVuYWJsZXMgc29sdXRpb24gb2YgYSB3aWRlIHJhbmdlIG9mIGRlc2lnbiBjaGFsbGVuZ2VzLCBpbmNsdWRpbmcgZGUgbm92byBiaW5kZXIgZGVzaWduIGFuZCBkZXNpZ24gb2YgaGlnaGVyLW9yZGVyIHN5bW1ldHJpYyBhcmNoaXRlY3R1cmVzLCBoYXMgeWV0IHRvIGJlIGRlc2NyaWJlZC4gRGlmZnVzaW9uIG1vZGVsczEwLDExIGhhdmUgaGFkIGNvbnNpZGVyYWJsZSBzdWNjZXNzIGluIGltYWdlIGFuZCBsYW5ndWFnZSBnZW5lcmF0aXZlIG1vZGVsbGluZyBidXQgbGltaXRlZCBzdWNjZXNzIHdoZW4gYXBwbGllZCB0byBwcm90ZWluIG1vZGVsbGluZywgcHJvYmFibHkgZHVlIHRvIHRoZSBjb21wbGV4aXR5IG9mIHByb3RlaW4gYmFja2JvbmUgZ2VvbWV0cnkgYW5kIHNlcXVlbmNl4oCTc3RydWN0dXJlIHJlbGF0aW9uc2hpcHMuIEhlcmUgd2Ugc2hvdyB0aGF0IGJ5IGZpbmUtdHVuaW5nIHRoZSBSb3NlVFRBRm9sZCBzdHJ1Y3R1cmUgcHJlZGljdGlvbiBuZXR3b3JrIG9uIHByb3RlaW4gc3RydWN0dXJlIGRlbm9pc2luZyB0YXNrcywgd2Ugb2J0YWluIGEgZ2VuZXJhdGl2ZSBtb2RlbCBvZiBwcm90ZWluIGJhY2tib25lcyB0aGF0IGFjaGlldmVzIG91dHN0YW5kaW5nIHBlcmZvcm1hbmNlIG9uIHVuY29uZGl0aW9uYWwgYW5kIHRvcG9sb2d5LWNvbnN0cmFpbmVkIHByb3RlaW4gbW9ub21lciBkZXNpZ24sIHByb3RlaW4gYmluZGVyIGRlc2lnbiwgc3ltbWV0cmljIG9saWdvbWVyIGRlc2lnbiwgZW56eW1lIGFjdGl2ZSBzaXRlIHNjYWZmb2xkaW5nIGFuZCBzeW1tZXRyaWMgbW90aWYgc2NhZmZvbGRpbmcgZm9yIHRoZXJhcGV1dGljIGFuZCBtZXRhbC1iaW5kaW5nIHByb3RlaW4gZGVzaWduLiBXZSBkZW1vbnN0cmF0ZSB0aGUgcG93ZXIgYW5kIGdlbmVyYWxpdHkgb2YgdGhlIG1ldGhvZCwgY2FsbGVkIFJvc2VUVEFGb2xkIGRpZmZ1c2lvbiAoUkZkaWZmdXNpb24pLCBieSBleHBlcmltZW50YWxseSBjaGFyYWN0ZXJpemluZyB0aGUgc3RydWN0dXJlcyBhbmQgZnVuY3Rpb25zIG9mIGh1bmRyZWRzIG9mIGRlc2lnbmVkIHN5bW1ldHJpYyBhc3NlbWJsaWVzLCBtZXRhbC1iaW5kaW5nIHByb3RlaW5zIGFuZCBwcm90ZWluIGJpbmRlcnMuIFRoZSBhY2N1cmFjeSBvZiBSRmRpZmZ1c2lvbiBpcyBjb25maXJtZWQgYnkgdGhlIGNyeW9nZW5pYyBlbGVjdHJvbiBtaWNyb3Njb3B5IHN0cnVjdHVyZSBvZiBhIGRlc2lnbmVkIGJpbmRlciBpbiBjb21wbGV4IHdpdGggaW5mbHVlbnphIGhhZW1hZ2dsdXRpbmluIHRoYXQgaXMgbmVhcmx5IGlkZW50aWNhbCB0byB0aGUgZGVzaWduIG1vZGVsLiBJbiBhIG1hbm5lciBhbmFsb2dvdXMgdG8gbmV0d29ya3MgdGhhdCBwcm9kdWNlIGltYWdlcyBmcm9tIHVzZXItc3BlY2lmaWVkIGlucHV0cywgUkZkaWZmdXNpb24gZW5hYmxlcyB0aGUgZGVzaWduIG9mIGRpdmVyc2UgZnVuY3Rpb25hbCBwcm90ZWlucyBmcm9tIHNpbXBsZSBtb2xlY3VsYXIgc3BlY2lmaWNhdGlvbnMuIiwsLE9wZW4gd2VpZ2h0cyAodW5yZXN0cmljdGVkKSwiVW5pdGVkIFN0YXRlcyBvZiBBbWVyaWNhLFVuaXRlZCBTdGF0ZXMgb2YgQW1lcmljYSxGcmFuY2UsVW5pdGVkIEtpbmdkb20gb2YgR3JlYXQgQnJpdGFpbiBhbmQgTm9ydGhlcm4gSXJlbGFuZCxVbml0ZWQgU3RhdGVzIG9mIEFtZXJpY2EsS29yZWEgKFJlcHVibGljIG9mKSIsUm9zZVRUQUZvbGQgQWxsLUF0b20gKFJGQUEpLDUuODA2MDhlKzIxLDEyNTAwMDAwMDAwMDAwMCo2NCo2NzIqMzYwMCowLjM9NS44MDYwOGUrMjEsNjQuMCwsMjAyNS0xMS0yOCAxMTo1Mzo0NCswMDowMCwsLCwsLCJBY2FkZW1pYSxBY2FkZW1pYSxBY2FkZW1pYSxBY2FkZW1pYSxBY2FkZW1pYSxBY2FkZW1pYSIsLCwsLFVucmVsZWFzZWQsIkNvZGUgZm9yIHJ1bm5pbmcgUkZkaWZmdXNpb24gaGFzIGJlZW4gcmVsZWFzZWQgb24gR2l0SHViLCBmcmVlIGZvcgphY2FkZW1pYywgcGVyc29uYWwgYW5kIGNvbW1lcmNpYWwgdXNlIGF0IGh0dHBzOi8vZ2l0aHViLmNvbS9Sb3NldHRhLQpDb21tb25zL1JGZGlmZnVzaW9uLiBJdCBpcyBhbHNvIGF2YWlsYWJsZSBhcyBhIEdvb2dsZSBDb2xhYiBub3RlYm9vaywKYWNjZXNzaWJsZSB0aHJvdWdoIEdpdEh1Yi4iLCwsLCwsMzgxODIuNDg3NjQyMDIyMTIsSGFyZHdhcmUsLCwsLFllcwpMTS1EZXNpZ24sQmlvbG9neSxQcm90ZWluIGRlc2lnbiwiQnl0ZURhbmNlLFVuaXZlcnNpdHkgb2YgV2lzY29uc2luIE1hZGlzb24iLCJaYWl4aWFuZyBaaGVuZywgWWlmYW4gRGVuZywgRG9uZ3l1IFh1ZSwgWWkgWmhvdSwgRmVpIFllLCBRdWFucXVhbiBHdSIsMjAyMy0wNy0yMyxTdHJ1Y3R1cmUtaW5mb3JtZWQgTGFuZ3VhZ2UgTW9kZWxzIEFyZSBQcm90ZWluIERlc2lnbmVycyxodHRwczovL3Byb2NlZWRpbmdzLm1sci5wcmVzcy92MjAyL3poZW5nMjNhLmh0bWwsNDYuMCwsLDY5MDAwMDAuMCwiIiJUaGF0IGlzIGJlY2F1c2UgTE1ERVNJR04gaGFzIDYuOU0gcGFyYW1ldGVycyB3aGlsZSBQcm90ZWluTVBOTitDTUxNIG9ubHkgaGFzIDEuNk0gcGFyYW1ldGVycy4iIiIsMS40MDAwMDAwMDAwMDAwMTJlKzIwLCIxLiBIYXJkd2FyZSBzZXR1cDogOHggTlZJRElBIFYxMDAgR1BVcyAoMS4yNSB4IDEwXjE0IEZMT1AvcyBwZXIgR1BVKQoKMi4gVHJhaW5pbmcgZHVyYXRpb246IDQgZGF5cyAoMzQ1LDYwMCBzZWNvbmRzKSAtIGVzdGltYXRlZCBiYXNlZCBvbiAxMCBlcG9jaHMgb3ZlciA1ME0gc2VxdWVuY2VzIHdpdGggNjAwMCByZXNpZHVlcyBwZXIgYmF0Y2gKCjMuIFV0aWxpemF0aW9uIHJhdGU6IDQwJQoKNC4gRmluYWwgY2FsY3VsYXRpb246CigxLjI1IHggMTBeMTQgRkxPUC9zL0dQVSDDlyA4IEdQVXMpIMOXIDM0NSw2MDAgc2Vjb25kcyDDlyAwLjQgPSAxLjQgeCAxMF4yMCBGTE9QcyIsODExMDgwLCJUb3RhbCB0b2tlbnMgPSBOdW1iZXIgb2YgU2VxdWVuY2VzIMOXIEF2ZXJhZ2UgU2VxdWVuY2UgTGVuZ3RoClRvdGFsIHRva2VucyA9IDUwLDAwMCwwMDAgw5cgMzAwID0gMS41IMOXIDEwXjEwIHRva2VucwoKRmluYWwgZXN0aW1hdGU6IDEuNWUxMCB0b2tlbnMiLCwsLCxDb25maWRlbnQsIlRoaXMgcGFwZXIgZGVtb25zdHJhdGVzIHRoYXQgbGFuZ3VhZ2UgbW9kZWxzIGFyZSBzdHJvbmcgc3RydWN0dXJlLWJhc2VkIHByb3RlaW4gZGVzaWduZXJzLiBXZSBwcmVzZW50IExNLURlc2lnbiwgYSBnZW5lcmljIGFwcHJvYWNoIHRvIHJlcHJvZ3JhbW1pbmcgc2VxdWVuY2UtYmFzZWQgcHJvdGVpbiBsYW5ndWFnZSBtb2RlbHMgKHBMTXMpLCB0aGF0IGhhdmUgbGVhcm5lZCBtYXNzaXZlIHNlcXVlbnRpYWwgZXZvbHV0aW9uYXJ5IGtub3dsZWRnZSBmcm9tIHRoZSB1bml2ZXJzZSBvZiBuYXR1cmFsIHByb3RlaW4gc2VxdWVuY2VzLCB0byBhY3F1aXJlIGFuIGltbWVkaWF0ZSBjYXBhYmlsaXR5IHRvIGRlc2lnbiBwcmVmZXJhYmxlIHByb3RlaW4gc2VxdWVuY2VzIGZvciBnaXZlbiBmb2xkcy4gV2UgY29uZHVjdCBhIHN0cnVjdHVyYWwgc3VyZ2VyeSBvbiBwTE1zLCB3aGVyZSBhIGxpZ2h0d2VpZ2h0IHN0cnVjdHVyYWwgYWRhcHRlciBpcyBpbXBsYW50ZWQgaW50byBwTE1zIGFuZCBlbmRvd3MgaXQgd2l0aCBzdHJ1Y3R1cmFsIGF3YXJlbmVzcy4gRHVyaW5nIGluZmVyZW5jZSwgaXRlcmF0aXZlIHJlZmluZW1lbnQgaXMgcGVyZm9ybWVkIHRvIGVmZmVjdGl2ZWx5IG9wdGltaXplIHRoZSBnZW5lcmF0ZWQgcHJvdGVpbiBzZXF1ZW5jZXMuIEV4cGVyaW1lbnRzIHNob3cgdGhhdCBMTS1EZXNpZ24gaW1wcm92ZXMgdGhlIHN0YXRlLW9mLXRoZS1hcnQgcmVzdWx0cyBieSBhIGxhcmdlIG1hcmdpbiwgbGVhZGluZyB0byA0JSB0byAxMiUgYWNjdXJhY3kgZ2FpbnMgaW4gc2VxdWVuY2UgcmVjb3ZlcnkgKGUuZy4sIDU1LjY1JS81Ni42MyUgb24gQ0FUSCA0LjIvNC4zIHNpbmdsZS1jaGFpbiBiZW5jaG1hcmtzLCBhbmQgPgo2MCUgd2hlbiBkZXNpZ25pbmcgcHJvdGVpbiBjb21wbGV4ZXMpLiBXZSBwcm92aWRlIGV4dGVuc2l2ZSBhbmQgaW4tZGVwdGggYW5hbHlzZXMsIHdoaWNoIHZlcmlmeSB0aGF0IExNLURlc2lnbiBjYW4gKDEpIGluZGVlZCBsZXZlcmFnZSBib3RoIHN0cnVjdHVyYWwgYW5kIHNlcXVlbnRpYWwga25vd2xlZGdlIHRvIGFjY3VyYXRlbHkgaGFuZGxlIHN0cnVjdHVyYWxseSBub24tZGV0ZXJtaW5pc3RpYyByZWdpb25zLCAoMikgYmVuZWZpdCBmcm9tIHNjYWxpbmcgZGF0YSBhbmQgbW9kZWwgc2l6ZSwgYW5kICgzKSBnZW5lcmFsaXplIHRvIG90aGVyIHByb3RlaW5zIChlLmcuLCBhbnRpYm9kaWVzIGFuZCBkZSBub3ZvIHByb3RlaW5zKS4KIiwsLFVucmVsZWFzZWQsIkNoaW5hLFVuaXRlZCBTdGF0ZXMgb2YgQW1lcmljYSIsLCwsLCwyMDI1LTExLTI4IDExOjUzOjQ0KzAwOjAwLCwsLCwsIkluZHVzdHJ5LEFjYWRlbWlhIiwsLCwsVW5yZWxlYXNlZCwsLCwsLCwsSGFyZHdhcmUsLCwsLE5vCllBWUktMTNCLUxsYW1hMixMYW5ndWFnZSxMYW5ndWFnZSBtb2RlbGluZy9nZW5lcmF0aW9uLFlheWkgKFdlbmdlKSwsMjAyMy0wNy0yMix3ZW5nZS1yZXNlYXJjaCxodHRwczovL2dpdGh1Yi5jb20vd2VuZ2UtcmVzZWFyY2gvWUFZSSwsLCwxMzAwMDAwMDAwMC4wLCwsImJhc2UgbW9kZWwgY29tcHV0ZTogMS42ZTIzIEZMT1AKZmluZS10dW5lIGNvbXB1dGU6IDMuMTJlKzE4IEZMT1AiLCwiIiJGb3IgdGhpcyBvcGVuLXNvdXJjZSByZWxlYXNlLCB3ZSBoYXZlIG1hZGUgYXZhaWxhYmxlIGEgdHJhaW5pbmcgZGF0YXNldCBjb250YWluaW5nIDUwLDAwMCBzYW1wbGVzLCB3aGljaCBjYW4gYmUgZG93bmxvYWRlZCBmcm9tIG91ciBIdWdnaW5nZmFjZSBkYXRhIHJlcG9zaXRvcnkuIiIKCjUwMDAwIHNhbXBsZXMgKiA0MDAgdG9rZW5zIHBlciBzYW1wbGUgKGFzc3VtcHRpb24gYmFzZWQgb24gaGYgcmVwbykgPSAyMDAwMDAwMCB0b2tlbnMiLCwsLCxMaWtlbHksIlRoZSBZYXlpIG1vZGVsIGlzIGZpbmUtdHVuZWQgb24gbWlsbGlvbnMgb2YgaGlnaC1xdWFsaXR5IGRvbWFpbiBkYXRhIG1hbnVhbGx5IGNvbnN0cnVjdGVkLiBUaGUgdHJhaW5pbmcgZGF0YSBjb3ZlcnMgZml2ZSBtYWpvciBmaWVsZHMsIGluY2x1ZGluZyBtZWRpYSBwdWJsaWNpdHksIHB1YmxpYyBvcGluaW9uIGFuYWx5c2lzLCBwdWJsaWMgc2FmZXR5LCBmaW5hbmNpYWwgcmlzayBjb250cm9sLCBhbmQgdXJiYW4gZ292ZXJuYW5jZSwgYW5kIGh1bmRyZWRzIG9mIG5hdHVyYWwgbGFuZ3VhZ2UgaW5zdHJ1Y3Rpb24gdGFza3MuIEluIHRoZSBpdGVyYXRpdmUgcHJvY2VzcyBmcm9tIHByZS10cmFpbmluZyBpbml0aWFsaXphdGlvbiB3ZWlnaHRzIHRvIGRvbWFpbiBtb2RlbHMsIHdlIGdyYWR1YWxseSBlbmhhbmNlZCB0aGUgYmFzaWMgQ2hpbmVzZSBjYXBhYmlsaXRpZXMgYW5kIGRvbWFpbiBhbmFseXNpcyBjYXBhYmlsaXRpZXMgb2YgdGhlIFlheWkgbW9kZWwsIGFuZCBhZGRlZCBtdWx0aS1yb3VuZCBkaWFsb2d1ZSBhbmQgc29tZSBwbHVnLWluIGNhcGFiaWxpdGllcy4gIiwyLjAsLE9wZW4gd2VpZ2h0cyAobm9uLWNvbW1lcmNpYWwpLENoaW5hLExsYW1hIDItMTNCLDMuMTJlKzE4LDYgRkxPUCAvIHBhcmFtZXRlciAvIHRva2VuICogMTMgKiAxMF45IHBhcmFtZXRlcnMgKiAyMDAwMDAwMCB0b2tlbnMgKiAyIGVwb2NocyA9IDMuMTJlKzE4IEZMT1AsLCwyMDI1LTExLTI4IDExOjUzOjQ0KzAwOjAwLCwsLCwsSW5kdXN0cnksLCwsLCwiIiJUaGUgY29kZSBpbiB0aGlzIHByb2plY3QgaXMgb3Blbi1zb3VyY2UgdW5kZXIgdGhlIEFwYWNoZS0yLjAgbGljZW5zZSwgdGhlIGRhdGEgZm9sbG93cyB0aGUgQ0MgQlktTkMgNC4wIGxpY2Vuc2UsIGFuZCB0aGUgdXNhZ2Ugb2YgWWFZaSBzZXJpZXMgbW9kZWwgd2VpZ2h0cyBtdXN0IGFkaGVyZSB0byB0aGUgTW9kZWwgTGljZW5zZS4iIgoKaHR0cHM6Ly9odWdnaW5nZmFjZS5jby93ZW5nZS1yZXNlYXJjaC95YXlpLTEzYi1sbGFtYTIiLCwsLCwsLE9wZXJhdGlvbiBjb3VudGluZyx3ZW5nZS1yZXNlYXJjaCwsLCxZZXMKWUFZSS03Qi1MbGFtYTIsTGFuZ3VhZ2UsTGFuZ3VhZ2UgbW9kZWxpbmcvZ2VuZXJhdGlvbixZYXlpIChXZW5nZSksLDIwMjMtMDctMjIsd2VuZ2UtcmVzZWFyY2gsaHR0cHM6Ly9naXRodWIuY29tL3dlbmdlLXJlc2VhcmNoL1lBWUksLCwsNzAwMDAwMDAwMC4wLCwsImJhc2UgbW9kZWwgY29tcHV0ZTogOC40ZSsyMiBGTE9QCmZpbmUtdHVuZSBjb21wdXRlOiAxLjY4ZSsxOCBGTE9QIiwsIiIiRm9yIHRoaXMgb3Blbi1zb3VyY2UgcmVsZWFzZSwgd2UgaGF2ZSBtYWRlIGF2YWlsYWJsZSBhIHRyYWluaW5nIGRhdGFzZXQgY29udGFpbmluZyA1MCwwMDAgc2FtcGxlcywgd2hpY2ggY2FuIGJlIGRvd25sb2FkZWQgZnJvbSBvdXIgSHVnZ2luZ2ZhY2UgZGF0YSByZXBvc2l0b3J5LiIiCgo1MDAwMCBzYW1wbGVzICogNDAwIHRva2VucyBwZXIgc2FtcGxlIChhc3N1bXB0aW9uIGJhc2VkIG9uIGhmIHJlcG8pID0gMjAwMDAwMDAgdG9rZW5zIiwsLCwsTGlrZWx5LCJUaGUgWWF5aSBtb2RlbCBpcyBmaW5lLXR1bmVkIG9uIG1pbGxpb25zIG9mIGhpZ2gtcXVhbGl0eSBkb21haW4gZGF0YSBtYW51YWxseSBjb25zdHJ1Y3RlZC4gVGhlIHRyYWluaW5nIGRhdGEgY292ZXJzIGZpdmUgbWFqb3IgZmllbGRzLCBpbmNsdWRpbmcgbWVkaWEgcHVibGljaXR5LCBwdWJsaWMgb3BpbmlvbiBhbmFseXNpcywgcHVibGljIHNhZmV0eSwgZmluYW5jaWFsIHJpc2sgY29udHJvbCwgYW5kIHVyYmFuIGdvdmVybmFuY2UsIGFuZCBodW5kcmVkcyBvZiBuYXR1cmFsIGxhbmd1YWdlIGluc3RydWN0aW9uIHRhc2tzLiBJbiB0aGUgaXRlcmF0aXZlIHByb2Nlc3MgZnJvbSBwcmUtdHJhaW5pbmcgaW5pdGlhbGl6YXRpb24gd2VpZ2h0cyB0byBkb21haW4gbW9kZWxzLCB3ZSBncmFkdWFsbHkgZW5oYW5jZWQgdGhlIGJhc2ljIENoaW5lc2UgY2FwYWJpbGl0aWVzIGFuZCBkb21haW4gYW5hbHlzaXMgY2FwYWJpbGl0aWVzIG9mIHRoZSBZYXlpIG1vZGVsLCBhbmQgYWRkZWQgbXVsdGktcm91bmQgZGlhbG9ndWUgYW5kIHNvbWUgcGx1Zy1pbiBjYXBhYmlsaXRpZXMuICIsMi4wLCxPcGVuIHdlaWdodHMgKG5vbi1jb21tZXJjaWFsKSxDaGluYSxMbGFtYSAyLTdCLDEuNjhlKzE4LDYgRkxPUCAvIHBhcmFtZXRlciAvIHRva2VuICogNyAqIDEwXjkgcGFyYW1ldGVycyAqIDIwMDAwMDAwIHRva2VucyAqIDIgZXBvY2hzID0gMS42OGUrMTggRkxPUCwsLDIwMjUtMTEtMjggMTE6NTM6NDQrMDA6MDAsLCwsLCxJbmR1c3RyeSwsLCwsLCIiIlRoZSBjb2RlIGluIHRoaXMgcHJvamVjdCBpcyBvcGVuLXNvdXJjZSB1bmRlciB0aGUgQXBhY2hlLTIuMCBsaWNlbnNlLCB0aGUgZGF0YSBmb2xsb3dzIHRoZSBDQyBCWS1OQyA0LjAgbGljZW5zZSwgYW5kIHRoZSB1c2FnZSBvZiBZYVlpIHNlcmllcyBtb2RlbCB3ZWlnaHRzIG11c3QgYWRoZXJlIHRvIHRoZSBNb2RlbCBMaWNlbnNlLiIiCgpodHRwczovL2h1Z2dpbmdmYWNlLmNvL3dlbmdlLXJlc2VhcmNoL3lheWktN2ItbGxhbWEyIiwsLCwsLCxPcGVyYXRpb24gY291bnRpbmcsd2VuZ2UtcmVzZWFyY2gsLCwsWWVzClN0YWJsZSBCZWx1Z2EgMSxMYW5ndWFnZSxMYW5ndWFnZSBnZW5lcmF0aW9uLFN0YWJpbGl0eSBBSSwsMjAyMy0wNy0yMSwiTWVldCBTdGFibGUgQmVsdWdhIDEgYW5kIFN0YWJsZSBCZWx1Z2EgMiwgT3VyIExhcmdlIGFuZCBNaWdodHkgSW5zdHJ1Y3Rpb24gRmluZS1UdW5lZCBMYW5ndWFnZSBNb2RlbHMiLGh0dHBzOi8vaHVnZ2luZ2ZhY2UuY28vc3RhYmlsaXR5YWkvU3RhYmxlQmVsdWdhMS1EZWx0YSwsLCIjNCBvbiBPcGVuIExMTSBsZWFkZXJib2FyZCAoaW4gSnVseSwgaXQncyBtdWNoIGxvd2VyIG5vdyk6CgoiIlRoZXNlIFN0YWJsZSBCZWx1Z2EgcmVzdWx0cyB3ZXJlIGV2YWx1YXRlZCBieSBTdGFiaWxpdHkgQUkgcmVzZWFyY2hlcnMgYW5kIGluZGVwZW5kZW50bHkgcmVwcm9kdWNlZCBieSBIdWdnaW5nIEZhY2Ugb24gSnVseSAyMXN0LCAyMDIzLCBhbmQgcHVibGlzaGVkIGluIHRoZWlyIGxlYWRlcmJvYXJkLgoKQXMgb2YgSnVseSAyN3RoLCAyMDIzLCBTdGFibGUgQmVsdWdhIDIgaXMgdGhlIHZlcnkgYmVzdCBtb2RlbCAoIzEpIG9uIHRoZSBsZWFkZXJib2FyZCwgYW5kIFN0YWJsZSBCZWx1Z2EgMSBpcyAjNCIiIiw2NTIwMDAwMDAwMC4wLDY1LjJCLCwsLCwsLCwsQ29uZmlkZW50LCJTdGFiaWxpdHkgQUkgYW5kIGl0cyBDYXJwZXJBSSBsYWIgcHJvdWRseSBhbm5vdW5jZSBTdGFibGUgQmVsdWdhIDEgYW5kIGl0cyBzdWNjZXNzb3IgU3RhYmxlIEJlbHVnYSAyIChmb3JtZXJseSBjb2RlbmFtZWQgRnJlZVdpbGx5KSwgdHdvIHBvd2VyZnVsIG5ldywgb3BlbiBhY2Nlc3MsIExhcmdlIExhbmd1YWdlIE1vZGVscyAoTExNcykuIEJvdGggbW9kZWxzIGRlbW9uc3RyYXRlIGV4Y2VwdGlvbmFsIHJlYXNvbmluZyBhYmlsaXR5IGFjcm9zcyB2YXJpZWQgYmVuY2htYXJrcy4gU3RhYmxlIEJlbHVnYSAxIGxldmVyYWdlcyB0aGUgb3JpZ2luYWwgTExhTUEgNjVCIGZvdW5kYXRpb24gbW9kZWwgYW5kIHdhcyBjYXJlZnVsbHkgZmluZS10dW5lZCB3aXRoIGEgbmV3IHN5bnRoZXRpY2FsbHktZ2VuZXJhdGVkIGRhdGFzZXQgdXNpbmcgU3VwZXJ2aXNlZCBGaW5lLVR1bmUgKFNGVCkgaW4gc3RhbmRhcmQgQWxwYWNhIGZvcm1hdC4gU2ltaWxhcmx5LCBTdGFibGUgQmVsdWdhIDIgbGV2ZXJhZ2VzIHRoZSBMTGFNQSAyIDcwQiBmb3VuZGF0aW9uIG1vZGVsIHRvIGFjaGlldmUgaW5kdXN0cnktbGVhZGluZyBwZXJmb3JtYW5jZS4iLCwsT3BlbiB3ZWlnaHRzIChub24tY29tbWVyY2lhbCksVW5pdGVkIEtpbmdkb20gb2YgR3JlYXQgQnJpdGFpbiBhbmQgTm9ydGhlcm4gSXJlbGFuZCxMTGFNQS02NUIsLCJGaW5lLXR1bmVkIG9uIGEgNjAwayBkYXRhc2V0LiBOb3Qgc3VyZSBob3cgbWFueSBlcG9jaHMuIGh0dHBzOi8vc3RhYmlsaXR5LmFpL25ld3Mvc3RhYmxlLWJlbHVnYS1sYXJnZS1pbnN0cnVjdGlvbi1maW5lLXR1bmVkLW1vZGVscwoKIiJUaGUgdHJhaW5pbmcgZm9yIHRoZSBTdGFibGUgQmVsdWdhIG1vZGVscyB3YXMgZGlyZWN0bHkgaW5zcGlyZWQgYnkgdGhlIG1ldGhvZG9sb2d5IHBpb25lZXJlZCBieSBNaWNyb3NvZnQgaW4gaXRzIHBhcGVyOiAiIk9yY2E6IFByb2dyZXNzaXZlIExlYXJuaW5nIGZyb20gQ29tcGxleCBFeHBsYW5hdGlvbiBUcmFjZXMgb2YgR1BULTQu4oCdIFdoaWxlIG91ciBkYXRhIGdlbmVyYXRpb24gcHJvY2VzcyBpcyBzaW1pbGFyLCB3ZSBkaWZmZXIgaW4gb3VyIGRhdGEgc291cmNlcy4gT3VyIHZhcmlhbnQgb2YgdGhlIGRhdGFzZXQsIGNvbnRhaW5pbmcgNjAwLDAwMCBkYXRhIHBvaW50cyAocm91Z2hseSAxMCUgb2YgdGhlIGRhdGFzZXQgc2l6ZSB0aGUgb3JpZ2luYWwgT3JjYSBwYXBlciB1c2VkKS4uLiIiIiwsLDIwMjUtMTEtMjggMTE6NTM6NDQrMDA6MDAsLCwsLCxJbmR1c3RyeSwsLCwsVW5yZWxlYXNlZCxub24tY29tbSBsaWNlbnNlIGh0dHBzOi8vaHVnZ2luZ2ZhY2UuY28vc3RhYmlsaXR5YWkvU3RhYmxlQmVsdWdhMS1EZWx0YSwsLCwsLCwsLCwsLFllcwpTdGFibGUgQmVsdWdhIDIsTGFuZ3VhZ2UsTGFuZ3VhZ2UgZ2VuZXJhdGlvbixTdGFiaWxpdHkgQUksLDIwMjMtMDctMjAsIk1lZXQgU3RhYmxlIEJlbHVnYSAxIGFuZCBTdGFibGUgQmVsdWdhIDIsIE91ciBMYXJnZSBhbmQgTWlnaHR5IEluc3RydWN0aW9uIEZpbmUtVHVuZWQgTGFuZ3VhZ2UgTW9kZWxzIiwiaHR0cHM6Ly9zdGFiaWxpdHkuYWkvbmV3cy9zdGFibGUtYmVsdWdhLWxhcmdlLWluc3RydWN0aW9uLWZpbmUtdHVuZWQtbW9kZWxzLCBodHRwczovL2h1Z2dpbmdmYWNlLmNvL3N0YWJpbGl0eWFpL1N0YWJsZUJlbHVnYTIiLCwsIiMxIG9uIE9wZW4gTExNIGxlYWRlcmJvYXJkIChpbiBKdWx5LCBpdCdzIG11Y2ggbG93ZXIgbm93KToKCiIiVGhlc2UgU3RhYmxlIEJlbHVnYSByZXN1bHRzIHdlcmUgZXZhbHVhdGVkIGJ5IFN0YWJpbGl0eSBBSSByZXNlYXJjaGVycyBhbmQgaW5kZXBlbmRlbnRseSByZXByb2R1Y2VkIGJ5IEh1Z2dpbmcgRmFjZSBvbiBKdWx5IDIxc3QsIDIwMjMsIGFuZCBwdWJsaXNoZWQgaW4gdGhlaXIgbGVhZGVyYm9hcmQuCgpBcyBvZiBKdWx5IDI3dGgsIDIwMjMsIFN0YWJsZSBCZWx1Z2EgMiBpcyB0aGUgdmVyeSBiZXN0IG1vZGVsICgjMSkgb24gdGhlIGxlYWRlcmJvYXJkLCBhbmQgU3RhYmxlIEJlbHVnYSAxIGlzICM0IiIiLDcwMDAwMDAwMDAwLjAsZmluZS10dW5lZCBmcm9tIExsYW1hIDItNzBCLCwsLCwsLCwsTGlrZWx5LCJTdGFiaWxpdHkgQUkgYW5kIGl0cyBDYXJwZXJBSSBsYWIgcHJvdWRseSBhbm5vdW5jZSBTdGFibGUgQmVsdWdhIDEgYW5kIGl0cyBzdWNjZXNzb3IgU3RhYmxlIEJlbHVnYSAyIChmb3JtZXJseSBjb2RlbmFtZWQgRnJlZVdpbGx5KSwgdHdvIHBvd2VyZnVsIG5ldywgb3BlbiBhY2Nlc3MsIExhcmdlIExhbmd1YWdlIE1vZGVscyAoTExNcykuIEJvdGggbW9kZWxzIGRlbW9uc3RyYXRlIGV4Y2VwdGlvbmFsIHJlYXNvbmluZyBhYmlsaXR5IGFjcm9zcyB2YXJpZWQgYmVuY2htYXJrcy4gU3RhYmxlIEJlbHVnYSAxIGxldmVyYWdlcyB0aGUgb3JpZ2luYWwgTExhTUEgNjVCIGZvdW5kYXRpb24gbW9kZWwgYW5kIHdhcyBjYXJlZnVsbHkgZmluZS10dW5lZCB3aXRoIGEgbmV3IHN5bnRoZXRpY2FsbHktZ2VuZXJhdGVkIGRhdGFzZXQgdXNpbmcgU3VwZXJ2aXNlZCBGaW5lLVR1bmUgKFNGVCkgaW4gc3RhbmRhcmQgQWxwYWNhIGZvcm1hdC4gU2ltaWxhcmx5LCBTdGFibGUgQmVsdWdhIDIgbGV2ZXJhZ2VzIHRoZSBMTGFNQSAyIDcwQiBmb3VuZGF0aW9uIG1vZGVsIHRvIGFjaGlldmUgaW5kdXN0cnktbGVhZGluZyBwZXJmb3JtYW5jZS4iLCwsT3BlbiB3ZWlnaHRzIChub24tY29tbWVyY2lhbCksVW5pdGVkIEtpbmdkb20gb2YgR3JlYXQgQnJpdGFpbiBhbmQgTm9ydGhlcm4gSXJlbGFuZCxMbGFtYSAyLTcwQiwsIkZpbmUtdHVuZWQgb24gYSA2MDBrIGRhdGFzZXQuIE5vdCBzdXJlIGhvdyBtYW55IGVwb2Nocy4gaHR0cHM6Ly9zdGFiaWxpdHkuYWkvbmV3cy9zdGFibGUtYmVsdWdhLWxhcmdlLWluc3RydWN0aW9uLWZpbmUtdHVuZWQtbW9kZWxzCgoiIlRoZSB0cmFpbmluZyBmb3IgdGhlIFN0YWJsZSBCZWx1Z2EgbW9kZWxzIHdhcyBkaXJlY3RseSBpbnNwaXJlZCBieSB0aGUgbWV0aG9kb2xvZ3kgcGlvbmVlcmVkIGJ5IE1pY3Jvc29mdCBpbiBpdHMgcGFwZXI6ICIiT3JjYTogUHJvZ3Jlc3NpdmUgTGVhcm5pbmcgZnJvbSBDb21wbGV4IEV4cGxhbmF0aW9uIFRyYWNlcyBvZiBHUFQtNC7igJ0gV2hpbGUgb3VyIGRhdGEgZ2VuZXJhdGlvbiBwcm9jZXNzIGlzIHNpbWlsYXIsIHdlIGRpZmZlciBpbiBvdXIgZGF0YSBzb3VyY2VzLiBPdXIgdmFyaWFudCBvZiB0aGUgZGF0YXNldCwgY29udGFpbmluZyA2MDAsMDAwIGRhdGEgcG9pbnRzIChyb3VnaGx5IDEwJSBvZiB0aGUgZGF0YXNldCBzaXplIHRoZSBvcmlnaW5hbCBPcmNhIHBhcGVyIHVzZWQpLi4uIiIiLCwsMjAyNS0xMS0yOCAxMTo1Mzo0NCswMDowMCwsLCwsLEluZHVzdHJ5LCwsLCxVbnJlbGVhc2VkLG5vbi1jb21tOiBodHRwczovL2h1Z2dpbmdmYWNlLmNvL3N0YWJpbGl0eWFpL1N0YWJsZUJlbHVnYTIvYmxvYi9tYWluL0xJQ0VOU0UudHh0LCwsLCwsLCwsLCwsWWVzCkVYQU9ORSAyLjAsIk11bHRpbW9kYWwsSW1hZ2UgZ2VuZXJhdGlvbixMYW5ndWFnZSxCaW9sb2d5LFZpc2lvbiIsIkxhbmd1YWdlIG1vZGVsaW5nLEltYWdlIGdlbmVyYXRpb24sVmlzdWFsIHF1ZXN0aW9uIGFuc3dlcmluZyIsTEcgQUkgUmVzZWFyY2gsLDIwMjMtMDctMTksTEcgQUkgUmVzZWFyY2ggRGV2ZWxvcHMgRm91bmRhdGlvbiBNb2RlbCBVc2luZyBBbWF6b24gU2FnZU1ha2VyLGh0dHBzOi8vYXdzLmFtYXpvbi5jb20vc29sdXRpb25zL2Nhc2Utc3R1ZGllcy9sZy1haS1yZXNlYXJjaC1jYXNlLXN0dWR5LywsLCwzMDAwMDAwMDAwMDAuMCwzMDAgYmlsbGlvbiwsLCwsLCwsLFNwZWN1bGF0aXZlLCwsLFVucmVsZWFzZWQsS29yZWEgKFJlcHVibGljIG9mKSwsLCwsLDIwMjUtMTEtMjggMTE6NTM6NDQrMDA6MDAsLCwsLCxJbmR1c3RyeSwsMS4wODA0NTAwMDAwMDAwMDAxZSsyNCwsLFVucmVsZWFzZWQsLFRydWUsLCwsLCwsLCwsLE5vCkxsYW1hIDItNzBCLExhbmd1YWdlLCJMYW5ndWFnZSBtb2RlbGluZyxMYW5ndWFnZSBtb2RlbGluZy9nZW5lcmF0aW9uLFF1ZXN0aW9uIGFuc3dlcmluZyIsTWV0YSBBSSwiSHVnbyBUb3V2cm9uLCBMb3VpcyBNYXJ0aW4sIEtldmluIFN0b25lLCBQZXRlciBBbGJlcnQsIEFtamFkIEFsbWFoYWlyaSwgWWFzbWluZSBCYWJhZWksIE5pa29sYXkgQmFzaGx5a292LCBTb3VteWEgQmF0cmEsIFByYWpqd2FsIEJoYXJnYXZhLCBTaHJ1dGkgQmhvc2FsZSwgRGFuIEJpa2VsLCBMdWthcyBCbGVjaGVyLCBDcmlzdGlhbiBDYW50b24gRmVycmVyLCBNb3lhIENoZW4sIEd1aWxsZW0gQ3VjdXJ1bGwsIERhdmlkIEVzaW9idSwgSnVkZSBGZXJuYW5kZXMsIEplcmVteSBGdSwgV2VueWluIEZ1LCBCcmlhbiBGdWxsZXIsIEN5bnRoaWEgR2FvLCBWZWRhbnVqIEdvc3dhbWksIE5hbWFuIEdveWFsLCBBbnRob255IEhhcnRzaG9ybiwgU2FnaGFyIEhvc3NlaW5pLCBSdWkgSG91LCBIYWthbiBJbmFuLCBNYXJjaW4gS2FyZGFzLCBWaWt0b3IgS2Vya2V6LCBNYWRpYW4gS2hhYnNhLCBJc2FiZWwgS2xvdW1hbm4sIEFydGVtIEtvcmVuZXYsIFB1bml0IFNpbmdoIEtvdXJhLCBNYXJpZS1Bbm5lIExhY2hhdXgsIFRoaWJhdXQgTGF2cmlsLCBKZW55YSBMZWUsIERpYW5hIExpc2tvdmljaCwgWWluZ2hhaSBMdSwgWXVuaW5nIE1hbywgWGF2aWVyIE1hcnRpbmV0LCBUb2RvciBNaWhheWxvdiwgUHVzaGthciBNaXNocmEsIElnb3IgTW9seWJvZywgWWl4aW4gTmllLCBBbmRyZXcgUG91bHRvbiwgSmVyZW15IFJlaXplbnN0ZWluLCBSYXNoaSBSdW5ndGEsIEthbHlhbiBTYWxhZGksIEFsYW4gU2NoZWx0ZW4sIFJ1YW4gU2lsdmEsIEVyaWMgTWljaGFlbCBTbWl0aCwgUmFuamFuIFN1YnJhbWFuaWFuLCBYaWFvcWluZyBFbGxlbiBUYW4sIEJpbmggVGFuZywgUm9zcyBUYXlsb3IsIEFkaW5hIFdpbGxpYW1zLCBKaWFuIFhpYW5nIEt1YW4sIFB1eGluIFh1LCBaaGVuZyBZYW4sIElsaXlhbiBaYXJvdiwgWXVjaGVuIFpoYW5nLCBBbmdlbGEgRmFuLCBNZWxhbmllIEthbWJhZHVyLCBTaGFyYW4gTmFyYW5nLCBBdXJlbGllbiBSb2RyaWd1ZXosIFJvYmVydCBTdG9qbmljLCBTZXJnZXkgRWR1bm92LCBUaG9tYXMgU2NpYWxvbQoiLDIwMjMtMDctMTgsTGxhbWEgMjogT3BlbiBGb3VuZGF0aW9uIGFuZCBGaW5lLVR1bmVkIENoYXQgTW9kZWxzLCJodHRwczovL2FpLm1ldGEuY29tL3Jlc2VhcmNoL3B1YmxpY2F0aW9ucy9sbGFtYS0yLW9wZW4tZm91bmRhdGlvbi1hbmQtZmluZS10dW5lZC1jaGF0LW1vZGVscy8KaHR0cHM6Ly9hcnhpdi5vcmcvYWJzLzIzMDcuMDkyODgiLDE2OTExLjAsIkhpc3RvcmljYWwgc2lnbmlmaWNhbmNlLFNpZ25pZmljYW50IHVzZSxIaWdobHkgY2l0ZWQsVHJhaW5pbmcgY29zdCIsTW9kZWwgaGFzIGJlZW4gb3Blbi1zb3VyY2VkIGFuZCBmcmVxdWVudGx5IGRvd25sb2FkZWQuIFRoZSBwYXBlciBjbGFpbXMgdGhhdCBMbGFtYSAyIGlzIHRoZSBjdXJyZW50IGJlc3Qgb3Blbi1zb3VyY2UgY2hhdCBtb2RlbCBhcyBvZiBpdHMgcmVsZWFzZSBkYXRlLiw3MDAwMDAwMDAwMC4wLCJMbGFtYSBoYXMgYmVlbiByZWxlYXNlZCBpbiA3QiwgMTNCLCAzNEIsIGFuZCA3MEIgdmFyaWFudHMuIiw4LjFlKzIzLCIiIlByZXRyYWluaW5nIHV0aWxpemVkIGEgY3VtdWxhdGl2ZSAzLjNNIEdQVSBob3VycyBvZiBjb21wdXRhdGlvbiBvbiBoYXJkd2FyZSBvZiB0eXBlIEExMDAtODBHQiIiIG9mIHdoaWNoIDE3MjAzMjAgR1BVIGhvdXJzIHdlcmUgdXNlZCB0byB0cmFpbiB0aGUgNzBCIG1vZGVsLgoKMzExLjg0IEJGMTYgVEZMT1AvcyAqIDE3MjAzMjAgaG91cnMgKiAwLjQwIHV0aWxpemF0aW9uID0gNy43MjVlKzIzIEZMT1AuCgpBbHRlcm5hdGl2ZWx5OiB0aGUgbW9kZWwgd2FzIHRyYWluZWQgZm9yIDEgZXBvY2ggb24gMiB0cmlsbGlvbiB0b2tlbnMgYW5kIGhhcyA3MEIgcGFyYW1ldGVycy4gQyA9IDZORCA9IDYqNzBCKjJUID0gOC40ZSsyMyBGTE9QLiIsMjAwMDAwMDAwMDAwMCwiW3Rva2Vuc10KCjIgdHJpbGxpb24gdG9rZW5zIH49IDEuNSB0cmlsbGlvbiB3b3JkcyIsMTcyOC4wLCJNb2RlbCB3YXMgdHJhaW5lZCBmcm9tIEphbnVhcnkgMjAyMyB0byBKdWx5IDIwMjMsIHdoaWNoIGlzIHNpeCBtb250aHMuIEhvd2V2ZXIsIHRoZSB0cmFpbmluZyBydW4gZHVyYXRpb24gZGlkIG5vdCB0YWtlIHVwIHRoaXMgd2hvbGUgcGVyaW9kLiBBY2NvcmRpbmcgdG8gYSBNZXRhIGVtcGxveWVlIGludGVydmlld2VkIGJ5IEVwb2NoLCBMbGFtYSAyIDM0QiBhbmQgNzBCIHdlcmUgdHJhaW5lZCBvbiBkaWZmZXJlbnQgY2x1c3RlcnMsIHdpdGggb3ZlcmxhcHBpbmcgdHJhaW5pbmcgcGVyaW9kcy4gQmFzZWQgb24gYW4gZXN0aW1hdGUgb2YgMTAwMCBHUFVzLCBpdCB3b3VsZCBoYXZlIHRha2VuIDcyIGRheXMuIixOVklESUEgQTEwMCBTWE00IDgwIEdCLFN1cGVydmlzZWQsQ29uZmlkZW50LCJJbiB0aGlzIHdvcmssIHdlIGRldmVsb3AgYW5kIHJlbGVhc2UgTGxhbWEgMiwgYSBjb2xsZWN0aW9uIG9mIHByZXRyYWluZWQgYW5kIGZpbmUtdHVuZWQgbGFyZ2UgbGFuZ3VhZ2UgbW9kZWxzIChMTE1zKSByYW5naW5nIGluIHNjYWxlIGZyb20gNyBiaWxsaW9uIHRvIDcwIGJpbGxpb24gcGFyYW1ldGVycy4gT3VyIGZpbmUtdHVuZWQgTExNcywgY2FsbGVkIExsYW1hIDItQ2hhdCwgYXJlIG9wdGltaXplZCBmb3IgZGlhbG9ndWUgdXNlIGNhc2VzLiBPdXIgbW9kZWxzIG91dHBlcmZvcm0gb3Blbi1zb3VyY2UgY2hhdCBtb2RlbHMgb24gbW9zdCBiZW5jaG1hcmtzIHdlIHRlc3RlZCwgYW5kIGJhc2VkIG9uIG91ciBodW1hbiBldmFsdWF0aW9ucyBmb3IgaGVscGZ1bG5lc3MgYW5kIHNhZmV0eSwgbWF5IGJlIGEgc3VpdGFibGUgc3Vic3RpdHV0ZSBmb3IgY2xvc2Vkc291cmNlIG1vZGVscy4gV2UgcHJvdmlkZSBhIGRldGFpbGVkIGRlc2NyaXB0aW9uIG9mIG91ciBhcHByb2FjaCB0byBmaW5lLXR1bmluZyBhbmQgc2FmZXR5IGltcHJvdmVtZW50cyBvZiBMbGFtYSAyLUNoYXQgaW4gb3JkZXIgdG8gZW5hYmxlIHRoZSBjb21tdW5pdHkgdG8gYnVpbGQgb24gb3VyIHdvcmsgYW5kIGNvbnRyaWJ1dGUgdG8gdGhlIHJlc3BvbnNpYmxlIGRldmVsb3BtZW50IG9mIExMTXMuIiwxLjAsLE9wZW4gd2VpZ2h0cyAocmVzdHJpY3RlZCB1c2UpLFVuaXRlZCBTdGF0ZXMgb2YgQW1lcmljYSwsLCwxMDAwLjAsMC40MTkxOTc1MDE3LDIwMjYtMDUtMjUgMTI6MjE6MjcrMDA6MDAsLE1ldGHigJlzIFJlc2VhcmNoIFN1cGVyIENsdXN0ZXIsLDQwMDAwMDAuMCwsSW5kdXN0cnksLCwsMTcyMDMyMC4wLFVucmVsZWFzZWQsIkxsYW1hIDIgbGljZW5zZS4gY2FuJ3QgdXNlIG91dHB1dHMgdG8gdHJhaW4gbW9kZWxzLgoKaHR0</x:v>
      </x:c>
    </x:row>
    <x:row r="169" ht="18" customHeight="1">
      <x:c r="A169" s="17" t="n">
        <x:v>164</x:v>
      </x:c>
      <x:c r="B169" s="17" t="n">
        <x:v>309</x:v>
      </x:c>
      <x:c r="C169" s="94" t="str">
        <x:v>cHM6Ly9naXRodWIuY29tL21ldGEtbGxhbWEvbGxhbWEvYmxvYi9tYWluL0xJQ0VOU0UKCmh0dHBzOi8vaHVnZ2luZ2ZhY2UuY28vbWV0YS1sbGFtYS9MbGFtYS0yLTcwYiIsVHJ1ZSwxMTAyNTYxLjE5NCwiOC4xZTIzIEZMT1BzIGJhc2VkIG9uIDZOQyBtZXRob2QuClRhYmxlIDIgcmVwb3J0cyAxNzIwMzIwIEExMDAgaG91cnMsIHdoaWNoIGF0IDEwMCUgdXRpbGl6YXRpb24gd291bGQgZ2l2ZSAxNzIwMzIwICogMzYwMCAqIDMuMTJlMTQgPSAxLjkzMmUyNCBGTE9QCgpNRlUgPSA4LjFlMjMgLyAxLjkzMmUyNCA9IDAuNDE5MgoiLCwsNzk1NTU3LjA3MDM4OTQ1OTgsIkhhcmR3YXJlLE9wZXJhdGlvbiBjb3VudGluZyIsbWV0YS1sbGFtYSwsLCxZZXMKTGxhbWEgMi0zNEIsTGFuZ3VhZ2UsTGFuZ3VhZ2UgbW9kZWxpbmcsTWV0YSBBSSwiSHVnbyBUb3V2cm9uLCBMb3VpcyBNYXJ0aW4sIEtldmluIFN0b25lLCBQZXRlciBBbGJlcnQsIEFtamFkIEFsbWFoYWlyaSwgWWFzbWluZSBCYWJhZWksIE5pa29sYXkgQmFzaGx5a292LCBTb3VteWEgQmF0cmEsIFByYWpqd2FsIEJoYXJnYXZhLCBTaHJ1dGkgQmhvc2FsZSwgRGFuIEJpa2VsLCBMdWthcyBCbGVjaGVyLCBDcmlzdGlhbiBDYW50b24gRmVycmVyLCBNb3lhIENoZW4sIEd1aWxsZW0gQ3VjdXJ1bGwsIERhdmlkIEVzaW9idSwgSnVkZSBGZXJuYW5kZXMsIEplcmVteSBGdSwgV2VueWluIEZ1LCBCcmlhbiBGdWxsZXIsIEN5bnRoaWEgR2FvLCBWZWRhbnVqIEdvc3dhbWksIE5hbWFuIEdveWFsLCBBbnRob255IEhhcnRzaG9ybiwgU2FnaGFyIEhvc3NlaW5pLCBSdWkgSG91LCBIYWthbiBJbmFuLCBNYXJjaW4gS2FyZGFzLCBWaWt0b3IgS2Vya2V6LCBNYWRpYW4gS2hhYnNhLCBJc2FiZWwgS2xvdW1hbm4sIEFydGVtIEtvcmVuZXYsIFB1bml0IFNpbmdoIEtvdXJhLCBNYXJpZS1Bbm5lIExhY2hhdXgsIFRoaWJhdXQgTGF2cmlsLCBKZW55YSBMZWUsIERpYW5hIExpc2tvdmljaCwgWWluZ2hhaSBMdSwgWXVuaW5nIE1hbywgWGF2aWVyIE1hcnRpbmV0LCBUb2RvciBNaWhheWxvdiwgUHVzaGthciBNaXNocmEsIElnb3IgTW9seWJvZywgWWl4aW4gTmllLCBBbmRyZXcgUG91bHRvbiwgSmVyZW15IFJlaXplbnN0ZWluLCBSYXNoaSBSdW5ndGEsIEthbHlhbiBTYWxhZGksIEFsYW4gU2NoZWx0ZW4sIFJ1YW4gU2lsdmEsIEVyaWMgTWljaGFlbCBTbWl0aCwgUmFuamFuIFN1YnJhbWFuaWFuLCBYaWFvcWluZyBFbGxlbiBUYW4sIEJpbmggVGFuZywgUm9zcyBUYXlsb3IsIEFkaW5hIFdpbGxpYW1zLCBKaWFuIFhpYW5nIEt1YW4sIFB1eGluIFh1LCBaaGVuZyBZYW4sIElsaXlhbiBaYXJvdiwgWXVjaGVuIFpoYW5nLCBBbmdlbGEgRmFuLCBNZWxhbmllIEthbWJhZHVyLCBTaGFyYW4gTmFyYW5nLCBBdXJlbGllbiBSb2RyaWd1ZXosIFJvYmVydCBTdG9qbmljLCBTZXJnZXkgRWR1bm92LCBUaG9tYXMgU2NpYWxvbQoiLDIwMjMtMDctMTgsTGxhbWEgMjogT3BlbiBGb3VuZGF0aW9uIGFuZCBGaW5lLVR1bmVkIENoYXQgTW9kZWxzLCJodHRwczovL2FpLm1ldGEuY29tL3Jlc2VhcmNoL3B1YmxpY2F0aW9ucy9sbGFtYS0yLW9wZW4tZm91bmRhdGlvbi1hbmQtZmluZS10dW5lZC1jaGF0LW1vZGVscy8KaHR0cHM6Ly9hcnhpdi5vcmcvYWJzLzIzMDcuMDkyODgiLDE2OTExLjAsSGlnaGx5IGNpdGVkLE1vZGVsIGhhcyBiZWVuIG9wZW4tc291cmNlZCBhbmQgZnJlcXVlbnRseSBkb3dubG9hZGVkLiBUaGUgcGFwZXIgY2xhaW1zIHRoYXQgTGxhbWEgMiBpcyB0aGUgY3VycmVudCBiZXN0IG9wZW4tc291cmNlIGNoYXQgbW9kZWwgYXMgb2YgaXRzIHJlbGVhc2UgZGF0ZS4sMzQwMDAwMDAwMDAuMCwiTGxhbWEgaGFzIGJlZW4gcmVsZWFzZWQgaW4gN0IsIDEzQiwgMzRCLCBhbmQgNzBCIHZhcmlhbnRzLiIsNC4wOGUrMjMsIkFsbCBtb2RlbHMgc2l6ZXMgdHJhaW5lZCBvbiAyLjBUIHRva2VucywgcGVyIHRhYmxlIDEKMlQgKiAzNGIgKiA2ID0gNC4wOGUyMwoKQWxzbyB0cmFpbmVkIG9uIDEwMzgzMzYgQTEwMC1ob3Vycywgd2hpY2ggaXMgMy41ZTIzIGF0IDMwJSB1dGlsaXphdGlvbi4gU28gdGhlIHV0aWxpemF0aW9uIHdhcyBwcm9iYWJseSBhcm91bmQgMzUlLiIsMjAwMDAwMDAwMDAwMCwsLCxOVklESUEgQTEwMCBTWE00IDgwIEdCLFN1cGVydmlzZWQsQ29uZmlkZW50LCJJbiB0aGlzIHdvcmssIHdlIGRldmVsb3AgYW5kIHJlbGVhc2UgTGxhbWEgMiwgYSBjb2xsZWN0aW9uIG9mIHByZXRyYWluZWQgYW5kIGZpbmUtdHVuZWQKbGFyZ2UgbGFuZ3VhZ2UgbW9kZWxzIChMTE1zKSByYW5naW5nIGluIHNjYWxlIGZyb20gNyBiaWxsaW9uIHRvIDcwIGJpbGxpb24gcGFyYW1ldGVycy4KT3VyIGZpbmUtdHVuZWQgTExNcywgY2FsbGVkIExsYW1hIDItQ2hhdCwgYXJlIG9wdGltaXplZCBmb3IgZGlhbG9ndWUgdXNlIGNhc2VzLiBPdXIKbW9kZWxzIG91dHBlcmZvcm0gb3Blbi1zb3VyY2UgY2hhdCBtb2RlbHMgb24gbW9zdCBiZW5jaG1hcmtzIHdlIHRlc3RlZCwgYW5kIGJhc2VkIG9uCm91ciBodW1hbiBldmFsdWF0aW9ucyBmb3IgaGVscGZ1bG5lc3MgYW5kIHNhZmV0eSwgbWF5IGJlIGEgc3VpdGFibGUgc3Vic3RpdHV0ZSBmb3IgY2xvc2Vkc291cmNlIG1vZGVscy4gV2UgcHJvdmlkZSBhIGRldGFpbGVkIGRlc2NyaXB0aW9uIG9mIG91ciBhcHByb2FjaCB0byBmaW5lLXR1bmluZyBhbmQgc2FmZXR5CmltcHJvdmVtZW50cyBvZiBMbGFtYSAyLUNoYXQgaW4gb3JkZXIgdG8gZW5hYmxlIHRoZSBjb21tdW5pdHkgdG8gYnVpbGQgb24gb3VyIHdvcmsgYW5kCmNvbnRyaWJ1dGUgdG8gdGhlIHJlc3BvbnNpYmxlIGRldmVsb3BtZW50IG9mIExMTXMuIiwxLjAsLFVucmVsZWFzZWQsVW5pdGVkIFN0YXRlcyBvZiBBbWVyaWNhLCwsLCwsMjAyNi0wNS0yNSAxMjoyMToyOCswMDowMCwsTWV0YeKAmXMgUmVzZWFyY2ggU3VwZXIgQ2x1c3RlciwsNDAwMDAwMC4wLCxJbmR1c3RyeSwsLCwsVW5yZWxlYXNlZCwsVHJ1ZSw2MDA0NjkuODcyMDQ5MDE1MSwsLCwsIkhhcmR3YXJlLE9wZXJhdGlvbiBjb3VudGluZyIsLCwsLE5vCkxsYW1hIDItN0IsTGFuZ3VhZ2UsTGFuZ3VhZ2UgbW9kZWxpbmcsTWV0YSBBSSwiSHVnbyBUb3V2cm9uLCBMb3VpcyBNYXJ0aW4sIEtldmluIFN0b25lLCBQZXRlciBBbGJlcnQsIEFtamFkIEFsbWFoYWlyaSwgWWFzbWluZSBCYWJhZWksIE5pa29sYXkgQmFzaGx5a292LCBTb3VteWEgQmF0cmEsIFByYWpqd2FsIEJoYXJnYXZhLCBTaHJ1dGkgQmhvc2FsZSwgRGFuIEJpa2VsLCBMdWthcyBCbGVjaGVyLCBDcmlzdGlhbiBDYW50b24gRmVycmVyLCBNb3lhIENoZW4sIEd1aWxsZW0gQ3VjdXJ1bGwsIERhdmlkIEVzaW9idSwgSnVkZSBGZXJuYW5kZXMsIEplcmVteSBGdSwgV2VueWluIEZ1LCBCcmlhbiBGdWxsZXIsIEN5bnRoaWEgR2FvLCBWZWRhbnVqIEdvc3dhbWksIE5hbWFuIEdveWFsLCBBbnRob255IEhhcnRzaG9ybiwgU2FnaGFyIEhvc3NlaW5pLCBSdWkgSG91LCBIYWthbiBJbmFuLCBNYXJjaW4gS2FyZGFzLCBWaWt0b3IgS2Vya2V6LCBNYWRpYW4gS2hhYnNhLCBJc2FiZWwgS2xvdW1hbm4sIEFydGVtIEtvcmVuZXYsIFB1bml0IFNpbmdoIEtvdXJhLCBNYXJpZS1Bbm5lIExhY2hhdXgsIFRoaWJhdXQgTGF2cmlsLCBKZW55YSBMZWUsIERpYW5hIExpc2tvdmljaCwgWWluZ2hhaSBMdSwgWXVuaW5nIE1hbywgWGF2aWVyIE1hcnRpbmV0LCBUb2RvciBNaWhheWxvdiwgUHVzaGthciBNaXNocmEsIElnb3IgTW9seWJvZywgWWl4aW4gTmllLCBBbmRyZXcgUG91bHRvbiwgSmVyZW15IFJlaXplbnN0ZWluLCBSYXNoaSBSdW5ndGEsIEthbHlhbiBTYWxhZGksIEFsYW4gU2NoZWx0ZW4sIFJ1YW4gU2lsdmEsIEVyaWMgTWljaGFlbCBTbWl0aCwgUmFuamFuIFN1YnJhbWFuaWFuLCBYaWFvcWluZyBFbGxlbiBUYW4sIEJpbmggVGFuZywgUm9zcyBUYXlsb3IsIEFkaW5hIFdpbGxpYW1zLCBKaWFuIFhpYW5nIEt1YW4sIFB1eGluIFh1LCBaaGVuZyBZYW4sIElsaXlhbiBaYXJvdiwgWXVjaGVuIFpoYW5nLCBBbmdlbGEgRmFuLCBNZWxhbmllIEthbWJhZHVyLCBTaGFyYW4gTmFyYW5nLCBBdXJlbGllbiBSb2RyaWd1ZXosIFJvYmVydCBTdG9qbmljLCBTZXJnZXkgRWR1bm92LCBUaG9tYXMgU2NpYWxvbQoiLDIwMjMtMDctMTgsTGxhbWEgMjogT3BlbiBGb3VuZGF0aW9uIGFuZCBGaW5lLVR1bmVkIENoYXQgTW9kZWxzLGh0dHBzOi8vYWkubWV0YS5jb20vcmVzZWFyY2gvcHVibGljYXRpb25zL2xsYW1hLTItb3Blbi1mb3VuZGF0aW9uLWFuZC1maW5lLXR1bmVkLWNoYXQtbW9kZWxzLywxNjkxMS4wLCJIaXN0b3JpY2FsIHNpZ25pZmljYW5jZSxTaWduaWZpY2FudCB1c2UsSGlnaGx5IGNpdGVkIixNb2RlbCBoYXMgYmVlbiBvcGVuLXNvdXJjZWQgYW5kIGZyZXF1ZW50bHkgZG93bmxvYWRlZC4gVGhlIHBhcGVyIGNsYWltcyB0aGF0IExsYW1hIDIgaXMgdGhlIGN1cnJlbnQgYmVzdCBvcGVuLXNvdXJjZSBjaGF0IG1vZGVsIGFzIG9mIGl0cyByZWxlYXNlIGRhdGUuLDcwMDAwMDAwMDAuMCwiTGxhbWEgaGFzIGJlZW4gcmVsZWFzZWQgaW4gN0IsIDEzQiwgYW5kIDcwQiB2YXJpYW50cy4iLDguNGUrMjIsIlRyYWluZWQgb24gMiB0cmlsbGlvbiB0b2tlbnMgcGVyIFRhYmxlIDEuIAoKQyA9IDZORCA9IDYgRkxPUCAvIHRva2VuIC8gcGFyYW1ldGVyICogN0IgcGFyYW1ldGVycyAqIDJUIHRva2VucyA9IDguNGUrMjIgRkxPUC4KCkFsc28sIDdCIG1vZGVsIHdhcyB0cmFpbmVkIG9uIDE4NDMyMCBHUFUtaG91cnMKCjMxMiB0cmlsbGlvbiAqIDE4NDMyMCBHUFUtaG91cnMgKiAzNjAwIHNlYy9ob3VyICogMC4zIFt1dGlsaXphdGlvbl0gPSA2LjIxZTIyIEZMT1AiLDIwMDAwMDAwMDAwMDAsMiB0cmlsbGlvbiB0b2tlbnMgfj0gMS41VCB3b3JkcywsLE5WSURJQSBBMTAwIFNYTTQgODAgR0IsU3VwZXJ2aXNlZCxDb25maWRlbnQsIkluIHRoaXMgd29yaywgd2UgZGV2ZWxvcCBhbmQgcmVsZWFzZSBMbGFtYSAyLCBhIGNvbGxlY3Rpb24gb2YgcHJldHJhaW5lZCBhbmQgZmluZS10dW5lZCBsYXJnZSBsYW5ndWFnZSBtb2RlbHMgKExMTXMpIHJhbmdpbmcgaW4gc2NhbGUgZnJvbSA3IGJpbGxpb24gdG8gNzAgYmlsbGlvbiBwYXJhbWV0ZXJzLiBPdXIgZmluZS10dW5lZCBMTE1zLCBjYWxsZWQgTGxhbWEgMi1DaGF0LCBhcmUgb3B0aW1pemVkIGZvciBkaWFsb2d1ZSB1c2UgY2FzZXMuIE91ciBtb2RlbHMgb3V0cGVyZm9ybSBvcGVuLXNvdXJjZSBjaGF0IG1vZGVscyBvbiBtb3N0IGJlbmNobWFya3Mgd2UgdGVzdGVkLCBhbmQgYmFzZWQgb24gb3VyIGh1bWFuIGV2YWx1YXRpb25zIGZvciBoZWxwZnVsbmVzcyBhbmQgc2FmZXR5LCBtYXkgYmUgYSBzdWl0YWJsZSBzdWJzdGl0dXRlIGZvciBjbG9zZWRzb3VyY2UgbW9kZWxzLiBXZSBwcm92aWRlIGEgZGV0YWlsZWQgZGVzY3JpcHRpb24gb2Ygb3VyIGFwcHJvYWNoIHRvIGZpbmUtdHVuaW5nIGFuZCBzYWZldHkgaW1wcm92ZW1lbnRzIG9mIExsYW1hIDItQ2hhdCBpbiBvcmRlciB0byBlbmFibGUgdGhlIGNvbW11bml0eSB0byBidWlsZCBvbiBvdXIgd29yayBhbmQgY29udHJpYnV0ZSB0byB0aGUgcmVzcG9uc2libGUgZGV2ZWxvcG1lbnQgb2YgTExNcy4iLDEuMCwsT3BlbiB3ZWlnaHRzIChyZXN0cmljdGVkIHVzZSksVW5pdGVkIFN0YXRlcyBvZiBBbWVyaWNhLCwsLCwsMjAyNi0wNS0yNSAxMjoyMToyOCswMDowMCwsTWV0YeKAmXMgUmVzZWFyY2ggU3VwZXIgQ2x1c3RlciwsNDAwMDAwMC4wLCxJbmR1c3RyeSwsLCwxODQzMjAuMCxVbnJlbGVhc2VkLCJMbGFtYSAyIGxpY2Vuc2UuIGNhbid0IHVzZSBvdXRwdXRzIHRvIHRyYWluIG1vZGVscy4KCmh0dHBzOi8vZ2l0aHViLmNvbS9tZXRhLWxsYW1hL2xsYW1hL2Jsb2IvbWFpbi9MSUNFTlNFIiwsMTE0MjU5LjM4NTI3MTg4ODY1LCwsLCwiSGFyZHdhcmUsT3BlcmF0aW9uIGNvdW50aW5nIiwsLCwsWWVzCkxsYW1hIDItMTNCLExhbmd1YWdlLExhbmd1YWdlIG1vZGVsaW5nLE1ldGEgQUksIkh1Z28gVG91dnJvbiwgTG91aXMgTWFydGluLCBLZXZpbiBTdG9uZSwgUGV0ZXIgQWxiZXJ0LCBBbWphZCBBbG1haGFpcmksIFlhc21pbmUgQmFiYWVpLCBOaWtvbGF5IEJhc2hseWtvdiwgU291bXlhIEJhdHJhLCBQcmFqandhbCBCaGFyZ2F2YSwgU2hydXRpIEJob3NhbGUsIERhbiBCaWtlbCwgTHVrYXMgQmxlY2hlciwgQ3Jpc3RpYW4gQ2FudG9uIEZlcnJlciwgTW95YSBDaGVuLCBHdWlsbGVtIEN1Y3VydWxsLCBEYXZpZCBFc2lvYnUsIEp1ZGUgRmVybmFuZGVzLCBKZXJlbXkgRnUsIFdlbnlpbiBGdSwgQnJpYW4gRnVsbGVyLCBDeW50aGlhIEdhbywgVmVkYW51aiBHb3N3YW1pLCBOYW1hbiBHb3lhbCwgQW50aG9ueSBIYXJ0c2hvcm4sIFNhZ2hhciBIb3NzZWluaSwgUnVpIEhvdSwgSGFrYW4gSW5hbiwgTWFyY2luIEthcmRhcywgVmlrdG9yIEtlcmtleiwgTWFkaWFuIEtoYWJzYSwgSXNhYmVsIEtsb3VtYW5uLCBBcnRlbSBLb3JlbmV2LCBQdW5pdCBTaW5naCBLb3VyYSwgTWFyaWUtQW5uZSBMYWNoYXV4LCBUaGliYXV0IExhdnJpbCwgSmVueWEgTGVlLCBEaWFuYSBMaXNrb3ZpY2gsIFlpbmdoYWkgTHUsIFl1bmluZyBNYW8sIFhhdmllciBNYXJ0aW5ldCwgVG9kb3IgTWloYXlsb3YsIFB1c2hrYXIgTWlzaHJhLCBJZ29yIE1vbHlib2csIFlpeGluIE5pZSwgQW5kcmV3IFBvdWx0b24sIEplcmVteSBSZWl6ZW5zdGVpbiwgUmFzaGkgUnVuZ3RhLCBLYWx5YW4gU2FsYWRpLCBBbGFuIFNjaGVsdGVuLCBSdWFuIFNpbHZhLCBFcmljIE1pY2hhZWwgU21pdGgsIFJhbmphbiBTdWJyYW1hbmlhbiwgWGlhb3FpbmcgRWxsZW4gVGFuLCBCaW5oIFRhbmcsIFJvc3MgVGF5bG9yLCBBZGluYSBXaWxsaWFtcywgSmlhbiBYaWFuZyBLdWFuLCBQdXhpbiBYdSwgWmhlbmcgWWFuLCBJbGl5YW4gWmFyb3YsIFl1Y2hlbiBaaGFuZywgQW5nZWxhIEZhbiwgTWVsYW5pZSBLYW1iYWR1ciwgU2hhcmFuIE5hcmFuZywgQXVyZWxpZW4gUm9kcmlndWV6LCBSb2JlcnQgU3Rvam5pYywgU2VyZ2V5IEVkdW5vdiwgVGhvbWFzIFNjaWFsb20KIiwyMDIzLTA3LTE4LExsYW1hIDI6IE9wZW4gRm91bmRhdGlvbiBhbmQgRmluZS1UdW5lZCBDaGF0IE1vZGVscywiaHR0cHM6Ly9haS5tZXRhLmNvbS9yZXNlYXJjaC9wdWJsaWNhdGlvbnMvbGxhbWEtMi1vcGVuLWZvdW5kYXRpb24tYW5kLWZpbmUtdHVuZWQtY2hhdC1tb2RlbHMvCmh0dHBzOi8vYXJ4aXYub3JnL2Ficy8yMzA3LjA5Mjg4IiwxNjkxMS4wLCJIaXN0b3JpY2FsIHNpZ25pZmljYW5jZSxTaWduaWZpY2FudCB1c2UsSGlnaGx5IGNpdGVkIixNb2RlbCBoYXMgYmVlbiBvcGVuLXNvdXJjZWQgYW5kIGZyZXF1ZW50bHkgZG93bmxvYWRlZC4gVGhlIHBhcGVyIGNsYWltcyB0aGF0IExsYW1hIDIgaXMgdGhlIGN1cnJlbnQgYmVzdCBvcGVuLXNvdXJjZSBjaGF0IG1vZGVsIGFzIG9mIGl0cyByZWxlYXNlIGRhdGUuLDEzMDAwMDAwMDAwLjAsIkxsYW1hIGhhcyBiZWVuIHJlbGVhc2VkIGluIDdCLCAxM0IsIGFuZCA3MEIgdmFyaWFudHMuIiwxLjZlKzIzLDEzIGJpbGxpb24gcGFyYW1ldGVycyAqIDIgdHJpbGxpb24gdG9rZW5zICogNiBGTE9QIC8gdG9rZW4gLyBwYXJhbWV0ZXIgPSAxLjZlMjMgRkxPUCwyMDAwMDAwMDAwMDAwLDIgdHJpbGxpb24gdG9rZW5zIH49IDEuNSB0cmlsbGlvbiB3b3JkcywsLE5WSURJQSBBMTAwIFNYTTQgODAgR0IsU3VwZXJ2aXNlZCxDb25maWRlbnQsIkluIHRoaXMgd29yaywgd2UgZGV2ZWxvcCBhbmQgcmVsZWFzZSBMbGFtYSAyLCBhIGNvbGxlY3Rpb24gb2YgcHJldHJhaW5lZCBhbmQgZmluZS10dW5lZCBsYXJnZSBsYW5ndWFnZSBtb2RlbHMgKExMTXMpIHJhbmdpbmcgaW4gc2NhbGUgZnJvbSA3IGJpbGxpb24gdG8gNzAgYmlsbGlvbiBwYXJhbWV0ZXJzLiBPdXIgZmluZS10dW5lZCBMTE1zLCBjYWxsZWQgTGxhbWEgMi1DaGF0LCBhcmUgb3B0aW1pemVkIGZvciBkaWFsb2d1ZSB1c2UgY2FzZXMuIE91ciBtb2RlbHMgb3V0cGVyZm9ybSBvcGVuLXNvdXJjZSBjaGF0IG1vZGVscyBvbiBtb3N0IGJlbmNobWFya3Mgd2UgdGVzdGVkLCBhbmQgYmFzZWQgb24gb3VyIGh1bWFuIGV2YWx1YXRpb25zIGZvciBoZWxwZnVsbmVzcyBhbmQgc2FmZXR5LCBtYXkgYmUgYSBzdWl0YWJsZSBzdWJzdGl0dXRlIGZvciBjbG9zZWRzb3VyY2UgbW9kZWxzLiBXZSBwcm92aWRlIGEgZGV0YWlsZWQgZGVzY3JpcHRpb24gb2Ygb3VyIGFwcHJvYWNoIHRvIGZpbmUtdHVuaW5nIGFuZCBzYWZldHkgaW1wcm92ZW1lbnRzIG9mIExsYW1hIDItQ2hhdCBpbiBvcmRlciB0byBlbmFibGUgdGhlIGNvbW11bml0eSB0byBidWlsZCBvbiBvdXIgd29yayBhbmQgY29udHJpYnV0ZSB0byB0aGUgcmVzcG9uc2libGUgZGV2ZWxvcG1lbnQgb2YgTExNcy4iLDEuMCwsT3BlbiB3ZWlnaHRzIChyZXN0cmljdGVkIHVzZSksVW5pdGVkIFN0YXRlcyBvZiBBbWVyaWNhLCwsLCwsMjAyNi0wNS0yNSAxMjoyMToyOCswMDowMCwsTWV0YeKAmXMgUmVzZWFyY2ggU3VwZXIgQ2x1c3RlciwsNDAwMDAwMC4wLCxJbmR1c3RyeSwsLCwsVW5yZWxlYXNlZCwiTGxhbWEgMiBsaWNlbnNlLiBjYW4ndCB1c2Ugb3V0cHV0cyB0byB0cmFpbiBtb2RlbHMuCgpodHRwczovL2dpdGh1Yi5jb20vbWV0YS1sbGFtYS9sbGFtYS9ibG9iL21haW4vTElDRU5TRSIsVHJ1ZSwyMzU0NzguMzgxMTk1NjkyMiwsLCwsIkhhcmR3YXJlLE9wZXJhdGlvbiBjb3VudGluZyIsLCwsLFllcwpHUFQzLTIuN0IgKEZsYXNoQXR0ZW50aW9uLTIpLExhbmd1YWdlLExhbmd1YWdlIG1vZGVsaW5nL2dlbmVyYXRpb24sIlN0YW5mb3JkIFVuaXZlcnNpdHksUHJpbmNldG9uIFVuaXZlcnNpdHkiLFRyaSBEYW8sMjAyMy0wNy0xOCxGbGFzaEF0dGVudGlvbi0yOiBGYXN0ZXIgQXR0ZW50aW9uIHdpdGggQmV0dGVyIFBhcmFsbGVsaXNtIGFuZCBXb3JrIFBhcnRpdGlvbmluZyxodHRwczovL2FyeGl2Lm9yZy9wZGYvMjMwNy4wODY5MSwyNjgyLjAsIkhpZ2hseSBjaXRlZCxIaXN0b3JpY2FsIHNpZ25pZmljYW5jZSIsLDI3MDAwMDAwMDAuMCwsLCI4eCBBMTAwIFNYTXMgdXNlZCwgYnV0IG5vIGluZGljYXRpb24gb2YgZGF0YXNldCBzaXplLCBob3cgbG9uZyB0cmFpbmluZyB0b29rLCBvciBjb21wdXRlIGNvc3RzIiwsLCwsTlZJRElBIEExMDAgU1hNNCA4MCBHQiwsQ29uZmlkZW50LCJTY2FsaW5nIFRyYW5zZm9ybWVycyB0byBsb25nZXIgc2VxdWVuY2UgbGVuZ3RocyBoYXMgYmVlbiBhIG1ham9yIHByb2JsZW0gaW4gdGhlIGxhc3Qgc2V2ZXJhbCB5ZWFycywgcHJvbWlzaW5nIHRvIGltcHJvdmUgcGVyZm9ybWFuY2UgaW4gbGFuZ3VhZ2UgbW9kZWxpbmcgYW5kIGhpZ2gtcmVzb2x1dGlvbiBpbWFnZSB1bmRlcnN0YW5kaW5nLCBhcyB3ZWxsIGFzIHRvIHVubG9jayBuZXcgYXBwbGljYXRpb25zIGluIGNvZGUsIGF1ZGlvLCBhbmQgdmlkZW8gZ2VuZXJhdGlvbi4gVGhlIGF0dGVudGlvbiBsYXllciBpcyB0aGUgbWFpbiBib3R0bGVuZWNrIGluIHNjYWxpbmcgdG8gbG9uZ2VyIHNlcXVlbmNlcywgYXMgaXRzIHJ1bnRpbWUgYW5kIG1lbW9yeSBpbmNyZWFzZSBxdWFkcmF0aWNhbGx5IGluIHRoZSBzZXF1ZW5jZSBsZW5ndGguIEZsYXNoQXR0ZW50aW9uIGV4cGxvaXRzIHRoZSBhc3ltbWV0cmljIEdQVSBtZW1vcnkgaGllcmFyY2h5IHRvIGJyaW5nIHNpZ25pZmljYW50IG1lbW9yeSBzYXZpbmcgKGxpbmVhciBpbnN0ZWFkIG9mIHF1YWRyYXRpYykgYW5kIHJ1bnRpbWUgc3BlZWR1cCAoMi00XHRpbWVzIGNvbXBhcmVkIHRvIG9wdGltaXplZCBiYXNlbGluZXMpLCB3aXRoIG5vIGFwcHJveGltYXRpb24uIEhvd2V2ZXIsIEZsYXNoQXR0ZW50aW9uIGlzIHN0aWxsIG5vdCBuZWFybHkgYXMgZmFzdCBhcyBvcHRpbWl6ZWQgbWF0cml4LW11bHRpcGx5IChHRU1NKSBvcGVyYXRpb25zLCByZWFjaGluZyBvbmx5IDI1LTQwXCUgb2YgdGhlIHRoZW9yZXRpY2FsIG1heGltdW0gRkxPUHMvcy4gV2Ugb2JzZXJ2ZSB0aGF0IHRoZSBpbmVmZmljaWVuY3kgaXMgZHVlIHRvIHN1Ym9wdGltYWwgd29yayBwYXJ0aXRpb25pbmcgYmV0d2VlbiBkaWZmZXJlbnQgdGhyZWFkIGJsb2NrcyBhbmQgd2FycHMgb24gdGhlIEdQVSwgY2F1c2luZyBlaXRoZXIgbG93LW9jY3VwYW5jeSBvciB1bm5lY2Vzc2FyeSBzaGFyZWQgbWVtb3J5IHJlYWRzL3dyaXRlcy4gV2UgcHJvcG9zZSBGbGFzaEF0dGVudGlvbi0yLCB3aXRoIGJldHRlciB3b3JrIHBhcnRpdGlvbmluZyB0byBhZGRyZXNzIHRoZXNlIGlzc3Vlcy4gSW4gcGFydGljdWxhciwgd2UgKDEpIHR3ZWFrIHRoZSBhbGdvcml0aG0gdG8gcmVkdWNlIHRoZSBudW1iZXIgb2Ygbm9uLW1hdG11bCBGTE9QcyAoMikgcGFyYWxsZWxpemUgdGhlIGF0dGVudGlvbiBjb21wdXRhdGlvbiwgZXZlbiBmb3IgYSBzaW5nbGUgaGVhZCwgYWNyb3NzIGRpZmZlcmVudCB0aHJlYWQgYmxvY2tzIHRvIGluY3JlYXNlIG9jY3VwYW5jeSwgYW5kICgzKSB3aXRoaW4gZWFjaCB0aHJlYWQgYmxvY2ssIGRpc3RyaWJ1dGUgdGhlIHdvcmsgYmV0d2VlbiB3YXJwcyB0byByZWR1Y2UgY29tbXVuaWNhdGlvbiB0aHJvdWdoIHNoYXJlZCBtZW1vcnkuIFRoZXNlIHlpZWxkIGFyb3VuZCAyXHRpbWVzIHNwZWVkdXAgY29tcGFyZWQgdG8gRmxhc2hBdHRlbnRpb24sIHJlYWNoaW5nIDUwLTczXCUgb2YgdGhlIHRoZW9yZXRpY2FsIG1heGltdW0gRkxPUHMvcyBvbiBBMTAwIGFuZCBnZXR0aW5nIGNsb3NlIHRvIHRoZSBlZmZpY2llbmN5IG9mIEdFTU0gb3BlcmF0aW9ucy4gV2UgZW1waXJpY2FsbHkgdmFsaWRhdGUgdGhhdCB3aGVuIHVzZWQgZW5kLXRvLWVuZCB0byB0cmFpbiBHUFQtc3R5bGUgbW9kZWxzLCBGbGFzaEF0dGVudGlvbi0yIHJlYWNoZXMgdHJhaW5pbmcgc3BlZWQgb2YgdXAgdG8gMjI1IFRGTE9Qcy9zIHBlciBBMTAwIEdQVSAoNzJcJSBtb2RlbCBGTE9QcyB1dGlsaXphdGlvbikuIiwsLFVucmVsZWFzZWQsIlVuaXRlZCBTdGF0ZXMgb2YgQW1lcmljYSxVbml0ZWQgU3RhdGVzIG9mIEFtZXJpY2EiLCwsLDguMCwsMjAyNi0wNS0yNSAxMjoyMToyOCswMDowMCwsLCwsLCJBY2FkZW1pYSxBY2FkZW1pYSIsLCwsLCwsLCwiIiJXZSBlbXBpcmljYWxseSB2YWxpZGF0ZSB0aGF0IHdoZW4gdXNlZCBlbmQtdG8tZW5kIHRvIHRyYWluIEdQVC1zdHlsZSBtb2RlbHMsIEZsYXNoQXR0ZW50aW9uLTIgcmVhY2hlcyB0cmFpbmluZyBzcGVlZCBvZiB1cCB0byAyMjUgVEZMT1BzL3MgcGVyIEExMDAgR1BVICg3MlwlIG1vZGVsIEZMT1BzIHV0aWxpemF0aW9uKS4iIgoKU2VlbXMgdG8gYmUgYSB0ZXN0IG9mIEZsYXNoQXR0ZW50aW9uMi4gSXQncyBhbHNvIGRlc2NyaWJpbmcgSEZVLCBub3QgTUZVLgoKSEZVID0gMC43MjAwIiwsLDYzNjQuNDU2NTYzMTE1Njc5LCwsLCwwLjcyLE5vClJldE5ldCxMYW5ndWFnZSxMYW5ndWFnZSBtb2RlbGluZywiTWljcm9zb2Z0IFJlc2VhcmNoLFRzaW5naHVhIFVuaXZlcnNpdHkiLCJZdXRhbyBTdW4sIExpIERvbmcsIFNoYW9oYW4gSHVhbmcsIFNodW1pbmcgTWEsIFl1cWluZyBYaWEsIEppbG9uZyBYdWUsIEppYW55b25nIFdhbmcsIEZ1cnUgV2VpIiwyMDIzLTA3LTE3LFJldGVudGl2ZSBOZXR3b3JrOiBBIFN1Y2Nlc3NvciB0byBUcmFuc2Zvcm1lciBmb3IgTGFyZ2UgTGFuZ3VhZ2UgTW9kZWxzLGh0dHBzOi8vYXJ4aXYub3JnL2Ficy8yMzA3LjA4NjIxLDY0Ni4wLCwsNjcwMDAwMDAwMC4wLCJUYWJsZSAyCgpUaGV5IGxhdGVyIG1lbnRpb24gdGVzdGluZyB0aGUgbWVtb3J5IGFuZCB0aHJvdWdocHV0IG9mIGEgMTNCLXBhcmFtZXRlciBtb2RlbCwgYnV0IGl0IGRvZXNuJ3Qgc291bmQgbGlrZSB0aGV5IHRyYWluZWQgaXQgbG9uZyBlbm91Z2ggdG8gdGVzdCBpdHMgcGVycGxleGl0eS4iLDQuMDJlKzIxLCJDID0gNk5EID0gNiAqIDYuNyBiaWxsaW9uICogMTAwIGJpbGxpb24KIiJXZSB0cmFpbiB0aGUgbW9kZWxzIHdpdGggNTEyIEFNRCBNSTIwMCBHUFVzLiIiCgpBbm90aGVyIHJvdWdoIG1ldGhvZDogVGFibGUgNCBzaG93cyB0aHJvdWdocHV0IGlzIDg2NDIuMiB3b3JkcyBwZXIgc2Vjb25kIGR1cmluZyB0cmFpbmluZyBvbiBhbiA4eEExMDAgc2V0dXAsIHdpdGggYmF0Y2ggc2l6ZSBvZiA4MTkyLiBUaGlzIHN1Z2dlc3RzIDI1NDMuMSBob3VycyB0byBnbyB0aHJvdWdoIHRoZSBmdWxsIDEwMEIgdG9rZW5zIH49ICA3NUIgd29yZHMuCig4ICogMy4xMmUxNCkgKiAoMjU0My4xICogMzYwMCkgKiAoMC4zKSA9IDYuOWUyMSBGTE9QcwoKKGxvdyBjb25maWRlbmNlIGluIHRoaXMgYXMgYWN0dWFsIHRyYWluaW5nIHNldHVwIHVzZWQgZGlmZmVyZW50IGhhcmR3YXJlIGFuZCBtdWNoIGxhcmdlciBiYXRjaCBzaXplLCBidXQgc2FtZSBPT00gaXMgZW5jb3VyYWdpbmcpIiwxMDAwMDAwMDAwMDAsLCwsLCxDb25maWRlbnQsIkluIHRoaXMgd29yaywgd2UgcHJvcG9zZSBSZXRlbnRpdmUgTmV0d29yayAoUmV0TmV0KSBhcyBhIGZvdW5kYXRpb24gYXJjaGl0ZWN0dXJlIGZvciBsYXJnZSBsYW5ndWFnZSBtb2RlbHMsIHNpbXVsdGFuZW91c2x5IGFjaGlldmluZyB0cmFpbmluZyBwYXJhbGxlbGlzbSwgbG93LWNvc3QgaW5mZXJlbmNlLCBhbmQgZ29vZCBwZXJmb3JtYW5jZS4gV2UgdGhlb3JldGljYWxseSBkZXJpdmUgdGhlIGNvbm5lY3Rpb24gYmV0d2VlbiByZWN1cnJlbmNlIGFuZCBhdHRlbnRpb24uIFRoZW4gd2UgcHJvcG9zZSB0aGUgcmV0ZW50aW9uIG1lY2hhbmlzbSBmb3Igc2VxdWVuY2UgbW9kZWxpbmcsIHdoaWNoIHN1cHBvcnRzIHRocmVlIGNvbXB1dGF0aW9uIHBhcmFkaWdtcywgaS5lLiwgcGFyYWxsZWwsIHJlY3VycmVudCwgYW5kIGNodW5rd2lzZSByZWN1cnJlbnQuIFNwZWNpZmljYWxseSwgdGhlIHBhcmFsbGVsIHJlcHJlc2VudGF0aW9uIGFsbG93cyBmb3IgdHJhaW5pbmcgcGFyYWxsZWxpc20uIFRoZSByZWN1cnJlbnQgcmVwcmVzZW50YXRpb24gZW5hYmxlcyBsb3ctY29zdCBPKDEpIGluZmVyZW5jZSwgd2hpY2ggaW1wcm92ZXMgZGVjb2RpbmcgdGhyb3VnaHB1dCwgbGF0ZW5jeSwgYW5kIEdQVSBtZW1vcnkgd2l0aG91dCBzYWNyaWZpY2luZyBwZXJmb3JtYW5jZS4gVGhlIGNodW5rd2lzZSByZWN1cnJlbnQgcmVwcmVzZW50YXRpb24gZmFjaWxpdGF0ZXMgZWZmaWNpZW50IGxvbmctc2VxdWVuY2UgbW9kZWxpbmcgd2l0aCBsaW5lYXIgY29tcGxleGl0eSwgd2hlcmUgZWFjaCBjaHVuayBpcyBlbmNvZGVkIHBhcmFsbGVsbHkgd2hpbGUgcmVjdXJyZW50bHkgc3VtbWFyaXppbmcgdGhlIGNodW5rcy4gRXhwZXJpbWVudGFsIHJlc3VsdHMgb24gbGFuZ3VhZ2UgbW9kZWxpbmcgc2hvdyB0aGF0IFJldE5ldCBhY2hpZXZlcyBmYXZvcmFibGUgc2NhbGluZyByZXN1bHRzLCBwYXJhbGxlbCB0cmFpbmluZywgbG93LWNvc3QgZGVwbG95bWVudCwgYW5kIGVmZmljaWVudCBpbmZlcmVuY2UuIFRoZSBpbnRyaWd1aW5nIHByb3BlcnRpZXMgbWFrZSBSZXROZXQgYSBzdHJvbmcgc3VjY2Vzc29yIHRvIFRyYW5zZm9ybWVyIGZvciBsYXJnZSBsYW5ndWFnZSBtb2RlbHMuIiwsLFVucmVsZWFzZWQsIlVuaXRlZCBTdGF0ZXMgb2YgQW1lcmljYSxDaGluYSIsLCwsLCwyMDI2LTA1LTI1IDEyOjIxOjI3KzAwOjAwLCwsLDQwMDAwMDAuMCw0TSwiSW5kdXN0cnksQWNhZGVtaWEiLCwsLCxVbnJlbGVhc2VkLCJNSVQgZm9yIGNvZGUKCmxvb2tzIGxpa2UgbW9kZWwgY29kZSBub3QgdHJhaW4gY29kZTogaHR0cHM6Ly9naXRodWIuY29tL21pY3Jvc29mdC91bmlsbS90cmVlL21hc3Rlci9yZXRuZXQgIiwsLCwsLCxPcGVyYXRpb24gY291bnRpbmcsLCwsLE5vCkJhaUxpbmcsTGFuZ3VhZ2UsIkxhbmd1YWdlIG1vZGVsaW5nL2dlbmVyYXRpb24sUXVlc3Rpb24gYW5zd2VyaW5nIixBbnQgR3JvdXAsLDIwMjMtMDctMTUsLCJodHRwczovL3d3dy5hbnRncm91cC5jb20vZW4vdGVjaG5vbG9neS9uZXctdGVjaC1UZWNobm9sb2d5LUFudGZvY3VzZXMtVGFiY29tbmVudC1kZXRhaWwvMjAyNDEwMjgwMDEKCmh0dHBzOi8vZmluYW5jZS55YWhvby5jb20vbmV3cy9hbnQtZ3JvdXAtZ2V0cy1ncmVlbi1saWdodC0wOTMwMDAwMjMuaHRtbCIsLCwsLCwsLCwsLCwsLFVua25vd24sIkFudCBHcm91cOKAmXMgQmFpTGluZyBmb3VuZGF0aW9uIG1vZGVsIGhhcyBtYWRlIHNpZ25pZmljYW50IGFkdmFuY2VtZW50cyBpbiBjb21wdXRpbmcgcG93ZXIsIHNlY3VyaXR5LCBhbmQga25vd2xlZGdlIHByb2Nlc3NpbmcuIEl0IGhhcyBlc3RhYmxpc2hlZCBhIGNvbXB1dGluZyBjbHVzdGVyIHdpdGggdGVucyBvZiB0aG91c2FuZHMgb2YgaGV0ZXJvZ2VuZW91cyBhY2NlbGVyYXRvciBjYXJkcywgaW50ZWdyYXRlZCBzZWN1cml0eSBjYXBhYmlsaXRpZXMgcmFuZ2luZyBmcm9tIGRldGVjdGlvbiB0byBkZWZlbnNlLCBhbmQgdGhlIGFiaWxpdHkgdG8gcHJvY2VzcyB0cmlsbGlvbnMgb2YgdG9rZW5zLiIsLCxVbnJlbGVhc2VkLENoaW5hLCwsLCwsMjAyNS0xMS0yOCAxMTo1Mzo0NCswMDowMCwsLCwsLEluZHVzdHJ5LCwsLCxVbnJlbGVhc2VkLCxUcnVlLCwsLCwsLCwsLCxObwpDcnlvQ2hhaW5zLEJpb2xvZ3ksQ3J5by1FTSBpbWFnZSByZWNvbnN0cnVjdGlvbiwiVW5pdmVyc2l0eSBvZiBDYWxpZm9ybmlhIFNhbnRhIEJhcmJhcmEgKFVDU0IpLFN0YW5mb3JkIFVuaXZlcnNpdHkiLCJCb25namluIEtvbywgSnVsaWVuIE1hcnRlbCwgQXJpYW5hIFBlY2ssIEF4ZWwgTGV2eSwgRnLDqWTDqXJpYyBQb2l0ZXZpbiwgTmluYSBNaW9sYW5lIiwyMDIzLTA3LTE1LENyeW9DaGFpbnM6IEhldGVyb2dlbmVvdXMgUmVjb25zdHJ1Y3Rpb24gb2YgTW9sZWN1bGFyIEFzc2VtYmx5IG9mIFNlbWktZmxleGlibGUgQ2hhaW5zIGZyb20gQ3J5by1FTSBJbWFnZXMsaHR0cHM6Ly9hcnhpdi5vcmcvYWJzLzIzMDYuMDcyNzQsLCwsLCwsLCwiVGhlbiwgNTAsIDAwMCB0cmFpbmluZyBhbmQgNSwgMDAwIHRlc3QgaW1hZ2VzIGFyZQpnZW5lcmF0ZWQgd2l0aCB0aGUgbm9pc2Ug4oiSMjAgZEIiLCwsLCxDb25maWRlbnQsIkNyeW9nZW5pYyBlbGVjdHJvbiBtaWNyb3Njb3B5IChjcnlvLUVNKSBoYXMgdHJhbnNmb3JtZWQgc3RydWN0dXJhbCBiaW9sb2d5IGJ5IGFsbG93aW5nIHRvIHJlY29uc3RydWN0IDNEIGJpb21vbGVjdWxhciBzdHJ1Y3R1cmVzIHVwIHRvIG5lYXItYXRvbWljIHJlc29sdXRpb24uIEhvd2V2ZXIsIHRoZSAzRCByZWNvbnN0cnVjdGlvbiBwcm9jZXNzIHJlbWFpbnMgY2hhbGxlbmdpbmcsIGFzIHRoZSAzRCBzdHJ1Y3R1cmVzIG1heSBleGhpYml0IHN1YnN0YW50aWFsIHNoYXBlIHZhcmlhdGlvbnMsIHdoaWxlIHRoZSAyRCBpbWFnZSBhY3F1aXNpdGlvbiBzdWZmZXJzIGZyb20gYSBsb3cgc2lnbmFsLXRvLW5vaXNlIHJhdGlvLCByZXF1aXJpbmcgdG8gYWNxdWlyZSB2ZXJ5IGxhcmdlIGRhdGFzZXRzIHRoYXQgYXJlIHRpbWUtY29uc3VtaW5nIHRvIHByb2Nlc3MuIEN1cnJlbnQgcmVjb25zdHJ1Y3Rpb24gbWV0aG9kcyBhcmUgcHJlY2lzZSBidXQgY29tcHV0YXRpb25hbGx5IGV4cGVuc2l2ZSwgb3IgZmFzdGVyIGJ1dCBsYWNrIGEgcGh5c2ljYWxseS1wbGF1c2libGUgbW9kZWwgb2YgbGFyZ2UgbW9sZWN1bGFyIHNoYXBlIHZhcmlhdGlvbnMuIFRvIGZpbGwgdGhpcyBnYXAsIHdlIHByb3Bvc2UgQ3J5b0NoYWlucyB0aGF0IGVuY29kZXMgbGFyZ2UgZGVmb3JtYXRpb25zIG9mIGJpb21vbGVjdWxlcyB2aWEgcmlnaWQgYm9keSB0cmFuc2Zvcm1hdGlvbiBvZiB0aGVpciBjaGFpbnMsIHdoaWxlIHJlcHJlc2VudGluZyB0aGVpciBmaW5lciBzaGFwZSB2YXJpYXRpb25zIHdpdGggdGhlIG5vcm1hbCBtb2RlIGFuYWx5c2lzIGZyYW1ld29yayBvZiBiaW9waHlzaWNzLiBPdXIgc3ludGhldGljIGRhdGEgZXhwZXJpbWVudHMgb24gdGhlIGh1bWFuIEdBQkFcdGV4dHN1YnNjcmlwdHtCfSBhbmQgaGVhdCBzaG9jayBwcm90ZWluIHNob3cgdGhhdCBDcnlvQ2hhaW5zIGdpdmVzIGEgYmlvcGh5c2ljYWxseS1ncm91bmRlZCBxdWFudGlmaWNhdGlvbiBvZiB0aGUgaGV0ZXJvZ2VuZW91cyBjb25mb3JtYXRpb25zIG9mIGJpb21vbGVjdWxlcywgd2hpbGUgcmVjb25zdHJ1Y3RpbmcgdGhlaXIgM0QgbW9sZWN1bGFyIHN0cnVjdHVyZXMgYXQgYW4gaW1wcm92ZWQgcmVzb2x1dGlvbiBjb21wYXJlZCB0byB0aGUgY3VycmVudCBmYXN0ZXN0LCBpbnRlcnByZXRhYmxlIGRlZXAgbGVhcm5pbmcgbWV0aG9kLiIsLCwsIlVuaXRlZCBTdGF0ZXMgb2YgQW1lcmljYSxVbml0ZWQgU3RhdGVzIG9mIEFtZXJpY2EiLCwsLCwsMjAyNS0xMS0yOCAxMTo1Mzo0NCswMDowMCwsLCwsLCJBY2FkZW1pYSxBY2FkZW1pYSIsLCwsLCwsLCwsLCwsLCwsLCwKQ2hhdFJoaW5vLExhbmd1YWdlLENoYXQsSkQuY29tLCwyMDIzLTA3LTEzLEpELmNvbSBJbnRyb2R1Y2VzIENoYXRSaGlubzogRW1wb3dlcmluZyBJbmR1c3RyeSBJbm5vdmF0aW9ucyB3aXRoIGFuIEFkdmFuY2VkIExhcmdlIExhbmd1YWdlIE1vZGVsLGh0dHBzOi8vamRjb3Jwb3JhdGVibG9nLmNvbS9qZC1jb20taW50cm9kdWNlcy1jaGF0cmhpbm8tZW1wb3dlcmluZy1pbmR1c3RyeS1pbm5vdmF0aW9ucy13aXRoLWFuLWFkdmFuY2VkLWxhcmdlLWxhbmd1YWdlLW1vZGVsLywsLCwxMDAwMDAwMDAwMDAuMCwiIiJDaGF0Umhpbm8gc2V0cyBhIG5ldyBiZW5jaG1hcmsgYXMgYSAxMDAtYmlsbGlvbi1wYXJhbWV0ZXIgbW9kZWwiIiwgY291bGQgYmUgc3Vic3RhbnRpYWxseSByb3VuZGVkIiwsLCwsLCwsLENvbmZpZGVudCwiSkQuY29tIHRvZGF5IHVudmVpbGVkIGl0cyBDaGF0Umhpbm8gKFlhbnhpIGluIENoaW5lc2UpIGxhcmdlIGxhbmd1YWdlIG1vZGVsIChMTE0pIG9uIGl0cyAyMDIzIEpERGlzY292ZXJ5IHRlY2ggc3VtbWl0LCB0YWlsb3JlZCB0byBzZXJ2ZSB2YXJpb3VzIGluZHVzdHJpZXMuIEJ5IGNvbWJpbmluZyA3MCUgZ2VuZXJhbGl6ZWQgZGF0YSB3aXRoIDMwJSBuYXRpdmUgaW50ZWxsaWdlbnQgc3VwcGx5IGNoYWluIGRhdGEsIEpE4oCZcyBsYXRlc3QgQUkgbW9kZWwgb2ZmZXJzIHRhcmdldGVkIHNvbHV0aW9ucyBmb3IgcmVhbCBpbmR1c3RyeSBjaGFsbGVuZ2VzIGFjcm9zcyBzZWN0b3JzIHN1Y2ggYXMgcmV0YWlsLCBsb2dpc3RpY3MsIGZpbmFuY2UsIGhlYWx0aCwgYW5kIGNpdHkuIEJ1aWxkaW5nIHVwb24gdGhlIHN1Y2Nlc3Mgb2YgdGhlIGJpbGxpb24tcGFyYW1ldGVyIG1vZGVsIEstUExVRyBsYXVuY2hlZCBpbiAyMDIxIGFuZCB0aGUgMTAtYmlsbGlvbi1wYXJhbWV0ZXIgbW9kZWwgVmVnYSBpbnRyb2R1Y2VkIGluIDIwMjIsIEpE4oCZcyBDaGF0Umhpbm8gc2V0cyBhIG5ldyBiZW5jaG1hcmsgYXMgYSAxMDAtYmlsbGlvbi1wYXJhbWV0ZXIgbW9kZWwuIiwsLCxDaGluYSwsLCwsLDIwMjUtMTEtMjggMTE6NTM6NDQrMDA6MDAsLCwsLCxJbmR1c3RyeSwsLCwsLCxUcnVlLCwsLCwsLCwsLCwKVW5pLVJOQS1MOCxCaW9sb2d5LFByb3RlaW4gb3IgbnVjbGVvdGlkZSBsYW5ndWFnZSBtb2RlbCAocExNL25MTSksRFAgVGVjaG5vbG9neSwiWGkgV2FuZywgUnVpY2h1IEd1LCBaaGl5dWFuIENoZW4sIFlvbmdnZSBMaSwgWGlhb2hvbmcgSmksIEd1b2xpbiBLZSwgSGFuIFdlbiIsMjAyMy0wNy0xMixVTkktUk5BOiBVTklWRVJTQUwgUFJFLVRSQUlORUQgTU9ERUxTIFJFVk9MVVRJT05JWkUgUk5BIFJFU0VBUkNILGh0dHBzOi8vd3d3LmJpb3J4aXYub3JnL2NvbnRlbnQvMTAuMTEwMS8yMDIzLjA3LjExLjU0ODU4OHYxLmFic3RyYWN0LDQzLjAsLCwyNTAwMDAwMC4wLFRhYmxlIDg6IE1vZGVsIGFyY2hpdGVjdHVyZSBwYXJhbWV0ZXJzIG9mIGRpZmZlcmVudCBVbmktUk5BIG1vZGVscywsIiIiV2UgdHJhaW5lZCBvdXIgcHJvcG9zZWQgbmV0d29yayBvbiAxMjggQTEwMCIiIiwsIlRhYmxlIDg6IE1vZGVsIGFyY2hpdGVjdHVyZSBwYXJhbWV0ZXJzIG9mIGRpZmZlcmVudCBVbmktUk5BIG1vZGVscwoKU2VxdWVuY2VzIGFyZSBjYXBwZWQgYXQgNDA5NiBsZW5ndGgsIGJ1dCBubyBhdmVyYWdlIHNlcXVlbmNlIGxlbmd0aCBpcyBnaXZlbi4gRXN0aW1hdGluZyBhdCA1MDAgdG9rZW5zIHBlciBzZXF1ZW5jZS4gCgoxMDAwMDAwMDAqNTAwPTUwMDAwMDAwMDAwIiwsLE5WSURJQSBBMTAwLCxMaWtlbHksIlJOQSBtb2xlY3VsZXMgcGxheSBhIGNydWNpYWwgcm9sZSBhcyBpbnRlcm1lZGlhcmllcyBpbiBkaXZlcnNlIGJpb2xvZ2ljYWwgcHJvY2Vzc2VzLiBBdHRhaW5pbmcgYSBwcm9mb3VuZCB1bmRlcnN0YW5kaW5nIG9mIHRoZWlyIGZ1bmN0aW9uIGNhbiBzdWJzdGFudGlhbGx5IGVuaGFuY2Ugb3VyIGNvbXByZWhlbnNpb24gb2YgbGlmZeKAmXMgYWN0aXZpdGllcyBhbmQgZmFjaWxpdGF0ZSBkcnVnIGRldmVsb3BtZW50IGZvciBudW1lcm91cyBkaXNlYXNlcy4gVGhlIGFkdmVudCBvZiBoaWdoLXRocm91Z2hwdXQgc2VxdWVuY2luZyB0ZWNobm9sb2dpZXMgbWFrZXMgdmFzdCBhbW91bnRzIG9mIFJOQSBzZXF1ZW5jZSBkYXRhIGFjY2Vzc2libGUsIHdoaWNoIGNvbnRhaW5zIGludmFsdWFibGUgaW5mb3JtYXRpb24gYW5kIGtub3dsZWRnZS4gSG93ZXZlciwgZGVyaXZpbmcgaW5zaWdodHMgZm9yIGZ1cnRoZXIgYXBwbGljYXRpb24gZnJvbSBzdWNoIGFuIGltbWVuc2Ugdm9sdW1lIG9mIGRhdGEgcG9zZXMgYSBzaWduaWZpY2FudCBjaGFsbGVuZ2UuIEZvcnR1bmF0ZWx5LCByZWNlbnQgYWR2YW5jZW1lbnRzIGluIHByZS10cmFpbmVkIG1vZGVscyBoYXZlIHN1cmZhY2VkIGFzIGEgcmV2b2x1dGlvbmFyeSBzb2x1dGlvbiBmb3IgYWRkcmVzc2luZyBzdWNoIGNoYWxsZW5nZXMgb3dpbmcgdG8gdGhlaXIgZXhjZXB0aW9uYWwgYWJpbGl0eSB0byBhdXRvbWF0aWNhbGx5IG1pbmUgYW5kIGV4dHJhY3QgaGlkZGVuIGtub3dsZWRnZSBmcm9tIG1hc3NpdmUgZGF0YXNldHMuIEluc3BpcmVkIGJ5IHRoZSBwYXN0IHN1Y2Nlc3Nlcywgd2UgZGV2ZWxvcGVkIGEgbm92ZWwgY29udGV4dC1hd2FyZSBkZWVwIGxlYXJuaW5nIG1vZGVsIG5hbWVkIFVuaS1STkEgdGhhdCBwZXJmb3JtcyBwcmUtdHJhaW5pbmcgb24gdGhlIGxhcmdlc3QgZGF0YXNldCBvZiBSTkEgc2VxdWVuY2VzIGF0IHRoZSB1bnByZWNlZGVudGVkIHNjYWxlIHRvIGRhdGUuIER1cmluZyB0aGlzIHByb2Nlc3MsIG91ciBtb2RlbCBhdXRvbm9tb3VzbHkgdW5yYXZlbGVkIHRoZSBvYnNjdXJlZCBldm9sdXRpb25hcnkgYW5kIHN0cnVjdHVyYWwgaW5mb3JtYXRpb24gZW1iZWRkZWQgd2l0aGluIHRoZSBSTkEgc2VxdWVuY2VzLiBBcyBhIHJlc3VsdCwgdGhyb3VnaCBmaW5lLXR1bmluZywgb3VyIG1vZGVsIGFjaGlldmVkIHRoZSBzdGF0ZS1vZi10aGUtYXJ0IChTT1RBKSBwZXJmb3JtYW5jZXMgaW4gYSBzcGVjdHJ1bSBvZiBkb3duc3RyZWFtIHRhc2tzLCBpbmNsdWRpbmcgYm90aCBzdHJ1Y3R1cmFsIGFuZCBmdW5jdGlvbmFsIHByZWRpY3Rpb25zLiBPdmVyYWxsLCBVbmktUk5BIGVzdGFibGlzaGVkIGEgbmV3IHJlc2VhcmNoIHBhcmFkaWdtIGVtcG93ZXJlZCBieSB0aGUgbGFyZ2UgcHJlLXRyYWluZWQgbW9kZWwgaW4gdGhlIGZpZWxkIG9mIFJOQSwgZW5hYmxpbmcgdGhlIGNvbW11bml0eSB0byB1bmxvY2sgdGhlIHBvd2VyIG9mIEFJIGF0IGEgd2hvbGUgbmV3IGxldmVsIHRvIHNpZ25pZmljYW50bHkgZXhwZWRpdGUgdGhlIHBhY2Ugb2YgcmVzZWFyY2ggYW5kIGZvc3RlciBncm91bmRicmVha2luZyBkaXNjb3Zlcmllcy4iLCwsVW5yZWxlYXNlZCxDaGluYSwsLCwxMjguMCwsMjAyNi0wMS0wMSAxNDowMjoyNCswMDowMCwsLCwsLEluZHVzdHJ5LCwsLCwsLCwsLCwsMTAxODQ0LjkxMjIzMzczNTksLCwsLCxObwpNZWQtUGFMTSwiTWVkaWNpbmUsTGFuZ3VhZ2UiLFF1ZXN0aW9uIGFuc3dlcmluZywiR29vZ2xlIFJlc2VhcmNoLE5hdGlvbmFsIExpYnJhcnkgb2YgTWVkaWNpbmUsRGVlcE1pbmQiLCJLYXJhbiBTaW5naGFsLCBTaGVrb29mZWggQXppemksIFRhbyBUdSwgUy4gU2FyYSBNYWhkYXZpLCBKYXNvbiBXZWksIEh5dW5nIFdvbiBDaHVuZywgTmF0aGFuIFNjYWxlcywgQWpheSBUYW53YW5pLCBIZWF0aGVyIENvbGUtTGV3aXMsIFN0ZXBoZW4gUGZvaGwsIFBlcnJ5IFBheW5lLCBNYXJ0aW4gU2VuZXZpcmF0bmUsIFBhdWwgR2FtYmxlLCBDaHJpcyBLZWxseSwgQWJ1YmFrciBCYWJpa2VyLCBOYXRoYW5hZWwgU2Now6RybGksIEFha2Fua3NoYSBDaG93ZGhlcnksIFBoaWxpcCBNYW5zZmllbGQsIERpbmEgRGVtbmVyLUZ1c2htYW4sIEJsYWlzZSBBZ8O8ZXJhIHkgQXJjYXMsIERhbGUgV2Vic3RlciwgR3JlZyBTLiBDb3JyYWRvLCBZb3NzaSBNYXRpYXMsIEthdGhlcmluZSBDaG91LCBKdXJhaiBHb3R0d2VpcywgTmVuYWQgVG9tYXNldiwgWXVuIExpdSwgQWx2aW4gUmFqa29tYXIsIEpvZWxsZSBCYXJyYWwsIENocmlzdG9waGVyIFNlbXR1cnMsIEFsYW4gS2FydGhpa2VzYWxpbmdhbSAmIFZpdmVrIE5hdGFyYWphbiIsMjAyMy0wNy0xMixMYXJnZSBsYW5ndWFnZSBtb2RlbHMgZW5jb2RlIGNsaW5pY2FsIGtub3dsZWRnZSxodHRwczovL3d3dy5uYXR1cmUuY29tL2FydGljbGVzL3M0MTU4Ni0wMjMtMDYyOTEtMiwsLCw1NDAwMDAwMDAwMDAuMCwiIiJXZSBwZXJmb3JtZWQgaW5zdHJ1Y3Rpb24gcHJvbXB0IHR1bmluZyBvbiBGbGFuLVBhTE0gNTQwQiB3aXRoIGEgc29mdCBwcm9tcHQgbGVuZ3RoIG9mIDEwMCB0byBwcm9kdWNlIE1lZC1QYUxNLiBXZSBmcm96ZSB0aGUgcmVzdCBvZiB0aGUgbW9kZWwsIGFuZCB1c2VkIGFuIGVtYmVkZGluZyBkaW1lbnNpb24gb2YgMTg0MzIgYXMgaW4gUGFMTSBbMV0sIHdoaWNoIHJlc3VsdGVkIGluIDEuODRNIHRyYWluYWJsZSBwYXJhbWV0ZXJzLiIiCihmcm9tIHN1cHBsZW1lbnRhcnkgbWF0ZXJpYWxzKSIsLCwsImZyb20gc3VwcGxlbWVudGFyeSBtYXRlcmlhbHMgIiJXZSB1c2VkIGEgYmF0Y2ggc2l6ZSBvZiAzMiBhY3Jvc3MgYWxsIHJ1bnMgYW5kIHJhbiB0cmFpbmluZyBmb3IgMjAwIHN0ZXBzLiIiCnRoZXkgYWxzbyBtZW50aW9uIGF2ZXJhZ2UgcXVlc3Rpb24gbGVuZ3RoIG9mIDI1IHdvcmRzLCBidXQgSSBhbSBub3Qgc3VyZSBpZiB0aGF0IGFwcGxpZXMgdG8gYWxsIGRhdGFwb2ludHMKCk1lZE1DUUEgKGh0dHBzOi8vcHJvY2VlZGluZ3MubWxyLnByZXNzL3YxNzQvcGFsMjJhL3BhbDIyYS5wZGYsIFRhYmxlIDIpIGhhcyBvbiBhdmVyYWdlIDEyLjc3KyAyLjY5KzY3LjUyID0gODIuOTggdG9rZW5zIHBlciBkYXRhcG9pbnQKIiwsLCwsQ29uZmlkZW50LCJMYXJnZSBsYW5ndWFnZSBtb2RlbHMgKExMTXMpIGhhdmUgZGVtb25zdHJhdGVkIGltcHJlc3NpdmUgY2FwYWJpbGl0aWVzLCBidXQgdGhlIGJhciBmb3IgY2xpbmljYWwgYXBwbGljYXRpb25zIGlzIGhpZ2guIEF0dGVtcHRzIHRvIGFzc2VzcyB0aGUgY2xpbmljYWwga25vd2xlZGdlIG9mIG1vZGVscyB0eXBpY2FsbHkgcmVseSBvbiBhdXRvbWF0ZWQgZXZhbHVhdGlvbnMgYmFzZWQgb24gbGltaXRlZCBiZW5jaG1hcmtzLiBIZXJlLCB0byBhZGRyZXNzIHRoZXNlIGxpbWl0YXRpb25zLCB3ZSBwcmVzZW50IE11bHRpTWVkUUEsIGEgYmVuY2htYXJrIGNvbWJpbmluZyBzaXggZXhpc3RpbmcgbWVkaWNhbCBxdWVzdGlvbiBhbnN3ZXJpbmcgZGF0YXNldHMgc3Bhbm5pbmcgcHJvZmVzc2lvbmFsIG1lZGljaW5lLCByZXNlYXJjaCBhbmQgY29uc3VtZXIgcXVlcmllcyBhbmQgYSBuZXcgZGF0YXNldCBvZiBtZWRpY2FsIHF1ZXN0aW9ucyBzZWFyY2hlZCBvbmxpbmUsIEhlYWx0aFNlYXJjaFFBLiBXZSBwcm9wb3NlIGEgaHVtYW4gZXZhbHVhdGlvbiBmcmFtZXdvcmsgZm9yIG1vZGVsIGFuc3dlcnMgYWxvbmcgbXVsdGlwbGUgYXhlcyBpbmNsdWRpbmcgZmFjdHVhbGl0eSwgY29tcHJlaGVuc2lvbiwgcmVhc29uaW5nLCBwb3NzaWJsZSBoYXJtIGFuZCBiaWFzLiBJbiBhZGRpdGlvbiwgd2UgZXZhbHVhdGUgUGF0aHdheXMgTGFuZ3VhZ2UgTW9kZWwxIChQYUxNLCBhIDU0MC1iaWxs</x:v>
      </x:c>
    </x:row>
    <x:row r="170" ht="18" customHeight="1">
      <x:c r="A170" s="17" t="n">
        <x:v>165</x:v>
      </x:c>
      <x:c r="B170" s="17" t="n">
        <x:v>309</x:v>
      </x:c>
      <x:c r="C170" s="94" t="str">
        <x:v>aW9uIHBhcmFtZXRlciBMTE0pIGFuZCBpdHMgaW5zdHJ1Y3Rpb24tdHVuZWQgdmFyaWFudCwgRmxhbi1QYUxNMiBvbiBNdWx0aU1lZFFBLiBVc2luZyBhIGNvbWJpbmF0aW9uIG9mIHByb21wdGluZyBzdHJhdGVnaWVzLCBGbGFuLVBhTE0gYWNoaWV2ZXMgc3RhdGUtb2YtdGhlLWFydCBhY2N1cmFjeSBvbiBldmVyeSBNdWx0aU1lZFFBIG11bHRpcGxlLWNob2ljZSBkYXRhc2V0IChNZWRRQTMsIE1lZE1DUUE0LCBQdWJNZWRRQTUgYW5kIE1lYXN1cmluZyBNYXNzaXZlIE11bHRpdGFzayBMYW5ndWFnZSBVbmRlcnN0YW5kaW5nIChNTUxVKSBjbGluaWNhbCB0b3BpY3M2KSwgaW5jbHVkaW5nIDY3LjYlIGFjY3VyYWN5IG9uIE1lZFFBIChVUyBNZWRpY2FsIExpY2Vuc2luZyBFeGFtLXN0eWxlIHF1ZXN0aW9ucyksIHN1cnBhc3NpbmcgdGhlIHByaW9yIHN0YXRlIG9mIHRoZSBhcnQgYnkgbW9yZSB0aGFuIDE3JS4gSG93ZXZlciwgaHVtYW4gZXZhbHVhdGlvbiByZXZlYWxzIGtleSBnYXBzLiBUbyByZXNvbHZlIHRoaXMsIHdlIGludHJvZHVjZSBpbnN0cnVjdGlvbiBwcm9tcHQgdHVuaW5nLCBhIHBhcmFtZXRlci1lZmZpY2llbnQgYXBwcm9hY2ggZm9yIGFsaWduaW5nIExMTXMgdG8gbmV3IGRvbWFpbnMgdXNpbmcgYSBmZXcgZXhlbXBsYXJzLiBUaGUgcmVzdWx0aW5nIG1vZGVsLCBNZWQtUGFMTSwgcGVyZm9ybXMgZW5jb3VyYWdpbmdseSwgYnV0IHJlbWFpbnMgaW5mZXJpb3IgdG8gY2xpbmljaWFucy4gV2Ugc2hvdyB0aGF0IGNvbXByZWhlbnNpb24sIGtub3dsZWRnZSByZWNhbGwgYW5kIHJlYXNvbmluZyBpbXByb3ZlIHdpdGggbW9kZWwgc2NhbGUgYW5kIGluc3RydWN0aW9uIHByb21wdCB0dW5pbmcsIHN1Z2dlc3RpbmcgdGhlIHBvdGVudGlhbCB1dGlsaXR5IG9mIExMTXMgaW4gbWVkaWNpbmUuIE91ciBodW1hbiBldmFsdWF0aW9ucyByZXZlYWwgbGltaXRhdGlvbnMgb2YgdG9kYXnigJlzIG1vZGVscywgcmVpbmZvcmNpbmcgdGhlIGltcG9ydGFuY2Ugb2YgYm90aCBldmFsdWF0aW9uIGZyYW1ld29ya3MgYW5kIG1ldGhvZCBkZXZlbG9wbWVudCBpbiBjcmVhdGluZyBzYWZlLCBoZWxwZnVsIExMTXMgZm9yIGNsaW5pY2FsIGFwcGxpY2F0aW9ucy4iLCwsVW5yZWxlYXNlZCwiVW5pdGVkIFN0YXRlcyBvZiBBbWVyaWNhLFVuaXRlZCBTdGF0ZXMgb2YgQW1lcmljYSxVbml0ZWQgS2luZ2RvbSBvZiBHcmVhdCBCcml0YWluIGFuZCBOb3J0aGVybiBJcmVsYW5kIixGbGFuLVBhTE0gNTQwQiwsLCwsMjAyNS0xMS0yOCAxMTo1Mzo0NCswMDowMCwsLCwsLCJJbmR1c3RyeSxHb3Zlcm5tZW50LEluZHVzdHJ5IiwsLCwsVW5yZWxlYXNlZCwsLCwsLCwsLCwsLCxObwpVbmktUk5BLUwtMjQsQmlvbG9neSxQcm90ZWluIG9yIG51Y2xlb3RpZGUgbGFuZ3VhZ2UgbW9kZWwgKHBMTS9uTE0pLERQIFRlY2hub2xvZ3ksIlhpIFdhbmcsIFJ1aWNodSBHdSwgWmhpeXVhbiBDaGVuLCBZb25nZ2UgTGksIFhpYW9ob25nIEppLCBHdW9saW4gS2UsIEhhbiBXZW4iLDIwMjMtMDctMTIsVW5pLVJOQTogVW5pdmVyc2FsIFByZS1UcmFpbmVkIE1vZGVscyBSZXZvbHV0aW9uaXplIFJOQSBSZXNlYXJjaCxodHRwczovL3d3dy5iaW9yeGl2Lm9yZy9jb250ZW50LzEwLjExMDEvMjAyMy4wNy4xMS41NDg1ODh2MS5hYnN0cmFjdCwyMC4wLCwsNDAwMDAwMDAwLjAsVGFibGUgODogTW9kZWwgYXJjaGl0ZWN0dXJlIHBhcmFtZXRlcnMgb2YgZGlmZmVyZW50IFVuaS1STkEgbW9kZWxzLCwiIiJXZSB0cmFpbmVkIG91ciBwcm9wb3NlZCBuZXR3b3JrIG9uIDEyOCBBMTAwIiIiLCwiVGFibGUgODogTW9kZWwgYXJjaGl0ZWN0dXJlIHBhcmFtZXRlcnMgb2YgZGlmZmVyZW50IFVuaS1STkEgbW9kZWxzCgpTZXF1ZW5jZXMgYXJlIGNhcHBlZCBhdCA0MDk2IGxlbmd0aCwgYnV0IG5vIGF2ZXJhZ2Ugc2VxdWVuY2UgbGVuZ3RoIGlzIGdpdmVuLiBFc3RpbWF0aW5nIGF0IDUwMCB0b2tlbnMgcGVyIHNlcXVlbmNlLiAKCjUwMDAwMDAwMCo1MDA9MjUwMDAwMDAwMDAwIiwsLEludGVsIEExMDAsLExpa2VseSwiUk5BIG1vbGVjdWxlcyBwbGF5IGEgY3J1Y2lhbCByb2xlIGFzIGludGVybWVkaWFyaWVzIGluIGRpdmVyc2UgYmlvbG9naWNhbCBwcm9jZXNzZXMuIEF0dGFpbmluZyBhIHByb2ZvdW5kIHVuZGVyc3RhbmRpbmcgb2YgdGhlaXIgZnVuY3Rpb24gY2FuIHN1YnN0YW50aWFsbHkgZW5oYW5jZSBvdXIgY29tcHJlaGVuc2lvbiBvZiBsaWZl4oCZcyBhY3Rpdml0aWVzIGFuZCBmYWNpbGl0YXRlIGRydWcgZGV2ZWxvcG1lbnQgZm9yIG51bWVyb3VzIGRpc2Vhc2VzLiBUaGUgYWR2ZW50IG9mIGhpZ2gtdGhyb3VnaHB1dCBzZXF1ZW5jaW5nIHRlY2hub2xvZ2llcyBtYWtlcyB2YXN0IGFtb3VudHMgb2YgUk5BIHNlcXVlbmNlIGRhdGEgYWNjZXNzaWJsZSwgd2hpY2ggY29udGFpbnMgaW52YWx1YWJsZSBpbmZvcm1hdGlvbiBhbmQga25vd2xlZGdlLiBIb3dldmVyLCBkZXJpdmluZyBpbnNpZ2h0cyBmb3IgZnVydGhlciBhcHBsaWNhdGlvbiBmcm9tIHN1Y2ggYW4gaW1tZW5zZSB2b2x1bWUgb2YgZGF0YSBwb3NlcyBhIHNpZ25pZmljYW50IGNoYWxsZW5nZS4gRm9ydHVuYXRlbHksIHJlY2VudCBhZHZhbmNlbWVudHMgaW4gcHJlLXRyYWluZWQgbW9kZWxzIGhhdmUgc3VyZmFjZWQgYXMgYSByZXZvbHV0aW9uYXJ5IHNvbHV0aW9uIGZvciBhZGRyZXNzaW5nIHN1Y2ggY2hhbGxlbmdlcyBvd2luZyB0byB0aGVpciBleGNlcHRpb25hbCBhYmlsaXR5IHRvIGF1dG9tYXRpY2FsbHkgbWluZSBhbmQgZXh0cmFjdCBoaWRkZW4ga25vd2xlZGdlIGZyb20gbWFzc2l2ZSBkYXRhc2V0cy4gSW5zcGlyZWQgYnkgdGhlIHBhc3Qgc3VjY2Vzc2VzLCB3ZSBkZXZlbG9wZWQgYSBub3ZlbCBjb250ZXh0LWF3YXJlIGRlZXAgbGVhcm5pbmcgbW9kZWwgbmFtZWQgVW5pLVJOQSB0aGF0IHBlcmZvcm1zIHByZS10cmFpbmluZyBvbiB0aGUgbGFyZ2VzdCBkYXRhc2V0IG9mIFJOQSBzZXF1ZW5jZXMgYXQgdGhlIHVucHJlY2VkZW50ZWQgc2NhbGUgdG8gZGF0ZS4gRHVyaW5nIHRoaXMgcHJvY2Vzcywgb3VyIG1vZGVsIGF1dG9ub21vdXNseSB1bnJhdmVsZWQgdGhlIG9ic2N1cmVkIGV2b2x1dGlvbmFyeSBhbmQgc3RydWN0dXJhbCBpbmZvcm1hdGlvbiBlbWJlZGRlZCB3aXRoaW4gdGhlIFJOQSBzZXF1ZW5jZXMuIEFzIGEgcmVzdWx0LCB0aHJvdWdoIGZpbmUtdHVuaW5nLCBvdXIgbW9kZWwgYWNoaWV2ZWQgdGhlIHN0YXRlLW9mLXRoZS1hcnQgKFNPVEEpIHBlcmZvcm1hbmNlcyBpbiBhIHNwZWN0cnVtIG9mIGRvd25zdHJlYW0gdGFza3MsIGluY2x1ZGluZyBib3RoIHN0cnVjdHVyYWwgYW5kIGZ1bmN0aW9uYWwgcHJlZGljdGlvbnMuIE92ZXJhbGwsIFVuaS1STkEgZXN0YWJsaXNoZWQgYSBuZXcgcmVzZWFyY2ggcGFyYWRpZ20gZW1wb3dlcmVkIGJ5IHRoZSBsYXJnZSBwcmUtdHJhaW5lZCBtb2RlbCBpbiB0aGUgZmllbGQgb2YgUk5BLCBlbmFibGluZyB0aGUgY29tbXVuaXR5IHRvIHVubG9jayB0aGUgcG93ZXIgb2YgQUkgYXQgYSB3aG9sZSBuZXcgbGV2ZWwgdG8gc2lnbmlmaWNhbnRseSBleHBlZGl0ZSB0aGUgcGFjZSBvZiByZXNlYXJjaCBhbmQgZm9zdGVyIGdyb3VuZGJyZWFraW5nIGRpc2NvdmVyaWVzLiIsLCxVbnJlbGVhc2VkLENoaW5hLCwsLDEyOC4wLCwyMDI1LTExLTI4IDExOjUzOjQ0KzAwOjAwLCwsLCwsSW5kdXN0cnksLCwsLFVucmVsZWFzZWQsLCwsLCwsNzYzLjgzNjg0MTc1MzAxOTMsLCwsLCxObwpVbmktUk5BLUwxMixCaW9sb2d5LFByb3RlaW4gb3IgbnVjbGVvdGlkZSBsYW5ndWFnZSBtb2RlbCAocExNL25MTSksRFAgVGVjaG5vbG9neSwiWGkgV2FuZywgUnVpY2h1IEd1LCBaaGl5dWFuIENoZW4sIFlvbmdnZSBMaSwgWGlhb2hvbmcgSmksIEd1b2xpbiBLZSwgSGFuIFdlbiIsMjAyMy0wNy0xMixVbmktUk5BOiBVbml2ZXJzYWwgUHJlLVRyYWluZWQgTW9kZWxzIFJldm9sdXRpb25pemUgUk5BIFJlc2VhcmNoLGh0dHBzOi8vd3d3LmJpb3J4aXYub3JnL2NvbnRlbnQvMTAuMTEwMS8yMDIzLjA3LjExLjU0ODU4OHYxLmFic3RyYWN0LDIwLjAsLCw4NTAwMDAwMC4wLFRhYmxlIDg6IE1vZGVsIGFyY2hpdGVjdHVyZSBwYXJhbWV0ZXJzIG9mIGRpZmZlcmVudCBVbmktUk5BIG1vZGVscywsIiIiV2UgdHJhaW5lZCBvdXIgcHJvcG9zZWQgbmV0d29yayBvbiAxMjggQTEwMCIiIiwsIlRhYmxlIDg6IE1vZGVsIGFyY2hpdGVjdHVyZSBwYXJhbWV0ZXJzIG9mIGRpZmZlcmVudCBVbmktUk5BIG1vZGVscwoKU2VxdWVuY2VzIGFyZSBjYXBwZWQgYXQgNDA5NiBsZW5ndGgsIGJ1dCBubyBhdmVyYWdlIHNlcXVlbmNlIGxlbmd0aCBpcyBnaXZlbi4gRXN0aW1hdGluZyBhdCA1MDAgdG9rZW5zIHBlciBzZXF1ZW5jZS4gCgoxMDAwMDAwMDAqNTAwPSIsLCxOVklESUEgQTEwMCwsTGlrZWx5LCJSTkEgbW9sZWN1bGVzIHBsYXkgYSBjcnVjaWFsIHJvbGUgYXMgaW50ZXJtZWRpYXJpZXMgaW4gZGl2ZXJzZSBiaW9sb2dpY2FsIHByb2Nlc3Nlcy4gQXR0YWluaW5nIGEgcHJvZm91bmQgdW5kZXJzdGFuZGluZyBvZiB0aGVpciBmdW5jdGlvbiBjYW4gc3Vic3RhbnRpYWxseSBlbmhhbmNlIG91ciBjb21wcmVoZW5zaW9uIG9mIGxpZmXigJlzIGFjdGl2aXRpZXMgYW5kIGZhY2lsaXRhdGUgZHJ1ZyBkZXZlbG9wbWVudCBmb3IgbnVtZXJvdXMgZGlzZWFzZXMuIFRoZSBhZHZlbnQgb2YgaGlnaC10aHJvdWdocHV0IHNlcXVlbmNpbmcgdGVjaG5vbG9naWVzIG1ha2VzIHZhc3QgYW1vdW50cyBvZiBSTkEgc2VxdWVuY2UgZGF0YSBhY2Nlc3NpYmxlLCB3aGljaCBjb250YWlucyBpbnZhbHVhYmxlIGluZm9ybWF0aW9uIGFuZCBrbm93bGVkZ2UuIEhvd2V2ZXIsIGRlcml2aW5nIGluc2lnaHRzIGZvciBmdXJ0aGVyIGFwcGxpY2F0aW9uIGZyb20gc3VjaCBhbiBpbW1lbnNlIHZvbHVtZSBvZiBkYXRhIHBvc2VzIGEgc2lnbmlmaWNhbnQgY2hhbGxlbmdlLiBGb3J0dW5hdGVseSwgcmVjZW50IGFkdmFuY2VtZW50cyBpbiBwcmUtdHJhaW5lZCBtb2RlbHMgaGF2ZSBzdXJmYWNlZCBhcyBhIHJldm9sdXRpb25hcnkgc29sdXRpb24gZm9yIGFkZHJlc3Npbmcgc3VjaCBjaGFsbGVuZ2VzIG93aW5nIHRvIHRoZWlyIGV4Y2VwdGlvbmFsIGFiaWxpdHkgdG8gYXV0b21hdGljYWxseSBtaW5lIGFuZCBleHRyYWN0IGhpZGRlbiBrbm93bGVkZ2UgZnJvbSBtYXNzaXZlIGRhdGFzZXRzLiBJbnNwaXJlZCBieSB0aGUgcGFzdCBzdWNjZXNzZXMsIHdlIGRldmVsb3BlZCBhIG5vdmVsIGNvbnRleHQtYXdhcmUgZGVlcCBsZWFybmluZyBtb2RlbCBuYW1lZCBVbmktUk5BIHRoYXQgcGVyZm9ybXMgcHJlLXRyYWluaW5nIG9uIHRoZSBsYXJnZXN0IGRhdGFzZXQgb2YgUk5BIHNlcXVlbmNlcyBhdCB0aGUgdW5wcmVjZWRlbnRlZCBzY2FsZSB0byBkYXRlLiBEdXJpbmcgdGhpcyBwcm9jZXNzLCBvdXIgbW9kZWwgYXV0b25vbW91c2x5IHVucmF2ZWxlZCB0aGUgb2JzY3VyZWQgZXZvbHV0aW9uYXJ5IGFuZCBzdHJ1Y3R1cmFsIGluZm9ybWF0aW9uIGVtYmVkZGVkIHdpdGhpbiB0aGUgUk5BIHNlcXVlbmNlcy4gQXMgYSByZXN1bHQsIHRocm91Z2ggZmluZS10dW5pbmcsIG91ciBtb2RlbCBhY2hpZXZlZCB0aGUgc3RhdGUtb2YtdGhlLWFydCAoU09UQSkgcGVyZm9ybWFuY2VzIGluIGEgc3BlY3RydW0gb2YgZG93bnN0cmVhbSB0YXNrcywgaW5jbHVkaW5nIGJvdGggc3RydWN0dXJhbCBhbmQgZnVuY3Rpb25hbCBwcmVkaWN0aW9ucy4gT3ZlcmFsbCwgVW5pLVJOQSBlc3RhYmxpc2hlZCBhIG5ldyByZXNlYXJjaCBwYXJhZGlnbSBlbXBvd2VyZWQgYnkgdGhlIGxhcmdlIHByZS10cmFpbmVkIG1vZGVsIGluIHRoZSBmaWVsZCBvZiBSTkEsIGVuYWJsaW5nIHRoZSBjb21tdW5pdHkgdG8gdW5sb2NrIHRoZSBwb3dlciBvZiBBSSBhdCBhIHdob2xlIG5ldyBsZXZlbCB0byBzaWduaWZpY2FudGx5IGV4cGVkaXRlIHRoZSBwYWNlIG9mIHJlc2VhcmNoIGFuZCBmb3N0ZXIgZ3JvdW5kYnJlYWtpbmcgZGlzY292ZXJpZXMuIiwsLFVucmVsZWFzZWQsQ2hpbmEsLCwsMTI4LjAsLDIwMjUtMTEtMjggMTE6NTM6NDQrMDA6MDAsLCwsLCxJbmR1c3RyeSwsLCwsVW5yZWxlYXNlZCwsLCwsLCwxMDE4NDQuOTEyMjMzNzM1OSwsLCwsLE5vClVuaS1STkEtTDE2LEJpb2xvZ3ksUHJvdGVpbiBvciBudWNsZW90aWRlIGxhbmd1YWdlIG1vZGVsIChwTE0vbkxNKSxEUCBUZWNobm9sb2d5LCJYaSBXYW5nLCBSdWljaHUgR3UsIFpoaXl1YW4gQ2hlbiwgWW9uZ2dlIExpLCBYaWFvaG9uZyBKaSwgR3VvbGluIEtlLCBIYW4gV2VuIiwyMDIzLTA3LTEyLFVuaS1STkE6IFVuaXZlcnNhbCBQcmUtVHJhaW5lZCBNb2RlbHMgUmV2b2x1dGlvbml6ZSBSTkEgUmVzZWFyY2gsaHR0cHM6Ly93d3cuYmlvcnhpdi5vcmcvY29udGVudC8xMC4xMTAxLzIwMjMuMDcuMTEuNTQ4NTg4djEuYWJzdHJhY3QsMjAuMCwsLDE2OTAwMDAwMC4wLCJUYWJsZSA4OiBNb2RlbCBhcmNoaXRlY3R1cmUgcGFyYW1ldGVycyBvZiBkaWZmZXJlbnQgVW5pLVJOQSBtb2RlbHMKCkVzdGltYXRpbmcgc2VxdWVuY2UgbGVuZ3RoIGF0IDUwMCB0b2tlbnMuCgo1MDAwMDAwMDAqNTAwPTI1MDAwMDAwMDAwMCIsLCIiIldlIHRyYWluZWQgb3VyIHByb3Bvc2VkIG5ldHdvcmsgb24gMTI4IEExMDAiIiIsLFRhYmxlIDg6IE1vZGVsIGFyY2hpdGVjdHVyZSBwYXJhbWV0ZXJzIG9mIGRpZmZlcmVudCBVbmktUk5BIG1vZGVscywsLCwsTGlrZWx5LCJSTkEgbW9sZWN1bGVzIHBsYXkgYSBjcnVjaWFsIHJvbGUgYXMgaW50ZXJtZWRpYXJpZXMgaW4gZGl2ZXJzZSBiaW9sb2dpY2FsIHByb2Nlc3Nlcy4gQXR0YWluaW5nIGEgcHJvZm91bmQgdW5kZXJzdGFuZGluZyBvZiB0aGVpciBmdW5jdGlvbiBjYW4gc3Vic3RhbnRpYWxseSBlbmhhbmNlIG91ciBjb21wcmVoZW5zaW9uIG9mIGxpZmXigJlzIGFjdGl2aXRpZXMgYW5kIGZhY2lsaXRhdGUgZHJ1ZyBkZXZlbG9wbWVudCBmb3IgbnVtZXJvdXMgZGlzZWFzZXMuIFRoZSBhZHZlbnQgb2YgaGlnaC10aHJvdWdocHV0IHNlcXVlbmNpbmcgdGVjaG5vbG9naWVzIG1ha2VzIHZhc3QgYW1vdW50cyBvZiBSTkEgc2VxdWVuY2UgZGF0YSBhY2Nlc3NpYmxlLCB3aGljaCBjb250YWlucyBpbnZhbHVhYmxlIGluZm9ybWF0aW9uIGFuZCBrbm93bGVkZ2UuIEhvd2V2ZXIsIGRlcml2aW5nIGluc2lnaHRzIGZvciBmdXJ0aGVyIGFwcGxpY2F0aW9uIGZyb20gc3VjaCBhbiBpbW1lbnNlIHZvbHVtZSBvZiBkYXRhIHBvc2VzIGEgc2lnbmlmaWNhbnQgY2hhbGxlbmdlLiBGb3J0dW5hdGVseSwgcmVjZW50IGFkdmFuY2VtZW50cyBpbiBwcmUtdHJhaW5lZCBtb2RlbHMgaGF2ZSBzdXJmYWNlZCBhcyBhIHJldm9sdXRpb25hcnkgc29sdXRpb24gZm9yIGFkZHJlc3Npbmcgc3VjaCBjaGFsbGVuZ2VzIG93aW5nIHRvIHRoZWlyIGV4Y2VwdGlvbmFsIGFiaWxpdHkgdG8gYXV0b21hdGljYWxseSBtaW5lIGFuZCBleHRyYWN0IGhpZGRlbiBrbm93bGVkZ2UgZnJvbSBtYXNzaXZlIGRhdGFzZXRzLiBJbnNwaXJlZCBieSB0aGUgcGFzdCBzdWNjZXNzZXMsIHdlIGRldmVsb3BlZCBhIG5vdmVsIGNvbnRleHQtYXdhcmUgZGVlcCBsZWFybmluZyBtb2RlbCBuYW1lZCBVbmktUk5BIHRoYXQgcGVyZm9ybXMgcHJlLXRyYWluaW5nIG9uIHRoZSBsYXJnZXN0IGRhdGFzZXQgb2YgUk5BIHNlcXVlbmNlcyBhdCB0aGUgdW5wcmVjZWRlbnRlZCBzY2FsZSB0byBkYXRlLiBEdXJpbmcgdGhpcyBwcm9jZXNzLCBvdXIgbW9kZWwgYXV0b25vbW91c2x5IHVucmF2ZWxlZCB0aGUgb2JzY3VyZWQgZXZvbHV0aW9uYXJ5IGFuZCBzdHJ1Y3R1cmFsIGluZm9ybWF0aW9uIGVtYmVkZGVkIHdpdGhpbiB0aGUgUk5BIHNlcXVlbmNlcy4gQXMgYSByZXN1bHQsIHRocm91Z2ggZmluZS10dW5pbmcsIG91ciBtb2RlbCBhY2hpZXZlZCB0aGUgc3RhdGUtb2YtdGhlLWFydCAoU09UQSkgcGVyZm9ybWFuY2VzIGluIGEgc3BlY3RydW0gb2YgZG93bnN0cmVhbSB0YXNrcywgaW5jbHVkaW5nIGJvdGggc3RydWN0dXJhbCBhbmQgZnVuY3Rpb25hbCBwcmVkaWN0aW9ucy4gT3ZlcmFsbCwgVW5pLVJOQSBlc3RhYmxpc2hlZCBhIG5ldyByZXNlYXJjaCBwYXJhZGlnbSBlbXBvd2VyZWQgYnkgdGhlIGxhcmdlIHByZS10cmFpbmVkIG1vZGVsIGluIHRoZSBmaWVsZCBvZiBSTkEsIGVuYWJsaW5nIHRoZSBjb21tdW5pdHkgdG8gdW5sb2NrIHRoZSBwb3dlciBvZiBBSSBhdCBhIHdob2xlIG5ldyBsZXZlbCB0byBzaWduaWZpY2FudGx5IGV4cGVkaXRlIHRoZSBwYWNlIG9mIHJlc2VhcmNoIGFuZCBmb3N0ZXIgZ3JvdW5kYnJlYWtpbmcgZGlzY292ZXJpZXMuIiwsLFVucmVsZWFzZWQsQ2hpbmEsLCwsLCwyMDI1LTExLTI4IDExOjUzOjQ0KzAwOjAwLCwsLCwsSW5kdXN0cnksLCwsLFVucmVsZWFzZWQsLCwsLCwsLCwsLCwsTm8KQ2xhdWRlIDIsTGFuZ3VhZ2UsIkxhbmd1YWdlIG1vZGVsaW5nLENoYXQsTGFuZ3VhZ2UgbW9kZWxpbmcvZ2VuZXJhdGlvbixRdWVzdGlvbiBhbnN3ZXJpbmciLEFudGhyb3BpYywsMjAyMy0wNy0xMSwsImh0dHBzOi8vd3d3LmFudGhyb3BpYy5jb20vaW5kZXgvY2xhdWRlLTIsIGh0dHBzOi8vd3d3LWZpbGVzLmFudGhyb3BpYy5jb20vcHJvZHVjdGlvbi9pbWFnZXMvTW9kZWwtQ2FyZC1DbGF1ZGUtMi5wZGYiLCxIaXN0b3JpY2FsIHNpZ25pZmljYW5jZSwsLCwzLjg2NmUrMjQsaHR0cHM6Ly9jb2xhYi5yZXNlYXJjaC5nb29nbGUuY29tL2RyaXZlLzFNZFB1aFM0RW1hZjIzVlhZWi1vb0V4RFctNUdYWmt3MCNzY3JvbGxUbz1EczBRNVg4YU1uT1ksLCwsLCwsU3BlY3VsYXRpdmUsLCwsQVBJIGFjY2VzcyxVbml0ZWQgU3RhdGVzIG9mIEFtZXJpY2EsLCwsLCwyMDI1LTExLTI4IDExOjUzOjQ0KzAwOjAwLCwsLCwsSW5kdXN0cnksVHJ1ZSwsMS4yMmUrMjYsLFVucmVsZWFzZWQsLFRydWUsNDkwMjY0NC4xMjMzODMwMjcsLCxUcnVlLCwiQmVuY2htYXJrcyxIYXJkd2FyZSIsLCwsLE5vCkVtdTEgKEJBQUkpLCJWaXNpb24sTXVsdGltb2RhbCxMYW5ndWFnZSIsIkltYWdlIGdlbmVyYXRpb24sVGV4dCBhdXRvY29tcGxldGlvbixUZXh0LXRvLWltYWdlLFZpc3VhbCBxdWVzdGlvbiBhbnN3ZXJpbmcsSW1hZ2UgY2FwdGlvbmluZyxMYW5ndWFnZSBtb2RlbGluZy9nZW5lcmF0aW9uIiwiQmVpamluZyBBY2FkZW15IG9mIEFydGlmaWNpYWwgSW50ZWxsaWdlbmNlIC8gQkFBSSxUc2luZ2h1YSBVbml2ZXJzaXR5LFBla2luZyBVbml2ZXJzaXR5IiwiUXVhbiBTdW4sIFFpeWluZyBZdSwgWXVmZW5nIEN1aSwgRmFuIFpoYW5nLCBYaWFvc29uZyBaaGFuZywgWXVlemUgV2FuZywgSG9uZ2NoZW5nIEdhbywgSmluZ2ppbmcgTGl1LCBUaWVqdW4gSHVhbmcsIFhpbmxvbmcgV2FuZyIsMjAyMy0wNy0xMSxHZW5lcmF0aXZlIFByZXRyYWluaW5nIGluIE11bHRpbW9kYWxpdHksaHR0cHM6Ly9hcnhpdi5vcmcvYWJzLzIzMDcuMDUyMjIsLCwsMTQwMDAwMDAwMDAuMCwiIiJUaGUgdG90YWwgbnVtYmVyIG9mIHBhcmFtZXRlcnMgb2YgRW11IGlzIDE0QiBhbmQgaXMgdHJhaW5lZCBlbmQtdG8tZW5kLiIiCgoiIiBXZSBsZXZlcmFnZSBwcmV0cmFpbmVkIEVWQS1DTElQIChTdW4gZXQgYWwuLCAyMDIzKSwgTExhTUEgKFRvdXZyb24gZXQgYWwuLCAyMDIzKSBhbmQgU3RhYmxlIERpZmZ1c2lvbiAoUm9tYmFjaCBldCBhbC4sIDIwMjIpIHRvIGluaXRpYWxpemUgdGhlIFZpc3VhbCBFbmNvZGVyLCB0aGUgTXVsdGltb2RhbCBNb2RlbGluZyBMTE0gYW5kIHRoZSBWaXN1YWwgRGVjb2RlciwgcmVzcGVjdGl2ZWx5LiIiIiwyLjcwMDAwMDAwMDAxZSsyMSwiIiJXZSB0cmFpbiB0aGUgbW9kZWwgb24gMTI4IE5WSURJQSA4MEctQTEwMCBHUFVzIGZvciAxMGsgc3RlcHMgd2l0aCBhcm91bmQgODJNIHNhbXBsZXMgKDE1MEIgdG9rZW5zIGluIHRvdGFsKSwgYW5kIHRoZSBwcmV0cmFpbmluZyB0YWtlcyBhcHByb3hpbWF0ZWx5IDIgZGF5cy4iIgpodHRwczovL3d3dy53b2xmcmFtYWxwaGEuY29tL2lucHV0P2k9MTI4KjMxMitURkxPUFMrKisyK2RheXMrKiswLjQiLCwsNDguMCwiIiJXZSB0cmFpbiB0aGUgbW9kZWwgb24gMTI4IE5WSURJQSA4MEctQTEwMCBHUFVzIGZvciAxMGsgc3RlcHMgd2l0aCBhcm91bmQgODJNIHNhbXBsZXMgKDE1MEIgdG9rZW5zIGluIHRvdGFsKSwgYW5kIHRoZSBwcmV0cmFpbmluZyB0YWtlcyBhcHByb3hpbWF0ZWx5IDIgZGF5cy4iIiIsTlZJRElBIEExMDAgU1hNNCA4MCBHQiwsQ29uZmlkZW50LCJXZSBwcmVzZW50IEVtdSwgYSBUcmFuc2Zvcm1lci1iYXNlZCBtdWx0aW1vZGFsIGZvdW5kYXRpb24gbW9kZWwsIHdoaWNoIGNhbiBzZWFtbGVzc2x5IGdlbmVyYXRlIGltYWdlcyBhbmQgdGV4dHMgaW4gbXVsdGltb2RhbCBjb250ZXh0LiBUaGlzIG9tbml2b3JlIG1vZGVsIGNhbiB0YWtlIGluIGFueSBzaW5nbGUtbW9kYWxpdHkgb3IgbXVsdGltb2RhbCBkYXRhIGlucHV0IGluZGlzY3JpbWluYXRlbHkgKGUuZy4sIGludGVybGVhdmVkIGltYWdlLCB0ZXh0IGFuZCB2aWRlbykgdGhyb3VnaCBhIG9uZS1tb2RlbC1mb3ItYWxsIGF1dG9yZWdyZXNzaXZlIHRyYWluaW5nIHByb2Nlc3MuIEZpcnN0LCB2aXN1YWwgc2lnbmFscyBhcmUgZW5jb2RlZCBpbnRvIGVtYmVkZGluZ3MsIGFuZCB0b2dldGhlciB3aXRoIHRleHQgdG9rZW5zIGZvcm0gYW4gaW50ZXJsZWF2ZWQgaW5wdXQgc2VxdWVuY2UuIEVtdSBpcyB0aGVuIGVuZC10by1lbmQgdHJhaW5lZCB3aXRoIGEgdW5pZmllZCBvYmplY3RpdmUgb2YgY2xhc3NpZnlpbmcgdGhlIG5leHQgdGV4dCB0b2tlbiBvciByZWdyZXNzaW5nIHRoZSBuZXh0IHZpc3VhbCBlbWJlZGRpbmcgaW4gdGhlIG11bHRpbW9kYWwgc2VxdWVuY2UuIFRoaXMgdmVyc2F0aWxlIG11bHRpbW9kYWxpdHkgZW1wb3dlcnMgdGhlIGV4cGxvcmF0aW9uIG9mIGRpdmVyc2UgcHJldHJhaW5pbmcgZGF0YSBzb3VyY2VzIGF0IHNjYWxlLCBzdWNoIGFzIHZpZGVvcyB3aXRoIGludGVybGVhdmVkIGZyYW1lcyBhbmQgdGV4dCwgd2VicGFnZXMgd2l0aCBpbnRlcmxlYXZlZCBpbWFnZXMgYW5kIHRleHQsIGFzIHdlbGwgYXMgd2ViLXNjYWxlIGltYWdlLXRleHQgcGFpcnMgYW5kIHZpZGVvLXRleHQgcGFpcnMuIEVtdSBjYW4gc2VydmUgYXMgYSBnZW5lcmFsaXN0IG11bHRpbW9kYWwgaW50ZXJmYWNlIGZvciBib3RoIGltYWdlLXRvLXRleHQgYW5kIHRleHQtdG8taW1hZ2UgdGFza3MsIGFuZCBzdXBwb3J0cyBpbi1jb250ZXh0IGltYWdlIGFuZCB0ZXh0IGdlbmVyYXRpb24uIEFjcm9zcyBhIGJyb2FkIHJhbmdlIG9mIHplcm8tc2hvdC9mZXctc2hvdCB0YXNrcyBpbmNsdWRpbmcgaW1hZ2UgY2FwdGlvbmluZywgdmlzdWFsIHF1ZXN0aW9uIGFuc3dlcmluZywgdmlkZW8gcXVlc3Rpb24gYW5zd2VyaW5nIGFuZCB0ZXh0LXRvLWltYWdlIGdlbmVyYXRpb24sIEVtdSBkZW1vbnN0cmF0ZXMgc3VwZXJiIHBlcmZvcm1hbmNlIGNvbXBhcmVkIHRvIHN0YXRlLW9mLXRoZS1hcnQgbGFyZ2UgbXVsdGltb2RhbCBtb2RlbHMuIEV4dGVuZGVkIGNhcGFiaWxpdGllcyBzdWNoIGFzIG11bHRpbW9kYWwgYXNzaXN0YW50cyB2aWEgaW5zdHJ1Y3Rpb24gdHVuaW5nIGFyZSBhbHNvIGRlbW9uc3RyYXRlZCB3aXRoIGltcHJlc3NpdmUgcGVyZm9ybWFuY2UuIiwsLE9wZW4gd2VpZ2h0cyAobm9uLWNvbW1lcmNpYWwpLCJDaGluYSxDaGluYSxDaGluYSIsIlN0YWJsZSBEaWZmdXNpb24gKExETS1LTC04LUcpLEVWQS0wMSxMTGFNQS0xM0IiLCwsMTI4LjAsLDIwMjYtMDItMTEgMTk6MjY6MjcrMDA6MDAsLCwsLCwiQWNhZGVtaWEsQWNhZGVtaWEsQWNhZGVtaWEiLCwsLDYxNDQuMCxVbnJlbGVhc2VkLCJBcGFjaGUgMi4wCmh0dHBzOi8vZ2l0aHViLmNvbS9iYWFpdmlzaW9uL0VtdS90cmVlL21haW4vRW11MQoKTGxhbWEgbGljZW5zZSAobWVudGlvbmVkIGluIGdpdGh1YiByZXBvKQpodHRwczovL2h1Z2dpbmdmYWNlLmNvL0JBQUkvRW11MgoKdHJhaW5pbmcgY29kZSByZWxlYXNlIGlzIHN0aWxsIGluIHRoZWlyIHRvZG8gbGlzdCIsLCwsLCwxMDE4NDcuMTgwMjgxMTUyODUsSGFyZHdhcmUsQkFBSSwsLCxZZXMKQmFpY2h1YW4gMS0xM0IsTGFuZ3VhZ2UsIkxhbmd1YWdlIG1vZGVsaW5nL2dlbmVyYXRpb24sUXVlc3Rpb24gYW5zd2VyaW5nIixCYWljaHVhbiwsMjAyMy0wNy0xMSwiQmFpY2h1YW4tMTNCCiIsaHR0cHM6Ly9naXRodWIuY29tL2JhaWNodWFuLWluYy9CYWljaHVhbi0xM0IvYmxvYi9tYWluL1JFQURNRV9FTi5tZCwsLCwxMzI2NDkwMTEyMC4wLCw5LjM2ZSsyMiwxM2IgcGFyYW1ldGVycyAqIDEuMnQgdG9rZW5zICogNiBGTE9QIC8gcGFyYW1ldGVyIC8gdG9rZW4gPSA5LjM2ZTIyIEZMT1AsMTQwMDAwMDAwMDAwMCwsLCwsLENvbmZpZGVudCwiQmFpY2h1YW4tMTNCIGlzIGFuIG9wZW4tc291cmNlLCBjb21tZXJjaWFsbHkgYXZhaWxhYmxlIGxhcmdlLXNjYWxlIGxhbmd1YWdlIG1vZGVsIGRldmVsb3BlZCBieSBCYWljaHVhbiBJbnRlbGxpZ2VudCBUZWNobm9sb2d5IGZvbGxvd2luZyBCYWljaHVhbi03QiwgY29udGFpbmluZyAxMyBiaWxsaW9uIHBhcmFtZXRlcnMuIEl0IGFjaGlldmVzIHRoZSBiZXN0IHJlc3VsdHMgb2YgdGhlIHNhbWUgc2l6ZSBvbiBib3RoIGF1dGhvcml0YXRpdmUgQ2hpbmVzZSBhbmQgRW5nbGlzaCBiZW5jaG1hcmtzLiBUaGlzIHJlbGVhc2UgaW5jbHVkZXMgdHdvIHZlcnNpb25zOiBwcmUtdHJhaW5pbmcgKEJhaWNodWFuLTEzQi1CYXNlKSBhbmQgYWxpZ25tZW50IChCYWljaHVhbi0xM0ItQ2hhdCkuIiwsLE9wZW4gd2VpZ2h0cyAocmVzdHJpY3RlZCB1c2UpLENoaW5hLCwsLCwsMjAyNS0xMS0yOCAxMTo1Mzo0NCswMDowMCwsLCwsLEluZHVzdHJ5LCwsLCxPcGVuIHNvdXJjZSwiQ29tbXVuaXR5IExpY2Vuc2UgZm9yIEJhaWNodWFuLTEzQiBNb2RlbCAodXNhZ2UgcmVzdHJpY3Rpb25zLCBuZWVkIHRvIGFwcGx5IGZvciBjb21tZXJjaWFsIGxpY2Vuc2UpCmh0dHBzOi8vaHVnZ2luZ2ZhY2UuY28vYmFpY2h1YW4taW5jL0JhaWNodWFuLTEzQi1CYXNlCgoiIk9wZW4gc291cmNlLCBmcmVlIGFuZCBhdmFpbGFibGUgZm9yIGNvbW1lcmNpYWwgdXNlOiBCYWljaHVhbi0xM0IgaXMgbm90IG9ubHkgZnVsbHkgb3BlbiB0byBhY2FkZW1pYyByZXNlYXJjaCwgYnV0IGRldmVsb3BlcnMgY2FuIGFsc28gdXNlIGl0IGNvbW1lcmNpYWxseSBmb3IgZnJlZSwganVzdCBieSBhcHBseWluZyBmb3IgYW5kIG9idGFpbmluZyBhbiBvZmZpY2lhbCBjb21tZXJjaWFsIGxpY2Vuc2UgdmlhIGVtYWlsLiIiCgpyZXBvIGlzIHVuZGVyIEFwYWNoZSAyLjAKaHR0cHM6Ly9naXRodWIuY29tL2JhaWNodWFuLWluYy9CYWljaHVhbi0xM0IvdHJlZS9tYWluIixUcnVlLCwsLCwsT3BlcmF0aW9uIGNvdW50aW5nLGJhaWNodWFuLWluYywsLCxZZXMKV2VzdCBMYWtlICjigJxYxKtow7ogLyDopb/muZblpKfmqKHlnovigJ0pLCJNdWx0aW1vZGFsLExhbmd1YWdlLFZpc2lvbixTcGVlY2giLCJDaGF0LExhbmd1YWdlIG1vZGVsaW5nL2dlbmVyYXRpb24sUXVlc3Rpb24gYW5zd2VyaW5nLENoYXJhY3RlciByZWNvZ25pdGlvbiAoT0NSKSxJbWFnZSBjYXB0aW9uaW5nLFNwZWVjaCByZWNvZ25pdGlvbiAoQVNSKSxUZXh0LXRvLXNwZWVjaCAoVFRTKSIsV2VzdCBMYWtlIFhpbmNoZW4gLyBYaW5jaGVuIEFJIC8g6KW/5rmW5b+D6L6w77yI5p2t5bee77yJ56eR5oqA5pyJ6ZmQ5YWs5Y+4LExhbiBaaGVuemhvbmcsMjAyMy0wNy0wOSxDQUMgcmVnaXN0cnksImh0dHBzOi8vemhpZHguY29tL25ld3MvMzgzNjkuaHRtbApodHRwczovL3d3dy5zb2h1LmNvbS9hLzY2MDA0MzAwNF8xMTI4MzEKaHR0cHM6Ly9tcC53ZWl4aW4ucXEuY29tL3MvM25ZVnNfam5wa2hOYnNBNEhIVE5BdwpodHRwczovL3d3dy54aW5jaGVuYWkuY29tL3Byb2R1Y3QvTExNIiwsLCwsLCwsLCwsLCwsVW5rbm93biwiSW4gMjAyMiwgdW5kZXIgdGhlIGxlYWRlcnNoaXAgb2YgZm91bmRlciBMYW4gWmhlbnpob25nLCB0aGUgWGluY2hlbiB0ZWFtIHN0YXJ0ZWQgdGhlIHJvYWQgb2Ygc2VsZi1yZXNlYXJjaCBvZiBnZW5lcmFsIGxhcmdlIG1vZGVscy4gQWZ0ZXIgY29udGludW91cyBwb2xpc2hpbmcsIFdlc3QgTGFrZSBYaW5jaGVuIEluIEp1bHkgMjAyMywgdGhlIHNlbGYtZGV2ZWxvcGVkIHVuaXZlcnNhbCBsYXJnZSBtb2RlbCDigJTigJQgIiJXZXN0IExha2UgTGFyZ2UgTW9kZWwiIiB3aWxsIGJlIG9mZmljaWFsbHkgbGF1bmNoZWQuCiIiV2VzdCBMYWtlIE1vZGVsIiIgaGFzIGNyb3NzLW1vZGFsIHVuZGVyc3RhbmRpbmcgYW5kIGdlbmVyYXRpb24gY2FwYWJpbGl0aWVzIEhhdmUgc3Ryb25nIHNlbWFudGljIHVuZGVyc3RhbmRpbmcsIGxvZ2ljYWwgcmVhc29uaW5nLCBrbm93bGVkZ2UgcmVzZXJ2ZSwgbXVsdGlwbGUgcm91bmRzIG9mIGRpYWxvZ3VlIGFuZCBvdGhlciBhYmlsaXRpZXMuIFRoZSBtb2RlbCBoYXMgYm90aCBoaWdoIElRIGFuZCBoaWdoIEVRLCBub3Qgb25seSBpcyBpdCByYW5rZWQgYW1vbmcgdGhlIGJlc3QgaW4gYXV0aG9yaXRhdGl2ZSBldmFsdWF0aW9ucyBzdWNoIGFzIFN1cGVyQ0xVRSBhbmQgQy1FVkFMLCBpdCBzaG93cyBleGNlbGxlbnQga25vd2xlZGdlIGFuZCByZWFzb25pbmcgYWJpbGl0eSwgYnV0IG1vcmUgaW1wb3J0YW50bHksIGl0IGNhbiBwZXJjZWl2ZSB1c2VyIGVtb3Rpb25zLCByZW1lbWJlciB1c2VycycgaGlzdG9yaWNhbCBpbnRlcmFjdGlvbiBpbmZvcm1hdGlvbiwgZGVlcGx5IGN1c3RvbWl6ZSB0aGUgbW9kZWwncyBwZXJzb25hbGl0eSwgcGVyc29uYWxpdHkgYW5kIHByZWZlcmVuY2VzLCBhbmQgaW50ZXJhY3Qgd2l0aCB1c2VycyBpbiBhIG1vcmUgd2FybSB3YXkuClRoZSAiIldlc3QgTGFrZSBNb2RlbCIiIHVuZGVyIFdlc3QgTGFrZSBYaW5jaGVuIChIYW5nemhvdSkgVGVjaG5vbG9neSBDby4sIEx0ZC4gKGhlcmVpbmFmdGVyIHJlZmVycmVkIHRvIGFzICIiV2VzdCBMYWtlIFhpbmNoZW4iIikgaGFzIHBhc3NlZCB0aGUgIiJJbnRlcmltIE1lYXN1cmVzIGZvciB0aGUgTWFuYWdlbWVudCBvZiBHZW5lcmF0aXZlIEFydGlmaWNpYWwgSW50ZWxsaWdlbmNlIFNlcnZpY2VzIiIgaW4gRGVjZW1iZXIgMjAyMywgYW5kIGlzIG9wZW4gdG8gdGhlIHdob2xlIHB1YmxpYy4gUmVsYXRlZCBzZXJ2aWNlcywgY3VycmVudGx5IHNlcnZpbmcgaHVuZHJlZHMgb2YgQi1lbmQgZW50ZXJwcmlzZSB1c2VycyBhbmQgbmVhcmx5IDEwIG1pbGxpb24gQy1lbmQgdXNlcnMuIiwsLE9wZW4gd2VpZ2h0cyAobm9uLWNvbW1lcmNpYWwpLENoaW5hLCwsLCwsMjAyNi0wMi0xMSAxOToyNjoyNyswMDowMCwsLCwsLEluZHVzdHJ5LCwsLCxVbnJlbGVhc2VkLCJzZWVtcyB0byBiZSB0aGUgc2FtZSBtb2RlbCBidXQgSSBhbSBub3QgMTAwJSBjb25maWRlbnQKaHR0cHM6Ly9odWdnaW5nZmFjZS5jby94aW5jaGVuLWFpL1dlc3RsYWtlLU9tbmkgCiIiVGhlIGN1cnJlbnQgY29kZSBhbmQgdGhlIHZxZ2FuIG1vZGVsIHdlaWdodHMgYXJlIHByb3ZpZGVkIHVuZGVyIHRoZSBDQy1CWS1OQy1TQS00LjAgTGljZW5zZS4gVGhlIGxhcmdlIGxhbmd1YWdlIG1vZGVsIHdlaWdodHMgYXJlIHByb3ZpZGVkIHVuZGVyIHRoZSBBcGFjaGUgMi4wIExpY2Vuc2UuIiIiLCwsLCwsLCx4aW5jaGVuLWFpLCwsLFllcwpUZWxlQ2hhdCxMYW5ndWFnZSwiQ2hhdCxMYW5ndWFnZSBtb2RlbGluZy9nZW5lcmF0aW9uLFRleHQgc3VtbWFyaXphdGlvbixUcmFuc2xhdGlvbiIsQ2hpbmEgVGVsZWNvbSwsMjAyMy0wNy0wNywsaHR0cHM6Ly9tLnRoZXBhcGVyLmNuL2JhaWppYWhhb18yMzc2Njk0NCwsLCIiIkluIGFkZGl0aW9uLCBUZWxlQ2hhdC1FLCB0aGUgZWR1Y2F0aW9uYWwgdmVyc2lvbiBvZiB0aGUgbGFyZ2UgbW9kZWwgYmFzZWQgb24gVGVsZUNoYXQsIHJhbmtzIHNldmVudGggb24gQy1FdmFsLCB0aGUgZ2xvYmFsIGNvbXByZWhlbnNpdmUgZXhhbWluYXRpb24gZXZhbHVhdGlvbiBsaXN0IGZvciBsYXJnZSBtb2RlbHMuIFRoZSB0b3AgZmV3IGluY2x1ZGUgd2VsbC1rbm93biBsYXJnZSBtb2RlbHMgc3VjaCBhcyBHUDQgYW5kIENoYXRHUFQiIiIsLCwsLCwsLCwsLFVua25vd24sIihHb29nbGUgdHJhbnNsYXRlZCkgQXQgQ2hpbmEgVGVsZWNvbSdzICIiQ29tcHV0aW5nIGFuZCBOZXR3b3JrIEludGVncmF0aW9uwrdTdW5hYyBGdXR1cmUiIiBzdWItZm9ydW0sIENoaW5hIFRlbGVjb20gRGlnaXRhbCBJbnRlbGxpZ2VuY2UgVGVjaG5vbG9neSBCcmFuY2ggKGhlcmVpbmFmdGVyIHJlZmVycmVkIHRvIGFzOiBUZWxlY29tIFpoaWtlKSBvZmZpY2lhbGx5IHJlbGVhc2VkIENoaW5hIFRlbGVjb20ncyBsYXJnZSBsYW5ndWFnZSBtb2RlbCBUZWxlQ2hhdCBhbmQgZGVtb25zdHJhdGVkIHRoZSBsYXJnZSBtb2RlbCBlbXBvd2VyaW5nIGRhdGEgUHJvZHVjdHMgaW4gdGhyZWUgZGlyZWN0aW9uczogbWlkZGxlIHBsYXRmb3JtLCBpbnRlbGxpZ2VudCBjdXN0b21lciBzZXJ2aWNlIGFuZCBpbnRlbGxpZ2VudCBnb3Zlcm5tZW50IGFmZmFpcnMuIiwsLFVucmVsZWFzZWQsQ2hpbmEsLCwsLCwyMDI1LTExLTI4IDExOjUzOjQ0KzAwOjAwLCwsLCwsSW5kdXN0cnksLCwsLFVucmVsZWFzZWQsLFRydWUsLCwsLCwsLCwsLE5vClBhbmd1IDMuMCwiTXVsdGltb2RhbCxMYW5ndWFnZSxJbWFnZSBnZW5lcmF0aW9uLFZpc2lvbiIsIkxhbmd1YWdlIG1vZGVsaW5nL2dlbmVyYXRpb24sSW1hZ2UgZ2VuZXJhdGlvbiIsSHVhd2VpLCwyMDIzLTA3LTA3LCJSZXNoYXBpbmcgSW5kdXN0cmllcyB3aXRoIEFJOiBIdWF3ZWkgQ2xvdWQgTGF1bmNoZXMgUGFuZ3UgTW9kZWxzIDMuMCBhbmQgQXNjZW5kIEFJIENsb3VkIFNlcnZpY2VzCiIsaHR0cHM6Ly93d3cuaHVhd2VpY2xvdWQuY29tL2ludGwvZW4tdXMvbmV3cy8yMDIzMDcwNzE4MDgwOTQ5OC5odG1sLCwsLDEwMDAwMDAwMDAwMC4wLCIxMDBCPyBJIHRoaW5rIHRoZSBmaXZlIGZvdW5kYXRpb24gbW9kZWxzIGFyZSBhbGwgaW5jbHVkZWQgaW4gdGhlIHNhbWUgc3lzdGVtLCBpbnN0ZWFkIG9mIGJlaW5nIGZpdmUgZGlmZmVyZW50IHZhcmlhbnRzIG9mIFBhbmd1LCBidXQgdGhhdCdzIG5vdCB2ZXJ5IGNsZWFyLiBJIHRoaW5rIHRoYXQncyBpbXBsaWVkIGJ5ICIiQWxsIG9mIHRoZXNlIGNhcGFiaWxpdHkgc2V0cyB3aWxsIGJlIG1hZGUgYXZhaWxhYmxlIHRvIGN1c3RvbWVycyBhbmQgcGFydG5lcnMsIGFuZCB3aWxsIGJlIGNvbnNpc3RlbnQgcmVnYXJkbGVzcyBvZiB0aGUgbW9kZWwgc2l6ZSIiLiAKCmh0dHBzOi8vd3d3Lmh1YXdlaWNsb3VkLmNvbS9pbnRsL2VuLXVzL25ld3MvMjAyMzA3MDcxODA4MDk0OTguaHRtbCAKIiJIdWF3ZWkgQ2xvdWQgUGFuZ3UgbW9kZWxzIHdlcmUgZGVzaWduZWQgdG8gZm9jdXMgb24gdGhlIHByYWN0aWNhbCBuZWVkcyBvZiBzcGVjaWZpYyBpbmR1c3RyeSBzY2VuYXJpb3MuIFRoZSBuZXdseS1sYXVuY2hlZCBQYW5ndSBNb2RlbHMgMy4wIHVzZSBhICIiNStOK1giIiB0aHJlZS1sYXllciBhcmNoaXRlY3R1cmUuCgpUaGUgTDAgbGF5ZXIgY29uc2lzdHMgb2YgZml2ZSBmb3VuZGF0aW9uIG1vZGVsczogTkxQLCBDViwgbXVsdGltb2RhbCwgcHJlZGljdGlvbiwgYW5kIHNjaWVudGlmaWMgY29tcHV0aW5nLCB3aGljaCBwcm92aWRlIGdlbmVyYWwgc2tpbGxzIHRvIHBvd2VyIGFuIGVuZGxlc3MgcG9zc2liaWxpdHkgb2YgaW5kdXN0cnktc3BlY2lmaWMgYXBwbGljYXRpb25zLiBQYW5ndSBNb2RlbHMgMy4wIGFyZSBhdmFpbGFibGUgaW4gZGlmZmVyZW50IHNpemVzOiAxMCBiaWxsaW9uIHBhcmFtZXRlcnMsIDM4IGJpbGxpb24gcGFyYW1ldGVycywgNzEgYmlsbGlvbiBwYXJhbWV0ZXJzLCBhbmQgMTAwIGJpbGxpb24gcGFyYW1ldGVycywgbWVldGluZyBkaXZlcnNlIGN1c3RvbWVyIG5lZWRzIGFuZCBkaWZmZXJlbnQgc3RhbmRhcmRzIG9uIGxhdGVuY3kgYW5kIHJlc3BvbnNlIHRpbWVzLiBCcmFuZC1uZXcgY2FwYWJpbGl0eSBzZXRzIGFyZSBhbHNvIHByb3ZpZGVkLCBzdWNoIGFzIGtub3dsZWRnZS1iYXNlZCBRJkEsIGNvcHl3cml0aW5nLCBhbmQgY29kZSBnZW5lcmF0aW9uIGZvciB0aGUgUGFuZ3UgTkxQIG1vZGVsOyBhbmQgaW1hZ2UgZ2VuZXJhdGlvbiBhbmQgdW5kZXJzdGFuZGluZyBmb3IgdGhlIFBhbmd1IG11bHRpbW9kYWwgbW9kZWwuIEFsbCBvZiB0aGVzZSBjYXBhYmlsaXR5IHNldHMgd2lsbCBiZSBtYWRlIGF2YWlsYWJsZSB0byBjdXN0b21lcnMgYW5kIHBhcnRuZXJzLCBhbmQgd2lsbCBiZSBjb25zaXN0ZW50IHJlZ2FyZGxlc3Mgb2YgdGhlIG1vZGVsIHNpemUgKG51bWJlciBvZiBwYXJhbWV0ZXJzKS4KClRoZSBMMSBsYXllciBjb25zaXN0cyBvZiBOIGluZHVzdHJ5LXRhaWxvcmVkIG1vZGVscy4gSHVhd2VpIENsb3VkIGNhbiBwcm92aWRlIGN1c3RvbWVycyB3aXRoIGluZHVzdHJ5IG1vZGVscyBpdCBoYXMgdHJhaW5lZCBvbiBvcGVuIGluZHVzdHJ5IGRhdGFzZXRzLCBpbmNsdWRpbmcgUGFuZ3UgbW9kZWxzIGZvciBnb3Zlcm5tZW50LCBmaW5hbmNlLCBtYW51ZmFjdHVyaW5nLCBtaW5pbmcsIGFuZCBtZXRlb3JvbG9neS4gQWx0ZXJuYXRpdmVseSwgY3VzdG9tZXJzIGNhbiB0cmFpbiB0aGVpciBvd24gbW9kZWxzIHVzaW5nIHRoZWlyIG93biBkYXRhc2V0cyBiYXNlZCBvbiBIdWF3ZWkncyBMMCBvciBMMSBQYW5ndSBtb2RlbHMuCgpUaGUgTDIgbGF5ZXIgcHJvdmlkZXMgcHJlLXRyYWluZWQgbW9kZWxzIGZvciBzcGVjaWZpYyBpbmR1c3RyeSBzY2VuYXJpb3MgYW5kIHRhc2tzLCBzdWNoIGFzIGludGVsbGlnZW50IGdvdmVybm1lbnQgaG90bGluZSwgaW50ZWxsaWdlbnQgYnJhbmNoIGFzc2lzdGFudCwgbGVhZCBjb21wb3VuZCBzY3JlZW5pbmcsIGNvbnZleW9yIGJlbHQgZm9yZWlnbiBvYmplY3QgZGV0ZWN0aW9uLCBhbmQgdHlwaG9vbiB0cmFqZWN0b3J5IHByZWRpY3Rpb24uIFRoZXNlIG1vZGVscyBjYW4gYmUgcXVpY2tseSBkZXBsb3llZCBvZmYtdGhlLXNoZWxmLiIiCgoiLCwsLCwsLCwsTGlrZWx5LCJIdWF3ZWkgQ2xvdWQgUGFuZ3UgbW9kZWxzIHdlcmUgZGVzaWduZWQgdG8gZm9jdXMgb24gdGhlIHByYWN0aWNhbCBuZWVkcyBvZiBzcGVjaWZpYyBpbmR1c3RyeSBzY2VuYXJpb3MuIFRoZSBuZXdseS1sYXVuY2hlZCBQYW5ndSBNb2RlbHMgMy4wIHVzZSBhICIiNStOK1giIiB0aHJlZS1sYXllciBhcmNoaXRlY3R1cmUuCgpUaGUgTDAgbGF5ZXIgY29uc2lzdHMgb2YgZml2ZSBmb3VuZGF0aW9uIG1vZGVsczogTkxQLCBDViwgbXVsdGltb2RhbCwgcHJlZGljdGlvbiwgYW5kIHNjaWVudGlmaWMgY29tcHV0aW5nLCB3aGljaCBwcm92aWRlIGdlbmVyYWwgc2tpbGxzIHRvIHBvd2VyIGFuIGVuZGxlc3MgcG9zc2liaWxpdHkgb2YgaW5kdXN0cnktc3BlY2lmaWMgYXBwbGljYXRpb25zLiBQYW5ndSBNb2RlbHMgMy4wIGFyZSBhdmFpbGFibGUgaW4gZGlmZmVyZW50IHNpemVzOiAxMCBiaWxsaW9uIHBhcmFtZXRlcnMsIDM4IGJpbGxpb24gcGFyYW1ldGVycywgNzEgYmlsbGlvbiBwYXJhbWV0ZXJzLCBhbmQgMTAwIGJpbGxpb24gcGFyYW1ldGVycywgbWVldGluZyBkaXZlcnNlIGN1c3RvbWVyIG5lZWRzIGFuZCBkaWZmZXJlbnQgc3RhbmRhcmRzIG9uIGxhdGVuY3kgYW5kIHJlc3BvbnNlIHRpbWVzLiBCcmFuZC1uZXcgY2FwYWJpbGl0eSBzZXRzIGFyZSBhbHNvIHByb3ZpZGVkLCBzdWNoIGFzIGtub3dsZWRnZS1iYXNlZCBRJkEsIGNvcHl3cml0aW5nLCBhbmQgY29kZSBnZW5lcmF0aW9uIGZvciB0aGUgUGFuZ3UgTkxQIG1vZGVsOyBhbmQgaW1hZ2UgZ2VuZXJhdGlvbiBhbmQgdW5kZXJzdGFuZGluZyBmb3IgdGhlIFBhbmd1IG11bHRpbW9kYWwgbW9kZWwuIEFsbCBvZiB0aGVzZSBjYXBhYmlsaXR5IHNldHMgd2lsbCBiZSBtYWRlIGF2YWlsYWJsZSB0byBjdXN0b21lcnMgYW5kIHBhcnRuZXJzLCBhbmQgd2lsbCBiZSBjb25zaXN0ZW50IHJlZ2FyZGxlc3Mgb2YgdGhlIG1vZGVsIHNpemUgKG51bWJlciBvZiBwYXJhbWV0ZXJzKS4iLCwsQVBJIGFjY2VzcyxDaGluYSwsLCwsLDIwMjUtMTEtMjggMTE6NTM6NDQrMDA6MDAsLCwsLCxJbmR1c3RyeSwsLCwsLCxUcnVlLCwsLCwsLCwsLCxObwpJbnRlcm5MTSxMYW5ndWFnZSxMYW5ndWFnZSBtb2RlbGluZywiU2hhbmdoYWkgQUkgTGFiLFNlbnNlVGltZSIsLDIwMjMtMDctMDYsLGh0dHBzOi8vZ2l0aHViLmNvbS9JbnRlcm5MTS9JbnRlcm5MTS10ZWNocmVwb3J0L2Jsb2IvbWFpbi9JbnRlcm5MTS5wZGYsLFNPVEEgaW1wcm92ZW1lbnQsIihmcm9tIEdvb2dsZS10cmFuc2xhdGVkIHBhZ2UpICIiSW4gYWRkaXRpb24gdG8gdXNpbmcgYWNhZGVtaWMgZGF0YXNldHMgdG8gZXZhbHVhdGUgSW50ZXJuTE0sIHdlIGFsc28gdXNlIGh1bWFuIGV4YW1pbmF0aW9ucyB0byBhc3Nlc3MgaXRzIGNhcGFiaWxpdGllcy4gSW50ZXJuTE0gY2FuIGFjaGlldmUgZ29vZCBzY29yZXMgb24gZXhhbWluYXRpb24gYmVuY2htYXJrcyBzdWNoIGFzIE1NTFUsIEFHSUV2YWwsIEMtRXZhbCwgYW5kIEdBT0tBTy1iZW5jaCB0aGF0IGNvdmVyIGRpZmZlcmVudCBsYW5ndWFnZXMgYW5kIHN1YmplY3RzLCBzY29yaW5nIGhpZ2hlciB0aGFuIENoYXRHUFQgb24gbXVsdGlwbGUgYmVuY2htYXJrcyIiIiwxMDQwMDAwMDAwMDAuMCwiIiJXZSBwcmVzZW50IEludGVybkxNLCBhIG11bHRpbGluZ3VhbCBmb3VuZGF0aW9uYWwgbGFuZ3VhZ2UgbW9kZWwgd2l0aCAxMDRCIHBhcmFtZXRlcnMiIiIsOS45ODRlKzIzLDYgKiAxMDRiICogMS42VCA9IDkuOTg0ZTIzLDE2MDAwMDAwMDAwMDAsIiIiSW50ZXJuTE0gaXMgcHJlLXRyYWluZWQgb24gYSBsYXJnZSBjb3Jwb3JhIHdpdGggMS42VCB0b2tlbnMiIiIsLFRyYWluaW5nIHBlcmZvcm1hbmNlIGZvciB0aGUgb3Blbi1zb3VyY2UgSW50ZXJuTE0tN0I6IGh0dHBzOi8vZ2l0aHViLmNvbS9JbnRlcm5MTS9JbnRlcm5MTS9ibG9iL21haW4vZG9jL2VuL3RyYWluX3BlcmZvcm1hbmNlLm1kLE5WSURJQSBBMTAwIFNYTTQgODAgR0IsLENvbmZpZGVudCwiUHJlLXRyYWluaW5nIGEgYmlsaW5ndWFsIDEwMEIgRm91bmRhdGlvbiBtb2RlbCBvbiBkYXRhIHdpdGggb3ZlciBhIHRyaWxsaW9uIHRva2VucywgdGhlIG1vZGVsIGV4aGliaXRzIGV4Y2VsbGVudCBwZXJmb3JtYW5jZSBpbiBzY2VuYXJpb3Mgc3VjaCBhcyBDaGluZXNlLCBFbmdsaXNoLCBhbmQgY29kaW5nIGR1ZSB0byB0aGUgYXBwcm9wcmlhdGUgZGF0YSByYXRpby4gQmFzZWQgb24gdGhlIGZvdW5kYXRpb24gbW9kZWwsIHRoZSBhcHBsaWNhdGlvbiBvZiBoaWdoLXF1YWxpdHkgaHVtYW4gYW5ub3RhdGVkIGRpYWxvZ3VlIGRhdGEgY29tYmluZWQgd2l0aCBSTEhGIHRlY2hub2xvZ3kgZW5hYmxlcyB0aGUgSW50ZXJuTE0gbGFyZ2UgbGFuZ3VhZ2UgbW9kZWwgdG8gcmVzcG9uZCB0byBjb21wbGV4IGNvbW1hbmRzIGR1cmluZyBodW1hbiBpbnRlcmFjdGlvbiwgd2hpbGUgYWxzbyBkZW1vbnN0cmF0aW5nIHJlc3BvbnNlcyBpbiBsaW5lIHdpdGggaHVtYW4gbW9yYWxpdHkgYW5kIHZhbHVlcy4iLCwsVW5yZWxlYXNlZCwiQ2hpbmEsSG9uZyBLb25nIiwsLCwsLDIwMjUtMTItMTggMDQ6NTg6MzIrMDA6MDAsLCwsLG5vdCBsaXN0ZWQsIkFjYWRlbWlhLEluZHVzdHJ5IixUcnVlLCwsLFVucmVsZWFzZWQsVGhvdWdoIHRoZXkgcmVsZWFzZWQgN2IgYW5kIDIwYiBtb2RlbHMgKGh0dHBzOi8vZ2l0aHViLmNvbS9JbnRlcm5MTS9JbnRlcm5MTS90cmVlL21haW4vbW9kZWxfY2FyZHMpIDEwMGIgbW9kZWwgaXMgbm90IGZvdW5kLFRydWUsMTUwNTI1Ny4zNzgsLCwsLE9wZXJhdGlvbiBjb3VudGluZywsLCwsTm8KQ29kZUdlbjIuNSxMYW5ndWFnZSxDb2RlIGdlbmVyYXRpb24sU2FsZXNmb3JjZSwiRXJpayBOaWprYW1wLCBIaXJvYWtpIEhheWFzaGksIFlpbmdibyBaaG91LCBDYWltaW5nIFhpb25nIiwyMDIzLTA3LTA2LCJDb2RlR2VuMi41OiBTbWFsbCwgYnV0IG1pZ2h0eSIsaHR0</x:v>
      </x:c>
    </x:row>
    <x:row r="171" ht="18" customHeight="1">
      <x:c r="A171" s="17" t="n">
        <x:v>166</x:v>
      </x:c>
      <x:c r="B171" s="17" t="n">
        <x:v>309</x:v>
      </x:c>
      <x:c r="C171" s="94" t="str">
        <x:v>cHM6Ly9ibG9nLnNhbGVzZm9yY2VhaXJlc2VhcmNoLmNvbS9jb2RlZ2VuMjUvLCwsLDcwMDAwMDAwMDAuMCw3Qiw1LjllKzIyLCI3QiBwYXJhbWV0ZXJzLCB0cmFpbmVkIG9uIDEuNFQgdG9rZW5zCgo3IGJpbGxpb24gKiAxLjQgdHJpbGxpb24gKiA2ID0gNS45ZTIyIiwzMDAwMDAwMDAwMDAsIiIiYW4gZXBvY2ggY29uc3RpdHV0ZXMgYWJvdXQgMzAwQiB0b2tlbnMiIiIsLCwsLENvbmZpZGVudCwiVGhlIGZhbWlseSBvZiBTYWxlc2ZvcmNlIENvZGVHZW4gbW9kZWxzIGlzIGdyb3dpbmcgd2l0aCBDb2RlR2VuMi41IOKAkyBhIHNtYWxsLCBidXQgbWlnaHR5IG1vZGVsISBXaGlsZSB0aGVyZSBoYXMgYmVlbiBhIHJlY2VudCB0cmVuZCBvZiBsYXJnZSBsYW5ndWFnZSBtb2RlbHMgKExMTSkgb2YgaW5jcmVhc2luZyBzaXplLCB3ZSBzaG93IHRoYXQgYSBzbWFsbCBtb2RlbCBjYW4gb2J0YWluIHN1cnByaXNpbmdseSBnb29kIHBlcmZvcm1hbmNlLCB3aGVuIGJlaW5nIHRyYWluZWQgd2VsbC4gIAoKVGhlIGtleSBjb250cmlidXRpb25zIHRvd2FyZHMgcHJvZHVjdGl6YXRpb24gb2YgdGhlc2UgbW9kZWxzIGFyZToKClJlbGVhc2luZyBDb2RlR2VuMi41IExMTSB3aXRoIHN0YXRlLW9mLXRoZS1hcnQgb24gSHVtYW5FdmFsIGZvciA3QiBwYXJhbWV0ZXJzLgpDb2RlR2VuMi41IHdpdGggN0IgaXMgb24gcGFyIHdpdGggPjE1QiBjb2RlLWdlbmVyYXRpb24gbW9kZWxzIChDb2RlR2VuMS0xNkIsIENvZGVHZW4yLTE2QiwgU3RhckNvZGVyLTE1QiksIGxlc3MgdGhhbiBoYWxmIHRoZSBzaXplLgpGZWF0dXJpbmcgcm9idXN0IGluZmlsbCBzYW1wbGluZywgdGhhdCBpcywgdGhlIG1vZGVsIGNhbiDigJxyZWFk4oCdIHRleHQgb2YgYm90aCB0aGUgbGVmdCBhbmQgcmlnaHQgaGFuZCBzaXplIG9mIHRoZSBjdXJyZW50IHBvc2l0aW9uLgpPcHRpbWl6ZWQgZm9yIGZhc3Qgc2FtcGxpbmcgdW5kZXIgRmxhc2ggYXR0ZW50aW9uIGZvciBvcHRpbWl6ZWQgc2VydmluZyBhbmQgbG9jYWwgZGVwbG95bWVudCBvbiBwZXJzb25hbCBtYWNoaW5lcy4KUGVybWlzc2l2ZWx5IGxpY2Vuc2VkIGluIEFwYWNoZSAyLjAuIiw0LjY2LCxPcGVuIHdlaWdodHMgKHVucmVzdHJpY3RlZCksVW5pdGVkIFN0YXRlcyBvZiBBbWVyaWNhLCwsLCwsMjAyNS0xMS0yOCAxMTo1Mzo0NCswMDowMCwsLCwsLEluZHVzdHJ5LCwsLCwsYXBhY2hlIDIuMCwsLCwsLCxPcGVyYXRpb24gY291bnRpbmcsLCwsLFllcwp4VHJpbW9QR0xNIC0xMDBCLEJpb2xvZ3ksIlByb3RlaW5zLFByb3RlaW4gb3IgbnVjbGVvdGlkZSBsYW5ndWFnZSBtb2RlbCAocExNL25MTSksUHJvdGVpbiBnZW5lcmF0aW9uIiwiVHNpbmdodWEgVW5pdmVyc2l0eSxCaW9NYXAgUmVzZWFyY2giLCJCbyBDaGVuLCBYaW5neWkgQ2hlbmcsIFlhbmdsaS1hbyBHZW5nLCBTaGVuIExpLCBYaW4gWmVuZywgQm95YW4gV2FuZywgSmluZyBHb25nLCBDaGltaW5nIExpdSwgQW9oYW4gWmVuZywgWXV4aWFvIERvbmcsIEppZSBUYW5nLCBMZSBTb25nIiwyMDIzLTA3LTA2LHhUcmltb1BHTE06IFVuaWZpZWQgMTAwQi1TY2FsZSBQcmUtdHJhaW5lZCBUcmFuc2Zvcm1lciBmb3IgRGVjaXBoZXJpbmcgdGhlIExhbmd1YWdlIG9mIFByb3RlaW4saHR0cHM6Ly93d3cuYmlvcnhpdi5vcmcvY29udGVudC8xMC4xMTAxLzIwMjMuMDcuMDUuNTQ3NDk2djQsMTM1LjAsIlNPVEEgaW1wcm92ZW1lbnQsVHJhaW5pbmcgY29zdCIsIiIiT3VyIGV4dGVuc2l2ZSBleHBlcmltZW50cyByZXZlYWwgdGhhdCB4VHJpbW9QR0xNIHNpZ25pZmljYW50bHkgb3V0cGVyZm9ybXMgb3RoZXIgYWR2YW5jZWQgYmFzZWxpbmVzIGluIGRpdmVyc2UgcHJvdGVpbiB1bmRlcnN0YW5kaW5nIHRhc2tzICgxMyBvdXQgb2YgMTUgdGFza3MgYWNyb3NzIGZvdXIgY2F0ZWdvcmllcykiIgoKIiJ3ZSBwcm9wb3NlIHhULUZvbGQsIHdoZXJlIGJ1aWxkaW5nIG9uIHRoZSB4VHJpbW9QTEdNLTEwMEIgZnJhbWV3b3JrLAptYXJrcyBhIHNpZ25pZmljYW50IGFkdmFuY2VtZW50IGJ5IGFjaGlldmluZyBTT1RBIHJlc3VsdHMgZm9yIHRoZSBQTE0tYmFzZWQgc3RydWN0dXJlIHByZWRpY3Rpb24gbW9kZWwgb24gYmVuY2htYXJrcyBzdWNoIGFzIENBTUVPIGFuZCB0aGUgbGF0ZXN0IENBU1AxNSIiICghKSBTT1RBIGFtb25nIFBMTS1iYXNlZCBtb2RlbHMiLDEwMDAwMDAwMDAwMC4wLCJBYnN0cmFjdDogIiJ0cmFpbmluZyB4VHJpbW9QR0xNIGF0IGFuIHVucHJlY2VkZW50ZWQgc2NhbGUgb2YgMTAwIGJpbGxpb24KcGFyYW1ldGVycyBhbmQgMSB0cmlsbGlvbiB0cmFpbmluZyB0b2tlbnMiIiIsNi4yZSsyMywiIiJ4VHJpbW9QR0xNLTEwMEIgaXMgdHJhaW5lZCBvbiBhIGNsdXN0ZXIgb2YgOTYgREdYLUExMDAgR1BVICg4w5c0MEcpIHNlcnZlcnMgaW4gRlAxNiBwcmVjaXNpb24gZnJvbSBKYW51YXJ5IDE4IHRvIEp1bmUgMzAsIDIwMjMuIER1cmluZyB0aGlzIHRpbWUsIHhUcmltb1BHTE0tMTAwQiBoYXMgY29uc3VtZWQgMSB0cmlsbGlvbiB0b2tlbnMgZnJvbSB0aGUgZGF0YXNldCBjb25zaXN0aW5nIG9mIFVuaXJlZjkwIGFuZCBDb2xBYkZvbGREQi4gQXMgb2YgdGhlIGN1cnJlbnQgZGF0ZSwgeFRyaW1vUEdMTS0xMDBCIGNvbnRpbnVlcyBpdHMgcHJlLXRyYWluaW5nIHByb2Nlc3MgdG8gcGFzcyB0aHJvdWdoIGFzIG1hbnkgdG9rZW5zIGFzIHBvc3NpYmxlIiIKCjYgKiAxMDAgYmlsbGlvbiBwYXJhbXMgKiAxVCB0b2tlbnMgPSA2ZTIzCgo4Kjk2ICogMzEyIHRyaWxsaW9uICogMTYzIGRheXMgKiAyNCAqIDM2MDAgKiAwLjMgfj0gMWUyNAoKZGlyZWN0bHkgZ2l2ZW4gaW4gdGhlIHBhcGVyIChUYWJsZSA5LCBvciBUYWJsZSA0IGluIG5ldyB2ZXJzaW9uKTogNi4yRSsyMyAiLDI3NTAwMDAwMDAwMCx+MjRNIHByb3RlaW4gc2VxdWVuY2VzLDM5MTIuMCwxNjMgZGF5cyxOVklESUEgQTEwMCBTWE00IDQwIEdCLFNlbGYtc3VwZXJ2aXNlZCBsZWFybmluZyxDb25maWRlbnQsIlByb3RlaW4gbGFuZ3VhZ2UgbW9kZWxzIGhhdmUgc2hvd24gcmVtYXJrYWJsZSBzdWNjZXNzIGluIGxlYXJuaW5nIGJpb2xvZ2ljYWwgaW5mb3JtYXRpb24gZnJvbSBwcm90ZWluIHNlcXVlbmNlcy4gSG93ZXZlciwgbW9zdCBleGlzdGluZyBtb2RlbHMgYXJlIGxpbWl0ZWQgYnkgZWl0aGVyIGF1dG9lbmNvZGluZyBvciBhdXRvcmVncmVzc2l2ZSBwcmUtdHJhaW5pbmcgb2JqZWN0aXZlcywgd2hpY2ggbWFrZXMgdGhlbSBzdHJ1Z2dsZSB0byBoYW5kbGUgcHJvdGVpbiB1bmRlcnN0YW5kaW5nIGFuZCBnZW5lcmF0aW9uIHRhc2tzIGNvbmN1cnJlbnRseS4gVGhpcyBwYXBlciBwcm9wb3NlcyBhIHVuaWZpZWQgcHJvdGVpbiBsYW5ndWFnZSBtb2RlbCwgeFRyaW1vUEdMTSwgdG8gYWRkcmVzcyB0aGVzZSB0d28gdHlwZXMgb2YgdGFza3Mgc2ltdWx0YW5lb3VzbHkgdGhyb3VnaCBhbiBpbm5vdmF0aXZlIHByZS10cmFpbmluZyBmcmFtZXdvcmsuIE91ciBrZXkgdGVjaG5pY2FsIGNvbnRyaWJ1dGlvbiBpcyBhbiBleHBsb3JhdGlvbiBvZiB0aGUgY29tcGF0aWJpbGl0eSBhbmQgdGhlIHBvdGVudGlhbCBmb3Igam9pbnQgb3B0aW1pemF0aW9uIG9mIHRoZSB0d28gdHlwZXMgb2Ygb2JqZWN0aXZlcywgd2hpY2ggaGFzIGxlZCB0byBhIHN0cmF0ZWd5IGZvciB0cmFpbmluZyB4VHJpbW9QR0xNIGF0IGFuIHVucHJlY2VkZW50ZWQgc2NhbGUgb2YgMTAwIGJpbGxpb24gcGFyYW1ldGVycyBhbmQgMSB0cmlsbGlvbiB0cmFpbmluZyB0b2tlbnMuIE91ciBleHRlbnNpdmUgZXhwZXJpbWVudHMgcmV2ZWFsIHRoYXQgeFRyaW1vUEdMTSBzaWduaWZpY2FudGx5IG91dHBlcmZvcm1zIG90aGVyIGFkdmFuY2VkIGJhc2VsaW5lcyBpbiBkaXZlcnNlIHByb3RlaW4gdW5kZXJzdGFuZGluZyB0YXNrcyAoMTMgb3V0IG9mIDE1IHRhc2tzIGFjcm9zcyBmb3VyIGNhdGVnb3JpZXMpIGFuZCBnZW5lcmF0ZXMgbm92ZWwgcHJvdGVpbiBzZXF1ZW5jZXMgd2hpY2ggYXJlIHN0cnVjdHVyYWxseSBzaW1pbGFyIHRvIG5hdHVyYWwgb25lcy4gRnVydGhlcm1vcmUsIHVzaW5nIHRoZSBzYW1lIHhUcmltb1BHTE0gZnJhbWV3b3JrLCB3ZSB0cmFpbiBhbiBhbnRpYm9keS1zcGVjaWZpYyBtb2RlbCAoeFRyaW1vUEdMTS1BYikgdXNpbmcgMSBiaWxsaW9uIHBhcmFtZXRlcnMuIFRoaXMgbW9kZWwgc2V0IGEgbmV3IHJlY29yZCBpbiBwcmVkaWN0aW5nIGFudGlib2R5IG5hdHVyYWxuZXNzIGFuZCBzdHJ1Y3R1cmVzLCBib3RoIGVzc2VudGlhbCB0byB0aGUgZmllbGQgb2YgYW50aWJvZHktYmFzZWQgZHJ1ZyBkZXNpZ24sIGFuZCBkZW1vbnN0cmF0ZWQgYSBzaWduaWZpY2FudGx5IGZhc3RlciBpbmZlcmVuY2Ugc3BlZWQgdGhhbiBBbHBoYUZvbGQyLiBUaGVzZSByZXN1bHRzIGhpZ2hsaWdodCB0aGUgc3Vic3RhbnRpYWwgY2FwYWJpbGl0eSBhbmQgdmVyc2F0aWxpdHkgb2YgeFRyaW1vUEdMTSBpbiB1bmRlcnN0YW5kaW5nIGFuZCBnZW5lcmF0aW5nIHByb3RlaW4gc2VxdWVuY2VzLiIsLCxVbnJlbGVhc2VkLCJDaGluYSxDaGluYSIsLCwsNzY4LjAsLDIwMjUtMTItMDEgMTQ6MTE6NDArMDA6MDAsLCwsMjA5NzE1Mi4wLCIiIldlIGVtcGxveSBiYXRjaGVzIG9mIDIsMDQ4IHNlcXVlbmNlcywgZWFjaCAxLDAyNCB0b2tlbnMgaW4gbGVuZ3RoIiIiLCJBY2FkZW1pYSxJbmR1c3RyeSIsLCwsMzAwNDQxNi4wLFVucmVsZWFzZWQsLFRydWUsMTgyMzQxNS4yNTgsLEZQMTYsLDYxMTE1MS4xMjc2NTUzMywiUmVwb3J0ZWQsT3BlcmF0aW9uIGNvdW50aW5nLEhhcmR3YXJlIiwsLCwsTm8KTkVDIExMTSAxM0IsTGFuZ3VhZ2UsIkxhbmd1YWdlIG1vZGVsaW5nL2dlbmVyYXRpb24sQ2hhdCIsTkVDIExhYm9yYXRvcmllcywsMjAyMy0wNy0wNixORUPjgIExMzDlhITjg5Hjg6njg6Hjg7zjgr/jgafkuJbnlYzjg4jjg4Pjg5fjgq/jg6njgrnjga7ml6XmnKzoqp7mgKfog73jgpLmnInjgZnjgovou73ph4/jgapMTE3jgpLplovnmbosaHR0cHM6Ly9qcG4ubmVjLmNvbS9wcmVzcy8yMDIzMDcvMjAyMzA3MDZfMDIuaHRtbCwsLCwxMzAwMDAwMDAwMC4wLDEzQiwsIiIiTkVDJ3MgTExNIHJlbGlldmVkIHRoaXMgdGltZSB3YXMgYWxzbyB0cmFpbmVkIHVzaW5nIDUxMiBHUFVzIGluc3RhbGxlZCBvbiBORUMncyBBSSBzdXBlcmNvbXB1dGVyIiIKZnJvbSBodHRwczovL2pwbi5uZWMuY29tL3JkL3RlY2hub2xvZ2llcy8yMDIzMDgvaW5kZXguaHRtbCIsLCwsLCwsQ29uZmlkZW50LCwsLCxVbml0ZWQgU3RhdGVzIG9mIEFtZXJpY2EsLCwsNTEyLjAsLDIwMjUtMTEtMjggMTE6NTM6NDQrMDA6MDAsLCwsLCxJbmR1c3RyeSwsLCwsLCxUcnVlLCwsLCwsLCwsLCwKUGFuZ3UtV2VhdGhlcixFYXJ0aCBzY2llbmNlLFdlYXRoZXIgZm9yZWNhc3RpbmcsSHVhd2VpLCJLYWlmZW5nIEJpLCBMaW5neGkgWGllLCBIZW5naGVuZyBaaGFuZywgWGluIENoZW4sIFhpYW90YW8gR3UsIFFpIFRpYW4iLDIwMjMtMDctMDUsQWNjdXJhdGUgbWVkaXVtLXJhbmdlIGdsb2JhbCB3ZWF0aGVyIGZvcmVjYXN0aW5nIHdpdGggM0QgbmV1cmFsIG5ldHdvcmtzLCJodHRwczovL3d3dy5uYXR1cmUuY29tL2FydGljbGVzL3M0MTU4Ni0wMjMtMDYxODUtMywgaHR0cHM6Ly93d3cuaHVhd2VpY2xvdWQuY29tL2ludGwvZW4tdXMvbmV3cy8yMDIzMDcwNzE4MDgwOTQ5OC5odG1sLApodHRwczovL3d3dy5odWF3ZWkuY29tL2VuL25ld3MvMjAyMy83L3Bhbmd1LWFpLW1vZGVsLW5hdHVyZS1wdWJsaXNoIiwxOTcuMCxTT1RBIGltcHJvdmVtZW50LCIiIkluIG1ldGVvcm9sb2d5LCB0aGUgUGFuZ3UgTWV0ZW9yb2xvZ3kgTW9kZWwgKG9yIFBhbmd1LVdlYXRoZXIpIGlzIHRoZSBmaXJzdCBBSSBtb2RlbCB0byBoYXZlIHN1cnBhc3NlZCBzdGF0ZS1vZi10aGUtYXJ0IG51bWVyaWNhbCB3ZWF0aGVyIHByZWRpY3Rpb24gKE5XUCkgbWV0aG9kcyBpbiB0ZXJtcyBvZiBhY2N1cmFjeS4gVGhlIHByZWRpY3Rpb24gc3BlZWQgaXMgYWxzbyBzZXZlcmFsIG9yZGVycyBvZiBtYWduaXR1ZGUgZmFzdGVyLiBJbiB0aGUgcGFzdCwgcHJlZGljdGluZyB0aGUgdHJhamVjdG9yeSBvZiBhIHR5cGhvb24gb3ZlciAxMCBkYXlzIHRvb2sgNCB0byA1IGhvdXJzIG9mIHNpbXVsYXRpb24gb24gYSBoaWdoLXBlcmZvcm1hbmNlIGNsdXN0ZXIgb2YgMywwMDAgc2VydmVycy4gTm93LCB0aGUgUGFuZ3UgbW9kZWwgY2FuIGRvIGl0IGluIDEwIHNlY29uZHMgb24gYSBzaW5nbGUgR1BVIG9mIGEgc2luZ2xlIHNlcnZlciwgYW5kIHdpdGggbW9yZSBhY2N1cmF0ZSByZXN1bHRzLiIiCgpodHRwczovL3d3dy5odWF3ZWljbG91ZC5jb20vaW50bC9lbi11cy9uZXdzLzIwMjMwNzA3MTgwODA5NDk4Lmh0bWwiLDI1NjAwMDAwMC4wLCI0KjY0IG1pbGxpb24gPSAyNTZNIHBhcmFtcwoKIiJXZSB0cmFpbmVkIGZvdXIgZGVlcCBuZXR3b3JrcyB3aXRoIGxlYWQgdGltZXMgKHRoZSB0aW1lIGRpZmZlcmVuY2UKYmV0d2VlbiBpbnB1dCBhbmQgb3V0cHV0KSBhdCAx4oCJaCwgM+KAiWgsIDbigIloIGFuZCAyNOKAiWgsIHJlc3BlY3RpdmVseS4uLiAKClRoaXMgbW9kaWZpY2F0aW9uIGluY3JlYXNlcyB0aGUgbnVtYmVyIG9mIGJpYXMgcGFyYW1ldGVycyBieSBhIGZhY3RvciBvZiA1MjcsIHdpdGggZWFjaCAzRCBkZWVwIG5ldHdvcmsgY29udGFpbmluZyBhcHByb3hpbWF0ZWx5IDY04oCJbWlsbGlvbiBwYXJhbWV0ZXJzLiIiIiwzLjk4ZSsyMiwiIiJFYWNoIG9mIHRoZSBmb3VyIGRlZXAgbmV0d29ya3Mgd2FzIHRyYWluZWQgZm9yIDEwMCBlcG9jaHMsIGFuZAplYWNoIG9mIHRoZW0gdGFrZXMgYXBwcm94aW1hdGVseSAxNuKAiWRheXMgb24gYSBjbHVzdGVyIG9mIDE5MiBOVklESUEKVGVzbGEtVjEwMCBHUFVzLiIiCgoxOTIgKiA0ICogMTYgKiAyNCAqIDM2MDAgKiAxMjUgdGVyYWZsb3BzICogMC4zIHV0aWxpemF0aW9uID0gMy45OGUyMiIsMjQ0NTc4MjE2OTYwMDAsIiIiV2UgdXNlZCBhIHNpbmdsZSBwb2ludCBpbiB0aW1lIGZvciBib3RoIGlucHV0IGFuZCBvdXRwdXQuIFRoZSB0aW1lIHJlc29sdXRpb24Kb2YgdGhlIEVSQTUgZGF0YSBpcyAx4oCJaDsgaW4gdGhlIHRyYWluaW5nIHN1YnNldCAoMTk3OeKAkzIwMTcpLCB0aGVyZSB3ZXJlCmFzIG1hbnkgYXMgMzQxLDg4MCB0aW1lIHBvaW50cywgdGhlIGFtb3VudCBvZiB0cmFpbmluZyBkYXRhIGluIG9uZQplcG9jaC4uLiBXZSBmZWQgYWxsIGluY2x1ZGVkIHdlYXRoZXIgdmFyaWFibGVzLCBpbmNsdWRpbmcgMTMgbGF5ZXJzIG9mIHVwcGVyLWFpcgp2YXJpYWJsZXMgYW5kIHRoZSBzdXJmYWNlIHZhcmlhYmxlcyIiCgozNDEsODgwIGlzIHRoZSBudW1iZXIgb2YgaG91cnMgaW4gfjQwIHllYXJzLiBCdXQgdGhlcmUncyBsb3RzIG9mIGRhdGEgZm9yIGVhY2ggaG91ci4iLDE1MzYuMCwiNCoxNiA9IDY0IGRheXMKIiJFYWNoIG9mIHRoZSBmb3VyIGRlZXAgbmV0d29ya3Mgd2FzIHRyYWluZWQgZm9yIDEwMCBlcG9jaHMsIGFuZGVhY2ggb2YgdGhlbSB0YWtlcyBhcHByb3hpbWF0ZWx5IDE24oCJZGF5cyBvbiBhIGNsdXN0ZXIgb2YgMTkyIE5WSURJQSBUZXNsYS1WMTAwIEdQVXMuIiIKIixOVklESUEgVjEwMCwsQ29uZmlkZW50LCJXZWF0aGVyIGZvcmVjYXN0aW5nIGlzIGltcG9ydGFudCBmb3Igc2NpZW5jZSBhbmQgc29jaWV0eS4gQXQgcHJlc2VudCwgdGhlIG1vc3QgYWNjdXJhdGUgZm9yZWNhc3Qgc3lzdGVtIGlzIHRoZSBudW1lcmljYWwgd2VhdGhlciBwcmVkaWN0aW9uIChOV1ApIG1ldGhvZCwgd2hpY2ggcmVwcmVzZW50cyBhdG1vc3BoZXJpYyBzdGF0ZXMgYXMgZGlzY3JldGl6ZWQgZ3JpZHMgYW5kIG51bWVyaWNhbGx5IHNvbHZlcyBwYXJ0aWFsIGRpZmVyZW50aWFsIGVxdWF0aW9ucyB0aGF0IGRlc2NyaWJlIHRoZSB0cmFuc2l0aW9uIGJldHdlZW4gdGhvc2Ugc3RhdGVzMSAuIEhvd2V2ZXIsIHRoaXMgcHJvY2VkdXJlIGlzIGNvbXB1dGF0aW9uYWxseSBleHBlbnNpdmUuIFJlY2VudGx5LCBhcnRpZmNpYWwtaW50ZWxsaWdlbmNlLWJhc2VkIG1ldGhvZHMyIGhhdmUgc2hvd24gcG90ZW50aWFsIGluIGFjY2VsZXJhdGluZyB3ZWF0aGVyIGZvcmVjYXN0aW5nIGJ5IG9yZGVycyBvZiBtYWduaXR1ZGUsIGJ1dCB0aGUgZm9yZWNhc3QgYWNjdXJhY3kgaXMgc3RpbGwgc2lnbmlmY2FudGx5IGxvd2VyIHRoYW4gdGhhdCBvZiBOV1AgbWV0aG9kcy4gSGVyZSB3ZSBpbnRyb2R1Y2UgYW4gYXJ0aWZjaWFsLWludGVsbGlnZW5jZS1iYXNlZCBtZXRob2QgZm9yIGFjY3VyYXRlLCBtZWRpdW0tcmFuZ2UgZ2xvYmFsIHdlYXRoZXIgZm9yZWNhc3RpbmcuIFdlIHNob3cgdGhhdCB0aHJlZS1kaW1lbnNpb25hbCBkZWVwIG5ldHdvcmtzIGVxdWlwcGVkIHdpdGgKRWFydGgtc3BlY2lmYyBwcmlvcnMgYXJlIGVmZWN0aXZlIGF0IGRlYWxpbmcgd2l0aCBjb21wbGV4IHBhdHRlcm5zIGluIHdlYXRoZXIgZGF0YSwgYW5kIHRoYXQgYSBoaWVyYXJjaGljYWwgdGVtcG9yYWwgYWdncmVnYXRpb24gc3RyYXRlZ3kgcmVkdWNlcyBhY2N1bXVsYXRpb24gZXJyb3JzIGluIG1lZGl1bS1yYW5nZSBmb3JlY2FzdGluZy4gVHJhaW5lZCBvbiAzOeKAiXllYXJzIG9mIGdsb2JhbCBkYXRhLCBvdXIgcHJvZ3JhbSwgUGFuZ3UtV2VhdGhlciwgb2J0YWlucyBzdHJvbmdlciBkZXRlcm1pbmlzdGljIGZvcmVjYXN0IHJlc3VsdHMgb24gcmVhbmFseXNpcyBkYXRhIGluIGFsbCB0ZXN0ZWQgdmFyaWFibGVzIHdoZW4gY29tcGFyZWQgd2l0aCB0aGUgd29ybGTigJlzIGJlc3QgTldQIHN5c3RlbSwgdGhlIG9wZXJhdGlvbmFsIGludGVncmF0ZWQgZm9yZWNhc3Rpbmcgc3lzdGVtIG9mIHRoZSBFdXJvcGVhbiBDZW50cmUgZm9yIE1lZGl1bS1SYW5nZSBXZWF0aGVyIEZvcmVjYXN0cyAoRUNNV0YpMy4gT3VyIG1ldGhvZCBhbHNvIHdvcmtzIHdlbGwgd2l0aCBleHRyZW1lIHdlYXRoZXIgZm9yZWNhc3RzIGFuZCBlbnNlbWJsZSBmb3JlY2FzdHMuIFdoZW4gaW5pdGlhbGl6ZWQgd2l0aCByZWFuYWx5c2lzIGRhdGEsIHRoZSBhY2N1cmFjeSBvZiB0cmFja2luZyB0cm9waWNhbCBjeWNsb25lcyBpcyBhbHNvIGhpZ2hlciB0aGFuIHRoYXQgb2YgRUNNV0YtSFJFUy4iLDEwMC4wLCxPcGVuIHdlaWdodHMgKG5vbi1jb21tZXJjaWFsKSxDaGluYSwsLCJQb3NzaWJseSBiYXNlZCBvbiBQYW5ndSAzPyBQYW5ndS1XZWF0aGVyIGlzIG1lbnRpb25lZCBpbiB0aGUgUGFuZ3UgMyBhbm5vdW5jZW1lbnQuIEJ1dCB0aGUgYXJjaGl0ZWN0dXJlIGRlc2NyaXB0aW9uIGRvZXNuJ3Qgc2VlbSB0byByZXNlbWJsZSBQYW5ndSAzLiBTbyBpdCBzZWVtcyBsaWtlIFBhbmd1LVdlYXRoZXIgaXMgb25lIG9mIHRoZSBoaWdoZXItbGV2ZWwgbW9kZWxzIHRoYXQgY2FuIGJlIGF0dGFjaGVkIHRvIFBhbmd1IDMuIAoKaHR0cHM6Ly93d3cuaHVhd2VpY2xvdWQuY29tL2ludGwvZW4tdXMvbmV3cy8yMDIzMDcwNzE4MDgwOTQ5OC5odG1sIAoiLDE5Mi4wLCwyMDI1LTExLTI4IDExOjUzOjQ0KzAwOjAwLCwsLCwsSW5kdXN0cnksLCwsLFVucmVsZWFzZWQsIk1vZGVscyBhbmQgY29kZSBoZXJlOiBodHRwczovL2dpdGh1Yi5jb20vMTk4ODA4eGMvUGFuZ3UtV2VhdGhlciAKCkNvbW1lcmNpYWwgdXNlIGZvcmJpZGRlbiIsLDUxMjc5LjAxNzUxOTA1NDMxNiwsLCwxMTQ1OTMuMzg4MzI5NjcwMTUsSGFyZHdhcmUsLCwsLFllcwpMb25nTmV0LExhbmd1YWdlLExhbmd1YWdlIG1vZGVsaW5nL2dlbmVyYXRpb24sIk1pY3Jvc29mdCxYaeKAmWFuIEppYW90b25nIFVuaXZlcnNpdHkiLCJKaWF5dSBEaW5nLCBTaHVtaW5nIE1hLCBMaSBEb25nLCBYaW5neGluZyBaaGFuZywgU2hhb2hhbiBIdWFuZywgV2VuaHVpIFdhbmcsIE5hbm5pbmcgWmhlbmcsIEZ1cnUgV2VpCiIsMjAyMy0wNy0wNSwiTG9uZ05ldDogU2NhbGluZyBUcmFuc2Zvcm1lcnMgdG8gMSwwMDAsMDAwLDAwMCBUb2tlbnMiLGh0dHBzOi8vYXJ4aXYub3JnL2Ficy8yMzA3LjAyNDg2LDI0Mi4wLCxWZXJ5IGxvbmcgc2VxdWVuY2UgbGVuZ3RoICgxYiksMjcwMDAwMDAwMC4wLDIuN0IsNC44NmUrMjEsIjIuN0IgcGFyYW1zICogMzAwQiB0b2tlbnMgKiA2ID0gNC44NmUyMQoKTm90ZTogbm90IHN1cmUgaWYgdGhlcmUgYXJlIHZlcnkgbG9uZyBzZXF1ZW5jZXMgaW4gdGhlIHRyYWluaW5nIGRhdGEgdGhhdCB3b3VsZCBhZmZlY3QgdGhpcyBjYWxjdWxhdGlvbi4gUGVyIHBhcGVyLCBjb21wbGV4aXR5IG9mIHRoZWlyIGF0dGVudGlvbiBtZWNoYW5pc20gc2NhbGVzIGxpbmVhcmx5IHdpdGggc2VxdWVuY2UgbGVuZ3RoLiIsMzAwMDAwMDAwMDAwLCIyLjdCIG1vZGVsIHVzZXMgMzAwQiB0b2tlbnMgZnJvbSBUaGUgU3RhY2ssIG90aGVycyBvbmx5IHVzZSA0MEIuIiwsLCwsQ29uZmlkZW50LCJTY2FsaW5nIHNlcXVlbmNlIGxlbmd0aCBoYXMgYmVjb21lIGEgY3JpdGljYWwgZGVtYW5kIGluIHRoZSBlcmEgb2YgbGFyZ2UgbGFuZ3VhZ2UgbW9kZWxzLiBIb3dldmVyLCBleGlzdGluZyBtZXRob2RzIHN0cnVnZ2xlIHdpdGggZWl0aGVyIGNvbXB1dGF0aW9uYWwgY29tcGxleGl0eSBvciBtb2RlbCBleHByZXNzaXZpdHksIHJlbmRlcmluZyB0aGUgbWF4aW11bSBzZXF1ZW5jZSBsZW5ndGggcmVzdHJpY3RlZC4gVG8gYWRkcmVzcyB0aGlzIGlzc3VlLCB3ZSBpbnRyb2R1Y2UgTG9uZ05ldCwgYSBUcmFuc2Zvcm1lciB2YXJpYW50IHRoYXQgY2FuIHNjYWxlIHNlcXVlbmNlIGxlbmd0aCB0byBtb3JlIHRoYW4gMSBiaWxsaW9uIHRva2Vucywgd2l0aG91dCBzYWNyaWZpY2luZyB0aGUgcGVyZm9ybWFuY2Ugb24gc2hvcnRlciBzZXF1ZW5jZXMuIFNwZWNpZmljYWxseSwgd2UgcHJvcG9zZSBkaWxhdGVkIGF0dGVudGlvbiwgd2hpY2ggZXhwYW5kcyB0aGUgYXR0ZW50aXZlIGZpZWxkIGV4cG9uZW50aWFsbHkgYXMgdGhlIGRpc3RhbmNlIGdyb3dzLiBMb25nTmV0IGhhcyBzaWduaWZpY2FudCBhZHZhbnRhZ2VzOiAxKSBpdCBoYXMgYSBsaW5lYXIgY29tcHV0YXRpb24gY29tcGxleGl0eSBhbmQgYSBsb2dhcml0aG0gZGVwZW5kZW5jeSBiZXR3ZWVuIGFueSB0d28gdG9rZW5zIGluIGEgc2VxdWVuY2U7IDIpIGl0IGNhbiBiZSBzZXJ2ZWQgYXMgYSBkaXN0cmlidXRlZCB0cmFpbmVyIGZvciBleHRyZW1lbHkgbG9uZyBzZXF1ZW5jZXM7IDMpIGl0cyBkaWxhdGVkIGF0dGVudGlvbiBpcyBhIGRyb3AtaW4gcmVwbGFjZW1lbnQgZm9yIHN0YW5kYXJkIGF0dGVudGlvbiwgd2hpY2ggY2FuIGJlIHNlYW1sZXNzbHkgaW50ZWdyYXRlZCB3aXRoIHRoZSBleGlzdGluZyBUcmFuc2Zvcm1lci1iYXNlZCBvcHRpbWl6YXRpb24uIEV4cGVyaW1lbnRzIHJlc3VsdHMgZGVtb25zdHJhdGUgdGhhdCBMb25nTmV0IHlpZWxkcyBzdHJvbmcgcGVyZm9ybWFuY2Ugb24gYm90aCBsb25nLXNlcXVlbmNlIG1vZGVsaW5nIGFuZCBnZW5lcmFsIGxhbmd1YWdlIHRhc2tzLiBPdXIgd29yayBvcGVucyB1cCBuZXcgcG9zc2liaWxpdGllcyBmb3IgbW9kZWxpbmcgdmVyeSBsb25nIHNlcXVlbmNlcywgZS5nLiwgdHJlYXRpbmcgYSB3aG9sZSBjb3JwdXMgb3IgZXZlbiB0aGUgZW50aXJlIEludGVybmV0IGFzIGEgc2VxdWVuY2UuIiwxLjAsLFVucmVsZWFzZWQsIlVuaXRlZCBTdGF0ZXMgb2YgQW1lcmljYSxDaGluYSIsLCwsLCwyMDI2LTA1LTI1IDEyOjIxOjI3KzAwOjAwLCwsLCwsIkluZHVzdHJ5LEFjYWRlbWlhIiwsLCwsT3BlbiBzb3VyY2UsIk1JVCBsaWNlbnNlCmh0dHBzOi8vZ2l0aHViLmNvbS9taWNyb3NvZnQvdW5pbG0vdHJlZS9tYXN0ZXIvbG9uZ25ldCIsLCwsLCwsT3BlcmF0aW9uIGNvdW50aW5nLCwsLCxObwpTdGFibGUgRGlmZnVzaW9uIFhMIChTRFhMKSxJbWFnZSBnZW5lcmF0aW9uLCJJbWFnZSBnZW5lcmF0aW9uLFRleHQtdG8taW1hZ2UiLFN0YWJpbGl0eSBBSSwiRHVzdGluIFBvZGVsbCwgWmlvbiBFbmdsaXNoLCBLeWxlIExhY2V5LCBBbmRyZWFzIEJsYXR0bWFubiwgVGltIERvY2tob3JuLCBKb25hcyBNw7xsbGVyLCBKb2UgUGVubmEsIFJvYmluIFJvbWJhY2giLDIwMjMtMDctMDQsU0RYTDogSW1wcm92aW5nIExhdGVudCBEaWZmdXNpb24gTW9kZWxzIGZvciBIaWdoLVJlc29sdXRpb24gSW1hZ2UgU3ludGhlc2lzLGh0dHBzOi8vYXJ4aXYub3JnL2Ficy8yMzA3LjAxOTUyLDQ2NjYuMCxTaWduaWZpY2FudCB1c2UsTG9va3MgbGlrZSB0aGlzIGlzIG5vdyB0aGUgbWFpbi9mbGFnc2hpcCBTdGFibGUgRGlmZnVzaW9uIG1vZGVsLDM0MDAwMDAwMDAuMCwiIiIuLi5yZXN1bHQgaW4gYSBtb2RlbCBzaXplIG9mIDIuNkIgcGFyYW1ldGVycyBpbiB0aGUgVU5ldCwgc2VlIFRhYi4gMS4gVGhlIHRleHQgZW5jb2RlcnMgaGF2ZSBhIHRvdGFsIHNpemUgb2YgODE3TSBwYXJhbWV0ZXJzLiIiIiwsLCwsLCwsLFNwZWN1bGF0aXZlLCJXZSBwcmVzZW50IFNEWEwsIGEgbGF0ZW50IGRpZmZ1c2lvbiBtb2RlbCBmb3IgdGV4dC10by1pbWFnZSBzeW50aGVzaXMuIENvbXBhcmVkIHRvIHByZXZpb3VzIHZlcnNpb25zIG9mIFN0YWJsZSBEaWZmdXNpb24sIFNEWEwgbGV2ZXJhZ2VzIGEgdGhyZWUgdGltZXMgbGFyZ2VyIFVOZXQgYmFja2JvbmU6IFRoZSBpbmNyZWFzZSBvZiBtb2RlbCBwYXJhbWV0ZXJzIGlzIG1haW5seSBkdWUgdG8gbW9yZSBhdHRlbnRpb24gYmxvY2tzIGFuZCBhIGxhcmdlciBjcm9zcy1hdHRlbnRpb24gY29udGV4dCBhcyBTRFhMIHVzZXMgYSBzZWNvbmQgdGV4dCBlbmNvZGVyLiBXZSBkZXNpZ24gbXVsdGlwbGUgbm92ZWwgY29uZGl0aW9uaW5nIHNjaGVtZXMgYW5kIHRyYWluIFNEWEwgb24gbXVsdGlwbGUgYXNwZWN0IHJhdGlvcy4gV2UgYWxzbyBpbnRyb2R1Y2UgYSByZWZpbmVtZW50IG1vZGVsIHdoaWNoIGlzIHVzZWQgdG8gaW1wcm92ZSB0aGUgdmlzdWFsIGZpZGVsaXR5IG9mIHNhbXBsZXMgZ2VuZXJhdGVkIGJ5IFNEWEwgdXNpbmcgYSBwb3N0LWhvYyBpbWFnZS10by1pbWFnZSB0ZWNobmlxdWUuIFdlIGRlbW9uc3RyYXRlIHRoYXQgU0RYTCBzaG93cyBkcmFzdGljYWxseSBpbXByb3ZlZCBwZXJmb3JtYW5jZSBjb21wYXJlZCB0aGUgcHJldmlvdXMgdmVyc2lvbnMgb2YgU3RhYmxlIERpZmZ1c2lvbiBhbmQgYWNoaWV2ZXMgcmVzdWx0cyBjb21wZXRpdGl2ZSB3aXRoIHRob3NlIG9mIGJsYWNrLWJveCBzdGF0ZS1vZi10aGUtYXJ0IGltYWdlIGdlbmVyYXRvcnMuIEluIHRoZSBzcGlyaXQgb2YgcHJvbW90aW5nIG9wZW4gcmVzZWFyY2ggYW5kIGZvc3RlcmluZyB0cmFuc3BhcmVuY3kgaW4gbGFyZ2UgbW9kZWwgdHJhaW5pbmcgYW5kIGV2YWx1YXRpb24sIHdlIHByb3ZpZGUgYWNjZXNzIHRvIGNvZGUgYW5kIG1vZGVsIHdlaWdodHMgYXQgdGhpcyBodHRwcyBVUkwiLCwsT3BlbiB3ZWlnaHRzIChub24tY29tbWVyY2lhbCksVW5pdGVkIEtpbmdkb20gb2YgR3JlYXQgQnJpdGFpbiBhbmQgTm9ydGhlcm4gSXJlbGFuZCwsLCwsLDIwMjYtMDUtMjUgMTI6MjE6MjcrMDA6MDAsLCwsLCxJbmR1c3RyeSwsLCwsVW5yZWxlYXNlZCwiU0RYTCAwLjkgUmVzZWFyY2ggTGljZW5zZToKaHR0cHM6Ly9odWdnaW5nZmFjZS5jby9zdGFiaWxpdHlhaS9zdGFibGUtZGlmZnVzaW9uLXhsLWJhc2UtMC45CgpNSVQgbGljZW5zZSBmb3IgaW5mZXJlbmNlIGNvZGUsIG5vdCBzdXJlIGlmIHRyYWluaW5nIGNvZGUgaXMgaGVyZToKaHR0cHM6Ly9naXRodWIuY29tL1N0YWJpbGl0eS1BSS9nZW5lcmF0aXZlLW1vZGVscy90cmVlL21haW4iLFRydWUsLCwsLCwsc3RhYmlsaXR5YWksLCwsWWVzCk11bHRpbGluZ3VhbC1FNS1sYXJnZSxMYW5ndWFnZSxTZW1hbnRpYyBlbWJlZGRpbmcsTWljcm9zb2Z0LCJMaWFuZyBXYW5nLCBOYW4gWWFuZywgWGlhb2xvbmcgSHVhbmcsIExpbmp1biBZYW5nLCBSYW5nYW4gTWFqdW1kZXIsIEZ1cnUgV2VpIiwyMDIzLTA2LTMwLE11bHRpbGluZ3VhbCBFNSBUZXh0IEVtYmVkZGluZ3M6IEEgVGVjaG5pY2FsIFJlcG9ydCwiaHR0cHM6Ly9hcnhpdi5vcmcvYWJzLzI0MDIuMDU2NzIKaHR0cHM6Ly9odWdnaW5nZmFjZS5jby9pbnRmbG9hdC9tdWx0aWxpbmd1YWwtZTUtbGFyZ2UiLCwsLDU2MDAwMDAwMC4wLDU2ME0gZnJvbSBodHRwczovL2h1Z2dpbmdmYWNlLmNvL2ludGZsb2F0L211bHRpbGluZ3VhbC1lNS1sYXJnZSwzLjM3MDc1MmUrMTgsIjZORCA9IDYqNTYwMDAwMDAwKigxMDAwMDAwMDAwKzE2MDAwMDAqMiBlcG9jaHMpID0gMy4zNzA3NTJlKzE4Cgpjb25maWRlbmNlICdsaWtlbHkiIiBiZWNhdXNlIHByZS10cmFpbmluZyBlcG9jaHMgYXJlIHVua25vd24iLDEwMDAxNjAwMDAsIlByZS10cmFpbmluZzogVGFibGUgMSBhcm91bmQgMUIgdGV4dCBwYWlycyBpbiBkaWZmZXJlbnQgbGFuZ3VhZ2VzCkZpbmUtdHVuaW5nOiAxLjZNIAoKdG90YWw6IDEwMDAwMDAwMDArMTYwMDAwID0gMTAwMDE2MDAwMCB0ZXh0IHBhaXJzICIsLCwsLExpa2VseSwiVGhpcyB0ZWNobmljYWwgcmVwb3J0IHByZXNlbnRzIHRoZSB0cmFpbmluZyBtZXRob2RvbG9neSBhbmQgZXZhbHVhdGlvbiByZXN1bHRzIG9mIHRoZSBvcGVuLXNvdXJjZSBtdWx0aWxpbmd1YWwgRTUgdGV4dCBlbWJlZGRpbmcgbW9kZWxzLCByZWxlYXNlZCBpbiBtaWQtMjAyMy4gVGhyZWUgZW1iZWRkaW5nIG1vZGVscyBvZiBkaWZmZXJlbnQgc2l6ZXMgKHNtYWxsIC8gYmFzZSAvIGxhcmdlKSBhcmUgcHJvdmlkZWQsIG9mZmVyaW5nIGEgYmFsYW5jZSBiZXR3ZWVuIHRoZSBpbmZlcmVuY2UgZWZmaWNpZW5jeSBhbmQgZW1iZWRkaW5nIHF1YWxpdHkuIFRoZSB0cmFpbmluZyBwcm9jZWR1cmUgYWRoZXJlcyB0byB0aGUgRW5nbGlzaCBFNSBtb2RlbCByZWNpcGUsIGludm9sdmluZyBjb250cmFzdGl2ZSBwcmUtdHJhaW5pbmcgb24gMSBiaWxsaW9uIG11bHRpbGluZ3VhbCB0ZXh0IHBhaXJzLCBmb2xsb3dlZCBieSBmaW5lLXR1bmluZyBvbiBhIGNvbWJpbmF0aW9uIG9mIGxhYmVsZWQgZGF0YXNldHMuIEFkZGl0aW9uYWxseSwgd2UgaW50cm9kdWNlIGEgbmV3IGluc3RydWN0aW9uLXR1bmVkIGVtYmVkZGluZyBtb2RlbCwgd2hvc2UgcGVyZm9ybWFuY2UgaXMgb24gcGFyIHdpdGggc3RhdGUtb2YtdGhlLWFydCwgRW5nbGlzaC1vbmx5IG1vZGVscyBvZiBzaW1pbGFyIHNpemVzLiBJbmZvcm1hdGlvbiByZWdhcmRpbmcgdGhlIG1vZGVsIHJlbGVhc2UgY2FuIGJlIGZvdW5kIGF0IGh0dHBzOi8vZ2l0aHViLmNvbS9taWNyb3NvZnQvdW5pbG0vdHJlZS9tYXN0ZXIvZTUgIiwsLE9wZW4gd2VpZ2h0cyAodW5yZXN0cmljdGVkKSxVbml0ZWQgU3RhdGVzIG9mIEFtZXJpY2EsLCwsLCwyMDI1LTExLTI4IDExOjUzOjQ0KzAwOjAwLCwsLCwsSW5kdXN0cnksLCwsLFVucmVsZWFzZWQsIndlaWdodHM6IGh0dHBzOi8vZ2l0aHViLmNvbS9taWNyb3NvZnQvdW5pbG0vYmxvYi9tYXN0ZXIvZTUvUkVBRE1FLm1kCgpsaWNlbnNlIChNSVQpOgpodHRwczovL2dpdGh1Yi5jb20vbWljcm9zb2Z0L3VuaWxtL2Jsb2IvbWFzdGVyL0xJQ0VOU0UiLCwsLCwsLE9wZXJhdGlvbiBjb3VudGluZywsLCwsWWVzCkhvbmdodSBHcmFwaGljLCJWaXNpb24sSW1hZ2UgZ2VuZXJhdGlvbiIsIlRleHQtdG8taW1hZ2UsSW1hZ2UgZ2VuZXJhdGlvbixJbWFnZS10by1pbWFnZSIsQ2hpbmEgVW5pY29tLCwyMDIzLTA2LTI4LCxodHRwczovL21lZGl1bS5jb20vQHNkYXRva2Vucy9jaGluYS11bmljb20tcmVsZWFzZWQtYS1ncmFwaGljLW1vZGVsLXRoYXQtY2FuLXJlYWxpemUtd2l0aC10ZXh0LXBpY3R1cmVzLXZpZGVvLWNsaXBzLWxsbS1haS1kNTBhZmQ5NjVhNWIsLCwsMjAwMDAwMDAwMC4wLCIiIlRoZSBtb2RlbCBub3cgaGFzIDgwMCBtaWxsaW9uIHRyYWluaW5nIHBhcmFtZXRlcnMgYW5kIDIgYmlsbGlvbiB0cmFpbmluZyBwYXJhbWV0ZXJzIGluIHR3byB2ZXJzaW9ucywgd2hpY2ggY2FuIGZ1bGZpbGwgZnVuY3Rpb25zIHN1Y2ggYXMgdGV4dC10by1waWN0dXJlIGFuZCBwaWN0dXJlLXRvLXBpY3R1cmUsIHNhaWQgc3RhZmYgbWVtYmVycyBvZiB0aGUgY29tcGFueS4iIiBodHRwczovL3d3dy5jaGluYWRhaWx5LmNvbS5jbi9hLzIwMjMwOS8wMi9XUzY0ZjI3MTVhYTMxMGQyZGNlNGJiMzg2NS5odG1sIiwsLCwsLCwsLExpa2VseSwiRnJvbSBodHRwczovL3d3dy5jaGluYWRhaWx5LmNvbS5jbi9hLzIwMjMwOS8wMi9XUzY0ZjI3MTVhYTMxMGQyZGNlNGJiMzg2NS5odG1sOgoKIiJBbW9uZyB0aGVtLCBDaGluYSBVbmljb20gaXMgc2hvd2Nhc2luZyB0aGUgSG9uZ2h1IEdyYXBoaWMgR3JhbmQgTW9kZWwgMS4wLCBpdHMgZmlyc3QgbGFyZ2UgbW9kZWwgZm9yIG9wZXJhdG9ycycgdmFsdWUtYWRkZWQgYnVzaW5lc3MuCgpUaGUgbW9kZWwgbm93IGhhcyA4MDAgbWlsbGlvbiB0cmFpbmluZyBwYXJhbWV0ZXJzIGFuZCAyIGJpbGxpb24gdHJhaW5pbmcgcGFyYW1ldGVycyBpbiB0d28gdmVyc2lvbnMsIHdoaWNoIGNhbiBmdWxmaWxsIGZ1bmN0aW9ucyBzdWNoIGFzIHRleHQtdG8tcGljdHVyZSBhbmQgcGljdHVyZS10by1waWN0dXJlLCBzYWlkIHN0YWZmIG1lbWJlcnMgb2YgdGhlIGNvbXBhbnkuIiIiLCwsLENoaW5hLCwsLCwsMjAyNS0xMS0yOCAxMTo1Mzo0NCswMDowMCwsLCwsLEluZHVzdHJ5LCwsLCwsLCwsLCwsLCwsLCwsCkVSTklFIDMuNSxMYW5ndWFnZSwiTGFuZ3VhZ2UgbW9kZWxpbmcsTGFuZ3VhZ2UgbW9kZWxpbmcvZ2VuZXJhdGlvbiIsQmFpZHUsLDIwMjMtMDYtMjcsSW50cm9kdWNpbmcgRVJOSUUgMy41OiBCYWlkdeKAmXMgS25vd2xlZGdlLUVuaGFuY2VkIEZvdW5kYXRpb24gTW9kZWwgVGFrZXMgYSBHaWFudCBMZWFwIEZvcndhcmQsaHR0cDovL3Jlc2VhcmNoLmJhaWR1LmNvbS9CbG9nL2luZGV4LXZpZXc/aWQ9MTg1LCxTT1RBIGltcHJvdmVtZW50LFNPVEEgc2NvcmVzIG9uIEFHSUV2YWwgYW5kIE1NTFUuIFNlZSBhcnRpY2xlIGluIENoaW5hIFNjaWVuY2UgRGFpbHk6IGh0dHBzOi8vbXAud2VpeGluLnFxLmNvbS9zL1FWZGttb2ZSU1RnalE3VU9GWDdzMWcsLCwsLCwsLCwsLFVua25vd24sLCwsSG9zdGVkIGFjY2VzcyAobm8gQVBJKSxDaGluYSwsLCwsLDIwMjUtMTEtMjggMTE6NTM6NDQrMDA6MDAsLCwsLCxJbmR1c3RyeSwsLCwsVW5yZWxlYXNlZCwsVHJ1ZSwsLCwsLCwsLCwsTm8KSHllbmFETkEsQmlvbG9neSxQcm90ZWluIG9yIG51Y2xlb3RpZGUgbGFuZ3VhZ2UgbW9kZWwgKHBMTS9uTE0pLCJTdGFuZm9yZCBVbml2ZXJzaXR5LEhhcnZhcmQgVW5pdmVyc2l0eSxNaWxhIC0gUXVlYmVjIEFJIChvcmlnaW5hbGx5IE1vbnRyZWFsIEluc3RpdHV0ZSBmb3IgTGVhcm5pbmcgQWxnb3JpdGhtcyksVW5pdmVyc2l0eSBvZiBNb250cmVhbCAvIFVuaXZlcnNpdMOpIGRlIE1vbnRyw6lhbCIsIkVyaWMgTmd1eWVuLCBNaWNoYWVsIFBvbGksIE1hcmphbiBGYWl6aSwgQXJtaW4gVy4gVGhvbWFzLCBDYWxsdW0gQmlyY2ggU3lrZXMsIE1pY2hhZWwgV29ybm93LCBBbWFuIFBhdGVsLCBDbGF5dG9uIFJhYmlkZWF1LCBTdGVmYW5vIE1hc3Nhcm9saSwgWW9zaHVhIEJlbmdpbywgU3RlZmFubyBFcm1vbiwgU3RlcGhlbiBBLiBCYWNjdXMsIENocmlzdG9waGVyIFLDqSIsMjAyMy0wNi0yNyxIeWVuYUROQTogTG9uZy1SYW5nZSBHZW5vbWljIFNlcXVlbmNlIE1vZGVsaW5nIGF0IFNpbmdsZSBOdWNsZW90aWRlIFJlc29sdXRpb24saHR0cHM6Ly9hcnhpdi5vcmcvYWJzLzIzMDYuMTU3OTQsNDc3LjAsU09UQSBpbXByb3ZlbWVudCwiIiJPbiBmaW5lLXR1bmVkIGJlbmNobWFya3MgZnJvbSB0aGUgTnVjbGVvdGlkZSBUcmFuc2Zvcm1lciwgSHllbmFETkEgcmVhY2hlcyBzdGF0ZS1vZi10aGUtYXJ0IChTb3RBKSBvbiAxMiBvZiAxOCBkYXRhc2V0cyB1c2luZyBhIG1vZGVsIHdpdGggb3JkZXJzIG9mIG1hZ25pdHVkZSBsZXNzIHBhcmFtZXRlcnMgYW5kIHByZXRyYWluaW5nIGRhdGEuMSBPbiB0aGUgR2Vub21pY0JlbmNobWFya3MsIEh5ZW5hRE5BIHN1cnBhc3NlcyBTb3RBIG9uIDcgb2YgOCBkYXRhc2V0cyBvbiBhdmVyYWdlIGJ5ICsxMCBhY2N1cmFjeSBwb2ludHMsIGFuZCBieSBhcyBtdWNoIGFzICsyMCBhY2N1cmFjeSBwb2ludHMgb24gZW5oYW5jZXIgaWRlbnRpZmljYXRpb24uIiIiLDY2MDAwMDAuMCwiVGFibGUgQS4xIHNob3dzIGRldGFpbHMsIGxhcmdlc3QgZXhwZXJpbWVudCBpcyBvbiBmYXIgcmlnaHQuIiwxLjgxMWUrMjEsIjggTnZpZGlhIEExMDAgKDgwR0IpIEdQVXMsIH40IHdlZWtzCig0ICogNyAqIDI0ICogMzYwMCkgc2Vjb25kcyAqICg4ICogMy4xMmUxNCkgRkxPUC9zZWMgKiAwLjMgKHV0aWxpemF0aW9uKSA9IDEuODExZTIxIiwyOTQ1MDAwMDAwLCJIdW1hbiBnZW5vbWUgaXMgfjMuMkIgbnVjbGVvdGlkZSBwYWlycywgMTQgYW5kIFggYXJlIH4xMDFNIGFuZCAxNTRNIHJlc3BlY3RpdmVseS4gTGFyZ2VzdCBydW4gc2VlcyAyVCB0b2tlbnMsIHdoaWNoIGltcGxpZXMgfjY3OSBlcG9jaHMuIiw2NzIuMCwiIiJGb3IgZXhhbXBsZSwgdGhlIGxhcmdlc3QgbW9kZWwgd2l0aCBjb250ZXh0IGxlbmd0aCAxTSB3YXMgdHJhaW5lZCBvbiAyVCB0b2tlbnMgb3ZlciA0IHdlZWtzLiIiIixOVklESUEgQTEwMCwsQ29uZmlkZW50LCJHZW5vbWljIChETkEpIHNlcXVlbmNlcyBlbmNvZGUgYW4gZW5vcm1vdXMgYW1vdW50IG9mIGluZm9ybWF0aW9uIGZvciBnZW5lIHJlZ3VsYXRpb24gYW5kIHByb3RlaW4gc3ludGhlc2lzLiBTaW1pbGFyIHRvIG5hdHVyYWwgbGFuZ3VhZ2UgbW9kZWxzLCByZXNlYXJjaGVycyBoYXZlIHByb3Bvc2VkIGZvdW5kYXRpb24gbW9kZWxzIGluIGdlbm9taWNzIHRvIGxlYXJuIGdlbmVyYWxpemFibGUgZmVhdHVyZXMgZnJvbSB1bmxhYmVsZWQgZ2Vub21lIGRhdGEgdGhhdCBjYW4gdGhlbiBiZSBmaW5lLXR1bmVkIGZvciBkb3duc3RyZWFtIHRhc2tzIHN1Y2ggYXMgaWRlbnRpZnlpbmcgcmVndWxhdG9yeSBlbGVtZW50cy4gRHVlIHRvIHRoZSBxdWFkcmF0aWMgc2NhbGluZyBvZiBhdHRlbnRpb24sIHByZXZpb3VzIFRyYW5zZm9ybWVyLWJhc2VkIGdlbm9taWMgbW9kZWxzIGhhdmUgdXNlZCA1MTIgdG8gNGsgdG9rZW5zIGFzIGNvbnRleHQgKDwwLjAwMSUgb2YgdGhlIGh1bWFuIGdlbm9tZSksIHNpZ25pZmljYW50bHkgbGltaXRpbmcgdGhlIG1vZGVsaW5nIG9mIGxvbmctcmFuZ2UgaW50ZXJhY3Rpb25zIGluIEROQS4gSW4gYWRkaXRpb24sIHRoZXNlIG1ldGhvZHMgcmVseSBvbiB0b2tlbml6ZXJzIG9yIGZpeGVkIGstbWVycyB0byBhZ2dyZWdhdGUgbWVhbmluZ2Z1bCBETkEgdW5pdHMsIGxvc2luZyBzaW5nbGUgbnVjbGVvdGlkZSByZXNvbHV0aW9uIHdoZXJlIHN1YnRsZSBnZW5ldGljIHZhcmlhdGlvbnMgY2FuIGNvbXBsZXRlbHkgYWx0ZXIgcHJvdGVpbiBmdW5jdGlvbiB2aWEgc2luZ2xlIG51Y2xlb3RpZGUgcG9seW1vcnBoaXNtcyAoU05QcykuIFJlY2VudGx5LCBIeWVuYSwgYSBsYXJnZSBsYW5ndWFnZSBtb2RlbCBiYXNlZCBvbiBpbXBsaWNpdCBjb252b2x1dGlvbnMgd2FzIHNob3duIHRvIG1hdGNoIGF0dGVudGlvbiBpbiBxdWFsaXR5IHdoaWxlIGFsbG93aW5nIGxvbmdlciBjb250ZXh0IGxlbmd0aHMgYW5kIGxvd2VyIHRpbWUgY29tcGxleGl0eS4gTGV2ZXJhZ2luZyBIeWVuYSdzIG5ldyBsb25nLXJhbmdlIGNhcGFiaWxpdGllcywgd2UgcHJlc2VudCBIeWVuYUROQSwgYSBnZW5vbWljIGZvdW5kYXRpb24gbW9kZWwgcHJldHJhaW5lZCBvbiB0aGUgaHVtYW4gcmVmZXJlbmNlIGdlbm9tZSB3aXRoIGNvbnRleHQgbGVuZ3RocyBvZiB1cCB0byAxIG1pbGxpb24gdG9rZW5zIGF0IHRoZSBzaW5nbGUgbnVjbGVvdGlkZS1sZXZlbCAtIGFuIHVwIHRvIDUwMHggaW5jcmVhc2Ugb3ZlciBwcmV2aW91cyBkZW5zZSBhdHRlbnRpb24tYmFzZWQgbW9kZWxzLiBIeWVuYUROQSBzY2FsZXMgc3ViLXF1YWRyYXRpY2FsbHkgaW4gc2VxdWVuY2UgbGVuZ3RoICh0cmFpbmluZyB1cCB0byAxNjB4IGZhc3RlciB0aGFuIFRyYW5zZm9ybWVyKSwgdXNlcyBzaW5nbGUgbnVjbGVvdGlkZSB0b2tlbnMsIGFuZCBoYXMgZnVsbCBnbG9iYWwgY29udGV4dCBhdCBlYWNoIGxheWVyLiBXZSBleHBsb3JlIHdoYXQgbG9uZ2VyIGNvbnRleHQgZW5hYmxlcyAtIGluY2x1ZGluZyB0aGUgZmlyc3QgdXNlIG9mIGluLWNvbnRleHQgbGVhcm5pbmcgaW4gZ2Vub21pY3MuIE9uIGZpbmUtdHVuZWQgYmVuY2htYXJrcyBmcm9tIHRoZSBOdWNsZW90aWRlIFRyYW5zZm9ybWVyLCBIeWVuYUROQSByZWFjaGVzIHN0YXRlLW9mLXRoZS1hcnQgKFNvdEEpIG9uIDEyIG9mIDE4IGRhdGFzZXRzIHVzaW5nIGEgbW9kZWwgd2l0aCBvcmRlcnMgb2YgbWFnbml0dWRlIGxlc3MgcGFyYW1ldGVycyBhbmQgcHJldHJhaW5pbmcgZGF0YS4gT24gdGhlIEdlbm9taWNCZW5jaG1hcmtzLCBIeWVuYUROQSBzdXJwYXNzZXMgU290QSBvbiA3IG9mIDggZGF0YXNldHMgb24gYXZlcmFnZSBieSArMTAgYWNjdXJhY3kgcG9pbnRzLiIsNjc5LjExNzE0NzcwOCwsT3BlbiB3ZWlnaHRzIChyZXN0cmljdGVkIHVzZSksIlVuaXRlZCBTdGF0ZXMgb2YgQW1lcmljYSxVbml0ZWQgU3RhdGVzIG9mIEFtZXJpY2EsQ2FuYWRhLENhbmFkYSIsLCwsOC4wLCwyMDI2LTA1LTI1IDEyOjIzOjMyKzAwOjAwLCwsLDY0MDAwMDAwLjAsIlRhYmxlIEEuMSBpbmRpY2F0ZXMgbGFyZ2VzdCBtb2RlbCBzYXcgc2VxdWVuY2UgbGVuZ3RoIG9mIDFNLCBhbmQgdGhhdCBiYXRjaCBzaXplcyByYW5nZSBmcm9tIDY0LTEwMjQuIEluIHNlY3Rpb24gMy4yOiAiIk91ciBzZXF1ZW5jZSBsZW5ndGggc2NoZWR1bGUgc3RhcnRzIGF0IEwxID0gNjQsIHRoZW4gZG91YmxlcyB0aGUgd2luZG93IGF0IGVhY2ggc3RhZ2Ugd2hpbGUga2VlcGluZyB0aGUgZ2xvYmFsIGJhdGNoIHNpemUgY29uc3RhbnQuIiIgSSBhc3N1bWUgc21hbGxlc3QgYmF0Y2ggc2l6ZSB3YXMgdXNlZCBmb3IgbGFyZ2VzdCBzZXF1ZW5jZSBsZW5ndGguIiwiQWNhZGVtaWEsQWNhZGVtaWEsQWNhZGVtaWEsQWNhZGVtaWEiLCwsLCxPcGVuIHNvdXJjZSwiQlNEIDMtQ2xhdXNlIExpY2Vuc2UgZm9yIHdlaWdodHMgKHByb2hpYml0cyBvdGhlcnMgZnJvbSB1c2luZyB0aGUgbmFtZSBvZiB0aGUgY29weXJpZ2h0IGhvbGRlcikKaHR0cHM6Ly9odWdnaW5nZmFjZS5jby9Mb25nU2FmYXJpL2h5ZW5hZG5hLWxhcmdlLTFtLXNlcWxlbi1oZgoKdHJhaW5pbmcgY29kZTogQXBhY2hlIDIuMApodHRwczovL2dpdGh1Yi5jb20vSGF6eVJlc2VhcmNoL2h5ZW5hLWRuYSIsLDUwMDAuMCwsRlAxNiwsNjM2Ny40MzM2NDA1NTYyNDEsSGFyZHdhcmUsTG9uZ1NhZmFyaSwsLCxZZXMKQ2hpcnAsU3BlZWNoLCJTcGVlY2ggcmVjb2duaXRpb24gKEFTUiksU3BlZWNoLXRvLXRleHQiLEdvb2dsZSwiSXZhbiBOYXJkaW5pLCBHLiBIdXNzYWluIENoaW5veSIsMjAyMy0wNi0yNywiR2V0dGluZyBzdGFydGVkIHdpdGggQ2hpcnAsIHRoZSBHb29nbGXigJlzIFVuaXZlcnNhbCBTcGVlY2ggTW9kZWwgKFVTTSkgb24gVmVydGV4IEFJIixodHRwczovL21lZGl1bS5jb20vZ29vZ2xlLWNsb3VkL2dldHRpbmctc3RhcnRlZC13aXRoLWNoaXJwLXRoZS1nb29nbGVzLXVuaXZlcnNhbC1zcGVlY2gtbW9kZWwtdXNtLW9uLXZlcnRleC1haS1mNTRlZGFmNGRhOTMsLCwsMjAwMDAwMDAwMC4wLCIiIk9uIEdvb2dsZSBWZXJ0ZXggQUksIHlvdSBjYW4gYWNjZXNzIENoaXJwLCBhIDJCLXBhcmFtZXRlciBzcGVlY2ggbW9kZWwgd2hpY2ggYWNoaWV2ZWQgaW5jcmVkaWJsZSBhY2N1cmFjeSBpbXByb3ZlbWVudHMgaW4gc3BlZWNoIHJlY29nbml0aW9uIG92ZXIgc2V2ZXJhbCBsYW5ndWFnZXMiIiAoaHR0cHM6Ly9tZWRpdW0uY29tL2dvb2dsZS1jbG91ZC9nZXR0aW5nLXN0YXJ0ZWQtd2l0aC1jaGlycC10aGUtZ29vZ2xlcy11bml2ZXJzYWwtc3BlZWNoLW1vZGVsLXVzbS1vbi12ZXJ0ZXgtYWktZjU0ZWRhZjRkYTkzKS4iLCwsLCwsLCwsQ29uZmlkZW50LCJHZXR0aW5nIHN0YXJ0ZWQgd2l0aCBDaGlycCwgdGhlIEdvb2dsZeKAmXMgVW5pdmVyc2FsIFNwZWVjaCBNb2RlbCAoVVNNKSBvbiBWZXJ0ZXgg</x:v>
      </x:c>
    </x:row>
    <x:row r="172" ht="18" customHeight="1">
      <x:c r="A172" s="17" t="n">
        <x:v>167</x:v>
      </x:c>
      <x:c r="B172" s="17" t="n">
        <x:v>309</x:v>
      </x:c>
      <x:c r="C172" s="94" t="str">
        <x:v>QUkiLCwsQVBJIGFjY2VzcyxVbml0ZWQgU3RhdGVzIG9mIEFtZXJpY2EsLCwsLCwyMDI1LTExLTI4IDExOjUzOjQ0KzAwOjAwLCwsLCwsSW5kdXN0cnksLCwsLFVucmVsZWFzZWQsLCwsLCwsLCwsLCwsTm8KUldLVi00IFdvcmxkICg3QiksTGFuZ3VhZ2UsIkxhbmd1YWdlIG1vZGVsaW5nL2dlbmVyYXRpb24sQ2hhdCIsUldLViBGb3VuZGF0aW9uLCwyMDIzLTA2LTI2LFJXS1YtNCBXb3JsZCxodHRwczovL2h1Z2dpbmdmYWNlLmNvL0JsaW5rREwvcndrdi00LXdvcmxkLCwsLDczOTMwMDAwMDAuMCwiN0IKVGFibGUgMiBodHRwczovL2FyeGl2Lm9yZy9wZGYvMjMwNS4xMzA0OCIsLCwsLCwsLCxDb25maWRlbnQsIk1vZGVsIERlc2NyaXB0aW9uClJXS1YtNCB0cmFpbmVkIG9uIDEwMCsgd29ybGQgbGFuZ3VhZ2VzICg3MCUgRW5nbGlzaCwgMTUlIG11bHRpbGFuZywgMTUlIGNvZGUpLgoKV29ybGQgPSBTb21lX1BpbGUgKyBTb21lX1JlZFBhamFtYSArIFNvbWVfT1NDQVIgKyBBbGxfV2lraXBlZGlhICsgQWxsX0NoYXRHUFRfRGF0YV9JX2Nhbl9maW5kCgpYWFh0dW5lZCA9IGZpbmV0dW5lIG9mIFdvcmxkIG9uIE1DNCwgT1NDQVIsIHdpa2ksIGV0Yy4iLCwsT3BlbiB3ZWlnaHRzICh1bnJlc3RyaWN0ZWQpLE11bHRpbmF0aW9uYWwsLCwsLCwyMDI2LTAyLTExIDE5OjI2OjI3KzAwOjAwLCwsLCwsUmVzZWFyY2ggY29sbGVjdGl2ZSwsLCwsT3BlbiBzb3VyY2UsQXBhY2hlIDIuMDogaHR0cHM6Ly9odWdnaW5nZmFjZS5jby9CbGlua0RML3J3a3YtNC13b3JsZCwsLCwsLCwsLCwsLFllcwpLb3Ntb3MtMiwiTGFuZ3VhZ2UsVmlzaW9uLE11bHRpbW9kYWwiLCJWaXN1YWwgcXVlc3Rpb24gYW5zd2VyaW5nLEltYWdlIGNhcHRpb25pbmcsTmFtZWQgZW50aXR5IHJlY29nbml0aW9uIChORVIpLENoYXJhY3RlciByZWNvZ25pdGlvbiAoT0NSKSxEb2N1bWVudCByZXByZXNlbnRhdGlvbiIsTWljcm9zb2Z0LCJaaGlsaWFuZyBQZW5nLCBXZW5odWkgV2FuZywgTGkgRG9uZywgWWFydSBIYW8sIFNoYW9oYW4gSHVhbmcsIFNodW1pbmcgTWEsIEZ1cnUgV2VpIiwyMDIzLTA2LTI2LEtvc21vcy0yOiBHcm91bmRpbmcgTXVsdGltb2RhbCBMYXJnZSBMYW5ndWFnZSBNb2RlbHMgdG8gdGhlIFdvcmxkLGh0dHBzOi8vYXJ4aXYub3JnL2Ficy8yMzA2LjE0ODI0LDExODAuMCwsLDE2MDAwMDAwMDAuMCwxLjZCLDQuNTUwMDM1NDI4NGUrMjAsIiIiV2UgdHJhaW4gdGhlIG1vZGVsIG9uIDI1NiBWMTAwIEdQVXMgYW5kIHRoZSB0cmFpbmluZyB0YWtlcyBhcHByb3hpbWF0ZWx5IG9uZSBkYXkgdG8gY29tcGxldGUiIgoiIldlIHRyYWluIEtPU01PUy0yIGZvciA2MGsgc3RlcHMsIGVxdWl2YWxlbnQgdG8gYXJvdW5kIDI1IGJpbGxpb24gdG9rZW5zIiIKCkdQVS10aW1lIG1ldGhvZAooMjU2KSAqICgxLjNlMTQpICogKDI0ICogMzYwMCkgKiAoMC4zKSA9IDguNjI2MTc2ZTIwCihudW0gZ3B1KSAqIChwZWFrIGZsb3BzKSAqICh0aW1lIGluIHNlY29uZHMpICogKGFzc3VtZWQgdXRpbGl6YXRpb24gcmF0ZSkKClBhcmFtZXRlci1kYXRhIG1ldGhvZAo2TkQgPSA2KjI1QioxLjZCID0gMi40ZTIwCgpVc2VkIGdlb21ldHJpYyBtZWFuIG9mIHR3byBlc3RpbWF0ZXMuIiwyNTAwMDAwMDAwMCwidGV4dCBhbmQgaW1hZ2VzCiAiIldlIHRyYWluIEtPU01PUy0yIGZvciA2MGsgc3RlcHMsIGVxdWl2YWxlbnQgdG8gYXJvdW5kIDI1IGJpbGxpb24gdG9rZW5zIiIKIiJXZSB0cmFpbiB0aGUgbW9kZWwgb24gbmV3bHkgYWRkZWQgZ3JvdW5kZWQgaW1hZ2UtdGV4dCBwYWlycywgbW9ub21vZGFsIHRleHQgY29ycG9yYSwgaW1hZ2UtY2FwdGlvbiBwYWlycywgYW5kIGludGVybGVhdmVkIGltYWdlLXRleHQgZGF0YS4gT3VyIHRyYWluaW5nIHByb2Nlc3MgaW52b2x2ZXMgYSBiYXRjaCBzaXplIG9mIDQxOUsgdG9rZW5zLCBjb25zaXN0aW5nIG9mIDE4NUsgdG9rZW5zIGZyb20gdGV4dCBjb3Jwb3JhLCAyMTVLIHRva2VucyBmcm9tIG9yaWdpbmFsIGFuZCBncm91bmRlZCBpbWFnZS1jYXB0aW9uIHBhaXJzLCBhbmQgMTlLIHRva2VucyBmcm9tIGludGVybGVhdmVkIGRhdGEuIFdlIHRyYWluIEtPU01PUy0yCmZvciA2MGsgc3RlcHMsIGVxdWl2YWxlbnQgdG8gYXJvdW5kIDI1IGJpbGxpb24gdG9rZW5zIiIKIiwyNC4wLCIiIiBXZSB0cmFpbiB0aGUgbW9kZWwgb24gMjU2IFYxMDAgR1BVcyBhbmQgdGhlIHRyYWluaW5nIHRha2VzIGFwcHJveGltYXRlbHkgb25lIGRheSB0byBjb21wbGV0ZSIiIixOVklESUEgVjEwMCxTZWxmLXN1cGVydmlzZWQgbGVhcm5pbmcsTGlrZWx5LCJXZSBpbnRyb2R1Y2UgS29zbW9zLTIsIGEgTXVsdGltb2RhbCBMYXJnZSBMYW5ndWFnZSBNb2RlbCAoTUxMTSksIGVuYWJsaW5nIG5ldyBjYXBhYmlsaXRpZXMgb2YgcGVyY2VpdmluZyBvYmplY3QgZGVzY3JpcHRpb25zIChlLmcuLCBib3VuZGluZyBib3hlcykgYW5kIGdyb3VuZGluZyB0ZXh0IHRvIHRoZSB2aXN1YWwgd29ybGQuIFNwZWNpZmljYWxseSwgd2UgcmVwcmVzZW50IHJlZmVyIGV4cHJlc3Npb25zIGFzIGxpbmtzIGluIE1hcmtkb3duLCBpLmUuLCBgYFt0ZXh0IHNwYW5dKGJvdW5kaW5nIGJveGVzKScsIHdoZXJlIG9iamVjdCBkZXNjcmlwdGlvbnMgYXJlIHNlcXVlbmNlcyBvZiBsb2NhdGlvbiB0b2tlbnMuIFRvZ2V0aGVyIHdpdGggbXVsdGltb2RhbCBjb3Jwb3JhLCB3ZSBjb25zdHJ1Y3QgbGFyZ2Utc2NhbGUgZGF0YSBvZiBncm91bmRlZCBpbWFnZS10ZXh0IHBhaXJzIChjYWxsZWQgR3JJVCkgdG8gdHJhaW4gdGhlIG1vZGVsLiBJbiBhZGRpdGlvbiB0byB0aGUgZXhpc3RpbmcgY2FwYWJpbGl0aWVzIG9mIE1MTE1zIChlLmcuLCBwZXJjZWl2aW5nIGdlbmVyYWwgbW9kYWxpdGllcywgZm9sbG93aW5nIGluc3RydWN0aW9ucywgYW5kIHBlcmZvcm1pbmcgaW4tY29udGV4dCBsZWFybmluZyksIEtvc21vcy0yIGludGVncmF0ZXMgdGhlIGdyb3VuZGluZyBjYXBhYmlsaXR5IGludG8gZG93bnN0cmVhbSBhcHBsaWNhdGlvbnMuIFdlIGV2YWx1YXRlIEtvc21vcy0yIG9uIGEgd2lkZSByYW5nZSBvZiB0YXNrcywgaW5jbHVkaW5nIChpKSBtdWx0aW1vZGFsIGdyb3VuZGluZywgc3VjaCBhcyByZWZlcnJpbmcgZXhwcmVzc2lvbiBjb21wcmVoZW5zaW9uLCBhbmQgcGhyYXNlIGdyb3VuZGluZywgKGlpKSBtdWx0aW1vZGFsIHJlZmVycmluZywgc3VjaCBhcyByZWZlcnJpbmcgZXhwcmVzc2lvbiBnZW5lcmF0aW9uLCAoaWlpKSBwZXJjZXB0aW9uLWxhbmd1YWdlIHRhc2tzLCBhbmQgKGl2KSBsYW5ndWFnZSB1bmRlcnN0YW5kaW5nIGFuZCBnZW5lcmF0aW9uLiBUaGlzIHdvcmsgbGF5cyBvdXQgdGhlIGZvdW5kYXRpb24gZm9yIHRoZSBkZXZlbG9wbWVudCBvZiBFbWJvZGltZW50IEFJIGFuZCBzaGVkcyBsaWdodCBvbiB0aGUgYmlnIGNvbnZlcmdlbmNlIG9mIGxhbmd1YWdlLCBtdWx0aW1vZGFsIHBlcmNlcHRpb24sIGFjdGlvbiwgYW5kIHdvcmxkIG1vZGVsaW5nLCB3aGljaCBpcyBhIGtleSBzdGVwIHRvd2FyZCBhcnRpZmljaWFsIGdlbmVyYWwgaW50ZWxsaWdlbmNlLiBDb2RlIGFuZCBwcmV0cmFpbmVkIG1vZGVscyBhcmUgYXZhaWxhYmxlIGF0IHRoaXMgaHR0cHM6Ly9naXRodWIuY29tL21pY3Jvc29mdC91bmlsbS90cmVlL21hc3Rlci9rb3Ntb3MtMiIsLCxPcGVuIHdlaWdodHMgKHVucmVzdHJpY3RlZCksVW5pdGVkIFN0YXRlcyBvZiBBbWVyaWNhLCwsLDI1Ni4wLCwyMDI2LTA1LTI1IDEyOjIzOjMxKzAwOjAwLCwsLCwsSW5kdXN0cnksLCwsNjE0NC4wLE9wZW4gc291cmNlLCJkYXRhOiBodHRwczovL2h1Z2dpbmdmYWNlLmNvL2RhdGFzZXRzL3p6bGlhbmcvR1JJVAp3ZWlnaHRzIGFuZCBjb2RlLCBpbmNsdWRlcyB0cmFpbmluZzogaHR0cHM6Ly9naXRodWIuY29tL21pY3Jvc29mdC91bmlsbS90cmVlL21hc3Rlci9rb3Ntb3MtMgpsaWNlbnNlIGZvciBmdWxsIHJlcG8gKE1JVCk6Cmh0dHBzOi8vZ2l0aHViLmNvbS9taWNyb3NvZnQvdW5pbG0vYmxvYi9tYXN0ZXIvTElDRU5TRQoKTUlUIGxpY2Vuc2UKaHR0cHM6Ly9odWdnaW5nZmFjZS5jby9taWNyb3NvZnQva29zbW9zLTItcGF0Y2gxNC0yMjQiLCwsLCwsMTUyODIxLjgxMDU4MTA5NDgsIk9wZXJhdGlvbiBjb3VudGluZyxIYXJkd2FyZSIsbWljcm9zb2Z0LCwsLFllcwpMbGFtYS0yLUNoaW5lc2UgMTNCLExhbmd1YWdlLCJMYW5ndWFnZSBtb2RlbGluZy9nZW5lcmF0aW9uLFF1ZXN0aW9uIGFuc3dlcmluZyxDb2RlIGdlbmVyYXRpb24sUXVhbnRpdGF0aXZlIHJlYXNvbmluZyIsRmxhZ0FscGhhLCwyMDIzLTA2LTI1LCxodHRwczovL2dpdGh1Yi5jb20vRmxhZ0FscGhhL0xsYW1hMi1DaGluZXNlLCwsLDEzMDAwMDAwMDAwLjAsLCwsLCwsLCwsTGlrZWx5LCJXZWxjb21lIHRvIHRoZSBMbGFtYSBDaGluZXNlIGNvbW11bml0eSEgV2UgYXJlIGFuIGFkdmFuY2VkIHRlY2huaWNhbCBjb21tdW5pdHkgZm9jdXNpbmcgb24gdGhlIG9wdGltaXphdGlvbiBhbmQgdXBwZXItbGV2ZWwgY29uc3RydWN0aW9uIG9mIHRoZSBMbGFtYSBtb2RlbCBpbiBDaGluZXNlLiAqQmFzZWQgb24gbGFyZ2Utc2NhbGUgQ2hpbmVzZSBkYXRhLCB0aGUgQ2hpbmVzZSBjYXBhYmlsaXRpZXMgb2YgdGhlIExsYW1hMiBtb2RlbCBhcmUgY29udGludW91c2x5IGl0ZXJhdGl2ZWx5IHVwZ3JhZGVkIHN0YXJ0aW5nIGZyb20gcHJlLXRyYWluaW5nKiAuIFdlIHdhcm1seSB3ZWxjb21lIGRldmVsb3BlcnMgYW5kIHJlc2VhcmNoZXJzIHdobyBhcmUgcGFzc2lvbmF0ZSBhYm91dCBsYXJnZSBtb2RlbCBMTE0gdG8gam9pbiB1cy4iLCwsT3BlbiB3ZWlnaHRzICh1bnJlc3RyaWN0ZWQpLENoaW5hLExsYW1hIDItMTNCLCxUaGV5IGRpZCBib3RoIGFkZGl0aW9uYWwgcHJlLXRyYWluaW5nIGluIENoaW5lc2UgKHRva2VuIGNvdW50IG5vdCBzdGF0ZWQpIGFuZCBMb1JBIGZpbmUtdHVuaW5nLiwsLDIwMjUtMTEtMjggMTE6NTM6NDQrMDA6MDAsLCwsLCxSZXNlYXJjaCBjb2xsZWN0aXZlLCwsLCxPcGVuIChub24tY29tbWVyY2lhbCksImxpY2Vuc2UgaXNuJ3QgY2xlYXIsIGl0J3Mgbm90IG9uIGdpdGh1YiAod2hlcmUgdGhlIGNvZGUgaXMpIGJ1dCBIRiBzYXlzIGFwYWNoZToKaHR0cHM6Ly9odWdnaW5nZmFjZS5jby9GbGFnQWxwaGEvTGxhbWEyLUNoaW5lc2UtN2ItQ2hhdCIsLCwsLCwsLCwsLCxZZXMKSW5mbGVjdGlvbi0xLExhbmd1YWdlLExhbmd1YWdlIG1vZGVsaW5nLEluZmxlY3Rpb24gQUksLDIwMjMtMDYtMjMsSW5mbGVjdGlvbi0xIHRlY2huaWNhbCBtZW1vLGh0dHBzOi8vaW5mbGVjdGlvbi5haS9hc3NldHMvSW5mbGVjdGlvbi0xLnBkZiwsLCIiIkluZmxlY3Rpb24tMSBvdXRwZXJmb3JtcyBtb2RlbHMgdHJhaW5lZCB3aXRoIGF0IG1vc3QgdGhlIHNhbWUgYW1vdW50IG9mIGNvbXB1dGUgYXMgUGFMTS01NDBCIG9uIE1NTFUgYW5kIHRoZSBvdGhlciBiZW5jaG1hcmtzIGluIFRhYmxlIDEuIiIiLCwsMS4wMDAxZSsyNCwiPD0gMi41ZTI0CgpUaGV5IGRlZmluZSB0d28gIiJjb21wdXRlIGNsYXNzZXMiIiwgb25lIGZvciBtb2RlbHMgd2l0aCBtb3JlIGNvbXB1dGUgdGhhbiBQYUxNIDU0MEIsIGkuZS4gR1BULTQgYW5kIFBhTE0gMiwgYW5kIG9uZSBmb3IgbW9kZWxzIHdpdGggYXMgbXVjaCBjb21wdXRlIG9yIGxlc3MsIGkuZS4gR1BULTMuNSwgQ2hpbmNoaWxsYSwgTExhTUEsIGFuZCBJbmZsZWN0aW9uLTEuCgpQYUxNIDU0MEIgcmVxdWlyZWQgMi41ZTI0IEZMT1AgdG8gdHJhaW4gKGNvbmZpcm1lZCBieSBHb29nbGUpIiwsLCwsTlZJRElBIEgxMDAgU1hNNSA4MEdCLCxTcGVjdWxhdGl2ZSwiTGFyZ2UgbGFuZ3VhZ2UgbW9kZWxzIChMTE1zKSBiYXNlZCBvbiB0aGUgVHJhbnNmb3JtZXIgYXJjaGl0ZWN0dXJlIGhhdmUgYmVlbiBzaG93biB0byBwb3NzZXNzIGEgcmFuZ2Ugb2YgYWR2YW5jZWQgY2FwYWJpbGl0aWVzIGluIGxhbmd1YWdlIGdlbmVyYXRpb24gYW5kIHVuZGVyc3RhbmRpbmcuIFRoZXNlIGNhcGFiaWxpdGllcyBoYXZlIHBhdmVkIHRoZSB3YXkgZm9yIGRlcGxveW1lbnQgb2YgTExNcyBpbiBwcm9kdWN0cyBsaWtlIE9wZW5BSeKAmXMgQ2hhdC1HUFQgYW5kIEdvb2dsZeKAmXMgQmFyZC4gQXQgSW5mbGVjdGlvbiBBSSwgb3VyIG1pc3Npb24gaXMgdG8gY3JlYXRlIHBlcnNvbmFsIEFJcyBmb3IgZXZlcnlvbmUsIGFuZCBpbiBNYXkgMjAyMyB3ZSByZWxlYXNlZCBQaSAocGkuYWkpIOKAkyBhbiBMTE0tYmFzZWQgcGVyc29uYWwgQUkgd2hpY2ggaXMgZGVzaWduZWQgdG8gYmUgZW1wYXRoZXRpYywgdXNlZnVsLCBhbmQgc2FmZS4gSW4gdGhpcyB3b3JrIHdlIGludHJvZHVjZSB0aGUgZm91bmRhdGlvbiBtb2RlbCBwb3dlcmluZyBQaSwgZHViYmVkIEluZmxlY3Rpb24tMSwgYW5kIGV2YWx1YXRlIGl0cyBwZXJmb3JtYW5jZSBjaGFyYWN0ZXJpc3RpY3MgYWNyb3NzIGEgdmFyaWV0eSBvZiBiZW5jaG1hcmtzLiIsLCxIb3N0ZWQgYWNjZXNzIChubyBBUEkpLFVuaXRlZCBTdGF0ZXMgb2YgQW1lcmljYSwsLCwsLDIwMjUtMTEtMjggMTE6NTM6NDQrMDA6MDAsLCwsLCxJbmR1c3RyeSxUcnVlLCwyLjVlKzI0LCxVbnJlbGVhc2VkLCxUcnVlLCwsLCwsQ29tcGFyaXNvbiB3aXRoIG90aGVyIG1vZGVscywsLCwsTm8KTVBULTMwQixMYW5ndWFnZSwiTGFuZ3VhZ2UgZ2VuZXJhdGlvbixDb2RlIGdlbmVyYXRpb24iLE1vc2FpY01MLCwyMDIzLTA2LTIyLCxodHRwczovL2h1Z2dpbmdmYWNlLmNvL21vc2FpY21sL21wdC0zMGIsLCwsMzAwMDAwMDAwMDAuMCwzMEIsMS44OTAwMDAwMDAwMDAxZSsyMywiQWNjb3JkaW5nIHRvIHRoZWlyIGJsb2cgcG9zdCwKIiJNUFQtMzBCIEZMT1BzIH49IDYgKiAzMGU5IFtwYXJhbXNdICogMS4wNWUxMiBbdG9rZW5zXSA9IDEuODllMjMgRkxPUHMiIiIsMTA1MDAwMDAwMDAwMCwifjRUIHRva2VucyBhY3Jvc3Mgc291cmNlcywgYnV0IG9ubHkgdHJhaW5lZCBvbiAxLjA1VCBvZiB0aGVzZSIsMjc4LjQsMzBCOiA1MTJ4IEgxMDAtODBnYiBmb3IgMTEuNiBkYXlzLE5WSURJQSBIMTAwIFNYTTUgODBHQiwsQ29uZmlkZW50LCJNUFQtMzBCIGlzIGEgZGVjb2Rlci1zdHlsZSB0cmFuc2Zvcm1lciBwcmV0cmFpbmVkIGZyb20gc2NyYXRjaCBvbiAxVCB0b2tlbnMgb2YgRW5nbGlzaCB0ZXh0IGFuZCBjb2RlLiBUaGlzIG1vZGVsIHdhcyB0cmFpbmVkIGJ5IE1vc2FpY01MLgoKTVBULTMwQiBpcyBwYXJ0IG9mIHRoZSBmYW1pbHkgb2YgTW9zYWljIFByZXRyYWluZWQgVHJhbnNmb3JtZXIgKE1QVCkgbW9kZWxzLCB3aGljaCB1c2UgYSBtb2RpZmllZCB0cmFuc2Zvcm1lciBhcmNoaXRlY3R1cmUgb3B0aW1pemVkIGZvciBlZmZpY2llbnQgdHJhaW5pbmcgYW5kIGluZmVyZW5jZS4KCk1QVC0zMEIgY29tZXMgd2l0aCBzcGVjaWFsIGZlYXR1cmVzIHRoYXQgZGlmZmVyZW50aWF0ZSBpdCBmcm9tIG90aGVyIExMTXMsIGluY2x1ZGluZyBhbiA4ayB0b2tlbiBjb250ZXh0IHdpbmRvdyAod2hpY2ggY2FuIGJlIGZ1cnRoZXIgZXh0ZW5kZWQgdmlhIGZpbmV0dW5pbmc7IHNlZSBNUFQtN0ItU3RvcnlXcml0ZXIpLCBzdXBwb3J0IGZvciBjb250ZXh0LWxlbmd0aCBleHRyYXBvbGF0aW9uIHZpYSBBTGlCaSwgYW5kIGVmZmljaWVudCBpbmZlcmVuY2UgKyB0cmFpbmluZyB2aWEgRmxhc2hBdHRlbnRpb24uIEl0IGFsc28gaGFzIHN0cm9uZyBjb2RpbmcgYWJpbGl0aWVzIHRoYW5rcyB0byBpdHMgcHJldHJhaW5pbmcgbWl4LiBNUFQgbW9kZWxzIGNhbiBhbHNvIGJlIHNlcnZlZCBlZmZpY2llbnRseSB3aXRoIGJvdGggc3RhbmRhcmQgSHVnZ2luZ0ZhY2UgcGlwZWxpbmVzIGFuZCBOVklESUEncyBGYXN0ZXJUcmFuc2Zvcm1lci4gVGhlIHNpemUgb2YgTVBULTMwQiB3YXMgYWxzbyBzcGVjaWZpY2FsbHkgY2hvc2VuIHRvIG1ha2UgaXQgZWFzeSB0byBkZXBsb3kgb24gYSBzaW5nbGUgR1BV4oCUZWl0aGVyIDF4QTEwMC04MEdCIGluIDE2LWJpdCBwcmVjaXNpb24gb3IgMXhBMTAwLTQwR0IgaW4gOC1iaXQgcHJlY2lzaW9uLiIsMS4wLCxPcGVuIHdlaWdodHMgKHVucmVzdHJpY3RlZCksVW5pdGVkIFN0YXRlcyBvZiBBbWVyaWNhLCwsLDUxMi4wLCwyMDI1LTExLTI4IDExOjUzOjQ0KzAwOjAwLERhdGFicmlja3MsLCw0MDk2MDAwLjAsImxhc3QgdHdvIGJhdGNoIHNpemVzIHdlcmUgMyw0NTYsMDAwIGFuZCA0LDA5NiwwMDAsIGJ1dCA0LDA5NiwwMDAgb25seSB1c2VkIGZvciBsYXN0IDUlIG9mIHRyYWluaW5nCgoiIlRvIGJ1aWxkIDhrIHN1cHBvcnQgaW50byBNUFQtMzBCIGVmZmljaWVudGx5LCB3ZSBmaXJzdCBwcmUtdHJhaW5lZCBvbiAxVCB0b2tlbnMgdXNpbmcgc2VxdWVuY2VzIHRoYXQgd2VyZSAyayB0b2tlbnMgbG9uZywgYW5kIHRoZW4gdHJhaW5lZCBmb3IgYW4gYWRkaXRpb25hbCA1MEIgdG9rZW5zIHVzaW5nIHNlcXVlbmNlcyB0aGF0IHdlcmUgOGsgdG9rZW5zIGxvbmcuLi4KClRoZSBtb2RlbCB3YXMgdHJhaW5lZCBpbiB0aHJlZSBzdGFnZXMgdXNpbmcgdGhlIE1vc2FpY01MIFBsYXRmb3JtOiAoaSkgRmlyc3QgaXQgd2FzIHRyYWluZWQgb24gNDQwIEExMDAtNDBHQnMgd2l0aCBhIGJhdGNoIHNpemUgb2YgMTc2MC4gKGlpKSBUaGVuLCBvbiAyMTYgQTEwMC00MEdCcyB3aXRoIGEgYmF0Y2ggc2l6ZSBvZiAxNzI4LiAoaWlpKSBUcmFpbmluZyB3YXMgY29tcGxldGVkIG9uIDI1NiBIMTAwLTgwR0JzIHdpdGggYSBiYXRjaCBzaXplIG9mIDUxMiB3aXRoIDhrIGNvbnRleHQgbGVuZ3RoIGFuZCA1MEIgdG9rZW5zIiIKCgoiLEluZHVzdHJ5LCwsLDE0MjU0MS4wLE9wZW4gc291cmNlLCJhcGFjaGUgMi4wIGZvciB3ZWlnaHRzLgoKcHJldHJhaW4gY29kZSBoZXJlOiBodHRwczovL2dpdGh1Yi5jb20vbW9zYWljbWwvbGxtLWZvdW5kcnkvdHJlZS9tYWluL3NjcmlwdHMvdHJhaW4veWFtbHMvcHJldHJhaW4gIixUcnVlLCwiNk5DIGdpdmVzIDEuODllMjMgRkxPUHMgbmVlZGVkIHRvIHRyYWluCgoiIlRoZSBtb2RlbCB3YXMgdHJhaW5lZCBpbiB0aHJlZSBzdGFnZXMgdXNpbmcgdGhlIE1vc2FpY01MIFBsYXRmb3JtOiAoaSkgRmlyc3QgaXQgd2FzIHRyYWluZWQgb24gNDQwIEExMDAtNDBHQnMgd2l0aCBhIGJhdGNoIHNpemUgb2YgMTc2MC4gKGlpKSBUaGVuLCBvbiAyMTYgQTEwMC00MEdCcyB3aXRoIGEgYmF0Y2ggc2l6ZSBvZiAxNzI4LiAoaWlpKSBUcmFpbmluZyB3YXMgY29tcGxldGVkIG9uIDI1NiBIMTAwLTgwR0JzIHdpdGggYSBiYXRjaCBzaXplIG9mIDUxMiB3aXRoIDhrIGNvbnRleHQgbGVuZ3RoIGFuZCA1MEIgdG9rZW5zLiIiCgpUcmFpbmluZyB0aW1lIG5vdCBwcm92aWRlZCAtIHVuYWJsZSB0byBjYWxjdWxhdGUgdXRpbGl6YXRpb24KIiwsLDcxMzIzMS45Nzk0NTk4NzQ4LE9wZXJhdGlvbiBjb3VudGluZyxtb3NhaWNtbCwsLCxZZXMKVmljdW5hLTMzQi12MS4zLExhbmd1YWdlLCJMYW5ndWFnZSBtb2RlbGluZy9nZW5lcmF0aW9uLENoYXQiLCJMYXJnZSBNb2RlbCBTeXN0ZW1zIE9yZ2FuaXphdGlvbixVbml2ZXJzaXR5IG9mIENhbGlmb3JuaWEgKFVDKSBCZXJrZWxleSIsLDIwMjMtMDYtMjIsVmljdW5hIE1vZGVsIENhcmQsaHR0cHM6Ly9odWdnaW5nZmFjZS5jby9sbXN5cy92aWN1bmEtMzNiLXYxLjMsLCwsMzMwMDAwMDAwMDAuMCwsLGxvd2VyIGJvdW5kIGZyb20gVmljdW5hLTEzQi12MS4zIGVzdGltYXRpb24sLCIiIlRoZSB0cmFpbmluZyBkYXRhIGlzIGFyb3VuZCAxMjVLIGNvbnZlcnNhdGlvbnMgY29sbGVjdGVkIGZyb20gU2hhcmVHUFQuY29tLiIiCjM3ME0gdG9rZW5zIChUYWJsZSAxNCkKCmh0dHBzOi8vYXJ4aXYub3JnL3BkZi8yMzA2LjA1Njg1IiwsLCwsQ29uZmlkZW50LCJWaWN1bmEgdjEuMyBpcyBmaW5lLXR1bmVkIGZyb20gTExhTUEgd2l0aCBzdXBlcnZpc2VkIGluc3RydWN0aW9uIGZpbmUtdHVuaW5nLiBUaGUgdHJhaW5pbmcgZGF0YSBpcyBhcm91bmQgMTI1SyBjb252ZXJzYXRpb25zIGNvbGxlY3RlZCBmcm9tIFNoYXJlR1BULmNvbS4gU2VlIG1vcmUgZGV0YWlscyBpbiB0aGUgIiJUcmFpbmluZyBEZXRhaWxzIG9mIFZpY3VuYSBNb2RlbHMiIiBzZWN0aW9uIGluIHRoZSBhcHBlbmRpeCBvZiB0aGlzIHBhcGVyLiIsLCxPcGVuIHdlaWdodHMgKHJlc3RyaWN0ZWQgdXNlKSwiVW5pdGVkIFN0YXRlcyBvZiBBbWVyaWNhLFVuaXRlZCBTdGF0ZXMgb2YgQW1lcmljYSIsTExhTUEtMzNCLCwsLCwyMDI1LTExLTI4IDExOjUzOjQ0KzAwOjAwLCwsLCwsIkFjYWRlbWlhLEFjYWRlbWlhIiwsOC42NThlKzE5LCwsT3BlbiBzb3VyY2UsIkxsYW1hIGxpY2Vuc2UgZm9yIG1lcmdlZCB3ZWlnaHRzCmh0dHBzOi8vaHVnZ2luZ2ZhY2UuY28vbG1zeXMvdmljdW5hLTMzYi12MS4zCgphcGFjaGUgMiBmb3IgY29kZSBodHRwczovL2dpdGh1Yi5jb20vbG0tc3lzL0Zhc3RDaGF0IiwsLCwsLCxPcGVyYXRpb24gY291bnRpbmcsLCwsLFllcwpWaWN1bmEtMTNCLXYxLjMsTGFuZ3VhZ2UsIkxhbmd1YWdlIG1vZGVsaW5nL2dlbmVyYXRpb24sQ2hhdCIsIkxhcmdlIE1vZGVsIFN5c3RlbXMgT3JnYW5pemF0aW9uLFVuaXZlcnNpdHkgb2YgQ2FsaWZvcm5pYSAoVUMpIEJlcmtlbGV5IiwsMjAyMy0wNi0yMixWaWN1bmEgTW9kZWwgQ2FyZCxodHRwczovL2h1Z2dpbmdmYWNlLmNvL2xtc3lzL3ZpY3VuYS0xM2ItdjEuMywsLCwxMzAwMDAwMDAwMC4wLCwsLCwiIiJUaGUgdHJhaW5pbmcgZGF0YSBpcyBhcm91bmQgMTI1SyBjb252ZXJzYXRpb25zIGNvbGxlY3RlZCBmcm9tIFNoYXJlR1BULmNvbS4iIiIiCjM3ME0gdG9rZW5zIChUYWJsZSAxNCkKCmh0dHBzOi8vYXJ4aXYub3JnL3BkZi8yMzA2LjA1Njg1IiIiLCwiIiIgVGhlIHRyYWluaW5nIGlzIGRvbmUgd2l0aCA4eCBBMTAwIEdQVXMuIFRoZSBsb25nZXN0IHNpbmdsZSB0cmFpbmluZyBydW4gdGFrZXMgYXJvdW5kIDIgZGF5cy4iIiIsTlZJRElBIEExMDAsLENvbmZpZGVudCwiVmljdW5hIHYxLjMgaXMgZmluZS10dW5lZCBmcm9tIExMYU1B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DMuMCwsT3BlbiB3ZWlnaHRzIChyZXN0cmljdGVkIHVzZSksIlVuaXRlZCBTdGF0ZXMgb2YgQW1lcmljYSxVbml0ZWQgU3RhdGVzIG9mIEFtZXJpY2EiLExMYU1BLTEzQiw4LjY1OGUrMTksNioxMyoxMF45KjM3MCoxMF42KjMgPSA4LjY1OGUrMTksOC4wLCwyMDI1LTExLTI4IDExOjUzOjQ0KzAwOjAwLCwsLCwsIkFjYWRlbWlhLEFjYWRlbWlhIiwsLCwsT3BlbiBzb3VyY2UsImxsYW1hIGxpY2Vuc2UgZm9yIG1lcmdlZCB3ZWlnaHRzCmh0dHBzOi8vaHVnZ2luZ2ZhY2UuY28vbG1zeXMvdmljdW5hLTEzYi12MS4zCgphcGFjaGUgMiBmb3IgY29kZSBodHRwczovL2dpdGh1Yi5jb20vbG0tc3lzL0Zhc3RDaGF0IiwsLCwsLDYzNjguMTQyNjczNzQ4ODgyLE9wZXJhdGlvbiBjb3VudGluZywsLCwsWWVzClZpY3VuYS03Qi12MS4zLExhbmd1YWdlLCJMYW5ndWFnZSBtb2RlbGluZy9nZW5lcmF0aW9uLENoYXQiLCJMYXJnZSBNb2RlbCBTeXN0ZW1zIE9yZ2FuaXphdGlvbixVbml2ZXJzaXR5IG9mIENhbGlmb3JuaWEgKFVDKSBCZXJrZWxleSIsLDIwMjMtMDYtMjIsVmljdW5hIE1vZGVsIENhcmQsaHR0cHM6Ly9odWdnaW5nZmFjZS5jby9sbXN5cy92aWN1bmEtN2ItdjEuMywsLCw3MDAwMDAwMDAwLjAsLCwsLCIiIlRoZSB0cmFpbmluZyBkYXRhIGlzIGFyb3VuZCAxMjVLIGNvbnZlcnNhdGlvbnMgY29sbGVjdGVkIGZyb20gU2hhcmVHUFQuY29tLiIiIiIKMzcwTSB0b2tlbnMgKFRhYmxlIDE0KQoKaHR0cHM6Ly9hcnhpdi5vcmcvcGRmLzIzMDYuMDU2ODUiIiIsNDguMCwiIiIgVGhlIHRyYWluaW5nIGlzIGRvbmUgd2l0aCA4eCBBMTAwIEdQVXMuIFRoZSBsb25nZXN0IHNpbmdsZSB0cmFpbmluZyBydW4gdGFrZXMgYXJvdW5kIDIgZGF5cy4iIiIsTlZJRElBIEExMDAsLENvbmZpZGVudCwiVmljdW5hIHYxLjMgaXMgZmluZS10dW5lZCBmcm9tIExMYU1BIHdpdGggc3VwZXJ2aXNlZCBpbnN0cnVjdGlvbiBmaW5lLXR1bmluZy4gVGhlIHRyYWluaW5nIGRhdGEgaXMgYXJvdW5kIDEyNUsgY29udmVyc2F0aW9ucyBjb2xsZWN0ZWQgZnJvbSBTaGFyZUdQVC5jb20uIFNlZSBtb3JlIGRldGFpbHMgaW4gdGhlICIiVHJhaW5pbmcgRGV0YWlscyBvZiBWaWN1bmEgTW9kZWxzIiIgc2VjdGlvbiBpbiB0aGUgYXBwZW5kaXggb2YgdGhpcyBwYXBlci4KaHR0cHM6Ly9hcnhpdi5vcmcvYWJzLzIzMDYuMDU2ODUiLDMuMCwsT3BlbiB3ZWlnaHRzIChyZXN0cmljdGVkIHVzZSksIlVuaXRlZCBTdGF0ZXMgb2YgQW1lcmljYSxVbml0ZWQgU3RhdGVzIG9mIEFtZXJpY2EiLExMYU1BLTdCLDQuNjYyZSsxOSwiNio3KjEwXjkqMzcwKjEwXjYqMyA9IDQuNjYyZSsxOQoKMzEyMDAwMDAwMDAwMDAwKjgqNDgqMzYwMCowLjMgPSAxLjI5MzkyNjRlKzIwCgoiIlRoZSBsb25nZXN0IHNpbmdsZSB0cmFpbmluZyBydW4gdGFrZXMgYXJvdW5kIDIgZGF5cy4iIiAtPiBpdCBpcyBsaWtlbHkgdG8gYmUgc2xpZ2h0bHkgbGVzcyB0aGFuIDQ4IGhvdXJzIiw4LjAsLDIwMjUtMTEtMjggMTE6NTM6NDQrMDA6MDAsLCwsLCwiQWNhZGVtaWEsQWNhZGVtaWEiLCwsLCxPcGVuIHNvdXJjZSwibGxhbWEgbGljZW5zZSBmb3IgbWVyZ2VkIHdlaWdodHMKaHR0cHM6Ly9odWdnaW5nZmFjZS5jby9sbXN5cy92aWN1bmEtN2ItdjEuMwoKYXBhY2hlIDIgZm9yIGNvZGUgaHR0cHM6Ly9naXRodWIuY29tL2xtLXN5cy9GYXN0Q2hhdCIsLCwsLCw2MzY4LjE0MjY3Mzc0ODg4MiwiT3BlcmF0aW9uIGNvdW50aW5nLEhhcmR3YXJlIiwsLCwsWWVzClJvYm9DYXQsUm9ib3RpY3MsUm9ib3RpYyBtYW5pcHVsYXRpb24sIkdvb2dsZSBEZWVwTWluZCxHb29nbGUiLCJLb25zdGFudGlub3MgQm91c21hbGlzLCBHaXVsaWEgVmV6emFuaSwgRHVzaHlhbnQgUmFvLCBDb2xpbmUgRGV2aW4sIEFsZXggWC4gTGVlLCBNYXJpYSBCYXV6YSwgVG9kb3IgRGF2Y2hldiwgWXV4aWFuZyBaaG91LCBBZ3JpbSBHdXB0YSwgQWtoaWwgUmFqdSwgQW50b2luZSBMYXVyZW5zLCBDbGF1ZGlvIEZhbnRhY2NpLCBWYWxlbnRpbiBEYWxpYmFyZCwgTWFydGluYSBaYW1iZWxsaSwgTXVyaWxvIE1hcnRpbnMsIFJ1Z2lsZSBQZXZjZXZpY2l1dGUsIE1pY2hpZWwgQmxva3ppamwsIE1pc2hhIERlbmlsLCBOYXRoYW4gQmF0Y2hlbG9yLCBUaG9tYXMgTGFtcGUsIEVtaWxpbyBQYXJpc290dG8sIEtvbnJhZCDFu2/Fgm5hLCBTY290dCBSZWVkLCBTZXJnaW8gR8OzbWV6IENvbG1lbmFyZWpvLCBKb24gU2Nob2x6LCBBYmJhcyBBYmRvbG1hbGVraSwgT2xpdmVyIEdyb3RoLCBKZWFuLUJhcHRpc3RlIFJlZ2xpLCBPbGVnIFN1c2hrb3YsIFRvbSBSb3Row7ZybCwgSm9zw6kgRW5yaXF1ZSBDaGVuLCBZdXN1ZiBBeXRhciwgRGF2ZSBCYXJrZXIsIEpveSBPcnRpeiwgTWFydGluIFJpZWRtaWxsZXIsIEpvc3QgVG9iaWFzIFNwcmluZ2VuYmVyZywgUmFpYSBIYWRzZWxsLCBGcmFuY2VzY28gTm9yaSwgTmljb2xhcyBIZWVzcyIsMjAyMy0wNi0yMCxSb2JvQ2F0OiBBIFNlbGYtSW1wcm92aW5nIEZvdW5kYXRpb24gQWdlbnQgZm9yIFJvYm90aWMgTWFuaXB1bGF0aW9uLGh0dHBzOi8vYXJ4aXYub3JnL2Ficy8yMzA2LjExNzA2LDk2LjAsLFRvcDEwIHJlY2VudCBwYXBlciBmcm9tIFNlYmFzdGlhbiBTYXJ0b3IgMjAyNS0wNS0xNCwxMTgwMDAwMDAwLjAsIiIiTW9zdCBvZiB0aGUgZXhwZXJpbWVudGFsIHJlc3VsdHMgYXJlIGJhc2VkIG9uIG1vZGVscyB3aXRoIGEgMS4xOEItcGFyYW1ldGVyIGRlY29kZXItb25seSB0cmFuc2Zvcm1lciAoVmFzd2FuaSBldCBhbC4sIDIwMTcpIHdpdGggMjQgbGF5ZXJzLCBhbiBlbWJlZGRpbmcgc2l6ZSBvZiAyMDQ4LCBhbmQgYSBwb3N0LWF0dGVudGlvbiBmZWVkZm9yd2FyZCBoaWRkZW4gc2l6ZSBvZiA4MTk2LiIiIHBhZ2UgOCIsLCwsLCwsLCxTcGVjdWxhdGl2ZSwiVGhlIGFiaWxpdHkgdG8gbGV2ZXJhZ2UgaGV0ZXJvZ2VuZW91cyByb2JvdGljIGV4cGVyaWVuY2UgZnJvbSBkaWZmZXJlbnQgcm9ib3RzIGFuZCB0YXNrcyB0byBxdWlja2x5IG1hc3RlciBub3ZlbCBza2lsbHMgYW5kIGVtYm9kaW1lbnRzIGhhcyB0aGUgcG90ZW50aWFsIHRvIHRyYW5zZm9ybSByb2JvdCBsZWFybmluZy4gSW5zcGlyZWQgYnkgcmVjZW50IGFkdmFuY2VzIGluIGZvdW5kYXRpb24gbW9kZWxzIGZvciB2aXNpb24gYW5kIGxhbmd1YWdlLCB3ZSBwcm9wb3NlIGEgZm91bmRhdGlvbiBhZ2VudCBmb3Igcm9ib3RpYyBtYW5pcHVsYXRpb24uIFRoaXMgYWdlbnQsIG5hbWVkIFJvYm9DYXQsIGlzIGEgdmlzdWFsIGdvYWwtY29uZGl0aW9uZWQgZGVjaXNpb24gdHJhbnNmb3JtZXIgY2FwYWJsZSBvZiBjb25zdW1pbmcgbXVsdGktZW1ib2RpbWVudCBhY3Rpb24tbGFiZWxsZWQgdmlzdWFsIGV4cGVyaWVuY2UuIFRoaXMgZGF0YSBzcGFucyBhIGxhcmdlIHJlcGVydG9pcmUgb2YgbW90b3IgY29udHJvbCBza2lsbHMgZnJvbSBzaW11bGF0ZWQgYW5kIHJlYWwgcm9ib3RpYyBhcm1zIHdpdGggdmFyeWluZyBzZXRzIG9mIG9ic2VydmF0aW9ucyBhbmQgYWN0aW9ucy4gV2l0aCBSb2JvQ2F0LCB3ZSBkZW1vbnN0cmF0ZSB0aGUgYWJpbGl0eSB0byBnZW5lcmFsaXNlIHRvIG5ldyB0YXNrcyBhbmQgcm9ib3RzLCBib3RoIHplcm8tc2hvdCBhcyB3ZWxsIGFzIHRocm91Z2ggYWRhcHRhdGlvbiB1c2luZyBvbmx5IDEwMC0tMTAwMCBleGFtcGxlcyBmb3IgdGhlIHRhcmdldCB0YXNrLiBXZSBhbHNvIHNob3cgaG93IGEgdHJhaW5lZCBtb2RlbCBpdHNlbGYgY2FuIGJlIHVzZWQgdG8gZ2VuZXJhdGUgZGF0YSBmb3Igc3Vic2VxdWVudCB0cmFpbmluZyBpdGVyYXRpb25zLCB0aHVzIHByb3ZpZGluZyBhIGJhc2ljIGJ1aWxkaW5nIGJsb2NrIGZvciBhbiBhdXRvbm9tb3VzIGltcHJvdmVtZW50IGxvb3AuIFdlIGludmVzdGlnYXRlIHRoZSBhZ2VudCdzIGNhcGFiaWxpdGllcywgd2l0aCBsYXJnZS1zY2FsZSBldmFsdWF0aW9ucyBib3RoIGluIHNpbXVsYXRpb24gYW5kIG9uIHRocmVlIGRpZmZlcmVudCByZWFsIHJvYm90IGVtYm9kaW1lbnRzLiBXZSBmaW5kIHRoYXQgYXMgd2UgZ3JvdyBhbmQgZGl2ZXJzaWZ5IGl0cyB0cmFpbmluZyBkYXRhLCBSb2JvQ2F0IG5vdCBvbmx5IHNob3dzIHNpZ25zIG9mIGNyb3NzLXRhc2sgdHJhbnNmZXIsIGJ1dCBhbHNvIGJlY29tZXMgbW9yZSBlZmZpY2llbnQgYXQgYWRhcHRpbmcgdG8gbmV3IHRhc2tzLiIsLCxVbnJlbGVhc2VkLCJVbml0ZWQgU3RhdGVzIG9mIEFtZXJpY2EsVW5pdGVkIFN0YXRlcyBvZiBBbWVyaWNhIiwsLCwsLDIwMjYtMDUtMjUgMTI6MjE6MjcrMDA6MDAsLCwsLCwiSW5kdXN0cnksSW5kdXN0cnkiLCwsLCxVbnJlbGVhc2VkLGh0dHBzOi8vZGVlcG1pbmQuZ29vZ2xlL2Rpc2NvdmVyL2Jsb2cvcm9ib2NhdC1hLXNlbGYtaW1wcm92aW5nLXJvYm90aWMtYWdlbnQvLCwsLCwsLCwsLCwsTm8KR2lnYUdBTixJbWFnZSBnZW5lcmF0aW9uLCJUZXh0LXRvLWltYWdlLEltYWdlIGdlbmVyYXRpb24iLCJQT1NURUNILENhcm5lZ2llIE1lbGxvbiBVbml2ZXJzaXR5IChDTVUpLEFkb2JlIiwiTWluZ3VrIEthbmcsIEp1bi1ZYW4gWmh1LCBSaWNoYXJkIFpoYW5nLCBKYWVzaWsgUGFyaywgRWxpIFNoZWNodG1hbiwgU3lsdmFpbiBQYXJpcywgVGFlc3VuZyBQYXJrIiwyMDIzLTA2LTE5LFNjYWxpbmcgdXAgR0FOcyBmb3IgVGV4dC10by1JbWFnZSBTeW50aGVzaXMsaHR0cHM6Ly9hcnhpdi5vcmcvYWJzLzIzMDMuMDU1MTEsLCwsMTAwMDAwMDAwMC4wLDFCIChUYWJsZSAyKSwzLjg2ODAzMTJlKzIyLCIiIkdpZ2FHQU4gYW5kIFNELXYxLjUgcmVxdWlyZSA0LDc4MyBhbmQgNiwyNTAgQTEwMCBHUFUgZGF5cyIiCgozMTIqMTBeMTIgRkxPUCAvIHNlYyAvIEdQVSAqIDQ3ODMgR1BVLWRheXMgKiAyNCBob3VycyAvIGRheSAqIDM2MDAgc2VjIC8gaG91ciAqIDAuMyBbYXNzdW1lZCB1dGlsaXphdGlvbl0gPSAzLjg2ODAzMTJlKzIyIEZMT1AiLDE5NjAwMDAwMDAsIltJTUFHRVNdCgowLjk4QiBvZiB0cmFpbmluZyBpbWFnZXMgKHRhYmxlIDIpIiwsLCwsQ29uZmlkZW50LCJUaGUgcmVjZW50IHN1Y2Nlc3Mgb2YgdGV4dC10by1pbWFnZSBzeW50aGVzaXMgaGFzIHRha2VuIHRoZSB3b3JsZCBieSBzdG9ybSBhbmQgY2FwdHVyZWQgdGhlIGdlbmVyYWwgcHVibGljJ3MgaW1hZ2luYXRpb24uIEZyb20gYSB0ZWNobmljYWwgc3RhbmRwb2ludCwgaXQgYWxzbyBtYXJrZWQgYSBkcmFzdGljIGNoYW5nZSBpbiB0aGUgZmF2b3JlZCBhcmNoaXRlY3R1cmUgdG8gZGVzaWduIGdlbmVyYXRpdmUgaW1hZ2UgbW9kZWxzLiBHQU5zIHVzZWQgdG8gYmUgdGhlIGRlIGZhY3RvIGNob2ljZSwgd2l0aCB0ZWNobmlxdWVzIGxpa2UgU3R5bGVHQU4uIFdpdGggREFMTC1FIDIsIGF1dG8tcmVncmVzc2l2ZSBhbmQgZGlmZnVzaW9uIG1vZGVscyBiZWNhbWUgdGhlIG5ldyBzdGFuZGFyZCBmb3IgbGFyZ2Utc2NhbGUgZ2VuZXJhdGl2ZSBtb2RlbHMgb3Zlcm5pZ2h0LiBUaGlzIHJhcGlkIHNoaWZ0IHJhaXNlcyBhIGZ1bmRhbWVudGFsIHF1ZXN0aW9uOiBjYW4gd2Ugc2NhbGUgdXAgR0FOcyB0byBiZW5lZml0IGZyb20gbGFyZ2UgZGF0YXNldHMgbGlrZSBMQUlPTj8gV2UgZmluZCB0aGF0IG5hw492ZWx5IGluY3JlYXNpbmcgdGhlIGNhcGFjaXR5IG9mIHRoZSBTdHlsZUdBTiBhcmNoaXRlY3R1cmUgcXVpY2tseSBiZWNvbWVzIHVuc3RhYmxlLiBXZSBpbnRyb2R1Y2UgR2lnYUdBTiwgYSBuZXcgR0FOIGFyY2hpdGVjdHVyZSB0aGF0IGZhciBleGNlZWRzIHRoaXMgbGltaXQsIGRlbW9uc3RyYXRpbmcgR0FOcyBhcyBhIHZpYWJsZSBvcHRpb24gZm9yIHRleHQtdG8taW1hZ2Ugc3ludGhlc2lzLiBHaWdhR0FOIG9mZmVycyB0aHJlZSBtYWpvciBhZHZhbnRhZ2VzLiBGaXJzdCwgaXQgaXMgb3JkZXJzIG9mIG1hZ25pdHVkZSBmYXN0ZXIgYXQgaW5mZXJlbmNlIHRpbWUsIHRha2luZyBvbmx5IDAuMTMgc2Vjb25kcyB0byBzeW50aGVzaXplIGEgNTEycHggaW1hZ2UuIFNlY29uZCwgaXQgY2FuIHN5bnRoZXNpemUgaGlnaC1yZXNvbHV0aW9uIGltYWdlcywgZm9yIGV4YW1wbGUsIDE2LW1lZ2FwaXhlbCBwaXhlbHMgaW4gMy42NiBzZWNvbmRzLiBGaW5hbGx5LCBHaWdhR0FOIHN1cHBvcnRzIHZhcmlvdXMgbGF0ZW50IHNwYWNlIGVkaXRpbmcgYXBwbGljYXRpb25zIHN1Y2ggYXMgbGF0ZW50IGludGVycG9sYXRpb24sIHN0eWxlIG1peGluZywgYW5kIHZlY3RvciBhcml0aG1ldGljIG9wZXJhdGlvbnMuIiwsLFVucmVsZWFzZWQsIktvcmVhIChSZXB1YmxpYyBvZiksVW5pdGVkIFN0YXRlcyBvZiBBbWVyaWNhLFVuaXRlZCBTdGF0ZXMgb2YgQW1lcmljYSIsLCwsLCwyMDI1LTExLTI4IDExOjUzOjQ0KzAwOjAwLCwsLCwsIkFjYWRlbWlhLEFjYWRlbWlhLEluZHVzdHJ5IiwsLCwsVW5yZWxlYXNlZCwsLCwsLCwsSGFyZHdhcmUsLCwsLE5vClBpeDJTdHJ1Y3QtTGFyZ2UsVmlzaW9uLCJJbWFnZSBjYXB0aW9uaW5nLFZpc3VhbCBxdWVzdGlvbiBhbnN3ZXJpbmciLCJHb29nbGUgUmVzZWFyY2gsVW5pdmVyc2l0eSBvZiBDYW1icmlkZ2UiLCJLZW50b24gTGVlLCBNYW5kYXIgSm9zaGksIEl1bGlhIFR1cmMsIEhleGlhbmcgSHUsIEZhbmd5dSBMaXUsIEp1bGlhbiBFaXNlbnNjaGxvcywgVXJ2YXNoaSBLaGFuZGVsd2FsLCBQZXRlciBTaGF3LCBNaW5nLVdlaSBDaGFuZywgS3Jpc3RpbmEgVG91dGFub3ZhIiwyMDIzLTA2LTE1LFBpeDJTdHJ1Y3Q6IFNjcmVlbnNob3QgUGFyc2luZyBhcyBQcmV0cmFpbmluZyBmb3IgVmlzdWFsIExhbmd1YWdlIFVuZGVyc3RhbmRpbmcsaHR0cHM6Ly9hcnhpdi5vcmcvYWJzLzIyMTAuMDMzNDcsLCwsMTMwMDAwMDAwMC4wLDEuM0IsMS43MzgwMTQ3ZSsyMCwiIiJUaGUgbGFyZ2UgbW9kZWwgaXMgcHJldHJhaW5lZCBmb3IgMTcwSyBzdGVwcyB3aXRoIGEgYmF0Y2ggc2l6ZSBvZiAxMDI0IiIKIiJUaGUgZGVjb2RlciBzZXF1ZW5jZSBsZW5ndGggaXMgMTI4IHRva2VucyIiCgo2IEZMT1AgLyB0b2tlbiAvIHBhcmFtZXRlciAqIDEuMyAqIDEwXjkgcGFyYW1ldGVycyAqIDEyOCB0b2tlbnMgLyBzYW1wbGUqIDEwMjQgc2FtcGxlcyAvIHN0ZXAgKiAxNzAwMDAgc3RlcHMgPSAxLjczODAxNDdlKzIwIEZMT1AiLCwsLCwsLExpa2VseSwiVmlzdWFsbHktc2l0dWF0ZWQgbGFuZ3VhZ2UgaXMgdWJpcXVpdG91cyAtLSBzb3VyY2VzIHJhbmdlIGZyb20gdGV4dGJvb2tzIHdpdGggZGlhZ3JhbXMgdG8gd2ViIHBhZ2VzIHdpdGggaW1hZ2VzIGFuZCB0YWJsZXMsIHRvIG1vYmlsZSBhcHBzIHdpdGggYnV0dG9ucyBhbmQgZm9ybXMuIFBlcmhhcHMgZHVlIHRvIHRoaXMgZGl2ZXJzaXR5LCBwcmV2aW91cyB3b3JrIGhhcyB0eXBpY2FsbHkgcmVsaWVkIG9uIGRvbWFpbi1zcGVjaWZpYyByZWNpcGVzIHdpdGggbGltaXRlZCBzaGFyaW5nIG9mIHRoZSB1bmRlcmx5aW5nIGRhdGEsIG1vZGVsIGFyY2hpdGVjdHVyZXMsIGFuZCBvYmplY3RpdmVzLiBXZSBwcmVzZW50IFBpeDJTdHJ1Y3QsIGEgcHJldHJhaW5lZCBpbWFnZS10by10ZXh0IG1vZGVsIGZvciBwdXJlbHkgdmlzdWFsIGxhbmd1YWdlIHVuZGVyc3RhbmRpbmcsIHdoaWNoIGNhbiBiZSBmaW5ldHVuZWQgb24gdGFza3MgY29udGFpbmluZyB2aXN1YWxseS1zaXR1YXRlZCBsYW5ndWFnZS4gUGl4MlN0cnVjdCBpcyBwcmV0cmFpbmVkIGJ5IGxlYXJuaW5nIHRvIHBhcnNlIG1hc2tlZCBzY3JlZW5zaG90cyBvZiB3ZWIgcGFnZXMgaW50byBzaW1wbGlmaWVkIEhUTUwuIFRoZSB3ZWIsIHdpdGggaXRzIHJpY2huZXNzIG9mIHZpc3VhbCBlbGVtZW50cyBjbGVhbmx5IHJlZmxlY3RlZCBpbiB0aGUgSFRNTCBzdHJ1Y3R1cmUsIHByb3ZpZGVzIGEgbGFyZ2Ugc291cmNlIG9mIHByZXRyYWluaW5nIGRhdGEgd2VsbCBzdWl0ZWQgdG8gdGhlIGRpdmVyc2l0eSBvZiBkb3duc3RyZWFtIHRhc2tzLiBJbnR1aXRpdmVseSwgdGhpcyBvYmplY3RpdmUgc3Vic3VtZXMgY29tbW9uIHByZXRyYWluaW5nIHNpZ25hbHMgc3VjaCBhcyBPQ1IsIGxhbmd1YWdlIG1vZGVsaW5nLCBpbWFnZSBjYXB0aW9uaW5nLiBJbiBhZGRpdGlvbiB0byB0aGUgbm92ZWwgcHJldHJhaW5pbmcgc3RyYXRlZ3ksIHdlIGludHJvZHVjZSBhIHZhcmlhYmxlLXJlc29sdXRpb24gaW5wdXQgcmVwcmVzZW50YXRpb24gYW5kIGEgbW9yZSBmbGV4aWJsZSBpbnRlZ3JhdGlvbiBvZiBsYW5ndWFnZSBhbmQgdmlzaW9uIGlucHV0cywgd2hlcmUgbGFuZ3VhZ2UgcHJvbXB0cyBzdWNoIGFzIHF1ZXN0aW9ucyBhcmUgcmVuZGVyZWQgZGlyZWN0bHkgb24gdG9wIG9mIHRoZSBpbnB1dCBpbWFnZS4gRm9yIHRoZSBmaXJzdCB0aW1lLCB3ZSBzaG93IHRoYXQgYSBzaW5nbGUgcHJldHJhaW5lZCBtb2RlbCBjYW4gYWNoaWV2ZSBzdGF0ZS1vZi10aGUtYXJ0IHJlc3VsdHMgaW4gc2l4IG91dCBvZiBuaW5lIHRhc2tzIGFjcm9zcyBmb3VyIGRvbWFpbnM6IGRvY3VtZW50cywgaWxsdXN0cmF0aW9ucywgdXNlciBpbnRlcmZhY2VzLCBhbmQgbmF0dXJhbCBpbWFnZXMuIiwsLE9wZW4gd2VpZ2h0cyAodW5yZXN0cmljdGVkKSwiVW5pdGVkIFN0YXRlcyBvZiBBbWVyaWNhLFVuaXRlZCBLaW5nZG9tIG9mIEdyZWF0IEJyaXRhaW4gYW5kIE5vcnRoZXJuIElyZWxhbmQiLCwsLDEyOC4wLCwyMDI1LTExLTI4IDExOjUzOjQ0KzAwOjAwLCwsLCwsIkluZHVzdHJ5LEFjYWRlbWlhIiwsLCwsT3BlbiBzb3VyY2UsIkFwYWNoZSAyLjAKaHR0cHM6Ly9naXRodWIuY29tL2dvb2dsZS1yZXNlYXJjaC9waXgyc3RydWN0IiwsLCwsLCxPcGVyYXRpb24gY291bnRpbmcsLCwsLFllcwpXaXphcmRDb2Rlci0xNS41QixMYW5ndWFnZSxDb2RlIGdlbmVyYXRpb24sTWljcm9zb2Z0LCJDYW4gWHUsIFFpbmdmZW5nIFN1biwgS2FpIFpoZW5nLCBYaXVibyBHZW5nLCBQdSBaaGFvLCBKaWF6aGFuIEZlbmcsIENob25neWFuZyBUYW8sIERheGluIEppYW5nIiwyMDIzLTA2LTE0LFdpemFyZENvZGVyOiBFbXBvd2VyaW5nIENvZGUgTGFyZ2UgTGFuZ3VhZ2UgTW9kZWxzIHdpdGggRXZvbC1JbnN0cnVjdCxodHRwczovL2FyeGl2Lm9yZy9hYnMvMjMwNi4wODU2OCw5NTIuMCwsIiIiSXQgc3VycGFzc2VzIGFsbCBvdGhlciBvcGVuLXNvdXJjZSBDb2RlIExMTXMgYnkgYSBzdWJzdGFudGlhbCBtYXJnaW4uIE1vcmVvdmVyLCBvdXIgbW9kZWwgZXZlbiBvdXRwZXJmb3JtcyB0aGUgbGFyZ2VzdCBjbG9zZWQgTExNcywgQW50aHJvcGlj4oCZcyBDbGF1ZGUgYW5kIEdvb2dsZeKAmXMgQmFyZCwgb24gSHVtYW5FdmFsIGFuZCBIdW1hbkV2YWwrLiIiCgpob3dldmVyLCB3b3JzZSB0aGFuIEdQVC00IGFuZCBHUFQtMy41IChhcyBub3RlZCBpbiBGaWd1cmUgMSkgIiwxNTUwMDAwMDAwMC4wLDE1LjVCLDEuMTJlKzIzLDEuMTJlMjMgYmFzZSBjb21wdXRlIChTdGFyQ29kZXIgZXN0aW1hdGUpICsgMS45NWUxOSBmaW5ldHVuZSBjb21wdXRlIChzZWUgYmVsb3cpIH49IDEuMTJlMjMsMjA5NzE1MjAwLCIiIlRoZSBldm9sdmVkIGRhdGFzZXQgY29uc2lzdHMgb2YgYXBwcm94aW1hdGVseSA3OGsgc2FtcGxlcyIiCgpOb3Qgc3VyZSBob3cgYmlnIHRoZSBzYW1wbGVzIGFyZS4iLCwsLCxMaWtlbHksIkNvZGUgTGFyZ2UgTGFuZ3VhZ2UgTW9kZWxzIChDb2RlIExMTXMpLCBzdWNoIGFzIFN0YXJDb2RlciwgaGF2ZSBkZW1vbnN0cmF0ZWQgZXhjZXB0aW9uYWwgcGVyZm9ybWFuY2UgaW4gY29kZS1yZWxhdGVkIHRhc2tzLiBIb3dldmVyLCBtb3N0IGV4aXN0aW5nCm1vZGVscyBhcmUgc29sZWx5IHByZS10cmFpbmVkIG9uIGV4dGVuc2l2ZSByYXcgY29kZSBkYXRhIHdpdGhvdXQgaW5zdHJ1Y3Rpb24gZmluZXR1bmluZy4gSW4gdGhpcyBwYXBlciwgd2UgaW50cm9kdWNlIFdpemFyZENvZGVyLCB3aGljaCBlbXBvd2VycyBDb2RlIExMTXMKd2l0aCBjb21wbGV4IGluc3RydWN0aW9uIGZpbmUtdHVuaW5nLCBieSBhZGFwdGluZyB0aGUgRXZvbC1JbnN0cnVjdCBtZXRob2QgdG8KdGhlIGRvbWFpbiBvZiBjb2RlLiBUaHJvdWdoIGNvbXByZWhlbnNpdmUgZXhwZXJpbWVudHMgb24gZm91ciBwcm9taW5lbnQKY29kZSBnZW5lcmF0aW9uIGJlbmNobWFya3MsIG5hbWVseSBIdW1hbkV2YWwsIEh1bWFuRXZhbCssIE1CUFAsIGFuZCBEUzEwMDAsIHdlIHVudmVpbCB0aGUgZXhjZXB0aW9uYWwgY2FwYWJpbGl0aWVzIG9mIG91ciBtb2RlbC4gSXQgc3VycGFzc2VzIGFsbCBvdGhlcgpvcGVuLXNvdXJjZSBDb2RlIExMTXMgYnkgYSBzdWJzdGFudGlhbCBtYXJnaW4uIE1vcmVvdmVyLCBvdXIgbW9kZWwgZXZlbgpvdXRwZXJmb3JtcyB0aGUgbGFyZ2VzdCBjbG9zZWQgTExNcywgQW50aHJvcGlj4oCZcyBDbGF1ZGUgYW5kIEdvb2dsZeKAmXMgQmFyZCwgb24KSHVtYW5FdmFsIGFuZCBIdW1hbkV2YWwrLiBPdXIgY29kZSwgbW9kZWwgd2VpZ2h0cywgYW5kIGRhdGEgYXJlIHB1YmxpYyBhdApodHRwczovL2dpdGh1Yi5jb20vbmxweHVjYW4vV2l6YXJkTE0uIiwsLE9wZW4gd2VpZ2h0cyAocmVzdHJpY3RlZCB1c2UpLFVuaXRlZCBTdGF0ZXMgb2YgQW1lcmljYSxTdGFyQ29kZXIsMS45NTAzNTEzNmUrMTksIiIiVGhlIFN0YXJDb2RlciBbMTFdIHNlcnZlcyBhcyBvdXIgYmFzaWMgZm91bmRhdGlvbiBtb2RlbC4gVGhlIGV2b2x2ZWQgZGF0YXNldCBjb25zaXN0cyBvZiBhcHByb3hpbWF0ZWx5IDc4ayBzYW1wbGVzLiBUbyBmaW5lLXR1bmUgdGhlIGJhc2ljIG1vZGVscywgd2UgZW1wbG95IHNwZWNpZmljIGNvbmZpZ3VyYXRpb25zLCBpbmNsdWRpbmcgYQpiYXRjaCBzaXplIG9m</x:v>
      </x:c>
    </x:row>
    <x:row r="173" ht="18" customHeight="1">
      <x:c r="A173" s="17" t="n">
        <x:v>168</x:v>
      </x:c>
      <x:c r="B173" s="17" t="n">
        <x:v>309</x:v>
      </x:c>
      <x:c r="C173" s="94" t="str">
        <x:v>IDUxMiwgYSBzZXF1ZW5jZSBsZW5ndGggb2YgMjA0OCwgMjAwIGZpbmUtdHVuaW5nIHN0ZXBzLCAzMCB3YXJtdXAgc3RlcHMsIGEgbGVhcm5pbmcgcmF0ZQpvZiAyZS01LCBhIENvc2luZSBsZWFybmluZyByYXRlIHNjaGVkdWxlciwgYW5kIGZwMTYgbWl4ZWQgcHJlY2lzaW9uLiIiCgo1MTIqMjA0OCoyMDAgPSAyMDksNzE1LDIwMCB0cmFpbmluZyB0b2tlbnMKCjIwOTcxNTIwMCAqIDE1LjVCICogNiA9IDEuOTVlMTkiLCwsMjAyNi0wNS0yNSAxMjoyMToyOCswMDowMCwsLCwsLEluZHVzdHJ5LCwsLCxPcGVuIHNvdXJjZSwiY29tbWVyY2lhbCwgcmVzcG9uc2libGUgdXNlIHJlc3RyaWN0aW9uczogaHR0cHM6Ly9naXRodWIuY29tL25scHh1Y2FuL1dpemFyZExNL2Jsb2IvbWFpbi9XaXphcmRDb2Rlci9NT0RFTF9XRUlHSFRTX0xJQ0VOU0UKCmNvZGUgaXMgYXBhY2hlOiBodHRwczovL2dpdGh1Yi5jb20vbmxweHVjYW4vV2l6YXJkTE0vYmxvYi9tYWluL1dpemFyZENvZGVyL0NPREVfTElDRU5TRQp0cmFpbmluZyBjb2RlIGhlcmU6IGh0dHBzOi8vZ2l0aHViLmNvbS9ubHB4dWNhbi9XaXphcmRMTS9ibG9iL21haW4vV2l6YXJkQ29kZXIvc3JjL3RyYWluX3dpemFyZGNvZGVyLnB5IAoKZGF0YSBub24tY29tbWVyY2lhbDogaHR0cHM6Ly9naXRodWIuY29tL25scHh1Y2FuL1dpemFyZExNL2Jsb2IvbWFpbi9XaXphcmRDb2Rlci9EQVRBX0xJQ0VOU0UiLFRydWUsLCwsLCxPcGVyYXRpb24gY291bnRpbmcsLCwsLFllcwpHUFQtNCAoSnVuIDIwMjMpLCJNdWx0aW1vZGFsLExhbmd1YWdlLFZpc2lvbiIsIkxhbmd1YWdlIG1vZGVsaW5nLExhbmd1YWdlIG1vZGVsaW5nL2dlbmVyYXRpb24sUXVlc3Rpb24gYW5zd2VyaW5nLFZpc3VhbCBxdWVzdGlvbiBhbnN3ZXJpbmciLE9wZW5BSSwiT3BlbkFJLCBKb3NoIEFjaGlhbSwgU3RldmVuIEFkbGVyLCBTYW5kaGluaSBBZ2Fyd2FsLCBMYW1hIEFobWFkLCBJbGdlIEFra2F5YSwgRmxvcmVuY2lhIExlb25pIEFsZW1hbiwgRGlvZ28gQWxtZWlkYSwgSmFua28gQWx0ZW5zY2htaWR0LCBTYW0gQWx0bWFuLCBTaHlhbWFsIEFuYWRrYXQsIFJlZCBBdmlsYSwgSWdvciBCYWJ1c2Noa2luLCBTdWNoaXIgQmFsYWppLCBWYWxlcmllIEJhbGNvbSwgUGF1bCBCYWx0ZXNjdSwgSGFpbWluZyBCYW8sIE1vaGFtbWFkIEJhdmFyaWFuLCBKZWZmIEJlbGd1bSwgSXJ3YW4gQmVsbG8sIEpha2UgQmVyZGluZSwgR2FicmllbCBCZXJuYWRldHQtU2hhcGlybywgQ2hyaXN0b3BoZXIgQmVybmVyLCBMZW5ueSBCb2dkb25vZmYsIE9sZWcgQm9pa28sIE1hZGVsYWluZSBCb3lkLCBBbm5hLUx1aXNhIEJyYWttYW4sIEdyZWcgQnJvY2ttYW4sIFRpbSBCcm9va3MsIE1pbGVzIEJydW5kYWdlLCBLZXZpbiBCdXR0b24sIFRyZXZvciBDYWksIFJvc2llIENhbXBiZWxsLCBBbmRyZXcgQ2FubiwgQnJpdHRhbnkgQ2FyZXksIENoZWxzZWEgQ2FybHNvbiwgUm9yeSBDYXJtaWNoYWVsLCBCcm9va2UgQ2hhbiwgQ2hlIENoYW5nLCBGb3RpcyBDaGFudHppcywgRGVyZWsgQ2hlbiwgU3VsbHkgQ2hlbiwgUnVieSBDaGVuLCBKYXNvbiBDaGVuLCBNYXJrIENoZW4sIEJlbiBDaGVzcywgQ2hlc3RlciBDaG8sIENhc2V5IENodSwgSHl1bmcgV29uIENodW5nLCBEYXZlIEN1bW1pbmdzLCBKZXJlbWlhaCBDdXJyaWVyLCBZdW54aW5nIERhaSwgQ29yeSBEZWNhcmVhdXgsIFRob21hcyBEZWdyeSwgTm9haCBEZXV0c2NoLCBEYW1pZW4gRGV2aWxsZSwgQXJrYSBEaGFyLCBEYXZpZCBEb2hhbiwgU3RldmUgRG93bGluZywgU2hlaWxhIER1bm5pbmcsIEFkcmllbiBFY29mZmV0LCBBdHR5IEVsZXRpLCBUeW5hIEVsb3VuZG91LCBEYXZpZCBGYXJoaSwgTGlhbSBGZWR1cywgTmlrbyBGZWxpeCwgU2ltw7NuIFBvc2FkYSBGaXNobWFuLCBKdXN0b24gRm9ydGUsIElzYWJlbGxhIEZ1bGZvcmQsIExlbyBHYW8sIEVsaWUgR2VvcmdlcywgQ2hyaXN0aWFuIEdpYnNvbiwgVmlrIEdvZWwsIFRhcnVuIEdvZ2luZW5pLCBHYWJyaWVsIEdvaCwgUmFwaGEgR29udGlqby1Mb3BlcywgSm9uYXRoYW4gR29yZG9uLCBNb3JnYW4gR3JhZnN0ZWluLCBTY290dCBHcmF5LCBSeWFuIEdyZWVuZSwgSm9zaHVhIEdyb3NzLCBTaGl4aWFuZyBTaGFuZSBHdSwgWXVmZWkgR3VvLCBDaHJpcyBIYWxsYWN5LCBKZXNzZSBIYW4sIEplZmYgSGFycmlzLCBZdWNoZW4gSGUsIE1pa2UgSGVhdG9uLCBKb2hhbm5lcyBIZWlkZWNrZSwgQ2hyaXMgSGVzc2UsIEFsYW4gSGlja2V5LCBXYWRlIEhpY2tleSwgUGV0ZXIgSG9lc2NoZWxlLCBCcmFuZG9uIEhvdWdodG9uLCBLZW5ueSBIc3UsIFNoZW5nbGkgSHUsIFhpbiBIdSwgSm9vc3QgSHVpemluZ2EsIFNoYW50YW51IEphaW4sIFNoYXduIEphaW4gZXQgYWwuICgxODEgYWRkaXRpb25hbCBhdXRob3JzIG5vdCBzaG93bikiLDIwMjMtMDYtMTMsR1BULTQgVGVjaG5pY2FsIFJlcG9ydCxodHRwczovL2FyeGl2Lm9yZy9hYnMvMjMwMy4wODc3NCwyNDQ5MC4wLCJIaWdobHkgY2l0ZWQsU09UQSBpbXByb3ZlbWVudCxUcmFpbmluZyBjb3N0IiwiU2VlIHRoZSBwYXBlciwgcC4xOiAiIk9uIGEgc3VpdGUgb2YgdHJhZGl0aW9uYWwgTkxQIGJlbmNobWFya3MsIEdQVC00IG91dHBlcmZvcm1zIGJvdGggcHJldmlvdXMgbGFyZ2UgbGFuZ3VhZ2UgbW9kZWxzIGFuZCBtb3N0IHN0YXRlLW9mLXRoZS1hcnQgc3lzdGVtcyAod2hpY2ggb2Z0ZW4gaGF2ZSBiZW5jaG1hcmstc3BlY2lmaWMgdHJhaW5pbmcgb3IgaGFuZC1lbmdpbmVlcmluZykuIiIKCiIiT24gdGhlIE1NTFUgYmVuY2htYXJrIFszNSwgMzZdLCBhbiBFbmdsaXNoLWxhbmd1YWdlIHN1aXRlIG9mIG11bHRpcGxlLWNob2ljZSBxdWVzdGlvbnMgY292ZXJpbmcgNTcgc3ViamVjdHMsIEdQVC00IG5vdCBvbmx5IG91dHBlcmZvcm1zIGV4aXN0aW5nIG1vZGVscyBieSBhIGNvbnNpZGVyYWJsZSBtYXJnaW4gaW4gRW5nbGlzaCwgYnV0IGFsc28gZGVtb25zdHJhdGVzIHN0cm9uZyBwZXJmb3JtYW5jZSBpbiBvdGhlciBsYW5ndWFnZXMiIiIsMTgwMDAwMDAwMDAwMC4wLCJSdW1vcmVkIHRvIGJlIDEuOFQgcGFyYW1ldGVyIE1vRSB3aXRoIDI4MEIgYWN0aXZhdGVkIG9uIHRoZSBmb3J3YXJkIHBhc3MsIHBlciBodHRwczovL3d3dy5zZW1pYW5hbHlzaXMuY29tL3AvZ3B0LTQtYXJjaGl0ZWN0dXJlLWluZnJhc3RydWN0dXJlLiBPdGhlciBzb3VyY2VzIGVzdGltYXRlIDEuNzZUIHdpdGggMjIwQiBwZXIgZm9yd2FyZCBwYXNzIGh0dHBzOi8vd2ViLmFyY2hpdmUub3JnL3dlYi8yMDIzMDcxMjEyMzkxNS9odHRwczovL3RoZS1kZWNvZGVyLmNvbS9ncHQtNC1hcmNoaXRlY3R1cmUtZGF0YXNldHMtY29zdHMtYW5kLW1vcmUtbGVha2VkLyIsMi4xZSsyNSwiOTAlIENJOiA4LjJFKzI0IHRvIDQuNEUrMjUKCk5PVEU6IHRoaXMgaXMgYSByb3VnaCBlc3RpbWF0ZSBiYXNlZCBvbiBwdWJsaWMgaW5mb3JtYXRpb24sIG11Y2ggbGVzcyBpbmZvcm1hdGlvbiB0aGFuIG1vc3Qgb3RoZXIgc3lzdGVtcyBpbiB0aGUgZGF0YWJhc2UuCgpDYWxjdWxhdGlvbiBhbmQgY29uZmlkZW5jZSBpbnRlcnZhbHMgaGVyZTogaHR0cHM6Ly9jb2xhYi5yZXNlYXJjaC5nb29nbGUuY29tL2RyaXZlLzFPOTl6OWIxSTVPNjZiVDc4cjlTY3NsRV9uT2o1aXJOOT91c3A9c2hhcmluZyIsNTQxNjY2NjY2NjY2Ni42NjcsIlNwZWN1bGF0aXZlLiBSZXBvcnRlZCBzZWNvbmRoYW5kIGJ5IG9ubGluZSBzb3VyY2VzIHN1Y2ggYXMgU2VtaWFuYWx5c2lzLCBidXQgbm90IHZlcmlmaWVkIGJ5IE9wZW5BSS4gSWYgdG90YWwgbnVtYmVyIG9mIHRva2VucyBzZWVuIHdhcyAxM1QsIHRleHQgd2FzIHJlcGVhdGVkIGZvciAyIGVwb2NocywgYW5kIHRleHQgd2FzIHRoZSBtYWpvcml0eSBvZiB0b2tlbnMsIHRoZW4gZGF0YXNldCBzaXplIHJvdWdobHkgaXMgMTNUKjAuNzUvMiA9IDQuOVQgd29yZHMuCgpOb3RlIHRoaXMgZXhhbWluZXMgb25seSB0aGUgdGV4dCBkYXRhc2V0LCBzaW5jZSBHUFQtNCB3YXMgZmlyc3QgYW5kIGZvcmVtb3N0IGEgbGFuZ3VhZ2UgbW9kZWwuIEhvd2V2ZXIsIHRoZSB2aXNpb24gY29tcG9uZW50IGhhZCBpdHMgb3duIHZpc2lvbiBkYXRhc2V0LCB3aGljaCB3ZSBiZWxpZXZlIGFjY291bnRlZCBmb3IgYSBtdWNoIHNtYWxsZXIgcGFydCBvZiB0aGUgY29tcHV0ZSBidWRnZXQuIiwyMjgwLjAsKFNwZWN1bGF0aXZlKSBTZW1pQW5hbHlzaXMgY29uamVjdHVyZXMgdGhhdCBHUFQtNCB0cmFpbmluZyB0b29rIDkwLTEwMCBkYXlzIHdpdGggdXRpbGl6YXRpb24gb2YgMzItMzYlLixOVklESUEgQTEwMCBTWE00IDQwIEdCLFNlbGYtc3VwZXJ2aXNlZCBsZWFybmluZyxMaWtlbHksIldlIHJlcG9ydCB0aGUgZGV2ZWxvcG1lbnQgb2YgR1BULTQsIGEgbGFyZ2Utc2NhbGUsIG11bHRpbW9kYWwgbW9kZWwgd2hpY2ggY2FuIGFjY2VwdCBpbWFnZSBhbmQgdGV4dCBpbnB1dHMgYW5kIHByb2R1Y2UgdGV4dCBvdXRwdXRzLiBXaGlsZSBsZXNzIGNhcGFibGUgdGhhbiBodW1hbnMgaW4gbWFueSByZWFsLXdvcmxkIHNjZW5hcmlvcywgR1BULTQgZXhoaWJpdHMgaHVtYW4tbGV2ZWwgcGVyZm9ybWFuY2Ugb24gdmFyaW91cyBwcm9mZXNzaW9uYWwgYW5kIGFjYWRlbWljIGJlbmNobWFya3MsIGluY2x1ZGluZyBwYXNzaW5nIGEgc2ltdWxhdGVkIGJhciBleGFtIHdpdGggYSBzY29yZSBhcm91bmQgdGhlIHRvcCAxMCUgb2YgdGVzdCB0YWtlcnMuIEdQVC00IGlzIGEgVHJhbnNmb3JtZXItYmFzZWQgbW9kZWwgcHJlLXRyYWluZWQgdG8gcHJlZGljdCB0aGUgbmV4dCB0b2tlbiBpbiBhIGRvY3VtZW50LiBUaGUgcG9zdC10cmFpbmluZyBhbGlnbm1lbnQgcHJvY2VzcyByZXN1bHRzIGluIGltcHJvdmVkIHBlcmZvcm1hbmNlIG9uIG1lYXN1cmVzIG9mIGZhY3R1YWxpdHkgYW5kIGFkaGVyZW5jZSB0byBkZXNpcmVkIGJlaGF2aW9yLiBBIGNvcmUgY29tcG9uZW50IG9mIHRoaXMgcHJvamVjdCB3YXMgZGV2ZWxvcGluZyBpbmZyYXN0cnVjdHVyZSBhbmQgb3B0aW1pemF0aW9uIG1ldGhvZHMgdGhhdCBiZWhhdmUgcHJlZGljdGFibHkgYWNyb3NzIGEgd2lkZSByYW5nZSBvZiBzY2FsZXMuIFRoaXMgYWxsb3dlZCB1cyB0byBhY2N1cmF0ZWx5IHByZWRpY3Qgc29tZSBhc3BlY3RzIG9mIEdQVC00J3MgcGVyZm9ybWFuY2UgYmFzZWQgb24gbW9kZWxzIHRyYWluZWQgd2l0aCBubyBtb3JlIHRoYW4gMS8xLDAwMHRoIHRoZSBjb21wdXRlIG9mIEdQVC00LiIsMi4wLCxBUEkgYWNjZXNzLFVuaXRlZCBTdGF0ZXMgb2YgQW1lcmljYSxHUFQtNCAoTWFyIDIwMjMpLCwsMjUwMDAuMCwwLjM0LDIwMjYtMDYtMjQgMTc6MDg6NTErMDA6MDAsLCwsNjAwMDAwMDAuMCwiTW9FIHNvIGkgaGVzaXRhdGUgYnV0IDcuNSBtaWxsPyBodHRwczovL3d3dy5yZWRkaXQuY29tL3IvbWxzY2FsaW5nL2NvbW1lbnRzLzE0d2N5N20vZ3B0NHNfZGV0YWlsc19hcmVfbGVha2VkLyM6fjp0ZXh0PVRoZXJlJTIwaXMlMjBtaWxsaW9ucyUyMG9mJTIwcm93cyxnZXQlMjB0aGUlMjByZWFsJTIwYmF0Y2glMjBzaXplLiIsSW5kdXN0cnksVHJ1ZSwsLDU3MDAwMDAwLjAsVW5yZWxlYXNlZCwsVHJ1ZSwsIkNBTk5PVCBWRVJJRlksIExJS0VMWSBIRlUsIFBBWVdBTExFRC4gCihTcGVjdWxhdGl2ZSkgU2VtaUFuYWx5c2lzIGNvbmplY3R1cmVzIHRoYXQgR1BULTQgaGFkIHV0aWxpemF0aW9uIG9mIDMyLTM2JTogaHR0cHM6Ly93d3cuc2VtaWFuYWx5c2lzLmNvbS9wL2dwdC00LWFyY2hpdGVjdHVyZS1pbmZyYXN0cnVjdHVyZSIsLFRydWUsMTk5MDQ0MzQuNzg4OTQ3Mjk1LEhhcmR3YXJlLCwsLCxObwpHUFQtMy41IFR1cmJvLExhbmd1YWdlLCJMYW5ndWFnZSBtb2RlbGluZy9nZW5lcmF0aW9uLFF1ZXN0aW9uIGFuc3dlcmluZyxDaGF0IixPcGVuQUksIkpvaG4gU2NodWxtYW4sIEJhcnJldCBab3BoLCBDaHJpc3RpbmEgS2ltLCBKYWNvYiBIaWx0b24sIEphY29iIE1lbmljaywgSmlheWkgV2VuZywgSnVhbiBGZWxpcGUgQ2Vyb24gVXJpYmUsIExpYW0gRmVkdXMsIEx1a2UgTWV0eiwgTWljaGFlbCBQb2tvcm55LCBSYXBoYSBHb250aWpvIExvcGVzLCBTaGVuZ2ppYSBaaGFvLCBBcnVuIFZpamF5dmVyZ2l5YSwgRXJpYyBTaWdsZXIsIEFkYW0gUGVyZWxtYW4sIENoZWxzZWEgVm9zcywgTWlrZSBIZWF0b24sIEpvZWwgUGFyaXNoLCBEYXZlIEN1bW1pbmdzLCBSYWplZXYgTmF5YWssIFZhbGVyaWUgQmFsY29tLCBEYXZpZCBTY2hudXJyLCBUb21lciBLYWZ0YW4sIENocmlzIEhhbGxhY3ksIE5pY2hvbGFzIFR1cmxleSwgTm9haCBEZXV0c2NoLCBWaWsgR29lbCwgSm9uYXRoYW4gV2FyZCwgQXJpcyBLb25zdGFudGluaWRpcywgV29qY2llY2ggWmFyZW1iYSwgTG9uZyBPdXlhbmcsIExlb25hcmQgQm9nZG9ub2ZmLCBKb3NodWEgR3Jvc3MsIERhdmlkIE1lZGluYSwgU2FyYWggWW9vLCBUZWRkeSBMZWUsIFJ5YW4gTG93ZSwgRGFuIE1vc3NpbmcsIEpvb3N0IEh1aXppbmdhLCBSb2dlciBKaWFuZywgQ2Fycm9sbCBXYWlud3JpZ2h0LCBEaW9nbyBBbG1laWRhLCBTdGVwaCBMaW4sIE1hcnZpbiBaaGFuZywgS2FpIFhpYW8sIEthdGFyaW5hIFNsYW1hLCBTdGV2ZW4gQmlsbHMsIEFsZXggR3JheSwgSmFuIExlaWtlLCBKYWt1YiBQYWNob2NraSwgUGhpbCBUaWxsZXQsIFNoYW50YW51IEphaW4sIEdyZWcgQnJvY2ttYW4sIE5pY2sgUnlkZXIsIEFsZXggUGFpbm8sIFFpbWluZyBZdWFuLCBDbGVtZW5zIFdpbnRlciwgQmVuIFdhbmcsIE1vIEJhdmFyaWFuLCBJZ29yIEJhYnVzY2hraW4sIFN6eW1vbiBTaWRvciwgSW5nbWFyIEthbml0c2NoZWlkZXIsIE1pa2hhaWwgUGF2bG92LCBNYXR0aGlhcyBQbGFwcGVydCwgTmlrIFRlemFrLCBIZWV3b28gSnVuLCBXaWxsaWFtIFpodWssIFZpdGNoeXIgUG9uZywgTHVrYXN6IEthaXNlciwgSmVycnkgVHdvcmVrLCBBbmRyZXcgQ2FyciwgTGlsaWFuIFdlbmcsIFNhbmRoaW5pIEFnYXJ3YWwsIEthcmwgQ29iYmUsIFZpbmVldCBLb3NhcmFqdSwgQWxldGhlYSBQb3dlciwgU3RhbmlzbGFzIFBvbHUsIEplc3NlIEhhbiwgUmF1bCBQdXJpLCBTaGF3biBKYWluLCBCZW5qYW1pbiBDaGVzcywgQ2hyaXN0aWFuIEdpYnNvbiwgT2xlZyBCb2lrbywgRW15IFBhcnBhcml0YSwgQW1pbiBUb290b29uY2hpYW4sIEt5bGUgS29zaWMsIENocmlzdG9waGVyIEhlc3NlIiwyMDIzLTA2LTEzLCJBIGZhc3QsIGluZXhwZW5zaXZlIG1vZGVsIGZvciBzaW1wbGUgdGFza3MiLGh0dHBzOi8vcGxhdGZvcm0ub3BlbmFpLmNvbS9kb2NzL21vZGVscy9ncHQtMy41LXR1cmJvLCwiSGlzdG9yaWNhbCBzaWduaWZpY2FuY2UsU2lnbmlmaWNhbnQgdXNlIiwiaHR0cHM6Ly93d3cucmV1dGVycy5jb20vdGVjaG5vbG9neS9jaGF0Z3B0LXNldHMtcmVjb3JkLWZhc3Rlc3QtZ3Jvd2luZy11c2VyLWJhc2UtYW5hbHlzdC1ub3RlLTIwMjMtMDItMDEvCgp3YXMgdGhlIGRlZmF1bHQgZnJlZSBtb2RlbCBpbiBDaGF0R1BULCBzbyBsaWtlbHkgb25lIG9mIHRoZSBtb3N0IHBvcHVsYXIgbW9kZWxzIGluIGV4aXN0ZW5jZSIsMjAwMDAwMDAwMDAuMCwyMEIgcGFyYW1ldGVycyBhY2NvcmRpbmcgdG8gVGFibGUgMSBpbiBNaWNyb3NvZnQncyBDT0RFRlVTSU9OIHBhcGVyOiBodHRwczovL2FyeGl2Lm9yZy9wZGYvMjMxMC4xNzY4MC5wZGYsLCwsLCwsLCxMaWtlbHksIkdQVC0zLjUgVHVyYm8gbW9kZWxzIGNhbiB1bmRlcnN0YW5kIGFuZCBnZW5lcmF0ZSBuYXR1cmFsIGxhbmd1YWdlIG9yIGNvZGUgYW5kIGhhdmUgYmVlbiBvcHRpbWl6ZWQgZm9yIGNoYXQgdXNpbmcgdGhlIENoYXQgQ29tcGxldGlvbnMgQVBJIGJ1dCB3b3JrIHdlbGwgZm9yIG5vbi1jaGF0IHRhc2tzIGFzIHdlbGwuIEFzIG9mIEp1bHkgMjAyNCwgdXNlIGdwdC00by1taW5pIGluIHBsYWNlIG9mIEdQVC0zLjUgVHVyYm8sIGFzIGl0IGlzIGNoZWFwZXIsIG1vcmUgY2FwYWJsZSwgbXVsdGltb2RhbCwgYW5kIGp1c3QgYXMgZmFzdC4gR1BULTMuNSBUdXJibyBpcyBzdGlsbCBhdmFpbGFibGUgZm9yIHVzZSBpbiB0aGUgQVBJLiIsLCxBUEkgYWNjZXNzLFVuaXRlZCBTdGF0ZXMgb2YgQW1lcmljYSwsLCwsLDIwMjYtMDQtMDggMDI6MTg6MzIrMDA6MDAsQXp1cmUgQUksLCwsLEluZHVzdHJ5LCwsLCxVbnJlbGVhc2VkLGF2YWlsYWJsZSBvbiBBUEk6IGh0dHBzOi8vcGxhdGZvcm0ub3BlbmFpLmNvbS9kb2NzL21vZGVscy9ncHQtMy01LXR1cmJvICxUcnVlLCwsLCwsLCwsLCxObwpCRUxMRS1MTGFNQS03Qi0wLjZNLWVuYyxMYW5ndWFnZSxMYW5ndWFnZSBtb2RlbGluZy9nZW5lcmF0aW9uLEtFIEhvbGRpbmdzIEluYy4gKOKAnEJlaWtl4oCdKSwsMjAyMy0wNi0xMiwsaHR0cHM6Ly9odWdnaW5nZmFjZS5jby9CZWxsZUdyb3VwL0JFTExFLUxMYU1BLTdCLTAuNk0tZW5jLCwsLDcwMDAwMDAwMDAuMCwsLCwsIkkgYW0gbm90IHN1cmUgaWYgdGhleSByZXBvcnQgdG9rZW5zLCB3b3Jkcywgb3IgZG9jdW1lbnRzIiwsLCwsQ29uZmlkZW50LCJCRUxMRS1MTEFNQS03Qi0wLjZNLWVuYyBpcyBiYXNlZCBvbiBMTEFNQSA3QiBhbmQgZmluZXR1bmVkIHdpdGggMC42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IiwzLjAsLE9wZW4gd2VpZ2h0cyAobm9uLWNvbW1lcmNpYWwpLENoaW5hLExMYU1BLTdCLCwsLCwyMDI1LTExLTI4IDExOjUzOjQ0KzAwOjAwLCwsLCwsSW5kdXN0cnksLCwsLCwiR05VIEdlbmVyYWwgUHVibGljIExpY2Vuc2UgdjMuMCA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CwsLCxZZXMKQkVMTEUtTExhTUEtN0ItMk0tZW5jICxMYW5ndWFnZSxMYW5ndWFnZSBtb2RlbGluZy9nZW5lcmF0aW9uLEtFIEhvbGRpbmdzIEluYy4gKOKAnEJlaWtl4oCdKSwsMjAyMy0wNi0xMiwsaHR0cHM6Ly9odWdnaW5nZmFjZS5jby9CZWxsZUdyb3VwL0JFTExFLUxMYU1BLTdCLTJNLWVuYywsLCw3MDAwMDAwMDAwLjAsLCwsLCJJIGFtIG5vdCBzdXJlIGlmIHRoZXkgcmVwb3J0IHRva2Vucywgd29yZHMsIG9yIGRvY3VtZW50cyIsLCwsLENvbmZpZGVudCwiQkVMTEUtTExBTUEtN0ItMk0tZW5jIGlzIGJhc2VkIG9uIExMQU1BIDdCIGFuZCBmaW5ldHVuZWQgd2l0aCA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IiwzLjAsLE9wZW4gd2VpZ2h0cyAobm9uLWNvbW1lcmNpYWwpLENoaW5hLExMYU1BLTdCLCwsLCwyMDI1LTExLTI4IDExOjUzOjQ0KzAwOjAwLCwsLCwsSW5kdXN0cnksLCwsLCwiR05VIEdlbmVyYWwgUHVibGljIExpY2Vuc2UgdjMuMCA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EJlbGxlR3JvdXAsLCwsWWVzCkJFTExFLUxMYU1BLTEzQi0yTS1lbmMsTGFuZ3VhZ2UsTGFuZ3VhZ2UgbW9kZWxpbmcvZ2VuZXJhdGlvbixLRSBIb2xkaW5ncyBJbmMuICjigJxCZWlrZeKAnSksLDIwMjMtMDYtMTIsLGh0dHBzOi8vaHVnZ2luZ2ZhY2UuY28vQmVsbGVHcm91cC9CRUxMRS1MTGFNQS0xM0ItMk0tZW5jLCwsLDEzMDAwMDAwMDAwLjAsLCwsLCJJIGFtIG5vdCBzdXJlIGlmIHRoZXkgcmVwb3J0IHRva2Vucywgd29yZHMsIG9yIGRvY3VtZW50cyIsLCwsLENvbmZpZGVudCwiQkVMTEUtTExBTUEtMTNCLTJNLWVuYyBpcyBiYXNlZCBvbiBMTEFNQSAxM0IgYW5kIGZpbmV0dW5lZCB3aXRoIDJNIENoaW5lc2UgZGF0YSBjb21iaW5lZCB3aXRoIDUwLDAwMCBwaWVjZXMgb2YgRW5nbGlzaCBkYXRhIGZyb20gdGhlIG9wZW4gc291cmNlIFN0YW5mb3JkLUFscGFjYSwgcmVzdWx0aW5nIGluIGdvb2QgQ2hpbmVzZSBpbnN0cnVjdGlvbiB1bmRlcnN0YW5kaW5nIGFuZCByZXNwb25zZSBnZW5lcmF0aW9uIGNhcGFiaWxpdGllcy4KClRoZSBjb2RlIG9mIENoaW5lc2UgZGF0YSBnZW5lcmF0aW9uIGFuZCBvdGhlciBkZXRhaWxlZCBpbmZvcm1hdGlvbiBjYW4gYmUgZm91bmQgaW4gb3VyIEdpdGh1YiBwcm9qZWN0IHJlcG9zaXRvcnk6IGh0dHBzOi8vZ2l0aHViLmNvbS9MaWFuamlhVGVjaC9CRUxMRS4iLDMuMCwsT3BlbiB3ZWlnaHRzIChub24tY29tbWVyY2lhbCksQ2hpbmEsTExhTUEtMTNCLCwsLCwyMDI1LTExLTI4IDExOjUzOjQ0KzAwOjAwLCwsLCwsSW5kdXN0cnksLCwsLCwiTGljZW5zZTogR05VIEdlbmVyYWwgUHVibGljIExpY2Vuc2UgdjMuMCAKUGxlYXNlIHJlZmVyIExpY2Vuc2Ugb2YgTWV0YSBMTGFNQSBDdXJyZW50bHkgb25seSBmb3IgbGVhcm5pbmcgYW5kIGNvbW11bmljYXRpb24uIFBsZWFzZSBzdHJpY3RseSBvYnNlcnZlIHRoZSB1c2UgcmVzdHJpY3Rpb25zIG9mIExMYU1BLiBUaGUgTExhTUEgbW9kZWwgZG9lcyBub3QgYWxsb3cgdGhlIHJlbGVhc2Ugb2YgdGhlIGNvbXBsZXRlIG1vZGVsIHdlaWdodHMgYWZ0ZXIgYWRqdXN0bWVudCwgYnV0IGNhbiBwdWJsaXNoIHRoZSBkaWZmIG9mIHRoZSBvcmlnaW5hbCBtb2RlbC4gVGhlcmVmb3JlLCB3ZSB1c2UgWE9SIGluIHRoZSBmaWxlIHJvb20gdG8gZW5zdXJlIHRoYXQgdGFsZW50cyB3aXRoIHRoZSBhdXRob3JpemF0aW9uIG9mIHRoZSBvcmlnaW5hbCBtb2RlbCBvZiBMTGFNQSBjYW4gdHJhbnNmb3JtIHRoZSBtb2RlbCByZWxlYXNlZCBieSB0aGlzIHByb2plY3QgaW50byBhIHVzYWJsZSBmb3JtYXQuICIsLCwsLCwsLCwsLCxZZXMKV3UgRGFvIEFxdWlsYS03QixMYW5ndWFnZSwiQ2hhdCxDb2RlIGdlbmVyYXRpb24iLEJlaWppbmcgQWNhZGVteSBvZiBBcnRpZmljaWFsIEludGVsbGlnZW5jZSAvIEJBQUksLDIwMjMtMDYtMTAsLCJodHRwczovL3NwZWN0cnVtLmllZWUub3JnL2NoaW5hLWNoYXRncHQtd3UtZGFvCgpodHRwczovL2h1Z2dpbmdmYWNlLmNvL0JBQUkvQXF1aWxhLTdCCgpodHRwczovL2dpdGh1Yi5jb20vRmxhZ0FJLU9wZW4vRmxhZ0FJL2Jsb2IvbWFzdGVyL2V4YW1wbGVzL0FxdWlsYS9SRUFETUVfZW4ubWQiLCwsLDcwMDAwMDAwMDAuMCwsLCwsLCwsTlZJRElBIEExMDAsLENvbmZpZGVudCwiV2hvIHNhaWQgYWxsIGxhcmdlLWxhbmd1YWdlIG1vZGVscyAoTExNcykgbmVjZXNzYXJpbHkgbmVlZCB0byBiZSBsYXJnZT8gSW4gQ2hpbmHigJlzIGNhc2UsIExMTXMgYXJlIGN1cnJlbnRseSBkb3duc2l6aW5nIGluIHRoZWlyIHNpemUgYW5kIG51bWJlciBvZiBwYXJhbWV0ZXJzLiBBY2NvcmRpbmcgdG8gc291cmNlcywgdGhpcyBpcyBiZWNhdXNlIHRoZSBjb3VudHJ5IGlzIG5vdyBmb2N1c2luZyBvbiBlbmFibGluZyBDaGluZXNlIHN0YXJ0dXBzIGFuZCBzbWFsbGVyIGVudGl0aWVzIHRvIGJ1aWxkIHRoZWlyIG93biBnZW5lcmF0aXZlIEFJIGFwcGxpY2F0aW9ucy4gQXMgcGFydCBvZiB0aGlzIGRvd25zY2FsaW5nIHRyZW5kLCBpbiBKdW5lIHRoZSBCZWlqaW5nIEFjYWRlbXkgb2YgQXJ0aWZpY2lhbCBJbnRlbGxpZ2VuY2UgKEJBQUkpIGludHJvZHVjZWQgV3UgRGFvIDMuMCwgYSBzZXJpZXMgb2Ygb3Blbi1zb3VyY2UgTExNcy4KCkJhc2VkIG9uIGludGVydmlld3Mgd2l0aCBoaWdoLXJhbmtpbmcsIGFub255bW91cyBzb3VyY2VzIGludm9sdmVkIGluIHRoZSBwcm9qZWN0LCBJRUVFIFNwZWN0cnVtIGNhbiByZXBvcnQgdGhhdCBXdSBEYW8gMy4wIGJ1aWxkcyBvbiB0aGUgYWNhZGVteeKAmXMgd29yayB3aXRoIFd1IERhbyAyLjAsIGEgc3BhcnNlLCBtdWx0aW1vZGFsIGdlbmVyYXRpdmUgQUkgbW9kZWzigJRhcyBoYXMgYmVlbiB3aWRlbHkgcmVwb3J0ZWQgYWJvdXQgdmVyc2lvbiAyLjDigJR3aXRoIDEuNzUgdHJpbGxpb24gcGFyYW1ldGVycy4gQWx0aG91Z2ggdGhlcmUgaXMgbm8gc2luZ2xlIHNldCBvZiBwYXJhbWV0ZXJzIGZvciBXdSBEYW8gMy4wIChpdOKAmXMgYSByYW5nZSBvZiBtb2RlbHMgd2l0aCBhIHZhcmlldHkgb2YgcGFyYW1ldGVyIGNvdW50cykgYWxsIGFyZSB3ZWxsIGJlbG93IHRoZSAxLjc1IHRyaWxsaW9uIGhpZ2gtd2F0ZXIgbWFyayB0aGF0IHZlcnNpb24gMi4wIHNldC4iLCwsT3BlbiB3ZWlnaHRzIChyZXN0cmljdGVkIHVzZSksQ2hpbmEsLCwsLCwyMDI1LTExLTI4IDExOjUzOjQ0KzAwOjAwLCwsLCwsQWNhZGVtaWEsLCwsLE9wZW4gc291cmNlLCJBcGFjaGUgMi4wIGZvciBjb2RlOiBodHRwczovL2h1Z2dpbmdmYWNlLmNvL0JBQUkvQXF1aWxhLTdCCkJBQUkgbGljZW5zZSBmb3Igd2VpZ2h0cywgY29tbWVyY2lhbCBidXQgcmVzdHJpY3Rpb25zIGFyb3VuZCByaWdodHMvUFJDIGxhd3M6IGh0dHBzOi8vaHVnZ2luZ2ZhY2UuY28vQkFBSS9BcXVpbGEtN0IvcmVzb2x2ZS9tYWluL0JBQUklMjBBcXVpbGElMjBNb2RlbCUyMExpY2Vuc2UlMjBBZ3JlZW1lbnQucGRmIixUcnVlLCwsLCwsLEJBQUksLCwsWWVzCld1IERhbyBBcXVpbGEtMzNCLExhbmd1YWdlLCJDaGF0LENvZGUgZ2VuZXJhdGlvbixMYW5ndWFnZSBtb2RlbGluZy9nZW5lcmF0aW9uLFF1ZXN0aW9uIGFuc3dlcmluZyxUZXh0IHN1bW1hcml6YXRpb24iLEJlaWppbmcgQWNhZGVteSBvZiBBcnRpZmljaWFsIEludGVsbGlnZW5jZSAvIEJBQUksLDIwMjMtMDYtMTAsLCJodHRwczovL3NwZWN0cnVtLmllZWUub3JnL2NoaW5hLWNoYXRncHQtd3UtZGFvCgpodHRwczovL2h1Z2dpbmdmYWNlLmNvL0JBQUkvQXF1aWxhLTdCIiwsLCwzMzAwMDAwMDAwMC4wLDMzQiBmb3IgbGFyZ2VzdCBtb2RlbDogaHR0cHM6Ly9odWdnaW5nZmFjZS5jby9CQUFJL0FxdWlsYS03QiwsLCwsLCxOVklESUEgQTEwMCwsQ29uZmlkZW50LCJXaG8gc2FpZCBhbGwgbGFyZ2UtbGFuZ3VhZ2UgbW9kZWxzIChMTE1zKSBuZWNlc3NhcmlseSBuZWVkIHRvIGJlIGxhcmdlPyBJbiBDaGluYeKAmXMgY2FzZSwgTExNcyBhcmUgY3VycmVudGx5IGRvd25zaXppbmcgaW4gdGhlaXIgc2l6ZSBhbmQgbnVtYmVyIG9mIHBhcmFtZXRlcnMuIEFjY29yZGluZyB0byBzb3VyY2VzLCB0aGlzIGlzIGJlY2F1c2UgdGhlIGNvdW50cnkgaXMgbm93IGZvY3VzaW5nIG9uIGVuYWJsaW5nIENoaW5lc2Ugc3RhcnR1cHMgYW5kIHNtYWxsZXIgZW50aXRpZXMgdG8gYnVpbGQgdGhlaXIgb3duIGdlbmVyYXRpdmUgQUkgYXBwbGljYXRpb25zLiBBcyBwYXJ0IG9mIHRoaXMgZG93bnNjYWxpbmcgdHJlbmQsIGluIEp1bmUgdGhlIEJlaWppbmcgQWNhZGVteSBvZiBBcnRpZmljaWFsIEludGVsbGlnZW5jZSAoQkFBSSkgaW50cm9kdWNlZCBXdSBEYW8gMy4wLCBhIHNlcmllcyBvZiBvcGVuLXNvdXJjZSBMTE1zLgoKQmFzZWQgb24gaW50ZXJ2aWV3cyB3aXRoIGhpZ2gtcmFua2luZywgYW5vbnltb3VzIHNvdXJjZXMgaW52b2x2ZWQgaW4gdGhlIHByb2plY3QsIElFRUUgU3BlY3RydW0gY2FuIHJlcG9ydCB0aGF0IFd1IERhbyAzLjAgYnVpbGRzIG9uIHRoZSBhY2FkZW154oCZcyB3b3JrIHdpdGggV3UgRGFvIDIuMCwgYSBzcGFyc2UsIG11bHRpbW9kYWwgZ2VuZXJhdGl2ZSBBSSBtb2RlbOKAlGFzIGhhcyBiZWVuIHdpZGVseSByZXBvcnRlZCBhYm91dCB2ZXJzaW9uIDIuMOKAlHdpdGggMS43NSB0cmlsbGlvbiBwYXJhbWV0ZXJzLiBBbHRob3VnaCB0aGVyZSBpcyBubyBzaW5nbGUgc2V0IG9mIHBhcmFtZXRlcnMgZm9yIFd1IERhbyAzLjAgKGl04oCZcyBhIHJhbmdlIG9mIG1vZGVscyB3aXRoIGEgdmFyaWV0eSBvZiBwYXJhbWV0ZXIgY291bnRzKSBhbGwgYXJlIHdlbGwgYmVsb3cgdGhlIDEuNzUgdHJpbGxpb24gaGlnaC13YXRlciBtYXJrIHRoYXQgdmVyc2lvbiAyLjAgc2V0LiIsLCxVbnJlbGVhc2VkLENoaW5hLCwsLCwsMjAyNS0xMS0yOCAxMTo1Mzo0NCswMDowMCwsLCwsLEFjYWRlbWlhLCwsLCwsIiIiY29taW5nIHNvb24iIiBwZXIgaHR0cHM6Ly9odWdnaW5nZmFjZS5jby9CQUFJL0FxdWlsYS03Qi4gVGhpcyBwYWdlIHdhcyBwdWJsaXNoZWQgYSB5ZWFyIGFnbyBzbyBzZWVtcyB1bmxpa2VseSBpdCB3aWxsIGV2ZXIgYmUgcmVsZWFzZWQuIixUcnVlLCwsLCwsLCwsLCxObwpQb0VULEJpb2xvZ3ksIlByb3RlaW4gZ2VuZXJhdGlvbixQcm90ZWluIG9yIG51Y2xlb3RpZGUgbGFuZ3VhZ2UgbW9kZWwgKHBMTS9uTE0pIixPcGVuUHJvdGVpbi5haSwiVGltb3RoeSBGLiBUcnVvbmcgSnIsIFRyaXN0YW4gQmVwbGVyIiwyMDIzLTA2LTA5LFBvRVQ6IEEgZ2VuZXJhdGl2ZSBtb2RlbCBvZiBwcm90ZWluIGZhbWlsaWVzIGFzIHNlcXVlbmNlcy1vZi1zZXF1ZW5jZXMsaHR0cHM6Ly9hcnhpdi5vcmcvYWJzLzIzMDYuMDYxNTYsODMuMCwsLDU3MDAwMDAwLjAsLDIuMzAwMDAwMDAwMDAwMDE5N2UrMjAsIjEuIEhhcmR3YXJlIHNldHVwOiA3eCBOVklESUEgQTEwMCBHUFVzLCAzLjEyZTE0IEZMT1AvcyBwZXIgR1BVCjIuIFRyYWluaW5nIGR1cmF0aW9uOiAzIGRheXMgPSAyNTksMjAwIHNlY29uZHMgKGRpcmVjdGx5IHByb3ZpZGVkKQozLiBVdGlsaXphdGlvbiByYXRlOiA0MCUgKGRlZmF1bHQgYXNzdW1wdGlvbikKNC4gQ2FsY3VsYXRpb246IDMuMTJlMTQgRkxPUC9zIMOXIDcgR1BVcyDDlyAyNTksMjAwcyDDlyAwLjQgPSAyLjNlMjAgRkxPUHMiLCwiMjksMDAwLDAwMCBzZXRzICogMTAgc2VxdWVuY2VzL3NldCA9IDI5MCwwMDAsMDAwIHNlcXVlbmNlcwpUb2tlbnMgcGVyIHNlcXVlbmNlID0gMzAwIGFtaW5vIGFjaWRzICsgMiB0b2tlbnMgPSAzMDIgdG9rZW5zClRvdGFsIHRva2VucyA9IDI5MCwwMDAsMDAwIHNlcXVlbmNlcyAqIDMwMiB0b2tlbnMvc2VxdWVuY2UgPSA4Nyw1ODAsMDAwLDAwMApGaW5hbCByZXN1bHQ6IDguNzU4IMOXIDEwwrnigbAgZGF0YXBvaW50cyIsNzIuMCwsTlZJRElBIEExMDAsLENvbmZpZGVudCwiR2VuZXJhdGl2ZSBwcm90ZWluIGxhbmd1YWdlIG1vZGVscyBhcmUgYSBuYXR1cmFsIHdheSB0byBkZXNpZ24gbmV3IHByb3RlaW5zIHdpdGggZGVzaXJlZCBmdW5jdGlvbnMuIEhvd2V2ZXIsIGN1cnJlbnQgbW9kZWxzIGFyZSBlaXRoZXIgZGlmZmljdWx0IHRvIGRpcmVjdCB0byBwcm9kdWNlIGEgcHJvdGVpbiBmcm9tIGEgc3BlY2lmaWMgZmFtaWx5IG9mIGludGVyZXN0LCBvciBtdXN0IGJlIHRyYWluZWQgb24gYSBsYXJnZSBtdWx0aXBsZSBzZXF1ZW5jZSBhbGlnbm1lbnQgKE1TQSkgZnJvbSB0aGUgc3BlY2lmaWMgZmFtaWx5IG9mIGludGVyZXN0LCBtYWtpbmcgdGhlbSB1bmFibGUgdG8gYmVuZWZpdCBmcm9tIHRyYW5zZmVyIGxlYXJuaW5nIGFjcm9zcyBmYW1pbGllcy4gVG8gYWRkcmVzcyB0aGlzLCB3ZSBwcm9wb3NlIFByb3RlaW4gRXZvbHV0aW9uYXJ5IFRyYW5zZm9ybWVyIChQb0VUKSwgYW4gYXV0b3JlZ3Jlc3NpdmUgZ2VuZXJhdGl2ZSBtb2RlbCBvZiB3aG9sZSBwcm90ZWluIGZhbWlsaWVzIHRoYXQgbGVhcm5zIHRvIGdlbmVyYXRlIHNldHMgb2YgcmVsYXRlZCBwcm90ZWlucyBhcyBzZXF1ZW5jZXMtb2Ytc2VxdWVuY2VzIGFjcm9zcyB0ZW5zIG9mIG1pbGxpb25zIG9mIG5hdHVyYWwgcHJvdGVpbiBzZXF1ZW5jZSBjbHVzdGVycy4gUG9FVCBjYW4gYmUgdXNlZCBhcyBhIHJldHJpZXZhbC1hdWdtZW50ZWQgbGFuZ3VhZ2UgbW9kZWwgdG8gZ2VuZXJhdGUgYW5kIHNjb3JlIGFyYml0cmFyeSBtb2RpZmljYXRpb25zIGNvbmRpdGlvbmVkIG9uIGFueSBwcm90ZWluIGZhbWlseSBvZiBpbnRlcmVzdCwgYW5kIGNhbiBleHRyYXBvbGF0ZSBmcm9tIHNob3J0IGNvbnRleHQgbGVuZ3RocyB0byBnZW5lcmFsaXplIHdlbGwgZXZlbiBmb3Igc21hbGwgZmFtaWxpZXMuIFRoaXMgaXMgZW5hYmxlZCBieSBhIHVuaXF1ZSBUcmFuc2Zvcm1lciBsYXllcjsgd2UgbW9kZWwgdG9rZW5zIHNlcXVlbnRpYWxseSB3aXRoaW4gc2VxdWVuY2VzIHdoaWxlIGF0dGVuZGluZyBiZXR3ZWVuIHNlcXVlbmNlcyBvcmRlciBpbnZhcmlhbnRseSwgYWxsb3dpbmcgUG9FVCB0byBzY2FsZSB0byBjb250ZXh0IGxlbmd0aHMgYmV5b25kIHRob3NlIHVzZWQgZHVyaW5nIHRyYWluaW5nLiBJbiBleHRlbnNpdmUgZXhwZXJpbWVudHMgb24gZGVlcCBtdXRhdGlvbmFsIHNjYW5uaW5nIGRhdGFzZXRzLCB3ZSBzaG93IHRoYXQgUG9FVCBvdXRwZXJmb3JtcyBleGlzdGluZyBwcm90ZWluIGxhbmd1YWdlIG1vZGVscyBhbmQgZXZvbHV0aW9uYXJ5IHNlcXVlbmNlIG1vZGVscyBmb3IgdmFyaWFudCBmdW5jdGlvbiBwcmVkaWN0aW9uIGFjcm9zcyBwcm90ZWlucyBvZiBhbGwgTVNBIGRlcHRocy4gV2UgYWxzbyBkZW1vbnN0cmF0ZSBQb0VUJ3MgYWJpbGl0eSB0byBjb250cm9sbGFibHkgZ2VuZXJhdGUgbmV3IHByb3RlaW4gc2VxdWVuY2VzLiIsLCwsU2luZ2Fwb3JlLCwsLDcuMCwsMjAyNi0wNS0yNSAxMjoyMToyOCswMDowMCwsLCwsLEluZHVzdHJ5LCwsLCwsLCwsLCwsNTU3My43MzgyMTMzNzUzMTUsSGFyZHdhcmUsLCwsLApTWU5URVJBQ1QsQmlvbG9neSxQcm90ZWluIGludGVyYWN0aW9uIHByZWRpY3Rpb24sVW5pdmVyc2l0eSBvZiBEZWxhd2FyZSwiTG9nYW4gSGFsbGVlLCBKYXNvbiBQLiBHbGVnaG9ybiIsMjAyMy0wNi0wOSxQcm90ZWluLVByb3RlaW4gSW50ZXJhY3Rpb24gUHJlZGljdGlvbiBpcyBBY2hpZXZhYmxlIHdpdGggTGFyZ2UgTGFuZ3VhZ2UgTW9kZWxzLGh0dHBzOi8vd3d3LmJpb3J4aXYub3JnL2NvbnRlbnQvMTAuMTEwMS8yMDIzLjA2LjA3LjU0NDEwOXYxLmFic3RyYWN0LCwsLDQyMDAwMDAwMC4wLCwsLCwiMzUzLDk3NiBwYWlycyDDlyA1MDAgYXZnIGFtaW5vIGFjaWRzID0gMTc2LDk4OCwwMDAgdG9rZW5zIOKJiCAxLjggw5cgMTDigbggdG9rZW5zCgp7cGFpcnMgY2FsY3VsYXRpb246IDE3OSwwMTggKyAzLDk1OCArIDE3MCwwMDAgPSAzNTMsOTc2fSIsLCwsLENvbmZpZGVudCwiUHJlZGljdGluZyBwcm90ZWluLXByb3RlaW4gaW50ZXJhY3Rpb25zIChQUElzKSBpcyB2aXRhbCBmb3IgZWx1Y2lkYXRpbmcgZnVuZGFtZW50YWwgYmlvbG9neSwgZGVzaWduaW5nIHBlcHRpZGUgdGhlcmFwZXV0aWNzLCBhbmQgZm9yIGhpZ2gtdGhyb3VnaHB1dCBwcm90ZWluIGFubm90YXRpb24uIFRoaXMgaXMgcGFydGljdWxhcmx5IHJlbGV2YW50IGluIHRoZSBjdXJyZW50IGJpb3RlY2hub2xvZ3kgbGFuZHNjYXBlIGNoYXJhY3Rlcml6ZWQgYnkgdGhlIHByb2xpZmVyYXRpb24gb2YgcHJvdGVpbiBnZW5lcmF0aXZlIG1vZGVscywgd2hpY2ggbmVjZXNzaXRhdGUgYSBoaWdoLXRocm91Z2hwdXQgYW5kIGdlbmVyYWxpemVkIFBQSSBwcmVkaWN0b3IgZm9yIHByb3RlaW5zIHJlZ2FyZGxlc3Mgb2YgY29udmVudGlvbmFsIG1vdGlmcyBvciBrbm93biBiaW9sb2dpY2FsIGZ1bmN0aW9ucy4gT3VyIHdvcmsgYWRkcmVzc2VzIHRoaXMgbmVlZCBhbmQgcHJvdmlkZXMgc3Ryb25nIGV2aWRlbmNlIG9mIHRoZSB1dGlsaXR5IGFuZCByZWxpYWJpbGl0eSBvZiBwcm90ZWluIGxhbmd1YWdlIG1vZGVscyAocExNcykgaW4gbGVhcm5pbmcgdGhlIFBQSSBvYmplY3RpdmUuIFdlIGRlbW9uc3RyYXRlZCB0aGF0IHdpdGggdGhlIHVzZSBvZiBhIHNpemFibGUgYmFsYW5jZWQgZGF0YXNldCwgcExNcyBhY2hpZXZlIHN0YXRlLW9mLXRoZS1hcnQgcGVyZm9ybWFuY2UgbWV0cmljcyBpbiBQUEkgcHJlZGljdGlvbiBvbiBkaXZlcnNlIHByb3RlaW5zLiBUbyBnZW5lcmF0ZSBhIGRhdGFzZXQgdGhhdCBhbGxvd3MgZm9yIHRoZSBhcHByb3hpbWF0aW9uIG9mIHRoZXNlIGNvbmRpdGlvbnMsIHdlIGltcGxlbWVudGVkIGEgbm92ZWwgc3ludGhldGljIGRhdGEgZ2VuZXJhdGlvbiBzY2hlbWUgdG8gYXVnbWVudCBCSU9HUklEIGFuZCBOZWdhdG9tZSBkYXRhc2V0cy4gVGhlIGVuaGFuY2VtZW50IG9mIHRoZXNlIGRhdGFzZXRzIHdhcyB0aGVuIHVzZWQgdG8gZmluZS10dW5lIFByb3RCRVJUIGZvciBQUEkgcHJlZGljdGlvbiB0byBkZXZlbG9wIGEgbW9kZWwgdGhhdCB3ZSBjYWxsIFNZTlRFUkFDVCAoU1lOVGhldGljIGRhdGEtZHJpdmVuIHByb3RlaW4tcHJvdGVpbiBpbnRFUkFDdGlvbiBUcmFuc2Zvcm1lcikuIE91ciByZXN1bHRzIGFyZSBjb21wZWxsaW5nLCBkZW1vbnN0cmF0aW5nIDkyJSBhY2N1cmFjeSBvbiB2YWxpZGF0ZWQgcG9zaXRpdmUgYW5kIG5lZ2F0aXZlIGludGVyYWN0aW5nIHBhaXJzIGRlcml2ZWQgZnJvbSA1MCBkaWZmZXJlbnQgb3JnYW5pc21zLCBhbGwgb2Ygd2hpY2ggd2VyZSBleGNsdWRlZCBmcm9tIHRoZSB0cmFpbmluZyBwaGFzZS4gSW4gYWRkaXRpb24gdG8gdGhlIGhpZ2ggbWV0cmljcywgc2Vjb25kYXJ5IGFuYWx5c2lzIHJldmVhbGVkIHRoYXQgb3VyIHN5bnRoZXRpYyBuZWdhdGl2ZSBkYXRhIHdhcyBhYmxlIHRvIHN1Y2Nlc3NmdWxseSBtaW1pYyBhY3R1YWwgbmVnYXRpdmUgc2FtcGxlcywgZnVydGhlciByZWluZm9yY2luZyB0aGUgaW50ZWdyaXR5IG9mIHN5bnRoZXRpYyBkYXRhIGFkZGl0aW9ucyB0byBQUEkgZGF0YXNldHMuIEFub3RoZXIgbm90YWJsZSBkaXNjb3Zlcnkgd2FzIHRoZSBlYXNlIGluIHdoaWNoIHByZXZpb3VzbHkgZXhpc3RpbmcgUFBJIGRhdGFzZXRzIGNvdWxkIGJlIHByZWRpY3RlZCB3aXRoIHNpbXBsaXN0aWMgZmVhdHVyZXMsIGNhbGxpbmcgaW50byBxdWVzdGlvbiBpZiB0aGV5IGNhbiBhY3R1YWxseSBpbmZvcm0gUFBJIHByZWRpY3Rpb24uIFdlIGZpbmQgdGhhdCB0aGUgc3ViY2VsbHVsYXIgY29tcGFydG1lbnQgYmlhcyBpbmhlcmVudCB0byB0aGUgY29tcGlsYXRpb24gb2YgdGhlc2UgZGF0YXNldHMgaXMgbGVhcm5hYmxlIHdpdGggZGVlcCBsZWFybmluZyBtZXRob2RzIGFuZCBkZW1vbnN0cmF0ZSB0aGF0IG91ciBhcHByb2FjaCBpcyBub3QgYnVyZGVuZWQgYnkgdGhpcyBkaXNhZHZhbnRhZ2UuIiwsLCxVbml0ZWQgU3RhdGVzIG9mIEFtZXJpY2EsUHJvdEJFUlQtQkZELCwsLCwyMDI1LTExLTI4IDExOjUzOjQ0KzAwOjAwLCwsLDcwLjAsLEFjYWRlbWlhLCwsLCwsLCwsLCwsLCwsLCwsCk11c2ljR2VuLEF1ZGlvLEF1ZGlvIGdlbmVyYXRpb24sTWV0YSBBSSwiSmFkZSBDb3BldCwgRmVsaXggS3JldWssIEl0YWkgR2F0LCBUYWwgUmVtZXosIERhdmlkIEthbnQsIEdhYnJpZWwgU3lubmFldmUsIFlvc3NpIEFkaSwgQWxleGFuZHJlIETDqWZvc3NleiIsMjAyMy0wNi0wOCxTaW1wbGUgYW5kIENvbnRyb2xsYWJsZSBNdXNpYyBHZW5lcmF0aW9uLGh0dHBzOi8vYXJ4aXYub3JnL2Ficy8yMzA2LjA1Mjg0LDY2NS4wLFNPVEEgaW1wcm92ZW1lbnQsIiIiV2UgY29uZHVjdCBleHRlbnNpdmUgZW1waXJpY2FsIGV2YWx1YXRpb24sIGNvbnNpZGVyaW5nIGJvdGggYXV0b21hdGljIGFuZCBodW1hbiBzdHVkaWVzLCBzaG93aW5nIHRoZSBwcm9wb3NlZCBhcHByb2FjaCBpcyBzdXBlcmlvciB0byB0aGUgZXZhbHVhdGVkIGJhc2VsaW5lcyBvbiBhIHN0YW5kYXJkIHRleHQtdG8tbXVzaWMgYmVuY2htYXJrIiIiLDMzNTkwMDAwMDAuMCwiIiJXZSB0cmFpbiBhdXRvcmVncmVzc2l2ZSB0cmFuc2Zvcm1lciBtb2RlbHMgYXQgZGlmZmVyZW50IHNpemVzOiAzMDBNLCAxLjVCLCAzLjNCIHBhcmFtZXRlcnMiIgoKVXNlcyBFbkNvZGVjIDMya0h6IChIRiB2ZXJzaW9uIGhhcyA1OU0gcGFyYW1zKSBmb3IgYXVkaW8gdG9rZW5pemF0aW9uLiIsLCJXZSB0cmFpbiB0aGUgMzAwTSwgMS41QiBhbmQgMy4zQiBwYXJhbWV0ZXIgbW9kZWxzLCB1c2luZyByZXNwZWN0aXZlbHkgMzIsIDY0IGFuZCA5NiBHUFVzLCB3aXRoIG1peGVkIHByZWNpc2lvbi4KClVuY2xlYXIgaG93IG1hbnkgZXBvY2hzIHVzZWQgc28gRkxPUCBjYWxjdWxhdGlvbiBpcyBub3QgZmVhc2libGUuIiwxNDI4NDgwMDAwMDAwMCwiIiJXZSB0cmFpbiBvbiAzMC1zZWNvbmQgYXVkaW8gY3JvcHMgc2FtcGxlZCBhdCByYW5kb20gZnJvbSB0aGUgZnVsbCB0cmFjay4uLiBXZSB1c2UgMjBLIGhvdXJzIG9mIGxpY2Vuc2VkIG11c2ljIiIKCjIwMDAwIGhvdXJzICogNjAgbWluL2hvdXIgKiAyIGlucHV0cy9taW4gPSAyNDAwMDAwIGlucHV0IHNlcXVlbmNlcwoKRW5Db2RlYyBpcyBydW4gYXQgMzJrSHogYnV0IGFmdGVyIGNvbnZvbHV0aW9ucyBoYXMgYSBmcmFtZSByYXRlIG9mIDUwIEh6LCBzdWdnZXN0aW5nIDI0MDAwMDAgKiAzMHMgKiA1MC9zID0gMyw2MDAsMDAwLDAwMCBhdWRpbyB0b2tlbnMuCgpOb3QgY29uZmlkZW50IGVub3VnaCBpbiB0aGlzIGNhbGN1bGF0aW9uIHRvIGFkZCB0byBkYXRhYmFzZS4iLCwsLCxMaWtlbHksIldlIHRhY2tsZSB0aGUgdGFzayBvZiBjb25kaXRpb25hbCBtdXNpYyBnZW5lcmF0aW9uLiBXZSBpbnRyb2R1Y2UgTXVzaWNHZW4sIGEgc2luZ2xlIExhbmd1YWdlIE1vZGVsIChMTSkgdGhhdCBvcGVyYXRlcyBvdmVyIHNldmVyYWwgc3RyZWFtcyBvZiBjb21wcmVzc2VkIGRpc2NyZXRlIG11c2ljIHJlcHJlc2VudGF0aW9uLCBpLmUuLCB0b2tlbnMuIFVubGlrZSBwcmlvciB3b3JrLCBNdXNpY0dlbiBpcyBjb21wcmlzZWQgb2YgYSBzaW5nbGUtc3RhZ2UgdHJhbnNmb3JtZXIgTE0gdG9nZXRoZXIgd2l0aCBlZmZpY2llbnQgdG9rZW4gaW50ZXJsZWF2aW5nIHBhdHRlcm5zLCB3aGljaCBlbGltaW5hdGVzIHRoZSBuZWVkIGZvciBjYXNjYWRpbmcgc2V2ZXJhbCBtb2RlbHMsIGUuZy4sIGhpZXJhcmNoaWNhbGx5IG9yIHVwc2FtcGxpbmcuIEZvbGxvd2luZyB0aGlzIGFwcHJvYWNoLCB3ZSBkZW1vbnN0cmF0ZSBob3cgTXVzaWNH</x:v>
      </x:c>
    </x:row>
    <x:row r="174" ht="18" customHeight="1">
      <x:c r="A174" s="17" t="n">
        <x:v>169</x:v>
      </x:c>
      <x:c r="B174" s="17" t="n">
        <x:v>309</x:v>
      </x:c>
      <x:c r="C174" s="94" t="str">
        <x:v>ZW4gY2FuIGdlbmVyYXRlIGhpZ2gtcXVhbGl0eSBzYW1wbGVzLCB3aGlsZSBiZWluZyBjb25kaXRpb25lZCBvbiB0ZXh0dWFsIGRlc2NyaXB0aW9uIG9yIG1lbG9kaWMgZmVhdHVyZXMsIGFsbG93aW5nIGJldHRlciBjb250cm9scyBvdmVyIHRoZSBnZW5lcmF0ZWQgb3V0cHV0LiBXZSBjb25kdWN0IGV4dGVuc2l2ZSBlbXBpcmljYWwgZXZhbHVhdGlvbiwgY29uc2lkZXJpbmcgYm90aCBhdXRvbWF0aWMgYW5kIGh1bWFuIHN0dWRpZXMsIHNob3dpbmcgdGhlIHByb3Bvc2VkIGFwcHJvYWNoIGlzIHN1cGVyaW9yIHRvIHRoZSBldmFsdWF0ZWQgYmFzZWxpbmVzIG9uIGEgc3RhbmRhcmQgdGV4dC10by1tdXNpYyBiZW5jaG1hcmsuIFRocm91Z2ggYWJsYXRpb24gc3R1ZGllcywgd2Ugc2hlZCBsaWdodCBvdmVyIHRoZSBpbXBvcnRhbmNlIG9mIGVhY2ggb2YgdGhlIGNvbXBvbmVudHMgY29tcHJpc2luZyBNdXNpY0dlbi4gTXVzaWMgc2FtcGxlcywgY29kZSwgYW5kIG1vZGVscyBhcmUgYXZhaWxhYmxlIGF0IHRoaXMgaHR0cHMgVVJMLiIsLCxPcGVuIHdlaWdodHMgKG5vbi1jb21tZXJjaWFsKSxVbml0ZWQgU3RhdGVzIG9mIEFtZXJpY2EsLCwsLCwyMDI2LTA1LTI1IDEyOjIxOjI5KzAwOjAwLCwsLCwsSW5kdXN0cnksVHJ1ZSwsLCxPcGVuIHNvdXJjZSwiQ29kZSBpcyByZWxlYXNlZCB1bmRlciBNSVQsIG1vZGVsIHdlaWdodHMgYXJlIHJlbGVhc2VkIHVuZGVyIENDLUJZLU5DIDQuMAoKaHR0cHM6Ly9naXRodWIuY29tL2ZhY2Vib29rcmVzZWFyY2gvYXVkaW9jcmFmdC9ibG9iL21haW4vZG9jcy9NVVNJQ0dFTi5tZCIsVHJ1ZSwsLEZQMTYsLCwsLCwsLFllcwpQb2x5U3BoZXJlLTEsTGFuZ3VhZ2UsIkNoYXQsTGFuZ3VhZ2UgbW9kZWxpbmcvZ2VuZXJhdGlvbixKYXBhbmVzZSBsYW5ndWFnZSBtb2RlbGluZyIsQUkgaW5zaWRlLEFJIEluc2lkZSwyMDIzLTA2LTA4LCJBSSBpbnNpZGUgRXN0YWJsaXNoZXMg4oCcWFJlc2VhcmNo4oCdIGZvciBSJkQgYW5kIFNvY2lhbCBJbXBsZW1lbnRhdGlvbiBvZiBHZW5lcmF0aXZlIEFJIGFuZCBMTE0sIFByb3ZpZGluZyB0aGUgQWxwaGEgVmVyc2lvbiBvZiBhIDE0IEJpbGxpb24tUGFyYW1ldGVyIEphcGFuZXNlIExMTSBTZXJ2aWNlIiwiaHR0cHM6Ly9pbnNpZGUuYWkvZW4vbmV3cy8yMDIzLzA2LzA4L2FpaW5zaWRlLXhyZXNlYXJjaC8KaHR0cHM6Ly9pbnNpZGUuYWkvZW4vbmV3cy8yMDIzLzA2LzI5L3BvbHlzcGhlcmUtdG9rZW4vIiwsLCwxNDAwMDAwMDAwMC4wLCIxNEIgZnJvbSBodHRwczovL2luc2lkZS5haS9lbi9uZXdzLzIwMjMvMDYvMDgvYWlpbnNpZGUteHJlc2VhcmNoLwoiLCwsLCwsLCwsTGlrZWx5LCwsLFVucmVsZWFzZWQsSmFwYW4sLCwsLCwyMDI1LTExLTI4IDExOjUzOjQ0KzAwOjAwLCwsLCwsSW5kdXN0cnksLCwsLFVucmVsZWFzZWQsLFRydWUsLCwsLCwsLCwsLE5vClJlZFBhamFtYS1JTkNJVEUtN0ItQmFzZSxMYW5ndWFnZSxDaGF0LFRvZ2V0aGVyLCwyMDIzLTA2LTA2LCxodHRwczovL2h1Z2dpbmdmYWNlLmNvL3RvZ2V0aGVyY29tcHV0ZXIvUmVkUGFqYW1hLUlOQ0lURS03Qi1CYXNlLCwsIm9uZSBvZiB0aGUgZmluZS10dW5lZCB2ZXJzaW9ucyBpcyBQYXJldG8gU09UQSBmb3Igb3BlbiBzb3VyY2UuIHdvdWxkbid0IGNvbnNpZGVyIGl0IFNPVEEgb3ZlcmFsbC4gIiJSZWRQYWphbWEtSU5DSVRFLTdCLUluc3RydWN0IGlzIHRoZSBoaWdoZXN0IHNjb3Jpbmcgb3BlbiBtb2RlbCBvbiBIRUxNIGJlbmNobWFya3MsIG1ha2luZyBpdCBpZGVhbCBmb3IgYSB3aWRlIHJhbmdlIG9mIHRhc2tzLiBJdCBvdXRwZXJmb3JtcyBMTGFNQS03QiBhbmQgc3RhdGUtb2YtdGhlLWFydCBvcGVuIG1vZGVscyBzdWNoIGFzIEZhbGNvbi03QiAoQmFzZSBhbmQgSW5zdHJ1Y3QpIGFuZCBNUFQtN0IgKEJhc2UgYW5kIEluc3RydWN0KSBvbiBIRUxNIGJ5IDItOSBwb2ludHMuIiIiLDY5MDAwMDAwMDAuMCw2LjliLDQuMWUrMjIsIlRyYWluZWQgb3ZlciAxLjAwMSB0cmlsbGlvbiB0b2tlbnMuCjYuOWIgKiAxIHRyaWxsaW9uICogNiA9IDQuMWUyMgoKIiwxMDAxMDAwMDAwMDAwLCJBdXRob3JzIGNvbGxlY3RlZCAxLjIgdHJpbGxpb24gdG9rZW4gZGF0YXNldCwgYnV0IG9ubHkgdHJhaW5lZCBvbiAxLjAwMVQgb2YgdGhlbS4iLCwsTlZJRElBIFYxMDAsLENvbmZpZGVudCwiV2UgdHJhaW5lZCAzQiBhbmQgN0IgbW9kZWxzIG9uIHRoZSBTdW1taXQgc3VwZXJjb21wdXRlciwgaW4gY29sbGFib3JhdGlvbiB3aXRoIEFBSSBDRVJDIGxhYiBhdCBVbml2ZXJzaXTDqSBkZSBNb250csOpYWwsIEVsZXV0aGVyQUkgJiBMQUlPTiBmb3IgY29tcHV0ZSB0aW1lIG9uIFN1bW1pdCB3aXRoaW4gdGhlIElOQ0lURSBwcm9ncmFtIGF3YXJkICIiU2NhbGFibGUgRm91bmRhdGlvbiBNb2RlbHMgZm9yIFRyYW5zZmVyYWJsZSBHZW5lcmFsaXN0IEFJ4oCdLgoKVG9kYXkgd2UgYXJlIGV4Y2l0ZWQgdG8gcmVsZWFzZSB0aGUgdjEgdmVyc2lvbnMgb2YgdGhlIFJlZFBhamFtYS1JTkNJVEUgZmFtaWx5IG9mIG1vZGVscywgaW5jbHVkaW5nIGluc3RydWN0LXR1bmVkIGFuZCBjaGF0IHZlcnNpb25zIHVuZGVyIHRoZSBBcGFjaGUgMi4wIGxpY2Vuc2UuIiwxLjAsLE9wZW4gd2VpZ2h0cyAodW5yZXN0cmljdGVkKSxVbml0ZWQgU3RhdGVzIG9mIEFtZXJpY2EsLCwsMzA3Mi4wLCwyMDI1LTExLTI4IDExOjUzOjQ0KzAwOjAwLCwsLDQwMDAwMDAuMCwiIiJnbG9iYWwgYmF0Y2ggc2l6ZSA0TSB0b2tlbnMiIiIsSW5kdXN0cnksLCwsLFVucmVsZWFzZWQsIkFwYWNoZSAyLjAgZm9yIHdlaWdodHMKCmRhdGEgVEJEOiBodHRwczovL2h1Z2dpbmdmYWNlLmNvL2RhdGFzZXRzL3RvZ2V0aGVyY29tcHV0ZXIvUmVkUGFqYW1hLURhdGEtMVQiLCwsLCwsMTgzNDY3OC42ODc4NDQ5OTU0LE9wZXJhdGlvbiBjb3VudGluZywsLCwsWWVzCkxUTS0xLExhbmd1YWdlLENvZGUgZ2VuZXJhdGlvbixNYWdpYywsMjAyMy0wNi0wNiwiTFRNLTE6IGFuIExMTSB3aXRoIGEgNSwwMDAsMDAwIHRva2VuIGNvbnRleHQgd2luZG93IixodHRwczovL21hZ2ljLmRldi9ibG9nL2x0bS0xLCxTT1RBIGltcHJvdmVtZW50LCJWZXJ5IGxvbmcgY29udGV4dCB3aW5kb3cgLSA1TSB0b2tlbnMKCm5vIGluZm9ybWF0aW9uIGFib3V0IGV2YWx1YXRpb25zIiwsLCwiTXVzdCBiZSBiZWxvdyAxZTIzIEZMT1AsIGFzIGl0J3MgdHJhaW5lZCB3aXRoIGEgc2luZ2xlIEExMDAuIiwsLCwsLCxVbmtub3duLCJNYWdpY+KAmXMgTFRNLTEgZW5hYmxlcyA1MHggbGFyZ2VyIGNvbnRleHQgd2luZG93cyB0aGFuIHRyYW5zZm9ybWVycwpNYWdpYydzIHRyYWluZWQgYSBMYXJnZSBMYW5ndWFnZSBNb2RlbCAoTExNKSB0aGF04oCZcyBhYmxlIHRvIHRha2UgaW4gdGhlIGdpZ2FudGljIGFtb3VudHMgb2YgY29udGV4dCB3aGVuIGdlbmVyYXRpbmcgc3VnZ2VzdGlvbnMuIEZvciBvdXIgY29kaW5nIGFzc2lzdGFudCwgdGhpcyBtZWFucyBNYWdpYyBjYW4gbm93IHNlZSB5b3VyIGVudGlyZSByZXBvc2l0b3J5IG9mIGNvZGUuIiwsLFVucmVsZWFzZWQsVW5pdGVkIFN0YXRlcyBvZiBBbWVyaWNhLCwsLCwsMjAyNS0xMS0yOCAxMTo1Mzo0NCswMDowMCwsLCwsLEluZHVzdHJ5LCwsLCxVbnJlbGVhc2VkLCwsLCwsLCwsLCwsLE5vCkdFTFUgZm9yIENJRkFSLTEwLFZpc2lvbixJbWFnZSBjbGFzc2lmaWNhdGlvbiwiVW5pdmVyc2l0eSBvZiBDYWxpZm9ybmlhIChVQykgQmVya2VsZXksVG95b3RhIFRlY2hub2xvZ2ljYWwgSW5zdGl0dXRlIGF0IENoaWNhZ28iLCJEYW4gSGVuZHJ5Y2tzLCBLZXZpbiBHaW1wZWwiLDIwMjMtMDYtMDYsR2F1c3NpYW4gRXJyb3IgTGluZWFyIFVuaXRzIChHRUxVcyksaHR0cHM6Ly9hcnhpdi5vcmcvYWJzLzE2MDYuMDg0MTUsLCwsOTg4OC4wLGh0dHBzOi8vZG9jcy5nb29nbGUuY29tL3NwcmVhZHNoZWV0cy9kLzFybnNrMnlzYkFyYTFVZlFXRDlURkRraS0wVDlPbUtxQmRkN2Z3Nk83UVdFL2VkaXQ/dXNwPXNoYXJpbmcsNzQxNjAwMDAwMDAwLjAsNk5EID0gNio5ODg4KjUwMDAwKjI1MD03NDE2MDAwMDAwMDAsNTAwMDAsNTBLIC0gdHJhbmluZyBleGFtcGxlcyBpbiBNTklTVCBkYXRzZXQsLCxOVklESUEgR2VGb3JjZSBHVFggVElUQU4gWCwsU3BlY3VsYXRpdmUsIldlIHByb3Bvc2UgdGhlIEdhdXNzaWFuIEVycm9yIExpbmVhciBVbml0IChHRUxVKSwgYSBoaWdoLXBlcmZvcm1pbmcgbmV1cmFsIG5ldHdvcmsgYWN0aXZhdGlvbiBmdW5jdGlvbi4gVGhlIEdFTFUgYWN0aXZhdGlvbiBmdW5jdGlvbiBpcyB4zqYoeCksIHdoZXJlIM6mKHgpIHRoZSBzdGFuZGFyZCBHYXVzc2lhbiBjdW11bGF0aXZlIGRpc3RyaWJ1dGlvbiBmdW5jdGlvbi4gVGhlIEdFTFUgbm9ubGluZWFyaXR5IHdlaWdodHMgaW5wdXRzIGJ5IHRoZWlyIHZhbHVlLCByYXRoZXIgdGhhbiBnYXRlcyBpbnB1dHMgYnkgdGhlaXIgc2lnbiBhcyBpbiBSZUxVcyAoeDF4PjApLiBXZSBwZXJmb3JtIGFuIGVtcGlyaWNhbCBldmFsdWF0aW9uIG9mIHRoZSBHRUxVIG5vbmxpbmVhcml0eSBhZ2FpbnN0IHRoZSBSZUxVIGFuZCBFTFUgYWN0aXZhdGlvbnMgYW5kIGZpbmQgcGVyZm9ybWFuY2UgaW1wcm92ZW1lbnRzIGFjcm9zcyBhbGwgY29uc2lkZXJlZCBjb21wdXRlciB2aXNpb24sIG5hdHVyYWwgbGFuZ3VhZ2UgcHJvY2Vzc2luZywgYW5kIHNwZWVjaCB0YXNrcy4iLDI1MC4wLCwsIlVuaXRlZCBTdGF0ZXMgb2YgQW1lcmljYSxVbml0ZWQgU3RhdGVzIG9mIEFtZXJpY2EiLCwsLCwsMjAyNS0xMS0yOCAxMTo1Mzo0NCswMDowMCwsLCwsLCJBY2FkZW1pYSxBY2FkZW1pYSIsLCwsLE9wZW4gc291cmNlLCJodHRwczovL2dpdGh1Yi5jb20vaGVuZHJ5Y2tzL0dFTFVzCk1JVCBMaWNlbnNlIiwsLCwsLCxPcGVyYXRpb24gY291bnRpbmcsLCwsLApsaWZlMnZlYyxNZWRpY2luZSxNb3J0YWxpdHkgcHJlZGljdGlvbiwiVGVjaG5pY2FsIFVuaXZlcnNpdHkgb2YgRGVubWFyayxVbml2ZXJzaXR5IG9mIENvcGVuaGFnZW4iLCJHZXJtYW5zIFNhdmNpc2VucywgVGluYSBFbGlhc3NpLVJhZCwgTGFycyBLYWkgSGFuc2VuLCBMYXVzdCBNb3J0ZW5zZW4sIExhdSBMaWxsZWhvbHQsIEFubmEgUm9nZXJzLCBJbmdvIFpldHRsZXIsIFN1bmUgTGVobWFubiIsMjAyMy0wNi0wNSxVc2luZyBTZXF1ZW5jZXMgb2YgTGlmZS1ldmVudHMgdG8gUHJlZGljdCBIdW1hbiBMaXZlcyxodHRwczovL2FyeGl2Lm9yZy9hYnMvMjMwNi4wMzAwOSwsLCw4NDAwMDAwLjAsQXBwZW5kaXggQjogOC40bSwxNjM5MDUxMzQ0MDAwMDAuMCwiPTYqMzI1MjA4Nio4NDAwMDAwPTEuNjM5MDUxMzQ0IMOXIDEwXjE0CgpJIGFtIG5vdCBzdXJlIGFib3V0IGRhdGFzaXplIHRodXMgU3BlY3VsYXRpdmUgY29uZmlkZW5jZSBsZXZlbCIsMzI1MjA4NixUaGUgdG90YWwgbnVtYmVyIG9mIHJlc2lkZW50cyBpbiB0aGUgZmlsdGVyZWQgZGF0YXNldCBpcyAzIDI1MiAwODYuLCwsLCxTcGVjdWxhdGl2ZSwiT3ZlciB0aGUgcGFzdCBkZWNhZGUsIG1hY2hpbmUgbGVhcm5pbmcgaGFzIHJldm9sdXRpb25pemVkIGNvbXB1dGVycycgYWJpbGl0eSB0byBhbmFseXplIHRleHQgdGhyb3VnaCBmbGV4aWJsZSBjb21wdXRhdGlvbmFsIG1vZGVscy4gRHVlIHRvIHRoZWlyIHN0cnVjdHVyYWwgc2ltaWxhcml0eSB0byB3cml0dGVuIGxhbmd1YWdlLCB0cmFuc2Zvcm1lci1iYXNlZCBhcmNoaXRlY3R1cmVzIGhhdmUgYWxzbyBzaG93biBwcm9taXNlIGFzIHRvb2xzIHRvIG1ha2Ugc2Vuc2Ugb2YgYSByYW5nZSBvZiBtdWx0aS12YXJpYXRlIHNlcXVlbmNlcyBmcm9tIHByb3RlaW4tc3RydWN0dXJlcywgbXVzaWMsIGVsZWN0cm9uaWMgaGVhbHRoIHJlY29yZHMgdG8gd2VhdGhlci1mb3JlY2FzdHMuIFdlIGNhbiBhbHNvIHJlcHJlc2VudCBodW1hbiBsaXZlcyBpbiBhIHdheSB0aGF0IHNoYXJlcyB0aGlzIHN0cnVjdHVyYWwgc2ltaWxhcml0eSB0byBsYW5ndWFnZS4gRnJvbSBvbmUgcGVyc3BlY3RpdmUsIGxpdmVzIGFyZSBzaW1wbHkgc2VxdWVuY2VzIG9mIGV2ZW50czogUGVvcGxlIGFyZSBib3JuLCB2aXNpdCB0aGUgcGVkaWF0cmljaWFuLCBzdGFydCBzY2hvb2wsIG1vdmUgdG8gYSBuZXcgbG9jYXRpb24sIGdldCBtYXJyaWVkLCBhbmQgc28gb24uIEhlcmUsIHdlIGV4cGxvaXQgdGhpcyBzaW1pbGFyaXR5IHRvIGFkYXB0IGlubm92YXRpb25zIGZyb20gbmF0dXJhbCBsYW5ndWFnZSBwcm9jZXNzaW5nIHRvIGV4YW1pbmUgdGhlIGV2b2x1dGlvbiBhbmQgcHJlZGljdGFiaWxpdHkgb2YgaHVtYW4gbGl2ZXMgYmFzZWQgb24gZGV0YWlsZWQgZXZlbnQgc2VxdWVuY2VzLiBXZSBkbyB0aGlzIGJ5IGRyYXdpbmcgb24gYXJndWFibHkgdGhlIG1vc3QgY29tcHJlaGVuc2l2ZSByZWdpc3RyeSBkYXRhIGluIGV4aXN0ZW5jZSwgYXZhaWxhYmxlIGZvciBhbiBlbnRpcmUgbmF0aW9uIG9mIG1vcmUgdGhhbiBzaXggbWlsbGlvbiBpbmRpdmlkdWFscyBhY3Jvc3MgZGVjYWRlcy4gT3VyIGRhdGEgaW5jbHVkZSBpbmZvcm1hdGlvbiBhYm91dCBsaWZlLWV2ZW50cyByZWxhdGVkIHRvIGhlYWx0aCwgZWR1Y2F0aW9uLCBvY2N1cGF0aW9uLCBpbmNvbWUsIGFkZHJlc3MsIGFuZCB3b3JraW5nIGhvdXJzLCByZWNvcmRlZCB3aXRoIGRheS10by1kYXkgcmVzb2x1dGlvbi4gV2UgY3JlYXRlIGVtYmVkZGluZ3Mgb2YgbGlmZS1ldmVudHMgaW4gYSBzaW5nbGUgdmVjdG9yIHNwYWNlIHNob3dpbmcgdGhhdCB0aGlzIGVtYmVkZGluZyBzcGFjZSBpcyByb2J1c3QgYW5kIGhpZ2hseSBzdHJ1Y3R1cmVkLiBPdXIgbW9kZWxzIGFsbG93IHVzIHRvIHByZWRpY3QgZGl2ZXJzZSBvdXRjb21lcyByYW5naW5nIGZyb20gZWFybHkgbW9ydGFsaXR5IHRvIHBlcnNvbmFsaXR5IG51YW5jZXMsIG91dHBlcmZvcm1pbmcgc3RhdGUtb2YtdGhlLWFydCBtb2RlbHMgYnkgYSB3aWRlIG1hcmdpbi4gVXNpbmcgbWV0aG9kcyBmb3IgaW50ZXJwcmV0aW5nIGRlZXAgbGVhcm5pbmcgbW9kZWxzLCB3ZSBwcm9iZSB0aGUgYWxnb3JpdGhtIHRvIHVuZGVyc3RhbmQgdGhlIGZhY3RvcnMgdGhhdCBlbmFibGUgb3VyIHByZWRpY3Rpb25zLiBPdXIgZnJhbWV3b3JrIGFsbG93cyByZXNlYXJjaGVycyB0byBpZGVudGlmeSBuZXcgcG90ZW50aWFsIG1lY2hhbmlzbXMgdGhhdCBpbXBhY3QgbGlmZSBvdXRjb21lcyBhbmQgYXNzb2NpYXRlZCBwb3NzaWJpbGl0aWVzIGZvciBwZXJzb25hbGl6ZWQgaW50ZXJ2ZW50aW9ucy4iLCwsVW5yZWxlYXNlZCwiRGVubWFyayxEZW5tYXJrIiwsLCwsLDIwMjUtMTEtMjggMTE6NTM6NDQrMDA6MDAsLCwsLCwiQWNhZGVtaWEsQWNhZGVtaWEiLCwsLCwsTGljZW5zZTogTm90IGZvciBwdWJsaWMgdXNlIG9yIGRpc3RyaWJ1dGlvbiwsLCwsLCxPcGVyYXRpb24gY291bnRpbmcsLCwsLE5vClBvbHlnbG90LUtvLTEyLjhCLExhbmd1YWdlLCJUcmFuc2xhdGlvbixMYW5ndWFnZSBtb2RlbGluZy9nZW5lcmF0aW9uIixFbGV1dGhlckFJLCJIeXVud29vbmcgS28sIEtpY2hhbmcgWWFuZywgTWluaG8gUnl1LCBUYWVreW9vbiBDaG9pLCBTZXVuZ211IFlhbmcsIEppd3VuZyBIeXVuLCBTdW5naG8gUGFyaywgS3l1YnlvbmcgUGFyayIsMjAyMy0wNi0wNCxBIFRlY2huaWNhbCBSZXBvcnQgZm9yIFBvbHlnbG90LUtvOiBPcGVuLVNvdXJjZSBMYXJnZS1TY2FsZSBLb3JlYW4gTGFuZ3VhZ2UgTW9kZWxzLGh0dHBzOi8vYXJ4aXYub3JnL2Ficy8yMzA2LjAyMjU0OyBodHRwczovL2h1Z2dpbmdmYWNlLmNvL0VsZXV0aGVyQUkvcG9seWdsb3Qta28tMTIuOGIsMzUuMCwsLDEyODk4NjMxNjgwLjAsLDEuMjhlKzIyLCJ0cmFpbmVkIGZvciAxNjcgYmlsbGlvbiB0b2tlbnMKCjE2N2IgKiAxMi44YiAqIDYgPSAxLjI4ZTIyIiw5NTc5MzAwMDAwMCwiODYzIEdCIG9mIEtvcmVhbiBsYW5ndWFnZSBkYXRhIGFmdGVyIHByb2Nlc3NpbmcKCn4xMTFtIEtvcmVhbiB3b3JkcyBwZXIgR0IsIHNvIH45NSw3OTMsMDAwLDAwMCBvciB+OTZCIHdvcmRzLgp+MSB0b2tlbiBwZXIga29yZWFuIHdvcmQuCgpodHRwczovL2RvY3MuZ29vZ2xlLmNvbS9kb2N1bWVudC9kLzFHM3Z2UWtuNHhfVzcxTUtnMEdtSFZ0emZkOW0weTNfT2Zjb2V3MHY5MDJRL2VkaXQjaGVhZGluZz1oLmllaWhjMDhwOGRuMCIsLCxOVklESUEgQTEwMCwsQ29uZmlkZW50LCJQb2x5Z2xvdCBpcyBhIHBpb25lZXJpbmcgcHJvamVjdCBhaW1lZCBhdCBlbmhhbmNpbmcgdGhlIG5vbi1FbmdsaXNoIGxhbmd1YWdlIHBlcmZvcm1hbmNlIG9mIG11bHRpbGluZ3VhbCBsYW5ndWFnZSBtb2RlbHMuIERlc3BpdGUgdGhlIGF2YWlsYWJpbGl0eSBvZiB2YXJpb3VzIG11bHRpbGluZ3VhbCBtb2RlbHMgc3VjaCBhcyBtQkVSVCAoRGV2bGluIGV0IGFsLiwgMjAxOSksIFhHTE0gKExpbiBldCBhbC4sIDIwMjIpLCBhbmQgQkxPT00gKFNjYW8gZXQgYWwuLCAyMDIyKSwgcmVzZWFyY2hlcnMgYW5kIGRldmVsb3BlcnMgb2Z0ZW4gcmVzb3J0IHRvIGJ1aWxkaW5nIG1vbm9saW5ndWFsIG1vZGVscyBpbiB0aGVpciByZXNwZWN0aXZlIGxhbmd1YWdlcyBkdWUgdG8gdGhlIGRpc3NhdGlzZmFjdGlvbiB3aXRoIHRoZSBjdXJyZW50IG11bHRpbGluZ3VhbCBtb2RlbHMgbm9uLUVuZ2xpc2ggbGFuZ3VhZ2UgY2FwYWJpbGl0aWVzLiBBZGRyZXNzaW5nIHRoaXMgZ2FwLCB3ZSBzZWVrIHRvIGRldmVsb3AgYWR2YW5jZWQgbXVsdGlsaW5ndWFsIGxhbmd1YWdlIG1vZGVscyB0aGF0IG9mZmVyIGltcHJvdmVkIHBlcmZvcm1hbmNlIGluIG5vbi1FbmdsaXNoIGxhbmd1YWdlcy4gSW4gdGhpcyBwYXBlciwgd2UgaW50cm9kdWNlIHRoZSBQb2x5Z2xvdCBLb3JlYW4gbW9kZWxzLCB3aGljaCByZXByZXNlbnQgYSBzcGVjaWZpYyBmb2N1cyByYXRoZXIgdGhhbiBiZWluZyBtdWx0aWxpbmd1YWwgaW4gbmF0dXJlLiBJbiBjb2xsYWJvcmF0aW9uIHdpdGggVFVOaUIsIG91ciB0ZWFtIGNvbGxlY3RlZCAxLjJUQiBvZiBLb3JlYW4gZGF0YSBtZXRpY3Vsb3VzbHkgY3VyYXRlZCBmb3Igb3VyIHJlc2VhcmNoIGpvdXJuZXkuIFdlIG1hZGUgYSBkZWxpYmVyYXRlIGRlY2lzaW9uIHRvIHByaW9yaXRpemUgdGhlIGRldmVsb3BtZW50IG9mIEtvcmVhbiBtb2RlbHMgYmVmb3JlIHZlbnR1cmluZyBpbnRvIG11bHRpbGluZ3VhbCBtb2RlbHMuIFRoaXMgY2hvaWNlIHdhcyBtb3RpdmF0ZWQgYnkgbXVsdGlwbGUgZmFjdG9yczogZmlyc3RseSwgdGhlIEtvcmVhbiBtb2RlbHMgZmFjaWxpdGF0ZWQgcGVyZm9ybWFuY2UgY29tcGFyaXNvbnMgd2l0aCBleGlzdGluZyBtdWx0aWxpbmd1YWwgbW9kZWxzOyBhbmQgZmluYWxseSwgdGhleSBjYXRlcmVkIHRvIHRoZSBzcGVjaWZpYyBuZWVkcyBvZiBLb3JlYW4gY29tcGFuaWVzIGFuZCByZXNlYXJjaGVycy4gVGhpcyBwYXBlciBwcmVzZW50cyBvdXIgd29yayBpbiBkZXZlbG9waW5nIHRoZSBQb2x5Z2xvdCBLb3JlYW4gbW9kZWxzLCB3aGljaCBwcm9wb3NlIHNvbWUgc3RlcHMgdG93YXJkcyBhZGRyZXNzaW5nIHRoZSBub24tRW5nbGlzaCBsYW5ndWFnZSBwZXJmb3JtYW5jZSBnYXAgaW4gbXVsdGlsaW5ndWFsIGxhbmd1YWdlIG1vZGVscy4iLCwsT3BlbiB3ZWlnaHRzICh1bnJlc3RyaWN0ZWQpLFVuaXRlZCBTdGF0ZXMgb2YgQW1lcmljYSwsLCwyNTYuMCwsMjAyNi0wNS0yNSAxMjoyMToyOCswMDowMCwsLCw1NTQ4MTcuMCwiZnJvbSBIdWdnaW5nRmFjZTogIiJQb2x5Z2xvdC1Lby0xMi44QiB3YXMgdHJhaW5lZCBmb3IgMTY3IGJpbGxpb24gdG9rZW5zIG92ZXIgMzAxLDAwMCBzdGVwcyBvbiAyNTYgQTEwMCBHUFVzIHdpdGggdGhlIEdQVC1OZW9YIGZyYW1ld29yay4iIgoKZnJvbSB0aGUgcGFwZXI6ICIiVGhlIG92ZXJhbGwgYmF0Y2ggc2l6ZSB3YXMgbWFpbnRhaW5lZCB0aHJvdWdoIHRoZSB1c2Ugb2YgZ3JhZGllbnQgYWNjdW11bGF0aW9uIHN0ZXBzIChHQVMpLiBUaGUgbW9kZWwgd2FzIHRyYWluZWQgZm9yIGEgdG90YWwgb2YgMzAxLDAwMCBzdGVwcy4iIgoKR0FTIGlzIGEgdGVjaG5pcXVlIHRvIHRyYWluIGxhcmdlciBiYXRjaGVzIGlmIHlvdSBoYXZlIGxpbWl0ZWQgbWVtb3J5LiBJIGRvbid0IHRoaW5rIHRoaXMgdGV4dCBzYXlzIGFueXRoaW5nIGluIHBhcnRpY3VsYXIgYWJvdXQgd2hldGhlciB0aGUgYmF0Y2ggc2l6ZXMgY2hhbmdlZCBvdmVyIHRoZSBjb3Vyc2Ugb2YgdHJhaW5pbmc/IDE2N0IgLyAzMDFrID0gNTU0LDgxNyIsUmVzZWFyY2ggY29sbGVjdGl2ZSwsLCwsLGFwYWNoZSAyLjAgZm9yIHdlaWdodHMsLCwsLCwyMDM4NjIuMjY3MTA1MTY1NSxPcGVyYXRpb24gY291bnRpbmcsLCwsLFllcwpZYVlpLTdCLCwsWWF5aSAoV2VuZ2UpLCwyMDIzLTA2LTAzLHdlbmdlLXJlc2VhcmNoLGh0dHBzOi8vZ2l0aHViLmNvbS93ZW5nZS1yZXNlYXJjaC9ZQVlJLCwsLDcwMDAwMDAwMDAuMCwsLCwsLCwsLCxDb25maWRlbnQsIlRoZSBZYXlpIG1vZGVsIGlzIGZpbmUtdHVuZWQgb24gbWlsbGlvbnMgb2YgaGlnaC1xdWFsaXR5IGRvbWFpbiBkYXRhIG1hbnVhbGx5IGNvbnN0cnVjdGVkLiBUaGUgdHJhaW5pbmcgZGF0YSBjb3ZlcnMgZml2ZSBtYWpvciBmaWVsZHMsIGluY2x1ZGluZyBtZWRpYSBwdWJsaWNpdHksIHB1YmxpYyBvcGluaW9uIGFuYWx5c2lzLCBwdWJsaWMgc2FmZXR5LCBmaW5hbmNpYWwgcmlzayBjb250cm9sLCBhbmQgdXJiYW4gZ292ZXJuYW5jZSwgYW5kIGh1bmRyZWRzIG9mIG5hdHVyYWwgbGFuZ3VhZ2UgaW5zdHJ1Y3Rpb24gdGFza3MuIEluIHRoZSBpdGVyYXRpdmUgcHJvY2VzcyBmcm9tIHByZS10cmFpbmluZyBpbml0aWFsaXphdGlvbiB3ZWlnaHRzIHRvIGRvbWFpbiBtb2RlbHMsIHdlIGdyYWR1YWxseSBlbmhhbmNlZCB0aGUgYmFzaWMgQ2hpbmVzZSBjYXBhYmlsaXRpZXMgYW5kIGRvbWFpbiBhbmFseXNpcyBjYXBhYmlsaXRpZXMgb2YgdGhlIFlheWkgbW9kZWwsIGFuZCBhZGRlZCBtdWx0aS1yb3VuZCBkaWFsb2d1ZSBhbmQgc29tZSBwbHVnLWluIGNhcGFiaWxpdGllcy4gIiwsLCxDaGluYSwsLCwsLDIwMjUtMTEtMjggMTE6NTM6NDQrMDA6MDAsLCwsLCxJbmR1c3RyeSwsLCwsLCwsLCwsLCwsLCwsLApCYWljaHVhbjEtN0IsTGFuZ3VhZ2UsIkxhbmd1YWdlIG1vZGVsaW5nL2dlbmVyYXRpb24sUXVlc3Rpb24gYW5zd2VyaW5nIixCYWljaHVhbiwsMjAyMy0wNi0wMSxCYWljaHVhbi03QixodHRwczovL2h1Z2dpbmdmYWNlLmNvL2JhaWNodWFuLWluYy9CYWljaHVhbi03QiwsLCw3MDAwNTU5NjE2LjAsLDUuMDRlKzIyLDdiIHBhcmFtZXRlcnMgKiAxLjJ0IHRva2VucyAqIDYgRkxPUCAvIHBhcmFtZXRlciAvIHRva2VuID0gNS4wNGUyMiBGTE9QLDEyMDAwMDAwMDAwMDAsLCwsTlZJRElBIEE4MDAgUENJZSA0MCBHQiwsQ29uZmlkZW50LCJCYWljaHVhbi03QiBpcyBhbiBvcGVuLXNvdXJjZSBsYXJnZS1zY2FsZSBwcmUtdHJhaW5lZCBtb2RlbCBkZXZlbG9wZWQgYnkgQmFpY2h1YW4gSW50ZWxsaWdlbnQgVGVjaG5vbG9neS4gQmFzZWQgb24gdGhlIFRyYW5zZm9ybWVyIGFyY2hpdGVjdHVyZSwgaXQgaXMgYSBtb2RlbCB3aXRoIDcgYmlsbGlvbiBwYXJhbWV0ZXJzIHRyYWluZWQgb24gYXBwcm94aW1hdGVseSAxLjIgdHJpbGxpb24gdG9rZW5zLiBJdCBzdXBwb3J0cyBib3RoIENoaW5lc2UgYW5kIEVuZ2xpc2gsIHdpdGggYSBjb250ZXh0IHdpbmRvdyBsZW5ndGggb2YgNDA5Ni4gSXQgYWNoaWV2ZXMgdGhlIGJlc3QgcGVyZm9ybWFuY2Ugb2YgaXRzIHNpemUgb24gc3RhbmRhcmQgQ2hpbmVzZSBhbmQgRW5nbGlzaCBhdXRob3JpdGF0aXZlIGJlbmNobWFya3MgKEMtRVZBTC9NTUxVKS4iLCwsT3BlbiB3ZWlnaHRzIChub24tY29tbWVyY2lhbCksQ2hpbmEsLCwsMTAyNC4wLCwyMDI1LTExLTI4IDExOjUzOjQ0KzAwOjAwLCwsLCwsSW5kdXN0cnksLCwsLE9wZW4gc291cmNlLCJodHRwczovL2h1Z2dpbmdmYWNlLmNvL2JhaWNodWFuLWluYy9CYWljaHVhbi03QgpubyBjbGVhciBsaWNlbnNlCgpodHRwczovL2dpdGh1Yi5jb20vYmFpY2h1YW4taW5jL0JhaWNodWFuLTdCIiwsLCLln7rkuo7kuIrov7DnmoTlh6DkuKrkvJjljJbmioDmnK/vvIzmiJHku6zlnKjljYPljaEgQTgwMCDmmL7ljaHkuIrovr7liLDkuoYgN0Ig5qih5Z6LIDE4MiBURkxPUFMg55qE5ZCe5ZCQ77yMR1BVIOWzsOWAvOeul+WKm+WIqeeUqOeOh+mrmOi+viA1OC4zJeOAggoKQXV0aG9ycyByZXBvcnQgMTgyIFRGTE9QUyBvZiB0aHJvdWdocHV0LCB0aGVyZWZvcmUgSEZVID0gMTgyLzMxMiA9IDU4LjMzJQoiLCwsNTA5Njg5LjcxODAzNDE4MjMsT3BlcmF0aW9uIGNvdW50aW5nLGJhaWNodWFuLWluYywsLDAuNTgzMyxZZXMKVHJhbnNBY3QsUmVjb21tZW5kYXRpb24sUmVjb21tZW5kZXIgc3lzdGVtLFBpbnRlcmVzdCwiWHVlIFhpYSwgUG9uZyBFa3NvbWJhdGNoYWksIE5pa2lsIFBhbmNoYSwgRGhydXZpbCBEZXZlbiBCYWRhbmksIFBvLVdlaSBXYW5nLCBOZW5nIEd1LCBTYXVyYWJoIFZpc2h3YXMgSm9zaGksIE5hemFuaW4gRmFyYWhwb3VyLCBaaGl5dWFuIFpoYW5nLCBBbmRyZXcgWmhhaSIsMjAyMy0wNS0zMSxUcmFuc0FjdDogVHJhbnNmb3JtZXItYmFzZWQgUmVhbHRpbWUgVXNlciBBY3Rpb24gTW9kZWwgZm9yIFJlY29tbWVuZGF0aW9uIGF0IFBpbnRlcmVzdCxodHRwczovL2FyeGl2Lm9yZy9hYnMvMjMwNi4wMDI0OCwsLCw5MjAwMDAwMC4wLDkyTSAoVGFibGUgOSksMS42NTZlKzIwLDYgRkxPUCAvIHRva2VuIC8gcGFyYW1ldGVyICogOTIgKiAxMF42IHBhcmFtZXRlcnMgKiAzICogMTBeMTEgdG9rZW5zIFtzZWUgZGF0YXNldCBzaXplIG5vdGVzXSA9IDEuNjU2ZSsyMCBGTE9QLCwiW3Rva2Vuc10KCiIiT3VyIHRyYWluaW5nIGRhdGFzZXQgY29udGFpbnMgMyBiaWxsaW9uIHRyYWluaW5nIGluc3RhbmNlcyBvZiAxNzcgbWlsbGlvbiB1c2VycyBhbmQgNzIwIG1pbGxpb24gcGlucy4iIgoKIiJzZXF1ZW5jZSBsZW5ndGggaXMgfPCdkYYgfCA9IDEwMCAiIiAKIiJ3ZSBjaG9vc2UgdG8gaW5jbHVkZSBlYWNoIHVzZXLigJlzIG1vc3QgcmVjZW50IDEwMCBhY3Rpb25zIGluIHRoZQpzZXF1ZW5jZS4gRm9yIHVzZXJzIHdpdGggbGVzcyB0aGFuIDEwMCBhY3Rpb25zLCB3ZSBwYWQgdGhlIGZlYXR1cmUKdG8gdGhlIGxlbmd0aCBvZiAxMDAgd2l0aCAwcyIiCiIiVGhlIGJhdGNoIHNpemUgaXMgMTIwMDAiIgoKM0IgdHJhaW5pbmcgaW5zdGFuY2VzICogMTAwID0gMyoxMF4xMSB0cmFpbmluZyB0b2tlbnMiLCwsLCxMaWtlbHksIlNlcXVlbnRpYWwgbW9kZWxzIHRoYXQgZW5jb2RlIHVzZXIgYWN0aXZpdHkgZm9yIG5leHQgYWN0aW9uIHByZWRpY3Rpb24gaGF2ZSBiZWNvbWUgYSBwb3B1bGFyIGRlc2lnbiBjaG9pY2UgZm9yIGJ1aWxkaW5nIHdlYi1zY2FsZSBwZXJzb25hbGl6ZWQgcmVjb21tZW5kYXRpb24gc3lzdGVtcy4gVHJhZGl0aW9uYWwgbWV0aG9kcyBvZiBzZXF1ZW50aWFsIHJlY29tbWVuZGF0aW9uIGVpdGhlciB1dGlsaXplIGVuZC10by1lbmQgbGVhcm5pbmcgb24gcmVhbHRpbWUgdXNlciBhY3Rpb25zLCBvciBsZWFybiB1c2VyIHJlcHJlc2VudGF0aW9ucyBzZXBhcmF0ZWx5IGluIGFuIG9mZmxpbmUgYmF0Y2gtZ2VuZXJhdGVkIG1hbm5lci4gVGhpcyBwYXBlciAoMSkgcHJlc2VudHMgUGludGVyZXN0J3MgcmFua2luZyBhcmNoaXRlY3R1cmUgZm9yIEhvbWVmZWVkLCBvdXIgcGVyc29uYWxpemVkIHJlY29tbWVuZGF0aW9uIHByb2R1Y3QgYW5kIHRoZSBsYXJnZXN0IGVuZ2FnZW1lbnQgc3VyZmFjZTsgKDIpIHByb3Bvc2VzIFRyYW5zQWN0LCBhIHNlcXVlbnRpYWwgbW9kZWwgdGhhdCBleHRyYWN0cyB1c2Vycycgc2hvcnQtdGVybSBwcmVmZXJlbmNlcyBmcm9tIHRoZWlyIHJlYWx0aW1lIGFjdGl2aXRpZXM7ICgzKSBkZXNjcmliZXMgb3VyIGh5YnJpZCBhcHByb2FjaCB0byByYW5raW5nLCB3aGljaCBjb21iaW5lcyBlbmQtdG8tZW5kIHNlcXVlbnRpYWwgbW9kZWxpbmcgdmlhIFRyYW5zQWN0IHdpdGggYmF0Y2gtZ2VuZXJhdGVkIHVzZXIgZW1iZWRkaW5ncy4gVGhlIGh5YnJpZCBhcHByb2FjaCBhbGxvd3MgdXMgdG8gY29tYmluZSB0aGUgYWR2YW50YWdlcyBvZiByZXNwb25zaXZlbmVzcyBmcm9tIGxlYXJuaW5nIGRpcmVjdGx5IG9uIHJlYWx0aW1lIHVzZXIgYWN0aXZpdHkgd2l0aCB0aGUgY29zdC1lZmZlY3RpdmVuZXNzIG9mIGJhdGNoIHVzZXIgcmVwcmVzZW50YXRpb25zIGxlYXJuZWQgb3ZlciBhIGxvbmdlciB0aW1lIHBlcmlvZC4gV2UgZGVzY3JpYmUgdGhlIHJlc3VsdHMgb2YgYWJsYXRpb24gc3R1ZGllcywgdGhlIGNoYWxsZW5nZXMgd2UgZmFjZWQgZHVyaW5nIHByb2R1Y3Rpb25pemF0aW9uLCBhbmQgdGhlIG91dGNvbWUgb2YgYW4gb25saW5lIEEvQiBleHBlcmltZW50LCB3aGljaCB2YWxpZGF0ZXMgdGhlIGVmZmVjdGl2ZW5lc3Mgb2Ygb3VyIGh5YnJpZCByYW5raW5nIG1vZGVsLiBXZSBmdXJ0aGVyIGRlbW9uc3RyYXRlIHRoZSBlZmZlY3RpdmVuZXNzIG9mIFRyYW5zQWN0IG9uIG90aGVyIHN1cmZhY2VzIHN1Y2ggYXMgY29udGV4dHVhbCByZWNvbW1lbmRhdGlvbnMgYW5kIHNlYXJjaC4gT3VyIG1vZGVsIGhhcyBiZWVuIGRlcGxveWVkIHRvIHByb2R1Y3Rpb24gaW4gSG9tZWZlZWQsIFJlbGF0ZWQgUGlucywgTm90aWZpY2F0aW9ucywgYW5kIFNlYXJjaCBhdCBQaW50ZXJlc3QuIiwsLFVucmVsZWFzZWQsVW5pdGVkIFN0YXRlcyBvZiBBbWVyaWNhLCwsLCwsMjAyNS0xMS0yOCAxMTo1Mzo0NCswMDowMCwsLCwsLEluZHVzdHJ5LCwsLCxPcGVuIHNvdXJjZSwiQXBhY2hlIDIuMApodHRwczovL2dpdGh1Yi5jb20vcGludGVyZXN0L3RyYW5zZm9ybWVyX3VzZXJfYWN0aW9uIiwsLCwsLCxPcGVyYXRpb24gY291bnRpbmcsLCwsLE5vCk1BU1NBLEJpb2xvZ3ksUHJvdGVpbiByZXByZXNlbnRhdGlvbiBsZWFybmluZywiR3Vhbmdkb25nLUhvbmcgS29uZy1NYWNhbyBKb2ludCBMYWJvcmF0b3J5IG9mIEh1bWFuLU1hY2hpbmUgSW50ZWxsaWdlbmNlLVN5bmVyZ3kgU3lzdGVtcyxTaGVuemhlbiBJbnN0aXR1dGUgb2YgQWR2YW5jZWQgVGVjaG5vbG9neSxDaGluZXNlIEFjYWRlbXkgb2YgU2NpZW5jZXMiLCJGYW4gSHUsIFlpc2hlbiBIdSwgV2VpaG9uZyBaaGFuZywgSHVhemhlbiBIdWFuZywgWWkgUGFuLCBQZW5nIFlpbiIsMjAyMy0wNS0zMCxBIE11bHRpbW9kYWwgUHJvdGVpbiBSZXByZXNlbnRhdGlvbiBGcmFtZXdvcmsgZm9yIFF1YW50aWZ5aW5nIFRyYW5zZmVyYWJpbGl0eSBBY3Jvc3MgQmlvY2hlbWljYWwgRG93bnN0cmVhbSBUYXNrcyxodHRwczovL29ubGluZWxpYnJhcnkud2lsZXkuY29tL2RvaS9mdWxsLzEwLjEwMDIvYWR2cy4yMDIzMDEyMjMsMjcuMCwsLCwsLCwsIlRvdGFsIERhdGFwb2ludHMgPSBOdW1iZXIgb2YgUHJvdGVpbnMgw5cgQXZlcmFnZSBQcm90ZWluIExlbmd0aAoxLDAwMCwwMDAgw5cgMzAwID0gMy4wZTggZGF0YXBvaW50cyIsLCwsLExpa2VseSwiUHJvdGVpbnMgYXJlIHRoZSBidWlsZGluZyBibG9ja3Mgb2YgbGlmZSwgY2Fycnlpbmcgb3V0IGZ1bmRhbWVudGFsIGZ1bmN0aW9ucyBpbiBiaW9sb2d5LiBJbiBjb21wdXRhdGlvbmFsIGJpb2xvZ3ksIGFuIGVmZmVjdGl2ZSBwcm90ZWluIHJlcHJlc2VudGF0aW9uIGZhY2lsaXRhdGVzIG1hbnkgaW1wb3J0YW50IGJpb2xvZ2ljYWwgcXVhbnRpZmljYXRpb25zLiBNb3N0IGV4aXN0aW5nIHByb3RlaW4gcmVwcmVzZW50YXRpb24gbWV0aG9kcyBhcmUgZGVyaXZlZCBmcm9tIHNlbGYtc3VwZXJ2aXNlZCBsYW5ndWFnZSBtb2RlbHMgZGVzaWduZWQgZm9yIHRleHQgYW5hbHlzaXMuIFByb3RlaW5zLCBob3dldmVyLCBhcmUgbW9yZSB0aGFuIGxpbmVhciBzZXF1ZW5jZXMgb2YgYW1pbm8gYWNpZHMuIEhlcmUsIGEgbXVsdGltb2RhbCBkZWVwIGxlYXJuaW5nIGZyYW1ld29yayBmb3IgaW5jb3Jwb3JhdGluZyDiiYgxIG1pbGxpb24gcHJvdGVpbiBzZXF1ZW5jZSwgc3RydWN0dXJlLCBhbmQgZnVuY3Rpb25hbCBhbm5vdGF0aW9uIChNQVNTQSkgaXMgcHJvcG9zZWQuIEEgbXVsdGl0YXNrIGxlYXJuaW5nIHByb2Nlc3Mgd2l0aCBmaXZlIHNwZWNpZmljIHByZXRyYWluaW5nIG9iamVjdGl2ZXMgaXMgcHJlc2VudGVkIHRvIGV4dHJhY3QgYSBmaW5lLWdyYWluZWQgcHJvdGVpbi1kb21haW4gZmVhdHVyZS4gVGhyb3VnaCBwcmV0cmFpbmluZywgbXVsdGltb2RhbCBwcm90ZWluIHJlcHJlc2VudGF0aW9uIGFjaGlldmVzIHN0YXRlLW9mLXRoZS1hcnQgcGVyZm9ybWFuY2UgaW4gc3BlY2lmaWMgZG93bnN0cmVhbSB0YXNrcyBzdWNoIGFzIHByb3RlaW4gcHJvcGVydGllcyAoc3RhYmlsaXR5IGFuZCBmbHVvcmVzY2VuY2UpLCBwcm90ZWlu4oCScHJvdGVpbiBpbnRlcmFjdGlvbnMgKHNoczI3ay9zaHMxNDhrL3N0cmluZy9za2VtcGkpLCBhbmQgcHJvdGVpbuKAkmxpZ2FuZCBpbnRlcmFjdGlvbnMgKGtpbmFzZSwgRFVELUUpLCB3aGlsZSBhY2hpZXZpbmcgY29tcGV0aXRpdmUgcmVzdWx0cyBpbiBzZWNvbmRhcnkgc3RydWN0dXJlIGFuZCByZW1vdGUgaG9tb2xvZ3kgdGFza3MuIE1vcmVvdmVyLCBhIG5vdmVsIG9wdGltYWwtdHJhbnNwb3J0LWJhc2VkIG1ldHJpYyB3aXRoIHJpY2ggZ2VvbWV0cnkgYXdhcmVuZXNzIGlzIGludHJvZHVjZWQgdG8gcXVhbnRpZnkgdGhlIGR5bmFtaWMgdHJhbnNmZXJhYmlsaXR5IGZyb20gdGhlIHByZXRyYWluZWQgcmVwcmVzZW50YXRpb24gdG8gdGhlIHJlbGF0ZWQgZG93bnN0cmVhbSB0YXNrcywgd2hpY2ggcHJvdmlkZXMgYSBwYW5vcmFtaWMgdmlldyBvZiB0aGUgc3RlcC1ieS1zdGVwIGxlYXJuaW5nIHByb2Nlc3MuIFRoZSBwYWlyd2lzZSBkaXN0YW5jZXMgYmV0d2VlbiB0aGVzZSBkb3duc3RyZWFtIHRhc2tzIGFyZSBhbHNvIGNhbGN1bGF0ZWQsIGFuZCBhIHN0cm9uZyBjb3JyZWxhdGlvbiBiZXR3ZWVuIHRoZSBpbnRlci10YXNrIGZlYXR1cmUgc3BhY2UgZGlzdHJpYnV0aW9ucyBhbmQgYWRhcHRhYmlsaXR5IGlzIG9ic2VydmVkLiIsLCxPcGVuIHdlaWdodHMgKG5vbi1jb21tZXJjaWFsKSwiQ2hpbmEsQ2hpbmEsQ2hpbmEiLCwsLCwsMjAyNi0wMS0wMSAxNDowMjoyMyswMDowMCwsLCwsLCJSZXNlYXJjaCBjb2xsZWN0aXZlLEFjYWRlbWlhIiwsLCwsT3BlbiAobm9uLWNvbW1lcmNpYWwpLCJubyBjbGVhciBsaWNlbnNlCmh0dHBzOi8vZ2l0aHViLmNvbS9TSUFULWNvZGUvTUFTU0EiLCwsLCwsLCwsLCwsWWVzCkVHTk4sQmlvbG9neSxQcm90ZWluIHN0YWJpbGl0eSBwcmVkaWN0aW9uLEluc3RhRGVlcCwiU2ViYXN0aWVuIEJveWVyLCBTYW0gTW9uZXktS3lybGUsIE9saXZlciBCZW50IiwyMDIzLTA1LTMwLCJQcmVkaWN0aW5nIHByb3RlaW4gc3RhYmlsaXR5IGNoYW5nZXMgdW5kZXIgIAptdWx0aXBsZSBhbWlubyBhY2lkIHN1YnN0aXR1dGlvbnMgdXNpbmcgZXF1aXZhcmlhbnQgZ3JhcGggbmV1cmFsIG5ldHdvcmtzIixodHRwczovL2FyeGl2Lm9yZy9hYnMvMjMwNS4xOTgwMSw1LjAsLCwsLCwsNDIwNDc5LDYwMDAwMCBkYXRhcG9pbnRzLCwsLCxVbmtub3duLCwsLCxVbml0ZWQgS2luZ2RvbSBvZiBHcmVhdCBCcml0YWluIGFuZCBOb3J0aGVybiBJcmVsYW5kLCwsLCwsMjAyNi0wNS0yNSAxMjoyMToyNyswMDowMCwsLCwsLEluZHVzdHJ5LCwsLCwsLCwsLCwsLCwsLCwsClVuaURpZmZ1c2VyICjlpJrmqKHmgIHlpKfmqKHlnospLEltYWdlIGdlbmVyYXRpb24sIlRleHQtdG8taW1hZ2UsSW1hZ2UgY2FwdGlvbmluZyxJbWFnZSBnZW5lcmF0aW9uLEltYWdlLXRvLWltYWdlIiwiU2hlbmdTaHUsVHNpbmdodWEgVW5pdmVyc2l0eSxCZWlqaW5nIEFjYWRlbXkgb2YgQXJ0aWZpY2lhbCBJbnRlbGxpZ2VuY2UgLyBCQUFJIiwiRmFuIEJhbywgU2hlbiBOaWUsIEthaXdlbiBYdWUsIENob25neHVhbiBMaSwgU2hpIFB1LCBZYW9sZSBXYW5nLCBHYW5nIFl1ZSwgWXVlIENhbywgSGFuZyBTdSwgSnVuIFpodSIsMjAyMy0wNS0zMCxPbmUgVHJhbnNmb3JtZXIgRml0cyBBbGwgRGlzdHJpYnV0aW9ucyBpbiBNdWx0aS1Nb2RhbCBEaWZmdXNpb24gYXQgU2NhbGUsImh0dHBzOi8vYXJ4aXYub3JnL2Ficy8yMzAzLjA2NTU1CgoiLCwsLCwsMS45OTI2NDY2NTZlKzIyLDMxMjAwMDAwMDAwMDAwMCBGTE9QL0dQVS9zZWMgKiA2NzIgaG91cnMgKiAzNjAwIHNlYyAvIGhvdXIgKiA4OCBHUFVzICogMC4zIFthc3N1bWVkIHV0aWxpemF0aW9uXSA9IDEuOTkyNjQ2NjU2ZSsyMiBGTE9QLCwiIiJUaGUgdHJhaW5pbmcgaXMgbXVsdGlwbGUtc3RhZ2VkIGZvbGxvd2luZyBTdGFibGUgRGlmZnVzaW9uIChSb21iYWNoIGV0IGFsLiwgMjAyMikuIEluIHRoZSBmaXJzdCBzdGFnZSwgd2UgdHJhaW4gMjUwSyBzdGVwcyBhdCAyNTbDlzI1NiByZXNvbHV0aW9uIG9uIGxhaW9uMkItZW4gd2l0aCBhIGJhdGNoIHNpemUgb2YgMTEyNjQgYW5kIDVLIHdhcm0tdXAgc3RlcHMuIEluIHRoZSBzZWNvbmQgc3RhZ2UsIHdlIGZpbmUtdHVuZSB0aGUgbW9kZWwgd2l0aCAyMDBLCnN0ZXBzIGF0IDUxMsOXNTEyIHJlc29sdXRpb24gb24gbGFpb24taGlnaC1yZXNvbHV0aW9uIHdpdGggYSBiYXRjaCBzaXplIG9mIDIxMTIgYW5kIDVLIHdhcm0tdXAgc3RlcHMuIEluIHRoZSBsYXN0IHN0YWdlLCB3ZSByZXN1bWUgZnJvbSB0aGUgbGFzdCBjaGVja3BvaW50IG9mIHRoZSBzZWNvbmQgc3RhZ2UgKGluY2x1ZGluZyBib3RoIHdlaWdodHMgb2YgdGhlIG1vZGVsIGFuZCBzdGF0ZXMgb2YgdGhlIG9wdGltaXplciksIGFuZCB0cmFpbiAyMjBLIHN0ZXBzIGF0IDUxMsOXNTEyIHJlc29sdXRpb24gb24gbGFpb25hZXN0aGV0aWNzIHYyIDUrIHdpdGggYSBiYXRjaCBzaXplIG9mIDIxMTIuIiIiLDY3Mi4wLCIiIlRoZSB0cmFpbmluZyB0YWtlcyBhcm91bmQgMjggZGF5cyBvbiA4OCBBMTAwICg4MEdCKSBHUFVzIiIKCjI4IGRheXMgPSA2NzIgaG91cnMiLE5WSURJQSBBMTAwIFNYTTQgODAgR0IsLENvbmZpZGVudCwiVGhpcyBwYXBlciBwcm9wb3NlcyBhIHVuaWZpZWQgZGlmZnVzaW9uIGZyYW1ld29yayAoZHViYmVkIFVuaURpZmZ1c2VyKSB0byBmaXQgYWxsIGRpc3RyaWJ1dGlvbnMgcmVsZXZhbnQgdG8gYSBzZXQgb2YgbXVsdGktbW9kYWwgZGF0YSBpbiBvbmUgbW9kZWwuIE91ciBrZXkgaW5zaWdodCBpcyAtLSBsZWFybmluZyBkaWZmdXNpb24gbW9kZWxzIGZvciBtYXJnaW5hbCwgY29uZGl0aW9uYWwsIGFuZCBqb2ludCBkaXN0cmlidXRpb25zIGNhbiBiZSB1bmlmaWVkIGFzIHByZWRpY3RpbmcgdGhlIG5vaXNlIGluIHRoZSBwZXJ0dXJiZWQgZGF0YSwgd2hlcmUgdGhlIHBlcnR1cmJhdGlvbiBsZXZlbHMgKGkuZS4gdGltZXN0ZXBzKSBjYW4gYmUgZGlmZmVyZW50IGZvciBkaWZmZXJlbnQgbW9kYWxpdGllcy4gSW5zcGlyZWQgYnkgdGhlIHVuaWZpZWQgdmlldywgVW5pRGlmZnVzZXIgbGVhcm5zIGFsbCBkaXN0cmlidXRpb25zIHNpbXVsdGFuZW91c2x5IHdpdGggYSBtaW5pbWFsIG1vZGlmaWNhdGlvbiB0byB0aGUgb3JpZ2luYWwgZGlmZnVzaW9uIG1vZGVsIC0tIHBlcnR1cmJzIGRhdGEgaW4gYWxsIG1vZGFsaXRpZXMgaW5zdGVhZCBvZiBhIHNpbmdsZSBtb2RhbGl0eSwgaW5wdXRzIGluZGl2aWR1YWwgdGltZXN0ZXBzIGluIGRpZmZlcmVudCBtb2RhbGl0aWVzLCBhbmQgcHJlZGljdHMgdGhlIG5vaXNlIG9mIGFsbCBtb2RhbGl0aWVzIGluc3RlYWQgb2YgYSBzaW5nbGUgbW9kYWxpdHkuIFVuaURpZmZ1c2VyIGlzIHBhcmFtZXRlcml6ZWQgYnkgYSB0cmFuc2Zvcm1lciBmb3IgZGlmZnVzaW9uIG1vZGVscyB0byBoYW5kbGUgaW5wdXQgdHlwZXMgb2YgZGlmZmVyZW50IG1vZGFsaXRpZXMuIEltcGxlbWVudGVkIG9uIGxhcmdlLXNjYWxlIHBhaXJlZCBpbWFnZS10ZXh0IGRhdGEsIFVuaURpZmZ1c2VyIGlzIGFibGUgdG8gcGVyZm9ybSBpbWFnZSwgdGV4dCwgdGV4dC10by1pbWFnZSwgaW1hZ2UtdG8tdGV4dCwgYW5kIGltYWdlLXRleHQgcGFpciBnZW5lcmF0aW9uIGJ5IHNldHRpbmcgcHJvcGVyIHRpbWVzdGVwcyB3aXRob3V0IGFkZGl0aW9uYWwgb3ZlcmhlYWQuIEluIHBhcnRpY3VsYXIsIFVuaURpZmZ1c2VyIGlzIGFibGUgdG8gcHJvZHVjZSBwZXJjZXB0dWFsbHkgcmVhbGlzdGljIHNhbXBsZXMgaW4gYWxsIHRhc2tzIGFuZCBpdHMgcXVhbnRpdGF0aXZlIHJlc3VsdHMgKGUuZy4sIHRoZSBGSUQgYW5kIENMSVAgc2NvcmUpIGFyZSBub3Qgb25seSBzdXBlcmlvciB0byBleGlzdGluZyBnZW5lcmFsLXB1cnBvc2UgbW9kZWxzIGJ1dCBhbHNvIGNvbXBhcmFibGUgdG8gdGhlIGJlc3Bva2VuIG1vZGVscyAoZS5nLiwgU3RhYmxlIERpZmZ1c2lvbiBhbmQgREFMTC1FIDIpIGluIHJlcHJlc2VudGF0aXZlIHRhc2tzIChlLmcuLCB0ZXh0LXRvLWltYWdlIGdlbmVyYXRpb24pLiIsLCxPcGVuIHdlaWdodHMgKHVucmVzdHJpY3RlZCksIkNoaW5hLENoaW5hLENoaW5hIiwsLCw4OC4wLCwyMDI2LTAyLTExIDE5OjI2OjI3KzAwOjAwLCwsLCwsIkluZHVzdHJ5LEFjYWRlbWlhLEFjYWRlbWlhIiwsLCwsVW5yZWxlYXNlZCwiQUdQTC0zLjAKaHR0cHM6Ly9naXRodWIuY29tL3RodS1tbC91bmlkaWZmdXNlcgpodHRwczovL2h1Z2dpbmdmYWNlLmNvL3RodS1tbC91bmlkaWZmdXNlci12MSIsLCwsLCw3MDA4NS40NTc2NzgzNDI5NSxIYXJkd2FyZSx0aHUtbWwsLCwsWWVzClBhTEktWCwiTXVsdGltb2RhbCxMYW5ndWFnZSxWaXNpb24sVmlkZW8iLCJJbWFnZSBjYXB0aW9uaW5nLFZpZGVvIGRlc2NyaXB0aW9uLENoYXJhY3RlciByZWNvZ25pdGlvbiAoT0NSKSxWaXN1YWwgcXVlc3Rpb24gYW5zd2VyaW5nIixHb29nbGUgUmVzZWFyY2gsIlhpIENoZW4sIEpvc2lwIERqb2xvbmdhLCBQaW90ciBQYWRsZXdza2ksIEJhc2lsIE11c3RhZmEsIFNvcmF2aXQgQ2hhbmdwaW55bywgSmlhbGluIFd1LCBDYXJsb3MgUmlxdWVsbWUgUnVpeiwgU2ViYXN0aWFuIEdvb2RtYW4sIFhpYW8gV2FuZywgWWkgVGF5LCBTaWFtYWsgU2hha2VyaSwgTW9zdGFmYSBEZWhnaGFuaSwgRGFuaWVsIFNhbHosIE1hcmlvIEx1Y2ljLCBNaWNoYWVsIFRzY2hhbm5lbiwgQXJzaGEgTmFncmFuaSwgSGV4aWFuZyBIdSwgTWFuZGFyIEpvc2hpLCBCbyBQYW5nLCBDZXNsZWUgTW9udGdvbWVyeSwgUGF1bGluYSBQaWV0cnp5aywgTWFydmluIFJpdHRlciwgQUogUGllcmdpb3Zhbm5pLCBNYXR0aGlhcyBNaW5kZXJlciwgRmlsaXAgUGF2ZXRpYywgQXVzdGluIFdhdGVycywgR2FuZyBMaSwgSWJyYWhpbSBBbGFiZHVsbW9oc2luLCBMdWNhcyBCZXllciwgSnVsaWVuIEFtZWxvdCwgS2VudG9uIExlZSwgQW5kcmVhcyBQZXRlciBTdGVpbmVyLCBZYW5nIExpLCBEYW5pZWwgS2V5c2VycywgQW51cmFnIEFybmFiLCBZdWFuemhvbmcgWHUsIEtlcmFuIFJvbmcsIEFsZXhhbmRlciBLb2xlc25pa292LCBNb2p0YWJhIFNleWVkaG9zc2VpbmksIEFuZWxpYSBBbmdlbG92YSwgWGlhb2h1YSBaaGFpLCBOZWlsIEhvdWxzYnksIFJhZHUgU29yaWN1dCIsMjAyMy0wNS0yOSxQYUxJLVg6IE9uIFNjYWxpbmcgdXAgYSBNdWx0aWxpbmd1YWwgVmlzaW9uIGFuZCBMYW5ndWFnZSBNb2RlbCxodHRwczovL2FyeGl2Lm9yZy9hYnMvMjMwNS4xODU2NSwyODIuMCxTT1RBIGltcHJvdmVtZW50LCIiIlBhTEktWCBhZHZhbmNlcyB0aGUgc3RhdGUtb2YtdGhlLWFydCBvbiBtb3N0IHZpc2lvbi1hbmQtbGFuZ3VhZ2UgYmVuY2htYXJrcyBjb25zaWRlcmVkICgyNSsgb2YgdGhlbSkuIiIKClRhYmxlIDEsIFRhYmxlIDIiLDU1MDAwMDAwMDAwLjAsNTVCICh0YWJsZSAxKSw1LjZlKzIzLCIiIndlIHByZXNlbnQgUGFMSS1YIFsuLi5dIGNvbnNpc3Rpbmcgb2YgYSBwcmV0cmFpbmVkIGxhcmdlLWNhcGFjaXR5IHZpc3VhbCBlbmNvZGVyICh1c2luZyBbNl0gYXMgdGhlIHN0YXJ0aW5nIHBvaW50KSBhbmQgYSBwcmV0cmFpbmVkIGxhbmd1YWdlLW9ubHkgZW5jb2Rlci1kZWNvZGVyICh1c2luZyBbN10gYXMgdGhlIHN0YXJ0aW5nIHBvaW50KSwgZnVydGhlciB0cmFpbmVkIGF0LXNjYWxlIG9uIGEgdmlzaW9uLWFu</x:v>
      </x:c>
    </x:row>
    <x:row r="175" ht="18" customHeight="1">
      <x:c r="A175" s="17" t="n">
        <x:v>170</x:v>
      </x:c>
      <x:c r="B175" s="17" t="n">
        <x:v>309</x:v>
      </x:c>
      <x:c r="C175" s="94" t="str">
        <x:v>ZC1sYW5ndWFnZSBkYXRhIG1peHR1cmUgdXNpbmcgYSBjb21iaW5hdGlvbiBvZiBzZWxmLXN1cGVydmlzaW9uIGFuZCBmdWxsLXN1cGVydmlzaW9uIHNpZ25hbHMuIiIKCiIiVmlzdWFsIGNvbXBvbmVudCBPdXIgdmlzdWFsIGJhY2tib25lIGlzIHNjYWxlZCB0byAyMkIgcGFyYW1ldGVycywgYXMgaW50cm9kdWNlZCBieSBbNl0sIHRoZSBsYXJnZXN0IGRlbnNlIFZpVCBtb2RlbCB0byBkYXRlLiIiIChlbHNld2hlcmUgdGhleSBzcGVjaWZ5IHRoaXMgaXMgVmlULTIyQikKT3JpZ2luYWwgVmlULTIyQiBwcmUtdHJhaW5pbmcgY29tcHV0ZTogMS45MzI0OGUrMjMgRkxPUAoKIiJPdmVyYWxsIG1vZGVsIFRoZSBlbmNvZGVyLWRlY29kZXIgYmFja2JvbmUgaXMgaW5pdGlhbGl6ZWQgZnJvbSBhIHZhcmlhbnQgb2YgdGhlIFVMMiBbN10gZW5jb2Rlci1kZWNvZGVyIG1vZGVsIHRoYXQgdXNlcyAzMkIgcGFyYW1ldGVycy4gVGhlIGFyY2hpdGVjdHVyZSBvZiB0aGlzIHZhcmlhbnQgaGFzIDUwIGxheWVycyBpbiBib3RoIGVuY29kZXIgYW5kIGRlY29kZXIgKHVwIGZyb20gMzIgbGF5ZXJzIGluIFs3XSksIGFuZCBpcyBwcmV0cmFpbmVkIG9uIGEgbWl4dHVyZSBvZiB0ZXh0IGRhdGEgc2ltaWxhciB0byBbN10uIiIgKFs3XSA9IFVMMiBwYXBlcikKT3JpZ2luYWwgVUwyIHByZS10cmFpbmluZyBjb21wdXRlOiAxLjJlKzIzIEZMT1AKQnV0IHRoYXQgd2FzIGZvciBhIDIwQiBtb2RlbC4gQXNzdW1pbmcgdGhlIHNhbWUgYW1vdW50IG9mIHRleHQgZGF0YSwgY29tcHV0ZSBpcyByb3VnaGx5IDMyQi8yMEIgKiAxLjJlMjMgPSAxLjkyZSsyMwoKRnVydGhlciB0cmFpbmluZzpdCgoiIldlYkxJIFs1XSwgY29uc2lzdGluZyBvZiByb3VnaGx5IG9uZSBiaWxsaW9uIGltYWdlcyB3aXRoIGFsdC10ZXh0cyBmcm9tIHRoZSB3ZWIgYW5kIE9DUiBhbm5vdGF0aW9ucy4iIicKCiIiSW4gYWRkaXRpb24gdG8gV2ViTEkg4p+oaW1hZ2UsIHRleHTin6kgcGFpcnMsIHdlIGludHJvZHVjZSBoZXJlIEVwaXNvZGljIFdlYkxJIGRhdGEsIHdoZXJlIGVhY2ggZXBpc29kZSBjb3JyZXNwb25kcyB0byBhIHNldCBvZiBzdWNoIHBhaXJzLiBXZSBhaW0gdG8gaGF2ZSBlYWNoIGVwaXNvZGUgY29udGFpbiBsb29zZWx5IHJlbGF0ZWQgaW1hZ2VzIChpLmUuLCB0aGV5IGFyZSBjbHVzdGVyZWQgYWNjb3JkaW5nIHRvIHRoZWlyIFVSTCBmaWVsZCksIHNvIGFzIHRvIGVuY291cmFnZSBhdHRlbnRpb24gYW1vbmcgZXhhbXBsZXMgaW4gYW4g4oCcZXBpc29kZeKAnS4gV2UgZmluZCB0aGlzIG5ldyBkYXRhc2V0ICh3aXRoIDc1TSBlcGlzb2RlcyBhbmQgYXJvdW5kIDQwME0gaW1hZ2VzIGluIHRvdGFsKSBpbXBvcnRhbnQgZm9yIGRldmVsb3BpbmcgdGhlIGZldy1zaG90IGNhcGFiaWxpdGllcyBvZiB0aGUgbW9kZWwuIiIKCiIiVGhlIHByZXRyYWluaW5nIG1peHR1cmUgY29uc2lzdHMgb2YgdGhlIGZvbGxvd2luZyBkYXRhIGFuZCBvYmplY3RpdmVzIFsuLi5dIiIgLSB0aGlzIHNlZW1zIHRvIGJlIHRoZSAiIm1peGVkLW9iamVjdGl2ZSB0cmFpbmluZyIiIHJlZmVycmVkIHRvIGxhdGVyCgoiIk91ciBtb2RlbCBpcyB0cmFpbmVkIGluIHR3byBzdGFnZXMuIEluIHN0YWdlIDEsIHRoZSB2aXN1YWwgZW5jb2RlciAoYWZ0ZXIgbWl4ZWQtb2JqZWN0aXZlIHRyYWluaW5nKSBpcyBrZXB0IGZyb3plbiwgd2hpbGUgdGhlIHJlc3Qgb2YgdGhlIHBhcmFtZXRlcnMgYXJlIHRyYWluZWQgb24gYSB0b3RhbCBvZiAyLjJCIGV4YW1wbGVzIGF0IHRoZSBiYXNlIHJlc29sdXRpb24gMjI0w5cyMjQgKG5hdGl2ZSB0byBWaVQtMjJCKSwgdXNpbmcgdGhlIGVudGlyZSBtaXh0dXJlLiBJbiBzdGFnZSAyLCBpdCBjb250aW51ZXMgdHJhaW5pbmcgdXNpbmcgb25seSB0aGUgT0NSLXJlbGF0ZWQgb2JqZWN0aXZlcyAocGl4MnN0cnVjdCBhbmQgc3BsaXQtb2NyKSBwbHVzIHRoZSBvYmplY3QgZGV0ZWN0aW9uIG9iamVjdGl2ZTsgdGhpcyBpcyBkb25lIGluIHNldmVyYWwgc3Vic3RhZ2VzLCBkdXJpbmcgd2hpY2ggaW1hZ2UgcmVzb2x1dGlvbiBpcyBncmFkdWFsbHkgaW5jcmVhc2VkIHRvIDQ0OMOXNDQ4LCA2NzLDlzY3MiBhbmQgZmluYWxseSA3NTbDlzc1Ni4iIgoKIiIyNTYgdG9rZW5zIHBlciBpbWFnZSIiCgoyLjJCIGltYWdlcyAqIDI1NiB0b2tlbnMgcGVyIGltYWdlID0gNS42MzJlKzExIHRva2VucwozMkIgcGFyYW1ldGVycyBmb3IgYmFja3dhcmQgcGFzcyBiZWNhdXNlIHRoZSAyMkIgdmlzdWFsIGVuY29kZXIgaXMgZnJvemVuLgpTbyBzdGFnZSAxIGNvbXB1dGUgZXN0aW1hdGUgaXM6IDUuNjMyZSsxMSAqICg1NWU5ICogMiBmb3J3YXJkICsgMzJlOSAqIDYgYmFja3dhcmQpID0gMS43ZSsyMyBGTE9QCgpVbnN1cmUgaG93IHRvIGVzdGltYXRlIGNvbXB1dGUgZm9yIHN0YWdlIDIgLSB3aWxsIG5lZ2xlY3QgdGhhdCBoZXJlLgoKRmluZS10dW5pbmcgY29tcHV0ZSBzZWVtcyBuZWdsaWdpYmxlIC0gVGFibGUgMjAgaW1wbGllcyBtaWxsaW9ucyBvZiBleGFtcGxlcy4KClNvIHRvdGFsIGNvbXB1dGUgZXN0aW1hdGU6CjEuOTMyNDhlKzIzIEZMT1AgVmlULTIyQiBvcmlnaW5hbAoxLjkyZSsyMyBGTE9QIFVMMiAzMkIgb3JpZ2luYWwKMS43ZSsyMyBGTE9QIHN0YWdlIDEgdHJhaW5pbmcKNS42ZTIzIEZMT1AgdG90YWwiLCwiMSBiaWxsaW9uIGltYWdlcyB3aXRoIGFsdCB0ZXh0cyBpbiBXZWJMSSwgNDAwbSBpbWFnZXMgaW4gRXBpc29kaWMgV2ViTEkgZGF0YSIsLCwsLExpa2VseSwiV2UgcHJlc2VudCB0aGUgdHJhaW5pbmcgcmVjaXBlIGFuZCByZXN1bHRzIG9mIHNjYWxpbmcgdXAgUGFMSS1YLCBhIG11bHRpbGluZ3VhbCB2aXNpb24gYW5kIGxhbmd1YWdlIG1vZGVsLCBib3RoIGluIHRlcm1zIG9mIHNpemUgb2YgdGhlIGNvbXBvbmVudHMgYW5kIHRoZSBicmVhZHRoIG9mIGl0cyB0cmFpbmluZyB0YXNrIG1peHR1cmUuIE91ciBtb2RlbCBhY2hpZXZlcyBuZXcgbGV2ZWxzIG9mIHBlcmZvcm1hbmNlIG9uIGEgd2lkZS1yYW5nZSBvZiB2YXJpZWQgYW5kIGNvbXBsZXggdGFza3MsIGluY2x1ZGluZyBtdWx0aXBsZSBpbWFnZS1iYXNlZCBjYXB0aW9uaW5nIGFuZCBxdWVzdGlvbi1hbnN3ZXJpbmcgdGFza3MsIGltYWdlLWJhc2VkIGRvY3VtZW50IHVuZGVyc3RhbmRpbmcgYW5kIGZldy1zaG90IChpbi1jb250ZXh0KSBsZWFybmluZywgYXMgd2VsbCBhcyBvYmplY3QgZGV0ZWN0aW9uLCB2aWRlbyBxdWVzdGlvbiBhbnN3ZXJpbmcsIGFuZCB2aWRlbyBjYXB0aW9uaW5nLiBQYUxJLVggYWR2YW5jZXMgdGhlIHN0YXRlLW9mLXRoZS1hcnQgb24gbW9zdCB2aXNpb24tYW5kLWxhbmd1YWdlIGJlbmNobWFya3MgY29uc2lkZXJlZCAoMjUrIG9mIHRoZW0pLiBGaW5hbGx5LCB3ZSBvYnNlcnZlIGVtZXJnaW5nIGNhcGFiaWxpdGllcywgc3VjaCBhcyBjb21wbGV4IGNvdW50aW5nIGFuZCBtdWx0aWxpbmd1YWwgb2JqZWN0IGRldGVjdGlvbiwgdGFza3MgdGhhdCBhcmUgbm90IGV4cGxpY2l0bHkgaW4gdGhlIHRyYWluaW5nIG1peC4iLCwsVW5yZWxlYXNlZCxVbml0ZWQgU3RhdGVzIG9mIEFtZXJpY2EsVUwyLCwsLCwyMDI2LTA1LTI1IDEyOjIxOjI5KzAwOjAwLCwsLCwsSW5kdXN0cnksLCwsLFVucmVsZWFzZWQsLCwsLCwsLCwsLCwsTm8KYnBSTkEtYWxpZ24sQmlvbG9neSwsT3JlZ29uIFN0YXRlIFVuaXZlcnNpdHksIkJyaXR0YW55IExhc2hlciwgRGF2aWQgQSBIZW5kcml4IiwyMDIzLTA1LTI5LGJwUk5BLWFsaWduOiBpbXByb3ZlZCBSTkEgc2Vjb25kYXJ5IHN0cnVjdHVyZSBnbG9iYWwgYWxpZ25tZW50IGZvciBjb21wYXJpbmcgYW5kIGNsdXN0ZXJpbmcgUk5BIHN0cnVjdHVyZXMsaHR0cHM6Ly9wbWMubmNiaS5ubG0ubmloLmdvdi9hcnRpY2xlcy9QTUMxMDE1OTAwMi8sLCwsLCwsLCwiQWxsIHN0cnVjdHVyZXMgaW4gYSBmYW1pbHkgdGhhdCBmYWxsIHdpdGhpbiBhIGZlYXR1cmUgcGF0dGVybiB3ZXJlIHVzZWQgdG8gZGV0ZXJtaW5lIHRoZSBNQUQgb2YgdGhlIGxlbmd0aCBvZiBlYWNoIGluc3RhbmNlIG9mIGEgZmVhdHVyZSAoZS5nLiwgSDEsIEgyLCBIMywgRTEsIEUyLCBTMSwgUzIsIFMzKSwgd2hpY2ggcmVzdWx0ZWQgaW4gYSB0b3RhbCBvZiAxMiw4NTcgc3RydWN0dXJlcyBjb21wcmlzaW5nIHRoZSBnYXAgcGVuYWx0eSB0cmFpbmluZyBkYXRhIHNldCIsLCwsLENvbmZpZGVudCwiUmlib251Y2xlaWMgYWNpZCAoUk5BKSBpcyBhIHBvbHltZXJpYyBtb2xlY3VsZSB0aGF0IGlzIGZ1bmRhbWVudGFsIHRvIGJpb2xvZ2ljYWwgcHJvY2Vzc2VzLCB3aXRoIHN0cnVjdHVyZSBiZWluZyBtb3JlIGhpZ2hseSBjb25zZXJ2ZWQgdGhhbiBwcmltYXJ5IHNlcXVlbmNlIGFuZCBvZnRlbiBrZXkgdG8gaXRzIGZ1bmN0aW9uLiBBZHZhbmNlcyBpbiBSTkEgc3RydWN0dXJlIGNoYXJhY3Rlcml6YXRpb24gaGF2ZSByZXN1bHRlZCBpbiBhbiBpbmNyZWFzZSBpbiB0aGUgbnVtYmVyIG9mIGFjY3VyYXRlIHNlY29uZGFyeSBzdHJ1Y3R1cmVzLiBUaGUgdGFzayBvZiB1bmNvdmVyaW5nIGNvbW1vbiBSTkEgc3RydWN0dXJhbCBtb3RpZnMgd2l0aCBhIGNvbGxlY3RpdmUgZnVuY3Rpb24gdGhyb3VnaCBzdHJ1Y3R1cmFsIGNvbXBhcmlzb24sIHByb3ZpZGluZyBhIGxldmVsIG9mIHNpbWlsYXJpdHksIHJlbWFpbnMgY2hhbGxlbmdpbmcgYW5kIGNvdWxkIGJlIHVzZWQgdG8gaW1wcm92ZSBSTkEgc2Vjb25kYXJ5IHN0cnVjdHVyZSBkYXRhYmFzZXMgYW5kIGRpc2NvdmVyIG5ldyBSTkEgZmFtaWxpZXMuIEluIHRoaXMgd29yaywgd2UgcHJlc2VudCBhIG5vdmVsIHNlY29uZGFyeSBzdHJ1Y3R1cmUgYWxpZ25tZW50IG1ldGhvZCwgYnBSTkEtYWxpZ24uIGJwUk5BLWFsaWduIGlzIGEgY3VzdG9taXplZCBnbG9iYWwgc3RydWN0dXJhbCBhbGlnbm1lbnQgbWV0aG9kLCB1dGlsaXppbmcgYW4gaW52ZXJ0ZWQgKGdhcCBleHRlbmQgY29zdHMgbW9yZSB0aGFuIGdhcCBvcGVuKSBhbmQgY29udGV4dC1zcGVjaWZpYyBhZmZpbmUgZ2FwIHBlbmFsdHkgYWxvbmcgd2l0aCBhIHN0cnVjdHVyYWwsIGZlYXR1cmUtc3BlY2lmaWMgc3Vic3RpdHV0aW9uIG1hdHJpeCB0byBwcm92aWRlIHNpbWlsYXJpdHkgc2NvcmVzLiBXZSBldmFsdWF0ZSBvdXIgc2ltaWxhcml0eSBzY29yZXMgaW4gY29tcGFyaXNvbiB0byBvdGhlciBtZXRob2RzLCB1c2luZyBhZmZpbml0eSBwcm9wYWdhdGlvbiBjbHVzdGVyaW5nLCBhcHBsaWVkIHRvIGEgYmVuY2htYXJraW5nIGRhdGEgc2V0IG9mIGtub3duIHN0cnVjdHVyZSB0eXBlcy4gYnBSTkEtYWxpZ24gc2hvd3MgaW1wcm92ZW1lbnQgaW4gY2x1c3RlcmluZyBwZXJmb3JtYW5jZSBvdmVyIGEgYnJvYWQgcmFuZ2Ugb2Ygc3RydWN0dXJlIHR5cGVzLiIsLCwsVW5pdGVkIFN0YXRlcyBvZiBBbWVyaWNhLCwsLCwsMjAyNS0xMS0yOCAxMTo1Mzo0NCswMDowMCwsLCwsLEFjYWRlbWlhLCwsLCwsLCwsLCwsLCwsLCwsCkRQTyBvbiBQeXRoaWEtMi44QixMYW5ndWFnZSwiTGFuZ3VhZ2UgbW9kZWxpbmcvZ2VuZXJhdGlvbixRdWVzdGlvbiBhbnN3ZXJpbmciLCJTdGFuZm9yZCBVbml2ZXJzaXR5LENaIEJpb2h1YiBOZXR3b3JrIiwiUmFmYWVsIFJhZmFpbG92LCBBcmNoaXQgU2hhcm1hLCBFcmljIE1pdGNoZWxsLCBTdGVmYW5vIEVybW9uLCBDaHJpc3RvcGhlciBELiBNYW5uaW5nLCBDaGVsc2VhIEZpbm4iLDIwMjMtMDUtMjksRGlyZWN0IFByZWZlcmVuY2UgT3B0aW1pemF0aW9uOiBZb3VyIExhbmd1YWdlIE1vZGVsIGlzIFNlY3JldGx5IGEgUmV3YXJkIE1vZGVsLGh0dHBzOi8vYXJ4aXYub3JnL2Ficy8yMzA1LjE4MjkwLCxIaXN0b3JpY2FsIHNpZ25pZmljYW5jZSx0aGUgcGFwZXIgaW50cm9kdWNlZCBEUE8sMjgwMDAwMDAwMC4wLHNhbWUgYXMgYmFzZSBtb2RlbCwsLCwsLCwsLENvbmZpZGVudCwiV2hpbGUgbGFyZ2Utc2NhbGUgdW5zdXBlcnZpc2VkIGxhbmd1YWdlIG1vZGVscyAoTE1zKSBsZWFybiBicm9hZCB3b3JsZCBrbm93bGVkZ2UgYW5kIHNvbWUgcmVhc29uaW5nIHNraWxscywgYWNoaWV2aW5nIHByZWNpc2UgY29udHJvbCBvZiB0aGVpciBiZWhhdmlvciBpcyBkaWZmaWN1bHQgZHVlIHRvIHRoZSBjb21wbGV0ZWx5IHVuc3VwZXJ2aXNlZCBuYXR1cmUgb2YgdGhlaXIgdHJhaW5pbmcuIEV4aXN0aW5nIG1ldGhvZHMgZm9yIGdhaW5pbmcgc3VjaCBzdGVlcmFiaWxpdHkgY29sbGVjdCBodW1hbiBsYWJlbHMgb2YgdGhlIHJlbGF0aXZlIHF1YWxpdHkgb2YgbW9kZWwgZ2VuZXJhdGlvbnMgYW5kIGZpbmUtdHVuZSB0aGUgdW5zdXBlcnZpc2VkIExNIHRvIGFsaWduIHdpdGggdGhlc2UgcHJlZmVyZW5jZXMsIG9mdGVuIHdpdGggcmVpbmZvcmNlbWVudCBsZWFybmluZyBmcm9tIGh1bWFuIGZlZWRiYWNrIChSTEhGKS4gSG93ZXZlciwgUkxIRiBpcyBhIGNvbXBsZXggYW5kIG9mdGVuIHVuc3RhYmxlIHByb2NlZHVyZSwgZmlyc3QgZml0dGluZyBhIHJld2FyZCBtb2RlbCB0aGF0IHJlZmxlY3RzIHRoZSBodW1hbiBwcmVmZXJlbmNlcywgYW5kIHRoZW4gZmluZS10dW5pbmcgdGhlIGxhcmdlIHVuc3VwZXJ2aXNlZCBMTSB1c2luZyByZWluZm9yY2VtZW50IGxlYXJuaW5nIHRvIG1heGltaXplIHRoaXMgZXN0aW1hdGVkIHJld2FyZCB3aXRob3V0IGRyaWZ0aW5nIHRvbyBmYXIgZnJvbSB0aGUgb3JpZ2luYWwgbW9kZWwuIEluIHRoaXMgcGFwZXIgd2UgaW50cm9kdWNlIGEgbmV3IHBhcmFtZXRlcml6YXRpb24gb2YgdGhlIHJld2FyZCBtb2RlbCBpbiBSTEhGIHRoYXQgZW5hYmxlcyBleHRyYWN0aW9uIG9mIHRoZSBjb3JyZXNwb25kaW5nIG9wdGltYWwgcG9saWN5IGluIGNsb3NlZCBmb3JtLCBhbGxvd2luZyB1cyB0byBzb2x2ZSB0aGUgc3RhbmRhcmQgUkxIRiBwcm9ibGVtIHdpdGggb25seSBhIHNpbXBsZSBjbGFzc2lmaWNhdGlvbiBsb3NzLiBUaGUgcmVzdWx0aW5nIGFsZ29yaXRobSwgd2hpY2ggd2UgY2FsbCBEaXJlY3QgUHJlZmVyZW5jZSBPcHRpbWl6YXRpb24gKERQTyksIGlzIHN0YWJsZSwgcGVyZm9ybWFudCwgYW5kIGNvbXB1dGF0aW9uYWxseSBsaWdodHdlaWdodCwgZWxpbWluYXRpbmcgdGhlIG5lZWQgZm9yIHNhbXBsaW5nIGZyb20gdGhlIExNIGR1cmluZyBmaW5lLXR1bmluZyBvciBwZXJmb3JtaW5nIHNpZ25pZmljYW50IGh5cGVycGFyYW1ldGVyIHR1bmluZy4gT3VyIGV4cGVyaW1lbnRzIHNob3cgdGhhdCBEUE8gY2FuIGZpbmUtdHVuZSBMTXMgdG8gYWxpZ24gd2l0aCBodW1hbiBwcmVmZXJlbmNlcyBhcyB3ZWxsIGFzIG9yIGJldHRlciB0aGFuIGV4aXN0aW5nIG1ldGhvZHMuIE5vdGFibHksIGZpbmUtdHVuaW5nIHdpdGggRFBPIGV4Y2VlZHMgUFBPLWJhc2VkIFJMSEYgaW4gYWJpbGl0eSB0byBjb250cm9sIHNlbnRpbWVudCBvZiBnZW5lcmF0aW9ucywgYW5kIG1hdGNoZXMgb3IgaW1wcm92ZXMgcmVzcG9uc2UgcXVhbGl0eSBpbiBzdW1tYXJpemF0aW9uIGFuZCBzaW5nbGUtdHVybiBkaWFsb2d1ZSB3aGlsZSBiZWluZyBzdWJzdGFudGlhbGx5IHNpbXBsZXIgdG8gaW1wbGVtZW50IGFuZCB0cmFpbi4iLCwsVW5yZWxlYXNlZCwiVW5pdGVkIFN0YXRlcyBvZiBBbWVyaWNhLFVuaXRlZCBTdGF0ZXMgb2YgQW1lcmljYSIsUHl0aGlhLTIuOGIsLCwsLDIwMjUtMTEtMjggMTE6NTM6NDQrMDA6MDAsLCwsLCwiQWNhZGVtaWEsQWNhZGVtaWEiLCwsLCxPcGVuIHNvdXJjZSwiIiJEUE8gaXMgcmVsYXRpdmVseSBzdHJhaWdodGZvcndhcmQgdG8gaW1wbGVtZW50OyBQeVRvcmNoIGNvZGUgZm9yIHRoZSBEUE8gbG9zcyBpcyBwcm92aWRlZCBbaW4gdGhlIHBhcGVyXSIiIiwsLCwsLCwsLCwsLE5vCjMwQi1MYXphcnVzLExhbmd1YWdlLCJMYW5ndWFnZSBtb2RlbGluZy9nZW5lcmF0aW9uLFF1ZXN0aW9uIGFuc3dlcmluZyIsQ2FsZGVyYSBBSSwsMjAyMy0wNS0yNywzMEItTGF6YXJ1cyxodHRwczovL2h1Z2dpbmdmYWNlLmNvL0NhbGRlcmFBSS8zMEItTGF6YXJ1cywsLCwzMDAwMDAwMDAwMC4wLCwsLCwsLCwsLENvbmZpZGVudCwiVGhpcyBtb2RlbCBpcyB0aGUgcmVzdWx0IG9mIGFuIGV4cGVyaW1lbnRhbCB1c2Ugb2YgTG9SQXMgb24gbGFuZ3VhZ2UgbW9kZWxzIGFuZCBtb2RlbCBtZXJnZXMgdGhhdCBhcmUgbm90IHRoZSBiYXNlIEh1Z2dpbmdGYWNlLWZvcm1hdCBMTGFNQSBtb2RlbCB0aGV5IHdlcmUgaW50ZW5kZWQgZm9yLiBUaGUgZGVzaXJlZCBvdXRjb21lIGlzIHRvIGFkZGl0aXZlbHkgYXBwbHkgZGVzaXJlZCBmZWF0dXJlcyB3aXRob3V0IHBhcmFkb3hpY2FsbHkgd2F0ZXJpbmcgZG93biBhIG1vZGVsJ3MgZWZmZWN0aXZlIGJlaGF2aW9yLgoKUG90ZW50aWFsIGxpbWl0YXRpb25zIC0gTG9SQXMgYXBwbGllZCBvbiB0b3Agb2YgZWFjaCBvdGhlciBtYXkgaW50ZXJjb21wZXRlLgoKU3ViamVjdGl2ZSByZXN1bHRzIC0gdmVyeSBwcm9taXNpbmcuIEZ1cnRoZXIgZXhwZXJpbWVudGFsIHRlc3RzIGFuZCBvYmplY3RpdmUgdGVzdHMgYXJlIHJlcXVpcmVkLgoKSW5zdHJ1Y3QgYW5kIFNldHVwIFN1Z2dlc3Rpb25zOgoKQWxwYWNhIGluc3RydWN0IGlzIHByaW1hcnksIFZpY3VuYSBpbnN0cnVjdCBmb3JtYXQgbWF5IHdvcmsuIElmIHVzaW5nIEtvYm9sZEFJIG9yIFRleHQtR2VuZXJhdGlvbi1XZWJVSSwgcmVjb21tZW5kIHN3aXRjaGluZyBiZXR3ZWVuIEdvZGxpa2UgYW5kIFN0b3J5d3JpdGVyIHByZXNldHMgYW5kIGFkanVzdGluZyBvdXRwdXQgbGVuZ3RoICsgaW5zdHJ1Y3Rpb25zIGluIG1lbW9yeS4gT3RoZXIgcHJlc2V0cyBhcyB3ZWxsIGFzIGN1c3RvbSBzZXR0aW5ncyBjYW4geWllbGQgaGlnaGx5IGRpZmZlcmVudCByZXN1bHRzLCBlc3BlY2lhbGx5IFRlbXBlcmF0dXJlLiBJZiBwb2tpbmcgaXQgd2l0aCBhIHN0aWNrIGRvZXNuJ3Qgd29yayB0cnkgcG9raW5nIGhhcmRlci4iLCwsT3BlbiB3ZWlnaHRzIChub24tY29tbWVyY2lhbCksLCwsLCwsMjAyNS0xMS0yOCAxMTo1Mzo0NCswMDowMCwsLCwsLFJlc2VhcmNoIGNvbGxlY3RpdmUsLCwsLFVucmVsZWFzZWQsIiIic2FtZSBhcyBMbGFtYSBtb2RlbCBsaWNlbnNlLiBSZXNlYXJjaCBwdXJwb3NlcyBvbmx5LCBub3QgZm9yIGNvbW1lcmNpYWwgdXNlIiIuCgpodHRwczovL2h1Z2dpbmdmYWNlLmNvL0NhbGRlcmFBSS8zMEItTGF6YXJ1cyIsLCwsLCwsLENhbGRlcmFBSSwsLCxZZXMKSHVhdHVvR1BULExhbmd1YWdlLCJMYW5ndWFnZSBtb2RlbGluZy9nZW5lcmF0aW9uLFF1ZXN0aW9uIGFuc3dlcmluZyxDaGF0LE1lZGljYWwgZGlhZ25vc2lzIiwiU2hlbnpoZW4gUmVzZWFyY2ggSW5zdGl0dWUgb2YgQmlnIERhdGEsQ2hpbmVzZSBVbml2ZXJzaXR5IG9mIEhvbmcgS29uZyAoQ1VISykiLCJIb25nYm8gWmhhbmcsIEp1bnlpbmcgQ2hlbiwgRmVuZyBKaWFuZywgRmVpIFl1LCBaaGlob25nIENoZW4sIEppYW5xdWFuIExpLCBHdWltaW5nIENoZW4sIFhpYW5nYm8gV3UsIFpoaXlpIFpoYW5nLCBRaW5neWluZyBYaWFvLCBYaWFuZyBXYW4sIEJlbnlvdSBXYW5nLCBIYWl6aG91IExpIiwyMDIzLTA1LTI0LCJIdWF0dW9HUFQsIHRvd2FyZHMgVGFtaW5nIExhbmd1YWdlIE1vZGVsIHRvIEJlIGEgRG9jdG9yIixodHRwczovL2FyeGl2Lm9yZy9hYnMvMjMwNS4xNTA3NSwsLCwxMzAwMDAwMDAwMC4wLEh1YXR1b0dQVC0xM0IgaXMgdHJhaW5lZCBvbiBaaXlhLUxMYU1BLTEzQi1QcmV0cmFpbi12MSwsLDU1NjExMDAwLCIxNjcwMDAwMDAgKG1sbiBvZiAgTWFuZGFyaW4gQ2hpbmVzZSB3b3JkcyBwZXIgR0IpICowLjMzMyBHQiA9IDU1NjExMDAwCgpUaGUgZGF0YXNldCB3ZW9naHQgYXQgSHVnZ2luZ0ZhY2U6IGh0dHBzOi8vaHVnZ2luZ2ZhY2UuY28vZGF0YXNldHMvRnJlZWRvbUludGVsbGlnZW5jZS9IdWF0dW9HUFQtc2Z0LWRhdGEtdjEvYmxvYi9tYWluL0h1YXR1b0dQVF9zZnRfZGF0YV92MS5qc29ubCIsLCwsLFNwZWN1bGF0aXZlLCJJbiB0aGlzIHBhcGVyLCB3ZSBwcmVzZW50IEh1YXR1b0dQVCwgYSBsYXJnZSBsYW5ndWFnZSBtb2RlbCAoTExNKSBmb3IgbWVkaWNhbCBjb25zdWx0YXRpb24uIFRoZSBjb3JlIHJlY2lwZSBvZiBIdWF0dW9HUFQgaXMgdG8gbGV2ZXJhZ2UgYm90aCBcdGV4dGl0e2Rpc3RpbGxlZCBkYXRhIGZyb20gQ2hhdEdQVH0gYW5kIFx0ZXh0aXR7cmVhbC13b3JsZCBkYXRhIGZyb20gZG9jdG9yc30gaW4gdGhlIHN1cGVydmlzZWQgZmluZS10dW5lZCBzdGFnZS4gVGhlIHJlc3BvbnNlcyBvZiBDaGF0R1BUIGFyZSB1c3VhbGx5IGRldGFpbGVkLCB3ZWxsLXByZXNlbnRlZCBhbmQgaW5mb3JtYXRpdmUgd2hpbGUgaXQgY2Fubm90IHBlcmZvcm0gbGlrZSBhIGRvY3RvciBpbiBtYW55IGFzcGVjdHMsIGUuZy4gZm9yIGludGVncmF0aXZlIGRpYWdub3Npcy4gV2UgYXJndWUgdGhhdCByZWFsLXdvcmxkIGRhdGEgZnJvbSBkb2N0b3JzIHdvdWxkIGJlIGNvbXBsZW1lbnRhcnkgdG8gZGlzdGlsbGVkIGRhdGEgaW4gdGhlIHNlbnNlIHRoZSBmb3JtZXIgY291bGQgdGFtZSBhIGRpc3RpbGxlZCBsYW5ndWFnZSBtb2RlbCB0byBwZXJmb3JtIGxpa2UgZG9jdG9ycy4gVG8gYmV0dGVyIGxldmVyYWdlIHRoZSBzdHJlbmd0aHMgb2YgYm90aCBkYXRhLCB3ZSB0cmFpbiBhIHJld2FyZCBtb2RlbCB0byBhbGlnbiB0aGUgbGFuZ3VhZ2UgbW9kZWwgd2l0aCB0aGUgbWVyaXRzIHRoYXQgYm90aCBkYXRhIGJyaW5nLCBmb2xsb3dpbmcgYW4gUkxBSUYgKHJlaW5mb3JjZWQgbGVhcm5pbmcgZnJvbSBBSSBmZWVkYmFjaykgZmFzaGlvbi4gVG8gZXZhbHVhdGUgYW5kIGJlbmNobWFyayB0aGUgbW9kZWxzLCB3ZSBwcm9wb3NlIGEgY29tcHJlaGVuc2l2ZSBldmFsdWF0aW9uIHNjaGVtZSAoaW5jbHVkaW5nIGF1dG9tYXRpYyBhbmQgbWFudWFsIG1ldHJpY3MpLiBFeHBlcmltZW50YWwgcmVzdWx0cyBkZW1vbnN0cmF0ZSB0aGF0IEh1YXR1b0dQVCBhY2hpZXZlcyBzdGF0ZS1vZi10aGUtYXJ0IHJlc3VsdHMgaW4gcGVyZm9ybWluZyBtZWRpY2FsIGNvbnN1bHRhdGlvbiBhbW9uZyBvcGVuLXNvdXJjZSBMTE1zIGluIEdQVC00IGV2YWx1YXRpb24sIGh1bWFuIGV2YWx1YXRpb24sIGFuZCBtZWRpY2FsIGJlbmNobWFyayBkYXRhc2V0cy4gSXQgaXMgd29ydGggbm90aW5nIHRoYXQgYnkgdXNpbmcgYWRkaXRpb25hbCByZWFsLXdvcmxkIGRhdGEgYW5kIFJMQUlGLCB0aGUgZGlzdGlsbGVkIGxhbmd1YWdlIG1vZGVsIChpLmUuLCBIdWF0dW9HUFQpIG91dHBlcmZvcm1zIGl0cyB0ZWFjaGVyIG1vZGVsIENoYXRHUFQgaW4gbW9zdCBjYXNlcy4gT3VyIGNvZGUsIGRhdGEsIGFuZCBtb2RlbHMgYXJlIHB1YmxpY2x5IGF2YWlsYWJsZSBhdCBcdXJse3RoaXMgaHR0cHMgVVJMfS4gVGhlIG9ubGluZSBkZW1vIGlzIGF2YWlsYWJsZSBhdCBcdXJse3RoaXMgaHR0cHMgVVJMfS4iLCwsT3BlbiB3ZWlnaHRzICh1bnJlc3RyaWN0ZWQpLCJDaGluYSxIb25nIEtvbmciLExMYU1BLTEzQiw0LjMzNzY1OGUrMTgsNTU2MTEwMDAqMTMwMDAwMDAwMDAqNiwsLDIwMjUtMTEtMjggMTE6NTM6NDQrMDA6MDAsLCwsLCwiQWNhZGVtaWEsQWNhZGVtaWEiLCwsLCxPcGVuIHNvdXJjZSwiaHR0cHM6Ly9naXRodWIuY29tL0ZyZWVkb21JbnRlbGxpZ2VuY2UvSHVhdHVvR1BUCgpBcGFjaGUgMi4wIGxpY2Vuc2UiLCwsLCwsLE9wZXJhdGlvbiBjb3VudGluZywsLCwsWWVzClNoYW5oYWksTGFuZ3VhZ2UsIkxhbmd1YWdlIG1vZGVsaW5nL2dlbmVyYXRpb24sUXVlc3Rpb24gYW5zd2VyaW5nLENvZGUgZ2VuZXJhdGlvbiIsVW5pc291bmQsLDIwMjMtMDUtMjQs5bGx5rW35aSn5qih5Z6LL+Wxsea1t+Wkp+aooeWei+WfuuehgOS7i+e7jSxodHRwczovL2FpLnVuaXNvdW5kLmNvbS9kb2MvdW5pZ3B0L0FsZ29yaXRobS5odG1sLCwsLCwsLCwsLCwsLCxVbmtub3duLCIxLiBJbnRyb2R1Y3Rpb24gb2YgdGhlIFNoYW5naGFpIE1vZGVsClRoZSBTaGFuZ2hhaSBtb2RlbCBpcyB0aGUgbGF0ZXN0IGdlbmVyYXRpb24gb2YgY29nbml0aXZlIGFuZCBpbnRlbGxpZ2VudCBtb2RlbCBkZXZlbG9wZWQgYnkgWXVuenVvIENvcnBvcmF0aW9uLiBJdCBoYXMgYSByaWNoIGtub3dsZWRnZSByZXNlcnZlIGNvdmVyaW5nIHNjaWVuY2UsIHRlY2hub2xvZ3ksIGN1bHR1cmUsIGFydCwgbWVkaWNhbCBjYXJlLCBhbmQgZ2VuZXJhbCBrbm93bGVkZ2UuIERpYWxvZ3VlIHdpdGggaGVyIHRvIG9idGFpbiBpbmZvcm1hdGlvbiwga25vd2xlZGdlIGFuZCBpbnNwaXJhdGlvbiBpcyBhIGh1bWFuIG1lbnRvciBhbmQgYSBwb3dlcmZ1bCBpbnRlbGxpZ2VudCBhc3Npc3RhbnQuIFlvdSBjYW4gYmUgaW4gKENsb3VkLUtub3dpbmcgU2hhbmdoYWkgTW9kZWwgKCBodHRwczovL3NoYW5oYWkudW5pc291bmQuY29tICAob3BlbnMgbmV3IHdpbmRvdykpKSBNYWtlIGFuIGFjY291bnQgYXBwbGljYXRpb24uIEFmdGVyIHRoZSBhcHBsaWNhdGlvbiBpcyBhcHByb3ZlZCwgbG9nIGluIHRvIHRoZSBhY2NvdW50IG51bWJlciwgeW91IGNhbiBoYXZlIGEgY29udmVyc2F0aW9uIHdpdGggU2hhbmdoYWkuCgojMi4gU2hhbmdoYWkgbW9kZWwgY2FwYWJpbGl0aWVzCkFzIGEgbGFyZ2UgbGFuZ3VhZ2UgbW9kZWwsIFNoYW5naGFpIGhhcyB0ZW4gb21uaXBvdGVudCBhYmlsaXRpZXMgd2l0aCB1bml2ZXJzYWwgYWJpbGl0eSBhbmQgbGFuZGluZyBhYmlsaXR5LiBHZW5lcmFsIGFiaWxpdHkgY292ZXJzOiBsYW5ndWFnZSBnZW5lcmF0aW9uLCBsYW5ndWFnZSB1bmRlcnN0YW5kaW5nLCBrbm93bGVkZ2UgcXVpeiwgcmVhc29uaW5nIGFiaWxpdHksIG1hdGhlbWF0aWNhbCBhYmlsaXR5LCBjb2RlIGFiaWxpdHksIGFuZCBzZWN1cml0eSBjb21wbGlhbmNlIGFiaWxpdHkuIExhbmRpbmcgY2FwYWJpbGl0aWVzIGluY2x1ZGUgZXh0ZW5zaW9uIG9mIHBsdWctaW4sIGZpZWxkIGVuaGFuY2VtZW50LCBhbmQgZW50ZXJwcmlzZSBjdXN0b21pemF0aW9uLiBUaGUgbGFyZ2UgbW91bnRhaW4gbW9kZWwgY2FuIGJlIHdpZGVseSBhcHBsaWVkIGluIHZhcmlvdXMgZmllbGRzLCB3aXRoIGV4Y2VsbGVudCBwZXJmb3JtYW5jZSBhbmQgc3Ryb25nIHNjYWxhYmlsaXR5LCBzdXBwb3J0cyBtdWx0aXBsZSBpbnB1dC9vdXRwdXQgZm9ybWF0cywgYW5kIGNhbiBiZSBjdXN0b21pemVkIGFjY29yZGluZyB0byBkaWZmZXJlbnQgc2NlbmFyaW9zIGFuZCBuZWVkcy4iLCwsSG9zdGVkIGFjY2VzcyAobm8gQVBJKSxDaGluYSwsLCwsLDIwMjUtMTEtMjggMTE6NTM6NDQrMDA6MDAsLCwsLCxJbmR1c3RyeSwsLCwsVW5yZWxlYXNlZCwsLCwsLCwsLCwsLCxObwpMTGFNQS03QiAoTG9SQSBmaW5ldHVuZWQpLExhbmd1YWdlLCJMYW5ndWFnZSBtb2RlbGluZy9nZW5lcmF0aW9uLFF1ZXN0aW9uIGFuc3dlcmluZyIsTkFWRVIsIkplb25naG9vbiBLaW0sIEp1bmcgSHl1biBMZWUsIFN1bmdkb25nIEtpbSwgSm9vbnN1ayBQYXJrLCBLYW5nIE1pbiBZb28sIFNlIEp1bmcgS3dvbiwgRG9uZ3NvbyBMZWUiLDIwMjMtMDUtMjMsIk1lbW9yeS1FZmZpY2llbnQgRmluZS1UdW5pbmcgb2YgQ29tcHJlc3NlZCBMYXJnZQpMYW5ndWFnZSBNb2RlbHMgdmlhIHN1Yi00LWJpdCBJbnRlZ2VyIFF1YW50aXphdGlvbiIsaHR0cHM6Ly9hcnhpdi5vcmcvcGRmLzIzMDUuMTQxNTIucGRmLCwsLDcwMDAwMDAwMDAuMCwsLCwsLCwsLCxDb25maWRlbnQsIkxhcmdlIGxhbmd1YWdlIG1vZGVscyAoTExNcykgZmFjZSB0aGUgY2hhbGxlbmdlcyBpbiBmaW5lLXR1bmluZyBhbmQgZGVwbG95bWVudCBkdWUgdG8gdGhlaXIgaGlnaCBtZW1vcnkgZGVtYW5kcyBhbmQgY29tcHV0YXRpb25hbCBjb3N0cy4gV2hpbGUgcGFyYW1ldGVyLWVmZmljaWVudCBmaW5lLXR1bmluZyAoUEVGVCkgbWV0aG9kcyBhaW0gdG8gcmVkdWNlIHRoZSBtZW1vcnkgdXNhZ2Ugb2YgdGhlIG9wdGltaXplciBzdGF0ZSBkdXJpbmcgZmluZS10dW5pbmcsIHRoZSBpbmhlcmVudCBzaXplIG9mIHByZS10cmFpbmVkIExMTSB3ZWlnaHRzIGNvbnRpbnVlcyB0byBiZSBhIHByZXNzaW5nIGNvbmNlcm4uIEV2ZW4gdGhvdWdoIHF1YW50aXphdGlvbiB0ZWNobmlxdWVzIGFyZSB3aWRlbHkgcHJvcG9zZWQgdG8gZWFzZSBtZW1vcnkgZGVtYW5kcyBhbmQgYWNjZWxlcmF0ZSBMTE0gaW5mZXJlbmNlLCBtb3N0IG9mIHRoZXNlIHRlY2huaXF1ZXMgYXJlIGdlYXJlZCB0b3dhcmRzIHRoZSBkZXBsb3ltZW50IHBoYXNlLiBUbyBicmlkZ2UgdGhpcyBnYXAsIHRoaXMgcGFwZXIgcHJlc2VudHMgUGFyYW1ldGVyLUVmZmljaWVudCBhbmQgUXVhbnRpemF0aW9uLWF3YXJlIEFkYXB0YXRpb24gKFBFUUEpIC0gYSBzaW1wbGUgeWV0IGVmZmVjdGl2ZSBtZXRob2QgdGhhdCBjb21iaW5lcyB0aGUgYWR2YW50YWdlcyBvZiBQRUZUIHdpdGggcXVhbnRpemVkIExMTXMuIEJ5IHVwZGF0aW5nIHNvbGVseSB0aGUgcXVhbnRpemF0aW9uIHNjYWxlcywgUEVRQSBjYW4gYmUgZGlyZWN0bHkgYXBwbGllZCB0byBxdWFudGl6ZWQgTExNcywgZW5zdXJpbmcgc2VhbWxlc3MgdGFzayB0cmFuc2l0aW9ucy4gUGFyYWxsZWwgdG8gZXhpc3RpbmcgUEVGVCBtZXRob2RzLCBQRVFBIHNpZ25pZmljYW50bHkgcmVkdWNlcyB0aGUgbWVtb3J5IG92ZXJoZWFkIGFzc29jaWF0ZWQgd2l0aCB0aGUgb3B0aW1pemVyIHN0YXRlLiBGdXJ0aGVybW9yZSwgaXQgbGV2ZXJhZ2VzIHRoZSBhZHZhbnRhZ2VzIG9mIHF1YW50aXphdGlvbiB0byBzdWJzdGFudGlhbGx5IHJlZHVjZSBtb2RlbCBzaXplcy4gRXZlbiBhZnRlciBmaW5lLXR1bmluZywgdGhlIHF1YW50aXphdGlvbiBzdHJ1Y3R1cmUgb2YgYSBQRVFBLXR1bmVkIExMTSByZW1haW5zIGludGFjdCwgYWxsb3dpbmcgZm9yIGFjY2VsZXJhdGVkIGluZmVyZW5jZSBvbiB0aGUgZGVwbG95bWVudCBzdGFnZS4gV2UgZW1wbG95IFBFUUEtdHVuaW5nIGZvciB0YXNrLXNwZWNpZmljIGFkYXB0YXRpb24gb24gTExNcyB3aXRoIHVwIHRvIDY1IGJpbGxpb24gcGFyYW1ldGVycy4gVG8gYXNzZXNzIHRoZSBsb2dpY2FsIHJlYXNvbmluZyBhbmQgbGFuZ3VhZ2UgY29tcHJlaGVuc2lvbiBvZiBQRVFBLXR1bmVkIExMTXMsIHdlIGZpbmUtdHVuZSBsb3ctYml0IHF1YW50aXplZCBMTE1zIHVzaW5nIGEgaW5zdHJ1Y3Rpb24gZGF0YXNldC4gT3VyIHJlc3VsdHMgc2hvdyB0aGF0IGV2ZW4gd2hlbiBMTE1zIGFyZSBxdWFudGl6ZWQgdG8gYmVsb3cgNC1iaXQgcHJlY2lzaW9uLCB0aGVpciBjYXBhYmlsaXRpZXMgaW4gbGFuZ3VhZ2UgbW9kZWxpbmcsIGZldy1zaG90IGluLWNvbnRleHQgbGVhcm5pbmcsIGFuZCBjb21wcmVoZW5zaW9uIGNhbiBiZSByZXNpbGllbnRseSByZXN0b3JlZCB0byAob3IgZXZlbiBpbXByb3ZlZCBvdmVyKSB0aGVpciBmdWxsLXByZWNpc2lvbiBvcmlnaW5hbCBwZXJmb3JtYW5jZXMgd2l0aCBQRVFBLiIsMy4wLExMYU1BLTdCIChMb1JBIGZpbmV0dW5lZCksVW5yZWxlYXNlZCxLb3JlYSAoUmVwdWJsaWMgb2YpLExMYU1BLTdCLCwsLCwyMDI2LTAyLTExIDE5OjI2OjI3KzAwOjAwLCwsLCwsSW5kdXN0cnksLCwsLFVucmVsZWFzZWQsLCwsLCwsLCwsLCwsTm8KTExhTUEtNjVCIChMb1JBIGZpbmV0dW5lZCksTGFuZ3VhZ2UsIkxhbmd1YWdlIG1vZGVsaW5nL2dlbmVyYXRpb24sUXVlc3Rpb24gYW5zd2VyaW5nIixOQVZFUiwiSmVvbmdob29uIEtpbSwgSnVuZyBIeXVuIExlZSwgU3VuZ2RvbmcgS2ltLCBKb29uc3VrIFBhcmssIEthbmcgTWluIFlvbywgU2UgSnVuZyBLd29uLCBEb25nc29vIExlZSIsMjAyMy0wNS0yMywiTWVtb3J5LUVmZmljaWVudCBGaW5lLVR1bmluZyBvZiBDb21wcmVzc2VkIExhcmdlCkxhbmd1YWdlIE1vZGVscyB2aWEgc3ViLTQtYml0IEludGVnZXIgUXVhbnRpemF0aW9uIixodHRwczovL2FyeGl2Lm9yZy9wZGYvMjMwNS4xNDE1Mi5wZGYsLCwsNjUyMDAwMDAwMDAuMCwsLCwsLCwsLCxDb25maWRlbnQsIkxhcmdlIGxhbmd1YWdlIG1vZGVscyAoTExNcykgZmFjZSB0aGUgY2hhbGxlbmdlcyBpbiBmaW5lLXR1bmluZyBhbmQgZGVwbG95bWVudCBkdWUgdG8gdGhlaXIgaGlnaCBtZW1vcnkgZGVtYW5kcyBhbmQgY29tcHV0YXRpb25hbCBjb3N0cy4gV2hpbGUgcGFyYW1ldGVyLWVmZmljaWVudCBmaW5lLXR1bmluZyAoUEVGVCkgbWV0aG9kcyBhaW0gdG8gcmVkdWNlIHRoZSBtZW1vcnkgdXNhZ2Ugb2YgdGhlIG9wdGltaXplciBzdGF0ZSBkdXJpbmcgZmluZS10dW5pbmcsIHRoZSBpbmhlcmVudCBzaXplIG9mIHByZS10cmFpbmVkIExMTSB3ZWlnaHRzIGNvbnRpbnVlcyB0byBiZSBhIHByZXNzaW5nIGNvbmNlcm4uIEV2ZW4gdGhvdWdoIHF1YW50aXphdGlvbiB0ZWNobmlxdWVzIGFyZSB3aWRlbHkgcHJvcG9zZWQgdG8gZWFzZSBtZW1vcnkgZGVtYW5kcyBhbmQgYWNjZWxlcmF0ZSBMTE0gaW5mZXJlbmNlLCBtb3N0IG9mIHRoZXNlIHRlY2huaXF1ZXMgYXJlIGdlYXJlZCB0b3dhcmRzIHRoZSBkZXBsb3ltZW50IHBoYXNlLiBUbyBicmlkZ2UgdGhpcyBnYXAsIHRoaXMgcGFwZXIgcHJlc2VudHMgUGFyYW1ldGVyLUVmZmljaWVudCBhbmQgUXVhbnRpemF0aW9uLWF3YXJlIEFkYXB0YXRpb24gKFBFUUEpIC0gYSBzaW1wbGUgeWV0IGVmZmVjdGl2ZSBtZXRob2QgdGhhdCBjb21iaW5lcyB0aGUgYWR2YW50YWdlcyBvZiBQRUZUIHdpdGggcXVhbnRpemVkIExMTXMuIEJ5IHVwZGF0aW5nIHNvbGVseSB0aGUgcXVhbnRpemF0aW9uIHNjYWxlcywgUEVRQSBjYW4gYmUgZGlyZWN0bHkgYXBwbGllZCB0byBxdWFudGl6ZWQgTExNcywgZW5zdXJpbmcgc2VhbWxlc3MgdGFzayB0cmFuc2l0aW9ucy4gUGFyYWxsZWwgdG8gZXhpc3RpbmcgUEVGVCBtZXRob2RzLCBQRVFBIHNpZ25pZmljYW50bHkgcmVkdWNlcyB0aGUgbWVtb3J5IG92ZXJoZWFkIGFzc29jaWF0ZWQgd2l0aCB0aGUgb3B0aW1pemVyIHN0YXRlLiBGdXJ0aGVybW9yZSwgaXQgbGV2ZXJhZ2VzIHRoZSBhZHZhbnRhZ2VzIG9mIHF1YW50aXphdGlvbiB0byBzdWJzdGFudGlhbGx5IHJlZHVjZSBtb2RlbCBzaXplcy4gRXZlbiBhZnRlciBmaW5lLXR1bmluZywgdGhlIHF1YW50aXphdGlvbiBzdHJ1Y3R1cmUgb2YgYSBQRVFBLXR1bmVkIExMTSByZW1haW5zIGludGFjdCwgYWxsb3dpbmcgZm9yIGFjY2VsZXJhdGVkIGluZmVyZW5jZSBvbiB0aGUgZGVwbG95bWVudCBzdGFnZS4gV2UgZW1wbG95IFBFUUEtdHVuaW5nIGZvciB0YXNrLXNwZWNpZmljIGFkYXB0YXRpb24gb24gTExNcyB3aXRoIHVwIHRvIDY1IGJpbGxpb24gcGFyYW1ldGVycy4gVG8gYXNzZXNzIHRoZSBsb2dpY2FsIHJlYXNvbmluZyBhbmQgbGFuZ3VhZ2UgY29tcHJlaGVuc2lvbiBvZiBQRVFBLXR1bmVkIExMTXMsIHdlIGZpbmUtdHVuZSBsb3ctYml0IHF1YW50aXplZCBMTE1zIHVzaW5nIGEgaW5zdHJ1Y3Rpb24gZGF0YXNldC4gT3VyIHJlc3VsdHMgc2hvdyB0aGF0IGV2ZW4gd2hlbiBMTE1zIGFyZSBxdWFudGl6ZWQgdG8gYmVsb3cgNC1iaXQgcHJlY2lzaW9uLCB0aGVpciBjYXBhYmlsaXRpZXMgaW4gbGFuZ3VhZ2UgbW9kZWxpbmcsIGZldy1zaG90IGluLWNvbnRleHQgbGVhcm5pbmcsIGFuZCBjb21wcmVoZW5zaW9uIGNhbiBiZSByZXNpbGllbnRseSByZXN0b3JlZCB0byAob3IgZXZlbiBpbXByb3ZlZCBvdmVyKSB0aGVpciBmdWxsLXByZWNpc2lvbiBvcmlnaW5hbCBwZXJmb3JtYW5jZXMgd2l0aCBQRVFBLiIsNS4wLExMYU1BLTY1QiAoTG9SQSBmaW5ldHVuZWQpLFVucmVsZWFzZWQsS29yZWEgKFJlcHVibGljIG9mKSxMTGFNQS02NUIsLCwsLDIwMjYtMDItMTEgMTk6MjY6MjcrMDA6MDAsLCwsLCxJbmR1c3RyeSwsLCwsVW5yZWxlYXNlZCwsLCwsLCwsLCwsLCxObwpMTGFNQS0xM0IgKExvUkEgZmluZXR1bmVkKSxMYW5ndWFnZSwiTGFuZ3VhZ2UgbW9kZWxpbmcvZ2VuZXJhdGlvbixRdWVzdGlvbiBhbnN3ZXJpbmciLE5BVkVSLCJKZW9uZ2hvb24gS2ltLCBKdW5nIEh5dW4gTGVlLCBTdW5nZG9uZyBLaW0sIEpvb25zdWsgUGFyaywgS2FuZyBNaW4gWW9vLCBTZSBKdW5nIEt3b24sIERvbmdzb28gTGVlIiwyMDIzLTA1LTIzLCJNZW1vcnktRWZmaWNpZW50IEZpbmUtVHVuaW5nIG9mIENvbXByZXNzZWQgTGFyZ2UKTGFuZ3VhZ2UgTW9kZWxzIHZpYSBzdWItNC1iaXQgSW50ZWdlciBRdWFudGl6YXRpb24iLGh0dHBzOi8vYXJ4aXYub3JnL3BkZi8yMzA1LjE0MTUyLnBkZiwsLCwxMzAwMDAwMDAwMC4wLCwsLCwsLCwsLENvbmZpZGVudCwiTGFyZ2UgbGFuZ3VhZ2UgbW9kZWxzIChMTE1zKSBmYWNlIHRoZSBjaGFsbGVuZ2VzIGluIGZpbmUtdHVuaW5nIGFuZCBkZXBsb3ltZW50IGR1ZSB0byB0aGVpciBoaWdoIG1lbW9yeSBkZW1hbmRzIGFuZCBjb21wdXRhdGlvbmFsIGNvc3RzLiBXaGlsZSBwYXJhbWV0ZXItZWZmaWNpZW50IGZpbmUtdHVuaW5nIChQRUZUKSBtZXRob2RzIGFpbSB0byByZWR1Y2UgdGhlIG1lbW9yeSB1c2FnZSBvZiB0aGUgb3B0aW1pemVyIHN0YXRlIGR1cmluZyBmaW5lLXR1bmluZywgdGhlIGluaGVyZW50IHNpemUgb2YgcHJlLXRyYWluZWQgTExNIHdlaWdodHMgY29udGludWVzIHRvIGJlIGEgcHJlc3NpbmcgY29uY2Vybi4gRXZlbiB0aG91Z2ggcXVhbnRpemF0aW9uIHRlY2huaXF1ZXMgYXJlIHdpZGVseSBwcm9wb3NlZCB0byBlYXNlIG1lbW9yeSBkZW1hbmRzIGFuZCBhY2NlbGVyYXRlIExMTSBpbmZlcmVuY2UsIG1vc3Qgb2YgdGhlc2UgdGVjaG5pcXVlcyBhcmUgZ2VhcmVkIHRvd2FyZHMgdGhlIGRlcGxveW1lbnQgcGhhc2UuIFRvIGJyaWRnZSB0aGlzIGdhcCwgdGhpcyBwYXBlciBwcmVzZW50cyBQYXJhbWV0ZXItRWZmaWNpZW50IGFuZCBRdWFudGl6YXRpb24tYXdhcmUgQWRhcHRhdGlvbiAoUEVRQSkgLSBhIHNpbXBsZSB5ZXQgZWZmZWN0aXZlIG1ldGhvZCB0aGF0IGNvbWJpbmVzIHRoZSBhZHZhbnRhZ2VzIG9mIFBFRlQgd2l0aCBxdWFudGl6ZWQgTExNcy4gQnkgdXBkYXRpbmcgc29sZWx5IHRoZSBxdWFudGl6YXRpb24gc2NhbGVzLCBQRVFBIGNhbiBiZSBkaXJlY3RseSBhcHBsaWVkIHRvIHF1YW50aXplZCBMTE1zLCBlbnN1cmluZyBzZWFtbGVzcyB0YXNrIHRyYW5zaXRpb25zLiBQYXJhbGxlbCB0byBleGlzdGluZyBQRUZUIG1ldGhvZHMsIFBFUUEgc2lnbmlmaWNhbnRseSByZWR1Y2VzIHRoZSBtZW1vcnkgb3ZlcmhlYWQgYXNzb2NpYXRlZCB3aXRoIHRoZSBvcHRpbWl6ZXIgc3RhdGUuIEZ1cnRoZXJtb3JlLCBpdCBsZXZlcmFnZXMgdGhlIGFkdmFudGFnZXMgb2YgcXVhbnRpemF0aW9uIHRvIHN1YnN0YW50aWFsbHkgcmVkdWNlIG1vZGVsIHNpemVzLiBFdmVuIGFmdGVyIGZpbmUtdHVuaW5nLCB0aGUgcXVhbnRpemF0aW9uIHN0cnVjdHVyZSBvZiBhIFBFUUEtdHVuZWQgTExNIHJlbWFpbnMgaW50YWN0LCBhbGxvd2luZyBmb3IgYWNjZWxlcmF0ZWQgaW5mZXJlbmNlIG9uIHRoZSBkZXBsb3ltZW50IHN0YWdlLiBXZSBlbXBsb3kgUEVRQS10dW5pbmcgZm9yIHRhc2stc3BlY2lmaWMgYWRhcHRhdGlvbiBvbiBMTE1zIHdpdGggdXAgdG8gNjUgYmlsbGlvbiBwYXJhbWV0ZXJzLiBUbyBhc3Nlc3MgdGhlIGxvZ2ljYWwgcmVhc29uaW5nIGFuZCBsYW5ndWFnZSBjb21wcmVoZW5zaW9uIG9mIFBFUUEtdHVuZWQgTExNcywgd2UgZmluZS10dW5lIGxvdy1iaXQgcXVhbnRpemVkIExMTXMgdXNpbmcgYSBpbnN0cnVjdGlvbiBkYXRhc2V0LiBPdXIgcmVzdWx0cyBzaG93IHRoYXQgZXZlbiB3aGVuIExMTXMgYXJlIHF1YW50aXplZCB0byBiZWxvdyA0LWJpdCBwcmVjaXNpb24sIHRoZWlyIGNhcGFiaWxpdGllcyBpbiBsYW5ndWFnZSBtb2RlbGluZywgZmV3LXNob3QgaW4tY29udGV4dCBsZWFybmluZywgYW5kIGNvbXByZWhlbnNpb24gY2FuIGJlIHJlc2lsaWVudGx5IHJlc3RvcmVkIHRvIChvciBldmVuIGltcHJvdmVkIG92ZXIpIHRoZWlyIGZ1bGwtcHJlY2lzaW9uIG9yaWdpbmFsIHBlcmZvcm1hbmNlcyB3aXRoIFBFUUEuIiwzLjAsTExhTUEtMTNCIChMb1JBIGZpbmV0dW5lZCksVW5yZWxlYXNlZCxLb3JlYSAoUmVwdWJsaWMgb2YpLExMYU1BLTEzQiwsLCwsMjAyNi0wMi0xMSAxOToyNjoyNyswMDowMCwsLCwsLEluZHVzdHJ5LCwsLCxVbnJlbGVhc2VkLCwsLCwsLCwsLCwsLE5vCkxMYU1BLTMzQiAoTG9SQSBmaW5ldHVuZWQpLExhbmd1YWdlLCJMYW5ndWFnZSBtb2RlbGluZy9nZW5lcmF0aW9uLFF1ZXN0aW9uIGFuc3dlcmluZyIsTkFWRVIsIkplb25naG9vbiBLaW0sIEp1bmcgSHl1biBMZWUsIFN1bmdkb25nIEtpbSwgSm9vbnN1ayBQYXJrLCBLYW5nIE1pbiBZb28sIFNlIEp1bmcgS3dvbiwgRG9uZ3NvbyBMZWUiLDIwMjMtMDUtMjMsIk1lbW9yeS1FZmZpY2llbnQgRmluZS1UdW5pbmcgb2YgQ29tcHJlc3NlZCBMYXJnZQpMYW5ndWFnZSBNb2RlbHMgdmlhIHN1Yi00LWJpdCBJbnRlZ2VyIFF1YW50aXphdGlvbiIsaHR0cHM6Ly9hcnhpdi5vcmcvcGRmLzIzMDUuMTQxNTIucGRmLCwsLDMzMDAwMDAwMDAwLjAsLCwsLCwsLCwsQ29uZmlkZW50LCJMYXJnZSBsYW5ndWFnZSBtb2RlbHMgKExMTXMpIGZhY2UgdGhlIGNoYWxsZW5nZXMgaW4gZmluZS10dW5pbmcgYW5kIGRlcGxveW1lbnQgZHVlIHRvIHRoZWlyIGhpZ2ggbWVtb3J5IGRlbWFuZHMgYW5kIGNvbXB1dGF0aW9uYWwgY29zdHMuIFdoaWxlIHBhcmFtZXRlci1lZmZpY2llbnQgZmluZS10dW5pbmcgKFBFRlQpIG1ldGhvZHMgYWltIHRvIHJlZHVjZSB0aGUgbWVtb3J5IHVzYWdlIG9mIHRoZSBvcHRpbWl6ZXIgc3RhdGUgZHVyaW5nIGZpbmUtdHVuaW5nLCB0aGUgaW5oZXJlbnQgc2l6ZSBvZiBwcmUtdHJhaW5lZCBMTE0gd2VpZ2h0cyBjb250aW51ZXMgdG8gYmUgYSBwcmVzc2luZyBjb25jZXJuLiBFdmVuIHRob3VnaCBxdWFudGl6YXRpb24gdGVjaG5pcXVlcyBhcmUgd2lkZWx5IHByb3Bvc2VkIHRvIGVhc2UgbWVtb3J5IGRlbWFuZHMgYW5kIGFjY2VsZXJhdGUgTExNIGluZmVyZW5jZSwgbW9zdCBvZiB0aGVzZSB0ZWNobmlxdWVzIGFyZSBnZWFyZWQgdG93YXJkcyB0aGUgZGVwbG95bWVudCBwaGFzZS4gVG8gYnJpZGdlIHRoaXMgZ2FwLCB0aGlzIHBhcGVyIHByZXNlbnRzIFBhcmFtZXRlci1FZmZpY2llbnQgYW5kIFF1YW50aXphdGlvbi1hd2FyZSBBZGFwdGF0aW9uIChQRVFBKSAtIGEgc2ltcGxlIHlldCBlZmZlY3RpdmUgbWV0aG9kIHRoYXQgY29tYmluZXMgdGhlIGFkdmFudGFnZXMgb2YgUEVGVCB3aXRoIHF1YW50aXplZCBMTE1zLiBCeSB1cGRhdGluZyBzb2xlbHkgdGhlIHF1YW50aXphdGlvbiBzY2FsZXMsIFBFUUEgY2FuIGJlIGRpcmVjdGx5IGFwcGxpZWQgdG8gcXVhbnRpemVkIExMTXMsIGVuc3VyaW5nIHNlYW1sZXNzIHRhc2sgdHJhbnNpdGlvbnMuIFBhcmFsbGVsIHRvIGV4aXN0aW5nIFBFRlQgbWV0aG9kcywgUEVRQSBzaWduaWZpY2FudGx5IHJlZHVjZXMgdGhlIG1lbW9yeSBvdmVyaGVhZCBhc3NvY2lhdGVkIHdpdGggdGhlIG9wdGltaXplciBzdGF0ZS4gRnVydGhlcm1vcmUsIGl0IGxldmVyYWdlcyB0aGUgYWR2YW50YWdlcyBvZiBxdWFudGl6YXRpb24gdG8gc3Vic3RhbnRpYWxseSByZWR1Y2UgbW9kZWwgc2l6ZXMuIEV2ZW4gYWZ0ZXIgZmluZS10dW5pbmcsIHRoZSBxdWFudGl6YXRpb24gc3RydWN0dXJlIG9mIGEgUEVRQS10dW5lZCBMTE0gcmVtYWlucyBpbnRhY3QsIGFsbG93aW5nIGZvciBhY2NlbGVyYXRlZCBpbmZlcmVuY2Ugb24gdGhlIGRlcGxveW1lbnQgc3RhZ2UuIFdlIGVtcGxveSBQRVFBLXR1bmluZyBmb3IgdGFzay1zcGVjaWZpYyBhZGFwdGF0aW9uIG9uIExMTXMgd2l0aCB1cCB0byA2NSBiaWxsaW9uIHBhcmFtZXRlcnMuIFRvIGFzc2VzcyB0aGUgbG9naWNhbCByZWFzb25pbmcgYW5kIGxhbmd1YWdlIGNvbXByZWhlbnNpb24gb2YgUEVRQS10dW5lZCBMTE1zLCB3ZSBmaW5lLXR1bmUgbG93LWJpdCBxdWFudGl6ZWQgTExNcyB1c2luZyBhIGluc3RydWN0aW9uIGRhdGFzZXQuIE91ciByZXN1bHRzIHNob3cgdGhhdCBldmVuIHdoZW4gTExNcyBhcmUgcXVhbnRpemVkIHRvIGJlbG93IDQtYml0IHByZWNpc2lvbiwgdGhlaXIgY2FwYWJpbGl0aWVzIGluIGxhbmd1YWdlIG1vZGVsaW5nLCBm</x:v>
      </x:c>
    </x:row>
    <x:row r="176" ht="18" customHeight="1">
      <x:c r="A176" s="17" t="n">
        <x:v>171</x:v>
      </x:c>
      <x:c r="B176" s="17" t="n">
        <x:v>309</x:v>
      </x:c>
      <x:c r="C176" s="94" t="str">
        <x:v>ZXctc2hvdCBpbi1jb250ZXh0IGxlYXJuaW5nLCBhbmQgY29tcHJlaGVuc2lvbiBjYW4gYmUgcmVzaWxpZW50bHkgcmVzdG9yZWQgdG8gKG9yIGV2ZW4gaW1wcm92ZWQgb3ZlcikgdGhlaXIgZnVsbC1wcmVjaXNpb24gb3JpZ2luYWwgcGVyZm9ybWFuY2VzIHdpdGggUEVRQS4iLDEuMDksTExhTUEtMzNCIChMb1JBIGZpbmV0dW5lZCksVW5yZWxlYXNlZCxLb3JlYSAoUmVwdWJsaWMgb2YpLExMYU1BLTMzQiwsLDUuMCwsMjAyNi0wMi0xMSAxOToyNjoyNyswMDowMCwsLCwsLEluZHVzdHJ5LCwsLCxVbnJlbGVhc2VkLCwsLCwsLCwsLCwsLE5vCkdvYXQtN0IsTGFuZ3VhZ2UsUXVhbnRpdGF0aXZlIHJlYXNvbmluZyxOYXRpb25hbCBVbml2ZXJzaXR5IG9mIFNpbmdhcG9yZSwiVGllZG9uZyBMaXUsIEJyeWFuIEtpYW4gSHNpYW5nIExvdyIsMjAyMy0wNS0yMyxHb2F0OiBGaW5lLXR1bmVkIExMYU1BIE91dHBlcmZvcm1zIEdQVC00IG9uIEFyaXRobWV0aWMgVGFza3MsaHR0cHM6Ly9hcnhpdi5vcmcvYWJzLzIzMDUuMTQyMDEsMTA3LjAsU09UQSBpbXByb3ZlbWVudCwiIiJXZSBpbnRyb2R1Y2UgR29hdCwgYSBmaW5lLXR1bmVkIExMYU1BIG1vZGVsIHRoYXQgc2lnbmlmaWNhbnRseSBvdXRwZXJmb3JtcyBHUFQtNCBvbiBhIHJhbmdlIG9mIGFyaXRobWV0aWMgdGFza3MuIEZpbmUtdHVuZWQgb24gYSBzeW50aGV0aWNhbGx5IGdlbmVyYXRlZCBkYXRhc2V0LCBHb2F0IGFjaGlldmVzIHN0YXRlLW9mdGhlLWFydCBwZXJmb3JtYW5jZSBvbiBCSUctYmVuY2ggYXJpdGhtZXRpYyBzdWItdGFzay4iIiIsNzAwMDAwMDAwMC4wLDdCLCwyLjc4ZSsyMiBmb3IgYmFzZSBMTGFNQS03Qiw0MzcwMDAwMCxGaW5lLXR1bmUgZGF0YXNldCBoYWQgMSBtaWxsaW9uIHF1ZXN0aW9uLWFuc3dlciBwYWlycy4gbGlrZWx5IH4xMCB0b2tlbnMgcGVyIHBhaXI/LCwsTlZJRElBIEExMCBQQ0llLCxTcGVjdWxhdGl2ZSwiV2UgaW50cm9kdWNlIEdvYXQsIGEgZmluZS10dW5lZCBMTGFNQSBtb2RlbCB0aGF0IHNpZ25pZmljYW50bHkgb3V0cGVyZm9ybXMgR1BULTQgb24gYSByYW5nZSBvZiBhcml0aG1ldGljIHRhc2tzLiBGaW5lLXR1bmVkIG9uIGEgc3ludGhldGljYWxseSBnZW5lcmF0ZWQgZGF0YXNldCwgR29hdCBhY2hpZXZlcyBzdGF0ZS1vZi10aGUtYXJ0IHBlcmZvcm1hbmNlIG9uIEJJRy1iZW5jaCBhcml0aG1ldGljIHN1Yi10YXNrLiBJbiBwYXJ0aWN1bGFyLCB0aGUgemVyby1zaG90IEdvYXQtN0IgbWF0Y2hlcyBvciBldmVuIHN1cnBhc3NlcyB0aGUgYWNjdXJhY3kgYWNoaWV2ZWQgYnkgdGhlIGZldy1zaG90IFBhTE0tNTQwQi4gU3VycHJpc2luZ2x5LCBHb2F0IGNhbiBhY2hpZXZlIG5lYXItcGVyZmVjdCBhY2N1cmFjeSBvbiBsYXJnZS1udW1iZXIgYWRkaXRpb24gYW5kIHN1YnRyYWN0aW9uIHRocm91Z2ggc3VwZXJ2aXNlZCBmaW5lLXR1bmluZyBvbmx5LCB3aGljaCBpcyBhbG1vc3QgaW1wb3NzaWJsZSB3aXRoIHByZXZpb3VzIHByZXRyYWluZWQgbGFuZ3VhZ2UgbW9kZWxzLCBzdWNoIGFzIEJsb29tLCBPUFQsIEdQVC1OZW9YLCBldGMuIFdlIGF0dHJpYnV0ZSBHb2F0J3MgZXhjZXB0aW9uYWwgcGVyZm9ybWFuY2UgdG8gTExhTUEncyBjb25zaXN0ZW50IHRva2VuaXphdGlvbiBvZiBudW1iZXJzLiBUbyB0YWNrbGUgbW9yZSBjaGFsbGVuZ2luZyB0YXNrcyBsaWtlIGxhcmdlLW51bWJlciBtdWx0aXBsaWNhdGlvbiBhbmQgZGl2aXNpb24sIHdlIHByb3Bvc2UgYW4gYXBwcm9hY2ggdGhhdCBjbGFzc2lmaWVzIHRhc2tzIGJhc2VkIG9uIHRoZWlyIGxlYXJuYWJpbGl0eSwgYW5kIHN1YnNlcXVlbnRseSBkZWNvbXBvc2VzIHVubGVhcm5hYmxlIHRhc2tzLCBzdWNoIGFzIG11bHRpLWRpZ2l0IG11bHRpcGxpY2F0aW9uIGFuZCBkaXZpc2lvbiwgaW50byBhIHNlcmllcyBvZiBsZWFybmFibGUgdGFza3MgYnkgbGV2ZXJhZ2luZyBiYXNpYyBhcml0aG1ldGljIHByaW5jaXBsZXMuIFdlIHRob3JvdWdobHkgZXhhbWluZSB0aGUgcGVyZm9ybWFuY2Ugb2Ygb3VyIG1vZGVsLCBvZmZlcmluZyBhIGNvbXByZWhlbnNpdmUgZXZhbHVhdGlvbiBvZiB0aGUgZWZmZWN0aXZlbmVzcyBvZiBvdXIgcHJvcG9zZWQgZGVjb21wb3NpdGlvbiBzdGVwcy4gQWRkaXRpb25hbGx5LCBHb2F0LTdCIGNhbiBiZSBlYXNpbHkgdHJhaW5lZCB1c2luZyBMb1JBIG9uIGEgMjRHQiBWUkFNIEdQVSwgZmFjaWxpdGF0aW5nIHJlcHJvZHVjaWJpbGl0eSBmb3Igb3RoZXIgcmVzZWFyY2hlcnMuIFdlIHJlbGVhc2Ugb3VyIG1vZGVsLCBkYXRhc2V0LCBhbmQgdGhlIFB5dGhvbiBzY3JpcHQgZm9yIGRhdGFzZXQgZ2VuZXJhdGlvbi4iLDEuMCwsT3BlbiB3ZWlnaHRzIChub24tY29tbWVyY2lhbCksU2luZ2Fwb3JlLExMYU1BLTdCLDIuMDJlKzE4LCIiIkdvYXQtN0IgY2FuIGJlIGVhc2lseSBmaW5lLXR1bmVkIHVzaW5nIExvUkEgb24gYSAyNEdCIFZSQU0gR1BVLi4uIEluIHBhcnRpY3VsYXIsIHRoZSBmaW5lLXR1bmluZyBwcm9jZXNzIGZvciBhIHNwZWNpZmljIGFyaXRobWV0aWMgc3ViLXRhc2ssIHN1Y2ggYXMgOC1kaWdpdCBhZGRpdGlvbiB1c2luZyAxMDBLIGluc3RhbmNlcywgdGFrZXMgb25seSBhcHByb3hpbWF0ZWx5IDEuNSBob3VycyBvbiBhbiBBMTAgR1BVIHRvIGFjaGlldmUgbmVhci1wZXJmZWN0IGFjY3VyYWN5IiIKCkluZm8gaXNuJ3QgdmVyeSBjb21wbGV0ZSAtIG5vIHRpbWVmcmFtZSBzcGVjaWZpZWQgZm9yIHRoZSBWUkFNIEdQVSwgSSdtIG5vdCBzdXJlIGhvdyBtYW55IHRva2VucyBhcmUgaW4gdGhlIGZpbmUtdHVuZSBkYXRhc2V0IGFuZCB0aGV5IHVzZSBMb1JBLiBNYXliZSBpdCdzIDE1IEExMC1ob3VycyB0b3RhbCAoMU0gdG90YWwgaW5zdGFuY2VzKT8gQnV0IHNhZmUgdG8gYXNzdW1lIGl0J3MgYSBzbWFsbCBmcmFjdGlvbiBvZiBMbGFtYSdzIHByZXRyYWluIGNvbXB1dGUuCgoxMjUgdHJpbGxpb24gKEExMCBGTE9QcykgKiAxNSAqIDM2MDAgKiAwLjMgPSAyLjAyZTE4IiwsLDIwMjYtMDUtMjUgMTI6MjE6MjcrMDA6MDAsLCwsLCxBY2FkZW1pYSwsLCwsT3BlbiAobm9uLWNvbW1lcmNpYWwpLCJubyBsaWNlbnNlIG5vdGVkLiBwZXJoYXBzIExMYU1BIDEgbGljZW5zZSBieSBkZWZhdWx0IChub24tY29tbSkuIHJlcG8gd2l0aCBmaW5ldHVuZSAoaS5lLiB0cmFpbmluZyBzaW5jZSB0aGlzIGlzIGEgTGxhbWEgZmluZXR1bmUpIGNvZGUKaHR0cHM6Ly9naXRodWIuY29tL2xpdXRpZWRvbmcvZ29hdCIsLCwsRlAxNiwsLCwsLCwsWWVzCkd1YW5hY28tNjVCLExhbmd1YWdlLENoYXQsVW5pdmVyc2l0eSBvZiBXYXNoaW5ndG9uLCJUaW0gRGV0dG1lcnMsIEFydGlkb3JvIFBhZ25vbmksIEFyaSBIb2x0em1hbiwgTHVrZSBaZXR0bGVtb3llciIsMjAyMy0wNS0yMyxRTG9SQTogRWZmaWNpZW50IEZpbmV0dW5pbmcgb2YgUXVhbnRpemVkIExMTXMsaHR0cHM6Ly9hcnhpdi5vcmcvYWJzLzIzMDUuMTQzMTQ7IGh0dHBzOi8vZ2l0aHViLmNvbS9hcnRpZG9yby9xbG9yYSw0NTYwLjAsLCIiIk91ciBiZXN0IG1vZGVsIGZhbWlseSwgd2hpY2ggd2UgbmFtZSBHdWFuYWNvLCBvdXRwZXJmb3JtcwphbGwgcHJldmlvdXMgb3Blbmx5IHJlbGVhc2VkIG1vZGVscyBvbiB0aGUgVmljdW5hIGJlbmNobWFyaywgcmVhY2hpbmcgOTkuMyUKb2YgdGhlIHBlcmZvcm1hbmNlIGxldmVsIG9mIENoYXRHUFQgd2hpbGUgb25seSByZXF1aXJpbmcgMjQgaG91cnMgb2YgZmluZXR1bmluZwpvbiBhIHNpbmdsZSBHUFUiIiIsNjUwMDAwMDAwMDAuMCwiZnJvbSBMbGFtYS02NUIgCihhbHNvIDMzQiwgMTNCLCA3QiB2YXJpYW50cykiLDUuNWUrMjMsIkZpbmUtdHVuZSBvZiBMbGFtYS02NUIsIHdoaWNoIGFwcGVhcnMgdG8gaGF2ZSBiZWVuIHRyYWluZWQgb24gYSAiInByb2Zlc3Npb25hbCBncmFkZSBHUFUiIiB3aXRoIDQ4R0IgVlJBTSAobGlrZWx5IEE2MDAwKSBmb3IgMjQgaG91cnMuCgpGaW5lLXR1bmUgY29tcHV0ZSBpcyBuZWdsaWdpYmxlIGNvbXBhcmVkIHRvIHByZXRyYWluaW5nICg1LjVlMjMgZm9yIExsYW1hLTY1YikiLCwsMjQuMCwyNCBob3VycywsLENvbmZpZGVudCwiV2UgcHJlc2VudCBRTG9SQSwgYW4gZWZmaWNpZW50IGZpbmV0dW5pbmcgYXBwcm9hY2ggdGhhdCByZWR1Y2VzIG1lbW9yeSB1c2FnZSBlbm91Z2ggdG8gZmluZXR1bmUgYSA2NUIgcGFyYW1ldGVyIG1vZGVsIG9uIGEgc2luZ2xlIDQ4R0IgR1BVIHdoaWxlIHByZXNlcnZpbmcgZnVsbCAxNi1iaXQgZmluZXR1bmluZyB0YXNrIHBlcmZvcm1hbmNlLiBRTG9SQSBiYWNrcHJvcGFnYXRlcyBncmFkaWVudHMgdGhyb3VnaCBhIGZyb3plbiwgNC1iaXQgcXVhbnRpemVkIHByZXRyYWluZWQgbGFuZ3VhZ2UgbW9kZWwgaW50byBMb3cgUmFuayBBZGFwdGVyc34oTG9SQSkuIE91ciBiZXN0IG1vZGVsIGZhbWlseSwgd2hpY2ggd2UgbmFtZSBHdWFuYWNvLCBvdXRwZXJmb3JtcyBhbGwgcHJldmlvdXMgb3Blbmx5IHJlbGVhc2VkIG1vZGVscyBvbiB0aGUgVmljdW5hIGJlbmNobWFyaywgcmVhY2hpbmcgOTkuMyUgb2YgdGhlIHBlcmZvcm1hbmNlIGxldmVsIG9mIENoYXRHUFQgd2hpbGUgb25seSByZXF1aXJpbmcgMjQgaG91cnMgb2YgZmluZXR1bmluZyBvbiBhIHNpbmdsZSBHUFUuIFFMb1JBIGludHJvZHVjZXMgYSBudW1iZXIgb2YgaW5ub3ZhdGlvbnMgdG8gc2F2ZSBtZW1vcnkgd2l0aG91dCBzYWNyaWZpY2luZyBwZXJmb3JtYW5jZTogKGEpIDQtYml0IE5vcm1hbEZsb2F0IChORjQpLCBhIG5ldyBkYXRhIHR5cGUgdGhhdCBpcyBpbmZvcm1hdGlvbiB0aGVvcmV0aWNhbGx5IG9wdGltYWwgZm9yIG5vcm1hbGx5IGRpc3RyaWJ1dGVkIHdlaWdodHMgKGIpIGRvdWJsZSBxdWFudGl6YXRpb24gdG8gcmVkdWNlIHRoZSBhdmVyYWdlIG1lbW9yeSBmb290cHJpbnQgYnkgcXVhbnRpemluZyB0aGUgcXVhbnRpemF0aW9uIGNvbnN0YW50cywgYW5kIChjKSBwYWdlZCBvcHRpbXppZXJzIHRvIG1hbmFnZSBtZW1vcnkgc3Bpa2VzLiBXZSB1c2UgUUxvUkEgdG8gZmluZXR1bmUgbW9yZSB0aGFuIDEsMDAwIG1vZGVscywgcHJvdmlkaW5nIGEgZGV0YWlsZWQgYW5hbHlzaXMgb2YgaW5zdHJ1Y3Rpb24gZm9sbG93aW5nIGFuZCBjaGF0Ym90IHBlcmZvcm1hbmNlIGFjcm9zcyA4IGluc3RydWN0aW9uIGRhdGFzZXRzLCBtdWx0aXBsZSBtb2RlbCB0eXBlcyAoTExhTUEsIFQ1KSwgYW5kIG1vZGVsIHNjYWxlcyB0aGF0IHdvdWxkIGJlIGluZmVhc2libGUgdG8gcnVuIHdpdGggcmVndWxhciBmaW5ldHVuaW5nIChlLmcuIDMzQiBhbmQgNjVCIHBhcmFtZXRlciBtb2RlbHMpLiBPdXIgcmVzdWx0cyBzaG93IHRoYXQgUUxvUkEgZmluZXR1bmluZyBvbiBhIHNtYWxsIGhpZ2gtcXVhbGl0eSBkYXRhc2V0IGxlYWRzIHRvIHN0YXRlLW9mLXRoZS1hcnQgcmVzdWx0cywgZXZlbiB3aGVuIHVzaW5nIHNtYWxsZXIgbW9kZWxzIHRoYW4gdGhlIHByZXZpb3VzIFNvVEEuIFdlIHByb3ZpZGUgYSBkZXRhaWxlZCBhbmFseXNpcyBvZiBjaGF0Ym90IHBlcmZvcm1hbmNlIGJhc2VkIG9uIGJvdGggaHVtYW4gYW5kIEdQVC00IGV2YWx1YXRpb25zIHNob3dpbmcgdGhhdCBHUFQtNCBldmFsdWF0aW9ucyBhcmUgYSBjaGVhcCBhbmQgcmVhc29uYWJsZSBhbHRlcm5hdGl2ZSB0byBodW1hbiBldmFsdWF0aW9uLiBGdXJ0aGVybW9yZSwgd2UgZmluZCB0aGF0IGN1cnJlbnQgY2hhdGJvdCBiZW5jaG1hcmtzIGFyZSBub3QgdHJ1c3R3b3J0aHkgdG8gYWNjdXJhdGVseSBldmFsdWF0ZSB0aGUgcGVyZm9ybWFuY2UgbGV2ZWxzIG9mIGNoYXRib3RzLiBBIGxlbW9uLXBpY2tlZCBhbmFseXNpcyBkZW1vbnN0cmF0ZXMgd2hlcmUgR3VhbmFjbyBmYWlscyBjb21wYXJlZCB0byBDaGF0R1BULiBXZSByZWxlYXNlIGFsbCBvZiBvdXIgbW9kZWxzIGFuZCBjb2RlLCBpbmNsdWRpbmcgQ1VEQSBrZXJuZWxzIGZvciA0LWJpdCB0cmFpbmluZy4iLCwsT3BlbiB3ZWlnaHRzIChub24tY29tbWVyY2lhbCksVW5pdGVkIFN0YXRlcyBvZiBBbWVyaWNhLExMYU1BLTY1Qiw4ZSsxOCwiIiJ1c2luZyBhIHNpbmdsZSBwcm9mZXNzaW9uYWwgR1BVIG92ZXIgMjQgaG91cnMgd2UgYWNoaWV2ZSA5OS4zJSB3aXRoIG91ciBsYXJnZXN0IG1vZGVsIiIKCm5vIG1vZGVsIHNwZWNpZmllZCwgYnV0IGlmIGl0J3MgYW4gQTEwMCwgMzEyIHRmbG9wL3MgKiAyNCAqIDM2MDAgKiAwLjMgdXRpbGl6YXRpb24gPSA4ZTE4IiwsLDIwMjYtMDUtMjUgMTI6MjE6MjgrMDA6MDAsLCwsLCxBY2FkZW1pYSwsLCwsT3BlbiBzb3VyY2UsIkxMYU1BIGxpY2Vuc2UsIG5vbi1jb21tZXJjaWFsIGZvciB3ZWlnaHRzLiBjb2RlIGlzIE1JVAoKY29kZTogaHR0cHM6Ly9naXRodWIuY29tL2FydGlkb3JvL3Fsb3JhL2Jsb2IvbWFpbi9zY3JpcHRzL2ZpbmV0dW5lX2d1YW5hY29fNjViLnNoICIsVHJ1ZSwsLCwsLEhhcmR3YXJlLCwsLCxZZXMKQmlvbWVkR1BUICgxODJNKSwiTGFuZ3VhZ2UsVmlzaW9uLE1lZGljaW5lIiwiVmlzdWFsIHF1ZXN0aW9uIGFuc3dlcmluZyxNZWRpY2FsIGRpYWdub3NpcyxJbWFnZSBjYXB0aW9uaW5nLEltYWdlIGNsYXNzaWZpY2F0aW9uLFRleHQgc3VtbWFyaXphdGlvbixMYW5ndWFnZSBtb2RlbGluZy9nZW5lcmF0aW9uLE1vcnRhbGl0eSBwcmVkaWN0aW9uIiwiTGVoaWdoIFVuaXZlcnNpdHksVW5pdmVyc2l0eSBvZiBHZW9yZ2lhLFNhbXN1bmcgUmVzZWFyY2ggQW1lcmljYSxIYXJ2YXJkIE1lZGljYWwgU2Nob29sLFVuaXZlcnNpdHkgb2YgUGVubnN5bHZhbmlhIiwiS2FpIFpoYW5nLCBSb25nIFpob3UsIEVhc2hhbiBBZGhpa2FybGEsIFpoaWxpbmcgWWFuLCBZaXhpbiBMaXUsIEp1biBZdSwgWmhlbmdsaWFuZyBMaXUsIFh1biBDaGVuLCBCcmlhbiBELiBEYXZpc29uLCBIdWkgUmVuLCBKaW5nIEh1YW5nLCBDaGVuIENoZW4sIFl1eWluIFpob3UsIFN1bnlhbmcgRnUsIFdlaSBMaXUsIFRpYW5taW5nIExpdSwgWGlhbmcgTGksIFlvbmcgQ2hlbiwgTGlmYW5nIEhlLCBKYW1lcyBab3UsIFF1YW56aGVuZyBMaSwgSG9uZ2ZhbmcgTGl1LCBMaWNoYW8gU3VuIiwyMDIzLTA1LTIzLEJpb21lZEdQVDogQSBHZW5lcmFsaXN0IFZpc2lvbi1MYW5ndWFnZSBGb3VuZGF0aW9uIE1vZGVsIGZvciBEaXZlcnNlIEJpb21lZGljYWwgVGFza3MsaHR0cHM6Ly9hcnhpdi5vcmcvYWJzLzIzMDUuMTcxMDAsLCwsMTgyMDAwMDAwLjAsLCwiIiJGb3IgcHJlLXRyYWluaW5nLCB3ZSB1c2VkIHRlbiAyNC1HQiBOVklESUEgQTUwMDAgR1BVcyBjb25maWd1cmVkIGZvciBtdWx0aS1HUFUgdHJhaW5pbmcgdXNpbmcgRGlzdHJpYnV0ZWREYXRhUGFyYWxsZWwgKEREUCkiIiIsNTc4Njk5MDU3LCIiIkJpb21lZEdQVCwgd2UgY3VyYXRlZCBhIGxhcmdlLXNjYWxlIHByZS10cmFpbmluZyBjb3JwdXMgY29tcHJpc2luZyA1OTIsNTY3IGltYWdlcywgYXBwcm94aW1hdGVseSAxODMgbWlsbGlvbiB0ZXh0IHNlbnRlbmNlcywgNDYsNDA4IG9iamVjdC1sYWJlbCBwYWlycywgYW5kIDI3MSw4MDQgaW1hZ2UtdGV4dCBwYWlycyAiIiIsLCxOVklESUEgUlRYIEE1MDAwLCxDb25maWRlbnQsIlRyYWRpdGlvbmFsIGJpb21lZGljYWwgYXJ0aWZpY2lhbCBpbnRlbGxpZ2VuY2UgKEFJKSBtb2RlbHMsIGRlc2lnbmVkIGZvciBzcGVjaWZpYyB0YXNrcyBvciBtb2RhbGl0aWVzLCBvZnRlbiBleGhpYml0IGxpbWl0ZWQgZmxleGliaWxpdHkgaW4gcmVhbC13b3JsZCBkZXBsb3ltZW50IGFuZCBzdHJ1Z2dsZSB0byB1dGlsaXplIGhvbGlzdGljIGluZm9ybWF0aW9uLiBHZW5lcmFsaXN0IEFJIGhvbGRzIHRoZSBwb3RlbnRpYWwgdG8gYWRkcmVzcyB0aGVzZSBsaW1pdGF0aW9ucyBkdWUgdG8gaXRzIHZlcnNhdGlsaXR5IGluIGludGVycHJldGluZyBkaWZmZXJlbnQgZGF0YSB0eXBlcyBhbmQgZ2VuZXJhdGluZyB0YWlsb3JlZCBvdXRwdXRzIGZvciBkaXZlcnNlIG5lZWRzLiBIb3dldmVyLCBleGlzdGluZyBiaW9tZWRpY2FsIGdlbmVyYWxpc3QgQUkgc29sdXRpb25zIGFyZSB0eXBpY2FsbHkgaGVhdnl3ZWlnaHQgYW5kIGNsb3NlZCBzb3VyY2UgdG8gcmVzZWFyY2hlcnMsIHByYWN0aXRpb25lcnMsIGFuZCBwYXRpZW50cy4gSGVyZSwgd2UgcHJvcG9zZSBCaW9tZWRHUFQsIHRoZSBmaXJzdCBvcGVuLXNvdXJjZSBhbmQgbGlnaHR3ZWlnaHQgdmlzaW9uLWxhbmd1YWdlIGZvdW5kYXRpb24gbW9kZWwsIGRlc2lnbmVkIGFzIGEgZ2VuZXJhbGlzdCBjYXBhYmxlIG9mIHBlcmZvcm1pbmcgdmFyaW91cyBiaW9tZWRpY2FsIHRhc2tzLiBCaW9tZWRHUFQgYWNoaWV2ZWQgc3RhdGUtb2YtdGhlLWFydCByZXN1bHRzIGluIDE2IG91dCBvZiAyNSBleHBlcmltZW50cyB3aGlsZSBtYWludGFpbmluZyBhIGNvbXB1dGluZy1mcmllbmRseSBtb2RlbCBzY2FsZS4gV2UgYWxzbyBjb25kdWN0ZWQgaHVtYW4gZXZhbHVhdGlvbnMgdG8gYXNzZXNzIHRoZSBjYXBhYmlsaXRpZXMgb2YgQmlvbWVkR1BUIGluIHJhZGlvbG9neSB2aXN1YWwgcXVlc3Rpb24gYW5zd2VyaW5nLCByZXBvcnQgZ2VuZXJhdGlvbiwgYW5kIHN1bW1hcml6YXRpb24uIEJpb21lZEdQVCBleGhpYml0cyByb2J1c3QgcHJlZGljdGlvbiBhYmlsaXR5IHdpdGggYSBsb3cgZXJyb3IgcmF0ZSBvZiAzLjglIGluIHF1ZXN0aW9uIGFuc3dlcmluZywgc2F0aXNmYWN0b3J5IHBlcmZvcm1hbmNlIHdpdGggYW4gZXJyb3IgcmF0ZSBvZiA4LjMlIGluIHdyaXRpbmcgY29tcGxleCByYWRpb2xvZ3kgcmVwb3J0cywgYW5kIGNvbXBldGl0aXZlIHN1bW1hcml6YXRpb24gYWJpbGl0eSB3aXRoIGEgbmVhcmx5IGVxdWl2YWxlbnQgcHJlZmVyZW5jZSBzY29yZSB0byBodW1hbiBleHBlcnRzLiBPdXIgbWV0aG9kIGRlbW9uc3RyYXRlcyB0aGF0IGVmZmVjdGl2ZSB0cmFpbmluZyB3aXRoIGRpdmVyc2UgZGF0YSBjYW4gbGVhZCB0byBtb3JlIHByYWN0aWNhbCBiaW9tZWRpY2FsIEFJIGZvciBpbXByb3ZpbmcgZGlhZ25vc2lzIGFuZCB3b3JrZmxvdyBlZmZpY2llbmN5LiIsLCxPcGVuIHdlaWdodHMgKHVucmVzdHJpY3RlZCksIlVuaXRlZCBTdGF0ZXMgb2YgQW1lcmljYSxVbml0ZWQgU3RhdGVzIG9mIEFtZXJpY2EsVW5pdGVkIFN0YXRlcyBvZiBBbWVyaWNhLFVuaXRlZCBTdGF0ZXMgb2YgQW1lcmljYSxVbml0ZWQgU3RhdGVzIG9mIEFtZXJpY2EiLCwsLDEwLjAsLDIwMjYtMDItMTEgMTk6MjY6MjcrMDA6MDAsLCwsLCwiQWNhZGVtaWEsQWNhZGVtaWEsSW5kdXN0cnksQWNhZGVtaWEsQWNhZGVtaWEiLCwsLCxPcGVuIHNvdXJjZSwiVGhlIHByZS10cmFpbmVkIGFuZCBmaW5lLXR1bmVkIG1vZGVscyBhcyB3ZWxsIGFzIHNvdXJjZSBjb2RlIGZvciB0cmFpbmluZywgaW5mZXJlbmNlIGFuZCBkYXRhIHByZXByb2Nlc3NpbmcgY2FuIGJlIGFjY2Vzc2VkIGF0IGh0dHBzOi8vZ2l0aHViLmNvbS90YW9rei9CaW9tZWRHUFQuIAoKQXBhY2hlIDIuMCBsaWNlbnNlIiwsLCwsLDQ1ODAuMTYxNDQ0MzE4NDkzLCwsLCwsWWVzClByb2xpZmljRHJlYW1lciwzRCBtb2RlbGluZywzRCByZWNvbnN0cnVjdGlvbiwiVHNpbmdodWEgVW5pdmVyc2l0eSxTaGVuZ1NodSIsIlpoZW5neWkgV2FuZywgQ2hlbmcgTHUsIFlpa2FpIFdhbmcsIEZhbiBCYW8sIENob25neHVhbiBMaSwgSGFuZyBTdSwgSnVuIFpodSIsMjAyMy0wNS0yMyxQcm9saWZpY0RyZWFtZXI6IEhpZ2gtRmlkZWxpdHkgYW5kIERpdmVyc2UgVGV4dC10by0zRCBHZW5lcmF0aW9uIHdpdGggVmFyaWF0aW9uYWwgU2NvcmUgRGlzdGlsbGF0aW9uLGh0dHA6Ly9hcnhpdi5vcmcvYWJzLzIzMDUuMTYyMTMsLCwsLCwsLCwsLCwsLFVua25vd24sIlNjb3JlIGRpc3RpbGxhdGlvbiBzYW1wbGluZyAoU0RTKSBoYXMgc2hvd24gZ3JlYXQgcHJvbWlzZSBpbiB0ZXh0LXRvLTNEIGdlbmVyYXRpb24gYnkgZGlzdGlsbGluZyBwcmV0cmFpbmVkIGxhcmdlLXNjYWxlIHRleHQtdG8taW1hZ2UgZGlmZnVzaW9uIG1vZGVscywgYnV0IHN1ZmZlcnMgZnJvbSBvdmVyLXNhdHVyYXRpb24sIG92ZXItc21vb3RoaW5nLCBhbmQgbG93LWRpdmVyc2l0eSBwcm9ibGVtcy4gSW4gdGhpcyB3b3JrLCB3ZSBwcm9wb3NlIHRvIG1vZGVsIHRoZSAzRCBwYXJhbWV0ZXIgYXMgYSByYW5kb20gdmFyaWFibGUgaW5zdGVhZCBvZiBhIGNvbnN0YW50IGFzIGluIFNEUyBhbmQgcHJlc2VudCB2YXJpYXRpb25hbCBzY29yZSBkaXN0aWxsYXRpb24gKFZTRCksIGEgcHJpbmNpcGxlZCBwYXJ0aWNsZWJhc2VkIHZhcmlhdGlvbmFsIGZyYW1ld29yayB0byBleHBsYWluIGFuZCBhZGRyZXNzIHRoZSBhZm9yZW1lbnRpb25lZCBpc3N1ZXMgaW4gdGV4dC10by0zRCBnZW5lcmF0aW9uLiBXZSBzaG93IHRoYXQgU0RTIGlzIGEgc3BlY2lhbCBjYXNlIG9mIFZTRCBhbmQgbGVhZHMgdG8gcG9vciBzYW1wbGVzIHdpdGggYm90aCBzbWFsbCBhbmQgbGFyZ2UgQ0ZHIHdlaWdodHMuIEluIGNvbXBhcmlzb24sIFZTRCB3b3JrcyB3ZWxsIHdpdGggdmFyaW91cyBDRkcgd2VpZ2h0cyBhcyBhbmNlc3RyYWwgc2FtcGxpbmcgZnJvbSBkaWZmdXNpb24gbW9kZWxzIGFuZCBzaW11bHRhbmVvdXNseSBpbXByb3ZlcyB0aGUgZGl2ZXJzaXR5IGFuZCBzYW1wbGUgcXVhbGl0eSB3aXRoIGEgY29tbW9uIENGRyB3ZWlnaHQgKGkuZS4sIDcuNSkuIFdlIGZ1cnRoZXIgcHJlc2VudCB2YXJpb3VzIGltcHJvdmVtZW50cyBpbiB0aGUgZGVzaWduIHNwYWNlIGZvciB0ZXh0LXRvLTNEIHN1Y2ggYXMgZGlzdGlsbGF0aW9uIHRpbWUgc2NoZWR1bGUgYW5kIGRlbnNpdHkgaW5pdGlhbGl6YXRpb24sIHdoaWNoIGFyZSBvcnRob2dvbmFsIHRvIHRoZSBkaXN0aWxsYXRpb24gYWxnb3JpdGhtIHlldCBub3Qgd2VsbCBleHBsb3JlZC4gT3VyIG92ZXJhbGwgYXBwcm9hY2gsIGR1YmJlZCBQcm9saWZpY0RyZWFtZXIsIGNhbiBnZW5lcmF0ZSBoaWdoIHJlbmRlcmluZyByZXNvbHV0aW9uIChpLmUuLCA1MTIgw5cgNTEyKSBhbmQgaGlnaC1maWRlbGl0eSBOZVJGIHdpdGggcmljaCBzdHJ1Y3R1cmUgYW5kIGNvbXBsZXggZWZmZWN0cyAoZS5nLiwgc21va2UgYW5kIGRyb3BzKS4gRnVydGhlciwgaW5pdGlhbGl6ZWQgZnJvbSBOZVJGLCBtZXNoZXMgZmluZS10dW5lZCBieSBWU0QgYXJlIG1ldGljdWxvdXNseSBkZXRhaWxlZCBhbmQgcGhvdG8tcmVhbGlzdGljLiBQcm9qZWN0IHBhZ2UgYW5kIGNvZGVzOiBodHRwczovL21sLmNzLnRzaW5naHVhLmVkdS5jbi9wcm9saWZpY2RyZWFtZXIvLiIsLCxVbnJlbGVhc2VkLCJDaGluYSxDaGluYSIsLCwsLCwyMDI1LTExLTI4IDExOjUzOjQ0KzAwOjAwLCwsLCwsIkFjYWRlbWlhLEluZHVzdHJ5IiwsLCwsT3BlbiBzb3VyY2UsIkFwYWNoZSAyLjAKaHR0cHM6Ly9naXRodWIuY29tL3RodS1tbC9wcm9saWZpY2RyZWFtZXIiLCwsLCwsLCwsLCwsTm8KUldLVi00IDE0QixMYW5ndWFnZSxMYW5ndWFnZSBtb2RlbGluZyxSV0tWIEZvdW5kYXRpb24sIkJvIFBlbmcsIEVyaWMgQWxjYWlkZSwgUXVlbnRpbiBBbnRob255LCBBbG9uIEFsYmFsYWssIFNhbXVlbCBBcmNhZGluaG8sIEh1YW5xaSBDYW8sIFhpbiBDaGVuZywgTWljaGFlbCBDaHVuZywgTWF0dGVvIEdyZWxsYSwgS3JhbnRoaSBLaXJhbiBHViwgWHV6aGVuZyBIZSwgSGFvd2VuIEhvdSwgUHJ6ZW15c2xhdyBLYXppZW5rbywgSmFuIEtvY29uLCBKaWFtaW5nIEtvbmcsIEJhcnRsb21pZWogS29wdHlyYSwgSGF5ZGVuIExhdSwgS3Jpc2huYSBTcmkgSXBzaXQgTWFudHJpLCBGZXJkaW5hbmQgTW9tLCBBdHN1c2hpIFNhaXRvLCBYaWFuZ3J1IFRhbmcsIEJvbHVuIFdhbmcsIEpvaGFuIFMuIFdpbmQsIFN0YW5zaWxhdyBXb3puaWFrLCBSdWljaG9uZyBaaGFuZywgWmhlbnl1YW4gWmhhbmcsIFFpaGFuZyBaaGFvLCBQZW5nIFpob3UsIEppYW4gWmh1LCBSdWktSmllIFpodSIsMjAyMy0wNS0yMixSV0tWOiBSZWludmVudGluZyBSTk5zIGZvciB0aGUgVHJhbnNmb3JtZXIgRXJhLGh0dHBzOi8vYXJ4aXYub3JnL2Ficy8yMzA1LjEzMDQ4LDEwNDIuMCwsLDE0MDAwMDAwMDAwLjAsMTRiLDIuNzhlKzIyLCJmcm9tIEh1Z2dpbmdGYWNlIHBhZ2U6IGh0dHBzOi8vaHVnZ2luZ2ZhY2UuY28vQmxpbmtETC9yd2t2LTQtcGlsZS0xNGIKCnRyYWluZWQgZm9yIDMzMEIgdG9rZW5zCjE0IGJpbGxpb24gKiAzMzAgYmlsbGlvbiAqIDYgPSAyLjc4ZTIyCgpwYXBlciBub3RlcyB0aGF0IGEgZm9yd2FyZCBwYXNzIGlzIGFsbW9zdCBleGFjdGx5IDJ4IHBhcmFtZXRlcnMgKHdpdGhpbiAyJSk6ICIiQWx0ZXJuYXRpdmUgYXBwcm94aW1hdGlvbnMgZm9yIEZMT1BzIGluY2x1ZGUgZG91YmxpbmcgdGhlIHBhcmFtZXRlcnMgd2hpY2ggeWllbGRzIHNpbWlsYXIgcmVzdWx0cyB3aXRoaW4gMiUgZm9yIDE0QiBhbmQgYSAzMCUgZGlzY3JlcGFuY3kgZm9yIDE2OU0gdmFyaWFudC4iIiBhbmQgdGhhdCA2KnBhcmFtcyp0b2tlbnMgaXMgYSBnb29kIGFwcHJveGltYXRpb24gYmVjYXVzZSBpdCdzIG5vdCBhIHRyYW5zZm9ybWVyOiAiIkZMT1BzIGlzIGZvciBhIGZvcndhcmQgcGFzcyBmb3Igb25lIHRva2VuLiBJdCB3YXMgY2FsY3VsYXRlZCBhcyA2KFYgRCArIDEzRDJMKSwgd2hpY2ggaXMgdGhlCnR3aWNlIChhZGQgYW5kIG11bHRpcGx5KSB0aGUgbnVtYmVyIG9mIHBhcmFtZXRlcnMKaW4gbGluZWFyIGxheWVycy4gVGhlIGJhY2t3YXJkcyBwYXNzIEZMT1BzIGNhbiBiZQphcHByb3hpbWF0ZWQgYXMgdHdpY2UgdGhhdCBvZiB0aGUgZm9yd2FyZCBwYXNzLiBTbwp0aGUgdG90YWwgaXMgNihWIEQgKyAxM0QyTCkgcGVyIHRva2VuIGZvciB0cmFpbmluZwooM3ggZncgRkxPUHMpLiBJdCBpcyBub3Rld29ydGh5IHRoYXQgRkxPUHMgYXJlCmluZGVwZW5kZW50IG9mIHRoZSBjb250ZXh0IGxlbmd0aCwgdW5saWtlIHJlZ3VsYXIKdHJhbnNmb3JtZXJzIiIiLDMzMDAwMDAwMDAwMCwsLCxOVklESUEgQTEwMCBTWE00IDgwIEdCLCxDb25maWRlbnQsIlRyYW5zZm9ybWVycyBoYXZlIHJldm9sdXRpb25pemVkIGFsbW9zdCBhbGwgbmF0dXJhbCBsYW5ndWFnZSBwcm9jZXNzaW5nIChOTFApIHRhc2tzIGJ1dCBzdWZmZXIgZnJvbSBtZW1vcnkgYW5kIGNvbXB1dGF0aW9uYWwgY29tcGxleGl0eSB0aGF0IHNjYWxlcyBxdWFkcmF0aWNhbGx5IHdpdGggc2VxdWVuY2UgbGVuZ3RoLiBJbiBjb250cmFzdCwgcmVjdXJyZW50IG5ldXJhbCBuZXR3b3JrcyAoUk5OcykgZXhoaWJpdCBsaW5lYXIgc2NhbGluZyBpbiBtZW1vcnkgYW5kIGNvbXB1dGF0aW9uYWwgcmVxdWlyZW1lbnRzIGJ1dCBzdHJ1Z2dsZSB0byBtYXRjaCB0aGUgc2FtZSBwZXJmb3JtYW5jZSBhcyBUcmFuc2Zvcm1lcnMgZHVlIHRvIGxpbWl0YXRpb25zIGluIHBhcmFsbGVsaXphdGlvbiBhbmQgc2NhbGFiaWxpdHkuIFdlIHByb3Bvc2UgYSBub3ZlbCBtb2RlbCBhcmNoaXRlY3R1cmUsIFJlY2VwdGFuY2UgV2VpZ2h0ZWQgS2V5IFZhbHVlIChSV0tWKSwgdGhhdCBjb21iaW5lcyB0aGUgZWZmaWNpZW50IHBhcmFsbGVsaXphYmxlIHRyYWluaW5nIG9mIFRyYW5zZm9ybWVycyB3aXRoIHRoZSBlZmZpY2llbnQgaW5mZXJlbmNlIG9mIFJOTnMuIE91ciBhcHByb2FjaCBsZXZlcmFnZXMgYSBsaW5lYXIgYXR0ZW50aW9uIG1lY2hhbmlzbSBhbmQgYWxsb3dzIHVzIHRvIGZvcm11bGF0ZSB0aGUgbW9kZWwgYXMgZWl0aGVyIGEgVHJhbnNmb3JtZXIgb3IgYW4gUk5OLCB3aGljaCBwYXJhbGxlbGl6ZXMgY29tcHV0YXRpb25zIGR1cmluZyB0cmFpbmluZyBhbmQgbWFpbnRhaW5zIGNvbnN0YW50IGNvbXB1dGF0aW9uYWwgYW5kIG1lbW9yeSBjb21wbGV4aXR5IGR1cmluZyBpbmZlcmVuY2UsIGxlYWRpbmcgdG8gdGhlIGZpcnN0IG5vbi10cmFuc2Zvcm1lciBhcmNoaXRlY3R1cmUgdG8gYmUgc2NhbGVkIHRvIHRlbnMgb2YgYmlsbGlvbnMgb2YgcGFyYW1ldGVycy4gT3VyIGV4cGVyaW1lbnRzIHJldmVhbCB0aGF0IFJXS1YgcGVyZm9ybXMgb24gcGFyIHdpdGggc2ltaWxhcmx5IHNpemVkIFRyYW5zZm9ybWVycywgc3VnZ2VzdGluZyB0aGF0IGZ1dHVyZSB3b3JrIGNhbiBsZXZlcmFnZSB0aGlzIGFyY2hpdGVjdHVyZSB0byBjcmVhdGUgbW9yZSBlZmZpY2llbnQgbW9kZWxzLiBUaGlzIHdvcmsgcHJlc2VudHMgYSBzaWduaWZpY2FudCBzdGVwIHRvd2FyZHMgcmVjb25jaWxpbmcgdGhlIHRyYWRlLW9mZnMgYmV0d2VlbiBjb21wdXRhdGlvbmFsIGVmZmljaWVuY3kgYW5kIG1vZGVsIHBlcmZvcm1hbmNlIGluIHNlcXVlbmNlIHByb2Nlc3NpbmcgdGFza3MuIiwsLCxNdWx0aW5hdGlvbmFsLCwsLCwsMjAyNi0wNS0yNSAxMjoyMToyOCswMDowMCwsLCwyNjIxNDQuMCwiMjYyMTQ0IChvciAxMzEwNzI/KQoiIlRvIHRyYWluIHRoZSBtb2RlbHMgbWVudGlvbmVkLCB3ZS4uLiBzd2l0Y2ggYmF0Y2ggc2l6ZSBkeW5hbWljYWxseSBiZXR3ZWVuIDEyOCBvciAyNTYgc2VxdWVuY2VzLCBlYWNoIG9mIDEwMjQgdG9rZW5zIiIiLFJlc2VhcmNoIGNvbGxlY3RpdmUsLCwsLCwsLCwsLCwsT3BlcmF0aW9uIGNvdW50aW5nLCwsLCwKTU1TLTFCLFNwZWVjaCxTcGVlY2ggcmVjb2duaXRpb24gKEFTUiksTWV0YSBBSSwiVmluZWVsIFByYXRhcCwgQW5kcm9zIFRqYW5kcmEsIEJvd2VuIFNoaSwgUGFkZW4gVG9tYXNlbGxvLCBBcnVuIEJhYnUsIFNheWFuaSBLdW5kdSwgQWxpIEVsa2Foa3ksIFpoYW9oZW5nIE5pLCBBcG9vcnYgVnlhcywgTWFyeWFtIEZhemVsLVphcmFuZGksIEFsZXhlaSBCYWV2c2tpLCBZb3NzaSBBZGksIFhpYW9odWkgWmhhbmcsIFdlaS1OaW5nIEhzdSwgQWxleGlzIENvbm5lYXUsIE1pY2hhZWwgQXVsaSIsMjAyMy0wNS0yMiwiU2NhbGluZyBTcGVlY2ggVGVjaG5vbG9neSB0byAxLDAwMCsgTGFuZ3VhZ2VzIiwiaHR0cHM6Ly9hcnhpdi5vcmcvYWJzLzIzMDUuMTM1MTYKaHR0cHM6Ly9odWdnaW5nZmFjZS5jby9mYWNlYm9vay9tbXMtMWItYWxsIiw2MjEuMCwsLDEwMDAwMDAwMDAuMCxodHRwczovL2h1Z2dpbmdmYWNlLmNvL2ZhY2Vib29rL21tcy0xYi1hbGwvdHJlZS9tYWluLCwiZnJvbSBwYWdlIDEzICIiYWxsIG1vZGVscyB3ZXJlCnByZS10cmFpbmVkIGZvciBhIHRvdGFsIG9mIG9uZSBtaWxsaW9uIHVwZGF0ZXMgb24gQTEwMCBHUFVzIHdpdGggODBHQiBvZiBtZW1vcnkuIFRoZSBNTVMgKDAuM0IpCm1vZGVsIHdhcyB0cmFpbmVkIHdpdGggYW4gZWZmZWN0aXZlIGJhdGNoIHNpemUgb2YgMi4zIGhvdXJzIG9mIGRhdGEgYWNyb3NzIDQ4IEdQVXMgYW5kIHRoZSBNTVMKKDFCKSBtb2RlbCB3YXMgdHJhaW5lZCB3aXRoIGFuIGVmZmVjdGl2ZSBiYXRjaCBzaXplIG9mIDMuNSBob3VycyBvbiA2NCBHUFVzIiIKIiwxMzYxMDUyMDAwMDAwMCwiNDkxSyBob3VycyBpbiBtb25vIDE2IGtIeiA9IDcsODU2LDAwMCwwMDAgc2FtcGxlcyIsLCxOVklESUEgQTEwMCBTWE00IDgwIEdCLCxDb25maWRlbnQsIkV4cGFuZGluZyB0aGUgbGFuZ3VhZ2UgY292ZXJhZ2Ugb2Ygc3BlZWNoIHRlY2hub2xvZ3kgaGFzIHRoZSBwb3RlbnRpYWwgdG8gaW1wcm92ZSBhY2Nlc3MgdG8gaW5mb3JtYXRpb24gZm9yIG1hbnkgbW9yZSBwZW9wbGUuIEhvd2V2ZXIsIGN1cnJlbnQgc3BlZWNoIHRlY2hub2xvZ3kgaXMgcmVzdHJpY3RlZCB0byBhYm91dCBvbmUgaHVuZHJlZCBsYW5ndWFnZXMgd2hpY2ggaXMgYSBzbWFsbCBmcmFjdGlvbiBvZiB0aGUgb3ZlciA3LDAwMCBsYW5ndWFnZXMgc3Bva2VuIGFyb3VuZCB0aGUgd29ybGQuIFRoZSBNYXNzaXZlbHkgTXVsdGlsaW5ndWFsIFNwZWVjaCAoTU1TKSBwcm9qZWN0IGluY3JlYXNlcyB0aGUgbnVtYmVyIG9mIHN1cHBvcnRlZCBsYW5ndWFnZXMgYnkgMTAtNDB4LCBkZXBlbmRpbmcgb24gdGhlIHRhc2suIFRoZSBtYWluIGluZ3JlZGllbnRzIGFyZSBhIG5ldyBkYXRhc2V0IGJhc2VkIG9uIHJlYWRpbmdzIG9mIHB1YmxpY2x5IGF2YWlsYWJsZSByZWxpZ2lvdXMgdGV4dHMgYW5kIGVmZmVjdGl2ZWx5IGxldmVyYWdpbmcgc2VsZi1zdXBlcnZpc2VkIGxlYXJuaW5nLiBXZSBidWlsdCBwcmUtdHJhaW5lZCB3YXYydmVjIDIuMCBtb2RlbHMgY292ZXJpbmcgMSw0MDYgbGFuZ3VhZ2VzLCBhIHNpbmdsZSBtdWx0aWxpbmd1YWwgYXV0b21hdGljIHNwZWVjaCByZWNvZ25pdGlvbiBtb2RlbCBmb3IgMSwxMDcgbGFuZ3VhZ2VzLCBzcGVlY2ggc3ludGhlc2lzIG1vZGVscyBmb3IgdGhlIHNhbWUgbnVtYmVyIG9mIGxhbmd1YWdlcywgYXMgd2VsbCBhcyBhIGxhbmd1YWdlIGlkZW50aWZpY2F0aW9uIG1vZGVsIGZvciA0LDAxNyBsYW5ndWFnZXMuIEV4cGVyaW1lbnRzIHNob3cgdGhhdCBvdXIgbXVsdGlsaW5ndWFsIHNwZWVjaCByZWNvZ25pdGlvbiBtb2RlbCBtb3JlIHRoYW4gaGFsdmVzIHRoZSB3b3JkIGVycm9yIHJhdGUgb2YgV2hpc3BlciBvbiA1NCBsYW5ndWFnZXMgb2YgdGhlIEZMRVVSUyBiZW5jaG1hcmsgd2hpbGUgYmVpbmcgdHJhaW5lZCBvbiBhIHNtYWxsIGZyYWN0aW9uIG9mIHRoZSBsYWJlbGVkIGRhdGEuICIsNy4xMywsT3BlbiB3ZWlnaHRzIChub24tY29tbWVyY2lhbCksVW5pdGVkIFN0YXRlcyBvZiBBbWVyaWNhLCwsLDY0LjAsLDIwMjYtMDUtMjUgMTI6MjE6MjgrMDA6MDAsLCwsLCxJbmR1c3RyeSwsLCwsT3BlbiAobm9uLWNvbW1lcmNpYWwpLENDLUJZLU5DIDQuMCAobm9uIGNvbW1lcmNpYWwpLCwsLCwsNTA5ODAuMzIzNTM2OTE3MywsLCwsLFllcwpDb2RlVDUrLExhbmd1YWdlLCJDb2RlIGdlbmVyYXRpb24sQ29kZSBhdXRvY29tcGxldGlvbiIsU2FsZXNmb3JjZSwiWXVlIFdhbmcsIEh1bmcgTGUsIEFraGlsZXNoIERlZXBhayBHb3RtYXJlLCBOZ2hpIEQuUS4gQnVpLCBKdW5uYW4gTGksIFN0ZXZlbiBDLkguIEhvaSIsMjAyMy0wNS0yMCxDb2RlVDUrOiBPcGVuIENvZGUgTGFyZ2UgTGFuZ3VhZ2UgTW9kZWxzIGZvciBDb2RlIFVuZGVyc3RhbmRpbmcgYW5kIEdlbmVyYXRpb24saHR0cHM6Ly9hcnhpdi5vcmcvYWJzLzIzMDUuMDc5MjIsNjk5LjAsU09UQSBpbXByb3ZlbWVudCwiIiJXZSBleHRlbnNpdmVseSBldmFsdWF0ZSBDb2RlVDUrIG9uIG92ZXIgMjAgY29kZS1yZWxhdGVkIGJlbmNobWFya3MgaW4gZGlmZmVyZW50IHNldHRpbmdzLCBpbmNsdWRpbmcgemVyby1zaG90LCBmaW5ldHVuaW5nLCBhbmQgaW5zdHJ1Y3Rpb24tdHVuaW5nLiBXZSBvYnNlcnZlIHN0YXRlLW9mLXRoZS1hcnQgKFNvVEEpIG1vZGVsIHBlcmZvcm1hbmNlIG9uIHZhcmlvdXMgY29kZS1yZWxhdGVkIHRhc2tzLCBzdWNoIGFzIGNvZGUgZ2VuZXJhdGlvbiBhbmQgY29tcGxldGlvbiwgbWF0aCBwcm9ncmFtbWluZywgYW5kIHRleHQtdG8tY29kZSByZXRyaWV2YWwgdGFza3MiIgoKIiJvdXIgaW5zdHJ1Y3Rpb24tdHVuZWQgQ29kZVQ1KyAxNkIgYWNoaWV2ZXMgbmV3IFNvVEEgcmVzdWx0cyBvZgozNS4wJSBwYXNzQDEgYW5kIDU0LjUlIHBhc3NAMTAgb24gdGhlIEh1bWFuRXZhbCBjb2RlIGdlbmVyYXRpb24gdGFzayBhZ2FpbnN0IG90aGVyIG9wZW4gY29kZSBMTE1zLCBldmVuIHN1cnBhc3NpbmcgdGhlIE9wZW5BSSBjb2RlLWN1c2htYW4tMDAxIG1vZGVsIiIKCm5vdCBTT1RBIG92ZXJhbGwiLDE2MDAwMDAwMDAwLjAsIiIiV2UgaW1wbGVtZW50ZWQgYSBmYW1pbHkgb2YgQ29kZVQ1KyBtb2RlbHMsIHdpdGggbW9kZWwgc2l6ZXMgcmFuZ2luZyBmcm9tIDIyME0gdG8gMTZCIiIiLCwsNTE1MDAwMDAwMDAsIiIiV2UgdXNlIHRoZSBDb2RlVDUgdG9rZW5pemVyIHRvIHRva2VuaXplIHRoZSBtdWx0aWxpbmd1YWwgZGF0YXNldCwgcmVzdWx0aW5nIGluIDUxLjVCIHRva2VucyIiIiwsLE5WSURJQSBBMTAwLCxDb25maWRlbnQsIiIiTGFyZ2UgbGFuZ3VhZ2UgbW9kZWxzIChMTE1zKSBwcmV0cmFpbmVkIG9uIHZhc3Qgc291cmNlIGNvZGUgaGF2ZSBhY2hpZXZlZCBwcm9taW5lbnQgcHJvZ3Jlc3MgaW4gY29kZSBpbnRlbGxpZ2VuY2UuIEhvd2V2ZXIsIGV4aXN0aW5nIGNvZGUgTExNcyBoYXZlIHR3byBtYWluIGxpbWl0YXRpb25zIGluIHRlcm1zIG9mIGFyY2hpdGVjdHVyZSBhbmQgcHJldHJhaW5pbmcgdGFza3MuIEZpcnN0LCB0aGV5IG9mdGVuIGFkb3B0IGEgc3BlY2lmaWMgYXJjaGl0ZWN0dXJlIChlbmNvZGVyLW9ubHkgb3IgZGVjb2Rlci1vbmx5KSBvciByZWx5IG9uIGEgdW5pZmllZCBlbmNvZGVyLWRlY29kZXIgbmV0d29yayBmb3IgZGlmZmVyZW50IGRvd25zdHJlYW0gdGFza3MuIFRoZSBmb3JtZXIgcGFyYWRpZ20gaXMgbGltaXRlZCBieSBpbmZsZXhpYmlsaXR5IGluIGFwcGxpY2F0aW9ucyB3aGlsZSBpbiB0aGUgbGF0dGVyLCB0aGUgbW9kZWwgaXMgdHJlYXRlZCBhcyBhIHNpbmdsZSBzeXN0ZW0gZm9yIGFsbCB0YXNrcywgbGVhZGluZyB0byBzdWJvcHRpbWFsIHBlcmZvcm1hbmNlIG9uIGEgc3Vic2V0IG9mIHRhc2tzLiBTZWNvbmRseSwgdGhleSBvZnRlbiBlbXBsb3kgYSBsaW1pdGVkIHNldCBvZiBwcmV0cmFpbmluZyBvYmplY3RpdmVzIHdoaWNoIG1pZ2h0IG5vdCBiZSByZWxldmFudCB0byBzb21lIGRvd25zdHJlYW0gdGFza3MgYW5kIGhlbmNlIHJlc3VsdCBpbiBzdWJzdGFudGlhbCBwZXJmb3JtYW5jZSBkZWdyYWRlLiBUbyBhZGRyZXNzIHRoZXNlIGxpbWl0YXRpb25zLCB3ZSBwcm9wb3NlIGBgQ29kZVQ1KycnLCBhIGZhbWlseSBvZiBlbmNvZGVyLWRlY29kZXIgTExNcyBmb3IgY29kZSBpbiB3aGljaCBjb21wb25lbnQgbW9kdWxlcyBjYW4gYmUgZmxleGlibHkgY29tYmluZWQgdG8gc3VpdCBhIHdpZGUgcmFuZ2Ugb2YgZG93bnN0cmVhbSBjb2RlIHRhc2tzLiBTdWNoIGZsZXhpYmlsaXR5IGlzIGVuYWJsZWQgYnkgb3VyIHByb3Bvc2VkIG1peHR1cmUgb2YgcHJldHJhaW5pbmcgb2JqZWN0aXZlcyB0byBtaXRpZ2F0ZSB0aGUgcHJldHJhaW4tZmluZXR1bmUgZGlzY3JlcGFuY3kuIFRoZXNlIG9iamVjdGl2ZXMgY292ZXIgc3BhbiBkZW5vaXNpbmcsIGNvbnRyYXN0aXZlIGxlYXJuaW5nLCB0ZXh0LWNvZGUgbWF0Y2hpbmcsIGFuZCBjYXVzYWwgTE0gcHJldHJhaW5pbmcgdGFza3MsIG9uIGJvdGggdW5pbW9kYWwgYW5kIGJpbW9kYWwgbXVsdGlsaW5ndWFsIGNvZGUgY29ycG9yYS4gRnVydGhlcm1vcmUsIHdlIHByb3Bvc2UgdG8gaW5pdGlhbGl6ZSBDb2RlVDUrIHdpdGggZnJvemVuIG9mZi10aGUtc2hlbGYgTExNcyB3aXRob3V0IHRyYWluaW5nIGZyb20gc2NyYXRjaCB0byBlZmZpY2llbnRseSBzY2FsZSB1cCBvdXIgbW9kZWxzLCBhbmQgZXhwbG9yZSBpbnN0cnVjdGlvbi10dW5pbmcgdG8gYWxpZ24gd2l0aCBuYXR1cmFsIGxhbmd1YWdlIGluc3RydWN0aW9ucy4gV2UgZXh0ZW5zaXZlbHkgZXZhbHVhdGUgQ29kZVQ1KyBvbiBvdmVyIDIwIGNvZGUtcmVsYXRlZCBiZW5jaG1hcmtzIGluIGRpZmZlcmVudCBzZXR0aW5ncywgaW5jbHVkaW5nIHplcm8tc2hvdCwgZmluZXR1bmluZywgYW5kIGluc3RydWN0aW9uLXR1bmluZy4gV2Ugb2JzZXJ2ZSBzdGF0ZS1vZi10aGUtYXJ0IChTb1RBKSBtb2RlbCBwZXJmb3JtYW5jZSBvbiB2YXJpb3VzIGNvZGUtcmVsYXRlZCB0YXNrcywgc3VjaCBhcyBjb2RlIGdlbmVyYXRpb24gYW5kIGNvbXBsZXRpb24sIG1hdGggcHJvZ3JhbW1pbmcsIGFuZCB0ZXh0LXRvLWNvZGUgcmV0cmlldmFsIHRhc2tzLiBQYXJ0aWN1bGFybHksIG91ciBpbnN0cnVjdGlvbi10dW5lZCBDb2RlVDUrIDE2QiBhY2hpZXZlcyBuZXcgU29UQSByZXN1bHRzIG9uIEh1bWFuRXZhbCBjb2RlIGdlbmVyYXRpb24gdGFzayBhZ2FpbnN0IG90aGVyIG9wZW4gY29kZSBMTE1zLiIiIiwsLE9wZW4gd2VpZ2h0cyAodW5yZXN0cmljdGVkKSxVbml0ZWQgU3RhdGVzIG9mIEFtZXJpY2EsLCwsLCwyMDI2LTA1LTI1IDEyOjIxOjI4KzAwOjAwLCwsLCwsSW5kdXN0cnksLCwsLE9wZW4gc291cmNlLCJCU0QgMy1jbGF1c2UgCmh0dHBzOi8vZ2l0aHViLmNvbS9zYWxlc2ZvcmNlL0NvZGVUNS9ibG9iL21haW4vTElDRU5TRS50eHQKCmh0dHBzOi8vaHVnZ2luZ2ZhY2UuY28vU2FsZXNmb3JjZS9jb2RldDVwLTE2YiIsLCwsRlAxNiwsLCxTYWxlc2ZvcmNlLCwsLFllcwpYdWFuWXVhbiAyLjAsTGFuZ3VhZ2UsIkxhbmd1YWdlIG1vZGVsaW5nL2dlbmVyYXRpb24sQ2hhdCIsRHUgWGlhb21hbiwiWHVhbnl1IFpoYW5nLCBRaW5nIFlhbmcsIERvbmdsaWFuZyBYdSIsMjAyMy0wNS0xOSxYdWFuWXVhbiAyLjA6IEEgTGFyZ2UgQ2hpbmVzZSBGaW5hbmNpYWwgQ2hhdCBNb2RlbCB3aXRoIEh1bmRyZWRzIG9mIEJpbGxpb25zIFBhcmFtZXRlcnMsImh0dHBzOi8vYXJ4aXYub3JnL2Ficy8yMzA1LjEyMDAyLCBodHRwczovL2h1Z2dpbmdmYWNlLmNvL0R1eGlhb21hbi1ESS9YdWFuWXVhbi0xNzZCIiwxNjEuMCwsLDE3NjIwMDAwMDAwMC4wLDE3Ni4yQiwsRmluZS10dW5lZCBmcm9tIEJMT09NLTE3NkIuIE1vcmUgZGV0YWlscyBpbiBmaW5lLXR1bmluZyBjb2x1bW4sMzY2MDAwMDAwMDAwLFRhYmxlIDIsLCxOVklESUEgQTEwMCBTWE00IDgwIEdCLCxDb25maWRlbnQsIkluIHJlY2VudCB5ZWFycywgcHJlLXRyYWluZWQgbGFuZ3VhZ2UgbW9kZWxzIGhhdmUgdW5kZXJnb25lIHJhcGlkIGRldmVsb3BtZW50IHdpdGggdGhlIGVtZXJnZW5jZSBvZiBsYXJnZS1zY2FsZSBtb2RlbHMuIEhvd2V2ZXIsIHRoZXJlIGlzIGEgbGFjayBvZiBvcGVuLXNvdXJjZWQgY2hhdCBtb2RlbHMgc3BlY2lmaWNhbGx5IGRlc2lnbmVkIGZvciB0aGUgQ2hpbmVzZSBsYW5ndWFnZSwgZXNwZWNpYWxseSBpbiB0aGUgZmllbGQgb2YgQ2hpbmVzZSBmaW5hbmNlLCBhdCB0aGUgc2NhbGUgb2YgaHVuZHJlZHMgb2YgYmlsbGlvbnMuIFRvIGFkZHJlc3MgdGhpcyBnYXAsIHdlIGludHJvZHVjZSBYdWFuWXVhbiAyLjAsIHRoZSBsYXJnZXN0IENoaW5lc2UgY2hhdCBtb2RlbCB0byBkYXRlLCBidWlsdCB1cG9uIHRoZSBCTE9PTS0xNzZCIGFyY2hpdGVjdHVyZS4gQWRkaXRpb25hbGx5LCB3ZSBwcm9wb3NlIGEgbm92ZWwgdHJhaW5pbmcgbWV0aG9kIGNhbGxlZCBoeWJyaWQtdHVuaW5nIHRvIG1pdGlnYXRlIGNhdGFzdHJvcGhpYyBmb3JnZXR0aW5nLiBCeSBjb21iaW5pbmcgZ2VuZXJhbC1kb21haW4gd2l0aCBkb21haW4tc3BlY2lmaWMga25vd2xlZGdlIGFuZCBpbnRlZ3JhdGluZyB0aGUgc3RhZ2VzIG9mIHByZS10cmFpbmluZyBhbmQgZmluZS10dW5pbmcsIFh1YW5ZdWFuIDIuMCBpcyBjYXBhYmxlIG9mIHByb3ZpZGluZyBhY2N1cmF0ZSBhbmQgY29udGV4dHVhbGx5IGFwcHJvcHJpYXRlIHJlc3BvbnNlcyBpbiB0aGUgQ2hpbmVzZSBmaW5hbmNpYWwgZG9tYWluLiIsLCxPcGVuIHdlaWdodHMgKHJlc3RyaWN0ZWQgdXNlKSxDaGluYSxCTE9PTS0xNzZCLDEuMzdlKzIyLCIxM0IgdG9rZW5zIGZvciBmaW5lLXR1bmluZywgcGVyIHRhYmxlIDIKCjE3NkIgKiAxM0IgKiA2ID0gMS4zN2UyMiIsLCwyMDI2LTA1LTI1IDEyOjIxOjI3KzAwOjAwLCwsLCwsSW5kdXN0cnksLCwsLCxsb29rcyBsaWtlIGNvbW1lcmNpYWwgKyByZXNwb25zaWJsZSB1c2U6IGh0dHBzOi8vYmlnc2NpZW5jZS5odWdnaW5nZmFjZS5jby9ibG9nL3RoZS1iaWdzY2llbmNlLXJhaWwtbGljZW5zZSwsLCwsLCwsLCwsLFllcwpPTkUtUEVBQ0UsIk11bHRpbW9kYWwsVmlzaW9uLFNwZWVjaCxMYW5ndWFnZSIsIkltYWdlIGNsYXNzaWZpY2F0aW9uLFNwZWVjaCByZWNvZ25pdGlvbiAoQVNSKSxBdWRpbyBxdWVzdGlvbiBhbnN3ZXJpbmcsQXVkaW8gY2xhc3NpZmljYXRpb24sU2VtYW50aWMgc2VnbWVudGF0aW9uIiwiQWxpYmFiYSxIdWF6aG9uZyBVbml2ZXJzaXR5IG9mIFNjaWVuY2UgYW5kIFRlY2hub2xvZ3kiLCJQZW5nIFdhbmcsIFNoaWppZSBXYW5nLCBKdW55YW5nIExpbiwgU2h1YWkgQmFpLCBYaWFvaHVhbiBaaG91LCBKaW5ncmVuIFpob3UsIFhpbmdnYW5nIFdhbmcsIENoYW5nIFpob3UiLDIwMjMtMDUtMTgsT05FLVBFQUNFOiBFeHBsb3JpbmcgT25lIEdlbmVyYWwgUmVwcmVzZW50YXRpb24gTW9kZWwgVG93YXJkIFVubGltaXRlZCBNb2RhbGl0aWVzLGh0dHBzOi8vYXJ4aXYub3JnL2Ficy8yMzA1LjExMTcydjEsMTYwLjAsU09UQSBpbXByb3ZlbWVudCwiIiIgT05FUEVBQ0Ug</x:v>
      </x:c>
    </x:row>
    <x:row r="177" ht="18" customHeight="1">
      <x:c r="A177" s="17" t="n">
        <x:v>172</x:v>
      </x:c>
      <x:c r="B177" s="17" t="n">
        <x:v>309</x:v>
      </x:c>
      <x:c r="C177" s="94" t="str">
        <x:v>YWNoaWV2ZXMgbGVhZGluZyByZXN1bHRzIGluIGJvdGggdW5pLW1vZGFsIGFuZCBtdWx0aS1tb2RhbCB0YXNrcywgaW5jbHVkaW5nIGltYWdlIGNsYXNzaWZpY2F0aW9uICg4OS44JSBhY2N1cmFjeSBvbiBJbWFnZU5ldCB3L28gcHJpdmF0ZWx5IGxhYmVsZWQgZGF0YSksIHNlbWFudGljIHNlZ21lbnRhdGlvbiAoNjMuMCUgbUlvVSBvbiBBREUyMEspLCBhdWRpby10ZXh0IHJldHJpZXZhbCAob3V0cGVyZm9ybWluZyBwcmV2aW91cyBTT1RBcyBvbiBBdWRpb0NhcHMgYW5kIENsb3RobyBieSBhIGxhcmdlIG1hcmdpbiksIGF1ZGlvIGNsYXNzaWZpY2F0aW9uICg5MS44JSB6ZXJvLXNob3QgYWNjdXJhY3kgb24gRVNDLTUwLCA2OS43JSBhY2N1cmFjeSBvbiBGU0Q1MEssIDU5LjYlIGFjY3VyYWN5IG9uIFZHR1NvdW5kIHcvbyB2aXN1YWwgaW5mb3JtYXRpb24pLAphdWRpbyBxdWVzdGlvbiBhbnN3ZXJpbmcgKDg2LjIlIGFjY3VyYWN5IG9uIEFWUUEgdy9vIHZpc3VhbCBpbmZvcm1hdGlvbiksIGltYWdlLXRleHQgcmV0cmlldmFsICg4NC4xJSBJMlQgUkAxIG9uIE1TQ09DTyBhbmQgOTcuNiUgSTJUIFJAMSBvbiBGbGlja3IzMEsgdy9vIGludGVybWVkaWF0ZSBmaW5ldHVuaW5nIGFuZCByYW5raW5nKSwgYW5kIHZpc3VhbCBncm91bmRpbmcgKDg5LjI2JS84My4yMyUvODkuMjclIHNjb3JlcyBvbiBSZWZDT0NPLysvZyB0ZXN0IHNldHMpLiIiIiw0MDAwMDAwMDAwLjAsIiIid2UgcHJvcG9zZSBPTkUtUEVBQ0UsIGEgbW9kZWwgd2l0aCA0QiBwYXJhbWV0ZXJzIiIiLDEuOGUrMjAsIjQgYmlsbGlvbiBwYXJhbXMgKiA3LjUgYmlsbGlvbiBkYXRhICogNiA9IDEuOGUyMC4KCnNlZSB0cmFpbmluZyBkYXRhc2V0IHNpemUgbm90ZXMuIHRoaXMgZXN0aW1hdGUgcmVxdWlyZWQgc29tZSBtb3JlIGFzc3VtcHRpb25zIHRoYW4gdXN1YWwuIiw0OTA2MTcwMDAwMDAsIiIiQWZ0ZXIgdGhlc2Ugc3RlcHMsIHdlIHJldGFpbiBhYm91dCAxLjUgYmlsbGlvbiBpbWFnZS10ZXh0IHBhaXJzIiIKLi4uCiIiV2UgYWxzbyBwZXJmb3JtIHNpbXBsZSBjbGVhbmluZyBvbiB0aGUgZGF0YSwgd2hpY2ggaW52b2x2ZXMgcmVtb3Zpbmcgc2FtcGxlcyB3aXRoIHRleHQgbGVuZ3RocyBsZXNzIHRoYW4gMyBvciBncmVhdGVyIHRoYW4KNTEyLCBhcyB3ZWxsIGFzIHRleHRzIGNvbnRhaW5pbmcgbm9uLUVuZ2xpc2ggb3IgZW1vamkgY2hhcmFjdGVycy4gVWx0aW1hdGVseSwgd2Ugb2J0YWluIGFib3V0IDIuNCBtaWxsaW9uIGF1ZGlvLXRleHQgcGFpcnMsIHdpdGggYSB0b3RhbCBkdXJhdGlvbiBvZiBhcm91bmQgOCwwMDAgaG91cnMiIgoKODAwMCBob3VycyA9IDQ4MCwwMDAgbWludXRlcyA9IH4xMDksNDQwLDAwMCB3b3JkcyBhdCAyMjggd3BtCgpodHRwczovL2RvY3MuZ29vZ2xlLmNvbS9kb2N1bWVudC9kLzFHM3Z2UWtuNHhfVzcxTUtnMEdtSFZ0emZkOW0weTNfT2Zjb2V3MHY5MDJRL2VkaXQjaGVhZGluZz1oLjNwYnQwaGZndjdwcQoKVHJhaW5lZCBvbiAxMCBlcG9jaHMgZm9yIGF1ZGlvLiBGb3IgdGV4dCwgdGhleSB0cmFpbiBvbiAiIjIwMEsgc3RlcHMgd2l0aCBhIGJhdGNoIHNpemUgb2YgMzI3NjgiIiA9IDYsNTMzLDYwMCwwMDAKQWRkaW5nIHRvZ2V0aGVyLCB0aGV5IHRyYWluIG9uIH4gNy41YiBkYXRhIHBvaW50cyBvbiBhIGRhdGFzZXQgb2YgMS42YiwgZm9yIH40LjcgZXBvY2hzIG9uIGF2ZXJhZ2UuIiwsLCwsU3BlY3VsYXRpdmUsIkluIHRoaXMgd29yaywgd2UgZXhwbG9yZSBhIHNjYWxhYmxlIHdheSBmb3IgYnVpbGRpbmcgYSBnZW5lcmFsIHJlcHJlc2VudGF0aW9uIG1vZGVsIHRvd2FyZCB1bmxpbWl0ZWQgbW9kYWxpdGllcy4gV2UgcmVsZWFzZSBPTkUtUEVBQ0UsIGEgaGlnaGx5IGV4dGVuc2libGUgbW9kZWwgd2l0aCA0QiBwYXJhbWV0ZXJzIHRoYXQgY2FuIHNlYW1sZXNzbHkgYWxpZ24gYW5kIGludGVncmF0ZSByZXByZXNlbnRhdGlvbnMgYWNyb3NzIHZpc2lvbiwgYXVkaW8sIGFuZCBsYW5ndWFnZSBtb2RhbGl0aWVzLiBUaGUgYXJjaGl0ZWN0dXJlIG9mIE9ORS1QRUFDRSBjb21wcmlzZXMgbW9kYWxpdHkgYWRhcHRlcnMsIHNoYXJlZCBzZWxmLWF0dGVudGlvbiBsYXllcnMsIGFuZCBtb2RhbGl0eSBGRk5zLiBUaGlzIGRlc2lnbiBhbGxvd3MgZm9yIHRoZSBlYXN5IGV4dGVuc2lvbiBvZiBuZXcgbW9kYWxpdGllcyBieSBhZGRpbmcgYWRhcHRlcnMgYW5kIEZGTnMsIHdoaWxlIGFsc28gZW5hYmxpbmcgbXVsdGktbW9kYWwgZnVzaW9uIHRocm91Z2ggc2VsZi1hdHRlbnRpb24gbGF5ZXJzLiBUbyBwcmV0cmFpbiBPTkUtUEVBQ0UsIHdlIGRldmVsb3AgdHdvIG1vZGFsaXR5LWFnbm9zdGljIHByZXRyYWluaW5nIHRhc2tzLCBjcm9zcy1tb2RhbCBhbGlnbmluZyBjb250cmFzdCBhbmQgaW50cmEtbW9kYWwgZGVub2lzaW5nIGNvbnRyYXN0LCB3aGljaCBhbGlnbiB0aGUgc2VtYW50aWMgc3BhY2Ugb2YgZGlmZmVyZW50IG1vZGFsaXRpZXMgYW5kIGNhcHR1cmUgZmluZS1ncmFpbmVkIGRldGFpbHMgd2l0aGluIG1vZGFsaXRpZXMgY29uY3VycmVudGx5LiBXaXRoIHRoZSBzY2FsaW5nLWZyaWVuZGx5IGFyY2hpdGVjdHVyZSBhbmQgcHJldHJhaW5pbmcgdGFza3MsIE9ORS1QRUFDRSBoYXMgdGhlIHBvdGVudGlhbCB0byBleHBhbmQgdG8gdW5saW1pdGVkIG1vZGFsaXRpZXMuIFdpdGhvdXQgdXNpbmcgYW55IHZpc2lvbiBvciBsYW5ndWFnZSBwcmV0cmFpbmVkIG1vZGVsIGZvciBpbml0aWFsaXphdGlvbiwgT05FLVBFQUNFIGFjaGlldmVzIGxlYWRpbmcgcmVzdWx0cyBvbiBhIHdpZGUgcmFuZ2Ugb2YgdW5pLW1vZGFsIGFuZCBtdWx0aS1tb2RhbCB0YXNrcywgaW5jbHVkaW5nIGltYWdlIGNsYXNzaWZpY2F0aW9uIChJbWFnZU5ldCksIHNlbWFudGljIHNlZ21lbnRhdGlvbiAoQURFMjBLKSwgYXVkaW8tdGV4dCByZXRyaWV2YWwgKEF1ZGlvQ2FwcywgQ2xvdGhvKSwgYXVkaW8gY2xhc3NpZmljYXRpb24gKEVTQy01MCwgRlNENTBLLCBWR0dTb3VuZCksIGF1ZGlvIHF1ZXN0aW9uIGFuc3dlcmluZyAoQVZRQSksIGltYWdlLXRleHQgcmV0cmlldmFsIChNU0NPQ08sIEZsaWNrcjMwSyksIGFuZCB2aXN1YWwgZ3JvdW5kaW5nIChSZWZDT0NPLysvZykuIENvZGUgaXMgYXZhaWxhYmxlIGF0IHRoaXMgaHR0cHMgVVJMLiIsNC43LCxPcGVuIHdlaWdodHMgKHVucmVzdHJpY3RlZCksIkNoaW5hLENoaW5hIiwsLCwsLDIwMjYtMDUtMjUgMTI6MjE6MjgrMDA6MDAsLCwsLCwiSW5kdXN0cnksQWNhZGVtaWEiLCwsLCxPcGVuIHNvdXJjZSwiQXBhY2hlIDIuMCwgaW5jbHVkZXMgdHJhaW4gY29kZQpodHRwczovL2dpdGh1Yi5jb20vT0ZBLVN5cy9PTkUtUEVBQ0UvdHJlZS9tYWluL29uZV9wZWFjZSAiLCwsLEJGMTYsLCxPcGVyYXRpb24gY291bnRpbmcsLCwsLFllcwpMSU1BLExhbmd1YWdlLCJDaGF0LExhbmd1YWdlIG1vZGVsaW5nL2dlbmVyYXRpb24iLCJNZXRhIEFJLENhcm5lZ2llIE1lbGxvbiBVbml2ZXJzaXR5IChDTVUpLFVuaXZlcnNpdHkgb2YgU291dGhlcm4gQ2FsaWZvcm5pYSxUZWwgQXZpdiBVbml2ZXJzaXR5IiwiQ2h1bnRpbmcgWmhvdSwgUGVuZ2ZlaSBMaXUsIFB1eGluIFh1LCBTcmluaSBJeWVyLCBKaWFvIFN1biwgWXVuaW5nIE1hbywgWHVlemhlIE1hLCBBdmlhIEVmcmF0LCBQaW5nIFl1LCBMaWxpIFl1LCBTdXNhbiBaaGFuZywgR2FyZ2kgR2hvc2gsIE1pa2UgTGV3aXMsIEx1a2UgWmV0dGxlbW95ZXIsIE9tZXIgTGV2eSIsMjAyMy0wNS0xOCxMSU1BOiBMZXNzIElzIE1vcmUgZm9yIEFsaWdubWVudCxodHRwczovL2FyeGl2Lm9yZy9hYnMvMjMwNS4xMTIwNiwxMjc0LjAsLCw2NTAwMDAwMDAwMC4wLCIiIldlIHRyYWluIExJTUEgKExlc3MgSXMgTW9yZSBmb3IgQWxpZ25tZW50KSB1c2luZyB0aGUgZm9sbG93aW5nIHByb3RvY29sLiBTdGFydGluZyBmcm9tIExMYU1hIDY1QiBbVG91dnJvbiBldCBhbC4sIDIwMjNdLCB3ZSBmaW5lLXR1bmUgb24gb3VyIDEsMDAwLWV4YW1wbGUgYWxpZ25tZW50IHRyYWluaW5nIHNldCwiIiBhY2NvcmRpbmcgdG8gcGFnZSA0IG9mIGh0dHBzOi8vYXJ4aXYub3JnL3BkZi8yMzA1LjExMjA2LiIsNS41MDAwNDM5ZSsyMywiRmluZXR1bmU6ICA0LjM5ZTE4IEZMT1AKQmFzZSBtb2RlbDogNS41ZSsyMyBGTE9QIApUb3RhbDogNC4zOWUxOCs1LjVlKzIzPTUuNWUrMjMgRkxPUCIsNjg1MzAwLCJUaGUgdG90YWwgYW1vdW50IG9mIHRyYWluaW5nIGRhdGEgaXMgcm91Z2hseSA3NTAsMDAwIHRva2Vucywgc3BsaXQgb3ZlciBleGFjdGx5IDEsMDAwIHNlcXVlbmNlcy4iLCwsLCxDb25maWRlbnQsIkxhcmdlIGxhbmd1YWdlIG1vZGVscyBhcmUgdHJhaW5lZCBpbiB0d28gc3RhZ2VzOiAoMSkgdW5zdXBlcnZpc2VkIHByZXRyYWluaW5nIGZyb20gcmF3IHRleHQsIHRvIGxlYXJuIGdlbmVyYWwtcHVycG9zZSByZXByZXNlbnRhdGlvbnMsIGFuZCAoMikgbGFyZ2Ugc2NhbGUgaW5zdHJ1Y3Rpb24gdHVuaW5nIGFuZCByZWluZm9yY2VtZW50IGxlYXJuaW5nLCB0byBiZXR0ZXIgYWxpZ24gdG8gZW5kIHRhc2tzIGFuZCB1c2VyIHByZWZlcmVuY2VzLiBXZSBtZWFzdXJlIHRoZSByZWxhdGl2ZSBpbXBvcnRhbmNlIG9mIHRoZXNlIHR3byBzdGFnZXMgYnkgdHJhaW5pbmcgTElNQSwgYSA2NUIgcGFyYW1ldGVyIExMYU1hIGxhbmd1YWdlIG1vZGVsIGZpbmUtdHVuZWQgd2l0aCB0aGUgc3RhbmRhcmQgc3VwZXJ2aXNlZCBsb3NzIG9uIG9ubHkgMSwwMDAgY2FyZWZ1bGx5IGN1cmF0ZWQgcHJvbXB0cyBhbmQgcmVzcG9uc2VzLCB3aXRob3V0IGFueSByZWluZm9yY2VtZW50IGxlYXJuaW5nIG9yIGh1bWFuIHByZWZlcmVuY2UgbW9kZWxpbmcuIExJTUEgZGVtb25zdHJhdGVzIHJlbWFya2FibHkgc3Ryb25nIHBlcmZvcm1hbmNlLCBsZWFybmluZyB0byBmb2xsb3cgc3BlY2lmaWMgcmVzcG9uc2UgZm9ybWF0cyBmcm9tIG9ubHkgYSBoYW5kZnVsIG9mIGV4YW1wbGVzIGluIHRoZSB0cmFpbmluZyBkYXRhLCBpbmNsdWRpbmcgY29tcGxleCBxdWVyaWVzIHRoYXQgcmFuZ2UgZnJvbSBwbGFubmluZyB0cmlwIGl0aW5lcmFyaWVzIHRvIHNwZWN1bGF0aW5nIGFib3V0IGFsdGVybmF0ZSBoaXN0b3J5LiBNb3Jlb3ZlciwgdGhlIG1vZGVsIHRlbmRzIHRvIGdlbmVyYWxpemUgd2VsbCB0byB1bnNlZW4gdGFza3MgdGhhdCBkaWQgbm90IGFwcGVhciBpbiB0aGUgdHJhaW5pbmcgZGF0YS4gSW4gYSBjb250cm9sbGVkIGh1bWFuIHN0dWR5LCByZXNwb25zZXMgZnJvbSBMSU1BIGFyZSBlaXRoZXIgZXF1aXZhbGVudCBvciBzdHJpY3RseSBwcmVmZXJyZWQgdG8gR1BULTQgaW4gNDMlIG9mIGNhc2VzOyB0aGlzIHN0YXRpc3RpYyBpcyBhcyBoaWdoIGFzIDU4JSB3aGVuIGNvbXBhcmVkIHRvIEJhcmQgYW5kIDY1JSB2ZXJzdXMgRGFWaW5jaTAwMywgd2hpY2ggd2FzIHRyYWluZWQgd2l0aCBodW1hbiBmZWVkYmFjay4gVGFrZW4gdG9nZXRoZXIsIHRoZXNlIHJlc3VsdHMgc3Ryb25nbHkgc3VnZ2VzdCB0aGF0IGFsbW9zdCBhbGwga25vd2xlZGdlIGluIGxhcmdlIGxhbmd1YWdlIG1vZGVscyBpcyBsZWFybmVkIGR1cmluZyBwcmV0cmFpbmluZywgYW5kIG9ubHkgbGltaXRlZCBpbnN0cnVjdGlvbiB0dW5pbmcgZGF0YSBpcyBuZWNlc3NhcnkgdG8gdGVhY2ggbW9kZWxzIHRvIHByb2R1Y2UgaGlnaCBxdWFsaXR5IG91dHB1dC4iLDE1LjAsLFVucmVsZWFzZWQsIlVuaXRlZCBTdGF0ZXMgb2YgQW1lcmljYSxVbml0ZWQgU3RhdGVzIG9mIEFtZXJpY2EsVW5pdGVkIFN0YXRlcyBvZiBBbWVyaWNhLElzcmFlbCIsTExhTUEtNjVCLDQuMzllKzIwLCLigJxUaGUgdG90YWwgYW1vdW50IG9mIHRyYWluaW5nIGRhdGEgaXMgcm91Z2hseSA3NTAsMDAwIHRva2Vucywgc3BsaXQgb3ZlciBleGFjdGx5IDEsMDAwIHNlcXVlbmNlcyzigJ0gYWNjb3JkaW5nIHRvIHBhZ2UgMiBvZiBodHRwczovL2FyeGl2Lm9yZy9wZGYvMjMwNS4xMTIwNi4KCuKAnFdlIHRyYWluIExJTUEgKExlc3MgSXMgTW9yZSBmb3IgQWxpZ25tZW50KSB1c2luZyB0aGUgZm9sbG93aW5nIHByb3RvY29sLiBTdGFydGluZyBmcm9tIExMYU1hIDY1QiBbVG91dnJvbiBldCBhbC4sIDIwMjNdLCB3ZSBmaW5lLXR1bmUgb24gb3VyIDEsMDAwLWV4YW1wbGUgYWxpZ25tZW50IHRyYWluaW5nIHNldC4gVG8gZGlmZmVyZW50aWF0ZSBiZXR3ZWVuIGVhY2ggc3BlYWtlciAodXNlciBhbmQgYXNzaXN0YW50KSwgd2UgaW50cm9kdWNlIGEgc3BlY2lhbCBlbmQtb2YtdHVybiB0b2tlbiAoRU9UKSBhdCB0aGUgZW5kIG9mIGVhY2ggdXR0ZXJhbmNlOyB0aGlzIHRva2VuIHBsYXlzIHRoZSBzYW1lIHJvbGUgYXMgRU9TIG9mIGhhbHRpbmcgZ2VuZXJhdGlvbiwgYnV0IGF2b2lkcyBjb25mbGF0aW9uIHdpdGggYW55IG90aGVyIG1lYW5pbmcgdGhhdCB0aGUgcHJldHJhaW5lZCBtb2RlbCBtYXkgaGF2ZSBpbWJ1ZWQgaW50byB0aGUgcHJlZXhpc3RpbmcgRU9TIHRva2VuLgoKV2UgZm9sbG93IHN0YW5kYXJkIGZpbmUtdHVuaW5nIGh5cGVycGFyYW1ldGVyczogd2UgZmluZS10dW5lIGZvciAxNSBlcG9jaHMgdXNpbmcgQWRhbVcgW0xvc2hjaGlsb3YgYW5kIEh1dHRlciwgMjAxN10gd2l0aCAxID0gMC45LCAyID0gMC45NSwgYW5kIHdlaWdodCBkZWNheSBvZiAwLjEuIFdpdGhvdXQgd2FybXVwIHN0ZXBzLCB3ZSBzZXQgdGhlIGluaXRpYWwgbGVhcm5pbmcgcmF0ZSB0byAxIOKIkiA1IGFuZCBsaW5lYXJseSBkZWNheWluZyB0byAxIOKIkiA2IGJ5IHRoZSBlbmQgb2YgdHJhaW5pbmcuIFRoZSBiYXRjaCBzaXplIGlzIHNldCB0byAzMiBleGFtcGxlcyAoNjQgZm9yIHNtYWxsZXIgbW9kZWxzKSwgYW5kIHRleHRzIGxvbmdlciB0aGFuIDIwNDggdG9rZW5zIGFyZSB0cmltbWVkLiBPbmUgbm90YWJsZSBkZXZpYXRpb24gZnJvbSB0aGUgbm9ybSBpcyB0aGUgdXNlIG9mIHJlc2lkdWFsIGRyb3BvdXQ7CndlIGZvbGxvdyBPdXlhbmcgZXQgYWwuIFsyMDIyXSBhbmQgYXBwbHkgZHJvcG91dCBvdmVyIHJlc2lkdWFsIGNvbm5lY3Rpb25zLCBzdGFydGluZyBhdCAgPSAwLjAgYXQgdGhlIGJvdHRvbSBsYXllciBhbmQgbGluZWFybHkgcmFpc2luZyB0aGUgcmF0ZSB0byAgPSAwLjMgYXQgdGhlIGxhc3QgbGF5ZXIgKCA9IDAuMiBmb3Igc21hbGxlciBtb2RlbHMpLiBXZSBmaW5kIHRoYXQgcGVycGxleGl0eSBkb2VzIG5vdCBjb3JyZWxhdGUgd2l0aCBnZW5lcmF0aW9uIHF1YWxpdHksIGFuZCB0aHVzIG1hbnVhbGx5IHNlbGVjdCBjaGVja3BvaW50cyBiZXR3ZWVuIHRoZSA1dGggYW5kIHRoZSAxMHRoIGVwb2NocyB1c2luZyB0aGUgaGVsZC1vdXQgNTAtZXhhbXBsZSBkZXZlbG9wbWVudCBzZXQsIiIgYWNjb3JkaW5nIHRvIHBhZ2UgNCBvZiBodHRwczovL2FyeGl2Lm9yZy9wZGYvMjMwNS4xMTIwNi4KClNpbmNlIExsYW1hIGhhcyBhIGRlbnNlIHRyYW5zZm9ybWVyIGFyY2hpdGVjdHVyZSwgdGhlIDZORCBhcHByb3hpbWF0aW9uIHlpZWxkcwpGaW5lLXR1bmluZyBjb21wdXRlCj0gIyBvZiBhY3RpdmUgcGFyYW1ldGVycyAvIGZvcndhcmQgcGFzcyAqICMgb2YgdG9rZW5zICogNiBGTE9QUyAvIHRva2VuICogIyBvZiBlcG9jaHMKfj0gNjVlOSBwYXJhbWV0ZXJzICogNzVlNCB0b2tlbnMgKiA2IEZMT1BTIC8gdG9rZW4gKiAxNSBlcG9jaHMKPSA0MzgsNzUwZTEzIEZMT1BTCn49IDQuMzllMTggRkxPUFMiLCwsMjAyNi0wNS0yNSAxMjoyMToyOSswMDowMCwsLCwsLCJJbmR1c3RyeSxBY2FkZW1pYSxBY2FkZW1pYSxBY2FkZW1pYSIsLCwsLFVucmVsZWFzZWQsLFRydWUsLCwsLCxPcGVyYXRpb24gY291bnRpbmcsLCwsLE5vClRpYW5oZSBUaWFueXVhbiwsLE5hdGlvbmFsIFN1cGVyY29tcHV0ZXIgQ2VudGVyIGluIFRpYW5qaW4sLDIwMjMtMDUtMTgsLGh0dHBzOi8vZ2xvYmFsLmNoaW5hZGFpbHkuY29tLmNuL2EvMjAyMzA1LzE5L1dTNjQ2NzEzYzNhMzEwYjYwNTRmYWQzZjhlLmh0bWwsLCwsLCwsLCwiVGhlIGNlbnRlcidzIGxhcmdlIGxhbmd1YWdlIG1vZGVsIGhhcyBzZWVuIGFib3V0IDM1MEIgdG9rZW5zIGR1cmluZyB0cmFpbmluZywgd2l0aCBDaGluZXNlIGRhdGEgc2V0cyBjb3ZlcmluZyBvcGVuLXNvdXJjZSB0cmFpbmluZyBkYXRhLCBDaGluZXNlIG5vdmVscywgYW5jaWVudCBsaXRlcmF0dXJlLCBlbmN5Y2xvcGVkaWEsIG5ld3MsIGFzIHdlbGwgYXMgdmFyaW91cyBkYXRhc2V0cyBpbiBwcm9mZXNzaW9uYWwgZmllbGRzIHN1Y2ggYXMgdHJhZGl0aW9uYWwgQ2hpbmVzZSBtZWRpY2luZSwgbGF3IGFuZCBoZWFsdGhjYXJlLCB0aGUgVGlhbmppbiBjZW50ZXIgc2FpZCBpbiBhIHN0YXRlbWVudC4iLCwsLCxDb25maWRlbnQsLCwsLENoaW5hLCwsLCwsMjAyNS0xMS0yOCAxMTo1Mzo0NCswMDowMCwsLCwsLEdvdmVybm1lbnQsLCwsLCwsLCwsLCwsLCwsLCwKQ29uZ1JvbmcgKOS7juWuueWkp+aooeWeiyksTGFuZ3VhZ2UsLENsb3VkV2FsayBUZWNobm9sb2d5LCwyMDIzLTA1LTE4LCwiaHR0cHM6Ly93d3cuY2xvdWR3YWxrLmNvbS9uZXdzL3Nob3cvaWQvMTgyCmh0dHBzOi8vd3d3LmppcWl6aGl4aW4uY29tL2FydGljbGVzLzIwMjQtMDYtMjgtMTYiLCwsLCwsLCwsLCwsLCxVbmtub3duLCwsLCxDaGluYSwsLCwsLDIwMjYtMDItMTEgMTk6MjY6MjcrMDA6MDAsLCwsLCwiSW5kdXN0cnksQWNhZGVtaWEiLCwsLCwsLCwsLCwsLCwsLCwsCkNvRWRpVC14eGwsTGFuZ3VhZ2UsTGFuZ3VhZ2UgZ2VuZXJhdGlvbiwiVW5pdmVyc2l0eSBvZiBNaW5uZXNvdGEsR3JhbW1hcmx5IiwiVmlwdWwgUmFoZWphLCBEaHJ1diBLdW1hciwgUnlhbiBLb28sIERvbmd5ZW9wIEthbmciLDIwMjMtMDUtMTcsQ29FZElUOiBUZXh0IEVkaXRpbmcgYnkgVGFzay1TcGVjaWZpYyBJbnN0cnVjdGlvbiBUdW5pbmcsImh0dHBzOi8vYXJ4aXYub3JnL2Ficy8yMzA1LjA5ODU3LCBodHRwczovL2h1Z2dpbmdmYWNlLmNvL2dyYW1tYXJseS9jb2VkaXQtbGFyZ2UiLDc5LjAsU09UQSBpbXByb3ZlbWVudCwiIiJXZSBhY2hpZXZlIHN0YXRlLW9mLXRoZS1hcnQgcGVyZm9ybWFuY2Ugb24gbXVsdGlwbGUgdGV4dCBlZGl0aW5nIHRhc2tzOiBncmFtbWF0aWNhbCBlcnJvciBjb3JyZWN0aW9uLCB0ZXh0IHNpbXBsaWZpY2F0aW9uLCBzZW50ZW5jZSBmdXNpb24sIGl0ZXJhdGl2ZSB0ZXh0IGVkaXRpbmcsIGFuZCB0aHJlZSBzdHlsaXN0aWMgZWRpdGluZyB0YXNrcyAoZm9ybWFsaXR5IHN0eWxlIHRyYW5zZmVyLCBuZXV0cmFsaXphdGlvbiwgYW5kIHBhcmFwaHJhc2luZykuIiIKClRhYmxlIDIiLDExMDAwMDAwMDAwLjAsMTFCLCxmaW5ldHVuZWQgZnJvbSBGbGFuLVQ1LDEwOTMzMzMuMzMzMzMzMzMzMywiODJrIHBhaXJzIG9mIHNlbnRlbmNlcy4gUm91Z2hseSAyMCB3b3JkcyBwZXIgc2VudGVuY2UgYmFzZWQgb24gZXhhbXBsZXMgYnV0IG1lYW4gbGVuZ3RoIGNvdWxkIGJlIGhpZ2hlciBkdWUgdG8gb3V0bGllcnMuCjQwKjgyayA9IH4zLDAwMCwwMDAiLCwsTlZJRElBIEExMDAsLExpa2VseSwiV2UgaW50cm9kdWNlIENPRURJVCwgYSBzdGF0ZS1vZi10aGUtYXJ0IHRleHQgZWRpdGluZyBzeXN0ZW0gZm9yIHdyaXRpbmcgYXNzaXN0YW5jZS4gQ09FRElUIHRha2VzIGluc3RydWN0aW9ucyBmcm9tIHRoZSB1c2VyIHNwZWNpZnlpbmcgdGhlIGF0dHJpYnV0ZXMgb2YgdGhlIGRlc2lyZWQgdGV4dCwgc3VjaCBhcyAiIk1ha2UgdGhlIHNlbnRlbmNlIHNpbXBsZXIiIiBvciAiIldyaXRlIGl0IGluIGEgbW9yZSBuZXV0cmFsIHN0eWxlLCIiIGFuZCBvdXRwdXRzIHRoZSBlZGl0ZWQgdGV4dC4gV2UgcHJlc2VudCBhIGxhcmdlIGxhbmd1YWdlIG1vZGVsIGZpbmUtdHVuZWQgb24gYSBkaXZlcnNlIGNvbGxlY3Rpb24gb2YgdGFzay1zcGVjaWZpYyBpbnN0cnVjdGlvbnMgZm9yIHRleHQgZWRpdGluZyAoYSB0b3RhbCBvZiA4MksgaW5zdHJ1Y3Rpb25zKS4gT3VyIG1vZGVsICgxKSBhY2hpZXZlcyBzdGF0ZS1vZi10aGUtYXJ0IHBlcmZvcm1hbmNlIG9uIHZhcmlvdXMgdGV4dCBlZGl0aW5nIGJlbmNobWFya3MsICgyKSBpcyBjb21wZXRpdGl2ZSB3aXRoIHB1YmxpY2x5IGF2YWlsYWJsZSBsYXJnZXN0c2l6ZWQgTExNcyB0cmFpbmVkIG9uIGluc3RydWN0aW9ucyB3aGlsZSBiZWluZyDiiLw2MHggc21hbGxlciwgKDMpIGlzIGNhcGFibGUgb2YgZ2VuZXJhbGl6aW5nIHRvIHVuc2VlbiBlZGl0IGluc3RydWN0aW9ucywgYW5kICg0KSBleGhpYml0cyBhYmlsaXRpZXMgdG8gZ2VuZXJhbGl6ZSB0byBjb21wb3NpdGUgaW5zdHJ1Y3Rpb25zIGNvbnRhaW5pbmcgZGlmZmVyZW50IGNvbWJpbmF0aW9ucyBvZiBlZGl0IGFjdGlvbnMuIFRocm91Z2ggZXh0ZW5zaXZlIHF1YWxpdGF0aXZlIGFuZCBxdWFudGl0YXRpdmUgYW5hbHlzaXMsIHdlIHNob3cgdGhhdCB3cml0ZXJzIHByZWZlciB0aGUgZWRpdHMgc3VnZ2VzdGVkIGJ5IENPRURJVCwgcmVsYXRpdmUgdG8gb3RoZXIgc3RhdGVvZi10aGUtYXJ0IHRleHQgZWRpdGluZyBtb2RlbHMxLiIsNS4wLCxPcGVuIHdlaWdodHMgKG5vbi1jb21tZXJjaWFsKSwiVW5pdGVkIFN0YXRlcyBvZiBBbWVyaWNhLFVuaXRlZCBTdGF0ZXMgb2YgQW1lcmljYSIsRmxhbi1UNSAxMUIsMWUrMTgsIiIiV2UgZmluZS10dW5lIGRpZmZlcmVudCB2ZXJzaW9ucyBvZiBwcmUtdHJhaW5lZCBGTEFOVDUgKENodW5nIGV0IGFsLiwgMjAyMmEpIG1vZGVscyBvbiB0aGUgQ09FRElUIGRhdGFzZXQuIFNwZWNpZmljYWxseSwgd2UgdXNlIEZMQU5UNS1MICg3NzBNIHBhcmFtZXRlcnMpLCBGTEFOVDUtWEwgKDNCIHBhcmFtZXRlcnMpLCBGTEFOVDUtWFhMICgxMUIgcGFyYW1ldGVycykgbW9kZWxzLiIiCgoiIkVhY2ggbW9kZWwgaXMgdHJhaW5lZCBmb3IgNSBlcG9jaHMgd2l0aCBlYXJseSBzdG9wcGluZy4gQWxsIG1vZGVscyB3ZXJlIGZpbmUtdHVuZWQgb24gQTEwMCBHUFVzIHVzaW5nIERlZXBzcGVlZCIiCgo2ICogNSBlcG9jaHMgKiAzIG1pbGxpb24gd29yZHMgKHJvdWdoIGVzdGltYXRlKSAqIDExIGJpbGxpb24gPSA5LjllMTcgfj0gMWUxOAoKIiwsLDIwMjYtMDUtMjUgMTI6MjE6MjgrMDA6MDAsLCwsLCwiQWNhZGVtaWEsSW5kdXN0cnkiLCwsLCxPcGVuIChub24tY29tbWVyY2lhbCksImNjLWJ5LW5jIChub24gY29tbWVyY2lhbCkgZm9yIHdlaWdodHM6IGh0dHBzOi8vaHVnZ2luZ2ZhY2UuY28vZ3JhbW1hcmx5L2NvZWRpdC1sYXJnZQp0cmFpbmluZyBjb2RlL2RhdGEgaGVyZSB3aXRoIHVuY2xlYXIgbGljZW5zZXM6IGh0dHBzOi8vZ2l0aHViLmNvbS92aXB1bHJhaGVqYS9jb2VkaXQiLCwsLEZQMTYsLCwsLCwsLFllcwpXZUxNLExhbmd1YWdlLCJMYW5ndWFnZSBtb2RlbGluZy9nZW5lcmF0aW9uLFRyYW5zbGF0aW9uIixXZUNoYXQgQUksIkh1aSBTdSwgWGlhbyBaaG91LCBIb3VqaW4gWXUsIFhpYW95dSBTaGVuLCBZdXdlbiBDaGVuLCBaaWxpbiBaaHUsIFlhbmcgWXUsIEppZSBaaG91IiwyMDIzLTA1LTE2LFdlTE06IEEgV2VsbC1SZWFkIFByZS10cmFpbmVkIExhbmd1YWdlIE1vZGVsIGZvciBDaGluZXNlLGh0dHBzOi8vYXJ4aXYub3JnL2Ficy8yMjA5LjEwMzcyICwyNS4wLCwsMTAwMDAwMDAwMDAuMCwiIiJXZUxNIGlzIHRyYWluZWQgd2l0aCAxMEIgcGFyYW1ldGVyc+KAnSIsMi40ODQzMzg2ODhlKzIyLCIiIlRoZSBsYXJnZXN0IG1vZGVsIGlzIHRyYWluZWQgb24gMTI4IEExMDAtU1hNNC00MEdCIEdQVXMgaW4gYWJvdXQgMjQgZGF5c+KAnSwgIiJBbGwgbW9kZWxzIGFyZSB0cmFpbmVkIHdpdGggRlAxNiBtaXhlZCBwcmVjaXNpb24uIiIKMy4xMmUxNCAqIDEyOCAqIDI0ICogMjQgKiAzNjAwICogMC4zID0gMi40OGUyMgooRkxPUC9HUFUtcykgKiAoR1BVKSAqIChkYXlzKSAqIChoL2RheSkgKiAoc2VjL2gpICogKHV0aWxpemF0aW9uIGFzc3VtcHRpb24pIiwyNjIwMDAwMDAwMDAsImZyb20gdGhlIHBhcGVyICIiQWZ0ZXIgYWxsIHRoZSBhYm92ZSBmaWx0ZXJpbmcgcHJvY2Vzcywgb3VyIGNvcnB1cyBjb250YWlucyAyNjJCIHRva2Vuc+KAnSIsNTc2LjAsIiIiVGhlIGxhcmdlc3QgbW9kZWwgaXMgdHJhaW5lZCBvbiAxMjggQTEwMC1TWE00LTQwR0IgR1BVcyBpbiBhYm91dCAyNCBkYXlz4oCdLCAiLE5WSURJQSBBMTAwIFNYTTQgNDAgR0IsVW5zdXBlcnZpc2VkLENvbmZpZGVudCwiTGFyZ2UgTGFuZ3VhZ2UgTW9kZWxzIHByZS10cmFpbmVkIHdpdGggc2VsZi1zdXBlcnZpc2VkIGxlYXJuaW5nIGhhdmUgZGVtb25zdHJhdGVkIGltcHJlc3NpdmUgemVyby1zaG90IGdlbmVyYWxpemF0aW9uIGNhcGFiaWxpdGllcyBvbiBhIHdpZGUgc3BlY3RydW0gb2YgdGFza3MuIEluIHRoaXMgd29yaywgd2UgcHJlc2VudCBXZUxNOiBhIHdlbGwtcmVhZCBwcmUtdHJhaW5lZCBsYW5ndWFnZSBtb2RlbCBmb3IgQ2hpbmVzZSB0aGF0IGlzIGFibGUgdG8gc2VhbWxlc3NseSBwZXJmb3JtIGRpZmZlcmVudCB0eXBlcyBvZiB0YXNrcyB3aXRoIHplcm8gb3IgZmV3LXNob3QgZGVtb25zdHJhdGlvbnMuIFdlTE0gaXMgdHJhaW5lZCB3aXRoIDEwQiBwYXJhbWV0ZXJzIGJ5ICIicmVhZGluZyIiIGEgY3VyYXRlZCBoaWdoLXF1YWxpdHkgY29ycHVzIGNvdmVyaW5nIGEgd2lkZSByYW5nZSBvZiB0b3BpY3MuIFdlIHNob3cgdGhhdCBXZUxNIGlzIGVxdWlwcGVkIHdpdGggYnJvYWQga25vd2xlZGdlIG9uIHZhcmlvdXMgZG9tYWlucyBhbmQgbGFuZ3VhZ2VzLiBPbiAxOCBtb25vbGluZ3VhbCAoQ2hpbmVzZSkgdGFza3MsIFdlTE0gY2FuIHNpZ25pZmljYW50bHkgb3V0cGVyZm9ybSBleGlzdGluZyBwcmUtdHJhaW5lZCBtb2RlbHMgd2l0aCBzaW1pbGFyIHNpemVzIGFuZCBtYXRjaCB0aGUgcGVyZm9ybWFuY2Ugb2YgbW9kZWxzIHVwIHRvIDI1IHRpbWVzIGxhcmdlci4gV2VMTSBhbHNvIGV4aGliaXRzIHN0cm9uZyBjYXBhYmlsaXRpZXMgaW4gbXVsdGktbGluZ3VhbCBhbmQgY29kZS1zd2l0Y2hpbmcgdW5kZXJzdGFuZGluZywgb3V0cGVyZm9ybWluZyBleGlzdGluZyBtdWx0aWxpbmd1YWwgbGFuZ3VhZ2UgbW9kZWxzIHByZS10cmFpbmVkIG9uIDMwIGxhbmd1YWdlcy4gRnVydGhlcm1vcmUsIFdlIGNvbGxlY3RlZCBodW1hbi13cml0dGVuIHByb21wdHMgZm9yIGEgbGFyZ2Ugc2V0IG9mIHN1cGVydmlzZWQgZGF0YXNldHMgaW4gQ2hpbmVzZSBhbmQgZmluZS10dW5lZCBXZUxNIHdpdGggbXVsdGktcHJvbXB0ZWQgdHJhaW5pbmcuIFRoZSByZXN1bHRpbmcgbW9kZWwgY2FuIGF0dGFpbiBzdHJvbmcgZ2VuZXJhbGl6YXRpb24gb24gdW5zZWVuIHR5cGVzIG9mIHRhc2tzIGFuZCBvdXRwZXJmb3JtIHRoZSB1bnN1cGVydmlzZWQgV2VMTSBpbiB6ZXJvLXNob3QgbGVhcm5pbmcuIEZpbmFsbHksIHdlIGRlbW9uc3RyYXRlIHRoYXQgV2VMTSBoYXMgYmFzaWMgc2tpbGxzIGF0IGV4cGxhaW5pbmcgYW5kIGNhbGlicmF0aW5nIHRoZSBkZWNpc2lvbnMgZnJvbSBpdHNlbGYsIHdoaWNoIGNhbiBiZSBwcm9taXNpbmcgZGlyZWN0aW9ucyBmb3IgZnV0dXJlIHJlc2VhcmNoLiBPdXIgbW9kZWxzIGNhbiBiZSBhcHBsaWVkIGZyb20gdGhpcyBodHRwczovL3dlbG0ud2VpeGluLnFxLmNvbS9kb2NzL2FwaS8iLCwsLENoaW5hLCwsLDEyOC4wLCwyMDI2LTA1LTI1IDEyOjIxOjI5KzAwOjAwLCwsLCwsSW5kdXN0cnksLCwsNzM3MjguMCwsLCwsLCwsMTAxOTc0LjI3MTU4MTA3Mjk2LEhhcmR3YXJlLCwsLCwKTWVkLVBhTE0gMiwiTWVkaWNpbmUsTGFuZ3VhZ2UiLFF1ZXN0aW9uIGFuc3dlcmluZywiR29vZ2xlIFJlc2VhcmNoLERlZXBNaW5kIiwiS2FyYW4gU2luZ2hhbCwgVGFvIFR1LCBKdXJhaiBHb3R0d2VpcywgUm9yeSBTYXlyZXMsIEVsbGVyeSBXdWxjenluLCBMZSBIb3UsIEtldmluIENsYXJrLCBTdGVwaGVuIFBmb2hsLCBIZWF0aGVyIENvbGUtTGV3aXMsIERhcmxlbmUgTmVhbCwgTWlrZSBTY2hhZWtlcm1hbm4sIEFteSBXYW5nLCBNb2hhbWVkIEFtaW4sIFNhbWkgTGFjaGdhciwgUGhpbGlwIE1hbnNmaWVsZCwgU3VzaGFudCBQcmFrYXNoLCBCcmFkbGV5IEdyZWVuLCBFd2EgRG9taW5vd3NrYSwgQmxhaXNlIEFndWVyYSB5IEFyY2FzLCBOZW5hZCBUb21hc2V2LCBZdW4gTGl1LCBSZW5lZSBXb25nLCBDaHJpc3RvcGhlciBTZW10dXJzLCBTLiBTYXJhIE1haGRhdmksIEpvZWxsZSBCYXJyYWwsIERhbGUgV2Vic3RlciwgR3JlZyBTLiBDb3JyYWRvLCBZb3NzaSBNYXRpYXMsIFNoZWtvb2ZlaCBBeml6aSwgQWxhbiBLYXJ0aGlrZXNhbGluZ2FtLCBWaXZlayBOYXRhcmFqYW4iLDIwMjMtMDUtMTYsVG93YXJkcyBFeHBlcnQtTGV2ZWwgTWVkaWNhbCBRdWVzdGlvbiBBbnN3ZXJpbmcgd2l0aCBMYXJnZSBMYW5ndWFnZSBNb2RlbHMsaHR0cHM6Ly9hcnhpdi5vcmcvYWJzLzIzMDUuMDk2MTcsLFNPVEEgaW1wcm92ZW1lbnQsImh0dHBzOi8vcGFwZXJzd2l0aGNvZGUuY29tL3NvdGEvcXVlc3Rpb24tYW5zd2VyaW5nLW9uLW1lZHFhLXVzbWxlIAoKIiJNZWQtUGFMTSAyIHNjb3JlZCB1cCB0byA4Ni41JSBvbiB0aGUgTWVkUUEgZGF0YXNldCwgaW1wcm92aW5nIHVwb24gTWVkLVBhTE0gYnkgb3ZlciAxOSUgYW5kCnNldHRpbmcgYSBuZXcgc3RhdGUtb2YtdGhlLWFydC4gV2UgYWxzbyBvYnNlcnZlZCBwZXJmb3JtYW5jZSBhcHByb2FjaGluZyBvciBleGNlZWRpbmcgc3RhdGUtb2YtdGhlLWFydAphY3Jvc3MgTWVkTUNRQSwgUHViTWVkUUEsIGFuZCBNTUxVIGNsaW5pY2FsIHRvcGljcyBkYXRhc2V0cy4iIiIsMzQwMDAwMDAwMDAwLjAsZnJvbSBQYUxNIDIsLCwxNjAyMDQ1MCwiRGF0YXNldCBDb3VudCBNaXh0dXJlIHJhdGlvCk1lZFFBIDEwLDE3OCAzNy41JQpNZWRNQ1FBIDE4Miw4MjIgMzcuNSUKTGl2ZVFBIDEwIDMuOSUKTWVkaWNhdGlvblFBIDkgMy41JQpIZWFsdGhTZWFyY2hRQSA0NSAxNy42JQoKTWVkTUNRQSAoaHR0cHM6Ly9wcm9jZWVkaW5ncy5tbHIucHJlc3MvdjE3NC9wYWwyMmEvcGFsMjJhLnBkZiwgVGFibGUgMikgaGFzIG9uIGF2ZXJhZ2UgMTIuNzcrIDIuNjkrNjcuNTIgPSA4Mi45OCB0b2tlbnMgcGVyIGRhdGFwb2ludCIsLCwsLExpa2VseSwiUmVjZW50IGFydGlmaWNpYWwgaW50ZWxsaWdlbmNlIChBSSkgc3lzdGVtcyBoYXZlIHJlYWNoZWQgbWlsZXN0b25lcyBpbiAiImdyYW5kIGNoYWxsZW5nZXMiIiByYW5naW5nIGZyb20gR28gdG8gcHJvdGVpbi1mb2xkaW5nLiBUaGUgY2FwYWJpbGl0eSB0byByZXRyaWV2ZSBtZWRpY2FsIGtub3dsZWRnZSwgcmVhc29uIG92ZXIgaXQsIGFuZCBhbnN3ZXIgbWVkaWNhbCBxdWVzdGlvbnMgY29tcGFyYWJseSB0byBwaHlzaWNpYW5zIGhhcyBsb25nIGJlZW4gdmlld2VkIGFzIG9uZSBzdWNoIGdyYW5kIGNoYWxsZW5nZS4KTGFyZ2UgbGFuZ3VhZ2UgbW9kZWxzIChMTE1zKSBoYXZlIGNhdGFseXplZCBzaWduaWZpY2FudCBwcm9ncmVzcyBpbiBtZWRpY2FsIHF1ZXN0aW9uIGFuc3dlcmluZzsgTWVkLVBhTE0gd2FzIHRoZSBmaXJzdCBtb2RlbCB0byBleGNlZWQgYSAiInBhc3NpbmciIiBzY29yZSBpbiBVUyBNZWRpY2FsIExpY2Vuc2luZyBFeGFtaW5hdGlvbiAoVVNNTEUpIHN0eWxlIHF1ZXN0aW9ucyB3aXRoIGEgc2NvcmUgb2YgNjcuMiUgb24gdGhlIE1lZFFBIGRhdGFzZXQuIEhvd2V2ZXIsIHRoaXMgYW5kIG90aGVyIHByaW9yIHdvcmsgc3VnZ2VzdGVkIHNpZ25pZmljYW50IHJvb20gZm9yIGltcHJvdmVtZW50LCBlc3BlY2lhbGx5IHdoZW4gbW9kZWxzJyBhbnN3ZXJzIHdlcmUgY29tcGFyZWQgdG8gY2xpbmljaWFucycgYW5zd2Vycy4gSGVyZSB3ZSBwcmVzZW50IE1lZC1QYUxNIDIsIHdoaWNoIGJyaWRnZXMgdGhlc2UgZ2FwcyBieSBsZXZlcmFnaW5nIGEgY29tYmluYXRpb24gb2YgYmFzZSBMTE0gaW1wcm92ZW1lbnRzIChQYUxNIDIpLCBtZWRpY2FsIGRvbWFpbiBmaW5ldHVuaW5nLCBhbmQgcHJvbXB0aW5nIHN0cmF0ZWdpZXMgaW5jbHVkaW5nIGEgbm92ZWwgZW5zZW1ibGUgcmVmaW5lbWVudCBhcHByb2FjaC4KTWVkLVBhTE0gMiBzY29yZWQgdXAgdG8gODYuNSUgb24gdGhlIE1lZFFBIGRhdGFzZXQsIGltcHJvdmluZyB1cG9uIE1lZC1QYUxNIGJ5IG92ZXIgMTklIGFuZCBzZXR0aW5nIGEgbmV3IHN0YXRlLW9mLXRoZS1hcnQuIFdlIGFsc28gb2JzZXJ2ZWQgcGVyZm9ybWFuY2UgYXBwcm9hY2hpbmcgb3IgZXhjZWVkaW5nIHN0YXRlLW9mLXRoZS1hcnQgYWNyb3NzIE1lZE1DUUEsIFB1Yk1lZFFBLCBhbmQgTU1MVSBjbGluaWNhbCB0b3BpY3MgZGF0YXNldHMuCldlIHBlcmZvcm1lZCBkZXRhaWxlZCBodW1hbiBldmFsdWF0aW9ucyBvbiBsb25nLWZvcm0gcXVlc3Rpb25zIGFsb25nIG11bHRpcGxlIGF4ZXMgcmVsZXZhbnQgdG8gY2xpbmljYWwgYXBwbGljYXRpb25zLiBJbiBwYWlyd2lzZSBjb21wYXJhdGl2ZSByYW5raW5nIG9mIDEwNjYgY29uc3VtZXIgbWVkaWNhbCBxdWVzdGlvbnMsIHBoeXNpY2lhbnMgcHJlZmVycmVkIE1lZC1QYUxNIDIgYW5zd2VycyB0byB0aG9zZSBwcm9kdWNlZCBieSBwaHlzaWNpYW5zIG9uIGVpZ2h0IG9mIG5pbmUgYXhlcyBwZXJ0YWluaW5nIHRvIGNsaW5pY2FsIHV0aWxpdHkgKHAgPCAwLjAwMSkuIFdlIGFsc28gb2JzZXJ2ZWQgc2lnbmlmaWNhbnQgaW1wcm92ZW1lbnRzIGNvbXBhcmVkIHRvIE1lZC1QYUxNIG9uIGV2ZXJ5IGV2YWx1YXRpb24gYXhpcyAocCA8IDAuMDAxKSBvbiBuZXdseSBpbnRyb2R1Y2VkIGRhdGFzZXRzIG9mIDI0MCBsb25nLWZvcm0gIiJhZHZlcnNhcmlhbCIiIHF1ZXN0aW9ucyB0byBwcm9iZSBMTE0gbGltaXRhdGlvbnMuCldoaWxlIGZ1cnRoZXIgc3R1ZGllcyBhcmUgbmVjZXNzYXJ5IHRvIHZhbGlkYXRlIHRoZSBlZmZpY2FjeSBvZiB0aGVzZSBtb2RlbHMgaW4gcmVhbC13b3JsZCBzZXR0aW5ncywgdGhlc2UgcmVzdWx0cyBoaWdobGlnaHQgcmFwaWQgcHJvZ3Jlc3MgdG93YXJkcyBwaHlzaWNpYW4tbGV2ZWwgcGVyZm9ybWFuY2UgaW4gbWVkaWNhbCBxdWVzdGlvbiBhbnN3ZXJpbmcuIiwsLFVucmVsZWFzZWQsIlVuaXRlZCBTdGF0ZXMgb2YgQW1lcmljYSxVbml0ZWQgS2luZ2RvbSBvZiBHcmVhdCBCcml0YWluIGFuZCBOb3J0aGVybiBJcmVsYW5kIixQYUxNIDIsLCwsLDIwMjUtMTEtMjggMTE6NTM6NDQrMDA6MDAsLCwsLCwiSW5kdXN0cnksSW5kdXN0cnkiLCwsLCxVbnJlbGVhc2VkLCwsLCwsLCwsLCwsLE5vCk9wZW5DQUxNLExhbmd1YWdlLENoYXQsQ3liZXJBZ2VudCxSeW9zdWtlIElzaGlnYW1pLDIwMjMtMDUtMTUsT3BlbkNBTE0tN0IsaHR0cHM6Ly9odWdnaW5nZmFjZS5jby9jeWJlcmFnZW50L29wZW4tY2FsbS03YiwsLCw3MDAwMDAwMDAwLjAsN0IsOC45NTEwNGUrMTksNioyMTMxMjAwMDAwKjcwMDAwMDAwMDA9OC45NTEwNGUrMTksMjEzMTIwMDAwMCwiV2lraXBlZGlhIGphOgpzaXplIG9mIGVuIHdpa2lwZWRpYTogMjAuMjggR0IgKGh0dHBzOi8vaHVnZ2luZ2ZhY2UuY28vZGF0YXNldHMvd2lraXBlZGlhXwpzaXplIG9mIGphcGFuZXNlIHdpa2lwZWRpYTogMjAuMjggR0IgLyA2LDgyNSw2ODMgZW5nbGlzaCBhcnRpY2xlcyAgKiAxLDQxNiwxMjkgamFwYW5lc2UgYXJ0aWNsZXMgPSA0LjIgR0IKd2lraXBlZGlhIHN0YXRpc3RpY3M6IGh0dHBzOi8vbWV0YS53aWtpbWVkaWEub3JnL3dpa2kvTGlzdF9vZl9XaWtpcGVkaWFzCjExMU0gamFwYW5lc2Ugd29yZHMgcGVyIEdCICogNC4yIEdCID0gNDY2MjAwMDAwIHdvcmRzCgpDb21tb25DcmF3bCBqYToKaGVyZSB0aGV5IG1lbnRpb24gdXNpbmcgY2MxMDAKY2MtMTAwIGhhcyAxNUcgb2YgamFwYW5lc2UgLT4gMTY2NTAwMDAwMCB3b3JkcwpodHRwczovL2h1Z2dpbmdmYWNlLmNvL2RhdGFzZXRzL2NjMTAwCgoKMTY2NTAwMDAwMCs0NjYyMDAwMDA9MjEzMTIwMDAwMCAoY29uZmlkZW5jZSAtIHNwZWN1bGF0aXZlIGJlY2F1c2Ugd2UgZG9uJ3Qga25vdyB3aGF0IHN1YnNldCB0aGV5IHVzZWQpIiwsLCwsU3BlY3VsYXRpdmUsIk9wZW5DQUxNIGlzIGEgc3VpdGUgb2YgZGVjb2Rlci1vbmx5IGxhbmd1YWdlIG1vZGVscyBwcmUtdHJhaW5lZCBvbiBKYXBhbmVzZSBkYXRhc2V0cywgZGV2ZWxvcGVkIGJ5IEN5YmVyQWdlbnQsIEluYy4iLCwsT3BlbiB3ZWlnaHRzICh1bnJlc3RyaWN0ZWQpLEphcGFuLCwsIlRoZXkgc2F5ICIiTGlicmFyeTogR1BULU5lb1giIi4gY291bGQgbWVhbiBpdCdzIGZpbmUtdHVuZWQgZnJvbSBHUFQtTmVvWCwgb3IganVzdCB0aGF0IGl0IHVzZXMgdGhlIHNhbWUgYXJjaGl0ZWN0dXJlIG9yIHNvbWV0aGluZz8gIiwsLDIwMjUtMTEtMjggMTE6NTM6NDQrMDA6MDAsLCwsLCxJbmR1c3RyeSwsLCwsVW5yZWxlYXNlZCwiQ0MgQlktU0EgNC4wIGxpY2Vuc2UsIGNvbW1lcmNpYWwiLCwsLCwsLE9wZXJhdGlvbiBjb3VudGluZywsLCwsWWVzCkEuWCAoQWRvdCkgMzlCLCJMYW5ndWFnZSxTcGVlY2giLENoYXQsU0sgVGVsZWNvbSwsMjAyMy0wNS0xNSwsImh0dHBzOi8vYS5za3RlbGVjb20uY29tLwpodHRwczovL20uZGRhaWx5LmNvLmtyL3BhZ2Uvdmlldy8yMDIzMDkyNjE0NTg1MDkwMTUxIiwsLCwzOTAwMDAwMDAwMC4wLCwsdGhlIGxvd2VyIGJvdW5kIGlzIHRha2VuIGZyb20gQS5YIChBZG90KSAxOEIgZXN0aW1hdGlvbiwsLCwsLCxTcGVjdWxhdGl2ZSwsLCxIb3N0ZWQgYWNjZXNzIChubyBBUEkpLEtvcmVhIChSZXB1YmxpYyBvZiksLCwsLCwyMDI2LTAyLTExIDE5OjI2OjI3KzAwOjAwLCwsLCwsSW5kdXN0cnksLDEuMzUwMDAwMDAwMWUrMTgsLCxVbnJlbGVhc2VkLCwsLCwsLCwsLCwsLE5vCkxNUmVjLCJMYW5ndWFnZSxSZWNvbW1lbmRhdGlvbiIsTGFuZ3VhZ2UgbW9kZWxpbmcvZ2VuZXJhdGlvbiwiTkFWRVIsTmF2ZXIgQUkgTGFiIiwiS3l1eW9uZyBTaGluLCBIYW5vY2sgS3dhaywgV29uamFlIEtpbSwgSmlzdSBKZW9uZywgU2V1bmdqYWUgSnVuZywgS3l1bmctTWluIEtpbSwgSnVuZy1Xb28gSGEsIFNhbmctV29vIExlZSIsMjAyMy0wNS0xMyxQaXZvdGFsIFJvbGUgb2YgTGFuZ3VhZ2UgTW9kZWxpbmcgaW4gUmVjb21tZW5kZXIgU3lzdGVtczogRW5yaWNoaW5nIFRhc2stc3BlY2lmaWMgYW5kIFRhc2stYWdub3N0aWMgUmVwcmVzZW50YXRpb24gTGVhcm5pbmcsaHR0cHM6Ly9hcnhpdi5vcmcvYWJzLzIyMTIuMDM3NjAsLCwsMjEwMDAwMDAwLjAsMjEwIG1pbGxpb24gKEZpZ3VyZSA0KSwxLjk3ODJlKzE4LDIxMDAwMDAwMCoxNTcwMDAwMDAwKjY9MS45NzgyZSsxOCwxMjk5ODg2NDA1NywiVGFibGUgMwogMTIyMjcwMDAwMCAoaW4taG91c2UgZGF0YXNldCkgKyAzNDczMDAwMDAgKHBpYmxpYykgPSAxLDU3MCwwMDAsMDAwIHRva2VucyIsLCwsLExpa2VseSwiUmVjZW50IHN0dWRpZXMgaGF2ZSBwcm9wb3NlZCB1bmlmaWVkIHVzZXIgbW9kZWxpbmcgZnJhbWV3b3JrcyB0aGF0IGxldmVyYWdlIHVzZXIgYmVoYXZpb3IgZGF0YSBmcm9tIHZhcmlvdXMgYXBwbGljYXRpb25zLiBNYW55IG9mIHRoZW0gYmVuZWZpdCBmcm9tIHV0aWxpemluZyB1c2VycycgYmVoYXZpb3Igc2VxdWVuY2VzIGFzIHBsYWluIHRleHRzLCByZXByZXNlbnRpbmcgcmljaCBpbmZvcm1hdGlvbiBpbiBhbnkgZG9tYWluIG9yIHN5c3RlbSB3aXRob3V0IGxvc2luZyBnZW5lcmFsaXR5LiBIZW5jZSwgYSBxdWVzdGlvbiBhcmlzZXM6IENhbiBsYW5ndWFnZSBtb2RlbGluZyBmb3IgdXNlciBoaXN0b3J5IGNvcnB1cyBoZWxwIGltcHJvdmUgcmVjb21tZW5kZXIgc3lzdGVtcz8gV2hpbGUgaXRzIHZlcnNhdGlsZSB1c2FiaWxpdHkgaGFzIGJlZW4gd2lkZWx5IGludmVzdGlnYXRlZCBpbiBtYW55IGRvbWFpbnMsIGl0cyBhcHBsaWNhdGlvbnMgdG8gcmVjb21tZW5kZXIgc3lzdGVtcyBzdGlsbCByZW1haW4gdW5kZXJleHBsb3JlZC4gV2Ugc2hvdyB0aGF0IGxhbmd1YWdlIG1vZGVsaW5nIGFwcGxpZWQgZGlyZWN0bHkgdG8gdGFzay1zcGVjaWZpYyB1c2VyIGhpc3RvcmllcyBhY2hpZXZlcyBleGNlbGxlbnQgcmVzdWx0cyBvbiBkaXZlcnNlIHJlY29tbWVuZGF0aW9uIHRhc2tzLiBBbHNvLCBsZXZlcmFnaW5nIGFkZGl0aW9uYWwgdGFzay1hZ25vc3RpYyB1c2VyIGhpc3RvcmllcyBkZWxpdmVycyBzaWduaWZpY2FudCBwZXJmb3JtYW5jZSBiZW5lZml0cy4gV2UgZnVydGhlciBkZW1vbnN0cmF0ZSB0aGF0IG91ciBhcHByb2FjaCBjYW4gcHJvdmlkZSBwcm9taXNpbmcgdHJhbnNmZXIgbGVhcm5pbmcgY2FwYWJpbGl0aWVzIGZvciBhIGJyb2FkIHNwZWN0cnVtIG9mIHJlYWwtd29ybGQgcmVjb21tZW5kZXIgc3lzdGVtcywgZXZlbiBvbiB1bnNlZW4gZG9tYWlucyBhbmQgc2VydmljZXMuIiwsLCwiS29yZWEgKFJlcHVibGljIG9mKSxLb3JlYSAoUmVwdWJsaWMgb2YpIiwsLCwsLDIwMjUtMTEtMjggMTE6NTM6NDQrMDA6MDAsLCwsMTAyNC4wLHRhYmxlIDksIkluZHVzdHJ5LEluZHVzdHJ5IiwsLCwsLCwsLCwsLCxPcGVyYXRpb24gY291bnRpbmcsLCwsLApJbnN0cnVjdEJMSVAsIk11bHRpbW9kYWwsTGFuZ3VhZ2UsVmlzaW9uIiwiVmlzdWFsIHF1ZXN0aW9uIGFuc3dlcmluZyxDaGF0IiwiU2FsZXNmb3JjZSBSZXNlYXJjaCxIb25nIEtvbmcgVW5pdmVyc2l0eSBvZiBTY2llbmNlIGFuZCBUZWNobm9sb2d5IChIS1VTVCksTmFueWFuZyBUZWNobm9sb2dpY2FsIFVuaXZlcnNpdHkiLCJXZW5saWFuZyBEYWksIEp1bm5hbiBMaSwgRG9uZ3h1IExpLCBBbnRob255IE1lbmcgSHVhdCBUaW9uZywgSnVucWkgWmhhbywgV2Vpc2hlbmcgV2FuZywgQm95YW5nIExpLCBQYXNjYWxlIEZ1bmcsIFN0ZXZlbiBIb2kiLDIwMjMtMDUtMTEsSW5zdHJ1Y3RCTElQOiBUb3dhcmRzIEdlbmVyYWwtcHVycG9zZSBWaXNpb24tTGFuZ3VhZ2UgTW9kZWxzIHdpdGggSW5zdHJ1Y3Rpb24gVHVuaW5nLGh0dHBzOi8vYXJ4aXYub3JnL2Ficy8yMzA1LjA2NTAwLDM0MTguMCxTT1RBIGltcHJvdmVtZW50LCJmcm9tIGFic3RyYWN0IC0gU09UQSBvbiBTY2llbmNlUUEKCiIiSW5zdHJ1Y3RCTElQIHNldHMgbmV3IHN0YXRlLW9mLXRoZS1hcnQgZmluZXR1bmluZyBwZXJmb3JtYW5jZSBvbiBTY2llbmNlUUEgKElNRyksIE9DUi1WUUEsIEEtT0tWUUEsIGFuZCBpcyBvdXRwZXJmb3JtZWQgb24gT0tWUUEgYnkgUGFMTS1FIFs5XSB3aXRoIDU2MkIgcGFyYW1ldGVycyIiIiwxMzAwMDAwMDAwMC4wLDEzQiBmb3JtIDIuNiwxLjk0ZSsyMCwiIiJBbGwgbW9kZWxzIGFyZSB0cmFpbmVkIHV0aWxpemluZyAxNiBOdmlkaWEgQTEwMCAoNDBHKSBHUFVzIGFuZCBhcmUgY29tcGxldGVkIHdpdGhpbiAxLjUgZGF5cy4iIgoxNiAqIDMuMTJlMTQgKiAxLjUgKiAyNCAqIDM2MDAgKiAwLjMgPSAxLjk0ZTIwIiwsIiIiQWxsIG1vZGVscyBhcmUgaW5zdHJ1Y3Rpb24tdHVuZWQgd2l0aCBhIG1heGltdW0gb2YgNjBLIHN0ZXBzIiIKCiIiV2UgZW1wbG95IGEgYmF0Y2ggc2l6ZSBvZiAxOTIsIDEyOCwgYW5kIDY0IGZvciB0aGUgM0IsIDdCLCBhbmQgMTEvMTNCIG1vZGVscywgcmVzcGVjdGl2ZWx5LiAiIiIsMzYuMCwiIiJBbGwgbW9kZWxzIGFyZSB0cmFpbmVkIHV0aWxpemluZyAxNiBOdmlkaWEgQTEwMCAoNDBHKSBHUFVzIGFuZCBhcmUgY29tcGxldGVkIHdpdGhpbiAxLjUgZGF5cy4iIiIsTlZJRElBIEExMDAgU1hNNCA0MCBHQiwsQ29uZmlkZW50LCJMYXJnZS1zY2FsZSBwcmUtdHJhaW5pbmcgYW5kIGluc3RydWN0aW9uIHR1bmluZyBoYXZlIGJlZW4gc3VjY2Vzc2Z1bCBhdCBjcmVhdGluZyBnZW5lcmFsLXB1cnBvc2UgbGFuZ3VhZ2UgbW9kZWxzIHdpdGggYnJvYWQgY29tcGV0ZW5jZS4gSG93ZXZlciwgYnVpbGRpbmcgZ2VuZXJhbC1wdXJwb3NlIHZpc2lvbi1sYW5ndWFnZSBtb2RlbHMgaXMgY2hhbGxlbmdpbmcgZHVlIHRvIHRoZSByaWNoIGlucHV0IGRpc3RyaWJ1dGlvbnMgYW5kIHRhc2sgZGl2ZXJzaXR5IHJlc3VsdGluZyBmcm9tIHRoZSBhZGRpdGlvbmFsIHZpc3VhbCBpbnB1dC4gQWx0aG91Z2ggdmlzaW9uLWxhbmd1YWdlIHByZXRyYWluaW5nIGhhcyBiZWVuIHdpZGVseSBzdHVkaWVkLCB2aXNpb24tbGFuZ3VhZ2UgaW5zdHJ1Y3Rpb24gdHVuaW5nIHJlbWFpbnMgdW5kZXItZXhwbG9yZWQu</x:v>
      </x:c>
    </x:row>
    <x:row r="178" ht="18" customHeight="1">
      <x:c r="A178" s="17" t="n">
        <x:v>173</x:v>
      </x:c>
      <x:c r="B178" s="17" t="n">
        <x:v>309</x:v>
      </x:c>
      <x:c r="C178" s="94" t="str">
        <x:v>IEluIHRoaXMgcGFwZXIsIHdlIGNvbmR1Y3QgYSBzeXN0ZW1hdGljIGFuZCBjb21wcmVoZW5zaXZlIHN0dWR5IG9uIHZpc2lvbi1sYW5ndWFnZSBpbnN0cnVjdGlvbiB0dW5pbmcgYmFzZWQgb24gdGhlIHByZXRyYWluZWQgQkxJUC0yIG1vZGVscy4gV2UgZ2F0aGVyIDI2IHB1YmxpY2x5IGF2YWlsYWJsZSBkYXRhc2V0cywgY292ZXJpbmcgYSB3aWRlIHZhcmlldHkgb2YgdGFza3MgYW5kIGNhcGFiaWxpdGllcywgYW5kIHRyYW5zZm9ybSB0aGVtIGludG8gaW5zdHJ1Y3Rpb24gdHVuaW5nIGZvcm1hdC4gQWRkaXRpb25hbGx5LCB3ZSBpbnRyb2R1Y2UgYW4gaW5zdHJ1Y3Rpb24tYXdhcmUgUXVlcnkgVHJhbnNmb3JtZXIsIHdoaWNoIGV4dHJhY3RzIGluZm9ybWF0aXZlIGZlYXR1cmVzIHRhaWxvcmVkIHRvIHRoZSBnaXZlbiBpbnN0cnVjdGlvbi4gVHJhaW5lZCBvbiAxMyBoZWxkLWluIGRhdGFzZXRzLCBJbnN0cnVjdEJMSVAgYXR0YWlucyBzdGF0ZS1vZi10aGUtYXJ0IHplcm8tc2hvdCBwZXJmb3JtYW5jZSBhY3Jvc3MgYWxsIDEzIGhlbGQtb3V0IGRhdGFzZXRzLCBzdWJzdGFudGlhbGx5IG91dHBlcmZvcm1pbmcgQkxJUC0yIGFuZCBsYXJnZXIgRmxhbWluZ28gbW9kZWxzLiBPdXIgbW9kZWxzIGFsc28gbGVhZCB0byBzdGF0ZS1vZi10aGUtYXJ0IHBlcmZvcm1hbmNlIHdoZW4gZmluZXR1bmVkIG9uIGluZGl2aWR1YWwgZG93bnN0cmVhbSB0YXNrcyAoZS5nLiwgOTAuNyUgYWNjdXJhY3kgb24gU2NpZW5jZVFBIHF1ZXN0aW9ucyB3aXRoIGltYWdlIGNvbnRleHRzKS4gRnVydGhlcm1vcmUsIHdlIHF1YWxpdGF0aXZlbHkgZGVtb25zdHJhdGUgdGhlIGFkdmFudGFnZXMgb2YgSW5zdHJ1Y3RCTElQIG92ZXIgY29uY3VycmVudCBtdWx0aW1vZGFsIG1vZGVscy4gQWxsIEluc3RydWN0QkxJUCBtb2RlbHMgYXJlIG9wZW4tc291cmNlZCBhdCB0aGlzIGh0dHBzIFVSTC4gIiwsLE9wZW4gd2VpZ2h0cyAobm9uLWNvbW1lcmNpYWwpLCJVbml0ZWQgU3RhdGVzIG9mIEFtZXJpY2EsSG9uZyBLb25nLFNpbmdhcG9yZSIsVmljdW5hLTEzQiB2MCwxLjk0MDg4OTZlKzIwLCJmbG9wcyA9ICgxNikgKiAoMzEyICogMTAqKjEyKSAqICgxLjUqIDI0ICogMzYwMCkgKiAoMC4zKSA9IDEuOWUyMAoobnVtIGdwdSkgKiAocGVhayBmbG9wcykgKiAodGltZSBpbiBzZWNvbmRzKSAqIChhc3N1bWVkIHV0aWxpemF0aW9uIHJhdGUpCgoiIkFsbCBtb2RlbHMgYXJlIHRyYWluZWQgdXRpbGl6aW5nIDE2IE52aWRpYSBBMTAwICg0MEcpIEdQVXMgYW5kIGFyZSBjb21wbGV0ZWQgd2l0aGluIDEuNSBkYXlzLiIiIiwxNi4wLCwyMDI2LTA2LTI1IDE3OjUwOjI4KzAwOjAwLCwsLCwsIkluZHVzdHJ5LEFjYWRlbWlhLEFjYWRlbWlhIiwsLCw1NzYuMCxPcGVuIChub24tY29tbWVyY2lhbCksIkxsYU1BL1ZpY3VuYSBsaWNlbnNlLCBub24tY29tbToKaHR0cHM6Ly9naXRodWIuY29tL3NhbGVzZm9yY2UvTEFWSVMvdHJlZS9tYWluL3Byb2plY3RzL2luc3RydWN0YmxpcAoKcmVzZWFyY2ggb25seToKaHR0cHM6Ly9odWdnaW5nZmFjZS5jby9TYWxlc2ZvcmNlL2luc3RydWN0YmxpcC12aWN1bmEtMTNiIiwsLCxGUDE2LCwxMjc0OC4yMDMzNDA5NzY2MyxIYXJkd2FyZSxTYWxlc2ZvcmNlLCwsLFllcwpFU00tR2Vhck5ldCxCaW9sb2d5LCJQcm90ZWlucyxQcm90ZWluIGZ1bmN0aW9uIHByZWRpY3Rpb24iLCJNaWxhIC0gUXVlYmVjIEFJIChvcmlnaW5hbGx5IE1vbnRyZWFsIEluc3RpdHV0ZSBmb3IgTGVhcm5pbmcgQWxnb3JpdGhtcyksVW5pdmVyc2l0eSBvZiBNb250cmVhbCAvIFVuaXZlcnNpdMOpIGRlIE1vbnRyw6lhbCxJQk0gUmVzZWFyY2gsSEVDIE1vbnRyZWFsLENJRkFSIEFJIFJlc2VhcmNoIiwiWnVvYmFpIFpoYW5nLCBDaHVhbnJ1aSBXYW5nLCBNaW5naGFvIFh1LCBWaWppbCBDaGVudGhhbWFyYWtzaGFuLCBBdXLDqWxpZSBMb3phbm8sIFBheWVsIERhcywgSmlhbiBUYW5nIiwyMDIzLTA1LTExLEEgU3lzdGVtYXRpYyBTdHVkeSBvZiBKb2ludCBSZXByZXNlbnRhdGlvbiBMZWFybmluZyBvbiBQcm90ZWluIFNlcXVlbmNlcyBhbmQgU3RydWN0dXJlcyxodHRwczovL2FyeGl2Lm9yZy9hYnMvMjMwMy4wNjI3NSw1My4wLCwsNjUwMDAwMDAwLjAsLDIuMTQ1ZSsxOSwiVXNpbmcgNipOKkQgd2l0aCA1MCBlcG9jaHM6CjYqNjUwMDAwMDAwKjExMDAwMDAwMSo1MD0yLjE0NWUrMTkiLDEwOTUwMDAwMCwiQ2FsY3VsYXRpbmcgdW5pcXVlIHRva2VucyBzZWVuIGluIGZpcnN0IGVwb2NoOgpOdW1iZXIgb2YgUHJvdGVpbnM6IDM2NSwwMDAKQXZlcmFnZSBSZXNpZHVlcyBwZXIgUHJvdGVpbjogMzAwClRvdGFsIERhdGFwb2ludHMgPSAzNjUsMDAwIMOXIDMwMCA9IDEwOSw1MDAsMDAwIOKJiCAxLjEgw5cgMTBeOCB0b2tlbnMiLCwsTlZJRElBIEExMDAsLExpa2VseSwiTGVhcm5pbmcgZWZmZWN0aXZlIHByb3RlaW4gcmVwcmVzZW50YXRpb25zIGlzIGNyaXRpY2FsIGluIGEgdmFyaWV0eSBvZiB0YXNrcyBpbiBiaW9sb2d5IHN1Y2ggYXMgcHJlZGljdGluZyBwcm90ZWluIGZ1bmN0aW9ucy4gUmVjZW50IHNlcXVlbmNlIHJlcHJlc2VudGF0aW9uIGxlYXJuaW5nIG1ldGhvZHMgYmFzZWQgb24gUHJvdGVpbiBMYW5ndWFnZSBNb2RlbHMgKFBMTXMpIGV4Y2VsIGluIHNlcXVlbmNlLWJhc2VkIHRhc2tzLCBidXQgdGhlaXIgZGlyZWN0IGFkYXB0YXRpb24gdG8gdGFza3MgaW52b2x2aW5nIHByb3RlaW4gc3RydWN0dXJlcyByZW1haW5zIGEgY2hhbGxlbmdlLiBJbiBjb250cmFzdCwgc3RydWN0dXJlLWJhc2VkIG1ldGhvZHMgbGV2ZXJhZ2UgM0Qgc3RydWN0dXJhbCBpbmZvcm1hdGlvbiB3aXRoIGdyYXBoIG5ldXJhbCBuZXR3b3JrcyBhbmQgZ2VvbWV0cmljIHByZS10cmFpbmluZyBtZXRob2RzIHNob3cgcG90ZW50aWFsIGluIGZ1bmN0aW9uIHByZWRpY3Rpb24gdGFza3MsIGJ1dCBzdGlsbCBzdWZmZXJzIGZyb20gdGhlIGxpbWl0ZWQgbnVtYmVyIG9mIGF2YWlsYWJsZSBzdHJ1Y3R1cmVzLiBUbyBicmlkZ2UgdGhpcyBnYXAsIG91ciBzdHVkeSB1bmRlcnRha2VzIGEgY29tcHJlaGVuc2l2ZSBleHBsb3JhdGlvbiBvZiBqb2ludCBwcm90ZWluIHJlcHJlc2VudGF0aW9uIGxlYXJuaW5nIGJ5IGludGVncmF0aW5nIGEgc3RhdGUtb2YtdGhlLWFydCBQTE0gKEVTTS0yKSB3aXRoIGRpc3RpbmN0IHN0cnVjdHVyZSBlbmNvZGVycyAoR1ZQLCBHZWFyTmV0LCBDRENvbnYpLiBXZSBpbnRyb2R1Y2UgdGhyZWUgcmVwcmVzZW50YXRpb24gZnVzaW9uIHN0cmF0ZWdpZXMgYW5kIGV4cGxvcmUgZGlmZmVyZW50IHByZS10cmFpbmluZyB0ZWNobmlxdWVzLiBPdXIgbWV0aG9kIGFjaGlldmVzIHNpZ25pZmljYW50IGltcHJvdmVtZW50cyBvdmVyIGV4aXN0aW5nIHNlcXVlbmNlLSBhbmQgc3RydWN0dXJlLWJhc2VkIG1ldGhvZHMsIHNldHRpbmcgbmV3IHN0YXRlLW9mLXRoZS1hcnQgZm9yIGZ1bmN0aW9uIGFubm90YXRpb24uIFRoaXMgc3R1ZHkgdW5kZXJzY29yZXMgc2V2ZXJhbCBpbXBvcnRhbnQgZGVzaWduIGNob2ljZXMgZm9yIGZ1c2luZyBwcm90ZWluIHNlcXVlbmNlIGFuZCBzdHJ1Y3R1cmUgaW5mb3JtYXRpb24uIE91ciBpbXBsZW1lbnRhdGlvbiBpcyBhdmFpbGFibGUgYXQgdGhpcyBodHRwcyBVUkwuIiw1MC4wLCwsIkNhbmFkYSxDYW5hZGEsVW5pdGVkIFN0YXRlcyBvZiBBbWVyaWNhLENhbmFkYSxDYW5hZGEiLCwsLDQuMCwsMjAyNi0wNS0yNSAxMjoyMzozMSswMDowMCwsLCwsLCJBY2FkZW1pYSxBY2FkZW1pYSxJbmR1c3RyeSxBY2FkZW1pYSxSZXNlYXJjaCBjb2xsZWN0aXZlIiwsLCwsLCwsLCwsLDMxODcuMDUwODM1MjQ0MTU3NSwsLCwsLApQYUxNIDIsTGFuZ3VhZ2UsIkxhbmd1YWdlIG1vZGVsaW5nLExhbmd1YWdlIG1vZGVsaW5nL2dlbmVyYXRpb24iLEdvb2dsZSwiQW5kcmV3IE0uIERhaSwgRGF2aWQgUi4gU28sIERtaXRyeSBMZXBpa2hpbiwgSm9uYXRoYW4gSC4gQ2xhcmssIE1heGltIEtyaWt1biwgTWVsdmluIEpvaG5zb24sIE5hbiBEdSwgUm9oYW4gQW5pbCwgU2lhbWFrIFNoYWtlcmksIFhhdmllciBHYXJjaWEsIFlhbnBpbmcgSHVhbmcsIFlpIFRheSwgWW9uZyBDaGVuZywgWW9uZ2h1aSBXdSwgWXVhbnpob25nIFh1LCBZdWppbmcgWmhhbmcsIFphY2hhcnkgTmFkbywgQnJ5YW4gUmljaHRlciwgQWxleCBQb2xvem92LCBBbmRyZXcgTnlzdHJvbSwgRmFuZ3hpYW95dSBGZW5nLCBIYW56aGFvIExpbiwgSmFjb2IgQXVzdGluLCBKYWNvYiBEZXZsaW4sIEtlZmFuIFhpYW8sIE9yaGFuIEZpcmF0LCBQYXJrZXIgUmlsZXksIFN0ZXZlbiBaaGVuZywgWXVodWFpIFd1LCBaaG9uZ3RhbyBMaXUsIEppYWh1aSBZdSwgR3V5IEd1ci1BcmksIFdlaWthbmcgWmhvdSwgU25laGEgS3VkdWd1bnRhLCBTdW5pcGEgRGV2LCBGcmVkZXJpY2sgTGl1LCBHdXN0YXZvIEhlcm5hbmRleiBBYnJlZ28sIEtlbHZpbiBYdSwgQWJlIEl0dHljaGVyaWFoLCBEYW5pZWwgU29obiwgSm9obiBOaGFtLCBMZSBIb3UsIFNpeXVhbiBRaWFvLCBQaWRvbmcgV2FuZywgWmlydWkgV2FuZywgTGF1cmVudCBFbCBTaGFmZXksIEh5ZW9udGFlayBMaW0sIE1hcmNlbGxvIE1hZ2dpb25pLCBNaWNoYWVsIElzYXJkLCBQYXVsIEJhcmhhbSwgUWlhbyBaaGFuZywgVGFvIFdhbmcsIFlhc2ggS2F0YXJpeWEsIEF1cmtvIFJveSwgQmVuamFtaW4gTGVlLCBCcmVubmFuIFNhZXRhLCBDZSBaaGVuZywgSGFkaSBIYXNoZW1pLCBKdW53aGFuIEFobiwgUmFqa3VtYXIgU2FtdWVsLCBTdGV2ZW4gSGFuZCwgWmhpZmVuZyBDaGVuLCBLaXJhbiBWb2RyYWhhbGxpLCBBYWthbmtzaGEgQ2hvd2RoZXJ5LCBFdGhhbiBEeWVyLCBFbWFudWVsIFRhcm9wYSwgVmxhZCBGZWluYmVyZywgSmFtZXMgQnJhZGJ1cnksIFJlaW5lciBQb3BlLCBXZWkgTGksIFlhR3VhbmcgTGksIEVyaWMgQ2h1LCBKZWZmcmV5IEh1aSwgSm9zaHVhIEhvd2xhbmQsIFZsYWQgRmllbmJlciwgQXJvbWEgTWFoZW5kcnUsIE1pY2hlbGUgQ2F0YXN0YSwgVmVkYW50IE1pc3JhLCBLZXZpbiBSb2JpbnNvbiwgTWF5c2FtIE1vdXNzYWxlbSwgU2ViYXN0aWFuIFJ1ZGVyLCBFcmljYSBNb3JlaXJhLCBFcmljIE5pLCBQYWlnZSBCYWlsZXksIEx1Y2FzIEdvbnphbGV6LCBBbGV4YW5kcmUgUGFzc29zLCBTbGF2IFBldHJvdiwgR2F1cmF2IE1pc2hyYSwgTWFyayBPbWVybmljaywgQW1icm9zZSBTbG9uZSwgQW5kcmVhIEh1LCBDb2xpbiBDaGVycnksIERlbm55IFpob3UsIEphbiBCb3RoYSwgSm9obiBXaWV0aW5nLCBKb3NodWEgTWF5bmV6LCBLYXRobGVlbiBLZW5lYWx5LCBLZXZpbiBCcm9va3MsIExpbnRpbmcgWHVlLCBNYXJrdXMgRnJlaXRhZywgTWFydGluIFBvbGFjZWssIFBlbmdjaGVuZyBZaW4sIFNlYmFzdGlhbiBHZWhybWFubiwgWHVlemhpIFdhbmcsIEthdGh5IE1laWVyLUhlbGxzdGVybiwgQ2hyaXN0b3BoZXIgQS4gQ2hvcXVldHRlLUNob28sIERhbmllbCBTbWlsa292LCBFbWlseSBSZWlmLCBBbGljaWEgUGFycmlzaCwgQWxleCBDYXN0cm8gUm9zLCBDbMOpbWVudCBDcmVweSwgRGFzaGEgVmFsdGVyLCBKZXJlbXkgSHVyd2l0eiwgS2F0aGVyaW5lIExlZSwgTWFyayBEw61heiwgTWFyaWUgUGVsbGF0LCBNYXR0aGV3IEphZ2llbHNraSwgUmVuZWUgU2hlbGJ5LCBTaGFjaGkgRGF2ZSIsMjAyMy0wNS0xMCxQYUxNIDIgVGVjaG5pY2FsIFJlcG9ydCxodHRwczovL2FyeGl2Lm9yZy9hYnMvMjMwNS4xMDQwMywxNzM0LjAsIlNPVEEgaW1wcm92ZW1lbnQsVHJhaW5pbmcgY29zdCxTaWduaWZpY2FudCB1c2UsSGlnaGx5IGNpdGVkIiwiU2lnbmlmaWNhbnQgdXNlOiBHbWFpbCBhbmQgR29vZ2xlIERvY3MgaGF2ZSBtaWxsaW9ucyBvZiB1c2Vycy4KU09UQSBwZXJmb3JtYW5jZTogVGFibGUgNQoiIkF0IEkvTyB0b2RheSwgd2UgYW5ub3VuY2VkIG92ZXIgMjUgbmV3IHByb2R1Y3RzIGFuZCBmZWF0dXJlcyBwb3dlcmVkIGJ5IFBhTE0gMi4gVGhhdCBtZWFucyB0aGF0IFBhTE0gMiBpcyBicmluZ2luZyB0aGUgbGF0ZXN0IGluIGFkdmFuY2VkIEFJIGNhcGFiaWxpdGllcyBkaXJlY3RseSBpbnRvIG91ciBwcm9kdWN0cyBhbmQgdG8gcGVvcGxlIOKAlCBpbmNsdWRpbmcgY29uc3VtZXJzLCBkZXZlbG9wZXJzLCBhbmQgZW50ZXJwcmlzZXMgb2YgYWxsIHNpemVzIGFyb3VuZCB0aGUgd29ybGQuIEhlcmUgYXJlIHNvbWUgZXhhbXBsZXM6ClBhTE0gMuKAmXMgaW1wcm92ZWQgbXVsdGlsaW5ndWFsIGNhcGFiaWxpdGllcyBhcmUgYWxsb3dpbmcgdXMgdG8gZXhwYW5kIEJhcmQgdG8gbmV3IGxhbmd1YWdlcywgc3RhcnRpbmcgdG9kYXkuIFBsdXMsIGl04oCZcyBwb3dlcmluZyBvdXIgcmVjZW50bHkgYW5ub3VuY2VkIGNvZGluZyB1cGRhdGUuCldvcmtzcGFjZSBmZWF0dXJlcyB0byBoZWxwIHlvdSB3cml0ZSBpbiBHbWFpbCBhbmQgR29vZ2xlIERvY3MsIGFuZCBoZWxwIHlvdSBvcmdhbml6ZSBpbiBHb29nbGUgU2hlZXRzIGFyZSBhbGwgdGFwcGluZyBpbnRvIHRoZSBjYXBhYmlsaXRpZXMgb2YgUGFMTSAyIGF0IGEgc3BlZWQgdGhhdCBoZWxwcyBwZW9wbGUgZ2V0IHdvcmsgZG9uZSBiZXR0ZXIsIGFuZCBmYXN0ZXIuIiIKaHR0cHM6Ly9ibG9nLmdvb2dsZS90ZWNobm9sb2d5L2FpL2dvb2dsZS1wYWxtLTItYWktbGFyZ2UtbGFuZ3VhZ2UtbW9kZWwvIiwzNDAwMDAwMDAwMDAuMCwiTW9kZWwgQXJjaGl0ZWN0dXJlOiAiIlBhTE0tMiBpcyBhIG5ldyBzdGF0ZS1vZi10aGUtYXJ0IGxhbmd1YWdlIG1vZGVsLiBXZSBoYXZlIHNtYWxsLCBtZWRpdW0sIGFuZCBsYXJnZSB2YXJpYW50cyB0aGF0IHVzZSBzdGFja2VkIGxheWVycyBiYXNlZCBvbiB0aGUgVHJhbnNmb3JtZXIgYXJjaGl0ZWN0dXJlLCB3aXRoIHZhcnlpbmcgcGFyYW1ldGVycyBkZXBlbmRpbmcgb24gbW9kZWwgc2l6ZS4gRnVydGhlciBkZXRhaWxzIG9mIG1vZGVsIHNpemUgYW5kIGFyY2hpdGVjdHVyZSBhcmUgd2l0aGhlbGQgZnJvbSBleHRlcm5hbCBwdWJsaWNhdGlvbi4iIgpIb3dldmVyLCB0aGUgcGFyYW1ldGVyIGNvdW50IHdhcyBsZWFrZWQgdG8gQ05CQzogaHR0cHM6Ly93d3cuY25iYy5jb20vMjAyMy8wNS8xNi9nb29nbGVzLXBhbG0tMi11c2VzLW5lYXJseS1maXZlLXRpbWVzLW1vcmUtdGV4dC1kYXRhLXRoYW4tcHJlZGVjZXNzb3IuaHRtbCIsNy4zNGUrMjQsIkNvbXB1dGUgUmVxdWlyZW1lbnRzICIiTm90IHJlcG9ydGVkLiIiClBhcGVyIHN1Z2dlc3RzIGhldXJpc3RpYyBvZiAgQz02TkQuIEJhc2VkIG9uIDM0MEIgcGFyYW1ldGVycyBhbmQgMy42VCB0b2tlbnMsIHRyYWluaW5nIGNvbXB1dGUgd291bGQgYmUgYXJvdW5kIDcuMyoxMF4yNCBGTE9QLiIsMzYwMDAwMDAwMDAwMCwiIiJUaGUgcHJlLXRyYWluaW5nIGNvcnB1cyBpcyBzaWduaWZpY2FudGx5IGxhcmdlciB0aGFuIHRoZSBjb3JwdXMgdXNlZCB0byB0cmFpbiBQYUxNIiIgc28gZ3JlYXRlciB0aGFuIDZlKzExLiBBY2NvcmRpbmcgdG8gdGhlIGxlYWtlZCBkb2N1bWVudHMgdmlld2VkIGJ5IENOQkMsIHRoZSBjb3JwdXMgd2FzIDMuNiB0cmlsbGlvbiB0b2tlbnMgb3IgYXJvdW5kIDIuNyoxMF4xMiB3b3Jkcy4KCmh0dHBzOi8vd3d3LmNuYmMuY29tLzIwMjMvMDUvMTYvZ29vZ2xlcy1wYWxtLTItdXNlcy1uZWFybHktZml2ZS10aW1lcy1tb3JlLXRleHQtZGF0YS10aGFuLXByZWRlY2Vzc29yLmh0bWwiLCwsR29vZ2xlIFRQVSB2NCwsTGlrZWx5LCJXZSBpbnRyb2R1Y2UgUGFMTSAyLCBhIG5ldyBzdGF0ZS1vZi10aGUtYXJ0IGxhbmd1YWdlIG1vZGVsIHRoYXQgaGFzIGJldHRlciBtdWx0aWxpbmd1YWwgYW5kIHJlYXNvbmluZyBjYXBhYmlsaXRpZXMgYW5kIGlzIG1vcmUgY29tcHV0ZS1lZmZpY2llbnQgdGhhbiBpdHMgcHJlZGVjZXNzb3IgUGFMTSAoQ2hvd2RoZXJ5IGV0IGFsLiwgMjAyMikuIFBhTE0gMiBpcyBhIFRyYW5zZm9ybWVyLWJhc2VkIG1vZGVsIHRyYWluZWQgdXNpbmcgYSBtaXh0dXJlIG9mIG9iamVjdGl2ZXMgc2ltaWxhciB0byBVTDIgKFRheSBldCBhbC4sIDIwMjMpLiBUaHJvdWdoIGV4dGVuc2l2ZSBldmFsdWF0aW9ucyBvbiBFbmdsaXNoIGFuZCBtdWx0aWxpbmd1YWwgbGFuZ3VhZ2UsIGFuZCByZWFzb25pbmcgdGFza3MsIHdlIGRlbW9uc3RyYXRlIHRoYXQgUGFMTSAyIGhhcyBzaWduaWZpY2FudGx5IGltcHJvdmVkIHF1YWxpdHkgb24gZG93bnN0cmVhbSB0YXNrcyBhY3Jvc3MgZGlmZmVyZW50IG1vZGVsIHNpemVzLCB3aGlsZSBzaW11bHRhbmVvdXNseSBleGhpYml0aW5nIGZhc3RlciBhbmQgbW9yZSBlZmZpY2llbnQgaW5mZXJlbmNlIGNvbXBhcmVkIHRvIFBhTE0uIFRoaXMgaW1wcm92ZWQgZWZmaWNpZW5jeSBlbmFibGVzIGJyb2FkZXIgZGVwbG95bWVudCB3aGlsZSBhbHNvIGFsbG93aW5nIHRoZSBtb2RlbCB0byByZXNwb25kIGZhc3RlciwgZm9yIGEgbW9yZSBuYXR1cmFsIHBhY2Ugb2YgaW50ZXJhY3Rpb24uIFBhTE0gMiBkZW1vbnN0cmF0ZXMgcm9idXN0IHJlYXNvbmluZyBjYXBhYmlsaXRpZXMgZXhlbXBsaWZpZWQgYnkgbGFyZ2UgaW1wcm92ZW1lbnRzIG92ZXIgUGFMTSBvbiBCSUctQmVuY2ggYW5kIG90aGVyIHJlYXNvbmluZyB0YXNrcy4gUGFMTSAyIGV4aGliaXRzIHN0YWJsZSBwZXJmb3JtYW5jZSBvbiBhIHN1aXRlIG9mIHJlc3BvbnNpYmxlIEFJIGV2YWx1YXRpb25zLCBhbmQgZW5hYmxlcyBpbmZlcmVuY2UtdGltZSBjb250cm9sIG92ZXIgdG94aWNpdHkgd2l0aG91dCBhZGRpdGlvbmFsIG92ZXJoZWFkIG9yIGltcGFjdCBvbiBvdGhlciBjYXBhYmlsaXRpZXMuIE92ZXJhbGwsIFBhTE0gMiBhY2hpZXZlcyBzdGF0ZS1vZi10aGUtYXJ0IHBlcmZvcm1hbmNlIGFjcm9zcyBhIGRpdmVyc2Ugc2V0IG9mIHRhc2tzIGFuZCBjYXBhYmlsaXRpZXMuIiwsLEFQSSBhY2Nlc3MsVW5pdGVkIFN0YXRlcyBvZiBBbWVyaWNhLCwsLCwsMjAyNS0xMi0xOCAwNToxNDo1OCswMDowMCwsLCwsbm90IGxpc3RlZCxJbmR1c3RyeSxUcnVlLCw3LjM0ZSsyNCwsVW5yZWxlYXNlZCwsVHJ1ZSw1MDE0MjY2Ljk4MzUxODg3MSwsLFRydWUsLE9wZXJhdGlvbiBjb3VudGluZywsLCwsTm8KUGFMTS0yIEJpc29uLExhbmd1YWdlLCJDaGF0LExhbmd1YWdlIG1vZGVsaW5nL2dlbmVyYXRpb24sUXVlc3Rpb24gYW5zd2VyaW5nIixHb29nbGUsWm91YmluIEdoYWhyYW1hbmksMjAyMy0wNS0xMCxQYUxNIDIgbW9kZWxzLGh0dHBzOi8vYWkuZ29vZ2xlLmRldi9wYWxtX2RvY3MvcGFsbSNtb2RlbC1zaXplcywsLCwsIiIiV2XigJlsbCBiZSBtYWtpbmcgUGFMTSAyIGF2YWlsYWJsZSBpbiBmb3VyIHNpemVzIGZyb20gc21hbGxlc3QgdG8gbGFyZ2VzdDogR2Vja28sIE90dGVyLCBCaXNvbiBhbmQgVW5pY29ybi4gR2Vja28gaXMgc28gbGlnaHR3ZWlnaHQgdGhhdCBpdCBjYW4gd29yayBvbiBtb2JpbGUgZGV2aWNlcyBhbmQgaXMgZmFzdCBlbm91Z2ggZm9yIGdyZWF0IGludGVyYWN0aXZlIGFwcGxpY2F0aW9ucyBvbi1kZXZpY2UsIGV2ZW4gd2hlbiBvZmZsaW5lIiIgKGh0dHBzOi8vYmxvZy5nb29nbGUvdGVjaG5vbG9neS9haS9nb29nbGUtcGFsbS0yLWFpLWxhcmdlLWxhbmd1YWdlLW1vZGVsLykuIiwsLCwsLCwsLFVua25vd24sIlBhTE0gMiBpcyBhIGZhbWlseSBvZiBsYW5ndWFnZSBtb2RlbHMsIG9wdGltaXplZCBmb3IgZWFzZSBvZiB1c2Ugb24ga2V5IGRldmVsb3BlciB1c2UgY2FzZXMuIFRoZSBQYUxNIGZhbWlseSBvZiBtb2RlbHMgaW5jbHVkZXMgdmFyaWF0aW9ucyB0cmFpbmVkIGZvciB0ZXh0IGFuZCBjaGF0IGdlbmVyYXRpb24gYXMgd2VsbCBhcyB0ZXh0IGVtYmVkZGluZ3MuIFRoaXMgZ3VpZGUgcHJvdmlkZXMgaW5mb3JtYXRpb24gYWJvdXQgZWFjaCB2YXJpYXRpb24gdG8gaGVscCB5b3UgZGVjaWRlIHdoaWNoIGlzIHRoZSBiZXN0IGZpdCBmb3IgeW91ciB1c2UgY2FzZS4iLCwsQVBJIGFjY2VzcyxVbml0ZWQgU3RhdGVzIG9mIEFtZXJpY2EsLCwsLCwyMDI1LTExLTI4IDExOjUzOjQ0KzAwOjAwLCwsLCwsSW5kdXN0cnksLCwsLFVucmVsZWFzZWQsLCwsLCwsLCwsLCwsTm8KUGFMTS0yIFVuaWNvcm4sTGFuZ3VhZ2UsIkNoYXQsTGFuZ3VhZ2UgbW9kZWxpbmcvZ2VuZXJhdGlvbixRdWVzdGlvbiBhbnN3ZXJpbmciLEdvb2dsZSxab3ViaW4gR2hhaHJhbWFuaSwyMDIzLTA1LTEwLFBhTE0gMiBtb2RlbHMsaHR0cHM6Ly9haS5nb29nbGUuZGV2L3BhbG1fZG9jcy9wYWxtI21vZGVsLXNpemVzLCwsLCwiIiJXZeKAmWxsIGJlIG1ha2luZyBQYUxNIDIgYXZhaWxhYmxlIGluIGZvdXIgc2l6ZXMgZnJvbSBzbWFsbGVzdCB0byBsYXJnZXN0OiBHZWNrbywgT3R0ZXIsIEJpc29uIGFuZCBVbmljb3JuLiBHZWNrbyBpcyBzbyBsaWdodHdlaWdodCB0aGF0IGl0IGNhbiB3b3JrIG9uIG1vYmlsZSBkZXZpY2VzIGFuZCBpcyBmYXN0IGVub3VnaCBmb3IgZ3JlYXQgaW50ZXJhY3RpdmUgYXBwbGljYXRpb25zIG9uLWRldmljZSwgZXZlbiB3aGVuIG9mZmxpbmUiIiAoaHR0cHM6Ly9ibG9nLmdvb2dsZS90ZWNobm9sb2d5L2FpL2dvb2dsZS1wYWxtLTItYWktbGFyZ2UtbGFuZ3VhZ2UtbW9kZWwvKS4iLCwsLCwsLCwsVW5rbm93biwiUGFMTSAyIGlzIGEgZmFtaWx5IG9mIGxhbmd1YWdlIG1vZGVscywgb3B0aW1pemVkIGZvciBlYXNlIG9mIHVzZSBvbiBrZXkgZGV2ZWxvcGVyIHVzZSBjYXNlcy4gVGhlIFBhTE0gZmFtaWx5IG9mIG1vZGVscyBpbmNsdWRlcyB2YXJpYXRpb25zIHRyYWluZWQgZm9yIHRleHQgYW5kIGNoYXQgZ2VuZXJhdGlvbiBhcyB3ZWxsIGFzIHRleHQgZW1iZWRkaW5ncy4gVGhpcyBndWlkZSBwcm92aWRlcyBpbmZvcm1hdGlvbiBhYm91dCBlYWNoIHZhcmlhdGlvbiB0byBoZWxwIHlvdSBkZWNpZGUgd2hpY2ggaXMgdGhlIGJlc3QgZml0IGZvciB5b3VyIHVzZSBjYXNlLiIsLCxBUEkgYWNjZXNzLFVuaXRlZCBTdGF0ZXMgb2YgQW1lcmljYSwsLCwsLDIwMjUtMTEtMjggMTE6NTM6NDQrMDA6MDAsLCwsLCxJbmR1c3RyeSwsLCwsVW5yZWxlYXNlZCwsLCwsLCwsLCwsLCxObwpQYUxNLTIgR2Vja28sTGFuZ3VhZ2UsIkNoYXQsTGFuZ3VhZ2UgbW9kZWxpbmcvZ2VuZXJhdGlvbixRdWVzdGlvbiBhbnN3ZXJpbmciLEdvb2dsZSxab3ViaW4gR2hhaHJhbWFuaSwyMDIzLTA1LTEwLFBhTE0gMiBtb2RlbHMsaHR0cHM6Ly9haS5nb29nbGUuZGV2L3BhbG1fZG9jcy9wYWxtI21vZGVsLXNpemVzLCwsLCwiIiJXZeKAmWxsIGJlIG1ha2luZyBQYUxNIDIgYXZhaWxhYmxlIGluIGZvdXIgc2l6ZXMgZnJvbSBzbWFsbGVzdCB0byBsYXJnZXN0OiBHZWNrbywgT3R0ZXIsIEJpc29uIGFuZCBVbmljb3JuLiBHZWNrbyBpcyBzbyBsaWdodHdlaWdodCB0aGF0IGl0IGNhbiB3b3JrIG9uIG1vYmlsZSBkZXZpY2VzIGFuZCBpcyBmYXN0IGVub3VnaCBmb3IgZ3JlYXQgaW50ZXJhY3RpdmUgYXBwbGljYXRpb25zIG9uLWRldmljZSwgZXZlbiB3aGVuIG9mZmxpbmUiIiAoaHR0cHM6Ly9ibG9nLmdvb2dsZS90ZWNobm9sb2d5L2FpL2dvb2dsZS1wYWxtLTItYWktbGFyZ2UtbGFuZ3VhZ2UtbW9kZWwvKS4iLCwsLCwsLCwsVW5rbm93biwiUGFMTSAyIGlzIGEgZmFtaWx5IG9mIGxhbmd1YWdlIG1vZGVscywgb3B0aW1pemVkIGZvciBlYXNlIG9mIHVzZSBvbiBrZXkgZGV2ZWxvcGVyIHVzZSBjYXNlcy4gVGhlIFBhTE0gZmFtaWx5IG9mIG1vZGVscyBpbmNsdWRlcyB2YXJpYXRpb25zIHRyYWluZWQgZm9yIHRleHQgYW5kIGNoYXQgZ2VuZXJhdGlvbiBhcyB3ZWxsIGFzIHRleHQgZW1iZWRkaW5ncy4gVGhpcyBndWlkZSBwcm92aWRlcyBpbmZvcm1hdGlvbiBhYm91dCBlYWNoIHZhcmlhdGlvbiB0byBoZWxwIHlvdSBkZWNpZGUgd2hpY2ggaXMgdGhlIGJlc3QgZml0IGZvciB5b3VyIHVzZSBjYXNlLiIsLCxBUEkgYWNjZXNzLFVuaXRlZCBTdGF0ZXMgb2YgQW1lcmljYSwsLCwsLDIwMjUtMTEtMjggMTE6NTM6NDQrMDA6MDAsLCwsLCxJbmR1c3RyeSwsLCwsVW5yZWxlYXNlZCwsLCwsLCwsLCwsLCxObwpQYUxNLTIgT3R0ZXIsTGFuZ3VhZ2UsIkNoYXQsTGFuZ3VhZ2UgbW9kZWxpbmcvZ2VuZXJhdGlvbixRdWVzdGlvbiBhbnN3ZXJpbmciLEdvb2dsZSxab3ViaW4gR2hhaHJhbWFuaSwyMDIzLTA1LTEwLFBhTE0gMiBtb2RlbHMsaHR0cHM6Ly9haS5nb29nbGUuZGV2L3BhbG1fZG9jcy9wYWxtI21vZGVsLXNpemVzLCwsLCwiIiJXZeKAmWxsIGJlIG1ha2luZyBQYUxNIDIgYXZhaWxhYmxlIGluIGZvdXIgc2l6ZXMgZnJvbSBzbWFsbGVzdCB0byBsYXJnZXN0OiBHZWNrbywgT3R0ZXIsIEJpc29uIGFuZCBVbmljb3JuLiBHZWNrbyBpcyBzbyBsaWdodHdlaWdodCB0aGF0IGl0IGNhbiB3b3JrIG9uIG1vYmlsZSBkZXZpY2VzIGFuZCBpcyBmYXN0IGVub3VnaCBmb3IgZ3JlYXQgaW50ZXJhY3RpdmUgYXBwbGljYXRpb25zIG9uLWRldmljZSwgZXZlbiB3aGVuIG9mZmxpbmUiIiAoaHR0cHM6Ly9ibG9nLmdvb2dsZS90ZWNobm9sb2d5L2FpL2dvb2dsZS1wYWxtLTItYWktbGFyZ2UtbGFuZ3VhZ2UtbW9kZWwvKS4iLCwsLCwsLCwsVW5rbm93biwiUGFMTSAyIGlzIGEgZmFtaWx5IG9mIGxhbmd1YWdlIG1vZGVscywgb3B0aW1pemVkIGZvciBlYXNlIG9mIHVzZSBvbiBrZXkgZGV2ZWxvcGVyIHVzZSBjYXNlcy4gVGhlIFBhTE0gZmFtaWx5IG9mIG1vZGVscyBpbmNsdWRlcyB2YXJpYXRpb25zIHRyYWluZWQgZm9yIHRleHQgYW5kIGNoYXQgZ2VuZXJhdGlvbiBhcyB3ZWxsIGFzIHRleHQgZW1iZWRkaW5ncy4gVGhpcyBndWlkZSBwcm92aWRlcyBpbmZvcm1hdGlvbiBhYm91dCBlYWNoIHZhcmlhdGlvbiB0byBoZWxwIHlvdSBkZWNpZGUgd2hpY2ggaXMgdGhlIGJlc3QgZml0IGZvciB5b3VyIHVzZSBjYXNlLiIsLCxBUEkgYWNjZXNzLFVuaXRlZCBTdGF0ZXMgb2YgQW1lcmljYSwsLCwsLDIwMjUtMTEtMjggMTE6NTM6NDQrMDA6MDAsLCwsLCxJbmR1c3RyeSwsLCwsVW5yZWxlYXNlZCwsLCwsLCwsLCwsLCxObwpTdGFyQ29kZXIsTGFuZ3VhZ2UsQ29kZSBnZW5lcmF0aW9uLCJIdWdnaW5nIEZhY2UsU2VydmljZU5vdyxOb3J0aGVhc3Rlcm4gVW5pdmVyc2l0eSxNaWxhIC0gUXVlYmVjIEFJIChvcmlnaW5hbGx5IE1vbnRyZWFsIEluc3RpdHV0ZSBmb3IgTGVhcm5pbmcgQWxnb3JpdGhtcyksQ2FybmVnaWUgTWVsbG9uIFVuaXZlcnNpdHkgKENNVSksSm9obnMgSG9wa2lucyBVbml2ZXJzaXR5LExlaXB6aWcgVW5pdmVyc2l0eSxTY2FEUy5BSSxRdWVlbiBNYXJ5IFVuaXZlcnNpdHkgb2YgTG9uZG9uLFJvYmxveCxTZWEgQUkgTGFiLFRlY2huaW9uIC0gSXNyYWVsIEluc3RpdHV0ZSBvZiBUZWNobm9sb2d5LE1vbmFzaCBVbml2ZXJzaXR5LENTSVJPLERhdGE2MSxNY0dpbGwgVW5pdmVyc2l0eSxTYWFtYSxVbml2ZXJzaXR5IG9mIEJyaXRpc2ggQ29sdW1iaWEgKFVCQyksTWFzc2FjaHVzZXR0cyBJbnN0aXR1dGUgb2YgVGVjaG5vbG9neSAoTUlUKSxUZWNobmljYWwgVW5pdmVyc2l0eSBvZiBNdW5pY2gsSUJNLFVuaXZlcnNpdHkgb2YgVmVybW9udCxVbmZvbGRNTCxTQVAsVW5pdmVyc2l0eSBvZiBOb3RyZSBEYW1lLENvbHVtYmlhIFVuaXZlcnNpdHksTmV3IFlvcmsgVW5pdmVyc2l0eSAoTllVKSxVbml2ZXJzaXR5IG9mIEFsbGFoYWJhZCxEaXNjb3ZlciBEb2xsYXIsVG9sb2thLFRlbGVmb25pY2EsU3RhbmZvcmQgVW5pdmVyc2l0eSxXZWl6bWFubiBJbnN0aXR1dGUgb2YgU2NpZW5jZSxBbGFuIFR1cmluZyBJbnN0aXR1dGUsV2VsbGVzbGV5IENvbGxlZ2UsRWxldXRoZXJBSSxGb3JzY2h1bmdzemVudHJ1bSBKdWxpY2giLCJSYXltb25kIExpLCBMb3VibmEgQmVuIEFsbGFsLCBZYW5ndGlhbiBaaSwgTmlrbGFzIE11ZW5uaWdob2ZmLCBEZW5pcyBLb2NldGtvdiwgQ2hlbmdoYW8gTW91LCBNYXJjIE1hcm9uZSwgQ2hyaXN0b3BoZXIgQWtpa2ksIEppYSBMaSwgSmVubnkgQ2hpbSwgUWlhbiBMaXUsIEV2Z2VuaWkgWmhlbHRvbm96aHNraWksIFRlcnJ5IFl1ZSBaaHVvLCBUaG9tYXMgV2FuZywgT2xpdmllciBEZWhhZW5lLCBNaXNoaWcgRGF2YWFkb3JqLCBKb2VsIExhbXktUG9pcmllciwgSm/Do28gTW9udGVpcm8sIE9sZWggU2hsaWF6aGtvLCBOaWNvbGFzIEdvbnRpZXIsIE5pY2hvbGFzIE1lYWRlLCBBcm1lbCBaZWJhemUsIE1pbmctSG8gWWVlLCBMb2dlc2ggS3VtYXIgVW1hcGF0aGksIEppYW4gWmh1LCBCZW5qYW1pbiBMaXBraW4sIE11aHRhc2hhbSBPYmxva3Vsb3YsIFpoaXJ1byBXYW5nLCBSdWRyYSBNdXJ0aHksIEphc29uIFN0aWxsZXJtYW4sIFNpdmEgU2Fua2FscCBQYXRlbCwgRG1pdHJ5IEFidWxraGFub3YsIE1hcmNvIFpvY2NhLCBNYW5hbiBEZXksIFpoaWhhbiBaaGFuZywgTm91ciBGYWhteSwgVXJ2YXNoaSBCaGF0dGFjaGFyeXlhLCBXZW5oYW8gWXUsIFN3YXlhbSBTaW5naCwgU2FzaGEgTHVjY2lvbmksIFBhdWxvIFZpbGxlZ2FzLCBNYXhpbSBLdW5ha292LCBGZWRvciBaaGRhbm92LCBNYW51ZWwgUm9tZXJvLCBUb255IExlZSwgTmFkYXYgVGltb3IsIEplbm5pZmVyIERpbmcsIENsYWlyZSBTY2hsZXNpbmdlciwgSGFpbGV5IFNjaG9lbGtvcGYsIEphbiBFYmVydCwgVHJpIERhbywgTWF5YW5rIE1pc2hyYSwgQWxleCBHdSwgSmVubmlmZXIgUm9iaW5zb24sIENhcm9seW4gSmFuZSBBbmRlcnNvbiwgQnJlbmRhbiBEb2xhbi1HYXZpdHQsIERhbmlzaCBDb250cmFjdG9yLCBTaXZhIFJlZGR5LCBEYW5pZWwgRnJpZWQsIER6bWl0cnkgQmFoZGFuYXUsIFlhY2luZSBKZXJuaXRlLCBDYXJsb3MgTXXDsW96IEZlcnJhbmRpcywgU2VhbiBIdWdoZXMsIFRob21hcyBXb2xmLCBBcmp1biBHdWhhLCBMZWFuZHJvIHZvbiBXZXJyYSwgSGFybSBkZSBWcmllcyIsMjAyMy0wNS0wOSxTdGFyQ29kZXI6IG1heSB0aGUgc291cmNlIGJlIHdpdGggeW91ISxodHRwczovL2FyeGl2Lm9yZy9hYnMvMjMwNS4wNjE2MSwxMTgxLjAsU09UQSBpbXByb3ZlbWVudCwiIiJXZSBwZXJmb3JtIHRoZSBtb3N0IGNvbXByZWhlbnNpdmUgZXZhbHVhdGlvbiBvZiBDb2RlIExMTXMgdG8gZGF0ZSBhbmQgc2hvdyB0aGF0IFN0YXJDb2RlckJhc2Ugb3V0cGVyZm9ybXMgZXZlcnkgb3BlbiBDb2RlIExMTSB0aGF0IHN1cHBvcnRzIG11bHRpcGxlIHByb2dyYW1taW5nIGxhbmd1YWdlcyBhbmQgbWF0Y2hlcyBvciBvdXRwZXJmb3JtcyB0aGUgT3BlbkFJIGNvZGUtY3VzaG1hbi0wMDEgbW9kZWwuIEZ1cnRoZXJtb3JlLCBTdGFyQ29kZXIgb3V0cGVyZm9ybXMgZXZlcnkgbW9kZWwgdGhhdCBpcyBmaW5lLXR1bmVkIG9uIFB5dGhvbiIiCgoiIlN0YXJDb2RlciBzdWJzdGFudGlhbGx5IG91dHBlcmZvcm1zIGFsbCBvdGhlciBtb2RlbHMgb24gZGF0YSBzY2llbmNlIHByb2JsZW1zIGZyb20gdGhlIERTLTEwMDAgYmVuY2htYXJrLiBNb3Jlb3ZlciwgdGhpcyBpcyB0cnVlIGFjcm9zcyBldmVyeSBraW5kIG9mIGRhdGEgc2NpZW5jZSBsaWJyYXJ5LiIiIiwxNTUwMDAwMDAwMC4wLCIiIldlIHRyYWluZWQgYSAxNS41QiBwYXJhbWV0ZXIgbW9kZWwiIiIsOC40NmUrMjIsIkZMT1AgcmVwb3J0ZWQgaGVyZSwgOC40NmUyMgpodHRwczovL2h1Z2dpbmdmYWNlLmNvL2JpZ2NvZGUvc3RhcmNvZGVyCgoKIiJXZSB0cmFpbmVkIG91ciBtb2RlbCBvbiBhIEdQVSBjbHVzdGVyIHdpdGggNTEyIEExMDAgODAgR0IgR1BVcy4uLiBCYXNlZCBvbiB0aGUgdG90YWwgbnVtYmVyIG9mIEdQVSBob3VycyB0aGF0IHRyYWluaW5nIHRvb2sgKDMyMCwyNTYpIGFuZCBhbiBhdmVyYWdlIHBvd2VyIHVzYWdlIG9mIDI4MFcgcGVyIEdQVS4uLiBUaGUgZmluZS10dW5lZCBtb2RlbCBhZGRzIDMuNSUgb2YgdHJhaW5pbmcgdGltZSIiCgozMjAyNTYgKiAzMTIgdEZMT1AvcyAqIDM2MDAgKiAxLjAzNSAqIDAuMyAodXRpbGl6YXRpb24gYXNzdW1wdGlvbikgPSAxLjEyZTIzIiwyMDM3NTAwMDAwMDAsIiIiU3RhckNvZGVyQmFzZSBpcyB0cmFpbmVkIG9uIDEgdHJpbGxpb24gdG9rZW5zIHNvdXJjZWQgZnJvbSBUaGUgU3RhY2siIiIsNjI1LjUsIjYyNS41IGhvdXJzID0gMzIwMjU2IC81MTIKNTEyIEdQVXMgZnJvbSAiIldlIHRyYWluZWQgb3VyIG1vZGVsIG9uIGEgR1BVIGNsdXN0ZXIgd2l0aCA1MTIgQTEwMCA4MCBHQiBHUFVzICIiCgozMjAyNTYgR1BVIGhvdXJzIGZyb20gIiJCYXNlZCBvbiB0aGUgdG90YWwgbnVtYmVyIG9mIEdQVSBob3VycyB0aGF0IHRyYWluaW5nIHRvb2sgKDMyMCwyNTYpIiIKY2l0YXRpb25zIGZyb20gc2VjdGlvbnMgNS42IGFuZCA1LjciLE5WSURJQSBBMTAwIFNYTTQgODAgR0IsLENvbmZpZGVudCwiIiJUaGUgQmlnQ29kZSBjb21tdW5pdHksIGFuIG9wZW4tc2NpZW50aWZpYyBjb2xsYWJvcmF0aW9uIHdvcmtpbmcgb24gdGhlIHJlc3BvbnNpYmxlIGRldmVsb3BtZW50IG9mIExhcmdlIExhbmd1YWdlIE1vZGVscyBmb3IgQ29kZSAoQ29kZSBMTE1zKSwgaW50cm9kdWNlcyBTdGFyQ29kZXIgYW5kIFN0YXJDb2RlckJhc2U6IDE1LjVCIHBhcmFtZXRlciBtb2RlbHMgd2l0aCA4SyBjb250ZXh0IGxlbmd0aCwgaW5maWxsaW5nIGNhcGFiaWxpdGllcyBhbmQgZmFzdCBsYXJnZS1iYXRjaCBpbmZlcmVuY2UgZW5hYmxlZCBieSBtdWx0aS1xdWVyeSBhdHRlbnRpb24uIFN0YXJDb2RlckJhc2UgaXMgdHJhaW5lZCBvbiAxIHRyaWxsaW9uIHRva2VucyBzb3VyY2VkIGZyb20gVGhlIFN0YWNrLCBhIGxhcmdlIGNvbGxlY3Rpb24gb2YgcGVybWlzc2l2ZWx5IGxpY2Vuc2VkIEdpdEh1YiByZXBvc2l0b3JpZXMgd2l0aCBpbnNwZWN0aW9uIHRvb2xzIGFuZCBhbiBvcHQtb3V0IHByb2Nlc3MuIFdlIGZpbmUtdHVuZWQgU3RhckNvZGVyQmFzZSBvbiAzNUIgUHl0aG9uIHRva2VucywgcmVzdWx0aW5nIGluIHRoZSBjcmVhdGlvbiBvZiBTdGFyQ29kZXIuIFdlIHBlcmZvcm0gdGhlIG1vc3QgY29tcHJlaGVuc2l2ZSBldmFsdWF0aW9uIG9mIENvZGUgTExNcyB0byBkYXRlIGFuZCBzaG93IHRoYXQgU3RhckNvZGVyQmFzZSBvdXRwZXJmb3JtcyBldmVyeSBvcGVuIENvZGUgTExNIHRoYXQgc3VwcG9ydHMgbXVsdGlwbGUgcHJvZ3JhbW1pbmcgbGFuZ3VhZ2VzIGFuZCBtYXRjaGVzIG9yIG91dHBlcmZvcm1zIHRoZSBPcGVuQUkgY29kZS1jdXNobWFuLTAwMSBtb2RlbC4gRnVydGhlcm1vcmUsIFN0YXJDb2RlciBvdXRwZXJmb3JtcyBldmVyeSBtb2RlbCB0aGF0IGlzIGZpbmUtdHVuZWQgb24gUHl0aG9uLCBjYW4gYmUgcHJvbXB0ZWQgdG8gYWNoaWV2ZSA0MFwlIHBhc3NAMSBvbiBIdW1hbkV2YWwsIGFuZCBzdGlsbCByZXRhaW5zIGl0cyBwZXJmb3JtYW5jZSBvbiBvdGhlciBwcm9ncmFtbWluZyBsYW5ndWFnZXMuIFdlIHRha2Ugc2V2ZXJhbCBpbXBvcnRhbnQgc3RlcHMgdG93YXJkcyBhIHNhZmUgb3Blbi1hY2Nlc3MgbW9kZWwgcmVsZWFzZSwgaW5jbHVkaW5nIGFuIGltcHJvdmVkIFBJSSByZWRhY3Rpb24gcGlwZWxpbmUgYW5kIGEgbm92ZWwgYXR0cmlidXRpb24gdHJhY2luZyB0b29sLCBhbmQgbWFrZSB0aGUgU3RhckNvZGVyIG1vZGVscyBwdWJsaWNseSBhdmFpbGFibGUgdW5kZXIgYSBtb3JlIGNvbW1lcmNpYWxseSB2aWFibGUgdmVyc2lvbiBvZiB0aGUgT3BlbiBSZXNwb25zaWJsZSBBSSBNb2RlbCBsaWNlbnNlLiIiIiwxLjAsLE9wZW4gd2VpZ2h0cyAocmVzdHJpY3RlZCB1c2UpLCJVbml0ZWQgU3RhdGVzIG9mIEFtZXJpY2EsVW5pdGVkIFN0YXRlcyBvZiBBbWVyaWNhLFVuaXRlZCBTdGF0ZXMgb2YgQW1lcmljYSxDYW5hZGEsVW5pdGVkIFN0YXRlcyBvZiBBbWVyaWNhLFVuaXRlZCBTdGF0ZXMgb2YgQW1lcmljYSxHZXJtYW55LEdlcm1hbnksVW5pdGVkIEtpbmdkb20gb2YgR3JlYXQgQnJpdGFpbiBhbmQgTm9ydGhlcm4gSXJlbGFuZCxVbml0ZWQgU3RhdGVzIG9mIEFtZXJpY2EsU2luZ2Fwb3JlLElzcmFlbCxBdXN0cmFsaWEsQXVzdHJhbGlhLEF1c3RyYWxpYSxDYW5hZGEsVW5pdGVkIFN0YXRlcyBvZiBBbWVyaWNhLENhbmFkYSxVbml0ZWQgU3RhdGVzIG9mIEFtZXJpY2EsR2VybWFueSxVbml0ZWQgU3RhdGVzIG9mIEFtZXJpY2EsVW5pdGVkIFN0YXRlcyBvZiBBbWVyaWNhLFN3ZWRlbixHZXJtYW55LFVuaXRlZCBTdGF0ZXMgb2YgQW1lcmljYSxVbml0ZWQgU3RhdGVzIG9mIEFtZXJpY2EsVW5pdGVkIFN0YXRlcyBvZiBBbWVyaWNhLEluZGlhLEluZGlhLE5ldGhlcmxhbmRzLFNwYWluLFVuaXRlZCBTdGF0ZXMgb2YgQW1lcmljYSxJc3JhZWwsVW5pdGVkIEtpbmdkb20gb2YgR3JlYXQgQnJpdGFpbiBhbmQgTm9ydGhlcm4gSXJlbGFuZCxVbml0ZWQgU3RhdGVzIG9mIEFtZXJpY2EsVW5pdGVkIFN0YXRlcyBvZiBBbWVyaWNhLEdlcm1hbnkiLCwsLDUxMi4wLDAuMjI3MjM2MDk5OSwyMDI2LTA1LTI1IDEyOjIzOjMyKzAwOjAwLCwsLDQwMDAwMDAuMCwiIiJUaGUgbW9kZWwgd2FzIHRyYWluZWQgZm9yIDI1MGsgaXRlcmF0aW9ucywgd2l0aCBhIGJhdGNoIHNpemUgb2YgNE0gdG9rZW5zLCBmb3IgYSB0b3RhbCBvZiBvbmUgdHJpbGxpb24gdG9rZW5zLiIiIiwiSW5kdXN0cnksSW5kdXN0cnksQWNhZGVtaWEsQWNhZGVtaWEsQWNhZGVtaWEsQWNhZGVtaWEsQWNhZGVtaWEsQWNhZGVtaWEsSW5kdXN0cnksQWNhZGVtaWEsQWNhZGVtaWEsR292ZXJubWVudCxHb3Zlcm5tZW50LEFjYWRlbWlhLEFjYWRlbWlhLEFjYWRlbWlhLEFjYWRlbWlhLEluZHVzdHJ5LEFjYWRlbWlhLEluZHVzdHJ5LEFjYWRlbWlhLEFjYWRlbWlhLEFjYWRlbWlhLEFjYWRlbWlhLEluZHVzdHJ5LEluZHVzdHJ5LEluZHVzdHJ5LEFjYWRlbWlhLEFjYWRlbWlhLEdvdmVybm1lbnQsQWNhZGVtaWEsUmVzZWFyY2ggY29sbGVjdGl2ZSxHb3Zlcm5tZW50IixUcnVlLCwsMzIwMjU2LjAsVW5yZWxlYXNlZCwic29tZSByZXN0cmljdGlvbnMKCmh0dHBzOi8vaHVnZ2luZ2ZhY2UuY28vc3BhY2VzL2JpZ2NvZGUvYmlnY29kZS1tb2RlbC1saWNlbnNlLWFncmVlbWVudAoKZGF0YSBpcyBUaGUgU3RhY2ssIHdoaWNoIGhhcyBtdWx0aXBsZSBsaWNlbnNlcwpodHRwczovL2h1Z2dpbmdmYWNlLmNvL2RhdGFzZXRzL2JpZ2NvZGUvdGhlLXN0YWNrLWRlZHVwICIsLDIxMjIxNy42NTA3NTMzMDg2NCwiQWN0dWFsIHRyYWluaW5nIGNvbXB1dGUgZ2l2ZW4gYnkgaHR0cHM6Ly9odWdnaW5nZmFjZS5jby9iaWdjb2RlL3N0YXJjb2RlciBhcyA4LjQ2ZTIyIEZMT1BzClN0YXRlZCBHUFUgdXNhZ2UgaXMgMzIwLDI1NiBBMTAwLWhvdXJzIGZvciBwcmUtdHJhaW5pbmcgKyAxMSwyMDggZm9yIGZpbmUtdHVuaW5nLgooMzIwLDI1NiArIDExLDIwOCkgKiAzNjAwICogMy4xMmUxNCA9IDMuNzIzZTIzIEZMT1BzIGF0IGZ1bGwgdXRpbGl6YXRpb24KTUZVID0gOC40NmUyMiAvIDMuNzIzZTIzID0gMC4yMjcyIixCRjE2LCw0MDc5NjAuNjc2NTYyMTY2OCwiUmVwb3J0ZWQsSGFyZHdhcmUiLCwsLCxZZXMKSW1hZ2VCaW5kLCJNdWx0aW1vZGFsLFZpc2lvbixBdWRpbyxMYW5ndWFnZSxJbWFnZSBnZW5lcmF0aW9uLFNwZWVjaCIsIkltYWdlIGNsYXNzaWZpY2F0aW9uLFNwZWVjaCByZWNvZ25pdGlvbiAoQVNSKSxJbWFnZSBnZW5lcmF0aW9uLExhbmd1YWdlIG1vZGVsaW5nL2dlbmVyYXRpb24iLE1ldGEgQUksIlJvaGl0IEdpcmRoYXIsIEFsYWFlbGRpbiBFbC1Ob3VieSwgWmh1YW5nIExpdSwgTWFubmF0IFNpbmdoLCBLYWx5YW4gVmFzdWRldiBBbHdhbGEsIEFybWFuZCBKb3VsaW4sIElzaGFuIE1pc3JhIiwyMDIzLTA1LTA5LElNQUdFQklORDogT25lIEVtYmVkZGluZyBTcGFjZSBUbyBCaW5kIFRoZW0gQWxsLCJodHRwczovL2FyeGl2Lm9yZy9hYnMvMjMwNS4wNTY2NSwgaHR0cHM6Ly9naXRodWIuY29tL2ZhY2Vib29rcmVzZWFyY2gvSW1hZ2VCaW5kIiwxNTE1LjAsU09UQSBpbXByb3ZlbWVudCwiIiJ3ZSBzZXQgYSBuZXcgc3RhdGUtb2YtdGhlLWFydCBvbiBlbWVyZ2VudCB6ZXJvLXNob3QgcmVjb2duaXRpb24gdGFza3MgYWNyb3NzIG1vZGFsaXRpZXMsIG91dHBlcmZvcm1pbmcgc3BlY2lhbGlzdCBzdXBlcnZpc2VkIG1vZGVscyIiCgpUYWJsZSAyOiB0aGV5IGRvbid0IHJlcG9ydCBhYnNvbHV0ZSBTT1RBIG9uIGFueSBvZiB0aGUgYmVuY2htYXJrcyIsOTMyMDAwMDAwLjAsdXNlZCBWaVQtSHVnZSA2MzBNIGFzIGFuIGltYWdlL3ZpZGVvIGVuY29kZXIgYW5kIE9wZW5DTElQLTMwMm0gYXMgdGV4dCBlbmNvZGVyLCwsLCwsLCJOVklESUEgVjEwMCxOVklESUEgQTEwMCIsLExpa2VseSwiV2UgcHJlc2VudCBJbWFnZUJpbmQsIGFuIGFwcHJvYWNoIHRvIGxlYXJuIGEgam9pbnQgZW1iZWRkaW5nIGFjcm9zcyBzaXggZGlmZmVyZW50IG1vZGFsaXRpZXMgLSBpbWFnZXMsIHRleHQsIGF1ZGlvLCBkZXB0aCwgdGhlcm1hbCwgYW5kIElNVSBkYXRhLiBXZSBzaG93IHRoYXQgYWxsIGNvbWJpbmF0aW9ucyBvZiBwYWlyZWQgZGF0YSBhcmUgbm90IG5lY2Vzc2FyeSB0byB0cmFpbiBzdWNoIGEgam9pbnQgZW1iZWRkaW5nLCBhbmQgb25seSBpbWFnZS1wYWlyZWQgZGF0YSBpcyBzdWZmaWNpZW50IHRvIGJpbmQgdGhlIG1vZGFsaXRpZXMgdG9nZXRoZXIuIEltYWdlQmluZCBjYW4gbGV2ZXJhZ2UgcmVjZW50IGxhcmdlIHNjYWxlIHZpc2lvbi1sYW5ndWFnZSBtb2RlbHMsIGFuZCBleHRlbmRzIHRoZWlyIHplcm8tc2hvdCBjYXBhYmlsaXRpZXMgdG8gbmV3IG1vZGFsaXRpZXMganVzdCBieSB1c2luZyB0aGVpciBuYXR1cmFsIHBhaXJpbmcgd2l0aCBpbWFnZXMuIEl0IGVuYWJsZXMgbm92ZWwgZW1lcmdlbnQgYXBwbGljYXRpb25zICdvdXQtb2YtdGhlLWJveCcgaW5jbHVkaW5nIGNyb3NzLW1vZGFsIHJldHJpZXZhbCwgY29tcG9zaW5nIG1vZGFsaXRpZXMgd2l0aCBhcml0aG1ldGljLCBjcm9zcy1tb2RhbCBkZXRlY3Rpb24gYW5kIGdlbmVyYXRpb24uIFRoZSBlbWVyZ2VudCBjYXBhYmlsaXRpZXMgaW1wcm92ZSB3aXRoIHRoZSBzdHJlbmd0aCBvZiB0aGUgaW1hZ2UgZW5jb2RlciBhbmQgd2Ugc2V0IGEgbmV3IHN0YXRlLW9mLXRoZS1hcnQgb24gZW1lcmdlbnQgemVyby1zaG90IHJlY29nbml0aW9uIHRhc2tzIGFjcm9zcyBtb2RhbGl0aWVzLCBvdXRwZXJmb3JtaW5nIHNwZWNpYWxpc3Qgc3VwZXJ2aXNlZCBtb2RlbHMuIEZpbmFsbHksIHdlIHNob3cgc3Ryb25nIGZldy1zaG90IHJlY29nbml0aW9uIHJlc3VsdHMgb3V0cGVyZm9ybWluZyBwcmlvciB3b3JrLCBhbmQgdGhhdCBJbWFnZUJpbmQgc2VydmVzIGFzIGEgbmV3IHdheSB0byBldmFsdWF0ZSB2aXNpb24gbW9kZWxzIGZvciB2aXN1YWwgYW5kIG5vbi12aXN1YWwgdGFza3MuIiw2NC4wLCxPcGVuIHdlaWdodHMgKG5vbi1jb21tZXJjaWFsKSxVbml0ZWQgU3RhdGVzIG9mIEFtZXJpY2EsVmlULUh1Z2UvMTQsLCwsLDIwMjYtMDUtMjUgMTI6MjM6MzMrMDA6MDAsLCwsLCxJbmR1c3RyeSwsLCwsT3BlbiAobm9uLWNvbW1lcmNpYWwpLCJDcmVhdGl2ZSBjb21tb25zIG5vbi1jb21tZXJjaWFsCm1vZGVscyBhbmQgY29kZSBpbiB0aGlzIHJlcG86IGh0dHBzOi8vZ2l0aHViLmNvbS9mYWNlYm9va3Jlc2VhcmNoL0ltYWdlQmluZC9ibG9iL21haW4vUkVBRE1FLm1kIAp0cmFpbiBjb2RlOiBodHRwczovL2dpdGh1Yi5jb20vZmFjZWJvb2tyZXNlYXJjaC9JbWFnZUJpbmQvYmxvYi9tYWluL2ltYWdlYmluZC9tb2RlbHMvaW1hZ2ViaW5kX21vZGVsLnB5ICIsLCwsLCwsLCwsLCxZZXMKU3BhcmssTGFuZ3VhZ2UsIkxhbmd1YWdlIG1vZGVsaW5nL2dlbmVyYXRpb24sUXVlc3Rpb24gYW5zd2VyaW5nIixpRmx5dGVrLCwyMDIzLTA1LTA2LCJpRmx5dGVrIHVudmVpbHMgbGFyZ2UgbGFuZ3VhZ2UgbW9kZWwsIGNsYWltcyBpdCBvdXRwZXJmb3JtcyBDaGF0R1BUCiIsaHR0cHM6Ly90ZWNobm9kZS5jb20vMjAyMy8wNS8wOC9pZmx5dGVrLXVudmVpbHMtbGFyZ2UtbGFuZ3VhZ2UtbW9kZWwtY2xhaW1zLWl0LW91dHBlcmZvcm1zLWNoYXRncHQvLCwsLCwsLEh1YXdlaSBBc2NlbmQsLCwsLCwsVW5rbm93biwiT24gTWF5IDYsIENoaW5lc2Ugdm9pY2UgcmVjb2duaXRpb24gc29mdHdhcmUgY29tcGFueSBpRmx5dGVrIHVudmVpbGVkIGl0cyBvd24gYXJ0aWZpY2lhbCBpbnRlbGxpZ2VuY2Ug</x:v>
      </x:c>
    </x:row>
    <x:row r="179" ht="18" customHeight="1">
      <x:c r="A179" s="17" t="n">
        <x:v>174</x:v>
      </x:c>
      <x:c r="B179" s="17" t="n">
        <x:v>309</x:v>
      </x:c>
      <x:c r="C179" s="94" t="str">
        <x:v>bGFuZ3VhZ2UgbW9kZWwgY2FsbGVkIFNwYXJrRGVzaywgd2l0aCB0aGUgYWltIG9mIGNoYWxsZW5naW5nIENoYXRHUFQgaW4gZWR1Y2F0aW9uIGFuZCBlbnRlcnByaXNlIHVzZXMuIGlGbHl0ZWsgY2hhaXJtYW4gTGl1IFFpbmdmZW5nIGNsYWltZWQgdGhhdCBTcGFya0Rlc2sgaXMgZXhwZWN0ZWQgdG8gc3VycGFzcyB0aGUgY3VycmVudCBsZXZlbCBvZiBDaGF0R1BUIGluIENoaW5lc2UgdW5kZXJzdGFuZGluZyBhbmQgbWF0Y2ggdGhlIE9wZW5BSSBjaGF0Ym904oCZcyBjYXBhYmlsaXRpZXMgaW4gRW5nbGlzaCBieSBPY3RvYmVyLiIsLCwsQ2hpbmEsLCwsLCwyMDI1LTExLTI4IDExOjUzOjQ0KzAwOjAwLCwsLCwsSW5kdXN0cnksLCwsLCwsLCwsLCwsLCwsLCwKTVBULTdCLExhbmd1YWdlLCJMYW5ndWFnZSBtb2RlbGluZy9nZW5lcmF0aW9uLFF1ZXN0aW9uIGFuc3dlcmluZyIsTW9zYWljTUwsTW9zYWljTUwgTkxQIFRlYW0sMjAyMy0wNS0wNSwiIiJJbnRyb2R1Y2luZyBNUFQtN0I6IEEgTmV3IFN0YW5kYXJkIGZvciBPcGVuLVNvdXJjZSwgQ29tbWVyY2lhbGx5IFVzYWJsZSBMTE1zIiIiLGh0dHBzOi8vd3d3Lm1vc2FpY21sLmNvbS9ibG9nL21wdC03YiwsLCw3MDAwMDAwMDAwLjAsLDQuMjAwMDAwMDAwMDAwMDAwNGUrMjIsIiIiQXMgc2hvd24gaW4gVGFibGUgMywgbmVhcmx5IGFsbCBvZiB0aGUgdHJhaW5pbmcgYnVkZ2V0IHdhcyBzcGVudCBvbiB0aGUgYmFzZSBNUFQtN0IgbW9kZWwsIHdoaWNoIHRvb2sgfjkuNSBkYXlzIHRvIHRyYWluIG9uIDQ0MHhBMTAwLTQwR0IgR1BVcywgYW5kIGNvc3QgfiQyMDBrLiIiIiwsLDIyOC4wLCJUYWJsZSAzCmh0dHBzOi8vd3d3LmRhdGFicmlja3MuY29tL3NpdGVzL2RlZmF1bHQvZmlsZXMvaW5saW5lLWltYWdlcy9tcHQtY29tbWVyY2lhbGx5LXVzYWJsZS1sbG1zLWltZy04LmpwZyIsTlZJRElBIEExMDAgU1hNNCA0MCBHQiwsQ29uZmlkZW50LCwxLjAsTVBULTdCLE9wZW4gd2VpZ2h0cyAodW5yZXN0cmljdGVkKSxVbml0ZWQgU3RhdGVzIG9mIEFtZXJpY2EsLCwsNDQwLjAsMC4zNzI3LDIwMjUtMTEtMjggMTE6NTM6NDQrMDA6MDAsLCwsLCxJbmR1c3RyeSwsLCwxMDAzMjAuMCxPcGVuIHNvdXJjZSwiQXBhY2hlIDIuMAoKIiJPdXIgTVBUIG1vZGVsIHNlcmllcyBpczoKCkxpY2Vuc2VkIGZvciBjb21tZXJjaWFsIHVzZSAodW5saWtlIExMYU1BKS4KCmNvZGUgaGVyZTogaHR0cHM6Ly9naXRodWIuY29tL21vc2FpY21sL2xsbS1mb3VuZHJ5L3RyZWUvbWFpbi9zY3JpcHRzL3RyYWluL3lhbWxzL3ByZXRyYWluICIsLCwiN0IgcGFyYW1ldGVyIG1vZGVsIHNhdyAxVCB0b2tlbnMsIHNvIDZOQyBnaXZlcyA0LjJlMjIgRkxPUHMgbmVlZGVkLgpUcmFpbmluZyB3YXMgOS41IGRheXMgb24gNDQwIEExMDBzOgoKTUZVID0gOS41ICogMjQgKiAzNjAwICogNDQwICogMy4xMmUxNCA9IDEuMTI3ZTIzCjQuMmUyMiAvIDEuMTI3ZTIzID0gMC4zNzI3IiwsLDM1MDYyMi40Mzc1OTQ1NTUyNixIYXJkd2FyZSxtb3NhaWNtbCwsLCxZZXMKT3R0ZXIsIk11bHRpbW9kYWwsTGFuZ3VhZ2UsVmlzaW9uIiwiQ2hhdCxWaXN1YWwgcXVlc3Rpb24gYW5zd2VyaW5nLEltYWdlIGNhcHRpb25pbmcsSW1hZ2UgZ2VuZXJhdGlvbixWaXNpb24tbGFuZ3VhZ2UgZ2VuZXJhdGlvbiIsTmFueWFuZyBUZWNobm9sb2dpY2FsIFVuaXZlcnNpdHksIkJvIExpLCBZdWFuaGFuIFpoYW5nLCBMaWFuZ3l1IENoZW4sIEppbmdoYW8gV2FuZywgSmluZ2thbmcgWWFuZywgWml3ZWkgTGl1IiwyMDIzLTA1LTA1LE90dGVyOiBBIE11bHRpLU1vZGFsIE1vZGVsIHdpdGggSW4tQ29udGV4dCBJbnN0cnVjdGlvbiBUdW5pbmcsaHR0cHM6Ly9hcnhpdi5vcmcvYWJzLzIzMDUuMDM3MjYsNjc5LjAsLCwxMzAwMDAwMDAwLjAsMS4zQiBmcm9tIHNlY3Rpb24gMy4yOiAgJ1RoaXMgcmVzdWx0cyBpbiBhcHByb3hpbWF0ZWx5IDEuMyBiaWxsaW9uIHRyYWluYWJsZSBwYXJhbWV0ZXJzIGZvciB0aGUgT3R0ZXIgbW9kZWwuJywscmF0aGVyIGxvdyBhcyBvbmx5IDQgUlRYIDMwOTAgd2VyZSB1c2VkLiwsLCwsTlZJRElBIEdlRm9yY2UgUlRYIDMwOTAsLExpa2VseSwiTGFyZ2UgbGFuZ3VhZ2UgbW9kZWxzIChMTE1zKSBoYXZlIGRlbW9uc3RyYXRlZCBzaWduaWZpY2FudCB1bml2ZXJzYWwgY2FwYWJpbGl0aWVzIGFzIGZldy96ZXJvLXNob3QgbGVhcm5lcnMgaW4gdmFyaW91cyB0YXNrcyBkdWUgdG8gdGhlaXIgcHJlLXRyYWluaW5nIG9uIHZhc3QgYW1vdW50cyBvZiB0ZXh0IGRhdGEsIGFzIGV4ZW1wbGlmaWVkIGJ5IEdQVC0zLCB3aGljaCBib29zdGVkIHRvIEluc3RyY3RHUFQgYW5kIENoYXRHUFQsIGVmZmVjdGl2ZWx5IGZvbGxvd2luZyBuYXR1cmFsIGxhbmd1YWdlIGluc3RydWN0aW9ucyB0byBhY2NvbXBsaXNoIHJlYWwtd29ybGQgdGFza3MuIEluIHRoaXMgcGFwZXIsIHdlIHByb3Bvc2UgdG8gaW50cm9kdWNlIGluc3RydWN0aW9uIHR1bmluZyBpbnRvIG11bHRpLW1vZGFsIG1vZGVscywgbW90aXZhdGVkIGJ5IHRoZSBGbGFtaW5nbyBtb2RlbCdzIHVwc3RyZWFtIGludGVybGVhdmVkIGZvcm1hdCBwcmV0cmFpbmluZyBkYXRhc2V0LiBXZSBhZG9wdCBhIHNpbWlsYXIgYXBwcm9hY2ggdG8gY29uc3RydWN0IG91ciBNdWx0SS1Nb2RhbCBJbi1Db250ZXh0IEluc3RydWN0aW9uIFR1bmluZyAoTUlNSUMtSVQpIGRhdGFzZXQuIFdlIHRoZW4gaW50cm9kdWNlIE90dGVyLCBhIG11bHRpLW1vZGFsIG1vZGVsIGJhc2VkIG9uIE9wZW5GbGFtaW5nbyAob3Blbi1zb3VyY2VkIHZlcnNpb24gb2YgRGVlcE1pbmQncyBGbGFtaW5nbyksIHRyYWluZWQgb24gTUlNSUMtSVQgYW5kIHNob3djYXNpbmcgaW1wcm92ZWQgaW5zdHJ1Y3Rpb24tZm9sbG93aW5nIGFiaWxpdHkgYW5kIGluLWNvbnRleHQgbGVhcm5pbmcuIFdlIGFsc28gb3B0aW1pemUgT3BlbkZsYW1pbmdvJ3MgaW1wbGVtZW50YXRpb24gZm9yIHJlc2VhcmNoZXJzLCBkZW1vY3JhdGl6aW5nIHRoZSByZXF1aXJlZCB0cmFpbmluZyByZXNvdXJjZXMgZnJvbSAxw5cgQTEwMCBHUFUgdG8gNMOXIFJUWC0zMDkwIEdQVXMsIGFuZCBpbnRlZ3JhdGUgYm90aCBPcGVuRmxhbWluZ28gYW5kIE90dGVyIGludG8gSHVnZ2luZ2ZhY2UgVHJhbnNmb3JtZXJzIGZvciBtb3JlIHJlc2VhcmNoZXJzIHRvIGluY29ycG9yYXRlIHRoZSBtb2RlbHMgaW50byB0aGVpciBjdXN0b21pemVkIHRyYWluaW5nIGFuZCBpbmZlcmVuY2UgcGlwZWxpbmVzLiAiLCwsT3BlbiB3ZWlnaHRzICh1bnJlc3RyaWN0ZWQpLFNpbmdhcG9yZSwsLCw0LjAsLDIwMjYtMDUtMjUgMTI6MjM6MzErMDA6MDAsLCwsLCxBY2FkZW1pYSwsLCwsT3BlbiBzb3VyY2UsTUlUOiBodHRwczovL2dpdGh1Yi5jb20vTHVvZGlhbi9PdHRlciwsLCwsLDI3ODkuMDQyMTE3MjI5NDE3LCwsLCwsWWVzCkNvZGVHZW4yLExhbmd1YWdlLENvZGUgZ2VuZXJhdGlvbixTYWxlc2ZvcmNlLCJFcmlrIE5pamthbXAsIEhpcm9ha2kgSGF5YXNoaSwgQ2FpbWluZyBYaW9uZywgU2lsdmlvIFNhdmFyZXNlLCBZaW5nYm8gWmhvdSIsMjAyMy0wNS0wMyxDb2RlR2VuMjogTGVzc29ucyBmb3IgVHJhaW5pbmcgTExNcyBvbiBQcm9ncmFtbWluZyBhbmQgTmF0dXJhbCBMYW5ndWFnZXMsaHR0cHM6Ly9hcnhpdi5vcmcvYWJzLzIzMDUuMDIzMDksMjM1LjAsLCwxNjAwMDAwMDAwMC4wLDE2QiBmb3IgbGFyZ2VzdCBDb2RlR2VuMiBtb2RlbCwsLCwsLCwsLENvbmZpZGVudCwiTGFyZ2UgbGFuZ3VhZ2UgbW9kZWxzIChMTE1zKSBoYXZlIGRlbW9uc3RyYXRlZCByZW1hcmthYmxlIGFiaWxpdGllcyBpbiByZXByZXNlbnRhdGlvbiBsZWFybmluZyBmb3IgcHJvZ3JhbSBzeW50aGVzaXMgYW5kIHVuZGVyc3RhbmRpbmcgdGFza3MuIFRoZSBxdWFsaXR5IG9mIHRoZSBsZWFybmVkIHJlcHJlc2VudGF0aW9ucyBhcHBlYXJzIHRvIGJlIGRpY3RhdGVkIGJ5IHRoZSBuZXVyYWwgc2NhbGluZyBsYXdzIGFzIGEgZnVuY3Rpb24gb2YgdGhlIG51bWJlciBvZiBtb2RlbCBwYXJhbWV0ZXJzIGFuZCBvYnNlcnZhdGlvbnMsIHdoaWxlIGltcG9zaW5nIHVwcGVyIGJvdW5kcyBvbiB0aGUgbW9kZWwgcGVyZm9ybWFuY2UgYnkgdGhlIGFtb3VudCBvZiBhdmFpbGFibGUgZGF0YSBhbmQgY29tcHV0ZSwgd2hpY2ggaXMgY29zdGx5LgpJbiB0aGlzIHN0dWR5LCB3ZSBhdHRlbXB0IHRvIHJlbmRlciB0aGUgdHJhaW5pbmcgb2YgTExNcyBmb3IgcHJvZ3JhbSBzeW50aGVzaXMgbW9yZSBlZmZpY2llbnQgYnkgdW5pZnlpbmcgZm91ciBrZXkgY29tcG9uZW50czogKDEpIG1vZGVsIGFyY2hpdGVjdHVyZXMsICgyKSBsZWFybmluZyBtZXRob2RzLCAoMykgaW5maWxsIHNhbXBsaW5nLCBhbmQsICg0KSBkYXRhIGRpc3RyaWJ1dGlvbnMuIFNwZWNpZmljYWxseSwgZm9yIHRoZSBtb2RlbCBhcmNoaXRlY3R1cmUsIHdlIGF0dGVtcHQgdG8gdW5pZnkgZW5jb2RlciBhbmQgZGVjb2Rlci1iYXNlZCBtb2RlbHMgaW50byBhIHNpbmdsZSBwcmVmaXgtTE0uIEZvciBsZWFybmluZyBtZXRob2RzLCAoaSkgY2F1c2FsIGxhbmd1YWdlIG1vZGVsaW5nLCAoaWkpIHNwYW4gY29ycnVwdGlvbiwgKGlpaSkgaW5maWxsaW5nIGFyZSB1bmlmaWVkIGludG8gYSBzaW1wbGUgbGVhcm5pbmcgYWxnb3JpdGhtLiBGb3IgaW5maWxsIHNhbXBsaW5nLCB3ZSBleHBsb3JlIHRoZSBjbGFpbSBvZiBhICIiZnJlZSBsdW5jaCIiIGh5cG90aGVzaXMuIEZvciBkYXRhIGRpc3RyaWJ1dGlvbnMsIHRoZSBlZmZlY3Qgb2YgYSBtaXh0dXJlIGRpc3RyaWJ1dGlvbiBhbmQgbXVsdGktZXBvY2ggdHJhaW5pbmcgb2YgcHJvZ3JhbW1pbmcgYW5kIG5hdHVyYWwgbGFuZ3VhZ2VzIG9uIG1vZGVsIHBlcmZvcm1hbmNlIGlzIGV4cGxvcmVkLgpXZSBjb25kdWN0IGEgY29tcHJlaGVuc2l2ZSBzZXJpZXMgb2YgZW1waXJpY2FsIGV4cGVyaW1lbnRzIG9uIDFCIExMTXMsIGZvciB3aGljaCBmYWlsdXJlcyBhbmQgc3VjY2Vzc2VzIG9mIHRoaXMgZXhwbG9yYXRpb24gYXJlIGRpc3RpbGxlZCBpbnRvIGZpdmUgbGVzc29ucy4gV2Ugd2lsbCBwcm92aWRlIGEgZmluYWwgcmVjaXBlIGZvciB0cmFpbmluZyBhbmQgcmVsZWFzZSBDb2RlR2VuMiBtb2RlbHMgaW4gc2l6ZSAxQiwgMy43QiwgN0IsIGFuZCwgMTZCIHBhcmFtZXRlcnMsIGFsb25nIHdpdGggdGhlIHRyYWluaW5nIGZyYW1ld29yayBhcyBvcGVuLXNvdXJjZTogdGhpcyBodHRwcyBVUkwuIiwsLE9wZW4gd2VpZ2h0cyAodW5yZXN0cmljdGVkKSxVbml0ZWQgU3RhdGVzIG9mIEFtZXJpY2EsLCwsLCwyMDI2LTA1LTI1IDEyOjIzOjMyKzAwOjAwLCwsLCwsSW5kdXN0cnksLCwsLCxhcGFjaGUgMi4wLFRydWUsLCwsLCwsLCwsLFllcwpQZXJmdXNpb24sSW1hZ2UgZ2VuZXJhdGlvbixUZXh0LXRvLWltYWdlLCJOVklESUEsVGVsIEF2aXYgVW5pdmVyc2l0eSxCYXItSWxhbiBVbml2ZXJzaXR5IiwiWW9hZCBUZXdlbCwgUmlub24gR2FsLCBHYWwgQ2hlY2hpaywgWXV2YWwgQXR6bW9uIiwyMDIzLTA1LTAyLEtleS1Mb2NrZWQgUmFuayBPbmUgRWRpdGluZyBmb3IgVGV4dC10by1JbWFnZSBQZXJzb25hbGl6YXRpb24saHR0cHM6Ly9hcnhpdi5vcmcvYWJzLzIzMDUuMDE2NDQsMjM3LjAsLFBhcmV0byBmcm9udGllciBwZXJmb3JtYW5jZSBidXQgbm90IFNPVEEsLCwsIk11c3QgYmUgPDFlMjMgRkxPUCwgaXQncyB0cmFpbmVkIHdpdGggYSBzaW5nbGUgQTEwMC4iLCwsLCxOVklESUEgQTEwMCwsVW5rbm93biwiVGV4dC10by1pbWFnZSBtb2RlbHMgKFQySSkgb2ZmZXIgYSBuZXcgbGV2ZWwgb2YgZmxleGliaWxpdHkgYnkgYWxsb3dpbmcgdXNlcnMgdG8gZ3VpZGUgdGhlIGNyZWF0aXZlIHByb2Nlc3MgdGhyb3VnaCBuYXR1cmFsIGxhbmd1YWdlLiBIb3dldmVyLCBwZXJzb25hbGl6aW5nIHRoZXNlIG1vZGVscyB0byBhbGlnbiB3aXRoIHVzZXItcHJvdmlkZWQgdmlzdWFsIGNvbmNlcHRzIHJlbWFpbnMgYSBjaGFsbGVuZ2luZyBwcm9ibGVtLiBUaGUgdGFzayBvZiBUMkkgcGVyc29uYWxpemF0aW9uIHBvc2VzIG11bHRpcGxlIGhhcmQgY2hhbGxlbmdlcywgc3VjaCBhcyBtYWludGFpbmluZyBoaWdoIHZpc3VhbCBmaWRlbGl0eSB3aGlsZSBhbGxvd2luZyBjcmVhdGl2ZSBjb250cm9sLCBjb21iaW5pbmcgbXVsdGlwbGUgcGVyc29uYWxpemVkIGNvbmNlcHRzIGluIGEgc2luZ2xlIGltYWdlLCBhbmQga2VlcGluZyBhIHNtYWxsIG1vZGVsIHNpemUuIFdlIHByZXNlbnQgUGVyZnVzaW9uLCBhIFQySSBwZXJzb25hbGl6YXRpb24gbWV0aG9kIHRoYXQgYWRkcmVzc2VzIHRoZXNlIGNoYWxsZW5nZXMgdXNpbmcgZHluYW1pYyByYW5rLTEgdXBkYXRlcyB0byB0aGUgdW5kZXJseWluZyBUMkkgbW9kZWwuIFBlcmZ1c2lvbiBhdm9pZHMgb3ZlcmZpdHRpbmcgYnkgaW50cm9kdWNpbmcgYSBuZXcgbWVjaGFuaXNtIHRoYXQgIiJsb2NrcyIiIG5ldyBjb25jZXB0cycgY3Jvc3MtYXR0ZW50aW9uIEtleXMgdG8gdGhlaXIgc3VwZXJvcmRpbmF0ZSBjYXRlZ29yeS4gQWRkaXRpb25hbGx5LCB3ZSBkZXZlbG9wIGEgZ2F0ZWQgcmFuay0xIGFwcHJvYWNoIHRoYXQgZW5hYmxlcyB1cyB0byBjb250cm9sIHRoZSBpbmZsdWVuY2Ugb2YgYSBsZWFybmVkIGNvbmNlcHQgZHVyaW5nIGluZmVyZW5jZSB0aW1lIGFuZCB0byBjb21iaW5lIG11bHRpcGxlIGNvbmNlcHRzLiBUaGlzIGFsbG93cyBydW50aW1lLWVmZmljaWVudCBiYWxhbmNpbmcgb2YgdmlzdWFsLWZpZGVsaXR5IGFuZCB0ZXh0dWFsLWFsaWdubWVudCB3aXRoIGEgc2luZ2xlIDEwMEtCIHRyYWluZWQgbW9kZWwsIHdoaWNoIGlzIGZpdmUgb3JkZXJzIG9mIG1hZ25pdHVkZSBzbWFsbGVyIHRoYW4gdGhlIGN1cnJlbnQgc3RhdGUgb2YgdGhlIGFydC4gTW9yZW92ZXIsIGl0IGNhbiBzcGFuIGRpZmZlcmVudCBvcGVyYXRpbmcgcG9pbnRzIGFjcm9zcyB0aGUgUGFyZXRvIGZyb250IHdpdGhvdXQgYWRkaXRpb25hbCB0cmFpbmluZy4gRmluYWxseSwgd2Ugc2hvdyB0aGF0IFBlcmZ1c2lvbiBvdXRwZXJmb3JtcyBzdHJvbmcgYmFzZWxpbmVzIGluIGJvdGggcXVhbGl0YXRpdmUgYW5kIHF1YW50aXRhdGl2ZSB0ZXJtcy4gSW1wb3J0YW50bHksIGtleS1sb2NraW5nIGxlYWRzIHRvIG5vdmVsIHJlc3VsdHMgY29tcGFyZWQgdG8gdHJhZGl0aW9uYWwgYXBwcm9hY2hlcywgYWxsb3dpbmcgdG8gcG9ydHJheSBwZXJzb25hbGl6ZWQgb2JqZWN0IGludGVyYWN0aW9ucyBpbiB1bnByZWNlZGVudGVkIHdheXMsIGV2ZW4gaW4gb25lLXNob3Qgc2V0dGluZ3MuIiwsLFVucmVsZWFzZWQsIlVuaXRlZCBTdGF0ZXMgb2YgQW1lcmljYSxJc3JhZWwsSXNyYWVsIiwsLCwsLDIwMjYtMDUtMjUgMTI6MjM6MzIrMDA6MDAsLCwsLCwiSW5kdXN0cnksQWNhZGVtaWEsQWNhZGVtaWEiLCwsLCxVbnJlbGVhc2VkLCwsLCwsLCwsLCwsLE5vCk9wZW5MTGFNQS0xM0IsTGFuZ3VhZ2UsIkxhbmd1YWdlIG1vZGVsaW5nL2dlbmVyYXRpb24sUXVlc3Rpb24gYW5zd2VyaW5nIixPcGVuTE0gUmVzZWFyY2gsIlhpbnlhbmcgR2VuZywgSGFvIExpdSIsMjAyMy0wNS0wMSxPcGVuTExhTUE6IEFuIE9wZW4gUmVwcm9kdWN0aW9uIG9mIExMYU1BLGh0dHBzOi8vZ2l0aHViLmNvbS9vcGVubG0tcmVzZWFyY2gvb3Blbl9sbGFtYSwsLCwxMzAwMDAwMDAwMC4wLDEzQiw3LjhlKzIyLDEzYiAqIDFUICogNiA9IDcuOGUyMiwxMDAwMDAwMDAwMDAwLCIxVCB0b2tlbnMsIG9yIH43NTBCIHdvcmRzIiwsLEdvb2dsZSBUUFUgdjQsLENvbmZpZGVudCwiVEw7RFI6IHdlIGFyZSByZWxlYXNpbmcgb3VyIHB1YmxpYyBwcmV2aWV3IG9mIE9wZW5MTGFNQSwgYSBwZXJtaXNzaXZlbHkgbGljZW5zZWQgb3BlbiBzb3VyY2UgcmVwcm9kdWN0aW9uIG9mIE1ldGEgQUnigJlzIExMYU1BLiBXZSBhcmUgcmVsZWFzaW5nIGEgc2VyaWVzIG9mIDNCLCA3QiBhbmQgMTNCIG1vZGVscyB0cmFpbmVkIG9uIGRpZmZlcmVudCBkYXRhIG1peHR1cmVzLiBPdXIgbW9kZWwgd2VpZ2h0cyBjYW4gc2VydmUgYXMgdGhlIGRyb3AgaW4gcmVwbGFjZW1lbnQgb2YgTExhTUEgaW4gZXhpc3RpbmcgaW1wbGVtZW50YXRpb25zLgoKSW4gdGhpcyByZXBvLCB3ZSBwcmVzZW50IGEgcGVybWlzc2l2ZWx5IGxpY2Vuc2VkIG9wZW4gc291cmNlIHJlcHJvZHVjdGlvbiBvZiBNZXRhIEFJJ3MgTExhTUEgbGFyZ2UgbGFuZ3VhZ2UgbW9kZWwuIFdlIGFyZSByZWxlYXNpbmcgYSBzZXJpZXMgb2YgM0IsIDdCIGFuZCAxM0IgbW9kZWxzIHRyYWluZWQgb24gMVQgdG9rZW5zLiBXZSBwcm92aWRlIFB5VG9yY2ggYW5kIEpBWCB3ZWlnaHRzIG9mIHByZS10cmFpbmVkIE9wZW5MTGFNQSBtb2RlbHMsIGFzIHdlbGwgYXMgZXZhbHVhdGlvbiByZXN1bHRzIGFuZCBjb21wYXJpc29uIGFnYWluc3QgdGhlIG9yaWdpbmFsIExMYU1BIG1vZGVscy4gVGhlIHYyIG1vZGVsIGlzIGJldHRlciB0aGFuIHRoZSBvbGQgdjEgbW9kZWwgdHJhaW5lZCBvbiBhIGRpZmZlcmVudCBkYXRhIG1peHR1cmUuIiwxLjAsLE9wZW4gd2VpZ2h0cyAodW5yZXN0cmljdGVkKSxVbml0ZWQgU3RhdGVzIG9mIEFtZXJpY2EsLCwsLCwyMDI1LTExLTI4IDExOjUzOjQ0KzAwOjAwLCwsLCwsUmVzZWFyY2ggY29sbGVjdGl2ZSwsLCwsVW5yZWxlYXNlZCwiQXBhY2hlLTIuMCBsaWNlbnNlCmh0dHBzOi8vZ2l0aHViLmNvbS9vcGVubG0tcmVzZWFyY2gvb3Blbl9sbGFtYSIsLCwsLCwsT3BlcmF0aW9uIGNvdW50aW5nLCwsLCxZZXMKV3V0b25nLCwsLCwyMDIzLTA1LTAxLCLjgIzoo4XlpIflpKfmqKHlnovljJbjgI3okL3lnLDnoLTlnIjvvIFBSeaKgOacr+eahOS4gOasoeiHquivgeS4juS7luivgQoiLGh0dHBzOi8vbmV3cy5xcS5jb20vcmFpbi9hLzIwMjQxMDIyQTA3N0lDMDAsLCwsLCwsLCwsLCwsLFVua25vd24sLCwsLCwsLCwsLDIwMjUtMTEtMjggMTE6NTM6NDQrMDA6MDAsLCwsLCwsLCwsLCwsLCwsLCwsLCwsLCwKTW9zYWljTUwgRGlmZnVzaW9uLEltYWdlIGdlbmVyYXRpb24sIkltYWdlIGdlbmVyYXRpb24sVGV4dC10by1pbWFnZSIsRGF0YWJyaWNrcywiTWloaXIgUGF0ZWwsIEVyaWNhIEppIFl1ZW4sIENvcnkgU3RlcGhlbnNvbiwgTGFuZGFuIFNlZ3VpbiIsMjAyMy0wNC0yOCxUcmFpbmluZyBTdGFibGUgRGlmZnVzaW9uIGZyb20gU2NyYXRjaCBmb3IgPCQ1MGsgd2l0aCBNb3NhaWNNTCwiaHR0cHM6Ly93d3cuZGF0YWJyaWNrcy5jb20vYmxvZy9zdGFibGUtZGlmZnVzaW9uLTIKaHR0cHM6Ly93d3cuZGF0YWJyaWNrcy5jb20vYmxvZy9kaWZmdXNpb24KaHR0cHM6Ly9naXRodWIuY29tL21vc2FpY21sL2RpZmZ1c2lvbiIsLCxJbmNsdWRlZCBkdWUgdG8gaGlnaCBkZWdyZWUgb2YgdHJhbnNwYXJlbmN5IGluIHRyYWluaW5nIHByb2Nlc3MsMTI4OTk1MjQyNy4wLCJNYW51YWxseSBsb2FkZWQgbW9kZWwgd2l0aCBmb2xsb3dpbmcgY29kZSBzbmlwcGV0OgoKZnJvbSBkaWZmdXNlcnMgaW1wb3J0IERpZmZ1c2lvblBpcGVsaW5lLCBEUE1Tb2x2ZXJNdWx0aXN0ZXBTY2hlZHVsZXIKaW1wb3J0IHRvcmNoCgpyZXBvX2lkID0gIiJzdGFiaWxpdHlhaS9zdGFibGUtZGlmZnVzaW9uLTIiIgpwaXBlID0gRGlmZnVzaW9uUGlwZWxpbmUuZnJvbV9wcmV0cmFpbmVkKHJlcG9faWQsIHRvcmNoX2R0eXBlPXRvcmNoLmZsb2F0MTYsIHJldmlzaW9uPSIiZnAxNiIiKQoKbl9wYXJhbXNfdmFlID0gc3VtKHAubnVtZWwoKSBmb3IgcCBpbiBwaXBlLmNvbXBvbmVudHNbJ3ZhZSddLnBhcmFtZXRlcnMoKSkKbl9wYXJhbXNfdGV4dF9lbmNvZGVyID0gc3VtKHAubnVtZWwoKSBmb3IgcCBpbiBwaXBlLmNvbXBvbmVudHNbJ3RleHRfZW5jb2RlciddLnBhcmFtZXRlcnMoKSkKbl9wYXJhbXNfdW5ldCA9IHN1bShwLm51bWVsKCkgZm9yIHAgaW4gcGlwZS5jb21wb25lbnRzWyd1bmV0J10ucGFyYW1ldGVycygpKQpuX3BhcmFtcyA9IG5fcGFyYW1zX3ZhZSArIG5fcGFyYW1zX3RleHRfZW5jb2RlciArIG5fcGFyYW1zX3VuZXQKCnByaW50KGYiIlRvdGFsIG51bWJlciBvZiBwYXJhbWV0ZXJzOiB7bl9wYXJhbXN9IiIpIiwxLjA3MDg1ODg4ZSsyMiwiMjMsODM1IEExMDAtaG91cnMgKiAzLjEyZTE0IEZMT1AvR1BVLXNlYyAqIDM2MDAgc2VjL2hvdXIgKiAwLjQgKGFzc3VtZWQgdXRpbGl6YXRpb24pID0gMS4wN2UyMgoKIiJCb3RoIHBoYXNlcyBvZiB0cmFpbmluZyByYW4gb24gMTI4IE5WSURJQSBBMTAwIEdQVXMuIFRoZSBmaXJzdCB0cmFpbmluZyBwaGFzZSB3YXMgcnVuIGZvciA1NTBrIGl0ZXJhdGlvbnMgaW4gMS42IGRheXMgd2hpbGUgdGhlIHNlY29uZCBwaGFzZSB3YXMgcnVuIGZvciA4NTBrIGl0ZXJhdGlvbnMgaW4gNC45IGRheXMsIGZvciBhIHRvdGFsIG9mIDIwLDA1MSBBMTAwIGhvdXJzIGZvciB0cmFpbmluZy4gSW4gYWRkaXRpb24gdG8gdGhlIHRyYWluaW5nIHRpbWUsIHdlIHByZS1jb21wdXRlZCB0aGUgbGF0ZW50cyBmb3IgdGhlIFZBRSBhbmQgQ0xJUCBtb2RlbCB0byByZWR1Y2UgdHJhaW5pbmcgdGltZSBhbmQgY29zdCB3aGVuIG1ha2luZyBtdWx0aXBsZSBwYXNzZXMgb3ZlciB0aGUgZGF0YXNldC4gUHJlLWNvbXB1dGluZyB0aGUgbGF0ZW50cyByZXF1aXJlZCBhbiBhZGRpdGlvbmFsIDMsNzg0IEExMDAgaG91cnMsIHJlc3VsdGluZyBpbiAyMyw4MzUgQTEwMCBob3VycyBpbiB0b3RhbCIiCgpVc2VzIGF1dG9tYXRpYyBtaXhlZCBwcmVjaXNpb24sIHdoaWNoIHVzZXMgaGFsZiBwcmVjaXNpb24gKGZwMTYpIGluIG1vc3QgbGF5ZXJzLCBidXQgZnAzMiBpbiBhIGZldyBudW1lcmljYWxseSB1bnN0YWJsZSBsYXllcnMgbGlrZSBub3JtYWxpemF0aW9uIGFuZCBzb2Z0bWF4LiBVbmxpa2Ugb3JpZ2luYWwgc3RhYmxlIGRpZmZ1c2lvbiAyLCB1c2VkIGhhbGYgcHJlY2lzaW9uIExheWVyTm9ybSBhbmQgR3JvdXBOb3JtIGxheWVycy4iLDc5MDAwMDAwMCwiRm9yIHRoZSBmaXJzdCBwaGFzZSBvZiB0cmFpbmluZywgd2UgdXNlZCBhbGwgaW1hZ2VzIHdpdGggcmVzb2x1dGlvbiA+PTI1NngyNTYsIGFtb3VudGluZyB0byA3OTAgbWlsbGlvbiBpbWFnZS1jYXB0aW9uIHNhbXBsZXMuIEZvciB0aGUgc2Vjb25kIHBoYXNlIG9mIHRyYWluaW5nLCB3ZSBvbmx5IHVzZWQgaW1hZ2VzIHdpdGggcmVzb2x1dGlvbiA+PTUxMng1MTIsIGFtb3VudGluZyB0byAzMDAgbWlsbGlvbiBpbWFnZS1jYXB0aW9uIHNhbXBsZXMuCgpOb3RlIHRoYXQgc2Vjb25kIHBoYXNlIGRhdGEgaXMgYSBzdHJpY3Qgc3Vic2V0IG9mIGZpcnN0IHN0YWdlLiIsMTg2LjAsIiIiQm90aCBwaGFzZXMgb2YgdHJhaW5pbmcgcmFuIG9uIDEyOCBOVklESUEgQTEwMCBHUFVzLiBUaGUgZmlyc3QgdHJhaW5pbmcgcGhhc2Ugd2FzIHJ1biBmb3IgNTUwayBpdGVyYXRpb25zIGluIDEuNiBkYXlzIHdoaWxlIHRoZSBzZWNvbmQgcGhhc2Ugd2FzIHJ1biBmb3IgODUwayBpdGVyYXRpb25zIGluIDQuOSBkYXlzLCBmb3IgYSB0b3RhbCBvZiAyMCwwNTEgQTEwMCBob3VycyBmb3IgdHJhaW5pbmcuIEluIGFkZGl0aW9uIHRvIHRoZSB0cmFpbmluZyB0aW1lLCB3ZSBwcmUtY29tcHV0ZWQgdGhlIGxhdGVudHMgZm9yIHRoZSBWQUUgYW5kIENMSVAgbW9kZWwgdG8gcmVkdWNlIHRyYWluaW5nIHRpbWUgYW5kIGNvc3Qgd2hlbiBtYWtpbmcgbXVsdGlwbGUgcGFzc2VzIG92ZXIgdGhlIGRhdGFzZXQuIFByZS1jb21wdXRpbmcgdGhlIGxhdGVudHMgcmVxdWlyZWQgYW4gYWRkaXRpb25hbCAzLDc4NCBBMTAwIGhvdXJzLCByZXN1bHRpbmcgaW4gMjMsODM1IEExMDAgaG91cnMgaW4gdG90YWwiIgpBc3N1bWluZyBwcmUtY29tcHV0YXRpb24gdXNlZCBhbGwgMTI4IEExMDBzLCB0aGF0IHdvdWxkIGhhdmUgdGFrZW4gMzAgaG91cnMuIFRvdGFsIHRpbWU6ICgxLjYgKyA0LjkpKjI0ICsgMzAgPSAxODYgaG91cnMiLE5WSURJQSBBMTAwLFNlbGYtc3VwZXJ2aXNlZCBsZWFybmluZyxDb25maWRlbnQsIldlJ3ZlIHJlcGxpY2F0ZWQgU3RhYmxlIERpZmZ1c2lvbiAyIGZvciBsZXNzIHRoYW4gJDUwaywgYW5kIHdlJ3ZlIG9wZW4tc291cmNlZCB0aGUgdHJhaW5pbmcgY29kZSBzbyB5b3UgY2FuIHRvbyEgVGhpcyBpcyBhIDN4IGNvc3QgcmVkdWN0aW9uIGZyb20gb3VyIGxhc3QgYmxvZyBwb3N0IGFuZCBhbiA4eCByZWR1Y3Rpb24gZnJvbSB0aGUgb3JpZ2luYWwgU3RhYmxlIERpZmZ1c2lvbiAyLCBtYWtpbmcgdHJhaW5pbmcgbGFyZ2Utc2NhbGUgZGlmZnVzaW9uIG1vZGVscyBmcm9tIHNjcmF0Y2ggbW9yZSBhY2Nlc3NpYmxlIHRoYW4gZXZlciBiZWZvcmUuIiwxLjM3OTcsLFVucmVsZWFzZWQsVW5pdGVkIFN0YXRlcyBvZiBBbWVyaWNhLCwsLDEyOC4wLCwyMDI1LTExLTI4IDExOjUzOjQ0KzAwOjAwLCwsLCwsSW5kdXN0cnksLCwsLCwiTW9kZWwgd2VpZ2h0cyBub3QgcmVsZWFzZWQsIHRyYWluaW5nIGNvZGUgaXMgb3BlbiBzb3VyY2Ugd2l0aCBBcGFjaGUgMi4wIGxpY2Vuc2UiLCwsLCwsMTAyMDE1LjE1NjAyNzIyMjQ3LEhhcmR3YXJlLCwsLCxObwpTaGlzaHVvLCJMYW5ndWFnZSxNdWx0aW1vZGFsLFNwZWVjaCIsIkxhbmd1YWdlIG1vZGVsaW5nL2dlbmVyYXRpb24sQ29kZSBnZW5lcmF0aW9uLFNwZWVjaCBzeW50aGVzaXMiLDRQYXJhZGlnbSwsMjAyMy0wNC0yNywiNFBhcmFkaWdtIGpvaW5zIEFJIHJhY2Ugd2l0aCBlbnRlcnByaXNlLWxldmVsIHBsYXRmb3JtCiIsaHR0cHM6Ly9nbG9iYWwuY2hpbmFkYWlseS5jb20uY24vYS8yMDIzMDQvMjcvV1M2NDRhNjAxZWEzMTBiNjA1NGZhZDAzOTAuaHRtbCwsLCwsLCwsLCwsLCwsVW5rbm93biwiQ2hpbmVzZSBhcnRpZmljaWFsIGludGVsbGlnZW5jZSBzdGFydHVwIDRQYXJhZGlnbSBhbm5vdW5jZWQgb24gV2VkbmVzZGF5IHRoZSBsYXVuY2ggb2YgYW4gZW50ZXJwcmlzZS1sZXZlbCBHUFQtbGlrZSBwcm9kdWN0LCBiZWNvbWluZyB0aGUgbGF0ZXN0IEFJIGZpcm0gdG8ganVtcCBvbnRvIHRoZSBDaGF0R1BUIGJhbmR3YWdvbi4KClRoZSBwcm9kdWN0LCBuYW1lZCBTaGlzaHVvLCB3aGljaCBsaXRlcmFsbHkgdHJhbnNsYXRlcyB0byAiInBhcmFkaWdtIHNwZWFrcyIiLCBpcyBhIGxhcmdlLW1vZGVsIHBsYXRmb3JtIHRoYXQgYWltcyB0byBvZmZlciBBSS1nZW5lcmF0ZWQgc29mdHdhcmUgdG8gaW1wcm92ZSBlbnRlcnByaXNlLWxldmVsIHNvZnR3YXJlIGV4cGVyaWVuY2UgYW5kIGVmZmljaWVuY3kuCgoiIlRvIEIgc29mdHdhcmUsIG9yIHNvZnR3YXJlIGZvciBlbnRlcnByaXNlcywgaXMgZXh0cmVtZWx5IGNvbXBsZXggYW5kIGhhcyBsb3cgZGV2ZWxvcG1lbnQgZWZmaWNpZW5jeSBkdWUgdG8gaXRzIGNvbXBsZXhpdHksIHRodXMgbGVhdmluZyByb29tIGZvciB0aGUgcmVjb25zdHJ1Y3Rpb24gYW5kIHRyYW5zZm9ybWF0aW9uIG9mIGdlbmVyYXRpdmUgQUksIiIgc2FpZCBEYWkgV2VueXVhbiwgZm91bmRlciBhbmQgQ0VPIG9mIDRQYXJhZGlnbS4iLCwsSG9zdGVkIGFjY2VzcyAobm8gQVBJKSxDaGluYSwsLCwsLDIwMjUtMTEtMjggMTE6NTM6NDQrMDA6MDAsLCwsLCxJbmR1c3RyeSwsLCwsVW5yZWxlYXNlZCwsLCwsLCwsLCwsLCxObwpFbGV2ZW4gTXVsdGlsaW5ndWFsIHYxLFNwZWVjaCwiVGV4dC10by1zcGVlY2ggKFRUUyksU3BlZWNoIHN5bnRoZXNpcyIsRWxldmVuTGFicywsMjAyMy0wNC0yNyxJbnRyb2R1Y2luZyBFbGV2ZW4gTXVsdGlsaW5ndWFsIHYxOiBPdXIgTmV3IFNwZWVjaCBTeW50aGVzaXMgTW9kZWwsaHR0cHM6Ly9lbGV2ZW5sYWJzLmlvL2Jsb2cvZWxldmVuLW11bHRpbGluZ3VhbC12MSwsLCwsLCwsLCwsLCwsVW5rbm93biwiVG9kYXksIHdl4oCZcmUgdGhyaWxsZWQgdG8gbGF1bmNoIEVsZXZlbiBNdWx0aWxpbmd1YWwgdjEgLSBvdXIgYWR2YW5jZWQgc3BlZWNoIHN5bnRoZXNpcyBtb2RlbCBzdXBwb3J0aW5nIHNldmVuIG5ldyBsYW5ndWFnZXM6IEZyZW5jaCwgR2VybWFuLCBIaW5kaSwgSXRhbGlhbiwgUG9saXNoLCBQb3J0dWd1ZXNlLCBhbmQgU3BhbmlzaC4gQnVpbGRpbmcgb24gdG9wIG9mIHRoZSByZXNlYXJjaCB0aGF0IHBvd2VyZWQgRWxldmVuIE1vbm9saW5ndWFsIHYxLCBvdXIgY3VycmVudCBkZWVwIGxlYXJuaW5nIGFwcHJvYWNoIGxldmVyYWdlcyBtb3JlIGRhdGEsIG1vcmUgY29tcHV0YXRpb25hbCBwb3dlciwgYW5kIG5vdmVsIHRlY2huaXF1ZXMgaW5zaWRlIGFuIGluY3JlYXNpbmdseSBzb3BoaXN0aWNhdGVkIG1vZGVsLCBjYXBhYmxlIG9mIHVuZGVyc3RhbmRpbmcgdGV4dHVhbCBudWFuY2VzIGFuZCBkZWxpdmVyaW5nIGFuIGVtb3Rpb25hbGx5IHJpY2ggcGVyZm9ybWFuY2UuIFRoaXMgYWR2YW5jZW1lbnQgZXhwYW5kcyB0aGUgY3JlYXRpdmUgaG9yaXpvbnMgZm9yIGNyZWF0b3JzLCBnYW1lIGRldmVsb3BlcnMsIGFuZCBwdWJsaXNoZXJzLCBhbmQgaXQgcGF2ZXMgdGhlIHdheSBmb3IgdXNpbmcgZ2VuZXJhdGl2ZSBtZWRpYSB0byBjcmVhdGUgbW9yZSBsb2NhbGl6ZWQsIGFjY2Vzc2libGUsIGFuZCBpbWFnaW5hdGl2ZSBjb250ZW50LiIsLCxBUEkgYWNjZXNzLFVuaXRlZCBTdGF0ZXMgb2YgQW1lcmljYSwsLCwsLDIwMjUtMTEtMjggMTE6NTM6NDQrMDA6MDAsLCwsLCxJbmR1c3RyeSwsLCwsVW5yZWxlYXNlZCwsVHJ1ZSwsLCwsLCwsLCwsTm8KQWdpbGUgU29jY2VyIFJvYm90LFJvYm90aWNzLCJBbmltYWwgKGh1bWFuL25vbi1odW1hbikgaW1pdGF0aW9uLFNwb3J0cyIsR29vZ2xlIERlZXBNaW5kLCJUdW9tYXMgSGFhcm5vamEsIEJlbiBNb3JhbiwgR3V5IExldmVyLCBTYW5keSBILiBIdWFuZywgRGhydXZhIFRpcnVtYWxhLCBNYXJrdXMgV3VsZm1laWVyLCBKYW4gSHVtcGxpaywgU2FyYW4gVHVueWFzdXZ1bmFrb29sLCBOb2FoIFkuIFNpZWdlbCwgUm9sYW5kIEhhZm5lciwgTWljaGFlbCBCbG9lc2NoLCBLcmlzdGlhbiBIYXJ0aWthaW5lbiwgQXJ1bmt1bWFyIEJ5cmF2YW4sIExlb25hcmQgSGFzZW5jbGV2ZXIsIFl1dmFsIFRhc3NhLCBGZXJlc2h0ZWggU2FkZWdoaSwgTmF0aGFuIEJhdGNoZWxvciwgRmVkZXJpY28gQ2FzYXJpbmksIFN0ZWZhbm8gU2FsaWNldGksIENoYXJsZXMgR2FtZSwgTmVpbCBTcmVlbmRyYSwgS3VzaGFsIFBhdGVsLCBNYXJsb24gR3dpcmEsIEFuZHJlYSBIdWJlciwgTmljb2xlIEh1cmxleSwgRnJhbmNlc2NvIE5vcmksIFJhaWEgSGFkc2VsbCwgTmljb2xhcyBIZWVzcyIsMjAyMy0wNC0yNixMZWFybmluZyBBZ2lsZSBTb2NjZXIgU2tpbGxzIGZvciBhIEJpcGVkYWwgUm9ib3Qgd2l0aCBEZWVwIFJlaW5mb3JjZW1lbnQgTGVhcm5pbmcsaHR0cHM6Ly9hcnhpdi5vcmcvYWJzLzIzMDQuMTM2NTMsMjYyLjAsU09UQSBpbXByb3ZlbWVudCwiTGlrZWx5IHRoZSBiZXN0IGJpcGVkYWwgc29jY2VyIEFJLCBzaW5jZSBpdCdzIERlZXBNaW5kLCBhbmQgcmVsYXRlZCB3b3JrIHNlY3Rpb24ganVzdCBkaXNjdXNzZXMgcmVzdWx0cyBpbnZvbHZpbmcgc3BlY2lmaWMgc29jY2VyIHNraWxscyBhbmQgcXVhZHJ1cGVkIHJvYm90czoKCiIiV2hldGhlciBiaXBlZGFsIG9yIHF1YWRydXBlZGFsLCBuYXZpZ2F0aW9uIHJlcHJlc2VudHMgb25seSBhIGZyYWN0aW9uIG9mIGFuaW1hbCBhbmQgaHVtYW4gY2FwYWJpbGl0aWVzLiBNb3RpdmF0ZWQgYnkgdGhpcyBvYnNlcnZhdGlvbiwgdGhlcmUgaXMgYSBncm93aW5nIGludGVyZXN0IGluIHdob2xlIGJvZHkgY29udHJvbCwgaS5lLiB0YXNrcyBpbiB3aGljaCB0aGUgd2hvbGUgYm9keSBpcyB1c2VkIGluIGZsZXhpYmxlIHdheXMgdG8gaW50ZXJhY3Qgd2l0aCB0aGUgZW52aXJvbm1lbnQuIEV4YW1wbGVzIGluY2x1ZGUgY2xpbWJpbmcgKFJ1ZGluIGV0IGFsLiwgMjAyMmEpLCBnZXR0aW5nLXVwIGZyb20gdGhlIGdyb3VuZCAoTWEgZXQgYWwuLCAyMDIzKSwgY2F0Y2hpbmcgb2JqZWN0cyAoTWEgZXQgYWwuLCAyMDIzKSwgYW5kIG1vYmlsZSBtYW5pcHVsYXRpb24gd2l0aCBsZWdzIChDaGVuZyBldCBhbC4sIDIwMjMpLiBSZWNlbnRseSwgcmVpbmZvcmNlbWVudCBsZWFybmluZyBoYXMgYmVlbiBhcHBsaWVkIHRvIGxlYXJuIHNpbXBsZSBzb2NjZXIgc2tpbGxzLCBpbmNsdWRpbmcgZ29hbGtlZXBpbmcgKEh1YW5nIGV0IGFsLiwgMjAyMiksIGJhbGwgbWFuaXB1bGF0aW9uIG9uIGRpdmVyc2UgdGVycmFpbnMgKEJvaGV6IGV0IGFsLiwgMjAyMjsgSmkgZXQgYWwuLCAyMDIzKSwgYW5kIHNob290aW5nIChKaSBldCBhbC4sCjIwMjIpLiBUaGVzZSB3b3JrcyBmb2N1cyBvbiBhIG5hcnJvd2VyIHNldCBvZiBza2lsbHMgdGhhbiB0aGUgMXYxIHNvY2NlciBnYW1lLCBhbmQgdGhlIHF1YWRydXBlZGFsIHBsYXRmb3JtIGlzIGluaGVyZW50bHkgbW9yZSBzdGFibGUgYW5kIHRoZXJlZm9yZSBwcmVzZW50cyBhbiBlYXNpZXIgbGVhcm5pbmcgY2hhbGxlbmdlLiIiCgpJIGRvIG5vdCBzZWUgYW55IHN0YW5kYXJkIGJlbmNobWFya3MgdGhhdCB0aGV5IGFyZSBjbGFpbWluZyBTT1RBIG9uIiwsLCwsMzE0MDAwMDAwMCwiIiIuIFRoZSBnZXQtdXAgdGVhY2hlciBsZWFybnMgdG8gZ2V0IHVwIHJlbGF0aXZlbHkgcXVpY2tseSBhbmQgdHJhaW5lZCBpbiB0b3RhbCBmb3IgYXBwcm94aW1hdGVseSAyLjQgwrcgMTBeOCBlbnZpcm9ubWVudCBzdGVwcywKZXF1aXZhbGVudCB0byBhcHByb3hpbWF0ZWx5IDcwIGRheXMgb2Ygc2ltdWxhdGlvbiB0aW1lLCBvciAxNCBob3VycyBvZiB3YWxsLWNsb2NrIHRpbWUuIFRoZSBzb2NjZXIKdGVhY2hlciB3YXMgdHJhaW5lZCBmb3IgMiDCtyAxMF45IGVudmlyb25tZW50IHN0ZXBzLCB3aGljaCB0b29rIDE1OCBob3VycyBvZiB0cmFpbmluZywgZXF1aXZhbGVudCB0bwphcHByb3hpbWF0ZWx5IDU4MCBkYXlzIG9mIHNpbXVsYXRlZCBtYXRjaCIiIiwyNDAuMCwiMTQrMTU4KzY4IGhvdXJzOgoiIlRyYWluaW5nIHRoZSBnZXQtdXAgYW5kIHNvY2NlciB0ZWFjaGVycyB0b29rIDE0IGFuZCAxNTggaG91cnMgKDYuNSBkYXlzKSwgcmVzcGVjdGl2ZWx5LCBhbmQgZGlzdGlsbGF0aW9uIGFuZCBzZWxmLXBsYXkKdG9vayA2OCBob3VycyAoc2VlIEFwcGVuZGl4IEIgZm9yIGRldGFpbHMpIiIiLCxSZWluZm9yY2VtZW50IGxlYXJuaW5nLFVua25vd24sIldlIGludmVzdGlnYXRlIHdoZXRoZXIgRGVlcCBSZWluZm9yY2VtZW50IExlYXJuaW5nIChEZWVwIFJMKSBpcyBhYmxlIHRvIHN5bnRoZXNpemUgc29waGlzdGljYXRlZCBhbmQgc2FmZSBtb3ZlbWVudCBza2lsbHMgZm9yIGEgbG93LWNvc3QsIG1pbmlhdHVyZSBodW1hbm9pZCByb2JvdCB0aGF0IGNhbiBiZSBjb21wb3NlZCBpbnRvIGNvbXBsZXggYmVoYXZpb3JhbCBzdHJhdGVnaWVzIGluIGR5bmFtaWMgZW52aXJvbm1lbnRzLiBXZSB1c2VkIERlZXAgUkwgdG8gdHJhaW4gYSBodW1hbm9pZCByb2JvdCB3aXRoIDIwIGFjdHVhdGVkIGpvaW50cyB0byBwbGF5IGEgc2ltcGxpZmllZCBvbmUtdmVyc3VzLW9uZSAoMXYxKSBzb2NjZXIgZ2FtZS4gV2UgZmlyc3QgdHJhaW5lZCBpbmRpdmlkdWFsIHNraWxscyBpbiBpc29sYXRpb24gYW5kIHRoZW4gY29tcG9zZWQgdGhvc2Ugc2tpbGxzIGVuZC10by1lbmQgaW4gYSBzZWxmLXBsYXkgc2V0dGluZy4gVGhlIHJlc3VsdGluZyBwb2xpY3kgZXhoaWJpdHMgcm9idXN0IGFuZCBkeW5hbWljIG1vdmVtZW50IHNraWxscyBzdWNoIGFzIHJhcGlkIGZhbGwgcmVjb3ZlcnksIHdhbGtpbmcsIHR1cm5pbmcsIGtpY2tpbmcgYW5kIG1vcmU7IGFuZCB0cmFuc2l0aW9ucyBiZXR3ZWVuIHRoZW0gaW4gYSBzbW9vdGgsIHN0YWJsZSwgYW5kIGVmZmljaWVudCBtYW5uZXIgLSB3ZWxsIGJleW9uZCB3aGF0IGlzIGludHVpdGl2ZWx5IGV4cGVjdGVkIGZyb20gdGhlIHJvYm90LiBUaGUgYWdlbnRzIGFsc28gZGV2ZWxvcGVkIGEgYmFzaWMgc3RyYXRlZ2ljIHVuZGVyc3RhbmRpbmcgb2YgdGhlIGdhbWUsIGFuZCBsZWFybmVkLCBmb3IgaW5zdGFuY2UsIHRvIGFudGljaXBhdGUgYmFsbCBtb3ZlbWVudHMgYW5kIHRvIGJsb2NrIG9wcG9uZW50IHNob3RzLiBUaGUgZnVsbCByYW5nZSBvZiBiZWhhdmlvcnMgZW1lcmdlZCBmcm9tIGEgc21hbGwgc2V0IG9mIHNpbXBsZSByZXdhcmRzLiBPdXIgYWdlbnRzIHdlcmUgdHJhaW5lZCBpbiBzaW11bGF0aW9uIGFuZCB0cmFuc2ZlcnJlZCB0byByZWFsIHJvYm90cyB6ZXJvLXNob3QuIFdlIGZvdW5kIHRoYXQgYSBjb21iaW5hdGlvbiBvZiBzdWZmaWNpZW50bHkgaGlnaC1mcmVxdWVuY3kgY29udHJvbCwgdGFyZ2V0ZWQgZHluYW1pY3MgcmFuZG9taXphdGlvbiwgYW5kIHBlcnR1cmJhdGlvbnMgZHVyaW5nIHRyYWluaW5nIGluIHNpbXVsYXRpb24gZW5hYmxlZCBnb29kLXF1YWxpdHkgdHJhbnNmZXIsIGRlc3BpdGUgc2lnbmlmaWNhbnQgdW5tb2RlbGVkIGVmZmVjdHMgYW5kIHZhcmlhdGlvbnMgYWNyb3NzIHJvYm90IGluc3RhbmNlcy4gQWx0aG91Z2ggdGhlIHJvYm90cyBhcmUgaW5oZXJlbnRseSBmcmFnaWxlLCBtaW5vciBoYXJkd2FyZSBtb2RpZmljYXRpb25zIHRvZ2V0aGVyIHdpdGggYmFzaWMgcmVndWxhcml6YXRpb24gb2YgdGhlIGJlaGF2aW9yIGR1cmluZyB0cmFpbmluZyBsZWQgdGhlIHJvYm90cyB0byBsZWFybiBzYWZlIGFuZCBlZmZlY3RpdmUgbW92ZW1lbnRzIHdoaWxlIHN0aWxsIHBlcmZvcm1pbmcgaW4gYSBkeW5hbWljIGFuZCBhZ2lsZSB3YXkuIEluZGVlZCwgZXZlbiB0aG91Z2ggdGhlIGFnZW50cyB3ZXJlIG9wdGltaXplZCBmb3Igc2NvcmluZywgaW4gZXhwZXJpbWVudHMgdGhleSB3YWxrZWQgMTU2JSBmYXN0ZXIsIHRvb2sgNjMlIGxlc3MgdGltZSB0byBnZXQgdXAsIGFuZCBraWNrZWQgMjQlIGZhc3RlciB0aGFuIGEgc2NyaXB0ZWQgYmFzZWxpbmUsIHdoaWxlIGVmZmljaWVudGx5IGNvbWJpbmluZyB0aGUgc2tpbGxzIHRvIGFjaGlldmUgdGhlIGxvbmdlciB0ZXJtIG9iamVjdGl2ZXMuIEV4YW1wbGVzIG9mIHRoZSBlbWVyZ2VudCBiZWhhdmlvcnMgYW5kIGZ1bGwgMXYxIG1hdGNoZXMgYXJlIGF2YWlsYWJsZSBvbiB0aGUgc3VwcGxlbWVudGFyeSB3ZWJzaXRlLiIsLCxVbnJlbGVhc2VkLFVuaXRlZCBTdGF0ZXMgb2YgQW1lcmljYSwsLCwsLDIwMjYtMDUtMjUgMTI6MjM6MzMrMDA6MDAsLCwsLCxJbmR1c3RyeSwsLCwsVW5yZWxlYXNlZCwib25seSB2aWRlbyBkZW1vcyBoZXJlCmh0dHBzOi8vc2l0ZXMuZ29vZ2xlLmNvbS92aWV3L29wMy1zb2NjZXIiLCwsLCwsLCwsLCwsTm8KV2l6YXJkTE0tN0IsTGFuZ3VhZ2UsTGFuZ3VhZ2UgbW9kZWxpbmcsIk1pY3Jvc29mdCxQZWtpbmcgVW5pdmVyc2l0eSIsIkNhbiBYdSwgUWluZ2ZlbmcgU3VuLCBLYWkgWmhlbmcsIFhpdWJvIEdlbmcsIFB1IFpoYW8sIEppYXpoYW4gRmVuZywgQ2hvbmd5YW5nIFRhbywgRGF4aW4gSmlhbmciLDIwMjMtMDQtMjQsV2l6YXJkTE06IEVtcG93ZXJpbmcgTGFyZ2UgTGFuZ3VhZ2UgTW9kZWxzIHRvIEZvbGxvdyBDb21wbGV4IEluc3RydWN0aW9ucyxodHRwczovL2FyeGl2Lm9yZy9hYnMvMjMwNC4xMjI0NCwxMjExLjAsLCIiIkxhYmVsZXJzIHByZWZlciBXaXphcmRMTSBvdXRwdXRzIG92ZXIgb3V0cHV0cyBmcm9tIENoYXRHUFQgdW5kZXIgY29tcGxleCB0ZXN0IGluc3RydWN0aW9ucy4gT24gRXZvbC1JbnN0cnVjdCB0ZXN0c2V0LCBXaXphcmRMTSBwZXJmb3JtcyB3b3JzZSB0aGFuIENoYXRHUFQsIHdpdGggYSB3aW4KcmF0ZSAxMi44JSBsb3dlciB0aGFuIENoYXRHUFQgKDI4LjAlIHZzLiA0MC44JSkuIEhvd2V2ZXIsIGluIHRoZSBoaWdoLWRpZmZpY3VsdHkgc2VjdGlvbgpvZiBFdm9sLUluc3RydWN0IHRlc3Qgc2V0IChkaWZmaWN1bHR5IGxldmVsIOKJpSA4KSwgb3VyIFdpemFyZExNIGV2ZW4gb3V0cGVyZm9ybXMgQ2hhdEdQVCwKd2l0aCBhIHdpbiByYXRlIDcuOSUgbGFyZ2VyIHRoYW4gQ2hhdEdQVCAoNDIuOSUgdnMuIDM1LjAlKSwgdGhhdCBpcyBodW1hbiBhbm5vdGF0b3JzIGV2ZW4KcHJlZmVyIHRoZSBvdXRwdXQgb2Ygb3VyIG1vZGVsIHRoYW4gQ2hhdEdQVCBvbiB0aG9zZSBoYXJkIHF1ZXN0aW9ucyIiCgpeIG5vdGUgdGhhdCB0aGlzIGlzIGFib3V0IEdQVC0zLjUiLDY3MDAwMDAwMDAuMCxUaGlzIGlzIExsYW1hLTdiJ3MgcGFyYW1ldGVyIGNvdW50LDQuMDJlKzIyLCIiIldlIHVzZSBwcmUtdHJhaW5lZCBMTGFNQSA3QiBbNF0gdG8gaW5pdGlhbGl6ZSBvdXIgbW9kZWwuIFdlIGFkb3B0IEFkYW0gb3B0aW1pemVyIGFzIGFuIGluaXRpYWwgbGVhcm5pbmcgcmF0ZSBvZiAyIMOXMTDiiJI1LCBhIG1heGltdW0gbnVtYmVyIG9mIHRva2VucyAyMDQ4LCBhbmQgdGhlIGJhdGNoIHNpemUgaXMgOCBmb3IgZWFjaCBHUFUuIFdlIHRyYWluIG91ciBtb2RlbCBvbiA4IFYxMDAgR1BVcyB3aXRoIERlZXBzcGVlZCBaZXJvLTMgZm9yIDcwIGhvdXJzIG9uIDMgZXBvY2hzIiIKCkxsYW1hLTdiIHdhcyB+NGUyMi4gOCo3MCBWMTAwLWhvdXJzIGlzIH4yZTIwLCBzbyBmaW5lLXR1bmluZyB3YXMgPDElIG9mIGJhc2UgdHJhaW5pbmcuIiwsLDcwLjAsLE5WSURJQSBWMTAwLCxDb25maWRlbnQsIlRyYWluaW5nIGxhcmdlIGxhbmd1YWdlIG1vZGVscyAoTExNcykgd2l0aCBvcGVuLWRvbWFpbiBpbnN0cnVjdGlvbiBmb2xsb3dpbmcgZGF0YSBicmluZ3MgY29sb3NzYWwgc3VjY2Vzcy4gSG93ZXZlciwgbWFudWFsbHkgY3JlYXRpbmcgc3VjaCBpbnN0cnVjdGlvbiBkYXRhIGlzIHZlcnkgdGltZS1jb25zdW1pbmcgYW5kIGxhYm9yLWludGVuc2l2ZS4gTW9yZW92ZXIsIGh1bWFucyBtYXkgc3RydWdnbGUgdG8gcHJvZHVjZSBoaWdoLWNvbXBsZXhpdHkgaW5zdHJ1Y3Rpb25zLiBJbiB0aGlzIHBhcGVyLCB3ZSBzaG93IGFuIGF2ZW51ZSBmb3IgY3JlYXRpbmcgbGFyZ2UgYW1vdW50cyBvZiBpbnN0cnVjdGlvbiBkYXRhIHdpdGggdmFyeWluZyBsZXZlbHMgb2YgY29tcGxleGl0eSB1c2luZyBMTE0gaW5zdGVhZCBvZiBodW1hbnMuIFN0YXJ0aW5nIHdpdGggYW4gaW5pdGlhbCBzZXQgb2YgaW5zdHJ1Y3Rpb25zLCB3ZSB1c2Ugb3VyIHByb3Bvc2VkIEV2b2wtSW5zdHJ1Y3QgdG8gcmV3cml0ZSB0aGVtIHN0ZXAgYnkgc3RlcCBpbnRvIG1vcmUgY29tcGxleCBpbnN0cnVjdGlvbnMuIFRoZW4sIHdlIG1peCBhbGwgZ2VuZXJhdGVkIGluc3RydWN0aW9uIGRhdGEgdG8gZmluZS10dW5lIExMYU1BLiBXZSBjYWxsIHRoZSByZXN1bHRpbmcgbW9kZWwgV2l6YXJkTE0uIEh1bWFuIGV2YWx1YXRpb25zIG9uIGEgY29tcGxleGl0eS1iYWxhbmNlZCB0ZXN0IGJlZCBhbmQgVmljdW5hJ3MgdGVzdHNldCBzaG93IHRoYXQgaW5zdHJ1Y3Rpb25zIGZyb20gRXZvbC1JbnN0cnVjdCBhcmUgc3VwZXJpb3IgdG8gaHVtYW4tY3JlYXRlZCBvbmVzLiBCeSBhbmFseXppbmcgdGhlIGh1bWFuIGV2YWx1YXRpb24gcmVzdWx0cyBvZiB0aGUgaGlnaCBjb21wbGV4aXR5IHBhcnQsIHdlIGRlbW9uc3RyYXRlIHRoYXQgb3V0cHV0cyBmcm9tIG91ciBXaXphcmRMTSBhcmUgcHJlZmVycmVkIHRvIG91dHB1dHMgZnJvbSBPcGVuQUkgQ2hhdEdQVC4gSW4gR1BULTQgYXV0b21hdGljIGV2YWx1YXRpb24sIFdpemFyZExNIGFjaGlldmVzIG1vcmUgdGhhbiA5MFwlIGNhcGFjaXR5IG9mIENoYXRHUFQgb24gMTcgb3V0IG9mIDI5IHNraWxscy4gRXZlbiB0aG91Z2ggV2l6YXJkTE0gc3RpbGwgbGFncyBiZWhpbmQgQ2hhdEdQVCBpbiBzb21lIGFzcGVjdHMsIG91ciBmaW5kaW5ncyBzdWdnZXN0IHRoYXQgZmluZS10dW5pbmcgd2l0aCBBSS1ldm9sdmVkIGluc3RydWN0aW9ucyBpcyBhIHByb21pc2luZyBkaXJlY3Rpb24gZm9yIGVuaGFuY2luZyBMTE1zLiBPdXIgY29kZSBhbmQgZGF0YSBhcmUgcHVibGljIGF0IHRoaXMgaHR0cHMgVVJMIiwsLE9wZW4gd2VpZ2h0cyAobm9uLWNvbW1lcmNpYWwpLCJVbml0ZWQgU3RhdGVzIG9mIEFtZXJpY2EsQ2hpbmEiLExMYU1BLTdCLCwsOC4wLCwyMDI2LTA1LTI1IDEyOjIzOjMxKzAwOjAwLCwsLCwsIkluZHVzdHJ5LEFjYWRlbWlhIiwsLCwsT3BlbiBzb3VyY2UsIm5vbiBjb21tZXJjaWFsIGZvciB3ZWlnaHRzIApodHRwczovL2dpdGh1Yi5jb20vbmxweHVjYW4vV2l6YXJkTE0K</x:v>
      </x:c>
    </x:row>
    <x:row r="180" ht="18" customHeight="1">
      <x:c r="A180" s="17" t="n">
        <x:v>175</x:v>
      </x:c>
      <x:c r="B180" s="17" t="n">
        <x:v>309</x:v>
      </x:c>
      <x:c r="C180" s="94" t="str">
        <x:v>Y29kZSBpcyBhcGFjaGU6ICBodHRwczovL2dpdGh1Yi5jb20vbmxweHVjYW4vV2l6YXJkTE0vYmxvYi9tYWluL1dpemFyZExNL0NPREVfTElDRU5TRSAKZmluZXR1bmUgY29kZTogaHR0cHM6Ly9naXRodWIuY29tL25scHh1Y2FuL1dpemFyZExNL3RyZWUvbWFpbi9XaXphcmRMTSNmaW5lLXR1bmluZyAiLCw0NjkwNy40Mjc1NzUyMDY5NCwsLCw0NzgyLjM4NjQyMjc1ODMwMzUsSGFyZHdhcmUsLCwsLFllcwpGYWxjb24tN0IsTGFuZ3VhZ2UsIkxhbmd1YWdlIG1vZGVsaW5nL2dlbmVyYXRpb24sUXVlc3Rpb24gYW5zd2VyaW5nIixUZWNobm9sb2d5IElubm92YXRpb24gSW5zdGl0dXRlLCwyMDIzLTA0LTI0LEZhbGNvbi03QiAsaHR0cHM6Ly9odWdnaW5nZmFjZS5jby90aWl1YWUvZmFsY29uLTdiLCwsLDcwMDAwMDAwMDAuMCw3Qiw2LjNlKzIyLCI2TkQgPSA2ICogN0IgKiAxLjVUID0gNi4zZTIyCiIiRmFsY29uLTdCIGlzIGEgN0IgcGFyYW1ldGVycyBjYXVzYWwgZGVjb2Rlci1vbmx5IG1vZGVsIGJ1aWx0IGJ5IFRJSSBhbmQgdHJhaW5lZCBvbiAxLDUwMEIgdG9rZW5zIG9mIFJlZmluZWRXZWIgZW5oYW5jZWQgd2l0aCBjdXJhdGVkIGNvcnBvcmEuIEl0IGlzIG1hZGUgYXZhaWxhYmxlIHVuZGVyIHRoZSBBcGFjaGUgMi4wIGxpY2Vuc2UuIiIKClRhYmxlIDEgZnJvbSBodHRwczovL2FyeGl2Lm9yZy9wZGYvMjMxMS4xNjg2NyBGYWxjb24gcGFwZXIKCjczMCBwZXRhZmxvcC1kYXlzICogMWUxNSAqIDI0ICogMzYwMCA9IDYuMzA3MmUrMjIgRkxPUHMiLDE1MDAwMDAwMDAwMDAsIjExMjUwMDAwMDAwMDAuMCB3b3JkcyAgYXNzdW1pbmcgMC43NSB3b3JkcyBwZXIgdG9rZW4gKDEuNVQgdG9rZW5zKQoiIkZhbGNvbi03QiBpcyBhIDdCIHBhcmFtZXRlcnMgY2F1c2FsIGRlY29kZXItb25seSBtb2RlbCBidWlsdCBieSBUSUkgYW5kIHRyYWluZWQgb24gMSw1MDBCIHRva2VucyBvZiBSZWZpbmVkV2ViIGVuaGFuY2VkIHdpdGggY3VyYXRlZCBjb3Jwb3JhLiBJdCBpcyBtYWRlIGF2YWlsYWJsZSB1bmRlciB0aGUgQXBhY2hlIDIuMCBsaWNlbnNlLiIiIiwsImNvbXB1dGUgZGl2aWRlZCBieSBmbG9wcyBwZXIgc2Vjb25kcwogNi4zZTIyIC8gMy5lMTYgPSAyMTAwMDAwLjAgc2Vjb25kcyA9IDU4MyBob3VycyA9IDI0IGRheXMKY29tcHV0ZSAoZnJvbSBvdGhlciBub3RlKSA9IDYuM2UyMgpmbG9wcyBwZXIgc2Vjb25kcyA9IChudW0gZ3B1KSAqIChwZWFrIGZsb3BzKSAqIChhc3N1bWVkIHV0aWxpemF0aW9uIHJhdGUpID0gCjM4NCozMTJlMTIqMC4zID0gMy42ZTE2IixOVklESUEgQTEwMCBTWE00IDQwIEdCLCxDb25maWRlbnQsLCwsT3BlbiB3ZWlnaHRzICh1bnJlc3RyaWN0ZWQpLFVuaXRlZCBBcmFiIEVtaXJhdGVzLCwsLDM4NC4wLCwyMDI1LTExLTI4IDExOjUzOjQ0KzAwOjAwLCwsLCwsR292ZXJubWVudCwsLCwsVW5yZWxlYXNlZCwiYXBhY2hlIDIuMCBmb3Igd2VpZ2h0cywgT0RDIGxpY2Vuc2UgKHNpbWlsYXIgdG8gYXBhY2hlKSBmb3IgZGF0YToKaHR0cHM6Ly9odWdnaW5nZmFjZS5jby9kYXRhc2V0cy90aWl1YWUvZmFsY29uLXJlZmluZWR3ZWIKCmh0dHBzOi8vaHVnZ2luZ2ZhY2UuY28vdGlpdWFlL2ZhbGNvbi03YiIsLCwsLCwzMDYwNzIuNzMxMDU2NTMxNCwiT3BlcmF0aW9uIGNvdW50aW5nLFJlcG9ydGVkIix0aWl1YWUsLCwsWWVzCldpemFyZExNIDcwQixMYW5ndWFnZSwiTGFuZ3VhZ2UgbW9kZWxpbmcvZ2VuZXJhdGlvbixDaGF0IiwiTWljcm9zb2Z0LFBla2luZyBVbml2ZXJzaXR5IiwiQ2FuIFh1LCBRaW5nZmVuZyBTdW4sIEthaSBaaGVuZywgWGl1Ym8gR2VuZywgUHUgWmhhbywgSmlhemhhbiBGZW5nLCBDaG9uZ3lhbmcgVGFvLCBEYXhpbiBKaWFuZyIsMjAyMy0wNC0yNCxXaXphcmRMTTogRW1wb3dlcmluZyBMYXJnZSBMYW5ndWFnZSBNb2RlbHMgdG8gRm9sbG93IENvbXBsZXggSW5zdHJ1Y3Rpb25zLCJodHRwczovL2h1Z2dpbmdmYWNlLmNvL1dpemFyZExNL1dpemFyZExNLTcwQi1WMS4wCmh0dHBzOi8vYXJ4aXYub3JnL2Ficy8yMzA0LjEyMjQ0IiwxMjExLjAsLCw3MDAwMDAwMDAwMC4wLDcwQiwsLCwsLCwsLENvbmZpZGVudCwiVHJhaW5pbmcgbGFyZ2UgbGFuZ3VhZ2UgbW9kZWxzIChMTE1zKSB3aXRoIG9wZW4tZG9tYWluIGluc3RydWN0aW9uIGZvbGxvd2luZyBkYXRhIGJyaW5ncyBjb2xvc3NhbCBzdWNjZXNzLiBIb3dldmVyLCBtYW51YWxseSBjcmVhdGluZyBzdWNoIGluc3RydWN0aW9uIGRhdGEgaXMgdmVyeSB0aW1lLWNvbnN1bWluZyBhbmQgbGFib3ItaW50ZW5zaXZlLiBNb3Jlb3ZlciwgaHVtYW5zIG1heSBzdHJ1Z2dsZSB0byBwcm9kdWNlIGhpZ2gtY29tcGxleGl0eSBpbnN0cnVjdGlvbnMuIEluIHRoaXMgcGFwZXIsIHdlIHNob3cgYW4gYXZlbnVlIGZvciBjcmVhdGluZyBsYXJnZSBhbW91bnRzIG9mIGluc3RydWN0aW9uIGRhdGEgd2l0aCB2YXJ5aW5nIGxldmVscyBvZiBjb21wbGV4aXR5IHVzaW5nIExMTSBpbnN0ZWFkIG9mIGh1bWFucy4gU3RhcnRpbmcgd2l0aCBhbiBpbml0aWFsIHNldCBvZiBpbnN0cnVjdGlvbnMsIHdlIHVzZSBvdXIgcHJvcG9zZWQgRXZvbC1JbnN0cnVjdCB0byByZXdyaXRlIHRoZW0gc3RlcCBieSBzdGVwIGludG8gbW9yZSBjb21wbGV4IGluc3RydWN0aW9ucy4gVGhlbiwgd2UgbWl4IGFsbCBnZW5lcmF0ZWQgaW5zdHJ1Y3Rpb24gZGF0YSB0byBmaW5lLXR1bmUgTExhTUEuIFdlIGNhbGwgdGhlIHJlc3VsdGluZyBtb2RlbCBXaXphcmRMTS4gSHVtYW4gZXZhbHVhdGlvbnMgb24gYSBjb21wbGV4aXR5LWJhbGFuY2VkIHRlc3QgYmVkIGFuZCBWaWN1bmEncyB0ZXN0c2V0IHNob3cgdGhhdCBpbnN0cnVjdGlvbnMgZnJvbSBFdm9sLUluc3RydWN0IGFyZSBzdXBlcmlvciB0byBodW1hbi1jcmVhdGVkIG9uZXMuIEJ5IGFuYWx5emluZyB0aGUgaHVtYW4gZXZhbHVhdGlvbiByZXN1bHRzIG9mIHRoZSBoaWdoIGNvbXBsZXhpdHkgcGFydCwgd2UgZGVtb25zdHJhdGUgdGhhdCBvdXRwdXRzIGZyb20gb3VyIFdpemFyZExNIGFyZSBwcmVmZXJyZWQgdG8gb3V0cHV0cyBmcm9tIE9wZW5BSSBDaGF0R1BULiBJbiBHUFQtNCBhdXRvbWF0aWMgZXZhbHVhdGlvbiwgV2l6YXJkTE0gYWNoaWV2ZXMgbW9yZSB0aGFuIDkwXCUgY2FwYWNpdHkgb2YgQ2hhdEdQVCBvbiAxNyBvdXQgb2YgMjkgc2tpbGxzLiBFdmVuIHRob3VnaCBXaXphcmRMTSBzdGlsbCBsYWdzIGJlaGluZCBDaGF0R1BUIGluIHNvbWUgYXNwZWN0cywgb3VyIGZpbmRpbmdzIHN1Z2dlc3QgdGhhdCBmaW5lLXR1bmluZyB3aXRoIEFJLWV2b2x2ZWQgaW5zdHJ1Y3Rpb25zIGlzIGEgcHJvbWlzaW5nIGRpcmVjdGlvbiBmb3IgZW5oYW5jaW5nIExMTXMuIE91ciBjb2RlIGFuZCBkYXRhIGFyZSBwdWJsaWMgYXQgaHR0cHM6Ly9naXRodWIuY29tL25scHh1Y2FuL1dpemFyZExNIiwsLE9wZW4gd2VpZ2h0cyAocmVzdHJpY3RlZCB1c2UpLCJVbml0ZWQgU3RhdGVzIG9mIEFtZXJpY2EsQ2hpbmEiLExsYW1hIDItNzBCLCwsLCwyMDI2LTA1LTI1IDEyOjIzOjMxKzAwOjAwLCwsLCwsIkluZHVzdHJ5LEFjYWRlbWlhIiwsLCwsT3BlbiBzb3VyY2UsIkxsYW1hIDIgbGljZW5zZSBmb3Igd2VpZ2h0cy4KCmNvZGUgaXMgYXBhY2hlOiBodHRwczovL2dpdGh1Yi5jb20vbmxweHVjYW4vV2l6YXJkTE0vYmxvYi9tYWluL1dpemFyZExNL0NPREVfTElDRU5TRSAiLCwsLCwsLCwsLCwsWWVzCnJ1R1BULTMuNSAxM0IsTGFuZ3VhZ2UsIkNoYXQsTGFuZ3VhZ2UgbW9kZWxpbmcvZ2VuZXJhdGlvbiIsU2JlciwsMjAyMy0wNC0yNCxydUdQVC0zLjUgMTNCLGh0dHBzOi8vaHVnZ2luZ2ZhY2UuY28vYWktZm9yZXZlci9ydUdQVC0zLjUtMTNCLCwsLDEzMDAwMDAwMDAwLjAsMTNCLDEuMDY5OTc3NmUrMjMsIiIiTW9kZWwgd2FzIHRyYWluZWQgdXNpbmcgRGVlcHNwZWVkIGFuZCBNZWdhdHJvbiBsaWJyYXJpZXMsIG9uIDMwMEIgdG9rZW5zIGRhdGFzZXQgZm9yIDMgZXBvY2hzLCBhcm91bmQgNDUgZGF5cyBvbiA1MTIgVjEwMC4gQWZ0ZXIgdGhhdCBtb2RlbCB3YXMgZmluZXR1bmVkIDEgZXBvY2ggd2l0aCBzZXF1ZW5jZSBsZW5ndGggMjA0OCBhcm91bmQgMjAgZGF5cyBvbiAyMDAgR1BVIEExMDAgb24gYWRkaXRpb25hbCBkYXRhIiIKCjUxMiBHUFVzICogMTI1MDAwMDAwMDAwMDAwIEZMT1BzL3MgW3BlYWtdICogNDUgZGF5cyAqIDI0IGhvdXJzICogMzYwMCBzICogMC4zICsgMjAwIEdQVXMgKiAzMTIwMDAwMDAwMDAwMDAgRkxPUHMvcyBbcGVhayBmb3IgZnAxNl0gKiAyMCBkYXlzICogMjQgaG91cnMgKiAzNjAwIHMgKiAwLjMgPSAxLjA2OTk3NzZlKzIzCgp0aGV5IHByb2JhYmx5IHVzZWQgZnAxNiBhcyBpbiB0aGVpciBzaW1pbGFyIHByb2plY3Q6IGh0dHBzOi8vaGFici5jb20vcnUvY29tcGFuaWVzL3NiZXJkZXZpY2VzL2FydGljbGVzLzc4MDMzNC8KCjZORCA9IDYqMTNCKjMwMEIqMyA9IDcwMjAwKjEwXjE4ID0gNyoxMF4yNCIsMzAwMDAwMDAwMDAwLCwxMDgwLjAsLCJOVklESUEgQTEwMCxOVklESUEgVGVzbGEgVjEwMCBTWE0yIiwsQ29uZmlkZW50LCwzLjAsLE9wZW4gd2VpZ2h0cyAodW5yZXN0cmljdGVkKSxSdXNzaWEsLCwsNTEyLjAsLDIwMjUtMTEtMjggMTE6NTM6NDQrMDA6MDAsLCwsLCwiSW5kdXN0cnksR292ZXJubWVudCIsLCwsLFVucmVsZWFzZWQsIk1JVCBsaWNlbnNlCmh0dHBzOi8vaHVnZ2luZ2ZhY2UuY28vYWktZm9yZXZlci9ydUdQVC0zLjUtMTNCL2Rpc2N1c3Npb25zIixUcnVlLCwsLCwsIk9wZXJhdGlvbiBjb3VudGluZyxIYXJkd2FyZSIsYWktZm9yZXZlciwsLCxZZXMKR2lnYUNoYXQsTGFuZ3VhZ2UsIkxhbmd1YWdlIG1vZGVsaW5nL2dlbmVyYXRpb24sUXVlc3Rpb24gYW5zd2VyaW5nLENoYXQiLFNiZXIsLDIwMjMtMDQtMjQsR2lnYUNoYXQgdnMgQ2hhdEdQVDogU2JlciBvcGVucyBhY2Nlc3MgdG8gaXRzIGxhdGVzdCBuZXVyYWwgbmV0d29yayBtb2RlbCxodHRwczovL3d3dy5zYmVyYmFuay5ydS9ydS9zYmVycHJlc3MvdmF6aG5vZS9hcnRpY2xlP25ld3NJRD04ZDVhYjAwMy0zZDlkLTQzNDItYWJkYi02OTNhNmQ5OWE0N2QmYmxvY2tJRD04YTVlYTI1ZS0zMThjLTRkMTctYTYwZC1lODA2YzRiMGJjMDcmcmVnaW9uSUQ9NzcmbGFuZz1ydSZ0eXBlPU5FV1MsLCwsLCwsLCwsLCwsLFVua25vd24sIlNiZXIgd2FzIHRoZSBmaXJzdCBSdXNzaWFuIHRlY2ggZ2lhbnQgdG8gZW50ZXIgdGhlIGNvbXBldGl0aW9uIG9mIHdvcmxkIGxlYWRlcnMgaW4gdGhlIGZpZWxkIG9mIEFJIGFuZCByZWxlYXNlZCBpdHMgb3duIHZlcnNpb24gb2YgYSBtdWx0aW1vZGFsIG5ldXJhbCBuZXR3b3JrLCB3aGljaCBhdCB0aGUgZmlyc3Qgc3RhZ2Ugd2lsbCBiZSBhdmFpbGFibGUgaW4gdGVzdGluZyBtb2RlIGJ5IGludml0YXRpb24uIEl0IGNhbiBhbnN3ZXIgdXNlciBxdWVzdGlvbnMsIG1haW50YWluIGEgZGlhbG9ndWUsIHdyaXRlIHByb2dyYW0gY29kZSwgY3JlYXRlIHRleHRzIGFuZCBpbWFnZXMgYmFzZWQgb24gZGVzY3JpcHRpb25zIHdpdGhpbiBhIHNpbmdsZSBjb250ZXh0LiBVbmxpa2UgdGhlIGZvcmVpZ24gbmV1cmFsIG5ldHdvcmssIHRoZSBHaWdhQ2hhdCBzZXJ2aWNlIGluaXRpYWxseSBzdXBwb3J0cyBtdWx0aW1vZGFsIGludGVyYWN0aW9uIGFuZCBjb21tdW5pY2F0ZXMgbW9yZSBjb21wZXRlbnRseSBpbiBSdXNzaWFuLiIsLCxBUEkgYWNjZXNzLFJ1c3NpYSwsLCwsLDIwMjUtMTEtMjggMTE6NTM6NDQrMDA6MDAsLCwsLCwiSW5kdXN0cnksR292ZXJubWVudCIsLCwsLFVucmVsZWFzZWQsLCwsLCwsLCwsLCwsTm8KQWxwaGFMaW5rLEJpb2xvZ3ksUHJvdGVpbiBmb2xkaW5nIHByZWRpY3Rpb24sIlRlY2huaXNjaGUgVW5pdmVyc2l0YXQgQmVybGluLFJlc2VhcmNoIENsdXN0ZXIgb2YgRXhjZWxsZW5jZSxVbml2ZXJzaXR5IG9mIEVkaW5idXJnaCIsIktvbGphIFN0YWhsLCBBbmRyZWEgR3JhemlhZGVpLCBUaGVyZXNlIERhdSwgT2xpdmVyIEJyb2NrLCBKdXJpIFJhcHBzaWxiZXIiLDIwMjMtMDQtMjAsUHJvdGVpbiBzdHJ1Y3R1cmUgcHJlZGljdGlvbiB3aXRoIGluLWNlbGwgcGhvdG8tY3Jvc3NsaW5raW5nIG1hc3Mgc3BlY3Ryb21ldHJ5IGFuZCBkZWVwIGxlYXJuaW5nLGh0dHBzOi8vd3d3Lm5hdHVyZS5jb20vYXJ0aWNsZXMvczQxNTg3LTAyMy0wMTcwNC16LCwsLDkzMDAwMDAwLjAsIiIiVG8gYXZvaWQgdHJhaW5pbmcgT3BlbkZvbGQgZnJvbSBzY3JhdGNoLCB3ZSBzdGFydCB3aXRoIHRoZSBBbHBoYUZvbGQyIDIuMCAoaHR0cHM6Ly9naXRodWIuY29tL2RlZXBtaW5kL2FscGhhZm9sZC9yZWxlYXNlcy90YWcvdjIuMC4wKSB3ZWlnaHRzIHByb3ZpZGVkIGJ5IERlZXBtaW5kIiIiLCwsLCJbcHJvdGVpbnNdCnJlZmluZSB0aGUgbmV0d29yayBvbiAxMywwMDAgcHJvdGVpbnMgZnJvbSB0aGUgdHJSb3NldHRhMzggdHJhaW5pbmcgc2V0IHdpdGggc2ltdWxhdGVkIHBob3RvLUFBIGNyb3NzbGlua2luZyBkYXRhLiIsMTIwLjAsIiIiV2UgdHJhaW4gZm9yIGZpdmUgZXBvY2hzIG9uIGZpdmUgR1BVcywgd2hpY2ggdGFrZXMgcm91Z2hseSA1IGRheXMuIiIiLCwsU3BlY3VsYXRpdmUsIldoaWxlIEFscGhhRm9sZDIgY2FuIHByZWRpY3QgYWNjdXJhdGUgcHJvdGVpbiBzdHJ1Y3R1cmVzIGZyb20gdGhlIHByaW1hcnkgc2VxdWVuY2UsIGNoYWxsZW5nZXMgcmVtYWluIGZvciBwcm90ZWlucyB0aGF0IHVuZGVyZ28gY29uZm9ybWF0aW9uYWwgY2hhbmdlcyBvciBmb3Igd2hpY2ggZmV3IGhvbW9sb2dvdXMgc2VxdWVuY2VzIGFyZSBrbm93bi4gSGVyZSB3ZSBpbnRyb2R1Y2UgQWxwaGFMaW5rLCBhIG1vZGlmaWVkIHZlcnNpb24gb2YgdGhlIEFscGhhRm9sZDIgYWxnb3JpdGhtIHRoYXQgaW5jb3Jwb3JhdGVzIGV4cGVyaW1lbnRhbCBkaXN0YW5jZSByZXN0cmFpbnQgaW5mb3JtYXRpb24gaW50byBpdHMgbmV0d29yayBhcmNoaXRlY3R1cmUuIEJ5IGVtcGxveWluZyBzcGFyc2UgZXhwZXJpbWVudGFsIGNvbnRhY3RzIGFzIGFuY2hvciBwb2ludHMsIEFscGhhTGluayBpbXByb3ZlcyBvbiB0aGUgcGVyZm9ybWFuY2Ugb2YgQWxwaGFGb2xkMiBpbiBwcmVkaWN0aW5nIGNoYWxsZW5naW5nIHRhcmdldHMuIFdlIGNvbmZpcm0gdGhpcyBleHBlcmltZW50YWxseSBieSB1c2luZyB0aGUgbm9uY2Fub25pY2FsIGFtaW5vIGFjaWQgcGhvdG8tbGV1Y2luZSB0byBvYnRhaW4gaW5mb3JtYXRpb24gb24gcmVzaWR1ZXJlc2lkdWUgY29udGFjdHMgaW5zaWRlIGNlbGxzIGJ5IGNyb3NzbGlua2luZyBtYXNzIHNwZWN0cm9tZXRyeS4gVGhlIHByb2dyYW0gY2FuIHByZWRpY3QgZGlzdGluY3QgY29uZm9ybWF0aW9ucyBvZiBwcm90ZWlucyBvbiB0aGUgYmFzaXMgb2YgdGhlIGRpc3RhbmNlIHJlc3RyYWludHMgcHJvdmlkZWQsIGRlbW9uc3RyYXRpbmcgdGhlIHZhbHVlIG9mIGV4cGVyaW1lbnRhbCBkYXRhIGluIGRyaXZpbmcgcHJvdGVpbiBzdHJ1Y3R1cmUgcHJlZGljdGlvbi4gVGhlIG5vaXNlLXRvbGVyYW50IGZyYW1ld29yayBmb3IgaW50ZWdyYXRpbmcgZGF0YSBpbiBwcm90ZWluIHN0cnVjdHVyZSBwcmVkaWN0aW9uIHByZXNlbnRlZCBoZXJlIG9wZW5zIGEgcGF0aCB0byBhY2N1cmF0ZSBjaGFyYWN0ZXJpemF0aW9uIG9mIHByb3RlaW4gc3RydWN0dXJlcyBmcm9tIGluLWNlbGwgZGF0YS4iLDUuMCwsT3BlbiB3ZWlnaHRzICh1bnJlc3RyaWN0ZWQpLCJHZXJtYW55LEdlcm1hbnksVW5pdGVkIEtpbmdkb20gb2YgR3JlYXQgQnJpdGFpbiBhbmQgTm9ydGhlcm4gSXJlbGFuZCIsQWxwaGFGb2xkIDIsMi4wMjE3NmUrMjAsIkFzc3VtaW5nLCB0aGV5IHVzZWQgQTEwMCBHUFVzIGZvciB0cmFpbmluZzoKCjMxMjAwMDAwMDAwMDAwMCBGTE9QIC8gR1BVIC8gc2VjICogNSBkYXlzICogMjQgaG91cnMgLyBkYXkgKiAzNjAwIHNlYyAvIGhvdXIgKiA1IEdQVXMgKiAwLjMgW2Fzc3VtZWQgdXRpbGl6YXRpb25dID0gMi4wMjE3NmUrMjAgRkxPUAoKIiJTcGVjdWxhdGl2ZSIiIGNvbmZpZGVuY2UsIGJlY2F1c2UgdGhlIGV4YWN0IEdQVSBpcyBub3QgcmVwb3J0ZWQiLDUuMCwsMjAyNS0xMS0yOCAxMTo1Mzo0NCswMDowMCwsLCwsLCJBY2FkZW1pYSxSZXNlYXJjaCBjb2xsZWN0aXZlLEFjYWRlbWlhIiwsLCwsT3BlbiBzb3VyY2UsImh0dHBzOi8vZ2l0aHViLmNvbS9saGF0c2svQWxwaGFMaW5rCgoiIldoaWxlIEFscGhhRm9sZCdzIGFuZCwgYnkgZXh0ZW5zaW9uLCBPcGVuRm9sZCdzIHNvdXJjZSBjb2RlIGlzIGxpY2Vuc2VkIHVuZGVyIHRoZSBwZXJtaXNzaXZlIEFwYWNoZSBMaWNlbmNlLCBWZXJzaW9uIDIuMCwgRGVlcE1pbmQncyBwcmV0cmFpbmVkIHBhcmFtZXRlcnMgZmFsbCB1bmRlciB0aGUgQ0MgQlkgNC4wIGxpY2Vuc2UsIGEgY29weSBvZiB3aGljaCBpcyBkb3dubG9hZGVkIHRvIG9wZW5mb2xkL3Jlc291cmNlcy9wYXJhbXMgYnkgdGhlIGluc3RhbGxhdGlvbiBzY3JpcHQuIE5vdGUgdGhhdCB0aGUgbGF0dGVyIHJlcGxhY2VzIHRoZSBvcmlnaW5hbCwgbW9yZSByZXN0cmljdGl2ZSBDQyBCWS1OQyA0LjAgbGljZW5zZSBhcyBvZiBKYW51YXJ5IDIwMjIuIiIiLCwsLCwsLEhhcmR3YXJlLCwsLCxZZXMKTU9TUy1Nb29uLTAwMyxMYW5ndWFnZSxDb2RlIGdlbmVyYXRpb24sRnVkYW4gVW5pdmVyc2l0eSwsMjAyMy0wNC0xOSwsaHR0cHM6Ly9odWdnaW5nZmFjZS5jby9mbmxwL21vc3MtbW9vbi0wMDMtYmFzZSwsLCwxNjAwMDAwMDAwMC4wLDE2Qiw2LjY3ZSsyMiwiNi42N2UyMiBpbmNsdWRpbmcgcHJlLXRyYWluaW5nIGZvciBDb2RlR2VuOgoKIiJUaGUgYmFzZSBsYW5ndWFnZSBtb2RlbCBvZiBNT1NTLTAwMywgd2hpY2ggd2FzIGluaXRpYWxpemVkIHdpdGggQ29kZUdlbiBhbmQgZnVydGhlciBwcmUtdHJhaW5lZCBvbiAxMDBCIENoaW5lc2UgdG9rZW5zIGFuZCAyMEIgRW5nbGlzaCB0b2tlbnMuIFRoZSBtb2RlbCBoYXMgc2VlbiA3MDBCIHRva2VucyBkdXJpbmcgcHJlLXRyYWluaW5nIGFuZCBjb25zdW1lZCB+Ni42N3gxMF4yMiBGTE9QcyBpbiB0b3RhbC4iIgoiLDcwMDAwMDAwMDAwMCxJZ25vcmluZyB0b2tlbnMgZnJvbSBmaW5lLXR1bmluZzsgdmVyeSBsaWtlbHkgc21hbGwgcmVsYXRpdmUgdG8gcHJlLXRyYWluaW5nIGRhdGEuLCwsLCxDb25maWRlbnQsIk1PU1MgaXMgYW4gb3Blbi1zb3VyY2VkIHBsdWdpbi1hdWdtZW50ZWQgY29udmVyc2F0aW9uYWwgbGFuZ3VhZ2UgbW9kZWwuIG1vc3MtbW9vbiBtb2RlbHMgaGF2ZSAxNkIgcGFyYW1ldGVycywgYWxsb3dpbmcgdXNlcnMgdG8gcGVyZm9ybSBpbmZlcmVuY2Ugb24gYSBzaW5nbGUgQTEwMCBHUFUgb3IgMiBOVklESUEgMzA5MCBHUFVzIHdpdGggRlAxNiBwcmVjaXNpb24sIGFuZCBvbiBhIHNpbmdsZSBOVklESUEgMzA5MCBHUFUgd2l0aCBJTlQtNC84IHByZWNpc2lvbi4gVGhlIGJhc2UgbGFuZ3VhZ2UgbW9kZWwgb2YgTU9TUyB3YXMgcHJlLXRyYWluZWQgb24gfjcwMEIgRW5nbGlzaCwgQ2hpbmVzZSwgYW5kIGNvZGUgdG9rZW5zLCBpbmNsdWRpbmcgdGhlIFBJTEUsIEJpZ1F1ZXJ5LCBCaWdQeXRob24sIGFuZCBvdXIgcHJpdmF0ZSBDaGluZXNlIGNvcnB1cy4gVGhlIGJhc2UgbW9kZWwgd2FzIHRoZW4gZmluZS10dW5lZCBvbiBtdWx0aS10dXJuIHBsdWdpbi1hdWdtZW50ZWQgY29udmVyc2F0aW9uYWwgZGF0YS4gRmluYWxseSwgd2UgcGVyZm9ybWVkIHByZWZlcmVuY2UtYXdhcmUgdHJhaW5pbmcgdG8gZnVydGhlciBpbXByb3ZlIHRoZSBtb2RlbC4iLCwsT3BlbiB3ZWlnaHRzICh1bnJlc3RyaWN0ZWQpLENoaW5hLENvZGVHZW4tTW9ubyAxNi4xQiwxLjE0ZSsyMiwiIiJUaGUgYmFzZSBsYW5ndWFnZSBtb2RlbCBvZiBNT1NTLTAwMywgd2hpY2ggd2FzIGluaXRpYWxpemVkIHdpdGggQ29kZUdlbiBhbmQgZnVydGhlciBwcmUtdHJhaW5lZCBvbiAxMDBCIENoaW5lc2UgdG9rZW5zIGFuZCAyMEIgRW5nbGlzaCB0b2tlbnMuIFRoZSBtb2RlbCBoYXMgc2VlbiA3MDBCIHRva2VucyBkdXJpbmcgcHJlLXRyYWluaW5nIGFuZCBjb25zdW1lZCB+Ni42N3gxMF4yMiBGTE9QcyBpbiB0b3RhbC4iIgoKClVzaW5nIHRoZSBwcm9wb3J0aW9uIG9mIHRva2VucyBmb3IgZmluZS10dW5pbmcgYWdhaW5zdCB0b3RhbCB0b2tlbnMsIHdlIGhhdmU6CjYuNjdlMjIgKiAxMjAvKDEyMCs3MDApID0gOS43ZTIxLgoKSG93ZXZlciwgdGhlIDYuNjdlMjIgbWlnaHQgYmUgKmp1c3QqIHByZS10cmFpbmluZyAodGhpcyBwaHJhc2luZyBpc24ndCBjbGVhcikuIHNvIHRoYXQgd291bGQgYmUKNi42N2UyMiAqICgxMjAvNzAwKSA9IDEuMTRlMjIKCmFsdGVybmF0aXZlbHksIDE2YiAqIDEyMGIgKiA2ID0gMS4xNWUyMgoKSSdsbCBnbyB3aXRoIDEuMTRlMjIgYnV0IGFsbCB0aGVzZSBudW1iZXJzIGFyZSB2ZXJ5IGNsb3NlIiwsLDIwMjUtMTEtMjggMTE6NTM6NDQrMDA6MDAsLCwsLCxBY2FkZW1pYSwsLCwsT3BlbiBzb3VyY2UsImNvcHlsZWZ0IChwZXJtaXNzaXZlLCBidXQgZGVyaXZhdGl2ZXMgbXVzdCBhbHNvIGJlIG9wZW4pCmh0dHBzOi8vZ2l0aHViLmNvbS9PcGVuTU9TUy9NT1NTL2Jsb2IvbWFpbi9NT0RFTF9MSUNFTlNFCgpmaW5ldHVuZSBjb2RlICh0aGlzIG1vZGVsIGlzIGEgZmluZXR1bmUpOiBodHRwczovL2dpdGh1Yi5jb20vT3Blbk1PU1MvTU9TUy9ibG9iL21haW4vZmluZXR1bmVfbW9zcy5weSAiLCwsLCwsLE9wZXJhdGlvbiBjb3VudGluZywsLCwsWWVzCkNsYXVkZSAxLjMsTGFuZ3VhZ2UsIkxhbmd1YWdlIG1vZGVsaW5nLENoYXQiLEFudGhyb3BpYywsMjAyMy0wNC0xOCwsaHR0cHM6Ly90d2l0dGVyLmNvbS9BbnRocm9waWNBSS9zdGF0dXMvMTY0ODM1MzYwMDM1MDA2MDU0NT9sYW5nPWVuLCwsMTAwayBjb250ZXh0IHdpbmRvdyBtYXkgaGF2ZSBiZWVuIFNPVEEgYXQgdGhlIHRpbWUuLCwsLCwsLCwsLCxVbmtub3duLCJXZSBhcmUgb2ZmZXJpbmcgYSBuZXcgdmVyc2lvbiBvZiBvdXIgbW9kZWwsIENsYXVkZS12MS4zLCB0aGF0IGlzIHNhZmVyIGFuZCBsZXNzIHN1c2NlcHRpYmxlIHRvIGFkdmVyc2FyaWFsIGF0dGFja3MuCkZvciBidXNpbmVzc2VzIHVzaW5nIENsYXVkZSwgY2FwYWJpbGl0aWVzIGluIGFsbCBkb21haW5zIHNob3VsZCBzdGF5IHRoZSBzYW1lIG9yIGltcHJvdmUgYXMgeW91IHVwZ3JhZGUgZnJvbSBwcmV2aW91cyB2ZXJzaW9ucy4gV2UgYWx3YXlzIHdvcmsgdG8gaW1wcm92ZSBzYWZldHkgYW5kIHBlcmZvcm1hbmNlIGluIHRhbmRlbS4KVGhpcyBuZXcgbW9kZWwgaXMgYWxyZWFkeSBwb3dlcmluZyB0aGUgQ2xhdWRlIEFwcCBmb3IgU2xhY2sgYW5kIENsYXVkZSsgaW4gdGhlIFBvZSBhcHAsIGlmIHlvdeKAmWQgbGlrZSB0byB0cnkgaXQgb3V0IHRvZGF5ISIsLCxBUEkgYWNjZXNzLFVuaXRlZCBTdGF0ZXMgb2YgQW1lcmljYSwsLCwsLDIwMjUtMTEtMjggMTE6NTM6NDQrMDA6MDAsLCwsLCxJbmR1c3RyeSwsLCwsVW5yZWxlYXNlZCwsVHJ1ZSwsLCwsLCwsLCwsTm8KQWlMTWUtMTAwQiB2MywiTXVsdGltb2RhbCxMYW5ndWFnZSxWaWRlbyxJbWFnZSBnZW5lcmF0aW9uLEF1ZGlvIiwiSW1hZ2UgZ2VuZXJhdGlvbixBdWRpbyBnZW5lcmF0aW9uLFZpZGVvIGdlbmVyYXRpb24sTGFuZ3VhZ2UgZ2VuZXJhdGlvbixMYW5ndWFnZSBtb2RlbGluZy9nZW5lcmF0aW9uLFF1ZXN0aW9uIGFuc3dlcmluZyIsIlFpbGluIEhlc2hlbmcgTmV0d29yayBUZWNobm9sb2d5IENvLiwgTHRkLiAoQVBVUykiLCwyMDIzLTA0LTE4LCwiaHR0cHM6Ly9jZXZhbGJlbmNobWFyay5jb20vc3RhdGljL21vZGVsLmh0bWw/bWV0aG9kPUFpTE1lLTEwMEIlMjB2MwpodHRwczovL3RlY2guY2hpbmFkYWlseS5jb20uY24vYS8yMDIzMDQvMjAvV1M2NDQwYTExMWEzMTA1Mzc5ODkzNzBhNzYuaHRtbCIsLCwsMTAwMDAwMDAwMDAwLjAsLCwsLCwsLCwsQ29uZmlkZW50LCwsLFVucmVsZWFzZWQsQ2hpbmEsLCwsLCwyMDI1LTExLTI4IDExOjUzOjQ0KzAwOjAwLCwsLCwsSW5kdXN0cnksLCwsLFVucmVsZWFzZWQsLFRydWUsLCwsLCwsLCwsLE5vCkxMYVZBLCJNdWx0aW1vZGFsLFZpc2lvbixMYW5ndWFnZSIsIkNoYXQsUXVlc3Rpb24gYW5zd2VyaW5nLFZpc3VhbCBxdWVzdGlvbiBhbnN3ZXJpbmciLCJVbml2ZXJzaXR5IG9mIFdpc2NvbnNpbiBNYWRpc29uLE1pY3Jvc29mdCBSZXNlYXJjaCxDb2x1bWJpYSBVbml2ZXJzaXR5IiwiSGFvdGlhbiBMaXUsIENodW55dWFuIExpLCBRaW5neWFuZyBXdSwgWW9uZyBKYWUgTGVlIiwyMDIzLTA0LTE3LFZpc3VhbCBJbnN0cnVjdGlvbiBUdW5pbmcsaHR0cHM6Ly9hcnhpdi5vcmcvYWJzLzIzMDQuMDg0ODUsOTM5MS4wLFNPVEEgaW1wcm92ZW1lbnQsIldoZW4gZmluZS10dW5lZCBvbiBTY2llbmNlIFFBLCB0aGUgc3luZXJneSBvZiBMTGFWQSBhbmQgR1BULTQgYWNoaWV2ZXMgYSBuZXcgc3RhdGUtb2YtdGhlLWFydCBhY2N1cmFjeSBvZiA5Mi41MyUuIiwxMzAwMDAwMDAwMC4wLDEzQiw3LjgwNDllKzIyLCI4ICogMy4xMmUxNCAqICgxOCAqIDM2MDApICogMC4zID0gNC45ZTE5Cm51bSBncHVzICogcGVhayBmbG9wcyAqIHRpbWUgKmFzc3VtZWQgdXRpbGl6YXRpb24gcmF0ZSAKIiJXZSB0cmFpbiBhbGwgbW9kZWxzIHdpdGggOMOXIEExMDBzLiBQcmV0cmFpbmluZyBvbiBDQy01OTVLIGNvbXBsZXRlcyB3aXRoaW4gNCBob3Vycy4gRmluZXR1bmluZyBvbiBJbnN0cnVjdC0xNThLIGNvbXBsZXRlcyB3aXRoaW4gMTAgaG91cnMuIEZpbmV0dW5pbmcgb24gU2NpZW5jZVFBIGNvbXBsZXRlcyB3aXRoaW4gNCBob3Vycy4iIiBzbyAxOCBob3VycyBvZiB0aW1lIGluIHRvdGFsLgoKSG93ZXZlciwgdGhleSB1c2UgVmljdW5hIGFzIHRoZWlyIExMTSBiYWNrYm9uZSwgd2hpY2ggdXNlZCA3LjhlMjIgRkxPUHMgaW4gdHJhaW5pbmcuIFRvdGFsIEZMT1BzIGFyZSB0aGVuIDQuOWUxOSArIDcuOGUyMiA9IDcuODA0OWUyMiIsLCI1OTVLICsgMTU4SyA9IDc1M0sgaW1hZ2UgdGV4dCBwYWlycwoiIlRoaXMgcmVzdWx0cyBpbiBhcm91bmQgNTk1SyBpbWFnZS10ZXh0IHBhaXJzIiIKIiJXZSBjb2xsZWN0IDE1OEsgdW5pcXVlIGxhbmd1YWdlLWltYWdlIGluc3RydWN0aW9uLWZvbGxvd2luZyBzYW1wbGVzIGluIHRvdGFsLCBpbmNsdWRpbmcgNThLIGluIGNvbnZlcnNhdGlvbnMsIDIzSyBpbiBkZXRhaWxlZCBkZXNjcmlwdGlvbiwgYW5kIDc3ayBpbiBjb21wbGV4IHJlYXNvbmluZywgcmVzcGVjdGl2ZWx5LiAiIiIsMTAuMCwiIiJXZSB0cmFpbiBhbGwgbW9kZWxzIHdpdGggOMOXIEExMDBzLiBQcmV0cmFpbmluZyBvbiBDQy01OTVLIGNvbXBsZXRlcyB3aXRoaW4gNCBob3Vycy4gRmluZXR1bmluZyBvbiBJbnN0cnVjdC0xNThLIGNvbXBsZXRlcyB3aXRoaW4gMTAgaG91cnMuIEZpbmV0dW5pbmcgb24gU2NpZW5jZVFBIGNvbXBsZXRlcyB3aXRoaW4gNCBob3Vycy4iIiIsTlZJRElBIEExMDAsLENvbmZpZGVudCwiSW5zdHJ1Y3Rpb24gdHVuaW5nIGxhcmdlIGxhbmd1YWdlIG1vZGVscyAoTExNcykgdXNpbmcgbWFjaGluZS1nZW5lcmF0ZWQgaW5zdHJ1Y3Rpb24tZm9sbG93aW5nIGRhdGEgaGFzIGltcHJvdmVkIHplcm8tc2hvdCBjYXBhYmlsaXRpZXMgb24gbmV3IHRhc2tzLCBidXQgdGhlIGlkZWEgaXMgbGVzcyBleHBsb3JlZCBpbiB0aGUgbXVsdGltb2RhbCBmaWVsZC4gSW4gdGhpcyBwYXBlciwgd2UgcHJlc2VudCB0aGUgZmlyc3QgYXR0ZW1wdCB0byB1c2UgbGFuZ3VhZ2Utb25seSBHUFQtNCB0byBnZW5lcmF0ZSBtdWx0aW1vZGFsIGxhbmd1YWdlLWltYWdlIGluc3RydWN0aW9uLWZvbGxvd2luZyBkYXRhLiBCeSBpbnN0cnVjdGlvbiB0dW5pbmcgb24gc3VjaCBnZW5lcmF0ZWQgZGF0YSwgd2UgaW50cm9kdWNlIExMYVZBOiBMYXJnZSBMYW5ndWFnZSBhbmQgVmlzaW9uIEFzc2lzdGFudCwgYW4gZW5kLXRvLWVuZCB0cmFpbmVkIGxhcmdlIG11bHRpbW9kYWwgbW9kZWwgdGhhdCBjb25uZWN0cyBhIHZpc2lvbiBlbmNvZGVyIGFuZCBMTE0gZm9yIGdlbmVyYWwtcHVycG9zZSB2aXN1YWwgYW5kIGxhbmd1YWdlIHVuZGVyc3RhbmRpbmcuT3VyIGVhcmx5IGV4cGVyaW1lbnRzIHNob3cgdGhhdCBMTGFWQSBkZW1vbnN0cmF0ZXMgaW1wcmVzc2l2ZSBtdWx0aW1vZGVsIGNoYXQgYWJpbGl0aWVzLCBzb21ldGltZXMgZXhoaWJpdGluZyB0aGUgYmVoYXZpb3JzIG9mIG11bHRpbW9kYWwgR1BULTQgb24gdW5zZWVuIGltYWdlcy9pbnN0cnVjdGlvbnMsIGFuZCB5aWVsZHMgYSA4NS4xJSByZWxhdGl2ZSBzY29yZSBjb21wYXJlZCB3aXRoIEdQVC00IG9uIGEgc3ludGhldGljIG11bHRpbW9kYWwgaW5zdHJ1Y3Rpb24tZm9sbG93aW5nIGRhdGFzZXQuIFdoZW4gZmluZS10dW5lZCBvbiBTY2llbmNlIFFBLCB0aGUgc3luZXJneSBvZiBMTGFWQSBhbmQgR1BULTQgYWNoaWV2ZXMgYSBuZXcgc3RhdGUtb2YtdGhlLWFydCBhY2N1cmFjeSBvZiA5Mi41MyUuIFdlIG1ha2UgR1BULTQgZ2VuZXJhdGVkIHZpc3VhbCBpbnN0cnVjdGlvbiB0dW5pbmcgZGF0YSwgb3VyIG1vZGVsIGFuZCBjb2RlIGJhc2UgcHVibGljbHkgYXZhaWxhYmxlLiAiLCwsT3BlbiB3ZWlnaHRzICh1bnJlc3RyaWN0ZWQpLCJVbml0ZWQgU3RhdGVzIG9mIEFtZXJpY2EsVW5pdGVkIFN0YXRlcyBvZiBBbWVyaWNhLFVuaXRlZCBTdGF0ZXMgb2YgQW1lcmljYSIsVmljdW5hLTEzQiB2MCw0LjllKzE5LCI4ICogMy4xMmUxNCAqICgxOCAqIDM2MDApICogMC4zID0gNC45ZTE5Cm51bSBncHVzICogcGVhayBmbG9wcyAqIHRpbWUgKmFzc3VtZWQgdXRpbGl6YXRpb24gcmF0ZSAKIiJXZSB0cmFpbiBhbGwgbW9kZWxzIHdpdGggOMOXIEExMDBzLiBQcmV0cmFpbmluZyBvbiBDQy01OTVLIGNvbXBsZXRlcyB3aXRoaW4gNCBob3Vycy4gRmluZXR1bmluZyBvbiBJbnN0cnVjdC0xNThLIGNvbXBsZXRlcyB3aXRoaW4gMTAgaG91cnMuIEZpbmV0dW5pbmcgb24gU2NpZW5jZVFBIGNvbXBsZXRlcyB3aXRoaW4gNCBob3Vycy4iIiBzbyAxOCBob3VycyBvZiB0aW1lIGluIHRvdGFsLiIsOC4wLCwyMDI2LTA1LTI1IDEyOjIzOjMzKzAwOjAwLCwsLCwsIkFjYWRlbWlhLEluZHVzdHJ5LEFjYWRlbWlhIiwsLCw4MC4wLE9wZW4gc291cmNlLCJhcGFjaGUgMi4wCgp0cmFpbiByZXBvOiBodHRwczovL2dpdGh1Yi5jb20vaGFvdGlhbi1saXUvTExhVkE/dGFiPXJlYWRtZS1vdi1maWxlI3RyYWluIAoKbW9kZWw6IGh0dHBzOi8vZ2l0aHViLmNvbS9oYW90aWFuLWxpdS9MTGFWQS9ibG9iL21haW4vZG9jcy9NT0RFTF9aT08ubWQgIiwsNDIuNDYyNjcyNjA2OTIxODcsLEJGMTYsLDYzNzcuNTA5MzE0NzE5ODY0LEhhcmR3YXJlLCwsLCxZZXMKQkVMTEUtTExhTUEtRVhULTdCLExhbmd1YWdlLExhbmd1YWdlIG1vZGVsaW5nL2dlbmVyYXRpb24sS0UgSG9sZGluZ3MgSW5jLiAo4oCcQmVpa2XigJ0pLCJZdW5qaWUgSmksIFlhbiBHb25nLCBZb25nIERlbmcsIFlpcGluZyBQZW5nLCBRaWFuZyBOaXUsIEJhb2NoYW5nIE1hLCBYaWFuZ2FuZyBMaSIsMjAyMy0wNC0xNixUb3dhcmRzIEJldHRlciBJbnN0cnVjdGlvbiBGb2xsb3dpbmcgTGFuZ3VhZ2UgTW9kZWxzIGZvciBDaGluZXNlOiBJbnZlc3RpZ2F0aW5nIHRoZSBJbXBhY3Qgb2YgVHJhaW5pbmcgRGF0YSBhbmQgRXZhbHVhdGlvbixodHRwczovL2FyeGl2Lm9yZy9hYnMvMjMwNC4wNzg1NCwsLCw3MDAwMDAwMDAwLjAsLCwsMzQwMDAwMDAwMCwiIiJMTGFNQS1FWFQsIHdoaWNoIGlzIG9idGFpbmVkIGJ5IGV4dGVuZGluZwp0aGUgdm9jYWJ1bGFyeSBvZiB0aGUgdmFuaWxsYSBMTGFNQSBhbmQgZnVydGhlcgpwcmUtdHJhaW4gb24gMy40QiBDaGluZXNlIHdvcmRzIGluIHdoaWNoIG9ubHkKd29yZCBlbWJlZGRpbmdzIGFyZSB1cGRhdGVkLiIiCgpmb3IgQ2hpbmVzZSBsYW5ndWFnZSB3ZSBhc3N1bWUgMSB3b3JkIH4gMSB0b2tlbgoKQmF0Y2ggc2l6ZSAzMgpNYXggbGVuZ3RoIDIwNDgKdHJhaW5pbmcgc3RlcHMgYXJlIG5vdCByZXBvcnRlZCIsLDQuMjg0ZSsyMC8zMTIwMDAwMDAwMDAwMDAgRkxPUHMgKiA4ICogMzYwMCAqIDAuMyB+IDE1OSBob3VycyB+IDYuNiBkYXlzLE5WSURJQSBBMTAwIFNYTTQgODAgR0IsLENvbmZpZGVudCwiUmVjZW50bHksIHNpZ25pZmljYW50IHB1YmxpYyBlZmZvcnRzIGhhdmUgYmVlbiBkaXJlY3RlZCB0b3dhcmRzIGRldmVsb3BpbmcgbG93LWNvc3QgbW9kZWxzIHdpdGggY2FwYWJpbGl0aWVzIGFraW4gdG8gQ2hhdEdQVCwgdGhlcmVieSBmb3N0ZXJpbmcgdGhlIGdyb3d0aCBvZiBvcGVuLXNvdXJjZSBjb252ZXJzYXRpb25hbCBtb2RlbHMuIEhvd2V2ZXIsIHRoZXJlIHJlbWFpbnMgYSBzY2FyY2l0eSBvZiBjb21wcmVoZW5zaXZlIGFuZCBpbi1kZXB0aCBldmFsdWF0aW9ucyBvZiB0aGVzZSBtb2RlbHMnIHBlcmZvcm1hbmNlLiBJbiB0aGlzIHN0dWR5LCB3ZSBleGFtaW5lIHRoZSBpbmZsdWVuY2Ugb2YgdHJhaW5pbmcgZGF0YSBmYWN0b3JzLCBpbmNsdWRpbmcgcXVhbnRpdHksIHF1YWxpdHksIGFuZCBsaW5ndWlzdGljIGRpc3RyaWJ1dGlvbiwgb24gbW9kZWwgcGVyZm9ybWFuY2UuIE91ciBhbmFseXNpcyBpcyBncm91bmRlZCBpbiBzZXZlcmFsIHB1YmxpY2x5IGFjY2Vzc2libGUsIGhpZ2gtcXVhbGl0eSBpbnN0cnVjdGlvbiBkYXRhc2V0cywgYXMgd2VsbCBhcyBvdXIgb3duIENoaW5lc2UgbXVsdGktdHVybiBjb252ZXJzYXRpb25zLiBXZSBhc3Nlc3MgdmFyaW91cyBtb2RlbHMgdXNpbmcgYSBldmFsdWF0aW9uIHNldCBvZiAxLDAwMCBzYW1wbGVzLCBlbmNvbXBhc3NpbmcgbmluZSByZWFsLXdvcmxkIHNjZW5hcmlvcy4gT3VyIGdvYWwgaXMgdG8gc3VwcGxlbWVudCBtYW51YWwgZXZhbHVhdGlvbnMgd2l0aCBxdWFudGl0YXRpdmUgYW5hbHlzZXMsIG9mZmVyaW5nIHZhbHVhYmxlIGluc2lnaHRzIGZvciB0aGUgY29udGludWVkIGFkdmFuY2VtZW50IG9mIG9wZW4tc291cmNlIGNoYXQgbW9kZWxzLiBGdXJ0aGVybW9yZSwgdG8gZW5oYW5jZSB0aGUgcGVyZm9ybWFuY2UgYW5kIHRyYWluaW5nIGFuZCBpbmZlcmVuY2UgZWZmaWNpZW5jeSBvZiBtb2RlbHMgaW4gdGhlIENoaW5lc2UgZG9tYWluLCB3ZSBleHRlbmQgdGhlIHZvY2FidWxhcnkgb2YgTExhTUEgLSB0aGUgbW9kZWwgd2l0aCB0aGUgY2xvc2VzdCBvcGVuLXNvdXJjZSBwZXJmb3JtYW5jZSB0byBwcm9wcmlldGFyeSBsYW5ndWFnZSBtb2RlbHMgbGlrZSBHUFQtMyAtIGFuZCBjb25kdWN0IHNlY29uZGFyeSBwcmUtdHJhaW5pbmcgb24gMy40QiBDaGluZXNlIHdvcmRzLiBXZSBtYWtlIG91ciBtb2RlbCwgZGF0YSwgYXMgd2VsbCBhcyBjb2RlIHB1YmxpY2x5IGF2YWlsYWJsZS4iLDMuMCwsT3BlbiB3ZWlnaHRzIChub24tY29tbWVyY2lhbCksQ2hpbmEsTExhTUEtN0IsNC4yODRlKzIwLCIiIldlIGNvbmR1Y3QgZXhwZXJpbWVudHMgb24gOCBBMTAwIEdQVXMsIGVhY2ggaGFzIDgwRyBtZW1vcnkuIiIKCjZORCA9IDYqNyoxMF45KjMuNCoxMF45KjMgPSA0LjI4NGUrMjAiLDguMCwsMjAyNS0xMS0yOCAxMTo1Mzo0NCswMDowMCwsLCwsLEluZHVzdHJ5LCwsLCwsIkxpY2Vuc2U6IEdOVSBHZW5lcmFsIFB1YmxpYyBMaWNlbnNlIHYzLjAgClBsZWFzZSByZWZlciBMaWNlbnNlIG9mIE1ldGEgTExhTUEgQ3VycmVudGx5IG9ubHkgZm9yIGxlYXJuaW5nIGFuZCBjb21tdW5pY2F0aW9uLiBQbGVhc2Ugc3RyaWN0bHkgb2JzZXJ2ZSB0aGUgdXNlIHJlc3RyaWN0aW9ucyBvZiBMTGFNQS4gVGhlIExMYU1BIG1vZGVsIGRvZXMgbm90IGFsbG93IHRoZSByZWxlYXNlIG9mIHRoZSBjb21wbGV0ZSBtb2RlbCB3ZWlnaHRzIGFmdGVyIGFkanVzdG1lbnQsIGJ1dCBjYW4gcHVibGlzaCB0aGUgZGlmZiBvZiB0aGUgb3JpZ2luYWwgbW9kZWwuIFRoZXJlZm9yZSwgd2UgdXNlIFhPUiBpbiB0aGUgZmlsZSByb29tIHRvIGVuc3VyZSB0aGF0IHRhbGVudHMgd2l0aCB0aGUgYXV0aG9yaXphdGlvbiBvZiB0aGUgb3JpZ2luYWwgbW9kZWwgb2YgTExhTUEgY2FuIHRyYW5zZm9ybSB0aGUgbW9kZWwgcmVsZWFzZWQgYnkgdGhpcyBwcm9qZWN0IGludG8gYSB1c2FibGUgZm9ybWF0LiAiLCwsLEJGMTYsLDYzNzcuNjUxMzM5NDI0LE9wZXJhdGlvbiBjb3VudGluZywsLCwsWWVzCk9wZW5DTElQIFZpVC1ILTE0LTM3OC1xdWlja2dlbHUsVmlzaW9uLEltYWdlIGNhcHRpb25pbmcsTWFzc2FjaHVzZXR0cyBJbnN0aXR1dGUgb2YgVGVjaG5vbG9neSAoTUlUKSwiUm9zcyBXaWdodG1hbiwgUm9tYWluIEJlYXVtb250LCBDYWRlIEdvcmRvbiwgVmFpc2hhYWwgU2hhbmthciIsMjAyMy0wNC0xNixPcGVuQ0xJUCxodHRwczovL2dpdGh1Yi5jb20vbWxmb3VuZGF0aW9ucy9vcGVuX2NsaXAsLCwsOTg2NzEwMDAwLjAsU2VlIHJvdyAyIG9mIHRoZSBjc3YgaGVyZTogaHR0cHM6Ly9naXRodWIuY29tL21sZm91bmRhdGlvbnMvb3Blbl9jbGlwL2Jsb2IvbWFpbi9kb2NzL29wZW5jbGlwX3Jlc3VsdHMuY3N2LCxjYW4ndCB1c2UgNm5kLCxUaGUgbW9kZWwgaXMgc2FpZCB0byBoYXZlIHNlZW4gNDRCIHNhbXBsZXMgKGh0dHBzOi8vZ2l0aHViLmNvbS9tbGZvdW5kYXRpb25zL29wZW5fY2xpcD90YWI9cmVhZG1lLW92LWZpbGUjb3BlbmNsaXApLiwsLCwsQ29uZmlkZW50LCJXZWxjb21lIHRvIGFuIG9wZW4gc291cmNlIGltcGxlbWVudGF0aW9uIG9mIE9wZW5BSSdzIENMSVAgKENvbnRyYXN0aXZlIExhbmd1YWdlLUltYWdlIFByZS10cmFpbmluZykuCgpVc2luZyB0aGlzIGNvZGViYXNlLCB3ZSBoYXZlIHRyYWluZWQgc2V2ZXJhbCBtb2RlbHMgb24gYSB2YXJpZXR5IG9mIGRhdGEgc291cmNlcyBhbmQgY29tcHV0ZSBidWRnZXRzLCByYW5naW5nIGZyb20gc21hbGwtc2NhbGUgZXhwZXJpbWVudHMgdG8gbGFyZ2VyIHJ1bnMgaW5jbHVkaW5nIG1vZGVscyB0cmFpbmVkIG9uIGRhdGFzZXRzIHN1Y2ggYXMgTEFJT04tNDAwTSwgTEFJT04tMkIgYW5kIERhdGFDb21wLTFCLiBNYW55IG9mIG91ciBtb2RlbHMgYW5kIHRoZWlyIHNjYWxpbmcgcHJvcGVydGllcyBhcmUgc3R1ZGllZCBpbiBkZXRhaWwgaW4gdGhlIHBhcGVyIHJlcHJvZHVjaWJsZSBzY2FsaW5nIGxhd3MgZm9yIGNvbnRyYXN0aXZlIGxhbmd1YWdlLWltYWdlIGxlYXJuaW5nLiBTb21lIG9mIHRoZSBiZXN0IG1vZGVscyB3ZSd2ZSB0cmFpbmVkIGFuZCB0aGVpciB6ZXJvLXNob3QgSW1hZ2VOZXQtMWsgYWNjdXJhY3kgYXJlIHNob3duIGJlbG93LCBhbG9uZyB3aXRoIHRoZSBWaVQtTCBtb2RlbCB0cmFpbmVkIGJ5IE9wZW5BSSBhbmQgb3RoZXIgc3RhdGUtb2YtdGhlLWFydCBvcGVuIHNvdXJjZSBhbHRlcm5hdGl2ZXMgKGFsbCBjYW4gYmUgbG9hZGVkIHZpYSBPcGVuQ0xJUCkuIFdlIHByb3ZpZGUgbW9yZSBkZXRhaWxzIGFib3V0IG91ciBmdWxsIGNvbGxlY3Rpb24gb2YgcHJldHJhaW5lZCBtb2RlbHMgaGVyZSwgYW5kIHplcm8tc2hvdCByZXN1bHRzIGZvciAzOCBkYXRhc2V0cyBoZXJlLiIsLCxPcGVuIHdlaWdodHMgKHJlc3RyaWN0ZWQgdXNlKSxVbml0ZWQgU3RhdGVzIG9mIEFtZXJpY2EsLCwsLCwyMDI1LTExLTI4IDExOjUzOjQ0KzAwOjAwLCwsLCwsQWNhZGVtaWEsLCwsLE9wZW4gKHJlc3RyaWN0ZWQgdXNlKSwiaHR0cHM6Ly9naXRodWIuY29tL21sZm91bmRhdGlvbnMvb3Blbl9jbGlwCmN1c3RvbSBsaWNlbnNlIiwsLCwsLCwsLCwsLFllcwpTdW5vIEJhcmsgTW9kZWwsQXVkaW8sQXVkaW8gZ2VuZXJhdGlvbixTdW5vLCwyMDIzLTA0LTE1LCwiaHR0cHM6Ly9naXRodWIuY29tL3N1bm8tYWkvYmFyawpodHRwczovL2h1Z2dpbmdmYWNlLmNvL3N1bm8vYmFyayIsLCwsMzAwMDAwMDAwLjAsLCwsLCwsLCwsQ29uZmlkZW50LCJCYXJrIGlzIGEgdHJhbnNmb3JtZXItYmFzZWQgdGV4dC10by1hdWRpbyBtb2RlbCBjcmVhdGVkIGJ5IFN1bm8uIEJhcmsgY2FuIGdlbmVyYXRlIGhpZ2hseSByZWFsaXN0aWMsIG11bHRpbGluZ3VhbCBzcGVlY2ggYXMgd2VsbCBhcyBvdGhlciBhdWRpbyAtIGluY2x1ZGluZyBtdXNpYywgYmFja2dyb3VuZCBub2lzZSBhbmQgc2ltcGxlIHNvdW5kIGVmZmVjdHMuIFRoZSBtb2RlbCBjYW4gYWxzbyBwcm9kdWNlIG5vbnZlcmJhbCBjb21tdW5pY2F0aW9ucyBsaWtlIGxhdWdoaW5nLCBzaWdoaW5nIGFuZCBjcnlpbmcuIFRvIHN1cHBvcnQgdGhlIHJlc2VhcmNoIGNvbW11bml0eSwgd2UgYXJlIHByb3ZpZGluZyBhY2Nlc3MgdG8gcHJldHJhaW5lZCBtb2RlbCBjaGVja3BvaW50cywgd2hpY2ggYXJlIHJlYWR5IGZvciBpbmZlcmVuY2UgYW5kIGF2YWlsYWJsZSBmb3IgY29tbWVyY2lhbCB1c2UuIiwsLE9wZW4gd2VpZ2h0cyAobm9uLWNvbW1lcmNpYWwpLFVuaXRlZCBTdGF0ZXMgb2YgQW1lcmljYSwsLCwsLDIwMjUtMTEtMjggMTE6NTM6NDQrMDA6MDAsLCwsLCxJbmR1c3RyeSwsLCwsVW5yZWxlYXNlZCwiTUlUIExpY2Vuc2UKaHR0cHM6Ly9odWdnaW5nZmFjZS5jby9zdW5vL2JhcmsKCiIiVGhpcyBtb2RlbCBpcyBtZWFudCBmb3IgcmVzZWFyY2ggcHVycG9zZXMgb25seS4gVGhlIG1vZGVsIG91dHB1dCBpcyBub3QgY2Vuc29yZWQgYW5kIHRoZSBhdXRob3JzIGRvIG5vdCBlbmRvcnNlIHRoZSBvcGluaW9ucyBpbiB0aGUgZ2VuZXJhdGVkIGNvbnRlbnQuIFVzZSBhdCB5b3VyIG93biByaXNrLiIiIiwsLCwsLCwsc3VubywsLCxZZXMKRElOT3YyLFZpc2lvbiwiSW1hZ2UgcmVwcmVzZW50YXRpb24sSW1hZ2UgY2xhc3NpZmljYXRpb24iLCJGYWNlYm9vayBBSSBSZXNlYXJjaCxJTlJJQSIsIk1heGltZSBPcXVhYiwgVGltb3Row6llIERhcmNldCwgVGjDqW8gTW91dGFrYW5uaSwgSHV5IFZvLCBNYXJjIFN6YWZyYW5pZWMsIFZhc2lsIEtoYWxpZG92LCBQaWVycmUgRmVybmFuZGV6LCBEYW5pZWwgSGF6aXphLCBGcmFuY2lzY28gTWFzc2EsIEFsYWFlbGRpbiBFbC1Ob3VieSwgTWFobW91ZCBBc3NyYW4sIE5pY29sYXMgQmFsbGFzLCBXb2pjaWVjaCBHYWx1YmEsIFJ1c3NlbGwgSG93ZXMsIFBvLVlhbyBIdWFuZywgU2hhbmctV2VuIExpLCBJc2hhbiBNaXNyYSwgTWljaGFlbCBSYWJiYXQsIFZhc3UgU2hhcm1hLCBHYWJyaWVsIFN5bm5hZXZlLCBIdSBYdSwgSGVydsOpIEplZ291LCBKdWxpZW4gTWFpcmFsLCBQYXRyaWNrIExhYmF0dXQsIEFybWFuZCBKb3VsaW4sIFBpb3RyIEJvamFub3dza2kiLDIwMjMtMDQtMTQsRElOT3YyOiBMZWFybmluZyBSb2J1c3QgVmlzdWFsIEZlYXR1cmVzIHdpdGhvdXQgU3VwZXJ2aXNpb24saHR0cHM6Ly9hcnhpdi5vcmcvYWJzLzIzMDQuMDcxOTMsODEzMy4wLFNPVEEgaW1wcm92ZW1lbnQsIiIiT3VyIGZhbWlseSBvZiBtb2RlbHMgZHJhc3RpY2FsbHkgaW1wcm92ZXMgb3ZlciB0aGUgcHJldmlvdXMgc3RhdGUgb2YgdGhlIGFydCBpbiBzZWxmLXN1cGVydmlzZWQgbGVhcm5pbmcgYW5kIHJlYWNoZXMgcGVyZm9ybWFuY2UgY29tcGFyYWJsZSB3aXRoIHdlYWtseS1zdXBlcnZpc2VkIGZlYXR1cmVzLiIiCgoiIkJlY2F1c2UgbW9zdCBTU0wgbWV0aG9kcyB3ZXJlIGRldmVsb3BwZWQgdXNpbmcgSW1hZ2VOZXQtMWsgdmFsaWRhdGlvbiBwZXJmb3JtYW5jZQphcyBhIGRlYnVnZ2luZyBzaWduYWwsIHdlIGFsc28gcmVwb3J0IHRoZSB0b3AtMSBhY2N1cmFjeSBvbiBJbWFnZU5ldC1SZWFMIGFuZCBJbWFnZU5ldC1WMi4iIgoKIiJGb3IgaU5hdHVyYWxpc3QgMjAxOCwgaU5hdHVyYWxpc3QgMjAyMSwgYW5kIFBsYWNlczIwNSwgd2UgdHJhaW4gYSBsaW5lYXIKY2xhc3NpZmllciB3aXRoIGRhdGEgYXVnbWVudGF0aW9ucyBhcyBpbiBTZWMuIDcuMSBXZSByZXBvcnQgdG9wLTEgYWNjdXJhY3kgZm9yIHRob3NlIHRocmVlIGRhdGFzZXRzIGluIFRhYmxlIDcuIiIKCiIiIFdlIHNlZSB0aGF0IGFtb25nc3Qgc2VsZi1zdXBlcnZpc2VkIGFwcHJvYWNoZXMsIG91ciBtb2RlbCBjbGVhcmx5IHNldHMgYSBuZXcgc3RhdGUgb2YgdGhlIGFydCIiIiwxMTQwMDAwMDAwLjAsMS4xNEIgZnJvbSBodHRwczovL2h1Z2dpbmdmYWNlLmNvL2ZhY2Vib29rL2Rpbm92Mi1naWFudCw3LjQxODUxMTM2ZSsyMSwidGFibGUgMTQK</x:v>
      </x:c>
    </x:row>
    <x:row r="181" ht="18" customHeight="1">
      <x:c r="A181" s="17" t="n">
        <x:v>176</x:v>
      </x:c>
      <x:c r="B181" s="17" t="n">
        <x:v>309</x:v>
      </x:c>
      <x:c r="C181" s="94" t="str">
        <x:v>CjIyMDE2ICogMzYwMCAqIDMxMiAqIDEwICoqIDEyICogMy8xMCA9IDcuNDE4NTExMzZlKzIxCmdwdSBob3VycyBpbiBzZWNvbmRzICogZmxvcHMgb2YgQTEwMCAqIGFzc3VtZWQgdXRpbGl6YXRpb24gIHJhdGUiLDM2MzgwMDAyODE2LG5ldyBkYXRhc2V0ICAtIG5hbWVkIExWRDE0Mk0gVGFibGUgMTUsLCxOVklESUEgQTEwMCBTWE00IDQwIEdCLFNlbGYtc3VwZXJ2aXNlZCBsZWFybmluZyxDb25maWRlbnQsIlRoZSByZWNlbnQgYnJlYWt0aHJvdWdocyBpbiBuYXR1cmFsIGxhbmd1YWdlIHByb2Nlc3NpbmcgZm9yIG1vZGVsIHByZXRyYWluaW5nIG9uIGxhcmdlIHF1YW50aXRpZXMgb2YgZGF0YSBoYXZlIG9wZW5lZCB0aGUgd2F5IGZvciBzaW1pbGFyIGZvdW5kYXRpb24gbW9kZWxzIGluIGNvbXB1dGVyIHZpc2lvbi4gVGhlc2UgbW9kZWxzIGNvdWxkIGdyZWF0bHkgc2ltcGxpZnkgdGhlIHVzZSBvZiBpbWFnZXMgaW4gYW55IHN5c3RlbSBieSBwcm9kdWNpbmcgYWxsLXB1cnBvc2UgdmlzdWFsIGZlYXR1cmVzLCBpLmUuLCBmZWF0dXJlcyB0aGF0IHdvcmsgYWNyb3NzIGltYWdlIGRpc3RyaWJ1dGlvbnMgYW5kIHRhc2tzIHdpdGhvdXQgZmluZXR1bmluZy4gVGhpcyB3b3JrIHNob3dzIHRoYXQgZXhpc3RpbmcgcHJldHJhaW5pbmcgbWV0aG9kcywgZXNwZWNpYWxseSBzZWxmLXN1cGVydmlzZWQgbWV0aG9kcywgY2FuIHByb2R1Y2Ugc3VjaCBmZWF0dXJlcyBpZiB0cmFpbmVkIG9uIGVub3VnaCBjdXJhdGVkIGRhdGEgZnJvbSBkaXZlcnNlIHNvdXJjZXMuIFdlIHJldmlzaXQgZXhpc3RpbmcgYXBwcm9hY2hlcyBhbmQgY29tYmluZSBkaWZmZXJlbnQgdGVjaG5pcXVlcyB0byBzY2FsZSBvdXIgcHJldHJhaW5pbmcgaW4gdGVybXMgb2YgZGF0YSBhbmQgbW9kZWwgc2l6ZS4gTW9zdCBvZiB0aGUgdGVjaG5pY2FsIGNvbnRyaWJ1dGlvbnMgYWltIGF0IGFjY2VsZXJhdGluZyBhbmQgc3RhYmlsaXppbmcgdGhlIHRyYWluaW5nIGF0IHNjYWxlLiBJbiB0ZXJtcyBvZiBkYXRhLCB3ZSBwcm9wb3NlIGFuIGF1dG9tYXRpYyBwaXBlbGluZSB0byBidWlsZCBhIGRlZGljYXRlZCwgZGl2ZXJzZSwgYW5kIGN1cmF0ZWQgaW1hZ2UgZGF0YXNldCBpbnN0ZWFkIG9mIHVuY3VyYXRlZCBkYXRhLCBhcyB0eXBpY2FsbHkgZG9uZSBpbiB0aGUgc2VsZi1zdXBlcnZpc2VkIGxpdGVyYXR1cmUuIEluIHRlcm1zIG9mIG1vZGVscywgd2UgdHJhaW4gYSBWaVQgbW9kZWwgKERvc292aXRza2l5IGV0IGFsLiwgMjAyMCkgd2l0aCAxQiBwYXJhbWV0ZXJzIGFuZCBkaXN0aWxsIGl0IGludG8gYSBzZXJpZXMgb2Ygc21hbGxlciBtb2RlbHMgdGhhdCBzdXJwYXNzIHRoZSBiZXN0IGF2YWlsYWJsZSBhbGwtcHVycG9zZSBmZWF0dXJlcywgT3BlbkNMSVAgKElsaGFyY28gZXQgYWwuLCAyMDIxKSBvbiBtb3N0IG9mIHRoZSBiZW5jaG1hcmtzIGF0IGltYWdlIGFuZCBwaXhlbCBsZXZlbHMuICIsLCxPcGVuIHdlaWdodHMgKHVucmVzdHJpY3RlZCksIlVuaXRlZCBTdGF0ZXMgb2YgQW1lcmljYSxGcmFuY2UsRnJhbmNlIiwsLCwsLDIwMjYtMDUtMjUgMTI6MjM6MzErMDA6MDAsLCwsLCwiSW5kdXN0cnksQWNhZGVtaWEiLCwsLCxPcGVuIHNvdXJjZSwiYXBhY2hlIDIuMAoKdHJhaW5pbmcgY29kZSBhbmQgd2VpZ2h0cyBoZXJlOiBodHRwczovL2dpdGh1Yi5jb20vZmFjZWJvb2tyZXNlYXJjaC9kaW5vdjIgIiwsMTAyMDMuNjA1MTgxMDU4MzYxLCxGUDE2LCwsSGFyZHdhcmUsLCwsLFllcwpIdWFUdW8sTGFuZ3VhZ2UsIkxhbmd1YWdlIG1vZGVsaW5nL2dlbmVyYXRpb24sUXVlc3Rpb24gYW5zd2VyaW5nLE1lZGljYWwgZGlhZ25vc2lzIixIYXJiaW4gSW5zdGl0dXRlIG9mIFRlY2hub2xvZ3ksIkhhb2NodW4gV2FuZywgQ2hpIExpdSwgLCBOdXdhIFhpLCBaZXdlbiBRaWFuZywgU2VuZG9uZyBaaGFvLCBCaW5nIFFpbiwgVGluZyBMaXUiLDIwMjMtMDQtMTQsIkh1YVR1byAo5Y2O6am8KTogVHVuaW5nIExMYU1BIE1vZGVsIHdpdGggQ2hpbmVzZSBNZWRpY2FsIEtub3dsZWRnZQoiLGh0dHBzOi8vYXJ4aXYub3JnL2Ficy8yMzA0LjA2OTc1LDI2NC4wLCwsNzAwMDAwMDAwMC4wLCwsLCw4MDAwIGluc3RydWN0aW9uIGRhdGEgKHVua25vd24gbGVuZ3RoKSwyLjMsIiIiV2UgdHJhaW5lZCB0aGUgbW9kZWwgb24gYW4gQTEwMC1TWE0tODBHQiBmb3IgYSB0b3RhbCBvZiAxMCBlcG9jaHMsIHdoaWNoIHRvb2sgYXBwcm94aW1hdGVseSAyIGhvdXJzIGFuZCAxNyBtaW51dGVzLiIiIixOVklESUEgQTEwMCBTWE00IDgwIEdCLCxDb25maWRlbnQsIkxhcmdlIExhbmd1YWdlIE1vZGVscyAoTExNcyksIHN1Y2ggYXMgdGhlIExMYU1BIG1vZGVsLCBoYXZlIGRlbW9uc3RyYXRlZCB0aGVpciBlZmZlY3RpdmVuZXNzIGluIHZhcmlvdXMgZ2VuZXJhbC1kb21haW4gbmF0dXJhbCBsYW5ndWFnZSBwcm9jZXNzaW5nIChOTFApIHRhc2tzLiBOZXZlcnRoZWxlc3MsIExMTXMgaGF2ZSBub3QgeWV0IHBlcmZvcm1lZCBvcHRpbWFsbHkgaW4gYmlvbWVkaWNhbCBkb21haW4gdGFza3MgZHVlIHRvIHRoZSBuZWVkIGZvciBtZWRpY2FsIGV4cGVydGlzZSBpbiB0aGUgcmVzcG9uc2VzLiBJbiByZXNwb25zZSB0byB0aGlzIGNoYWxsZW5nZSwgd2UgcHJvcG9zZSBIdWFUdW8gKOWNjiDpqbwpLCBhIExMYU1BLWJhc2VkIG1vZGVsIHRoYXQgaGFzIGJlZW4gc3VwZXJ2aXNlZC1maW5lLXR1bmVkIHdpdGggZ2VuZXJhdGVkIFFBIChRdWVzdGlvbi1BbnN3ZXIpIGluc3RhbmNlcy4gVGhlIGV4cGVyaW1lbnRhbCByZXN1bHRzIGRlbW9uc3RyYXRlIHRoYXQgSHVhVHVvIGdlbmVyYXRlcyByZXNwb25zZXMgdGhhdCBwb3NzZXNzIG1vcmUgcmVsaWFibGUgbWVkaWNhbCBrbm93bGVkZ2UiLDEwLjAsLE9wZW4gd2VpZ2h0cyAobm9uLWNvbW1lcmNpYWwpLENoaW5hLExMYU1BLTdCLDcuNjkzOTJlKzE3LCIzMTIwMDAwMDAwMDAwMDAgRkxPUCAvIEdQVSAvIHNlYyBbQTEwMCByZXBvcnRlZCwgYmYxNiBhc3N1bWVkXSAqIDEgR1BVICogMTM3IG1pbnV0ZXMgKiA2MCBzZWMgLyBtaW51dGUgKiAwLjMgW2Fzc3VtZWQgdXRpbGl6YXRpb25dID0gNy42OTM5MmUrMTcgRkxPUCIsLCwyMDI2LTAxLTAxIDE0OjAyOjM5KzAwOjAwLCwsLCwsQWNhZGVtaWEsLCwsLE9wZW4gc291cmNlLCJBcGFjaGUgMi4wCmh0dHBzOi8vZ2l0aHViLmNvbS9TQ0lSLUhJL0h1YXR1by1MbGFtYS1NZWQtQ2hpbmVzZQoKQWNhZGVtaWMgRnJlZSBMaWNlbnNlIHYzLjAgCmh0dHBzOi8vaHVnZ2luZ2ZhY2UuY28vbG92ZXBvbi9sb3JhLWxsYW1hLWxpdGVyYXR1cmUKaHR0cHM6Ly9odWdnaW5nZmFjZS5jby90aGlua3Nvc28vbG9yYS1sbGFtYS1tZWQKClBhcmFtZXRlciBzZXR0aW5ncyBhbmQgZGV0YWlscyB0cmFpbmluZyBwcm9jZXNzIGNhbiBiZSBmb3VuZCBpbiB0aGUgd2FuZGIgbG9nOiBodHRwczovL3dhbmRiLmFpL3RoaW5rc29zby9sbGFtYV9tZWQvcnVucy9hNXdnY256dC9vdmVydmlldz93b3Jrc3BhY2U9dXNlci10aGlua3Nvc28iLCwsLCwsLEhhcmR3YXJlLCwsLCxZZXMKQW50aHJvcGljIExNIDUyQixMYW5ndWFnZSwiTGFuZ3VhZ2UgbW9kZWxpbmcvZ2VuZXJhdGlvbixRdWVzdGlvbiBhbnN3ZXJpbmciLEFudGhyb3BpYywiWXVudGFvIEJhaSwgQW5keSBKb25lcywgS2FtYWwgTmRvdXNzZSwgQW1hbmRhIEFza2VsbCwgQW5uYSBDaGVuLCBOb3ZhIERhc1Nhcm1hLCBEYXduIERyYWluLCBTdGFuaXNsYXYgRm9ydCwgRGVlcCBHYW5ndWxpLCBUb20gSGVuaWdoYW4sIE5pY2hvbGFzIEpvc2VwaCwgU2F1cmF2IEthZGF2YXRoLCBKYWNrc29uIEtlcm5pb24sIFRvbSBDb25lcmx5LCBTaGVlciBFbC1TaG93aywgTmVsc29uIEVsaGFnZSwgWmFjIEhhdGZpZWxkLURvZGRzLCBEYW5ueSBIZXJuYW5kZXosIFRyaXN0YW4gSHVtZSwgU2NvdHQgSm9obnN0b24sIFNoYXVuYSBLcmF2ZWMsIExpYW5lIExvdml0dCwgTmVlbCBOYW5kYSwgQ2F0aGVyaW5lIE9sc3NvbiwgRGFyaW8gQW1vZGVpLCBUb20gQnJvd24sIEphY2sgQ2xhcmssIFNhbSBNY0NhbmRsaXNoLCBDaHJpcyBPbGFoLCBCZW4gTWFubiwgSmFyZWQgS2FwbGFuIiwyMDIzLTA0LTEyLFRyYWluaW5nIGEgSGVscGZ1bCBhbmQgSGFybWxlc3MgQXNzaXN0YW50IHdpdGggUmVpbmZvcmNlbWVudCBMZWFybmluZyBmcm9tIEh1bWFuIEZlZWRiYWNrLGh0dHBzOi8vYXJ4aXYub3JnL2Ficy8yMjA0LjA1ODYyLDM5ODIuMCwsLDUyMDAwMDAwMDAwLjAsLCwsLCwsLCxSZWluZm9yY2VtZW50IGxlYXJuaW5nLENvbmZpZGVudCwiV2UgYXBwbHkgcHJlZmVyZW5jZSBtb2RlbGluZyBhbmQgcmVpbmZvcmNlbWVudCBsZWFybmluZyBmcm9tIGh1bWFuIGZlZWRiYWNrIChSTEhGKSB0byBmaW5ldHVuZSBsYW5ndWFnZSBtb2RlbHMgdG8gYWN0IGFzIGhlbHBmdWwgYW5kIGhhcm1sZXNzIGFzc2lzdGFudHMuIFdlIGZpbmQgdGhpcyBhbGlnbm1lbnQgdHJhaW5pbmcgaW1wcm92ZXMgcGVyZm9ybWFuY2Ugb24gYWxtb3N0IGFsbCBOTFAgZXZhbHVhdGlvbnMsIGFuZCBpcyBmdWxseSBjb21wYXRpYmxlIHdpdGggdHJhaW5pbmcgZm9yIHNwZWNpYWxpemVkIHNraWxscyBzdWNoIGFzIHB5dGhvbiBjb2RpbmcgYW5kIHN1bW1hcml6YXRpb24uIFdlIGV4cGxvcmUgYW4gaXRlcmF0ZWQgb25saW5lIG1vZGUgb2YgdHJhaW5pbmcsIHdoZXJlIHByZWZlcmVuY2UgbW9kZWxzIGFuZCBSTCBwb2xpY2llcyBhcmUgdXBkYXRlZCBvbiBhIHdlZWtseSBjYWRlbmNlIHdpdGggZnJlc2ggaHVtYW4gZmVlZGJhY2sgZGF0YSwgZWZmaWNpZW50bHkgaW1wcm92aW5nIG91ciBkYXRhc2V0cyBhbmQgbW9kZWxzLiBGaW5hbGx5LCB3ZSBpbnZlc3RpZ2F0ZSB0aGUgcm9idXN0bmVzcyBvZiBSTEhGIHRyYWluaW5nLCBhbmQgaWRlbnRpZnkgYSByb3VnaGx5IGxpbmVhciByZWxhdGlvbiBiZXR3ZWVuIHRoZSBSTCByZXdhcmQgYW5kIHRoZSBzcXVhcmUgcm9vdCBvZiB0aGUgS0wgZGl2ZXJnZW5jZSBiZXR3ZWVuIHRoZSBwb2xpY3kgYW5kIGl0cyBpbml0aWFsaXphdGlvbi4gQWxvbmdzaWRlIG91ciBtYWluIHJlc3VsdHMsIHdlIHBlcmZvcm0gcGVyaXBoZXJhbCBhbmFseXNlcyBvbiBjYWxpYnJhdGlvbiwgY29tcGV0aW5nIG9iamVjdGl2ZXMsIGFuZCB0aGUgdXNlIG9mIE9PRCBkZXRlY3Rpb24sIGNvbXBhcmUgb3VyIG1vZGVscyB3aXRoIGh1bWFuIHdyaXRlcnMsIGFuZCBwcm92aWRlIHNhbXBsZXMgZnJvbSBvdXIgbW9kZWxzIHVzaW5nIHByb21wdHMgYXBwZWFyaW5nIGluIHJlY2VudCByZWxhdGVkIHdvcmsuIiwsLFVucmVsZWFzZWQsVW5pdGVkIFN0YXRlcyBvZiBBbWVyaWNhLCwsLCwsMjAyNi0wNS0yNSAxMjoyMzozMSswMDowMCwsLCwsLEluZHVzdHJ5LCwsLCxVbnJlbGVhc2VkLCxUcnVlLCwsLCwsLCwsLCxObwpEb2xseSAyLjAtMTJiLExhbmd1YWdlLENoYXQsRGF0YWJyaWNrcywiTWlrZSBDb25vdmVyLCBNYXR0IEhheWVzLCBBbmtpdCBNYXRodXIsIEppYW53ZWkgWGllLCBKdW4gV2FuLCBTYW0gU2hhaCwgQWxpIEdob2RzaSwgUGF0cmljayBXZW5kZWxsLCBNYXRlaSBaYWhhcmlhLCBSZXlub2xkIFhpbiIsMjAyMy0wNC0xMixGcmVlIERvbGx5OiBJbnRyb2R1Y2luZyB0aGUgV29ybGQncyBGaXJzdCBUcnVseSBPcGVuIEluc3RydWN0aW9uLVR1bmVkIExMTSxodHRwczovL3d3dy5kYXRhYnJpY2tzLmNvbS9ibG9nLzIwMjMvMDQvMTIvZG9sbHktZmlyc3Qtb3Blbi1jb21tZXJjaWFsbHktdmlhYmxlLWluc3RydWN0aW9uLXR1bmVkLWxsbSwsLCwxMjAwMDAwMDAwMC4wLCwsLDExODYyODYsKDEzLjEgTUIgKiAyMDBNIGVuZ2xpc2ggd29yZHMgaW4gR0IgLyAxMDAwKSAqNC8zID0gMzQ5MzMzMyB0b2tlbnMsLCwsLENvbmZpZGVudCwiRG9sbHkgMi4wIGlzIGEgMTJCIHBhcmFtZXRlciBsYW5ndWFnZSBtb2RlbCBiYXNlZCBvbiB0aGUgRWxldXRoZXJBSSBweXRoaWEgbW9kZWwgZmFtaWx5IGFuZCBmaW5lLXR1bmVkIGV4Y2x1c2l2ZWx5IG9uIGEgbmV3LCBoaWdoLXF1YWxpdHkgaHVtYW4gZ2VuZXJhdGVkIGluc3RydWN0aW9uIGZvbGxvd2luZyBkYXRhc2V0LCBjcm93ZHNvdXJjZWQgYW1vbmcgRGF0YWJyaWNrcyBlbXBsb3llZXMuCgpXZSBhcmUgb3Blbi1zb3VyY2luZyB0aGUgZW50aXJldHkgb2YgRG9sbHkgMi4wLCBpbmNsdWRpbmcgdGhlIHRyYWluaW5nIGNvZGUsIHRoZSBkYXRhc2V0LCBhbmQgdGhlIG1vZGVsIHdlaWdodHMsIGFsbCBzdWl0YWJsZSBmb3IgY29tbWVyY2lhbCB1c2UuIFRoaXMgbWVhbnMgdGhhdCBhbnkgb3JnYW5pemF0aW9uIGNhbiBjcmVhdGUsIG93biwgYW5kIGN1c3RvbWl6ZSBwb3dlcmZ1bCBMTE1zIHRoYXQgY2FuIHRhbGsgdG8gcGVvcGxlLCB3aXRob3V0IHBheWluZyBmb3IgQVBJIGFjY2VzcyBvciBzaGFyaW5nIGRhdGEgd2l0aCB0aGlyZCBwYXJ0aWVzLiIsLCxPcGVuIHdlaWdodHMgKHVucmVzdHJpY3RlZCksVW5pdGVkIFN0YXRlcyBvZiBBbWVyaWNhLFB5dGhpYS0xMmIsMjUxNTE5OTgwMDAwMDAwLjAsIlRyYWluZWQgb24gMTVrIHF1ZXN0aW9uLWFuc3dlciBleGFtcGxlcyAoc28gZmluZS10dW5lIGNvbXB1dGUgaXMgcHJvYmFibHkgbWlub3IpCjZORD02KjEyMDAwMDAwKjM0OTMzMzM9Mi41MTUxOTk4ZSsxNCIsLCwyMDI1LTExLTI4IDExOjUzOjQ0KzAwOjAwLCwsLCwsSW5kdXN0cnksLCwsLE9wZW4gc291cmNlLCIiIldlIGFyZSBvcGVuLXNvdXJjaW5nIHRoZSBlbnRpcmV0eSBvZiBEb2xseSAyLjAsIGluY2x1ZGluZyB0aGUgdHJhaW5pbmcgY29kZSwgdGhlIGRhdGFzZXQsIGFuZCB0aGUgbW9kZWwgd2VpZ2h0cywgYWxsIHN1aXRhYmxlIGZvciBjb21tZXJjaWFsIHVzZS4iIgoKdW5kZXIgYSBjb3B5bGVmdCBsaWNlbnNlOgpodHRwczovL2NyZWF0aXZlY29tbW9ucy5vcmcvbGljZW5zZXMvYnktc2EvMy4wLyIsLCwsLCwsLCwsLCxZZXMKU2Vuc2VDaGF0LExhbmd1YWdlLCJDaGF0LExhbmd1YWdlIG1vZGVsaW5nL2dlbmVyYXRpb24iLFNlbnNlVGltZSwsMjAyMy0wNC0xMCwiU2Vuc2VUaW1lIExhdW5jaGVzIOKAnFNlbnNlTm92YeKAnSBGb3VuZGF0aW9uIE1vZGVsIFNldHMgYW5kIEFJIENvbXB1dGluZyBTeXN0ZW1zLCBBZHZhbmNpbmcgQUdJIERldmVsb3BtZW50IixodHRwczovL3d3dy5zZW5zZXRpbWUuY29tL2VuL25ld3MtZGV0YWlsLzUxMTY2Mzk3P2NhdGVnb3J5SWQ9MTA3MiwsVHJhaW5pbmcgY29zdCwsMTgwMDAwMDAwMDAwLjAsImh0dHBzOi8vd3d3LnRoZXBhcGVyLmNuL25ld3NEZXRhaWxfZm9yd2FyZF8yMjYzOTYxMQpUcmFuc2xhdGlvbjoKIiJTZW5zZVRpbWUgbGF1bmNoZWQgdGhlICIiU2Vuc2VOb3ZhIiIgbGFyZ2UgbW9kZWwgc3lzdGVtLCB3aGljaCBpbmNsdWRlcyBuYXR1cmFsIGxhbmd1YWdlIGdlbmVyYXRpb24sIGltYWdlIGdlbmVyYXRpb24gc2VydmljZXMsIHByZS1sYWJlbGluZyBmb3IgcGVyY2VwdGlvbiBtb2RlbHMsIGFuZCBtb2RlbCBkZXZlbG9wbWVudC4gVGhlICIiU2Vuc2VDaGF0IiIgYXBwbGljYXRpb24gcGxhdGZvcm0sIHBvd2VyZWQgYnkgYSAxODAtYmlsbGlvbiBwYXJhbWV0ZXIgQ2hpbmVzZSBsYW5ndWFnZSBtb2RlbCwgc3VwcG9ydHMgdWx0cmEtbG9uZyB0ZXh0IGNvbXByZWhlbnNpb24gYW5kIG9mZmVycyBjYXBhYmlsaXRpZXMgc3VjaCBhcyBxdWVzdGlvbiBhbnN3ZXJpbmcsIHVuZGVyc3RhbmRpbmcsIGFuZCBnZW5lcmF0aW9uIGluIENoaW5lc2UuIiIKCkxpbmsgc2F5cyAiImh1bmRyZWRzIG9mIGJpbGxpb25zIiIgYnV0IHRoZSBtb3JlIHByZWNpc2UgbnVtYmVyIGFib3ZlIHNlZW1zIG1vcmUgY3JlZGlibGUuIiwzLjg5ZSsyNCwi4oCcT3ZlciB0aGUgY291cnNlIG9mIGZpdmUgeWVhcnMsIFNlbnNlVGltZSBoYXMgYnVpbHQgU2Vuc2VDb3JlLCBhIGxlYWRpbmcgQUkgaW5mcmFzdHJ1Y3R1cmUgd2l0aCAyNywwMDAgR1BVcywgY2FwYWJsZSBvZiBkZWxpdmVyaW5nIGEgdG90YWwgY29tcHV0YXRpb25hbCBwb3dlciBvZiA1LDAwMCBwZXRhZmxvcHPigJ0KCkFzc3VtaW5nIHRoZXkgdXNlZCB0aGlzIGVudGlyZSBjbHVzdGVyIHdpdGggMzAgZGF5cyBvZiB0cmFpbmluZyAocm91Z2ggYXZlcmFnZSBvZiBmcm9udGllciBtb2RlbCB0cmFpbmluZyB0aW1lcyBzaW5jZSAyMDE2KSwgMzAlIHV0aWxpemF0aW9uIHJhdGU6IDUwMDBlMTUgKiAwLjMgKiAzMCAqIDI0ICogNjAgKiA2MCA9IDMuODllMjQgRkxPUC4KCkFzc3VtaW5nIHRoZSBtb2RlbCBpcyBkZW5zZSBhbmQgdHJhaW5lZCBDaGluY2hpbGxhLW9wdGltYWw6IDIwIHRva2Vucy9wYXJhbWV0ZXIgKiAoMTgwZTkgcGFyYW1ldGVycykqKjIgKiA2ID0gMy44OWUyNCBGTE9QLiAoVGhlIHR3byBlc3RpbWF0ZXMgbWF0Y2ggYnkgY29pbmNpZGVuY2UuKQoKVGhlIG1vZGVsIHNlZW1zIG1vcmUgbGlrZWx5IHRoYW4gbm90IHRvIGJlIGRlbnNlLCBnaXZlbiB0aGF0IG5ld3Mgb2YgU2Vuc2VDaGF0IDUuMCBtYWtlcyBhIHBvaW50IG9mIHN0YXRpbmcgaXRzIE1vRSBhcmNoaXRlY3R1cmUsIHdoZXJlYXMgU2Vuc2VDaGF0IDEuMCBkb2VzIG5vdCBtZW50aW9uIGFyY2hpdGVjdHVyZS4KCkdpdmVuIHVuY2VydGFpbnRpZXMgKGUuZy4gdGhlIG1vZGVsIGlzIHBvc3NpYmx5IE1vRSwgY291bGQgaGF2ZSBiZWVuIG92ZXJ0cmFpbmVkIG9yIHVuZGVydHJhaW5lZCwgY291bGQgaGF2ZSB0cmFpbmVkIGxvbmdlciBvciBzaG9ydGVyKSwgbGlrZWx5IGJldHdlZW4gMWUyMyBhbmQgM2UyNSBGTE9QLiIsLCwsLCwsU3BlY3VsYXRpdmUsIlNlbnNlVGltZSBob3N0ZWQgYSBUZWNoIERheSBldmVudCwgc2hhcmluZyB0aGVpciBzdHJhdGVnaWMgcGxhbiBmb3IgYWR2YW5jaW5nIEFHSSAoQXJ0aWZpY2lhbCBHZW5lcmFsIEludGVsbGlnZW5jZSkgZGV2ZWxvcG1lbnQgdGhyb3VnaCB0aGUgY29tYmluYXRpb24gb2Yg4oCcZm91bmRhdGlvbiBtb2RlbHMgKyBsYXJnZS1zY2FsZSBjb21wdXRpbmfigJ0gc3lzdGVtcy4gVW5kZXIgdGhpcyBzdHJhdGVneSwgU2Vuc2VUaW1lIHVudmVpbGVkIHRoZSDigJxTZW5zZU5vdmHigJ0gZm91bmRhdGlvbiBtb2RlbCBzZXQsIGludHJvZHVjaW5nIGEgdmFyaWV0eSBvZiBmb3VuZGF0aW9uIG1vZGVscyBhbmQgY2FwYWJpbGl0aWVzIGluIG5hdHVyYWwgbGFuZ3VhZ2UgcHJvY2Vzc2luZywgY29udGVudCBnZW5lcmF0aW9uLCBhdXRvbWF0ZWQgZGF0YSBhbm5vdGF0aW9uLCBhbmQgY3VzdG9tIG1vZGVsIHRyYWluaW5nLiBBdCB0aGUgZXZlbnQsIFNlbnNlVGltZSBub3Qgb25seSBzaG93Y2FzZWQgdGhlaXIgbGFyZ2UgbGFuZ3VhZ2UgbW9kZWzigJlzIGNhcGFiaWxpdGllcywgYnV0IGFsc28gZGVtb25zdHJhdGVkIGEgc2VyaWVzIG9mIGdlbmVyYXRpdmUgQUkgbW9kZWxzIGFuZCBhcHBsaWNhdGlvbnMsIHN1Y2ggYXMgdGV4dC10by1pbWFnZSBjcmVhdGlvbiwgMkQvM0QgZGlnaXRhbCBodW1hbiBnZW5lcmF0aW9uLCBhbmQgY29tcGxleCBzY2VuYXJpby9kZXRhaWxlZCBvYmplY3QgZ2VuZXJhdGlvbi4gQWRkaXRpb25hbGx5LCB0aGV5IGludHJvZHVjZWQgdGhlaXIgQUdJIHJlc2VhcmNoIGFuZCBkZXZlbG9wbWVudCBwbGF0Zm9ybSBmYWNpbGl0YXRlZCBieSB0aGUgaW50ZWdyYXRpb24gb2Yg4oCcZm91bmRhdGlvbiBtb2RlbHMgKyBsYXJnZS1zY2FsZSBjb21wdXRpbmfigJ0gc3lzdGVtcy4iLCwsQVBJIGFjY2VzcyxIb25nIEtvbmcsLCwsLCwyMDI1LTExLTI4IDExOjUzOjQ0KzAwOjAwLCxTZW5zZVRpbWUgQUkgQ29tcHV0aW5nIENlbnRlciwsLCxJbmR1c3RyeSwsMS4wMDAwMDFlKzIzLDNlKzI1LCxVbnJlbGVhc2VkLCxUcnVlLDUzMjg1NTAuNDczOTM1NTEsLCxUcnVlLCxIYXJkd2FyZSwsLCwsTm8KSW5jb2Rlci02LjdCLExhbmd1YWdlLENvZGUgZ2VuZXJhdGlvbiwiRmFjZWJvb2sgQUkgUmVzZWFyY2gsVW5pdmVyc2l0eSBvZiBXYXNoaW5ndG9uLFVuaXZlcnNpdHkgb2YgQ2FsaWZvcm5pYSAoVUMpIEJlcmtlbGV5LENhcm5lZ2llIE1lbGxvbiBVbml2ZXJzaXR5IChDTVUpLFRveW90YSBUZWNobm9sb2dpY2FsIEluc3RpdHV0ZSBhdCBDaGljYWdvIiwiRGFuaWVsIEZyaWVkLCBBcm1lbiBBZ2hhamFueWFuLCBKZXNzeSBMaW4sIFNpZGEgV2FuZywgRXJpYyBXYWxsYWNlLCBGcmVkYSBTaGksIFJ1aXFpIFpob25nLCBXZW4tdGF1IFlpaCwgTHVrZSBaZXR0bGVtb3llciwgTWlrZSBMZXdpcyIsMjAyMy0wNC0wOSxJbkNvZGVyOiBBIEdlbmVyYXRpdmUgTW9kZWwgZm9yIENvZGUgSW5maWxsaW5nIGFuZCBTeW50aGVzaXMsaHR0cHM6Ly9hcnhpdi5vcmcvYWJzLzIyMDQuMDU5OTksODY0LjAsU09UQSBpbXByb3ZlbWVudCwiIiJaZXJvLXNob3QgaW5maWxsaW5nIHdpdGggYmlkaXJlY3Rpb25hbCBjb250ZXh0IHN1YnN0YW50aWFsbHkgb3V0cGVyZm9ybXMgYXBwcm9hY2hlcyBiYXNlZCBvbiBsZWZ0LXRvLXJpZ2h0LW9ubHkgbW9kZWxzLCBhbmQgb24gc2V2ZXJhbCB0YXNrcyBvYnRhaW5zIHBlcmZvcm1hbmNlIGNvbXBhcmFibGUgdG8gc3RhdGUtb2YtdGhlLWFydCBtb2RlbHMgZmluZS10dW5lZCBvbiB0aGUgdGFza3MiIgoKSSBkb24ndCBzZWUgb24gd2hpY2ggYmVuY2htYXJrcyB0aGV5IGNsYWltIGFic29sdXRlIFNPVEEiLDY3MDAwMDAwMDAuMCw2LjdCLDMuMDAwMDFlKzIxLCJwZXIgdGFibGUgNSwgcmVxdWlyZWQgMyB6ZXR0YWZsb3AgKDNlMjEpIHRvIHRyYWluLgoKYWxzbywgIiJJTkNPREVSLTYuN0Igd2FzIHRyYWluZWQgb24gMjQ4IFYxMDAgR1BVcyBmb3IgMjQgZGF5cyIiCgpoYXJkd2FyZSBtZXRob2Q6IDEyNSB0cmlsbGlvbiAqIDI0OCAqIDI0ICogMjQgKiAzNjAwICogMC4zID0gMmUyMi4gc3VnZ2VzdHMgdGhlaXIgdXRpbGl6YXRpb24gd2FzIHF1aXRlIGxvdywgb3IgMjQgZGF5cyB3YXMganVzdCBjYWxlbmRhciB0aW1lLgoiLDUyMDAwMDAwMDAwLCIyMTYgR0I6ICIiT3VyIGZpbmFsIHByZS10cmFpbmluZyBjb3JwdXMgY29udGFpbnMgYSB0b3RhbCBvZiAxNTkgR0Igb2YgY29kZSwgNTIgR0Igb2YgaXQKaW4gUHl0aG9uLCBhbmQgYSB0b3RhbCBvZiA1NyBHQiBvZiBjb250ZW50IGZyb20gU3RhY2tPdmVyZmxvdyIiIiw1NzYuMCwyNCxOVklESUEgVjEwMCwsQ29uZmlkZW50LCJDb2RlIGlzIHNlbGRvbSB3cml0dGVuIGluIGEgc2luZ2xlIGxlZnQtdG8tcmlnaHQgcGFzcyBhbmQgaXMgaW5zdGVhZCByZXBlYXRlZGx5IGVkaXRlZCBhbmQgcmVmaW5lZC4gV2UgaW50cm9kdWNlIEluQ29kZXIsIGEgdW5pZmllZCBnZW5lcmF0aXZlIG1vZGVsIHRoYXQgY2FuIHBlcmZvcm0gcHJvZ3JhbSBzeW50aGVzaXMgKHZpYSBsZWZ0LXRvLXJpZ2h0IGdlbmVyYXRpb24pIGFzIHdlbGwgYXMgZWRpdGluZyAodmlhIGluZmlsbGluZykuIEluQ29kZXIgaXMgdHJhaW5lZCB0byBnZW5lcmF0ZSBjb2RlIGZpbGVzIGZyb20gYSBsYXJnZSBjb3JwdXMgb2YgcGVybWlzc2l2ZWx5IGxpY2Vuc2VkIGNvZGUsIHdoZXJlIHJlZ2lvbnMgb2YgY29kZSBoYXZlIGJlZW4gcmFuZG9tbHkgbWFza2VkIGFuZCBtb3ZlZCB0byB0aGUgZW5kIG9mIGVhY2ggZmlsZSwgYWxsb3dpbmcgY29kZSBpbmZpbGxpbmcgd2l0aCBiaWRpcmVjdGlvbmFsIGNvbnRleHQuIE91ciBtb2RlbCBpcyB0aGUgZmlyc3QgZ2VuZXJhdGl2ZSBtb2RlbCB0aGF0IGlzIGFibGUgdG8gZGlyZWN0bHkgcGVyZm9ybSB6ZXJvLXNob3QgY29kZSBpbmZpbGxpbmcsIHdoaWNoIHdlIGV2YWx1YXRlIG9uIGNoYWxsZW5naW5nIHRhc2tzIHN1Y2ggYXMgdHlwZSBpbmZlcmVuY2UsIGNvbW1lbnQgZ2VuZXJhdGlvbiwgYW5kIHZhcmlhYmxlIHJlLW5hbWluZy4gV2UgZmluZCB0aGF0IHRoZSBhYmlsaXR5IHRvIGNvbmRpdGlvbiBvbiBiaWRpcmVjdGlvbmFsIGNvbnRleHQgc3Vic3RhbnRpYWxseSBpbXByb3ZlcyBwZXJmb3JtYW5jZSBvbiB0aGVzZSB0YXNrcywgd2hpbGUgc3RpbGwgcGVyZm9ybWluZyBjb21wYXJhYmx5IG9uIHN0YW5kYXJkIHByb2dyYW0gc3ludGhlc2lzIGJlbmNobWFya3MgaW4gY29tcGFyaXNvbiB0byBsZWZ0LXRvLXJpZ2h0IG9ubHkgbW9kZWxzIHByZXRyYWluZWQgYXQgc2ltaWxhciBzY2FsZS4gVGhlIEluQ29kZXIgbW9kZWxzIGFuZCBjb2RlIGFyZSBwdWJsaWNseSByZWxlYXNlZC4gdGhpcyBodHRwcyBVUkwiLDEuMCwsT3BlbiB3ZWlnaHRzIChub24tY29tbWVyY2lhbCksIlVuaXRlZCBTdGF0ZXMgb2YgQW1lcmljYSxGcmFuY2UsVW5pdGVkIFN0YXRlcyBvZiBBbWVyaWNhLFVuaXRlZCBTdGF0ZXMgb2YgQW1lcmljYSxVbml0ZWQgU3RhdGVzIG9mIEFtZXJpY2EsVW5pdGVkIFN0YXRlcyBvZiBBbWVyaWNhIiwsLCwsLDIwMjYtMDUtMjUgMTI6MjM6MzMrMDA6MDAsLCwsLCwiSW5kdXN0cnksQWNhZGVtaWEsQWNhZGVtaWEsQWNhZGVtaWEsQWNhZGVtaWEiLCwsLCxVbnJlbGVhc2VkLCJDQy1CWS1OQyA0LjAgKG5vbiBjb21tZXJjaWFsKQoKZGF0YSBpcyBvcGVuOiAiIlRvIHRyYWluIG91ciBtb2RlbHMsIHdlIGNvbGxlY3QgYSBjb3JwdXMgb2YgKDEpIHB1YmxpYyBjb2RlIHdpdGggcGVybWlzc2l2ZSwgbm9uLWNvcHlsZWZ0LCBvcGVuc291cmNlIGxpY2Vuc2VzIGZyb20gR2l0SHViIGFuZCBHaXRMYWIgYW5kICgyKSBTdGFja092ZXJmbG93IHF1ZXN0aW9ucywgYW5zd2VycywgYW5kIGNvbW1lbnRzLiIiCgppbmZlcmVuY2UgY29kZSwgbm90IHRyYWluaW5nIGNvZGUgaW4gdGhpcyByZXBvOiBodHRwczovL2dpdGh1Yi5jb20vZHBmcmllZC9pbmNvZGVyL2Jsb2IvbWFpbi9SRUFETUUubWQgIiwsMzEyOS4wNzcxMzY1NTc0Nzg4LCwsLCxSZXBvcnRlZCwsLCwsWWVzCmdMTSxCaW9sb2d5LFByb3RlaW4gb3IgbnVjbGVvdGlkZSBsYW5ndWFnZSBtb2RlbCAocExNL25MTSksSGFydmFyZCBVbml2ZXJzaXR5LCJZdW5oYSBId2FuZywgQW5kcmUgTC4gQ29ybm1hbiwgU2VyZ2V5IE92Y2hpbm5pa292LCBQZXRlciBSLiBHaXJndWlzIiwyMDIzLTA0LTA4LERlZXAgbGVhcm5pbmcgb2YgZ2Vub21pYyBjb250ZXh0cyBwcmVkaWN0cyBwcm90ZWluIGNvLXJlZ3VsYXRpb24gYW5kIGZ1bmN0aW9uLCJodHRwczovL3d3dy5iaW9yeGl2Lm9yZy9jb250ZW50LzEwLjExMDEvMjAyMy4wNC4wNy41MzYwNDJ2MS5mdWxsCmh0dHBzOi8vZ2l0aHViLmNvbS95LWh3YW5nL2dMTSIsLCwsMTAwMDAwMDAwMC4wLCIiIk91ciBtb2RlbCBjb25zaXN0cyBvZiB+MUIgcGFyYW1ldGVycyB3aGljaCBpcyBhdCBsZWFzdCBhIG1hZ25pdHVkZSBzbWFsbGVyICBjb21wYXJlZCB0byBzdGF0ZS1vZi10aGUtYXJ0IHBMTXMuIiIiLDIuMjY0MzdlKzIwLCIiIlRoZSB0cmFpbmluZyBzdGFnZSB0YWtlcyBzZXZlcmFsIHdlZWtzIG9uIGZvdXIgTlZJRElBIEExMDAgR1BVcy4iIgoKQXNzdW1wdGlvbjogMyB3ZWVrcywgNDAlIHV0aWxpemF0aW9uIHJhdGUsIDc4IFRGTE9QIHBlYWsgcmF0ZQoKRXN0aW1hdGU6ICgzKjcqMjQqMzYwMCkgcyAqIDc4ZTEyIEZMT1AvcyAqNCBHUFUgKiAwLjQgPSAyLjNlMjAiLCwiTnVtYmVyIG9mIGRhdGFwb2ludHMgPSAzMC44IMOXIDEwXjYKCkNhbGN1bGF0aW9uczoKMzAuOCDDlyAxMF42ID0gMzAsODAwLDAwMCB1bmlxdWUgZGF0YXBvaW50cy90b2tlbnMgaW4gZmlyc3QgZXBvY2giLCwsTlZJRElBIEExMDAsLExpa2VseSwiRGVjaXBoZXJpbmcgdGhlIHJlbGF0aW9uc2hpcCBiZXR3ZWVuIGEgZ2VuZSBhbmQgaXRzIGdlbm9taWMgY29udGV4dCBpcyBmdW5kYW1lbnRhbCB0byB1bmRlcnN0YW5kaW5nIGFuZCBlbmdpbmVlcmluZyBiaW9sb2dpY2FsIHN5c3RlbXMuIE1hY2hpbmUgbGVhcm5pbmcgaGFzIHNob3duIHByb21pc2UgaW4gbGVhcm5pbmcgbGF0ZW50IHJlbGF0aW9uc2hpcHMgdW5kZXJseWluZyB0aGUgc2VxdWVuY2Utc3RydWN0dXJlLWZ1bmN0aW9uIHBhcmFkaWdtIGZyb20gbWFzc2l2ZSBwcm90ZWluIHNlcXVlbmNlIGRhdGFzZXRzLiBIb3dldmVyLCB0byBkYXRlLCBsaW1pdGVkIGF0dGVtcHRzIGhhdmUgYmVlbiBtYWRlIGluIGV4dGVuZGluZyB0aGlzIGNvbnRpbnV1bSB0byBpbmNsdWRlIGhpZ2hlciBvcmRlciBnZW5vbWljIGNvbnRleHQgaW5mb3JtYXRpb24uIEV2b2x1dGlvbmFyeSBwcm9jZXNzZXMgZGljdGF0ZSB0aGUgc3BlY2lmaWNpdHkgb2YgZ2Vub21pYyBjb250ZXh0cyBpbiB3aGljaCBhIGdlbmUgaXMgZm91bmQgYWNyb3NzIHBoeWxvZ2VuZXRpYyBkaXN0YW5jZXMsIGFuZCB0aGVzZSBlbWVyZ2VudCBnZW5vbWljIHBhdHRlcm5zIGNhbiBiZSBsZXZlcmFnZWQgdG8gdW5jb3ZlciBmdW5jdGlvbmFsIHJlbGF0aW9uc2hpcHMgYmV0d2VlbiBnZW5lIHByb2R1Y3RzLiBIZXJlLCB3ZSB0cmFpbmVkIGEgZ2Vub21pYyBsYW5ndWFnZSBtb2RlbCAoZ0xNKSBvbiBtaWxsaW9ucyBvZiBtZXRhZ2Vub21pYyBzY2FmZm9sZHMgdG8gbGVhcm4gdGhlIGxhdGVudCBmdW5jdGlvbmFsIGFuZCByZWd1bGF0b3J5IHJlbGF0aW9uc2hpcHMgYmV0d2VlbiBnZW5lcy4gZ0xNIGxlYXJucyBjb250ZXh0dWFsaXplZCBwcm90ZWluIGVtYmVkZGluZ3MgdGhhdCBjYXB0dXJlIHRoZSBnZW5vbWljIGNvbnRleHQgYXMgd2VsbCBhcyB0aGUgcHJvdGVpbiBzZXF1ZW5jZSBpdHNlbGYsIGFuZCBhcHBlYXJzIHRvIGVuY29kZSBiaW9sb2dpY2FsbHkgbWVhbmluZ2Z1bCBhbmQgZnVuY3Rpb25hbGx5IHJlbGV2YW50IGluZm9ybWF0aW9uIChlLmcuIHBoeWxvZ2VueSwgZW56eW1hdGljIGZ1bmN0aW9uKS4gT3VyIGFuYWx5c2lzIG9mIHRoZSBhdHRlbnRpb24gcGF0dGVybnMgZGVtb25zdHJhdGVzIHRoYXQgZ0xNIGlzIGxlYXJuaW5nIGNvLXJlZ3VsYXRlZCBmdW5jdGlvbmFsIG1vZHVsZXMgKGkuZS4gb3Blcm9ucykuIE91ciBmaW5kaW5ncyBpbGx1c3RyYXRlIHRoYXQgZ0xN4oCZcyB1bnN1cGVydmlzZWQgZGVlcCBsZWFybmluZyBvZiB0aGUgbWV0YWdlbm9taWMgY29ycHVzIGlzIGFuIGVmZmVjdGl2ZSBhcHByb2FjaCB0byBlbmNvZGUgZnVuY3Rpb25hbCBzZW1hbnRpY3MgYW5kIHJlZ3VsYXRvcnkgc3ludGF4IG9mIGdlbmVzIGluIHRoZWlyIGdlbm9taWMgY29udGV4dHMsIHByb3ZpZGluZyBhIHByb21pc2luZyBhdmVudWUgZm9yIHVuY292ZXJpbmcgY29tcGxleCByZWxhdGlvbnNoaXBzIGJldHdlZW4gIGdlbmVzIGluIGEgZ2Vub21pYyByZWdpb24uIiwsLE9wZW4gd2VpZ2h0cyAobm9uLWNvbW1lcmNpYWwpLFVuaXRlZCBTdGF0ZXMgb2YgQW1lcmljYSxFU00yLTY1ME0sLCwsLDIwMjUtMTEtMjggMTE6NTM6NDQrMDA6MDAsLCwsLCxBY2FkZW1pYSwsLCwsT3BlbiAobm9uLWNvbW1lcmNpYWwpLCJub24tY29tbWVyY2lhbCBsaWNlbnNlCnRyYWluIGNvZGU6Cmh0dHBzOi8vZ2l0aHViLmNvbS95LWh3YW5nL2dMTT90YWI9TGljZW5zZS0xLW92LWZpbGUiLCwsLCwsLEhhcmR3YXJlLCwsLCxZZXMKRGlmZkRvY2stUFAsQmlvbG9neSxQcm90ZWluIGludGVyYWN0aW9uIHByZWRpY3Rpb24sIlRlY2huaWNhbCBVbml2ZXJzaXR5IG9mIE11bmljaCxNYXNzYWNodXNldHRzIEluc3RpdHV0ZSBvZiBUZWNobm9sb2d5IChNSVQpIiwiTW9oYW1lZCBBbWluZSBLZXRhdGEsIENlZHJpayBMYXVlLCBSdXNsYW4gTWFtbWFkb3YsIEhhbm5lcyBTdMOkcmssIE1lbmdodWEgV3UsIEdhYnJpZWxlIENvcnNvLCBDw6lsaW5lIE1hcnF1ZXQsIFJlZ2luYSBCYXJ6aWxheSwgVG9tbWkgUy4gSmFha2tvbGEiLDIwMjMtMDQtMDgsRGlmZkRvY2stUFA6IFJpZ2lkIFByb3RlaW4tUHJvdGVpbiBEb2NraW5nIHdpdGggRGlmZnVzaW9uIE1vZGVscyxodHRwczovL2FyeGl2Lm9yZy9hYnMvMjMwNC4wMzg4OSw2Ny4wLCwsMTYyMDAwMC4wLCwzLjUzODI4NDFlKzE2LCJVc2luZyA2TkQgZm9ybXVsYSB3aXRoIDE3MCBlcG9jaHMKNioyMTQxMzAwMCoxNjIwMDAwKjE3MD0zLjUzODI4NDFlKzE2Iiw0MjgyNiwiNDIsODI2IHBhaXJzIGFwcHJveGltYXRlZCBhdCA1MDAgdG9rZW5zCjQyODI2KjUwMD0yMTQxMzAwMCIsLCwsLExpa2VseSwiVW5kZXJzdGFuZGluZyBob3cgcHJvdGVpbnMgc3RydWN0dXJhbGx5IGludGVyYWN0IGlzIGNydWNpYWwgdG8gbW9kZXJuIGJpb2xvZ3ksIHdpdGggYXBwbGljYXRpb25zIGluIGRydWcgZGlzY292ZXJ5IGFuZCBwcm90ZWluIGRlc2lnbi4gUmVjZW50IG1hY2hpbmUgbGVhcm5pbmcgbWV0aG9kcyBoYXZlIGZvcm11bGF0ZWQgcHJvdGVpbi1zbWFsbCBtb2xlY3VsZSBkb2NraW5nIGFzIGEgZ2VuZXJhdGl2ZSBwcm9ibGVtIHdpdGggc2lnbmlmaWNhbnQgcGVyZm9ybWFuY2UgYm9vc3RzIG92ZXIgYm90aCB0cmFkaXRpb25hbCBhbmQgZGVlcCBsZWFybmluZyBiYXNlbGluZXMuIEluIHRoaXMgd29yaywgd2UgcHJvcG9zZSBhIHNpbWlsYXIgYXBwcm9hY2ggZm9yIHJpZ2lkIHByb3RlaW4tcHJvdGVpbiBkb2NraW5nOiBEaWZmRG9jay1QUCBpcyBhIGRpZmZ1c2lvbiBnZW5lcmF0aXZlIG1vZGVsIHRoYXQgbGVhcm5zIHRvIHRyYW5zbGF0ZSBhbmQgcm90YXRlIHVuYm91bmQgcHJvdGVpbiBzdHJ1Y3R1cmVzIGludG8gdGhlaXIgYm91bmQgY29uZm9ybWF0aW9ucy4gV2UgYWNoaWV2ZSBzdGF0ZS1vZi10aGUtYXJ0IHBlcmZvcm1hbmNlIG9uIERJUFMgd2l0aCBhIG1lZGlhbiBDLVJNU0Qgb2YgNC44NSwgb3V0cGVyZm9ybWluZyBhbGwgY29uc2lkZXJlZCBiYXNlbGluZXMuIEFkZGl0aW9uYWxseSwgRGlmZkRvY2stUFAgaXMgZmFzdGVyIHRoYW4gYWxsIHNlYXJjaC1iYXNlZCBtZXRob2RzIGFuZCBnZW5lcmF0ZXMgcmVsaWFibGUgY29uZmlkZW5jZSBlc3RpbWF0ZXMgZm9yIGl0cyBwcmVkaWN0aW9ucy4gT3VyIGNvZGUgaXMgcHVibGljbHkgYXZhaWxhYmxlIGF0ICRcdGV4dHR0e3RoaXMgaHR0cHMgVVJMfSQiLDE3MC4wLCwsIkdlcm1hbnksVW5pdGVkIFN0YXRlcyBvZiBBbWVyaWNhIiwsLCwsLDIwMjYtMDUtMjUgMTI6MjM6MzMrMDA6MDAsLCwsLCwiQWNhZGVtaWEsQWNhZGVtaWEiLCwsLCwsLCwsLCwsLCwsLCwsCkV2b01JTCxCaW9sb2d5LFZpcnVzLWhvc3QgYXNzb2NpYXRpb24gcHJlZGljdGlvbiwiVW5pdmVyc2l0eSBvZiBHbGFzZ293LENhbmNlciBSZXNlYXJjaCBVSyBCZWF0c29uIEluc3RpdHV0ZSIsIkRhbiBMaXUsIEZyYW5jZXNjYSBZb3VuZywgRGF2aWQgTCBSb2JlcnRzb24sIEtlIFl1YW4iLDIwMjMtMDQtMDgsUHJlZGljdGlvbiBvZiB2aXJ1cy1ob3N0IGFzc29jaWF0aW9uIHVzaW5nIHByb3RlaW4gbGFuZ3VhZ2UgbW9kZWxzIGFuZCBtdWx0aXBsZSBpbnN0YW5jZSBsZWFybmluZyxodHRwczovL3d3dy5iaW9yeGl2Lm9yZy9jb250ZW50LzEwLjExMDEvMjAyMy4wNC4wNy41MzYwMjN2MSwyLjAsLCwsLCwsMTAwMDAsIiIid2UgY29sbGVjdGVkIDQ2OTYgYXNzb2NpYXRpb25zIDQxMgpiZXR3ZWVuIDQ2OTYgdmlydXNlcyBhbmQgNDk4IHByb2thcnlvdGljIGhvc3RzIGF0IHRoZSBzcGVjaWVzIGxldmVsOyA5NTk1IHBvc2l0aXZlIDQxMwphc3NvY2lhdGlvbnMgZnJvbSA5NTk1IHZpcnVzZXMgYW5kIDE2NjUgZXVrYXJ5b3RpYyBob3N0cyBhdCB0aGUgc3BlY2llcyBsZXZlbC4gIiIiLCwsLCxVbmtub3duLCJQcmVkaWN0aW5nIHZpcnVzLWhvc3QgYXNzb2NpYXRpb24gaXMgZXNzZW50aWFsIHRvIHVuZGVyc3RhbmQgaG93IHZpcnVzZXMgaW50ZXJhY3Qgd2l0aCBob3N0IHNwZWNpZXMsIGFuZCBkaXNjb3ZlcmluZyBuZXcgdGhlcmFwZXV0aWNzIGZvciB2aXJhbCBkaXNlYXNlcyBhY3Jvc3MgaHVtYW5zIGFuZCBhbmltYWxzLiBDdXJyZW50bHksIHRoZSBob3N0IG9mIHRoZSBtYWpvcml0eSBvZiB2aXJ1c2VzIGlzIHVua25vd24uIEhlcmUsIHdlIGludHJvZHVjZSBFdm9NSUwsIGEgZGVlcCBsZWFybmluZyBtZXRob2QgdGhhdCBwcmVkaWN0cyB2aXJ1cy1ob3N0IGFzc29jaWF0aW9uIGF0IHRoZSBzcGVjaWVzIGxldmVsIGZyb20gdmlyYWwgc2VxdWVuY2Ugb25seS4gVGhlIG1ldGhvZCBjb21iaW5lcyBhIHByZS10cmFpbmVkIGxhcmdlIHByb3RlaW4gbGFuZ3VhZ2UgbW9kZWwgYW5kIGF0dGVudGlvbi1iYXNlZCBtdWx0aXBsZSBpbnN0YW5jZSBsZWFybmluZyB0byBhbGxvdyBwcm90ZWluLW9yaWVudGF0ZWQgcHJlZGljdGlvbnMuIE91ciByZXN1bHRzIHNob3cgdGhhdCBwcm90ZWluIGVtYmVkZGluZ3MgY2FwdHVyZSBzdHJvbmdlciBwcmVkaWN0aXZlIHNpZ25hbHMgdGhhbiB0cmFkaXRpb25hbCBoYW5kY3JhZnRlZCBmZWF0dXJlcywgaW5jbHVkaW5nIGFtaW5vIGFjaWRzIGFuZCBETkEgay1tZXJzLCBhbmQgcGh5c2lvLWNoZW1pY2FsIHByb3BlcnRpZXMuIEV2b01JTCBiaW5hcnkgY2xhc3NpZmllcnMgYWNoaWV2ZSBBVUMgdmFsdWVzIG9mIG92ZXIgMC45NSBmb3IgYWxsIHByb2thcnlvdGljIGFuZCBuZWFybHkgMC44IGZvciBhbG1vc3QgYWxsIGV1a2FyeW90aWMgaG9zdHMuIEluIG11bHRpLWhvc3QgcHJlZGljdGlvbiB0YXNrcywgRXZvTUlMIGFjaGlldmVkIG1lZGlhbiBwZXJmb3JtYW5jZSBpbXByb3ZlbWVudHMgb2YgOC42JSBpbiBwcm9rYXJ5b3RpYyBob3N0cyBhbmQgMS44JSBpbiBldWthcnlvdGljIGhvc3RzLiBGdXJ0aGVybW9yZSwgRXZvTUlMIGVzdGltYXRlcyB0aGUgaW1wb3J0YW5jZSBvZiBzaW5nbGUgcHJvdGVpbnMgaW4gdGhlIHByZWRpY3Rpb24gYW5kIG1hcHMgdGhlbSB0byBhbiBlbWJlZGRpbmcgbGFuZHNjYXBlIG9mIGFsbCB2aXJhbCBwcm90ZWlucywgd2hlcmUgcHJvdGVpbnMgd2l0aCBzaW1pbGFyIGZ1bmN0aW9ucyBhcmUgZGlzdGluY3RseSBjbHVzdGVyZWQgdG9nZXRoZXIuCgpBdXRob3Igc3VtbWFyeSBCZWluZyBhYmxlIHRvIHByZWRpY3Qgd2hpY2ggdmlydXNlcyBjYW4gaW5mZWN0IHdoaWNoIGhvc3RzLCBhbmQgaWRlbnRpZnlpbmcgdGhlIHNwZWNpZmljIHByb3RlaW5zIHRoYXQgYXJlIGludm9sdmVkIGluIHRoZXNlIGludGVyYWN0aW9ucywgaXMgY3J1Y2lhbCBmb3IgdW5kZXJzdGFuZGluZyB2aXJhbCBkaXNlYXNlcyBhbmQgZGV2ZWxvcGluZyBtb3JlIGVmZmVjdGl2ZSB0cmVhdG1lbnRzLiBUcmFkaXRpb25hbCBtZXRob2RzIGZvciBwcmVkaWN0aW5nIHRoZXNlIGludGVyYWN0aW9ucyByZWx5IG9uIGhhbmRjcmFmdGVkIGNvbW1vbiBmZWF0dXJlcyBhbW9uZyBwcm90ZWlucywgb3Zlcmxvb2tpbmcgdGhlIGltcG9ydGFuY2Ugb2Ygc2luZ2xlIHByb3RlaW5zLiBXZSBoYXZlIGRldmVsb3BlZCBhIG5ldyBtZXRob2QgdGhhdCBjb21iaW5lcyBhIHByb3RlaW4gbGFuZ3VhZ2UgbW9kZWwgYW5kIG11bHRpcGxlIGluc3RhbmNlIGxlYXJuaW5nIHRvIGFsbG93IGhvc3QgcHJlZGljdGlvbiBkaXJlY3RseSBmcm9tIHByb3RlaW4gc2VxdWVuY2VzLCB3aXRob3V0IHRoZSBuZWVkIHRvIGV4dHJhY3QgaGFuZGNyYWZ0ZWQgZmVhdHVyZXMuIFRoaXMgbWV0aG9kIHNpZ25pZmljYW50bHkgaW1wcm92ZWQgbXVsdGlwbGUgaG9zdCBhc3NvY2lhdGlvbiBhY2N1cmFjeSBhbmQgcmV2ZWFsZWQgdGhlIGtleSBwcm90ZWlucyBpbnZvbHZlZCBpbiB2aXJ1cy1ob3N0IGludGVyYWN0aW9ucy4iLCwsLCJVbml0ZWQgS2luZ2RvbSBvZiBHcmVhdCBCcml0YWluIGFuZCBOb3J0aGVybiBJcmVsYW5kLFVuaXRlZCBLaW5nZG9tIG9mIEdyZWF0IEJyaXRhaW4gYW5kIE5vcnRoZXJuIElyZWxhbmQiLEVTTTFiLCwsLCwyMDI1LTExLTI4IDExOjUzOjQ0KzAwOjAwLCwsLCwsQWNhZGVtaWEsLCwsLCwsLCwsLCwsLCwsLCwKQ2VyZWJyYXMtR1BULTEzQixMYW5ndWFnZSxMYW5ndWFnZSBtb2RlbGluZyxDZXJlYnJhcyBTeXN0ZW1zLCJOb2xhbiBEZXksIEd1cnByZWV0IEdvc2FsLCBaaGltaW5nIChDaGFybGVzKSBDaGVuLCBIZW1hbnQgS2hhY2hhbmUsIFdpbGxpYW0gTWFyc2hhbGwsIFJpYmh1IFBhdGhyaWEsIE1hcnZpbiBUb20sIEpvZWwgSGVzdG5lc3MiLDIwMjMtMDQtMDYsQ2VyZWJyYXMtR1BUOiBPcGVuIENvbXB1dGUtT3B0aW1hbCBMYW5ndWFnZSBNb2RlbHMgVHJhaW5lZCBvbiB0aGUgQ2VyZWJyYXMgV2FmZXItU2NhbGUgQ2x1c3RlcixodHRwczovL2FyeGl2Lm9yZy9hYnMvMjMwNC4wMzIwOCwxMzYuMCwsLDEzMDAwMDAwMDAwLjAsMTMgYmlsbGlvbiwyLjNlKzIyLCIyLjNlMjIsIHBlciB0YWJsZSAyIiwyNTcxMDAwMDAwMDAsIjM3MUIgdG9rZW5zLCBvciAyNzhCIHdvcmRzIiwsLENlcmVicmFzIENTLTIsLENvbmZpZGVudCwiV2Ugc3R1ZHkgcmVjZW50IHJlc2VhcmNoIGFkdmFuY2VzIHRoYXQgaW1wcm92ZSBsYXJnZSBsYW5ndWFnZSBtb2RlbHMgdGhyb3VnaCBlZmZpY2llbnQgcHJlLXRyYWluaW5nIGFuZCBzY2FsaW5nLCBhbmQgb3BlbiBkYXRhc2V0cyBhbmQgdG9vbHMuIFdlIGNvbWJpbmUgdGhlc2UgYWR2YW5jZXMgdG8gaW50cm9kdWNlIENlcmVicmFzLUdQVCwgYSBmYW1pbHkgb2Ygb3BlbiBjb21wdXRlLW9wdGltYWwgbGFuZ3VhZ2UgbW9kZWxzIHNjYWxlZCBmcm9tIDExMU0gdG8gMTNCIHBhcmFtZXRlcnMuIFdlIHRyYWluIENlcmVicmFzLUdQVCBtb2RlbHMgb24gdGhlIEVsZXV0aGVyIFBpbGUgZGF0YXNldCBmb2xsb3dpbmcgRGVlcE1pbmQgQ2hpbmNoaWxsYSBzY2FsaW5nIHJ1bGVzIGZvciBlZmZpY2llbnQgcHJlLXRyYWluaW5nIChoaWdoZXN0IGFjY3VyYWN5IGZvciBhIGdpdmVuIGNvbXB1dGUgYnVkZ2V0KS4gV2UgY2hhcmFjdGVyaXplIHRoZSBwcmVkaWN0YWJsZSBwb3dlci1sYXcgc2NhbGluZyBhbmQgY29tcGFyZSBDZXJlYnJhcy1HUFQgd2l0aCBvdGhlciBwdWJsaWNseS1hdmFpbGFibGUgbW9kZWxzIHRvIHNob3cgYWxsIENlcmVicmFzLUdQVCBtb2RlbHMgaGF2ZSBzdGF0ZS1vZi10aGUtYXJ0IHRyYWluaW5nIGVmZmljaWVuY3kgb24gYm90aCBwcmUtdHJhaW5pbmcgYW5kIGRvd25zdHJlYW0gb2JqZWN0aXZlcy4gV2UgZGVzY3JpYmUgb3VyIGxlYXJuaW5ncyBpbmNsdWRpbmcgaG93IE1heGltYWwgVXBkYXRlIFBhcmFtZXRlcml6YXRpb24gKM68UCkgY2FuIGZ1cnRoZXIgaW1wcm92ZSBsYXJnZSBtb2RlbCBzY2FsaW5nLCBpbXByb3ZpbmcgYWNjdXJhY3kgYW5kIGh5cGVycGFyYW1ldGVyIHByZWRpY3RhYmlsaXR5IGF0IHNjYWxlLiBXZSByZWxlYXNlIG91ciBwcmUtdHJhaW5lZCBtb2RlbHMgYW5kIGNvZGUsIG1ha2luZyB0aGlzIHBhcGVyIHRoZSBmaXJzdCBvcGVuIGFuZCByZXByb2R1Y2libGUgd29yayBjb21wYXJpbmcgY29tcHV0ZS1vcHRpbWFsIG1vZGVsIHNjYWxpbmcgdG8gbW9kZWxzIHRyYWluZWQgb24gZml4ZWQgZGF0YXNldCBzaXplcy4gQ2VyZWJyYXMtR1BUIG1vZGVscyBhcmUgYXZhaWxhYmxlIG9uIEh1Z2dpbmdGYWNlOiB0aGlzIGh0dHBzIFVSTC4iLDAuNjksLE9wZW4gd2VpZ2h0cyAodW5yZXN0cmljdGVkKSxVbml0ZWQgU3RhdGVzIG9mIEFtZXJpY2EsLCwsLCwyMDI2LTA1LTI1IDEyOjIzOjMzKzAwOjAwLCwsLDIyMTAwMDAuMCwiIiJGb3IgdGhlIDEzQiBwYXJhbWV0ZXIgbW9kZWwsIHdlIHRyYWluIHdpdGggYSBiYXRjaCBzaXplIG9mIDcyMCBzZXF1ZW5jZXMgb2YgbGVuZ3RoIDIwNDggdG9rZW5zIGZvciB0aGUgZmlyc3QgODRCIHRva2Vucy4gQXQgdGhhdCBwb2ludCwgd2Ugb2JzZXJ2ZWQgdGhlIGdhcCBiZXR3ZWVuIHZhbGlkYXRpb24gYW5kIHRyYWluIGxvc3MgZ3Jvd2luZywgaW5kaWNhdGluZyB0aGF0IHRoZSBncmFkaWVudCBub2lzZSB3YXMgZ3Jvd2luZywgc28gd2UgaW5jcmVhc2VkIHRoZSBiYXRjaCBzaXplIHRvIDEwODAgc2VxdWVuY2VzIGZvciB0aGUgcmVzdCBvZiB0cmFpbmluZy4iIgoKYmF0Y2ggc2l6ZXMgcmFtcCBmcm9tIDEuNDdNIHRvIDIuMjFNIixJbmR1c3RyeSwsLCwsVW5yZWxlYXNlZCwiQXBhY2hlIDIuMCBsaWNlbnNlCmh0dHBzOi8vaHVnZ2luZ2ZhY2UuY28vY2VyZWJyYXMvQ2VyZWJyYXMtR1BULTEzQiIsLCwsLCwsUmVwb3J0ZWQsY2VyZWJyYXMsLCwsWWVzClNlZ21lbnQgQW55dGhpbmcgTW9kZWwsVmlzaW9uLEltYWdlIHNlZ21lbnRhdGlvbixNZXRhIEFJLCJBbGV4YW5kZXIgS2lyaWxsb3YsIEVyaWMgTWludHVuLCBOaWtoaWxhIFJhdmksIEhhbnppIE1hbywgQ2hsb2UgUm9sbGFuZCwgTGF1cmEgR3VzdGFmc29uLCBUZXRlIFhp</x:v>
      </x:c>
    </x:row>
    <x:row r="182" ht="18" customHeight="1">
      <x:c r="A182" s="17" t="n">
        <x:v>177</x:v>
      </x:c>
      <x:c r="B182" s="17" t="n">
        <x:v>309</x:v>
      </x:c>
      <x:c r="C182" s="94" t="str">
        <x:v>YW8sIFNwZW5jZXIgV2hpdGVoZWFkLCBBbGV4YW5kZXIgQy4gQmVyZywgV2FuLVllbiBMbywgUGlvdHIgRG9sbMOhciwgUm9zcyBHaXJzaGljayIsMjAyMy0wNC0wNSxTZWdtZW50IEFueXRoaW5nLGh0dHBzOi8vYXJ4aXYub3JnL2Ficy8yMzA0LjAyNjQzLDEzNDg2LjAsIkhpZ2hseSBjaXRlZCxIaXN0b3JpY2FsIHNpZ25pZmljYW5jZSIsLDYzNjAwMDAwMC4wLCJGcm9tIEZhY2Vib29rIHdlYnNpdGU6IGh0dHBzOi8vc2VnbWVudC1hbnl0aGluZy5jb20vCiIiSG93IGJpZyBpcyB0aGUgbW9kZWw/IFRoZSBpbWFnZSBlbmNvZGVyIGhhcyA2MzJNIHBhcmFtZXRlcnMuClRoZSBwcm9tcHQgZW5jb2RlciBhbmQgbWFzayBkZWNvZGVyIGhhdmUgNE0gcGFyYW1ldGVycy4iIiIsNy44ZSsyMSwiIiJTQU0gd2FzIHRyYWluZWQgb24gMjU2IEExMDAgR1BVUyBmb3IgNjggaG91cnMuIFdlIGFja25vd2xlZGdlIHRoZSBlbnZpcm9ubWVudGFsIGltcGFjdCBhbmQgY29zdCBvZiB0cmFpbmluZwpsYXJnZSBzY2FsZSBtb2RlbHMuIFRoZSBlbnZpcm9ubWVudGFsIGltcGFjdCBvZiB0cmFpbmluZyB0aGUgcmVsZWFzZWQgU0FNIG1vZGVsIGlzIGFwcHJveGltYXRlbHkgNjk2MyBrV2giIgoKNjgqMjU2IEExMDAtaG91cnMgPSAKMTc0MDggaG91cnMgKiAzNjAwICogMzEyIHRyaWxsaW9uICogMC40ICh1dGlsaXphdGlvbiBhc3N1bXB0aW9uIGZvciBpbWFnZSBtb2RlbHMpCj0gNy44MmUyMQoKbWF4IEExMDAgcG93ZXIgaXMgNDAwVy4gNiw5NjMsMDAwIHdhdHQtaG91cnMgLyA0MDAgd2F0dHMgPSAxNzQwNy41IGhvdXJzIChzbyB0aGV5IHByb2JhYmx5IGp1c3QgY2FsY3VsYXRlZCBiYWNrd2FyZHMgZnJvbSBwb3dlciByYXRpbmcsIGFuZCB0aGlzIGRvZXNuJ3QgZ2l2ZSBhbnkgaW5mbyBvbiB1dGlsaXphdGlvbikiLDExMDAwMDAwMDAsIiIiU0EtMUIgY29udGFpbnMgMTFNIGRpdmVyc2UsIGhpZ2gtcmVzb2x1dGlvbiwgbGljZW5zZWQsIGFuZCBwcml2YWN5IHByb3RlY3RpbmcgaW1hZ2VzIGFuZCAxLjFCIGhpZ2gtcXVhbGl0eSBzZWdtZW50YXRpb24gbWFza3MuIiIKc2VnbWVudGF0aW9uIG1hc2sgaXMgYSBtYXAgdGhhdCBpZGVudGlmaWVzIHNlZ21lbnRzIGluIGFuIGltYWdlIiw2OC4wLCIiIlNBTSB3YXMgdHJhaW5lZCBvbiAyNTYgQTEwMCBHUFVTIGZvciA2OCBob3VycyIiIixOVklESUEgQTEwMCxTdXBlcnZpc2VkLENvbmZpZGVudCwiV2UgaW50cm9kdWNlIHRoZSBTZWdtZW50IEFueXRoaW5nIChTQSkgcHJvamVjdDogYSBuZXcgdGFzaywgbW9kZWwsIGFuZCBkYXRhc2V0IGZvciBpbWFnZSBzZWdtZW50YXRpb24uIFVzaW5nIG91ciBlZmZpY2llbnQgbW9kZWwgaW4gYSBkYXRhIGNvbGxlY3Rpb24gbG9vcCwgd2UgYnVpbHQgdGhlIGxhcmdlc3Qgc2VnbWVudGF0aW9uIGRhdGFzZXQgdG8gZGF0ZSAoYnkgZmFyKSwgd2l0aCBvdmVyIDEgYmlsbGlvbiBtYXNrcyBvbiAxMU0gbGljZW5zZWQgYW5kIHByaXZhY3kgcmVzcGVjdGluZyBpbWFnZXMuIFRoZSBtb2RlbCBpcyBkZXNpZ25lZCBhbmQgdHJhaW5lZCB0byBiZSBwcm9tcHRhYmxlLCBzbyBpdCBjYW4gdHJhbnNmZXIgemVyby1zaG90IHRvIG5ldyBpbWFnZSBkaXN0cmlidXRpb25zIGFuZCB0YXNrcy4gV2UgZXZhbHVhdGUgaXRzIGNhcGFiaWxpdGllcyBvbiBudW1lcm91cyB0YXNrcyBhbmQgZmluZCB0aGF0IGl0cyB6ZXJvLXNob3QgcGVyZm9ybWFuY2UgaXMgaW1wcmVzc2l2ZSAtLSBvZnRlbiBjb21wZXRpdGl2ZSB3aXRoIG9yIGV2ZW4gc3VwZXJpb3IgdG8gcHJpb3IgZnVsbHkgc3VwZXJ2aXNlZCByZXN1bHRzLiBXZSBhcmUgcmVsZWFzaW5nIHRoZSBTZWdtZW50IEFueXRoaW5nIE1vZGVsIChTQU0pIGFuZCBjb3JyZXNwb25kaW5nIGRhdGFzZXQgKFNBLTFCKSBvZiAxQiBtYXNrcyBhbmQgMTFNIGltYWdlcyBhdCB0aGlzIGh0dHBzIFVSTCB0byBmb3N0ZXIgcmVzZWFyY2ggaW50byBmb3VuZGF0aW9uIG1vZGVscyBmb3IgY29tcHV0ZXIgdmlzaW9uLiIsMi4wLCxPcGVuIHdlaWdodHMgKHVucmVzdHJpY3RlZCksVW5pdGVkIFN0YXRlcyBvZiBBbWVyaWNhLFZpVC1IdWdlLzE0LDcuOGUrMjEsc2VlIFRyYWluaW5nIENvbXB1dGUgbm90ZXMsMjU2LjAsLDIwMjYtMDUtMjUgMTI6MjM6MzIrMDA6MDAsLCwsLCxJbmR1c3RyeSwsLCwsVW5yZWxlYXNlZCwiQXBhY2hlIDIuMCBsaWNlbnNlCmRvbid0IHNlZSBwcmV0cmFpbiBjb2RlIGluIHRoZSByZXBvLCBjb3VsZCBiZSB3cm9uZwoKaHR0cHM6Ly9naXRodWIuY29tL2ZhY2Vib29rcmVzZWFyY2gvc2VnbWVudC1hbnl0aGluZyIsLDE1ODg4LjQxMTIyODQ3NTIzNSwsRlAzMiwsMjA0MTM0Ljg0MjIzNzgyOTY0LEhhcmR3YXJlLCwsLCxZZXMKQkVMTEUtN0ItMC4yTSxMYW5ndWFnZSxMYW5ndWFnZSBtb2RlbGluZy9nZW5lcmF0aW9uLEtFIEhvbGRpbmdzIEluYy4gKOKAnEJlaWtl4oCdKSwsMjAyMy0wNC0wNSwsaHR0cHM6Ly9odWdnaW5nZmFjZS5jby9CZWxsZUdyb3VwL0JFTExFLTdCLTAuMk0sLCwsNzAwMDAwMDAwMC4wLCwsLCwiMC4yTSBleGFtcGxlcwpCYXRjaCBzaXplCTY0IiwsLCwsQ29uZmlkZW50LCJCRUxMRSBpcyBiYXNlZCBvbiBCbG9vbXotN2IxLW10IGFuZCBmaW5ldHVuZWQgd2l0aCAwLjJNIENoaW5lc2UgZGF0YSBjb21iaW5lZCB3aXRoIDUwLDAwMCBwaWVjZXMgb2YgRW5nbGlzaCBkYXRhIGZyb20gdGhlIG9wZW4gc291cmNlIFN0YW5mb3JkLUFscGFjYSwgcmVzdWx0aW5nIGluIGdvb2QgQ2hpbmVzZSBpbnN0cnVjdGlvbiB1bmRlcnN0YW5kaW5nIGFuZCByZXNwb25zZSBnZW5lcmF0aW9uIGNhcGFiaWxpdGllcy4KClRoZSBjb2RlIG9mIENoaW5lc2UgZGF0YSBnZW5lcmF0aW9uIGFuZCBvdGhlciBkZXRhaWxlZCBpbmZvcm1hdGlvbiBjYW4gYmUgZm91bmQgaW4gb3VyIEdpdGh1YiBwcm9qZWN0IHJlcG9zaXRvcnk6IGh0dHBzOi8vZ2l0aHViLmNvbS9MaWFuamlhVGVjaC9CRUxMRS4KCldlIHRyYWluZWQgbW9kZWxzIHVzaW5nIGRhdGFzZXRzIG9mIGRpZmZlcmVudCBzaXplcyAoMjAwLDAwMCwgNjAwLDAwMCwgYW5kIDEsMDAwLDAwMCBzYW1wbGVzKSBmb3IgaW5zdHJ1Y3Rpb24gbGVhcm5pbmcsIGFuZCB3ZSBvYnRhaW5lZCBkaWZmZXJlbnQgbW9kZWwgdmVyc2lvbnMgYXMgc2hvd24gYmVsb3c6IiwzLjAsLE9wZW4gd2VpZ2h0cyAodW5yZXN0cmljdGVkKSxDaGluYSxCTE9PTS03LjFCLCwsLCwyMDI1LTExLTI4IDExOjUzOjQ0KzAwOjAwLCwsLCwsSW5kdXN0cnksLCwsLCwiQXBhY2hlIDIuMAoiLCwsLCwsLCwsLCwsWWVzCkJFTExFLTdCLTFNLExhbmd1YWdlLExhbmd1YWdlIG1vZGVsaW5nL2dlbmVyYXRpb24sS0UgSG9sZGluZ3MgSW5jLiAo4oCcQmVpa2XigJ0pLCwyMDIzLTA0LTA1LCxodHRwczovL2h1Z2dpbmdmYWNlLmNvL0JlbGxlR3JvdXAvQkVMTEUtN0ItMU0sLCwsNzAwMDAwMDAwMC4wLCwsLCwiMU0gZXhhbXBsZXMKQmF0Y2ggc2l6ZQk2NCIsLCwsLENvbmZpZGVudCwiIiJCRUxMRSBpcyBiYXNlZCBvbiBCbG9vbXotN2IxLW10IGFuZCBmaW5ldHVuZWQgd2l0aCAwLjJNIENoaW5lc2UgZGF0YSBjb21iaW5lZCB3aXRoIDUwLDAwMCBwaWVjZXMgb2YgRW5nbGlzaCBkYXRhIGZyb20gdGhlIG9wZW4gc291cmNlIFN0YW5mb3JkLUFscGFjYSwgcmVzdWx0aW5nIGluIGdvb2QgQ2hpbmVzZSBpbnN0cnVjdGlvbiB1bmRlcnN0YW5kaW5nIGFuZCByZXNwb25zZSBnZW5lcmF0aW9uIGNhcGFiaWxpdGllcy4KClRoZSBjb2RlIG9mIENoaW5lc2UgZGF0YSBnZW5lcmF0aW9uIGFuZCBvdGhlciBkZXRhaWxlZCBpbmZvcm1hdGlvbiBjYW4gYmUgZm91bmQgaW4gb3VyIEdpdGh1YiBwcm9qZWN0IHJlcG9zaXRvcnk6IGh0dHBzOi8vZ2l0aHViLmNvbS9MaWFuamlhVGVjaC9CRUxMRS4KCldlIHRyYWluZWQgbW9kZWxzIHVzaW5nIGRhdGFzZXRzIG9mIGRpZmZlcmVudCBzaXplcyAoMjAwLDAwMCwgNjAwLDAwMCwgYW5kIDEsMDAwLDAwMCBzYW1wbGVzKSBmb3IgaW5zdHJ1Y3Rpb24gbGVhcm5pbmcsIGFuZCB3ZSBvYnRhaW5lZCBkaWZmZXJlbnQgbW9kZWwgdmVyc2lvbnMgYXMgc2hvd24gYmVsb3c6IiIiLDMuMCwsT3BlbiB3ZWlnaHRzICh1bnJlc3RyaWN0ZWQpLENoaW5hLEJMT09NLTcuMUIsLCwsLDIwMjUtMTEtMjggMTE6NTM6NDQrMDA6MDAsLCwsLCxJbmR1c3RyeSwsLCwsLCJBcGFjaGUgMi4wCiIsLCwsLCwsLCwsLCxZZXMKQkVMTEUtN0ItMk0sTGFuZ3VhZ2UsTGFuZ3VhZ2UgbW9kZWxpbmcvZ2VuZXJhdGlvbixLRSBIb2xkaW5ncyBJbmMuICjigJxCZWlrZeKAnSksLDIwMjMtMDQtMDUsLGh0dHBzOi8vaHVnZ2luZ2ZhY2UuY28vQmVsbGVHcm91cC9CRUxMRS03Qi0yTSwsLCw3MDAwMDAwMDAwLjAsLCwsLCIyTSBleGFtcGxlcwpCYXRjaCBzaXplCTY0IiwsLCwsQ29uZmlkZW50LCJCRUxMRSBpcyBiYXNlZCBvbiBCbG9vbXotN2IxLW10IGFuZCBmaW5ldHVuZWQgd2l0aCA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CgpXZSB0cmFpbmVkIG1vZGVscyB1c2luZyBkYXRhc2V0cyBvZiBkaWZmZXJlbnQgc2l6ZXMgKDIwMCwwMDAsIDYwMCwwMDAsIDEsMDAwLDAwMCwgYW5kIDIsMDAwLDAwMCBzYW1wbGVzKSBmb3IgaW5zdHJ1Y3Rpb24gbGVhcm5pbmcsIGFuZCB3ZSBvYnRhaW5lZCBkaWZmZXJlbnQgbW9kZWwgdmVyc2lvbnMgYXMgc2hvd24gYmVsb3c6IiwzLjAsLE9wZW4gd2VpZ2h0cyAodW5yZXN0cmljdGVkKSxDaGluYSxCTE9PTS03LjFCLCwsLCwyMDI1LTExLTI4IDExOjUzOjQ0KzAwOjAwLCwsLCwsSW5kdXN0cnksLCwsLCwiQXBhY2hlIDIuMAoiLCwsLCwsLCwsLCwsWWVzCkVpZ2VuRm9sZCxCaW9sb2d5LFByb3RlaW4gZm9sZGluZyBwcmVkaWN0aW9uLE1hc3NhY2h1c2V0dHMgSW5zdGl0dXRlIG9mIFRlY2hub2xvZ3kgKE1JVCksIkJvd2VuIEppbmcsIEV6cmEgRXJpdmVzLCBQZXRlciBQYW8tSHVhbmcsIEdhYnJpZWxlIENvcnNvLCBCb25uaWUgQmVyZ2VyLCBUb21taSBKYWFra29sYSIsMjAyMy0wNC0wNSxFaWdlbkZvbGQ6IEdlbmVyYXRpdmUgUHJvdGVpbiBTdHJ1Y3R1cmUgUHJlZGljdGlvbiB3aXRoIERpZmZ1c2lvbiBNb2RlbHMsaHR0cHM6Ly9hcnhpdi5vcmcvYWJzLzIzMDQuMDIxOTgsLCwiIiJXaGVuIHRyYWluZWQgb24gdGhlIFBEQiBhbmQgZXZhbHVhdGVkIG9uIENBTUVPIGJlbmNobWFya3MsIHNhbXBsZXMgZnJvbSB0aGlzIG1vZGVsIGFyZSBjb21wYXJhYmxlIHdpdGggZXhpc3RpbmcgbWV0aG9kcyBzdWNoIGFzIFJvc2VUVEFGb2xkIChCYWVrIGV0IGFsLiwgMjAyMSkgaW4gdGVybXMgb2Ygc2luZ2xlLXN0cnVjdHVyZSBhY2N1cmFjeS4gSG93ZXZlciwgdW5saWtlIGV4aXN0aW5nIG1ldGhvZHMsIEVJR0VORk9MRCBwcm92aWRlcyBhIGRpc3RyaWJ1dGlvbiBvZiBzdHJ1Y3R1cmVzIHJhdGhlciB0aGFuIHNjYWxhciBwcmVkaWN0ZWQgZXJyb3JzLCBwcm92aWRpbmcgbW9yZSBpbnNpZ2h0cyBpbnRvIG1vZGVsIHVuY2VydGFpbnR5LiIiIiwsLCwsLCIiIiBUbyByZWR1Y2UgdHJhaW5pbmcgdGltZSwgd2UgdHJhaW4gKGFuZCB2YWxpZGF0ZSkgb25seSBvbiBzdHJ1Y3R1cmVzIHdpdGggcmVzaWR1ZSBsZW5ndGhzIGJldHdlZW4gMjAgYW5kIDI1NiwgZm9yIGEgdG90YWwgb2YgMjMwLDUyMCAoMTQsMTI4KSB0cmFpbmluZyAodmFsaWRhdGlvbikgc3RydWN0dXJlcy4iIiIsLCwsLFVua25vd24sIlByb3RlaW4gc3RydWN0dXJlIHByZWRpY3Rpb24gaGFzIHJlYWNoZWQgcmV2b2x1dGlvbmFyeSBsZXZlbHMgb2YgYWNjdXJhY3kgb24gc2luZ2xlIHN0cnVjdHVyZXMsIHlldCBkaXN0cmlidXRpb25hbCBtb2RlbGluZyBwYXJhZGlnbXMgYXJlIG5lZWRlZCB0byBjYXB0dXJlIHRoZSBjb25mb3JtYXRpb25hbCBlbnNlbWJsZXMgYW5kIGZsZXhpYmlsaXR5IHRoYXQgdW5kZXJsaWUgYmlvbG9naWNhbCBmdW5jdGlvbi4gVG93YXJkcyB0aGlzIGdvYWwsIHdlIGRldmVsb3AgRWlnZW5Gb2xkLCBhIGRpZmZ1c2lvbiBnZW5lcmF0aXZlIG1vZGVsaW5nIGZyYW1ld29yayBmb3Igc2FtcGxpbmcgYSBkaXN0cmlidXRpb24gb2Ygc3RydWN0dXJlcyBmcm9tIGEgZ2l2ZW4gcHJvdGVpbiBzZXF1ZW5jZS4gV2UgZGVmaW5lIGEgZGlmZnVzaW9uIHByb2Nlc3MgdGhhdCBtb2RlbHMgdGhlIHN0cnVjdHVyZSBhcyBhIHN5c3RlbSBvZiBoYXJtb25pYyBvc2NpbGxhdG9ycyBhbmQgd2hpY2ggbmF0dXJhbGx5IGluZHVjZXMgYSBjYXNjYWRpbmctcmVzb2x1dGlvbiBnZW5lcmF0aXZlIHByb2Nlc3MgYWxvbmcgdGhlIGVpZ2VubW9kZXMgb2YgdGhlIHN5c3RlbS4gT24gcmVjZW50IENBTUVPIHRhcmdldHMsIEVpZ2VuRm9sZCBhY2hpZXZlcyBhIG1lZGlhbiBUTVNjb3JlIG9mIDAuODQsIHdoaWxlIHByb3ZpZGluZyBhIG1vcmUgY29tcHJlaGVuc2l2ZSBwaWN0dXJlIG9mIG1vZGVsIHVuY2VydGFpbnR5IHZpYSB0aGUgZW5zZW1ibGUgb2Ygc2FtcGxlZCBzdHJ1Y3R1cmVzIHJlbGF0aXZlIHRvIGV4aXN0aW5nIG1ldGhvZHMuIFdlIHRoZW4gYXNzZXNzIEVpZ2VuRm9sZCdzIGFiaWxpdHkgdG8gbW9kZWwgYW5kIHByZWRpY3QgY29uZm9ybWF0aW9uYWwgaGV0ZXJvZ2VuZWl0eSBmb3IgZm9sZC1zd2l0Y2hpbmcgcHJvdGVpbnMgYW5kIGxpZ2FuZC1pbmR1Y2VkIGNvbmZvcm1hdGlvbmFsIGNoYW5nZS4gQ29kZSBpcyBhdmFpbGFibGUgYXQgdGhpcyBodHRwcyBVUkwuIiwsLE9wZW4gd2VpZ2h0cyAodW5yZXN0cmljdGVkKSxVbml0ZWQgU3RhdGVzIG9mIEFtZXJpY2EsLCwsLCwyMDI1LTExLTI4IDExOjUzOjQ0KzAwOjAwLCwsLCwsQWNhZGVtaWEsLCwsLE9wZW4gc291cmNlLCJNSVQgbGljZW5zZQpodHRwczovL2dpdGh1Yi5jb20vYmppbmcyMDE2L0VpZ2VuRm9sZCIsLCwsLCwsLCwsLCxZZXMKUHl0aGlhLTEy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IwMDAwMDAwMDAuMCxTZWUgVGFibGUgMSBmb3Igbm9uLWVtYmVkZGluZyBwYXJhbWV0ZXJzLDIuMTU5MDAwMDAwMDAwMWUrMjIsaHR0cHM6Ly93d3cud29sZnJhbWFscGhhLmNvbS9pbnB1dD9pPTYrRkxPUCsqKzEyK2J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TJ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yNTYuMCwwLjI2NTksMjAyNi0wNS0yNSAxMjoyMzozMyswMDowMCxBbWF6b24gV2ViIFNlcnZpY2VzLEFXUyBVUyBFYXN0LCwyMDk3MTUyLjAsIiIiVGhlIG1vc3Qgbm90YWJsZSBkaXZlcmdlbmNlIGZyb20gc3RhbmRhcmQgdHJhaW5pbmcgcHJvY2VkdXJlcyBpcyB0aGF0IHdlIHVzZSBhIG11Y2ggbGFyZ2VyIGJhdGNoIHNpemUgdGhhbiB3aGF0IGlzIHN0YW5kYXJkIGZvciB0cmFpbmluZyBzbWFsbCBsYW5ndWFnZSBtb2RlbHMuLi4gd2UgdXNlIGEgYmF0Y2ggc2l6ZSBvZiAxMDI0IHNhbXBsZXMgd2l0aCBhIHNlcXVlbmNlIGxlbmd0aCBvZiAyMDQ4ICgyLDA5NywxNTIgdG9rZW5zKSBmb3IgYWxsIG1vZGVscyIiIiwiUmVzZWFyY2ggY29sbGVjdGl2ZSxJbmR1c3RyeSxBY2FkZW1pYSxBY2FkZW1pYSxJbmR1c3RyeSxJbmR1c3RyeSxBY2FkZW1pYSIsLCwsNzIzMDAuMCxPcGVuIHNvdXJjZSxhcGFjaGUgMi4wIGZvciBtb2RlbC9jb2RlL2RhdGEsLCwiT3BzLWNvdW50aW5nOiAyLjE1OWUyMiBGTE9QClRhYmxlIDU6IDcyMzAwIEExMDAgaG91cnMgPSA3MjMwMCAqIDM2MDAgKiAzLjEyZTE0ID0gOC4xMjFlMjIgRkxPUCBhdCBtYXggdXRpbGl6YXRpb24KCk1GVSA9IDIuMTU5ZTIyIC8gOC4xMjA3ZTIyID0gMC4yNjU5IiwsLDIwNDE0My45MzQzNDk0ODc4NixPcGVyYXRpb24gY291bnRpbmcsLCwsLFllcwpQeXRoaWEtMi44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jgwMDAwMDAwMC4wLFNlZSBUYWJsZSAxIGZvciBub24tZW1iZWRkaW5nIHBhcmFtZXRlcnMsNS4wMzgwMDAwMDAwMDFlKzIxLGh0dHBzOi8vd3d3LndvbGZyYW1hbHBoYS5jb20vaW5wdXQ/aT02K0ZMT1ArKisyLjgrYmlsbGlvbisqKzI5OTg5MjczNjAwMC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ZSBmb3VuZCBhdCIsMS4wLFB5dGhpYS0yLjh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2NC4wLDAuMzE1MSwyMDI2LTA1LTI1IDEyOjIzOjMxKzAwOjAwLEFtYXpvbiBXZWIgU2VydmljZXMsQVdTIFVTIEVhc3QsLCwsIlJlc2VhcmNoIGNvbGxlY3RpdmUsSW5kdXN0cnksQWNhZGVtaWEsQWNhZGVtaWEsSW5kdXN0cnksSW5kdXN0cnksQWNhZGVtaWEiLCwsLDE0MjQwLjAsT3BlbiBzb3VyY2UsImFwYWNoZSAyLjAgZm9yIG1vZGVsL2NvZGUvZGF0YQoKVHJhaW4gY29kZTogaHR0cHM6Ly9naXRodWIuY29tL0VsZXV0aGVyQUkvcHl0aGlhP3RhYj1yZWFkbWUtb3YtZmlsZSNyZXByb2R1Y2luZy10cmFpbmluZwoKaW5mZXJlbmNlIGNvZGU6IGh0dHBzOi8vZ2l0aHViLmNvbS9FbGV1dGhlckFJL3B5dGhpYT90YWI9cmVhZG1lLW92LWZpbGUjcXVpY2tzdGFydCIsLCwiT3BzLWNvdW50aW5nOiA2ICogMi44IGJpbGxpb24gKiAyOTk4OTI3MzYwMDAgPSA1LjAzOGUyMSBGTE9QClRhYmxlIDU6IDE0MjQwIEExMDAgaG91cnMgPSAxNDI0MCAqIDM2MDAgKiAzLjEyZTE0ID0gMS41OTllMjIgRkxPUCBhdCBtYXggdXRpbGl6YXRpb24KCk1GVSA9IDUuMDM4ZTIxIC8gMS41OTllMjIgPSAwLjMxNTEiLCwsNTEwMzUuOTgzNTg3MzcxOTY0LE9wZXJhdGlvbiBjb3VudGluZywsLCwsWWVzClB5dGhpYS02Ljli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2OTAwMDAwMDAwLjAsU2VlIFRhYmxlIDEgZm9yIG5vbi1lbWJlZGRpbmcgcGFyYW1ldGVycywxLjI0MjAwMDAwMDAwMDFlKzIyLGh0dHBzOi8vd3d3LndvbGZyYW1hbHBoYS5jb20vaW5wdXQ/aT02K0ZMT1ArKis2LjkrYmlsbGlvbisqKzI5OTg5MjczNjAwMCwyOTk4OTI3MzYwMDAsVGhlIFBpbGUgY29udGFpbnMgMzAwQiB0b2tlbnM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Ni45YixPcGVuIHdlaWdodHMgKHVucmVzdHJpY3RlZCksIlVuaXRlZCBTdGF0ZXMgb2YgQW1lcmljYSxVbml0ZWQgU3RhdGVzIG9mIEFtZXJpY2EsVW5pdGVkIEtpbmdkb20gb2YgR3JlYXQgQnJpdGFpbiBhbmQgTm9ydGhlcm4gSXJlbGFuZCxJbmRpYSxVbml0ZWQgS2luZ2RvbSBvZiBHcmVhdCBCcml0YWluIGFuZCBOb3J0aGVybiBJcmVsYW5kLFVuaXRlZCBTdGF0ZXMgb2YgQW1lcmljYSxOZXRoZXJsYW5kcyIsLCwsMTI4LjAsMC4zMzAxLDIwMjYtMDUtMjUgMTI6MjM6MzIrMDA6MDAsQW1hem9uIFdlYiBTZXJ2aWNlcyxBV1MgVVMgRWFzdCwsLCwiUmVzZWFyY2ggY29sbGVjdGl2ZSxJbmR1c3RyeSxBY2FkZW1pYSxBY2FkZW1pYSxJbmR1c3RyeSxJbmR1c3RyeSxBY2FkZW1pYSIsLCwsMzM1MDAuMCxPcGVuIHNvdXJjZSwiYXBhY2hlIDIuMCBmb3IgbW9kZWwvY29kZS9kYXRhCgpUcmFpbiBjb2RlOiBodHRwczovL2dpdGh1Yi5jb20vRWxldXRoZXJBSS9weXRoaWE/dGFiPXJlYWRtZS1vdi1maWxlI3JlcHJvZHVjaW5nLXRyYWluaW5nIAoKaW5mZXJlbmNlIGNvZGU6IGh0dHBzOi8vZ2l0aHViLmNvbS9FbGV1dGhlckFJL3B5dGhpYT90YWI9cmVhZG1lLW92LWZpbGUjcXVpY2tzdGFydCAiLCwsIk9wcy1jb3VudGluZzogNiAqIDYuOSBiaWxsaW9uICogMjk5ODkyNzM2MDAwID0gMS4yNDJlMjIgRkxPUApUYWJsZSA1OiAzMzUwMCBBMTAwIGhvdXJzID0gMzM1MDAgKiAzNjAwICogMy4xMmUxNCA9IDMuNzYzZTIyIEZMT1AgYXQgbWF4IHV0aWxpemF0aW9uCgpNRlUgPSAxLjI0MmUyMiAvIDMuNzYzZTIyID0gMC4zMzAxIiwsLDEwMjA3MS45NjcxNzQ3NDM5MyxPcGVyYXRpb24gY291bnRpbmcsLCwsLFllcwpQeXRoaWEtMTYwbS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YwMDAwMDAwLjAsU2VlIFRhYmxlIDEgZm9yIG5vbi1lbWJlZGRpbmcgcGFyYW1ldGVycywyLjg3OTAwMDAwMDAxZSsyMCwiaHR0cHM6Ly93d3cud29sZnJhbWFscGhhLmNvbS9pbnB1dD9pPTYrRkxPUCsqKzE2MCttaWxsaW9uKyorMjk5ODkyNzM2MDAwCgpUYWJsZSA1IGdpdmVzIGNvbmZpcm1hdGlvbjoKMTAzMCBHUFUtaG91cnMgKiAzNjAwIHNlYy9ociAqIDMuMTJlMTQgRkxPUC9zZWMgKiAwLjMgKHV0aWxpemF0aW9uIGFzc3VtcHRpb24pID0gMy41ZTIwIi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ZSBmb3VuZCBhdCIsMS4wLFB5dGhpYS0xNjBt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zMi4wLCwyMDI2LTA1LTI1IDEyOjIzOjMyKzAwOjAwLEFtYXpvbiBXZWIgU2VydmljZXMsQVdTIFVTIEVhc3QsLCwsIlJlc2VhcmNoIGNvbGxlY3RpdmUsSW5kdXN0cnksQWNhZGVtaWEsQWNhZGVtaWEsSW5kdXN0cnksSW5kdXN0cnksQWNhZGVtaWEiLCwsLDEwMz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I1NTE3Ljk5MTc5MzY4NTk4MiwiT3BlcmF0aW9uIGNvdW50aW5nLEhhcmR3YXJlIiwsLCwsWWVzClB5dGhpYS0xYixMYW5ndWFnZSwiTGFuZ3VhZ2UgbW9kZWxpbmcvZ2VuZXJhdGlvbixRdWVzdGlvbiBhbnN3ZXJpbmciLCJFbGV1dGhlckFJLEJvb3ogQWxsZW4gSGFtaWx0b24sIE1jTGVhbixVbml2ZXJzaXR5IG9mIENhbWJyaWRnZSxJbmRyYXByYXN0aGEgSW5zdGl0dXRlIG9mIEluZm9ybWF0aW9uIFRlY2hub2xvZ3kKRGVsaGksU3RhYmlsaXR5IEFJLGRhdGFzYXVyLmFpLFVuaXZlcnNpdHkgb2YgQW1zdGVyZGFtIiwiU3RlbGxhIEJpZGVybWFuLCBIYWlsZXkgU2Nob2Vsa29wZiwgUXVlbnRpbiBBbnRob255LCBIZXJiaWUgQnJhZGxleSwgS3lsZSBPJ0JyaWVuLCBFcmljIEhhbGxhaGFuLCBNb2hhbW1hZCBBZmxhaCBLaGFuLCBTaGl2YW5zaHUgUHVyb2hpdCwgVVNWU04gU2FpIFByYXNoYW50aCwgRWR3YXJkIFJhZmYsIEF2aXlhIFNrb3dyb24sIExpbnRhbmcgU3V0YXdpa2EsIE9za2FyIHZhbiBkZXIgV2FsIiwyMDIzLTA0LTAzLFB5dGhpYTogQSBTdWl0ZSBmb3IgQW5hbHl6aW5nIExhcmdlIExhbmd1YWdlIE1vZGVscyBBY3Jvc3MgVHJhaW5pbmcgYW5kIFNjYWxpbmcsaHR0cHM6Ly9hcnhpdi5vcmcvYWJzLzIzMDQuMDEzNzMsMTg2Mi4wLCwsMTAwMDAwMDAwMC4wLFNlZSBUYWJsZSAxIGZvciBub24tZW1iZWRkaW5nIHBhcmFtZXRlcnMsMS43OTkwMDAwMDAwMDFlKzIxLGh0dHBzOi8vd3d3LndvbGZyYW1hbHBoYS5jb20vaW5wdXQ/aT02K0ZMT1ArKisxK2J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MWIsT3BlbiB3ZWlnaHRzICh1bnJlc3RyaWN0ZWQpLCJVbml0ZWQgU3RhdGVzIG9mIEFtZXJpY2EsVW5pdGVkIFN0YXRlcyBvZiBBbWVyaWNhLFVuaXRlZCBLaW5nZG9tIG9mIEdyZWF0IEJyaXRhaW4gYW5kIE5vcnRoZXJuIElyZWxhbmQsSW5kaWEsVW5pdGVkIEtpbmdkb20gb2YgR3JlYXQgQnJpdGFpbiBhbmQgTm9ydGhlcm4gSXJlbGFuZCxVbml0ZWQgU3RhdGVzIG9mIEFtZXJpY2EsTmV0aGVybGFuZHMiLCwsLDY0LjAsLDIwMjYtMDUtMjUgMTI6MjM6MzIrMDA6MDAsQW1hem9uIFdlYiBTZXJ2aWNlcyxBV1MgVVMgRWFzdCwsLCwiUmVzZWFyY2ggY29sbGVjdGl2ZSxJbmR1c3RyeSxBY2FkZW1pYSxBY2FkZW1pYSxJbmR1c3RyeSxJbmR1c3RyeSxBY2FkZW1pYSIsLCwsNDgzMC4wLE9wZW4gc291cmNlLCJhcGFjaGUgMi4wIGZvciBtb2RlbC9jb2RlL2RhdGEKClRyYWluIGNvZGU6IGh0dHBzOi8vZ2l0aHViLmNvbS9FbGV1dGhlckFJL3B5dGhpYT90YWI9cmVhZG1lLW92LWZpbGUjcmVwcm9kdWNpbmctdHJhaW5pbmcKCmluZmVyZW5jZSBjb2RlOiBodHRwczovL2dpdGh1Yi5jb20vRWxldXRoZXJBSS9weXRoaWE/dGFiPXJlYWRtZS1vdi1maWxlI3F1aWNrc3RhcnQiLCwsLCwsNTEwMzUuOTgzNTg3MzcxOTY0LE9wZXJhdGlvbiBjb3VudGluZywsLCwsWWVzClB5dGhpYS0xLjRi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xNDAwMDAwMDAwLjAsU2VlIFRhYmxlIDEgZm9yIG5vbi1lbWJlZGRpbmcgcGFyYW1ldGVycywyLjUxOTAwMDAwMDAwMDFlKzIxLGh0dHBzOi8vd3d3LndvbGZyYW1hbHBoYS5jb20vaW5wdXQ/aT02K0ZMT1ArKisxLjQrYmlsbGlvbisqKzI5OTg5MjczNjAwMC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x:v>
      </x:c>
    </x:row>
    <x:row r="183" ht="18" customHeight="1">
      <x:c r="A183" s="17" t="n">
        <x:v>178</x:v>
      </x:c>
      <x:c r="B183" s="17" t="n">
        <x:v>309</x:v>
      </x:c>
      <x:c r="C183" s="94" t="str">
        <x:v>ZSBmb3VuZCBhdCIsMS4wLFB5dGhpYS0xLjRi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2NC4wLCwyMDI2LTA1LTI1IDEyOjIzOjMzKzAwOjAwLEFtYXpvbiBXZWIgU2VydmljZXMsQVdTIFVTIEVhc3QsLCwsIlJlc2VhcmNoIGNvbGxlY3RpdmUsSW5kdXN0cnksQWNhZGVtaWEsQWNhZGVtaWEsSW5kdXN0cnksSW5kdXN0cnksQWNhZGVtaWEiLCwsLDcxMj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UxMDM1Ljk4MzU4NzM3MTk2NCxPcGVyYXRpb24gY291bnRpbmcsLCwsLFllcwpQeXRoaWEtNzBt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3MDAwMDAwMC4wLFNlZSBUYWJsZSAxIGZvciBub24tZW1iZWRkaW5nIHBhcmFtZXRlcnMsMS4yNjAwMDAwMDAwMWUrMjAsaHR0cHM6Ly93d3cud29sZnJhbWFscGhhLmNvbS9pbnB1dD9pPTYrRkxPUCsqKzcwK21pbGxpb24rKisyOTk4OTI3MzYwMDAsMjk5ODkyNzM2MDAwLCIiIldlIHRyYWluIGFsbCBtb2RlbHMgZm9yIDI5OSw4OTIsNzM2LDAwMCDiiYggMzAwQiB0b2tlbnMiIiIsLCxOVklESUEgQTEwMCBTWE00IDQwIEdCLCxDb25maWRlbnQsIkhvdyBkbyBsYXJnZSBsYW5ndWFnZSBtb2RlbHMgKExMTXMpIGRldmVsb3AgYW5kIGV2b2x2ZSBvdmVyIHRoZSBjb3Vyc2Ugb2YgdHJhaW5pbmc/IEhvdyBkbyB0aGVzZSBwYXR0ZXJucyBjaGFuZ2UgYXMgbW9kZWxzIHNjYWxlPyBUbyBhbnN3ZXIgdGhlc2UgcXVlc3Rpb25zLCB3ZSBpbnRyb2R1Y2UgXHRleHRpdHtQeXRoaWF9LCBhIHN1aXRlIG9mIDE2IExMTXMgYWxsIHRyYWluZWQgb24gcHVibGljIGRhdGEgc2VlbiBpbiB0aGUgZXhhY3Qgc2FtZSBvcmRlciBhbmQgcmFuZ2luZyBpbiBzaXplIGZyb20gNzBNIHRvIDEyQiBwYXJhbWV0ZXJzLiBXZSBwcm92aWRlIHB1YmxpYyBhY2Nlc3MgdG8gMTU0IGNoZWNrcG9pbnRzIGZvciBlYWNoIG9uZSBvZiB0aGUgMTYgbW9kZWxzLCBhbG9uZ3NpZGUgdG9vbHMgdG8gZG93bmxvYWQgYW5kIHJlY29uc3RydWN0IHRoZWlyIGV4YWN0IHRyYWluaW5nIGRhdGFsb2FkZXJzIGZvciBmdXJ0aGVyIHN0dWR5LiBXZSBpbnRlbmQgXHRleHRpdHtQeXRoaWF9IHRvIGZhY2lsaXRhdGUgcmVzZWFyY2ggaW4gbWFueSBhcmVhcywgYW5kIHdlIHByZXNlbnQgc2V2ZXJhbCBjYXNlIHN0dWRpZXMgaW5jbHVkaW5nIG5vdmVsIHJlc3VsdHMgaW4gbWVtb3JpemF0aW9uLCB0ZXJtIGZyZXF1ZW5jeSBlZmZlY3RzIG9uIGZldy1zaG90IHBlcmZvcm1hbmNlLCBhbmQgcmVkdWNpbmcgZ2VuZGVyIGJpYXMuIFdlIGRlbW9uc3RyYXRlIHRoYXQgdGhpcyBoaWdobHkgY29udHJvbGxlZCBzZXR1cCBjYW4gYmUgdXNlZCB0byB5aWVsZCBub3ZlbCBpbnNpZ2h0cyB0b3dhcmQgTExNcyBhbmQgdGhlaXIgdHJhaW5pbmcgZHluYW1pY3MuIFRyYWluZWQgbW9kZWxzLCBhbmFseXNpcyBjb2RlLCB0cmFpbmluZyBjb2RlLCBhbmQgdHJhaW5pbmcgZGF0YSBjYW4gYmUgZm91bmQgYXQiLDEuMCxQeXRoaWEtNzBt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zMi4wLCwyMDI2LTA1LTI1IDEyOjIzOjMzKzAwOjAwLEFtYXpvbiBXZWIgU2VydmljZXMsQVdTIFVTIEVhc3QsLCwsIlJlc2VhcmNoIGNvbGxlY3RpdmUsSW5kdXN0cnksQWNhZGVtaWEsQWNhZGVtaWEsSW5kdXN0cnksSW5kdXN0cnksQWNhZGVtaWEiLCwsLDUxMC4wLE9wZW4gc291cmNlLCJhcGFjaGUgMi4wIGZvciBtb2RlbC9jb2RlL2RhdGEKClRyYWluIGNvZGU6IGh0dHBzOi8vZ2l0aHViLmNvbS9FbGV1dGhlckFJL3B5dGhpYT90YWI9cmVhZG1lLW92LWZpbGUjcmVwcm9kdWNpbmctdHJhaW5pbmcKCmluZmVyZW5jZSBjb2RlOiBodHRwczovL2dpdGh1Yi5jb20vRWxldXRoZXJBSS9weXRoaWE/dGFiPXJlYWRtZS1vdi1maWxlI3F1aWNrc3RhcnQiLCwsLCwsMjU1MTcuOTkxNzkzNjg1OTgyLE9wZXJhdGlvbiBjb3VudGluZywsLCwsWWVzClB5dGhpYS00MTBtLExhbmd1YWdlLCJMYW5ndWFnZSBtb2RlbGluZy9nZW5lcmF0aW9uLFF1ZXN0aW9uIGFuc3dlcmluZyIsIkVsZXV0aGVyQUksQm9veiBBbGxlbiBIYW1pbHRvbiwgTWNMZWFuLFVuaXZlcnNpdHkgb2YgQ2FtYnJpZGdlLEluZHJhcHJhc3RoYSBJbnN0aXR1dGUgb2YgSW5mb3JtYXRpb24gVGVjaG5vbG9neQpEZWxoaSxTdGFiaWxpdHkgQUksZGF0YXNhdXIuYWksVW5pdmVyc2l0eSBvZiBBbXN0ZXJkYW0iLCJTdGVsbGEgQmlkZXJtYW4sIEhhaWxleSBTY2hvZWxrb3BmLCBRdWVudGluIEFudGhvbnksIEhlcmJpZSBCcmFkbGV5LCBLeWxlIE8nQnJpZW4sIEVyaWMgSGFsbGFoYW4sIE1vaGFtbWFkIEFmbGFoIEtoYW4sIFNoaXZhbnNodSBQdXJvaGl0LCBVU1ZTTiBTYWkgUHJhc2hhbnRoLCBFZHdhcmQgUmFmZiwgQXZpeWEgU2tvd3JvbiwgTGludGFuZyBTdXRhd2lrYSwgT3NrYXIgdmFuIGRlciBXYWwiLDIwMjMtMDQtMDMsUHl0aGlhOiBBIFN1aXRlIGZvciBBbmFseXppbmcgTGFyZ2UgTGFuZ3VhZ2UgTW9kZWxzIEFjcm9zcyBUcmFpbmluZyBhbmQgU2NhbGluZyxodHRwczovL2FyeGl2Lm9yZy9hYnMvMjMwNC4wMTM3MywxODYyLjAsLCw0MTAwMDAwMDAuMCxTZWUgVGFibGUgMSBmb3Igbm9uLWVtYmVkZGluZyBwYXJhbWV0ZXJzLDcuMzc3MDAwMDAwMDFlKzIwLGh0dHBzOi8vd3d3LndvbGZyYW1hbHBoYS5jb20vaW5wdXQ/aT02K0ZMT1ArKis0MTArbWlsbGlvbisqKzI5OTg5MjczNjAwMCwyOTk4OTI3MzYwMDAsIiIiV2UgdHJhaW4gYWxsIG1vZGVscyBmb3IgMjk5LDg5Miw3MzYsMDAwIOKJiCAzMDBCIHRva2VucyIiIiwsLE5WSURJQSBBMTAwIFNYTTQgNDAgR0IsLENvbmZpZGVudCwiSG93IGRvIGxhcmdlIGxhbmd1YWdlIG1vZGVscyAoTExNcykgZGV2ZWxvcCBhbmQgZXZvbHZlIG92ZXIgdGhlIGNvdXJzZSBvZiB0cmFpbmluZz8gSG93IGRvIHRoZXNlIHBhdHRlcm5zIGNoYW5nZSBhcyBtb2RlbHMgc2NhbGU/IFRvIGFuc3dlciB0aGVzZSBxdWVzdGlvbnMsIHdlIGludHJvZHVjZSBcdGV4dGl0e1B5dGhpYX0sIGEgc3VpdGUgb2YgMTYgTExNcyBhbGwgdHJhaW5lZCBvbiBwdWJsaWMgZGF0YSBzZWVuIGluIHRoZSBleGFjdCBzYW1lIG9yZGVyIGFuZCByYW5naW5nIGluIHNpemUgZnJvbSA3ME0gdG8gMTJCIHBhcmFtZXRlcnMuIFdlIHByb3ZpZGUgcHVibGljIGFjY2VzcyB0byAxNTQgY2hlY2twb2ludHMgZm9yIGVhY2ggb25lIG9mIHRoZSAxNiBtb2RlbHMsIGFsb25nc2lkZSB0b29scyB0byBkb3dubG9hZCBhbmQgcmVjb25zdHJ1Y3QgdGhlaXIgZXhhY3QgdHJhaW5pbmcgZGF0YWxvYWRlcnMgZm9yIGZ1cnRoZXIgc3R1ZHkuIFdlIGludGVuZCBcdGV4dGl0e1B5dGhpYX0gdG8gZmFjaWxpdGF0ZSByZXNlYXJjaCBpbiBtYW55IGFyZWFzLCBhbmQgd2UgcHJlc2VudCBzZXZlcmFsIGNhc2Ugc3R1ZGllcyBpbmNsdWRpbmcgbm92ZWwgcmVzdWx0cyBpbiBtZW1vcml6YXRpb24sIHRlcm0gZnJlcXVlbmN5IGVmZmVjdHMgb24gZmV3LXNob3QgcGVyZm9ybWFuY2UsIGFuZCByZWR1Y2luZyBnZW5kZXIgYmlhcy4gV2UgZGVtb25zdHJhdGUgdGhhdCB0aGlzIGhpZ2hseSBjb250cm9sbGVkIHNldHVwIGNhbiBiZSB1c2VkIHRvIHlpZWxkIG5vdmVsIGluc2lnaHRzIHRvd2FyZCBMTE1zIGFuZCB0aGVpciB0cmFpbmluZyBkeW5hbWljcy4gVHJhaW5lZCBtb2RlbHMsIGFuYWx5c2lzIGNvZGUsIHRyYWluaW5nIGNvZGUsIGFuZCB0cmFpbmluZyBkYXRhIGNhbiBiZSBmb3VuZCBhdCIsMS4wLFB5dGhpYS00MTBtLE9wZW4gd2VpZ2h0cyAodW5yZXN0cmljdGVkKSwiVW5pdGVkIFN0YXRlcyBvZiBBbWVyaWNhLFVuaXRlZCBTdGF0ZXMgb2YgQW1lcmljYSxVbml0ZWQgS2luZ2RvbSBvZiBHcmVhdCBCcml0YWluIGFuZCBOb3J0aGVybiBJcmVsYW5kLEluZGlhLFVuaXRlZCBLaW5nZG9tIG9mIEdyZWF0IEJyaXRhaW4gYW5kIE5vcnRoZXJuIElyZWxhbmQsVW5pdGVkIFN0YXRlcyBvZiBBbWVyaWNhLE5ldGhlcmxhbmRzIiwsLCwzMi4wLCwyMDI2LTA1LTI1IDEyOjIzOjMyKzAwOjAwLEFtYXpvbiBXZWIgU2VydmljZXMsQVdTIFVTIEVhc3QsLCwsIlJlc2VhcmNoIGNvbGxlY3RpdmUsSW5kdXN0cnksQWNhZGVtaWEsQWNhZGVtaWEsSW5kdXN0cnksSW5kdXN0cnksQWNhZGVtaWEiLCwsLDI1NDAuMCxPcGVuIHNvdXJjZSwiYXBhY2hlIDIuMCBmb3IgbW9kZWwvY29kZS9kYXRhCgpUcmFpbiBjb2RlOiBodHRwczovL2dpdGh1Yi5jb20vRWxldXRoZXJBSS9weXRoaWE/dGFiPXJlYWRtZS1vdi1maWxlI3JlcHJvZHVjaW5nLXRyYWluaW5nCgppbmZlcmVuY2UgY29kZTogaHR0cHM6Ly9naXRodWIuY29tL0VsZXV0aGVyQUkvcHl0aGlhP3RhYj1yZWFkbWUtb3YtZmlsZSNxdWlja3N0YXJ0IiwsLCwsLDI1NTE3Ljk5MTc5MzY4NTk4MixPcGVyYXRpb24gY291bnRpbmcsLCwsLFllcwpNYWhMb29sLEJpb2xvZ3ksUHJvdGVpbiBwcm9wZXJ0eSBwcmVkaWN0aW9uLFVuaXZlcnNpdHkgb2YgUm9jaGVzdGVyLCJNZWhyYWQgQW5zYXJpLCBBbmRyZXcgRC4gV2hpdGUiLDIwMjMtMDQtMDMsIlNlcnZlcmxlc3MgUHJlZGljdGlvbiBvZiBQZXB0aWRlIFByb3BlcnRpZXMgd2l0aCBSZWN1cnJlbnQgTmV1cmFsCk5ldHdvcmtzIixodHRwczovL3B1YnMuYWNzLm9yZy9kb2kvZnVsbC8xMC4xMDIxL2Fjcy5qY2ltLjJjMDEzMTcsMC4wLCwsLCwsLCwiREFUQSBUT0tFTlMgPSA0NCw5NTQgc2VxdWVuY2VzICogMjAwIGFtaW5vIGFjaWRzL3NlcXVlbmNlID0gOCw5OTAsODAwIHRva2VucwpGSU5BTCA9IDgsOTkwLDgwMCAoOC45OWU2KSB1bmlxdWUgdG9rZW5zIHNlZW4gaW4gZmlyc3QgZXBvY2gKCktleSBjYWxjdWxhdGlvbnM6Ci0gVG90YWwgc2VxdWVuY2VzOiA5LDMxNiArIDE4LDQ1MyArIDE3LDE4NSA9IDQ0LDk1NAotIFRvdGFsIHRva2VuczogNDQsOTU0ICogMjAwID0gOCw5OTAsODAwIiwsLCwsQ29uZmlkZW50LCJXZSBwcmVzZW50IHRocmVlIGRlZXAgbGVhcm5pbmcgc2VxdWVuY2UtYmFzZWQgcHJlZGljdGlvbiBtb2RlbHMgZm9yIHBlcHRpZGUgcHJvcGVydGllcyBpbmNsdWRpbmcgaGVtb2x5c2lzLCBzb2x1YmlsaXR5LCBhbmQgcmVzaXN0YW5jZSB0byBub25zcGVjaWZpYyBpbnRlcmFjdGlvbnMgdGhhdCBhY2hpZXZlIGNvbXBhcmFibGUgcmVzdWx0cyB0byB0aGUgc3RhdGUtb2YtdGhlLWFydCBtb2RlbHMuIE91ciBzZXF1ZW5jZS1iYXNlZCBzb2x1YmlsaXR5IHByZWRpY3RvciwgTWFoTG9vTCwgb3V0cGVyZm9ybXMgdGhlIGN1cnJlbnQgc3RhdGUtb2YtdGhlLWFydCBtZXRob2RzIGZvciBzaG9ydCBwZXB0aWRlcy4gVGhlc2UgbW9kZWxzIGFyZSBpbXBsZW1lbnRlZCBhcyBhIHN0YXRpYyB3ZWJzaXRlIHdpdGhvdXQgdGhlIHVzZSBvZiBhIGRlZGljYXRlZCBzZXJ2ZXIgb3IgY2xvdWQgY29tcHV0aW5nLiBXZWItYmFzZWQgbW9kZWxzIGxpa2UgdGhpcyBhbGxvdyBmb3IgYWNjZXNzaWJsZSBhbmQgZWZmZWN0aXZlIHJlcHJvZHVjaWJpbGl0eS4gTW9zdCBleGlzdGluZyBhcHByb2FjaGVzIHJlbHkgb24gdGhpcmQtcGFydHkgc2VydmVycyB0aGF0IHR5cGljYWxseSByZXF1aXJlIHVwa2VlcCBhbmQgbWFpbnRlbmFuY2UuIE91ciBwcmVkaWN0aXZlIG1vZGVscyBkbyBub3QgcmVxdWlyZSBzZXJ2ZXJzLCByZXF1aXJlIG5vIGluc3RhbGxhdGlvbiBvZiBkZXBlbmRlbmNpZXMsIGFuZCB3b3JrIGFjcm9zcyBhIHJhbmdlIG9mIGRldmljZXMuIFRoZSBzcGVjaWZpYyBhcmNoaXRlY3R1cmUgaXMgYmlkaXJlY3Rpb25hbCByZWN1cnJlbnQgbmV1cmFsIG5ldHdvcmtzLiBUaGlzIHNlcnZlcmxlc3MgYXBwcm9hY2ggaXMgYSBkZW1vbnN0cmF0aW9uIG9mIGVkZ2UgbWFjaGluZSBsZWFybmluZyB0aGF0IHJlbW92ZXMgdGhlIGRlcGVuZGVuY2Ugb24gY2xvdWQgcHJvdmlkZXJzLiBUaGUgY29kZSBhbmQgbW9kZWxzIGFyZSBhY2Nlc3NpYmxlIGF0IGh0dHBzOi8vZ2l0aHViLmNvbS91ci13aGl0ZWxhYi9wZXB0aWRlLWRhc2hib2FyZC4iLCwsLFVuaXRlZCBTdGF0ZXMgb2YgQW1lcmljYSwsLCwsLDIwMjUtMTEtMjggMTE6NTM6NDQrMDA6MDAsLCwsLCxBY2FkZW1pYSwsLCwsLCwsLCwsLCwsLCwsLApTVEVQUyxCaW9sb2d5LCJQcm90ZWluIGNsYXNzaWZpY2F0aW9uLFByb3RlaW4gbG9jYWxpemF0aW9uIHByZWRpY3Rpb24sRW56eW1lLWNhdGFseXplZCByZWFjdGlvbiBjbGFzc2lmaWNhdGlvbiIsIk1jR2lsbCBVbml2ZXJzaXR5LE1pbGEgLSBRdWViZWMgQUkgKG9yaWdpbmFsbHkgTW9udHJlYWwgSW5zdGl0dXRlIGZvciBMZWFybmluZyBBbGdvcml0aG1zKSxCYWlkdSBSZXNlYXJjaCAtIFNpbGljb24gVmFsbGV5IEFJIExhYixCYWlkdSxCb3N0b24gQ29uc3VsdGluZyBHcm91cCBYIiwiQ2FuIChTYW0pIENoZW4sIEppbmdibyBaaG91LCBGYW4gV2FuZywgWHVlIExpdSwgRGVqaW5nIERvdSIsMjAyMy0wNC0wMSxTdHJ1Y3R1cmUtYXdhcmUgcHJvdGVpbiBzZWxmLXN1cGVydmlzZWQgbGVhcm5pbmcsaHR0cHM6Ly9hY2FkZW1pYy5vdXAuY29tL2Jpb2luZm9ybWF0aWNzL2FydGljbGUvMzkvNC9idGFkMTg5LzcxMTc1NDQsNzUuMCwsLCwsLCwsIjQwLDAwMCBwcm90ZWlucyDDlyAzMDAgcmVzaWR1ZXMvcHJvdGVpbiA9IDEyLDAwMCwwMDAgcmVzaWR1ZXMKVG90YWwgVW5pcXVlIERhdGEgUG9pbnRzID0gMTIsMDAwLDAwMCIsLCwsLENvbmZpZGVudCwiTW90aXZhdGlvbgpQcm90ZWluIHJlcHJlc2VudGF0aW9uIGxlYXJuaW5nIG1ldGhvZHMgaGF2ZSBzaG93biBncmVhdCBwb3RlbnRpYWwgdG8gbWFueSBkb3duc3RyZWFtIHRhc2tzIGluIGJpb2xvZ2ljYWwgYXBwbGljYXRpb25zLiBBIGZldyByZWNlbnQgc3R1ZGllcyBoYXZlIGRlbW9uc3RyYXRlZCB0aGF0IHRoZSBzZWxmLXN1cGVydmlzZWQgbGVhcm5pbmcgaXMgYSBwcm9taXNpbmcgc29sdXRpb24gdG8gYWRkcmVzc2luZyBpbnN1ZmZpY2llbnQgbGFiZWxzIG9mIHByb3RlaW5zLCB3aGljaCBpcyBhIG1ham9yIG9ic3RhY2xlIHRvIGVmZmVjdGl2ZSBwcm90ZWluIHJlcHJlc2VudGF0aW9uIGxlYXJuaW5nLiBIb3dldmVyLCBleGlzdGluZyBwcm90ZWluIHJlcHJlc2VudGF0aW9uIGxlYXJuaW5nIGlzIHVzdWFsbHkgcHJldHJhaW5lZCBvbiBwcm90ZWluIHNlcXVlbmNlcyB3aXRob3V0IGNvbnNpZGVyaW5nIHRoZSBpbXBvcnRhbnQgcHJvdGVpbiBzdHJ1Y3R1cmFsIGluZm9ybWF0aW9uLgoKUmVzdWx0cwpJbiB0aGlzIHdvcmssIHdlIHByb3Bvc2UgYSBub3ZlbCBzdHJ1Y3R1cmUtYXdhcmUgcHJvdGVpbiBzZWxmLXN1cGVydmlzZWQgbGVhcm5pbmcgbWV0aG9kIHRvIGVmZmVjdGl2ZWx5IGNhcHR1cmUgc3RydWN0dXJhbCBpbmZvcm1hdGlvbiBvZiBwcm90ZWlucy4gSW4gcGFydGljdWxhciwgYSBncmFwaCBuZXVyYWwgbmV0d29yayBtb2RlbCBpcyBwcmV0cmFpbmVkIHRvIHByZXNlcnZlIHRoZSBwcm90ZWluIHN0cnVjdHVyYWwgaW5mb3JtYXRpb24gd2l0aCBzZWxmLXN1cGVydmlzZWQgdGFza3MgZnJvbSBhIHBhaXJ3aXNlIHJlc2lkdWUgZGlzdGFuY2UgcGVyc3BlY3RpdmUgYW5kIGEgZGloZWRyYWwgYW5nbGUgcGVyc3BlY3RpdmUsIHJlc3BlY3RpdmVseS4gRnVydGhlcm1vcmUsIHdlIHByb3Bvc2UgdG8gbGV2ZXJhZ2UgdGhlIGF2YWlsYWJsZSBwcm90ZWluIGxhbmd1YWdlIG1vZGVsIHByZXRyYWluZWQgb24gcHJvdGVpbiBzZXF1ZW5jZXMgdG8gZW5oYW5jZSB0aGUgc2VsZi1zdXBlcnZpc2VkIGxlYXJuaW5nLiBTcGVjaWZpY2FsbHksIHdlIGlkZW50aWZ5IHRoZSByZWxhdGlvbiBiZXR3ZWVuIHRoZSBzZXF1ZW50aWFsIGluZm9ybWF0aW9uIGluIHRoZSBwcm90ZWluIGxhbmd1YWdlIG1vZGVsIGFuZCB0aGUgc3RydWN0dXJhbCBpbmZvcm1hdGlvbiBpbiB0aGUgc3BlY2lhbGx5IGRlc2lnbmVkIGdyYXBoIG5ldXJhbCBuZXR3b3JrIG1vZGVsIHZpYSBhIG5vdmVsIHBzZXVkbyBiaS1sZXZlbCBvcHRpbWl6YXRpb24gc2NoZW1lLiBXZSBjb25kdWN0IGV4cGVyaW1lbnRzIG9uIHRocmVlIGRvd25zdHJlYW0gdGFza3M6IHRoZSBiaW5hcnkgY2xhc3NpZmljYXRpb24gaW50byBtZW1icmFuZS9ub24tbWVtYnJhbmUgcHJvdGVpbnMsIHRoZSBsb2NhdGlvbiBjbGFzc2lmaWNhdGlvbiBpbnRvIDEwIGNlbGx1bGFyIGNvbXBhcnRtZW50cywgYW5kIHRoZSBlbnp5bWUtY2F0YWx5emVkIHJlYWN0aW9uIGNsYXNzaWZpY2F0aW9uIGludG8gMzg0IEVDIG51bWJlcnMsIGFuZCB0aGVzZSBleHBlcmltZW50cyB2ZXJpZnkgdGhlIGVmZmVjdGl2ZW5lc3Mgb2Ygb3VyIHByb3Bvc2VkIG1ldGhvZC4iLCwsVW5yZWxlYXNlZCwiQ2FuYWRhLENhbmFkYSxVbml0ZWQgU3RhdGVzIG9mIEFtZXJpY2EsQ2hpbmEsVW5pdGVkIFN0YXRlcyBvZiBBbWVyaWNhIiwsLCwsLDIwMjUtMTItMDEgMTQ6MTE6MzkrMDA6MDAsLCwsLCwiQWNhZGVtaWEsQWNhZGVtaWEsSW5kdXN0cnksSW5kdXN0cnksSW5kdXN0cnkiLCwsLCxPcGVuIChub24tY29tbWVyY2lhbCksIlRoZSBBbHBoYWZvbGQyIGRhdGFiYXNlIGlzIGF2YWlsYWJsZSBpbiBodHRwczovL2FscGhhZm9sZC5lYmkuYWMudWsvLiBUaGUgUERCIGZpbGVzIGFyZSBhdmFpbGFibGUgaW4gaHR0cHM6Ly93d3cucmNzYi5vcmcvLiBUaGUgZG93bnN0cmVhbSB0YXNrcyBhcmUgYXZhaWxhYmxlIGluIGh0dHBzOi8vZ2l0aHViLmNvbS9waGVybW9zaWxsYS9JRUNvbnZcX3Byb3RlaW5zL3RyZWUvbWFzdGVyL0RhdGFzZXRzLiBUaGUgY29kZSBvZiB0aGUgcHJvcG9zZWQgbWV0aG9kIGlzIGF2YWlsYWJsZSBpbiBodHRwczovL2dpdGh1Yi5jb20vR0djaGVuMTk5Ny9TVEVQU19CaW9pbmZvcm1hdGljcy4KCm5vIGNsZWFyIGxpY2Vuc2UiLCwsLCwsLCwsLCwsTm8KWWl5ZSBRaW5nemhvdSwiTXVsdGltb2RhbCxMYW5ndWFnZSxWaXNpb24sU3BlZWNoLFZpZGVvIiwiTGFuZ3VhZ2UgbW9kZWxpbmcvZ2VuZXJhdGlvbixRdWVzdGlvbiBhbnN3ZXJpbmcsVmlzdWFsIHF1ZXN0aW9uIGFuc3dlcmluZyxTcGVlY2ggcmVjb2duaXRpb24gKEFTUiksVmlkZW8gZGVzY3JpcHRpb24iLEVGRllJQyAo6K+G5Zug5pm66IO9KSwsMjAyMy0wNC0wMSwiMzbmsKrpppblj5EgfCDkuJPms6jkvIHkuJrnuqflpKfmqKHlnovokL3lnLDvvIzjgIzor4blm6Dmmbrog73jgI3lrozmiJDmlbDljYPkuIflhYPpppbova7ono3otYQKIiwiaHR0cHM6Ly8zNmtyLmNvbS9wLzMwNjI5ODI3NzI3NjE5ODQKaHR0cHM6Ly93d3cuZWZmeWljLmNvbS90ZWNobmljYWxfY29yZSIsLCwsNTQwMDAwMDAwMDAwLjAsNTQwQiwsLCwsLCwsLENvbmZpZGVudCwsLCwsQ2hpbmEsLCwsLCwyMDI1LTExLTI4IDExOjUzOjQ0KzAwOjAwLCwsLCwsSW5kdXN0cnksLCwsLFVucmVsZWFzZWQsLCwsLCwsLCwsLCwsClZpY3VuYS0xM0IgdjAsTGFuZ3VhZ2UsIkxhbmd1YWdlIG1vZGVsaW5nL2dlbmVyYXRpb24sQ2hhdCIsIkxhcmdlIE1vZGVsIFN5c3RlbXMgT3JnYW5pemF0aW9uLFVuaXZlcnNpdHkgb2YgQ2FsaWZvcm5pYSAoVUMpIEJlcmtlbGV5IiwiV2VpLUxpbiBDaGlhbmcsIFpodW9oYW4gTGksIFppIExpbiwgWWluZyBTaGVuZywgWmhhbmdoYW8gV3UsIEhhbyBaaGFuZywgTGlhbm1pbiBaaGVuZywgU2l5dWFuIFpodWFuZywgWW9uZ2hhbyBaaHVhbmcsIEpvc2VwaCBFLiBHb256YWxleiwgSW9uIFN0b2ljYSwgRXJpYyBQLiBYaW5nIiwyMDIzLTAzLTMwLFZpY3VuYTogQW4gT3Blbi1Tb3VyY2UgQ2hhdGJvdCBJbXByZXNzaW5nIEdQVC00IHdpdGggOTAlKiBDaGF0R1BUIFF1YWxpdHksImh0dHBzOi8vbG1zeXMub3JnL2Jsb2cvMjAyMy0wMy0zMC12aWN1bmEvCgpodHRwczovL2dpdGh1Yi5jb20vbG0tc3lzL0Zhc3RDaGF0L2Jsb2IvbWFpbi9kb2NzL3ZpY3VuYV93ZWlnaHRzX3ZlcnNpb24ubWQiLCwsLDEzMDAwMDAwMDAwLjAsLCwiRmluZS10dW5pbmcgY29zdCAkMzAwLCBzbyB0cmFpbmluZyBjb21wdXRlIGlzIH5lbnRpcmVseSBiYXNlZCBvbiB1bmRlcmx5aW5nIExsYW1hLTEzQiB3ZWlnaHRzLCB3aGljaCB0b29rIDcuOGUyMiBGTE9QcwoKNioxMyoxMF45KjIwNzIwMDAwMCA9IDEuNjE2MTZlKzE5CnVuc3VyZSBhYm91dCBhbW91bnQgb2YgZXBvY2hzIC0+ICBsb3dlciBib3VuZCwgTGlrZWx5IGNvbmZpZGVuY2UiLDIwNzIwMDAwMCwiNzBLIGNvbnZlcnNhdGlvbnMgZnJvbSBTaGFyZUdQVC5jb20sIGEgd2Vic2l0ZSB3aGVyZSB1c2VycyBjYW4gc2hhcmUgdGhlaXIgQ2hhdEdQVCBjb252ZXJzYXRpb25zLgoKdGhleSBsYXRlciBwdWJsaXNoZWQgYSBwYXBlciB3aXRoIG1vcmUgZGF0YSAoMTI1ayBjb252ZXNhdGlvbnMgPSAzNzBNIHRva2VucykgaHR0cHM6Ly9hcnhpdi5vcmcvYWJzLzIzMDYuMDU2ODUKCjcwKjM3MC8xMjUgPSAyMDcuMk0iLCwsTlZJRElBIEExMDAsLExpa2VseSwiV2UgaW50cm9kdWNlIFZpY3VuYS0xM0IsIGFuIG9wZW4tc291cmNlIGNoYXRib3QgdHJhaW5lZCBieSBmaW5lLXR1bmluZyBMTGFNQSBvbiB1c2VyLXNoYXJlZCBjb252ZXJzYXRpb25zIGNvbGxlY3RlZCBmcm9tIFNoYXJlR1BULiBQcmVsaW1pbmFyeSBldmFsdWF0aW9uIHVzaW5nIEdQVC00IGFzIGEganVkZ2Ugc2hvd3MgVmljdW5hLTEzQiBhY2hpZXZlcyBtb3JlIHRoYW4gOTAlKiBxdWFsaXR5IG9mIE9wZW5BSSBDaGF0R1BUIGFuZCBHb29nbGUgQmFyZCB3aGlsZSBvdXRwZXJmb3JtaW5nIG90aGVyIG1vZGVscyBsaWtlIExMYU1BIGFuZCBTdGFuZm9yZCBBbHBhY2EgaW4gbW9yZSB0aGFuIDkwJSogb2YgY2FzZXMuIFRoZSBjb3N0IG9mIHRyYWluaW5nIFZpY3VuYS0xM0IgaXMgYXJvdW5kICQzMDAuIFRoZSBjb2RlIGFuZCB3ZWlnaHRzLCBhbG9uZyB3aXRoIGFuIG9ubGluZSBkZW1vLCBhcmUgcHVibGljbHkgYXZhaWxhYmxlIGZvciBub24tY29tbWVyY2lhbCB1c2UuIiwsLE9wZW4gd2VpZ2h0cyAocmVzdHJpY3RlZCB1c2UpLCJVbml0ZWQgU3RhdGVzIG9mIEFtZXJpY2EsVW5pdGVkIFN0YXRlcyBvZiBBbWVyaWNhIixMTGFNQS0xM0IsLCw4LjAsLDIwMjUtMTEtMjggMTE6NTM6NDQrMDA6MDAsLCwsLCwiQWNhZGVtaWEsQWNhZGVtaWEiLCwxLjYxNjE2ZSsxOSwsLE9wZW4gc291cmNlLCJMbGFtYSAyIGxpY2Vuc2UgZm9yIHdlaWdodHMgKG9ubHkgZGVsdGEgd2VpZ2h0cywgbm90IG1lcmdlZCksIEFwYWNoZSBmb3IgY29kZS4KCnRyYWluIHNjcmlwdDogaHR0cHM6Ly9naXRodWIuY29tL2xtLXN5cy9GYXN0Q2hhdC9ibG9iL21haW4vc2NyaXB0cy90cmFpbl92aWN1bmFfMTNiLnNoICIsLDMwMC4wLCwsLDYzODAuMDY2MjQzMzY1NzE3LE9wZXJhdGlvbiBjb3VudGluZywsLCwsWWVzCkJsb29tYmVyZ0dQVCxMYW5ndWFnZSwiTGFuZ3VhZ2UgbW9kZWxpbmcsTGFuZ3VhZ2UgbW9kZWxpbmcvZ2VuZXJhdGlvbixRdWVzdGlvbiBhbnN3ZXJpbmcsRmluYW5jaWFsIG1hbmFnZW1lbnQsVGV4dCBjbGFzc2lmaWNhdGlvbiIsIkJsb29tYmVyZyxKb2hucyBIb3BraW5zIFVuaXZlcnNpdHkiLCJTaGlqaWUgV3UsIE96YW4gSXJzb3ksIFN0ZXZlbiBMdSwgVmFkaW0gRGFicmF2b2xza2ksIE1hcmsgRHJlZHplLCBTZWJhc3RpYW4gR2Vocm1hbm4sIFByYWJoYW5qYW4gS2FtYmFkdXIsIERhdmlkIFJvc2VuYmVyZywgR2lkZW9uIE1hbm4iLDIwMjMtMDMtMzAsQmxvb21iZXJnR1BUOiBBIExhcmdlIExhbmd1YWdlIE1vZGVsIGZvciBGaW5hbmNlLGh0dHBzOi8vYXJ4aXYub3JnL2Ficy8yMzAzLjE3NTY0LDEyOTkuMCxTT1RBIGltcHJvdmVtZW50LCIiIldlIHZhbGlkYXRlIEJsb29tYmVyZ0dQVCBvbiBzdGFuZGFyZCBMTE0gYmVuY2htYXJrcywgb3BlbiBmaW5hbmNpYWwgYmVuY2htYXJrcywgYW5kIGEgc3VpdGUgb2YgaW50ZXJuYWwgYmVuY2htYXJrcyB0aGF0IG1vc3QgYWNjdXJhdGVseSByZWZsZWN0IG91ciBpbnRlbmRlZCB1c2FnZS4gT3VyIG1peGVkIGRhdGFzZXQgdHJhaW5pbmcgbGVhZHMgdG8gYSBtb2RlbCB0aGF0IG91dHBlcmZvcm1zIGV4aXN0aW5nIG1vZGVscyBvbiBmaW5hbmNpYWwgdGFza3MgYnkgc2lnbmlmaWNhbnQgbWFyZ2lucyB3aXRob3V0IHNhY3JpZmljaW5nIHBlcmZvcm1hbmNlIG9uIGdlbmVyYWwgTExNIGJlbmNobWFya3MuIiIiLDUwNTU4ODY4NDgwLjAsLDIuMzZlKzIzLCIyLjM2ZTIzIHBlciBUYWJsZSA0CgoodXNpbmcgb3VyIHVzdWFsIGhhcmR3YXJlIG1ldGhvZCwgNTEyIEExMDBzIG92ZXIgNTMgZGF5cyB3b3VsZCBiZSA1MTIgKiAzMTIgdGVyYUZMT1AvcyAqIDUzICogMjQgKiAzNjAwICogMC4zID0gMi4xOWUyMykiLDU2OTAwMDAwMDAwMCwiNzA4LjkgYmlsbGlvbiB0b2tlbnMuIEF0IDAuNzUgRW5nbGlzaCB3b3JkcyBwZXIgdG9rZW4sIHRoYXQncyA1MzJCIHdvcmRzIiwxMjcwLjAsIiIifjUzIGRheXMiIiIsTlZJRElBIEExMDAsU2VsZi1zdXBlcnZpc2VkIGxlYXJuaW5nLENvbmZpZGVudCwiVGhlIHVzZSBvZiBOTFAgaW4gdGhlIHJlYWxtIG9mIGZpbmFuY2lhbCB0ZWNobm9sb2d5IGlzIGJyb2FkIGFuZCBjb21wbGV4LCB3aXRoIGFwcGxpY2F0aW9ucyByYW5naW5nIGZyb20gc2VudGltZW50IGFuYWx5c2lzIGFuZCBuYW1lZCBlbnRpdHkgcmVjb2duaXRpb24gdG8gcXVlc3Rpb24gYW5zd2VyaW5nLiBMYXJnZSBMYW5ndWFnZSBNb2RlbHMgKExMTXMpIGhhdmUgYmVlbiBzaG93biB0byBiZSBlZmZlY3RpdmUgb24gYSB2YXJpZXR5IG9mIHRhc2tzOyBob3dldmVyLCBubyBMTE0gc3BlY2lhbGl6ZWQgZm9yIHRoZSBmaW5hbmNpYWwgZG9tYWluIGhhcyBiZWVuIHJlcG9ydGVkIGluIGxpdGVyYXR1cmUuIEluIHRoaXMgd29yaywgd2UgcHJlc2VudCBCbG9vbWJlcmdHUFQsIGEgNTAgYmlsbGlvbiBwYXJhbWV0ZXIgbGFuZ3VhZ2UgbW9kZWwgdGhhdCBpcyB0cmFpbmVkIG9uIGEgd2lkZSByYW5nZSBvZiBmaW5hbmNpYWwgZGF0YS4gV2UgY29uc3RydWN0IGEgMzYzIGJpbGxpb24gdG9rZW4gZGF0YXNldCBiYXNlZCBvbiBCbG9vbWJlcmcncyBleHRlbnNpdmUgZGF0YSBzb3VyY2VzLCBwZXJoYXBzIHRoZSBsYXJnZXN0IGRvbWFpbi1zcGVjaWZpYyBkYXRhc2V0IHlldCwgYXVnbWVudGVkIHdpdGggMzQ1IGJpbGxpb24gdG9rZW5zIGZyb20gZ2VuZXJhbCBwdXJwb3NlIGRhdGFzZXRzLiBXZSB2YWxpZGF0ZSBCbG9vbWJlcmdHUFQgb24gc3RhbmRhcmQgTExNIGJlbmNobWFya3MsIG9wZW4gZmluYW5jaWFsIGJlbmNobWFya3MsIGFuZCBhIHN1aXRlIG9mIGludGVybmFsIGJlbmNobWFya3MgdGhhdCBtb3N0IGFjY3VyYXRlbHkgcmVmbGVjdCBvdXIgaW50ZW5kZWQgdXNhZ2UuIE91ciBtaXhlZCBkYXRhc2V0IHRyYWluaW5nIGxlYWRzIHRvIGEgbW9kZWwgdGhhdCBvdXRwZXJmb3JtcyBleGlzdGluZyBtb2RlbHMgb24gZmluYW5jaWFsIHRhc2tzIGJ5IHNpZ25pZmljYW50IG1hcmdpbnMgd2l0aG91dCBzYWNyaWZpY2luZyBwZXJmb3JtYW5jZSBvbiBnZW5lcmFsIExMTSBiZW5jaG1hcmtzLiBBZGRpdGlvbmFsbHksIHdlIGV4cGxhaW4gb3VyIG1vZGVsaW5nIGNob2ljZXMsIHRyYWluaW5nIHByb2Nlc3MsIGFuZCBldmFsdWF0aW9uIG1ldGhvZG9sb2d5LiBXZSByZWxlYXNlIFRyYWluaW5nIENocm9uaWNsZXMgKEFwcGVuZGl4IEMpIGRldGFpbGluZyBvdXIgZXhwZXJpZW5jZSBpbiB0cmFpbmluZyBCbG9vbWJlcmdHUFQuIiwwLjgsLFVucmVsZWFzZWQsIlVuaXRlZCBTdGF0ZXMgb2YgQW1lcmljYSxVbml0ZWQgU3RhdGVzIG9mIEFtZXJpY2EiLCwsLDUxMi4wLDAuMjQ2LDIwMjYtMDUtMjUgMTI6MjM6MzErMDA6MDAsLCwsNDIwMDAwMC4wLCIiImluIHRoZSBmaXJzdCA3LDIwMCBzdGVwcywgd2UgdXNlIGEgYmF0Y2ggc2l6ZSBvZiAxLDAyNCAoMi4xTSB0b2tlbnMpLCB0aGVuIHN3aXRjaCB0byBhIGJhdGNoIHNpemUgb2YgMiwwNDggKDQuMk0gdG9rZW5zKSBmb3IgdGhlIHJlbWFpbmRlciBvZiB0cmFpbmluZy4iIiIsIkluZHVzdHJ5LEFjYWRlbWlhIixUcnVlLCwsNjUwMjQwLjAsVW5yZWxlYXNlZCwsVHJ1ZSwzNjk1ODYuMTM1MjgwMjg3NiwiVGFibGUgNCBpbmRpY2F0ZXMgYW4gYXZlcmFnZSBvZiAxMDJlMTIgRkxPUC9zZWMgcGVyIEExMDAgZHVyaW5nIHRyYWluaW5nLiBIRlUgPSAxMDJlMTIgLyAzMTJlMTIgPSAwLjMyNy4KCkNvbmZpcm1lZCBieSBjYWxjdWxhdGluZyBtYW51YWxseSB3aXRoIG51bWJlciBvZiBzdGVwcyBhbmQgdGltZSBwZXIgc3RlcC4KTm90ZSBhbHNvOiAiIlNpbmNlIHdlIGFkb3B0IGFjdGl2YXRpb24gY2hlY2twb2ludGluZyB0byByZWR1Y2Ugb3VyIG1lbW9yeSBmb290cHJpbnQsIHRoaXMgY29zdHMgdXMgYW4gYWRkaXRpb25hbCAwLjMzeCBURkxPUHMgcGVyIGl0ZXJhdGlvbiBkdWUgdG8gcmVwZWF0ZWQgZm9yd2FyZCBwYXNzZXMuIiIgVGhlbiwgTUZVID0gKDEwMi8xLjMzKS8zMTIgPSAwLjI0NjAiLEJGMTYsLDQwODMyNC4yMzk1NzU0MDU5LCJSZXBvcnRlZCxIYXJkd2FyZSIsLCwsMC4zMjcsTm8KVmljdW5hLTdCIHYwLExhbmd1YWdlLExhbmd1YWdlIG1vZGVsaW5nL2dlbmVyYXRpb24sIkxhcmdlIE1vZGVsIFN5c3RlbXMgT3JnYW5pemF0aW9uLFVuaXZlcnNpdHkgb2YgQ2FsaWZvcm5pYSAoVUMpIEJlcmtlbGV5IiwiV2VpLUxpbiBDaGlhbmcsIFpodW9oYW4gTGksIFppIExpbiwgWWluZyBTaGVuZywgWmhhbmdoYW8gV3UsIEhhbyBaaGFuZywgTGlhbm1pbiBaaGVuZywgU2l5dWFuIFpodWFuZywgWW9uZ2hhbyBaaHVhbmcsIEpvc2VwaCBFLiBHb256YWxleiwgSW9uIFN0b2ljYSwgRXJpYyBQLiBYaW5nIiwyMDIzLTAzLTMwLFZpY3VuYTogQW4gT3Blbi1Tb3VyY2UgQ2hhdGJvdCBJbXByZXNzaW5nIEdQVC00IHdpdGggOTAlKiBDaGF0R1BUIFF1YWxpdHksImh0dHBzOi8vbG1zeXMub3JnL2Jsb2cvMjAyMy0wMy0zMC12aWN1bmEvCgpodHRwczovL2dpdGh1Yi5jb20vbG0tc3lzL0Zhc3RDaGF0L2Jsb2IvbWFpbi9kb2NzL3ZpY3VuYV93ZWlnaHRzX3ZlcnNpb24ubWQiLCwsLDcwMDAwMDAwMDAuMCwsLCJGaW5lLXR1bmluZyBjb3N0ICQxNDAsIHNvIHVubGlrZWx5IHRvIGhhdmUgY29udHJpYnV0ZWQgc2lnbmlmaWNhbnRseS4gTW9kZWwgaXMgZmluZS10dW5lZCBmcm9tIExsYW1hLTdCLCB3aGljaCB1c2VkIDQuMDJlKzIyCgo2KjcqMTBeOSoyMDcyMDAwMDAgPSA4LjcwMjRlKzE4CnVuc3VyZSBhYm91dCBhbW91bnQgb2YgZXBvY2hzIC0+IGxvd2VyIGJvdW5kLCBMaWtlbHkgY29uZmlkZW5jZSIsMjA3MjAwMDAwLCI3MEsgY29udmVyc2F0aW9ucyBmcm9tIFNoYXJlR1BULmNvbSwgYSB3ZWJzaXRlIHdoZXJlIHVzZXJzIGNhbiBzaGFyZSB0aGVpciBDaGF0R1BUIGNvbnZlcnNhdGlvbnMuCgp0aGV5IGxhdGVyIHB1Ymxpc2hlZCBhIHBhcGVyIHdpdGggbW9yZSBkYXRhICgxMjVrIGNvbnZlc2F0aW9ucyA9IDM3ME0gdG9rZW5zKSBodHRwczovL2FyeGl2Lm9yZy9hYnMvMjMwNi4wNTY4NQoKNzAqMzcwLzEyNSA9IDIwNy4yTSIsLCxOVklESUEgQTEwMCwsTGlrZWx5LCwsLE9wZW4gd2VpZ2h0cyAocmVzdHJpY3RlZCB1c2UpLCJVbml0ZWQgU3RhdGVzIG9mIEFtZXJpY2EsVW5pdGVkIFN0YXRlcyBvZiBBbWVyaWNhIixMTGFNQS03QiwsLDguMCwsMjAyNS0xMS0yOCAxMTo1Mzo0NCswMDowMCwsLCwsLCJBY2FkZW1pYSxBY2FkZW1pYSIsLDguNzAyNGUrMTgsLCxPcGVuIHNvdXJjZSwiTGxhbWEgMiBsaWNlbnNlIGZvciB3ZWlnaHRzIChvbmx5IGRlbHRhIHdlaWdodHMsIG5vdCBtZXJnZWQpLCBBcGFjaGUgZm9yIGNvZGU6IApodHRwczovL2dpdGh1Yi5jb20vbG0tc3lzL0Zhc3RDaGF0P3RhYj1yZWFkbWUtb3YtZmlsZSNtb2RlbC13ZWlnaHRzIApodHRwczovL2dpdGh1Yi5jb20vbG0tc3lzL0Zhc3RDaGF0P3RhYj1yZWFkbWUtb3YtZmlsZSNmaW5lLXR1bmluZyAiLCwxNDAuMCwsLCw2MzgwLjA2NjI0MzM2NTcxNyxPcGVyYXRpb24gY291bnRpbmcsLCwsLFllcwpWaWRlb01BRSBWMixWaWRlbyxBY3Rpb24gcmVjb2duaXRpb24sIk5hbmppbmcgVW5pdmVyc2l0eSxTaGVuemhlbiBJbnN0aXR1dGUgb2YgQWR2YW5jZWQgVGVjaG5vbG9neSxTaGFuZ2hhaSBBSSBMYWIiLCJMaW1pbiBXYW5nLCBCaW5na3VuIEh1YW5nLCBaaGl5dSBaaGFvLCBaaGFuIFRvbmcsIFlpbmFuIEhlLCBZaSBXYW5nLCBZYWxpIFdhbmcsIFl1IFFpYW8iLDIwMjMtMDMtMjksVmlkZW9NQUUgVjI6IFNjYWxpbmcgVmlkZW8gTWFza2VkIEF1dG9lbmNvZGVycyB3aXRoIER1YWwgTWFza2luZyxodHRwczovL2FyeGl2Lm9yZy9hYnMvMjMwMy4xNjcyN3YyLDY2NC4wLFNPVEEgaW1wcm92ZW1lbnQsIiIiRmluYWxseSwgd2Ugc3VjY2Vzc2Z1bGx5IHRyYWluIGEgdmlkZW8gVmlUIG1vZGVsIHdpdGggYSBiaWxsaW9uIHBhcmFtZXRlcnMsIHdoaWNoIGFjaGlldmVzIGEgbmV3IHN0YXRlLW9mLXRoZS1hcnQgcGVyZm9ybWFuY2Ugb24gdGhlIGRhdGFzZXRzIG9mIEtpbmV0aWNzICg5MC4wJSBvbiBLNDAwIGFuZCA4OS45JSBvbiBLNjAwKSBhbmQgU29tZXRoaW5nLVNvbWV0aGluZyAoNjguNyUgb24gVjEgYW5kIDc3LjAlIG9uIFYyKS4iIiIsMTAwMDAwMDAwMC4wLDFCLDkuN2UrMjEsImZpbmV0dW5lZCBvbiBWaVQtZyAoc21hbGxlciB0aGFuIFZpVC1HIHdpdGggMUIgcGFyYW1zKQoKIiJJdCB0YWtlcyBtb3JlIHRoYW4gdHdvIHdlZWtzIHRvIHByZS10cmFpbiBhIFZpVC1nIG1vZGVsIHdpdGggVmlkZW9NQUUKb24gNjQgQTEwMCBHUFVzIiIKCjY0ICogMzEyIHRyaWxsaW9uICogMiAqIDcgKiAyNCAqIDM2MDAgKiAwLjQgKHV0aWxpemF0aW9uIGFzc3VtcHRpb24pID0gOS43ZTIxIiwxMjQzMzUwMDAwLCIxLjM1IG1pbGxpb24gdmlkZW8gY2xpcHMuIE5vdCBzdXJlIGFib3V0IGF2ZXJhZ2UgbGVuZ3RoICgzNCBzZWNvbmRzLCBidXQgdGhhdCdzIG9ubHkgcmVwb3J0ZWQgZm9yIEluc3RhZ3JhbSBwb3J0aW9uKS4KCiIiSW4gdG90YWwsIHRoZXJlIGFyZSBhcm91bmQgMS4zNU0gY2xpcHMgaW4gb3VyIG1peGVkIGRhdGFzZXQgYW5kCnRoaXMgaXMgdGhlIGxhcmdlc3QgZGF0YXNldCBldmVyIHVzZWQgZm9yIHZpZGVvIG1hc2tlZCBhdXRvZW5jb2RpbmcuIiwzMzYuMCwyIHdlZWtzLE5WSURJQSBBMTAwIFNYTTQgODAgR0IsU2VsZi1zdXBlcnZpc2VkIGxlYXJuaW5nLENvbmZpZGVudCwiU2NhbGUgaXMgdGhlIHByaW1hcnkgZmFjdG9yIGZvciBidWlsZGluZyBhIHBvd2VyZnVsIGZvdW5kYXRpb24gbW9kZWwgdGhhdCBjb3VsZCB3ZWxsIGdlbmVyYWxpemUgdG8gYSB2YXJpZXR5IG9mIGRvd25zdHJlYW0gdGFza3MuIEhvd2V2ZXIsIGl0IGlzIHN0aWxsIGNoYWxsZW5naW5nIHRvIHRyYWluIHZpZGVvIGZvdW5kYXRpb24gbW9kZWxzIHdpdGggYmlsbGlvbnMgb2YgcGFyYW1ldGVycy4gVGhpcyBwYXBlciBzaG93cyB0aGF0IHZpZGVvIG1hc2tlZCBhdXRvZW5jb2RlciAoVmlkZW9NQUUpIGlzIGEgc2NhbGFibGUgYW5kIGdlbmVyYWwgc2VsZi1zdXBlcnZpc2VkIHByZS10cmFpbmVyIGZvciBidWlsZGluZyB2aWRlbyBmb3VuZGF0aW9uIG1vZGVscy4gV2Ugc2NhbGUgdGhlIFZpZGVvTUFFIGluIGJvdGggbW9kZWwgYW5kIGRhdGEgd2l0aCBhIGNvcmUgZGVzaWduLiBTcGVjaWZpY2FsbHksIHdlIHByZXNlbnQgYSBkdWFsIG1hc2tpbmcgc3RyYXRlZ3kgZm9yIGVmZmljaWVudCBwcmUtdHJhaW5pbmcsIHdpdGggYW4gZW5jb2RlciBvcGVyYXRpbmcgb24gYSBzdWJzZXQgb2YgdmlkZW8gdG9rZW5zIGFuZCBhIGRlY29kZXIgcHJvY2Vzc2luZyBhbm90aGVyIHN1YnNldCBvZiB2aWRlbyB0b2tlbnMuIEFsdGhvdWdoIFZpZGVvTUFFIGlzIHZlcnkgZWZmaWNpZW50IGR1ZSB0byBoaWdoIG1hc2tpbmcgcmF0aW8gaW4gZW5jb2RlciwgbWFza2luZyBkZWNvZGVyIGNhbiBzdGlsbCBmdXJ0aGVyIHJlZHVjZSB0aGUgb3ZlcmFsbCBjb21wdXRhdGlvbmFsIGNvc3QuIFRoaXMgZW5hYmxlcyB0aGUgZWZmaWNpZW50IHByZS10cmFpbmluZyBvZiBiaWxsaW9uLWxldmVsIG1vZGVscyBpbiB2aWRlby4gV2UgYWxzbyB1c2UgYSBwcm9ncmVzc2l2ZSB0cmFpbmluZyBwYXJhZGlnbSB0aGF0IGludm9sdmVzIGFuIGluaXRpYWwgcHJlLXRyYWluaW5nIG9uIGEgZGl2ZXJzZSBtdWx0aS1zb3VyY2VkIHVubGFiZWxlZCBkYXRhc2V0LCBmb2xsb3dlZCBieSBhIHBvc3QtcHJlLXRyYWluaW5nIG9uIGEgbWl4ZWQgbGFiZWxlZCBkYXRhc2V0LiBGaW5hbGx5LCB3ZSBzdWNjZXNzZnVsbHkgdHJhaW4gYSB2aWRlbyBWaVQgbW9kZWwgd2l0aCBhIGJpbGxpb24gcGFyYW1ldGVycywgd2hpY2ggYWNoaWV2ZXMgYSBuZXcgc3RhdGUtb2YtdGhlLWFydCBwZXJmb3JtYW5jZSBvbiB0aGUgZGF0YXNldHMgb2YgS2luZXRpY3MgKDkwLjAlIG9uIEs0MDAgYW5kIDg5LjklIG9uIEs2MDApIGFuZCBTb21ldGhpbmctU29tZXRoaW5nICg2OC43JSBvbiBWMSBhbmQgNzcuMCUgb24gVjIpLiBJbiBhZGRpdGlvbiwgd2UgZXh0ZW5zaXZlbHkgdmVyaWZ5IHRoZSBwcmUtdHJhaW5lZCB2aWRlbyBWaVQgbW9kZWxzIG9uIGEgdmFyaWV0eSBvZiBkb3duc3RyZWFtIHRhc2tzLCBkZW1vbnN0cmF0aW5nIGl0cyBlZmZlY3RpdmVuZXNzIGFzIGEgZ2VuZXJhbCB2aWRlbyByZXByZXNlbnRhdGlvbiBsZWFybmVyLiBUaGUgY29kZSBhbmQgbW9kZWwgaXMgYXZhaWxhYmxlIGF0IFx1cmx7dGhpcyBodHRwcyBVUkx9LiIsMTIwMC4wLCxPcGVuIHdlaWdodHMgKHVucmVzdHJpY3RlZCksIkNoaW5hLENoaW5hLENoaW5hIixWaVQtRy8xNCw5LjdlKzIxLCJmaW5ldHVuZWQgb24gVmlULWcgKHNtYWxsZXIgdGhhbiBWaVQtRyB3aXRoIDFCIHBhcmFtcykKCiIiSXQgdGFrZXMgbW9yZSB0aGFuIHR3byB3ZWVrcyB0byBwcmUtdHJhaW4gYSBWaVQtZyBtb2RlbCB3aXRoIFZpZGVvTUFFCm9uIDY0IEExMDAgR1BVcyIiCgo2NCAqIDMxMiB0cmlsbGlvbiAqIDIgKiA3ICogMjQgKiAzNjAwICogMC40ICh1dGlsaXphdGlvbiBhc3N1bXB0aW9uKSA9IDkuN2UyMQoiLDY0LjAsLDIwMjYtMDUtMjUgMTI6MjM6MzErMDA6MDAsLCwsLCwiQWNhZGVtaWEsQWNhZGVtaWEiLCwsLCxPcGVuIHNvdXJjZSwiTUlUCmh0dHBzOi8vZ2l0aHViLmNvbS9PcGVuR1ZMYWIvVmlkZW9NQUV2Mi9ibG9iL21hc3Rlci9MSUNFTlNFIiwsMTgzMzkuOTY5MjgwNjgyNzYsLEZQMTYsLDUxMDQxLjY2NjYwMDA5MzQ0LEhhcmR3YXJlLCwsLCxZZXMKRVJOSUUtVmlMRyAyLjAsSW1hZ2UgZ2VuZXJhdGlvbixJbWFnZSBnZW5lcmF0aW9uLCJCYWlkdSxXdWhhbiBVbml2ZXJzaXR5IG9mIFNjaWVuY2UgYW5kIFRlY2hub2xvZ3kiLCJaaGlkYSBGZW5nLCBaaGVueXUgWmhhbmcsIFhpbnRvbmcgWXUsIFlld2VpIEZhbmcsIExhbnhpbiBMaSwgWHV5aSBDaGVuLCBZdXhpYW5nIEx1LCBKaWF4aWFuZyBMaXUsIFdlaWNob25nIFlpbiwgU2hpa3VuIEZlbmcsIFl1IFN1biwgTGkgQ2hlbiwgSGFvIFRpYW4sIEh1YSBXdSwgSGFpZmVuZyBXYW5nIiwyMDIzLTAzLTI4LEVSTklFLVZpTEcgMi4wOiBJbXByb3ZpbmcgVGV4dC10by1JbWFnZSBEaWZmdXNpb24gTW9kZWwgd2l0aCBLbm93bGVkZ2UtRW5oYW5jZWQgTWl4dHVyZS1vZi1EZW5vaXNpbmctRXhwZXJ0cyxodHRwczovL2FyeGl2Lm9yZy9hYnMvMjIxMC4xNTI1NywsLCwyNDAwMDAwMDAwMC4wLCIiIndlIHRyYWluIEVSTklFVmlMRyAyLjAgYW5kIHNjYWxlIHVwIHRoZSBtb2RlbCBzaXplIHRvIDI0QiBwYXJhbWV0ZXJzLiIiIiw0LjY1ODEzNWUrMjIsIjMxMjAwMDAwMDAwMDAwMCBGTE9QIC8gR1BVIC8gc2VjIFtBMTAwIHJlcG9ydGVkLCBiZjE2IGFzc3VtZWRdKiA0MzIgaG91cnMgKiAzNjAwIHNlYyAvIGhvdXIgKiAzMjAgR1BVcyAqIDAuMyBbYXNzdW1lZCB1dGlsaXphdGlvbl0gPSA0LjY1ODEzNWUrMjIgRkxPUCIsMTExNDExMjAwMDAwMDAsIiIiVGhlIHRyYWluaW5nIGRhdGEgY29uc2lzdHMgb2YgMTcwTSBpbWFnZS10ZXh0IHBhaXJzLCBpbmNsdWRpbmcgcHVibGljbHkgYXZhaWxhYmxlIEVuZ2xpc2ggZGF0YXNldHMgbGlrZSBMQUlPTiBbMjhdIGFuZCBhIHNlcmllcyBvZiBpbnRlcm5hbCBDaGluZXNlIGRhdGFzZXRzLiBUaGUgaW1hZ2UgYXV0b2VuY29kZXIgaXMgdHJhaW5lZCBvbiB0aGUgc2FtZSBzZXQuIEZvciBpbWFnZXMgd2l0aCBFbmdsaXNoIGNhcHRpb25zLCB3ZSB0cmFuc2xhdGUgdGhlbSB3aXRoIEJhaWR1IFRyYW5zbGF0ZSBBUEkzIHRvIGdldCB0aGUgQ2hpbmVzZSB2ZXJzaW9uLiIiIiw0MzIuMCwiIiJXZSB0cmFpbiBFUk5JRS1WaUxHIDIuMCBvbiAzMjAgVGVzbGEgQTEwMCBHUFVzIGZvciAxOCBkYXlzLiIiCgoxOCoyND00MzIiLE5WSURJQSBBMTAwLCxDb25maWRlbnQsIlJlY2VudCBwcm9ncmVzcyBpbiBkaWZmdXNpb24gbW9kZWxzIGhhcyByZXZvbHV0aW9uaXplZCB0aGUgcG9wdWxhciB0ZWNobm9sb2d5IG9mIHRleHQtdG8taW1hZ2UgZ2VuZXJhdGlvbi4gV2hpbGUgZXhpc3RpbmcgYXBwcm9hY2hlcyBjb3VsZCBwcm9kdWNlIHBob3RvcmVhbGlzdGljIGhpZ2gtcmVzb2x1dGlvbiBpbWFnZXMgd2l0aCB0ZXh0IGNvbmRpdGlvbnMsIHRoZXJlIGFyZSBzdGlsbCBzZXZlcmFsIG9wZW4gcHJvYmxlbXMgdG8gYmUgc29sdmVkLCB3aGljaCBsaW1pdHMgdGhlIGZ1cnRoZXIgaW1wcm92ZW1lbnQgb2YgaW1hZ2UgZmlkZWxpdHkgYW5kIHRleHQgcmVsZXZhbmN5LiBJbiB0aGlzIHBhcGVyLCB3ZSBwcm9wb3NlIEVSTklFLVZpTEcgMi4wLCBhIGxhcmdlLXNjYWxlIENoaW5lc2UgdGV4dC10by1pbWFnZSBkaWZmdXNpb24gbW9kZWwsIHRvIHByb2dyZXNzaXZlbHkgdXBncmFkZSB0aGUgcXVhbGl0eSBvZiBnZW5lcmF0ZWQgaW1hZ2VzIGJ5OiAoMSkgaW5jb3Jwb3JhdGluZyBmaW5lLWdyYWluZWQgdGV4dHVhbCBhbmQg</x:v>
      </x:c>
    </x:row>
    <x:row r="184" ht="18" customHeight="1">
      <x:c r="A184" s="17" t="n">
        <x:v>179</x:v>
      </x:c>
      <x:c r="B184" s="17" t="n">
        <x:v>309</x:v>
      </x:c>
      <x:c r="C184" s="94" t="str">
        <x:v>dmlzdWFsIGtub3dsZWRnZSBvZiBrZXkgZWxlbWVudHMgaW4gdGhlIHNjZW5lLCBhbmQgKDIpIHV0aWxpemluZyBkaWZmZXJlbnQgZGVub2lzaW5nIGV4cGVydHMgYXQgZGlmZmVyZW50IGRlbm9pc2luZyBzdGFnZXMuIFdpdGggdGhlIHByb3Bvc2VkIG1lY2hhbmlzbXMsIEVSTklFLVZpTEcgMi4wIG5vdCBvbmx5IGFjaGlldmVzIGEgbmV3IHN0YXRlLW9mLXRoZS1hcnQgb24gTVMtQ09DTyB3aXRoIHplcm8tc2hvdCBGSUQgc2NvcmUgb2YgNi43NSwgYnV0IGFsc28gc2lnbmlmaWNhbnRseSBvdXRwZXJmb3JtcyByZWNlbnQgbW9kZWxzIGluIHRlcm1zIG9mIGltYWdlIGZpZGVsaXR5IGFuZCBpbWFnZS10ZXh0IGFsaWdubWVudCwgd2l0aCBzaWRlLWJ5LXNpZGUgaHVtYW4gZXZhbHVhdGlvbiBvbiB0aGUgYmlsaW5ndWFsIHByb21wdCBzZXQgVmlMRy0zMDAuIiwsLEFQSSBhY2Nlc3MsIkNoaW5hLENoaW5hIiwsLCwzMjAuMCwsMjAyNS0xMS0yOCAxMTo1Mzo0NCswMDowMCwsLCwsLCJJbmR1c3RyeSxBY2FkZW1pYSIsLCwsLFVucmVsZWFzZWQsaHR0cHM6Ly93ZW54aW4uYmFpZHUuY29tL2VybmllLXZpbGcsLCwsLCwyNTUyMTQuMDE2MzkyODY5OTMsSGFyZHdhcmUsLCwsLE5vClNpZ0xJUCA0MDBNLFZpc2lvbiwiSW1hZ2UgY2xhc3NpZmljYXRpb24sSW1hZ2UgZW1iZWRkaW5nIixHb29nbGUgRGVlcE1pbmQsIlhpYW9odWEgWmhhaSwgQmFzaWwgTXVzdGFmYSwgQWxleGFuZGVyIEtvbGVzbmlrb3YsIEx1Y2FzIEJleWVyIiwyMDIzLTAzLTI3LFNpZ21vaWQgTG9zcyBmb3IgTGFuZ3VhZ2UgSW1hZ2UgUHJlLVRyYWluaW5nLGh0dHBzOi8vYXJ4aXYub3JnL2Ficy8yMzAzLjE1MzQzLCxTaWduaWZpY2FudCB1c2UsLDQwMDAwMDAwMC4wLFRhYmxlIDMsNC45NDY3MzAxZSsyMSwiT3BlcmF0aW9uIENvdW50aW5nOiAKNk5EID0gNiBGTE9QIC8gdG9rZW4gLyBwYXJhbWV0ZXIqNDAwKjEwXjYgcGFyYW1ldGVycyAqIDY3MDUwMDAwMDAwMDAgdG9rZW5zIFtzZWUgRGF0YXNldCBzaXplIG5vdGVzXSA9IDEuNjA5MmUrMjIgRkxPUAoKSGFyZHdhcmU6CjI3NTAwMDAwMDAwMDAwMCBGTE9QL3MvR1BVICogMzIgR1BVcyAqIDEyMCBob3VycyAqIDM2MDAgc2VjIC8gaG91ciAqIDAuNCA9IDEuNTIwNjRlKzIxIEZMT1BzCgpnZW9tZXRyaWMgbWVhbiAoMS42MDkyZSsyMiwgMS41MjA2NGUrMjEpID0gNC45NDY3MzAxZSsyMSIsNjcwNTAwMDAwMDAwMCwiIiJCLzE2IFZpVCBmb3IgaW1hZ2UgZW1iZWRkaW5ncyBhbmQgQi1zaXplZCB0cmFuc2Zvcm1lciBmb3IgdGV4dCBlbWJlZGRpbmdzLiBUaGUgaW5wdXQgaW1hZ2VzIGFyZSByZXNpemVkIHRvIDIyNMOXMjI0IHJlc29sdXRpb24uIiIKCiIiU2lnTElQIHBlcmZvcm1zIGJlc3QgYXQgYmF0Y2ggc2l6ZSAzMiBrIFtpbWFnZS10ZXh0IHBhaXJzXSIiIAoKNzI5IHBhdGNoZXMgKHRhYmxlIDMpCgoiImEgbWF4aW11bSBvZiAxNiB0ZXh0IHRva2VucyBhcmUga2VwdCIiCgo5QiBleGFtcGxlcyAqICgxNiB0ZXh0IHRva2VucyArIDcyOSBpbWFnZSB0b2tlbnMpID0gNi43MDVlKzEyIHRvdGFsIHRyYWluaW5nIHRva2VucyIsMTIwLjAsNSBkYXlzID0gMTIwIGhvdXJzLEdvb2dsZSBUUFUgdjQsLENvbmZpZGVudCwiV2UgcHJvcG9zZSBhIHNpbXBsZSBwYWlyd2lzZSBTaWdtb2lkIGxvc3MgZm9yIExhbmd1YWdlLUltYWdlIFByZS10cmFpbmluZyAoU2lnTElQKS4gVW5saWtlIHN0YW5kYXJkIGNvbnRyYXN0aXZlIGxlYXJuaW5nIHdpdGggc29mdG1heCBub3JtYWxpemF0aW9uLCB0aGUgc2lnbW9pZCBsb3NzIG9wZXJhdGVzIHNvbGVseSBvbiBpbWFnZS10ZXh0IHBhaXJzIGFuZCBkb2VzIG5vdCByZXF1aXJlIGEgZ2xvYmFsIHZpZXcgb2YgdGhlIHBhaXJ3aXNlIHNpbWlsYXJpdGllcyBmb3Igbm9ybWFsaXphdGlvbi4gVGhlIHNpZ21vaWQgbG9zcyBzaW11bHRhbmVvdXNseSBhbGxvd3MgZnVydGhlciBzY2FsaW5nIHVwIHRoZSBiYXRjaCBzaXplLCB3aGlsZSBhbHNvIHBlcmZvcm1pbmcgYmV0dGVyIGF0IHNtYWxsZXIgYmF0Y2ggc2l6ZXMuIENvbWJpbmVkIHdpdGggTG9ja2VkLWltYWdlIFR1bmluZywgd2l0aCBvbmx5IGZvdXIgVFBVdjQgY2hpcHMsIHdlIHRyYWluIGEgU2lnTGlUIG1vZGVsIHRoYXQgYWNoaWV2ZXMgODQuNSUgSW1hZ2VOZXQgemVyby1zaG90IGFjY3VyYWN5IGluIHR3byBkYXlzLiBUaGUgZGlzZW50YW5nbGVtZW50IG9mIHRoZSBiYXRjaCBzaXplIGZyb20gdGhlIGxvc3MgZnVydGhlciBhbGxvd3MgdXMgdG8gc3R1ZHkgdGhlIGltcGFjdCBvZiBleGFtcGxlcyB2cyBwYWlycyBhbmQgbmVnYXRpdmUgdG8gcG9zaXRpdmUgcmF0aW8uIEZpbmFsbHksIHdlIHB1c2ggdGhlIGJhdGNoIHNpemUgdG8gdGhlIGV4dHJlbWUsIHVwIHRvIG9uZSBtaWxsaW9uLCBhbmQgZmluZCB0aGF0IHRoZSBiZW5lZml0cyBvZiBncm93aW5nIGJhdGNoIHNpemUgcXVpY2tseSBkaW1pbmlzaCwgd2l0aCBhIG1vcmUgcmVhc29uYWJsZSBiYXRjaCBzaXplIG9mIDMyayBiZWluZyBzdWZmaWNpZW50LiBXZSByZWxlYXNlIG91ciBtb2RlbHMgYXQgdGhpcyBodHRwcyBVUkwgYW5kIGhvcGUgb3VyIHJlc2VhcmNoIG1vdGl2YXRlcyBmdXJ0aGVyIGV4cGxvcmF0aW9ucyBpbiBpbXByb3ZpbmcgdGhlIHF1YWxpdHkgYW5kIGVmZmljaWVuY3kgb2YgbGFuZ3VhZ2UtaW1hZ2UgcHJlLXRyYWluaW5nLiIsLCxPcGVuIHdlaWdodHMgKHVucmVzdHJpY3RlZCksVW5pdGVkIFN0YXRlcyBvZiBBbWVyaWNhLCwsLDMyLjAsLDIwMjUtMTEtMjggMTE6NTM6NDQrMDA6MDAsLCwsMzIwMDAuMCxGcm9tIFRhYmxlIDE6IFNpZ0xpdCBhbmQgU2lnTElQIHJlc3VsdHMsSW5kdXN0cnksLCwsMzg0MC4wLFVucmVsZWFzZWQsIkFwYWNoZTIgbGljZW5zZQoKaHR0cHM6Ly9naXRodWIuY29tL2dvb2dsZS1yZXNlYXJjaC9iaWdfdmlzaW9uCgpodHRwczovL2NvbGFiLnJlc2VhcmNoLmdvb2dsZS5jb20vZ2l0aHViL2dvb2dsZS1yZXNlYXJjaC9iaWdfdmlzaW9uL2Jsb2IvbWFpbi9iaWdfdmlzaW9uL2NvbmZpZ3MvcHJvai9pbWFnZV90ZXh0L1NpZ0xJUF9kZW1vLmlweW5iCgpjb2RlIHJlbGVhc2UgaXMgc3RpbGwgcGVuZGluZyBhcyAiIlRPRE8iIiIsLCwsLCwyMTY5My42NzQ0OTI1MDYzNzIsIkhhcmR3YXJlLE9wZXJhdGlvbiBjb3VudGluZyIsLCwsLFllcwpTaWdMaVQsVmlzaW9uLEltYWdlIGNsYXNzaWZpY2F0aW9uLEdvb2dsZSBEZWVwTWluZCwiWGlhb2h1YSBaaGFpLCBCYXNpbCBNdXN0YWZhLCBBbGV4YW5kZXIgS29sZXNuaWtvdiwgTHVjYXMgQmV5ZXIiLDIwMjMtMDMtMjcsU2lnbW9pZCBMb3NzIGZvciBMYW5ndWFnZSBJbWFnZSBQcmUtVHJhaW5pbmcsaHR0cHM6Ly9hcnhpdi5vcmcvYWJzLzIzMDMuMTUzNDMsLCwsLCw3LjYwMzJlKzE5LDI3NTAwMDAwMDAwMDAwMCBGTE9QL3MgKjQ4IGhvdXJzICo0IEdQVXMgKjM2MDAgc2VjIC8gaG91ciAqMC40ID0gNy42MDMyZSsxOSBGTE9QLCwsNDguMCwyIGRheXMgPSA0OCBob3VycyxHb29nbGUgVFBVIHY0LCxDb25maWRlbnQsIldlIHByb3Bvc2UgYSBzaW1wbGUgcGFpcndpc2UgU2lnbW9pZCBsb3NzIGZvciBMYW5ndWFnZS1JbWFnZSBQcmUtdHJhaW5pbmcgKFNpZ0xJUCkuIFVubGlrZSBzdGFuZGFyZCBjb250cmFzdGl2ZSBsZWFybmluZyB3aXRoIHNvZnRtYXggbm9ybWFsaXphdGlvbiwgdGhlIHNpZ21vaWQgbG9zcyBvcGVyYXRlcyBzb2xlbHkgb24gaW1hZ2UtdGV4dCBwYWlycyBhbmQgZG9lcyBub3QgcmVxdWlyZSBhIGdsb2JhbCB2aWV3IG9mIHRoZSBwYWlyd2lzZSBzaW1pbGFyaXRpZXMgZm9yIG5vcm1hbGl6YXRpb24uIFRoZSBzaWdtb2lkIGxvc3Mgc2ltdWx0YW5lb3VzbHkgYWxsb3dzIGZ1cnRoZXIgc2NhbGluZyB1cCB0aGUgYmF0Y2ggc2l6ZSwgd2hpbGUgYWxzbyBwZXJmb3JtaW5nIGJldHRlciBhdCBzbWFsbGVyIGJhdGNoIHNpemVzLiBDb21iaW5lZCB3aXRoIExvY2tlZC1pbWFnZSBUdW5pbmcsIHdpdGggb25seSBmb3VyIFRQVXY0IGNoaXBzLCB3ZSB0cmFpbiBhIFNpZ0xpVCBtb2RlbCB0aGF0IGFjaGlldmVzIDg0LjUlIEltYWdlTmV0IHplcm8tc2hvdCBhY2N1cmFjeSBpbiB0d28gZGF5cy4gVGhlIGRpc2VudGFuZ2xlbWVudCBvZiB0aGUgYmF0Y2ggc2l6ZSBmcm9tIHRoZSBsb3NzIGZ1cnRoZXIgYWxsb3dzIHVzIHRvIHN0dWR5IHRoZSBpbXBhY3Qgb2YgZXhhbXBsZXMgdnMgcGFpcnMgYW5kIG5lZ2F0aXZlIHRvIHBvc2l0aXZlIHJhdGlvLiBGaW5hbGx5LCB3ZSBwdXNoIHRoZSBiYXRjaCBzaXplIHRvIHRoZSBleHRyZW1lLCB1cCB0byBvbmUgbWlsbGlvbiwgYW5kIGZpbmQgdGhhdCB0aGUgYmVuZWZpdHMgb2YgZ3Jvd2luZyBiYXRjaCBzaXplIHF1aWNrbHkgZGltaW5pc2gsIHdpdGggYSBtb3JlIHJlYXNvbmFibGUgYmF0Y2ggc2l6ZSBvZiAzMmsgYmVpbmcgc3VmZmljaWVudC4gV2UgcmVsZWFzZSBvdXIgbW9kZWxzIGF0IHRoaXMgaHR0cHMgVVJMIGFuZCBob3BlIG91ciByZXNlYXJjaCBtb3RpdmF0ZXMgZnVydGhlciBleHBsb3JhdGlvbnMgaW4gaW1wcm92aW5nIHRoZSBxdWFsaXR5IGFuZCBlZmZpY2llbmN5IG9mIGxhbmd1YWdlLWltYWdlIHByZS10cmFpbmluZy4iLCwsT3BlbiB3ZWlnaHRzICh1bnJlc3RyaWN0ZWQpLFVuaXRlZCBTdGF0ZXMgb2YgQW1lcmljYSwsLCw0LjAsLDIwMjUtMTEtMjggMTE6NTM6NDQrMDA6MDAsLCwsLCxJbmR1c3RyeSwsLCwsLEFwYWNoZTIgbGljZW5zZSwsLCwsLDI3MTEuNzA5MzExNTYzMjk2NSxIYXJkd2FyZSwsLCwsWWVzCkVWQS1DTElQIChFVkEtMDItQ0xJUC1FLzE0KykJCQkJCQkJCQkJCQkJCQkJCQkJCQkJCQkJCQksVmlzaW9uLEltYWdlIGNsYXNzaWZpY2F0aW9uLCJCZWlqaW5nIEFjYWRlbXkgb2YgQXJ0aWZpY2lhbCBJbnRlbGxpZ2VuY2UgLyBCQUFJLEh1YXpob25nIFVuaXZlcnNpdHkgb2YgU2NpZW5jZSBhbmQgVGVjaG5vbG9neSIsIlF1YW4gU3VuLCBZdXhpbiBGYW5nLCBMZWRlbGwgV3UsIFhpbmxvbmcgV2FuZywgWXVlIENhbyIsMjAyMy0wMy0yNyxFVkEtQ0xJUDogSW1wcm92ZWQgVHJhaW5pbmcgVGVjaG5pcXVlcyBmb3IgQ0xJUCBhdCBTY2FsZSxodHRwczovL2FyeGl2Lm9yZy9hYnMvMjMwMy4xNTM4OQksLCwsNTAwMDAwMDAwMC4wLCI1YiAodGFibGUgMShhKSkKCmltYWdlIHBhcmFtZXRlcnM6IDQuNEIgCnRleHQgcGFyYW1ldGVyczogNjk1TSIsMy40NTZlKzIyLDYgRkxPUCAvIHRva2VuIC8gcGFyYW1ldGVyICogNSoxMF45IHBhcmFtZXRlcnMgKiAyMzA0MDAwMDAwMDAwLzIgdG9rZW5zIFtzZWUgZGF0YXNldCBzaXplIG5vdGVzXSA9IDMuNDU2ZSsyMiBGTE9QLCwiZnJvbSB0YWJsZSAxKGEpOgo5QiBzYW1wbGVzIHNlZW4gCmltYWdlIHNpemUgMjI0XjIKYmF0Y2ggc2l6ZTogMTQ0ayBzYW1wbGVzIAoKOSoxMF45KigyMjQvMTQpXjIgPSAyLjMwNGUrMTIgaW1hZ2UgdG9rZW5zIAo1MCUgb2YgcGF0Y2hlcyBhcmUgcmFuZG9tbHkgbWFza2VkICh0byBhY2NvdW50IGZvciBpdCB3aGVuIGVzdGltYXRpbmcgY29tcHV0ZSkiLCwsTlZJRElBIFJUWCBBMTAwMCwsQ29uZmlkZW50LCJDb250cmFzdGl2ZSBsYW5ndWFnZS1pbWFnZSBwcmUtdHJhaW5pbmcsIENMSVAgZm9yIHNob3J0LCBoYXMgZ2FpbmVkIGluY3JlYXNpbmcgYXR0ZW50aW9uIGZvciBpdHMgcG90ZW50aWFsIGluIHZhcmlvdXMgc2NlbmFyaW9zLiBJbiB0aGlzIHBhcGVyLCB3ZSBwcm9wb3NlIEVWQS1DTElQLCBhIHNlcmllcyBvZiBtb2RlbHMgdGhhdCBzaWduaWZpY2FudGx5IGltcHJvdmUgdGhlIGVmZmljaWVuY3kgYW5kIGVmZmVjdGl2ZW5lc3Mgb2YgQ0xJUCB0cmFpbmluZy4gT3VyIGFwcHJvYWNoIGluY29ycG9yYXRlcyBuZXcgdGVjaG5pcXVlcyBmb3IgcmVwcmVzZW50YXRpb24gbGVhcm5pbmcsIG9wdGltaXphdGlvbiwgYW5kIGF1Z21lbnRhdGlvbiwgZW5hYmxpbmcgRVZBLUNMSVAgdG8gYWNoaWV2ZSBzdXBlcmlvciBwZXJmb3JtYW5jZSBjb21wYXJlZCB0byBwcmV2aW91cyBDTElQIG1vZGVscyB3aXRoIHRoZSBzYW1lIG51bWJlciBvZiBwYXJhbWV0ZXJzIGJ1dCBzaWduaWZpY2FudGx5IHNtYWxsZXIgdHJhaW5pbmcgY29zdHMuIE5vdGFibHksIG91ciBsYXJnZXN0IDUuMEItcGFyYW1ldGVyIEVWQS0wMi1DTElQLUUvMTQrIHdpdGggb25seSA5IGJpbGxpb24gc2VlbiBzYW1wbGVzIGFjaGlldmVzIDgyLjAgemVyby1zaG90IHRvcC0xIGFjY3VyYWN5IG9uIEltYWdlTmV0LTFLIHZhbC4gQSBzbWFsbGVyIEVWQS0wMi1DTElQLUwvMTQrIHdpdGggb25seSA0MzAgbWlsbGlvbiBwYXJhbWV0ZXJzIGFuZCA2IGJpbGxpb24gc2VlbiBzYW1wbGVzIGFjaGlldmVzIDgwLjQgemVyby1zaG90IHRvcC0xIGFjY3VyYWN5IG9uIEltYWdlTmV0LTFLIHZhbC4gVG8gZmFjaWxpdGF0ZSBvcGVuIGFjY2VzcyBhbmQgb3BlbiByZXNlYXJjaCwgd2UgcmVsZWFzZSB0aGUgY29tcGxldGUgc3VpdGUgb2YgRVZBLUNMSVAgdG8gdGhlIGNvbW11bml0eSBhdCB0aGlzIGh0dHBzIFVSTC4iLCwsT3BlbiB3ZWlnaHRzICh1bnJlc3RyaWN0ZWQpLCJDaGluYSxDaGluYSIsLCwsMTQ0LjAsLDIwMjYtMDItMTEgMTk6MjY6MjcrMDA6MDAsLCwsMTQ0MDAwLjAsLCJBY2FkZW1pYSxBY2FkZW1pYSIsLCwsLFVucmVsZWFzZWQsImh0dHBzOi8vaHVnZ2luZ2ZhY2UuY28vUXVhblN1bi9FVkEtQ0xJUApNSVQgbGljZW5zZQoKdGhlIGNvZGUgaGVyZSBzZWVtcyB0byBiZSBvbmx5IGluZmVyZW5jZSBjb2RlCmh0dHBzOi8vZ2l0aHViLmNvbS9iYWFpdmlzaW9uL0VWQS90cmVlL21hc3Rlci9FVkEtQ0xJUCIsLCwsQkYxNiwsMTcyMjcuMzI5NzQ0MDQ5MTc3LE9wZXJhdGlvbiBjb3VudGluZyxRdWFuU3VuLCwsLFllcwpCRUxMRS03Qi0wLjZNLExhbmd1YWdlLExhbmd1YWdlIG1vZGVsaW5nL2dlbmVyYXRpb24sS0UgSG9sZGluZ3MgSW5jLiAo4oCcQmVpa2XigJ0pLCwyMDIzLTAzLTI2LCxodHRwczovL2h1Z2dpbmdmYWNlLmNvL0JlbGxlR3JvdXAvQkVMTEUtN0ItMC42TSwsLCw3MDAwMDAwMDAwLjAsLCwsLCIwLjZNIGV4YW1wbGVzCkJhdGNoIHNpemUJNjQiLCwsLCxDb25maWRlbnQsIiIiQkVMTEUgaXMgYmFzZWQgb24gQmxvb216LTdiMS1tdCBhbmQgZmluZXR1bmVkIHdpdGggMC4yTSBDaGluZXNlIGRhdGEgY29tYmluZWQgd2l0aCA1MCwwMDAgcGllY2VzIG9mIEVuZ2xpc2ggZGF0YSBmcm9tIHRoZSBvcGVuIHNvdXJjZSBTdGFuZm9yZC1BbHBhY2EsIHJlc3VsdGluZyBpbiBnb29kIENoaW5lc2UgaW5zdHJ1Y3Rpb24gdW5kZXJzdGFuZGluZyBhbmQgcmVzcG9uc2UgZ2VuZXJhdGlvbiBjYXBhYmlsaXRpZXMuCgpUaGUgY29kZSBvZiBDaGluZXNlIGRhdGEgZ2VuZXJhdGlvbiBhbmQgb3RoZXIgZGV0YWlsZWQgaW5mb3JtYXRpb24gY2FuIGJlIGZvdW5kIGluIG91ciBHaXRodWIgcHJvamVjdCByZXBvc2l0b3J5OiBodHRwczovL2dpdGh1Yi5jb20vTGlhbmppYVRlY2gvQkVMTEUuCgpXZSB0cmFpbmVkIG1vZGVscyB1c2luZyBkYXRhc2V0cyBvZiBkaWZmZXJlbnQgc2l6ZXMgKDIwMCwwMDAsIDYwMCwwMDAsIGFuZCAxLDAwMCwwMDAgc2FtcGxlcykgZm9yIGluc3RydWN0aW9uIGxlYXJuaW5nLCBhbmQgd2Ugb2J0YWluZWQgZGlmZmVyZW50IG1vZGVsIHZlcnNpb25zIGFzIHNob3duIGJlbG93OiIiIiwzLjAsLE9wZW4gd2VpZ2h0cyAodW5yZXN0cmljdGVkKSxDaGluYSxCTE9PTS03LjFCLCwsLCwyMDI1LTExLTI4IDExOjUzOjQ0KzAwOjAwLCwsLCwsSW5kdXN0cnksLCwsLCwiQXBhY2hlIDIuMApodHRwczovL2h1Z2dpbmdmYWNlLmNvL0JlbGxlR3JvdXAvQkVMTEUtN0ItMC42TSIsLCwsLCwsLEJlbGxlR3JvdXAsLCwsWWVzCkNQTS1CZWUsTGFuZ3VhZ2UsIkxhbmd1YWdlIG1vZGVsaW5nL2dlbmVyYXRpb24sUXVlc3Rpb24gYW5zd2VyaW5nIiwiVHNpbmdodWEgVW5pdmVyc2l0eSxCZWlqaW5nIEFjYWRlbXkgb2YgQXJ0aWZpY2lhbCBJbnRlbGxpZ2VuY2UgLyBCQUFJLE1vZGVsQmVzdCxPcGVuQk1CIChPcGVuIExhYiBmb3IgQmlnIE1vZGVsIEJhc2UpIiwsMjAyMy0wMy0yNCxMYXJnZSBtb2RlbCBvZiBvcGVuIHNvdXJjZSBDaGluZXNlIGFuZCBFbmdsaXNoIGJpbGluZ3VhbCBiYXNlIHdpdGggdGVucyBvZiBiaWxsaW9ucyBvZiBwYXJhbWV0ZXJzLGh0dHBzOi8vZ2l0aHViLmNvbS9PcGVuQk1CL0NQTS1CZWUsLCwsMTAwMDAwMDAwMDAuMCwiIiJDUE0tQmVlIDEwQiBsYXJnZSBtb2RlbCB0cmFpbmluZyB3aWxsIGxhdW5jaCBvbiBPY3RvYmVyIDEzLCAyMDIyLCB3aXRoIG1vbnRobHkgbW9kZWwgcmVsZWFzZXMuIiIiLDYuMDEyZSsyMiw2IEZMT1AgLyBwYXJhbWV0ZXIgLyB0b2tlbiAqIDEwKjEwZTkgcGFyYW1ldGVycyAqIDEuMDAyZTExIHRva2VucyBbc2VlIHRyYWluaW5nIGRhdGFzZXQgc2l6ZSBub3Rlc10gPSA2LjAxMmUyMiBGTE9QLDE0MDA2NjY2NjY2NywiUGxhbm5lZCB0byB1c2UgNjAwR0Igb2YgY2xlYW4gZGF0YS4KCjYwMEdCICogMTY3TSB0b2tlbnMvR0IgPSAxLjAwMmUrMTEgdG9rZW5zCgpodHRwczovL2dpdGh1Yi5jb20vT3BlbkJNQi9DUE0tTGl2ZS9ibG9iL21hc3Rlci9wbGFucy9DUE0tQmVlJUU4JUFFJUFEJUU3JUJCJTgzJUU4JUFFJUExJUU1JTg4JTkyJUU0JUI5JUE2Lm1kIiwsLCwsQ29uZmlkZW50LCJDUE0tQmVlIGlzIGEgZnVsbHkgb3Blbi1zb3VyY2UsIGNvbW1lcmNpYWxseS11c2FibGUgQ2hpbmVzZS1FbmdsaXNoIGJpbGluZ3VhbCBiYXNlIG1vZGVsIHdpdGggYSBjYXBhY2l0eSBvZiB0ZW4gYmlsbGlvbiBwYXJhbWV0ZXJzLiBJdCBpcyB0aGUgc2Vjb25kIG1pbGVzdG9uZSBhY2hpZXZlZCB0aHJvdWdoIHRoZSB0cmFpbmluZyBwcm9jZXNzIG9mIENQTS1saXZlLiBVdGlsaXppbmcgdGhlIFRyYW5zZm9ybWVyIGF1dG8tcmVncmVzc2l2ZSBhcmNoaXRlY3R1cmUsIENQTS1CZWUgaGFzIGJlZW4gcHJlLXRyYWluZWQgb24gYW4gZXh0ZW5zaXZlIGNvcnB1cyBvZiB0cmlsbGlvbi1zY2FsZSB0b2tlbnMsIHRoZXJlYnkgcG9zc2Vzc2luZyByZW1hcmthYmxlIGZvdW5kYXRpb25hbCBjYXBhYmlsaXRpZXMuIiwsLE9wZW4gd2VpZ2h0cyAodW5yZXN0cmljdGVkKSwiQ2hpbmEsQ2hpbmEsQ2hpbmEsQ2hpbmEiLCwsLCwsMjAyNS0xMS0yOCAxMTo1Mzo0NCswMDowMCwsLCwsLCJBY2FkZW1pYSxBY2FkZW1pYSxJbmR1c3RyeSIsLCwsLFVucmVsZWFzZWQsIiIiQ1BNLUJlZSBJdCBpcyBhIGNvbXBsZXRlbHkgb3BlbiBzb3VyY2UsIGNvbW1lcmNpYWxseSBhdmFpbGFibGUgdGVucyBvZiBiaWxsaW9ucyBwYXJhbWV0ZXIgQ2hpbmVzZSBhbmQgRW5nbGlzaCBiYXNlIG1vZGVsIiIKIiJUaGUgQ1BNLUJlZSBiYXNlIGFkb3B0aW9uIHByb3RvY29sIGlzIOKAnEdlbmVyaWMgTW9kZWwgTGljZW5zZSBBZ3JlZW1lbnQtU291cmNlIERlc2NyaXB0aW9uLVB1YmxpY2l0eSBSZXN0cmljdGlvbnMtQ29tbWVyY2lhbCBMaWNlbnNl4oCdICwgVGhpcyBtb2RlbCBpcyBhbGxvd2VkIGZvciBjb21tZXJjaWFsIHVzZS4gIiIKCmh0dHBzOi8vaHVnZ2luZ2ZhY2UuY28vb3BlbmJtYi9jcG0tYmVlLTEwYiIsLCwsLCwsT3BlcmF0aW9uIGNvdW50aW5nLG9wZW5ibWIsLCwsWWVzCm1pbkNoYXRHUFQsTGFuZ3VhZ2UsQ2hhdCxTdGFuZm9yZCBVbml2ZXJzaXR5LFlhbmppYSBMaSwyMDIzLTAzLTI0LE1pbmltdW0gR2VuZXJhdGl2ZSBQcmUtdHJhaW5lZCBUcmFuc2Zvcm1lciB3aXRoIEh1bWFuIEZlZWRiYWNrLGh0dHBzOi8vZ2l0aHViLmNvbS9ldGhhbnlhbmppYWxpL21pbkNoYXRHUFQvYmxvYi9tYWluL3JlcG9ydC5wZGYsLCwsMTYzOTAwMDAwMC4wLCLigJxXZSB1c2VkIHR3byBkaWZmZXJlbnQgbW9kZWxzLCBHUFQtMiBNZWRpdW0gYW5kIEdQVC0yIFhMIGZvciBvdXIgc3VwZXJ2aXNlZCBmaW5lLXR1bmluZyB0byB2ZXJpZnkgb3VyIHRyYWluZXIgaXMgaW1wbGVtZW50ZWQgY29ycmVjdGx54oCmIFdlIGZpbmUtdHVuZWQgdGhlIG1vZGVsIGZvciBhYm91dCAxMDBLIHN0ZXAgd2l0aCBhIGJhdGNoIHNpemUgMiBhbmQgbGVhcm5pbmcgcmF0ZSBvZiAxZS00IHdpdGggYW4gQWRhbSBvcHRpbWl6ZXIuIEl04oCZcyBlcXVpdmFsZW50IG9mIGFib3V0IDMgZXBvY2hzIG9mIG91ciB0cmFpbmluZyBkYXRhc2V04oCdIChodHRwczovL2dpdGh1Yi5jb20vZXRoYW55YW5qaWFsaS9taW5DaGF0R1BUL2Jsb2IvbWFpbi9yZXBvcnQucGRmLCBwYWdlIDQpLiBHUFQtMiBYTCBoYXMgMS42MzlCIHBhcmFtZXRlcnMgKGh0dHBzOi8vZ2l0aHViLmNvbS9ldGhhbnlhbmppYWxpL21pbkNoYXRHUFQvYmxvYi9tYWluL3JlcG9ydC5wZGYsIHBhZ2UgNSkuIiwsLCwsLCwsLENvbmZpZGVudCwiQ2hhdEdQVCAxIGFuZCBHUFQtNCBbMV0gYXJlIHRoZSBtb3N0IHBvcHVsYXIgdG9waWNzIGluIHRoZSBwYXN0IDQgbW9udGhzLCBhbmQgaXQgaXMgY2hhbmdpbmcgb3VyIHdvcmsgYW5kIGxpZmUgZnVuZGFtZW50YWxseS4gVGhlIHN1cnByaXNpbmdseSBlbWVyZ2VkIGNhcGEtCmJpbGl0aWVzIG9mIGxhcmdlIGxhbmd1YWdlIG1vZGVsIChMTE0pIGluZGljYXRlIHRoYXQgQUdJIGlzIG11Y2ggY2xvc2VyIHRoYW4Kd2UgdGhvdWdodC4gSG93ZXZlciwgZHVlIHRvIHRoZSBleHRyZW1lIHJlcXVpcmVtZW50IGluIGNvbXB1dGluZyByZXNvdXJjZXMKYW5kIGRhdGEgYXZhaWxhYmlsaXR5LCBvbmx5IGEgZmV3IGJpZ2dlc3QgZmlybXMgY2FuIGFmZm9yZCBkZXZlbG9waW5nIHRoZSB0ZWNoLQpub2xvZ3kuIFRoaXMgY2VudHJhaWxpemVkIGFuZCBjbG9zZWQgQUkgcG93ZXIgaXNu4oCZdCBzdXN0YWluYWJsZSBhbmQgY291bGQgYmUKaGFybWZ1bCB0byB0aGUgc29jaWV0eS4gVGhlcmVmb3JlLCB3ZSBleHBsb3JlZCB0aGUgaWRlYSBvZiByZWltcGxlbWVudCBhIG1pbmltdW0gdmVyc2lvbiBvZiBDaGF0R1BUIHRvIGFuc3dlciB0aGUgZm9sbG93aW5nIHF1ZXN0aW9uczogQ2FuIHdlIGFsaWduIHNtYWxsZXIgbW9kZWxzIHRvIGFsc28gYmVoYXZpb3IgcmVhc29uYWJseSBpbiBhIGRpYWxvZ3VlIHNpbWlsYXIgd2l0aCBsYXJnZSBsYW5ndWFnZSBtb2RlbCBzdWNoIGFzIEdQVC0zIDE3NUI/IFdlIGhhdmUgaW1wbGVtZW50ZWQgYSBmdWxseSBmdW5jdGlvbmluZyBSTEhGIHRyYWluaW5nIGluIFB5VG9yY2ggb24gdG9wIG9mIEdQVDIuIFRoZSBjb2RlIGlzIGF2YWlsYWJsZSB0byBwdWJsaWMgb24gR2l0SHViOgpodHRwczovL2dpdGh1Yi5jb20vZXRoYW55YW5qaWFsaS9taW5DaGF0R1BUIiwsLE9wZW4gd2VpZ2h0cyAodW5yZXN0cmljdGVkKSxVbml0ZWQgU3RhdGVzIG9mIEFtZXJpY2EsR1BULTIgKDEuNUIpLDE2NDAwMDAwMDAwMDAwMDAuMCwi4oCcV2UgdXNlZCB0d28gZGlmZmVyZW50IG1vZGVscywgR1BULTIgTWVkaXVtIGFuZCBHUFQtMiBYTCBmb3Igb3VyIHN1cGVydmlzZWQgZmluZS10dW5pbmcgdG8gdmVyaWZ5IG91ciB0cmFpbmVyIGlzIGltcGxlbWVudGVkIGNvcnJlY3RseeKApiBXZSBmaW5lLXR1bmVkIHRoZSBtb2RlbCBmb3IgYWJvdXQgMTAwSyBzdGVwIHdpdGggYSBiYXRjaCBzaXplIDIgYW5kIGxlYXJuaW5nIHJhdGUgb2YgMWUtNCB3aXRoIGFuIEFkYW0gb3B0aW1pemVyLiBJdOKAmXMgZXF1aXZhbGVudCBvZiBhYm91dCAzIGVwb2NocyBvZiBvdXIgdHJhaW5pbmcgZGF0YXNldOKAnSAoaHR0cHM6Ly9naXRodWIuY29tL2V0aGFueWFuamlhbGkvbWluQ2hhdEdQVC9ibG9iL21haW4vcmVwb3J0LnBkZiwgcGFnZSA0KS4gR1BULTIgWEwgaGFzIDEuNjM5QiBwYXJhbWV0ZXJzIChodHRwczovL2dpdGh1Yi5jb20vZXRoYW55YW5qaWFsaS9taW5DaGF0R1BUL2Jsb2IvbWFpbi9yZXBvcnQucGRmLCBwYWdlIDUpIGFuZCB0cmFuc2Zvcm1lciBhcmNoaXRlY3R1cmUgKGh0dHBzOi8vaHVnZ2luZ2ZhY2UuY28vb3BlbmFpLWNvbW11bml0eS9ncHQyLXhsKS4KClRoZXJlZm9yZSwgdGhlIDZORCBhcHByb3hpbWF0aW9uIHlpZWxkcwpGaW5lLXR1bmluZyBjb21wdXRlCj0gIyBvZiBhY3RpdmUgcGFyYW1ldGVycyAvIGZvcndhcmQgcGFzcyAqIGJhdGNoIHNpemUgKiAjIG9mIHRyYWluaW5nIHN0ZXBzICogNiBGTE9QUyAvIHRva2VuIAp+PSAxLjYzOWU5IHBhcmFtZXRlcnMgKiAyICogMWU1IHN0ZXBzICogNiBGTE9QUyAvIHRva2VuCn49IDEuNjRlMTUgRkxPUFMiLCwsMjAyNS0xMS0yOCAxMTo1Mzo0NCswMDowMCwsLCwsLEFjYWRlbWlhLCwsLCwsLCwsLCwsLCwsLCwsWWVzCkxpZ2h0d2VpZ2h0IEZpbmUtdHVuaW5nIGEgUHJldHJhaW5lZCBQcm90ZWluIExhbmd1YWdlIE1vZGVsIGZvciBQcm90ZWluIFNlY29uZGFyeSxCaW9sb2d5LCJQcm90ZWluIG9yIG51Y2xlb3RpZGUgbGFuZ3VhZ2UgbW9kZWwgKHBMTS9uTE0pLFByb3RlaW4gZm9sZGluZyBwcmVkaWN0aW9uIixIZW5hbiBVbml2ZXJzaXR5LCJXZWkgWWFuZywgQ2h1biBMaXUsIFpoZW5nIExpIiwyMDIzLTAzLTIzLExpZ2h0d2VpZ2h0IEZpbmUtdHVuaW5nIGEgUHJldHJhaW5lZCBQcm90ZWluIExhbmd1YWdlIE1vZGVsIGZvciBQcm90ZWluIFNlY29uZGFyeSBTdHJ1Y3R1cmUgUHJlZGljdGlvbixodHRwczovL3d3dy5iaW9yeGl2Lm9yZy9jb250ZW50LzEwLjExMDEvMjAyMy4wMy4yMi41MzAwNjZ2MS5hYnN0cmFjdCwsLCwsLDEuODcxMDU0ODY4OGUrMjIsIjEuIEhhcmR3YXJlIHNldHVwOiAxeCBOVklESUEgR2VGb3JjZSBSVFggMzA5MCBUaSAoMS42MCB4IDEwXjE0IEZQMTYgRkxPUC9zKQoKMi4gVHJhaW5pbmcgZHVyYXRpb246IERpcmVjdGx5IHByb3ZpZGVkIC0gMiwyMDAgc2Vjb25kcy9lcG9jaCDDlyA0MyBlcG9jaHMgPSA5NCw2MDAgc2Vjb25kcwoKMy4gVXRpbGl6YXRpb24gcmF0ZTogNDAlCgo0LiBGaW5hbCBjYWxjdWxhdGlvbjogMS42MCDDlyAxMF4xNCBGTE9QL3Mgw5cgOTQsNjAwIHNlY29uZHMgw5cgMC40ID0gNi4wNSDDlyAxMF4xOCBGTE9QcwoKQmFzZSBtb2RlbDogMTg3MDQ0OTg2ODgwMDAwMDAwMDAwMDAKVG90YWw6IDE4NzA0NDk4Njg4MDAwMDAwMDAwMDAwKzYuMDUgw5cgMTBeMTg9MTg3MTA1NDg2ODgwMDAwMDAwMDAwMDAiLDEwMDAwMDAxLCIyNSw3OTIgdHJhaW5pbmcgY2hhaW5zIMOXIDQwMCByZXNpZHVlcyA9IDEwLDMxNiw4MDAgdG9rZW5zIOKJiCAxLjBlNyIsMjcuMCwsTlZJRElBIEdlRm9yY2UgUlRYIDMwOTAgVGksLENvbmZpZGVudCwiUHJldHJhaW5lZCBsYXJnZS1zY2FsZSBwcm90ZWluIGxhbmd1YWdlIG1vZGVscywgc3VjaCBhcyBFU00tMWIgYW5kIFByb3RUcmFucywgYXJlIGJlY29taW5nIHRoZSBmdW5kYW1lbnRhbCBpbmZyYXN0cnVjdHVyZSBmb3IgdmFyaW91cyBwcm90ZWluLXJlbGF0ZWQgYmlvbG9naWNhbCBtb2RlbGluZyB0YXNrcy4gRXhpc3Rpbmcgd29ya3MgdXNlIG1haW5seSBwcmV0cmFpbmVkIHByb3RlaW4gbGFuZ3VhZ2UgbW9kZWxzIGluIGZlYXR1cmUgZXh0cmFjdGlvbi4gSG93ZXZlciwgdGhlIGtub3dsZWRnZSBjb250YWluZWQgaW4gdGhlIGVtYmVkZGluZyBmZWF0dXJlcyBkaXJlY3RseSBleHRyYWN0ZWQgZnJvbSBhIHByZXRyYWluZWQgbW9kZWwgaXMgdGFzay1hZ25vc3RpYy4gVG8gb2J0YWluIHRhc2stc3BlY2lmaWMgZmVhdHVyZSByZXByZXNlbnRhdGlvbnMsIGEgcmVhc29uYWJsZSBhcHByb2FjaCBpcyB0byBmaW5lLXR1bmUgYSBwcmV0cmFpbmVkIG1vZGVsIGJhc2VkIG9uIGxhYmVsZWQgZGF0YXNldHMgZnJvbSBkb3duc3RyZWFtIHRhc2tzLiBUbyB0aGlzIGVuZCwgd2UgaW52ZXN0aWdhdGUgdGhlIGZpbmUtdHVuaW5nIG9mIGEgZ2l2ZW4gcHJldHJhaW5lZCBwcm90ZWluIGxhbmd1YWdlIG1vZGVsIGZvciBwcm90ZWluIHNlY29uZGFyeSBzdHJ1Y3R1cmUgcHJlZGljdGlvbiB0YXNrcy4gU3BlY2lmaWNhbGx5LCB3ZSBwcm9wb3NlIGEgbm92ZWwgZW5kLXRvLWVuZCBwcm90ZWluIHNlY29uZGFyeSBzdHJ1Y3R1cmUgcHJlZGljdGlvbiBmcmFtZXdvcmsgaW52b2x2aW5nIHRoZSBsaWdodHdlaWdodCBmaW5lLXR1bmluZyBvZiBhIHByZXRyYWluZWQgbW9kZWwuIFRoZSBmcmFtZXdvcmsgZmlyc3QgaW50cm9kdWNlcyBhIGZldyBuZXcgcGFyYW1ldGVycyBmb3IgZWFjaCB0cmFuc2Zvcm1lciBibG9jayBpbiB0aGUgcHJldHJhaW5lZCBtb2RlbCwgdGhlbiB1cGRhdGVzIG9ubHkgdGhlIG5ld2x5IGludHJvZHVjZWQgcGFyYW1ldGVycywgYW5kIHRoZW4ga2VlcHMgdGhlIG9yaWdpbmFsIHByZXRyYWluZWQgcGFyYW1ldGVycyBmaXhlZCBkdXJpbmcgdHJhaW5pbmcuIEV4dGVuc2l2ZSBleHBlcmltZW50cyBvbiBzZXZlbiB0ZXN0IHNldHMsIG5hbWVseSwgQ0FTUDEyLCBDQVNQMTMsIENBU1AxNCwgQ0I0MzMsIENCNjM0LCBURVNUMjAxNiwgYW5kIFRFU1QyMDE4LCBzaG93IHRoYXQgdGhlIHByb3Bvc2VkIGZyYW1ld29yayBvdXRwZXJmb3JtcyBleGlzdGluZyBwcmVkaWN0b3JzIGFuZCBhY2hpZXZlcyBuZXcgc3RhdGUtb2YtdGhlLWFydCBwcmVkaWN0aW9uIHBlcmZvcm1hbmNlLiBGdXJ0aGVybW9yZSwgd2UgYWxzbyBleHBlcmltZW50YWxseSBkZW1vbnN0cmF0ZSB0aGF0IGxpZ2h0d2VpZ2h0IGZpbmUtdHVuaW5nIHNpZ25pZmljYW50bHkgb3V0cGVyZm9ybXMgZnVsbCBtb2RlbCBmaW5lLXR1bmluZyBhbmQgZmVhdHVyZSBleHRyYWN0aW9uIGluIGVuYWJsaW5nIG1vZGVscyB0byBwcmVkaWN0IHNlY29uZGFyeSBzdHJ1Y3R1cmVzLiBGdXJ0aGVyIGFuYWx5c2lzIGluZGljYXRlcyB0aGF0IG9ubHkgYSBmZXcgdG9wIHRyYW5zZm9ybWVyIGJsb2NrcyBuZWVkIHRvIGludHJvZHVjZSBuZXcgcGFyYW1ldGVycywgd2hpbGUgc2tpcHBpbmcgbWFueSBsb3dlciB0cmFuc2Zvcm1lciBibG9ja3MgaGFzIGxpdHRsZSBpbXBhY3Qgb24gdGhlIHByZWRpY3Rpb24gYWNjdXJhY3kgb2Ygc2Vjb25kYXJ5IHN0cnVjdHVyZXMuIiwsLCxDaGluYSxQcm90VDUtWEwtVTUwLDYuMDVlKzE4LCwxLjAsLDIwMjUtMTEtMjggMTE6NTM6NDQrMDA6MDAsLCwsLCxBY2FkZW1pYSwsLCwsLCwsLCwsLDQ5My4wNDIxMzU0MDU0MzQ3NSxIYXJkd2FyZSwsLCwsClNwYXJzZSBXaWRlIEdQVC0zIFNtYWxsLExhbmd1YWdlLCJMYW5ndWFnZSBtb2RlbGluZy9nZW5lcmF0aW9uLFF1ZXN0aW9uIGFuc3dlcmluZyIsQ2VyZWJyYXMgU3lzdGVtcywiU2hyZXlhcyBTYXhlbmEsIFZpdGh1cnNhbiBUaGFuZ2FyYXNhLCBBYmhheSBHdXB0YSwgU2VhbiBMaWUiLDIwMjMtMDMtMjEsU3BhcnNlIElzby1GTE9QIFRyYW5zZm9ybWF0aW9ucyBmb3IgTWF4aW1pemluZyBUcmFpbmluZyBFZmZpY2llbmN5LGh0dHBzOi8vYXJ4aXYub3JnL2Ficy8yMzAzLjExNTI1LDguMCwsLDEzMDAwMDAwMDAuMCwiR1BULTMgU21hbGw6IDEyNU0KQXQgOTAlIHNwYXJzaXR5IOKGkiB+MS4yNUIgdG90YWwgcGFyYW1ldGVycwpBdCA3NSUgc3BhcnNpdHkg4oaSIDEyNU0gKiBrc3deMiA9IDEyNU0gKigxLygxLTAuNzUpKSA9IDUwME0gdG90YWwgcHJhbXRlcnMgKEkgYXNzdW1lIG9ubHkgMTI1TSBhcmUgYWN0aXZlKSAiLDEuODc1ZSsxOCwiNiBGTE9QIC8gcGFyYW1ldGVyIC8gdG9rZW4gKiAxMjUqIDEwXjYgYWN0aXZlIHBhcmFtZXRlcnMgKiAyLjUgKiAxMF45IHRva2VucyA9IDEuODc1ZSsxOCBGTE9QCgpfX19fX19fX19fX19fX19fX18KaW4gdGhlIEFsZ29yaXRobWljIHByb2dyZXNzIHBhcGVyIHRoZSBlc3RpbWF0aW9uIHdhcyA4Ljg0IMOXIDEwXjE5IEZMT1AsIHRoZXkgYXNzdW1lZCBXVC0xMDMgZGF0YXNldCAobm90IG1lbnRpb25lZCBpbiB0aGUgcGFwZXIpIGFuZCBkaWZmZXJlbnQgbnVtYmVyIG9mIHBhcmFtZXRlcnMgKDEuMyogMTBeOSAtIEkgYW0gdW5zdXJlIHdoZXJlIGl0IGNvbWVzIGZyb20pIiwyNTAwMDAwMDAwLCIyLjVCICh0YWJsZSAxMykKIiwsLENlcmVicmFzIENTLTIsLFNwZWN1bGF0aXZlLCJSZWNlbnQgcmVzZWFyY2ggaGFzIGZvY3VzZWQgb24gd2VpZ2h0IHNwYXJzaXR5IGluIGRlZXAgbmV1cmFsIG5ldHdvcmsgdHJhaW5pbmcgdG8gcmVkdWNlIEZMT1BzLCBhaW1pbmcgZm9yIGltcHJvdmVkIGVmZmljaWVuY3kgKHRlc3QgYWNjdXJhY3kgdy5yLnQgdHJhaW5pbmcgRkxPUHMpLiBIb3dldmVyLCBzcGFyc2Ugd2VpZ2h0IHRyYWluaW5nIG9mdGVuIGNvbXByb21pc2VzIGFjY3VyYWN5LCByZXF1aXJpbmcgZXh0ZW5kZWQgdHJhaW5pbmcgc2NoZWR1bGVzIHRvIGF0dGFpbiB0aGUgYWNjdXJhY3kgb2YgZGVuc2UgbW9kZWxzLiBJbiBjb250cmFzdCwgb3VyIGFwcHJvYWNoLCBTcGFyc2UgSXNvLUZMT1AgVHJhbnNmb3JtYXRpb25zIChTcGFyc2UtSUZUKSwgdXNlcyBzcGFyc2l0eSB0byBpbXByb3ZlIGFjY3VyYWN5IHdoaWxlIG1haW50YWluaW5nIGRlbnNlIG1vZGVsIEZMT1BzLiBVc2luZyBhIHNpbmdsZSBoeXBlcnBhcmFtZXRlciAoaS5lLiwgdGhlIHNwYXJzaXR5IGxldmVsKSwgU3BhcnNlLUlGVHMgZWZmaWNpZW50bHkgcmVwbGFjZSBkZW5zZSBsYXllcnMsIGV4cGFuZGluZyB0aGUgc2VhcmNoIHNwYWNlIGZvciBvcHRpbWFsIHNwYXJzZSBtYXNrcy4gSW4gYWRkaXRpb24sIGR5bmFtaWMgc3BhcnNlIHRyYWluaW5nIChEU1QpIHdpdGggU3BhcnNlLUlGVCBtb2RlbHMgZWZmZWN0aXZlbHkgbmF2aWdhdGUgdGhpcyBsYXJnZXIgc3BhcnNlIG1hc2std2VpZ2h0IHNwYWNlLCB3aGljaCBpcyBldmlkZW5jZWQgYnkgYSBzcGVjdHJhbCBhbmFseXNpcyB1c2luZyBSYW1hbnVqYW4gZ3JhcGggcHJvcGVydGllcy4gT3VyIHN0dWR5IHJldmVhbHMgYSByb2J1c3QgY29ycmVsYXRpb24gYW1vbmcgbWFzayB0b3BvbG9neSwgd2VpZ2h0cywgYW5kIGZpbmFsIHBlcmZvcm1hbmNlLiBOb3RhYmx5LCB3aXRob3V0IGFkanVzdGluZyBhbnkgdHJhaW5pbmcgaHlwZXJwYXJhbWV0ZXJzLCByZXBsYWNpbmcgZGVuc2UgbGF5ZXJzIHdpdGggU3BhcnNlLUlGVCB5aWVsZHMgc2lnbmlmaWNhbnQgaW1wcm92ZW1lbnRzLCBzdWNoIGFzIGEgKzMuNSUgYm9vc3QgZm9yIFJlc05ldC0xOCBvbiBJbWFnZU5ldCBhbmQgKzAuOSUgZm9yIEdQVC0zIFNtYWxsIG9uIHRoZSBPcGVuIExMTSBsZWFkZXJib2FyZC4gVG8gdGhlIGJlc3Qgb2Ygb3VyIGtub3dsZWRnZSwgdGhpcyBpcyB0aGUgZmlyc3Qgd29yayB0byBkZW1vbnN0cmF0ZSB0aGUgdXNlIG9mIHNwYXJzaXR5IGZvciBpbXByb3ZpbmcgdGhlIGFjY3VyYWN5IG9mIGRlbnNlIG1vZGVscyB0aHJvdWdoIGEgc2V0IG9mIHNpbXBsZS10by11c2Ugc3BhcnNlIHRyYW5zZm9ybWF0aW9ucy4gQ29kZSBpcyBhdmFpbGFibGUgYXQ6IHRoaXMgaHR0cHMgVVJMLiIsMS4wLFNwYXJzZSBXaWRlIEdQVC0zIFNtYWxsLFVucmVsZWFzZWQsVW5pdGVkIFN0YXRlcyBvZiBBbWVyaWNhLCwsLCwsMjAyNi0wNS0yNSAxMjoyMzozMyswMDowMCwsLCwsLEluZHVzdHJ5LCwsLCxVbnJlbGVhc2VkLHBhcGVyIGhhcyByZXBvIGJ1dCBubyBjb2RlIGZvciBzcGFyc2UgR1BULTM6IGh0dHBzOi8vZ2l0aHViLmNvbS9DZXJlYnJhc1Jlc2VhcmNoL1NwYXJzZS1JRlQgLCwsLCwsLE9wZXJhdGlvbiBjb3VudGluZywsLCwsTm8KTGlnaHRPbiBNaW5pLExhbmd1YWdlLCJMYW5ndWFnZSBtb2RlbGluZy9nZW5lcmF0aW9uLENoYXQiLExpZ2h0T24sLDIwMjMtMDMtMjEsTGlnaHRPbidzIExhcmdlIExhbmd1YWdlIE1vZGVsIG9mIDQwIGJpbGxpb24gcGFyYW1ldGVyczogTUlOSSxodHRwczovL3d3dy5saWdodG9uLmFpL2Jsb2cvbGlnaHRvbi1zLWJsb2ctNC9saWdodG9uLXMtbGFyZ2UtbGFuZ3VhZ2UtbW9kZWwtb2YtNDAtYmlsbGlvbi1wYXJhbWV0ZXJzLW1pbmktMTksLCwsNDAwMDAwMDAwMDAuMCwiIiJCb2FzdGluZyBhbiBpbXByZXNzaXZlIDQwIGJpbGxpb24gcGFyYW1ldGVycywgTWluaSBpcyBhIGZvcm1pZGFibGUgYWRkaXRpb24gdG8gdGhlIGdyb3dpbmcgYXJyYXkgb2YgbGFuZ3VhZ2UgbW9kZWxzIGF2YWlsYWJsZSBpbiB0aGUgbWFya2V0IHRvZGF5LiIiIiwyLjRlKzIzLDZORCBhcHJveGltYXRpb246IDYqNDBCKjFUID0gMi40ZTIzLDEwMDAwMDAwMDAwMDAsIiIiVGhlIGFtb3VudCBvZiBkYXRhIGluIE1pbmkgY29ycHVzIGlzIDEgdHJpbGxpb24gdG9rZW5zLiBXZSBtYWlubHkgdXNlZCBkYXRhIGZyb20gdGhlIHB1YmxpYyB3ZWIgdG8gcHJlLXRyYWluIG91ciBtb2RlbCwgd2l0aCBzdHJvbmcgZmlsdGVyaW5nLCB0b3hpY2l0eSByZWR1Y3Rpb24sIGFuZCBkZWR1cGxpY2F0aW9uIHRvIGVuc3VyZSB0aGF0IG9ubHkgaGlnaC1xdWFsaXR5IGRhdGEgaXMgcmV0YWluZWQuIiIgIGFzc3VtaW5nIDAuNzUgd29yZHMgcGVyIHRva2VuIC0gNzUwMDAwMDAwMDAwLjAgd29yZHMiLCwsLFNlbGYtc3VwZXJ2aXNlZCBsZWFybmluZyxDb25maWRlbnQsLCwsSG9zdGVkIGFjY2VzcyAobm8gQVBJKSxGcmFuY2UsLCwsLCwyMDI1LTExLTI4IDExOjUzOjQ0KzAwOjAwLCwsLCwsSW5kdXN0cnksLCwsLFVucmVsZWFzZWQsLFRydWUsLCwsLCxPcGVyYXRpb24gY291bnRpbmcsLCwsLE5vCkZpcmVmbHksSW1hZ2UgZ2VuZXJhdGlvbiwiSW1hZ2UgZ2VuZXJhdGlvbixUZXh0LXRvLWltYWdlIixBZG9iZSwsMjAyMy0wMy0yMSwiQWRvYmUgVW52ZWlscyBGaXJlZmx5LCBhIEZhbWlseSBvZiBuZXcgQ3JlYXRpdmUgR2VuZXJhdGl2ZSBBSSIsaHR0cHM6Ly9uZXdzLmFkb2JlLmNvbS9uZXdzL25ld3MtZGV0YWlscy8yMDIzL0Fkb2JlLVVudmVpbHMtRmlyZWZseS1hLUZhbWlseS1vZi1uZXctQ3JlYXRpdmUtR2VuZXJhdGl2ZS1BSS9kZWZhdWx0LmFzcHgsLFNpZ25pZmljYW50IHVzZSwiSW50ZWdyYXRlZCBpbnRvIFBob3Rvc2hvcC4gVXNlcnMgZ2VuZXJhdGUgPjIwMG0gaW1hZ2VzIHdpdGhpbiBhIGZldyBtb250aHMgb2YgcmVsZWFzZToKCmh0dHBzOi8vdmVudHVyZWJlYXQuY29tL2FpL2Fkb2JlLXN0b2NrLWNyZWF0b3JzLWFyZW50LWhhcHB5LXdpdGgtZmlyZWZseS10aGUtY29tcGFueXMtY29tbWVyY2lhbGx5LXNhZmUtZ2VuLWFpLXRvb2wvCgpBcyBvZiBPY3RvYmVyIDIwMjQsIHVzZXJzIGhhdmUgZ2VuZXJhdGVkIDEzQiBpbWFnZXMgc2luY2UgTWFyY2ggMjAyMy4gUGFpZCB1c2VycyBnZXQgMTAwIGdlbmVyYXRpb25zIHBlciBtb250aCAoYW5kIGNhbiBjb250aW51ZSBhdCBhIHNsb3dlciByYXRlIGFmdGVyIHRoYXQpLiBBc3N1bWluZyBhbiBhdmVyYWdlIG9mIDEwMCBtb250aGx5IGdlbmVyYXRpb25zIHBlciB1c2VyLCB0aGF0J3MgYXJvdW5kIDYuN00gbW9udGhseSBhdmVyYWdlIHVzZXJzIGFjcm9zcyAxOS41IG1vbnRocy4iLCwsLCwsLCwsLCxVbmtub3duLCJUb2RheSwgQWRvYmUgKE5hc2RhcTpBREJFKSBpbnRyb2R1Y2VkIEFkb2JlIEZpcmVmbHksIGEgbmV3IGZhbWlseSBvZiBjcmVhdGl2ZSBnZW5lcmF0aXZlIEFJIG1vZGVscywgZmlyc3QgZm9jdXNlZCBvbiB0aGUgZ2VuZXJhdGlvbiBvZiBpbWFnZXMgYW5kIHRleHQgZWZmZWN0cy4gQWRvYmUgRmlyZWZseSB3aWxsIGJyaW5nIGV2ZW4gbW9yZSBwcmVjaXNpb24sIHBvd2VyLCBzcGVlZCBhbmQgZWFzZSBkaXJlY3RseSBpbnRvIENyZWF0aXZlIENsb3VkLCBEb2N1bWVudCBDbG91ZCwgRXhwZXJpZW5jZSBDbG91ZCBhbmQgQWRvYmUgRXhwcmVzcyB3b3JrZmxvd3Mgd2hlcmUgY29udGVudCBpcyBjcmVhdGVkIGFuZCBtb2RpZmllZC4gQWRvYmUgRmlyZWZseSB3aWxsIGJlIHBhcnQgb2YgYSBzZXJpZXMgb2YgbmV3IEFkb2JlIFNlbnNlaSBnZW5lcmF0aXZlIEFJIHNlcnZpY2VzIGFjcm9zcyBBZG9iZeKAmXMgY2xvdWRzLiIsLCxIb3N0ZWQgYWNjZXNzIChubyBBUEkpLFVuaXRlZCBTdGF0ZXMgb2YgQW1lcmljYSwsLCwsLDIwMjUtMTEtMjggMTE6NTM6NDQrMDA6MDAsLCwsLCxJbmR1c3RyeSwsLCwsVW5yZWxlYXNlZCwsVHJ1ZSwsLCwsLCwsLCwsTm8KR2VuLTIsVmlkZW8sIlZpZGVvIGdlbmVyYXRpb24sVGV4dC10by12aWRlbyxJbWFnZS10by12aWRlbyxWaWRlby10by12aWRlbyIsUnVud2F5LEdlbi0yIGF1dGhvcnMsMjAyMy0wMy0yMCwiR2VuLTI6IEdlbmVyYXRlIG5vdmVsIHZpZGVvcyB3aXRoIHRleHQsIGltYWdlcyBvciB2aWRlbyBjbGlwcyIsaHR0cHM6Ly9yZXNlYXJjaC5ydW53YXltbC5jb20vZ2VuMiwsU09UQSBpbXByb3ZlbWVudCwiV2Vic2l0ZSBjbGFpbXMgU09UQSBpbXByb3ZlbWVudCBvdmVyIFN0YWJsZSBEaWZmdXNpb24gYW5kIFRleHQyTGl2ZSwgcGFwZXIgZm9ydGhjb21pbmcKClRoZXkgZG9uJ3QgcmVwb3J0IGV2YWx1YXRpb25zIG9uIHN0YW5kYXJkIGJlbmNobWFya3MiLCwsLCwsLCwsLCxVbmtub3duLCwsLEFQSSBhY2Nlc3MsVW5pdGVkIFN0YXRlcyBvZiBBbWVyaWNhLCwsLCwsMjAyNS0xMS0yOCAxMTo1Mzo0NCswMDowMCwsLCwsLEluZHVzdHJ5LCwsLCxVbnJlbGVhc2VkLCxUcnVlLCwsLCwsLCwsLCxObwpQYW5HdS3OoyxMYW5ndWFnZSwiQ29kZSBnZW5lcmF0aW9uLExhbmd1YWdlIG1vZGVsaW5nLFRyYW5zbGF0aW9uLFF1ZXN0aW9uIGFuc3dlcmluZyIsSHVhd2VpIE5vYWgncyBBcmsgTGFiLCJYaWFvemhlIFJlbiwgUGluZ3lpIFpob3UsIFhpbmZhbiBNZW5nLCBYaW5qaW5nIEh1YW5nLCBZYWRhbyBXYW5nLCBXZWljaGFvIFdhbmcsIFBlbmdmZWkgTGksIFhpYW9kYSBaaGFuZywgQWxleGFuZGVyIFBvZG9sc2tpeSwgR3JpZ29yeSBBcnNoaW5vdiwgQW5kcmV5IEJvdXQsIElyaW5hIFBpb250a292c2theWEsIEppYW5zaGVuZyBXZWksIFhpbiBKaWFuZywgVGVuZyBTdSwgUXVuIExpdSwgSnVuIFlhbyIsMjAyMy0wMy0yMCxQYW5HdS3OozogVG93YXJkcyBUcmlsbGlvbiBQYXJhbWV0ZXIgTGFuZ3VhZ2UgTW9kZWwgd2l0aCBTcGFyc2UgSGV0ZXJvZ2VuZW91cyBDb21wdXRpbmcsaHR0cHM6Ly9hcnhpdi5vcmcvYWJzLzIzMDMuMTA4NDUsNzguMCxTT1RBIGltcHJvdmVtZW50LCIiIk91ciBleHBlcmltZW50YWwgZmluZGluZ3Mgc2hvdyB0aGF0IFBhbkd1LXtcU2lnbWF9IHByb3ZpZGVzIHN0YXRlLW9mLXRoZS1hcnQgcGVyZm9ybWFuY2UgaW4gemVyby1zaG90IGxlYXJuaW5nIG9mIHZhcmlvdXMgQ2hpbmVzZSBOTFAgZG93bnN0cmVhbSB0YXNrcy4iIgoKIiJUaGUgcmVzdWx0cyBvbiBXTVQyMCB0cmFuc2xhdGlvbiB0YXNrLiBQYW5HdS3OoyBvdXRwZXJmb3JtcyBwcmV2aW91cyBDaGluZXNlLUVuZ2xpc2ggU09UQSBwcmUtdHJhaW5lZApsYXJnZSBtb2RlbCB3aXRoIGEgbGFyZ2UgbWFyZ2luLiIiCgoiIiBUaGUgUGFuR3UtzqMgb3V0cGVyZm9ybXMgdGhlIGN1cnJlbnQgc3RhdGUtb2YtdGhlLWFydCBtb2RlbCBQYW5HdS1Db2RlciBieSAxLjQgcG9pbnQgb24gdGhlIHBhc3NAMSBmb3IgTUJQUCB0YXNrcyIiCgoiIlRhYmxlIDU6IFplcm8tc2hvdCByZXN1bHRzIG9mIENoaW5lc2UgZG93bnN0cmVhbSB0YXNrcy4gQ29tcGFyZWQgdG8gRVJOSUUgMy4wIFRpdGFuLCBQYW5HdS3OoyBzdXJwYXNzZWQgb24gMTEgb3V0IG9mIDE2IGRhdGFzZXRzLCB3aXRoIGFuIGF2ZXJhZ2Ugc2NvcmUgb2YgMy45NiBwb2ludHMgaGlnaGVyIG9uIGFsbCBkYXRhc2V0cy4iIiIsMTA4NTAwMDAwMDAwMC4wLCIiIkluIHRoaXMgd29yaywgd2UgcHJlc2VudCBQYW5HdS3OoyAsIGEgbGFyZ2UgbGFuZ3VhZ2UgbW9kZWwgd2l0aCBzcGFyc2UgYXJjaGl0ZWN0dXJlIGNvbnRhaW5pbmcgMS4wODUgdHJpbGxpb24gcGFyYW1ldGVycy4iIiIsNC42N2UrMjMsIkl0IGhhcyBzcGFyc2UgYXJjaGl0ZWN0dXJlLCBzbyB3ZSBjYW4ndCB1c2UgQz02TkQuCiIiV2UgZGV2ZWxvcCBQYW5HdS3OoyBtb2RlbCB1bmRlciB0aGUgZnJhbWV3b3JrIG9mIE1pbmRTcG9yZSBhbmQgdHJhaW4gaXQgb24gYSBjbHVzdGVyIHdpdGggb25seSA1MTIgQXNjZW5kIDkxMCBBSSBBY2NlbGVyYXRvcnMgd2l0aCAzMjkgYmlsbGlvbiB0b2tlbnMgb3ZlciAxMDAgZGF5cy4iIgoxMDAgZGF5cyAqIDUxMiBwcm9jZXNzb3JzICogMzIwIHRlcmFGTE9QUy9wcm9jZXNzb3IgKiAzMyUgdXRpbGl6YXRpb24gPSA0LjY3ZSsyMyBGTE9QCmh0dHBzOi8vd3d3LndvbGZyYW1hbHBoYS5jb20vaW5wdXQ/aT0xMDArZGF5cysqKzUxMisq</x:v>
      </x:c>
    </x:row>
    <x:row r="185" ht="18" customHeight="1">
      <x:c r="A185" s="17" t="n">
        <x:v>180</x:v>
      </x:c>
      <x:c r="B185" s="17" t="n">
        <x:v>309</x:v>
      </x:c>
      <x:c r="C185" s="94" t="str">
        <x:v>KzMyMCt0ZXJhaGVydHorKiswLjMzIiwzMjkwMDAwMDAwMDAsMzI5QiB0b2tlbnMgfj0gMjQ3QiB3b3JkcywyNDAwLjAsIldlIGRldmVsb3AgUGFuR3UtzqMgbW9kZWwgdW5kZXIgdGhlIGZyYW1ld29yayBvZiBNaW5kU3BvcmUgNQphbmQgdHJhaW4gaXQgb24gYSBjbHVzdGVyIHdpdGggb25seSA1MTIgQXNjZW5kIDkxMCBBSSBBY2NlbGVyYXRvcnMgWzI4XSB3aXRoIDMyOSBiaWxsaW9uIHRva2VucyBvdmVyIDEwMCBkYXlzLiIsSHVhd2VpIEFzY2VuZCA5MTAsU2VsZi1zdXBlcnZpc2VkIGxlYXJuaW5nLENvbmZpZGVudCwiVGhlIHNjYWxpbmcgb2YgbGFyZ2UgbGFuZ3VhZ2UgbW9kZWxzIGhhcyBncmVhdGx5IGltcHJvdmVkIG5hdHVyYWwgbGFuZ3VhZ2UgdW5kZXJzdGFuZGluZywgZ2VuZXJhdGlvbiwgYW5kIHJlYXNvbmluZy4gSW4gdGhpcyB3b3JrLCB3ZSBkZXZlbG9wIGEgc3lzdGVtIHRoYXQgdHJhaW5lZCBhIHRyaWxsaW9uLXBhcmFtZXRlciBsYW5ndWFnZSBtb2RlbCBvbiBhIGNsdXN0ZXIgb2YgQXNjZW5kIDkxMCBBSSBwcm9jZXNzb3JzIGFuZCBNaW5kU3BvcmUgZnJhbWV3b3JrLCBhbmQgcHJlc2VudCB0aGUgbGFuZ3VhZ2UgbW9kZWwgd2l0aCAxLjA4NVQgcGFyYW1ldGVycyBuYW1lZCBQYW5HdS17XFNpZ21hfS4gV2l0aCBwYXJhbWV0ZXIgaW5oZXJlbnQgZnJvbSBQYW5HdS17XGFscGhhfSwgd2UgZXh0ZW5kIHRoZSBkZW5zZSBUcmFuc2Zvcm1lciBtb2RlbCB0byBzcGFyc2Ugb25lIHdpdGggUmFuZG9tIFJvdXRlZCBFeHBlcnRzIChSUkUpLCBhbmQgZWZmaWNpZW50bHkgdHJhaW4gdGhlIG1vZGVsIG92ZXIgMzI5QiB0b2tlbnMgYnkgdXNpbmcgRXhwZXJ0IENvbXB1dGF0aW9uIGFuZCBTdG9yYWdlIFNlcGFyYXRpb24oRUNTUykuIFRoaXMgcmVzdWx0ZWQgaW4gYSA2LjN4IGluY3JlYXNlIGluIHRyYWluaW5nIHRocm91Z2hwdXQgdGhyb3VnaCBoZXRlcm9nZW5lb3VzIGNvbXB1dGluZy4gT3VyIGV4cGVyaW1lbnRhbCBmaW5kaW5ncyBzaG93IHRoYXQgUGFuR3Ute1xTaWdtYX0gcHJvdmlkZXMgc3RhdGUtb2YtdGhlLWFydCBwZXJmb3JtYW5jZSBpbiB6ZXJvLXNob3QgbGVhcm5pbmcgb2YgdmFyaW91cyBDaGluZXNlIE5MUCBkb3duc3RyZWFtIHRhc2tzLiBNb3Jlb3ZlciwgaXQgZGVtb25zdHJhdGVzIHN0cm9uZyBhYmlsaXRpZXMgd2hlbiBmaW5lLXR1bmVkIGluIGFwcGxpY2F0aW9uIGRhdGEgb2Ygb3Blbi1kb21haW4gZGlhbG9ndWUsIHF1ZXN0aW9uIGFuc3dlcmluZywgbWFjaGluZSB0cmFuc2xhdGlvbiBhbmQgY29kZSBnZW5lcmF0aW9uLiIsMS4wLCxVbnJlbGVhc2VkLENoaW5hLCwsLDUxMi4wLCwyMDI2LTAxLTA2IDAwOjQ2OjAwKzAwOjAwLCwsLDUyNDI4OC4wLCIiIldlIHRyYWluIFBhbkd1Lc6jIHdpdGggZ2xvYmFsIGJhdGNoIHNpemUgb2YgNTEyIHdpdGggc2VxdWVuY2UgbGVuZ3RoIG9mIDEwMjQgZm9yIGVhY2ggc2FtcGxlIiIiLEluZHVzdHJ5LCwsLDEyMjg4MDAuMCxVbnJlbGVhc2VkLCxUcnVlLCwsRlAxNiwsMzE2NTIxLjc2NTIzMDAzNzQ1LEhhcmR3YXJlLCwsLCxObwpHUFQtNCAoTWFyIDIwMjMpLCJNdWx0aW1vZGFsLExhbmd1YWdlLFZpc2lvbiIsIkxhbmd1YWdlIG1vZGVsaW5nLExhbmd1YWdlIG1vZGVsaW5nL2dlbmVyYXRpb24sUXVlc3Rpb24gYW5zd2VyaW5nLFZpc3VhbCBxdWVzdGlvbiBhbnN3ZXJpbmciLE9wZW5BSSwiT3BlbkFJLCBKb3NoIEFjaGlhbSwgU3RldmVuIEFkbGVyLCBTYW5kaGluaSBBZ2Fyd2FsLCBMYW1hIEFobWFkLCBJbGdlIEFra2F5YSwgRmxvcmVuY2lhIExlb25pIEFsZW1hbiwgRGlvZ28gQWxtZWlkYSwgSmFua28gQWx0ZW5zY2htaWR0LCBTYW0gQWx0bWFuLCBTaHlhbWFsIEFuYWRrYXQsIFJlZCBBdmlsYSwgSWdvciBCYWJ1c2Noa2luLCBTdWNoaXIgQmFsYWppLCBWYWxlcmllIEJhbGNvbSwgUGF1bCBCYWx0ZXNjdSwgSGFpbWluZyBCYW8sIE1vaGFtbWFkIEJhdmFyaWFuLCBKZWZmIEJlbGd1bSwgSXJ3YW4gQmVsbG8sIEpha2UgQmVyZGluZSwgR2FicmllbCBCZXJuYWRldHQtU2hhcGlybywgQ2hyaXN0b3BoZXIgQmVybmVyLCBMZW5ueSBCb2dkb25vZmYsIE9sZWcgQm9pa28sIE1hZGVsYWluZSBCb3lkLCBBbm5hLUx1aXNhIEJyYWttYW4sIEdyZWcgQnJvY2ttYW4sIFRpbSBCcm9va3MsIE1pbGVzIEJydW5kYWdlLCBLZXZpbiBCdXR0b24sIFRyZXZvciBDYWksIFJvc2llIENhbXBiZWxsLCBBbmRyZXcgQ2FubiwgQnJpdHRhbnkgQ2FyZXksIENoZWxzZWEgQ2FybHNvbiwgUm9yeSBDYXJtaWNoYWVsLCBCcm9va2UgQ2hhbiwgQ2hlIENoYW5nLCBGb3RpcyBDaGFudHppcywgRGVyZWsgQ2hlbiwgU3VsbHkgQ2hlbiwgUnVieSBDaGVuLCBKYXNvbiBDaGVuLCBNYXJrIENoZW4sIEJlbiBDaGVzcywgQ2hlc3RlciBDaG8sIENhc2V5IENodSwgSHl1bmcgV29uIENodW5nLCBEYXZlIEN1bW1pbmdzLCBKZXJlbWlhaCBDdXJyaWVyLCBZdW54aW5nIERhaSwgQ29yeSBEZWNhcmVhdXgsIFRob21hcyBEZWdyeSwgTm9haCBEZXV0c2NoLCBEYW1pZW4gRGV2aWxsZSwgQXJrYSBEaGFyLCBEYXZpZCBEb2hhbiwgU3RldmUgRG93bGluZywgU2hlaWxhIER1bm5pbmcsIEFkcmllbiBFY29mZmV0LCBBdHR5IEVsZXRpLCBUeW5hIEVsb3VuZG91LCBEYXZpZCBGYXJoaSwgTGlhbSBGZWR1cywgTmlrbyBGZWxpeCwgU2ltw7NuIFBvc2FkYSBGaXNobWFuLCBKdXN0b24gRm9ydGUsIElzYWJlbGxhIEZ1bGZvcmQsIExlbyBHYW8sIEVsaWUgR2VvcmdlcywgQ2hyaXN0aWFuIEdpYnNvbiwgVmlrIEdvZWwsIFRhcnVuIEdvZ2luZW5pLCBHYWJyaWVsIEdvaCwgUmFwaGEgR29udGlqby1Mb3BlcywgSm9uYXRoYW4gR29yZG9uLCBNb3JnYW4gR3JhZnN0ZWluLCBTY290dCBHcmF5LCBSeWFuIEdyZWVuZSwgSm9zaHVhIEdyb3NzLCBTaGl4aWFuZyBTaGFuZSBHdSwgWXVmZWkgR3VvLCBDaHJpcyBIYWxsYWN5LCBKZXNzZSBIYW4sIEplZmYgSGFycmlzLCBZdWNoZW4gSGUsIE1pa2UgSGVhdG9uLCBKb2hhbm5lcyBIZWlkZWNrZSwgQ2hyaXMgSGVzc2UsIEFsYW4gSGlja2V5LCBXYWRlIEhpY2tleSwgUGV0ZXIgSG9lc2NoZWxlLCBCcmFuZG9uIEhvdWdodG9uLCBLZW5ueSBIc3UsIFNoZW5nbGkgSHUsIFhpbiBIdSwgSm9vc3QgSHVpemluZ2EsIFNoYW50YW51IEphaW4sIFNoYXduIEphaW4gZXQgYWwuICgxODEgYWRkaXRpb25hbCBhdXRob3JzIG5vdCBzaG93bikiLDIwMjMtMDMtMTUsR1BULTQgVGVjaG5pY2FsIFJlcG9ydCxodHRwczovL2FyeGl2Lm9yZy9hYnMvMjMwMy4wODc3NCwyNDQ5MC4wLCJIaWdobHkgY2l0ZWQsU09UQSBpbXByb3ZlbWVudCxUcmFpbmluZyBjb3N0IiwiU2VlIHRoZSBwYXBlciwgcC4xOiAiIk9uIGEgc3VpdGUgb2YgdHJhZGl0aW9uYWwgTkxQIGJlbmNobWFya3MsIEdQVC00IG91dHBlcmZvcm1zIGJvdGggcHJldmlvdXMgbGFyZ2UgbGFuZ3VhZ2UgbW9kZWxzIGFuZCBtb3N0IHN0YXRlLW9mLXRoZS1hcnQgc3lzdGVtcyAod2hpY2ggb2Z0ZW4gaGF2ZSBiZW5jaG1hcmstc3BlY2lmaWMgdHJhaW5pbmcgb3IgaGFuZC1lbmdpbmVlcmluZykuIiIKCiIiT24gdGhlIE1NTFUgYmVuY2htYXJrIFszNSwgMzZdLCBhbiBFbmdsaXNoLWxhbmd1YWdlIHN1aXRlIG9mIG11bHRpcGxlLWNob2ljZSBxdWVzdGlvbnMgY292ZXJpbmcgNTcgc3ViamVjdHMsIEdQVC00IG5vdCBvbmx5IG91dHBlcmZvcm1zIGV4aXN0aW5nIG1vZGVscyBieSBhIGNvbnNpZGVyYWJsZSBtYXJnaW4gaW4gRW5nbGlzaCwgYnV0IGFsc28gZGVtb25zdHJhdGVzIHN0cm9uZyBwZXJmb3JtYW5jZSBpbiBvdGhlciBsYW5ndWFnZXMiIiIsMTgwMDAwMDAwMDAwMC4wLCJSdW1vcmVkIHRvIGJlIDEuOFQgcGFyYW1ldGVyIE1vRSB3aXRoIDI4MEIgYWN0aXZhdGVkIG9uIHRoZSBmb3J3YXJkIHBhc3MsIHBlciBodHRwczovL3d3dy5zZW1pYW5hbHlzaXMuY29tL3AvZ3B0LTQtYXJjaGl0ZWN0dXJlLWluZnJhc3RydWN0dXJlLiBPdGhlciBzb3VyY2VzIGVzdGltYXRlIDEuNzZUIHdpdGggMjIwQiBwZXIgZm9yd2FyZCBwYXNzIGh0dHBzOi8vd2ViLmFyY2hpdmUub3JnL3dlYi8yMDIzMDcxMjEyMzkxNS9odHRwczovL3RoZS1kZWNvZGVyLmNvbS9ncHQtNC1hcmNoaXRlY3R1cmUtZGF0YXNldHMtY29zdHMtYW5kLW1vcmUtbGVha2VkLyIsMi4xZSsyNSwiOTAlIENJOiA4LjJFKzI0IHRvIDQuNEUrMjUKCk5PVEU6IHRoaXMgaXMgYSByb3VnaCBlc3RpbWF0ZSBiYXNlZCBvbiBwdWJsaWMgaW5mb3JtYXRpb24sIG11Y2ggbGVzcyBpbmZvcm1hdGlvbiB0aGFuIG1vc3Qgb3RoZXIgc3lzdGVtcyBpbiB0aGUgZGF0YWJhc2UuCgpDYWxjdWxhdGlvbiBhbmQgY29uZmlkZW5jZSBpbnRlcnZhbHMgaGVyZTogaHR0cHM6Ly9jb2xhYi5yZXNlYXJjaC5nb29nbGUuY29tL2RyaXZlLzFPOTl6OWIxSTVPNjZiVDc4cjlTY3NsRV9uT2o1aXJOOT91c3A9c2hhcmluZyIsNTQxNjY2NjY2NjY2Ni42NjcsIlNwZWN1bGF0aXZlLiBSZXBvcnRlZCBzZWNvbmRoYW5kIGJ5IG9ubGluZSBzb3VyY2VzIHN1Y2ggYXMgU2VtaWFuYWx5c2lzLCBidXQgbm90IHZlcmlmaWVkIGJ5IE9wZW5BSS4gSWYgdG90YWwgbnVtYmVyIG9mIHRva2VucyBzZWVuIHdhcyAxM1QsIHRleHQgd2FzIHJlcGVhdGVkIGZvciAyIGVwb2NocywgYW5kIHRleHQgd2FzIHRoZSBtYWpvcml0eSBvZiB0b2tlbnMsIHRoZW4gZGF0YXNldCBzaXplIHJvdWdobHkgaXMgMTNUKjAuNzUvMiA9IDQuOVQgd29yZHMuCgpOb3RlIHRoaXMgZXhhbWluZXMgb25seSB0aGUgdGV4dCBkYXRhc2V0LCBzaW5jZSBHUFQtNCB3YXMgZmlyc3QgYW5kIGZvcmVtb3N0IGEgbGFuZ3VhZ2UgbW9kZWwuIEhvd2V2ZXIsIHRoZSB2aXNpb24gY29tcG9uZW50IGhhZCBpdHMgb3duIHZpc2lvbiBkYXRhc2V0LCB3aGljaCB3ZSBiZWxpZXZlIGFjY291bnRlZCBmb3IgYSBtdWNoIHNtYWxsZXIgcGFydCBvZiB0aGUgY29tcHV0ZSBidWRnZXQuIiwyMjgwLjAsKFNwZWN1bGF0aXZlKSBTZW1pQW5hbHlzaXMgY29uamVjdHVyZXMgdGhhdCBHUFQtNCB0cmFpbmluZyB0b29rIDkwLTEwMCBkYXlzIHdpdGggdXRpbGl6YXRpb24gb2YgMzItMzYlLixOVklESUEgQTEwMCBTWE00IDQwIEdCLFNlbGYtc3VwZXJ2aXNlZCBsZWFybmluZyxMaWtlbHksIldlIHJlcG9ydCB0aGUgZGV2ZWxvcG1lbnQgb2YgR1BULTQsIGEgbGFyZ2Utc2NhbGUsIG11bHRpbW9kYWwgbW9kZWwgd2hpY2ggY2FuIGFjY2VwdCBpbWFnZSBhbmQgdGV4dCBpbnB1dHMgYW5kIHByb2R1Y2UgdGV4dCBvdXRwdXRzLiBXaGlsZSBsZXNzIGNhcGFibGUgdGhhbiBodW1hbnMgaW4gbWFueSByZWFsLXdvcmxkIHNjZW5hcmlvcywgR1BULTQgZXhoaWJpdHMgaHVtYW4tbGV2ZWwgcGVyZm9ybWFuY2Ugb24gdmFyaW91cyBwcm9mZXNzaW9uYWwgYW5kIGFjYWRlbWljIGJlbmNobWFya3MsIGluY2x1ZGluZyBwYXNzaW5nIGEgc2ltdWxhdGVkIGJhciBleGFtIHdpdGggYSBzY29yZSBhcm91bmQgdGhlIHRvcCAxMCUgb2YgdGVzdCB0YWtlcnMuIEdQVC00IGlzIGEgVHJhbnNmb3JtZXItYmFzZWQgbW9kZWwgcHJlLXRyYWluZWQgdG8gcHJlZGljdCB0aGUgbmV4dCB0b2tlbiBpbiBhIGRvY3VtZW50LiBUaGUgcG9zdC10cmFpbmluZyBhbGlnbm1lbnQgcHJvY2VzcyByZXN1bHRzIGluIGltcHJvdmVkIHBlcmZvcm1hbmNlIG9uIG1lYXN1cmVzIG9mIGZhY3R1YWxpdHkgYW5kIGFkaGVyZW5jZSB0byBkZXNpcmVkIGJlaGF2aW9yLiBBIGNvcmUgY29tcG9uZW50IG9mIHRoaXMgcHJvamVjdCB3YXMgZGV2ZWxvcGluZyBpbmZyYXN0cnVjdHVyZSBhbmQgb3B0aW1pemF0aW9uIG1ldGhvZHMgdGhhdCBiZWhhdmUgcHJlZGljdGFibHkgYWNyb3NzIGEgd2lkZSByYW5nZSBvZiBzY2FsZXMuIFRoaXMgYWxsb3dlZCB1cyB0byBhY2N1cmF0ZWx5IHByZWRpY3Qgc29tZSBhc3BlY3RzIG9mIEdQVC00J3MgcGVyZm9ybWFuY2UgYmFzZWQgb24gbW9kZWxzIHRyYWluZWQgd2l0aCBubyBtb3JlIHRoYW4gMS8xLDAwMHRoIHRoZSBjb21wdXRlIG9mIEdQVC00LiIsMi4wLCxBUEkgYWNjZXNzLFVuaXRlZCBTdGF0ZXMgb2YgQW1lcmljYSwsLCwyNTAwMC4wLDAuMzQsMjAyNi0wNS0yNSAxMjoyMToyOCswMDowMCwsLCw2MDAwMDAwMC4wLG5vdCBsaXN0ZWQsSW5kdXN0cnksVHJ1ZSwsLDU3MDAwMDAwLjAsVW5yZWxlYXNlZCwsVHJ1ZSwzNzMzNDMwNC45NzY2MjUyMzQsIkNBTk5PVCBWRVJJRlksIExJS0VMWSBIRlUsIFBBWVdBTExFRC4gCihTcGVjdWxhdGl2ZSkgU2VtaUFuYWx5c2lzIGNvbmplY3R1cmVzIHRoYXQgR1BULTQgaGFkIHV0aWxpemF0aW9uIG9mIDMyLTM2JTogaHR0cHM6Ly93d3cuc2VtaWFuYWx5c2lzLmNvbS9wL2dwdC00LWFyY2hpdGVjdHVyZS1pbmZyYXN0cnVjdHVyZSIsLFRydWUsMTk5NDQzNjguMTI1OTk0MjgsSGFyZHdhcmUsLCwsLE5vCkZhbGNvbi00MEIsTGFuZ3VhZ2UsIkxhbmd1YWdlIG1vZGVsaW5nLExhbmd1YWdlIG1vZGVsaW5nL2dlbmVyYXRpb24sUXVlc3Rpb24gYW5zd2VyaW5nIixUZWNobm9sb2d5IElubm92YXRpb24gSW5zdGl0dXRlLCwyMDIzLTAzLTE1LEFidSBEaGFiaS1iYXNlZCBUZWNobm9sb2d5IElubm92YXRpb24gSW5zdGl0dXRlIEludHJvZHVjZXMgRmFsY29uIExMTTogRm91bmRhdGlvbmFsIExhcmdlIExhbmd1YWdlIE1vZGVsIChMTE0pIG91dHBlcmZvcm1zIEdQVC0zIHdpdGggNDAgQmlsbGlvbiBQYXJhbWV0ZXJzLGh0dHBzOi8vYXJ4aXYub3JnL2Ficy8yMzExLjE2ODY3OyBodHRwczovL3d3dy50aWkuYWUvbmV3cy9hYnUtZGhhYmktYmFzZWQtdGVjaG5vbG9neS1pbm5vdmF0aW9uLWluc3RpdHV0ZS1pbnRyb2R1Y2VzLWZhbGNvbi1sbG0tZm91bmRhdGlvbmFsLWxhcmdlLDAuMCxIaXN0b3JpY2FsIHNpZ25pZmljYW5jZSwsNDAwMDAwMDAwMDAuMCxNb2RlbCBjb21lcyBpbiA3QiBhbmQgNDBCIHZhcmlhbnRzLiwyLjRlKzIzLCJDID0gNk5EID0gNiAqIDQwQiAqIDEwMDBCID0gMi40ZSsyMyBGTE9QIChhc3N1bWluZyBvbmUgZXBvY2gpCgpUYWJsZSAxIGZyb20gaHR0cHM6Ly9hcnhpdi5vcmcvcGRmLzIzMTEuMTY4NjcgRmFsY29uIHBhcGVyCgoyLDgwMCBwZXRhZmxvcC1kYXlzICogMWUxNSAqIDI0ICogMzYwMCA9IDIuNDE5MmUrMjMgRkxPUHMiLDEwMDAwMDAwMDAwMDAsMTAwMEIgdG9rZW5zIH49IDc1MEIgd29yZHMsMTQ0MC4wLCIiIkZhbGNvbi00MEIgd2FzIHRyYWluZWQgb24gQVdTIFNhZ2VNYWtlciwgb24gMzg0IEExMDAgNDBHQiBHUFVzIGluIFA0ZCBpbnN0YW5jZXMuIiIKIiJUcmFpbmluZyBzdGFydGVkIGluIERlY2VtYmVyIDIwMjIgYW5kIHRvb2sgdHdvIG1vbnRocy4iIiIsTlZJRElBIEExMDAsLENvbmZpZGVudCwsLCxPcGVuIHdlaWdodHMgKHVucmVzdHJpY3RlZCksVW5pdGVkIEFyYWIgRW1pcmF0ZXMsLCwsMzg0LjAsMC4zODY0LDIwMjUtMTEtMjggMTE6NTM6NDQrMDA6MDAsLCwsMjM1OTI5Ni4wLCJCYXRjaCBzaXplIDExNTIgKHByZXN1bWFibHkgc2VxdWVuY2VzKSBwZXIgVGFibGUgMTYuIFdhcm1lZCB1cCB1c2luZyBzbWFsbGVyIGJhdGNoZXMgZm9yIGZpcnN0IDEwMEIgdG9rZW5zLgoKIiJBbGwgRmFsY29uIG1vZGVscyBhcmUgcHJldHJhaW5lZCB3aXRoIGEgMiwwNDggc2VxdWVuY2UgbGVuZ3RoIiIKCmh0dHBzOi8vYXJ4aXYub3JnL3BkZi8yMzExLjE2ODY3LnBkZgoiLEdvdmVybm1lbnQsVHJ1ZSwsLDU1Mjk2MC4wLFVucmVsZWFzZWQsYXBhY2hlIDIuMCxUcnVlLDMxOTc4My4xNTcyNDIzNjUsIkVzdGltYXRlZCB0cmFpbmluZyBjb21wdXRlOiAyLjRlMjMgRkxPUApGTE9QcyBhdCAxMDAlIHV0aWxpemF0aW9uLCBiYXNlZCBvbiBHUFUtaG91cnM6ICgxNDQwICogMzg0ICogMzYwMCAqIDMuMTJlMTQpID0gNi4yMTFlMjMKCk1GVSA9IDIuNGUyMyAvIDYuMjExZTIzID0gMC4zODY0IixCRjE2LCwzMDYzNDUuNDk0NDE1MjcyMTQsIk9wZXJhdGlvbiBjb3VudGluZyxSZXBvcnRlZCIsLCwsLFllcwpMRVAtQUQsQmlvbG9neSwiUHJvdGVpbnMsUHJvdGVpbiBpbnRlcmFjdGlvbiBwcmVkaWN0aW9uLERydWcgZGlzY292ZXJ5LFByb3RlaW4tbGlnYW5kIGJpbmRpbmcgYWZmaW5pdHkgcHJlZGljdGlvbiIsIktpbmcgQWJkdWxsYWggVW5pdmVyc2l0eSBvZiBTY2llbmNlIGFuZCBUZWNobm9sb2d5IChLQVVTVCksS2Fyb2xpbnNrYSBJbnN0aXR1dGUiLCJBbnVqIERhZ2EsIFN1bWVlciBBaG1hZCBLaGFuLCBEYXZpZCBHb21leiBDYWJyZXJvLCBSb2JlcnQgSG9laG5kb3JmLCBOYXJzaXMgQS4gS2lhbmksIEplc3BlciBUZWduZXIiLDIwMjMtMDMtMTUsTEVQLUFEOiBMYW5ndWFnZSBFbWJlZGRpbmcgb2YgUHJvdGVpbnMgYW5kIEF0dGVudGlvbiB0byBEcnVncyBwcmVkaWN0cyBEcnVnIFRhcmdldCBJbnRlcmFjdGlvbnMsaHR0cHM6Ly93d3cuYmlvcnhpdi5vcmcvY29udGVudC8xMC4xMTAxLzIwMjMuMDMuMTQuNTMyNTYzdjEuZnVsbC5wZGYsMS4wLFNPVEEgaW1wcm92ZW1lbnQsIlRhYmxlcyAzLTUKIiJXZSByZXBvcnQgbmV3IGJlc3QtaW4tY2xhc3Mgc3RhdGUtb2YtdGhlLWFydCByZXN1bHRzIGNvbXBhcmVkCnRvIGNvbXBldGluZyBtZXRob2RzIHN1Y2ggYXMgU2ltQm9vc3QsIERlZXBDUEksIEF0dGVudGlvbi1EVEEsIEdyYXBoRFRBLCBhbmQgbW9yZSB1c2luZyBtdWx0aXBsZSBkYXRhc2V0cywgaW5jbHVkaW5nIERhdmlzLCBLSUJBLCBEVEMsIE1ldHosIFRveENhc3QsIGFuZCBTVElUQ0guIEZpbmFsbHksIHdlIGZpbmQgdGhhdCBhIHByZS10cmFpbmVkIG1vZGVsIHdpdGggZW1iZWRkaW5nIG9mIHByb3RlaW5zICh0aGUgTEVELUFEKSBvdXRwZXJmb3JtcyBhIG1vZGVsIHVzaW5nIGFuIGV4cGxpY2l0IGFscGhhLWZvbGQgM0QgcmVwcmVzZW50YXRpb24gb2YgcHJvdGVpbnMgKGUuZy4sIExFUC1BRCBzdXBlcnZpc2VkIGJ5IEFscGhhZm9sZCkiIiIsMzAwNzM4MTAwMC4wLCJVc2VzIEVTTS0yIDNCLiBUYWJsZSAyIGdpdmVzIGRldGFpbHMgb24gdGhlIG5vbi1FU00gbGF5ZXJzLiBUaGUgR0NOIGFwcGVhcnMgdG8gaGF2ZSBhYm91dCAzLjMxTSBwYXJhbWV0ZXJzIGFuZCB0aGUgbGluZWFyIGxheWVycyBzaG91bGQgaGF2ZSA3NzFrIGFuZCAzLjNNLCByZXNwZWN0aXZlbHkuIFNvIHRvdGFsIGlzIH4zLjAwN0IiLCxObyBpbmRpY2F0aW9uIG9mIHRoZSB0cmFpbmluZyB1c2VkIGhlcmUuIEVTTS0yIDNCIHVzZWQgM2UyMi4sMTI0NDQyMCwiTGFyZ2VzdCBkYXRhc2V0IGFwcGVhcnMgdG8gYmUgU1RJVENILCBhdCAxMjQ0NDIwIGRydWctdGFyZ2V0IHBhaXJzLiIsLCwsLENvbmZpZGVudCwiUHJlZGljdGluZyBkcnVnLXRhcmdldCBpbnRlcmFjdGlvbnMgaXMgYSB0cmVtZW5kb3VzIGNoYWxsZW5nZSBmb3IgZHJ1ZyBkZXZlbG9wbWVudCBhbmQgbGVhZCBvcHRpbWl6YXRpb24uIFJlY2VudCBhZHZhbmNlcyBpbmNsdWRlIHRyYWluaW5nIGFsZ29yaXRobXMgdG8gbGVhcm4gZHJ1Zy10YXJnZXQgaW50ZXJhY3Rpb25zIGZyb20gZGF0YSBhbmQgbW9sZWN1bGFyIHNpbXVsYXRpb25zLiBIZXJlIHdlIHV0aWxpemUgRXZvbHV0aW9uYXJ5IFNjYWxlIE1vZGVsaW5nIChFU00tMikgbW9kZWxzIHRvIGVzdGFibGlzaCBhIFRyYW5zZm9ybWVyIHByb3RlaW4gbGFuZ3VhZ2UgbW9kZWwgZm9yIGRydWctdGFyZ2V0IGludGVyYWN0aW9uIHByZWRpY3Rpb25zLiBPdXIgYXJjaGl0ZWN0dXJlLCBMRVBBRCwgY29tYmluZXMgcHJlLXRyYWluZWQgRVNNLTIgYW5kIFRyYW5zZm9ybWVyLUdDTiBtb2RlbHMgcHJlZGljdGluZyBiaW5kaW5nIGFmZmluaXR5IHZhbHVlcy4gV2UgcmVwb3J0IG5ldyBiZXN0LWluLWNsYXNzIHN0YXRlLW9mLXRoZS1hcnQgcmVzdWx0cyBjb21wYXJlZCB0byBjb21wZXRpbmcgbWV0aG9kcyBzdWNoIGFzIFNpbUJvb3N0LCBEZWVwQ1BJLCBBdHRlbnRpb24tRFRBLCBHcmFwaERUQSwgYW5kIG1vcmUgdXNpbmcgbXVsdGlwbGUgZGF0YXNldHMsIGluY2x1ZGluZyBEYXZpcywgS0lCQSwgRFRDLCBNZXR6LCBUb3hDYXN0LCBhbmQgU1RJVENILiBGaW5hbGx5LCB3ZSBmaW5kIHRoYXQgYSBwcmUtdHJhaW5lZCBtb2RlbCB3aXRoIGVtYmVkZGluZyBvZiBwcm90ZWlucyAodGhlIExFRC1BRCkgb3V0cGVyZm9ybXMgYSBtb2RlbCB1c2luZyBhbiBleHBsaWNpdCBhbHBoYS1mb2xkIDNEIHJlcHJlc2VudGF0aW9uIG9mIHByb3RlaW5zIChlLmcuLCBMRVAtQUQgc3VwZXJ2aXNlZCBieSBBbHBoYWZvbGQpLiBUaGUgTEVQLUFEIG1vZGVsCnNjYWxlcyBmYXZvcmFibHkgaW4gcGVyZm9ybWFuY2Ugd2l0aCB0aGUgc2l6ZSBvZiB0cmFpbmluZyBkYXRhLiBDb2RlIGF2YWlsYWJsZSBhdCBodHRwczovL2dpdGh1Yi5jb20vYWRhZ2EwNi9MRVAtQUQiLCwsVW5yZWxlYXNlZCwiU2F1ZGkgQXJhYmlhLFN3ZWRlbiIsRVNNMi0zQiwsLCwsMjAyNS0xMS0yOCAxMTo1Mzo0NCswMDowMCwsLCwsLCJBY2FkZW1pYSxBY2FkZW1pYSIsLCwsLE9wZW4gKG5vbi1jb21tZXJjaWFsKSxodHRwczovL2dpdGh1Yi5jb20vYWRhZ2EwNi9MRVAtQUQgdW5jbGVhciBsaWNlbnNlLCwsLEZQMTYsLCwsLCwsLE5vClJJTyxMYW5ndWFnZSwiTGFuZ3VhZ2UgbW9kZWxpbmcvZ2VuZXJhdGlvbixRdWVzdGlvbiBhbnN3ZXJpbmcsU2VhcmNoIixXZXN0IExha2UgWGluY2hlbiAvIFhpbmNoZW4gQUkgLyDopb/muZblv4PovrDvvIjmna3lt57vvInnp5HmioDmnInpmZDlhazlj7gsTGFuIFpoZW56aG9uZywyMDIzLTAzLTE1LFJJTywiaHR0cHM6Ly93d3cueGluY2hlbmFpLmNvbS9wcm9kdWN0L0xMTQoKaHR0cHM6Ly8zNmtyLmNvbS9wLzIxNzkzODUxMDcxOTgyMTIiLCwsLDEwMDAwMDAwMDAwMC4wLCIiImh1bmRyZWRzIG9mIGJpbGxpb25zIG9mIHBhcmFtZXRlcnMiIiIsLCwsLCwsLCxMaWtlbHksIkFjY29yZGluZyB0byBoaW0sIHRoZSBSSU8gc2VyaWVzIG5vdyBoYXMgbW9yZSB0aGFuIGEgZG96ZW4gbWVtYmVycyBhY2NvcmRpbmcgdG8gdGhlIHNpemUgb2YgdGhlIG1vZGVsIHBhcmFtZXRlcnMsIHJhbmdpbmcgZnJvbSBtb3JlIHRoYW4gMTAgYmlsbGlvbiB0byBtb3JlIHRoYW4gMTAwIGJpbGxpb24gcGFyYW1ldGVycywgc3VwcG9ydHMgYmlsaW5ndWFsaXNtIGluIENoaW5lc2UgYW5kIEVuZ2xpc2gsIGFuZCBpbiBhZGRpdGlvbiB0byBtZW1vcnksIGhhcyBtYXN0ZXJlZCB0aGUgYWJpbGl0eSB0byBjYWxsIGNvZ25pdGl2ZSB0b29scyBzdWNoIGFzIHNlYXJjaCBlbmdpbmVzLCBrbm93bGVkZ2UgZ3JhcGhzLCBhbmQgZXh0ZXJuYWwgZGF0YS4KCkluIHRoZSBtaWRkbGUgbGF5ZXIsIFdlc3QgTGFrZSBYaW5jaGVuIHByb3ZpZGVzIG1vZGVscyB0aGF0IGdvIGRlZXAgaW50byB2YXJpb3VzIGZpZWxkcyAoc3VjaCBhcyBtYXJrZXRpbmcsIGV0Yy4pLiDigJwgVGhlIGxhcmdlIG1vZGVsIGhhcyBncmVhdGx5IGltcHJvdmVkIGl0cyBhYmlsaXR5IHRvIHByb2Nlc3MgdW5zdHJ1Y3R1cmVkIGRhdGEuIEluIHRoZSBwYXN0LCBkYXRhIHRoYXQgaGFkIGJlZW4gZGVwb3NpdGVkIHdpdGhpbiB0aGUgZW50ZXJwcmlzZSBidXQgd2FzIG5vdCBmdWxseSB1dGlsaXplZCB3aWxsIGJlIEl0IHNob3dzIG1vcmUgdmFsdWUgdW5kZXIgdGhlIGVtcG93ZXJtZW50IG9mIGxhcmdlIG1vZGVscywgc28gd2Ugc3RhcnRlZCB0byBjb250YWN0IGEgbGFyZ2UgbnVtYmVyIG9mIEItZW5kIGN1c3RvbWVycyBsYXN0IHllYXIgV2UgYXJlIGFsc28gY29uc3RhbnRseSBjb21tdW5pY2F0aW5nIHdpdGggdmFyaW91cyBpbmR1c3RyaWVzIGFuZCBqb2ludGx5IGV4cGxvcmluZyBzY2VuZSBvcHBvcnR1bml0aWVzLiBXZSBoYXZlIGN1cnJlbnRseSBjYXJyaWVkIG91dCBpbi1kZXB0aCBjb29wZXJhdGlvbiB3aXRoIG1hbnkgY3VzdG9tZXJzIGluIHRoZSBtYXJrZXRpbmcgYW5kIHNvY2lhbCBmaWVsZHPigJ0gTGFuIFpoZW56aG9uZyBzYWlkLCDigJxUaGVyZSBhcmUgbWFueSBmbGV4aWJsZSBjb29wZXJhdGlvbiBtZXRob2RzIHdpdGggdGhlIEItc2lkZSwgYW5kIGNhbGxpbmcgQVBJIGlzIG9uZSBvZiB0aGVtLCB0aGUgY3VzdG9taXplZCBtb2RlbCBpcyBhbHNvIGEga2luZC4iIgoKIiJBZnRlciB0ZXN0aW5nLCB0aGUgY3VycmVudCBhYmlsaXR5IG9mIHRoZSBSSU8gbW9kZWwgaXMgZXF1aXZhbGVudCB0byB0aGUgbGV2ZWwgb2YgR1BULTMuNSIiLCBMYW4gWmhlbnpob25nIHNhaWQuIiIiLCwsLENoaW5hLCwsLCwsMjAyNS0xMS0yOCAxMTo1Mzo0NCswMDowMCwsLCwsLEluZHVzdHJ5LCwsLCwsLCwsLCwsLCwsLCwsCkNsYXVkZSxMYW5ndWFnZSwiTGFuZ3VhZ2UgbW9kZWxpbmcsQ2hhdCxMYW5ndWFnZSBtb2RlbGluZy9nZW5lcmF0aW9uLFF1ZXN0aW9uIGFuc3dlcmluZyIsQW50aHJvcGljLCwyMDIzLTAzLTE0LEludHJvZHVjaW5nIENsYXVkZSxodHRwczovL3d3dy5hbnRocm9waWMuY29tL2luZGV4L2ludHJvZHVjaW5nLWNsYXVkZSwsIkhpc3RvcmljYWwgc2lnbmlmaWNhbmNlLFNPVEEgaW1wcm92ZW1lbnQiLG5vIHN0YW5kYXJkIGJlbmNobWFya3MgYXJlIGNpdGVkLCwsLCwsLCwsLFJlaW5mb3JjZW1lbnQgbGVhcm5pbmcsVW5rbm93biwiQ2xhdWRlIGlzIGEgbmV4dC1nZW5lcmF0aW9uIEFJIGFzc2lzdGFudCBiYXNlZCBvbiBBbnRocm9waWPigJlzIHJlc2VhcmNoIGludG8gdHJhaW5pbmcgaGVscGZ1bCwgaG9uZXN0LCBhbmQgaGFybWxlc3MgQUkgc3lzdGVtcy4gQWNjZXNzaWJsZSB0aHJvdWdoIGNoYXQgaW50ZXJmYWNlIGFuZCBBUEkgaW4gb3VyIGRldmVsb3BlciBjb25zb2xlLCBDbGF1ZGUgaXMgY2FwYWJsZSBvZiBhIHdpZGUgdmFyaWV0eSBvZiBjb252ZXJzYXRpb25hbCBhbmQgdGV4dCBwcm9jZXNzaW5nIHRhc2tzIHdoaWxlIG1haW50YWluaW5nIGEgaGlnaCBkZWdyZWUgb2YgcmVsaWFiaWxpdHkgYW5kIHByZWRpY3RhYmlsaXR5LiIsLCxBUEkgYWNjZXNzLFVuaXRlZCBTdGF0ZXMgb2YgQW1lcmljYSwsLCwsLDIwMjUtMTEtMjggMTE6NTM6NDQrMDA6MDAsLCwsLCxJbmR1c3RyeSxUcnVlLCwsLFVucmVsZWFzZWQsLFRydWUsLCwsLCwsLCwsLE5vCkFscGFjYSxMYW5ndWFnZSwiTGFuZ3VhZ2UgbW9kZWxpbmcvZ2VuZXJhdGlvbixRdWVzdGlvbiBhbnN3ZXJpbmciLFN0YW5mb3JkIFVuaXZlcnNpdHksIlJvaGFuIFRhb3JpLCBJc2hhYW4gR3VscmFqYW5pLCBUaWFueWkgWmhhbmcsIFlhbm4gRHVib2lzLCBYdWVjaGVuIExpLCBDYXJsb3MgR3Vlc3RyaW4sIFBlcmN5IExpYW5nLCBUYXRzdW5vcmkgQi4gSGFzaGltb3RvIiwyMDIzLTAzLTEzLCJBbHBhY2E6IEEgU3Ryb25nLCBSZXBsaWNhYmxlIEluc3RydWN0aW9uLUZvbGxvd2luZyBNb2RlbCIsaHR0cHM6Ly9jcmZtLnN0YW5mb3JkLmVkdS8yMDIzLzAzLzEzL2FscGFjYS5odG1sLCwsLDcwMDAwMDAwMDAuMCw3YiwsLCwsMy4wLCIiIkZvciBvdXIgaW5pdGlhbCBydW4sIGZpbmUtdHVuaW5nIGEgN0IgTExhTUEgbW9kZWwgdG9vayAzIGhvdXJzIG9uIDggODBHQiBBMTAwcywgd2hpY2ggY29zdHMgbGVzcyB0aGFuICQxMDAgb24gbW9zdCBjbG91ZCBjb21wdXRlIHByb3ZpZGVycy4iIiIsTlZJRElBIEExMDAgU1hNNCA4MCBHQiwsQ29uZmlkZW50LCJXZSBpbnRyb2R1Y2UgQWxwYWNhIDdCLCBhIG1vZGVsIGZpbmUtdHVuZWQgZnJvbSB0aGUgTExhTUEgN0IgbW9kZWwgb24gNTJLIGluc3RydWN0aW9uLWZvbGxvd2luZyBkZW1vbnN0cmF0aW9ucy4gT24gb3VyIHByZWxpbWluYXJ5IGV2YWx1YXRpb24gb2Ygc2luZ2xlLXR1cm4gaW5zdHJ1Y3Rpb24gZm9sbG93aW5nLCBBbHBhY2EgYmVoYXZlcyBxdWFsaXRhdGl2ZWx5IHNpbWlsYXJseSB0byBPcGVuQUnigJlzIHRleHQtZGF2aW5jaS0wMDMsIHdoaWxlIGJlaW5nIHN1cnByaXNpbmdseSBzbWFsbCBhbmQgZWFzeS9jaGVhcCB0byByZXByb2R1Y2UgKDw2MDAkKS4gQ2hlY2tvdXQgb3VyIGNvZGUgcmVsZWFzZSBvbiBHaXRIdWIuClVwZGF0ZTogVGhlIHB1YmxpYyBkZW1vIGlzIG5vdyBkaXNhYmxlZC4gVGhlIG9yaWdpbmFsIGdvYWwgb2YgcmVsZWFzaW5nIGEgZGVtbyB3YXMgdG8gZGlzc2VtaW5hdGUgb3VyIHJlc2VhcmNoIGluIGFuIGFjY2Vzc2libGUgd2F5LiBXZSBmZWVsIHRoYXQgd2UgaGF2ZSBtb3N0bHkgYWNoaWV2ZWQgdGhpcyBnb2FsLCBhbmQgZ2l2ZW4gdGhlIGhvc3RpbmcgY29zdHMgYW5kIHRoZSBpbmFkZXF1YWNpZXMgb2Ygb3VyIGNvbnRlbnQgZmlsdGVycywgd2UgZGVjaWRlZCB0byBicmluZyBkb3duIHRoZSBkZW1vLiIsLCxPcGVuIHdlaWdodHMgKG5vbi1jb21tZXJjaWFsKSxVbml0ZWQgU3RhdGVzIG9mIEFtZXJpY2EsTExhTUEtN0IsOC4wODcwNGUrMTgsMzEyMDAwMDAwMDAwMDAwKjgqMyozNjAwKjAuMyA9IDguMDg3MDRlKzE4LDguMCwsMjAyNS0xMS0yOCAxMTo1Mzo0NCswMDowMCwsLCwsLEFjYWRlbWlhLCwsLCxPcGVuIChub24tY29tbWVyY2lhbCksImh0dHBzOi8vZ2l0aHViLmNvbS90YXRzdS1sYWIvc3RhbmZvcmRfYWxwYWNhI2ZpbmUtdHVuaW5nCgpodHRwczovL2h1Z2dpbmdmYWNlLmNvL3RhdHN1LWxhYi9hbHBhY2EtN2Itd2RpZmYvdHJlZS9tYWluCgp0aGV5IHJlbGVhc2VkIHdlaWdodHMgZGlmZiB3aXRoIExMYWEsIG5vdCBmaW5hbCB3ZWlnaHRzIiwsMTAwLjAsLCwsNjM4Mi40ODIwNjE3MTMxODMsSGFyZHdhcmUsLCwsLFllcwpQeXRoaWEtQ2hhdC1CYXNlLTdCLXYwLjE2LExhbmd1YWdlLENoYXQsVG9nZXRoZXIsVG9nZXRoZXIsMjAyMy0wMy0wOCxQeXRoaWEtQ2hhdC1CYXNlLTdCLXYwLjE2LGh0dHBzOi8vaHVnZ2luZ2ZhY2UuY28vdG9nZXRoZXJjb21wdXRlci9QeXRoaWEtQ2hhdC1CYXNlLTdCLCwsLDcwMDAwMDAwMDAuMCwiIiJQeXRoaWEtQ2hhdC1CYXNlLTdCLXYwLjE2IGlzIGJhc2VkIG9uIEVsdXRoZXJBSeKAmXMgUHl0aGlhLTdCIG1vZGVsIiIgKGh0dHBzOi8vaHVnZ2luZ2ZhY2UuY28vdG9nZXRoZXJjb21wdXRlci9QeXRoaWEtQ2hhdC1CYXNlLTdCKS4iLCwsLCwsLCwsQ29uZmlkZW50LCJQeXRoaWEtQ2hhdC1CYXNlLTdCLXYwLjE2IGlzIGJhc2VkIG9uIEVsdXRoZXJBSeKAmXMgUHl0aGlhLTdCIG1vZGVsLCBhbmQgaXMgZmluZS10dW5lZCB3aXRoIGRhdGEgZm9jdXNpbmcgb24gZGlhbG9nLXN0eWxlIGludGVyYWN0aW9ucy4gV2UgZm9jdXNlZCB0aGUgdHVuaW5nIG9uIHNldmVyYWwgdGFza3Mgc3VjaCBhcyBxdWVzdGlvbiBhbnN3ZXJpbmcsIGNsYXNzaWZpY2F0aW9uLCBleHRyYWN0aW9uLCBhbmQgc3VtbWFyaXphdGlvbi4gV2XigJl2ZSBmaW5lLXR1bmVkIHRoZSBtb2RlbCB3aXRoIGEgY29sbGVjdGlvbiBvZiA0MyBtaWxsaW9uIGhpZ2gtcXVhbGl0eSBpbnN0cnVjdGlvbnMuIFRvZ2V0aGVyIHBhcnRuZXJlZCB3aXRoIExBSU9OIGFuZCBPbnRvY29yZC5haSwgd2hvIGJvdGggaGVscGVkIGN1cmF0ZSB0aGUgZGF0YXNldCB0aGUgbW9kZWwgaXMgYmFzZWQgb24uIFlvdSBjYW4gcmVhZCBtb3JlIGFib3V0IHRoaXMgcHJvY2VzcyBhbmQgdGhlIGF2YWlsYWJpbGl0eSBvZiB0aGlzIGRhdGFzZXQgaW4gTEFJT07igJlzIGJsb2cgcG9zdCBoZXJlLgoKSW4gYWRkaXRpb24gdG8gdGhlIGFmb3JlbWVudGlvbmVkIGZpbmUtdHVuaW5nLCBQeXRoaWEtQ2hhdC1CYXNlLTdCLXYwLjE2IGhhcyBhbHNvIHVuZGVyZ29uZSBmdXJ0aGVyIGZpbmUtdHVuaW5nIHZpYSBhIHNtYWxsIGFtb3VudCBvZiBmZWVkYmFjayBkYXRhLiBUaGlzIHByb2Nlc3MgYWxsb3dzIHRoZSBtb2RlbCB0byBiZXR0ZXIgYWRhcHQgdG8gaHVtYW4gcHJlZmVyZW5jZXMgaW4gdGhlIGNvbnZlcnNhdGlvbnMuCgpPbmUgb2YgdGhlIG5vdGFibGUgZmVhdHVyZXMgb2YgUHl0aGlhLUNoYXQtQmFzZS03Qi12MC4xNiBpcyBpdHMgYWJpbGl0eSB0byBydW4gaW5mZXJlbmNlIG9uIGEgMTJHQiBHUFUsIHRoYW5rcyB0byB0aGUgcXVhbnRpemF0aW9uIHRlY2huaXF1ZS4gSXQgaGVscHMgbWFpbnRhaW4gdGhlIGRpYWxvZ3VlIGNhcGFiaWxpdGllcyB3aGlsZSBtYWtpbmcgdGhlIG1vZGVsIG1vcmUgYWNjZXNzaWJsZSB0byBhIHdpZGVyIHJhbmdlIG9mIHVzZXJzIGFuZCBoYXJkd2FyZSBjb25maWd1cmF0aW9ucy4KIiwsLE9wZW4gd2VpZ2h0cyAodW5yZXN0cmljdGVkKSxVbml0ZWQgU3RhdGVzIG9mIEFtZXJpY2EsUHl0aGlhLTYuOWIsMS43OGUrMTgsIlRoaXMgZGF0YXNldCB3YXMgdXNlZDogaHR0cHM6Ly9sYWlvbi5haS9ibG9nL29pZy1kYXRhc2V0LyAoaHR0cHM6Ly9odWdnaW5nZmFjZS5jby90b2dldGhlcmNvbXB1dGVyL1B5dGhpYS1DaGF0LUJhc2UtN0IpLgoKRWxldXRoZXJBSeKAmXMgUHl0aGlhLTdCIGlzIGEgdHJhbnNmb3JtZXItYmFzZWQgbW9kZWwgc28gaXQgaGFzIGRlbnNlIGFyY2hpdGVjdHVyZSAoaHR0cHM6Ly9odWdnaW5nZmFjZS5jby9FbGV1dGhlckFJL3B5dGhpYS02LjliKS4gUHl0aGlhIENoYXQgQmFzZSB3YXMgZmluZS10dW5lZCBvbiA0M00gaW5zdHJ1Y3Rpb24gZXhhbXBsZXMsIHNvIGFzc3VtaW5nIGZpbmUtdHVuaW5nIHdhcyBkb25lIGZvciAxIGVwb2NoLCB0aGUgNk5EIGFwcHJveGltYXRpb24geWllbGRzCkZpbmUtdHVuaW5nIGNvbXB1dGUKPSAjIG9mIGFjdGl2ZSBwYXJhbWV0ZXJzIC8gZm9yd2FyZCBwYXNzICogIyBvZiBleGFtcGxlcyAqIDYgRkxPUFMgLyBleGFtcGxlICogIyBvZiBlcG9jaHMKfj0gNi45ZTkgcGFyYW1ldGVycyAqIDQuM2U3IGV4YW1wbGVzICogNiBGTE9QUyAvIGV4YW1wbGUgKiAxIGVwb2NoCn49IDEuNzhlMTggRkxPUFMiLDguMCwsMjAyNS0xMS0yOCAxMTo1Mzo0NCswMDowMCwsLCw1MjQyODguMCwsSW5kdXN0cnksLCwsLCwsLCwsLCwsLCwsLCxZZXMKVkFMTC1FIFgsU3BlZWNoLCJUcmFuc2xhdGlvbixTcGVlY2ggc3ludGhlc2lzLFNwZWVjaCByZWNvZ25pdGlvbiAoQVNSKSxTcGVlY2gtdG8tc3BlZWNoIixNaWNyb3NvZnQsIlppcWlhbmcgWmhhbmcsIExvbmcgWmhvdSwgQ2hlbmd5aSBXYW5nLCBTYW55dWFuIENoZW4sIFl1IFd1LCBTaHVqaWUgTGl1LCBaaHVvIENoZW4sIFlhbnFpbmcgTGl1LCBIdWFtaW5nIFdhbmcsIEppbnl1IExpLCBMZWkgSGUsIFNoZW5nIFpoYW8sIEZ1cnUgV2VpIiwyMDIzLTAzLTA3LFNwZWFrIEZvcmVpZ24gTGFuZ3VhZ2VzIHdpdGggWW91ciBPd24gVm9pY2U6IENyb3NzLUxpbmd1YWwgTmV1cmFsIENvZGVjIExhbmd1YWdlIE1vZGVsaW5nLGh0dHBzOi8vYXJ4aXYub3JnL2Ficy8yMzAzLjAzOTI2LDI2Mi4wLCwsNzAwMDAwMDAwLjAsIiIiRm9yIHRoZSBjcm9zcy1saW5ndWFsIGNvZGVjIGxhbmd1YWdlIG1vZGVscywgz4ZNQVIgYW5kIM+GTU5BUiBhcmUgYm90aCAxMi1sYXllciBUcmFuc2Zvcm1lciBkZWNvZGVycyB3aXRoIGFuIGF0dGVudGlvbiBkaW1lbnNpb24gb2YgMTAyNCBhbmQgdGhlIEZGTiBkaW1lbnNpb24gb2YgNDA5Ni4iIgoKVGhlc2UgYXJlIHR3byBwYXJ0cyBvZiB0aGUgbW9kZWwuCgpBY2NvcmRpbmcgdG8gQmVuJ3Mgc2NyaXB0LCB0aGF0J3MgMzUzTSBwYXJhbWV0ZXJzLCBvciB+NzAwTSBmb3IgYm90aAooaHR0cHM6Ly9naXRodWIuY29tL2JlbmNvdHRpZXIvbWwtcGFyYW1ldGVyLWNvdW50L2Jsb2IvbWFpbi9wYXJhbWV0ZXJfY291bnQucHkpIiwxLjJlKzIxLCIiIiBUaGUgYmF0Y2ggc2l6ZXMgb2Ygc3BlZWNoIGFuZCBwaG9uZW1lcyBvbiBlYWNoIEdQVSBhcmUgMSw0MDAsMDAwICg4Ny41IHNlY29uZHMpIGFuZCAzLDAwMCwgcmVzcGVjdGl2ZWx5LiBUaGUgbWF4aW11bSBsZWFybmluZwpyYXRlIGlzIDVlLTQgd2l0aCB3YXJtLXVwIHN0ZXBzIG9mIDMyLDAwMC4gVGhlIG1vZGVsIGlzIHByZS10cmFpbmVkIG9uIDMyIFYxMDAgR1BVcyBmb3IgNDAwSyBzdGVwIiIKCjZDTjoKNiAqICgxLjRNICsgMzAwMCkgKiAzNTNNICogNDAwayA9IDEuMmUyMQoKKDIgT09NIGxhcmdlciB0aGFuIG91ciBlc3RpbWF0ZSBmb3IgVkFMTC1FLCBhbmQgd291bGQgdGFrZSB+NDYgZGF5cyBvbiB0aGUgVjEwMCBjbHVzdGVyIGF0IDMwJSB1dGlsaXphdGlvbi4gU2VlbXMgcGVyaGFwcyBhIGJpdCBoaWdoPykiLDE1MTIwMDAwMDAwMCwiNzBrIGhvdXJzLCBlbmNvZGVkIGJ5IGFuIDggbGF5ZXIgRW5Db2RlYywgd2hlcmUgZWFjaCBsYXllciBnZW5lcmF0ZXMgNzUgZW5jb2RpbmdzIHBlciBzZWNvbmQgb2YgMjQga0h6IGF1ZGlvLgoKNzBrIGhyICogMzYwMCBzZWMvaHIgKiA3NS9zZWMgPSAxOC45QiBhdWRpbyBlbmNvZGluZ3MgcGVyIGxheWVyCgrPhk1BUiBpcyB0cmFpbmVkIHRvIGF1dG9yZWdyZXNzaXZlbHkgcHJlZGljdCB0aGUgZWFjaCBzdWJzZXF1ZW50IHRva2VuIGluIHRoZSBmaXJzdCBsYXllciBvZiBlbmNvZGluZ3MuIM+GTU5BUiBpcyB0cmFpbmVkIHRvIHByZWRpY3QgdGhlIHJlbWFpbmluZyBhY291c3RpYyBlbWJlZGRpbmcgbGF5ZXJzIGFmdGVyIGJlaW5nIHNob3duIGJvdGggdGhlIGZpcnN0IGxheWVyIG9mIHRoZSBjdXJyZW50IGlucHV0IGFuZCB0aGUgZnVsbCBzZXQgb2YgZW1iZWRkaW5ncyBmcm9tIGEgcHJldmlvdXMgc2VudGVuY2UuCgpCYXNlZCBvbiB0aGlzLCB0aGUgdG90YWwgbnVtYmVyIG9mIGFjb3VzdGljIGNvZGVzIHVzZWQgaW4gdHJhaW5pbmcgYXBwZWFycyB0byBiZSA4ICogMTguOUIgPSAxNTEsMjAwLDAwMCwwMDAiLCwsTlZJRElBIFYxMDAsLExpa2VseSwiV2UgcHJvcG9zZSBhIGNyb3NzLWxpbmd1YWwgbmV1cmFsIGNvZGVjIGxhbmd1YWdlIG1vZGVsLCBWQUxMLUUgWCwgZm9yIGNyb3NzLWxpbmd1YWwgc3BlZWNoIHN5bnRoZXNpcy4gU3BlY2lmaWNhbGx5LCB3ZSBleHRlbmQgVkFMTC1FIGFuZCB0cmFpbiBhIG11bHRpLWxpbmd1YWwgY29uZGl0aW9uYWwgY29kZWMgbGFuZ3VhZ2UgbW9kZWwgdG8gcHJlZGljdCB0aGUgYWNvdXN0aWMgdG9rZW4gc2VxdWVuY2VzIG9mIHRoZSB0YXJnZXQgbGFuZ3VhZ2Ugc3BlZWNoIGJ5IHVzaW5nIGJvdGggdGhlIHNvdXJjZSBsYW5ndWFnZSBzcGVlY2ggYW5kIHRoZSB0YXJnZXQgbGFuZ3VhZ2UgdGV4dCBhcyBwcm9tcHRzLiBWQUxMLUUgWCBpbmhlcml0cyBzdHJvbmcgaW4tY29udGV4dCBsZWFybmluZyBjYXBhYmlsaXRpZXMgYW5kIGNhbiBiZSBhcHBsaWVkIGZvciB6ZXJvLXNob3QgY3Jvc3MtbGluZ3VhbCB0ZXh0LXRvLXNwZWVjaCBzeW50aGVzaXMgYW5kIHplcm8tc2hvdCBzcGVlY2gtdG8tc3BlZWNoIHRyYW5zbGF0aW9uIHRhc2tzLiBFeHBlcmltZW50YWwgcmVzdWx0cyBzaG93IHRoYXQgaXQgY2FuIGdlbmVyYXRlIGhpZ2gtcXVhbGl0eSBzcGVlY2ggaW4gdGhlIHRhcmdldCBsYW5ndWFnZSB2aWEganVzdCBvbmUgc3BlZWNoIHV0dGVyYW5jZSBpbiB0aGUgc291cmNlIGxhbmd1YWdlIGFzIGEgcHJvbXB0IHdoaWxlIHByZXNlcnZpbmcgdGhlIHVuc2VlbiBzcGVha2VyJ3Mgdm9pY2UsIGVtb3Rpb24sIGFuZCBhY291c3RpYyBlbnZpcm9ubWVudC4gTW9yZW92ZXIsIFZBTEwtRSBYIGVmZmVjdGl2ZWx5IGFsbGV2aWF0ZXMgdGhlIGZvcmVpZ24gYWNjZW50IHByb2JsZW1zLCB3aGljaCBjYW4gYmUgY29udHJvbGxlZCBieSBhIGxhbmd1YWdlIElELiBBdWRpbyBzYW1wbGVzIGFyZSBhdmFpbGFibGUgYXQgXHVybHt0aGlzIGh0dHBzIFVSTH0uIiwsLFVucmVsZWFzZWQsVW5pdGVkIFN0YXRlcyBvZiBBbWVyaWNhLCwsLCwsMjAyNi0wNS0yNSAxMjoxOToxNCswMDowMCwsLCwsLEluZHVzdHJ5LCwsLCwsLCwsLCwsLE9wZXJhdGlvbiBjb3VudGluZywsLCwsTm8KUGFMTS1FLCJSb2JvdGljcyxWaXNpb24sTGFuZ3VhZ2UiLCJWaXN1YWwgcXVlc3Rpb24gYW5zd2VyaW5nLFJvYm90aWMgbWFuaXB1bGF0aW9uLEltYWdlIGNhcHRpb25pbmcsTGFuZ3VhZ2UgZ2VuZXJhdGlvbiIsIkdvb2dsZSxUVSBCZXJsaW4iLCJEYW5ueSBEcmllc3MsIEZlaSBYaWEsIE1laGRpIFMuIE0uIFNhamphZGksIENvcmV5IEx5bmNoLCBBYWthbmtzaGEgQ2hvd2RoZXJ5LCBCcmlhbiBJY2h0ZXIsIEF5emFhbiBXYWhpZCwgSm9uYXRoYW4gVG9tcHNvbiwgUXVhbiBWdW9uZywgVGlhbmhlIFl1LCBXZW5sb25nIEh1YW5nLCBZZXZnZW4gQ2hlYm90YXIsIFBpZXJyZSBTZXJtYW5ldCwgRGFuaWVsIER1Y2t3b3J0aCwgU2VyZ2V5IExldmluZSwgVmluY2VudCBWYW5ob3Vja2UsIEthcm9sIEhhdXNtYW4sIE1hcmMgVG91c3NhaW50LCBLbGF1cyBHcmVmZiwgQW5keSBaZW5nLCBJZ29yIE1vcmRhdGNoLCBQZXRlIEZsb3JlbmNlIiwyMDIzLTAzLTA2LFBhTE0tRTogQW4gRW1ib2RpZWQgTXVsdGltb2RhbCBMYW5ndWFnZSBNb2RlbCxodHRwczovL2FyeGl2Lm9yZy9hYnMvMjMwMy4wMzM3OCwyNjQ1LjAsU09UQSBpbXByb3ZlbWVudCwiIiJPdXIgbGFyZ2VzdCBtb2RlbCwgUGFMTS1FLTU2MkIgd2l0aCA1NjJCIHBhcmFtZXRlcnMsIGluIGFkZGl0aW9uIHRvIGJlaW5nIHRyYWluZWQgb24gcm9ib3RpY3MgdGFza3MsIGlzIGEgdmlzdWFsLWxhbmd1YWdlIGdlbmVyYWxpc3QKd2l0aCBzdGF0ZS1vZi10aGUtYXJ0IHBlcmZvcm1hbmNlIG9uIE9LLVZRQSwgYW5kIHJldGFpbnMKZ2VuZXJhbGlzdCBsYW5ndWFnZSBjYXBhYmlsaXRpZXMgd2l0aCBpbmNyZWFzaW5nIHNjYWxlLiIiIiw1NjIwMDAwMDAwMDAuMCw1NjJCLCwiQmFzZWQgb24gUGFsbS01NDBCIGFuZCBWaVQtMjJCIGFuZCB0aGVuIHRyYWluZWQgb24gcm9ib3RpY3MgZGF0YS4KCiIsLCwsLCwsTGlrZWx5LCJMYXJnZSBsYW5ndWFnZSBtb2RlbHMgZXhjZWwgYXQgYSB3aWRlIHJhbmdlIG9mIGNvbXBsZXggdGFza3MuIEhvd2V2ZXIsIGVuYWJsaW5nIGdlbmVyYWwgaW5mZXJlbmNlIGluIHRoZSByZWFsIHdvcmxkLCBlLmcuLCBmb3Igcm9ib3RpY3MgcHJvYmxlbXMsIHJhaXNlcyB0aGUgY2hhbGxlbmdlIG9mIGdyb3VuZGluZy4gV2UgcHJvcG9zZSBlbWJvZGllZCBsYW5ndWFnZSBtb2RlbHMgdG8gZGlyZWN0bHkgaW5jb3Jwb3JhdGUgcmVhbC13b3JsZCBjb250aW51b3VzIHNlbnNvciBtb2RhbGl0aWVzIGludG8gbGFuZ3VhZ2UgbW9kZWxzIGFuZCB0aGVyZWJ5IGVzdGFibGlzaCB0aGUgbGluayBiZXR3ZWVuIHdvcmRzIGFuZCBwZXJjZXB0cy4gSW5wdXQgdG8gb3VyIGVtYm9kaWVkIGxhbmd1YWdlIG1vZGVsIGFyZSBtdWx0aS1tb2RhbCBzZW50ZW5jZXMgdGhhdCBpbnRlcmxlYXZlIHZpc3VhbCwgY29udGludW91cyBzdGF0ZSBlc3RpbWF0aW9uLCBhbmQgdGV4dHVhbCBpbnB1dCBlbmNvZGluZ3MuIFdlIHRyYWluIHRoZXNlIGVuY29kaW5ncyBlbmQtdG8tZW5kLCBpbiBjb25qdW5jdGlvbiB3aXRoIGEgcHJlLXRyYWluZWQgbGFyZ2UgbGFuZ3VhZ2UgbW9kZWwsIGZvciBtdWx0aXBsZSBlbWJvZGllZCB0YXNrcyBpbmNsdWRpbmcgc2VxdWVudGlhbCByb2JvdGljIG1hbmlwdWxhdGlvbiBwbGFubmluZywgdmlzdWFsIHF1ZXN0aW9uIGFuc3dlcmluZywgYW5kIGNhcHRpb25pbmcuIE91ciBldmFsdWF0aW9ucyBzaG93IHRoYXQgUGFMTS1FLCBhIHNpbmdsZSBsYXJnZSBlbWJvZGllZCBtdWx0aW1vZGFsIG1vZGVsLCBjYW4gYWRkcmVzcyBhIHZhcmlldHkgb2YgZW1ib2RpZWQgcmVhc29uaW5nIHRhc2tzLCBmcm9tIGEgdmFyaWV0eSBvZiBvYnNlcnZhdGlvbiBtb2RhbGl0aWVzLCBvbiBtdWx0aXBsZSBlbWJvZGltZW50cywgYW5kIGZ1cnRoZXIsIGV4aGliaXRzIHBvc2l0aXZlIHRyYW5zZmVyOiB0aGUgbW9kZWwgYmVuZWZpdHMgZnJvbSBkaXZlcnNlIGpvaW50IHRyYWluaW5nIGFjcm9zcyBpbnRlcm5ldC1zY2FsZSBsYW5ndWFnZSwgdmlzaW9uLCBhbmQgdmlzdWFsLWxhbmd1YWdlIGRvbWFpbnMuIE91ciBsYXJnZXN0IG1vZGVsLCBQYUxNLUUtNTYyQiB3aXRoIDU2MkIgcGFyYW1ldGVycywgaW4gYWRkaXRpb24gdG8gYmVpbmcgdHJhaW5lZCBvbiByb2JvdGljcyB0YXNrcywgaXMgYSB2aXN1YWwtbGFuZ3VhZ2UgZ2VuZXJhbGlzdCB3aXRoIHN0YXRlLW9mLXRoZS1hcnQgcGVyZm9ybWFuY2Ugb24gT0stVlFBLCBhbmQgcmV0YWlucyBnZW5lcmFsaXN0IGxhbmd1YWdlIGNhcGFiaWxpdGllcyB3aXRoIGluY3JlYXNpbmcgc2NhbGUuIiwsLFVucmVsZWFzZWQsIlVuaXRlZCBTdGF0ZXMgb2YgQW1l</x:v>
      </x:c>
    </x:row>
    <x:row r="186" ht="18" customHeight="1">
      <x:c r="A186" s="17" t="n">
        <x:v>181</x:v>
      </x:c>
      <x:c r="B186" s="17" t="n">
        <x:v>309</x:v>
      </x:c>
      <x:c r="C186" s="94" t="str">
        <x:v>cmljYSxHZXJtYW55IixQYUxNICg1NDBCKSwsIkJhc2VkIG9uIFBhbG0tNTQwQiBhbmQgVmlUIDIyQi4gTm8gY29tcHV0ZSBkZXRhaWxzIGdpdmVuLgoKIiJXZSBzY2FsZSBQYUxNLUUgdXAgdG8gNTYyQiBwYXJhbWV0ZXJzLCBpbnRlZ3JhdGluZyB0aGUgNTQwQiBQYUxNIChDaG93ZGhlcnkgZXQgYWwuLCAyMDIyKSBMTE0gYW5kIHRoZSAyMkIgVmlzaW9uIFRyYW5zZm9ybWVyIChWaVQpIChEZWhnaGFuaSBldCBhbC4sIDIwMjMpIGludG8sIHRvIG91ciBrbm93bGVkZ2UsIHRoZSBsYXJnZXN0IHZpc2lvbi1sYW5ndWFnZSBtb2RlbCBjdXJyZW50bHkgcmVwb3J0ZWQuIiIiLCwsMjAyNi0wNS0yNSAxMjoxOToxMyswMDowMCwsLCwsLCJJbmR1c3RyeSxBY2FkZW1pYSIsVHJ1ZSwsLCxVbnJlbGVhc2VkLCwsLCwsLCwsLCwsLE5vClVuaS1Nb2wgTW9sZWN1bGFyIE1vZGVsLEJpb2xvZ3ksIk1vbGVjdWxhciByZXByZXNlbnRhdGlvbiBsZWFybmluZyxNb2xlY3VsYXIgcHJvcGVydHkgcHJlZGljdGlvbixQcm90ZWluLWxpZ2FuZCBjb250YWN0IHByZWRpY3Rpb24sRHJ1ZyBkaXNjb3ZlcnkiLCJSZW5taW4gVW5pdmVyc2l0eSBvZiBDaGluYSxEUCBUZWNobm9sb2d5LEFJIGZvciBTY2llbmNlIEluc3RpdHV0ZSwgQmVpamluZyAoQUlTSSkiLCJHZW5nbW8gWmhvdSwgWmhpZmVuZyBHYW8sIFFpYW5rdW4gRGluZywgSGFuZyBaaGVuZywgSG9uZ3RlbmcgWHUsIFpoZXdlaSBXZWksIExpbmZlbmcgWmhhbmcsIEd1b2xpbiBLZSIsMjAyMy0wMy0wNixVbmktTW9sOiBBIFVuaXZlcnNhbCAzRCBNb2xlY3VsYXIgUmVwcmVzZW50YXRpb24gTGVhcm5pbmcgRnJhbWV3b3JrLGh0dHBzOi8vY2hlbXJ4aXYub3JnL2VuZ2FnZS9jaGVtcnhpdi9hcnRpY2xlLWRldGFpbHMvNjQwMjk5MGQzN2UwMTg1NmRjMWQxNTgxLCwsLCwsNS40MTM4MjRlKzE4LDMxMzMwMDAwMDAwMDAwIEZMT1AgLyBzZWMgLyBHUFUgW2ZwMTYgYXNzc3VtZWRdICogOCBHUFVzICogMjAgaG91cnMgKiAzNjAwIHNlYyAvIGhvdXIgKiAwLjMgW2Fzc3VtZWQgdXRpbGl6YXRpb25dID0gNS40MTM4MjRlKzE4IEZMT1AsLCIiImEgbW9sZWN1bGFyIG1vZGVsIHByZXRyYWluZWQgYnkgMjA5TSBtb2xlY3VsYXIgY29uZm9ybWF0aW9ucyIiCgpUYWJsZSA2OgpiYXRjaCBzaXplIDEyOCAKTWF4IHRyYWluaW5nIHN0ZXBzIDFNIiwyMC4wLCIiIk1vbGVjdWxhciBwcmV0cmFpbmluZyBydW5zIG9uIDggVjEwMCBHUFVzICgzMkdCIG1lbW9yeSwgdGhlIHNhbWUgYmVsb3cpLCBhbmQgdGhlIHRyYWluaW5nIHRpbWUgaXMgYWJvdXQgMjAgaG91cnMuIiIiLE5WSURJQSBUZXNsYSBWMTAwIERHWFMgMzIgR0IsLENvbmZpZGVudCwiTW9sZWN1bGFyIHJlcHJlc2VudGF0aW9uIGxlYXJuaW5nIChNUkwpIGhhcyBnYWluZWQgdHJlbWVuZG91cyBhdHRlbnRpb24gZHVlIHRvIGl0cyBjcml0aWNhbCByb2xlIGluIGxlYXJuaW5nIGZyb20gbGltaXRlZCBzdXBlcnZpc2VkIGRhdGEgZm9yIGFwcGxpY2F0aW9ucyBsaWtlIGRydWcgZGVzaWduLiBJbiBtb3N0IE1STCBtZXRob2RzLCBtb2xlY3VsZXMgYXJlIHRyZWF0ZWQgYXMgMUQgc2VxdWVudGlhbCB0b2tlbnMgb3IgMkQgdG9wb2xvZ3kgZ3JhcGhzLCBsaW1pdGluZyB0aGVpciBhYmlsaXR5IHRvIGluY29ycG9yYXRlIDNEIGluZm9ybWF0aW9uIGZvciBkb3duc3RyZWFtIHRhc2tzIGFuZCwgaW4gcGFydGljdWxhciwgbWFraW5nIGl0IGFsbW9zdCBpbXBvc3NpYmxlIGZvciAzRCBnZW9tZXRyeSBwcmVkaWN0aW9uL2dlbmVyYXRpb24uIEluIHRoaXMgcGFwZXIsIHdlIHByb3Bvc2UgYSB1bml2ZXJzYWwgM0QgTVJMIGZyYW1ld29yaywgY2FsbGVkIFVuaS1Nb2wsIHRoYXQgc2lnbmlmaWNhbnRseSBlbmxhcmdlcyB0aGUgcmVwcmVzZW50YXRpb24gYWJpbGl0eSBhbmQgYXBwbGljYXRpb24gc2NvcGUgb2YgTVJMIHNjaGVtZXMuIFVuaS1Nb2wgY29udGFpbnMgdHdvIHByZXRyYWluZWQgbW9kZWxzIHdpdGggdGhlIHNhbWUgU0UoMykgVHJhbnNmb3JtZXIgYXJjaGl0ZWN0dXJlOiBhIG1vbGVjdWxhciBtb2RlbCBwcmV0cmFpbmVkIGJ5IDIwOU0gbW9sZWN1bGFyIGNvbmZvcm1hdGlvbnM7IGEgcG9ja2V0IG1vZGVsIHByZXRyYWluZWQgYnkgM00gY2FuZGlkYXRlIHByb3RlaW4gcG9ja2V0IGRhdGEuIEJlc2lkZXMsIFVuaS1Nb2wgY29udGFpbnMgc2V2ZXJhbCBmaW5ldHVuaW5nIHN0cmF0ZWdpZXMgdG8gYXBwbHkgdGhlIHByZXRyYWluZWQgbW9kZWxzIHRvIHZhcmlvdXMgZG93bnN0cmVhbSB0YXNrcy4gQnkgcHJvcGVybHkgaW5jb3Jwb3JhdGluZyAzRCBpbmZvcm1hdGlvbiwgVW5pLU1vbCBvdXRwZXJmb3JtcyBTT1RBIGluIDE0LzE1IG1vbGVjdWxhciBwcm9wZXJ0eSBwcmVkaWN0aW9uIHRhc2tzLiBNb3Jlb3ZlciwgVW5pLU1vbCBhY2hpZXZlcyBzdXBlcmlvciBwZXJmb3JtYW5jZSBpbiAzRCBzcGF0aWFsIHRhc2tzLCBpbmNsdWRpbmcgcHJvdGVpbi1saWdhbmQgYmluZGluZyBwb3NlIHByZWRpY3Rpb24sIG1vbGVjdWxhciBjb25mb3JtYXRpb24gZ2VuZXJhdGlvbiwgZXRjLiBUaGUgY29kZSwgbW9kZWwsIGFuZCBkYXRhIGFyZSBtYWRlIHB1YmxpY2x5IGF2YWlsYWJsZSBhdCBodHRwczovL2dpdGh1Yi5jb20vZHB0ZWNoLWNvcnAvVW5pLU1vbC4iLCwsT3BlbiB3ZWlnaHRzICh1bnJlc3RyaWN0ZWQpLCJDaGluYSxDaGluYSxDaGluYSIsLCwsOC4wLCwyMDI1LTExLTI4IDExOjUzOjQ0KzAwOjAwLCwsLCwsIkFjYWRlbWlhLEluZHVzdHJ5LEdvdmVybm1lbnQiLCwsLCxPcGVuIHNvdXJjZSwiaHR0cHM6Ly9naXRodWIuY29tL2RlZXBtb2RlbGluZy9VbmktTW9sCk1JVCBsaWNlbnNlIiwsLCwsLDM5ODkuNjczMTcyNjkwMTQwMyxIYXJkd2FyZSwsLCwsWWVzCkF1ZGlvR2VuLEF1ZGlvLEF1ZGlvIGdlbmVyYXRpb24sIk1ldGEgQUksSGVicmV3IFVuaXZlcnNpdHkgb2YgSmVydXNhbGVtIiwiRmVsaXggS3JldWssIEdhYnJpZWwgU3lubmFldmUsIEFkYW0gUG9seWFrLCBVcmllbCBTaW5nZXIsIEFsZXhhbmRyZSBEw6lmb3NzZXosIEphZGUgQ29wZXQsIERldmkgUGFyaWtoLCBZYW5pdiBUYWlnbWFuLCBZb3NzaSBBZGkiLDIwMjMtMDMtMDUsQXVkaW9HZW46IFRleHR1YWxseSBHdWlkZWQgQXVkaW8gR2VuZXJhdGlvbixodHRwczovL2FyeGl2Lm9yZy9hYnMvMjIwOS4xNTM1Miw0MzYuMCxTT1RBIGltcHJvdmVtZW50LCIiIldlIHByb3Bvc2UgYSBzdGF0ZS1vZi10aGUtYXJ0IGF1dG8tcmVncmVzc2l2ZSBhdWRpbyBnZW5lcmF0aW9uIG1vZGVsIGNvbmRpdGlvbmVkIG9uIHRleHR1YWwgZGVzY3JpcHRpb25zIG9yIGF1ZGlvIHByb21wdHMsIGFzIGV2YWx1YXRlZCB3aXRoIG9iamVjdGl2ZSBhbmQgc3ViamVjdGl2ZSAoaHVtYW4gbGlzdGVuZXJzKSBzY29yZXMuIiIiLDEwMDAwMDAwMDAuMCwiIiJXZSB0cmFpbmVkIHR3byBzZXRzIG9mIEFMTXMsIG9uZSB3aXRoIDI4NU0gcGFyYW1ldGVycyAoYmFzZSkgYW5kIHRoZSBvdGhlciB3aXRoIDFCIHBhcmFtZXRlcnMgKGxhcmdlKS4iIiIsOS41ZSsyMSwiIiJ0aGUgbGFyZ2UgbW9kZWwgd2FzIHRyYWluZWQgb24gMTI4IEExMDAgR1BVcyBmb3IgMjAwayBzdGVwcyAo4oi8MSB3ZWVrKSIiCkExMDBzIGFyZSAzMTIgdGVyYWZsb3AvcwoxMjggKiAzMTIgdHJpbGxpb24gKiA3ICogMjQgKiAzNjAwICogMC4zICh1dGlsaXphdGlvbiBhc3N1bXB0aW9uKSA9IDcuMmUyMQoKVGV4dCBlbmNvZGluZyB1c2VzIFQ1LUxhcmdlLCB3aGljaCB1c2VkIDIuM2UyMSBGTE9QIGluIHByZS10cmFpbmluZyBwZXIgRmxhbiBwYXBlcjogaHR0cHM6Ly9hcnhpdi5vcmcvYWJzLzIyMTAuMTE0MTYgIiwyMzA0MDAwMDAwMDAsIiIiT3ZlcmFsbCB3ZSBhcmUgbGVmdCB3aXRoIOKIvDRrIGhvdXJzIGZvciB0cmFpbmluZyBkYXRhLiIiCm1peCBvZiBzcGVlY2ggYW5kIG90aGVyIHNvdW5kcwoKVHJhaW5pbmcgdGhlIGF1ZGlvIGF1dG9lbmNvZGVyIHVzZXMgcmVjb25zdHJ1Y3Rpb24gbG9zcyBvbiBzZXF1ZW5jZSBvZiByYXcgYXVkaW8gc2FtcGxlcy4gQXVkaW8gZmlsZXMgYXJlIGluIDE2a0h6LCBzbwoxNmsgKiA0ayAqIDM2MDAgPSAyMzAuNEIgc2FtcGxlcwoKQXVkaW8gbGFuZ3VhZ2UgbW9kZWxsaW5nIG9wZXJhdGVzIG9uIHRva2VuczsgIiJlYWNoIHNlY29uZCBvZiBhdWRpbyBpcyByZXByZXNlbnRlZCBieSA1MDAgdG9rZW5zIiIuIAo0ayAqIDM2MDAgKiA1MDAgPSA3LjJCIHRva2VucyIsMTY4LjAsMSB3ZWVrLE5WSURJQSBBMTAwLCxMaWtlbHksIldlIHRhY2tsZSB0aGUgcHJvYmxlbSBvZiBnZW5lcmF0aW5nIGF1ZGlvIHNhbXBsZXMgY29uZGl0aW9uZWQgb24gZGVzY3JpcHRpdmUgdGV4dCBjYXB0aW9ucy4gSW4gdGhpcyB3b3JrLCB3ZSBwcm9wb3NlIEFhdWRpb0dlbiwgYW4gYXV0by1yZWdyZXNzaXZlIGdlbmVyYXRpdmUgbW9kZWwgdGhhdCBnZW5lcmF0ZXMgYXVkaW8gc2FtcGxlcyBjb25kaXRpb25lZCBvbiB0ZXh0IGlucHV0cy4gQXVkaW9HZW4gb3BlcmF0ZXMgb24gYSBsZWFybnQgZGlzY3JldGUgYXVkaW8gcmVwcmVzZW50YXRpb24uIFRoZSB0YXNrIG9mIHRleHQtdG8tYXVkaW8gZ2VuZXJhdGlvbiBwb3NlcyBtdWx0aXBsZSBjaGFsbGVuZ2VzLiBEdWUgdG8gdGhlIHdheSBhdWRpbyB0cmF2ZWxzIHRocm91Z2ggYSBtZWRpdW0sIGRpZmZlcmVudGlhdGluZyBgYG9iamVjdHMnJyBjYW4gYmUgYSBkaWZmaWN1bHQgdGFzayAoZS5nLiwgc2VwYXJhdGluZyBtdWx0aXBsZSBwZW9wbGUgc2ltdWx0YW5lb3VzbHkgc3BlYWtpbmcpLiBUaGlzIGlzIGZ1cnRoZXIgY29tcGxpY2F0ZWQgYnkgcmVhbC13b3JsZCByZWNvcmRpbmcgY29uZGl0aW9ucyAoZS5nLiwgYmFja2dyb3VuZCBub2lzZSwgcmV2ZXJiZXJhdGlvbiwgZXRjLikuIFNjYXJjZSB0ZXh0IGFubm90YXRpb25zIGltcG9zZSBhbm90aGVyIGNvbnN0cmFpbnQsIGxpbWl0aW5nIHRoZSBhYmlsaXR5IHRvIHNjYWxlIG1vZGVscy4gRmluYWxseSwgbW9kZWxpbmcgaGlnaC1maWRlbGl0eSBhdWRpbyByZXF1aXJlcyBlbmNvZGluZyBhdWRpbyBhdCBoaWdoIHNhbXBsaW5nIHJhdGUsIGxlYWRpbmcgdG8gZXh0cmVtZWx5IGxvbmcgc2VxdWVuY2VzLiBUbyBhbGxldmlhdGUgdGhlIGFmb3JlbWVudGlvbmVkIGNoYWxsZW5nZXMgd2UgcHJvcG9zZSBhbiBhdWdtZW50YXRpb24gdGVjaG5pcXVlIHRoYXQgbWl4ZXMgZGlmZmVyZW50IGF1ZGlvIHNhbXBsZXMsIGRyaXZpbmcgdGhlIG1vZGVsIHRvIGludGVybmFsbHkgbGVhcm4gdG8gc2VwYXJhdGUgbXVsdGlwbGUgc291cmNlcy4gV2UgY3VyYXRlZCAxMCBkYXRhc2V0cyBjb250YWluaW5nIGRpZmZlcmVudCB0eXBlcyBvZiBhdWRpbyBhbmQgdGV4dCBhbm5vdGF0aW9ucyB0byBoYW5kbGUgdGhlIHNjYXJjaXR5IG9mIHRleHQtYXVkaW8gZGF0YSBwb2ludHMuIEZvciBmYXN0ZXIgaW5mZXJlbmNlLCB3ZSBleHBsb3JlIHRoZSB1c2Ugb2YgbXVsdGktc3RyZWFtIG1vZGVsaW5nLCBhbGxvd2luZyB0aGUgdXNlIG9mIHNob3J0ZXIgc2VxdWVuY2VzIHdoaWxlIG1haW50YWluaW5nIGEgc2ltaWxhciBiaXRyYXRlIGFuZCBwZXJjZXB0dWFsIHF1YWxpdHkuIFdlIGFwcGx5IGNsYXNzaWZpZXItZnJlZSBndWlkYW5jZSB0byBpbXByb3ZlIGFkaGVyZW5jZSB0byB0ZXh0LiBDb21wYXJpbmcgdG8gdGhlIGV2YWx1YXRlZCBiYXNlbGluZXMsIEF1ZGlvR2VuIG91dHBlcmZvcm1zIG92ZXIgYm90aCBvYmplY3RpdmUgYW5kIHN1YmplY3RpdmUgbWV0cmljcy4gRmluYWxseSwgd2UgZXhwbG9yZSB0aGUgYWJpbGl0eSBvZiB0aGUgcHJvcG9zZWQgbWV0aG9kIHRvIGdlbmVyYXRlIGF1ZGlvIGNvbnRpbnVhdGlvbiBjb25kaXRpb25hbGx5IGFuZCB1bmNvbmRpdGlvbmFsbHkuIFNhbXBsZXM6IHRoaXMgaHR0cHMgVVJMIiwsLE9wZW4gd2VpZ2h0cyAobm9uLWNvbW1lcmNpYWwpLCJVbml0ZWQgU3RhdGVzIG9mIEFtZXJpY2EsSXNyYWVsIiwsLCwsLDIwMjYtMDUtMjUgMTI6MTk6MTMrMDA6MDAsLCwsLCwiSW5kdXN0cnksQWNhZGVtaWEiLFRydWUsLCwsT3BlbiBzb3VyY2UsIk1JVCBsaWNlbnNlLCBidXQgbm9uLWNvbW1lcmNpYWwgZm9yIHdlaWdodHM6IGh0dHBzOi8vZ2l0aHViLmNvbS9mYWNlYm9va3Jlc2VhcmNoL2F1ZGlvY3JhZnQvYmxvYi9tYWluL0xJQ0VOU0Vfd2VpZ2h0cwoKdHJhaW5pbmcgaW5mbzogaHR0cHM6Ly9naXRodWIuY29tL2ZhY2Vib29rcmVzZWFyY2gvYXVkaW9jcmFmdC9ibG9iL21haW4vZG9jcy9BVURJT0dFTi5tZCAiLCw5NDI5Ljc0MDkxMDYyOTU4LCwsLCxIYXJkd2FyZSwsLCwsWWVzCkZsYW4gVUwyLExhbmd1YWdlLExhbmd1YWdlIGdlbmVyYXRpb24sR29vZ2xlIEJyYWluLCJZaSBUYXksIE1vc3RhZmEgRGVoZ2hhbmksIFZpbmggUS4gVHJhbiwgWGF2aWVyIEdhcmNpYSwgSmFzb24gV2VpLCBYdWV6aGkgV2FuZywgSHl1bmcgV29uIENodW5nLCBTaWFtYWsgU2hha2VyaSwgRGFyYSBCYWhyaSwgVGFsIFNjaHVzdGVyLCBIdWFpeGl1IFN0ZXZlbiBaaGVuZywgRGVubnkgWmhvdSwgTmVpbCBIb3Vsc2J5LCBEb25hbGQgTWV0emxlciIsMjAyMy0wMy0wMyxBIE5ldyBPcGVuIFNvdXJjZSBGbGFuIDIwQiB3aXRoIFVMMiwiaHR0cHM6Ly93d3cueWl0YXkubmV0L2Jsb2cvZmxhbi11bDItMjBiLCBodHRwczovL2FyeGl2Lm9yZy9hYnMvMjIwNS4wNTEzMSIsMzg3LjAsLCIiIldlIGNvbXBhcmUgRmxhbi1VTDIgMjBCIHdpdGggb3RoZXIgbW9kZWxzIGluIHRoZSBGbGFuIHNlcmllcy4gV2UgcmVwb3J0IHJlbGF0aXZlIGltcHJvdmVtZW50cyBvdmVyIEZsYW4tVDUtWFhMLiBHZW5lcmFsbHksIEZsYW4tVUwyIG91dHBlcmZvcm1zIEZsYW4tVDUgWFhMIG9uIGFsbCBmb3VyIHNldHVwcyB3aXRoIGFuIG92ZXJhbGwgZGVjZW50IHBlcmZvcm1hbmNlIGxpZnQgb2YgKzMuMiUgcmVsYXRpdmUgaW1wcm92ZW1lbnQiIiIsMTk1MDAwMDAwMDAuMCwxOS41QiBwZXIgaHR0cHM6Ly93d3cueWl0YXkubmV0L2Jsb2cvZmxhbi11bDItMjBiLCwsLCwsLCwsQ29uZmlkZW50LCJGbGFuLVVMMiBpcyBhbiBlbmNvZGVyIGRlY29kZXIgbW9kZWwgYmFzZWQgb24gdGhlIFQ1IGFyY2hpdGVjdHVyZS4gSXQgdXNlcyB0aGUgc2FtZSBjb25maWd1cmF0aW9uIGFzIHRoZSBVTDIgbW9kZWwgcmVsZWFzZWQgZWFybGllciBsYXN0IHllYXIuIEl0IHdhcyBmaW5lIHR1bmVkIHVzaW5nIHRoZSAiIkZsYW4iIiBwcm9tcHQgdHVuaW5nIGFuZCBkYXRhc2V0IGNvbGxlY3Rpb24uIiwsLE9wZW4gd2VpZ2h0cyAodW5yZXN0cmljdGVkKSxVbml0ZWQgU3RhdGVzIG9mIEFtZXJpY2EsVUwyLCwiRnJvbSBwYXBlciAoaHR0cHM6Ly9hcnhpdi5vcmcvcGRmLzIyMDUuMDUxMzEucGRmKSwgdGhleSBzYXkgdGhhdCAiIndlIG9wdCB0byB0cmFpbiBVTDIgZm9yIGFub3RoZXIgMTAwSyBzdGVwcyIiIHdpdGggRmxhbiBpbnN0cnVjdGlvbiB0dW5pbmcuIE5vdCBzdXJlIHdoYXQgdGhlIGJhdGNoIHNpemUgaXMgaGVyZSB0aG91Z2guIEluIG90aGVyIHBhcnRzIG9mIHRoZSBwYXBlciB0aGV5IHVzZSBiYXRjaCBzaXplcyBvZiAxMjggb3IgMTAyNC4KCkVpdGhlciB3YXksIHNtYWxsIGNvbXBhcmVkIHRvIHByZS10cmFpbmluZyBjb21wdXRlLiIsLCwyMDI2LTA1LTI1IDEyOjE5OjEzKzAwOjAwLCwsLCwsSW5kdXN0cnksLCwsLFVucmVsZWFzZWQsQXBhY2hlIGxpY2Vuc2UuIGh0dHBzOi8vZ2l0aHViLmNvbS9nb29nbGUtcmVzZWFyY2gvZ29vZ2xlLXJlc2VhcmNoL3RyZWUvbWFzdGVyL3VsMiwsLCwsLCwsLCwsLFllcwpEaVQtWEwvMixJbWFnZSBnZW5lcmF0aW9uLEltYWdlIGdlbmVyYXRpb24sIk5ldyBZb3JrIFVuaXZlcnNpdHkgKE5ZVSksVW5pdmVyc2l0eSBvZiBDYWxpZm9ybmlhIChVQykgQmVya2VsZXkiLCJXaWxsaWFtIFBlZWJsZXMsIFNhaW5pbmcgWGllIiwyMDIzLTAzLTAyLFNjYWxhYmxlIERpZmZ1c2lvbiBNb2RlbHMgd2l0aCBUcmFuc2Zvcm1lcnMsaHR0cHM6Ly9hcnhpdi5vcmcvYWJzLzIyMTIuMDk3NDgsNTc1My4wLFNPVEEgaW1wcm92ZW1lbnQsIiIib3VyIGxhcmdlc3QgRGlULVhMLzIgbW9kZWxzIG91dHBlcmZvcm0gYWxsIHByaW9yIGRpZmZ1c2lvbiBtb2RlbHMgb24gdGhlIGNsYXNzY29uZGl0aW9uYWwgSW1hZ2VOZXQgNTEyw5c1MTIgYW5kIDI1NsOXMjU2IGJlbmNobWFya3MsCmFjaGlldmluZyBhIHN0YXRlLW9mLXRoZS1hcnQgRklEIG9mIDIuMjcgb24gdGhlIGxhdHRlci4iIiIsNjc1MDAwMDAwLjAsIjY3NU0KClRhYmxlIDQ6ICIiUGFyYW1ldGVyIGFuZCBmbG9wIGNvdW50cyBleGNsdWRlIHRoZSBWQUUgbW9kZWwgd2hpY2ggY29udGFpbnMgODRNIHBhcmFtZXRlcnMgYWNyb3NzIHRoZSBlbmNvZGVyIGFuZCBkZWNvZGVyLiIiCjY3NWU2IG5vdCBpbmNsdWRpbmcgVkFFIChsaWtlbHkgZnJvemVuKSwgNzU5ZTYgaW5jbHVkaW5nIFZBRSIsNmUrMjAsIn42ZTIwLCBiYXNlZCBvbiBleWViYWxsaW5nIEZpZ3VyZSA5LiBJdCdzIGJldHdlZW4gMWUxMSBhbmQgMWUxMiBnaWdhZmxvcCAoMSBnaWdhZmxvcCA9IDFlOSBmbG9wKSwgYW5kIGFib3V0IDgwJSBvZiB0aGUgd2F5IHRvd2FyZHMgMWUxMiBvbiBhIGxvZyBzY2FsZS4gMTBeMC44IGlzIGFib3V0IDYuIAoKM00gaXRlcmF0aW9ucyB3aXRoIGEgYmF0Y2ggc2l6ZSBvZiAyNTYuCgoiIkNvbXB1dGUuIFdlIGltcGxlbWVudCBhbGwgbW9kZWxzIGluIEpBWCBbMV0gYW5kIHRyYWluCnRoZW0gdXNpbmcgVFBVLXYzIHBvZHMuIERpVC1YTC8yLCBvdXIgbW9zdCBjb21wdXRlaW50ZW5zaXZlIG1vZGVsLCB0cmFpbnMgYXQgcm91Z2hseSA1LjcgaXRlcmF0aW9ucy9zZWNvbmQgb24gYQpUUFUgdjMtMjU2IHBvZCB3aXRoIGEgZ2xvYmFsIGJhdGNoIHNpemUgb2YgMjU2IiIKMjU2KjEyMzAwMDAwMDAwMDAwMCBGTE9Qcy9zICogODAwMDAwIHRyYWluaW5nIHN0ZXBzIC8gNS43IGl0ZXJhdGlvbnMvc2Vjb25kICogMC4zID0gMS4zMjU4MTA1ZSsyMSIsLGRpZG4ndCBzdGF0ZSB3aGljaCBJbWFnZU5ldCBzZXQsLCxHb29nbGUgVFBVIHYzLCxDb25maWRlbnQsIldlIGV4cGxvcmUgYSBuZXcgY2xhc3Mgb2YgZGlmZnVzaW9uIG1vZGVscyBiYXNlZCBvbiB0aGUgdHJhbnNmb3JtZXIgYXJjaGl0ZWN0dXJlLiBXZSB0cmFpbiBsYXRlbnQgZGlmZnVzaW9uIG1vZGVscyBvZiBpbWFnZXMsIHJlcGxhY2luZyB0aGUgY29tbW9ubHktdXNlZCBVLU5ldCBiYWNrYm9uZSB3aXRoIGEgdHJhbnNmb3JtZXIgdGhhdCBvcGVyYXRlcyBvbiBsYXRlbnQgcGF0Y2hlcy4gV2UgYW5hbHl6ZSB0aGUgc2NhbGFiaWxpdHkgb2Ygb3VyIERpZmZ1c2lvbiBUcmFuc2Zvcm1lcnMgKERpVHMpIHRocm91Z2ggdGhlIGxlbnMgb2YgZm9yd2FyZCBwYXNzIGNvbXBsZXhpdHkgYXMgbWVhc3VyZWQgYnkgR2Zsb3BzLiBXZSBmaW5kIHRoYXQgRGlUcyB3aXRoIGhpZ2hlciBHZmxvcHMgLS0gdGhyb3VnaCBpbmNyZWFzZWQgdHJhbnNmb3JtZXIgZGVwdGgvd2lkdGggb3IgaW5jcmVhc2VkIG51bWJlciBvZiBpbnB1dCB0b2tlbnMgLS0gY29uc2lzdGVudGx5IGhhdmUgbG93ZXIgRklELiBJbiBhZGRpdGlvbiB0byBwb3NzZXNzaW5nIGdvb2Qgc2NhbGFiaWxpdHkgcHJvcGVydGllcywgb3VyIGxhcmdlc3QgRGlULVhMLzIgbW9kZWxzIG91dHBlcmZvcm0gYWxsIHByaW9yIGRpZmZ1c2lvbiBtb2RlbHMgb24gdGhlIGNsYXNzLWNvbmRpdGlvbmFsIEltYWdlTmV0IDUxMng1MTIgYW5kIDI1NngyNTYgYmVuY2htYXJrcywgYWNoaWV2aW5nIGEgc3RhdGUtb2YtdGhlLWFydCBGSUQgb2YgMi4yNyBvbiB0aGUgbGF0dGVyLiIsLCxPcGVuIHdlaWdodHMgKG5vbi1jb21tZXJjaWFsKSwiVW5pdGVkIFN0YXRlcyBvZiBBbWVyaWNhLFVuaXRlZCBTdGF0ZXMgb2YgQW1lcmljYSIsU3RhYmxlIERpZmZ1c2lvbiAoTERNLUtMLTgtRyksLCwsLDIwMjYtMDUtMjUgMTI6MTk6MTMrMDA6MDAsLCwsLCwiQWNhZGVtaWEsQWNhZGVtaWEiLCwsLCxPcGVuIChub24tY29tbWVyY2lhbCksIkNDLUJZLU5DCmh0dHBzOi8vZ2l0aHViLmNvbS9mYWNlYm9va3Jlc2VhcmNoL0RpVD90YWI9cmVhZG1lLW92LWZpbGUKCmh0dHBzOi8vd3d3LndwZWVibGVzLmNvbS9EaVQuaHRtbCIsLDExMTA0OC4xOTYxMzA4NTY2NCwsLCwsIkhhcmR3YXJlLE90aGVyIiwsLCwsWWVzCkNvbnNpc3RlbmN5IE1vZGVsIChDSUZBUi0xMCksSW1hZ2UgZ2VuZXJhdGlvbixJbWFnZSBnZW5lcmF0aW9uLE9wZW5BSSwiWWFuZyBTb25nLCBQcmFmdWxsYSBEaGFyaXdhbCwgTWFyayBDaGVuLCBJbHlhIFN1dHNrZXZlciIsMjAyMy0wMy0wMixDb25zaXN0ZW5jeSBNb2RlbHMsaHR0cHM6Ly9hcnhpdi5vcmcvYWJzLzIzMDMuMDE0NjksLCwsLCwsLCwsLCwsLFVua25vd24sLCwsLFVuaXRlZCBTdGF0ZXMgb2YgQW1lcmljYSwsLCwsLDIwMjYtMDItMTEgMTk6MjY6MjcrMDA6MDAsLCwsLCxJbmR1c3RyeSwsLCwsLCwsLCwsLCwsLCwsLApDb2hlcmUgQ29tbWFuZCxMYW5ndWFnZSxMYW5ndWFnZSBtb2RlbGluZy9nZW5lcmF0aW9uLENvaGVyZSwsMjAyMy0wMy0wMSwiV29ybGQtY2xhc3MgQUksIGF0IHlvdXIgY29tbWFuZCIsaHR0cHM6Ly9jb2hlcmUuY29tL21vZGVscy9jb21tYW5kLCwsLDUyMDAwMDAwMDAwLjAsIjUyQiBmb3IgbGFyZ2VyIHZlcnNpb24KCmh0dHBzOi8vYXdzLmFtYXpvbi5jb20vYmVkcm9jay9jb2hlcmUtY29tbWFuZC1lbWJlZC8KCkNvaGVyZSBDb21tYW5kIGhhcyBoYWQgYSBmZXcgZGlmZmVyZW50IHNpemVzIG92ZXIgdGltZSBhbmQgaXMgY29udGludW91c2x5IHVwZGF0ZWQsIGJ1dCB0aGVyZSdzIGJlZW4gYSA1MkIgdmVyc2lvbiBzaW5jZSBhdCBsZWFzdCBNYXJjaCAyMDIzOiBodHRwczovL3R3aXR0ZXIuY29tL3BlcmN5bGlhbmcvc3RhdHVzLzE2MzgyMzY5MjE3NTQ0NDM3NzYiLCwsLCwsImh0dHBzOi8vZG9jcy5jb2hlcmUuY29tL2RvY3MvZW52aXJvbm1lbnRhbC1pbXBhY3QKCjI2OTYuMTYga2cgY2FyYm9uIGZvciBiYXNlLWxpZ2h0IGFuZCA2Njg5Ljc2IGtnIGNhcmJvbiBmb3IgZW1iZWQtZW5nbGlzaC4gTm90aGluZyBsaXN0ZWQgZm9yIHRoZSBsYXJnZSBtb2RlbC4gCgpJdCdzIHBvc3NpYmxlIHRvIGJhY2sgb3V0IEdQVS1ob3VycyB1c2luZyB0aGlzIGNhbGN1bGF0b3IsIHRob3VnaCBpdCB2YXJpZXMgYnkgcmVnaW9uIGFuZCBDb2hlcmUgZG9lc24ndCBzcGVjaWZ5IHRoZSByZWdpb24uCgpodHRwczovL21sY28yLmdpdGh1Yi5pby9pbXBhY3QvIixHb29nbGUgVFBVIHY0LCxTcGVjdWxhdGl2ZSwsLCxBUEkgYWNjZXNzLENhbmFkYSwsLCwsLDIwMjUtMTEtMjggMTE6NTM6NDQrMDA6MDAsLCwsLCxJbmR1c3RyeSxUcnVlLCwsLFVucmVsZWFzZWQsLFRydWUsLCwsLCwsLCwsLE5vClBhbG15cmEgTGFyZ2UgMjBCLExhbmd1YWdlLExhbmd1YWdlIG1vZGVsaW5nLFdyaXRlcixTYW0gSnVsaWVuIC8gV3JpdGVyLDIwMjMtMDMtMDEsLGh0dHBzOi8vaHVnZ2luZ2ZhY2UuY28vV3JpdGVyL3BhbG15cmEtbGFyZ2UsLCwsMjAwMDAwMDAwMDAuMCwyMEIgcGFyYW1ldGVycyBmb3IgUGFsbXlyYSBMYXJnZS4gVGhlcmUgaXMgYWxzbyBhIDQzQiB2ZXJzaW9uIGNhbGxlZCBQYWxteXJhIFggYWNjb3JkaW5nIHRvIEhFTE0uLDkuNmUrMjIsIiIiUGFsbXlyYS1MYXJnZSBpcyBhIDIwQiBwYXJhbWV0ZXJzIGNhdXNhbCBkZWNvZGVyLW9ubHkgbW9kZWwgYnVpbHQgYnkgV3JpdGVyIGFuZCB0cmFpbmVkIG9uICs4MDBCIHRva2VucyBvZiBQYWxteXJhLUluZGV4LURhdGEgZW5oYW5jZWQgd2l0aCBjdXJhdGVkIGNvcnBvcmEuIiIKCkknbSBub3Qgc3VyZSBpZiB0aGUgODAwQiBpcyBob3cgbWFueSB0b2tlbnMgdGhlIG1vZGVsIHdhcyB0cmFpbmVkIG9uLCBvciB0aGUgc2l6ZSBvZiB0aGUgZGF0YXNldC4gQnV0IHRoZSBkYXRhc2V0IGxpbmtlZCBvbiBIdWdnaW5nRmFjZSBoYXMgMVQgdG9rZW5zLCBzbyA4MDBCIGFzIHRva2VucyB0cmFpbmVkIGlzIG1vcmUgbGlrZWx5LgoKMjBCKjgwMEIqNiA9IDkuNmUyMiIsODAwMDAwMDAwMDAwLCIxIHRyaWxsaW9uIHRva2Vucywgb3IgNzUwQiB3b3JkczogaHR0cHM6Ly9odWdnaW5nZmFjZS5jby9kYXRhc2V0cy9Xcml0ZXIvcGFsbXlyYS1kYXRhLWluZGV4IiwsLCwsU3BlY3VsYXRpdmUsIlBhbG15cmEgTGFyZ2Ugd2FzIHByaW1hcmlseSBwcmUtdHJhaW5lZCB3aXRoIEVuZ2xpc2ggdGV4dC4gTm90ZSB0aGF0IHRoZXJlIGlzIHN0aWxsIGEgdHJhY2UgYW1vdW50IG9mIG5vbi1FbmdsaXNoIGRhdGEgcHJlc2VudCB3aXRoaW4gdGhlIHRyYWluaW5nIGNvcnB1cyB0aGF0IHdhcyBhY2Nlc3NlZCB0aHJvdWdoIENvbW1vbkNyYXdsLiBBIGNhdXNhbCBsYW5ndWFnZSBtb2RlbGluZyAoQ0xNKSBvYmplY3RpdmUgd2FzIHV0aWxpemVkIGR1cmluZyB0aGUgcHJvY2VzcyBvZiB0aGUgbW9kZWwncyBwcmV0cmFpbmluZy4gU2ltaWxhciB0byBHUFQtMywgUGFsbXlyYSBMYXJnZSBpcyBhIG1lbWJlciBvZiB0aGUgc2FtZSBmYW1pbHkgb2YgbW9kZWxzIHRoYXQgb25seSBjb250YWluIGEgZGVjb2Rlci4gQXMgYSByZXN1bHQsIGl0IHdhcyBwcmUtdHJhaW5lZCB1dGlsaXppbmcgdGhlIG9iamVjdGl2ZSBvZiBzZWxmLXN1cGVydmlzZWQgY2F1c2FsIGxhbmd1YWdlIG1vZGVsaW5nLiIsMC44LCxPcGVuIHdlaWdodHMgKHVucmVzdHJpY3RlZCksVW5pdGVkIFN0YXRlcyBvZiBBbWVyaWNhLCwsLCwsMjAyNS0xMS0yOCAxMTo1Mzo0NCswMDowMCwsLCwsLEluZHVzdHJ5LCwsLCxVbnJlbGVhc2VkLCJBcGFjaGUgZm9yIHdlaWdodHMuCgpkYXRhICIiYXZhaWxhYmxlIG9uIHJlcXVlc3QiIiBodHRwczovL2h1Z2dpbmdmYWNlLmNvL2RhdGFzZXRzL1dyaXRlci9wYWxteXJhLWRhdGEtaW5kZXgiLCwsLCwsLE9wZXJhdGlvbiBjb3VudGluZyxXcml0ZXIsLCwsWWVzCkp1cmFzc2ljLTIgSnVtYm8sTGFuZ3VhZ2UsIkxhbmd1YWdlIG1vZGVsaW5nLFRyYW5zbGF0aW9uLExhbmd1YWdlIG1vZGVsaW5nL2dlbmVyYXRpb24sUXVlc3Rpb24gYW5zd2VyaW5nIixBSTIxIExhYnMsLDIwMjMtMDMtMDEsQW5ub3VuY2luZyBKdXJhc3NpYy0yIGFuZCBUYXNrLVNwZWNpZmljIEFQSXMsaHR0cHM6Ly93d3cuYWkyMS5jb20vYmxvZy9pbnRyb2R1Y2luZy1qMiwsLCwxNzgwMDAwMDAwMDAuMCxTb3VyY2UgaXMgaHR0cHM6Ly9jcmZtLnN0YW5mb3JkLmVkdS9oZWxtL2xhdGVzdC8jL2xlYWRlcmJvYXJkIGFzIHZpZXdlZCBvbiAyMDIzLTEyLTA2LCwsLCwsLCwsLCJBbm5vdW5jaW5nIHRoZSBsYXVuY2ggb2YgSnVyYXNzaWMtMiwgdGhlIGxhdGVzdCBnZW5lcmF0aW9uIG9mIEFJMjEgU3R1ZGlv4oCZcyBmb3VuZGF0aW9uIG1vZGVscywgYSBnYW1lLWNoYW5nZXIgaW4gdGhlIGZpZWxkIG9mIEFJLCB3aXRoIHRvcC10aWVyIHF1YWxpdHkgYW5kIG5ldyBjYXBhYmlsaXRpZXMuIEFuZCB0aGF0J3Mgbm90IGFsbCAtIHdlJ3JlIGFsc28gcmVsZWFzaW5nIG91ciB0YXNrLXNwZWNpZmljIEFQSXMsIHdpdGggcGx1Zy1hbmQtcGxheSByZWFkaW5nIGFuZCB3cml0aW5nIGNhcGFiaWxpdGllcyB0aGF0IG91dHBlcmZvcm0gY29tcGV0aXRvcnMuIiwsLEFQSSBhY2Nlc3MsSXNyYWVsLCwsLCwsMjAyNS0xMS0yOCAxMTo1Mzo0NCswMDowMCwsLCwsLEluZHVzdHJ5LCwsLCxVbnJlbGVhc2VkLCxUcnVlLCwsLCwsLCwsLCxObwpncHQtc3czLTQwYixMYW5ndWFnZSwiTGFuZ3VhZ2UgbW9kZWxpbmcvZ2VuZXJhdGlvbixDaGF0IixBSSBTd2VkZW4sQUkgU3dlZGVuLDIwMjMtMDMtMDEsZ3B0LXN3My00MGIsaHR0cHM6Ly9odWdnaW5nZmFjZS5jby9BSS1Td2VkZW4tTW9kZWxzL2dwdC1zdzMtNDBiLCwsLDQwMDAwMDAwMDAwLjAsNDBCLDcuNjhlKzIyLCJhcHJveGltYXRpb24gNk5EID0gNiozMjBFOSo0MGU5ID0gNy42OGUyMgoiIkdQVC1TVzMgaGFzIGJlZW4gdHJhaW5lZCBvbiBhIGRhdGFzZXQgY29udGFpbmluZyAzMjBCIHRva2VucyBpbiBTd2VkaXNoLCBOb3J3ZWdpYW4sIERhbmlzaCwgSWNlbGFuZGljLCBFbmdsaXNoLCBhbmQgcHJvZ3JhbW1pbmcgY29kZS4iIiIsLCIzMjBCIHRva2VucwoiIkdQVC1TVzMgaGFzIGJlZW4gdHJhaW5lZCBvbiBhIGRhdGFzZXQgY29udGFpbmluZyAzMjBCIHRva2VucyBpbiBTd2VkaXNoLCBOb3J3ZWdpYW4sIERhbmlzaCwgSWNlbGFuZGljLCBFbmdsaXNoLCBhbmQgcHJvZ3JhbW1pbmcgY29kZS4iIiIiIiwsLCxTZWxmLXN1cGVydmlzZWQgbGVhcm5pbmcsQ29uZmlkZW50LCwsLE9wZW4gd2VpZ2h0cyAocmVzdHJpY3RlZCB1c2UpLFN3ZWRlbiwsLCwsLDIwMjUtMTEtMjggMTE6NTM6NDQrMDA6MDAsLCwsLCwsLCwsLFVucmVsZWFzZWQsImxpY2Vuc2UsIGNvbW1lcmNpYWwsIHNvbWUgZXRoaWNhbCByZXN0cmljdGlvbnM6IApodHRwczovL2h1Z2dpbmdmYWNlLmNvL0FJLVN3ZWRlbi1Nb2RlbHMvZ3B0LXN3My00MGIvYmxvYi9tYWluL0xJQ0VOU0UiLCwsLCwsLE9wZXJhdGlvbiBjb3VudGluZywsLCwsWWVzCk1lbmd6aUdQVC1HZW5lcmFsLTdCLExhbmd1YWdlLCJMYW5ndWFnZSBtb2RlbGluZy9nZW5lcmF0aW9uLFF1ZXN0aW9uIGFuc3dlcmluZyIsTGFuZ2JvYXQsLDIwMjMtMDMtMDEsIua+nOiIn+enkeaKgOmAmui/h+eUn+aIkOW8j+S6uuW3peaZuuiDveWkh+ahiOW5tumHjeejheWPkeW4g+aWsOeJiOWtn+WtkEdQVC3ph5Hono3mqKHlnovlkozlrZ/lrZBHUFQtQ29kZeaooeWeiwoiLGh0dHBzOi8vaHViLmJhYWkuYWMuY24vdmlldy8zMzg5NSwsLCw3MDAwMDAwMDAwLjAsLCwsLCwsLCwsQ29uZmlkZW50LCwsLCxDaGluYSwsLCwsLDIwMjUtMTEtMjggMTE6NTM6NDQrMDA6MDAsLCwsLCxJbmR1c3RyeSwsLCwsLCwsLCwsLCwsLCwsLApLb3Ntb3MtMSwiTXVsdGltb2RhbCxMYW5ndWFnZSxWaXNpb24iLCJWaXN1YWwgcXVlc3Rpb24gYW5zd2VyaW5nLEltYWdlIGNhcHRpb25pbmcsTGFuZ3VhZ2UgbW9kZWxpbmcvZ2VuZXJhdGlvbixDaGF0LFF1ZXN0aW9uIGFuc3dlcmluZyxEb2N1bWVudCBjbGFzc2lmaWNhdGlvbixJbWFnZSBjbGFzc2lmaWNhdGlvbixWaXN1YWwgcHV6emxlcyIsTWljcm9zb2Z0LCJTaGFvaGFuIEh1YW5nLCBMaSBEb25nLCBXZW5odWkgV2FuZywgWWFydSBIYW8sIFNha3NoYW0gU2luZ2hhbCwgU2h1bWluZyBNYSwgVGVuZ2NoYW8gTHYsIExlaSBDdWksIE93YWlzIEtoYW4gTW9oYW1tZWQsIEJhcnVuIFBhdHJhLCBRaWFuZyBMaXUsIEtyaXRpIEFnZ2Fyd2FsLCBaZXdlbiBDaGksIEpvaGFuIEJqb3JjaywgVmlzaHJhdiBDaGF1ZGhhcnksIFN1Ymhvaml0IFNvbSwgWGlhIFNvbmcsIEZ1cnUgV2VpIiwyMDIzLTAzLTAxLExhbmd1YWdlIElzIE5vdCBBbGwgWW91IE5lZWQ6IEFsaWduaW5nIFBlcmNlcHRpb24gd2l0aCBMYW5ndWFnZSBNb2RlbHMsaHR0cHM6Ly9hcnhpdi5vcmcvYWJzLzIzMDIuMTQwNDUsLCwsMTYwMDAwMDAwMC4wLCIiIlRoZSB0b3RhbCBudW1iZXIgb2YgcGFyYW1ldGVycyBvZiBLT1NNT1MtMSBpcyBhYm91dCAxLjZCIiIKIiJUaGUgTUxMTSBjb21wb25lbnQgaGFzIDI0IGxheWVycyB3aXRoIDIsMDQ4IGhpZGRlbiBkaW1lbnNpb25zLCA4LDE5MiBGRk4gaW50ZXJtZWRpYXRlIHNpemUsIGFuZCAzMiBhdHRlbnRpb24gaGVhZHMsIHJlc3VsdGluZyBpbiBhYm91dCAxLjNCIHBhcmFtZXRlcnMuIiIiLDMuNDU2ZSsyMSwiNiBGTE9QIC8gcGFyYW1ldGVyIC8gdG9rZW4gKiAxLjYgKiAxMF45IHBhcmFtZXRlcnMgW2Fzc3VtaW5nIGFsbCBwYXJhbWV0ZXJzIHdlcmUgdXBkYXRlZCBlYWNoIHN0ZXAgaW5jbHVkaW5nIHZpc2lvbiBlbmNvZGVyXSAqIDM2MCAqIDEwXjkgdG9rZW5zID0gMy40NTZlKzIxIEZMT1AKCiIiTGlrZWx5IiIgY29uZmlkZW5jZSBiZWNhdXNlIHRoZSBudW1iZXIgb2YgdHJhaW5lZCBwYXJhbWV0ZXJzIGNvdWxkIGJlIHNsaWdodGx5IGxlc3MiLDM2MDAwMDAwMDAwMCwiIiJXZSB1c2UgYSBiYXRjaCBzaXplIG9mIDEuMiBtaWxsaW9uIHRva2VucyAoMC41IG1pbGxpb24gdG9rZW5zIGZyb20gdGV4dCBjb3Jwb3JhLCAwLjUgbWlsbGlvbiB0b2tlbnMgZnJvbSBpbWFnZS1jYXB0aW9uIHBhaXJzLCBhbmQgMC4yIG1pbGxpb24gdG9rZW5zIGZyb20gaW50ZXJsZWF2ZWQgZGF0YSkgYW5kIHRyYWluIEtPU01PUy0xIGZvcgozMDBrIHN0ZXBzLCBjb3JyZXNwb25kaW5nIHRvIGFib3V0IDM2MCBiaWxsaW9uIHRva2Vucy4iIiIsLCwsLExpa2VseSwiQSBiaWcgY29udmVyZ2VuY2Ugb2YgbGFuZ3VhZ2UsIG11bHRpbW9kYWwgcGVyY2VwdGlvbiwgYWN0aW9uLCBhbmQgd29ybGQgbW9kZWxpbmcgaXMgYSBrZXkgc3RlcCB0b3dhcmQgYXJ0aWZpY2lhbCBnZW5lcmFsIGludGVsbGlnZW5jZS4gSW4gdGhpcyB3b3JrLCB3ZSBpbnRyb2R1Y2UgS29zbW9zLTEsIGEgTXVsdGltb2RhbCBMYXJnZSBMYW5ndWFnZSBNb2RlbCAoTUxMTSkgdGhhdCBjYW4gcGVyY2VpdmUgZ2VuZXJhbCBtb2RhbGl0aWVzLCBsZWFybiBpbiBjb250ZXh0IChpLmUuLCBmZXctc2hvdCksIGFuZCBmb2xsb3cgaW5zdHJ1Y3Rpb25zIChpLmUuLCB6ZXJvLXNob3QpLiBTcGVjaWZpY2FsbHksIHdlIHRyYWluIEtvc21vcy0xIGZyb20gc2NyYXRjaCBvbiB3ZWItc2NhbGUgbXVsdGltb2RhbCBjb3Jwb3JhLCBpbmNsdWRpbmcgYXJiaXRyYXJpbHkgaW50ZXJsZWF2ZWQgdGV4dCBhbmQgaW1hZ2VzLCBpbWFnZS1jYXB0aW9uIHBhaXJzLCBhbmQgdGV4dCBkYXRhLiBXZSBldmFsdWF0ZSB2YXJpb3VzIHNldHRpbmdzLCBpbmNsdWRpbmcgemVyby1zaG90LCBmZXctc2hvdCwgYW5kIG11bHRpbW9kYWwgY2hhaW4tb2YtdGhvdWdodCBwcm9tcHRpbmcsIG9uIGEgd2lkZSByYW5nZSBvZiB0YXNrcyB3aXRob3V0IGFueSBncmFkaWVudCB1cGRhdGVzIG9yIGZpbmV0dW5pbmcuIEV4cGVyaW1lbnRhbCByZXN1bHRzIHNob3cgdGhhdCBLb3Ntb3MtMSBhY2hpZXZlcyBpbXByZXNzaXZlIHBlcmZvcm1hbmNlIG9uIChpKSBsYW5ndWFnZSB1bmRlcnN0YW5kaW5nLCBnZW5lcmF0aW9uLCBhbmQgZXZlbiBPQ1ItZnJlZSBOTFAgKGRpcmVjdGx5IGZlZCB3aXRoIGRvY3VtZW50IGltYWdlcyksIChpaSkgcGVyY2VwdGlvbi1sYW5ndWFnZSB0YXNrcywgaW5jbHVkaW5nIG11bHRpbW9kYWwgZGlhbG9ndWUsIGltYWdlIGNhcHRpb25pbmcsIHZpc3VhbCBxdWVzdGlvbiBhbnN3ZXJpbmcsIGFuZCAoaWlpKSB2aXNpb24gdGFza3MsIHN1Y2ggYXMgaW1hZ2UgcmVjb2duaXRpb24gd2l0aCBkZXNjcmlwdGlvbnMgKHNwZWNpZnlpbmcgY2xhc3NpZmljYXRpb24gdmlhIHRleHQgaW5zdHJ1Y3Rpb25zKS4gV2UgYWxzbyBzaG93IHRoYXQgTUxMTXMgY2FuIGJlbmVmaXQgZnJvbSBjcm9zcy1tb2RhbCB0cmFuc2ZlciwgaS5lLiwgdHJhbnNmZXIga25vd2xlZGdlIGZyb20gbGFuZ3VhZ2UgdG8gbXVsdGltb2RhbCwgYW5kIGZyb20gbXVsdGltb2RhbCB0byBsYW5ndWFnZS4gSW4gYWRkaXRpb24sIHdlIGludHJvZHVjZSBhIGRhdGFzZXQgb2YgUmF2ZW4gSVEgdGVzdCwgd2hpY2ggZGlhZ25vc2VzIHRoZSBub252ZXJiYWwgcmVhc29uaW5nIGNhcGFiaWxpdHkgb2YgTUxMTXMuIiwsLFVucmVsZWFzZWQsVW5pdGVkIFN0YXRlcyBvZiBBbWVyaWNhLFZpVC1HLzE0IChMaVQpLCwsLCwyMDI1LTExLTI4IDExOjUzOjQ0KzAwOjAwLCwsLDEyMDAwMDAuMCwsSW5kdXN0cnksLCwsLFVucmVsZWFzZWQsIk1JVCBsaWNlbnNlCmh0dHBzOi8vZ2l0aHViLmNvbS9taWNyb3NvZnQvdW5pbG0vdHJlZS9tYXN0ZXIva29zbW9zLTEKCihyZXBvIHJlZmVycyB0byBjb2RlIGFuZCB3ZWlnaHRzIG9mIEtvc21vcy0yLCBub3QgS29zbW9zLTEpIiwsLCwsLCxPcGVyYXRpb24gY291bnRpbmcsLCwsLE5vCkNvZGVHZW4tTW9ubyAxNi4xQixMYW5ndWFnZSwiQ29kZSBnZW5lcmF0aW9uLENvZGUgYXV0b2NvbXBsZXRpb24iLFNhbGVzZm9yY2UsIkVyaWsgTmlqa2FtcCwgQm8gUGFuZywgSGlyb2FraSBIYXlhc2hpLCBMaWZ1IFR1LCBIdWFuIFdhbmcsIFlpbmdibyBaaG91LCBTaWx2aW8gU2F2YXJlc2UsIENhaW1pbmcgWGlvbmciLDIwMjMtMDItMjcsQ29kZUdlbjogQW4gT3BlbiBMYXJnZSBMYW5ndWFnZSBNb2RlbCBmb3IgQ29kZSB3aXRoIE11bHRpLVR1cm4gUHJvZ3JhbSBTeW50aGVzaXMsaHR0cHM6Ly9hcnhpdi5vcmcvYWJzLzIyMDMuMTM0NzQsMTQ3My4wLCwiTm90IGFzIGdvb2QgYXMgY29kZS1kYXZpbmNpLTAwMSBvciBjb2RlLWRhdmluY2ktMDAyLCBwZXIgVGFibGUgMSIsMTYxMDAwMDAwMDAuMCwxNi4xQiBwYXJhbWV0ZXJzLCwsNzE3MDAwMDAwMDAsVGFibGUgNSwsLEdvb2dsZSBUUFUgdjQsLExpa2VseSwiIiJQcm9ncmFtIHN5bnRoZXNpcyBzdHJpdmVzIHRvIGdlbmVyYXRlIGEgY29tcHV0ZXIgcHJvZ3JhbSBhcyBhIHNvbHV0aW9uIHRvIGEgZ2l2ZW4gcHJvYmxlbSBzcGVjaWZpY2F0aW9uLCBleHByZXNzZWQgd2l0aCBpbnB1dC1vdXRwdXQgZXhhbXBsZXMgb3IgbmF0dXJhbCBsYW5ndWFnZSBkZXNjcmlwdGlvbnMuIFRoZSBwcmV2YWxlbmNlIG9mIGxhcmdlIGxhbmd1YWdlIG1vZGVscyBhZHZhbmNlcyB0aGUgc3RhdGUtb2YtdGhlLWFydCBmb3IgcHJvZ3JhbSBzeW50aGVzaXMsIHRob3VnaCBsaW1pdGVkIHRyYWluaW5nIHJlc291cmNlcyBhbmQgZGF0YSBpbXBlZGUgb3BlbiBhY2Nlc3MgdG8gc3VjaCBtb2RlbHMuIFRvIGRlbW9jcmF0aXplIHRoaXMsIHdlIHRyYWluIGFuZCByZWxlYXNlIGEgZmFtaWx5IG9mIGxhcmdlIGxhbmd1YWdlIG1vZGVscyB1cCB0byAxNi4xQiBwYXJhbWV0ZXJzLCBjYWxsZWQgQ09ERUdFTiwgb24gbmF0dXJhbCBsYW5ndWFnZSBhbmQgcHJvZ3JhbW1pbmcgbGFuZ3VhZ2UgZGF0YSwgYW5kIG9wZW4gc291cmNlIHRoZSB0cmFpbmluZyBsaWJyYXJ5IEpBWEZPUk1FUi4gV2Ugc2hvdyB0aGUgdXRpbGl0eSBvZiB0aGUgdHJhaW5lZCBtb2RlbCBieSBkZW1vbnN0cmF0aW5nIHRoYXQgaXQgaXMgY29tcGV0aXRpdmUgd2l0aCB0aGUgcHJldmlvdXMgc3RhdGUtb2YtdGhlLWFydCBvbiB6ZXJvLXNob3QgUHl0aG9uIGNvZGUgZ2VuZXJhdGlvbiBvbiBIdW1hbkV2YWwuIFdlIGZ1cnRoZXIgaW52ZXN0aWdhdGUgdGhlIG11bHRpLXN0ZXAgcGFyYWRpZ20gZm9yIHByb2dyYW0gc3ludGhlc2lzLCB3aGVyZSBhIHNpbmdsZSBwcm9ncmFtIGlzIGZhY3Rvcml6ZWQgaW50byBtdWx0aXBsZSBwcm9tcHRzIHNwZWNpZnlpbmcgc3VicHJvYmxlbXMuIFRvIHRoaXMgZW5kLCB3ZSBjb25zdHJ1Y3QgYW4gb3BlbiBiZW5jaG1hcmssIE11bHRpLVR1cm4gUHJvZ3JhbW1pbmcgQmVuY2htYXJrIChNVFBCKSwgY29uc2lzdGluZyBvZiAxMTUgZGl2ZXJzZSBwcm9ibGVtIHNldHMgdGhhdCBhcmUgZmFjdG9yaXplZCBpbnRvIG11bHRpLXR1cm4gcHJvbXB0cy4gT3VyIGFuYWx5c2lzIG9uIE1UUEIgc2hvd3MgdGhhdCB0aGUgc2FtZSBpbnRlbnQgcHJvdmlkZWQgdG8gQ09ERUdFTiBpbiBtdWx0aS10dXJuIGZhc2hpb24gc2lnbmlmaWNhbnRseSBpbXByb3ZlcyBwcm9ncmFtIHN5bnRoZXNpcyBvdmVyIHRoYXQgcHJvdmlkZWQgYXMgYSBzaW5nbGUgdHVybi4gV2UgbWFrZSB0aGUgdHJhaW5pbmcgbGlicmFyeSBKQVhGT1JNRVIgYW5kIG1vZGVsIGNoZWNrcG9pbnRzIGF2YWlsYWJsZSBhcyBvcGVuIHNvdXJjZSBjb250cmlidXRpb246IHRoaXMgaHR0cHMgVVJMLiIiIiw0LjE4LCxPcGVuIHdlaWdodHMgKHVucmVzdHJpY3RlZCksVW5pdGVkIFN0YXRlcyBvZiBBbWVyaWNhLCwsLCwsMjAyNi0wNS0yNSAxMjoxOToxMyswMDowMCwsLCwsLEluZHVzdHJ5LCwsLCwsYXBhY2hlIDIuMCxUcnVlLCwsLCwsLCwsLCxZZXMKTExhTUEtMTNCLExhbmd1YWdlLCJMYW5ndWFnZSBtb2RlbGluZyxDb2RlIGdlbmVyYXRpb24iLE1ldGEgQUksIkh1Z28gVG91dnJvbiwgVGhpYmF1dCBMYXZyaWwsIEdhdXRpZXIgSXphY2FyZCwgWGF2aWVyIE1hcnRpbmV0LCBNYXJpZS1Bbm5lIExhY2hhdXgsIFRpbW90aMOpZSBMYWNyb2l4LCBCYXB0aXN0ZSBSb3ppw6hyZSwgTmFtYW4gR295YWwsIEVyaWMgSGFtYnJvLCBGYWlzYWwgQXpoYXIsIEF1cmVsaWVuIFJvZHJpZ3VleiwgQXJtYW5kIEpvdWxpbiwgRWRvdWFyZCBHcmF2ZSwgR3VpbGxhdW1lIExhbXBsZSIsMjAyMy0wMi0yNyxMTGFNQTogT3BlbiBhbmQgRWZmaWNpZW50IEZvdW5kYXRpb24gTGFuZ3VhZ2UgTW9kZWxzLGh0dHBzOi8vYXJ4aXYub3JnL2Ficy8yMzAyLjEzOTcxLDE5OTI2LjAsSGlnaGx5IGNpdGVkLCwxMzAwMDAwMDAwMC4wLDEzLjBCLDcuOGUrMjIsIjFUIHRva2VucyAqIDEzQiBwYXJhbWV0ZXJzICogNiBGTE9QL3Rva2VuL3BhcmFtZXRlciA9IDcuOGUyMgoKZnJvbSBwYXBlciwgTGxhbWEtMTNCIHRvb2sgMTM1LDE2OCBHUFUgaG91cnMgdXNpbmcgQTEwMHMKCjMxMiB0cmlsbGlvbiAqIDEzNSwxNjggKiAzNjAwID0gMS41MThlMjMgRkxPUHMgYXQgZnVsbCB1dGlsaXphdGlvbgpUaGlzIGltcGxpZXMgdGhhdCB0aGUgYWN0dWFsIHV0aWxpemF0aW9uIHdhczoKTUZVID0gNy44ZTIyLzEuNTE4ZTIzID0gMC41MTQiLDEwMDAwMDAwMDAwMDAsVGFibGUgMiwsLE5WSURJQSBBMTAwLCxDb25maWRlbnQsIldlIGludHJvZHVjZSBMTGFNQSwgYSBjb2xsZWN0aW9uIG9mIGZvdW5kYXRpb24gbGFuZ3VhZ2UgbW9kZWxzIHJhbmdpbmcgZnJvbSA3QiB0byA2NUIgcGFyYW1ldGVycy4gV2UgdHJhaW4gb3VyIG1vZGVscyBvbiB0cmlsbGlvbnMgb2YgdG9rZW5zLCBhbmQgc2hvdyB0aGF0IGl0IGlzIHBvc3NpYmxlIHRvIHRyYWluIHN0YXRlLW9mLXRoZS1hcnQgbW9kZWxzIHVzaW5nIHB1YmxpY2x5IGF2YWlsYWJsZSBkYXRhc2V0cyBleGNsdXNpdmVseSwgd2l0aG91dCByZXNvcnRpbmcgdG8gcHJvcHJpZXRhcnkgYW5kIGluYWNjZXNzaWJsZSBkYXRhc2V0cy4gSW4gcGFydGljdWxhciwgTExhTUEtMTNCIG91dHBlcmZvcm1zIEdQVC0zICgxNzVCKSBvbiBtb3N0IGJlbmNobWFya3MsIGFuZCBMTGFNQS02NUIgaXMgY29tcGV0aXRpdmUgd2l0aCB0aGUgYmVzdCBtb2RlbHMsIENoaW5jaGlsbGEtNzBCIGFuZCBQYUxNLTU0MEIuIFdlIHJlbGVhc2UgYWxsIG91ciBtb2RlbHMgdG8gdGhlIHJlc2VhcmNoIGNvbW11bml0eS4iLDEuMCxMTGFNQS0xM0IsT3BlbiB3ZWlnaHRzIChub24tY29tbWVyY2lhbCksVW5pdGVkIFN0YXRlcyBvZiBBbWVyaWNhLCwsLCwwLjUxMzgzMzk5MjEsMjAyNi0wNS0yNSAxMjoxOToxNCswMDowMCwsLCw0MDAwMDAwLjAsLEluZHVzdHJ5LCwsLCxVbnJlbGVhc2VkLG5vbi1jb21tZXJjaWFsIGxpY2Vuc2U6IGh0dHBzOi8vZG9jcy5nb29nbGUuY29tL2Zvcm1zL2QvZS8xRkFJcFFMU2ZxTkVDUW5Na3ljQXAyalA0WjlURlgwY0dSNHVmN2JfZkJ4allfT2poSklMbEtHQS92aWV3Zm9ybSwsNjEzMDAuODY1OTEzMzUzMTcsIjFUIHRva2VucyAqIDEzQiBwYXJhbWV0ZXJzICogNiBGTE9QL3Rva2VuL3BhcmFtZXRlciA9IDcuOGUyMgoKZnJvbSBwYXBlciwgTGxhbWEtMTNCIHRvb2sgMTM1LDE2OCBHUFUgaG91cnMgdXNpbmcgQTEwMHMKCjMxMiB0cmlsbGlvbiAqIDEzNSwxNjggKiAzNjAwID0gMS41MThlMjMgRkxPUHMgYXQgZnVsbCB1dGlsaXphdGlvbgpUaGlzIGltcGxpZXMgdGhhdCB0aGUgYWN0dWFsIHV0aWxpemF0aW9uIHdhczoKTUZVID0gNy44ZTIyLzEuNTE4ZTIzID0gMC41MTQiLCwsLE9wZXJhdGlvbiBjb3VudGluZywsLCwsWWVzCkxMYU1BLTMzQixMYW5ndWFnZSwiTGFuZ3VhZ2UgbW9kZWxpbmcsQ29kZSBnZW5lcmF0aW9uLExhbmd1YWdlIG1vZGVsaW5nL2dlbmVyYXRpb24sUXVlc3Rpb24gYW5zd2VyaW5nIixNZXRhIEFJLCJIdWdvIFRvdXZyb24sIFRoaWJhdXQgTGF2cmlsLCBHYXV0aWVyIEl6YWNhcmQsIFhhdmllciBNYXJ0aW5ldCwgTWFyaWUtQW5uZSBMYWNoYXV4LCBUaW1vdGjDqWUgTGFjcm9peCwgQmFwdGlzdGUgUm96acOocmUsIE5hbWFuIEdveWFsLCBFcmljIEhhbWJybywgRmFpc2FsIEF6aGFyLCBBdXJlbGllbiBSb2RyaWd1ZXosIEFybWFuZCBKb3VsaW4sIEVkb3VhcmQgR3JhdmUsIEd1aWxsYXVt</x:v>
      </x:c>
    </x:row>
    <x:row r="187" ht="18" customHeight="1">
      <x:c r="A187" s="17" t="n">
        <x:v>182</x:v>
      </x:c>
      <x:c r="B187" s="17" t="n">
        <x:v>309</x:v>
      </x:c>
      <x:c r="C187" s="94" t="str">
        <x:v>ZSBMYW1wbGUiLDIwMjMtMDItMjcsTExhTUE6IE9wZW4gYW5kIEVmZmljaWVudCBGb3VuZGF0aW9uIExhbmd1YWdlIE1vZGVscyxodHRwczovL2FyeGl2Lm9yZy9hYnMvMjMwMi4xMzk3MSwxOTkyNi4wLCwiSGlnaGx5IGNpdGVkLCBidXQgdGhpcyBpcyBhIHNtYWxsZXIgbW9kZWwgZnJvbSB0aGUgc2FtZSByZWxlYXNlIGFzIExMYU1BLTcwQi4iLDMyNTAwMDAwMDAwLjAsVGFibGUgMiBpbiB0aGUgcGFwZXIsMi43MzAwMDAwMDAwMDAxZSsyMywxLjRUIHRva2VucyAqIDMyLjVCIHBhcmFtcyAqIDYgRkxPUC90b2tlbi9wYXJhbSA9IDIuNzNlKzIzIEZMT1AsMTQwMDAwMDAwMDAwMCwiVGFibGUgMSBpbmRpY2F0ZXMgdGhhdCAxLjRUIHRva2VucyBpbnZvbHZlZCBzYW1wbGluZyBzdWItZGF0YXNldHMgYXQgbW9yZSBvciBsZXNzIHRoYW4gb25lIGVwb2NoLiBDb3JyZWN0aW5nIGZvciB0aGlzOgoKKDEuMSBlcG9jaCAqIDMuM1RCKSArICgxLjA2IGVwb2NoICogMC43ODNUQikgKyAuLi4gPSAxLjRUIHRva2Vucwo1LjI0IGVwb2NoLVRCcyA9IDEuNFQgdG9rZW5zCjUuMjQgZXBvY2gtVEIgKiAxMDAwIEdCL1RCICogMjAwTSB0b2tlbi9HQiA9IDEuNFQgdG9rZW5zCjEuMDVUIGVwb2NoKnRva2VuID0gMS40VCB0b2tlbnMKMSBlcG9jaCA9IDEuMzRUIHRva2VucyIsLCwsLENvbmZpZGVudCwiV2UgaW50cm9kdWNlIExMYU1BLCBhIGNvbGxlY3Rpb24gb2YgZm91bmRhdGlvbiBsYW5ndWFnZSBtb2RlbHMgcmFuZ2luZyBmcm9tIDdCIHRvIDY1QiBwYXJhbWV0ZXJzLiBXZSB0cmFpbiBvdXIgbW9kZWxzIG9uIHRyaWxsaW9ucyBvZiB0b2tlbnMsIGFuZCBzaG93IHRoYXQgaXQgaXMgcG9zc2libGUgdG8gdHJhaW4gc3RhdGUtb2YtdGhlLWFydCBtb2RlbHMgdXNpbmcgcHVibGljbHkgYXZhaWxhYmxlIGRhdGFzZXRzIGV4Y2x1c2l2ZWx5LCB3aXRob3V0IHJlc29ydGluZyB0byBwcm9wcmlldGFyeSBhbmQgaW5hY2Nlc3NpYmxlIGRhdGFzZXRzLiBJbiBwYXJ0aWN1bGFyLCBMTGFNQS0xM0Igb3V0cGVyZm9ybXMgR1BULTMgKDE3NUIpIG9uIG1vc3QgYmVuY2htYXJrcywgYW5kIExMYU1BLTY1QiBpcyBjb21wZXRpdGl2ZSB3aXRoIHRoZSBiZXN0IG1vZGVscywgQ2hpbmNoaWxsYS03MEIgYW5kIFBhTE0tNTQwQi4gV2UgcmVsZWFzZSBhbGwgb3VyIG1vZGVscyB0byB0aGUgcmVzZWFyY2ggY29tbXVuaXR5LiIsMS4wNCxMTGFNQS0zM0IsT3BlbiB3ZWlnaHRzIChub24tY29tbWVyY2lhbCksVW5pdGVkIFN0YXRlcyBvZiBBbWVyaWNhLCwsLCwsMjAyNi0wNS0yNSAxMjoxOToxMiswMDowMCwsLCw0MDAwMDAwLjAsLEluZHVzdHJ5LCwsLCxVbnJlbGVhc2VkLCIiIndlIGFyZSByZWxlYXNpbmcgb3VyIG1vZGVsIHVuZGVyIGEgbm9uY29tbWVyY2lhbCBsaWNlbnNlIGZvY3VzZWQgb24gcmVzZWFyY2ggdXNlIGNhc2VzIiIgaHR0cHM6Ly9haS5tZXRhLmNvbS9ibG9nL2xhcmdlLWxhbmd1YWdlLW1vZGVsLWxsYW1hLW1ldGEtYWkvIixUcnVlLCwsLCwsT3BlcmF0aW9uIGNvdW50aW5nLCwsLCxZZXMKTXNQQlJzUCxCaW9sb2d5LFByb3RlaW4gaW50ZXJhY3Rpb24gcHJlZGljdGlvbixaaGVuZ3pob3UgVW5pdmVyc2l0eSwiWXVndWFuZyBMaSwgIFNodWFpIEx1LCBYaWFvZmVpIE5hbiwgU2hvdXRhbyBaaGFuZywgUWluZ2xlaSBaaG91IiwyMDIzLTAyLTI3LE1zUEJSc1A6IE11bHRpLXNjYWxlIFByb3RlaW4gQmluZGluZyBSZXNpZHVlcyBQcmVkaWN0aW9uIFVzaW5nIExhbmd1YWdlIE1vZGVsLGh0dHBzOi8vd3d3LmJpb3J4aXYub3JnL2NvbnRlbnQvMTAuMTEwMS8yMDIzLjAyLjI2LjUyODI2NXYxLmFic3RyYWN0LCwsLCwsLCIKIiwsIlRvdGFsIFJlc2lkdWVzOiAyLDA2OCw3OTMKVHJhaW5pbmcgU2V0ICg5MCUpOiAwLjkgw5cgMiwwNjgsNzkzID0gMSw4NjEsOTEzIHJlc2lkdWVzCkZpbmFsIERhdGEgQW1vdW50OiAxLjg2TSByZXNpZHVlcyIsLCxOVklESUEgR2VGb3JjZSBSVFggMjA4MCwsQ29uZmlkZW50LCJBY2N1cmF0ZSBwcmVkaWN0aW9uIG9mIHByb3RlaW4gYmluZGluZyByZXNpZHVlcyAoUEJScykgZnJvbSBzZXF1ZW5jZSBpcyBpbXBvcnRhbnQgZm9yIHRoZSB1bmRlcnN0YW5kaW5nIG9mIGNlbGx1bGFyIGFjdGl2aXR5IGFuZCBoZWxwZnVsIGZvciB0aGUgZGVzaWduIG9mIG5vdmVsIGRydWcuIEhvd2V2ZXIsIGV4cGVyaW1lbnRhbCBtZXRob2RzIGFyZSB0aW1lLWNvbnN1bWluZyBhbmQgZXhwZW5zaXZlLiBJbiByZWNlbnQgeWVhcnMsIGEgbG90IG9mIGNvbXB1dGF0aW9uYWwgcHJlZGljdG9ycyBiYXNlZCBvbiBtYWNoaW5lIGxlYXJuaW5nIGFuZCBkZWVwIGxlYXJuaW5nIG1vZGVscyBhcmUgcHJvcG9zZWQgdG8gcmVkdWNlIHN1Y2ggY29uc3VtcHRpb24uIEJ1dCB0aG9zZSBtZXRob2RzIG9mdGVuIHVzZSBNU0EgdG9vbHMgc3VjaCBhcyBQU0ktQkxBU1Qgb3IgTmV0U3VyZlAgdG8gZ2VuZXJhdGUgc29tZSBzdGF0aXN0aWNhbCBmZWF0dXJlcyBhbmQgZW50ZXIgdGhlbSBpbnRvIHByZWRpY3RpdmUgbW9kZWxzIGFzIG5lY2Vzc2FyeSBzdXBwbGVtZW50YXJ5IGlucHV0LiBUaGUgaW5wdXQgZ2VuZXJhdGlvbiBwcm9jZXNzIG5vcm1hbGx5IHRha2VzIGxvbmcgdGltZSwgYW5kIHRoZXJlIGlzIG5vIHN0YW5kYXJkIHRvIHNwZWNpZnkgd2hpY2ggYW5kIGhvdyBtYW55IHN0YXRpc3RpYyByZXN1bHRzIHNob3VsZCBiZSBwcm92aWRlZCB0byBhIHByZWRpY3Rpb24gbW9kZWwuIEluIGFkZGl0aW9uLCBwcmVkaWN0aW9uIG9mIFBCUnMgcmVsaWVzIG9uIHJlc2lkdWUgbG9jYWwgY29udGV4dCwgYnV0IHRoZSBtb3N0IGFwcHJvcHJpYXRlIHNjYWxlIGlzIHVuZGV0ZXJtaW5lZC4gTW9zdCB3b3JrcyBwcmUtc2VsZWN0ZWQgY2VydGFpbiByZXNpZHVlIGZlYXR1cmVzIGFzIGlucHV0IGFuZCBhIHNjYWxlIHNpemUgYmFzZWQgb24gZXhwZXJ0aXNlIGZvciBjZXJ0YWluIHR5cGUgb2YgUEJScy4gSW4gdGhpcyBzdHVkeSwgd2UgcHJvcG9zZSBhIGdlbmVyYWwgdG9vbC1mcmVlIGVuZC10by1lbmQgZnJhbWV3b3JrIHRoYXQgY2FuIGJlIGFwcGxpZWQgdG8gYWxsIHR5cGVzIG9mIFBCUnMsIE11bHRpLXNjYWxlIFByb3RlaW4gQmluZGluZyBSZXNpZHVlcyBQcmVkaWN0aW9uIHVzaW5nIGxhbmd1YWdlIG1vZGVsIChNc1BCUnNQKS4gV2UgYWRvcHQgYSBwcmUtdHJhaW5lZCBsYW5ndWFnZSBtb2RlbCBQcm90VHJhbnMgdG8gc2F2ZSB0aGUgbGFyZ2UgY29uc3VtcHRpb24gY2F1c2VkIGJ5IE1TQSB0b29scywgYW5kIHVzZSBwcm90ZWluIHNlcXVlbmNlIGFsb25lIGFzIGlucHV0IHRvIG91ciBtb2RlbC4gVG8gZWFzZSBzY2FsZSBzaXplIHVuY2VydGFpbnR5LCB3ZSBjb25zdHJ1Y3QgbXVsdGktc2l6ZSB3aW5kb3dzIGluIGF0dGVudGlvbiBsYXllciBhbmQgbXVsdGktc2l6ZSBrZXJuZWxzIGluIGNvbnZvbHV0aW9uYWwgbGF5ZXIuIFdlIHRlc3Qgb3VyIGZyYW1ld29yayBvbiB2YXJpb3VzIGJlbmNobWFyayBkYXRhc2V0cyBpbmNsdWRpbmcgUEJScyBmcm9tIHByb3RlaW4tcHJvdGVpbiwgcHJvdGVpbi1udWNsZW90aWRlLCBwcm90ZWluLXNtYWxsIGxpZ2FuZCwgaGV0ZXJvZGltZXIsIGhvbW9kaW1lciBhbmQgYW50aWJvZHktYW50aWdlbiBpbnRlcmFjdGlvbnMuIENvbXBhcmVkIHdpdGggZXhpc3Rpbmcgc3RhdGUtb2YtdGhlLWFydCBtZXRob2RzLCBNc1BCUnNQIGFjaGlldmVzIHN1cGVyaW9yIHBlcmZvcm1hbmNlIHdpdGggbGVzcyBydW5uaW5nIHRpbWUgYW5kIGhpZ2hlciBwcmVkaWN0aW9uIHJhdGVzIG9uIGV2ZXJ5IFBCUnMgcHJlZGljdGlvbiB0YXNrLiBTcGVjaWZpY2FsbHksIHdlIGJvb3N0IEYxIHNjb3JlIGJ5IDI3LjElIGFuZCBBVVBSQyBzY29yZSBieSA3LjYlIG9uIE5TUDQ0OCBkYXRhc2V0IGFuZCBkZWNyZWFzZSBydW5uaW5nIHRpbWUgZnJvbSBvdmVyIDEwIG1pbnV0ZXMgdG8gdW5kZXIgMC4xcyBvbiBhdmVyYWdlLiBUaGUgc291cmNlIGNvZGUgYW5kIGRhdGFzZXRzIGFyZSBhdmFpbGFibGUgYXQgaHR0cHM6Ly9naXRodWIuY29tL2Jpb2x1c2h1YWkvTXNQQlJzUC1mb3ItbXVsdGlwbGUtUEJScy1wcmVkaWN0aW9uLiIsLCwsQ2hpbmEsLCwsMS4wLCwyMDI1LTExLTI4IDExOjUzOjQ0KzAwOjAwLCwsLCwsQWNhZGVtaWEsLCwsLCwsLCwsLCwyMzUuNjkwNTEwNDU1NTk3MTgsSGFyZHdhcmUsLCwsLApMTGFNQS02NUIsTGFuZ3VhZ2UsIkxhbmd1YWdlIG1vZGVsaW5nLENvZGUgZ2VuZXJhdGlvbiIsTWV0YSBBSSwiSHVnbyBUb3V2cm9uLCBUaGliYXV0IExhdnJpbCwgR2F1dGllciBJemFjYXJkLCBYYXZpZXIgTWFydGluZXQsIE1hcmllLUFubmUgTGFjaGF1eCwgVGltb3Row6llIExhY3JvaXgsIEJhcHRpc3RlIFJvemnDqHJlLCBOYW1hbiBHb3lhbCwgRXJpYyBIYW1icm8sIEZhaXNhbCBBemhhciwgQXVyZWxpZW4gUm9kcmlndWV6LCBBcm1hbmQgSm91bGluLCBFZG91YXJkIEdyYXZlLCBHdWlsbGF1bWUgTGFtcGxlIiwyMDIzLTAyLTI0LExMYU1BOiBPcGVuIGFuZCBFZmZpY2llbnQgRm91bmRhdGlvbiBMYW5ndWFnZSBNb2RlbHMsaHR0cHM6Ly9hcnhpdi5vcmcvYWJzLzIzMDIuMTM5NzEsMTk5MjYuMCwiSGlzdG9yaWNhbCBzaWduaWZpY2FuY2UsSGlnaGx5IGNpdGVkIixXaWRlbHktdXNlZCBmb3VuZGF0aW9uIG1vZGVsIHRoYXQgaGFzIGJlZW4gYWRhcHRlZCBmb3Igb3RoZXJzIHN1Y2ggYXMgQWxwYWNhLiw2NTIwMDAwMDAwMC4wLCJNb2RlbCBjYXJkLCB0YWJsZSAxOiBodHRwczovL2dpdGh1Yi5jb20vZmFjZWJvb2tyZXNlYXJjaC9sbGFtYS9ibG9iLzUzMDExYzNkNzk0NmRhZGI4Mjc0YTRjNWM3NTg2YWI1NGVkZjc5MmQvTU9ERUxfQ0FSRC5tZCIsNS41ZSsyMywxLjRlMTIgdG9rZW5zICogNi41MmUxMCBwYXJhbWV0ZXJzICogNiBGTE9QL3Rva2VuL3BhcmFtZXRlciA9IDUuNWUyMyBGTE9QLDE0MDAwMDAwMDAwMDAsIlRhYmxlIDEgaW5kaWNhdGVzIHRoYXQgMS40VCB0b2tlbnMgaW52b2x2ZWQgc2FtcGxpbmcgc3ViLWRhdGFzZXRzIGF0IG1vcmUgb3IgbGVzcyB0aGFuIG9uZSBlcG9jaC4gQ29ycmVjdGluZyBmb3IgdGhpczoKCigxLjEgZXBvY2ggKiAzLjNUQikgKyAoMS4wNiBlcG9jaCAqIDAuNzgzVEIpICsgLi4uID0gMS40VCB0b2tlbnMKNS4yNCBlcG9jaC1UQnMgPSAxLjRUIHRva2Vucwo1LjI0IGVwb2NoLVRCICogMTAwMCBHQi9UQiAqIDIwME0gdG9rZW4vR0IgPSAxLjRUIHRva2VucwoxLjA1VCBlcG9jaCp0b2tlbiA9IDEuNFQgdG9rZW5zCjEgZXBvY2ggPSAxLjM0VCB0b2tlbnMKIiw1MDAuMCwiIiJXaGVuIHRyYWluaW5nIGEgNjVCLXBhcmFtZXRlciBtb2RlbCwgb3VyIGNvZGUgcHJvY2Vzc2VzIGFyb3VuZCAzODAgdG9rZW5zL3NlYy9HUFUgb24gMjA0OCBBMTAwIEdQVSB3aXRoIDgwR0Igb2YgUkFNLiBUaGlzIG1lYW5zIHRoYXQgdHJhaW5pbmcgb3ZlciBvdXIgZGF0YXNldCBjb250YWluaW5nIDEuNFQgdG9rZW5zIHRha2VzIGFwcHJveGltYXRlbHkgMjEgZGF5cy4iIiIsTlZJRElBIEExMDAsU3VwZXJ2aXNlZCxDb25maWRlbnQsIldlIGludHJvZHVjZSBMTGFNQSwgYSBjb2xsZWN0aW9uIG9mIGZvdW5kYXRpb24gbGFuZ3VhZ2UgbW9kZWxzIHJhbmdpbmcgZnJvbSA3QiB0byA2NUIgcGFyYW1ldGVycy4gV2UgdHJhaW4gb3VyIG1vZGVscyBvbiB0cmlsbGlvbnMgb2YgdG9rZW5zLCBhbmQgc2hvdyB0aGF0IGl0IGlzIHBvc3NpYmxlIHRvIHRyYWluIHN0YXRlLW9mLXRoZS1hcnQgbW9kZWxzIHVzaW5nIHB1YmxpY2x5IGF2YWlsYWJsZSBkYXRhc2V0cyBleGNsdXNpdmVseSwgd2l0aG91dCByZXNvcnRpbmcgdG8gcHJvcHJpZXRhcnkgYW5kIGluYWNjZXNzaWJsZSBkYXRhc2V0cy4gSW4gcGFydGljdWxhciwgTExhTUEtMTNCIG91dHBlcmZvcm1zIEdQVC0zICgxNzVCKSBvbiBtb3N0IGJlbmNobWFya3MsIGFuZCBMTGFNQS02NUIgaXMgY29tcGV0aXRpdmUgd2l0aCB0aGUgYmVzdCBtb2RlbHMsIENoaW5jaGlsbGEtNzBCIGFuZCBQYUxNLTU0MEIuIFdlIHJlbGVhc2UgYWxsIG91ciBtb2RlbHMgdG8gdGhlIHJlc2VhcmNoIGNvbW11bml0eS4iLDEuMDksTExhTUEtNjVCLE9wZW4gd2VpZ2h0cyAobm9uLWNvbW1lcmNpYWwpLFVuaXRlZCBTdGF0ZXMgb2YgQW1lcmljYSwsLCwyMDQ4LjAsMC40NzQ2LDIwMjYtMDUtMjUgMTI6MTk6MTIrMDA6MDAsLCwsNDAwMDAwMC4wLCxJbmR1c3RyeSxUcnVlLCwsMTAyNDAwMC4wLFVucmVsZWFzZWQsIiIid2UgYXJlIHJlbGVhc2luZyBvdXIgbW9kZWwgdW5kZXIgYSBub25jb21tZXJjaWFsIGxpY2Vuc2UgZm9jdXNlZCBvbiByZXNlYXJjaCB1c2UgY2FzZXMiIiBodHRwczovL2FpLm1ldGEuY29tL2Jsb2cvbGFyZ2UtbGFuZ3VhZ2UtbW9kZWwtbGxhbWEtbWV0YS1haS8iLFRydWUsNTc4MDI2LjMwNDMsIkNvbXBhcmVkIHRvIDIwNDggQTEwMCBHUFVzIGVhY2ggd2l0aCAzMTEuODQgVEZMT1BTIG1heGltdW0gcGVyZm9ybWFuY2UgZm9yIDIxIGRheXMsIHRoaXMgaW1wbGllcyA0NyUgdXRpbGl6YXRpb24uCgpNRlUgPSAwLjQ3NDYKCmh0dHBzOi8vd3d3LndvbGZyYW1hbHBoYS5jb20vaW5wdXQ/aT01LjUqMTAlNUUyMytGTE9QKyUyRislMjgyMDQ4KyorMzExLjg0K3RlcmFGTE9QUysqKzIxK2RheXMlMjkKCiIsLCwxNjM0NTM0LjA5MTQ3MjAzNSxPcGVyYXRpb24gY291bnRpbmcsLCwsLFllcwpMTGFNQS03QixMYW5ndWFnZSwiTGFuZ3VhZ2UgbW9kZWxpbmcsQ29kZSBnZW5lcmF0aW9uIixNZXRhIEFJLCJIdWdvIFRvdXZyb24sIFRoaWJhdXQgTGF2cmlsLCBHYXV0aWVyIEl6YWNhcmQsIFhhdmllciBNYXJ0aW5ldCwgTWFyaWUtQW5uZSBMYWNoYXV4LCBUaW1vdGjDqWUgTGFjcm9peCwgQmFwdGlzdGUgUm96acOocmUsIE5hbWFuIEdveWFsLCBFcmljIEhhbWJybywgRmFpc2FsIEF6aGFyLCBBdXJlbGllbiBSb2RyaWd1ZXosIEFybWFuZCBKb3VsaW4sIEVkb3VhcmQgR3JhdmUsIEd1aWxsYXVtZSBMYW1wbGUiLDIwMjMtMDItMjQsTExhTUE6IE9wZW4gYW5kIEVmZmljaWVudCBGb3VuZGF0aW9uIExhbmd1YWdlIE1vZGVscyxodHRwczovL2FyeGl2Lm9yZy9hYnMvMjMwMi4xMzk3MSwxOTkyNi4wLCJTaWduaWZpY2FudCB1c2UsSGlnaGx5IGNpdGVkIiwsNjcwMDAwMDAwMC4wLCI2LjdCIHBhcmFtZXRlcnMsIHBlciB0YWJsZSAyOiBodHRwczovL2FyeGl2Lm9yZy9wZGYvMjMwMi4xMzk3MS5wZGYiLDQuMDAwMDAwMDFlKzIyLCIxVCB0b2tlbnMgKiA2LjdCIHBhcmFtZXRlcnMgKiA2IEZMT1AvdG9rZW4vcGFyYW1ldGVyID0gNGUyMiBGTE9QCiIsMTAwMDAwMDAwMDAwMCwxIHRyaWxsaW9uIHRva2VucyAqIDAuNzUgd29yZHMvdG9rZW4gPSA3NTAgYmlsbGlvbiB3b3JkcywsLE5WSURJQSBBMTAwLCxDb25maWRlbnQsIiIiV2UgaW50cm9kdWNlIExMYU1BLCBhIGNvbGxlY3Rpb24gb2YgZm91bmRhdGlvbiBsYW5ndWFnZSBtb2RlbHMgcmFuZ2luZyBmcm9tIDdCIHRvIDY1QiBwYXJhbWV0ZXJzLiBXZSB0cmFpbiBvdXIgbW9kZWxzIG9uIHRyaWxsaW9ucyBvZiB0b2tlbnMsIGFuZCBzaG93IHRoYXQgaXQgaXMgcG9zc2libGUgdG8gdHJhaW4gc3RhdGUtb2YtdGhlLWFydCBtb2RlbHMgdXNpbmcgcHVibGljbHkgYXZhaWxhYmxlIGRhdGFzZXRzIGV4Y2x1c2l2ZWx5LCB3aXRob3V0IHJlc29ydGluZyB0byBwcm9wcmlldGFyeSBhbmQgaW5hY2Nlc3NpYmxlIGRhdGFzZXRzLiBJbiBwYXJ0aWN1bGFyLCBMTGFNQS0xM0Igb3V0cGVyZm9ybXMgR1BULTMgKDE3NUIpIG9uIG1vc3QgYmVuY2htYXJrcywgYW5kIExMYU1BLTY1QiBpcyBjb21wZXRpdGl2ZSB3aXRoIHRoZSBiZXN0IG1vZGVscywgQ2hpbmNoaWxsYS03MEIgYW5kIFBhTE0tNTQwQi4gV2UgcmVsZWFzZSBhbGwgb3VyIG1vZGVscyB0byB0aGUgcmVzZWFyY2ggY29tbXVuaXR5LiIiIiwxLjAsTExhTUEtN0IsT3BlbiB3ZWlnaHRzIChub24tY29tbWVyY2lhbCksVW5pdGVkIFN0YXRlcyBvZiBBbWVyaWNhLCwsLCwwLjQzMiwyMDI2LTA1LTI1IDEyOjE5OjE0KzAwOjAwLCwsLDQwMDAwMDAuMCwsSW5kdXN0cnksLCwsODI0MzIuMCxVbnJlbGVhc2VkLCIiIndlIGFyZSByZWxlYXNpbmcgb3VyIG1vZGVsIHVuZGVyIGEgbm9uY29tbWVyY2lhbCBsaWNlbnNlIGZvY3VzZWQgb24gcmVzZWFyY2ggdXNlIGNhc2VzIiIgaHR0cHM6Ly9haS5tZXRhLmNvbS9ibG9nL2xhcmdlLWxhbmd1YWdlLW1vZGVsLWxsYW1hLW1ldGEtYWkvIiwsNDY4ODkuODIwMDk2ODY2MTI2LCI2Q04gbWV0aG9kOiA0LjAyZTIyIEZMT1AKQWN0dWFsIEdQVSB1c2FnZTogODIsNDMyIEExMDAtaG91cnMKODI0MzIgKiAzNjAwICogMy4xMmUxNCA9IDkuMjU4OGUyMiBGTE9QcyBhdCAxMDAlIHV0aWxpemF0aW9uCjQuMDJlMjIgLyA5LjI1ODhlMjIKCk1GVSA9IDAuNDM0MiIsLCwsT3BlcmF0aW9uIGNvdW50aW5nLCwsLCxZZXMKSHllbmEtMy1zbGltLExhbmd1YWdlLExhbmd1YWdlIG1vZGVsaW5nL2dlbmVyYXRpb24sIlN0YW5mb3JkIFVuaXZlcnNpdHksVW5pdmVyc2l0eSBvZiBNb250cmVhbCAvIFVuaXZlcnNpdMOpIGRlIE1vbnRyw6lhbCxNaWxhIC0gUXVlYmVjIEFJIChvcmlnaW5hbGx5IE1vbnRyZWFsIEluc3RpdHV0ZSBmb3IgTGVhcm5pbmcgQWxnb3JpdGhtcykiLCJNaWNoYWVsIFBvbGksIFN0ZWZhbm8gTWFzc2Fyb2xpLCBFcmljIE5ndXllbiwgRGFuaWVsIFkuIEZ1LCBUcmkgRGFvLCBTdGVwaGVuIEJhY2N1cywgWW9zaHVhIEJlbmdpbywgU3RlZmFubyBFcm1vbiwgQ2hyaXN0b3BoZXIgUsOpIiwyMDIzLTAyLTIxLEh5ZW5hIEhpZXJhcmNoeTogVG93YXJkcyBMYXJnZXIgQ29udm9sdXRpb25hbCBMYW5ndWFnZSBNb2RlbHMsaHR0cHM6Ly9hcnhpdi5vcmcvYWJzLzIzMDIuMTA4NjYsNDk3LjAsLCwxMjUwMDAwMDAuMCwsLCwsLCwsLCxVbmtub3duLCJSZWNlbnQgYWR2YW5jZXMgaW4gZGVlcCBsZWFybmluZyBoYXZlIHJlbGllZCBoZWF2aWx5IG9uIHRoZSB1c2Ugb2YgbGFyZ2UgVHJhbnNmb3JtZXJzIGR1ZSB0byB0aGVpciBhYmlsaXR5IHRvIGxlYXJuIGF0IHNjYWxlLiBIb3dldmVyLCB0aGUgY29yZSBidWlsZGluZyBibG9jayBvZiBUcmFuc2Zvcm1lcnMsIHRoZSBhdHRlbnRpb24gb3BlcmF0b3IsIGV4aGliaXRzIHF1YWRyYXRpYyBjb3N0IGluIHNlcXVlbmNlIGxlbmd0aCwgbGltaXRpbmcgdGhlIGFtb3VudCBvZiBjb250ZXh0IGFjY2Vzc2libGUuIEV4aXN0aW5nIHN1YnF1YWRyYXRpYyBtZXRob2RzIGJhc2VkIG9uIGxvdy1yYW5rIGFuZCBzcGFyc2UgYXBwcm94aW1hdGlvbnMgbmVlZCB0byBiZSBjb21iaW5lZCB3aXRoIGRlbnNlIGF0dGVudGlvbiBsYXllcnMgdG8gbWF0Y2ggVHJhbnNmb3JtZXJzLCBpbmRpY2F0aW5nIGEgZ2FwIGluIGNhcGFiaWxpdHkuIEluIHRoaXMgd29yaywgd2UgcHJvcG9zZSBIeWVuYSwgYSBzdWJxdWFkcmF0aWMgZHJvcC1pbiByZXBsYWNlbWVudCBmb3IgYXR0ZW50aW9uIGNvbnN0cnVjdGVkIGJ5IGludGVybGVhdmluZyBpbXBsaWNpdGx5IHBhcmFtZXRyaXplZCBsb25nIGNvbnZvbHV0aW9ucyBhbmQgZGF0YS1jb250cm9sbGVkIGdhdGluZy4gSW4gcmVjYWxsIGFuZCByZWFzb25pbmcgdGFza3Mgb24gc2VxdWVuY2VzIG9mIHRob3VzYW5kcyB0byBodW5kcmVkcyBvZiB0aG91c2FuZHMgb2YgdG9rZW5zLCBIeWVuYSBpbXByb3ZlcyBhY2N1cmFjeSBieSBtb3JlIHRoYW4gNTAgcG9pbnRzIG92ZXIgb3BlcmF0b3JzIHJlbHlpbmcgb24gc3RhdGUtc3BhY2VzIGFuZCBvdGhlciBpbXBsaWNpdCBhbmQgZXhwbGljaXQgbWV0aG9kcywgbWF0Y2hpbmcgYXR0ZW50aW9uLWJhc2VkIG1vZGVscy4gV2Ugc2V0IGEgbmV3IHN0YXRlLW9mLXRoZS1hcnQgZm9yIGRlbnNlLWF0dGVudGlvbi1mcmVlIGFyY2hpdGVjdHVyZXMgb24gbGFuZ3VhZ2UgbW9kZWxpbmcgaW4gc3RhbmRhcmQgZGF0YXNldHMgKFdpa2lUZXh0MTAzIGFuZCBUaGUgUGlsZSksIHJlYWNoaW5nIFRyYW5zZm9ybWVyIHF1YWxpdHkgd2l0aCBhIDIwJSByZWR1Y3Rpb24gaW4gdHJhaW5pbmcgY29tcHV0ZSByZXF1aXJlZCBhdCBzZXF1ZW5jZSBsZW5ndGggMksuIEh5ZW5hIG9wZXJhdG9ycyBhcmUgdHdpY2UgYXMgZmFzdCBhcyBoaWdobHkgb3B0aW1pemVkIGF0dGVudGlvbiBhdCBzZXF1ZW5jZSBsZW5ndGggOEssIGFuZCAxMDB4IGZhc3RlciBhdCBzZXF1ZW5jZSBsZW5ndGggNjRLLiIsLEh5ZW5hLTMtc2xpbSxVbnJlbGVhc2VkLCJVbml0ZWQgU3RhdGVzIG9mIEFtZXJpY2EsQ2FuYWRhLENhbmFkYSIsLCwsLCwyMDI2LTA1LTI1IDEyOjE5OjEyKzAwOjAwLCwsLCwsIkFjYWRlbWlhLEFjYWRlbWlhLEFjYWRlbWlhIiwsLCwsVW5yZWxlYXNlZCwiYXBhY2hlIDIuMApodHRwczovL2dpdGh1Yi5jb20vSGF6eVJlc2VhcmNoL3NhZmFyaQoKKHRoZSByZXBvIGRvZXNuJ3Qgc2VlbSB0byBjb250YWluIEh5ZW5hLTMtc2xpbSkiLCwsLCwsLCwsLCwsTm8KSHllbmEgMS4zQixMYW5ndWFnZSxMYW5ndWFnZSBtb2RlbGluZy9nZW5lcmF0aW9uLCJTdGFuZm9yZCBVbml2ZXJzaXR5LFVuaXZlcnNpdHkgb2YgTW9udHJlYWwgLyBVbml2ZXJzaXTDqSBkZSBNb250csOpYWwsTWlsYSAtIFF1ZWJlYyBBSSAob3JpZ2luYWxseSBNb250cmVhbCBJbnN0aXR1dGUgZm9yIExlYXJuaW5nIEFsZ29yaXRobXMpIiwiTWljaGFlbCBQb2xpLCBTdGVmYW5vIE1hc3Nhcm9saSwgRXJpYyBOZ3V5ZW4sIERhbmllbCBZLiBGdSwgVHJpIERhbywgU3RlcGhlbiBCYWNjdXMsIFlvc2h1YSBCZW5naW8sIFN0ZWZhbm8gRXJtb24sIENocmlzdG9waGVyIFLDqSIsMjAyMy0wMi0yMSxIeWVuYSBIaWVyYXJjaHk6IFRvd2FyZHMgTGFyZ2VyIENvbnZvbHV0aW9uYWwgTGFuZ3VhZ2UgTW9kZWxzLGh0dHBzOi8vYXJ4aXYub3JnL2Ficy8yMzAyLjEwODY2LDQ5Ny4wLCwsMTMwMDAwMDAwMC4wLCw0Ljc2ZSsxOSwxLjNlMTkgZm9yIHRoZSAzNTVNIHZlcnNpb24gYXQgNUIgdG9rZW5zLiBTY2FsaW5nIGxpbmVhcmx5IHRvIDEuM0IgcGFyYW1ldGVycyB3b3VsZCBiZSA0Ljc2ZTE5IEZMT1AsLE9ubHkgdHJhaW5lZCBmb3IgNUIgdG9rZW5zIChUaGUgUGlsZSBpdHNlbGYgaXMgbGFyZ2VyKSwsLE5WSURJQSBBMTAwIFNYTTQgODAgR0IsLExpa2VseSwiUmVjZW50IGFkdmFuY2VzIGluIGRlZXAgbGVhcm5pbmcgaGF2ZSByZWxpZWQgaGVhdmlseSBvbiB0aGUgdXNlIG9mIGxhcmdlIFRyYW5zZm9ybWVycyBkdWUgdG8gdGhlaXIgYWJpbGl0eSB0byBsZWFybiBhdCBzY2FsZS4gSG93ZXZlciwgdGhlIGNvcmUgYnVpbGRpbmcgYmxvY2sgb2YgVHJhbnNmb3JtZXJzLCB0aGUgYXR0ZW50aW9uIG9wZXJhdG9yLCBleGhpYml0cyBxdWFkcmF0aWMgY29zdCBpbiBzZXF1ZW5jZSBsZW5ndGgsIGxpbWl0aW5nIHRoZSBhbW91bnQgb2YgY29udGV4dCBhY2Nlc3NpYmxlLiBFeGlzdGluZyBzdWJxdWFkcmF0aWMgbWV0aG9kcyBiYXNlZCBvbiBsb3ctcmFuayBhbmQgc3BhcnNlIGFwcHJveGltYXRpb25zIG5lZWQgdG8gYmUgY29tYmluZWQgd2l0aCBkZW5zZSBhdHRlbnRpb24gbGF5ZXJzIHRvIG1hdGNoIFRyYW5zZm9ybWVycywgaW5kaWNhdGluZyBhIGdhcCBpbiBjYXBhYmlsaXR5LiBJbiB0aGlzIHdvcmssIHdlIHByb3Bvc2UgSHllbmEsIGEgc3VicXVhZHJhdGljIGRyb3AtaW4gcmVwbGFjZW1lbnQgZm9yIGF0dGVudGlvbiBjb25zdHJ1Y3RlZCBieSBpbnRlcmxlYXZpbmcgaW1wbGljaXRseSBwYXJhbWV0cml6ZWQgbG9uZyBjb252b2x1dGlvbnMgYW5kIGRhdGEtY29udHJvbGxlZCBnYXRpbmcuIEluIHJlY2FsbCBhbmQgcmVhc29uaW5nIHRhc2tzIG9uIHNlcXVlbmNlcyBvZiB0aG91c2FuZHMgdG8gaHVuZHJlZHMgb2YgdGhvdXNhbmRzIG9mIHRva2VucywgSHllbmEgaW1wcm92ZXMgYWNjdXJhY3kgYnkgbW9yZSB0aGFuIDUwIHBvaW50cyBvdmVyIG9wZXJhdG9ycyByZWx5aW5nIG9uIHN0YXRlLXNwYWNlcyBhbmQgb3RoZXIgaW1wbGljaXQgYW5kIGV4cGxpY2l0IG1ldGhvZHMsIG1hdGNoaW5nIGF0dGVudGlvbi1iYXNlZCBtb2RlbHMuIFdlIHNldCBhIG5ldyBzdGF0ZS1vZi10aGUtYXJ0IGZvciBkZW5zZS1hdHRlbnRpb24tZnJlZSBhcmNoaXRlY3R1cmVzIG9uIGxhbmd1YWdlIG1vZGVsaW5nIGluIHN0YW5kYXJkIGRhdGFzZXRzIChXaWtpVGV4dDEwMyBhbmQgVGhlIFBpbGUpLCByZWFjaGluZyBUcmFuc2Zvcm1lciBxdWFsaXR5IHdpdGggYSAyMCUgcmVkdWN0aW9uIGluIHRyYWluaW5nIGNvbXB1dGUgcmVxdWlyZWQgYXQgc2VxdWVuY2UgbGVuZ3RoIDJLLiBIeWVuYSBvcGVyYXRvcnMgYXJlIHR3aWNlIGFzIGZhc3QgYXMgaGlnaGx5IG9wdGltaXplZCBhdHRlbnRpb24gYXQgc2VxdWVuY2UgbGVuZ3RoIDhLLCBhbmQgMTAweCBmYXN0ZXIgYXQgc2VxdWVuY2UgbGVuZ3RoIDY0Sy4iLCwsVW5yZWxlYXNlZCwiVW5pdGVkIFN0YXRlcyBvZiBBbWVyaWNhLENhbmFkYSxDYW5hZGEiLCwsLDguMCwsMjAyNi0wNS0yNSAxMjoxOToxNCswMDowMCwsLCwyNTYuMCwsIkFjYWRlbWlhLEFjYWRlbWlhLEFjYWRlbWlhIiwsLCwsVW5yZWxlYXNlZCwiYXBhY2hlIDIuMApodHRwczovL2dpdGh1Yi5jb20vSGF6eVJlc2VhcmNoL3NhZmFyaQoKKHRoZSByZXBvIGRvZXNuJ3Qgc2VlbSB0byBjb250YWluIEh5ZW5hIDEuM0IpIiwsLCwsLDYzODUuMzI1MzcyMTA3MzQzLENvbXBhcmlzb24gd2l0aCBvdGhlciBtb2RlbHMsLCwsLE5vCkh5ZW5hLTIgMzU1TSxMYW5ndWFnZSxMYW5ndWFnZSBtb2RlbGluZy9nZW5lcmF0aW9uLCJTdGFuZm9yZCBVbml2ZXJzaXR5LFVuaXZlcnNpdHkgb2YgTW9udHJlYWwgLyBVbml2ZXJzaXTDqSBkZSBNb250csOpYWwsTWlsYSAtIFF1ZWJlYyBBSSAob3JpZ2luYWxseSBNb250cmVhbCBJbnN0aXR1dGUgZm9yIExlYXJuaW5nIEFsZ29yaXRobXMpIiwiTWljaGFlbCBQb2xpLCBTdGVmYW5vIE1hc3Nhcm9saSwgRXJpYyBOZ3V5ZW4sIERhbmllbCBZLiBGdSwgVHJpIERhbywgU3RlcGhlbiBCYWNjdXMsIFlvc2h1YSBCZW5naW8sIFN0ZWZhbm8gRXJtb24sIENocmlzdG9waGVyIFLDqSIsMjAyMy0wMi0yMSxIeWVuYSBIaWVyYXJjaHk6IFRvd2FyZHMgTGFyZ2VyIENvbnZvbHV0aW9uYWwgTGFuZ3VhZ2UgTW9kZWxzLGh0dHBzOi8vYXJ4aXYub3JnL2Ficy8yMzAyLjEwODY2LDQ5Ny4wLCwsMzU1MDAwMDAwLjAsLDMuOTNlKzE5LCJUYWJsZSAzOiAzLjkzKjEwXjE5IEZMT1AKCjYgRkxPUCAvIHBhcmFtZXRlciAvIHRva2VuICogMzU1ICogMTBeNiBwYXJhbWV0ZXJzICogMTUgKiAxMF45IHRva2VucyA9IDMuMTk1ZSsxOSBGTE9QIiwxNTAwMDAwMDAwMCxUcmFpbmVkIGZvciAxNUIgdG9rZW5zIG9uIFRoZSBQaWxlLCwsTlZJRElBIEExMDAgU1hNNCA4MCBHQiwsQ29uZmlkZW50LCJSZWNlbnQgYWR2YW5jZXMgaW4gZGVlcCBsZWFybmluZyBoYXZlIHJlbGllZCBoZWF2aWx5IG9uIHRoZSB1c2Ugb2YgbGFyZ2UgVHJhbnNmb3JtZXJzIGR1ZSB0byB0aGVpciBhYmlsaXR5IHRvIGxlYXJuIGF0IHNjYWxlLiBIb3dldmVyLCB0aGUgY29yZSBidWlsZGluZyBibG9jayBvZiBUcmFuc2Zvcm1lcnMsIHRoZSBhdHRlbnRpb24gb3BlcmF0b3IsIGV4aGliaXRzIHF1YWRyYXRpYyBjb3N0IGluIHNlcXVlbmNlIGxlbmd0aCwgbGltaXRpbmcgdGhlIGFtb3VudCBvZiBjb250ZXh0IGFjY2Vzc2libGUuIEV4aXN0aW5nIHN1YnF1YWRyYXRpYyBtZXRob2RzIGJhc2VkIG9uIGxvdy1yYW5rIGFuZCBzcGFyc2UgYXBwcm94aW1hdGlvbnMgbmVlZCB0byBiZSBjb21iaW5lZCB3aXRoIGRlbnNlIGF0dGVudGlvbiBsYXllcnMgdG8gbWF0Y2ggVHJhbnNmb3JtZXJzLCBpbmRpY2F0aW5nIGEgZ2FwIGluIGNhcGFiaWxpdHkuIEluIHRoaXMgd29yaywgd2UgcHJvcG9zZSBIeWVuYSwgYSBzdWJxdWFkcmF0aWMgZHJvcC1pbiByZXBsYWNlbWVudCBmb3IgYXR0ZW50aW9uIGNvbnN0cnVjdGVkIGJ5IGludGVybGVhdmluZyBpbXBsaWNpdGx5IHBhcmFtZXRyaXplZCBsb25nIGNvbnZvbHV0aW9ucyBhbmQgZGF0YS1jb250cm9sbGVkIGdhdGluZy4gSW4gcmVjYWxsIGFuZCByZWFzb25pbmcgdGFza3Mgb24gc2VxdWVuY2VzIG9mIHRob3VzYW5kcyB0byBodW5kcmVkcyBvZiB0aG91c2FuZHMgb2YgdG9rZW5zLCBIeWVuYSBpbXByb3ZlcyBhY2N1cmFjeSBieSBtb3JlIHRoYW4gNTAgcG9pbnRzIG92ZXIgb3BlcmF0b3JzIHJlbHlpbmcgb24gc3RhdGUtc3BhY2VzIGFuZCBvdGhlciBpbXBsaWNpdCBhbmQgZXhwbGljaXQgbWV0aG9kcywgbWF0Y2hpbmcgYXR0ZW50aW9uLWJhc2VkIG1vZGVscy4gV2Ugc2V0IGEgbmV3IHN0YXRlLW9mLXRoZS1hcnQgZm9yIGRlbnNlLWF0dGVudGlvbi1mcmVlIGFyY2hpdGVjdHVyZXMgb24gbGFuZ3VhZ2UgbW9kZWxpbmcgaW4gc3RhbmRhcmQgZGF0YXNldHMgKFdpa2lUZXh0MTAzIGFuZCBUaGUgUGlsZSksIHJlYWNoaW5nIFRyYW5zZm9ybWVyIHF1YWxpdHkgd2l0aCBhIDIwJSByZWR1Y3Rpb24gaW4gdHJhaW5pbmcgY29tcHV0ZSByZXF1aXJlZCBhdCBzZXF1ZW5jZSBsZW5ndGggMksuIEh5ZW5hIG9wZXJhdG9ycyBhcmUgdHdpY2UgYXMgZmFzdCBhcyBoaWdobHkgb3B0aW1pemVkIGF0dGVudGlvbiBhdCBzZXF1ZW5jZSBsZW5ndGggOEssIGFuZCAxMDB4IGZhc3RlciBhdCBzZXF1ZW5jZSBsZW5ndGggNjRLLiIsLCxVbnJlbGVhc2VkLCJVbml0ZWQgU3RhdGVzIG9mIEFtZXJpY2EsQ2FuYWRhLENhbmFkYSIsLCwsOC4wLCwyMDI2LTA1LTI1IDEyOjE5OjEyKzAwOjAwLCwsLDI1Ni4wLCwiQWNhZGVtaWEsQWNhZGVtaWEsQWNhZGVtaWEiLCwsLCxVbnJlbGVhc2VkLCJhcGFjaGUgMi4wCmh0dHBzOi8vZ2l0aHViLmNvbS9IYXp5UmVzZWFyY2gvc2FmYXJpCgoodGhlIHJlcG8gZG9lc24ndCBzZWVtIHRvIGNvbnRhaW4gSHllbmEtMiAzNTVNKSIsLCwsLCw2Mzg1LjMyNTM3MjEwNzM0MywiUmVwb3J0ZWQsT3BlcmF0aW9uIGNvdW50aW5nIiwsLCwsTm8KSHllbmEtMiAxNTNNLExhbmd1YWdlLExhbmd1YWdlIG1vZGVsaW5nL2dlbmVyYXRpb24sIlN0YW5mb3JkIFVuaXZlcnNpdHksVW5pdmVyc2l0eSBvZiBNb250cmVhbCAvIFVuaXZlcnNpdMOpIGRlIE1vbnRyw6lhbCxNaWxhIC0gUXVlYmVjIEFJIChvcmlnaW5hbGx5IE1vbnRyZWFsIEluc3RpdHV0ZSBmb3IgTGVhcm5pbmcgQWxnb3JpdGhtcykiLCJNaWNoYWVsIFBvbGksIFN0ZWZhbm8gTWFzc2Fyb2xpLCBFcmljIE5ndXllbiwgRGFuaWVsIFkuIEZ1LCBUcmkgRGFvLCBTdGVwaGVuIEJhY2N1cywgWW9zaHVhIEJlbmdpbywgU3RlZmFubyBFcm1vbiwgQ2hyaXN0b3BoZXIgUsOpIiwyMDIzLTAyLTIxLEh5ZW5hIEhpZXJhcmNoeTogVG93YXJkcyBMYXJnZXIgQ29udm9sdXRpb25hbCBMYW5ndWFnZSBNb2RlbHMsaHR0cHM6Ly9hcnhpdi5vcmcvYWJzLzIzMDIuMTA4NjYsNDk3LjAsLCwxNTMwMDAwMDAuMCwsMS44N2UrMTksIlRhYmxlIDM6IDEuODcqMTBeMTkgRkxPUAoKNiBGTE9QIC8gcGFyYW1ldGVyIC8gdG9rZW4gKiAxNTMgKiAxMF42IHBhcmFtZXRlcnMgKiAxNSAqIDEwXjkgdG9rZW5zID0gMS4zNzdlKzE5IEZMT1AiLDE1MDAwMDAwMDAwLFRyYWluZWQgZm9yIDE1QiB0b2tlbnMgb24gVGhlIFBpbGUsLCxOVklESUEgQTEwMCBTWE00IDgwIEdCLCxDb25maWRlbnQsIlJlY2VudCBhZHZhbmNlcyBpbiBkZWVwIGxlYXJuaW5nIGhhdmUgcmVsaWVkIGhlYXZpbHkgb24gdGhlIHVzZSBvZiBsYXJnZSBUcmFuc2Zvcm1lcnMgZHVlIHRvIHRoZWlyIGFiaWxpdHkgdG8gbGVhcm4gYXQgc2NhbGUuIEhvd2V2ZXIsIHRoZSBjb3JlIGJ1aWxkaW5nIGJsb2NrIG9mIFRyYW5zZm9ybWVycywgdGhlIGF0dGVudGlvbiBvcGVyYXRvciwgZXhoaWJpdHMgcXVhZHJhdGljIGNvc3QgaW4gc2VxdWVuY2UgbGVuZ3RoLCBsaW1pdGluZyB0aGUgYW1vdW50IG9mIGNvbnRleHQgYWNjZXNzaWJsZS4gRXhpc3Rpbmcgc3VicXVhZHJhdGljIG1ldGhvZHMgYmFzZWQgb24gbG93LXJhbmsgYW5kIHNwYXJzZSBhcHByb3hpbWF0aW9ucyBuZWVkIHRvIGJlIGNvbWJpbmVkIHdpdGggZGVuc2UgYXR0ZW50aW9uIGxheWVycyB0byBtYXRjaCBUcmFuc2Zvcm1lcnMsIGluZGljYXRpbmcgYSBnYXAgaW4gY2FwYWJpbGl0eS4gSW4gdGhpcyB3b3JrLCB3ZSBwcm9wb3NlIEh5ZW5hLCBhIHN1YnF1YWRyYXRpYyBkcm9wLWluIHJlcGxhY2VtZW50IGZvciBhdHRlbnRpb24gY29uc3RydWN0ZWQgYnkgaW50ZXJsZWF2aW5nIGltcGxpY2l0bHkgcGFyYW1ldHJpemVkIGxvbmcgY29udm9sdXRpb25zIGFuZCBkYXRhLWNvbnRyb2xsZWQgZ2F0aW5nLiBJbiByZWNhbGwgYW5kIHJlYXNvbmluZyB0YXNrcyBvbiBzZXF1ZW5jZXMgb2YgdGhvdXNhbmRzIHRvIGh1bmRyZWRzIG9mIHRob3VzYW5kcyBvZiB0b2tlbnMsIEh5ZW5hIGltcHJvdmVzIGFjY3VyYWN5IGJ5IG1vcmUgdGhhbiA1MCBwb2ludHMgb3ZlciBvcGVyYXRvcnMgcmVseWluZyBvbiBzdGF0ZS1zcGFjZXMgYW5kIG90aGVyIGltcGxpY2l0IGFuZCBleHBsaWNpdCBtZXRob2RzLCBtYXRjaGluZyBhdHRlbnRpb24tYmFzZWQgbW9kZWxzLiBXZSBzZXQgYSBuZXcgc3RhdGUtb2YtdGhlLWFydCBmb3IgZGVuc2UtYXR0ZW50aW9uLWZyZWUgYXJjaGl0ZWN0dXJlcyBvbiBsYW5ndWFnZSBtb2RlbGluZyBpbiBzdGFuZGFyZCBkYXRhc2V0cyAoV2lraVRleHQxMDMgYW5kIFRoZSBQaWxlKSwgcmVhY2hpbmcgVHJhbnNmb3JtZXIgcXVhbGl0eSB3aXRoIGEgMjAlIHJlZHVjdGlvbiBpbiB0cmFpbmluZyBjb21wdXRlIHJlcXVpcmVkIGF0IHNlcXVlbmNlIGxlbmd0aCAySy4gSHllbmEgb3BlcmF0b3JzIGFyZSB0d2ljZSBhcyBmYXN0IGFzIGhpZ2hseSBvcHRpbWl6ZWQgYXR0ZW50aW9uIGF0IHNlcXVlbmNlIGxlbmd0aCA4SywgYW5kIDEwMHggZmFzdGVyIGF0IHNlcXVlbmNlIGxlbmd0aCA2NEsuIiwsLE9wZW4gd2VpZ2h0cyAodW5yZXN0cmljdGVkKSwiVW5pdGVkIFN0YXRlcyBvZiBBbWVyaWNhLENhbmFkYSxDYW5hZGEiLCwsLDguMCwsMjAyNi0wNS0yNSAxMjoxOToxMiswMDowMCwsLCwyNTYuMCwsIkFjYWRlbWlhLEFjYWRlbWlhLEFjYWRlbWlhIiwsLCwsVW5yZWxlYXNlZCwiYXBhY2hlIDIuMApodHRwczovL2dpdGh1Yi5jb20vSGF6eVJlc2VhcmNoL3NhZmFyaSIsLCwsLCw2Mzg1LjMyNTM3MjEwNzM0MywiUmVwb3J0ZWQsT3BlcmF0aW9uIGNvdW50aW5nIiwsLCwsWWVzCkUtU1BBLExhbmd1YWdlLCJMYW5ndWFnZSBtb2RlbGluZy9nZW5lcmF0aW9uLFF1ZXN0aW9uIGFuc3dlcmluZyIsIlVuaXZlcnNpdHkgb2YgT3hmb3JkLERlZXBNaW5kIiwiQm9iYnkgSGUsIEphbWVzIE1hcnRlbnMsIEd1b2RvbmcgWmhhbmcsIEFsZWtzYW5kYXIgQm90ZXYsIEFuZHJldyBCcm9jaywgU2FtdWVsIEwgU21pdGgsIFllZSBXaHllIFRlaCIsMjAyMy0wMi0yMCxEZWVwIFRyYW5zZm9ybWVycyB3aXRob3V0IFNob3J0Y3V0czogTW9kaWZ5aW5nIFNlbGYtYXR0ZW50aW9uIGZvciBGYWl0aGZ1bCBTaWduYWwgUHJvcGFnYXRpb24saHR0cHM6Ly9hcnhpdi5vcmcvYWJzLzIzMDIuMTAzMjIsNTEuMCwsLDI0MzAwMDAwMC4wMDAwMDAwMywsLCwsLCwsLCwsIlNraXAgY29ubmVjdGlvbnMgYW5kIG5vcm1hbGlzYXRpb24gbGF5ZXJzIGZvcm0gdHdvIHN0YW5kYXJkIGFyY2hpdGVjdHVyYWwgY29tcG9uZW50cyB0aGF0IGFyZSB1YmlxdWl0b3VzIGZvciB0aGUgdHJhaW5pbmcgb2YgRGVlcCBOZXVyYWwgTmV0d29ya3MgKEROTnMpLCBidXQgd2hvc2UgcHJlY2lzZSByb2xlcyBhcmUgcG9vcmx5IHVuZGVyc3Rvb2QuIFJlY2VudCBhcHByb2FjaGVzIHN1Y2ggYXMgRGVlcCBLZXJuZWwgU2hhcGluZyBoYXZlIG1hZGUgcHJvZ3Jlc3MgdG93YXJkcyByZWR1Y2luZyBvdXIgcmVsaWFuY2Ugb24gdGhlbSwgdXNpbmcgaW5zaWdodHMgZnJvbSB3aWRlIE5OIGtlcm5lbCB0aGVvcnkgdG8gaW1wcm92ZSBzaWduYWwgcHJvcGFnYXRpb24gaW4gdmFuaWxsYSBETk5zICh3aGljaCB3ZSBkZWZpbmUgYXMgbmV0d29ya3Mgd2l0aG91dCBza2lwcyBvciBub3JtYWxpc2F0aW9uKS4gSG93ZXZlciwgdGhlc2UgYXBwcm9hY2hlcyBhcmUgaW5jb21wYXRpYmxlIHdpdGggdGhlIHNlbGYtYXR0ZW50aW9uIGxheWVycyBwcmVzZW50IGluIHRyYW5zZm9ybWVycywgd2hvc2Uga2VybmVscyBhcmUgaW50cmluc2ljYWxseSBtb3JlIGNvbXBsaWNhdGVkIHRvIGFuYWx5c2UgYW5kIGNvbnRyb2wuIEFuZCBzbyB0aGUgcXVlc3Rpb24gcmVtYWluczogaXMgaXQgcG9zc2libGUgdG8gdHJhaW4gZGVlcCB2YW5pbGxhIHRyYW5zZm9ybWVycz8gV2UgYW5zd2VyIHRoaXMgcXVlc3Rpb24gaW4gdGhlIGFmZmlybWF0aXZlIGJ5IGRlc2lnbmluZyBzZXZlcmFsIGFwcHJvYWNoZXMgdGhhdCB1c2UgY29tYmluYXRpb25zIG9mIHBhcmFtZXRlciBpbml0aWFsaXNhdGlvbnMsIGJpYXMgbWF0cmljZXMgYW5kIGxvY2F0aW9uLWRlcGVuZGVudCByZXNjYWxpbmcgdG8gYWNoaWV2ZSBmYWl0aGZ1bCBzaWduYWwgcHJvcGFnYXRpb24gaW4gdmFuaWxsYSB0cmFuc2Zvcm1lcnMuIE91ciBtZXRob2RzIGFkZHJlc3MgdmFyaW91cyBpbnRyaWNhY2llcyBzcGVjaWZpYyB0byBzaWduYWwgcHJvcGFnYXRpb24gaW4gdHJhbnNmb3JtZXJzLCBpbmNsdWRpbmcgdGhlIGludGVyYWN0aW9uIHdpdGggcG9zaXRpb25hbCBlbmNvZGluZyBhbmQgY2F1c2FsIG1hc2tpbmcuIEluIGV4cGVyaW1lbnRzIG9uIFdpa2lUZXh0LTEwMyBhbmQgQzQsIG91ciBhcHByb2FjaGVzIGVuYWJsZSBkZWVwIHRyYW5zZm9ybWVycyB3aXRob3V0IG5vcm1hbGlzYXRpb24gdG8gdHJhaW4gYXQgc3BlZWRzIG1hdGNoaW5nIHRoZWlyIHN0YW5kYXJkIGNvdW50ZXJwYXJ0cywgYW5kIGRlZXAgdmFuaWxsYSB0cmFuc2Zvcm1lcnMgdG8gcmVhY2ggdGhlIHNhbWUgcGVyZm9ybWFuY2UgYXMgc3RhbmRhcmQgb25lcyBhZnRlciBhYm91dCA1IHRpbWVzIG1vcmUgaXRlcmF0aW9ucy4iLCxFLVNQQSxVbnJlbGVhc2VkLCJVbml0ZWQgS2luZ2RvbSBvZiBHcmVhdCBCcml0YWluIGFuZCBOb3J0aGVybiBJcmVsYW5kLFVuaXRlZCBLaW5nZG9tIG9mIEdyZWF0IEJyaXRhaW4gYW5kIE5vcnRoZXJuIElyZWxhbmQiLCwsLCwsMjAyNi0wNS0yNSAxMjoxOToxNCswMDowMCwsLCwsLCJBY2FkZW1pYSxJbmR1c3RyeSIsLCwsLFVucmVsZWFzZWQsLCwsLCwsLCwsLCwsTm8KQW50aHJvcGljIExNIDE3NUIsTGFuZ3VhZ2UsIkxhbmd1YWdlIG1vZGVsaW5nL2dlbmVyYXRpb24sUXVlc3Rpb24gYW5zd2VyaW5nIixBbnRocm9waWMsIkRlZXAgR2FuZ3VsaSwgQW1hbmRhIEFza2VsbCwgTmljaG9sYXMgU2NoaWVmZXIsIFRob21hcyBJLiBMaWFvLCBLYW1pbMSXIEx1a2/FoWnFq3TElywgQW5uYSBDaGVuLCBBbm5hIEdvbGRpZSwgQXphbGlhIE1pcmhvc2VpbmksIENhdGhlcmluZSBPbHNzb24sIERhbm55IEhlcm5hbmRleiwgRGF3biBEcmFpbiwgRHVzdGluIExpLCBFbGkgVHJhbi1Kb2huc29uLCBFdGhhbiBQZXJleiwgSmFja3NvbiBLZXJuaW9uLCBKYW1pZSBLZXJyLCBKYXJlZCBNdWVsbGVyLCBKb3NodWEgTGFuZGF1LCBLYW1hbCBOZG91c3NlLCBLYXJpbmEgTmd1eWVuLCBMaWFuZSBMb3ZpdHQsIE1pY2hhZWwgU2VsbGl0dG8sIE5lbHNvbiBFbGhhZ2UsIE5vZW1pIE1lcmNhZG8sIE5vdmEgRGFzU2FybWEsIE9saXZlciBSYXVzY2gsIFJvYmVydCBMYXNlbmJ5LCBSb2JpbiBMYXJzb24sIFNhbSBSaW5nZXIsIFNhbmRpcGFuIEt1bmR1LCBTYXVyYXYgS2FkYXZhdGgsIFNjb3R0IEpvaG5zdG9uLCBTaGF1bmEgS3JhdmVjLCBTaGVlciBFbCBTaG93aywgVGFtZXJhIExhbmhhbSwgVGltb3RoeSBUZWxsZWVuLUxhd3RvbiwgVG9tIEhlbmlnaGFuLCBUcmlzdGFuIEh1bWUsIFl1bnRhbyBCYWksIFphYyBIYXRmaWVsZC1Eb2RkcywgQmVuIE1hbm4sIERhcmlvIEFtb2RlaSwgTmljaG9sYXMgSm9zZXBoLCBTYW0gTWNDYW5kbGlzaCwgVG9tIEJyb3duLCBDaHJpc3RvcGhlciBPbGFoLCBKYWNrIENsYXJrLCBTYW11ZWwgUi4gQm93bWFuLCBKYXJlZCBLYXBsYW4iLDIwMjMtMDItMTUsVGhlIENhcGFjaXR5IGZvciBNb3JhbCBTZWxmLUNvcnJlY3Rpb24gaW4gTGFyZ2UgTGFuZ3VhZ2UgTW9kZWxzLGh0dHBzOi8vYXJ4aXYub3JnL2Ficy8yMzAyLjA3NDU5LDIwNi4wLCwsMTc1MDAwMDAwMDAwLjAsMTc1QiwsLCwsLCwsUmVpbmZvcmNlbWVudCBsZWFybmluZyxDb25maWRlbnQsIldlIHRlc3QgdGhlIGh5cG90aGVzaXMgdGhhdCBsYW5ndWFnZSBtb2RlbHMgdHJhaW5lZCB3aXRoIHJlaW5mb3JjZW1lbnQgbGVhcm5pbmcgZnJvbSBodW1hbiBmZWVkYmFjayAoUkxIRikgaGF2ZSB0aGUgY2FwYWJpbGl0eSB0byAiIm1vcmFsbHkgc2VsZi1jb3JyZWN0IiIgLS0gdG8gYXZvaWQgcHJvZHVjaW5nIGhhcm1mdWwgb3V0cHV0cyAtLSBpZiBpbnN0cnVjdGVkIHRvIGRvIHNvLiBXZSBmaW5kIHN0cm9uZyBldmlkZW5jZSBpbiBzdXBwb3J0IG9mIHRoaXMgaHlwb3RoZXNpcyBhY3Jvc3MgdGhyZWUgZGlmZmVyZW50IGV4cGVyaW1lbnRzLCBlYWNoIG9mIHdoaWNoIHJldmVhbCBkaWZmZXJlbnQgZmFjZXRzIG9mIG1vcmFsIHNlbGYtY29ycmVjdGlvbi4gV2UgZmluZCB0aGF0IHRoZSBjYXBhYmlsaXR5IGZvciBtb3JhbCBzZWxmLWNvcnJlY3Rpb24gZW1lcmdlcyBhdCAyMkIgbW9kZWwgcGFyYW1ldGVycywgYW5kIHR5cGljYWxseSBpbXByb3ZlcyB3aXRoIGluY3JlYXNpbmcgbW9kZWwgc2l6ZSBhbmQgUkxIRiB0cmFpbmluZy4gV2UgYmVsaWV2ZSB0aGF0IGF0IHRoaXMgbGV2ZWwgb2Ygc2NhbGUsIGxhbmd1YWdlIG1vZGVscyBvYnRhaW4gdHdvIGNhcGFiaWxpdGllcyB0aGF0IHRoZXkgY2FuIHVzZSBmb3IgbW9yYWwgc2VsZi1jb3JyZWN0aW9uOiAoMSkgdGhleSBjYW4gZm9sbG93IGluc3RydWN0aW9ucyBhbmQgKDIpIHRoZXkgY2FuIGxlYXJuIGNvbXBsZXggbm9ybWF0aXZlIGNvbmNlcHRzIG9mIGhhcm0gbGlrZSBzdGVyZW90eXBpbmcsIGJpYXMsIGFuZCBkaXNjcmltaW5hdGlvbi4gQXMgc3VjaCwgdGhleSBjYW4gZm9sbG93IGluc3RydWN0aW9ucyB0byBhdm9pZCBjZXJ0YWluIGtpbmRzIG9mIG1vcmFsbHkgaGFybWZ1bCBvdXRwdXRzLiBXZSBiZWxpZXZlIG91ciByZXN1bHRzIGFyZSBjYXVzZSBmb3IgY2F1dGlvdXMgb3B0aW1pc20gcmVnYXJkaW5nIHRoZSBhYmlsaXR5IHRvIHRyYWluIGxhbmd1YWdlIG1vZGVscyB0byBhYmlkZSBieSBldGhpY2FsIHByaW5jaXBsZXMuIiwsLFVucmVsZWFzZWQsVW5pdGVkIFN0YXRlcyBvZiBBbWVyaWNhLCwsLCwsMjAyNi0wNS0yNSAxMjoxOToxNCswMDowMCwsLCwsLEluZHVzdHJ5LCwsLCxVbnJlbGVhc2VkLCxUcnVlLCwsLCwsLCwsLCxObwpCQVNJQy1MICsgTGlvbixWaXNpb24sSW1hZ2UgY2xhc3NpZmljYXRpb24sIkdvb2dsZSxVbml2ZXJzaXR5IG9mIENhbGlmb3JuaWEgTG9zIEFuZ2VsZXMgKFVDTEEpIiwiWGlhbmduaW5nIENoZW4sIENoZW4gTGlhbmcsIERhIEh1YW5nLCBFc3RlYmFuIFJlYWwsIEthaXl1YW4gV2FuZywgWWFvIExpdSwgSGlldSBQaGFtLCBYdWFueWkgRG9uZywgVGhhbmcgTHVvbmcsIENoby1KdWkgSHNpZWgsIFlpZmVuZyBMdSwgUXVvYyBWLiBMZSIsMjAyMy0wMi0xMyxTeW1ib2xpYyBEaXNjb3Zlcnkgb2YgT3B0aW1pemF0aW9uIEFsZ29yaXRobXMsaHR0cHM6Ly9hcnhpdi5vcmcvYWJzLzIzMDIuMDY2NzV2NCw2MjYuMCxTT1RBIGltcHJvdmVtZW50LCIiIk9uIHZpc2lvbi1sYW5ndWFnZSBjb250cmFzdGl2ZSBsZWFybmluZywgd2UgYWNoaWV2ZSA4OC4zJSB6ZXJvLXNob3QgYW5kIDkxLjElIGZpbmUtdHVuaW5nIGFjY3VyYWN5IG9uIEltYWdlTmV0LCBzdXJwYXNzaW5nIHRoZSBwcmV2aW91cyBiZXN0IHJlc3VsdHMgYnkgMiUgYW5kIDAuMSUsIHJlc3BlY3RpdmVseSIiCgoiIk9uIGltYWdlIGNsYXNzaWZpY2F0aW9uLCBMaW9uIGJvb3N0cyB0aGUgYWNjdXJhY3kgb2YgVmlUIGJ5IHVwIHRvIDIlIG9uIEltYWdlTmV0IGFuZCBzYXZlcyB1cCB0byA1eCB0aGUgcHJlLXRyYWluaW5nIGNv</x:v>
      </x:c>
    </x:row>
    <x:row r="188" ht="18" customHeight="1">
      <x:c r="A188" s="17" t="n">
        <x:v>183</x:v>
      </x:c>
      <x:c r="B188" s="17" t="n">
        <x:v>309</x:v>
      </x:c>
      <x:c r="C188" s="94" t="str">
        <x:v>bXB1dGUgb24gSkZULiIiIiwzMDcwMDAwMDAwLjAscGFyYW1ldGVyIGNvdW50IG9mIG9yaWdpbmFsIEJBU0lDLUwsLCJUaGlzIG1vZGVsIGlzIEJBU0lDLUwgcmV0cmFpbmVkIHdpdGggYSBkaWZmZXJlbnQgb3B0aW1pemVyLCBMaW9uLiBMaW9uIHNlZW1zIG1vcmUgY29tcHV0ZS1lZmZpY2llbnQsIHNvIHdlIHNob3VsZCBleHBlY3QgY29tcHV0ZSB0byBiZSBsZXNzIHRoYW4gQkFTSUMtTC4iLCwsLCwsLENvbmZpZGVudCwiV2UgcHJlc2VudCBhIG1ldGhvZCB0byBmb3JtdWxhdGUgYWxnb3JpdGhtIGRpc2NvdmVyeSBhcyBwcm9ncmFtIHNlYXJjaCwgYW5kIGFwcGx5IGl0IHRvIGRpc2NvdmVyIG9wdGltaXphdGlvbiBhbGdvcml0aG1zIGZvciBkZWVwIG5ldXJhbCBuZXR3b3JrIHRyYWluaW5nLiBXZSBsZXZlcmFnZSBlZmZpY2llbnQgc2VhcmNoIHRlY2huaXF1ZXMgdG8gZXhwbG9yZSBhbiBpbmZpbml0ZSBhbmQgc3BhcnNlIHByb2dyYW0gc3BhY2UuIFRvIGJyaWRnZSB0aGUgbGFyZ2UgZ2VuZXJhbGl6YXRpb24gZ2FwIGJldHdlZW4gcHJveHkgYW5kIHRhcmdldCB0YXNrcywgd2UgYWxzbyBpbnRyb2R1Y2UgcHJvZ3JhbSBzZWxlY3Rpb24gYW5kIHNpbXBsaWZpY2F0aW9uIHN0cmF0ZWdpZXMuIE91ciBtZXRob2QgZGlzY292ZXJzIGEgc2ltcGxlIGFuZCBlZmZlY3RpdmUgb3B0aW1pemF0aW9uIGFsZ29yaXRobSwgTGlvbiAoRXZvTHZlZCBTaWduIE1vbWVudHVtKS4gSXQgaXMgbW9yZSBtZW1vcnktZWZmaWNpZW50IHRoYW4gQWRhbSBhcyBpdCBvbmx5IGtlZXBzIHRyYWNrIG9mIHRoZSBtb21lbnR1bS4gRGlmZmVyZW50IGZyb20gYWRhcHRpdmUgb3B0aW1pemVycywgaXRzIHVwZGF0ZSBoYXMgdGhlIHNhbWUgbWFnbml0dWRlIGZvciBlYWNoIHBhcmFtZXRlciBjYWxjdWxhdGVkIHRocm91Z2ggdGhlIHNpZ24gb3BlcmF0aW9uLiBXZSBjb21wYXJlIExpb24gd2l0aCB3aWRlbHkgdXNlZCBvcHRpbWl6ZXJzLCBzdWNoIGFzIEFkYW0gYW5kIEFkYWZhY3RvciwgZm9yIHRyYWluaW5nIGEgdmFyaWV0eSBvZiBtb2RlbHMgb24gZGlmZmVyZW50IHRhc2tzLiBPbiBpbWFnZSBjbGFzc2lmaWNhdGlvbiwgTGlvbiBib29zdHMgdGhlIGFjY3VyYWN5IG9mIFZpVCBieSB1cCB0byAyJSBvbiBJbWFnZU5ldCBhbmQgc2F2ZXMgdXAgdG8gNXggdGhlIHByZS10cmFpbmluZyBjb21wdXRlIG9uIEpGVC4gT24gdmlzaW9uLWxhbmd1YWdlIGNvbnRyYXN0aXZlIGxlYXJuaW5nLCB3ZSBhY2hpZXZlIDg4LjMlIHplcm8tc2hvdCBhbmQgOTEuMSUgZmluZS10dW5pbmcgYWNjdXJhY3kgb24gSW1hZ2VOZXQsIHN1cnBhc3NpbmcgdGhlIHByZXZpb3VzIGJlc3QgcmVzdWx0cyBieSAyJSBhbmQgMC4xJSwgcmVzcGVjdGl2ZWx5LiBPbiBkaWZmdXNpb24gbW9kZWxzLCBMaW9uIG91dHBlcmZvcm1zIEFkYW0gYnkgYWNoaWV2aW5nIGEgYmV0dGVyIEZJRCBzY29yZSBhbmQgcmVkdWNpbmcgdGhlIHRyYWluaW5nIGNvbXB1dGUgYnkgdXAgdG8gMi4zeC4gRm9yIGF1dG9yZWdyZXNzaXZlLCBtYXNrZWQgbGFuZ3VhZ2UgbW9kZWxpbmcsIGFuZCBmaW5lLXR1bmluZywgTGlvbiBleGhpYml0cyBhIHNpbWlsYXIgb3IgYmV0dGVyIHBlcmZvcm1hbmNlIGNvbXBhcmVkIHRvIEFkYW0uIE91ciBhbmFseXNpcyBvZiBMaW9uIHJldmVhbHMgdGhhdCBpdHMgcGVyZm9ybWFuY2UgZ2FpbiBncm93cyB3aXRoIHRoZSB0cmFpbmluZyBiYXRjaCBzaXplLiBJdCBhbHNvIHJlcXVpcmVzIGEgc21hbGxlciBsZWFybmluZyByYXRlIHRoYW4gQWRhbSBkdWUgdG8gdGhlIGxhcmdlciBub3JtIG9mIHRoZSB1cGRhdGUgcHJvZHVjZWQgYnkgdGhlIHNpZ24gZnVuY3Rpb24uIEFkZGl0aW9uYWxseSwgd2UgZXhhbWluZSB0aGUgbGltaXRhdGlvbnMgb2YgTGlvbiBhbmQgaWRlbnRpZnkgc2NlbmFyaW9zIHdoZXJlIGl0cyBpbXByb3ZlbWVudHMgYXJlIHNtYWxsIG9yIG5vdCBzdGF0aXN0aWNhbGx5IHNpZ25pZmljYW50LiBMaW9uIGlzIGFsc28gc3VjY2Vzc2Z1bGx5IGRlcGxveWVkIGluIHByb2R1Y3Rpb24gc3lzdGVtcyBzdWNoIGFzIEdvb2dsZSBzZWFyY2ggYWRzIENUUiBtb2RlbC4iLCwsVW5yZWxlYXNlZCwiVW5pdGVkIFN0YXRlcyBvZiBBbWVyaWNhLFVuaXRlZCBTdGF0ZXMgb2YgQW1lcmljYSIsLCwsLCwyMDI2LTA1LTI1IDEyOjE5OjEzKzAwOjAwLCwsLCwsIkluZHVzdHJ5LEFjYWRlbWlhIiwsLCw0MzUwLjAsT3BlbiBzb3VyY2UsIkFwYWNoZSAyLjAKaHR0cHM6Ly9naXRodWIuY29tL2dvb2dsZS9hdXRvbWwvdHJlZS9tYXN0ZXIvbGlvbiIsLCwsQkYxNiwsLCwsLCwsTm8KVmlULTIyQixWaXNpb24sIk9iamVjdCBkZXRlY3Rpb24sSW1hZ2UgY2xhc3NpZmljYXRpb24iLEdvb2dsZSwiTW9zdGFmYSBEZWhnaGFuaSwgSm9zaXAgRGpvbG9uZ2EsIEJhc2lsIE11c3RhZmEsIFBpb3RyIFBhZGxld3NraSwgSm9uYXRoYW4gSGVlaywgSnVzdGluIEdpbG1lciwgQW5kcmVhcyBTdGVpbmVyLCBNYXRoaWxkZSBDYXJvbiwgUm9iZXJ0IEdlaXJob3MsIElicmFoaW0gQWxhYmR1bG1vaHNpbiwgUm9kb2xwaGUgSmVuYXR0b24sIEx1Y2FzIEJleWVyLCBNaWNoYWVsIFRzY2hhbm5lbiwgQW51cmFnIEFybmFiLCBYaWFvIFdhbmcsIENhcmxvcyBSaXF1ZWxtZSwgTWF0dGhpYXMgTWluZGVyZXIsIEpvYW4gUHVpZ2NlcnZlciwgVXRrdSBFdmNpLCBNYW5vaiBLdW1hciwgU2pvZXJkIHZhbiBTdGVlbmtpc3RlLCBHYW1hbGVsZGluIEYuIEVsc2F5ZWQsIEFyYXZpbmRoIE1haGVuZHJhbiwgRmlzaGVyIFl1LCBBdml0YWwgT2xpdmVyLCBGYW50aW5lIEh1b3QsIEphc21pam4gQmFzdGluZ3MsIE1hcmsgUGF0cmljayBDb2xsaWVyLCBBbGV4ZXkgR3JpdHNlbmtvLCBWaWdobmVzaCBCaXJvZGthciwgQ3Jpc3RpbmEgVmFzY29uY2Vsb3MsIFlpIFRheSwgVGhvbWFzIE1lbnNpbmssIEFsZXhhbmRlciBLb2xlc25pa292LCBGaWxpcCBQYXZldGnEhywgRHVzdGluIFRyYW4sIFRob21hcyBLaXBmLCBNYXJpbyBMdcSNacSHLCBYaWFvaHVhIFpoYWksIERhbmllbCBLZXlzZXJzLCBKZXJlbWlhaCBIYXJtc2VuLCBOZWlsIEhvdWxzYnkiLDIwMjMtMDItMTAsU2NhbGluZyBWaXNpb24gVHJhbnNmb3JtZXJzIHRvIDIyIEJpbGxpb24gUGFyYW1ldGVycyxodHRwczovL2FyeGl2Lm9yZy9hYnMvMjMwMi4wNTQ0MnYxLDg2Mi4wLFNPVEEgaW1wcm92ZW1lbnQsIiIiVGhlIGxhcmdlc3QgVmlULTIyQiBzZXRzIHRoZSBuZXcgU09UQSBvbiB0aGUgY2hhbGxlbmdpbmcgT2JqZWN0TmV0IHRlc3Qgc2V0IiIiLDIxNzQzMDAwMDAwLjAsIjIxLjc0M0IsIFRhYmxlIDEiLDEuOTMyNDhlKzIzLCIiIlZpVC0yMkIgd2FzIHRyYWluZWQgdXNpbmcgMjU2IHZpc3VhbCB0b2tlbnMgcGVyIGltYWdlLCB3aGVyZSBlYWNoIHRva2VuIHJlcHJlc2VudHMgYSAxNCDDlyAxNCBwYXRjaCBleHRyYWN0ZWQgZnJvbSAyMjQgw5cgMjI0IHNpemVkIGltYWdlcy4gVmlULTIyQiBpcyB0cmFpbmVkIGZvciAxNzdrIHN0ZXBzIHdpdGggYmF0Y2ggc2l6ZSBvZiA2NWs6IGFwcHJveGltYXRlbHkgMyBlcG9jaHMiIgoKIiJWaVQtMjJCIHdhcyB0cmFpbmVkIG9uIDEwMjQgVFBVIFY0IGNoaXBzIGZvciAxNzdLIHN0ZXBzIiIKCiIiVXNpbmcgdGhlc2UgdGVjaG5pcXVlcywgVmlULTIyQiBwcm9jZXNzZXMgMS4xNWsgdG9rZW5zIHBlciBzZWNvbmQgcGVyIGNvcmUgZHVyaW5nIHRyYWluaW5nIChmb3J3YXJkIGFuZCBiYWNrd2FyZCBwYXNzKSBvbiBUUFV2NCBbLi4uXSBWaVQtMjJC4oCZcyBtb2RlbCBmbG9wcyB1dGlsaXphdGlvbiAoTUZVKSBpcyA1NC45JSIiCgoyNTYgKiAxNzdrICogNjVrID0gMi45NDVUIHRva2VucwoKU28gdHJhaW5pbmcgdGltZSBpcyAyLjk0NVQgdG9rZW5zIC8gKDEuMTVrICogMiAqIDEwMjQpIHRva2Vucy9zID0gMS4yNU0gc2Vjb25kcyA9IDM0Ny40IGhvdXJzCgpTbyAxMDI0IFRQVXY0IGNoaXBzIGZvciAxLjI1TSBzZWNvbmRzIGF0IDU0LjklIE1GVToKMTAyNCAqIDIuNzVlMTQgKiAxLjI1TSAqIDAuNTQ5ID0gMS45MzI0OGUyMyIsNDAwMDAwMDAwMCwiIiJEYXRhc2V0LiBWaVQtMjJCIGlzIHRyYWluZWQgb24gYSB2ZXJzaW9uIG9mIEpGVCAoU3VuIGV0IGFsLiwgMjAxNyksIGV4dGVuZGVkIHRvIGFyb3VuZCA0QiBpbWFnZXMgKFpoYWkgZXQgYWwuLAoyMDIyYSkuIFRoZXNlIGltYWdlcyBoYXZlIGJlZW4gc2VtaS1hdXRvbWF0aWNhbGx5IGFubm90YXRlZCB3aXRoIGEgY2xhc3MtaGllcmFyY2h5IG9mIDMwayBsYWJlbHMiIiIsMzQ3LjQsIiIiVXNpbmcgdGhlc2UgdGVjaG5pcXVlcywgVmlULTIyQiBwcm9jZXNzZXMgMS4xNWsgdG9rZW5zIHBlciBzZWNvbmQgcGVyIGNvcmUgZHVyaW5nIHRyYWluaW5nIChmb3J3YXJkIGFuZCBiYWNrd2FyZCBwYXNzKSIiCkZyb20gbW9kZWwgY2FyZCB3ZSBrbm93IHRoZXkgdHJhaW5lZCB3aXRoIDEwMjQgVFBVdjQgY2hpcHMsIGFuZCB0aGVyZSBhcmUgMiBjb3JlcyBwZXIgY2hpcC4gVG90YWwgbnVtYmVyIG9mIHRva2VucyB3YXMgMTc3SyBzdGVwcyAqIDY1ayBpbWFnZXMvc3RlcCAqIDI1NiB0b2tlbnMvaW1hZ2UgPSAyLjk0NVQgdG9rZW5zCgpTbyB0cmFpbmluZyB0aW1lIGlzIDIuOTQ1VCB0b2tlbnMgLyAoMS4xNWsgKiAyICogMTAyNCkgdG9rZW5zL3MgPSAxLjI1TSBzZWNvbmRzID0gMzQ3LjQgaG91cnMiLEdvb2dsZSBUUFUgdjQsLENvbmZpZGVudCwiVGhlIHNjYWxpbmcgb2YgVHJhbnNmb3JtZXJzIGhhcyBkcml2ZW4gYnJlYWt0aHJvdWdoIGNhcGFiaWxpdGllcyBmb3IgbGFuZ3VhZ2UgbW9kZWxzLiBBdCBwcmVzZW50LCB0aGUgbGFyZ2VzdCBsYXJnZSBsYW5ndWFnZSBtb2RlbHMgKExMTXMpIGNvbnRhaW4gdXB3YXJkcyBvZiAxMDBCIHBhcmFtZXRlcnMuIFZpc2lvbiBUcmFuc2Zvcm1lcnMgKFZpVCkgaGF2ZSBpbnRyb2R1Y2VkIHRoZSBzYW1lIGFyY2hpdGVjdHVyZSB0byBpbWFnZSBhbmQgdmlkZW8gbW9kZWxsaW5nLCBidXQgdGhlc2UgaGF2ZSBub3QgeWV0IGJlZW4gc3VjY2Vzc2Z1bGx5IHNjYWxlZCB0byBuZWFybHkgdGhlIHNhbWUgZGVncmVlOyB0aGUgbGFyZ2VzdCBkZW5zZSBWaVQgY29udGFpbnMgNEIgcGFyYW1ldGVycyAoQ2hlbiBldCBhbC4sIDIwMjIpLiBXZSBwcmVzZW50IGEgcmVjaXBlIGZvciBoaWdobHkgZWZmaWNpZW50IGFuZCBzdGFibGUgdHJhaW5pbmcgb2YgYSAyMkItcGFyYW1ldGVyIFZpVCAoVmlULTIyQikgYW5kIHBlcmZvcm0gYSB3aWRlIHZhcmlldHkgb2YgZXhwZXJpbWVudHMgb24gdGhlIHJlc3VsdGluZyBtb2RlbC4gV2hlbiBldmFsdWF0ZWQgb24gZG93bnN0cmVhbSB0YXNrcyAob2Z0ZW4gd2l0aCBhIGxpZ2h0d2VpZ2h0IGxpbmVhciBtb2RlbCBvbiBmcm96ZW4gZmVhdHVyZXMpLCBWaVQtMjJCIGRlbW9uc3RyYXRlcyBpbmNyZWFzaW5nIHBlcmZvcm1hbmNlIHdpdGggc2NhbGUuIFdlIGZ1cnRoZXIgb2JzZXJ2ZSBvdGhlciBpbnRlcmVzdGluZyBiZW5lZml0cyBvZiBzY2FsZSwgaW5jbHVkaW5nIGFuIGltcHJvdmVkIHRyYWRlb2ZmIGJldHdlZW4gZmFpcm5lc3MgYW5kIHBlcmZvcm1hbmNlLCBzdGF0ZS1vZi10aGUtYXJ0IGFsaWdubWVudCB0byBodW1hbiB2aXN1YWwgcGVyY2VwdGlvbiBpbiB0ZXJtcyBvZiBzaGFwZS90ZXh0dXJlIGJpYXMsIGFuZCBpbXByb3ZlZCByb2J1c3RuZXNzLiBWaVQtMjJCIGRlbW9uc3RyYXRlcyB0aGUgcG90ZW50aWFsIGZvciAiIkxMTS1saWtlIiIgc2NhbGluZyBpbiB2aXNpb24sIGFuZCBwcm92aWRlcyBrZXkgc3RlcHMgdG93YXJkcyBnZXR0aW5nIHRoZXJlLiIsMi45LCxVbnJlbGVhc2VkLFVuaXRlZCBTdGF0ZXMgb2YgQW1lcmljYSwsLCwxMDI0LjAsMC41NDksMjAyNi0wNS0yNSAxMjoyMToyOCswMDowMCwsLCwsLEluZHVzdHJ5LCwsLCxVbnJlbGVhc2VkLGRvbid0IHNlZSBpdCBoZXJlOiBodHRwczovL2dpdGh1Yi5jb20vZ29vZ2xlLXJlc2VhcmNoL3Zpc2lvbl90cmFuc2Zvcm1lcj90YWI9cmVhZG1lLW92LWZpbGUjYXZhaWxhYmxlLXZpdC1tb2RlbHMgLFRydWUsMjg1NTU1LjU3MDE2MTgzNTc2LCIiIlVzaW5nIHRoZXNlIHRlY2huaXF1ZXMsIFZpVC0yMkIgcHJvY2Vzc2VzIDEuMTVrIHRva2VucyBwZXIgc2Vjb25kIHBlciBjb3JlIGR1cmluZyB0cmFpbmluZyAoZm9yd2FyZCBhbmQgYmFja3dhcmQgcGFzcykgb24gVFBVdjQgWy4uLl0gVmlULTIyQuKAmXMgbW9kZWwgZmxvcHMgdXRpbGl6YXRpb24gKE1GVSkgaXMgNTQuOSUiIiIsQkYxNiwsNjk0ODkzLjYwMjkxNzgxNDMsSGFyZHdhcmUsLCwsLE5vCkNvbnRyb2xOZXQsSW1hZ2UgZ2VuZXJhdGlvbiwsU3RhbmZvcmQgVW5pdmVyc2l0eSwiTHZtaW4gWmhhbmcsIEFueWkgUmFvLCBNYW5lZXNoIEFncmF3YWxhIiwyMDIzLTAyLTEwLEFkZGluZyBDb25kaXRpb25hbCBDb250cm9sIHRvIFRleHQtdG8tSW1hZ2UgRGlmZnVzaW9uIE1vZGVscyxodHRwczovL2FyeGl2Lm9yZy9hYnMvMjMwMi4wNTU0MywsLCwsLCwsLCwsLCwsVW5rbm93biwsLCwsVW5pdGVkIFN0YXRlcyBvZiBBbWVyaWNhLCwsLCwsMjAyNS0xMS0yOCAxMTo1Mzo0NCswMDowMCwsLCwsLEFjYWRlbWlhLCwsLCwsLCwsLCwsLCwsLCwsClByb3RlaW5EVCwiQmlvbG9neSxMYW5ndWFnZSIsIlByb3RlaW5zLFByb3RlaW4gcmVwcmVzZW50YXRpb24gbGVhcm5pbmcsUHJvdGVpbiBnZW5lcmF0aW9uLFByb3RlaW4gZGVzaWduIiwiVW5pdmVyc2l0eSBvZiBDYWxpZm9ybmlhIChVQykgQmVya2VsZXksQ2FsaWZvcm5pYSBJbnN0aXR1dGUgb2YgVGVjaG5vbG9neSxVbml2ZXJzaXR5IG9mIFRvcm9udG8sVW5pdmVyc2l0eSBvZiBXaXNjb25zaW4gTWFkaXNvbixUZXhhcyBBJk0sTlZJRElBLE1pbGEgLSBRdWViZWMgQUkgKG9yaWdpbmFsbHkgTW9udHJlYWwgSW5zdGl0dXRlIGZvciBMZWFybmluZyBBbGdvcml0aG1zKSIsIlNoZW5nY2hhbyBMaXUsIFlhbmppbmcgTGksIFpodW94aW5yYW4gTGksIEFudGhvbnkgR2l0dGVyLCBZdXRhbyBaaHUsIEppYXJ1aSBMdSwgWmhhbyBYdSwgV2VpbGkgTmllLCBBcnZpbmQgUmFtYW5hdGhhbiwgQ2hhb3dlaSBYaWFvLCBKaWFuIFRhbmcsIEhvbmd5dSBHdW8sIGFuZCBBbmltYSBBbmFuZGt1bWFyIiwyMDIzLTAyLTA5LEEgVGV4dC1ndWlkZWQgUHJvdGVpbiBEZXNpZ24gRnJhbWV3b3JrLGh0dHBzOi8vYXJ4aXYub3JnL2Ficy8yMzAyLjA0NjExLCxTT1RBIGltcHJvdmVtZW50LCIiIkNvbXBhcmVkIHRvIHNpeCBzdGF0ZS1vZi10aGUtYXJ0IHByb3RlaW4gc2VxdWVuY2UgcmVwcmVzZW50YXRpb24gbWV0aG9kcywgUHJvdGVpbkRUIGNhbiBvYnRhaW4gY29uc2lzdGVudGx5IHN1cGVyaW9yIHBlcmZvcm1hbmNlIG9uIGZvdXIgb2Ygc2l4IGJlbmNobWFyayB0YXNrcy4iIiIsLCwsLDEzMjMwMzkwMCwiVG90YWwgYW1pbm8gYWNpZHM6IDE5NywwMDAsMDAwIHJlc2lkdWVzCgpGaW5hbCBjYWxjdWxhdGlvbjogMS45NyDDlyAxMOKBuCBkYXRhcG9pbnRzCgpWYWx1ZSA9IDE5NywwMDAsMDAwID0gMS45N2U4IiwsLCwsTGlrZWx5LCJDdXJyZW50IEFJLWFzc2lzdGVkIHByb3RlaW4gZGVzaWduIG1haW5seSB1dGlsaXplcyBwcm90ZWluIHNlcXVlbnRpYWwgYW5kIHN0cnVjdHVyYWwgaW5mb3JtYXRpb24uIE1lYW53aGlsZSwgdGhlcmUgZXhpc3RzIHRyZW1lbmRvdXMga25vd2xlZGdlIGN1cmF0ZWQgYnkgaHVtYW5zIGluIHRoZSB0ZXh0IGZvcm1hdCBkZXNjcmliaW5nIHByb3RlaW5z4oCZIGhpZ2gtbGV2ZWwgZnVuY3Rpb25hbGl0aWVzLiBZZXQsIHdoZXRoZXIgdGhlIGluY29ycG9yYXRpb24gb2Ygc3VjaCB0ZXh0IGRhdGEgY2FuIGhlbHAgcHJvdGVpbiBkZXNpZ24gdGFza3MgaGFzIG5vdCBiZWVuIGV4cGxvcmVkLiBUbyBicmlkZ2UgdGhpcyBnYXAsIHdlIHByb3Bvc2UgUHJvdGVpbkRULCBhIG11bHRpLW1vZGFsIGZyYW1ld29yayB0aGF0IGxldmVyYWdlcyB0ZXh0dWFsIGRlc2NyaXB0aW9ucyBmb3IgcHJvdGVpbiBkZXNpZ24uIFByb3RlaW5EVCBjb25zaXN0cyBvZiB0aHJlZSBzdWJzZXF1ZW50IHN0ZXBzOiBQcm90ZWluQ0xBUCB3aGljaCBhbGlnbnMgdGhlIHJlcHJlc2VudGF0aW9uIG9mIHR3byBtb2RhbGl0aWVzLCBhIGZhY2lsaXRhdG9yIHRoYXQgZ2VuZXJhdGVzIHRoZSBwcm90ZWluIHJlcHJlc2VudGF0aW9uIGZyb20gdGhlIHRleHQgbW9kYWxpdHksIGFuZCBhIGRlY29kZXIgdGhhdCBjcmVhdGVzIHRoZSBwcm90ZWluIHNlcXVlbmNlcyBmcm9tIHRoZSByZXByZXNlbnRhdGlvbi4gVG8gdHJhaW4gUHJvdGVpbkRULCB3ZSBjb25zdHJ1Y3QgYSBsYXJnZSBkYXRhc2V0LCBTd2lzc1Byb3RDTEFQLCB3aXRoIDQ0MUsgdGV4dCBhbmQgcHJvdGVpbiBwYWlycy4gV2UgcXVhbnRpdGF0aXZlbHkgdmVyaWZ5IHRoZSBlZmZlY3RpdmVuZXNzIG9mIFByb3RlaW5EVCBvbiB0aHJlZSBjaGFsbGVuZ2luZyB0YXNrczogKDEpIG92ZXIgOTAlIGFjY3VyYWN5IGZvciB0ZXh0LWd1aWRlZCBwcm90ZWluIGdlbmVyYXRpb247ICgyKSBiZXN0IGhpdCByYXRpbyBvbiAxMCB6ZXJvLXNob3QgdGV4dC1ndWlkZWQgcHJvdGVpbiBlZGl0aW5nIHRhc2tzOyAoMykgc3VwZXJpb3IgcGVyZm9ybWFuY2Ugb24gZm91ciBvdXQgb2Ygc2l4IHByb3RlaW4gcHJvcGVydHkgcHJlZGljdGlvbiBiZW5jaG1hcmtzLiIsLCxPcGVuIHdlaWdodHMgKHVucmVzdHJpY3RlZCksIlVuaXRlZCBTdGF0ZXMgb2YgQW1lcmljYSxVbml0ZWQgU3RhdGVzIG9mIEFtZXJpY2EsQ2FuYWRhLFVuaXRlZCBTdGF0ZXMgb2YgQW1lcmljYSxVbml0ZWQgU3RhdGVzIG9mIEFtZXJpY2EsVW5pdGVkIFN0YXRlcyBvZiBBbWVyaWNhLENhbmFkYSIsU2NpQkVSVCwsLCwsMjAyNS0xMS0yOCAxMTo1Mzo0NCswMDowMCwsLCwsLCJBY2FkZW1pYSxBY2FkZW1pYSxBY2FkZW1pYSxBY2FkZW1pYSxBY2FkZW1pYSxJbmR1c3RyeSxBY2FkZW1pYSIsLCwsLE9wZW4gc291cmNlLCJNSVQgbGljZW5zZQpodHRwczovL2dpdGh1Yi5jb20vY2hhbzEyMjQvUHJvdGVpbkRUIiwsLCxGUDE2LCwsLCwsLCxZZXMKVG9vbEZvcm1lcixMYW5ndWFnZSwsTWV0YSBBSSwiVGltbyBTY2hpY2ssIEphbmUgRHdpdmVkaS1ZdSwgUm9iZXJ0byBEZXNzw6wsIFJvYmVydGEgUmFpbGVhbnUsIE1hcmlhIExvbWVsaSwgTHVrZSBaZXR0bGVtb3llciwgTmljb2xhIENhbmNlZGRhLCBUaG9tYXMgU2NpYWxvbSIsMjAyMy0wMi0wOSxUb29sZm9ybWVyOiBMYW5ndWFnZSBNb2RlbHMgQ2FuIFRlYWNoIFRoZW1zZWx2ZXMgdG8gVXNlIFRvb2xzLGh0dHBzOi8vYXJ4aXYub3JnL2Ficy8yMzAyLjA0NzYxLDM4NDIuMCwsLDY3MDAwMDAwMDAuMCxGaW5lLXR1bmUgb2YgR1BULUotNkIsLCwsLCwsTlZJRElBIEExMDAgU1hNNCA0MCBHQiwsQ29uZmlkZW50LCJMYW5ndWFnZSBtb2RlbHMgKExNcykgZXhoaWJpdCByZW1hcmthYmxlIGFiaWxpdGllcyB0byBzb2x2ZSBuZXcgdGFza3MgZnJvbSBqdXN0IGEgZmV3IGV4YW1wbGVzIG9yIHRleHR1YWwgaW5zdHJ1Y3Rpb25zLCBlc3BlY2lhbGx5IGF0IHNjYWxlLiBUaGV5IGFsc28sIHBhcmFkb3hpY2FsbHksIHN0cnVnZ2xlIHdpdGggYmFzaWMgZnVuY3Rpb25hbGl0eSwgc3VjaCBhcyBhcml0aG1ldGljIG9yIGZhY3R1YWwgbG9va3VwLCB3aGVyZSBtdWNoIHNpbXBsZXIgYW5kIHNtYWxsZXIgbW9kZWxzIGV4Y2VsLiBJbiB0aGlzIHBhcGVyLCB3ZSBzaG93IHRoYXQgTE1zIGNhbiB0ZWFjaCB0aGVtc2VsdmVzIHRvIHVzZSBleHRlcm5hbCB0b29scyB2aWEgc2ltcGxlIEFQSXMgYW5kIGFjaGlldmUgdGhlIGJlc3Qgb2YgYm90aCB3b3JsZHMuIFdlIGludHJvZHVjZSBUb29sZm9ybWVyLCBhIG1vZGVsIHRyYWluZWQgdG8gZGVjaWRlIHdoaWNoIEFQSXMgdG8gY2FsbCwgd2hlbiB0byBjYWxsIHRoZW0sIHdoYXQgYXJndW1lbnRzIHRvIHBhc3MsIGFuZCBob3cgdG8gYmVzdCBpbmNvcnBvcmF0ZSB0aGUgcmVzdWx0cyBpbnRvIGZ1dHVyZSB0b2tlbiBwcmVkaWN0aW9uLiBUaGlzIGlzIGRvbmUgaW4gYSBzZWxmLXN1cGVydmlzZWQgd2F5LCByZXF1aXJpbmcgbm90aGluZyBtb3JlIHRoYW4gYSBoYW5kZnVsIG9mIGRlbW9uc3RyYXRpb25zIGZvciBlYWNoIEFQSS4gV2UgaW5jb3Jwb3JhdGUgYSByYW5nZSBvZiB0b29scywgaW5jbHVkaW5nIGEgY2FsY3VsYXRvciwgYSBRXCZBIHN5c3RlbSwgdHdvIGRpZmZlcmVudCBzZWFyY2ggZW5naW5lcywgYSB0cmFuc2xhdGlvbiBzeXN0ZW0sIGFuZCBhIGNhbGVuZGFyLiBUb29sZm9ybWVyIGFjaGlldmVzIHN1YnN0YW50aWFsbHkgaW1wcm92ZWQgemVyby1zaG90IHBlcmZvcm1hbmNlIGFjcm9zcyBhIHZhcmlldHkgb2YgZG93bnN0cmVhbSB0YXNrcywgb2Z0ZW4gY29tcGV0aXRpdmUgd2l0aCBtdWNoIGxhcmdlciBtb2RlbHMsIHdpdGhvdXQgc2FjcmlmaWNpbmcgaXRzIGNvcmUgbGFuZ3VhZ2UgbW9kZWxpbmcgYWJpbGl0aWVzLiIsLCwsVW5pdGVkIFN0YXRlcyBvZiBBbWVyaWNhLEdQVC1KLTZCLCwsOC4wLCwyMDI2LTA1LTI1IDEyOjIxOjI3KzAwOjAwLCwsLCwsSW5kdXN0cnksLCwsLCwsLCwsLCw2Mzg3LjAzMTk2NjMwMjk3MSwsLCwsLApHZW4tMSxWaWRlbywiVmlkZW8gZ2VuZXJhdGlvbixUZXh0LXRvLXZpZGVvIixSdW53YXksIlBhdHJpY2sgRXNzZXIsIEpvaG5hdGhhbiBDaGl1LCBQYXJtaWRhIEF0aWdoZWhjaGlhbiwgSm9uYXRoYW4gR3JhbnNrb2csIEFuYXN0YXNpcyBHZXJtYW5pZGlzIiwyMDIzLTAyLTA2LFN0cnVjdHVyZSBhbmQgQ29udGVudC1HdWlkZWQgVmlkZW8gU3ludGhlc2lzIHdpdGggRGlmZnVzaW9uIE1vZGVscyxodHRwczovL2FyeGl2Lm9yZy9hYnMvMjMwMi4wMzAxMSw3MzQuMCxTT1RBIGltcHJvdmVtZW50LEkgZG9uJ3Qgc2VlIG9uIHdoaWNoIHN0YW5kYXJkIGJlbmNobWFya3MgdGhleSBjbGFpbSBTT1RBIHJlc3VsdHMsLCwsLCwsLCwsLFVua25vd24sIlRleHQtZ3VpZGVkIGdlbmVyYXRpdmUgZGlmZnVzaW9uIG1vZGVscyB1bmxvY2sgcG93ZXJmdWwgaW1hZ2UgY3JlYXRpb24gYW5kIGVkaXRpbmcgdG9vbHMuIFdoaWxlIHRoZXNlIGhhdmUgYmVlbiBleHRlbmRlZCB0byB2aWRlbyBnZW5lcmF0aW9uLCBjdXJyZW50IGFwcHJvYWNoZXMgdGhhdCBlZGl0IHRoZSBjb250ZW50IG9mIGV4aXN0aW5nIGZvb3RhZ2Ugd2hpbGUgcmV0YWluaW5nIHN0cnVjdHVyZSByZXF1aXJlIGV4cGVuc2l2ZSByZS10cmFpbmluZyBmb3IgZXZlcnkgaW5wdXQgb3IgcmVseSBvbiBlcnJvci1wcm9uZSBwcm9wYWdhdGlvbiBvZiBpbWFnZSBlZGl0cyBhY3Jvc3MgZnJhbWVzLiBJbiB0aGlzIHdvcmssIHdlIHByZXNlbnQgYSBzdHJ1Y3R1cmUgYW5kIGNvbnRlbnQtZ3VpZGVkIHZpZGVvIGRpZmZ1c2lvbiBtb2RlbCB0aGF0IGVkaXRzIHZpZGVvcyBiYXNlZCBvbiB2aXN1YWwgb3IgdGV4dHVhbCBkZXNjcmlwdGlvbnMgb2YgdGhlIGRlc2lyZWQgb3V0cHV0LiBDb25mbGljdHMgYmV0d2VlbiB1c2VyLXByb3ZpZGVkIGNvbnRlbnQgZWRpdHMgYW5kIHN0cnVjdHVyZSByZXByZXNlbnRhdGlvbnMgb2NjdXIgZHVlIHRvIGluc3VmZmljaWVudCBkaXNlbnRhbmdsZW1lbnQgYmV0d2VlbiB0aGUgdHdvIGFzcGVjdHMuIEFzIGEgc29sdXRpb24sIHdlIHNob3cgdGhhdCB0cmFpbmluZyBvbiBtb25vY3VsYXIgZGVwdGggZXN0aW1hdGVzIHdpdGggdmFyeWluZyBsZXZlbHMgb2YgZGV0YWlsIHByb3ZpZGVzIGNvbnRyb2wgb3ZlciBzdHJ1Y3R1cmUgYW5kIGNvbnRlbnQgZmlkZWxpdHkuIE91ciBtb2RlbCBpcyB0cmFpbmVkIGpvaW50bHkgb24gaW1hZ2VzIGFuZCB2aWRlb3Mgd2hpY2ggYWxzbyBleHBvc2VzIGV4cGxpY2l0IGNvbnRyb2wgb2YgdGVtcG9yYWwgY29uc2lzdGVuY3kgdGhyb3VnaCBhIG5vdmVsIGd1aWRhbmNlIG1ldGhvZC4gT3VyIGV4cGVyaW1lbnRzIGRlbW9uc3RyYXRlIGEgd2lkZSB2YXJpZXR5IG9mIHN1Y2Nlc3NlczsgZmluZS1ncmFpbmVkIGNvbnRyb2wgb3ZlciBvdXRwdXQgY2hhcmFjdGVyaXN0aWNzLCBjdXN0b21pemF0aW9uIGJhc2VkIG9uIGEgZmV3IHJlZmVyZW5jZSBpbWFnZXMsIGFuZCBhIHN0cm9uZyB1c2VyIHByZWZlcmVuY2UgdG93YXJkcyByZXN1bHRzIGJ5IG91ciBtb2RlbC4iLCwsQVBJIGFjY2VzcyxVbml0ZWQgU3RhdGVzIG9mIEFtZXJpY2EsLCwsLCwyMDI2LTA1LTI1IDEyOjIxOjI4KzAwOjAwLCwsLCwsSW5kdXN0cnksLCwsLFVucmVsZWFzZWQsLFRydWUsLCwsLCwsLCwsLE5vClByb3RlaW5TR00sQmlvbG9neSxQcm90ZWluIGRlc2lnbixVbml2ZXJzaXR5IG9mIFRvcm9udG8sIkppbiBTdWIgTGVlLCBKaXN1biBLaW0sIFBoaWxpcCBNLiBLaW0iLDIwMjMtMDItMDQsUHJvdGVpblNHTTogU2NvcmUtYmFzZWQgZ2VuZXJhdGl2ZSBtb2RlbGluZyBmb3IgZGUgbm92byBwcm90ZWluIGRlc2lnbixodHRwczovL3d3dy5iaW9yeGl2Lm9yZy9jb250ZW50LzEwLjExMDEvMjAyMi4wNy4xMy40OTk5Njd2Mi5hYnN0cmFjdCwsLCwsLDMuMDI0ZSsxOSwiIiJUaGUgbW9kZWwgaXMgdHJhaW5lZCB3aXRoIGEgc2luZ2xlIE5WSURJQSBWMTAwIEdQVSB1c2luZyBhIGJhdGNoIHNpemUgb2YgOCBhbmQgbGVhcm5pbmcgcmF0ZSAxw5cxMOKIkjQgZm9yIDIgbWlsbGlvbiBpdGVyYXRpb25zLCB3aGljaCBjb25zdW1lcyBhcHByb3hpbWF0ZWx5IDcgZGF5cy4iIiBBc3N1bWUgRlAxNiBwcmVjaXNpb24gYW5kIDQwJSB1dGlsaXphdGlvbi4gCjEuM2UrMTQqMC40KjYwNDgwMHM9My4wZSsxOSIsLCJUb3RhbCBQcm90ZWluczogMTQsOTg3ClRyYWluaW5nIFNldCA9IDE0LDk4NyDDlyAwLjk1ID0gMTQsMjM4CkZpbmFsIEVzdGltYXRlID0gMS40IMOXIDEwXjQgZGF0YXBvaW50cyIsMTY4LjAsLE5WSURJQSBWMTAwLCxDb25maWRlbnQsIlRoZSBnZW5lcmF0aW9uIG9mIGRlIG5vdm8gcHJvdGVpbiBzdHJ1Y3R1cmVzIHdpdGggcHJlZGVmaW5lZCBmdW5jdGlvbiBhbmQgcHJvcGVydGllcyByZW1haW5zIGEgY2hhbGxlbmdpbmcgcHJvYmxlbSBpbiBwcm90ZWluIGRlc2lnbi4gRGlmZnVzaW9uIG1vZGVscywgYSBub3ZlbCBzdGF0ZS1vZi10aGUtYXJ0IGNsYXNzIG9mIGdlbmVyYXRpdmUgbW9kZWxzLCBoYXZlIHJlY2VudGx5IHNob3duIGFzdG91bmRpbmcgZW1waXJpY2FsIHBlcmZvcm1hbmNlIGluIGltYWdlIHN5bnRoZXNpcy4gSGVyZSB3ZSB1c2UgaW1hZ2UtYmFzZWQgcmVwcmVzZW50YXRpb25zIG9mIHByb3RlaW4gc3RydWN0dXJlIHRvIGRldmVsb3AgUHJvdGVpblNHTSwgYSBzY29yZS1iYXNlZCBkaWZmdXNpb24gbW9kZWwgdGhhdCBwcm9kdWNlcyByZWFsaXN0aWMgZGUgbm92byBwcm90ZWlucyBhbmQgY2FuIGlucGFpbnQgcGxhdXNpYmxlIGJhY2tib25lcyBhbmQgZG9tYWlucyBpbnRvIHN0cnVjdHVyZXMgb2YgcHJlZGVmaW5lZCBsZW5ndGguIFdpdGggdW5jb25kaXRpb25hbCBnZW5lcmF0aW9uLCB3ZSBzaG93IHRoYXQgUHJvdGVpblNHTSBjYW4gZ2VuZXJhdGUgbmF0aXZlLWxpa2UgcHJvdGVpbiBzdHJ1Y3R1cmVzLCBzdXJwYXNzaW5nIHRoZSBwZXJmb3JtYW5jZSBvZiBwcmV2aW91c2x5IHJlcG9ydGVkIGdlbmVyYXRpdmUgbW9kZWxzLiBXZSBleHBlcmltZW50YWxseSB2YWxpZGF0ZSBzb21lIGRlIG5vdm8gZGVzaWducyBhbmQgb2JzZXJ2ZSBzdHJvbmcgc3RydWN0dXJhbCBjb25zaXN0ZW5jeSB3aXRoIGdlbmVyYXRlZCBiYWNrYm9uZXMuIEZpbmFsbHksIHdlIGFwcGx5IGNvbmRpdGlvbmFsIGdlbmVyYXRpb24gdG8gZGUgbm92byBwcm90ZWluIGRlc2lnbiBieSBmb3JtdWxhdGluZyBpdCBhcyBhbiBpbWFnZSBpbnBhaW50aW5nIHByb2JsZW0sIGFsbG93aW5nIHByZWNpc2UgYW5kIG1vZHVsYXIgZGVzaWduIG9mIHByb3RlaW4gc3RydWN0dXJlLiIsLCwsQ2FuYWRhLCwsLDEuMCwsMjAyNS0xMS0yOCAxMTo1Mzo0NCswMDowMCwsLCwsLEFjYWRlbWlhLCwsLCwsLCwsLCwsMzI5LjAzODk2ODg0NDIxNzI3LEhhcmR3YXJlLCwsLCwKQ0QtR3JhQiAoV1QxMDMpLExhbmd1YWdlLExhbmd1YWdlIG1vZGVsaW5nLENvcm5lbGwgVW5pdmVyc2l0eSwiQS4gRmVkZXIgQ29vcGVyLCBXZW50YW8gR3VvLCBLaGllbSBQaGFtLCBUaWFuY2hlbmcgWXVhbiwgQ2hhcmxpZSBGLiBSdWFuLCBZdWNoZW5nIEx1LCBDaHJpc3RvcGhlciBEZSBTYSIsMjAyMy0wMi0wMixDRC1HcmFCOiBDb29yZGluYXRpbmcgRGlzdHJpYnV0ZWQgRXhhbXBsZSBPcmRlcnMgZm9yIFByb3ZhYmx5IEFjY2VsZXJhdGVkIFRyYWluaW5nLGh0dHBzOi8vYXJ4aXYub3JnL2Ficy8yMzAyLjAwODQ1LDkuMCwsLDY4NDYwODAuMCxUaGV5IHByb3ZpZGUgdGhlIG1vZGVsIGluaXRpYWxpemF0aW9uIGNvZGUgaW4gQXBwZW5kaXggRC4gUnVubmluZyBpdCAgZ2l2ZXMgdGhlIHBhcmFtZXRlciBjb3VudC4sLCwsLCwsLCwsIlJlY2VudCByZXNlYXJjaCBvbiBvbmxpbmUgR3JhZGllbnQgQmFsYW5jaW5nIChHcmFCKSBoYXMgcmV2ZWFsZWQgdGhhdCB0aGVyZSBleGlzdCBwZXJtdXRhdGlvbi1iYXNlZCBleGFtcGxlIG9yZGVyaW5ncyBmb3IgU0dEIHRoYXQgYXJlIGd1YXJhbnRlZWQgdG8gb3V0cGVyZm9ybSByYW5kb20gcmVzaHVmZmxpbmcgKFJSKS4gV2hlcmVhcyBSUiBhcmJpdHJhcmlseSBwZXJtdXRlcyB0cmFpbmluZyBleGFtcGxlcywgR3JhQiBsZXZlcmFnZXMgc3RhbGUgZ3JhZGllbnRzIGZyb20gcHJpb3IgZXBvY2hzIHRvIG9yZGVyIGV4YW1wbGVzIC0tIGFjaGlldmluZyBhIHByb3ZhYmx5IGZhc3RlciBjb252ZXJnZW5jZSByYXRlIHRoYW4gUlIuIEhvd2V2ZXIsIEdyYUIgaXMgbGltaXRlZCBieSBkZXNpZ246IHdoaWxlIGl0IGRlbW9uc3RyYXRlcyBhbiBpbXByZXNzaXZlIGFiaWxpdHkgdG8gc2NhbGUtdXAgdHJhaW5pbmcgb24gY2VudHJhbGl6ZWQgZGF0YSwgaXQgZG9lcyBub3QgbmF0dXJhbGx5IGV4dGVuZCB0byBtb2Rlcm4gZGlzdHJpYnV0ZWQgTUwgd29ya2xvYWRzLiBXZSB0aGVyZWZvcmUgcHJvcG9zZSBDb29yZGluYXRlZCBEaXN0cmlidXRlZCBHcmFCIChDRC1HcmFCKSwgd2hpY2ggdXNlcyBpbnNpZ2h0cyBmcm9tIHByaW9yIHdvcmsgb24ga2VybmVsIHRoaW5uaW5nIHRvIHRyYW5zbGF0ZSB0aGUgYmVuZWZpdHMgb2YgcHJvdmFibHkgZmFzdGVyIHBlcm11dGF0aW9uLWJhc2VkIGV4YW1wbGUgb3JkZXJpbmcgdG8gZGlzdHJpYnV0ZWQgc2V0dGluZ3MuIFdpdGggbmVnbGlnaWJsZSBvdmVyaGVhZCwgQ0QtR3JhQiBleGhpYml0cyBhIGxpbmVhciBzcGVlZHVwIGluIGNvbnZlcmdlbmNlIHJhdGUgb3ZlciBjZW50cmFsaXplZCBHcmFCIGFuZCBvdXRwZXJmb3JtcyBkaXN0cmlidXRlZCBSUiBvbiBhIHZhcmlldHkgb2YgYmVuY2htYXJrIHRhc2tzLiIsMzAuMCxDRC1HcmFCIChXVDEwMyksVW5yZWxlYXNlZCxVbml0ZWQgU3RhdGVzIG9mIEFtZXJpY2EsLCwsLCwyMDI2LTAyLTExIDE5OjI2OjI3KzAwOjAwLCwsLCwsQWNhZGVtaWEsLCwsLE9wZW4gc291cmNlLCJ0cmFpbmluZyBjb2RlLCBBcGFjaGUgMjogaHR0cHM6Ly9naXRodWIuY29tL0dhcmxHdW8vQ0QtR3JhQiIsLCwsLCwsLCwsLCxObwpDRC1HcmFCIChXVDIpLExhbmd1YWdlLExhbmd1YWdlIG1vZGVsaW5nLENvcm5lbGwgVW5pdmVyc2l0eSwiQS4gRmVkZXIgQ29vcGVyLCBXZW50YW8gR3VvLCBLaGllbSBQaGFtLCBUaWFuY2hlbmcgWXVhbiwgQ2hhcmxpZSBGLiBSdWFuLCBZdWNoZW5nIEx1LCBDaHJpc3RvcGhlciBEZSBTYSIsMjAyMy0wMi0wMixDRC1HcmFCOiBDb29yZGluYXRpbmcgRGlzdHJpYnV0ZWQgRXhhbXBsZSBPcmRlcnMgZm9yIFByb3ZhYmx5IEFjY2VsZXJhdGVkIFRyYWluaW5nLGh0dHBzOi8vYXJ4aXYub3JnL2Ficy8yMzAyLjAwODQ1LDkuMCwsLCwsLCwsLCwsTlZJRElBIEdlRm9yY2UgUlRYIDIwODAsLENvbmZpZGVudCwiUmVjZW50IHJlc2VhcmNoIG9uIG9ubGluZSBHcmFkaWVudCBCYWxhbmNpbmcgKEdyYUIpIGhhcyByZXZlYWxlZCB0aGF0IHRoZXJlIGV4aXN0IHBlcm11dGF0aW9uLWJhc2VkIGV4YW1wbGUgb3JkZXJpbmdzIGZvciBTR0QgdGhhdCBhcmUgZ3VhcmFudGVlZCB0byBvdXRwZXJmb3JtIHJhbmRvbSByZXNodWZmbGluZyAoUlIpLiBXaGVyZWFzIFJSIGFyYml0cmFyaWx5IHBlcm11dGVzIHRyYWluaW5nIGV4YW1wbGVzLCBHcmFCIGxldmVyYWdlcyBzdGFsZSBncmFkaWVudHMgZnJvbSBwcmlvciBlcG9jaHMgdG8gb3JkZXIgZXhhbXBsZXMgLS0gYWNoaWV2aW5nIGEgcHJvdmFibHkgZmFzdGVyIGNvbnZlcmdlbmNlIHJhdGUgdGhhbiBSUi4gSG93ZXZlciwgR3JhQiBpcyBsaW1pdGVkIGJ5IGRlc2lnbjogd2hpbGUgaXQgZGVtb25zdHJhdGVzIGFuIGltcHJlc3NpdmUgYWJpbGl0eSB0byBzY2FsZS11cCB0cmFpbmluZyBvbiBjZW50cmFsaXplZCBkYXRhLCBpdCBkb2VzIG5vdCBuYXR1cmFsbHkgZXh0ZW5kIHRvIG1vZGVybiBkaXN0cmlidXRlZCBNTCB3b3JrbG9hZHMuIFdlIHRoZXJlZm9yZSBwcm9wb3NlIENvb3JkaW5hdGVkIERpc3RyaWJ1dGVkIEdyYUIgKENELUdyYUIpLCB3aGljaCB1c2VzIGluc2lnaHRzIGZyb20gcHJpb3Igd29yayBvbiBrZXJuZWwgdGhpbm5pbmcgdG8gdHJhbnNsYXRlIHRoZSBiZW5lZml0cyBvZiBwcm92YWJseSBmYXN0ZXIgcGVybXV0YXRpb24tYmFzZWQgZXhhbXBsZSBvcmRlcmluZyB0byBkaXN0cmlidXRlZCBzZXR0aW5ncy4gV2l0aCBuZWdsaWdpYmxlIG92ZXJoZWFkLCBDRC1HcmFCIGV4aGliaXRzIGEgbGluZWFyIHNwZWVkdXAgaW4gY29udmVyZ2VuY2UgcmF0ZSBvdmVyIGNlbnRyYWxpemVkIEdyYUIgYW5kIG91dHBlcmZvcm1zIGRpc3RyaWJ1dGVkIFJSIG9uIGEgdmFyaWV0eSBvZiBiZW5jaG1hcmsgdGFza3MuIiw1MC4wLENELUdyYUIgKFdUMiksVW5yZWxlYXNlZCxVbml0ZWQgU3RhdGVzIG9mIEFtZXJpY2EsLCwsNC4wLCwyMDI2LTAyLTExIDE5OjI2OjI3KzAwOjAwLCwsLCwsQWNhZGVtaWEsLCwsLE9wZW4gc291cmNlLCJ0cmFpbmluZyBjb2RlLCBBcGFjaGUgMjogaHR0cHM6Ly9naXRodWIuY29tL0dhcmxHdW8vQ0QtR3JhQiIsLCwsLCwxNzE2Ljc4MjQ0MTc0NDk4NiwsLCwsLE5vCkNoZW1pc3RyeTQyLEJpb2xvZ3ksRHJ1ZyBkaXNjb3ZlcnksSW5zaWxpY28gTWVkaWNpbmUgQUksIllhbiBBLiBJdmFuZW5rb3YsIERhbmlpbCBQb2x5a292c2tpeSwgRG1pdHJ5IEJlenJ1a292LCBCb2dkYW4gWmFncmliZWxueXksIFZsYWRpbWlyIEFsYWRpbnNraXksIFBldHJpbmEgS2FteWEsIEFsZXggQWxpcGVyLCBGZW5nIFJlbiwgQWxleCBaaGF2b3JvbmtvdiIsMjAyMy0wMi0wMixDaGVtaXN0cnk0MjogQW4gQUktRHJpdmVuIFBsYXRmb3JtIGZvciBNb2xlY3VsYXIgRGVzaWduIGFuZCBPcHRpbWl6YXRpb24saHR0cHM6Ly9wdWJzLmFjcy5vcmcvZG9pL2Z1bGwvMTAuMTAyMS9hY3MuamNpbS4yYzAxMTkxLCwsLCwsLCwsLCwsLCxVbmtub3duLCJDaGVtaXN0cnk0MiBpcyBhIHNvZnR3YXJlIHBsYXRmb3JtIGZvciBkZSBub3ZvIHNtYWxsIG1vbGVjdWxlIGRlc2lnbiBhbmQgb3B0aW1pemF0aW9uIHRoYXQgaW50ZWdyYXRlcyBBcnRpZmljaWFsIEludGVsbGlnZW5jZSAoQUkpIHRlY2huaXF1ZXMgd2l0aCBjb21wdXRhdGlvbmFsIGFuZCBtZWRpY2luYWwgY2hlbWlzdHJ5IG1ldGhvZG9sb2dpZXMuIENoZW1pc3RyeTQyIGVmZmljaWVudGx5IGdlbmVyYXRlcyBub3ZlbCBtb2xlY3VsYXIgc3RydWN0dXJlcyB3aXRoIG9wdGltaXplZCBwcm9wZXJ0aWVzIHZhbGlkYXRlZCBpbiBib3RoIGluIHZpdHJvIGFuZCBpbiB2aXZvIHN0dWRpZXMgYW5kIGlzIGF2YWlsYWJsZSB0aHJvdWdoIGxpY2Vuc2luZyBvciBjb2xsYWJvcmF0aW9uLiBDaGVtaXN0cnk0MiBpcyB0aGUgY29yZSBjb21wb25lbnQgb2YgSW5zaWxpY28gTWVkaWNpbmXigJlzIFBoYXJtYS5haSBkcnVnIGRpc2NvdmVyeSBzdWl0ZS4gUGhhcm1hLmFpIGFsc28gaW5jbHVkZXMgUGFuZGFPbWljcyBmb3IgdGFyZ2V0IGRpc2NvdmVyeSBhbmQgbXVsdGlvbWljcyBkYXRhIGFuYWx5c2lzLCBhbmQgaW5DbGluaWNv77+9YSBkYXRhLWRyaXZlbiBtdWx0aW1vZGFsIGZvcmVjYXN0IG9mIGEgY2xpbmljYWwgdHJpYWzigJlzIHByb2JhYmlsaXR5IG9mIHN1Y2Nlc3MgKFBvUykuIEluIHRoaXMgcGFwZXIsIHdlIGRlbW9uc3RyYXRlIGhvdyB0aGUgcGxhdGZvcm0gY2FuIGJlIHVzZWQgdG8gZWZmaWNpZW50bHkgZmluZCBub3ZlbCBtb2xlY3VsYXIgc3RydWN0dXJlcyBhZ2FpbnN0IEREUjEgYW5kIENESzIwIiwsLCxIb25nIEtvbmcsLCwsLCwyMDI1LTExLTI4IDExOjUzOjQ0KzAwOjAwLCwsLCwsSW5kdXN0cnksLCwsLCwsLCwsLCwsLCwsLCwKVW5pUGksIlZpZGVvLFJvYm90aWNzLFZpc2lvbiIsVmlkZW8gZ2VuZXJhdGlvbiwiR29vZ2xlIERlZXBNaW5kLE1hc3NhY2h1c2V0dHMgSW5zdGl0dXRlIG9mIFRlY2hub2xvZ3kgKE1JVCksVW5pdmVyc2l0eSBvZiBDYWxpZm9ybmlhIChVQykgQmVya2VsZXksR2VvcmdpYSBJbnN0aXR1dGUgb2YgVGVjaG5vbG9neSxVbml2ZXJzaXR5IG9mIEFsYmVydGEiLCJZaWx1biBEdSwgTWVuZ2ppYW8gWWFuZywgQm8gRGFpLCBIYW5qdW4gRGFpLCBPZmlyIE5hY2h1bSwgSm9zaHVhIEIuIFRlbmVuYmF1bSwgRGFsZSBTY2h1dXJtYW5zLCBQaWV0ZXIgQWJiZWVsIiwyMDIzLTAxLTMxLExlYXJuaW5nIFVuaXZlcnNhbCBQb2xpY2llcyB2aWEgVGV4dC1HdWlkZWQgVmlkZW8gR2VuZXJhdGlvbixodHRwczovL2FyeGl2Lm9yZy9hYnMvMjMwMi4wMDExMSw1MDMuMCwsLCwiQXBwZWFycyB0byBiZSBhIGNvbXBvc2l0ZSBtb2RlbCwgbm90IHN1cmUgYWJvdXQgdGhlIHRvdGFsIHBhcmFtZXRlciBjb3VudC4KCiIiV2UgdXNlIFQ1LVhYTCBbMjJdIHRvIHByb2Nlc3MgaW5wdXQgcHJvbXB0cyB3aGljaCBjb25zaXN0cyBvZiA0LjYgYmlsbGlvbiBwYXJhbWV0ZXJzLiBGb3IgY29tYmluYXRvcmlhbCBhbmQgbXVsdGktdGFzayBnZW5lcmFsaXphdGlvbiBleHBlcmltZW50cyBvbiBzaW11bGF0ZWQgcm9ib3RpYyBtYW5pcHVsYXRpb24sIHdlIHRyYWluIGEgZmlyc3QtZnJhbWUgY29uZGl0aW9uZWQgdmlkZW8gZGlmZnVzaW9uIG1vZGVscyBvbiAxMHg0OHg2NCB2aWRlb3MgKHNraXBwaW5nIGV2ZXJ5IDggZnJhbWVzKSB3aXRoIDEuN0IgcGFyYW1ldGVycyBhbmQgYSB0ZW1wb3JhbCBzdXBlciByZXNvbHV0aW9uIG9mIDIweDQ4eDY0IChza2lwcGluZyBldmVyeSA0IGZyYW1lcykgd2l0aCAxLjdCIHBhcmFtZXRlcnMuIFRoZSByZXNvbHV0aW9uIG9mIHRoZSB2aWRlb3MgYXJlIGNob3NlbiBzbyB0aGF0IHRoZSBvYmplY3RzIGJlaW5nIG1hbmlwdWxhdGVkIChlLmcuLCBibG9ja3MgYmVpbmcgbW92ZWQgYXJvdW5kKSBhcmUgY2xlYXJseSB2aXNpYmxlIGluIHRoZSB2aWRlby4gRm9yIHRoZSByZWFsIHdvcmxkIHZpZGVvIHJlc3VsdHMsIHdlIGZpbmV0dW5lIHRoZSAxNng0MHgyNCAoMS43QiksIDMyeDQweDI0ICgxLjdCKSwgMzJ4ODB4NDggKDEuNEIpLCBhbmQgMzJ4MzIweDE5MiAoMS4yQikgdGVtcG9yYWwKc3VwZXIgcmVzb2x1dGlvbiBtb2RlbHMgcHJldHJhaW5lZCBvbiB0aGUgZGF0YSB1c2VkIGJ5IFsxOV0uIiIiLCwiVW5pUGkgd2FzIHRyYWluZWQgb24gMjU2IFRQVXY0IGZvciBhbiB1bmtub3duIGR1cmF0aW9uLCB3aGljaCBjb3VsZCBqdXN0IGFib3V0IGJlID4xMF4yMyBpZiB0aGUgdHJhaW5pbmcgdGltZSB3YXMgMyBtb250aHMgYW5kIHV0aWxpemF0aW9uIHdhcyAzMyUuIE9uIGJhbGFuY2UsIHByb2JhYmx5IHRyYWluaW5nIGNvbXB1dGUgaXMgYmVsb3cgMWUyMyBGTE9QLiIsLCwsLEdvb2dsZSBUUFUgdjQsLFVua25vd24sIkEgZ29hbCBvZiBhcnRpZmljaWFsIGludGVsbGlnZW5jZSBpcyB0byBjb25zdHJ1Y3QgYW4gYWdlbnQgdGhhdCBjYW4gc29sdmUgYSB3aWRlIHZhcmlldHkgb2YgdGFza3MuIFJlY2VudCBwcm9ncmVzcyBpbiB0ZXh0LWd1aWRlZCBpbWFnZSBzeW50aGVzaXMgaGFzIHlpZWxkZWQgbW9kZWxzIHdpdGggYW4gaW1wcmVzc2l2ZSBhYmlsaXR5IHRvIGdlbmVyYXRlIGNvbXBsZXggbm92ZWwgaW1hZ2VzLCBleGhpYml0aW5nIGNvbWJpbmF0b3JpYWwgZ2VuZXJhbGl6YXRpb24gYWNyb3NzIGRvbWFpbnMuIE1vdGl2YXRlZCBieSB0aGlzIHN1Y2Nlc3MsIHdlIGludmVzdGlnYXRlIHdoZXRoZXIgc3VjaCB0b29scyBjYW4gYmUgdXNlZCB0byBjb25zdHJ1Y3QgbW9yZSBnZW5lcmFsLXB1cnBvc2UgYWdlbnRzLiBTcGVjaWZpY2FsbHksIHdlIGNhc3QgdGhlIHNlcXVlbnRpYWwgZGVjaXNpb24gbWFraW5nIHByb2JsZW0gYXMgYSB0ZXh0LWNvbmRpdGlvbmVkIHZpZGVvIGdlbmVyYXRpb24gcHJvYmxlbSwgd2hlcmUsIGdpdmVuIGEgdGV4dC1lbmNvZGVkIHNwZWNpZmljYXRpb24gb2YgYSBkZXNpcmVkIGdvYWwsIGEgcGxhbm5lciBzeW50aGVzaXplcyBhIHNldCBvZiBmdXR1cmUgZnJhbWVzIGRlcGljdGluZyBpdHMgcGxhbm5lZCBhY3Rpb25zIGluIHRoZSBmdXR1cmUsIGFmdGVyIHdoaWNoIGNvbnRyb2wgYWN0aW9ucyBhcmUgZXh0cmFjdGVkIGZyb20gdGhlIGdlbmVyYXRlZCB2aWRlby4gQnkgbGV2ZXJhZ2luZyB0ZXh0IGFzIHRoZSB1bmRlcmx5aW5nIGdvYWwgc3BlY2lmaWNhdGlvbiwgd2UgYXJlIGFibGUgdG8gbmF0dXJhbGx5IGFuZCBjb21iaW5hdG9yaWFsbHkgZ2VuZXJhbGl6ZSB0byBub3ZlbCBnb2Fscy4gVGhlIHByb3Bvc2VkIHBvbGljeS1hcy12aWRlbyBmb3JtdWxhdGlvbiBjYW4gZnVydGhlciByZXByZXNlbnQgZW52aXJvbm1lbnRzIHdpdGggZGlmZmVyZW50IHN0YXRlIGFuZCBhY3Rpb24gc3BhY2VzIGluIGEgdW5pZmllZCBzcGFjZSBvZiBpbWFnZXMsIHdoaWNoLCBmb3IgZXhhbXBsZSwgZW5hYmxlcyBsZWFybmluZyBhbmQgZ2VuZXJhbGl6YXRpb24gYWNyb3NzIGEgdmFyaWV0eSBvZiByb2JvdCBtYW5pcHVsYXRpb24gdGFza3MuIEZpbmFsbHksIGJ5IGxldmVyYWdpbmcgcHJldHJhaW5lZCBsYW5ndWFnZSBlbWJlZGRpbmdzIGFuZCB3aWRlbHkgYXZhaWxhYmxlIHZpZGVvcyBmcm9tIHRoZSBpbnRlcm5ldCwgdGhlIGFwcHJvYWNoIGVuYWJsZXMga25vd2xlZGdlIHRyYW5zZmVyIHRocm91Z2ggcHJlZGljdGluZyBoaWdobHkgcmVhbGlzdGljIHZpZGVvIHBsYW5zIGZvciByZWFsIHJvYm90cy4iLCwsT3BlbiB3ZWlnaHRzICh1bnJlc3RyaWN0ZWQpLCJVbml0ZWQgU3RhdGVzIG9mIEFtZXJpY2EsVW5pdGVkIFN0YXRlcyBvZiBBbWVyaWNhLFVuaXRlZCBTdGF0ZXMgb2YgQW1lcmljYSxVbml0ZWQgU3RhdGVzIG9mIEFtZXJpY2EsQ2FuYWRhIiwsLCwsLDIwMjYtMDUtMjUgMTI6MjE6MjkrMDA6MDAsLCwsLCwiSW5kdXN0cnksQWNhZGVtaWEsQWNhZGVtaWEsQWNhZGVtaWEsQWNhZGVtaWEiLCwsLCxPcGVuIHNvdXJjZSwiaHR0cHM6Ly9naXRodWIuY29tL2Zsb3ctZGlmZnVzaW9uL0FWREMKTUlUIExpY2Vuc2UiLCwsLCwsLCwsLCwsWWVzCkZsYW4gVDUtWFhMICsgQkxJUC0yLCJNdWx0aW1vZGFsLExhbmd1YWdlLFZpc2lvbiIsIlZpc2lvbi1sYW5ndWFnZSBnZW5lcmF0aW9uLENoYXQsVmlzdWFsIHF1ZXN0aW9uIGFuc3dlcmluZyIsU2FsZXNmb3JjZSBSZXNlYXJjaCwiSnVubmFuIExpLCBEb25neHUgTGksIFNpbHZpbyBTYXZhcmVzZSwgU3RldmVuIEhvaSIsMjAyMy0wMS0zMCxCTElQLTI6IEJvb3RzdHJhcHBpbmcgTGFuZ3VhZ2UtSW1hZ2UgUHJlLXRyYWluaW5nIHdpdGggRnJvemVuIEltYWdlIEVuY29kZXJzIGFuZCBMYXJnZSBMYW5ndWFnZSBNb2RlbHMsImh0dHBzOi8vYXJ4aXYub3JnL2Ficy8yMzAxLjEyNTk3LCBodHRwczovL2h1Z2dpbmdmYWNlLmNvL1NhbGVzZm9yY2UvYmxpcDItZmxhbi10NS14bCIsODAxOS4wLCwsMTIxMDAwMDAwMDAuMCwiMTIuMUIsIHBlciBUYWJsZSAyLiAKCm9ubHkgMTA4TSB0cmFpbmFibGUgcGFyYW1zIChpLmUuIHBhcmFtcyB0cmFpbmVkIGR1cmluZyB0aGUgQkxJUCBwcm9jZXNzKSIsLCJmaW5lLXR1bmVkIGZyb20gRmxhbi1UNSBYWEwgKDExQikgYW5kIFZpVC1nCgpmaW5lLXR1bmluZyBjb21wdXRlOgoKIiJ1c2luZyBhIHNpbmdsZSAx</x:v>
      </x:c>
    </x:row>
    <x:row r="189" ht="18" customHeight="1">
      <x:c r="A189" s="17" t="n">
        <x:v>184</x:v>
      </x:c>
      <x:c r="B189" s="17" t="n">
        <x:v>309</x:v>
      </x:c>
      <x:c r="C189" s="94" t="str">
        <x:v>Ni1BMTAwKDQwRykgbWFjaGluZSwgb3VyIGxhcmdlc3QgbW9kZWwgd2l0aApWaVQtZyBhbmQgRmxhblQ1LVhYTCByZXF1aXJlcyBsZXNzIHRoYW4gNiBkYXlzIGZvciB0aGUgZmlyc3QKc3RhZ2UgYW5kIGxlc3MgdGhhbiAzIGRheXMgZm9yIHRoZSBzZWNvbmQgc3RhZ2UuIiIKCjE2ICogOSBkYXlzICogMjQgKiAzNjAwICogMzEyIHRlcmFmbG9wcyAqIDAuMyB+PSAxLjJlMjEiLCwiIiJXZSB1c2UgdGhlIHNhbWUgcHJlLXRyYWluaW5nIGRhdGFzZXQgYXMgQkxJUCB3aXRoIDEyOU0gaW1hZ2VzIGluIHRvdGFsIiIiLDIwMC4wLCIiImxlc3MgdGhhbiA2IGRheXMgZm9yIHRoZSBmaXJzdApzdGFnZSBhbmQgbGVzcyB0aGFuIDMgZGF5cyBmb3IgdGhlIHNlY29uZCBzdGFnZSIiCjkqMjQgaXMgMjE2LCByb3VuZGluZyBkb3duIGEgYml0IGlzIDIwMCBob3VycyIsTlZJRElBIEExMDAgU1hNNCA0MCBHQiwsQ29uZmlkZW50LCJUaGUgY29zdCBvZiB2aXNpb24tYW5kLWxhbmd1YWdlIHByZS10cmFpbmluZyBoYXMgYmVjb21lIGluY3JlYXNpbmdseSBwcm9oaWJpdGl2ZSBkdWUgdG8gZW5kLXRvLWVuZCB0cmFpbmluZyBvZiBsYXJnZS1zY2FsZSBtb2RlbHMuIFRoaXMgcGFwZXIgcHJvcG9zZXMgQkxJUC0yLCBhIGdlbmVyaWMgYW5kIGVmZmljaWVudCBwcmUtdHJhaW5pbmcgc3RyYXRlZ3kgdGhhdCBib290c3RyYXBzIHZpc2lvbi1sYW5ndWFnZSBwcmUtdHJhaW5pbmcgZnJvbSBvZmYtdGhlLXNoZWxmIGZyb3plbiBwcmUtdHJhaW5lZCBpbWFnZSBlbmNvZGVycyBhbmQgZnJvemVuIGxhcmdlIGxhbmd1YWdlIG1vZGVscy4gQkxJUC0yIGJyaWRnZXMgdGhlIG1vZGFsaXR5IGdhcCB3aXRoIGEgbGlnaHR3ZWlnaHQgUXVlcnlpbmcgVHJhbnNmb3JtZXIsIHdoaWNoIGlzIHByZS10cmFpbmVkIGluIHR3byBzdGFnZXMuIFRoZSBmaXJzdCBzdGFnZSBib290c3RyYXBzIHZpc2lvbi1sYW5ndWFnZSByZXByZXNlbnRhdGlvbiBsZWFybmluZyBmcm9tIGEgZnJvemVuIGltYWdlIGVuY29kZXIuIFRoZSBzZWNvbmQgc3RhZ2UgYm9vdHN0cmFwcyB2aXNpb24tdG8tbGFuZ3VhZ2UgZ2VuZXJhdGl2ZSBsZWFybmluZyBmcm9tIGEgZnJvemVuIGxhbmd1YWdlIG1vZGVsLiBCTElQLTIgYWNoaWV2ZXMgc3RhdGUtb2YtdGhlLWFydCBwZXJmb3JtYW5jZSBvbiB2YXJpb3VzIHZpc2lvbi1sYW5ndWFnZSB0YXNrcywgZGVzcGl0ZSBoYXZpbmcgc2lnbmlmaWNhbnRseSBmZXdlciB0cmFpbmFibGUgcGFyYW1ldGVycyB0aGFuIGV4aXN0aW5nIG1ldGhvZHMuIEZvciBleGFtcGxlLCBvdXIgbW9kZWwgb3V0cGVyZm9ybXMgRmxhbWluZ284MEIgYnkgOC43JSBvbiB6ZXJvLXNob3QgVlFBdjIgd2l0aCA1NHggZmV3ZXIgdHJhaW5hYmxlIHBhcmFtZXRlcnMuIFdlIGFsc28gZGVtb25zdHJhdGUgdGhlIG1vZGVsJ3MgZW1lcmdpbmcgY2FwYWJpbGl0aWVzIG9mIHplcm8tc2hvdCBpbWFnZS10by10ZXh0IGdlbmVyYXRpb24gdGhhdCBjYW4gZm9sbG93IG5hdHVyYWwgbGFuZ3VhZ2UgaW5zdHJ1Y3Rpb25zLiIsLCxPcGVuIHdlaWdodHMgKHVucmVzdHJpY3RlZCksVW5pdGVkIFN0YXRlcyBvZiBBbWVyaWNhLEZsYW4tVDUgMTFCLDEuMmUrMjEsIlZpVC1nIGlzIHRoZSBvdGhlciBiYXNlIG1vZGVsLgoKIiJ1c2luZyBhIHNpbmdsZSAxNi1BMTAwKDQwRykgbWFjaGluZSwgb3VyIGxhcmdlc3QgbW9kZWwgd2l0aApWaVQtZyBhbmQgRmxhblQ1LVhYTCByZXF1aXJlcyBsZXNzIHRoYW4gNiBkYXlzIGZvciB0aGUgZmlyc3QKc3RhZ2UgYW5kIGxlc3MgdGhhbiAzIGRheXMgZm9yIHRoZSBzZWNvbmQgc3RhZ2UuIiIKCjE2ICogOSBkYXlzICogMjQgKiAzNjAwICogMzEyIHRlcmFmbG9wcyAqIDAuMyB+PSAxLjJlMjEiLCwsMjAyNi0wNS0yNSAxMjoyMToyNyswMDowMCwsLCwsLEluZHVzdHJ5LCwsLCxPcGVuIHNvdXJjZSwiQlNEIGxpY2Vuc2UgKGNvbW1lcmNpYWwpCmh0dHBzOi8vZ2l0aHViLmNvbS9zYWxlc2ZvcmNlL0xBVklTL3RyZWUvbWFpbi9wcm9qZWN0cy9ibGlwMiIsLDk5NjkwLjI0NjY0MTIwMzE2LCxCRjE2LCwsLCwsLCxZZXMKQkxJUC0yIChRLUZvcm1lciksIlZpc2lvbixMYW5ndWFnZSIsIlZpc3VhbCBxdWVzdGlvbiBhbnN3ZXJpbmcsSW1hZ2UgY2FwdGlvbmluZyIsU2FsZXNmb3JjZSBSZXNlYXJjaCwiSnVubmFuIExpLCBEb25neHUgTGksIFNpbHZpbyBTYXZhcmVzZSwgU3RldmVuIEhvaSIsMjAyMy0wMS0zMCxCTElQLTI6IEJvb3RzdHJhcHBpbmcgTGFuZ3VhZ2UtSW1hZ2UgUHJlLXRyYWluaW5nIHdpdGggRnJvemVuIEltYWdlIEVuY29kZXJzIGFuZCBMYXJnZSBMYW5ndWFnZSBNb2RlbHMsaHR0cHM6Ly9hcnhpdi5vcmcvYWJzLzIzMDEuMTI1OTcsODAxOS4wLFNPVEEgaW1wcm92ZW1lbnQsIiIiQkxJUC0yIGFjaGlldmVzIHN0YXRlLW9mLXRoZS1hcnQgcGVyZm9ybWFuY2Ugb24gdmFyaW91cyB2aXNpb24tbGFuZ3VhZ2UgdGFza3MiIgoKIiJvdXIgbW9kZWwgb3V0cGVyZm9ybXMgRmxhbWluZ284MEIgYnkgOC43JSBvbiB6ZXJvLXNob3QgVlFBdjIgd2l0aCA1NHggZmV3ZXIgdHJhaW5hYmxlIHBhcmFtZXRlcnMiIiIsMTQ4MDAwMDAwMC4wLCJRLUZvcm1lciBoYXMgMTg4TSBwYXJhbXMuIFRoZSBCTElQLTIgc3lzdGVtIG92ZXJhbGwgaGFzICIiNTR4IGZld2VyIHRyYWluYWJsZSBwYXJhbWV0ZXJzIiIgdGhhbiBGbGFtaW5nbzgwQi4iLDEuMjAwMDAwMDAwMDFlKzIxLGh0dHBzOi8vd3d3LndvbGZyYW1hbHBoYS5jb20vaW5wdXQ/aT0zMTIrdGVyYUZMT1BTKyorMTYrKisyMDAraG91cnMrKiswLjMzLDIzMjIwMDAwMDAsLDIwMC4wLCIiIkZvciBleGFtcGxlLCB1c2luZwphIHNpbmdsZSAxNi1BMTAwKDQwRykgbWFjaGluZSwgb3VyIGxhcmdlc3QgbW9kZWwgd2l0aApWaVQtZyBhbmQgRmxhblQ1LVhYTCByZXF1aXJlcyBsZXNzIHRoYW4gNiBkYXlzIGZvciB0aGUgZmlyc3QKc3RhZ2UgYW5kIGxlc3MgdGhhbiAzIGRheXMgZm9yIHRoZSBzZWNvbmQgc3RhZ2UuIiIKOSBkYXlzID0gMjE2IGhvdXJzIixOVklESUEgQTEwMCBTWE00IDQwIEdCLCxDb25maWRlbnQsIlRoZSBjb3N0IG9mIHZpc2lvbi1hbmQtbGFuZ3VhZ2UgcHJlLXRyYWluaW5nIGhhcyBiZWNvbWUgaW5jcmVhc2luZ2x5IHByb2hpYml0aXZlIGR1ZSB0byBlbmQtdG8tZW5kIHRyYWluaW5nIG9mIGxhcmdlLXNjYWxlIG1vZGVscy4gVGhpcyBwYXBlciBwcm9wb3NlcyBCTElQLTIsIGEgZ2VuZXJpYyBhbmQgZWZmaWNpZW50IHByZS10cmFpbmluZyBzdHJhdGVneSB0aGF0IGJvb3RzdHJhcHMgdmlzaW9uLWxhbmd1YWdlIHByZS10cmFpbmluZyBmcm9tIG9mZi10aGUtc2hlbGYgZnJvemVuIHByZS10cmFpbmVkIGltYWdlIGVuY29kZXJzIGFuZCBmcm96ZW4gbGFyZ2UgbGFuZ3VhZ2UgbW9kZWxzLiBCTElQLTIgYnJpZGdlcyB0aGUgbW9kYWxpdHkgZ2FwIHdpdGggYSBsaWdodHdlaWdodCBRdWVyeWluZyBUcmFuc2Zvcm1lciwgd2hpY2ggaXMgcHJlLXRyYWluZWQgaW4gdHdvIHN0YWdlcy4gVGhlIGZpcnN0IHN0YWdlIGJvb3RzdHJhcHMgdmlzaW9uLWxhbmd1YWdlIHJlcHJlc2VudGF0aW9uIGxlYXJuaW5nIGZyb20gYSBmcm96ZW4gaW1hZ2UgZW5jb2Rlci4gVGhlIHNlY29uZCBzdGFnZSBib290c3RyYXBzIHZpc2lvbi10by1sYW5ndWFnZSBnZW5lcmF0aXZlIGxlYXJuaW5nIGZyb20gYSBmcm96ZW4gbGFuZ3VhZ2UgbW9kZWwuIEJMSVAtMiBhY2hpZXZlcyBzdGF0ZS1vZi10aGUtYXJ0IHBlcmZvcm1hbmNlIG9uIHZhcmlvdXMgdmlzaW9uLWxhbmd1YWdlIHRhc2tzLCBkZXNwaXRlIGhhdmluZyBzaWduaWZpY2FudGx5IGZld2VyIHRyYWluYWJsZSBwYXJhbWV0ZXJzIHRoYW4gZXhpc3RpbmcgbWV0aG9kcy4gRm9yIGV4YW1wbGUsIG91ciBtb2RlbCBvdXRwZXJmb3JtcyBGbGFtaW5nbzgwQiBieSA4LjclIG9uIHplcm8tc2hvdCBWUUF2MiB3aXRoIDU0eCBmZXdlciB0cmFpbmFibGUgcGFyYW1ldGVycy4gV2UgYWxzbyBkZW1vbnN0cmF0ZSB0aGUgbW9kZWwncyBlbWVyZ2luZyBjYXBhYmlsaXRpZXMgb2YgemVyby1zaG90IGltYWdlLXRvLXRleHQgZ2VuZXJhdGlvbiB0aGF0IGNhbiBmb2xsb3cgbmF0dXJhbCBsYW5ndWFnZSBpbnN0cnVjdGlvbnMuIiwsLE9wZW4gd2VpZ2h0cyAodW5yZXN0cmljdGVkKSxVbml0ZWQgU3RhdGVzIG9mIEFtZXJpY2EsLCwsMTYuMCwsMjAyNi0wNS0yNSAxMjoyMToyOCswMDowMCwsLCwsLEluZHVzdHJ5LCwsLDMyMDAuMCxPcGVuIHNvdXJjZSwiaHR0cHM6Ly9naXRodWIuY29tL3NhbGVzZm9yY2UvTEFWSVMvdHJlZS9tYWluL3Byb2plY3RzL2JsaXAyIGluY2x1ZGVzIHRyYWluaW5nIGFuZCBpbmZlcmVuY2UgY29kZQoKbW9kZWxzIGhlcmU6IGh0dHBzOi8vaHVnZ2luZ2ZhY2UuY28vbW9kZWxzP290aGVyPWJsaXAtMiAiLCwxOTYwLjgyMjUzODI3MjU4MTEsLEZQMTYsLDEyNzc2LjkwODk1MzEwMjM4MixIYXJkd2FyZSwsLCwsWWVzCktlQVAsQmlvbG9neSwiUHJvdGVpbnMsUHJvdGVpbiByZXByZXNlbnRhdGlvbiBsZWFybmluZyIsIlRoZSBVbml2ZXJzaXR5IG9mIEhvbmcgS29uZyxCeXRlRGFuY2UsSmFuY3NpVGVjaCxPUFBPIEhlYWx0aExhYiIsIkhvbmctWXUgWmhvdSwgWXVueGlhbmcgRnUsIFpoaWNoZW5nIFpoYW5nLCBDaGVuZyBCaWFuLCBZaXpob3UgWXUiLDIwMjMtMDEtMzAsUHJvdGVpbiBSZXByZXNlbnRhdGlvbiBMZWFybmluZyB2aWEgS25vd2xlZGdlIEVuaGFuY2VkIFByaW1hcnkgU3RydWN0dXJlIE1vZGVsaW5nLGh0dHBzOi8vYXJ4aXYub3JnL2Ficy8yMzAxLjEzMTU0LDExLjAsLCwsLCwsMzYwMDAwMDAsIiIiUHJvdGVpbktHMjUgKFpoYW5nIGV0IGFsLiwgMjAyMikgcHJvdmlkZXMgYSBrbm93bGVkZ2UgZ3JhcGggdGhhdCBjb25zaXN0cyBvZiBhcHByb3hpbWF0ZWx5IGZpdmUKbWlsbGlvbiB0cmlwbGV0cywgd2l0aCBuZWFybHkgNjAwayBwcm90ZWluLCA1MGsgYXR0cmlidXRlIHRlcm1zLCBhbmQgMzEgcmVsYXRpb24gdGVybXMgaW5jbHVkZWQiIgoKQXNzdW1pbmcgdGhlIHJlbGF0aW9uIGFuZCBhdHRyaWJ1dGUgdGVybXMgYXJlIH41IHRva2VucyBhbmQgcHJvdGVpbnMgYXJlIH4zMDAgdG9rZW5zCgo1MDAwMDAwKjMwNT0xNTI1MDAwMDAwIiwsLCwsTGlrZWx5LCJQcm90ZWluIHJlcHJlc2VudGF0aW9uIGxlYXJuaW5nIGhhcyBwcmltYXJpbHkgYmVuZWZpdGVkIGZyb20gdGhlIHJlbWFya2FibGUgZGV2ZWxvcG1lbnQgb2YgbGFuZ3VhZ2UgbW9kZWxzIChMTXMpLiBBY2NvcmRpbmdseSwgcHJlLXRyYWluZWQgcHJvdGVpbiBtb2RlbHMgYWxzbyBzdWZmZXIgZnJvbSBhIHByb2JsZW0gaW4gTE1zOiBhIGxhY2sgb2YgZmFjdHVhbCBrbm93bGVkZ2UuIFRoZSByZWNlbnQgc29sdXRpb24gbW9kZWxzIHRoZSByZWxhdGlvbnNoaXBzIGJldHdlZW4gcHJvdGVpbiBhbmQgYXNzb2NpYXRlZCBrbm93bGVkZ2UgdGVybXMgYXMgdGhlIGtub3dsZWRnZSBlbmNvZGluZyBvYmplY3RpdmUuIEhvd2V2ZXIsIGl0IGZhaWxzIHRvIGV4cGxvcmUgdGhlIHJlbGF0aW9uc2hpcHMgYXQgYSBtb3JlIGdyYW51bGFyIGxldmVsLCBpLmUuLCB0aGUgdG9rZW4gbGV2ZWwuIFRvIG1pdGlnYXRlIHRoaXMsIHdlIHByb3Bvc2UgS25vd2xlZGdlLWV4cGxvaXRlZCBBdXRvLWVuY29kZXIgZm9yIFByb3RlaW4gKEtlQVApLCB3aGljaCBwZXJmb3JtcyB0b2tlbi1sZXZlbCBrbm93bGVkZ2UgZ3JhcGggZXhwbG9yYXRpb24gZm9yIHByb3RlaW4gcmVwcmVzZW50YXRpb24gbGVhcm5pbmcuIEluIHByYWN0aWNlLCBub24tbWFza2VkIGFtaW5vIGFjaWRzIGl0ZXJhdGl2ZWx5IHF1ZXJ5IHRoZSBhc3NvY2lhdGVkIGtub3dsZWRnZSB0b2tlbnMgdG8gZXh0cmFjdCBhbmQgaW50ZWdyYXRlIGhlbHBmdWwgaW5mb3JtYXRpb24gZm9yIHJlc3RvcmluZyBtYXNrZWQgYW1pbm8gYWNpZHMgdmlhIGF0dGVudGlvbi4gV2Ugc2hvdyB0aGF0IEtlQVAgY2FuIGNvbnNpc3RlbnRseSBvdXRwZXJmb3JtIHRoZSBwcmV2aW91cyBjb3VudGVycGFydCBvbiA5IHJlcHJlc2VudGF0aXZlIGRvd25zdHJlYW0gYXBwbGljYXRpb25zLCBzb21ldGltZXMgc3VycGFzc2luZyBpdCBieSBsYXJnZSBtYXJnaW5zLiBUaGVzZSByZXN1bHRzIHN1Z2dlc3QgdGhhdCBLZUFQIHByb3ZpZGVzIGFuIGFsdGVybmF0aXZlIHlldCBlZmZlY3RpdmUgd2F5IHRvIHBlcmZvcm0ga25vd2xlZGdlIGVuaGFuY2VkIHByb3RlaW4gcmVwcmVzZW50YXRpb24gbGVhcm5pbmcuIiwsLCwiSG9uZyBLb25nLENoaW5hLENoaW5hLENoaW5hIiwsLCwsLDIwMjYtMDUtMjUgMTI6MjE6MjcrMDA6MDAsLCwsLCwiQWNhZGVtaWEsSW5kdXN0cnksSW5kdXN0cnksSW5kdXN0cnkiLCwsLCwsLCwsLCwsLCwsLCwsCkdlbmllLVNDT1BlIChiaW8pLEJpb2xvZ3ksUHJvdGVpbiBkZXNpZ24sQ29sdW1iaWEgVW5pdmVyc2l0eSwiWWVxaW5nIExpbiwgTW9oYW1tZWQgQWxRdXJhaXNoaSIsMjAyMy0wMS0yOSwiR2VuZXJhdGluZyBOb3ZlbCwgRGVzaWduYWJsZSwgYW5kIERpdmVyc2UgUHJvdGVpbiBTdHJ1Y3R1cmVzIGJ5IEVxdWl2YXJpYW50bHkgRGlmZnVzaW5nIE9yaWVudGVkIFJlc2lkdWUgQ2xvdWRzIixodHRwczovL2FyeGl2Lm9yZy9hYnMvMjMwMS4xMjQ4NSwsLCw0MTAwMDAwLjAsIiIiUkZEaWZmdXNpb24gYWxzbyBjb250YWlucyBhcm91bmQgMTQgdGltZXMgbW9yZSBwYXJhbWV0ZXJzIHRoYW4gR2VuaWUgKDU5LjhNIHZlcnN1cyA0LjFNKS4iIiIsMS44MTE0OTY5NmUrMjEsIiIiRm9yIEdlbmllLVNDT1BlLCB3ZSB0cmFpbiB0aGUgbW9kZWwgdXNpbmcgZGF0YSBwYXJhbGxlbGlzbSBvbiAxMiBBMTAwCk52aWRpYSBHUFVzIHdpdGggYW4gZWZmZWN0aXZlIGJhdGNoIHNpemUgb2YgNDguICIiCjEyKjMuMWUrMTQqMC40KjEyMDk2MDBzPTEuOGUrMjEiLDE3NTMyMDAsIlNDT1BlIERhdGFzZXQ6IDgsNzY2IGRvbWFpbnMgw5cgMjAwIHJlc2lkdWVzID0gMSw3NTMsMjAwIHJlc2lkdWVzIiwzMzYuMCwiIiJXZSB0cmFpbiBHZW5pZSBmb3IgNTAsMDAwIGVwb2NocyAofjkgZGF5cykuIEZvciAiLE5WSURJQSBBMTAwLCxDb25maWRlbnQsIlByb3RlaW5zIHBvd2VyIGEgdmFzdCBhcnJheSBvZiBmdW5jdGlvbmFsIHByb2Nlc3NlcyBpbiBsaXZpbmcgY2VsbHMuIFRoZSBjYXBhYmlsaXR5IHRvIGNyZWF0ZSBuZXcgcHJvdGVpbnMgd2l0aCBkZXNpZ25lZCBzdHJ1Y3R1cmVzIGFuZCBmdW5jdGlvbnMgd291bGQgdGh1cyBlbmFibGUgdGhlIGVuZ2luZWVyaW5nIG9mIGNlbGx1bGFyIGJlaGF2aW9yIGFuZCBkZXZlbG9wbWVudCBvZiBwcm90ZWluLWJhc2VkIHRoZXJhcGV1dGljcyBhbmQgbWF0ZXJpYWxzLiBTdHJ1Y3R1cmUtYmFzZWQgcHJvdGVpbiBkZXNpZ24gYWltcyB0byBmaW5kIHN0cnVjdHVyZXMgdGhhdCBhcmUgZGVzaWduYWJsZSAoY2FuIGJlIHJlYWxpemVkIGJ5IGEgcHJvdGVpbiBzZXF1ZW5jZSksIG5vdmVsIChoYXZlIGRpc3NpbWlsYXIgZ2VvbWV0cnkgZnJvbSBuYXR1cmFsIHByb3RlaW5zKSwgYW5kIGRpdmVyc2UgKHNwYW4gYSB3aWRlIHJhbmdlIG9mIGdlb21ldHJpZXMpLiBXaGlsZSBhZHZhbmNlcyBpbiBwcm90ZWluIHN0cnVjdHVyZSBwcmVkaWN0aW9uIGhhdmUgbWFkZSBpdCBwb3NzaWJsZSB0byBwcmVkaWN0IHN0cnVjdHVyZXMgb2Ygbm92ZWwgcHJvdGVpbiBzZXF1ZW5jZXMsIHRoZSBjb21iaW5hdG9yaWFsbHkgbGFyZ2Ugc3BhY2Ugb2Ygc2VxdWVuY2VzIGFuZCBzdHJ1Y3R1cmVzIGxpbWl0cyB0aGUgcHJhY3RpY2FsaXR5IG9mIHNlYXJjaC1iYXNlZCBtZXRob2RzLiBHZW5lcmF0aXZlIG1vZGVscyBwcm92aWRlIGEgY29tcGVsbGluZyBhbHRlcm5hdGl2ZSwgYnkgaW1wbGljaXRseSBsZWFybmluZyB0aGUgbG93LWRpbWVuc2lvbmFsIHN0cnVjdHVyZSBvZiBjb21wbGV4IGRhdGEgZGlzdHJpYnV0aW9ucy4gSGVyZSwgd2UgbGV2ZXJhZ2UgcmVjZW50IGFkdmFuY2VzIGluIGRlbm9pc2luZyBkaWZmdXNpb24gcHJvYmFiaWxpc3RpYyBtb2RlbHMgYW5kIGVxdWl2YXJpYW50IG5ldXJhbCBuZXR3b3JrcyB0byBkZXZlbG9wIEdlbmllLCBhIGdlbmVyYXRpdmUgbW9kZWwgb2YgcHJvdGVpbiBzdHJ1Y3R1cmVzIHRoYXQgcGVyZm9ybXMgZGlzY3JldGUtdGltZSBkaWZmdXNpb24gdXNpbmcgYSBjbG91ZCBvZiBvcmllbnRlZCByZWZlcmVuY2UgZnJhbWVzIGluIDNEIHNwYWNlLiBUaHJvdWdoIGluIHNpbGljbyBldmFsdWF0aW9ucywgd2UgZGVtb25zdHJhdGUgdGhhdCBHZW5pZSBnZW5lcmF0ZXMgcHJvdGVpbiBiYWNrYm9uZXMgdGhhdCBhcmUgbW9yZSBkZXNpZ25hYmxlLCBub3ZlbCwgYW5kIGRpdmVyc2UgdGhhbiBleGlzdGluZyBtb2RlbHMuIFRoaXMgaW5kaWNhdGVzIHRoYXQgR2VuaWUgaXMgY2FwdHVyaW5nIGtleSBhc3BlY3RzIG9mIHRoZSBkaXN0cmlidXRpb24gb2YgcHJvdGVpbiBzdHJ1Y3R1cmUgc3BhY2UgYW5kIGZhY2lsaXRhdGVzIHByb3RlaW4gZGVzaWduIHdpdGggaGlnaCBzdWNjZXNzIHJhdGVzLiBDb2RlIGZvciBnZW5lcmF0aW5nIG5ldyBwcm90ZWlucyBhbmQgdHJhaW5pbmcgbmV3IHZlcnNpb25zIG9mIEdlbmllIGlzIGF2YWlsYWJsZSBhdCBodHRwczovL2dpdGh1Yi4gY29tL2FxbGFib3JhdG9yeS9nZW5pZSIsMzAwMDAuMCwsT3BlbiB3ZWlnaHRzICh1bnJlc3RyaWN0ZWQpLFVuaXRlZCBTdGF0ZXMgb2YgQW1lcmljYSwsLCwxMi4wLCwyMDI2LTAyLTExIDE5OjI2OjI3KzAwOjAwLCwsLCwsQWNhZGVtaWEsLCwsLE9wZW4gc291cmNlLCJBcGFjaGUgMi4wCmh0dHBzOi8vZ2l0aHViLmNvbS9hcWxhYm9yYXRvcnkvZ2VuaWUiLCwsLCwsOTU4Mi44OTUxMTc0OTk4NyxIYXJkd2FyZSwsLCwsWWVzClJFU1AgQUksQmlvbG9neSwiRHJ1ZyBkaXNjb3ZlcnksUHJvdGVpbnMiLFVuaXZlcnNpdHkgb2YgQ2FsaWZvcm5pYSBTYW4gRGllZ28sIkpvbmF0aGFuIFBhcmtpbnNvbiwgUnlhbiBIYXJkLCBXZWkgV2FuZyIsMjAyMy0wMS0yOCxUaGUgUkVTUCBBSSBtb2RlbCBhY2NlbGVyYXRlcyB0aGUgaWRlbnRpZmljYXRpb24gb2YgdGlnaHQtYmluZGluZyBhbnRpYm9kaWVzLGh0dHBzOi8vd3d3Lm5hdHVyZS5jb20vYXJ0aWNsZXMvczQxNDY3LTAyMy0zNjAyOC04I1NlYzI4LCwsLCwsLCwsIiIiVGhlIGVuZCByZXN1bHQgb2YgdGhpcyBwcm9jZXNzIHdhcyB0aHVzIGEgbGlicmFyeSBvZiByb3VnaGx5IDYgbWlsbGlvbiBzZXF1ZW5jZXMsIGhhbGYgb2Ygd2hpY2ggYXJlIGh1bWFuIEItY2VsbCByZWNlcHRvcnMgYW5kIHRoZSBvdGhlciBoYWxmIG9mIHdoaWNoIGFyZSBub3QuIFRoZSBhdXRvZW5jb2RlciBtb2RlbCBpcyB0aHVzIHRyYWluZWQgYm90aCB0byBlbmNvZGUgYW4gaW5wdXQgc2VxdWVuY2UgYW5kIHRvIGVtYmVkIGluZm9ybWF0aW9uIGFib3V0IHR5cGljYWwgZmVhdHVyZXMgb2JzZXJ2ZWQgaW4gdHJ1ZSBhbnRpYm9keSBzZXF1ZW5jZXMuIFRoZSBhdXRvZW5jb2RlciB3YXMgaW1wbGVtZW50ZWQgdXNpbmcgdGhlClB5VG9yY2ggbGlicmFyeSBpbiBQeXRob24gMy42LjkgYW5kIHRyYWluZWQgb24gdGhlIGZ1bGwgNiBtaWxsaW9uCnNlcXVlbmNlIGRhdGFzZXQgdW50aWwgY29udmVyZ2VuY2UuIiIKCnNlcXVlbmNlIGxlbmd0aDogMTMyIChhbWlubyBhY2lkcykKCjYwMDAwMDAqMTMyPTc5MjAwMDAwMCB0b2tlbnMiLCwsLCxDb25maWRlbnQsIkhpZ2gtYWZmaW5pdHkgYW50aWJvZGllcyBhcmUgb2Z0ZW4gaWRlbnRpZmllZCB0aHJvdWdoIGRpcmVjdGVkIGV2b2x1dGlvbiwgd2hpY2ggbWF5IHJlcXVpcmUgbWFueSBpdGVyYXRpb25zIG9mIG11dGFnZW5lc2lzIGFuZCBzZWxlY3Rpb24gdG8gZmluZCBhbiBvcHRpbWFsIGNhbmRpZGF0ZS4gRGVlcCBsZWFybmluZyB0ZWNobmlxdWVzIGhvbGQgdGhlIHBvdGVudGlhbCB0byBhY2NlbGVyYXRlIHRoaXMgcHJvY2VzcyBidXQgdGhlIGV4aXN0aW5nIG1ldGhvZHMgY2Fubm90IHByb3ZpZGUgdGhlIGNvbmZpZGVuY2UgaW50ZXJ2YWwgb3IgdW5jZXJ0YWludHkgbmVlZGVkIHRvIGFzc2VzcyB0aGUgcmVsaWFiaWxpdHkgb2YgdGhlIHByZWRpY3Rpb25zLiBIZXJlIHdlIHByZXNlbnQgYSBwaXBlbGluZSBjYWxsZWQgUkVTUCBmb3IgZWZmaWNpZW50IGlkZW50aWZpY2F0aW9uIG9mIGhpZ2ggYWZmaW5pdHkgYW50aWJvZGllcy4gV2UgZGV2ZWxvcCBhIGxlYXJuZWQgcmVwcmVzZW50YXRpb24gdHJhaW5lZCBvbiBvdmVyIDMgbWlsbGlvbiBodW1hbiBCLWNlbGwgcmVjZXB0b3Igc2VxdWVuY2VzIHRvIGVuY29kZSBhbnRpYm9keSBzZXF1ZW5jZXMuIFdlIHRoZW4gZGV2ZWxvcCBhIHZhcmlhdGlvbmFsIEJheWVzaWFuIG5ldXJhbCBuZXR3b3JrIHRvIHBlcmZvcm0gb3JkaW5hbCByZWdyZXNzaW9uIG9uIGEgc2V0IG9mIHRoZSBkaXJlY3RlZCBldm9sdXRpb24gc2VxdWVuY2VzIGJpbm5lZCBieSBvZmYtcmF0ZSBhbmQgcXVhbnRpZnkgdGhlaXIgbGlrZWxpaG9vZCB0byBiZSB0aWdodCBiaW5kZXJzIGFnYWluc3QgYW4gYW50aWdlbi4gSW1wb3J0YW50bHksIHRoaXMgbW9kZWwgY2FuIGFzc2VzcyBzZXF1ZW5jZXMgbm90IHByZXNlbnQgaW4gdGhlIGRpcmVjdGVkIGV2b2x1dGlvbiBsaWJyYXJ5IGFuZCB0aHVzIGdyZWF0bHkgZXhwYW5kIHRoZSBzZWFyY2ggc3BhY2UgdG8gdW5jb3ZlciB0aGUgYmVzdCBzZXF1ZW5jZXMgZm9yIGV4cGVyaW1lbnRhbCBldmFsdWF0aW9uLiBXZSBkZW1vbnN0cmF0ZSB0aGUgcG93ZXIgb2YgdGhpcyBwaXBlbGluZSBieSBhY2hpZXZpbmcgYSAxNy1mb2xkIGltcHJvdmVtZW50IGluIHRoZSBLRCBvZiB0aGUgUEQtTDEgYW50aWJvZHkgQXRlem9saXp1bWFiIGFuZCB0aGlzIHN1Y2Nlc3MgaWxsdXN0cmF0ZXMgdGhlIHBvdGVudGlhbCBvZiBSRVNQIGluIGZhY2lsaXRhdGluZyBnZW5lcmFsIGFudGlib2R5IGRldmVsb3BtZW50LiIsOC4wLCxPcGVuIHdlaWdodHMgKHVucmVzdHJpY3RlZCksVW5pdGVkIFN0YXRlcyBvZiBBbWVyaWNhLCwsLCwsMjAyNS0xMS0yOCAxMTo1Mzo0NCswMDowMCwsLCwsLEFjYWRlbWlhLCwsLCxPcGVuIHNvdXJjZSwiIiJUaGUgY29kZSB1c2VkIGluIHRoaXMgc3R1ZHkgaXMgYXZhaWxhYmxlIG9ubGluZSBhdCBodHRwczovL2dpdGh1Yi5jb20vCldhbmctbGFiLVVDU0QvUkVTUCAoaHR0cHM6Ly9kb2kub3JnLzEwLjUyODEvemVub2RvLjc1MDg4NTMpLAp0b2dldGhlciB3aXRoIGluc3RydWN0aW9ucyBvbiBob3cgdG8gcmVwcm9kdWNlIGFsbCBrZXkgY29tcHV0YXRpb25hbApleHBlcmltZW50cy4iIiIsLCwsLCwsLCwsLCxZZXMKUHJvdHN0LEJpb2xvZ3ksUHJvdGVpbiBvciBudWNsZW90aWRlIGxhbmd1YWdlIG1vZGVsIChwTE0vbkxNKSwiTWlsYSAtIFF1ZWJlYyBBSSAob3JpZ2luYWxseSBNb250cmVhbCBJbnN0aXR1dGUgZm9yIExlYXJuaW5nIEFsZ29yaXRobXMpLFVuaXZlcnNpdHkgb2YgTW9udHJlYWwgLyBVbml2ZXJzaXTDqSBkZSBNb250csOpYWwsSW50ZWwgTGFicyxIRUMgTW9udHJlYWwsQ0lGQVIgQUkgUmVzZWFyY2giLCJNaW5naGFvIFh1LCBYaW55dSBZdWFuLCBTYW50aWFnbyBNaXJldCwgSmlhbiBUYW5nIiwyMDIzLTAxLTI4LFByb3RTVDogTXVsdGktTW9kYWxpdHkgTGVhcm5pbmcgb2YgUHJvdGVpbiBTZXF1ZW5jZXMgYW5kIEJpb21lZGljYWwgVGV4dHMsaHR0cHM6Ly9wcm9jZWVkaW5ncy5tbHIucHJlc3MvdjIwMi94dTIzdC94dTIzdC5wZGYsMTI0LjAsLCwsLDEuNDAwMDAwMDAwMDAwMDExOWUrMTksIjEuIEhhcmR3YXJlIHNldHVwOiA0eCBOVklESUEgVGVzbGEgVjEwMCBHUFVzICgxLjMwIHggMTBeMTQgRkxPUC9zIHBlciBHUFUpCgoyLiBUcmFpbmluZyBkdXJhdGlvbjogNjksMTMxIHNlY29uZHMgKOKJiDE5LjIgaG91cnMpIC0gZXN0aW1hdGVkIGZyb20gMjAgZXBvY2hzLCA1NTMsMDUyIHNhbXBsZXMsIGJhdGNoIHNpemUgMTYsIGFzc3VtaW5nIDAuMXMgcGVyIHN0ZXAKCjMuIFV0aWxpemF0aW9uIHJhdGU6IDQwJQoKNC4gRmluYWwgY2FsY3VsYXRpb246CjEuMzAgeCAxMF4xNCBGTE9QL3Mgw5cgNCBHUFVzIMOXIDY5LDEzMXMgw5cgMC40ID0gMS40NCB4IDEwXjE5IEZMT1BzIiwsIlRvdGFsIERhdGFwb2ludHMgPSAoNTUzLDA1MiBwYWlycyDDlyA0NTAgcmVzaWR1ZXMvcGFpcikgKyAoNTUzLDA1MiBwYWlycyDDlyA1MCB0b2tlbnMvcGFpcikKPSAyNDgsODczLDQwMCArIDI3LDY1Miw2MDAKPSAyNzYsNTI2LDAwMCAoMi43NjVlKzgpIiwsLCwsTGlrZWx5LCJDdXJyZW50IHByb3RlaW4gbGFuZ3VhZ2UgbW9kZWxzIChQTE1zKSBsZWFybgpwcm90ZWluIHJlcHJlc2VudGF0aW9ucyBtYWlubHkgYmFzZWQgb24gdGhlaXIgc2VxdWVuY2VzLCB0aGVyZWJ5IHdlbGwgY2FwdHVyaW5nIGNvLWV2b2x1dGlvbmFyeQppbmZvcm1hdGlvbiwgYnV0IHRoZXkgYXJlIHVuYWJsZSB0byBleHBsaWNpdGx5IGFjcXVpcmUgcHJvdGVpbiBmdW5jdGlvbnMsIHdoaWNoIGlzIHRoZSBlbmQgZ29hbApvZiBwcm90ZWluIHJlcHJlc2VudGF0aW9uIGxlYXJuaW5nLiBGb3J0dW5hdGVseSwKZm9yIG1hbnkgcHJvdGVpbnMsIHRoZWlyIHRleHR1YWwgcHJvcGVydHkgZGVzY3JpcHRpb25zIGFyZSBhdmFpbGFibGUsIHdoZXJlIHRoZWlyIHZhcmlvdXMgZnVuY3Rpb25zCmFyZSBhbHNvIGRlc2NyaWJlZC4gTW90aXZhdGVkIGJ5IHRoaXMgZmFjdCwgd2UKZmlyc3QgYnVpbGQgdGhlIFByb3REZXNjcmliZSBkYXRhc2V0IHRvIGF1Z21lbnQKcHJvdGVpbiBzZXF1ZW5jZXMgd2l0aCB0ZXh0IGRlc2NyaXB0aW9ucyBvZiB0aGVpcgpmdW5jdGlvbnMgYW5kIG90aGVyIGltcG9ydGFudCBwcm9wZXJ0aWVzLiBCYXNlZApvbiB0aGlzIGRhdGFzZXQsIHdlIHByb3Bvc2UgdGhlIFByb3RTVCBmcmFtZXdvcmsgdG8gZW5oYW5jZSBQcm90ZWluIFNlcXVlbmNlIHByZS10cmFpbmluZwphbmQgdW5kZXJzdGFuZGluZyBieSBiaW9tZWRpY2FsIFRleHRzLiBEdXJpbmcgcHJlLXRyYWluaW5nLCB3ZSBkZXNpZ24gdGhyZWUgdHlwZXMgb2YgdGFza3MsCmkuZS4sIHVuaW1vZGFsIG1hc2sgcHJlZGljdGlvbiwgbXVsdGltb2RhbCByZXByZXNlbnRhdGlvbiBhbGlnbm1lbnQgYW5kIG11bHRpbW9kYWwgbWFzayBwcmVkaWN0aW9uLCB0byBlbmhhbmNlIGEgUExNIHdpdGggcHJvdGVpbiBwcm9wZXJ0eSBpbmZvcm1hdGlvbiB3aXRoIGRpZmZlcmVudCBncmFudWxhcml0aWVzIGFuZCwKYXQgdGhlIHNhbWUgdGltZSwgcHJlc2VydmUgdGhlIFBMTeKAmXMgb3JpZ2luYWwKcmVwcmVzZW50YXRpb24gcG93ZXIuIE9uIGRvd25zdHJlYW0gdGFza3MsClByb3RTVCBlbmFibGVzIGJvdGggc3VwZXJ2aXNlZCBsZWFybmluZyBhbmQgemVyb3Nob3QgcHJlZGljdGlvbi4gV2UgdmVyaWZ5IHRoZSBzdXBlcmlvcml0eSBvZgpQcm90U1QtaW5kdWNlZCBQTE1zIG92ZXIgcHJldmlvdXMgb25lcyBvbiBkaXZlcnNlIHJlcHJlc2VudGF0aW9uIGxlYXJuaW5nIGJlbmNobWFya3MuIFVuZGVyIHRoZSB6ZXJvLXNob3Qgc2V0dGluZywgd2Ugc2hvdyB0aGUgZWZmZWN0aXZlbmVzcyBvZiBQcm90U1Qgb24gemVyby1zaG90IHByb3RlaW4gY2xhc3NpZmljYXRpb24sCmFuZCBQcm90U1QgYWxzbyBlbmFibGVzIGZ1bmN0aW9uYWwgcHJvdGVpbiByZXRyaWV2YWwgZnJvbSBhIGxhcmdlLXNjYWxlIGRhdGFiYXNlIHdpdGhvdXQgYW55CmZ1bmN0aW9uIGFubm90YXRpb24uIFNvdXJjZSBjb2RlIGFuZCBtb2RlbAp3ZWlnaHRzIGFyZSBhdmFpbGFibGUgYXQgaHR0cHM6Ly9naXRodWIuCmNvbS9EZWVwR3JhcGhMZWFybmluZy9Qcm90U1QuIiwsLCwiQ2FuYWRhLENhbmFkYSxVbml0ZWQgU3RhdGVzIG9mIEFtZXJpY2EsQ2FuYWRhLENhbmFkYSIsLCwsLCwyMDI2LTAxLTAxIDE0OjAyOjIyKzAwOjAwLCwsLCwsIkFjYWRlbWlhLEFjYWRlbWlhLEluZHVzdHJ5LEFjYWRlbWlhLFJlc2VhcmNoIGNvbGxlY3RpdmUiLCwsLCwsLCwsLCwsLEhhcmR3YXJlLCwsLCwKRERQTS1JUCAoQ2VsZWJBKSxJbWFnZSBnZW5lcmF0aW9uLCJJbWFnZSBnZW5lcmF0aW9uLFRleHQtdG8taW1hZ2UiLFV0cmVjaHQgVW5pdmVyc2l0eSwiTWFuZyBOaW5nLCBFbnZlciBTYW5naW5ldG8sIEFuZ2VsbyBQb3JyZWxsbywgU2ltb25lIENhbGRlcmFyYSwgUml0YSBDdWNjaGlhcmEiLDIwMjMtMDEtMjcsSW5wdXQgUGVydHVyYmF0aW9uIFJlZHVjZXMgRXhwb3N1cmUgQmlhcyBpbiBEaWZmdXNpb24gTW9kZWxzLGh0dHBzOi8vYXJ4aXYub3JnL2Ficy8yMzAxLjExNzA2djMsMTAyLjAsU09UQSBpbXByb3ZlbWVudCwiIiJGb3IgaW5zdGFuY2UsIG9uIENlbGViQSA2NMOXNjQsIHdlIGFjaGlldmUgYSBuZXcgc3RhdGUtb2YtdGhlYXJ0IEZJRCBzY29yZSBvZiAxLjI3LCB3aGlsZSBzYXZpbmcgMzcuNSUgb2YgdGhlIHRyYWluaW5nIHRpbWUiIiIsMjk1MDAwMDAwLjAsIjI5NU0gZm9yIENlbGViQSBtb2RlbCwgcGVyIFRhYmxlIDkiLDMuNWUrMjAsIiIiV2UgdXNlIFB5dG9yY2ggMS44IChQYXN6a2UgZXQgYWwuLCAyMDE5KSBhbmQgdHJhaW5lZCBhbGwgdGhlIG1vZGVscyBvbiBkaWZmZXJlbnQgTlZJRElBIFRlc2xhIFYxMDBzICgxNkcgbWVtb3J5KS4gSW4KbW9yZSBkZXRhaWwsIHdlIHVzZSAyIEdQVXMgdG8gdHJhaW4gdGhlIG1vZGVscyBvbiBDSUZBUjEwIGZvciAyIGRheXMsIGFuZCA0IEdQVXMgdG8gdHJhaW4gdGhlIG1vZGVscyBvbiBJbWFnZU5ldCAzMsOXMzIKZm9yIDM0IGRheXMuIEZvciBMU1VOIHRvd2VyIDY0w5c2NCwgQ2VsZWJBIDY0w5c2NCBhbmQgRkZIUSAxMjjDlzEyOCwgd2UgdXNlZCAxNiBHUFVzIHRvIHRyYWluIHRoZSBtb2RlbHMgZm9yIDMgZGF5cywKNSBkYXlzIGFuZCA0IGRheXMsIHJlc3BlY3RpdmVseSIiCgo1KjE2IFYxMDAtZGF5cyBmb3IgQ2VsZWJBLgoKNSAqIDE2ICogMjQgKiAzNjAwICogMTI1IHRlcmFmbG9wcyAqIDAuNCB+PSAzLjVlMjAiLDgzMTQ4ODAwMCwsMTIwLjAsNSBkYXlzLE5WSURJQSBWMTAwLCxMaWtlbHksIkRlbm9pc2luZyBEaWZmdXNpb24gUHJvYmFiaWxpc3RpYyBNb2RlbHMgaGF2ZSBzaG93biBhbiBpbXByZXNzaXZlIGdlbmVyYXRpb24gcXVhbGl0eSwgYWx0aG91Z2ggdGhlaXIgbG9uZyBzYW1wbGluZyBjaGFpbiBsZWFkcyB0byBoaWdoIGNvbXB1dGF0aW9uYWwgY29zdHMuIEluIHRoaXMgcGFwZXIsIHdlIG9ic2VydmUgdGhhdCBhIGxvbmcgc2FtcGxpbmcgY2hhaW4gYWxzbyBsZWFkcyB0byBhbiBlcnJvciBhY2N1bXVsYXRpb24gcGhlbm9tZW5vbiwgd2hpY2ggaXMgc2ltaWxhciB0byB0aGUgZXhwb3N1cmUgYmlhcyBwcm9ibGVtIGluIGF1dG9yZWdyZXNzaXZlIHRleHQgZ2VuZXJhdGlvbi4gU3BlY2lmaWNhbGx5LCB3ZSBub3RlIHRoYXQgdGhlcmUgaXMgYSBkaXNjcmVwYW5jeSBiZXR3ZWVuIHRyYWluaW5nIGFuZCB0ZXN0aW5nLCBzaW5jZSB0aGUgZm9ybWVyIGlzIGNvbmRpdGlvbmVkIG9uIHRoZSBncm91bmQgdHJ1dGggc2FtcGxlcywgd2hpbGUgdGhlIGxhdHRlciBpcyBjb25kaXRpb25lZCBvbiB0aGUgcHJldmlvdXNseSBnZW5lcmF0ZWQgcmVzdWx0cy4gVG8gYWxsZXZpYXRlIHRoaXMgcHJvYmxlbSwgd2UgcHJvcG9zZSBhIHZlcnkgc2ltcGxlIGJ1dCBlZmZlY3RpdmUgdHJhaW5pbmcgcmVndWxhcml6YXRpb24sIGNvbnNpc3RpbmcgaW4gcGVydHVyYmluZyB0aGUgZ3JvdW5kIHRydXRoIHNhbXBsZXMgdG8gc2ltdWxhdGUgdGhlIGluZmVyZW5jZSB0aW1lIHByZWRpY3Rpb24gZXJyb3JzLiBXZSBlbXBpcmljYWxseSBzaG93IHRoYXQsIHdpdGhvdXQgYWZmZWN0aW5nIHRoZSByZWNhbGwgYW5kIHByZWNpc2lvbiwgdGhlIHByb3Bvc2VkIGlucHV0IHBlcnR1cmJhdGlvbiBsZWFkcyB0byBhIHNpZ25pZmljYW50IGltcHJvdmVtZW50IGluIHRoZSBzYW1wbGUgcXVhbGl0eSB3aGlsZSByZWR1Y2luZyBib3RoIHRoZSB0cmFpbmluZyBhbmQgdGhlIGluZmVyZW5jZSB0aW1lcy4gRm9yIGluc3RhbmNlLCBvbiBDZWxlYkEgNjTDlzY0LCB3ZSBhY2hpZXZlIGEgbmV3IHN0YXRlLW9mLXRoZS1hcnQgRklEIHNjb3JlIG9mIDEuMjcsIHdoaWxlIHNhdmluZyAzNy41JSBvZiB0aGUgdHJhaW5pbmcgdGltZS4gVGhlIGNvZGUgaXMgcHVibGljbHkgYXZhaWxhYmxlIGF0IHRoaXMgaHR0cHMgVVJMIiw2ODEuMCwsT3BlbiB3ZWlnaHRzICh1bnJlc3RyaWN0ZWQpLE5ldGhlcmxhbmRzLCwsLCwsMjAyNi0wNS0yNSAxMjoyMToyNyswMDowMCwsLCwsLEFjYWRlbWlhLCwsLCxPcGVuIHNvdXJjZSxNSVQgbGljZW5zZSwsMzkwLjQ4NjEzMTc2NjczMDQsLEZQMTYsLCxIYXJkd2FyZSwsLCwsWWVzCk11c2ljTE0sQXVkaW8sQXVkaW8gZ2VuZXJhdGlvbixHb29nbGUsIkFuZHJlYSBBZ29zdGluZWxsaSwgVGltbyBJLiBEZW5rLCBaYWzDoW4gQm9yc29zLCBKZXNzZSBFbmdlbCwgTWF1cm8gVmVyemV0dGksIEFudG9pbmUgQ2FpbGxvbiwgUWluZ3FpbmcgSHVhbmcsIEFyZW4gSmFuc2VuLCBBZGFtIFJvYmVydHMsIE1hcmNvIFRhZ2xpYXNhY2NoaSwgTWF0dCBTaGFyaWZpLCBOZWlsIFplZ2hpZG91ciwgQ2hyaXN0aWFuIEZyYW5rIiwyMDIzLTAxLTI2LE11c2ljTE06IEdlbmVyYXRpbmcgTXVzaWMgRnJvbSBUZXh0LGh0dHBzOi8vYXJ4aXYub3JnL2Ficy8yMzAxLjExMzI1LDY3MS4wLFNPVEEgaW1wcm92ZW1lbnQsIiIiV2UgZGVtb25zdHJhdGUgdGhhdCBvdXIgbWV0aG9kIG91dHBlcmZvcm1zIGJhc2VsaW5lcyBvbiBNdXNpY0NhcHMsIGEgaGFuZC1jdXJhdGVkLCBoaWdoLXF1YWxpdHkgZGF0YXNldCBvZiA1LjVrIG11c2ljLXRleHQgcGFpcnMgcHJlcGFyZWQgYnkgbXVzaWNpYW5zLiIiIiw4NjAwMDAwMDAuMCwiIiJXZSB1c2UgZGVjb2Rlci1vbmx5IFRyYW5zZm9ybWVycyBmb3IgbW9kZWxpbmcgdGhlIHNlbWFudGljIHN0YWdlIGFuZCB0aGUgYWNvdXN0aWMgc3RhZ2VzIG9mIEF1ZGlvTE0uIFRoZSBtb2RlbHMKc2hhcmUgdGhlIHNhbWUgYXJjaGl0ZWN0dXJlLCBjb21wb3NlZCBvZiAyNCBsYXllcnMsIDE2IGF0dGVudGlvbiBoZWFkcywgYW4gZW1iZWRkaW5nIGRpbWVuc2lvbiBvZiAxMDI0LCBmZWVkLWZvcndhcmQKbGF5ZXJzIG9mIGRpbWVuc2lvbmFsaXR5IDQwOTYsIGRyb3BvdXQgb2YgMC4xLCBhbmQgcmVsYXRpdmUKcG9zaXRpb25hbCBlbWJlZGRpbmdzIChSYWZmZWwgZXQgYWwuLCAyMDIwKSwgcmVzdWx0aW5nIGluCjQzME0gcGFyYW1ldGVycyBwZXIgc3RhZ2UuIiIKCiIic3RhZ2UiIiBzZWVtcyB0byBtZWFuIHNlbWFudGljICsgYWNvdXN0aWMsIHNvIDg2ME0gdG90YWwiLCwsLD4yODBrIGhvdXJzLCwsLCxDb25maWRlbnQsIldlIGludHJvZHVjZSBNdXNpY0xNLCBhIG1vZGVsIGdlbmVyYXRpbmcgaGlnaC1maWRlbGl0eSBtdXNpYyBmcm9tIHRleHQgZGVzY3JpcHRpb25zIHN1Y2ggYXMgIiJhIGNhbG1pbmcgdmlvbGluIG1lbG9keSBiYWNrZWQgYnkgYSBkaXN0b3J0ZWQgZ3VpdGFyIHJpZmYiIi4gTXVzaWNMTSBjYXN0cyB0aGUgcHJvY2VzcyBvZiBjb25kaXRpb25hbCBtdXNpYyBnZW5lcmF0aW9uIGFzIGEgaGllcmFyY2hpY2FsIHNlcXVlbmNlLXRvLXNlcXVlbmNlIG1vZGVsaW5nIHRhc2ssIGFuZCBpdCBnZW5lcmF0ZXMgbXVzaWMgYXQgMjQga0h6IHRoYXQgcmVtYWlucyBjb25zaXN0ZW50IG92ZXIgc2V2ZXJhbCBtaW51dGVzLiBPdXIgZXhwZXJpbWVudHMgc2hvdyB0aGF0IE11c2ljTE0gb3V0cGVyZm9ybXMgcHJldmlvdXMgc3lzdGVtcyBib3RoIGluIGF1ZGlvIHF1YWxpdHkgYW5kIGFkaGVyZW5jZSB0byB0aGUgdGV4dCBkZXNjcmlwdGlvbi4gTW9yZW92ZXIsIHdlIGRlbW9uc3RyYXRlIHRoYXQgTXVzaWNMTSBjYW4gYmUgY29uZGl0aW9uZWQgb24gYm90aCB0ZXh0IGFuZCBhIG1lbG9keSBpbiB0aGF0IGl0IGNhbiB0cmFuc2Zvcm0gd2hpc3RsZWQgYW5kIGh1bW1lZCBtZWxvZGllcyBhY2NvcmRpbmcgdG8gdGhlIHN0eWxlIGRlc2NyaWJlZCBpbiBhIHRleHQgY2FwdGlvbi4gVG8gc3VwcG9ydCBmdXR1cmUgcmVzZWFyY2gsIHdlIHB1YmxpY2x5IHJlbGVhc2UgTXVzaWNDYXBzLCBhIGRhdGFzZXQgY29tcG9zZWQgb2YgNS41ayBtdXNpYy10ZXh0IHBhaXJzLCB3aXRoIHJpY2ggdGV4dCBkZXNjcmlwdGlvbnMgcHJvdmlkZWQgYnkgaHVtYW4gZXhwZXJ0cy4iLCwsVW5yZWxlYXNlZCxVbml0ZWQgU3RhdGVzIG9mIEFtZXJpY2EsVzJ2LUJFUlQsLGFsc28gTXVMYW4gYW5kIFNvdW5kU3RyZWFtLCwsMjAyNi0wNS0yNSAxMjoyMToyOCswMDowMCwsLCwsLEluZHVzdHJ5LFRydWUsLCwsVW5yZWxlYXNlZCwsLCwsLCwsLCwsLCxObwpNb0xGb3JtZXItWEwsQmlvbG9neSwiUHJvdGVpbiBnZW5lcmF0aW9uLFByb3RlaW4gZm9sZGluZyBwcmVkaWN0aW9uIixJQk0sIkplcnJldCBSb3NzLCBCcmlhbiBCZWxnb2RlcmUsIFZpamlsIENoZW50aGFtYXJha3NoYW4sIElua2l0IFBhZGhpLCBZb3Vzc2VmIE1yb3VlaCwgUGF5ZWwgRGFzIiwyMDIzLTAxLTI1LEFuIEFJIGZvdW5kYXRpb24gbW9kZWwgdGhhdCBsZWFybnMgdGhlIGdyYW1tYXIgb2YgbW9sZWN1bGVzLCJodHRwczovL3Jlc2VhcmNoLmlibS5jb20vYmxvZy9tb2xlY3VsYXItdHJhbnNmb3JtZXItZGlzY292ZXJ5Cmh0dHBzOi8vd3d3Lm5hdHVyZS5jb20vYXJ0aWNsZXMvczQyMjU2LTAyMi0wMDU4MC03IiwsLCwsLDQuNTA5ZSsyMCwxMjUwMDAwMDAwMDAwMDAgRkxPUCAvIEdQVSAvIHNlYyAqKDIwOCBob3VycyAqIDE2IEdQVXMgKzEgR1BVICogMTIgaG91cnMpIFtzZWUgdHJhaW5pbmcgdGltZSBub3Rlc10gKiAzNjAwIHNlYyAvIGhvdXIgKiAwLjMgW2Fzc3VtZWQgdXRpbGl6YXRpb25dID0gNC41MDllKzIwIEZMT1AsLCIiIk1vTEZvcm1lci1YTCBoYXMgYmVlbiBwcmV0cmFpbmVkIG9uIDEuMSBiaWxsaW9uIG1vbGVjdWxlcyByZXByZXNlbnRlZCBhcyBtYWNoaW5lLXJlYWRhYmxlIHN0cmluZ3Mgb2YgdGV4dC4iIgoKMTVLIHN0ZXBzCgoiIlB1YkNoZW0rWklOQyAoPjEgYmlsbGlvbiBkYXRhIHBvaW50cykgZGF0YXNldHMiIgoKbWVhbiB0b2tlbiBhbW91bnQgKHRhYmxlIDQgZnJvbSBzdXBwbGVtZW50YXJ5IG1hdGVyaWFscyk6IDQ0Ljc2Cgo0NC43NioxLjEqMTBeOSA9IDQ5MjM2MDAwMDAwIHRva2VucyIsMjA4LjAsIiIiVG9nZXRoZXIsIGJvdGggdGVjaG5pcXVlcyByYWlzZWQgb3VyIHBlci1HUFUgcHJvY2Vzc2luZyBjb3N0cyBmcm9tIDUwIG1vbGVjdWxlcyB0byAxLDYwMCBtb2xlY3VsZXMsIGFsbG93aW5nIHVzIHRvIGdldCBhd2F5IHdpdGggMTYgR1BVcyBpbnN0ZWFkIG9mIDEsMDAwLiBCeSBlbGltaW5hdGluZyBodW5kcmVkcyBvZiB1bm5lY2Vzc2FyeSBHUFVzLCB3ZSBjb25zdW1lZCA2MSB0aW1lcyBsZXNzIGVuZXJneSBhbmQgc3RpbGwgaGFkIGEgdHJhaW5lZCBtb2RlbCBpbiBmaXZlIGRheXMu4oCvIiIKCiIiT3VyIHByZXRyYWluaW5nIHRhc2sgY29uc2lzdHMgb2YgdHJhaW5pbmcgb24gdGhlIGZ1bGwgZGF0YXNldCB0byA0IGVwb2Nocy4gVHJhaW5pbmcgYSBzaW5nbGUgZXBvY2ggb2YganVzdCBQdWJDaGVtIG9uIGEgc2luZ2xlIE5WSURJQQpWMTAwIEdQVSB3b3VsZCB0YWtlIGFwcHJveGltYXRlbHkgNjAgaG91cnMuIFV0aWxpemluZyBEaXN0cmlidXRlZCBEYXRhIFBhcmFsbGVsLCBwcmUtdHJhaW5pbmcgb24gdGhlIGZ1bGwgUHViQ2hlbSBkYXRhc2V0CmFsb25lIHRvb2sgYXBwcm94LiAyMiBob3VycyBvbiAxNiBOVklESUEgVjEwMCBHUFVzIHRoaXMgYXZlcmFnZXMgdG8gYWJvdXQgNS41IGhvdXJzIHBlciBlcG9jaC4gVGhlIHNwZWVkIHVwIGFjaGlldmVkIGJ5IHBhcmFsbGVsaXppbmcgdHJhaW5pbmcgdG8gMTYgR1BVcyBnYXZlIHVzIGEgZmFjdG9yIG9mIDEwLjkuIFByZS10cmFpbmluZyBmb3IgNCBlcG9jaHMgb24gdGhlIGNvbWJpbmVkIFB1YkNoZW0rWklOQyBkYXRhc2V0cyB0b29rIGFwcHJveCAyMDggaG91cnMgb24gYSAxNiBOVklESUEgVjEwMCBHUFVzIHdoaWNoIGF2ZXJhZ2VzIHRvIGFib3V0IDUyIGhvdXJzIG9mIGNvbXB1dGUgZm9yIGEgc2luZ2xlIGVwb2NoLiBBbGwKZmluZS10dW5uaW5nIHRhc2tzIHdlcmUgYWJsZSB0byBiZSBwZXJmb3JtZWQgb24gc2luZ2xlIEdQVXMgKGVpdGhlciBWMTAwIG9yIEExMDApIGFuZCBjb21wbGV0ZWQgaW4gYXBwcm94LiAxMiBob3Vycy4iIiIsTlZJRElBIFYxMDAsLENvbmZpZGVudCwiTGFyZ2UgcHJldHJhaW5lZCBtb2RlbHMgYXJlIGZhc3QgYmVjb21pbmcgQUnigJlzIFN3aXNzIEFybXkga25pZmUuIE9uY2UgbGltaXRlZCB0byBzdW1tYXJpemluZyB0ZXh0IGFuZCB0cmFuc2xhdGluZyBsYW5ndWFnZXMsIHRoZXkgY2FuIG5vdyB3cml0ZSBjb2RlLCBjb21wb3NlIG11c2ljLCBhbmQgYW5zd2VyIG9ic2N1cmUgcXVlc3Rpb25zIGF0IGxlbmd0aC4KCk5vdyB0aGVyZeKAmXMgYSBuZXcgc2tpbGwgdG8gYWRkIHRvIHRoZWlyIHJlcGVydG9pcmU6IHRoZSBhYmlsaXR5IHRvIGluZmVyIHRoZSBzaGFwZXMgYW5kIHByb3BlcnRpZXMgb2YgbW9sZWN1bGVzIHRvIHByZWRpY3QgaG93IHRoZXkgbWlnaHQgYmVoYXZlIGFuZCB0byBwcm9wb3NlIGVudGlyZWx5IG5ldyBvbmVzLgoKTW9zdCBtb2xlY3VsYXIgbW9kZWxzIG5lZWQgZXN0aW1hdGVzIG9yIG1lYXN1cmVtZW50cyBvZiBhIG1vbGVjdWxl4oCZcyAzRCBzaGFwZSB0byBhY2N1cmF0ZWx5IHByZWRpY3QgbWFueSBvZiBpdHMgcHJvcGVydGllcy4gQ2hlbWlzdHMgY2FuIGV4dHJhY3QgdGhpcyBpbmZvcm1hdGlvbiB0aHJvdWdoIHNpbXVsYXRpb25zIG9yIGxhYiBleHBlcmltZW50cywgYnV0IGl04oCZcyBhbiBpbXBlcmZlY3QsIGV4cGVuc2l2ZSBwcm9jZXNzIHRoYXQgY2FuIHRha2UgbW9udGhzIHRvIHllYXJzLiBQZXJoYXBzIHVuc3VycHJpc2luZ2x5LCB3ZSBoYXZlIGRldGFpbGVkIHN0cnVjdHVyZXMgZm9yIG9ubHkgYSBmZXcgbWlsbGlvbiBtb2xlY3VsZXMgb3V0IG9mIHRoZSB0cmlsbGlvbnMgdXBvbiB0cmlsbGlvbnMgcG90ZW50aWFsbHkgb3V0IHRoZXJlLgoKQnV0IG5vdywgdGhlcmUgY291bGQgYmUgYSB3YXkgdG8gZWxpbWluYXRlIHRoaXMgYm90dGxlbmVjayBpbiB0aGUgZGlzY292ZXJ5IHByb2Nlc3Mgd2l0aCB0aGUgaGVscCBvZiBBSS4gSW50cm9kdWNpbmcgTW9MRm9ybWVyLVhMLCB0aGUgbGF0ZXN0IGFkZGl0aW9uIHRvIHRoZSBNb0xGb3JtZXIgZmFtaWx5IG9mIGZvdW5kYXRpb24gbW9kZWxzIGZvciBtb2xlY3VsYXIgZGlzY292ZXJ5LiBNb0xGb3JtZXItWEwgaGFzIGJlZW4gcHJldHJhaW5lZCBvbiAxLjEgYmlsbGlvbiBtb2xlY3VsZXMgcmVwcmVzZW50ZWQgYXMgbWFjaGluZS1yZWFkYWJsZSBzdHJpbmdzIG9mIHRleHQuIEZyb20gdGhlc2Ugc2ltcGxlIGFuZCBhY2Nlc3NpYmxlIGNoZW1pY2FsIHJlcHJlc2VudGF0aW9ucywgaXQgdHVybnMgb3V0IHRoYXQgYSB0cmFuc2Zvcm1lciBjYW4gZXh0cmFjdCBlbm91Z2ggaW5mb3JtYXRpb24gdG8gaW5mZXIgYSBtb2xlY3VsZeKAmXMgZm9ybSBhbmQgZnVuY3Rpb24uIiw0LjAsLE9wZW4gd2VpZ2h0cyAodW5yZXN0cmljdGVkKSxVbml0ZWQgU3RhdGVzIG9mIEFtZXJpY2EsLCwsMTYuMCwsMjAyNS0xMS0yOCAxMTo1Mzo0NCswMDowMCwsLCwsLEluZHVzdHJ5LCwsLCxPcGVuIHNvdXJjZSwiUHl0aG9uIGNvZGVzIGZvciBNb0xGb3JtZXIgdHJhaW5pbmcgYW5kIGZpbmUtdHVuaW5nLCBhbmQgUHl0aG9uIG5vdGVib29rcyBmb3IgTW9MRm9ybWVyIGF0dGVudGlvbiB2aXN1YWxpemF0aW9uLCBhcyB3ZWxsIGFzIGluc3RhbmNlcyBvZiBwcmV0cmFpbmVkIG1vZGVscywgYXJlIGF2YWlsYWJsZSBhdCBodHRwczovL2dpdGh1Yi5jb20vSUJNL21vbGZvcm1lci4gCgpBcGFjaGUgMi4wIiwsLCwsLDk1ODMuNzQ4Nzc1NzE3MjI4LEhhcmR3YXJlLCwsLCxZZXMKTW94aWFveGlhbiwsLCwsMjAyMy0wMS0yNSwi5paw5LiA5om55Zu95Lqn5aSn5qih5Z6L6YCa6L+H5aSH5qGI77yM5aSa5a625Z6C55u06aKG5Z+f5Y6C5ZWG5YWl5YiXCiIsaHR0cHM6Ly9zdGNuLmNvbS9hcnRpY2xlL2RldGFpbC8xMTA2MjIyLmh0bWwsLCwsMzUwMDAwMDAwMC4wLCIiImV4</x:v>
      </x:c>
    </x:row>
    <x:row r="190" ht="18" customHeight="1">
      <x:c r="A190" s="17" t="n">
        <x:v>185</x:v>
      </x:c>
      <x:c r="B190" s="17" t="n">
        <x:v>309</x:v>
      </x:c>
      <x:c r="C190" s="94" t="str">
        <x:v>Y2VlZHMgMy41IGJpbGxpb24iIiIsLCwsLCwsLCxMaWtlbHksLCwsLCwsLCwsLDIwMjUtMTEtMjggMTE6NTM6NDQrMDA6MDAsLCwsLCwsLCwsLCwsLCwsLCwsLCwsLCwKIlBpbnNoYW5nCiIsLCwsLDIwMjMtMDEtMjUsIuaWsOS4gOaJueWbveS6p+Wkp+aooeWei+mAmui/h+Wkh+ahiO+8jOWkmuWutuWeguebtOmihuWfn+WOguWVhuWFpeWIlwoiLGh0dHBzOi8vc3Rjbi5jb20vYXJ0aWNsZS9kZXRhaWwvMTEwNjIyMi5odG1sLCwsLCwsLCwsLCwsLCxVbmtub3duLCwsLCwsLCwsLCwyMDI1LTExLTI4IDExOjUzOjQ0KzAwOjAwLCwsLCwsLCwsLCwsLCwsLCwsLCwsLCwsCkdQVC0yK0FjdGl2ZS1TR0QgKFdUMiksTGFuZ3VhZ2UsTGFuZ3VhZ2UgbW9kZWxpbmcsVW5pdmVyc2l0eSBvZiBNb250cmVhbCAvIFVuaXZlcnNpdMOpIGRlIE1vbnRyw6lhbCwiRGF2b29kIFdhZGksIE1hcmMgRnJlZGV0dGUsIFN5bHZhaW4gU2VuZWNhbCIsMjAyMy0wMS0yNCxSZWFkIHRoZSBTaWducyBUb3dhcmRzIEludmFyaWFuY2UgdG8gR3JhZGllbnQgRGVzY2VudOKAmXMgSHlwZXJwYXJhbWV0ZXIgSW5pdGlhbGl6YXRpb24saHR0cHM6Ly9hcnhpdi5vcmcvYWJzLzIzMDEuMTAxMzMsMC4wLCwsMTI0MDAwMDAwLjAsLDIuOTc2ZSsxNywiNiBGTE9QL3BhcmFtZXRlci90b2tlbiAqIDEyNDAwMDAwMC4wMCBwYXJhbWV0ZXJzICogMjAwMDAwMCB0b2tlbnMgKiAyMDAgZXBvY2hzIFthc3N1bWVkOiBub3QgcmVwb3J0ZWQgZm9yIFdUMiwgYnV0IHJlcG9ydGVkIGZvciBXVDEwMyBtaW5pZ3B0MiB0cmFpbmluZyAtPiAiIkxpa2VseSIiIGNvbmZpZGVuY2VdID0gMi45NzZlKzE3IEZMT1AKCiIsLCwsIiIiV2UgdXNlIGEgaGV0ZXJvZ2VuZW91cyBjbHVzdGVyIHdpdGggZWFjaCBub2RlIGNvbXByaXNlZCBvZiA0IHgKTlZJRElBIFAxMDAgUGFzY2FsICgxMkcgb3IgMTZHIEhCTTIgbWVtb3J5KSBvciA0IHggTlZJRElBIFYxMDAgVm9sdGEgKDMyRyBIQk0yIG1lbW9yeSkuIFRvIHNpbXVsYXRlIGNvbW1vbiBwcmFjdGl0aW9uZXJz4oCZIGxpbWl0ZWQgYWNjZXNzIHRvIEdQVXMsIHdlIHRyYWluIHRoZSBXaWtpVGV4dC0yLCBXaWtpVGV4dC0xMDMsIFBBU0NBTCBWT0MsIGFuZCBDSUZBUi0xMApleHBlcmltZW50cyBvbiAxIEdQVSIiIiwiTlZJRElBIFAxMDAsTlZJRElBIFYxMDAiLCxMaWtlbHksIldlIHByb3Bvc2UgQWN0aXZlTFIsIGFuIG9wdGltaXphdGlvbiBtZXRhIGFsZ29yaXRobSB0aGF0IGxvY2FsaXplcyB0aGUgbGVhcm5pbmcgcmF0ZSwgzrEsIGFuZCBhZGFwdHMgdGhlbSBhdCBlYWNoIGVwb2NoIGFjY29yZGluZyB0byB3aGV0aGVyIHRoZSBncmFkaWVudCBhdCBlYWNoIGVwb2NoIGNoYW5nZXMgc2lnbiBvciBub3QuIFRoaXMgc2lnbi1jb25zY2lvdXMgYWxnb3JpdGhtIGlzIGF3YXJlIG9mIHdoZXRoZXIgZnJvbSB0aGUgcHJldmlvdXMgc3RlcCB0byB0aGUgY3VycmVudCBvbmUgdGhlIHVwZGF0ZSBvZiBlYWNoIHBhcmFtZXRlciBoYXMgYmVlbiB0b28gbGFyZ2Ugb3IgdG9vIHNtYWxsIGFuZCBhZGp1c3RzIHRoZSDOsSBhY2NvcmRpbmdseS4gV2UgaW1wbGVtZW50IHRoZSBBY3RpdmUgdmVyc2lvbiAob3Vycykgb2Ygd2lkZWx5IHVzZWQgYW5kIHJlY2VudGx5IHB1Ymxpc2hlZCBncmFkaWVudCBkZXNjZW50IG9wdGltaXplcnMsIG5hbWVseSBTR0Qgd2l0aCBtb21lbnR1bSwgQWRhbVcsIFJBZGFtLCBhbmQgQWRhQmVsaWVmLiBPdXIgZXhwZXJpbWVudHMgb24gSW1hZ2VOZXQsIENJRkFSLTEwLCBXaWtpVGV4dC0xMDMsIFdpa2lUZXh0LTIsIGFuZCBQQVNDQUwgVk9DIHVzaW5nIGRpZmZlcmVudCBtb2RlbCBhcmNoaXRlY3R1cmVzLCBzdWNoIGFzIFJlc05ldCBhbmQgVHJhbnNmb3JtZXJzLCBzaG93IGFuIGluY3JlYXNlIGluIGdlbmVyYWxpemFiaWxpdHkgYW5kIHRyYWluaW5nIHNldCBmaXQsIGFuZCBkZWNyZWFzZSBpbiB0cmFpbmluZyB0aW1lIGZvciB0aGUgQWN0aXZlIHZhcmlhbnRzIG9mIHRoZSB0ZXN0ZWQgb3B0aW1pemVycy4gVGhlIHJlc3VsdHMgYWxzbyBzaG93IHJvYnVzdG5lc3Mgb2YgdGhlIEFjdGl2ZSB2YXJpYW50IG9mIHRoZXNlIG9wdGltaXplcnMgdG8gZGlmZmVyZW50IHZhbHVlcyBvZiB0aGUgaW5pdGlhbCBsZWFybmluZyByYXRlLiBGdXJ0aGVybW9yZSwgdGhlIGRldHJpbWVudGFsIGVmZmVjdHMgb2YgdXNpbmcgbGFyZ2UgbWluaS1iYXRjaCBzaXplcyBhcmUgbWl0aWdhdGVkLiBBY3RpdmVMUiwgdGh1cywgYWxsZXZpYXRlcyB0aGUgbmVlZCBmb3IgaHlwZXItcGFyYW1ldGVyIHNlYXJjaCBmb3IgdHdvIG9mIHRoZSBtb3N0IGNvbW1vbmx5IHR1bmVkIGh5cGVyLXBhcmFtZXRlcnMgdGhhdCByZXF1aXJlIGhlYXZ5IHRpbWUgYW5kIGNvbXB1dGF0aW9uYWwgY29zdHMgdG8gcGljay4gV2UgZW5jb3VyYWdlIEFJIHJlc2VhcmNoZXJzIGFuZCBwcmFjdGl0aW9uZXJzIHRvIHVzZSB0aGUgQWN0aXZlIHZhcmlhbnQgb2YgdGhlaXIgb3B0aW1pemVyIG9mIGNob2ljZSBmb3IgZmFzdGVyIHRyYWluaW5nLCBiZXR0ZXIgZ2VuZXJhbGl6YWJpbGl0eSwgYW5kIHJlZHVjaW5nIGNhcmJvbiBmb290cHJpbnQgb2YgdHJhaW5pbmcgZGVlcCBuZXVyYWwgbmV0d29ya3MuIiwyMDAuMCxHUFQtMitBY3RpdmUtU0dELFVucmVsZWFzZWQsQ2FuYWRhLCwsLDEuMCwsMjAyNi0wMi0xMSAxOToyNjoyNyswMDowMCwsLCwsLEFjYWRlbWlhLCwsLCxVbnJlbGVhc2VkLCwsLCwsLCxPcGVyYXRpb24gY291bnRpbmcsLCwsLE5vCm1pbmktR1BULTIrQWN0aXZlLUFkYW1XLExhbmd1YWdlLExhbmd1YWdlIG1vZGVsaW5nLEhFQyBNb250cmVhbCwiRGF2b29kIFdhZGksIE1hcmMgRnJlZGV0dGUsIFN5bHZhaW4gU2VuZWNhbCIsMjAyMy0wMS0yNCxSZWFkIHRoZSBTaWducyBUb3dhcmRzIEludmFyaWFuY2UgdG8gR3JhZGllbnQgRGVzY2VudOKAmXMgSHlwZXJwYXJhbWV0ZXIgSW5pdGlhbGl6YXRpb24saHR0cHM6Ly9hcnhpdi5vcmcvYWJzLzIzMDEuMTAxMzMsLCwsLCwsIk11c3QgYmUgYmVsb3cgMWUyMyBGTE9QLCBnaXZlbiBpdCdzIG1pbmkgR1BULTIuLi4iLCwsLCwiTlZJRElBIFYxMDAsTlZJRElBIFAxMDAiLCxDb25maWRlbnQsIldlIHByb3Bvc2UgQWN0aXZlTFIsIGFuIG9wdGltaXphdGlvbiBtZXRhIGFsZ29yaXRobSB0aGF0IGxvY2FsaXplcyB0aGUgbGVhcm5pbmcgcmF0ZSwgzrEsIGFuZCBhZGFwdHMgdGhlbSBhdCBlYWNoIGVwb2NoIGFjY29yZGluZyB0byB3aGV0aGVyIHRoZSBncmFkaWVudCBhdCBlYWNoIGVwb2NoIGNoYW5nZXMgc2lnbiBvciBub3QuIFRoaXMgc2lnbi1jb25zY2lvdXMgYWxnb3JpdGhtIGlzIGF3YXJlIG9mIHdoZXRoZXIgZnJvbSB0aGUgcHJldmlvdXMgc3RlcCB0byB0aGUgY3VycmVudCBvbmUgdGhlIHVwZGF0ZSBvZiBlYWNoIHBhcmFtZXRlciBoYXMgYmVlbiB0b28gbGFyZ2Ugb3IgdG9vIHNtYWxsIGFuZCBhZGp1c3RzIHRoZSDOsSBhY2NvcmRpbmdseS4gV2UgaW1wbGVtZW50IHRoZSBBY3RpdmUgdmVyc2lvbiAob3Vycykgb2Ygd2lkZWx5IHVzZWQgYW5kIHJlY2VudGx5IHB1Ymxpc2hlZCBncmFkaWVudCBkZXNjZW50IG9wdGltaXplcnMsIG5hbWVseSBTR0Qgd2l0aCBtb21lbnR1bSwgQWRhbVcsIFJBZGFtLCBhbmQgQWRhQmVsaWVmLiBPdXIgZXhwZXJpbWVudHMgb24gSW1hZ2VOZXQsIENJRkFSLTEwLCBXaWtpVGV4dC0xMDMsIFdpa2lUZXh0LTIsIGFuZCBQQVNDQUwgVk9DIHVzaW5nIGRpZmZlcmVudCBtb2RlbCBhcmNoaXRlY3R1cmVzLCBzdWNoIGFzIFJlc05ldCBhbmQgVHJhbnNmb3JtZXJzLCBzaG93IGFuIGluY3JlYXNlIGluIGdlbmVyYWxpemFiaWxpdHkgYW5kIHRyYWluaW5nIHNldCBmaXQsIGFuZCBkZWNyZWFzZSBpbiB0cmFpbmluZyB0aW1lIGZvciB0aGUgQWN0aXZlIHZhcmlhbnRzIG9mIHRoZSB0ZXN0ZWQgb3B0aW1pemVycy4gVGhlIHJlc3VsdHMgYWxzbyBzaG93IHJvYnVzdG5lc3Mgb2YgdGhlIEFjdGl2ZSB2YXJpYW50IG9mIHRoZXNlIG9wdGltaXplcnMgdG8gZGlmZmVyZW50IHZhbHVlcyBvZiB0aGUgaW5pdGlhbCBsZWFybmluZyByYXRlLiBGdXJ0aGVybW9yZSwgdGhlIGRldHJpbWVudGFsIGVmZmVjdHMgb2YgdXNpbmcgbGFyZ2UgbWluaS1iYXRjaCBzaXplcyBhcmUgbWl0aWdhdGVkLiBBY3RpdmVMUiwgdGh1cywgYWxsZXZpYXRlcyB0aGUgbmVlZCBmb3IgaHlwZXItcGFyYW1ldGVyIHNlYXJjaCBmb3IgdHdvIG9mIHRoZSBtb3N0IGNvbW1vbmx5IHR1bmVkIGh5cGVyLXBhcmFtZXRlcnMgdGhhdCByZXF1aXJlIGhlYXZ5IHRpbWUgYW5kIGNvbXB1dGF0aW9uYWwgY29zdHMgdG8gcGljay4gV2UgZW5jb3VyYWdlIEFJIHJlc2VhcmNoZXJzIGFuZCBwcmFjdGl0aW9uZXJzIHRvIHVzZSB0aGUgQWN0aXZlIHZhcmlhbnQgb2YgdGhlaXIgb3B0aW1pemVyIG9mIGNob2ljZSBmb3IgZmFzdGVyIHRyYWluaW5nLCBiZXR0ZXIgZ2VuZXJhbGl6YWJpbGl0eSwgYW5kIHJlZHVjaW5nIGNhcmJvbiBmb290cHJpbnQgb2YgdHJhaW5pbmcgZGVlcCBuZXVyYWwgbmV0d29ya3MuIiwyMDAuMCxtaW5pLUdQVC0yK0FjdGl2ZS1BZGFtVyxVbnJlbGVhc2VkLENhbmFkYSwsLCwxLjAsLDIwMjUtMTEtMjggMTE6NTM6NDQrMDA6MDAsLCwsLCxBY2FkZW1pYSwsLCwsVW5yZWxlYXNlZCwsLCwsLCwsLCwsLCxObwpPcGVyYXRvciwiTGFuZ3VhZ2UsVmlzaW9uIiwiTGFuZ3VhZ2UgbW9kZWxpbmcvZ2VuZXJhdGlvbixRdWVzdGlvbiBhbnN3ZXJpbmcsU3lzdGVtIGNvbnRyb2wsQ29kZSBnZW5lcmF0aW9uLEluc3RydWN0aW9uIGludGVycHJldGF0aW9uLFNlYXJjaCxRdWFudGl0YXRpdmUgcmVhc29uaW5nIixPcGVuQUksLDIwMjMtMDEtMjMsQSByZXNlYXJjaCBwcmV2aWV3IG9mIGFuIGFnZW50IHRoYXQgY2FuIHVzZSBpdHMgb3duIGJyb3dzZXIgdG8gcGVyZm9ybSB0YXNrcyBmb3IgeW91LiBBdmFpbGFibGUgdG8gUHJvIHVzZXJzIGluIHRoZSBVLlMuLGh0dHBzOi8vb3BlbmFpLmNvbS9pbmRleC9pbnRyb2R1Y2luZy1vcGVyYXRvci8sLCwsLCwsIk5vdCBzdGF0ZWQgaG93IG11Y2ggY29tcHV0ZSB3YXMgdXNlZCBmb3IgT3BlcmF0b3Itc3BlY2lmaWMsIHNlZW1zIHVubGlrZWx5IGl0IGV4Y2VlZGVkIDEwXjI1IEZMT1AsIGJ1dCB3ZSBoYXZlIGxpdHRsZSBkYXRhIHRvIGdvIG9uLiIsLCwsLCwsVW5rbm93biwiVG9kYXkgd2XigJlyZSByZWxlYXNpbmcgT3BlcmF0b3LigaAob3BlbnMgaW4gYSBuZXcgd2luZG93KSwgYW4gYWdlbnQgdGhhdCBjYW4gZ28gdG8gdGhlIHdlYiB0byBwZXJmb3JtIHRhc2tzIGZvciB5b3UuIFVzaW5nIGl0cyBvd24gYnJvd3NlciwgaXQgY2FuIGxvb2sgYXQgYSB3ZWJwYWdlIGFuZCBpbnRlcmFjdCB3aXRoIGl0IGJ5IHR5cGluZywgY2xpY2tpbmcsIGFuZCBzY3JvbGxpbmcuIEl0IGlzIGN1cnJlbnRseSBhIHJlc2VhcmNoIHByZXZpZXcsIG1lYW5pbmcgaXQgaGFzIGxpbWl0YXRpb25zIGFuZCB3aWxsIGV2b2x2ZSBiYXNlZCBvbiB1c2VyIGZlZWRiYWNrLiBPcGVyYXRvciBpcyBvbmUgb2Ygb3VyIGZpcnN0IGFnZW50cywgd2hpY2ggYXJlIEFJcyBjYXBhYmxlIG9mIGRvaW5nIHdvcmsgZm9yIHlvdSBpbmRlcGVuZGVudGx54oCUeW91IGdpdmUgaXQgYSB0YXNrIGFuZCBpdCB3aWxsIGV4ZWN1dGUgaXQuCgpPcGVyYXRvciBjYW4gYmUgYXNrZWQgdG8gaGFuZGxlIGEgd2lkZSB2YXJpZXR5IG9mIHJlcGV0aXRpdmUgYnJvd3NlciB0YXNrcyBzdWNoIGFzIGZpbGxpbmcgb3V0IGZvcm1zLCBvcmRlcmluZyBncm9jZXJpZXMsIGFuZCBldmVuIGNyZWF0aW5nIG1lbWVzLiBUaGUgYWJpbGl0eSB0byB1c2UgdGhlIHNhbWUgaW50ZXJmYWNlcyBhbmQgdG9vbHMgdGhhdCBodW1hbnMgaW50ZXJhY3Qgd2l0aCBvbiBhIGRhaWx5IGJhc2lzIGJyb2FkZW5zIHRoZSB1dGlsaXR5IG9mIEFJLCBoZWxwaW5nIHBlb3BsZSBzYXZlIHRpbWUgb24gZXZlcnlkYXkgdGFza3Mgd2hpbGUgb3BlbmluZyB1cCBuZXcgZW5nYWdlbWVudCBvcHBvcnR1bml0aWVzIGZvciBidXNpbmVzc2VzLiIsLCxBUEkgYWNjZXNzLFVuaXRlZCBTdGF0ZXMgb2YgQW1lcmljYSwiQ29tcHV0ZXItVXNpbmcgQWdlbnQgKENVQSksR1BULTRvIiwsLCwsMjAyNS0xMS0yOCAxMTo1Mzo0NCswMDowMCwsLCwsLEluZHVzdHJ5LCwsLCxVbnJlbGVhc2VkLCxUcnVlLCwsLCwsLCwsLCxObwpBZGFwdGl2ZSBBZ2VudCxHYW1lcyxPcGVuIGVuZGVkIHBsYXksRGVlcE1pbmQsIkFkYXB0aXZlIEFnZW50IFRlYW0sIEpha29iIEJhdWVyLCBLYXRlIEJhdW1saSwgU2F0aW5kZXIgQmF2ZWphLCBGZXJ5YWwgQmVoYmFoYW5pLCBBdmlzaGthciBCaG9vcGNoYW5kLCBOYXRoYWxpZSBCcmFkbGV5LVNjaG1pZWcsIE1pY2hhZWwgQ2hhbmcsIE5hdGFsaWUgQ2xheSwgQWRyaWFuIENvbGxpc3RlciwgVmliaGF2YXJpIERhc2FnaSwgTHVjeSBHb256YWxleiwgS2Fyb2wgR3JlZ29yLCBFZHdhcmQgSHVnaGVzLCBTaGVsZWVtIEthc2hlbSwgTWFyaWEgTG9rcy1UaG9tcHNvbiwgSGFubmFoIE9wZW5zaGF3LCBKYWNrIFBhcmtlci1Ib2xkZXIsIFNocmV5YSBQYXRoYWssIE5pY29sYXMgUGVyZXotTmlldmVzLCBOZW1hbmphIFJha2ljZXZpYywgVGltIFJvY2t0w6RzY2hlbCwgWWFubmljayBTY2hyb2Vja2VyLCBKYWt1YiBTeWdub3dza2ksIEthcmwgVHV5bHMsIFNhcmFoIFlvcmssIEFsZXhhbmRlciBaYWNoZXJsLCBMZWkgWmhhbmciLDIwMjMtMDEtMTgsSHVtYW4tVGltZXNjYWxlIEFkYXB0YXRpb24gaW4gYW4gT3Blbi1FbmRlZCBUYXNrIFNwYWNlLGh0dHBzOi8vYXJ4aXYub3JnL2Ficy8yMzAxLjA3NjA4LDE1Ny4wLCwsNTMzMDAwMDAwLjAsVGFibGUgRC45LDIuOGUrMjEsIiIiQWRBIHdhcyBpbXBsZW1lbnRlZCB1c2luZyBKQVggKEJyYWRidXJ5IGV0IGFsLiwgMjAxOCkgYW5kIHRoZSBEZWVwTWluZCBKQVggRWNvc3lzdGVtIChCYWJ1c2Noa2luIGV0IGFsLiwgMjAyMCkgYW5kIHRyYWluZWQgb24gNjQgR29vZ2xlIFRQVXYzIGRldmljZXMuIFRoZSB3YWxsLWNsb2NrIHRpbWUgZm9yIHRyYWluaW5nIHRoaXMgdmVyc2lvbiBvZiBBZEEgZnJvbSBzY3JhdGNoIHdhcyBhcHByb3hpbWF0ZWx5IDUgd2Vla3M6IDEgd2VlayB0byB0cmFpbiB0aGUgdGVhY2hlciwgYW5kIDQgd2Vla3MgdG8gdHJhaW4gQWRBIiIKCjY0ICogMTIzIHRlcmFmbG9wL3MgKiAzNSBkYXlzICogMjQgKiAzNjAwICogMC40ID0gOS41ZTIxCgpUaGlzIG1pZ2h0IGJlIGZvciBhbGwgc2luZ2xlLWFnZW50IGV4cGVyaW1lbnRzIGluIHRoZSBwYXBlciwgb3IganVzdCBmb3IgdGhlIDc2TSBtb2RlbCBpbiBUYWJsZSBELjEsIEknbSBub3Qgc3VyZS4KCkluIFRhYmxlIEUuMiwgdGhlIDUzM00tcGFyYW0gbW9kZWwgdGFrZXMgMmUyMCBGTE9QIHRvIGdvIHRocm91Z2ggNUIgbGVhcm5lciBzdGVwcywgYW5kIHdhcyB0cmFpbmVkIG9uIDcwQiBzdGVwcyBpbiB0b3RhbCAoVGFibGUgMSkuIFRoYXQgd291bGQgYmUgMi44ZTIxIGZvciA3MEIgc3RlcHMuIFRoYXQgbWlnaHQgYmUgYW4gdW5kZXJlc3RpbWF0ZSBiZWNhdXNlIHRoZXJlIGFyZSBhbHNvIHRlYWNoZXIoPykgc3RlcHMuIiwsLDg0MC4wLDUgd2Vla3MuIFBvc3NpYmxlIHRoYXQgdGhpcyBpcyBmb3IgbXVsdGlwbGUgbW9kZWxzLEdvb2dsZSBUUFUgdjMsUmVpbmZvcmNlbWVudCBsZWFybmluZyxTcGVjdWxhdGl2ZSwiRm91bmRhdGlvbiBtb2RlbHMgaGF2ZSBzaG93biBpbXByZXNzaXZlIGFkYXB0YXRpb24gYW5kIHNjYWxhYmlsaXR5IGluIHN1cGVydmlzZWQgYW5kIHNlbGYtc3VwZXJ2aXNlZCBsZWFybmluZyBwcm9ibGVtcywgYnV0IHNvIGZhciB0aGVzZSBzdWNjZXNzZXMgaGF2ZSBub3QgZnVsbHkgdHJhbnNsYXRlZCB0byByZWluZm9yY2VtZW50IGxlYXJuaW5nIChSTCkuIEluIHRoaXMgd29yaywgd2UgZGVtb25zdHJhdGUgdGhhdCB0cmFpbmluZyBhbiBSTCBhZ2VudCBhdCBzY2FsZSBsZWFkcyB0byBhIGdlbmVyYWwgaW4tY29udGV4dCBsZWFybmluZyBhbGdvcml0aG0gdGhhdCBjYW4gYWRhcHQgdG8gb3Blbi1lbmRlZCBub3ZlbCBlbWJvZGllZCAzRCBwcm9ibGVtcyBhcyBxdWlja2x5IGFzIGh1bWFucy4gSW4gYSB2YXN0IHNwYWNlIG9mIGhlbGQtb3V0IGVudmlyb25tZW50IGR5bmFtaWNzLCBvdXIgYWRhcHRpdmUgYWdlbnQgKEFkQSkgZGlzcGxheXMgb24tdGhlLWZseSBoeXBvdGhlc2lzLWRyaXZlbiBleHBsb3JhdGlvbiwgZWZmaWNpZW50IGV4cGxvaXRhdGlvbiBvZiBhY3F1aXJlZCBrbm93bGVkZ2UsIGFuZCBjYW4gc3VjY2Vzc2Z1bGx5IGJlIHByb21wdGVkIHdpdGggZmlyc3QtcGVyc29uIGRlbW9uc3RyYXRpb25zLiBBZGFwdGF0aW9uIGVtZXJnZXMgZnJvbSB0aHJlZSBpbmdyZWRpZW50czogKDEpIG1ldGEtcmVpbmZvcmNlbWVudCBsZWFybmluZyBhY3Jvc3MgYSB2YXN0LCBzbW9vdGggYW5kIGRpdmVyc2UgdGFzayBkaXN0cmlidXRpb24sICgyKSBhIHBvbGljeSBwYXJhbWV0ZXJpc2VkIGFzIGEgbGFyZ2Utc2NhbGUgYXR0ZW50aW9uLWJhc2VkIG1lbW9yeSBhcmNoaXRlY3R1cmUsIGFuZCAoMykgYW4gZWZmZWN0aXZlIGF1dG9tYXRlZCBjdXJyaWN1bHVtIHRoYXQgcHJpb3JpdGlzZXMgdGFza3MgYXQgdGhlIGZyb250aWVyIG9mIGFuIGFnZW50J3MgY2FwYWJpbGl0aWVzLiBXZSBkZW1vbnN0cmF0ZSBjaGFyYWN0ZXJpc3RpYyBzY2FsaW5nIGxhd3Mgd2l0aCByZXNwZWN0IHRvIG5ldHdvcmsgc2l6ZSwgbWVtb3J5IGxlbmd0aCwgYW5kIHJpY2huZXNzIG9mIHRoZSB0cmFpbmluZyB0YXNrIGRpc3RyaWJ1dGlvbi4gV2UgYmVsaWV2ZSBvdXIgcmVzdWx0cyBsYXkgdGhlIGZvdW5kYXRpb24gZm9yIGluY3JlYXNpbmdseSBnZW5lcmFsIGFuZCBhZGFwdGl2ZSBSTCBhZ2VudHMgdGhhdCBwZXJmb3JtIHdlbGwgYWNyb3NzIGV2ZXItbGFyZ2VyIG9wZW4tZW5kZWQgZG9tYWlucy4iLCwsVW5yZWxlYXNlZCxVbml0ZWQgS2luZ2RvbSBvZiBHcmVhdCBCcml0YWluIGFuZCBOb3J0aGVybiBJcmVsYW5kLCwsLCwsMjAyNi0wNS0yNSAxMjoyMToyOCswMDowMCwsLCwsLEluZHVzdHJ5LCwsLCxVbnJlbGVhc2VkLCwsLCwsLCxIYXJkd2FyZSwsLCwsTm8KQW5raF9sYXJnZSxCaW9sb2d5LCJQcm90ZWluIGdlbmVyYXRpb24sUHJvdGVpbnMsUHJvdGVpbiBvciBudWNsZW90aWRlIGxhbmd1YWdlIG1vZGVsIChwTE0vbkxNKSxQcm90ZWluIGNvbnRhY3QgYW5kIGRpc3RhbmNlIHByZWRpY3Rpb24sUHJvdGVpbiBjbGFzc2lmaWNhdGlvbixQcm90ZWluIGxvY2FsaXphdGlvbiBwcmVkaWN0aW9uLFByb3RlaW4gZm9sZCBjbGFzc2lmaWNhdGlvbiIsIlRlY2huaWNhbCBVbml2ZXJzaXR5IG9mIE11bmljaCxDb2x1bWJpYSBVbml2ZXJzaXR5IiwiQWhtZWQgRWxuYWdnYXIsIEhhemVtIEVzc2FtLCBXYWZhYSBTYWxhaC1FbGRpbiwgV2FsaWQgTW91c3RhZmEsIE1vaGFtZWQgRWxrZXJkYXd5LCBDaGFybG90dGUgUm9jaGVyZWF1LCBCdXJraGFyZCBSb3N0IiwyMDIzLTAxLTE2LEFua2g6IE9wdGltaXplZCBQcm90ZWluIExhbmd1YWdlIE1vZGVsIFVubG9ja3MgR2VuZXJhbC1QdXJwb3NlIE1vZGVsbGluZyxodHRwczovL2FyeGl2Lm9yZy9hYnMvMjMwMS4wNjU2OCwxNTkuMCxTT1RBIGltcHJvdmVtZW50LCIiIk9uIGF2ZXJhZ2UsIEFua2ggaW1wcm92ZWQgdGhlIFBMTSBTT1RBIHBlcmZvcm1hbmNlIGJ5IDQuOCUiIgoKVGFibGUgMSIsMTkwMDAwMDAwMC4wLCJGaWd1cmUgMSBpbmRpY2F0ZXMgMS4xNUIgcGFyYW1ldGVycywgYnV0IGJvdGggdGhlIGh1Z2dpbmdmYWNlIG1vZGVsIGFuZCBhIHJlcGxpY2F0aW9uIChodHRwczovL2h1Z2dpbmdmYWNlLmNvL0VsbmFnZ2FyTGFiL2Fua2gtbGFyZ2UgYW5kIGh0dHBzOi8vd3d3LmJpb3J4aXYub3JnL2NvbnRlbnQvMTAuMTEwMS8yMDIzLjA3LjA1LjU0NzQ5NnYxLmZ1bGwucGRmKSBpbmRpY2F0ZSAxLjlCIHBhcmFtZXRlcnMuCk5vdGVib29rIGZvciBjb3VudGluZyBwYXJhbXM6IGh0dHBzOi8vY29sYWIucmVzZWFyY2guZ29vZ2xlLmNvbS9kcml2ZS8xRUdJNV92RGw0cE9CVXVrSmV4TUhRUjE2QkZLSmU0YTU/dXNwPXNoYXJpbmciLDYuNWUrMjEsIlRhYmxlIDkgZnJvbSBoZXJlOiBodHRwczovL3d3dy5iaW9yeGl2Lm9yZy9jb250ZW50LzEwLjExMDEvMjAyMy4wNy4wNS41NDc0OTZ2MS5mdWxsLnBkZgoKQ2FuIGFsc28gYmUgbWFudWFsbHkgZXN0aW1hdGVkIGJhc2VkIG9uIHRoZSBkZXRhaWxzIGluIFRhYmxlIDExIGFuZCA0LjYuMSBFeHAgNC4gMTRCIHJlc2lkdWVzICogNjggZXBvY2hzID0gOTUyQiB0b2tlbnMgc2VlbiBpbiBmb3J3YXJkIHBhc3Nlcy4gSG93ZXZlciwgb25seSAyMCUgb2YgdG9rZW5zIGFyZSBtYXNrZWQgYXMgaW5kaXZpZHVhbCB0YXJnZXRzOyBvdGhlciB0b2tlbnMgaW4gY29uc2VjdXRpdmUgc3BhbnMgYXJlIGNvbGxhcHNlZCBpbnRvIHNpbmdsZS10b2tlbiB0YXJnZXRzIHRvIHJlZHVjZSBjb21wdXRhdGlvbnMuIEZvciBtYXNraW5nIHJhdGUgb2YgMjAlLCB0aGUgYXZlcmFnZSBzZXF1ZW5jZSB3aWxsIGhhdmUgMzYlIGFzIG1hbnkgdGFyZ2V0cyBhcyBpbnB1dCB0b2tlbnMgdW5kZXIgdGhpcyBzdHJhdGVneS4gVGhpcyBpcyB0aGUgcmVsZXZhbnQgbnVtYmVyIG9mIGJhY2t3YXJkIHBhc3NlczoKKDIgKiA5NTJCICogMTlCKSArICg0ICogOTUyQiAqIDAuMzYgKiAxOUIpID0gNi4yMmUyMgoKMzYlIGZpZ3VyZSB2ZXJpZmllZCBoZXJlOiBodHRwczovL2NvbGFiLnJlc2VhcmNoLmdvb2dsZS5jb20vZHJpdmUvMUVUc21wX0tSTUs4a0lSQTVrZGZjTzlRaVBLMjhjQlE2P3VzcD1zaGFyaW5nICIsMTQwMDAwMDAwMDAsIlByZXRyYWluZWQgb3ZlciBVbmlSZWY1MDsgNDVNIHByb3RlaW5zIGFuZCAxNEIgYW1pbm8gYWNpZHMsIHBlciBUYWJsZSAyCgo5NTJCIHRva2VucyBmcm9tIFRhYmxlIDkgYXQ6Cmh0dHBzOi8vd3d3LmJpb3J4aXYub3JnL2NvbnRlbnQvMTAuMTEwMS8yMDIzLjA3LjA1LjU0NzQ5NnYxCihUaGlzIGlzIHRvdGFsIHRva2VucyBvdmVyIG11bHRpcGxlIGVwb2NocykiLCwsR29vZ2xlIFRQVSB2NCwsQ29uZmlkZW50LCJBcyBvcHBvc2VkIHRvIHNjYWxpbmctdXAgcHJvdGVpbiBsYW5ndWFnZSBtb2RlbHMgKFBMTXMpLCB3ZSBzZWVrIGltcHJvdmluZyBwZXJmb3JtYW5jZSB2aWEgcHJvdGVpbi1zcGVjaWZpYyBvcHRpbWl6YXRpb24uIEFsdGhvdWdoIHRoZSBwcm9wb3J0aW9uYWxpdHkgYmV0d2VlbiB0aGUgbGFuZ3VhZ2UgbW9kZWwgc2l6ZSBhbmQgdGhlIHJpY2huZXNzIG9mIGl0cyBsZWFybmVkIHJlcHJlc2VudGF0aW9ucyBpcyB2YWxpZGF0ZWQsIHdlIHByaW9yaXRpemUgYWNjZXNzaWJpbGl0eSBhbmQgcHVyc3VlIGEgcGF0aCBvZiBkYXRhLWVmZmljaWVudCwgY29zdC1yZWR1Y2VkLCBhbmQga25vd2xlZGdlLWd1aWRlZCBvcHRpbWl6YXRpb24uIFRocm91Z2ggb3ZlciB0d2VudHkgZXhwZXJpbWVudHMgcmFuZ2luZyBmcm9tIG1hc2tpbmcsIGFyY2hpdGVjdHVyZSwgYW5kIHByZS10cmFpbmluZyBkYXRhLCB3ZSBkZXJpdmUgaW5zaWdodHMgZnJvbSBwcm90ZWluLXNwZWNpZmljIGV4cGVyaW1lbnRhdGlvbiBpbnRvIGJ1aWxkaW5nIGEgbW9kZWwgdGhhdCBpbnRlcnByZXRzIHRoZSBsYW5ndWFnZSBvZiBsaWZlLCBvcHRpbWFsbHkuIFdlIHByZXNlbnQgQW5raCwgdGhlIGZpcnN0IGdlbmVyYWwtcHVycG9zZSBQTE0gdHJhaW5lZCBvbiBHb29nbGXigJlzIFRQVS12NCBzdXJwYXNzaW5nIHRoZSBzdGF0ZS1vZi10aGUtYXJ0IHBlcmZvcm1hbmNlIHdpdGggZmV3ZXIgcGFyYW1ldGVycyAoPDEwJSBmb3IgcHJlLXRyYWluaW5nLCA8NyUgZm9yIGluZmVyZW5jZSwgYW5kIDwzMCUgZm9yIHRoZSBlbWJlZGRpbmcgZGltZW5zaW9uKS4gV2UgcHJvdmlkZSBhIHJlcHJlc2VudGF0aXZlIHJhbmdlIG9mIHN0cnVjdHVyZSBhbmQgZnVuY3Rpb24gYmVuY2htYXJrcyB3aGVyZSBBbmtoIGV4Y2Vscy4gV2UgZnVydGhlciBwcm92aWRlIGEgcHJvdGVpbiB2YXJpYW50IGdlbmVyYXRpb24gYW5hbHlzaXMgb24gSGlnaC1OIGFuZCBPbmUtTiBpbnB1dCBkYXRhIHNjYWxlcyB3aGVyZSBBbmtoIHN1Y2NlZWRzIGluIGxlYXJuaW5nIHByb3RlaW4gZXZvbHV0aW9uYXJ5IGNvbnNlcnZhdGlvbi1tdXRhdGlvbiB0cmVuZHMgYW5kIGludHJvZHVjaW5nIGZ1bmN0aW9uYWwgZGl2ZXJzaXR5IHdoaWxlIHJldGFpbmluZyBrZXkgc3RydWN0dXJhbC1mdW5jdGlvbmFsIGNoYXJhY3RlcmlzdGljcy4gV2UgZGVkaWNhdGUgb3VyIHdvcmsgdG8gcHJvbW90aW5nIGFjY2Vzc2liaWxpdHkgdG8gcmVzZWFyY2ggaW5ub3ZhdGlvbiB2aWEgYXR0YWluYWJsZSByZXNvdXJjZXMuIiw2OC4wLCxPcGVuIHdlaWdodHMgKG5vbi1jb21tZXJjaWFsKSwiR2VybWFueSxVbml0ZWQgU3RhdGVzIG9mIEFtZXJpY2EiLCwsLDY0LjAsLDIwMjYtMDUtMjUgMTI6MjE6MjkrMDA6MDAsLCwsNTI0Mjg4LjAsVGFibGUgMTEsIkFjYWRlbWlhLEFjYWRlbWlhIiwsLCwsVW5yZWxlYXNlZCwiY2Mgbm9uLWNvbW1lcmNpYWw6Cmh0dHBzOi8vZ2l0aHViLmNvbS9hZ2VtYWdpY2lhbi9BbmtoL2Jsb2IvbWFpbi9MSUNFTlNFLm1kCgpjYy1ieS1uYyBmb3Igd2VpZ3RoczoKaHR0cHM6Ly9odWdnaW5nZmFjZS5jby9FbG5hZ2dhckxhYi9hbmtoLWxhcmdlCiIsLDQ4MDIuMzk4MjQ5MDcyNDE4LCwsLDQzNDU1LjAzNjM1NzU2MzAyNSwiT3BlcmF0aW9uIGNvdW50aW5nLFRoaXJkLXBhcnR5IGVzdGltYXRpb24iLEVsbmFnZ2FyTGFiLCwsLFllcwpBbmtoX2Jhc2UsQmlvbG9neSwiUHJvdGVpbiBnZW5lcmF0aW9uLFByb3RlaW5zLFByb3RlaW4gb3IgbnVjbGVvdGlkZSBsYW5ndWFnZSBtb2RlbCAocExNL25MTSksUHJvdGVpbiBjb250YWN0IGFuZCBkaXN0YW5jZSBwcmVkaWN0aW9uLFByb3RlaW4gY2xhc3NpZmljYXRpb24sUHJvdGVpbiBsb2NhbGl6YXRpb24gcHJlZGljdGlvbixQcm90ZWluIGZvbGQgY2xhc3NpZmljYXRpb24iLCJUZWNobmljYWwgVW5pdmVyc2l0eSBvZiBNdW5pY2gsQ29sdW1iaWEgVW5pdmVyc2l0eSIsIkFobWVkIEVsbmFnZ2FyLCBIYXplbSBFc3NhbSwgV2FmYWEgU2FsYWgtRWxkaW4sIFdhbGlkIE1vdXN0YWZhLCBNb2hhbWVkIEVsa2VyZGF3eSwgQ2hhcmxvdHRlIFJvY2hlcmVhdSwgQnVya2hhcmQgUm9zdCIsMjAyMy0wMS0xNixBbmtoOiBPcHRpbWl6ZWQgUHJvdGVpbiBMYW5ndWFnZSBNb2RlbCBVbmxvY2tzIEdlbmVyYWwtUHVycG9zZSBNb2RlbGxpbmcsaHR0cHM6Ly9hcnhpdi5vcmcvYWJzLzIzMDEuMDY1NjgsMTU5LjAsU09UQSBpbXByb3ZlbWVudCwiIiJPbiBhdmVyYWdlLCBBbmtoIGltcHJvdmVkIHRoZSBQTE0gU09UQSBwZXJmb3JtYW5jZSBieSA0LjglIiIKClRhYmxlIDEiLDc0MDAwMDAwMC4wLCJGaWd1cmUgMSBpbmRpY2F0ZXMgNDUwTSwgYnV0IHRoZSBtb2RlbCBvbiBodWdnaW5nZmFjZSBodHRwczovL2h1Z2dpbmdmYWNlLmNvL0VsbmFnZ2FyTGFiL2Fua2gtYmFzZSBhcyB3ZWxsIGFzIFRhYmxlIDkgZnJvbSBodHRwczovL3d3dy5iaW9yeGl2Lm9yZy9jb250ZW50LzEwLjExMDEvMjAyMy4wNy4wNS41NDc0OTZ2MS5mdWxsLnBkZiAKZWFjaCBpbmRpY2F0ZSA3NDBNIHBhcmFtZXRlcnMuCk5vdGVib29rIGZvciBjb3VudGluZyBwYXJhbXM6IGh0dHBzOi8vY29sYWIucmVzZWFyY2guZ29vZ2xlLmNvbS9kcml2ZS8xRUdJNV92RGw0cE9CVXVrSmV4TUhRUjE2QkZLSmU0YTU/dXNwPXNoYXJpbmciLDIuNmUrMjEsVGFibGUgOSBmcm9tIGhlcmU6IGh0dHBzOi8vd3d3LmJpb3J4aXYub3JnL2NvbnRlbnQvMTAuMTEwMS8yMDIzLjA3LjA1LjU0NzQ5NnYxLmZ1bGwucGRmLDE0MDAwMDAwMDAwLCJQcmV0cmFpbmVkIG92ZXIgVW5pUmVmNTA7IDQ1TSBwcm90ZWlucyBhbmQgMTRCIGFtaW5vIGFjaWRzLCBwZXIgVGFibGUgMgoKOTUyQiB0b2tlbnMgZnJvbSBUYWJsZSA5IGF0OgpodHRwczovL3d3dy5iaW9yeGl2Lm9yZy9jb250ZW50LzEwLjExMDEvMjAyMy4wNy4wNS41NDc0OTZ2MSAKKFRoaXMgaXMgdG90YWwgdG9rZW5zIG92ZXIgbXVsdGlwbGUgZXBvY2hzKSIsLCxHb29nbGUgVFBVIHY0LCxDb25maWRlbnQsIkFzIG9wcG9zZWQgdG8gc2NhbGluZy11cCBwcm90ZWluIGxhbmd1YWdlIG1vZGVscyAoUExNcyksIHdlIHNlZWsgaW1wcm92aW5nIHBlcmZvcm1hbmNlIHZpYSBwcm90ZWluLXNwZWNpZmljIG9wdGltaXphdGlvbi4gQWx0aG91Z2ggdGhlIHByb3BvcnRpb25hbGl0eSBiZXR3ZWVuIHRoZSBsYW5ndWFnZSBtb2RlbCBzaXplIGFuZCB0aGUgcmljaG5lc3Mgb2YgaXRzIGxlYXJuZWQgcmVwcmVzZW50YXRpb25zIGlzIHZhbGlkYXRlZCwgd2UgcHJpb3JpdGl6ZSBhY2Nlc3NpYmlsaXR5IGFuZCBwdXJzdWUgYSBwYXRoIG9mIGRhdGEtZWZmaWNpZW50LCBjb3N0LXJlZHVjZWQsIGFuZCBrbm93bGVkZ2UtZ3VpZGVkIG9wdGltaXphdGlvbi4gVGhyb3VnaCBvdmVyIHR3ZW50eSBleHBlcmltZW50cyByYW5naW5nIGZyb20gbWFza2luZywgYXJjaGl0ZWN0dXJlLCBhbmQgcHJlLXRyYWluaW5nIGRhdGEsIHdlIGRlcml2ZSBpbnNpZ2h0cyBmcm9tIHByb3RlaW4tc3BlY2lmaWMgZXhwZXJpbWVudGF0aW9uIGludG8gYnVpbGRpbmcgYSBtb2RlbCB0aGF0IGludGVycHJldHMgdGhlIGxhbmd1YWdlIG9mIGxpZmUsIG9wdGltYWxseS4gV2UgcHJlc2VudCBBbmtoLCB0aGUgZmlyc3QgZ2VuZXJhbC1wdXJwb3NlIFBMTSB0cmFpbmVkIG9uIEdvb2dsZeKAmXMgVFBVLXY0IHN1cnBhc3NpbmcgdGhlIHN0YXRlLW9mLXRoZS1hcnQgcGVyZm9ybWFuY2Ugd2l0aCBmZXdlciBwYXJhbWV0ZXJzICg8MTAlIGZvciBwcmUtdHJhaW5pbmcsIDw3JSBmb3IgaW5mZXJlbmNlLCBhbmQgPDMwJSBmb3IgdGhlIGVtYmVkZGluZyBkaW1lbnNpb24pLiBXZSBwcm92aWRlIGEgcmVwcmVzZW50YXRpdmUgcmFuZ2Ugb2Ygc3RydWN0dXJlIGFuZCBmdW5jdGlvbiBiZW5jaG1hcmtzIHdoZXJlIEFua2ggZXhjZWxzLiBXZSBmdXJ0aGVyIHByb3ZpZGUgYSBwcm90ZWluIHZhcmlhbnQgZ2VuZXJhdGlvbiBhbmFseXNpcyBvbiBIaWdoLU4gYW5kIE9uZS1OIGlucHV0IGRhdGEgc2NhbGVzIHdoZXJlIEFua2ggc3VjY2VlZHMgaW4gbGVhcm5pbmcgcHJvdGVpbiBldm9sdXRpb25hcnkgY29uc2VydmF0aW9uLW11dGF0aW9uIHRyZW5kcyBhbmQgaW50cm9kdWNpbmcgZnVuY3Rpb25hbCBkaXZlcnNpdHkgd2hpbGUgcmV0YWluaW5nIGtleSBzdHJ1Y3R1cmFsLWZ1bmN0aW9uYWwgY2hhcmFjdGVyaXN0aWNzLiBXZSBkZWRpY2F0ZSBvdXIgd29yayB0byBwcm9tb3RpbmcgYWNjZXNzaWJpbGl0eSB0byByZXNlYXJjaCBpbm5vdmF0aW9uIHZpYSBhdHRhaW5hYmxlIHJlc291cmNlcy4iLDY4LjAsLE9wZW4gd2VpZ2h0cyAobm9uLWNvbW1lcmNpYWwpLCJHZXJtYW55LFVuaXRlZCBTdGF0ZXMgb2YgQW1lcmljYSIsLCwsLCwyMDI2LTA1LTI1IDEyOjIxOjI4KzAwOjAwLCwsLCwsIkFjYWRlbWlhLEFjYWRlbWlhIiwsLCwsVW5yZWxlYXNlZCwiY2Mgbm9uLWNvbW1lcmNpYWw6Cmh0dHBzOi8vZ2l0aHViLmNvbS9hZ2VtYWdpY2lhbi9BbmtoL2Jsb2IvbWFpbi9MSUNFTlNFLm1kCgpjYyBieSBuYyBmb3Igd2VpZ2h0czoKaHR0cHM6Ly9odWdnaW5nZmFjZS5jby9FbG5hZ2dhckxhYi9hbmtoLWJhc2UiLCwxOTIwLjk1OTI5OTYyODk2NzgsLCwsLFRoaXJkLXBhcnR5IGVzdGltYXRpb24sRWxuYWdnYXJMYWIsLCwsWWVzCkVsZXZlbiBNb25vbGluZ3VhbCB2MSxTcGVlY2gsIlRleHQtdG8tc3BlZWNoIChUVFMpLFNwZWVjaCBzeW50aGVzaXMiLEVsZXZlbkxhYnMsLDIwMjMtMDEtMTYsRmlyc3QgZ2VuZXJhdGlvbiBUVFMgbW9kZWwgKG91dGNsYXNzZWQgYnkgdjIgbW9kZWxzKSxodHRwczovL2VsZXZlbmxhYnMuaW8vZG9jcy9tb2RlbHMjb2xkZXItbW9kZWxzLCwsLCwsLCwsLCwsLCxVbmtub3duLCwsLEFQSSBhY2Nlc3MsVW5pdGVkIFN0YXRlcyBvZiBBbWVyaWNhLCwsLCwsMjAyNS0xMS0yOCAxMTo1Mzo0NCswMDowMCwsLCwsLEluZHVzdHJ5LCwsLCxVbnJlbGVhc2VkLCxUcnVlLCwsLCwsLCwsLCxObwpOdWNsZW90aWRlIFRyYW5zZm9ybWVyLEJpb2xvZ3ksIlByb3RlaW4gb3IgbnVjbGVvdGlkZSBsYW5ndWFnZSBtb2RlbCAocExNL25MTSksTnVjbGVvdGlkZSBnZW5lcmF0aW9uIiwiTlZJRElBLFRlY2huaWNhbCBVbml2ZXJzaXR5IG9mIE11bmljaCxJbnN0YURlZXAiLCJIdWdvIERhbGxhLVRvcnJlLCBMaWFtIEdvbnphbGV6LCBKYXZpZXIgTWVuZG96YSBSZXZpbGxhLCBOaWNvbGFzIExvcGV6IENhcnJhbnphLCBBZGFtIEhlbnJ5ayBHcnp5d2FjemV3c2tpLCBGcmFuY2VzY28gT3RlcmksIENocmlzdGlhbiBEYWxsYWdvLCBFdmFuIFRyb3AsIEhhc3NhbiBTaXJlbGtoYXRpbSwgR3VpbGxhdW1lIFJpY2hhcmQsIE1hcmNpbiBTa3dhcmssIEthcmltIEJlZ3VpciwKTWFyaWUgTG9wZXosIFRob21hcyBQaWVycm90IiwyMDIzLTAxLTE1LCJUaGUgTnVjbGVvdGlkZSBUcmFuc2Zvcm1lcjogQnVpbGRpbmcgYW5kIEV2YWx1YXRpbmcgUm9idXN0CkZvdW5kYXRpb24gTW9kZWxzIGZvciBIdW1hbiBHZW5vbWljcyIsaHR0cHM6Ly93d3cuYmlvcnhpdi5vcmcvY29udGVudC8xMC4xMTAxLzIwMjMuMDEuMTEuNTIzNjc5djEuZnVsbC5wZGYsMjIuMCxTT1RBIGltcHJvdmVtZW50LCIiIldlIHNob3cgdGhhdCB0aGUgcmVwcmVzZW50YXRpb25zIGFsb25lIG1hdGNoIG9yIG91dHBlcmZvcm0gc3BlY2lhbGl6ZWQgbWV0aG9kcyBvbiAxMSBvZiAxOCBwcmVkaWN0aW9uIHRhc2tzLCBhbmQgdXAgdG8gMTUgYWZ0ZXIgZmluZS10dW5pbmcuIiIiLDI1MDAwMDAwMDAuMCwiIiJXZSBidWlsdCBmb3VyIGRpc3RpbmN0IGZvdW5kYXRpb24gbGFuZ3VhZ2UgbW9kZWxzIG9mIGRpZmZlcmVudCBzaXplcywgcmFuZ2luZyBmcm9tIDUwME0gdXAgdG8gMi41QiBwYXJhbWV0ZXJzIiIiLDguMDhlKzIxLCIiIlRyYWluaW5nIHRoZSBsYXJnZXN0IHBhcmFtZXRlciBtb2RlbCByZXF1aXJlZCBhIHRvdGFsIG9mIDEyOCBHUFVzIGFjcm9zcyAxNiBjb21wdXRlIG5vZGVzIGZvciAyOCBkYXlzIiIKCkluIHJlcG8sIHRoZXkgZGVmYXVsdCB0byBqbnAuZmxvYXQzMiwgYnV0IHJlY29tbWVuZCBmcDE2IG9yIGJwMTYgZm9yIGFjdGl2YXRpb25zIGluIHRoZSBkb2NzdHJpbmcuIEpBWCBkZWZhdWx0cyB0byBURjMyIHNvIHRoZXkgc2hvdWxkIGJlIHV0aWxpemluZyB0ZW5zb3IgY29yZXMuCgpBc3N1bWluZyAxLjU2ZTE0IEZMT1AvcyBmb3IgMzItYml0IGNhbGN1bGF0aW9ucyBhbmQgMC4zIHV0aWxpemF0aW9uIHJhdGUKCkVzdGltYXRlOiAxLjU2ZTE0IEZMT1AvcyAqIDEyOCBHUFVzICogMjggZGF5cyAqIDI0IGgvZGF5ICogMzYwMCBzL2ggKiAwLjMgdXRpbGl6YXRpb24gcmF0ZSA9IDEuNDVlMjIKCk9yLCB3aXRoIDZORDoKIiJ0aGUgbW9kZWwgcHJvY2Vzc2VkIGEgdG90YWwgb2YgMzAwQiB0b2tlbnMgZHVyaW5nIHRyYWluaW5nIiIKNiAqIDMwMEIgKiAyLjVCID0gNC41ZTIxCgpHZW9tZXRyaWMgbWVhbjogc3FydCgxLjQ1ZTIyICogNC41ZTIxKSA9IDguMDhlMjEiLDMwMDAwMDAwMDAwMCwiTGFyZ2VzdCBkYXRhc2V0IGlzIHRoZSAxMDAwIEdlbm9tZSBkYXRhc2V0LCB3aXRoIDMyMDIgZ2Vub21lcyBmb3IgYSB0b3RhbCBvZiAyMC41IHRyaWxsaW9uIG51Y2xlb3RpZGVzLiBIb3dldmVyLCBmb3IgZWFjaCBkYXRhc2V0IHRyYWluaW5nIHdhcyBydW4gdW50aWwgdGhlIG1vZGVsIHNhdyAzMDBCIHRva2Vucy4iLDY3Mi4wLCIiIlRyYWluaW5nIHRoZSBsYXJnZXN0IHBhcmFtZXRlciBtb2RlbCByZXF1aXJlZCBhIHRvdGFsIG9mIDEyOCBHUFVzIGFjcm9zcyAxNiBjb21wdXRlIG5vZGVzIGZvciAyOCBkYXlzIiIiLE5WSURJQSBBMTAwLFNlbGYtc3VwZXJ2aXNlZCBsZWFybmluZyxMaWtlbHksIkNsb3NpbmcgdGhlIGdhcCBiZXR3ZWVuIG1lYXN1cmFibGUgZ2VuZXRpYyBpbmZvcm1hdGlvbiBhbmQgb2JzZXJ2YWJsZSB0cmFpdHMgaXMgYSBsb25nc3RhbmRpbmcgY2hhbGxlbmdlIGluIGdlbm9taWNzLiBZZXQsIHRoZSBwcmVkaWN0aW9uIG9mIG1vbGVjdWxhciBwaGVub3R5cGVzIGZyb20gRE5BIHNlcXVlbmNlcyBhbG9uZSByZW1haW5zIGxpbWl0ZWQgYW5kIGluYWNjdXJhdGUsIG9mdGVuIGRyaXZlbiBieSB0aGUgc2NhcmNpdHkgb2YgYW5ub3RhdGVkIGRhdGEgYW5kIHRoZSBpbmFiaWxpdHkgdG8gdHJhbnNmZXIgbGVhcm5pbmdzIGJldHdlZW4gcHJlZGljdGlvbiB0YXNrcy4gSGVyZSwgd2UgcHJlc2VudCBhbiBleHRlbnNpdmUgc3R1ZHkgb2YgZm91bmRhdGlvbiBtb2RlbHMgcHJlLXRyYWluZWQgb24gRE5BIHNlcXVlbmNlcywgbmFtZWQgdGhlIE51Y2xlb3RpZGUgVHJhbnNmb3JtZXIsIGludGVncmF0aW5nIGluZm9ybWF0aW9uIGZyb20gMywyMDIgZGl2ZXJzZSBodW1hbiBnZW5vbWVzLCBhcyB3ZWxsIGFzIDg1MCBnZW5vbWVzIGZyb20gYSB3aWRlIHJhbmdlIG9mIHNwZWNpZXMsIGluY2x1ZGluZyBtb2RlbCBhbmQgbm9uLW1vZGVsIG9yZ2FuaXNtcy4gVGhlc2UgdHJhbnNmb3JtZXIgbW9kZWxzIHlpZWxkIHRyYW5zZmVyYWJsZSwgY29udGV4dC1zcGVjaWZpYyByZXByZXNlbnRhdGlvbnMgb2YgbnVjbGVvdGlkZSBzZXF1ZW5jZXMsIHdoaWNoIGFsbG93IGZvciBhY2N1cmF0ZSBtb2xlY3VsYXIgcGhlbm90eXBlIHByZWRpY3Rpb24gZXZlbiBpbiBsb3ctZGF0YSBzZXR0aW5ncy4gV2Ugc2hvdyB0aGF0IHRoZSByZXByZXNlbnRhdGlvbnMgYWxvbmUgbWF0Y2ggb3Igb3V0cGVyZm9ybSBzcGVjaWFsaXplZCBtZXRob2RzIG9uIDExIG9mIDE4IHByZWRpY3Rpb24gdGFza3MsIGFuZCB1cCB0byAxNSBhZnRlciBmaW5lLXR1bmluZy4gRGVzcGl0ZSBubyBzdXBlcnZpc2lvbiwgdGhlIHRyYW5zZm9ybWVyIG1vZGVscyBsZWFybnQgdG8gZm9jdXMgYXR0ZW50aW9uIG9uIGtleSBnZW5vbWljIGVsZW1lbnRzLCBpbmNsdWRpbmcgdGhvc2UgdGhhdCByZWd1bGF0ZSBnZW5lIGV4cHJlc3Npb24sIHN1Y2ggYXMgZW5oYW5jZXJzLiBMYXN0bHksIHdlIGRlbW9uc3RyYXRlIHRoYXQgdXRpbGl6aW5nIG1vZGVsIHJlcHJlc2VudGF0aW9ucyBhbG9uZSBjYW4gaW1wcm92ZSB0aGUgcHJpb3JpdGl6YXRpb24gb2YgZnVuY3Rpb25hbCBnZW5ldGljIHZhcmlhbnRzLiBUaGUgdHJhaW5pbmcgYW5kIGFwcGxpY2F0aW9uIG9mIGZvdW5kYXRpb25hbCBtb2RlbHMgaW4gZ2Vub21pY3MgZXhwbG9yZWQgaW4gdGhpcyBzdHVkeSBwcm92aWRlIGEgd2lkZWx5IGFwcGxpY2FibGUgc3RlcHBpbmcgc3RvbmUgdG8gYnJpZGdlIHRoZSBnYXAgb2YgYWNjdXJhdGUgbW9sZWN1bGFyIHBoZW5vdHlwZSBwcmVkaWN0aW9uIGZyb20gRE5BIHNlcXVlbmNlIGFsb25lLgoiLDEuMCwsT3BlbiB3ZWlnaHRzIChub24tY29tbWVyY2lhbCksIlVuaXRlZCBTdGF0ZXMgb2YgQW1lcmljYSxHZXJtYW55LFVuaXRlZCBLaW5nZG9tIG9mIEdyZWF0IEJyaXRhaW4gYW5kIE5vcnRoZXJuIElyZWxhbmQiLCw5LjM1ZSsxNywiIiJBbGwgZmluZS10dW5pbmcgcnVucyB3ZXJlIHBlcmZvcm1lZCBvbiBhIHNpbmdsZSBub2RlIHdpdGggZWlnaHQgQTEwMCBHUFVzLiBbLi4uXSBPbiBhdmVyYWdlLCBhIGZpbmUtdHVuaW5nIHJ1biBsYXN0ZWQgMjAgbWludXRlcyBmb3IgdGhlIDUwME0gcGFyYW1ldGVyIG1vZGVscywgYW5kIDUwIG1pbnV0ZXMgZm9yIHRoZSAyLjVCIHBhcmFtZXRlciBtb2RlbHMuIiIKCkVzdGltYXRlOiA3OGUxMiBGTE9QL3MgKiA4IEdQVXMgKiA1MCBtaW4gKiA2MCBzZWNvbmRzICogMC41IHV0aWxpemF0aW9uIHJhdGUgPSA5LjM2ZTE3IiwxMjguMCwsMjAyNS0xMS0yOCAxMTo1Mzo0NCswMDowMCwsLCwsLCJJbmR1c3RyeSxBY2FkZW1pYSxJbmR1c3RyeSIsLCwsODYwMTYuMCxVbnJlbGVhc2VkLCJBdHRyaWJ1dGlvbi1Ob25Db21tZXJjaWFsLVNoYXJlQWxpa2UgNC4wIEludGVybmF0aW9uYWwgbGljZW5zZQpodHRwczovL2dpdGh1Yi5jb20vaW5zdGFkZWVwYWkvbnVjbGVvdGlkZS10cmFuc2Zvcm1lcgoKSW4gdGhpcyByZXBvc2l0b3J5LCB5b3Ugd2lsbCBmaW5kIHRoZSBmb2xsb3dpbmc6CgpJbmZlcmVuY2UgY29kZSBmb3Igb3VyIG1vZGVscwpQcmUtdHJhaW5lZCB3ZWlnaHRzIGZvciBhbGwgOSBOVCBtb2RlbHMgYW5kIDIgU2VnbWVudE5UIG1vZGVscwpJbnN0cnVjdGlvbnMgZm9yIHVzaW5nIHRoZSBjb2RlIGFuZCBwcmUtdHJhaW5lZCBtb2RlbHMiLCw1MTA2NC43MDYyMTM5NDA0MSwsRlAzMiwsMTAyMjQ5LjQyMTM3NTcxMDAxLCJPcGVyYXRpb24gY291bnRpbmcsSGFyZHdhcmUiLCwsLCxZZXMKRHJlYW1lclYzLEdhbWVzLE9wZW4gZW5kZWQgcGxheSwiRGVlcE1pbmQsVW5pdmVyc2l0eSBvZiBUb3JvbnRvIiwiRGFuaWphciBIYWZuZXIsIEp1cmdpcyBQYXN1a29uaXMsIEppbW15IEJhLCBUaW1vdGh5IExpbGxpY3JhcCAiLDIwMjMtMDEtMTAsTWFzdGVyaW5nIERpdmVyc2UgRG9tYWlucyB0aHJvdWdoIFdvcmxkIE1vZGVscyxodHRwczovL2FyeGl2Lm9yZy9hYnMvMjMwMS4wNDEwNHYxLDEwNzMuMCxTT1RBIGltcHJvdmVtZW50LCJVc2luZyB0aGUgc2FtZSBoeXBlcnBhcmFtZXRlcnMgYWNyb3NzIGFsbCBkb21haW5zLCBEcmVhbWVyVjMgb3V0cGVyZm9ybXMgc3BlY2lhbGl6ZWQgbW9kZWwtZnJlZSBhbmQgbW9kZWwtYmFzZWQgYWxnb3JpdGhtcyBpbiBhIHdpZGUgcmFuZ2Ugb2YgYmVuY2htYXJrcyBhbmQgZGF0YS1lZmZpY2llbmN5IHJlZ2ltZXMuIEFwcGxpZWQgb3V0IG9mIHRoZSBib3gsIERyZWFtZXJWMyBhbHNvIGxlYXJucyB0byBvYnRhaW4gZGlhbW9uZHMgaW4gdGhlIHBvcHVsYXIgdmlkZW8gZ2FtZSBNaW5lY3JhZnQgZnJvbSBzY3JhdGNoIGdpdmVuIHNwYXJzZSByZXdhcmRzLCBhIGxvbmctc3RhbmRpbmcgY2hhbGxlbmdlIGluIGFydGlmaWNpYWwgaW50ZWxsaWdlbmNlIGZvciB3aGljaCBwcmV2aW91cyBhcHByb2FjaGVzIHJlcXVpcmVkIGh1bWFuIGRhdGEgb3IgZG9tYWluLXNwZWNpZmljIGhldXJpc3RpY3MuIiwyMDAwMDAwMDAuMCxUYWJsZSBCMSwyLjIwMzJlKzIwLCIxNiBlbnZpcm9ubWVudCBpbnN0YW5jZXMsIGVhY2ggd2l0aCAxIFYxMDAgcnVubmluZyBmb3IgMTcgZGF5cyAodGFibGUgQTEpIC0gaXQncyBub3QgZW50aXJlbHkgY2xlYXIgaWYgdGhlIEdQVSBkYXlzIGFscmVhZHkgYWNjb3VudCBmb3IgbXVsdGlwbGUgZW52aXJvbm1lbnQgaW5zdGFuY2VzLgoKQXNzdW1pbmcgbm86CkNvbXB1dGU6IDE3KjI0KjYwKjYwKjEyNTAwMDAwMDAwMDAwMCowLjM9NS41MDhlKzE5CkFzc3VtaW5nIHllczoKQ29tcHV0ZTogMTcqMjQqNjAqNjAqMTYqMTI1MDAwMDAwMDAwMDAwKjAuMz04LjgxMjhlKzIwCgpHZW9tZXRyaWMgbWVhbjogMjIwMzIwMDAwMDAwMDAwMDAwMDAwIiwxNjAwMDAwMDAwLCw2NTI4LjAsLE5WSURJQSBWMTAwLCxMaWtlbHksIkdlbmVyYWwgaW50ZWxsaWdlbmNlIHJlcXVpcmVzIHNvbHZpbmcgdGFza3MgYWNyb3NzIG1hbnkgZG9tYWlucy4gQ3VycmVudCByZWluZm9yY2VtZW50IGxlYXJuaW5nIGFsZ29yaXRobXMgY2FycnkgdGhpcyBwb3RlbnRpYWwgYnV0IGFyZSBoZWxkIGJhY2sgYnkgdGhlIHJlc291cmNlcyBhbmQga25vd2xlZGdlIHJlcXVpcmVkIHRvIHR1bmUgdGhlbSBmb3IgbmV3IHRhc2tzLiBXZSBwcmVzZW50IERyZWFtZXJWMywgYSBnZW5lcmFsIGFuZCBzY2FsYWJsZSBhbGdvcml0aG0gYmFzZWQgb24gd29ybGQgbW9kZWxzIHRoYXQgb3V0cGVyZm9ybXMgcHJldmlvdXMgYXBwcm9hY2hlcyBhY3Jvc3MgYSB3aWRlIHJhbmdlIG9mIGRvbWFpbnMgd2l0aCBmaXhlZCBoeXBlcnBhcmFtZXRlcnMuIFRoZXNlIGRvbWFpbnMgaW5jbHVkZSBjb250aW51b3VzIGFuZCBkaXNjcmV0ZSBhY3Rpb25zLCB2aXN1YWwgYW5kIGxvdy1kaW1lbnNpb25hbCBpbnB1dHMsIDJEIGFuZCAzRCB3b3JsZHMsIGRpZmZlcmVudCBkYXRhIGJ1ZGdldHMsIHJld2FyZCBmcmVxdWVuY2llcywgYW5kIHJld2FyZCBzY2FsZXMuIFdlIG9i</x:v>
      </x:c>
    </x:row>
    <x:row r="191" ht="18" customHeight="1">
      <x:c r="A191" s="17" t="n">
        <x:v>186</x:v>
      </x:c>
      <x:c r="B191" s="17" t="n">
        <x:v>309</x:v>
      </x:c>
      <x:c r="C191" s="94" t="str">
        <x:v>c2VydmUgZmF2b3JhYmxlIHNjYWxpbmcgcHJvcGVydGllcyBvZiBEcmVhbWVyVjMsIHdpdGggbGFyZ2VyIG1vZGVscyBkaXJlY3RseSB0cmFuc2xhdGluZyB0byBoaWdoZXIgZGF0YS1lZmZpY2llbmN5IGFuZCBmaW5hbCBwZXJmb3JtYW5jZS4gQXBwbGllZCBvdXQgb2YgdGhlIGJveCwgRHJlYW1lclYzIGlzIHRoZSBmaXJzdCBhbGdvcml0aG0gdG8gY29sbGVjdCBkaWFtb25kcyBpbiBNaW5lY3JhZnQgZnJvbSBzY3JhdGNoIHdpdGhvdXQgaHVtYW4gZGF0YSBvciBjdXJyaWN1bGEsIGEgbG9uZy1zdGFuZGluZyBjaGFsbGVuZ2UgaW4gYXJ0aWZpY2lhbCBpbnRlbGxpZ2VuY2UuIE91ciBnZW5lcmFsIGFsZ29yaXRobSBtYWtlcyByZWluZm9yY2VtZW50IGxlYXJuaW5nIGJyb2FkbHkgYXBwbGljYWJsZSBhbmQgYWxsb3dzIHNjYWxpbmcgdG8gaGFyZCBkZWNpc2lvbiBtYWtpbmcgcHJvYmxlbXMiLCwsVW5yZWxlYXNlZCwiVW5pdGVkIEtpbmdkb20gb2YgR3JlYXQgQnJpdGFpbiBhbmQgTm9ydGhlcm4gSXJlbGFuZCxDYW5hZGEiLCwsLDE2LjAsLDIwMjYtMDUtMjUgMTI6MjE6MjgrMDA6MDAsLCwsLCwiSW5kdXN0cnksQWNhZGVtaWEiLCwsLCxPcGVuIHNvdXJjZSwiQXBhY2hlIDIuMApodHRwczovL2dpdGh1Yi5jb20vZGFuaWphci9kcmVhbWVydjMiLCwsLEJGMTYsLDk1ODYuOTUwNjcxMzY0NDIyLEhhcmR3YXJlLCwsLCxObwpTYW50YUNvZGVyLExhbmd1YWdlLENvZGUgZ2VuZXJhdGlvbiwiSHVnZ2luZyBGYWNlLFNlcnZpY2VOb3csTWFzc2FjaHVzZXR0cyBJbnN0aXR1dGUgb2YgVGVjaG5vbG9neSAoTUlUKSxXZWxsZXNsZXkgQ29sbGVnZSxTYWFtYSxFbGV1dGhlckFJLEh1YXdlaSBOb2FoJ3MgQXJrIExhYixDYXJuZWdpZSBNZWxsb24gVW5pdmVyc2l0eSAoQ01VKSIsIkxvdWJuYSBCZW4gQWxsYWwsIFJheW1vbmQgTGksIERlbmlzIEtvY2V0a292LCBDaGVuZ2hhbyBNb3UsIENocmlzdG9waGVyIEFraWtpLCBDYXJsb3MgTXVub3ogRmVycmFuZGlzLCBOaWtsYXMgTXVlbm5pZ2hvZmYsIE1heWFuayBNaXNocmEsIEFsZXggR3UsIE1hbmFuIERleSwgTG9nZXNoIEt1bWFyIFVtYXBhdGhpLCBDYXJvbHluIEphbmUgQW5kZXJzb24sIFlhbmd0aWFuIFppLCBKb2VsIExhbXkgUG9pcmllciwgSGFpbGV5IFNjaG9lbGtvcGYsIFNlcmdleSBUcm9zaGluLCBEbWl0cnkgQWJ1bGtoYW5vdiwgTWFudWVsIFJvbWVybywgTWljaGFlbCBMYXBwZXJ0LCBGcmFuY2VzY28gRGUgVG9uaSwgQmVybmFyZG8gR2FyY8OtYSBkZWwgUsOtbywgUWlhbiBMaXUsIFNoYW1payBCb3NlLCBVcnZhc2hpIEJoYXR0YWNoYXJ5eWEsIFRlcnJ5IFl1ZSBaaHVvLCBJYW4gWXUsIFBhdWxvIFZpbGxlZ2FzLCBNYXJjbyBab2NjYSwgU291cmFiIE1hbmdydWxrYXIsIERhdmlkIExhbnNreSwgSHV1IE5ndXllbiwgRGFuaXNoIENvbnRyYWN0b3IsIEx1aXMgVmlsbGEsIEppYSBMaSwgRHptaXRyeSBCYWhkYW5hdSwgWWFjaW5lIEplcm5pdGUsIFNlYW4gSHVnaGVzLCBEYW5pZWwgRnJpZWQsIEFyanVuIEd1aGEsIEhhcm0gZGUgVnJpZXMsIExlYW5kcm8gdm9uIFdlcnJhIiwyMDIzLTAxLTA5LFNhbnRhQ29kZXI6IGRvbid0IHJlYWNoIGZvciB0aGUgc3RhcnMhLGh0dHBzOi8vYXJ4aXYub3JnL2Ficy8yMzAxLjAzOTg4LDIzOC4wLCwiIiJPdXIgYmVzdCBtb2RlbCBvdXRwZXJmb3JtcyBwcmV2aW91cyBvcGVuLXNvdXJjZSBtdWx0aWxpbmd1YWwgY29kZSBnZW5lcmF0aW9uIG1vZGVscyAoSW5Db2Rlci02LjdCIGFuZCBDb2RlR2VuLU11bHRpLTIuN0IpIGluIGJvdGggbGVmdC10by1yaWdodCBnZW5lcmF0aW9uIGFuZCBpbmZpbGxpbmcgb24gdGhlIEphdmEsIEphdmFTY3JpcHQsIGFuZCBQeXRob24gcG9ydGlvbnMgb2YgTXVsdGlQTC1FLCBkZXNwaXRlIGJlaW5nIGEgc3Vic3RhbnRpYWxseSBzbWFsbGVyIG1vZGVsIiIiLDExMDAwMDAwMDAuMCwxLjFCLDIuMWUrMjEsRWFjaCB0cmFpbmluZyBydW4gdGFrZXMgMy4xIGRheXMgdG8gY29tcGxldGUgb24gOTYgVGVzbGEgVjEwMCBHUFVzIGZvciBhIHRvdGFsIG9mIDEuMDUgw5cgMTBeMjEgRkxPUHMuIFRoZSBmaW5hbCBtb2RlbCBkZXNjcmliZWQgaW4gU2VjdGlvbiA2LjIgdXNlcyB0d2ljZSB0aGUgYW1vdW50IG9mIGNvbXB1dGUuLCwyNjggR0IsMTUwLjAsIlRoZWlyIGluaXRpYWwgdHJhaW5pbmcgcnVucyB0b29rIDMuMSBkYXlzLiBUaGUgZmluYWwgdHJhaW5pbmcgcnVuIHdhcyBydW4gZm9yIHR3aWNlIGFzIG1hbnkgaXRlcmF0aW9ucyB3aXRoICIiYWxsIG90aGVyIGh5cGVyLXBhcmFtZXRlcnMgdGhlIHNhbWUiIiBhbmQgdXNlZCB0d2ljZSBhcyBtdWNoIGNvbXB1dGUgYXMgdGhpcy4gU28gbGlrZWx5IDYgZGF5cyBvciB+MTUwIGhvdXJzLCBidXQgdGhleSBkb24ndCBleHBsaWNpdGx5IHNheSB3aGV0aGVyIHRoZXkgdXNlZCB0aGUgc2FtZSBoYXJkd2FyZS4iLE5WSURJQSBWMTAwLCxDb25maWRlbnQsIlRoZSBCaWdDb2RlIHByb2plY3QgaXMgYW4gb3Blbi1zY2llbnRpZmljIGNvbGxhYm9yYXRpb24gd29ya2luZyBvbiB0aGUgcmVzcG9uc2libGUgZGV2ZWxvcG1lbnQgb2YgbGFyZ2UgbGFuZ3VhZ2UgbW9kZWxzIGZvciBjb2RlLiBUaGlzIHRlY2ggcmVwb3J0IGRlc2NyaWJlcyB0aGUgcHJvZ3Jlc3Mgb2YgdGhlIGNvbGxhYm9yYXRpb24gdW50aWwgRGVjZW1iZXIgMjAyMiwgb3V0bGluaW5nIHRoZSBjdXJyZW50IHN0YXRlIG9mIHRoZSBQZXJzb25hbGx5IElkZW50aWZpYWJsZSBJbmZvcm1hdGlvbiAoUElJKSByZWRhY3Rpb24gcGlwZWxpbmUsIHRoZSBleHBlcmltZW50cyBjb25kdWN0ZWQgdG8gZGUtcmlzayB0aGUgbW9kZWwgYXJjaGl0ZWN0dXJlLCBhbmQgdGhlIGV4cGVyaW1lbnRzIGludmVzdGlnYXRpbmcgYmV0dGVyIHByZXByb2Nlc3NpbmcgbWV0aG9kcyBmb3IgdGhlIHRyYWluaW5nIGRhdGEuIFdlIHRyYWluIDEuMUIgcGFyYW1ldGVyIG1vZGVscyBvbiB0aGUgSmF2YSwgSmF2YVNjcmlwdCwgYW5kIFB5dGhvbiBzdWJzZXRzIG9mIFRoZSBTdGFjayBhbmQgZXZhbHVhdGUgdGhlbSBvbiB0aGUgTXVsdGlQTC1FIHRleHQtdG8tY29kZSBiZW5jaG1hcmsuIFdlIGZpbmQgdGhhdCBtb3JlIGFnZ3Jlc3NpdmUgZmlsdGVyaW5nIG9mIG5lYXItZHVwbGljYXRlcyBjYW4gZnVydGhlciBib29zdCBwZXJmb3JtYW5jZSBhbmQsIHN1cnByaXNpbmdseSwgdGhhdCBzZWxlY3RpbmcgZmlsZXMgZnJvbSByZXBvc2l0b3JpZXMgd2l0aCA1KyBHaXRIdWIgc3RhcnMgZGV0ZXJpb3JhdGVzIHBlcmZvcm1hbmNlIHNpZ25pZmljYW50bHkuIE91ciBiZXN0IG1vZGVsIG91dHBlcmZvcm1zIHByZXZpb3VzIG9wZW4tc291cmNlIG11bHRpbGluZ3VhbCBjb2RlIGdlbmVyYXRpb24gbW9kZWxzIChJbkNvZGVyLTYuN0IgYW5kIENvZGVHZW4tTXVsdGktMi43QikgaW4gYm90aCBsZWZ0LXRvLXJpZ2h0IGdlbmVyYXRpb24gYW5kIGluZmlsbGluZyBvbiB0aGUgSmF2YSwgSmF2YVNjcmlwdCwgYW5kIFB5dGhvbiBwb3J0aW9ucyBvZiBNdWx0aVBMLUUsIGRlc3BpdGUgYmVpbmcgYSBzdWJzdGFudGlhbGx5IHNtYWxsZXIgbW9kZWwuIEFsbCBtb2RlbHMgYXJlIHJlbGVhc2VkIHVuZGVyIGFuIE9wZW5SQUlMIGxpY2Vuc2UgYXQgdGhpcyBodHRwcyBVUkwuIiwsLE9wZW4gd2VpZ2h0cyAocmVzdHJpY3RlZCB1c2UpLCJVbml0ZWQgU3RhdGVzIG9mIEFtZXJpY2EsVW5pdGVkIFN0YXRlcyBvZiBBbWVyaWNhLFVuaXRlZCBTdGF0ZXMgb2YgQW1lcmljYSxVbml0ZWQgU3RhdGVzIG9mIEFtZXJpY2EsVW5pdGVkIFN0YXRlcyBvZiBBbWVyaWNhLFVuaXRlZCBTdGF0ZXMgb2YgQW1lcmljYSxDaGluYSxVbml0ZWQgU3RhdGVzIG9mIEFtZXJpY2EiLCwsLCwsMjAyNi0wNS0yNSAxMjoyMToyOSswMDowMCwsLCwsLCJJbmR1c3RyeSxJbmR1c3RyeSxBY2FkZW1pYSxBY2FkZW1pYSxSZXNlYXJjaCBjb2xsZWN0aXZlLEluZHVzdHJ5LEFjYWRlbWlhIixUcnVlLCwsLFVucmVsZWFzZWQsImxpY2Vuc2UgLSBjb21tZXJjaWFsLCB1c2FnZSByZXN0cmljdGlvbnMgYWdhaW5zdCB0aGluZ3MgbGlrZSBkaXNjcmltaW5hdGlvbiBhbmQgbWlzaW5mb3JtYXRpb24gCmh0dHBzOi8vaHVnZ2luZ2ZhY2UuY28vc3BhY2VzL2JpZ2NvZGUvbGljZW5zZSIsLCwsLCwsSGFyZHdhcmUsLCwsLFllcwpWQUxMLUUsIkF1ZGlvLFNwZWVjaCIsIlNwZWVjaCBzeW50aGVzaXMsVGV4dC10by1zcGVlY2ggKFRUUykiLE1pY3Jvc29mdCwiQ2hlbmd5aSBXYW5nLCBTYW55dWFuIENoZW4sIFl1IFd1LCBaaXFpYW5nIFpoYW5nLCBMb25nIFpob3UsIFNodWppZSBMaXUsIFpodW8gQ2hlbiwgWWFucWluZyBMaXUsIEh1YW1pbmcgV2FuZywgSmlueXUgTGksIExlaSBIZSwgU2hlbmcgWmhhbywgRnVydSBXZWkiLDIwMjMtMDEtMDUsTmV1cmFsIENvZGVjIExhbmd1YWdlIE1vZGVscyBhcmUgWmVyby1TaG90IFRleHQgdG8gU3BlZWNoIFN5bnRoZXNpemVycyxodHRwczovL2FyeGl2Lm9yZy9hYnMvMjMwMS4wMjExMSwxMTgwLjAsU09UQSBpbXByb3ZlbWVudCwiIiJWQUxMLUUgc2lnbmlmaWNhbnRseSBvdXRwZXJmb3JtcyB0aGUgc3RhdGUtb2YtdGhlLWFydCB6ZXJvLXNob3QgVFRTIHN5c3RlbSBbQ2FzYW5vdmEgZXQgYWwuLCAyMDIyYl0gaW4gdGVybXMgb2Ygc3BlZWNoIG5hdHVyYWxuZXNzIGFuZCBzcGVha2VyIHNpbWlsYXJpdHksIHdpdGggKzAuMTIgY29tcGFyYXRpdmUgbWVhbiBvcHRpb24gc2NvcmUgKENNT1MpIGFuZCArMC45MyBzaW1pbGFyaXR5IG1lYW4gb3B0aW9uIHNjb3JlIChTTU9TKSBpbXByb3ZlbWVudCBvbiBMaWJyaVNwZWVjaCIiIiwzNTMwMDAwMDAuMCwiIiJCb3RoIHRoZSBBUiBtb2RlbCBhbmQgdGhlIE5BUiBtb2RlbCBoYXZlIHRoZSBzYW1lIHRyYW5zZm9ybWVyIGFyY2hpdGVjdHVyZSB3aXRoIDEyCmxheWVycywgMTYgYXR0ZW50aW9uIGhlYWRzLCBhbiBlbWJlZGRpbmcgZGltZW5zaW9uIG9mIDEwMjQsIGEgZmVlZC1mb3J3YXJkIGxheWVyIGRpbWVuc2lvbiBvZiA0MDk2LCBhbmQgYSBkcm9wb3V0IG9mIDAuMSIiCgpCZW4ncyBzY3JpcHQgc2F5cyB0aGF0J3MgMzUzTSBwYXJhbWV0ZXJzLCB1c2luZyBuX2Jsb2NrIDEyLCBkX21vZGVsIDEwMjQsIGRfZmYgNDA5NiwgZW5jb2RlciBvbmx5IEZhbHNlCgpodHRwczovL2dpdGh1Yi5jb20vYmVuY290dGllci9tbC1wYXJhbWV0ZXItY291bnQvYmxvYi9tYWluL3BhcmFtZXRlcl9jb3VudC5weSIsMS4wMWUrMTksIiIiVGhlIG1vZGVscyBhcmUgdHJhaW5lZCB1c2luZyAxNiBOVklESUEgVEVTTEEgVjEwMCAzMkdCIEdQVXMgd2l0aCBhIGJhdGNoIHNpemUgb2YgNmsgYWNvdXN0aWMKdG9rZW5zIHBlciBHUFUgZm9yIDgwMGsgc3RlcHMiIgoKMzUzTSAqIDgwMGsgKiA2ayAqIDYgPSAxLjAxZTE5CgoxNiBWMTAwcyBpcyAyMDgwIHRlcmFGTE9QIG9yIDJlMTUgRkxPUCBzbyAxZTE5IHdvdWxkIHRha2UgMS41IGhvdXJzIGF0IDEwMCUgdXRpbGl6YXRpb24gb3IgfjUgaG91cnMgYXQgMzAlLiBJcyB0aGF0IHBsYXVzaWJsZT8iLDc2ODAwMDAwMDAwLCI2MGsgaG91cnMKfjEzLDY4MCB3b3Jkcy9ob3VyICogNjAsMDAwID0gODIwODAwMDAwIHdvcmRzCmh0dHBzOi8vZG9jcy5nb29nbGUuY29tL2RvY3VtZW50L2QvMUczdnZRa240eF9XNzFNS2cwR21IVnR6ZmQ5bTB5M19PZmNvZXcwdjkwMlEvZWRpdCNoZWFkaW5nPWguM3BidDBoZmd2N3BxIiwsLE5WSURJQSBWMTAwLFN1cGVydmlzZWQsU3BlY3VsYXRpdmUsIldlIGludHJvZHVjZSBhIGxhbmd1YWdlIG1vZGVsaW5nIGFwcHJvYWNoIGZvciB0ZXh0IHRvIHNwZWVjaCBzeW50aGVzaXMgKFRUUykuIFNwZWNpZmljYWxseSwgd2UgdHJhaW4gYSBuZXVyYWwgY29kZWMgbGFuZ3VhZ2UgbW9kZWwgKGNhbGxlZCBWYWxsLUUpIHVzaW5nIGRpc2NyZXRlIGNvZGVzIGRlcml2ZWQgZnJvbSBhbiBvZmYtdGhlLXNoZWxmIG5ldXJhbCBhdWRpbyBjb2RlYyBtb2RlbCwgYW5kIHJlZ2FyZCBUVFMgYXMgYSBjb25kaXRpb25hbCBsYW5ndWFnZSBtb2RlbGluZyB0YXNrIHJhdGhlciB0aGFuIGNvbnRpbnVvdXMgc2lnbmFsIHJlZ3Jlc3Npb24gYXMgaW4gcHJldmlvdXMgd29yay4gRHVyaW5nIHRoZSBwcmUtdHJhaW5pbmcgc3RhZ2UsIHdlIHNjYWxlIHVwIHRoZSBUVFMgdHJhaW5pbmcgZGF0YSB0byA2MEsgaG91cnMgb2YgRW5nbGlzaCBzcGVlY2ggd2hpY2ggaXMgaHVuZHJlZHMgb2YgdGltZXMgbGFyZ2VyIHRoYW4gZXhpc3Rpbmcgc3lzdGVtcy4gVmFsbC1FIGVtZXJnZXMgaW4tY29udGV4dCBsZWFybmluZyBjYXBhYmlsaXRpZXMgYW5kIGNhbiBiZSB1c2VkIHRvIHN5bnRoZXNpemUgaGlnaC1xdWFsaXR5IHBlcnNvbmFsaXplZCBzcGVlY2ggd2l0aCBvbmx5IGEgMy1zZWNvbmQgZW5yb2xsZWQgcmVjb3JkaW5nIG9mIGFuIHVuc2VlbiBzcGVha2VyIGFzIGFuIGFjb3VzdGljIHByb21wdC4gRXhwZXJpbWVudCByZXN1bHRzIHNob3cgdGhhdCBWYWxsLUUgc2lnbmlmaWNhbnRseSBvdXRwZXJmb3JtcyB0aGUgc3RhdGUtb2YtdGhlLWFydCB6ZXJvLXNob3QgVFRTIHN5c3RlbSBpbiB0ZXJtcyBvZiBzcGVlY2ggbmF0dXJhbG5lc3MgYW5kIHNwZWFrZXIgc2ltaWxhcml0eS4gSW4gYWRkaXRpb24sIHdlIGZpbmQgVmFsbC1FIGNvdWxkIHByZXNlcnZlIHRoZSBzcGVha2VyJ3MgZW1vdGlvbiBhbmQgYWNvdXN0aWMgZW52aXJvbm1lbnQgb2YgdGhlIGFjb3VzdGljIHByb21wdCBpbiBzeW50aGVzaXMuIFNlZSB0aGlzIGh0dHBzIFVSTCBmb3IgZGVtb3Mgb2Ygb3VyIHdvcmsuIiwsLFVucmVsZWFzZWQsVW5pdGVkIFN0YXRlcyBvZiBBbWVyaWNhLCwsLCwsMjAyNi0wNS0yNSAxMjoyMToyOSswMDowMCwsLCwsLEluZHVzdHJ5LFRydWUsLCwsVW5yZWxlYXNlZCxvbmxseSBkZW1vcyBodHRwczovL3d3dy5taWNyb3NvZnQuY29tL2VuLXVzL3Jlc2VhcmNoL3Byb2plY3QvdmFsbC1lLXgvdmFsbC1lLywsMTEuNDA1NzUxOTY0ODYzNjMsLCwsLE9wZXJhdGlvbiBjb3VudGluZywsLCwsTm8KU3BhcnNlT1BULTE3NUIsTGFuZ3VhZ2UsIkxhbmd1YWdlIG1vZGVsaW5nL2dlbmVyYXRpb24sUXVlc3Rpb24gYW5zd2VyaW5nIiwiSW5zdGl0dXRlIG9mIFNjaWVuY2UgYW5kIFRlY2hub2xvZ3kgQXVzdHJpYSAoSVNUQSksTmV1cmFsIE1hZ2ljIiwiRWxpYXMgRnJhbnRhciwgRGFuIEFsaXN0YXJoIiwyMDIzLTAxLTAyLFNwYXJzZUdQVDogTWFzc2l2ZSBMYW5ndWFnZSBNb2RlbHMgQ2FuIEJlIEFjY3VyYXRlbHkgUHJ1bmVkIGluIE9uZS1TaG90LGh0dHBzOi8vYXJ4aXYub3JnL2Ficy8yMzAxLjAwNzc0LDEyNjcuMCwsLDg3NTAwMDAwMDAwLjAsLDEuNThlKzIzLCwsLDQuMCwiIiJBbGwgcHJ1bmluZyBleHBlcmltZW50cyBhcmUgY29uZHVjdGVkIG9uIGEgc2luZ2xlIE5WSURJQSBBMTAwIEdQVSB3aXRoIDgwR0Igb2YgbWVtb3J5LiBJbiB0aGlzIHNldHVwLCBTcGFyc2VHUFQgY2FuIGZ1bGx5IHNwYXJzaWZ5IHRoZSAxNzUtYmlsbGlvbi1wYXJhbWV0ZXIgbW9kZWxzIGluIGFwcHJveGltYXRlbHkgNCBob3Vycy4iIiIsTlZJRElBIEExMDAgU1hNNCA4MCBHQiwsQ29uZmlkZW50LCJXZSBzaG93IGZvciB0aGUgZmlyc3QgdGltZSB0aGF0IGxhcmdlLXNjYWxlIGdlbmVyYXRpdmUgcHJldHJhaW5lZCB0cmFuc2Zvcm1lciAoR1BUKSBmYW1pbHkgbW9kZWxzIGNhbiBiZSBwcnVuZWQgdG8gYXQgbGVhc3QgNTAlIHNwYXJzaXR5IGluIG9uZS1zaG90LCB3aXRob3V0IGFueSByZXRyYWluaW5nLCBhdCBtaW5pbWFsIGxvc3Mgb2YgYWNjdXJhY3kuIFRoaXMgaXMgYWNoaWV2ZWQgdmlhIGEgbmV3IHBydW5pbmcgbWV0aG9kIGNhbGxlZCBTcGFyc2VHUFQsIHNwZWNpZmljYWxseSBkZXNpZ25lZCB0byB3b3JrIGVmZmljaWVudGx5IGFuZCBhY2N1cmF0ZWx5IG9uIG1hc3NpdmUgR1BULWZhbWlseSBtb2RlbHMuIFdlIGNhbiBleGVjdXRlIFNwYXJzZUdQVCBvbiB0aGUgbGFyZ2VzdCBhdmFpbGFibGUgb3Blbi1zb3VyY2UgbW9kZWxzLCBPUFQtMTc1QiBhbmQgQkxPT00tMTc2QiwgaW4gdW5kZXIgNC41IGhvdXJzLCBhbmQgY2FuIHJlYWNoIDYwJSB1bnN0cnVjdHVyZWQgc3BhcnNpdHkgd2l0aCBuZWdsaWdpYmxlIGluY3JlYXNlIGluIHBlcnBsZXhpdHk6IHJlbWFya2FibHksIG1vcmUgdGhhbiAxMDAgYmlsbGlvbiB3ZWlnaHRzIGZyb20gdGhlc2UgbW9kZWxzIGNhbiBiZSBpZ25vcmVkIGF0IGluZmVyZW5jZSB0aW1lLiBTcGFyc2VHUFQgZ2VuZXJhbGl6ZXMgdG8gc2VtaS1zdHJ1Y3R1cmVkICgyOjQgYW5kIDQ6OCkgcGF0dGVybnMsIGFuZCBpcyBjb21wYXRpYmxlIHdpdGggd2VpZ2h0IHF1YW50aXphdGlvbiBhcHByb2FjaGVzLiBUaGUgY29kZSBpcyBhdmFpbGFibGUgYXQ6IHRoaXMgaHR0cHMgVVJMLiIsMS42NyxTcGFyc2VPUFQtMTc1QixVbnJlbGVhc2VkLCJBdXN0cmlhLFVuaXRlZCBTdGF0ZXMgb2YgQW1lcmljYSIsT1BULTE3NUIsLCIzMTIwMDAwMDAwMDAwMDAgRkxPUC9zZWMgW0ExMDAgd2l0aCBhc3N1bWVkIGJmMTYgcHJlY2lzaW9uXSAqIDEgR1BVICogNCBob3VycyAqIDM2MDAgc2VjL2hvdXIgKiAwLjMgW2Fzc3VtZWQgdXRpbGl6YXRpb25dID0gMS4zNDc4NGUrMTggRkxPUAoKT1BULTE3NSBlc3RpbWF0ZWQgY29tcHV0ZTogNC4zZSsyMyBGTE9QIiwxLjAsLDIwMjYtMDUtMjUgMTI6MjE6MjkrMDA6MDAsLCwsLCwiQWNhZGVtaWEsSW5kdXN0cnkiLCwsLCxPcGVuIHNvdXJjZSwiY29kZSBpcyBBcGFjaGUgMi4wIChidXQgT1BULCB3aGljaCB5b3UnZCBuZWVkIHRvIHJlY3JlYXRlIHRoaXMgbW9kZWwsIGlzIG5vbi1jb21tZXJjaWFsKQoKaHR0cHM6Ly9naXRodWIuY29tL0lTVC1EQVNMYWIvc3BhcnNlZ3B0L2Jsb2IvbWFzdGVyL29wdC5weSAiLFRydWUsLCwsLDQzOS4wNDExNTMyMjQ2MTk1NixIYXJkd2FyZSwsLCwsTm8KU3BhcnNlT1BULTY2QixMYW5ndWFnZSwiTGFuZ3VhZ2UgbW9kZWxpbmcvZ2VuZXJhdGlvbixRdWVzdGlvbiBhbnN3ZXJpbmciLEluc3RpdHV0ZSBvZiBTY2llbmNlIGFuZCBUZWNobm9sb2d5IEF1c3RyaWEgKElTVEEpLCJFbGlhcyBGcmFudGFyLCBEYW4gQWxpc3RhcmgiLDIwMjMtMDEtMDIsU3BhcnNlR1BUOiBNYXNzaXZlIExhbmd1YWdlIE1vZGVscyBDYW4gQmUgQWNjdXJhdGVseSBQcnVuZWQgaW4gT25lLVNob3QsaHR0cHM6Ly9hcnhpdi5vcmcvYWJzLzIzMDEuMDA3NzQsMTI2Ny4wLCwsNjYwMDAwMDAwMDAuMCwsLCwsLCwsLCxDb25maWRlbnQsIldlIHNob3cgZm9yIHRoZSBmaXJzdCB0aW1lIHRoYXQgbGFyZ2Utc2NhbGUgZ2VuZXJhdGl2ZSBwcmV0cmFpbmVkIHRyYW5zZm9ybWVyIChHUFQpIGZhbWlseSBtb2RlbHMgY2FuIGJlIHBydW5lZCB0byBhdCBsZWFzdCA1MCUgc3BhcnNpdHkgaW4gb25lLXNob3QsIHdpdGhvdXQgYW55IHJldHJhaW5pbmcsIGF0IG1pbmltYWwgbG9zcyBvZiBhY2N1cmFjeS4gVGhpcyBpcyBhY2hpZXZlZCB2aWEgYSBuZXcgcHJ1bmluZyBtZXRob2QgY2FsbGVkIFNwYXJzZUdQVCwgc3BlY2lmaWNhbGx5IGRlc2lnbmVkIHRvIHdvcmsgZWZmaWNpZW50bHkgYW5kIGFjY3VyYXRlbHkgb24gbWFzc2l2ZSBHUFQtZmFtaWx5IG1vZGVscy4gV2UgY2FuIGV4ZWN1dGUgU3BhcnNlR1BUIG9uIHRoZSBsYXJnZXN0IGF2YWlsYWJsZSBvcGVuLXNvdXJjZSBtb2RlbHMsIE9QVC0xNzVCIGFuZCBCTE9PTS0xNzZCLCBpbiB1bmRlciA0LjUgaG91cnMsIGFuZCBjYW4gcmVhY2ggNjAlIHVuc3RydWN0dXJlZCBzcGFyc2l0eSB3aXRoIG5lZ2xpZ2libGUgaW5jcmVhc2UgaW4gcGVycGxleGl0eTogcmVtYXJrYWJseSwgbW9yZSB0aGFuIDEwMCBiaWxsaW9uIHdlaWdodHMgZnJvbSB0aGVzZSBtb2RlbHMgY2FuIGJlIGlnbm9yZWQgYXQgaW5mZXJlbmNlIHRpbWUuIFNwYXJzZUdQVCBnZW5lcmFsaXplcyB0byBzZW1pLXN0cnVjdHVyZWQgKDI6NCBhbmQgNDo4KSBwYXR0ZXJucywgYW5kIGlzIGNvbXBhdGlibGUgd2l0aCB3ZWlnaHQgcXVhbnRpemF0aW9uIGFwcHJvYWNoZXMuIFRoZSBjb2RlIGlzIGF2YWlsYWJsZSBhdDogdGhpcyBodHRwcyBVUkwuIiwwLjAsU3BhcnNlT1BULTY2QixVbnJlbGVhc2VkLEF1c3RyaWEsT1BULTY2QiwsLCwsMjAyNi0wNS0yNSAxMjoyMToyNyswMDowMCwsLCwsLEFjYWRlbWlhLCwsLCxPcGVuIHNvdXJjZSwiY29kZSBpcyBBcGFjaGUgMi4wCgpodHRwczovL2dpdGh1Yi5jb20vSVNULURBU0xhYi9zcGFyc2VncHQiLCwsLCwsLCwsLCwsTm8KU3BhcnNlT1BULTEzQixMYW5ndWFnZSwiTGFuZ3VhZ2UgbW9kZWxpbmcvZ2VuZXJhdGlvbixRdWVzdGlvbiBhbnN3ZXJpbmciLEluc3RpdHV0ZSBvZiBTY2llbmNlIGFuZCBUZWNobm9sb2d5IEF1c3RyaWEgKElTVEEpLCJFbGlhcyBGcmFudGFyLCBEYW4gQWxpc3RhcmgiLDIwMjMtMDEtMDIsU3BhcnNlR1BUOiBNYXNzaXZlIExhbmd1YWdlIE1vZGVscyBDYW4gQmUgQWNjdXJhdGVseSBQcnVuZWQgaW4gT25lLVNob3QsaHR0cHM6Ly9hcnhpdi5vcmcvYWJzLzIzMDEuMDA3NzQsMTI2Ny4wLCwsMTMwMDAwMDAwMDAuMCwsLCwsLCwsLCxDb25maWRlbnQsIldlIHNob3cgZm9yIHRoZSBmaXJzdCB0aW1lIHRoYXQgbGFyZ2Utc2NhbGUgZ2VuZXJhdGl2ZSBwcmV0cmFpbmVkIHRyYW5zZm9ybWVyIChHUFQpIGZhbWlseSBtb2RlbHMgY2FuIGJlIHBydW5lZCB0byBhdCBsZWFzdCA1MCUgc3BhcnNpdHkgaW4gb25lLXNob3QsIHdpdGhvdXQgYW55IHJldHJhaW5pbmcsIGF0IG1pbmltYWwgbG9zcyBvZiBhY2N1cmFjeS4gVGhpcyBpcyBhY2hpZXZlZCB2aWEgYSBuZXcgcHJ1bmluZyBtZXRob2QgY2FsbGVkIFNwYXJzZUdQVCwgc3BlY2lmaWNhbGx5IGRlc2lnbmVkIHRvIHdvcmsgZWZmaWNpZW50bHkgYW5kIGFjY3VyYXRlbHkgb24gbWFzc2l2ZSBHUFQtZmFtaWx5IG1vZGVscy4gV2UgY2FuIGV4ZWN1dGUgU3BhcnNlR1BUIG9uIHRoZSBsYXJnZXN0IGF2YWlsYWJsZSBvcGVuLXNvdXJjZSBtb2RlbHMsIE9QVC0xNzVCIGFuZCBCTE9PTS0xNzZCLCBpbiB1bmRlciA0LjUgaG91cnMsIGFuZCBjYW4gcmVhY2ggNjAlIHVuc3RydWN0dXJlZCBzcGFyc2l0eSB3aXRoIG5lZ2xpZ2libGUgaW5jcmVhc2UgaW4gcGVycGxleGl0eTogcmVtYXJrYWJseSwgbW9yZSB0aGFuIDEwMCBiaWxsaW9uIHdlaWdodHMgZnJvbSB0aGVzZSBtb2RlbHMgY2FuIGJlIGlnbm9yZWQgYXQgaW5mZXJlbmNlIHRpbWUuIFNwYXJzZUdQVCBnZW5lcmFsaXplcyB0byBzZW1pLXN0cnVjdHVyZWQgKDI6NCBhbmQgNDo4KSBwYXR0ZXJucywgYW5kIGlzIGNvbXBhdGlibGUgd2l0aCB3ZWlnaHQgcXVhbnRpemF0aW9uIGFwcHJvYWNoZXMuIFRoZSBjb2RlIGlzIGF2YWlsYWJsZSBhdDogdGhpcyBodHRwcyBVUkwuIiwwLjAsU3BhcnNlT1BULTEzQixVbnJlbGVhc2VkLEF1c3RyaWEsLCwsLCwyMDI2LTA1LTI1IDEyOjIxOjI4KzAwOjAwLCwsLCwsQWNhZGVtaWEsLCwsLE9wZW4gc291cmNlLCJjb2RlIGlzIEFwYWNoZSAyLjAKCmh0dHBzOi8vZ2l0aHViLmNvbS9JU1QtREFTTGFiL3NwYXJzZWdwdCAiLCwsLCwsLCwsLCwsTm8KU3BhcnNlT1BULTMwQixMYW5ndWFnZSwiTGFuZ3VhZ2UgbW9kZWxpbmcvZ2VuZXJhdGlvbixRdWVzdGlvbiBhbnN3ZXJpbmciLEluc3RpdHV0ZSBvZiBTY2llbmNlIGFuZCBUZWNobm9sb2d5IEF1c3RyaWEgKElTVEEpLCJFbGlhcyBGcmFudGFyLCBEYW4gQWxpc3RhcmgiLDIwMjMtMDEtMDIsU3BhcnNlR1BUOiBNYXNzaXZlIExhbmd1YWdlIE1vZGVscyBDYW4gQmUgQWNjdXJhdGVseSBQcnVuZWQgaW4gT25lLVNob3QsaHR0cHM6Ly9hcnhpdi5vcmcvYWJzLzIzMDEuMDA3NzQsMTI2Ny4wLCwsMzAwMDAwMDAwMDAuMCwsLCwsLCwsLCxDb25maWRlbnQsIldlIHNob3cgZm9yIHRoZSBmaXJzdCB0aW1lIHRoYXQgbGFyZ2Utc2NhbGUgZ2VuZXJhdGl2ZSBwcmV0cmFpbmVkIHRyYW5zZm9ybWVyIChHUFQpIGZhbWlseSBtb2RlbHMgY2FuIGJlIHBydW5lZCB0byBhdCBsZWFzdCA1MCUgc3BhcnNpdHkgaW4gb25lLXNob3QsIHdpdGhvdXQgYW55IHJldHJhaW5pbmcsIGF0IG1pbmltYWwgbG9zcyBvZiBhY2N1cmFjeS4gVGhpcyBpcyBhY2hpZXZlZCB2aWEgYSBuZXcgcHJ1bmluZyBtZXRob2QgY2FsbGVkIFNwYXJzZUdQVCwgc3BlY2lmaWNhbGx5IGRlc2lnbmVkIHRvIHdvcmsgZWZmaWNpZW50bHkgYW5kIGFjY3VyYXRlbHkgb24gbWFzc2l2ZSBHUFQtZmFtaWx5IG1vZGVscy4gV2UgY2FuIGV4ZWN1dGUgU3BhcnNlR1BUIG9uIHRoZSBsYXJnZXN0IGF2YWlsYWJsZSBvcGVuLXNvdXJjZSBtb2RlbHMsIE9QVC0xNzVCIGFuZCBCTE9PTS0xNzZCLCBpbiB1bmRlciA0LjUgaG91cnMsIGFuZCBjYW4gcmVhY2ggNjAlIHVuc3RydWN0dXJlZCBzcGFyc2l0eSB3aXRoIG5lZ2xpZ2libGUgaW5jcmVhc2UgaW4gcGVycGxleGl0eTogcmVtYXJrYWJseSwgbW9yZSB0aGFuIDEwMCBiaWxsaW9uIHdlaWdodHMgZnJvbSB0aGVzZSBtb2RlbHMgY2FuIGJlIGlnbm9yZWQgYXQgaW5mZXJlbmNlIHRpbWUuIFNwYXJzZUdQVCBnZW5lcmFsaXplcyB0byBzZW1pLXN0cnVjdHVyZWQgKDI6NCBhbmQgNDo4KSBwYXR0ZXJucywgYW5kIGlzIGNvbXBhdGlibGUgd2l0aCB3ZWlnaHQgcXVhbnRpemF0aW9uIGFwcHJvYWNoZXMuIFRoZSBjb2RlIGlzIGF2YWlsYWJsZSBhdDogdGhpcyBodHRwcyBVUkwuIiwwLjAsU3BhcnNlT1BULTMwQixVbnJlbGVhc2VkLEF1c3RyaWEsT1BULTMwQiwsLCwsMjAyNi0wNS0yNSAxMjoyMToyNyswMDowMCwsLCwsLEFjYWRlbWlhLCwsLCxPcGVuIHNvdXJjZSwiY29kZSBpcyBBcGFjaGUgMi4wCgpodHRwczovL2dpdGh1Yi5jb20vSVNULURBU0xhYi9zcGFyc2VncHQgIiwsLCwsLCwsLCwsLE5vCkROQSBGaW5lLVR1bmVkIExhbmd1YWdlIE1vZGVsIChERkxNKSxCaW9sb2d5LFByb3RlaW4gb3IgbnVjbGVvdGlkZSBsYW5ndWFnZSBtb2RlbCAocExNL25MTSksVG9uZ2ppIFVuaXZlcnNpdHksIllpbmcgSGUgLCBRaW5odSBaaGFuZyAsIFNpZ3VvIFdhbmcgLCBaaGFuaGVuZyBDaGVuICwgWmhlbiBDdWkgLApaaGVuLUhhbyBHdW8sIGFuZCBEZS1TaHVhbmcgSHVhbmciLDIwMjMtMDEtMDIsUHJlZGljdGluZyB0aGUgU2VxdWVuY2UgU3BlY2lmaWNpdGllcyBvZiBETkEtQmluZGluZyBQcm90ZWlucyBieSBETkEgRmluZS1UdW5lZCBMYW5ndWFnZSBNb2RlbCBXaXRoIERlY2F5aW5nIExlYXJuaW5nIFJhdGVzLGh0dHBzOi8vaWVlZXhwbG9yZS5pZWVlLm9yZy9zdGFtcC9zdGFtcC5qc3A/YXJudW1iZXI9OTc1MTM1Miw3LjAsLCwsLDMuNWUrMTgsIiIiVGhlIHByZS10cmFpbmluZyBvZiBIdW1hbiBnZW5vbWUgbGFuZ3VhZ2UgbW9kZWwgaXMKcmVzb3VyY2UtaW50ZW5zaXZlIChhYm91dCA3LTEwIGRheXMgb24gMiBOVklESUEgVElUQU4gWCBHUFUpLiIiCgpBc3N1bWluZyBGUDMyIGFuZCAzMCUgdXRpbGl6YXRpb24KCkVzdGltYXRlOiAoMTAqMjQqMzYwMCkgcyAqIDYuN2UxMiBGTE9QL3MgKiAyICogMC4zID0gMy41ZTE4IiwsLCwsTlZJRElBIFRJVEFOIFhwLCxDb25maWRlbnQsIkROQS1iaW5kaW5nIHByb3RlaW5zIChEQlBzKSBwbGF5IHZpdGFsIHJvbGVzIGluIHRoZSByZWd1bGF0aW9uIG9mIGJpb2xvZ2ljYWwgc3lzdGVtcy4gQWx0aG91Z2ggdGhlcmUgYXJlIGFscmVhZHkgbWFueSBkZWVwIGxlYXJuaW5nIG1ldGhvZHMgZm9yIHByZWRpY3RpbmcgdGhlIHNlcXVlbmNlIHNwZWNpZmljaXRpZXMgb2YgREJQcywgdGhleSBmYWNlIHR3byBjaGFsbGVuZ2VzIGFzIGZvbGxvd3MuIENsYXNzaWMgZGVlcCBsZWFybmluZyBtZXRob2RzIGZvciBEQlBzIHByZWRpY3Rpb24gdXN1YWxseSBmYWlsIHRvIGNhcHR1cmUgdGhlIGRlcGVuZGVuY2llcyBiZXR3ZWVuIGdlbm9taWMgc2VxdWVuY2VzIHNpbmNlIHRoZWlyIGNvbW1vbmx5IHVzZWQgb25lLWhvdCBjb2RlcyBhcmUgbXV0dWFsbHkgb3J0aG9nb25hbC4gQmVzaWRlcywgdGhlc2UgbWV0aG9kcyB1c3VhbGx5IHBlcmZvcm0gcG9vcmx5IHdoZW4gc2FtcGxlcyBhcmUgaW5hZGVxdWF0ZS4gVG8gYWRkcmVzcyB0aGVzZSB0d28gY2hhbGxlbmdlcywgd2UgZGV2ZWxvcGVkIGEgbm92ZWwgbGFuZ3VhZ2UgbW9kZWwgZm9yIG1pbmluZyBEQlBzIHVzaW5nIGh1bWFuIGdlbm9taWMgZGF0YSBhbmQgQ2hJUC1zZXEgZGF0YXNldHMgd2l0aCBkZWNheWluZyBsZWFybmluZyByYXRlcywgbmFtZWQgRE5BIEZpbmUtdHVuZWQgTGFuZ3VhZ2UgTW9kZWwgKERGTE0pLiBJdCBjYW4gY2FwdHVyZSB0aGUgZGVwZW5kZW5jaWVzIGJldHdlZW4gZ2Vub21lIHNlcXVlbmNlcyBiYXNlZCBvbiB0aGUgY29udGV4dCBvZiBodW1hbiBnZW5vbWljIGRhdGEgYW5kIHRoZW4gZmluZS10dW5lIHRoZSBmZWF0dXJlcyBvZiBEQlBzIHRhc2tzIHVzaW5nIGRpZmZlcmVudCBDaElQLXNlcSBkYXRhc2V0cy4gRmlyc3QsIHdlIGNvbXBhcmVkIERGTE0gd2l0aCB0aGUgZXhpc3Rpbmcgd2lkZWx5IHVzZWQgbWV0aG9kcyBvbiA2OSBkYXRhc2V0cyBhbmQgd2UgYWNoaWV2ZWQgZXhjZWxsZW50IHBlcmZvcm1hbmNlLiBNb3Jlb3Zlciwgd2UgY29uZHVjdGVkIGNvbXBhcmF0aXZlIGV4cGVyaW1lbnRzIG9uIGNvbXBsZXggREJQcyBhbmQgc21hbGwgZGF0YXNldHMuIFRoZSByZXN1bHRzIHNob3cgdGhhdCBERkxNIHN0aWxsIGFjaGlldmVkIGEgc2lnbmlmaWNhbnQgaW1wcm92ZW1lbnQuIEZpbmFsbHksIHRocm91Z2ggdmlzdWFsaXphdGlvbiBhbmFseXNpcyBvZiBvbmUtaG90IGVuY29kaW5nIGFuZCBERkxNLCB3ZSBmb3VuZCB0aGF0IG9uZS1ob3QgZW5jb2RpbmcgY29tcGxldGVseSBjdXQgb2ZmIHRoZSBkZXBlbmRlbmNpZXMgb2YgRE5BIHNlcXVlbmNlcyB0aGVtc2VsdmVzLCB3aGlsZSBERkxNIHVzaW5nIGxhbmd1YWdlIG1vZGVscyBjYW4gd2VsbCByZXByZXNlbnQgdGhlIGRlcGVuZGVuY3kgb2YgRE5BIHNlcXVlbmNlcy4gU291cmNlIGNvZGUgYXJlIGF2YWlsYWJsZSBhdDogaHR0cHM6Ly9naXRodWIuY29tL0RlZXAtQmlvaW5mby9ERkxNIiwsLFVucmVsZWFzZWQsQ2hpbmEsLCwsLCwyMDI2LTAyLTExIDE5OjI2OjI3KzAwOjAwLCwsLCwsQWNhZGVtaWEsLCwsLE9wZW4gc291cmNlLCJNSVQgZm9yIGNvZGUuIG5vdCBzdXJlIHRoZXJlIGFyZSB3ZWlnaHRzIGhlcmU/Cmh0dHBzOi8vZ2l0aHViLmNvbS9EZWVwLUJpb2luZm8vREZMTSIsLCwsLCwsSGFyZHdhcmUsLCwsLE5vCkFJIFJlc3VtZSwsLCwsMjAyMy0wMS0wMSzigJxBSSDmlLnnroDljobigJ3ojrflpIfmoYjlrqHmibnvvIzmmbrogZTmi5vogZjlsIblhajlnLrmma/lupTnlKjigJzlpKfmqKHlnovigJ3vvJ8sImh0dHBzOi8vd3d3LjE2My5jb20vbmV3cy9hcnRpY2xlL0lQVVBDVVYwMDAwMTlVRDYuaHRtbAooTElOSyBOT1cgQlJPS0VOIGFzIG9mIDgvMTQvMjUpIiwsLCwsLCwsLCwsLCwsVW5rbm93biwsLCwsLCwsLCwsMjAyNS0xMS0yOCAxMTo1Mzo0NCswMDowMCwsLCwsLCwsLCwsLCwsLCwsLCwsLCwsLApOYW5iZWkgUGF2aWxpb24sLCwsLDIwMjMtMDEtMDEsIkJPU1Pnm7TogZjmkLrlpKfmqKHlnovotbDov5vljJfoiKror77loILvvIzmoKHkvIHogZTlkIjliqnliptBSeaXtuS7o+WIm+aWsOS6uuaJjeWfueWFuwoiLGh0dHBzOi8vd3d3LmNhcmVlcnNjaWVuY2VsYWIuY29tL3Nlci1kZXRhaWw/aWQ9NTYsLCwsLCwsLCwsLCwsLFVua25vd24sLCwsLCwsLCwsLDIwMjUtMTEtMjggMTE6NTM6NDQrMDA6MDAsLCwsLCwsLCwsLCwsLCwsLCwsLCwsLCwKSHlicmlkIEgzLTIuN0IsTGFuZ3VhZ2UsIkxhbmd1YWdlIG1vZGVsaW5nL2dlbmVyYXRpb24sUXVlc3Rpb24gYW5zd2VyaW5nIiwiU3RhbmZvcmQgVW5pdmVyc2l0eSxVbml2ZXJzaXR5IGF0IEJ1ZmZhbG8iLCJEYW5pZWwgWS4gRnUsIFRyaSBEYW8sIEtoYWxlZCBLLiBTYWFiLCBBcm1pbiBXLiBUaG9tYXMsIEF0cmkgUnVkcmEsIENocmlzdG9waGVyIFLDqSIsMjAyMi0xMi0yOCxIdW5ncnkgSHVuZ3J5IEhpcHBvczogVG93YXJkcyBMYW5ndWFnZSBNb2RlbGluZyB3aXRoIFN0YXRlIFNwYWNlIE1vZGVscyxodHRwczovL2FyeGl2Lm9yZy9hYnMvMjIxMi4xNDA1Miw2MzYuMCxTT1RBIGltcHJvdmVtZW50LCJSZXN1bHRzIHRhYmxlIHNob3dzIFNPVEEgcGVyZm9ybWFuY2UgZm9yIHNvbWUgYmVuY2htYXJrcwoKbm90IGFic29sdXRlIFNPVEEsIG9ubHkgYW1vbmcgc2FtZSBzaXplIG1vZGVscyIsMjcwMDAwMDAwMC4wLDIuN0IsNi40OGUrMjEsIjYgRkxPUC90b2tlbi9wYXJhbWV0ZXIgKiA0MDAwMDAwMDAwMDAgdHJhaW5pbmcgdG9rZW5zICogMjcwMDAwMDAwMCBwYXJhbWV0ZXJzID0gNi40OGUrMjEgRkxPUAoKX19fX19fX19fX19fX19fX19fXwppbiB0aGUgYWxnb3JpdGhtaWMgcHJvZ3Jlc3MgcGFwZXIgdGhlIGVzdGltYXRpb24gd2FzIDguNDkgw5cgMTBeMjAgYmFzZWQgb24gdGhlIGFzc3VtcHRpb24gb2YgV1QtMTAzIGRhdGFzZXQgYW5kIDUwOSBlcG9jaHMiLDQwMDAwMDAwMDAwMCwiIiJXZSB0cmFpbiBoeWJyaWQgbW9kZWxzIGF0IHNpemVzIDEyNU0sIDM1NU0sIDEuM0IsIGFuZCAyLjdCIG9uIHRoZSBQaWxlIFsyMV0gZm9yIDQwMEIgdG9rZW5zIiIiLCwiIiJBbGwgbW9kZWxzIHdlcmUgdHJhaW5lZCBvbiBlaXRoZXIgYSBzaW5nbGUgMTZ4QTEwMC00MEdCIG5vZGUgb3IgYSBjbHVzdGVyIG9mIDh4QTEwMC04MEdCIG5vZGVzLiIiIixOVklESUEgQTEwMCBTWE00IDgwIEdCLCxMaWtlbHksIlN0YXRlIHNwYWNlIG1vZGVscyAoU1NNcykgaGF2ZSBkZW1vbnN0cmF0ZWQgc3RhdGUtb2YtdGhlLWFydCBzZXF1ZW5jZSBtb2RlbGluZyBwZXJmb3JtYW5jZSBpbiBzb21lIG1vZGFsaXRpZXMsIGJ1dCB1bmRlcnBlcmZvcm0gYXR0ZW50aW9uIGluIGxhbmd1YWdlIG1vZGVsaW5nLiBNb3Jlb3ZlciwgZGVzcGl0ZSBzY2FsaW5nIG5lYXJseSBsaW5lYXJseSBpbiBzZXF1ZW5jZSBsZW5ndGggaW5zdGVhZCBvZiBxdWFkcmF0aWNhbGx5LCBTU01zIGFyZSBzdGlsbCBzbG93ZXIgdGhhbiBUcmFuc2Zvcm1lcnMgZHVlIHRvIHBvb3IgaGFyZHdhcmUgdXRpbGl6YXRpb24uIEluIHRoaXMgcGFwZXIsIHdlIG1ha2UgcHJvZ3Jlc3Mgb24gdW5kZXJzdGFuZGluZyB0aGUgZXhwcmVzc2l2aXR5IGdhcCBiZXR3ZWVuIFNTTXMgYW5kIGF0dGVudGlvbiBpbiBsYW5ndWFnZSBtb2RlbGluZywgYW5kIG9uIHJlZHVjaW5nIHRoZSBoYXJkd2FyZSBiYXJyaWVyIGJldHdlZW4gU1NNcyBhbmQgYXR0ZW50aW9uLiBGaXJzdCwgd2UgdXNlIHN5bnRoZXRpYyBsYW5ndWFnZSBtb2RlbGluZyB0YXNrcyB0byB1bmRlcnN0YW5kIHRoZSBnYXAgYmV0d2VlbiBTU01zIGFuZCBhdHRlbnRpb24uIFdlIGZpbmQgdGhhdCBleGlzdGluZyBTU01zIHN0cnVnZ2xlIHdpdGggdHdvIGNhcGFiaWxpdGllczogcmVjYWxsaW5nIGVhcmxpZXIgdG9rZW5zIGluIHRoZSBzZXF1ZW5jZSBhbmQgY29tcGFyaW5nIHRva2VucyBhY3Jvc3MgdGhlIHNlcXVlbmNlLiBUbyB1bmRlcnN0YW5kIHRoZSBpbXBhY3Qgb24gbGFuZ3VhZ2UgbW9kZWxpbmcsIHdlIHByb3Bvc2UgYSBuZXcgU1NNIGxheWVyLCBIMywgdGhhdCBpcyBleHBsaWNpdGx5IGRlc2lnbmVkIGZvciB0aGVzZSBhYmlsaXRpZXMuIEgzIG1hdGNoZXMgYXR0ZW50aW9uIG9uIHRoZSBzeW50aGV0aWMgbGFuZ3VhZ2VzIGFuZCBjb21lcyB3aXRoaW4gMC40IFBQTCBvZiBUcmFuc2Zvcm1lcnMgb24gT3BlbldlYlRleHQuIEZ1cnRoZXJtb3JlLCBhIGh5YnJpZCAxMjVNLXBhcmFtZXRlciBIMy1hdHRlbnRpb24gbW9kZWwgdGhhdCByZXRhaW5zIHR3byBhdHRlbnRpb24gbGF5ZXJzIHN1cnByaXNpbmdseSBvdXRwZXJmb3JtcyBUcmFuc2Zvcm1lcnMgb24gT3BlbldlYlRleHQgYnkgMS4wIFBQTC4gTmV4dCwgdG8gaW1wcm92ZSB0aGUgZWZmaWNpZW5jeSBvZiB0cmFpbmluZyBTU01zIG9uIG1vZGVybiBoYXJkd2FyZSwgd2UgcHJvcG9zZSBGbGFzaENvbnYuIEZsYXNoQ29udiB1c2VzIGEgZnVzZWQgYmxvY2sgRkZUIGFsZ29yaXRobSB0byBpbXByb3ZlIGVmZmljaWVuY3kgb24gc2VxdWVuY2VzIHVwIHRvIDhLLCBhbmQgaW50cm9kdWNlcyBhIG5vdmVsIHN0YXRlIHBhc3NpbmcgYWxnb3JpdGhtIHRoYXQgZXhwbG9pdHMgdGhlIHJlY3VycmVudCBwcm9wZXJ0aWVzIG9mIFNTTXMgdG8gc2NhbGUgdG8gbG9uZ2VyIHNlcXVlbmNlcy4gRmxhc2hDb252IHlpZWxkcyAyw5cgc3BlZWR1cCBvbiB0aGUgbG9uZy1yYW5nZSBhcmVuYSBiZW5jaG1hcmsgYW5kIGFsbG93cyBoeWJyaWQgbGFuZ3VhZ2UgbW9kZWxzIHRvIGdlbmVyYXRlIHRleHQgMi40w5cgZmFzdGVyIHRoYW4gVHJhbnNmb3JtZXJzLiBVc2luZyBGbGFzaENvbnYsIHdlIHNjYWxlIGh5YnJpZCBIMy1hdHRlbnRpb24gbGFuZ3VhZ2UgbW9kZWxzIHVwIHRvIDIuN0IgcGFyYW1ldGVycyBvbiB0aGUgUGlsZSBhbmQgZmluZCBwcm9taXNpbmcgaW5pdGlhbCByZXN1bHRzLCBhY2hpZXZpbmcgbG93ZXIgcGVycGxleGl0eSB0aGFuIFRyYW5zZm9ybWVycyBhbmQgb3V0cGVyZm9ybWluZyBUcmFuc2Zvcm1lcnMgaW4gemVyby0gYW5kIGZldy1zaG90IGxlYXJuaW5nIG9uIGEgbWFqb3JpdHkgb2YgdGFza3MgaW4gdGhlIFN1cGVyR0xVRSBiZW5jaG1hcmsuIiw1MDkuMDIsSHlicmlkIEgzLTIuN0IsT3BlbiB3ZWlnaHRzICh1bnJlc3RyaWN0ZWQpLCJVbml0ZWQgU3RhdGVzIG9mIEFtZXJpY2EsVW5pdGVkIFN0YXRlcyBvZiBBbWVyaWNhIiwsLCw4LjAsLDIwMjYtMDUtMjUgMTI6MjE6MjgrMDA6MDAsLCwsMTA0ODU3Ni4wLCI1MTIgKiAyMDQ4IHdhcyBmb3IgMS4zQiwgYnV0IHByb2JhYmx5IHNhbWUiLCJBY2FkZW1pYSxBY2FkZW1pYSIsLCwsLFVucmVsZWFzZWQsImFwYWNoZSAyLjAKcmVwbyAod2VpZ2h0cyBhbmQgaW5mZXJlbmNlIG9ubHkpOiBodHRwczovL2dpdGh1Yi5jb20vSGF6eVJlc2VhcmNoL0gzL2Jsb2IvbWFpbi9SRUFETUUubWQgIiwsLCxCRjE2LCw2MzkzLjE1MTAwODU4NzU0NyxPcGVyYXRpb24gY291bnRpbmcsLCwsLFllcwpIeWJyaWQgSDMtMTI1TSxMYW5ndWFnZSxMYW5ndWFnZSBtb2RlbGluZy9nZW5lcmF0aW9uLCJTdGFuZm9yZCBVbml2ZXJzaXR5LFVuaXZlcnNpdHkgYXQgQnVmZmFsbyIsIkRhbmllbCBZLiBGdSwgVHJpIERhbywgS2hhbGVkIEsuIFNhYWIsIEFybWluIFcuIFRob21hcywgQXRyaSBSdWRyYSwgQ2hyaXN0b3BoZXIgUsOpIiwyMDIyLTEyLTI4LEh1bmdyeSBIdW5ncnkgSGlwcG9zOiBUb3dhcmRzIExhbmd1YWdlIE1vZGVsaW5nIHdpdGggU3RhdGUgU3BhY2UgTW9kZWxzLGh0dHBzOi8vYXJ4aXYub3JnL2Ficy8yMjEyLjE0MDUyLDYzNi4wLCwsMTI1MDAwMDAwLjAsLCwsLCwsLE5WSURJQSBBMTAwLCxDb25maWRlbnQsLDEuMCxIeWJyaWQgSDMtMTI1TSxPcGVuIHdlaWdodHMgKHVucmVzdHJpY3RlZCksIlVuaXRlZCBTdGF0ZXMgb2YgQW1lcmljYSxVbml0ZWQgU3RhdGVzIG9mIEFtZXJpY2EiLCwsLDguMCwsMjAyNi0wNS0yNSAxMjoyMToyOCswMDowMCwsLCwsLCJBY2FkZW1pYSxBY2FkZW1pYSIsLCwsLE9wZW4gc291cmNlLGFwYWNoZSAyOiBodHRwczovL2dpdGh1Yi5jb20vSGF6eVJlc2VhcmNoL0gzLCwsLCwsNjM5My4xNTEwMDg1ODc1NDcsLCwsLCxZZXMKSHlicmlkIEgzLTM1NU0sTGFuZ3VhZ2UsTGFuZ3VhZ2UgbW9kZWxpbmcvZ2VuZXJhdGlvbiwiU3RhbmZvcmQgVW5pdmVyc2l0eSxVbml2ZXJzaXR5IGF0IEJ1ZmZhbG8iLCJEYW5pZWwgWS4gRnUsIFRyaSBEYW8sIEtoYWxlZCBLLiBTYWFiLCBBcm1pbiBXLiBUaG9tYXMsIEF0cmkgUnVkcmEsIENocmlzdG9waGVyIFLDqSIsMjAyMi0xMi0yOCxIdW5ncnkgSHVuZ3J5IEhpcHBvczogVG93YXJkcyBMYW5ndWFnZSBNb2RlbGluZyB3aXRoIFN0YXRlIFNwYWNlIE1vZGVscyxodHRwczovL2FyeGl2Lm9yZy9hYnMvMjIxMi4xNDA1Miw2MzYuMCwsLDM1NTAwMDAwMC4wLCwsLCwsLCxOVklESUEgQTEwMCwsQ29uZmlkZW50LCwxLjAsSHlicmlkIEgzLTM1NU0sT3BlbiB3ZWlnaHRzICh1bnJlc3RyaWN0ZWQpLCJVbml0ZWQgU3RhdGVzIG9mIEFtZXJpY2EsVW5pdGVkIFN0YXRlcyBvZiBBbWVyaWNhIiwsLCw4LjAsLDIwMjYtMDUtMjUgMTI6MjE6MjgrMDA6MDAsLCwsLCwiQWNhZGVtaWEsQWNhZGVtaWEiLCwsLCxPcGVuIHNvdXJjZSxhcGFjaGUgMjogaHR0cHM6Ly9naXRodWIuY29tL0hhenlSZXNlYXJjaC9IMywsLCxGUDE2LCw2MzkzLjE1MTAwODU4NzU0NywsLCwsLFllcwpIeWJyaWQgSDMtMS4zQixMYW5ndWFnZSxMYW5ndWFnZSBtb2RlbGluZy9nZW5lcmF0aW9uLCJTdGFuZm9yZCBVbml2ZXJzaXR5LFVuaXZlcnNpdHkgYXQgQnVmZmFsbyIsIkRhbmllbCBZLiBGdSwgVHJpIERhbywgS2hhbGVkIEsuIFNhYWIsIEFybWluIFcuIFRob21hcywgQXRyaSBSdWRyYSwgQ2hyaXN0b3BoZXIgUsOpIiwyMDIyLTEyLTI4LEh1bmdyeSBIdW5ncnkgSGlwcG9zOiBUb3dhcmRzIExhbmd1YWdlIE1vZGVsaW5nIHdpdGggU3RhdGUgU3BhY2UgTW9kZWxzLGh0dHBzOi8vYXJ4aXYub3JnL2Ficy8yMjEyLjE0MDUyLDYzNi4wLCwsMTMwMDAwMDAwMC4wLCwsLDQwMDAwMDAwMDAwMCwsLCxOVklESUEgQTEwMCwsQ29uZmlkZW50LCJTdGF0ZSBzcGFjZSBtb2RlbHMgKFNTTXMpIGhhdmUgZGVtb25zdHJhdGVkIHN0YXRlLW9mLXRoZS1hcnQgc2VxdWVuY2UgbW9kZWxpbmcgcGVyZm9ybWFuY2UgaW4gc29tZSBtb2RhbGl0aWVzLCBidXQgdW5kZXJwZXJmb3JtIGF0dGVudGlvbiBpbiBsYW5ndWFnZSBtb2RlbGluZy4gTW9yZW92ZXIsIGRlc3BpdGUgc2NhbGluZyBuZWFybHkgbGluZWFybHkgaW4gc2VxdWVuY2UgbGVuZ3RoIGluc3RlYWQgb2YgcXVhZHJhdGljYWxseSwgU1NNcyBhcmUgc3RpbGwgc2xvd2VyIHRoYW4gVHJhbnNmb3JtZXJzIGR1ZSB0byBwb29yIGhhcmR3YXJlIHV0aWxpemF0aW9uLiBJbiB0aGlzIHBhcGVyLCB3ZSBtYWtlIHByb2dyZXNzIG9uIHVuZGVyc3RhbmRpbmcgdGhlIGV4cHJlc3Npdml0eSBnYXAgYmV0d2VlbiBTU01zIGFuZCBhdHRlbnRpb24gaW4gbGFuZ3VhZ2UgbW9kZWxpbmcsIGFuZCBvbiByZWR1Y2luZyB0aGUgaGFyZHdhcmUgYmFycmllciBiZXR3ZWVuIFNTTXMgYW5kIGF0dGVudGlvbi4gRmlyc3QsIHdlIHVzZSBzeW50aGV0aWMgbGFuZ3VhZ2UgbW9kZWxpbmcgdGFza3MgdG8gdW5kZXJzdGFuZCB0aGUgZ2FwIGJldHdlZW4gU1NNcyBhbmQgYXR0ZW50aW9uLiBXZSBmaW5kIHRoYXQgZXhpc3RpbmcgU1NNcyBzdHJ1Z2dsZSB3aXRoIHR3byBjYXBhYmlsaXRpZXM6IHJlY2FsbGluZyBlYXJsaWVyIHRva2VucyBpbiB0aGUgc2VxdWVuY2UgYW5kIGNvbXBhcmluZyB0b2tlbnMgYWNyb3NzIHRoZSBzZXF1ZW5jZS4gVG8gdW5kZXJzdGFuZCB0aGUgaW1wYWN0IG9uIGxhbmd1YWdlIG1vZGVsaW5nLCB3ZSBwcm9wb3NlIGEgbmV3IFNTTSBsYXllciwgSDMsIHRoYXQgaXMgZXhwbGljaXRseSBkZXNpZ25lZCBmb3IgdGhlc2UgYWJpbGl0aWVzLiBIMyBtYXRjaGVzIGF0dGVudGlvbiBvbiB0aGUgc3ludGhldGljIGxhbmd1YWdlcyBhbmQgY29tZXMgd2l0aGluIDAuNCBQUEwgb2YgVHJhbnNmb3JtZXJzIG9uIE9wZW5XZWJUZXh0LiBGdXJ0aGVybW9yZSwgYSBoeWJyaWQgMTI1TS1wYXJhbWV0ZXIgSDMtYXR0ZW50aW9uIG1vZGVsIHRoYXQgcmV0YWlucyB0d28gYXR0ZW50aW9uIGxheWVycyBzdXJwcmlzaW5nbHkgb3V0cGVyZm9ybXMgVHJhbnNmb3JtZXJzIG9uIE9wZW5XZWJUZXh0IGJ5IDEuMCBQUEwuIE5leHQsIHRvIGltcHJvdmUgdGhlIGVmZmljaWVuY3kgb2YgdHJhaW5pbmcgU1NNcyBvbiBtb2Rlcm4gaGFyZHdhcmUsIHdlIHByb3Bvc2UgRmxhc2hDb252LiBGbGFzaENvbnYgdXNlcyBhIGZ1c2VkIGJsb2NrIEZGVCBhbGdvcml0aG0gdG8gaW1wcm92ZSBlZmZpY2llbmN5IG9uIHNlcXVlbmNlcyB1cCB0byA4SywgYW5kIGludHJvZHVjZXMgYSBub3ZlbCBzdGF0ZSBwYXNzaW5nIGFsZ29yaXRobSB0aGF0IGV4cGxvaXRzIHRoZSByZWN1cnJlbnQgcHJvcGVydGllcyBvZiBTU01zIHRvIHNj</x:v>
      </x:c>
    </x:row>
    <x:row r="192" ht="18" customHeight="1">
      <x:c r="A192" s="17" t="n">
        <x:v>187</x:v>
      </x:c>
      <x:c r="B192" s="17" t="n">
        <x:v>309</x:v>
      </x:c>
      <x:c r="C192" s="94" t="str">
        <x:v>YWxlIHRvIGxvbmdlciBzZXF1ZW5jZXMuIEZsYXNoQ29udiB5aWVsZHMgMsOXIHNwZWVkdXAgb24gdGhlIGxvbmctcmFuZ2UgYXJlbmEgYmVuY2htYXJrIGFuZCBhbGxvd3MgaHlicmlkIGxhbmd1YWdlIG1vZGVscyB0byBnZW5lcmF0ZSB0ZXh0IDIuNMOXIGZhc3RlciB0aGFuIFRyYW5zZm9ybWVycy4gVXNpbmcgRmxhc2hDb252LCB3ZSBzY2FsZSBoeWJyaWQgSDMtYXR0ZW50aW9uIGxhbmd1YWdlIG1vZGVscyB1cCB0byAyLjdCIHBhcmFtZXRlcnMgb24gdGhlIFBpbGUgYW5kIGZpbmQgcHJvbWlzaW5nIGluaXRpYWwgcmVzdWx0cywgYWNoaWV2aW5nIGxvd2VyIHBlcnBsZXhpdHkgdGhhbiBUcmFuc2Zvcm1lcnMgYW5kIG91dHBlcmZvcm1pbmcgVHJhbnNmb3JtZXJzIGluIHplcm8tIGFuZCBmZXctc2hvdCBsZWFybmluZyBvbiBhIG1ham9yaXR5IG9mIHRhc2tzIGluIHRoZSBTdXBlckdMVUUgYmVuY2htYXJrLiIsMS4wLEh5YnJpZCBIMy0xLjNCLE9wZW4gd2VpZ2h0cyAodW5yZXN0cmljdGVkKSwiVW5pdGVkIFN0YXRlcyBvZiBBbWVyaWNhLFVuaXRlZCBTdGF0ZXMgb2YgQW1lcmljYSIsLCwsOC4wLCwyMDI2LTA1LTI1IDEyOjIxOjI3KzAwOjAwLCwsLDEwNDg1NzYuMCw1MTIqMjA0OCwiQWNhZGVtaWEsQWNhZGVtaWEiLCwsLCxPcGVuIHNvdXJjZSxhcGFjaGUgMjogaHR0cHM6Ly9naXRodWIuY29tL0hhenlSZXNlYXJjaC9IMywsLCwsLDYzOTMuMTUxMDA4NTg3NTQ3LCwsLCwsWWVzCk9QVC1JTUwgKDE3NUIpLExhbmd1YWdlLExhbmd1YWdlIG1vZGVsaW5nLE1ldGEgQUksIlNyaW5pdmFzYW4gSXllciwgWGkgVmljdG9yaWEgTGluLCBSYW1ha2FudGggUGFzdW51cnUsIFRvZG9yIE1paGF5bG92LCBEYW5pZWwgU2ltaWcsIFBpbmcgWXUsIEt1cnQgU2h1c3RlciwgVGlhbmx1IFdhbmcsIFFpbmcgTGl1LCBQdW5pdCBTaW5naCBLb3VyYSwgWGlhbiBMaSwgQnJpYW4gTydIb3JvLCBHYWJyaWVsIFBlcmV5cmEsIEplZmYgV2FuZywgQ2hyaXN0b3BoZXIgRGV3YW4sIEFzbGkgQ2VsaWt5aWxtYXosIEx1a2UgWmV0dGxlbW95ZXIsIFZlcyBTdG95YW5vdiIsMjAyMi0xMi0yMixPUFQtSU1MOiBTY2FsaW5nIExhbmd1YWdlIE1vZGVsIEluc3RydWN0aW9uIE1ldGEgTGVhcm5pbmcgdGhyb3VnaCB0aGUgTGVucyBvZiBHZW5lcmFsaXphdGlvbixodHRwczovL2FyeGl2Lm9yZy9hYnMvMjIxMi4xMjAxNywzMDQuMCwsLDE3NTAwMDAwMDAwMC4wLCw0LjNlKzIzLCJmaW5lLXR1bmVkIGZyb20gT1BULTE3NUIgKDQuM2UyMykgd2l0aCBhbiBlc3RpbWF0ZSAyLjFlMjEgRkxPUCBmb3IgZmluZS10dW5pbmcuIAoiIkR1cmluZyBmaW5lLXR1bmluZywgb3VyIG1vZGVscyBzYXcgYXBwcm94aW1hdGVseSAyIGJpbGxpb24gdG9rZW5zLCB3aGljaCBpcyBvbmx5IDAuNiUgb2YgdGhlIHByZS10cmFpbmluZyBidWRnZXQgb2YgT1BUIiIiLDIwMDAwMDAwMDAsIiIiRHVyaW5nIGZpbmUtdHVuaW5nLCBvdXIgbW9kZWxzIHNhdyBhcHByb3hpbWF0ZWx5IDIgYmlsbGlvbiB0b2tlbnMsIHdoaWNoIGlzIG9ubHkgMC42JSBvZiB0aGUgcHJlLXRyYWluaW5nIGJ1ZGdldCBvZiBPUFQiIiIsNzIuMCxUYWJsZSAzLE5WSURJQSBBMTAwLCxMaWtlbHksIlJlY2VudCB3b3JrIGhhcyBzaG93biB0aGF0IGZpbmUtdHVuaW5nIGxhcmdlIHByZS10cmFpbmVkIGxhbmd1YWdlIG1vZGVscyBvbiBhIGNvbGxlY3Rpb24gb2YgdGFza3MgZGVzY3JpYmVkIHZpYSBpbnN0cnVjdGlvbnMsIGEuay5hLiBpbnN0cnVjdGlvbi10dW5pbmcsIGltcHJvdmVzIHRoZWlyIHplcm8gYW5kIGZldy1zaG90IGdlbmVyYWxpemF0aW9uIHRvIHVuc2VlbiB0YXNrcy4gSG93ZXZlciwgdGhlcmUgaXMgYSBsaW1pdGVkIHVuZGVyc3RhbmRpbmcgb2YgdGhlIHBlcmZvcm1hbmNlIHRyYWRlLW9mZnMgb2YgZGlmZmVyZW50IGRlY2lzaW9ucyBtYWRlIGR1cmluZyB0aGUgaW5zdHJ1Y3Rpb24tdHVuaW5nIHByb2Nlc3MuIFRoZXNlIGRlY2lzaW9ucyBpbmNsdWRlIHRoZSBzY2FsZSBhbmQgZGl2ZXJzaXR5IG9mIHRoZSBpbnN0cnVjdGlvbi10dW5pbmcgYmVuY2htYXJrLCBkaWZmZXJlbnQgdGFzayBzYW1wbGluZyBzdHJhdGVnaWVzLCBmaW5lLXR1bmluZyB3aXRoIGFuZCB3aXRob3V0IGRlbW9uc3RyYXRpb25zLCB0cmFpbmluZyB1c2luZyBzcGVjaWFsaXplZCBkYXRhc2V0cyBmb3IgcmVhc29uaW5nIGFuZCBkaWFsb2d1ZSwgYW5kIGZpbmFsbHksIHRoZSBmaW5lLXR1bmluZyBvYmplY3RpdmVzIHRoZW1zZWx2ZXMuIEluIHRoaXMgcGFwZXIsIHdlIGNoYXJhY3Rlcml6ZSB0aGUgZWZmZWN0IG9mIGluc3RydWN0aW9uLXR1bmluZyBkZWNpc2lvbnMgb24gZG93bnN0cmVhbSB0YXNrIHBlcmZvcm1hbmNlIHdoZW4gc2NhbGluZyBib3RoIG1vZGVsIGFuZCBiZW5jaG1hcmsgc2l6ZXMuIFRvIHRoaXMgZW5kLCB3ZSBjcmVhdGUgT1BULUlNTCBCZW5jaDogYSBsYXJnZSBiZW5jaG1hcmsgZm9yIEluc3RydWN0aW9uIE1ldGEtTGVhcm5pbmcgKElNTCkgb2YgMjAwMCBOTFAgdGFza3MgY29uc29saWRhdGVkIGludG8gdGFzayBjYXRlZ29yaWVzIGZyb20gOCBleGlzdGluZyBiZW5jaG1hcmtzLCBhbmQgcHJlcGFyZSBhbiBldmFsdWF0aW9uIGZyYW1ld29yayB0byBtZWFzdXJlIHRocmVlIHR5cGVzIG9mIG1vZGVsIGdlbmVyYWxpemF0aW9uczogdG8gdGFza3MgZnJvbSBmdWxseSBoZWxkLW91dCBjYXRlZ29yaWVzLCB0byBoZWxkLW91dCB0YXNrcyBmcm9tIHNlZW4gY2F0ZWdvcmllcywgYW5kIHRvIGhlbGQtb3V0IGluc3RhbmNlcyBmcm9tIHNlZW4gdGFza3MuIFRocm91Z2ggdGhlIGxlbnMgb2YgdGhpcyBmcmFtZXdvcmssIHdlIGZpcnN0IHByZXNlbnQgaW5zaWdodHMgYWJvdXQgaW5zdHJ1Y3Rpb24tdHVuaW5nIGRlY2lzaW9ucyBhcyBhcHBsaWVkIHRvIE9QVC0zMEIgYW5kIGZ1cnRoZXIgZXhwbG9pdCB0aGVzZSBpbnNpZ2h0cyB0byB0cmFpbiBPUFQtSU1MIDMwQiBhbmQgMTc1Qiwgd2hpY2ggYXJlIGluc3RydWN0aW9uLXR1bmVkIHZlcnNpb25zIG9mIE9QVC4gT1BULUlNTCBkZW1vbnN0cmF0ZXMgYWxsIHRocmVlIGdlbmVyYWxpemF0aW9uIGFiaWxpdGllcyBhdCBib3RoIHNjYWxlcyBvbiBmb3VyIGRpZmZlcmVudCBldmFsdWF0aW9uIGJlbmNobWFya3Mgd2l0aCBkaXZlcnNlIHRhc2tzIGFuZCBpbnB1dCBmb3JtYXRzIC0tIFByb21wdFNvdXJjZSwgRkxBTiwgU3VwZXItTmF0dXJhbEluc3RydWN0aW9ucywgYW5kIFVuaWZpZWRTS0cuIE5vdCBvbmx5IGRvZXMgaXQgc2lnbmlmaWNhbnRseSBvdXRwZXJmb3JtIE9QVCBvbiBhbGwgYmVuY2htYXJrcyBidXQgaXMgYWxzbyBoaWdobHkgY29tcGV0aXRpdmUgd2l0aCBleGlzdGluZyBtb2RlbHMgZmluZS10dW5lZCBvbiBlYWNoIHNwZWNpZmljIGJlbmNobWFyay4gV2UgcmVsZWFzZSBPUFQtSU1MIGF0IGJvdGggc2NhbGVzLCB0b2dldGhlciB3aXRoIHRoZSBPUFQtSU1MIEJlbmNoIGV2YWx1YXRpb24gZnJhbWV3b3JrLiIsLCxPcGVuIHdlaWdodHMgKG5vbi1jb21tZXJjaWFsKSxVbml0ZWQgU3RhdGVzIG9mIEFtZXJpY2EsT1BULTE3NUIsMi4xZSsyMSwiIiJXZSBmaW5lLXR1bmUgYWxsIDMwQiBtb2RlbHMgb24gNjQgNDBHQiBBMTAwcywgYW5kIDE3NUIgbW9kZWxzIG9uIDEyOCA0MEdCIEExMDBzIiIsIG5vIHRpbWVmcmFtZSBzcGVjaWZpZWQKCmZpbmUtdHVuZWQgb24gMkIgdG9rZW5zLiAyQiAqIDE3NUIgKiA2ID0gMi4xZTIxCgoiLDEyOC4wLCwyMDI2LTA1LTI1IDEyOjIxOjI5KzAwOjAwLCwsLDEyNS4wLFRhYmxlIDMsSW5kdXN0cnksLCwsOTIxNi4wLFVucmVsZWFzZWQsInVuY2xlYXIgbGljZW5zZQpodHRwczovL2h1Z2dpbmdmYWNlLmNvL2ZhY2Vib29rL29wdC1pbWwtMzBiIixUcnVlLCwsLCwxMDIzMDQuMDg0NzEwMDgxMjQsT3BlcmF0aW9uIGNvdW50aW5nLCwsLCxZZXMKQ2FMTSxCaW9sb2d5LCJQcm90ZWluIG9yIG51Y2xlb3RpZGUgbGFuZ3VhZ2UgbW9kZWwgKHBMTS9uTE0pLFByb3RlaW4gZW1iZWRkaW5nLFByb3RlaW4gcHJvcGVydHkgcHJlZGljdGlvbixQcm90ZWluIGxvY2FsaXphdGlvbiBwcmVkaWN0aW9uIixVbml2ZXJzaXR5IG9mIE94Zm9yZCwiQ2FybG9zIE91dGVpcmFsLCBDaGFybG90dGUgTS4gRGVhbmUiLDIwMjItMTItMTksQ29kb24gbGFuZ3VhZ2UgZW1iZWRkaW5ncyBwcm92aWRlIHN0cm9uZyBzaWduYWxzIGZvciBwcm90ZWluIGVuZ2luZWVyaW5nLGh0dHBzOi8vd3d3LmJpb3J4aXYub3JnL2NvbnRlbnQvMTAuMTEwMS8yMDIyLjEyLjE1LjUxOTg5NHYxLmZ1bGwucGRmLDM0LjAsU09UQSBpbXByb3ZlbWVudCwibm90IGFic29sdXRlIFNPVEEsIFNPVEEgYW1vbmcgc2ltaWxhciBzaXplIG1vZGVscwoKIiJXZSBzaG93IHRoYXQgbGFyZ2UgbGFuZ3VhZ2UgbW9kZWxzIHRyYWluZWQgb24gY29kb25zLCBpbnN0ZWFkIG9mIGFtaW5vIGFjaWQgc2VxdWVuY2VzLCBwcm92aWRlIGhpZ2gtcXVhbGl0eSByZXByZXNlbnRhdGlvbnMgdGhhdCBvdXRwZXJmb3JtIGNvbXBhcmFibGUgc3RhdGUtb2YtdGhlLWFydCBtb2RlbHMgYWNyb3NzIGEgdmFyaWV0eSBvZiB0YXNrcy4gSW4gc29tZSB0YXNrcywgbGlrZSBzcGVjaWVzIHJlY29nbml0aW9uLCBwcmVkaWN0aW9uIG9mIHByb3RlaW4gYW5kIHRyYW5zY3JpcHQgYWJ1bmRhbmNlLCBvciBtZWx0aW5nIHBvaW50IGVzdGltYXRpb24sIHdlIHNob3cgdGhhdCBhIGxhbmd1YWdlIG1vZGVsIHRyYWluZWQgb24gY29kb25zIG91dHBlcmZvcm1zIGV2ZXJ5IG90aGVyIHB1Ymxpc2hlZCBwcm90ZWluIGxhbmd1YWdlIG1vZGVsLCBpbmNsdWRpbmcgc29tZSB0aGF0IGNvbnRhaW4gb3ZlciA1MCB0aW1lcyBtb3JlIHBhcmFtZXRlcnMiIiBbQWJzdHJhY3RdIiw4NjAwMDAwMC4wLCIiIldlIHRyYWluZWQgYSBsYXJnZSBsYW5ndWFnZSBtb2RlbCB3aXRoIDg2TSBwYXJhbWV0ZXJzIiIiLDIuOWUrMTksIiIiNCBOVklESUEgUXVhZHJvIFJUWDQwMDAgR1BVcyBmb3IgNDAgZGF5cyIiCgpDYWxjdWxhdGlvbiBhc3N1bWluZyBGUDMyLCB1dGlsaXphdGlvbiAzMCU6Cj0gKDQwICogMjQgKiAzNjAwKSBzICogNy4xZTEyIEZMT1AvcyAqIDAuMyAqIDQgR1BVID0gMi45OTk4MDhlKzE5CgphbHRlcm5hdGl2ZSBjYWxjdWxhdGlvbjoKIiJHcmFkaWVudHMgd2VyZSBhY2N1bXVsYXRlZCB0byBhbiBlZmZlY3RpdmUgYmF0Y2ggc2l6ZSBvZiAxLDAwMCBleGFtcGxlcywgb3IgYXBwcm94aW1hdGVseSAyNTYsMDAwIHRva2Vucy4gIiIKIiIoNjYsMDAwIGdyYWRpZW50IHN0ZXBzLCAxNCBmdWxsIGVwb2NocykiIgoKMjU2MDAwKjY2MDAwKjE0Kjg2MDAwMDAwKjY9MS4yMjA1NjdlKzIwIiwyNTIzNzQ2NTYwLCIiImEgZGF0YXNldCBvZiA5TSBub24tcmVkdW5kYW50IGFuZCBkaXZlcnNlIGNETkEgc2VxdWVuY2VzIGlkZW50aWZpZWQgZnJvbSB3aG9sZS1nZW5vbWUgc2VxdWVuY2luZyIiCgoiIkdyYWRpZW50cyB3ZXJlIGFjY3VtdWxhdGVkIHRvIGFuIGVmZmVjdGl2ZSBiYXRjaCBzaXplIG9mIDEsMDAwIGV4YW1wbGVzLCBvciBhcHByb3hpbWF0ZWx5IDI1NiwwMDAgdG9rZW5zLiAiIgoKOTAwMDAwMCoyNTYwMDAvMTAwMD0yMzA0MDAwMDAwIHRva2VucyIsOTYwLjAsIiIiVGhlIG1vZGVsIHJlcG9ydGVkIGluIHRoaXMgd29yayB3YXMgdHJhaW5lZCBvbiA0IE5WSURJQSBRdWFkcm8KUlRYNDAwMCBHUFVzIGZvciA0MCBkYXlzICg2NiwwMDAgZ3JhZGllbnQgc3RlcHMsIDE0IGZ1bGwgZXBvY2hzKSIiIixOVklESUEgUXVhZHJvIFJUWCA0MDAwLCxMaWtlbHksIlByb3RlaW4gcmVwcmVzZW50YXRpb25zIGZyb20gZGVlcCBsYW5ndWFnZSBtb2RlbHMgaGF2ZSB5aWVsZGVkIHN0YXRlLW9mLXRoZS1hcnQgcGVyZm9ybWFuY2UgYWNyb3NzIG1hbnkgdGFza3MgaW4gY29tcHV0YXRpb25hbCBwcm90ZWluIGVuZ2luZWVyaW5nLiBJbiByZWNlbnQgeWVhcnMsIHByb2dyZXNzIGhhcyBwcmltYXJpbHkgZm9jdXNlZCBvbiBwYXJhbWV0ZXIgY291bnQsIHdpdGggcmVjZW50IG1vZGVsc+KAmSBjYXBhY2l0aWVzIHN1cnBhc3NpbmcgdGhlIHNpemUgb2YgdGhlIHZlcnkgZGF0YXNldHMgdGhleSB3ZXJlIHRyYWluZWQgb24uIEhlcmUsIHdlIHByb3Bvc2UgYW4gYWx0ZXJuYXRpdmUgZGlyZWN0aW9uLiBXZSBzaG93IHRoYXQgbGFyZ2UgbGFuZ3VhZ2UgbW9kZWxzIHRyYWluZWQgb24gY29kb25zLCBpbnN0ZWFkIG9mIGFtaW5vIGFjaWQgc2VxdWVuY2VzLCBwcm92aWRlIGhpZ2gtcXVhbGl0eSByZXByZXNlbnRhdGlvbnMgdGhhdCBvdXRwZXJmb3JtIGNvbXBhcmFibGUgc3RhdGUtb2YtdGhlLWFydCBtb2RlbHMgYWNyb3NzIGEgdmFyaWV0eSBvZiB0YXNrcy4KSW4gc29tZSB0YXNrcywgbGlrZSBzcGVjaWVzIHJlY29nbml0aW9uLCBwcmVkaWN0aW9uIG9mIHByb3RlaW4gYW5kIHRyYW5zY3JpcHQgYWJ1bmRhbmNlLCBvciBtZWx0aW5nIHBvaW50IGVzdGltYXRpb24sIHdlIHNob3cgdGhhdCBhIGxhbmd1YWdlIG1vZGVsIHRyYWluZWQgb24gY29kb25zIG91dHBlcmZvcm1zIGV2ZXJ5IG90aGVyIHB1Ymxpc2hlZCBwcm90ZWluIGxhbmd1YWdlIG1vZGVsLCBpbmNsdWRpbmcgc29tZSB0aGF0IGNvbnRhaW4gb3ZlciA1MCB0aW1lcyBtb3JlIHBhcmFtZXRlcnMuIFRoZXNlIHJlc3VsdHMgc3VnZ2VzdCB0aGF0LCBpbiBhZGRpdGlvbiB0byBjb21tb25seSBzdHVkaWVkIHNjYWxlIGFuZCBtb2RlbCBjb21wbGV4aXR5LCB0aGUgaW5mb3JtYXRpb24gY29udGVudCBvZiBiaW9sb2dpY2FsIGRhdGEgcHJvdmlkZXMgYW4gb3J0aG9nb25hbCBkaXJlY3Rpb24gdG8gaW1wcm92ZSB0aGUgcG93ZXIgb2YgbWFjaGluZSBsZWFybmluZyBpbiBiaW9sb2d5LiIsMTQuMCwsVW5yZWxlYXNlZCxVbml0ZWQgS2luZ2RvbSBvZiBHcmVhdCBCcml0YWluIGFuZCBOb3J0aGVybiBJcmVsYW5kLCwsLDQuMCwsMjAyNi0wMS0wMSAxNDowMjoyMyswMDowMCwsLCwsLEFjYWRlbWlhLCwsLDM4NDAuMCxPcGVuIHNvdXJjZSwiQlNELTMtQ2xhdXNlIGxpY2Vuc2UKaHR0cHM6Ly9naXRodWIuY29tL294cGlnL0NhTE0iLCwsLCwsMTI3OC44ODY0OTYwMTY2MzMsIkhhcmR3YXJlLE9wZXJhdGlvbiBjb3VudGluZyIsLCwsLE5vCnRleHQtZW1iZWRkaW5nLWFkYS0wMDIsTGFuZ3VhZ2UsTGFuZ3VhZ2UgbW9kZWxpbmcsT3BlbkFJLCwyMDIyLTEyLTE1LE5ldyBhbmQgaW1wcm92ZWQgZW1iZWRkaW5nIG1vZGVsLGh0dHBzOi8vb3BlbmFpLmNvbS9pbmRleC9uZXctYW5kLWltcHJvdmVkLWVtYmVkZGluZy1tb2RlbC8sLCwsLCwsLCwsLCwsLFVua25vd24sLCwsLFVuaXRlZCBTdGF0ZXMgb2YgQW1lcmljYSwsLCwsLDIwMjUtMTEtMjggMTE6NTM6NDQrMDA6MDAsLCwsLCxJbmR1c3RyeSwsLCwsLCwsLCwsLCwsLCwsLApSVC0xLFJvYm90aWNzLFJvYm90aWMgbWFuaXB1bGF0aW9uLEdvb2dsZSwiQW50aG9ueSBCcm9oYW4sIE5vYWggQnJvd24sIEp1c3RpY2UgQ2FyYmFqYWwsIFlldmdlbiBDaGVib3RhciwgSm9zZXBoIERhYmlzLCBDaGVsc2VhIEZpbm4sIEtlZXJ0aGFuYSBHb3BhbGFrcmlzaG5hbiwgS2Fyb2wgSGF1c21hbiwgQWxleCBIZXJ6b2csIEphc21pbmUgSHN1LCBKdWxpYW4gSWJhcnosIEJyaWFuIEljaHRlciwgQWxleCBJcnBhbiwgVG9tYXMgSmFja3NvbiwgU2FsbHkgSmVzbW9udGgsIE5pa2hpbCBKIEpvc2hpLCBSeWFuIEp1bGlhbiwgRG1pdHJ5IEthbGFzaG5pa292LCBZdWhlbmcgS3VhbmcsIElzYWJlbCBMZWFsLCBLdWFuZy1IdWVpIExlZSwgU2VyZ2V5IExldmluZSwgWWFvIEx1LCBVdHNhdiBNYWxsYSwgRGVla3NoYSBNYW5qdW5hdGgsIElnb3IgTW9yZGF0Y2gsIE9maXIgTmFjaHVtLCBDYXJvbGluYSBQYXJhZGEsIEpvZGlseW4gUGVyYWx0YSwgRW1pbHkgUGVyZXosIEthcmwgUGVydHNjaCwgSm9ybmVsbCBRdWlhbWJhbywgS2FuaXNoa2EgUmFvLCBNaWNoYWVsIFJ5b28sIEdyZWNpYSBTYWxhemFyLCBQYW5uYWcgU2Fua2V0aSwgS2V2aW4gU2F5ZWQsIEphc3BpYXIgU2luZ2gsIFN1bWVkaCBTb250YWtrZSwgQXVzdGluIFN0b25lLCBDbGF5dG9uIFRhbiwgSHVvbmcgVHJhbiwgVmluY2VudCBWYW5ob3Vja2UsIFN0ZXZlIFZlZ2EsIFF1YW4gVnVvbmcsIEZlaSBYaWEsIFRlZCBYaWFvLCBQZW5nIFh1LCBTaWNodW4gWHUsIFRpYW5oZSBZdSwgQnJpYW5uYSBaaXRrb3ZpY2giLDIwMjItMTItMTMsUlQtMTogUm9ib3RpY3MgVHJhbnNmb3JtZXIgZm9yIFJlYWwtV29ybGQgQ29udHJvbCBhdCBTY2FsZSxodHRwczovL2FyeGl2Lm9yZy9hYnMvMjIxMi4wNjgxNywyMTc0LjAsU09UQSBpbXByb3ZlbWVudCwiSSBkbyBub3Qgc2VlIGFueSBzdGFuZGFyZCBiZW5jaG1hcmtzIHRoYXQgdGhleSBhcmUgY2xhaW1pbmcgU09UQSBvbiwgb25seSBpbnRlcm5hbCBldmFsdWF0aW9ucwoKIiJ3ZSBldmFsdWF0ZSBSVC0xIHdpdGggYSBzZXQgb2YgbW9iaWxlIG1hbmlwdWxhdG9ycyBmcm9tIEV2ZXJ5ZGF5IFJvYm90cyBpbiB0aHJlZSBlbnZpcm9ubWVudHM6IHR3byByZWFsIG9mZmljZSBraXRjaGVucyBhbmQgYSB0cmFpbmluZyBlbnZpcm9ubWVudCBtb2RlbGxlZCBvZmYgdGhlc2UgcmVhbCBraXRjaGVucy4iIgoiIkFjcm9zcyBlYWNoIGNhdGVnb3J5LCB3ZSBmaW5kIHRoYXQgUlQtMSBvdXRwZXJmb3JtcyB0aGUgcHJpb3IKbW9kZWxzIHNpZ25pZmljYW50bHkuIE9uIHNlZW4gdGFza3MsIFJULTEgaXMgYWJsZSB0byBwZXJmb3JtIDk3JSBvZiB0aGUgbW9yZSB0aGFuIDIwMCBpbnN0cnVjdGlvbnMgc3VjY2Vzc2Z1bGx5LCB3aGljaCBpcyAyNSUgbW9yZSB0aGFuIEJDLVogYW5kIDMyJSBtb3JlIHRoYW4gR2F0by4gT24gdW5zZWVuIHRhc2tzLCBSVC0xCnNob3dzIGl0IGlzIGNhcGFibGUgb2YgZ2VuZXJhbGl6aW5nIHRvIG5vdmVsIGluc3RydWN0aW9ucywgcGVyZm9ybWluZyA3NiUgb2YgdGhlIG5ldmVyLWJlZm9yZS1zZWVuIGluc3RydWN0aW9ucywgMjQlIG1vcmUgdGhhbiB0aGUgbmV4dCBiZXN0IGJhc2VsaW5lIiIKClRvcDEwIHJlY2VudCBwYXBlciBmcm9tIFNlYmFzdGlhbiBTYXJ0b3IgMjAyNS0wNS0xNCIsMzUwMDAwMDAuMCwiIiJ3ZSBhbHNvIGxpbWl0IHRoZSBzaXplIG9mIHRoZSBtb2RlbCBjb21wYXJlZCB0bwp0aGUgb3JpZ2luYWwgcHVibGljYXRpb24sIHdoaWNoIHdhcyAxLjJCIHBhcmFtZXRlcnMgKHJlc3VsdGluZyBpbiBvbiByb2JvdCBpbmZlcmVuY2UgdGltZSBvZiAxLjlzKSwKdG8gYmUgb2Ygc2ltaWxhciBzaXplIHRvIFJULTEgKDM3TSBwYXJhbWV0ZXJzIGZvciBHYXRvIHZzLiAzNU0gZm9yIFJULTEiIgoKMTZNIHBhcmFtcyBmb3IgaW1hZ2UgdG9rZW5pemVyLCAxOU0gZm9yIHRoZSB0cmFuc2Zvcm1lciIsLCwsLCwsLFJlaW5mb3JjZW1lbnQgbGVhcm5pbmcsQ29uZmlkZW50LCJCeSB0cmFuc2ZlcnJpbmcga25vd2xlZGdlIGZyb20gbGFyZ2UsIGRpdmVyc2UsIHRhc2stYWdub3N0aWMgZGF0YXNldHMsIG1vZGVybiBtYWNoaW5lIGxlYXJuaW5nIG1vZGVscyBjYW4gc29sdmUgc3BlY2lmaWMgZG93bnN0cmVhbSB0YXNrcyBlaXRoZXIgemVyby1zaG90IG9yIHdpdGggc21hbGwgdGFzay1zcGVjaWZpYyBkYXRhc2V0cyB0byBhIGhpZ2ggbGV2ZWwgb2YgcGVyZm9ybWFuY2UuIFdoaWxlIHRoaXMgY2FwYWJpbGl0eSBoYXMgYmVlbiBkZW1vbnN0cmF0ZWQgaW4gb3RoZXIgZmllbGRzIHN1Y2ggYXMgY29tcHV0ZXIgdmlzaW9uLCBuYXR1cmFsIGxhbmd1YWdlIHByb2Nlc3Npbmcgb3Igc3BlZWNoIHJlY29nbml0aW9uLCBpdCByZW1haW5zIHRvIGJlIHNob3duIGluIHJvYm90aWNzLCB3aGVyZSB0aGUgZ2VuZXJhbGl6YXRpb24gY2FwYWJpbGl0aWVzIG9mIHRoZSBtb2RlbHMgYXJlIHBhcnRpY3VsYXJseSBjcml0aWNhbCBkdWUgdG8gdGhlIGRpZmZpY3VsdHkgb2YgY29sbGVjdGluZyByZWFsLXdvcmxkIHJvYm90aWMgZGF0YS4gV2UgYXJndWUgdGhhdCBvbmUgb2YgdGhlIGtleXMgdG8gdGhlIHN1Y2Nlc3Mgb2Ygc3VjaCBnZW5lcmFsIHJvYm90aWMgbW9kZWxzIGxpZXMgd2l0aCBvcGVuLWVuZGVkIHRhc2stYWdub3N0aWMgdHJhaW5pbmcsIGNvbWJpbmVkIHdpdGggaGlnaC1jYXBhY2l0eSBhcmNoaXRlY3R1cmVzIHRoYXQgY2FuIGFic29yYiBhbGwgb2YgdGhlIGRpdmVyc2UsIHJvYm90aWMgZGF0YS4gSW4gdGhpcyBwYXBlciwgd2UgcHJlc2VudCBhIG1vZGVsIGNsYXNzLCBkdWJiZWQgUm9ib3RpY3MgVHJhbnNmb3JtZXIsIHRoYXQgZXhoaWJpdHMgcHJvbWlzaW5nIHNjYWxhYmxlIG1vZGVsIHByb3BlcnRpZXMuIFdlIHZlcmlmeSBvdXIgY29uY2x1c2lvbnMgaW4gYSBzdHVkeSBvZiBkaWZmZXJlbnQgbW9kZWwgY2xhc3NlcyBhbmQgdGhlaXIgYWJpbGl0eSB0byBnZW5lcmFsaXplIGFzIGEgZnVuY3Rpb24gb2YgdGhlIGRhdGEgc2l6ZSwgbW9kZWwgc2l6ZSwgYW5kIGRhdGEgZGl2ZXJzaXR5IGJhc2VkIG9uIGEgbGFyZ2Utc2NhbGUgZGF0YSBjb2xsZWN0aW9uIG9uIHJlYWwgcm9ib3RzIHBlcmZvcm1pbmcgcmVhbC13b3JsZCB0YXNrcy4gVGhlIHByb2plY3QncyB3ZWJzaXRlIGFuZCB2aWRlb3MgY2FuIGJlIGZvdW5kIGF0IHRoaXMgaHR0cCBVUkwiLCwsT3BlbiB3ZWlnaHRzICh1bnJlc3RyaWN0ZWQpLFVuaXRlZCBTdGF0ZXMgb2YgQW1lcmljYSwsLCwsLDIwMjYtMDUtMjUgMTI6MjE6MjcrMDA6MDAsLCwsLCxJbmR1c3RyeSwsLCwsT3BlbiBzb3VyY2UsIndlaWdodHMgYW5kIGNvZGUgaGVyZSwgYXBhY2hlIDIuMDoKaHR0cHM6Ly9naXRodWIuY29tL2dvb2dsZS1yZXNlYXJjaC9yb2JvdGljc190cmFuc2Zvcm1lcgoKZGF0YSBoZXJlLCBhbHNvIGFwYWNoZTogCmh0dHBzOi8vZ2l0aHViLmNvbS9nb29nbGUtZGVlcG1pbmQvb3Blbl94X2VtYm9kaW1lbnQiLCwsLCwsLCwsLCwsWWVzClhpYW9BSSA2LjAsLCxYaWFvbWkgQ29ycCwsMjAyMi0xMi0xMSwi5bCP54ix5ZCM5a2mIDYuMCDmraPlvI/lj5HluIPvvJrmnKzlnLAgQUkg5byV5pOO5YWo5paw5Y2H57qn77yM5bCP57GzIDEzIC8gUHJvIOezu+WIl+eOh+WFiOS9k+mqjOWwj+eIseW7uuiurgoKIixodHRwczovL3d3dy5pdGhvbWUuY29tLzAvNjYwLzM2MC5odG0sLCwsLCwsLCwsLCwsLFVua25vd24sLCwsLENoaW5hLCwsLCwsMjAyNS0xMS0yOCAxMTo1Mzo0NCswMDowMCwsLCwsLEluZHVzdHJ5LCwsLCxVbnJlbGVhc2VkLCwsLCwsLCwsLCwsLApUcmFuY2VwdEV2ZSxCaW9sb2d5LCJQcm90ZWlucyxQcm90ZWluIHBhdGhvZ2VuaWNpdHkgcHJlZGljdGlvbiIsIlVuaXZlcnNpdHkgb2YgT3hmb3JkLEhhcnZhcmQgTWVkaWNhbCBTY2hvb2wiLCJQYXNjYWwgTm90aW4sIExvb2QgVmFuIE5pZWtlcmssIEFhcm9uIFcgS29sbGFzY2gsIERhbmllbCBSaXR0ZXIsIFlhcmluIEdhbCwgRGVib3JhIFMuIE1hcmtzIiwyMDIyLTEyLTEwLFRyYW5jZXB0RVZFOiBDb21iaW5pbmcgRmFtaWx5LXNwZWNpZmljIGFuZCBGYW1pbHktYWdub3N0aWMgTW9kZWxzIG9mIFByb3RlaW4gU2VxdWVuY2VzIGZvciBJbXByb3ZlZCBGaXRuZXNzIFByZWRpY3Rpb24saHR0cHM6Ly93d3cuYmlvcnhpdi5vcmcvY29udGVudC8xMC4xMTAxLzIwMjIuMTIuMDcuNTE5NDk1djEsLFNPVEEgaW1wcm92ZW1lbnQsIiIiQmVzaWRlcyBpdHMgYnJvYWRlciBhcHBsaWNhdGlvbiBzY29wZSwgaXQgYWNoaWV2ZXMgc3RhdGUtb2YtIHRoZS1hcnQgcGVyZm9ybWFuY2UgZm9yIG11dGF0aW9uIGVmZmVjdHMgcHJlZGljdGlvbiwgYm90aCBpbiB0ZXJtcyBvZiBjb3JyZWxhdGlvbiB3aXRoIGV4cGVyaW1lbnRhbCBhc3NheXMgYW5kIHdpdGggY2xpbmljYWwgYW5ub3RhdGlvbnMgZnJvbSBDbGluVmFyLiIiIiwsLCwsLCwsLCwsVW5rbm93biwiTW9kZWxpbmcgdGhlIGZpdG5lc3MgbGFuZHNjYXBlIG9mIHByb3RlaW4gc2VxdWVuY2VzIGhhcyBoaXN0b3JpY2FsbHkgcmVsaWVkIG9uIHRyYWluaW5nIG1vZGVscyBvbiBmYW1pbHktc3BlY2lmaWMgc2V0cyBvZiBob21vbG9nb3VzIHNlcXVlbmNlcyBjYWxsZWQgTXVsdGlwbGUgU2VxdWVuY2UgQWxpZ25tZW50cy4gTWFueSBwcm90ZWlucyBhcmUgaG93ZXZlciBkaWZmaWN1bHQgdG8gYWxpZ24gb3IgaGF2ZSBzaGFsbG93IGFsaWdubWVudHMgd2hpY2ggbGltaXRzIHRoZSBwb3RlbnRpYWwgc2NvcGUgb2YgYWxpZ25tZW50LWJhc2VkIG1ldGhvZHMuIE5vdCBzdWJqZWN0IHRvIHRoZXNlIGxpbWl0YXRpb25zLCBsYXJnZSBwcm90ZWluIGxhbmd1YWdlIG1vZGVscyB0cmFpbmVkIG9uIG5vbi1hbGlnbmVkIHNlcXVlbmNlcyBhY3Jvc3MgcHJvdGVpbiBmYW1pbGllcyBoYXZlIGFjaGlldmVkIGluY3JlYXNpbmdseSBoaWdoIHByZWRpY3RpdmUgcGVyZm9ybWFuY2Ug4oCTIGJ1dCBoYXZlIG5vdCB5ZXQgZnVsbHkgYnJpZGdlZCB0aGUgZ2FwIHdpdGggdGhlaXIgYWxpZ25tZW50LWJhc2VkIGNvdW50ZXJwYXJ0cy4gSW4gdGhpcyB3b3JrLCB3ZSBpbnRyb2R1Y2UgVHJhbmNlcHRFVkUg4oCTIGEgaHlicmlkIG1ldGhvZCBiZXR3ZWVuIGZhbWlseS1zcGVjaWZpYyBhbmQgZmFtaWx5LWFnbm9zdGljIG1vZGVscyB0aGF0IHNlZWtzIHRvIGJ1aWxkIG9uIHRoZSByZWxhdGl2ZSBzdHJlbmd0aHMgZnJvbSBlYWNoIGFwcHJvYWNoLiBPdXIgbWV0aG9kIGdyYWNlZnVsbHkgYWRhcHRzIHRvIHRoZSBkZXB0aCBvZiB0aGUgYWxpZ25tZW50LCBmdWxseSByZWx5aW5nIG9uIGl0cyBhdXRvcmVncmVzc2l2ZSB0cmFuc2Zvcm1lciB3aGVuIGRlYWxpbmcgd2l0aCBzaGFsbG93IGFsaWdubWVudHMgYW5kIGxlYW5pbmcgbW9yZSBoZWF2aWx5IG9uIHRoZSBmYW1pbHktc3BlY2lmYyBtb2RlbHMgZm9yIHByb3RlaW5zIHdpdGggZGVlcGVyIGFsaWdubWVudHMuIEJlc2lkZXMgaXRzIGJyb2FkZXIgYXBwbGljYXRpb24gc2NvcGUsIGl0IGFjaGlldmVzIHN0YXRlLW9mLXRoZS1hcnQgcGVyZm9ybWFuY2UgZm9yIG11dGF0aW9uIGVmZmVjdHMgcHJlZGljdGlvbiwgYm90aCBpbiB0ZXJtcyBvZiBjb3JyZWxhdGlvbiB3aXRoIGV4cGVyaW1lbnRhbCBhc3NheXMgYW5kIHdpdGggY2xpbmljYWwgYW5ub3RhdGlvbnMgZnJvbSBDbGluVmFyLiIsLCxVbnJlbGVhc2VkLCJVbml0ZWQgS2luZ2RvbSBvZiBHcmVhdCBCcml0YWluIGFuZCBOb3J0aGVybiBJcmVsYW5kLFVuaXRlZCBTdGF0ZXMgb2YgQW1lcmljYSIsVHJhbmNlcHRpb24sLCwsLDIwMjUtMTEtMjggMTE6NTM6NDQrMDA6MDAsLCwsLCwiQWNhZGVtaWEsQWNhZGVtaWEiLCwsLCxVbnJlbGVhc2VkLGh0dHBzOi8vd3d3LnBhc2NhbG5vdGluLmNvbS9wdWJsaWNhdGlvbi90cmFuY2VwdGV2ZS8sLCwsLCwsLCwsLCxObwpTdGFibGUgRGlmZnVzaW9uIDIuMSxJbWFnZSBnZW5lcmF0aW9uLCJJbWFnZSBnZW5lcmF0aW9uLFRleHQtdG8taW1hZ2UiLFN0YWJpbGl0eSBBSSwiUm9iaW4gUm9tYmFjaCwgUGF0cmljayBFc3NlciIsMjAyMi0xMi0wNyxTdGFibGUgRGlmZnVzaW9uIHYyLjEgYW5kIERyZWFtU3R1ZGlvIFVwZGF0ZXMgNy1EZWMgMjIsaHR0cHM6Ly9zdGFiaWxpdHkuYWkvbmV3cy9zdGFibGVkaWZmdXNpb24yLTEtcmVsZWFzZTctZGVjLTIwMjIsLCwsLCw2LjczOTJlKzIyLCIzMTIwMDAwMDAwMDAwMDAgRkxPUCAvIEdQVSAvIHNlYyBbQTEwMCByZXBvcnRlZCwgYmYxNiBhc3N1bWVkXSAqIDIwMDAwMCBHUFUtaG91cnMgKiAzNjAwIHNlYyAvIGhvdXIgKiAwLjMgW2Fzc3VtZWQgdXRpbGl6YXRpb25dID0gNi43MzkyZSsyMiBGTE9QIiwsLCwiIiJIb3VycyB1c2VkOiAyMDAwMDAiIiIsTlZJRElBIEExMDAgU1hNNCA0MCBHQiwsQ29uZmlkZW50LCJXZeKAmXJlIGhhcHB5IHRvIGJyaW5nIHlvdSB0aGUgbGF0ZXN0IHJlbGVhc2Ugb2YgU3RhYmxlIERpZmZ1c2lvbiwgVmVyc2lvbiAyLjEuIFdlIHByb21pc2VkIGZhc3RlciByZWxlYXNlcyBhZnRlciByZWxlYXNpbmcgVmVyc2lvbiAyLDAsIGFuZCB3ZeKAmXJlIGRlbGl2ZXJpbmcgb25seSBhIGZldyB3ZWVrcyBsYXRlci4gVGhlIFZlcnNpb24gMiBtb2RlbCBsaW5lIGlzIHRyYWluZWQgdXNpbmcgYSBicmFuZCBuZXcgdGV4dCBlbmNvZGVyIChPcGVuQ0xJUCksIGRldmVsb3BlZCBieSBMQUlPTiwgdGhhdCBnaXZlcyB1cyBhIGRlZXBlciByYW5nZSBvZiBleHByZXNzaW9uIHRoYW4gVmVyc2lvbiAxLiAKCldpdGhpbiBhIGZldyBkYXlzIG9mIHJlbGVhc2luZyBTRCB2MiwgcGVvcGxlIHN0YXJ0ZWQgZ2V0dGluZyBmYW50YXN0aWMgcmVzdWx0cyBhcyB0aGV5IGxlYXJuZWQgc29tZSBuZXcgd2F5cyB0byBwcm9tcHQsIGFuZCB5b3XigJlsbCBiZSBoYXBweSB0byBkaXNjb3ZlciB0aGF0IDIuMSBzdXBwb3J0cyB0aGUgbmV3IHByb21wdGluZyBzdHlsZSBhbmQgYnJpbmdzIGJhY2sgbWFueSBvZiB0aGUgb2xkIHByb21wdHMgdG9vISBUaGUgZGlmZmVyZW5jZXMgYXJlIG1vcmUgZGF0YSwgdHJhaW5pbmcsIGFuZCBsZXNzIHJlc3RyaWN0aXZlIGRhdGFzZXQgZmlsdGVyaW5nLiIsLCxPcGVuIHdlaWdodHMgKHVucmVzdHJpY3RlZCksVW5pdGVkIEtpbmdkb20gb2YgR3JlYXQgQnJpdGFpbiBhbmQgTm9ydGhlcm4gSXJlbGFuZCwsLCwyNTYuMCwsMjAyNS0xMS0yOCAxMTo1Mzo0NCswMDowMCwsLCwsLEluZHVzdHJ5LCwsLDIwMDAwMC4wLFVucmVsZWFzZWQsIm9wZW5yYWlsKysgbGljZW5zZQpodHRwczovL2h1Z2dpbmdmYWNlLmNvL3N0YWJpbGl0eWFpL3N0YWJsZS1kaWZmdXNpb24tMi0xCgpodHRwczovL2dpdGh1Yi5jb20vU3RhYmlsaXR5LUFJL3N0YWJsZWRpZmZ1c2lvbj90YWI9cmVhZG1lLW92LWZpbGUiLCwsLCwsMjA0Njc2LjUyODI2NjIwMjYzLEhhcmR3YXJlLHN0YWJpbGl0eWFpLCwsLFllcwpUcmFuc2Zvcm1lci1YTCArIEZXTCxMYW5ndWFnZSxMYW5ndWFnZSBtb2RlbGluZy9nZW5lcmF0aW9uLEdvb2dsZSBSZXNlYXJjaCwiS2V2aW4gQ2xhcmssIEtlbHZpbiBHdXUsIE1pbmctV2VpIENoYW5nLCBQYW51cG9uZyBQYXN1cGF0LCBHZW9mZnJleSBIaW50b24sIE1vaGFtbWFkIE5vcm91emkiLDIwMjItMTItMDUsTWV0YS1MZWFybmluZyBGYXN0IFdlaWdodCBMYW5ndWFnZSBNb2RlbHMsaHR0cHM6Ly9hcnhpdi5vcmcvYWJzLzIyMTIuMDI0NzUsMTkuMCwsLDI1Njk5OTk5OS45OTk5OTk5NywiIiJGb3IgVHJhbnNmb3JtZXItWEwsCndlIHVzZSB0aGUgbGFyZ2UgbW9kZWwgKDI1N00gcGFyYW1ldGVycykuIiIiLCwsMTAzMDAwMDAwLCwsLCwsLCJEeW5hbWljIGV2YWx1YXRpb24gb2YgbGFuZ3VhZ2UgbW9kZWxzIChMTXMpIGFkYXB0cyBtb2RlbCBwYXJhbWV0ZXJzIGF0IHRlc3QgdGltZSB1c2luZyBncmFkaWVudCBpbmZvcm1hdGlvbiBmcm9tIHByZXZpb3VzIHRva2VucyBhbmQgc3Vic3RhbnRpYWxseSBpbXByb3ZlcyBMTSBwZXJmb3JtYW5jZS4gSG93ZXZlciwgaXQgcmVxdWlyZXMgb3ZlciAzeCBtb3JlIGNvbXB1dGUgdGhhbiBzdGFuZGFyZCBpbmZlcmVuY2UuIFdlIHByZXNlbnQgRmFzdCBXZWlnaHQgTGF5ZXJzIChGV0xzKSwgYSBuZXVyYWwgY29tcG9uZW50IHRoYXQgcHJvdmlkZXMgdGhlIGJlbmVmaXRzIG9mIGR5bmFtaWMgZXZhbHVhdGlvbiBtdWNoIG1vcmUgZWZmaWNpZW50bHkgYnkgZXhwcmVzc2luZyBncmFkaWVudCB1cGRhdGVzIGFzIGxpbmVhciBhdHRlbnRpb24uIEEga2V5IGltcHJvdmVtZW50IG92ZXIgZHluYW1pYyBldmFsdWF0aW9uIGlzIHRoYXQgRldMcyBjYW4gYWxzbyBiZSBhcHBsaWVkIGF0IHRyYWluaW5nIHRpbWUgc28gdGhlIG1vZGVsIGxlYXJucyB0byBtYWtlIGdvb2QgdXNlIG9mIGdyYWRpZW50IHVwZGF0ZXMuIEZXTHMgY2FuIGVhc2lseSBiZSBhZGRlZCBvbiB0b3Agb2YgZXhpc3RpbmcgdHJhbnNmb3JtZXIgbW9kZWxzLCByZXF1aXJlIHJlbGF0aXZlbHkgbGl0dGxlIGV4dHJhIGNvbXB1dGUgb3IgbWVtb3J5IHRvIHJ1biwgYW5kIHNpZ25pZmljYW50bHkgaW1wcm92ZSBsYW5ndWFnZSBtb2RlbGluZyBwZXJwbGV4aXR5LiIsLFRyYW5zZm9ybWVyWEwgKyBGV0wsVW5yZWxlYXNlZCxVbml0ZWQgU3RhdGVzIG9mIEFtZXJpY2EsLCwiZmluZXR1bmVkIGZyb20gVHJhbnNmb3JtZXJYTC4gCgoiIlRvIHJlZHVjZSB0aGUgdHJhaW5pbmcgY29zdCwgd2UgYWRkIHRoZSBGV0xzIG9uIHRvcCBvZiB0aGUgcHVibGljbHkgcmVsZWFzZWQgcHJlLXRyYWluZWQgVHJhbnNmb3JtZXItWEwgbW9kZWwKYW5kIHRoZW4gZmluZS10dW5lIGZvciAyMEsgc3RlcHMgcmF0aGVyIHRoYW4gdHJhaW5pbmcgaXQgZnJvbSBzY3JhdGNoLiIiIiwsLDIwMjYtMDUtMjUgMTI6MjE6MjgrMDA6MDAsLCxUcmFuc2Zvcm1lclhMICsgRldMLCwsSW5kdXN0cnksLCwsLE9wZW4gc291cmNlLCJhcGFjaGUgMiBmb3IgY29kZToKCmh0dHBzOi8vZ2l0aHViLmNvbS9nb29nbGUtcmVzZWFyY2gvZ29vZ2xlLXJlc2VhcmNoL3RyZWUvbWFzdGVyL2Z3bAoiLCwsLCwsLCwsLCwsTm8KV2hpc3BlciB2MixTcGVlY2gsU3BlZWNoIHJlY29nbml0aW9uIChBU1IpLE9wZW5BSSwiQWxlYyBSYWRmb3JkLCBKb25nIFdvb2sgS2ltLCBUYW8gWHUsIEdyZWcgQnJvY2ttYW4sIENocmlzdGluZSBNY0xlYXZleSwgSWx5YSBTdXRza2V2ZXIiLDIwMjItMTItMDUsUm9idXN0IFNwZWVjaCBSZWNvZ25pdGlvbiB2aWEgTGFyZ2UtU2NhbGUgV2VhayBTdXBlcnZpc2lvbiwiaHR0cHM6Ly9odWdnaW5nZmFjZS5jby9vcGVuYWkvd2hpc3Blci1sYXJnZS12MgoKaHR0cHM6Ly9hcnhpdi5vcmcvYWJzLzIyMTIuMDQzNTYiLDcwNjYuMCwsLDE1NTAwMDAwMDAuMCwxNTUwTSwxLjFlKzIzLCIiIkNvbXBhcmVkIHRvIHRoZSBXaGlzcGVyIGxhcmdlIG1vZGVsLCB0aGUgbGFyZ2UtdjIgbW9kZWwgaXMgdHJhaW5lZCBmb3IgMi41eCBtb3JlIGVwb2NocyB3aXRoIGFkZGVkIHJlZ3VsYXJpemF0aW9uIGZvciBpbXByb3ZlZCBwZXJmb3JtYW5jZS4iIgoKV2UgKHJvdWdobHkpIGVzdGltYXRlZCBXaGlzcGVyIHYxIGFzIDQuNjVlMjIuIDIuNXggdGhhdCBpcyAxLjE2ZTIzIG9yIH4xLjFlMjMiLDEyNDAzMjAwMDAwLCIiIldoZW4gc2NhbGVkIHRvIDY4MCwwMDAgaG91cnMgb2YgbXVsdGlsaW5ndWFsIGFuZCBtdWx0aXRhc2sKc3VwZXJ2aXNpb24sIHRoZSByZXN1bHRpbmcgbW9kZWxzIGdlbmVyYWxpemUgd2VsbAp0byBzdGFuZGFyZCBiZW5jaG1hcmtzIGFuZCBhcmUgb2Z0ZW4gY29tcGV0aXRpdmUKd2l0aCBwcmlvciBmdWxseSBzdXBlcnZpc2VkIHJlc3VsdHMgYnV0IGluIGEgemVyb3Nob3QgdHJhbnNmZXIgc2V0dGluZyB3aXRob3V0IHRoZSBuZWVkIGZvciBhbnkgZmluZXR1bmluZy4iIgoKCjEzLDY4MCB3b3Jkcy9oIChlc3RpbWF0ZSkgKiA2ODAsMDAwaCA9IDksMzAyLDQwMCwwMDAgd29yZHMiLCwsLFNlbGYtc3VwZXJ2aXNlZCBsZWFybmluZyxMaWtlbHksIldoaXNwZXIgaXMgYSBwcmUtdHJhaW5lZCBtb2RlbCBmb3IgYXV0b21hdGljIHNwZWVjaCByZWNvZ25pdGlvbiAoQVNSKSBhbmQgc3BlZWNoIHRyYW5zbGF0aW9uLiBUcmFpbmVkIG9uIDY4MGsgaG91cnMgb2YgbGFiZWxsZWQgZGF0YSwgV2hpc3BlciBtb2RlbHMgZGVtb25zdHJhdGUgYSBzdHJvbmcgYWJpbGl0eSB0byBnZW5lcmFsaXNlIHRvIG1hbnkgZGF0YXNldHMgYW5kIGRvbWFpbnMgd2l0aG91dCB0aGUgbmVlZCBmb3IgZmluZS10dW5pbmcuCgpXaGlzcGVyIHdhcyBwcm9wb3NlZCBpbiB0aGUgcGFwZXIgUm9idXN0IFNwZWVjaCBSZWNvZ25pdGlvbiB2aWEgTGFyZ2UtU2NhbGUgV2VhayBTdXBlcnZpc2lvbiBieSBBbGVjIFJhZGZvcmQgZXQgYWwuIGZyb20gT3BlbkFJLiBUaGUgb3JpZ2luYWwgY29kZSByZXBvc2l0b3J5IGNhbiBiZSBmb3VuZCBoZXJlLgoKQ29tcGFyZWQgdG8gdGhlIFdoaXNwZXIgbGFyZ2UgbW9kZWwsIHRoZSBsYXJnZS12MiBtb2RlbCBpcyB0cmFpbmVkIGZvciAyLjV4IG1vcmUgZXBvY2hzIHdpdGggYWRkZWQgcmVndWxhcml6YXRpb24gZm9yIGltcHJvdmVkIHBlcmZvcm1hbmNlLiIsNy41LCxPcGVuIHdlaWdodHMgKHVucmVzdHJpY3RlZCksVW5pdGVkIFN0YXRlcyBvZiBBbWVyaWNhLCwsLCwsMjAyNi0wNS0yNSAxMjoxOToxMyswMDowMCwsLCwxMDI0LjAsVGFibGUgMTgsSW5kdXN0cnksLCwsLFVucmVsZWFzZWQsIkFwYWNoZSAyLjAgZm9yIHdlaWdodHMKCmNvZGUgZm9yIHYxIGlzIE1JVDogaHR0cHM6Ly9naXRodWIuY29tL29wZW5haS93aGlzcGVyIixUcnVlLCwsLCwsQ29tcGFyaXNvbiB3aXRoIG90aGVyIG1vZGVscywsLCwsWWVzClZlZ2EgdjIsTGFuZ3VhZ2UsIkxhbmd1YWdlIG1vZGVsaW5nLFF1ZXN0aW9uIGFuc3dlcmluZyxXb3JkIHNlbnNlIGRpc2FtYmlndWF0aW9uIiwiV3VoYW4gVW5pdmVyc2l0eSxKRCBFeHBsb3JlIEFjYWRlbXksU2hhbmdoYWkgQUkgTGFiLE5hbnlhbmcgVGVjaG5vbG9naWNhbCBVbml2ZXJzaXR5LFdhc2hpbmd0b24gVW5pdmVyc2l0eSBpbiBTdCBMb3VpcyxDaG9uZ3FpbmcgVW5pdmVyc2l0eSBvZiBQb3N0cyBhbmQgVGVsZWNvbW11bmljYXRpb25zLFVuaXZlcnNpdHkgb2YgU3lkbmV5IiwiUWlodWFuZyBaaG9uZywgTGlhbmcgRGluZywgWWliaW5nIFpoYW4sIFl1IFFpYW8sIFlvbmdnYW5nIFdlbiwgTGkgU2hlbiwgSnVodWEgTGl1LCBCYW9zaGVuZyBZdSwgQm8gRHUsIFlpeGluIENoZW4sIFhpbmJvIEdhbywgQ2h1bnlhbiBNaWFvLCBYaWFvb3UgVGFuZywgRGFjaGVuZyBUYW8iLDIwMjItMTItMDQsVG93YXJkIEVmZmljaWVudCBMYW5ndWFnZSBNb2RlbCBQcmV0cmFpbmluZyBhbmQgRG93bnN0cmVhbSBBZGFwdGF0aW9uIHZpYSBTZWxmLUV2b2x1dGlvbjogQSBDYXNlIFN0dWR5IG9uIFN1cGVyR0xVRSxodHRwczovL2FyeGl2Lm9yZy9hYnMvMjIxMi4wMTg1Myw0Mi4wLFNPVEEgaW1wcm92ZW1lbnQsSGlnaGVzdCBzY29yZSBhdCBTdXBlckdMVUUgbGVhZGVyYm9hcmQgdmVyc2lvbiAyLjAgaW4gdGVybXMgb2YgUlRFIChSZWNvZ25pemluZyBUZXh0dWFsIEVudGFpbG1lbnQtQWNjdXJhY3kpLDYwMDAwMDAwMDAuMCwsNy43NmUrMjIsIlByZXRyYWluaW5nIHRvb2sgMSBtb250aCBvbiAzMjAgQTEwMCAoU2VjdGlvbiAzLjEpCjcyMCo2MCo2MCozMjAqMzEyMDAwMDAwMDAwMDAwKjAuMz03Ljc2MzU1ODRlKzIyIiw2NDM5OTk5OTk5LCw3MjAuMCwsTlZJRElBIEExMDAsLENvbmZpZGVudCwiVGhpcyB0ZWNobmljYWwgcmVwb3J0IGJyaWVmbHkgZGVzY3JpYmVzIG91ciBKREV4cGxvcmUgZC10ZWFtJ3MgVmVnYSB2MiBzdWJtaXNzaW9uIG9uIHRoZSBTdXBlckdMVUUgbGVhZGVyYm9hcmQuIFN1cGVyR0xVRSBpcyBtb3JlIGNoYWxsZW5naW5nIHRoYW4gdGhlIHdpZGVseSB1c2VkIGdlbmVyYWwgbGFuZ3VhZ2UgdW5kZXJzdGFuZGluZyBldmFsdWF0aW9uIChHTFVFKSBiZW5jaG1hcmssIGNvbnRhaW5pbmcgZWlnaHQgZGlmZmljdWx0IGxhbmd1YWdlIHVuZGVyc3RhbmRpbmcgdGFza3MsIGluY2x1ZGluZyBxdWVzdGlvbiBhbnN3ZXJpbmcsIG5hdHVyYWwgbGFuZ3VhZ2UgaW5mZXJlbmNlLCB3b3JkIHNlbnNlIGRpc2FtYmlndWF0aW9uLCBjb3JlZmVyZW5jZSByZXNvbHV0aW9uLCBhbmQgcmVhc29uaW5nLiBbTWV0aG9kXSBJbnN0ZWFkIG9mIGFyYml0cmFyaWx5IGluY3JlYXNpbmcgdGhlIHNpemUgb2YgYSBwcmV0cmFpbmVkIGxhbmd1YWdlIG1vZGVsIChQTE0pLCBvdXIgYWltIGlzIHRvIDEpIGZ1bGx5IGV4dHJhY3Qga25vd2xlZGdlIGZyb20gdGhlIGlucHV0IHByZXRyYWluaW5nIGRhdGEgZ2l2ZW4gYSBjZXJ0YWluIHBhcmFtZXRlciBidWRnZXQsIGUuZy4sIDZCLCBhbmQgMikgZWZmZWN0aXZlbHkgdHJhbnNmZXIgdGhpcyBrbm93bGVkZ2UgdG8gZG93bnN0cmVhbSB0YXNrcy4gVG8gYWNoaWV2ZSBnb2FsIDEpLCB3ZSBwcm9wb3NlIHNlbGYtZXZvbHV0aW9uIGxlYXJuaW5nIGZvciBQTE1zIHRvIHdpc2VseSBwcmVkaWN0IHRoZSBpbmZvcm1hdGl2ZSB0b2tlbnMgdGhhdCBzaG91bGQgYmUgbWFza2VkLCBhbmQgc3VwZXJ2aXNlIHRoZSBtYXNrZWQgbGFuZ3VhZ2UgbW9kZWxpbmcgKE1MTSkgcHJvY2VzcyB3aXRoIHJlY3RpZmllZCBzbW9vdGggbGFiZWxzLiBGb3IgZ29hbCAyKSwgd2UgbGV2ZXJhZ2UgdGhlIHByb21wdCB0cmFuc2ZlciB0ZWNobmlxdWUgdG8gaW1wcm92ZSB0aGUgbG93LXJlc291cmNlIHRhc2tzIGJ5IHRyYW5zZmVycmluZyB0aGUga25vd2xlZGdlIGZyb20gdGhlIGZvdW5kYXRpb24gbW9kZWwgYW5kIHJlbGF0ZWQgZG93bnN0cmVhbSB0YXNrcyB0byB0aGUgdGFyZ2V0IHRhc2suIFtSZXN1bHRzXSBBY2NvcmRpbmcgdG8gb3VyIHN1Ym1pc3Npb24gcmVjb3JkIChPY3QuIDIwMjIpLCB3aXRoIG91ciBvcHRpbWl6ZWQgcHJldHJhaW5pbmcgYW5kIGZpbmUtdHVuaW5nIHN0cmF0ZWdpZXMsIG91ciA2QiBWZWdhIG1ldGhvZCBhY2hpZXZlZCBuZXcgc3RhdGUtb2YtdGhlLWFydCBwZXJmb3JtYW5jZSBvbiA0LzggdGFza3MsIHNpdHRpbmcgYXRvcCB0aGUgU3VwZXJHTFVFIGxlYWRlcmJvYXJkIG9uIE9jdC4gOCwgMjAyMiwgd2l0aCBhbiBhdmVyYWdlIHNjb3JlIG9mIDkxLjMuIiwsLFVucmVsZWFzZWQsIkNoaW5hLENoaW5hLFNpbmdhcG9yZSxVbml0ZWQgU3RhdGVzIG9mIEFtZXJpY2EsQ2hpbmEsQXVzdHJhbGlhIiwsLCwzMjAuMCwsMjAyNi0wNS0yNSAxMjoyMToyOCswMDowMCwsLCwsLCJBY2FkZW1pYSxBY2FkZW1pYSxBY2FkZW1pYSxBY2FkZW1pYSxBY2FkZW1pYSxBY2FkZW1pYSIsLCwsLFVucmVsZWFzZWQsLCwsLCwsMjU1ODYyLjc1MzQ2OTcyNDUsLCwsLCxObwpUcmFuc2Zvcm1lciArIEdGTSxMYW5ndWFnZSxMYW5ndWFnZSBtb2RlbGluZyxOYW5qaW5nIFVuaXZlcnNpdHksIkhhbyBZdSwgSmlhbnhpbiBXdSIsMjAyMi0xMi0wMSwiIiJDb21wcmVzc2luZyBUcmFuc2Zvcm1lcnM6IEZlYXR1cmVzIEFyZSBMb3ctUmFuaywgYnV0IFdlaWdodHMgQXJlIE5vdCIiIixodHRwczovL2NzLm5qdS5lZHUuY24vd3VqeC9wYXBlci9BQUFJMjAyM19BRk0ucGRmLCwsLDE4NTIwMDAwMC4wLCIxODUuMk0gKFRhYmxlIDQpCgoiIldlIGltcGxlbWVudGVkIG91ciBtZXRob2RzIGJhc2VkIG9uIGZhaXJzZXEgKE90dCBldCBhbC4gMjAxOSkuIFRoZSBvcmlnaW5hbCB0cmFuc2Zvcm1lciBtb2RlbCBmb2xsb3dzIHRoZSBhcmNoaXRlY3R1cmFsIGNob2ljZSBkZXNjcmliZWQgaW4gQmFldnNraSBhbmQgQXVsaSAoMjAxOCksIHdoaWNoIGluY2x1ZGVzIDE2IGRlY29kZXIgYmxvY2tzIGFuZCBzaW51c29pZGFsIHBvc2l0aW9uIGVtYmVkZGluZ3MgaW4gdGhlIGlucHV0IGxheWVyLiBFYWNoIE1IU0EgbW9kdWxlIGhhcyA4IGhlYWRzIGFuZCBhZGFwdGl2ZSBpbnB1dCByZXByZXNlbnRhdGlvbnMgaGF2ZSB0aHJlZSBiYW5kcyBvZiBzaXplIDIwSywgNDBLIGFuZCAyMDBLLiBUaGUgZW1iZWRkaW5nIGxheWVyIGFuZCBGRk7igJlzIGhpZGRlbi1zdGF0ZSBoYXZlIGRpbWVuc2lvbnMgb2YgMTAyNCBhbmQKNDA5NiwgcmVzcGVjdGl2ZWx5LiBXZSBzYW1wbGVkIDRLIHNlbnRlbmNlcyB0byBmb3JtIHRoZSBwcm94eSBkYXRhc2V0IEQuIFRoZW4sIHdlIHJlZHVjZWQgdGhlIHBhcmFtZXRlcnMgYnkgMTUlLCAyMCUgYW5kIDI1JS4iIiIsNy43MzY5NDE2ZSsxOCwiNy4zMGUxOCBGTE9QIFtiYXNlIHRyYW5zZm9ybWVyXSArIDQuMzY5NDE2MmUrMTcgRkxPUCBbR0ZNXSA9IDcuNzM2OTQxNmUrMTggRkxPUAoKX19fX19fX19fX19fX19fCkVzdGltYXRpb25zIGZyb20gdGhlIEFsZ29yaXRobWljIHByb2dyZXNzIHBhcGVyICh1cGQgLSBhMTAwIGdwdSB3ZXJlIGFzc3VtZWQgd2hpbGUgdGhlIHBhcGVyIHJlcG9ydHMgMzA5MCBncHVzKTogCgpTT1VSQ0U6IENvbXByZXNzaW9uIG9mIEJhZXZza2kgZXQgYWwuIHRyYW5zZm9ybWVyLCBpbXB1dGUKCkR1cmluZyB0aGUgR0ZNIHByb2Nlc3MsIHdlIHJlbW92ZWQgbGF5ZXIgZHJvcG91dCBhbmQKdHJhaW5lZCBvbiA4IEdQVXMuIFdlIGxpbWl0ZWQgdGhlIG51bWJlciBvZiB0b2tlbnMgcGVyCkdQVSB0byBhIG1heGltdW0gdGhyZXNob2xkIDE1MzYsIHdoaWNoIG1lYW5zIGVhY2ggR1BVCnByb2Nlc3NlcyAxNTM2IHRva2VucyB1</x:v>
      </x:c>
    </x:row>
    <x:row r="193" ht="18" customHeight="1">
      <x:c r="A193" s="17" t="n">
        <x:v>188</x:v>
      </x:c>
      <x:c r="B193" s="17" t="n">
        <x:v>309</x:v>
      </x:c>
      <x:c r="C193" s="94" t="str">
        <x:v>c2luZyB0aGUgc2FtZSBtb2RlbCBwYXJhbWV0ZXJzLiBXZQphY2N1bXVsYXRlZCBncmFkaWVudCB1cGRhdGVzIG92ZXIgOCBiYXRjaGVzIGJlZm9yZSBjb21taXR0aW5nIGEgcGFyYW1ldGVyIHVwZGF0ZSBmb2xsb3dpbmcgT3R0IGV0IGFsLiAoMjAxOCkuIFdlIHNldAp0aGUgYmF0Y2ggc2l6ZSBhcyAzMiBhbmQgdHJhaW5lZCAxMDAwIHVwZGF0ZXMuIAoKRXN0aW1hdGUgYmFzZWQgb24gQmFldnNraTogClRoZXkgaGFkIDcuMzBFKzE4IEZMT1AsIHRoaXMgaGFzIGFuIGFkZGl0aW9uYWwgdHJhaW5pbmcgcHJvY2VzcyB1c2luZyBHRk0KMTAwMCBzdGVwcywgd2l0aCBhcHByb3ggMSBzZWMvc3RlcCA9IDEwMDBzCgpodHRwczovL2Vwb2NoYWkub3JnL2Jsb2cvZXN0aW1hdGluZy10cmFpbmluZy1jb21wdXRlCjAuMjc3Nzc3IGhvdXJzLCA4IEdQVXMsIE5WSURJQSBBMTAwIChndWVzcyksIEZQMTYsIDMwJSA9IDcuNGUxNyBGTE9QCgo3LjMwZTE4ICsgNy40ZTE3ID0gODAzOTk5OTk5OTk5OTk5OTAwMC4wMCBGTE9QICIsMTAzMDAwMDAwLCwsIgoiLE5WSURJQSBHZUZvcmNlIFJUWCAzMDkwLCxDb25maWRlbnQsIlRyYW5zZm9ybWVyIGFuZCBpdHMgdmFyaWFudHMgYWNoaWV2ZSBleGNlbGxlbnQgcmVzdWx0cyBpbiB2YXJpb3VzIGNvbXB1dGVyIHZpc2lvbiBhbmQgbmF0dXJhbCBsYW5ndWFnZSBwcm9jZXNzaW5nIHRhc2tzLCBidXQgaGlnaCBjb21wdXRhdGlvbmFsIGNvc3RzIGFuZCByZWxpYW5jZSBvbiBsYXJnZSB0cmFpbmluZyBkYXRhc2V0cyByZXN0cmljdCB0aGVpciBkZXBsb3ltZW50IGluIHJlc291cmNlLWNvbnN0cmFpbmVkIHNldHRpbmdzLiBMb3ctcmFuayBhcHByb3hpbWF0aW9uIG9mIG1vZGVsIHdlaWdodHMgaGFzIGJlZW4KZWZmZWN0aXZlIGluIGNvbXByZXNzaW5nIENOTiBtb2RlbHMsIGJ1dCBpdHMgYXBwbGljYXRpb24gdG8gdHJhbnNmb3JtZXJzIGhhcyBiZWVuIGxlc3MgZXhwbG9yZWQgYW5kIGlzIGxlc3MgZWZmZWN0aXZlLiBFeGlzdGluZyBtZXRob2RzIHJlcXVpcmUgdGhlIGNvbXBsZXRlIGRhdGFzZXQgdG8gZmluZXR1bmUgY29tcHJlc3NlZCBtb2RlbHMsIHdoaWNoIGFyZSBib3RoIHRpbWUtY29uc3VtaW5nIGFuZCBkYXRhLWh1bmdyeS4gVGhpcyBwYXBlciByZXZlYWxzIHRoYXQgdGhlIGZlYXR1cmVzIChpLmUuLCBhY3RpdmF0aW9ucykgYXJlIGxvdy1yYW5rLCBidXQgbW9kZWwgd2VpZ2h0cyBhcmUgc3VycHJpc2luZ2x5IG5vdApsb3ctcmFuay4gSGVuY2UsIEFBRk0gaXMgcHJvcG9zZWQsIHdoaWNoIGFkYXB0aXZlbHkgZGV0ZXJtaW5lcyB0aGUgY29tcHJlc3NlZCBtb2RlbCBzdHJ1Y3R1cmUgYW5kIGxvY2FsbHkgY29tcHJlc3NlcyBlYWNoIGxpbmVhciBsYXllcuKAmXMgb3V0cHV0IGZlYXR1cmVzIHJhdGhlciB0aGFuIHRoZSBtb2RlbCB3ZWlnaHRzLiBBIHNlY29uZCBzdGFnZSwgR0ZNLCBvcHRpbWl6ZXMgdGhlIGVudGlyZSBjb21wcmVzc2VkIG5ldHdvcmsgaG9saXN0aWNhbGx5LiBCb3RoIEFBRk0gYW5kIEdGTSBvbmx5CnVzZSBmZXcgdHJhaW5pbmcgc2FtcGxlcyB3aXRob3V0IGxhYmVscywgdGhhdCBpcywgdGhleSBhcmUgZmV3c2hvdCwgbnN1cGVydmlzZWQsIGZhc3QgYW5kIGVmZmVjdGl2ZS4gRm9yIGV4YW1wbGUsIHdpdGggb25seSAySyBpbWFnZXMgd2l0aG91dCBsYWJlbHMsIDMzJSBvZiB0aGUgcGFyYW1ldGVycyBhcmUgcmVtb3ZlZCBpbiBEZWlULUIgd2l0aCAxOC44JSByZWxhdGl2ZSB0aHJvdWdocHV0IGluY3JlYXNlLCBidXQgb25seSBhIDAuMjMlIGFjY3VyYWN5IGxvc3MgZm9yIEltYWdlTmV0IHJlY29nbml0aW9uLiBUaGUgcHJvcG9zZWQKbWV0aG9kcyBhcmUgc3VjY2Vzc2Z1bGx5IGFwcGxpZWQgdG8gdGhlIGxhbmd1YWdlIG1vZGVsaW5nIHRhc2sgaW4gTkxQLCB0b28uIEJlc2lkZXMsIHRoZSBmZXctc2hvdCBjb21wcmVzc2VkIG1vZGVscyBnZW5lcmFsaXplIHdlbGwgaW4gZG93bnN0cmVhbSB0YXNrcy4iLCxUcmFuc2Zvcm1lciArIEdGTSxVbnJlbGVhc2VkLENoaW5hLEZBSVJTRVEgQWRhcHRpdmUgSW5wdXRzLDQuMzY5NDE2MmUrMTcsIjYgRkxPUC90b2tlbi9wYXJhbWV0ZXIgKiAxODUwMDAwMDAgcGFyYW1ldGVycyAqIDEwMzAwMDAwMCB0b2tlbnMgPSAxLjE0MzNlKzE3IEZMT1AKCm9yIAoKMC42IGhvdXJzIC0gcmVwb3J0ZWQgdHJhaW5pbmcgdGltZSBmb3IgYW5vdGhlciBtb2RlbCBpbiB0aGUgcGFwZXIsIEkgYXNzdW1lZCwgdGhpcyB0cmFpbmluZyB3YXMgc2ltaWxhciBpbiB0aW1lIGxlbmd0aAoKMC42IGhvdXJzICogMzYwMCBzZWMgLyBob3VyICogOCBHUFVzICogMzU1ODAwMDAwMDAwMDAgRkxPUC9zIFthc3N1bWVkIHByZWNpc2lvbiBmcDE2XSAqIDAuMyBbYXNzdW1lZCB1dGlsaXphdGlvbl0gPSAxLjg0NDQ2NzJlKzE3IEZMT1AKCm9yIAoKIiJEdXJpbmcgdGhlIEdGTSBwcm9jZXNzLCB3ZSByZW1vdmVkIGxheWVyIGRyb3BvdXQgYW5kIHRyYWluZWQgb24gOCBHUFVzLiBXZSBsaW1pdGVkIHRoZSBudW1iZXIgb2YgdG9rZW5zIHBlciBHUFUgdG8gYSBtYXhpbXVtIHRocmVzaG9sZCAxNTM2LCB3aGljaCBtZWFucyBlYWNoIEdQVSBwcm9jZXNzZXMgMTUzNiB0b2tlbnMgdXNpbmcgdGhlIHNhbWUgbW9kZWwgcGFyYW1ldGVycy4gV2UgYWNjdW11bGF0ZWQgZ3JhZGllbnQgdXBkYXRlcyBvdmVyIDggYmF0Y2hlcyBiZWZvcmUgY29tbWl0dGluZyBhIHBhcmFtZXRlciB1cGRhdGUgZm9sbG93aW5nIE90dCBldCBhbC4gKDIwMTgpLiBXZSBzZXQKdGhlIGJhdGNoIHNpemUgYXMgMzIgYW5kIHRyYWluZWQgMTAwMCB1cGRhdGVzLiIiCgo4IEdQVXMgKiAxNTM2IG1heCB0b2tlbnMgLyBHUFUgKiAzMiB0b2tlbnMgLyBiYXRjaCAqIDEwMDAgdXBkYXRlcyAqIDE4NTIwMDAwMCBwYXJhbWV0ZXJzICogNiBGTE9QIC8gdG9rZW4gLyBwYXJhbWV0ZXIgPSA0LjM2OTQxNjJlKzE3IEZMT1AKCnRoZSBsYXN0IGVzdGltYXRpb24gaXMgbGlrZWx5IHRvIGJlIHRoZSBtb3N0IGNvcnJlY3QgKHdpdGggbWluaW11bSBhc3N1bXB0aW9ucykgIiw4LjAsLDIwMjUtMTEtMjggMTE6NTM6NDQrMDA6MDAsLCwsLCxBY2FkZW1pYSwsLCwxLjAsVW5yZWxlYXNlZCwsLCwsLCw1NTk3LjM3MTY2OTUwMjY4MywiT3BlcmF0aW9uIGNvdW50aW5nLEhhcmR3YXJlIiwsLCwsTm8KWnltQ1RSTCxCaW9sb2d5LFByb3RlaW4gZ2VuZXJhdGlvbiwiQmFzZWNhbXAgUmVzZWFyY2gsRnJpZWRyaWNoLUFsZXhhbmRlci1Vbml2ZXJzaXTDpHQsVW5pdmVyc2l0eSBvZiBHaXJvbmEiLCJHZXJhbGRlbmUgTXVuc2FteSwgU2ViYXN0aWFuIExpbmRuZXIsIFBoaWxpcHAgTG9yZW56LCBOb2VsaWEgRmVycnV6IiwyMDIyLTEyLTAxLFp5bUNUUkw6IGEgY29uZGl0aW9uYWwgbGFuZ3VhZ2UgbW9kZWwgZm9yIHRoZSBjb250cm9sbGFibGUgZ2VuZXJhdGlvbiBvZiBhcnRpZmljaWFsIGVuenltZXMsaHR0cHM6Ly93d3cubWxzYi5pby9wYXBlcnNfMjAyMi9aeW1DVFJMX2FfY29uZGl0aW9uYWxfbGFuZ3VhZ2VfbW9kZWxfZm9yX3RoZV9jb250cm9sbGFibGVfZ2VuZXJhdGlvbl9vZl9hcnRpZmljaWFsX2VuenltZXMucGRmLDM0LjAsLCw3MzgwMDAwMDAuMCwiIiJaeW1DVFJMIGNvbnRhaW5zIDM2IGxheWVycyB0b3RhbGxpbmcgNzM4TSBwYXJhbWV0ZXJzIiIiLDUuMDVlKzIxLCIiIldlIHRyYWluZWQgZm9yIDE3OSwwMDAgc3RlcHMgb24gNDggTlZJRElBIEExMDBzIDgwR0IgZm9yIGFib3V0IDE1LDAwMCBHUFUgaG91cnMiIgoKMTUwMDAgICogMzYwMCAqIDMxMiB0ZXJhRkxPUFMgKiAwLjMgKHV0aWxpemF0aW9uIGFzc3VtcHRpb24pID0gNS4wNWUyMSIsLCIzNiwyNzYsNjA0IHNlcXVlbmNlcyBhZnRlciBmaWx0ZXJpbmcsIGFuZCB0cmFpbmluZyB1c2VzIDkwJSBvZiB0aGVzZS4gRnJvbSBmaWd1cmUgNiwgYXZlcmFnZSBzZXF1ZW5jZSBpcyAzOTkuMiBhbWlubyBhY2lkcyBsb25nLgozNiwyNzYsNjA0ICogMC45ICogMzk5LjIgPSAxMy4wQiBhbWlubyBhY2lkcyIsLCxOVklESUEgQTEwMCwsQ29uZmlkZW50LCJUaGUgZGVzaWduIG9mIGN1c3RvbS10YWlsb3JlZCBwcm90ZWlucyBoYXMgdGhlIHBvdGVudGlhbCB0byBwcm92aWRlIG5vdmVsIGFuZApncm91bmRicmVha2luZyBzb2x1dGlvbnMgaW4gbWFueSBmaWVsZHMsIGluY2x1ZGluZyBtb2xlY3VsYXIgbWVkaWNpbmUgb3IgZW52aXJvbm1lbnRhbCBzY2llbmNlcy4gQW1vbmcgcHJvdGVpbiBjbGFzc2VzLCBlbnp5bWVzIGFyZSBwYXJ0aWN1bGFybHkgYXR0cmFjdGl2ZSBiZWNhdXNlIHRoZWlyIGNvbXBsZXggYWN0aXZlIHNpdGVzIGNhbiBhY2NlbGVyYXRlIGNoZW1pY2FsIHRyYW5zZm9ybWF0aW9ucyBieSBzZXZlcmFsIG9yZGVycyBvZiBtYWduaXR1ZGUuIFNpbmNlIGVuenltZXMgYXJlIGJpb2RlZ3JhZGFibGUgbmFub3Njb3BpYyBtYXRlcmlhbHMsIHRoZXkgaG9sZCBhbiB1bm1hdGNoZWQgcHJvbWlzZSBhcyBzdXN0YWluYWJsZSwgbGFyZ2Utc2NhbGUgaW5kdXN0cmlhbCBjYXRhbHlzdHMuIE1vdGl2YXRlZCBieSB0aGUgZW5vcm1vdXMgc3VjY2VzcyBvZiBsYW5ndWFnZSBtb2RlbHMgaW4gZGVzaWduaW5nIG5vdmVsIHlldCBuYXR1cmUtbGlrZSBwcm90ZWlucywgd2UgaHlwb3RoZXNpc2VkIHRoYXQgYW4gZW56eW1lLXNwZWNpZmljIGxhbmd1YWdlIG1vZGVsIGNvdWxkIHByb3ZpZGUgbmV3IG9wcG9ydHVuaXRpZXMgdG8gZGVzaWduIHB1cnBvc2UtYnVpbHQgYXJ0aWZpY2lhbCBlbnp5bWVzLiBIZXJlLCB3ZSBkZXNjcmliZSBaeW1DVFJMLCBhIGNvbmRpdGlvbmFsIGxhbmd1YWdlIG1vZGVsIHRyYWluZWQgb24gdGhlIEJSRU5EQSBkYXRhYmFzZSBvZiBlbnp5bWVzLCB3aGljaCBnZW5lcmF0ZXMgZW56eW1lcyBvZiBhIHNwZWNpZmljIGVuenltYXRpYyBjbGFzcyB1cG9uIGEgdXNlciBwcm9tcHQuIFp5bUNUUkwgZ2VuZXJhdGVzIGFydGlmaWNpYWwgZW56eW1lcyBkaXN0YW50IGZyb20gbmF0dXJhbCBvbmVzIHdoaWxlIHRoZWlyIGludGVuZGVkIGZ1bmN0aW9uYWxpdHkgbWF0Y2hlcyBwcmVkaWN0aW9ucyBmcm9tIG9ydGhvZ29uYWwgbWV0aG9kcy4gV2UgcmVsZWFzZSB0aGUgbW9kZWwgdG8gdGhlIGNvbW11bml0eS4iLDguMCwsT3BlbiB3ZWlnaHRzICh1bnJlc3RyaWN0ZWQpLCJVbml0ZWQgS2luZ2RvbSBvZiBHcmVhdCBCcml0YWluIGFuZCBOb3J0aGVybiBJcmVsYW5kLEdlcm1hbnksU3BhaW4iLCwsLDQ4LjAsLDIwMjYtMDEtMDEgMTQ6MDI6MjMrMDA6MDAsLCwsLCwiSW5kdXN0cnksQWNhZGVtaWEsQWNhZGVtaWEiLCwsLCxVbnJlbGVhc2VkLCJBcGFjaGUgMi4wCmh0dHBzOi8vaHVnZ2luZ2ZhY2UuY28vQUk0UEQvWnltQ1RSTCIsLCwsLCwzODM4MS45NzcxNjIzMDQxMTYsSGFyZHdhcmUsQUk0UEQsLCwsWWVzCkRlZXBOYXNoLEdhbWVzLFN0cmF0ZWdvLERlZXBNaW5kLCJKdWxpZW4gUGVyb2xhdCwgQmFydCBkZSBWeWxkZXIsIERhbmllbCBIZW5uZXMsIEV1Z2VuZSBUYXJhc3NvdiwgRmxvcmlhbiBTdHJ1YiwgVmluY2VudCBkZSBCb2VyLCBQYXVsIE11bGxlciwgSmVyb21lIFQuIENvbm5vciwgTmVpbCBCdXJjaCwgVGhvbWFzIEFudGhvbnksIFN0ZXBoZW4gTWNBbGVlciwgUm9tdWFsZCBFbGllLCBTYXJhaCBILiBDZW4sIFpoZSBXYW5nLCBBdWRydW5hcyBHcnVzbHlzLCBBbGVrc2FuZHJhIE1hbHlzaGV2YSwgTWluYSBLaGFuLCBTaGVyamlsIE96YWlyLCBGaW5iYXJyIFRpbWJlcnMsIFRvYnkgUG9obGVuLCBUb20gRWNjbGVzLCBNYXJrIFJvd2xhbmQsIE1hcmMgTGFuY3RvdCwgSmVhbi1CYXB0aXN0ZSBMZXNwaWF1LCBCaWxhbCBQaW90LCBTaGF5ZWdhbiBPbWlkc2hhZmllaSwgRWR3YXJkIExvY2toYXJ0LCBMYXVyZW50IFNpZnJlLCBOYXRoYWxpZSBCZWF1Z3VlcmxhbmdlLCBSZW1pIE11bm9zLCBEYXZpZCBTaWx2ZXIsIFNhdGluZGVyIFNpbmdoLCBEZW1pcyBIYXNzYWJpcywgS2FybCBUdXlscyIsMjAyMi0xMi0wMSxNYXN0ZXJpbmcgdGhlIGdhbWUgb2YgU3RyYXRlZ28gd2l0aCBtb2RlbC1mcmVlIG11bHRpYWdlbnQgcmVpbmZvcmNlbWVudCBsZWFybmluZyxodHRwczovL3d3dy5zY2llbmNlLm9yZy9zdG9rZW4vYXV0aG9yLXRva2Vucy9TVC04ODcvZnVsbCwyNDUuMCxTT1RBIGltcHJvdmVtZW50LCJEZWVwTmFzaCBiZWF0IGV4aXN0aW5nIHN0YXRlLW9mLXRoZS1hcnQgQUkgbWV0aG9kcyBpbiBTdHJhdGVnbyBhbmQgYWNoaWV2ZWQgYSB5ZWFyLXRvLWRhdGUgKDIwMjIpIGFuZCBhbGwtdGltZSB0b3AtdGhyZWUgcmFua2luZyBvbiB0aGUgR3Jhdm9uIGdhbWVzIHBsYXRmb3JtLCBjb21wZXRpbmcgd2l0aCBodW1hbiBleHBlcnQgcGxheWVycy4iLCwsLCIiIlRoZSBmaW5hbCBhZ2VudCB3YXMgdHJhaW5lZCB1c2luZyA3NjggTVhV4oCZcyAobWF0cml4IG11bHRpcGxpY2F0aW9uIHVuaXQpIGZvciBMZWFybmVycyBhbmQKMjU2IE1YVeKAmXMgZm9yIEFjdG9ycyAodXNpbmcgMjU2IFRQVeKAmXMgaW4gdG90YWwpLiIiClNvbWUgbW9yZSBkZXRhaWxzIGluIFRhYmxlIFMxIChpbiBzdXBwbGVtZW50YXJ5IG1hdGVyaWFscykiLDIxMDk3MDM2ODAwMDAsIjc2OCAqIDcuMjFNIHRyYWplY3Rvcmllcz8gKFRhYmxlIFMxKQoKNzY4ICogNy4yMU0gPSA1LDUzNywyODAsMDAwCgpodHRwczovL3d3dy5zY2llbmNlLm9yZy9kb2kvc3VwcGwvMTAuMTEyNi9zY2llbmNlLmFkZDQ2Nzkvc3VwcGxfZmlsZS9zY2llbmNlLmFkZDQ2Nzlfc20ucGRmIiwsLCxSZWluZm9yY2VtZW50IGxlYXJuaW5nLFVua25vd24sIldlIGludHJvZHVjZSBEZWVwTmFzaCwgYW4gYXV0b25vbW91cyBhZ2VudCB0aGF0IHBsYXlzIHRoZSBpbXBlcmZlY3QgaW5mb3JtYXRpb24gZ2FtZSBTdHJhdGVnbyBhdCBhIGh1bWFuIGV4cGVydCBsZXZlbC4gU3RyYXRlZ28gaXMgb25lIG9mIHRoZSBmZXcgaWNvbmljIGJvYXJkIGdhbWVzIHRoYXQgYXJ0aWZpY2lhbCBpbnRlbGxpZ2VuY2UgKEFJKSBoYXMgbm90IHlldCBtYXN0ZXJlZC4gSXQgaXMgYSBnYW1lIGNoYXJhY3Rlcml6ZWQgYnkgYSB0d2luIGNoYWxsZW5nZTogSXQgcmVxdWlyZXMgbG9uZy10ZXJtIHN0cmF0ZWdpYyB0aGlua2luZyBhcyBpbiBjaGVzcywgYnV0IGl0IGFsc28gcmVxdWlyZXMgZGVhbGluZyB3aXRoIGltcGVyZmVjdCBpbmZvcm1hdGlvbiBhcyBpbiBwb2tlci4gVGhlIHRlY2huaXF1ZSB1bmRlcnBpbm5pbmcgRGVlcE5hc2ggdXNlcyBhIGdhbWUtdGhlb3JldGljLCBtb2RlbC1mcmVlIGRlZXAgcmVpbmZvcmNlbWVudCBsZWFybmluZyBtZXRob2QsIHdpdGhvdXQgc2VhcmNoLCB0aGF0IGxlYXJucyB0byBtYXN0ZXIgU3RyYXRlZ28gdGhyb3VnaCBzZWxmLXBsYXkgZnJvbSBzY3JhdGNoLiBEZWVwTmFzaCBiZWF0IGV4aXN0aW5nIHN0YXRlLW9mLXRoZS1hcnQgQUkgbWV0aG9kcyBpbiBTdHJhdGVnbyBhbmQgYWNoaWV2ZWQgYSB5ZWFyLXRvLWRhdGUgKDIwMjIpIGFuZCBhbGwtdGltZSB0b3AtdGhyZWUgcmFua2luZyBvbiB0aGUgR3Jhdm9uIGdhbWVzIHBsYXRmb3JtLCBjb21wZXRpbmcgd2l0aCBodW1hbiBleHBlcnQgcGxheWVycy4iLCwsVW5yZWxlYXNlZCxVbml0ZWQgS2luZ2RvbSBvZiBHcmVhdCBCcml0YWluIGFuZCBOb3J0aGVybiBJcmVsYW5kLCwsLCwsMjAyNi0wMS0wMSAxNDowMjoyNCswMDowMCwsLCwsLEluZHVzdHJ5LCwsLCxVbnJlbGVhc2VkLCJ0aGUgdHJhaW5pbmcgY29kZSB1c2VkIHRvIGJlIGhlcmUgYnV0IG5vdCBhbnltb3JlCgpodHRwczovL2dpdGh1Yi5jb20vZ29vZ2xlLWRlZXBtaW5kL29wZW5fc3BpZWwvdHJlZS9tYXN0ZXIvb3Blbl9zcGllbC9weXRob24vYWxnb3JpdGhtcy9ybmFkIiwsLCwsLCwsLCwsLE5vCkFMTSAxLjAsTGFuZ3VhZ2UsTGFuZ3VhZ2UgbW9kZWxpbmcsQmVpamluZyBBY2FkZW15IG9mIEFydGlmaWNpYWwgSW50ZWxsaWdlbmNlIC8gQkFBSSwsMjAyMi0xMS0yOCxBTE0gMS4wLGh0dHBzOi8vZ2l0aHViLmNvbS9GbGFnQUktT3Blbi9GbGFnQUkvYmxvYi9tYXN0ZXIvZXhhbXBsZXMvQUxNL1JFQURNRS5tZCwsU09UQSBpbXByb3ZlbWVudCxTT1RBIHJlc3VsdHMgb24gQXJhYmljLWxhbmd1YWdlIGJlbmNobWFyayBBTFVFLiwzMzUwMDAwMDAuMCwzMzVNIHBhcmFtZXRlcnM6IGh0dHBzOi8vZ2l0aHViLmNvbS9GbGFnQUktT3Blbi9GbGFnQUkvYmxvYi9tYXN0ZXIvZXhhbXBsZXMvQUxNL1JFQURNRS5tZCwsLDIyNjk2NTcyNDAwLCwsLCwsU3BlY3VsYXRpdmUsIlRoZSBBcmFiaWMgTGFuZ3VhZ2UgTW9kZWwgKEFMTSkgMS4wIGlzIGEgcHJldHJhaW5lZCBsYW5ndWFnZSBtb2RlbCBiYXNlZCBvbiBhdXRvcmVncmVzc2l2ZSBibGFuayBpbmZpbGxpbmcgLiBCZWxvdyBzaG93cyB0aGUgY291bnQgb2YgbW9kZWwgcGFyYW1ldGVycyBpbiBkZXRhaWwuCgpBTE0tMS4wIHVzZXMgdGhlIGxhcmdlc3Qgb3Blbi1zb3VyY2UgQXJhYmljIHRleHQgZGF0YXNldCBBcmFiaWNUZXh0IDIwMjIuIFlvdSBjYW4gY2hlY2sgQXJhYmljVGV4dCAyMDIyIGZvciBtb3JlIGluZm9ybWF0aW9uLiIsLCxIb3N0ZWQgYWNjZXNzIChubyBBUEkpLENoaW5hLCwsLCwsMjAyNS0xMS0yOCAxMTo1Mzo0NCswMDowMCwsLCwsLEFjYWRlbWlhLCwsLCxVbnJlbGVhc2VkLCJJdCBzZWVtcyB0byBoYXZlIG9ubHkgaW5mZXJlbmNlIGFuZCBmaW5ldHVuaW5nIGNvZGVzLCBubyB3ZWlnaHRzIG9yIHByZXRyYWluaW5nIGNvZGUKCmh0dHBzOi8vZ2l0aHViLmNvbS9GbGFnQUktT3Blbi9GbGFnQUkvdHJlZS9tYXN0ZXIvZXhhbXBsZXMvQUxNIiwsLCwsLCwsLCwsLE5vCkRpVC1YTC8yICsgRGlzY3JpbWluYXRvciBHdWlkYW5jZSxJbWFnZSBnZW5lcmF0aW9uLCJJbWFnZSBnZW5lcmF0aW9uLFRleHQtdG8taW1hZ2UiLCJLb3JlYSBBZHZhbmNlZCBJbnN0aXR1dGUgb2YgU2NpZW5jZSBhbmQgVGVjaG5vbG9neSAoS0FJU1QpLE5BVkVSIiwiRG9uZ2p1biBLaW0sIFllb25nbWluIEtpbSwgU2UgSnVuZyBLd29uLCBXYW5tbyBLYW5nLCBJbC1DaHVsIE1vb24iLDIwMjItMTEtMjgsUmVmaW5pbmcgR2VuZXJhdGl2ZSBQcm9jZXNzIHdpdGggRGlzY3JpbWluYXRvciBHdWlkYW5jZSBpbiBTY29yZS1iYXNlZCBEaWZmdXNpb24gTW9kZWxzLGh0dHBzOi8vYXJ4aXYub3JnL2Ficy8yMjExLjE3MDkxdjQsMTEwLjAsU09UQSBpbXByb3ZlbWVudCwiIiJVc2luZyBvdXIgYWxnb3JpdGhtLCB3ZSBhY2hpdmUgc3RhdGUtb2YtdGhlLWFydCByZXN1bHRzIG9uIEltYWdlTmV0IDI1NngyNTYgd2l0aCBGSUQgMS44MyBhbmQgcmVjYWxsIDAuNjQsIHNpbWlsYXIgdG8gdGhlIHZhbGlkYXRpb24gZGF0YSdzIEZJRCAoMS42OCkgYW5kIHJlY2FsbCAoMC42NikiIiIsLCwsIlRoaXMgaXMgYSBmaW5ldHVuZSBvZiBEaVQtWEwvMiwgc28gaXRzIGNvbXB1dGUgd29uJ3QgYmUgbXVjaCBoaWdoZXIuIiwzMjc5Nzg3NTIsLCwsTlZJRElBIEExMDAsLFVua25vd24sIlRoZSBwcm9wb3NlZCBtZXRob2QsIERpc2NyaW1pbmF0b3IgR3VpZGFuY2UsIGFpbXMgdG8gaW1wcm92ZSBzYW1wbGUgZ2VuZXJhdGlvbiBvZiBwcmUtdHJhaW5lZCBkaWZmdXNpb24gbW9kZWxzLiBUaGUgYXBwcm9hY2ggaW50cm9kdWNlcyBhIGRpc2NyaW1pbmF0b3IgdGhhdCBnaXZlcyBleHBsaWNpdCBzdXBlcnZpc2lvbiB0byBhIGRlbm9pc2luZyBzYW1wbGUgcGF0aCB3aGV0aGVyIGl0IGlzIHJlYWxpc3RpYyBvciBub3QuIFVubGlrZSBHQU5zLCBvdXIgYXBwcm9hY2ggZG9lcyBub3QgcmVxdWlyZSBqb2ludCB0cmFpbmluZyBvZiBzY29yZSBhbmQgZGlzY3JpbWluYXRvciBuZXR3b3Jrcy4gSW5zdGVhZCwgd2UgdHJhaW4gdGhlIGRpc2NyaW1pbmF0b3IgYWZ0ZXIgc2NvcmUgdHJhaW5pbmcsIG1ha2luZyBkaXNjcmltaW5hdG9yIHRyYWluaW5nIHN0YWJsZSBhbmQgZmFzdCB0byBjb252ZXJnZS4gSW4gc2FtcGxlIGdlbmVyYXRpb24sIHdlIGFkZCBhbiBhdXhpbGlhcnkgdGVybSB0byB0aGUgcHJlLXRyYWluZWQgc2NvcmUgdG8gZGVjZWl2ZSB0aGUgZGlzY3JpbWluYXRvci4gVGhpcyB0ZXJtIGNvcnJlY3RzIHRoZSBtb2RlbCBzY29yZSB0byB0aGUgZGF0YSBzY29yZSBhdCB0aGUgb3B0aW1hbCBkaXNjcmltaW5hdG9yLCB3aGljaCBpbXBsaWVzIHRoYXQgdGhlIGRpc2NyaW1pbmF0b3IgaGVscHMgYmV0dGVyIHNjb3JlIGVzdGltYXRpb24gaW4gYSBjb21wbGVtZW50YXJ5IHdheS4gVXNpbmcgb3VyIGFsZ29yaXRobSwgd2UgYWNoaXZlIHN0YXRlLW9mLXRoZS1hcnQgcmVzdWx0cyBvbiBJbWFnZU5ldCAyNTZ4MjU2IHdpdGggRklEIDEuODMgYW5kIHJlY2FsbCAwLjY0LCBzaW1pbGFyIHRvIHRoZSB2YWxpZGF0aW9uIGRhdGEncyBGSUQgKDEuNjgpIGFuZCByZWNhbGwgKDAuNjYpLiBXZSByZWxlYXNlIHRoZSBjb2RlIGF0IHRoaXMgaHR0cHMgVVJMLiIsMTAuMCwsVW5yZWxlYXNlZCwiS29yZWEgKFJlcHVibGljIG9mKSxLb3JlYSAoUmVwdWJsaWMgb2YpIixEaVQtWEwvMiwsLCwsMjAyNi0wNS0yNSAxMjoxNjozNCswMDowMCwsLCwsLCJBY2FkZW1pYSxJbmR1c3RyeSIsLCwsLE9wZW4gKG5vbi1jb21tZXJjaWFsKSwiQXR0cmlidXRpb24tTm9uQ29tbWVyY2lhbC1TaGFyZUFsaWtlIDQuMCBJbnRlcm5hdGlvbmFsCmh0dHBzOi8vZ2l0aHViLmNvbS9hbHNkdWRybGExMC9ERz90YWI9cmVhZG1lLW92LWZpbGUKCkkgY2Fubm90IHNlZSBjaGVja3BvaW50cyAvIG1vZGVsIHdlaWdodHMgaW4gdGhlIHJlcG8iLCwsLEZQMTYsLCwsLCwsLE5vCkRpc2NyaW1pbmF0b3IgR3VpZGFuY2UsSW1hZ2UgZ2VuZXJhdGlvbixJbWFnZSBnZW5lcmF0aW9uLCJLb3JlYSBBZHZhbmNlZCBJbnN0aXR1dGUgb2YgU2NpZW5jZSBhbmQgVGVjaG5vbG9neSAoS0FJU1QpLE5BVkVSIiwiRG9uZ2p1biBLaW0sIFllb25nbWluIEtpbSwgU2UgSnVuZyBLd29uLCBXYW5tbyBLYW5nLCBJbC1DaHVsIE1vb24iLDIwMjItMTEtMjgsUmVmaW5pbmcgR2VuZXJhdGl2ZSBQcm9jZXNzIHdpdGggRGlzY3JpbWluYXRvciBHdWlkYW5jZSBpbiBTY29yZS1iYXNlZCBEaWZmdXNpb24gTW9kZWxzLGh0dHBzOi8vYXJ4aXYub3JnL2Ficy8yMjExLjE3MDkxdjQsMTEwLjAsU09UQSBpbXByb3ZlbWVudCwiIiJVc2luZyBvdXIgYWxnb3JpdGhtLCB3ZSBhY2hpdmUgc3RhdGUtb2YtdGhlLWFydCByZXN1bHRzIG9uIEltYWdlTmV0IDI1NngyNTYgd2l0aCBGSUQgMS44MyBhbmQgcmVjYWxsIDAuNjQsIHNpbWlsYXIgdG8gdGhlIHZhbGlkYXRpb24gZGF0YSdzIEZJRCAoMS42OCkgYW5kIHJlY2FsbCAoMC42NikuIiIKaHR0cHM6Ly9wYXBlcnN3aXRoY29kZS5jb20vcGFwZXIvcmVmaW5pbmctZ2VuZXJhdGl2ZS1wcm9jZXNzLXdpdGgiLCwsMi4xNTcwMDAwMDAxZSsyMCw0ODEgaG91cnMgKiAzMTIgVEZMT1BTIChBMTAwKSAqIDQwJSB1dGlsaXphdGlvbiwzMjc5Nzg3NTIsLDQ4MS4wLFRhYmxlIDYsTlZJRElBIEExMDAgUENJZSwsQ29uZmlkZW50LCJUaGUgcHJvcG9zZWQgbWV0aG9kLCBEaXNjcmltaW5hdG9yIEd1aWRhbmNlLCBhaW1zIHRvIGltcHJvdmUgc2FtcGxlIGdlbmVyYXRpb24gb2YgcHJlLXRyYWluZWQgZGlmZnVzaW9uIG1vZGVscy4gVGhlIGFwcHJvYWNoIGludHJvZHVjZXMgYSBkaXNjcmltaW5hdG9yIHRoYXQgZ2l2ZXMgZXhwbGljaXQgc3VwZXJ2aXNpb24gdG8gYSBkZW5vaXNpbmcgc2FtcGxlIHBhdGggd2hldGhlciBpdCBpcyByZWFsaXN0aWMgb3Igbm90LiBVbmxpa2UgR0FOcywgb3VyIGFwcHJvYWNoIGRvZXMgbm90IHJlcXVpcmUgam9pbnQgdHJhaW5pbmcgb2Ygc2NvcmUgYW5kIGRpc2NyaW1pbmF0b3IgbmV0d29ya3MuIEluc3RlYWQsIHdlIHRyYWluIHRoZSBkaXNjcmltaW5hdG9yIGFmdGVyIHNjb3JlIHRyYWluaW5nLCBtYWtpbmcgZGlzY3JpbWluYXRvciB0cmFpbmluZyBzdGFibGUgYW5kIGZhc3QgdG8gY29udmVyZ2UuIEluIHNhbXBsZSBnZW5lcmF0aW9uLCB3ZSBhZGQgYW4gYXV4aWxpYXJ5IHRlcm0gdG8gdGhlIHByZS10cmFpbmVkIHNjb3JlIHRvIGRlY2VpdmUgdGhlIGRpc2NyaW1pbmF0b3IuIFRoaXMgdGVybSBjb3JyZWN0cyB0aGUgbW9kZWwgc2NvcmUgdG8gdGhlIGRhdGEgc2NvcmUgYXQgdGhlIG9wdGltYWwgZGlzY3JpbWluYXRvciwgd2hpY2ggaW1wbGllcyB0aGF0IHRoZSBkaXNjcmltaW5hdG9yIGhlbHBzIGJldHRlciBzY29yZSBlc3RpbWF0aW9uIGluIGEgY29tcGxlbWVudGFyeSB3YXkuIFVzaW5nIG91ciBhbGdvcml0aG0sIHdlIGFjaGl2ZSBzdGF0ZS1vZi10aGUtYXJ0IHJlc3VsdHMgb24gSW1hZ2VOZXQgMjU2eDI1NiB3aXRoIEZJRCAxLjgzIGFuZCByZWNhbGwgMC42NCwgc2ltaWxhciB0byB0aGUgdmFsaWRhdGlvbiBkYXRhJ3MgRklEICgxLjY4KSBhbmQgcmVjYWxsICgwLjY2KS4iLDEwLjAsLE9wZW4gd2VpZ2h0cyAobm9uLWNvbW1lcmNpYWwpLCJLb3JlYSAoUmVwdWJsaWMgb2YpLEtvcmVhIChSZXB1YmxpYyBvZikiLCwsLCwsMjAyNi0wNS0yNSAxMjoxNjozNiswMDowMCwsLCwsLCJBY2FkZW1pYSxJbmR1c3RyeSIsLCwsLE9wZW4gKG5vbi1jb21tZXJjaWFsKSwiaHR0cHM6Ly9naXRodWIuY29tL2Fsc2R1ZHJsYTEwL0RHCkF0dHJpYnV0aW9uLU5vbkNvbW1lcmNpYWwtU2hhcmVBbGlrZSA0LjAgSW50ZXJuYXRpb25hbAoKY2hlY2twb2ludHMgYW5kIHRyYWluIGNvZGUgaGVyZTogaHR0cHM6Ly9naXRodWIuY29tL2Fsc2R1ZHJsYTEwL0RHL2Jsb2IvbWFpbi9SRUFETUUubWQgIiwsMzM3Ljg4MTEzNjMxNzM4OTMsLEZQMTYsLCxIYXJkd2FyZSwsLCwsWWVzCkdQVC0zLjUgKGRhdmluY2ktMDAzKSwsLCwsMjAyMi0xMS0yOCwsLCwsLCwsLCwsLCwsLCxMaWtlbHksLCwsLCwsLCwsLDIwMjYtMDQtMDggMDI6MjE6NTYrMDA6MDAsLCwsLCwsLCwsLCwsLCwsLCwsLCwsLCwKQ0lDRVJPLEdhbWVzLERpcGxvbWFjeSxNZXRhIEFJLCJBbnRvbiBCYWtodGluLCBOb2FtIEJyb3duLCBFbWlseSBEaW5hbiwgR2FicmllbGUgRmFyaW5hLCBDb2xpbiBGbGFoZXJ0eSwgRGFuaWVsIEZyaWVkLCBBbmRyZXcgR29mZiwgSm9uYXRoYW4gR3JheSwgSGVuZ3l1YW4gSHUsIEF0aHVsIFBhdWwgSmFjb2IsIE1vanRhYmEgS29tZWlsaSwgS2FydGhpayBLb25hdGgsIE1pbmFlIEt3b24sIEFkYW0gTGVyZXIsIE1pa2UgTGV3aXMsIEFsZXhhbmRlciBILiBNaWxsZXIsIFNhc2hhIE1pdHRzLCBBZGl0aHlhIFJlbmR1Y2hpbnRhbGEsIFN0ZXBoZW4gUm9sbGVyLCBEaXJrIFJvd2UsIFdlaXlhbiBTaGksIEpvZSBTcGlzYWssIEFsZXhhbmRlciBXZWksIERhdmlkIFd1LCBIdWdoIFpoYW5nLCBNYXJrdXMgWmlqbHN0cmEiLDIwMjItMTEtMjIsSHVtYW4tbGV2ZWwgcGxheSBpbiB0aGUgZ2FtZSBvZiBEaXBsb21hY3kgYnkgY29tYmluaW5nIGxhbmd1YWdlIG1vZGVscyB3aXRoIHN0cmF0ZWdpYyByZWFzb25pbmcsaHR0cHM6Ly93d3cuc2NpZW5jZS5vcmcvZG9pLzEwLjExMjYvc2NpZW5jZS5hZGU5MDk3LDQ1OS4wLFNPVEEgaW1wcm92ZW1lbnQsIiIiV2UgaW50cm9kdWNlIENpY2VybywgdGhlIGZpcnN0IEFJIGFnZW50IHRvIGFjaGlldmUgaHVtYW4tbGV2ZWwgcGVyZm9ybWFuY2UgaW4gRGlwbG9tYWN5IiIiLCwiIiJXZSB0b29rIFIyQzIgKDIyKSBhcyBvdXIgYmFzZSBtb2RlbCDigJMgYSAyLjdCIHBhcmFtZXRlciBUcmFuc2Zvcm1lci1iYXNlZCAoMjMpIGVuY29kZXItZGVjb2RlciBtb2RlbCBwcmUtdHJhaW5lZCBvbiB0ZXh0IGZyb20gdGhlIEludGVybmV0IHVzaW5nIGEgQkFSVCBkZS1ub2lzaW5nIG9iamVjdGl2ZSAoMjQpLiIiIiwsLCwiIiJXZSBvYnRhaW5lZCBhIGRhdGFzZXQgb2YgMTI1LDI2MSBnYW1lcyBvZiBEaXBsb21hY3kgcGxheWVkIG9ubGluZSBhdCB3ZWJEaXBsb21hY3kubmV0LiBPZiB0aGVzZSwgNDAsNDA4IGdhbWVzIGNvbnRhaW5lZCBkaWFsb2d1ZSwgd2l0aCBhIHRvdGFsIG9mIDEyLDkwMSw2NjIgbWVzc2FnZXMgZXhjaGFuZ2VkIGJldHdlZW4gcGxheWVycy4gUGxheWVyIGFjY291bnRzIHdlcmUgZGUtaWRlbnRpZmllZCBhbmQgYXV0b21hdGVkIHJlZGFjdGlvbiBvZiBwZXJzb25hbGx5IGlkZW50aWZpYWJsZSBpbmZvcm1hdGlvbiAoUElJKSB3YXMgcGVyZm9ybWVkIGJ5IHdlYkRpcGxvbWFjeS4gV2UgcmVmZXIgdG8gdGhpcyBkYXRhc2V0IGhlcmVhZnRlciBhcyBXZWJEaXBsb21hY3kgLiIiIiwsLCwsVW5rbm93biwiVGhlIGdhbWUgRGlwbG9tYWN5IGhhcyBiZWVuIGEgbWFqb3IgY2hhbGxlbmdlIGZvciBhcnRpZmljaWFsIGludGVsbGlnZW5jZSAoQUkpLiBVbmxpa2Ugb3RoZXIgY29tcGV0aXRpdmUgZ2FtZXMgdGhhdCBBSSBoYXMgcmVjZW50bHkgbWFzdGVyZWQsIHN1Y2ggYXMgY2hlc3MsIEdvLCBhbmQgcG9rZXIsIERpcGxvbWFjeSBjYW5ub3QgYmUgc29sdmVkIHB1cmVseSB0aHJvdWdoIHNlbGYtcGxheTsgaXQgcmVxdWlyZXMgdGhlIGRldmVsb3BtZW50IG9mIGFuIGFnZW50IHRvIHVuZGVyc3RhbmQgb3RoZXIgcGxheWVyc+KAmSBtb3RpdmF0aW9ucyBhbmQgcGVyc3BlY3RpdmVzIGFuZCB0byB1c2UgbmF0dXJhbCBsYW5ndWFnZSB0byBuZWdvdGlhdGUgY29tcGxleCBzaGFyZWQgcGxhbnMuIFRoZSBNZXRhIEZ1bmRhbWVudGFsIEFJIFJlc2VhcmNoIERpcGxvbWFjeSBUZWFtIChGQUlSKSBldCBhbC4gZGV2ZWxvcGVkIGFuIGFnZW50IHRoYXQgaXMgYWJsZSB0byBwbGF5IHRoZSBmdWxsIG5hdHVyYWwgbGFuZ3VhZ2UgZm9ybSBvZiB0aGUgZ2FtZSBhbmQgZGVtb25zdHJhdGVzIHBlcmZvcm1hbmNlIHdlbGwgYWJvdmUgdGhlIGh1bWFuIGF2ZXJhZ2UgaW4gYW4gb25saW5lIERpcGxvbWFjeSBsZWFndWUuIFRoZSBwcmVzZW50IHdvcmsgaGFzIGZhci1yZWFjaGluZyBpbXBsaWNhdGlvbnMgZm9yIHRoZSBkZXZlbG9wbWVudCBvZiBjb29wZXJhdGl2ZSBBSSBhbmQgbGFuZ3VhZ2UgbW9kZWxzIGZvciBjb21tdW5pY2F0aW9uIHdpdGggcGVvcGxlLCBldmVuIHdoZW4gaW50ZXJhY3Rpb25zIGludm9sdmUgYSBtaXh0dXJlIG9mIGFsaWduZWQgYW5kIGNvbXBldGluZyBpbnRlcmVzdHMuIOKAlFlTIiwsLE9wZW4gd2VpZ2h0cyAobm9uLWNvbW1lcmNpYWwpLFVuaXRlZCBTdGF0ZXMgb2YgQW1lcmljYSwsLCwsLDIwMjYtMDEtMDEgMTQ6MDI6MjQrMDA6MDAsLCwsLCxJbmR1c3RyeSwsLCwsT3BlbiBzb3VyY2UsImNyZWF0aXZlIGNvbW1vbnMgKG5vbiBjb21tKSBmb3IgbW9kZWwgd2VpZ2h0cywgTUlUIGZvciBjb2RlCmh0dHBzOi8vZ2l0aHViLmNvbS9mYWNlYm9va3Jlc2VhcmNoL2RpcGxvbWFjeV9jaWNlcm8/dGFiPXJlYWRtZS1vdi1maWxlI2xpY2Vuc2UtZm9yLW1vZGVsLXdlaWdodHMiLCwsLEZQMTYsLCwsLCwsLFllcwpDTFVFLFJlY29tbWVuZGF0aW9uLFJlY29tbWVuZGVyIHN5c3RlbSwiTmF2ZXIgQ2xvdmEsTmF2ZXIgQUkgTGFiIiwiS3l1eW9uZyBTaGluLCBIYW5vY2sgS3dhaywgU3UgWW91bmcgS2ltLCBNYXggTmlobGVuIFJhbXN0cm9tLCBKaXN1IEplb25nLCBKdW5nLVdvbyBIYSwgS3l1bmctTWluIEtpbSIsMjAyMi0xMS0yMixTY2FsaW5nIExhdyBmb3IgUmVjb21tZW5kYXRpb24gTW9kZWxzOiBUb3dhcmRzIEdlbmVyYWwtcHVycG9zZSBVc2VyIFJlcHJlc2VudGF0aW9ucyxodHRwczovL2FyeGl2Lm9yZy9hYnMvMjExMS4xMTI5NCwsLCwxNjAwMDAwMDAuMCwxNjBtLDMuNDU2ZSsxOCwidXNpbmcgZ3JhcGggcmVhZGVyIG9uIEZpZ3VyZSAyIGIgZm9yIHRoZSB1cHBlciByaWdodCBwb2ludDogCjAuMDQgUEYtZGF5cyAqIDEwXjE1IEZMT1BTL3MqIDM2MDBzKjI0aD0zNDU2MDAwMDAwMDAwMDAwMDAwCgpjb3VudGluZyBvcGVyYXRpb25zOiA9MTYwMDAwMDAwLjAwKjUwNzQzODcwMzEyKjY9NC44NzE0MTE1NDk5NTIgw5cgMTBeMTkKCiIiVGhlIGNvbXB1dGF0aW9uIChQRi1kYXlzKSBpcyBjYWxjdWxhdGVkIGFzIDYgw5cgIyBvZiBwYXJhbWV0ZXJzIMOXIGJhdGNoIHNpemUgw5cgIyBvZiB0cmFpbmluZyBzdGVwcyDDlyBzZXF1ZW5jZSBsZW5ndGggZGl2aWRlZCBieSBvbmUgUEYtZGF5ID0gOC42NCDDlyAxMF4xOS4gV2UgdHJhaW4gYWxsIG1vZGVscyBmb3IgMTAwLDAwMCBzdGVwcy4iIiIsLCJQcmUtdHJhaW5pbmc6CldlIGNvbnN0cnVjdCBhIHN1ZmZpY2llbnRseSBsYXJnZS1zY2FsZSBkYXRhc2V0IHdpdGggbW9yZQp0aGFuIDUwQiAoNTA3NDE2NDMyMjUpIGJlaGF2aW9yIHRva2VucyBjb2xsZWN0ZWQgb3ZlciAyIHllYXJzIGZyb20gc2VhcmNoCmVuZ2luZSBhbmQgZS1jb21tZXJjZSBwbGF0Zm9ybS4KTnVtYmVyIG9mIGJlaGF2aW9yIHRva2VucyA1MCw3NDEsNjQzLDIyNSAoQXBwZW5kaXggMSkKRG93bnN0cmVhbToKQm9va3M6IFdlIGNvbGxlY3QgMSwyOTgsNDg5IHJldmlldyBsb2dzIG9mIDEwMCwwMDAgdW5pcXVlCnVzZXJzIGFuZCA1MDQsNTcyIHVuaXF1ZSBib29rcy4KQ2xvdGhpbmc6IFdlIGNvbGxlY3QgOTI4LDU5OCByZXZpZXcgbG9ncyBvZiAxMDAsMDAwIHVuaXF1ZQp1c2VycyBhbmQgMzE0LDk0MyB1bmlxdWUgY2xvdGhpbmcsIHNob2VzLCBhbmQgamV3ZWxyeS4KCjUwNzQxNjQzMjI1KzEyOTg0ODkrOTI4NTk4PTUwNzQzODcwMzEyIiwxNjguMCwiV2Ugc2h1ZmZsZSB0aGUgZGF0YXNldCBhdCBldmVyeSBlcG9jaCBhbmQgdHJhaW4gdGhlIG1vZGVsIGZvcgo4IGVwb2Nocywgd2hlcmUgdGhlIHRyYW5zZmVyIHBlcmZvcm1hbmNlIGJlZ2lucyB0byBwbGF0ZWF1LgpUaGUgdG90YWwgdHJhaW5pbmcgdGltZSB0YWtlcyA3IGRheXMgb24gNjQgVjEwMCBHUFVzLiAKCiIsTlZJRElBIFYxMDAsLExpa2VseSwiUmVjZW50IGFkdmFuY2VtZW50IG9mIGxhcmdlLXNjYWxlIHByZXRyYWluZWQgbW9kZWxzIHN1Y2ggYXMgQkVSVCwgR1BULTMsIENMSVAsIGFuZCBHb3BoZXIsIGhhcyBzaG93biBhc3RvbmlzaGluZyBhY2hpZXZlbWVudHMgYWNyb3NzIHZhcmlvdXMgdGFzayBkb21haW5zLiBVbmxpa2UgdmlzaW9uIHJlY29nbml0aW9uIGFuZCBsYW5ndWFnZSBtb2RlbHMsIHN0dWRpZXMgb24gZ2VuZXJhbC1wdXJwb3NlIHVzZXIgcmVwcmVzZW50YXRpb24gYXQgc2NhbGUgc3RpbGwgcmVtYWluIHVuZGVyZXhwbG9yZWQuIEhlcmUgd2UgZXhwbG9yZSB0aGUgcG9zc2liaWxpdHkgb2YgZ2VuZXJhbC1wdXJwb3NlIHVzZXIgcmVwcmVzZW50YXRpb24gbGVhcm5pbmcgYnkgdHJhaW5pbmcgYSB1bml2ZXJzYWwgdXNlciBlbmNvZGVyIGF0IGxhcmdlIHNjYWxlcy4gV2UgZGVtb25zdHJhdGUgdGhhdCB0aGUgc2NhbGluZyBsYXcgaXMgcHJlc2VudCBpbiB1c2VyIHJlcHJlc2VudGF0aW9uIGxlYXJuaW5nIGFyZWFzLCB3aGVyZSB0aGUgdHJhaW5pbmcgZXJyb3Igc2NhbGVzIGFzIGEgcG93ZXItbGF3IHdpdGggdGhlIGFtb3VudCBvZiBjb21wdXRhdGlvbi4gT3VyIENvbnRyYXN0aXZlIExlYXJuaW5nIFVzZXIgRW5jb2RlciAoQ0xVRSksIG9wdGltaXplcyB0YXNrLWFnbm9zdGljIG9iamVjdGl2ZXMsIGFuZCB0aGUgcmVzdWx0aW5nIHVzZXIgZW1iZWRkaW5ncyBzdHJldGNoIG91ciBleHBlY3RhdGlvbiBvZiB3aGF0IGlzIHBvc3NpYmxlIHRvIGRvIGluIHZhcmlvdXMgZG93bnN0cmVhbSB0YXNrcy4gQ0xVRSBhbHNvIHNob3dzIGdyZWF0IHRyYW5zZmVyYWJpbGl0eSB0byBvdGhlciBkb21haW5zIGFuZCBjb21wYW5pZXMsIGFzIHBlcmZvcm1hbmNlcyBvbiBhbiBvbmxpbmUgZXhwZXJpbWVudCBzaG93cyBzaWduaWZpY2FudCBpbXByb3ZlbWVudHMgaW4gQ2xpY2stVGhyb3VnaC1SYXRlIChDVFIpLiBGdXJ0aGVybW9yZSwgd2UgYWxzbyBpbnZlc3RpZ2F0ZSBob3cgdGhlIG1vZGVsIHBlcmZvcm1hbmNlIGlzIGluZmx1ZW5jZWQgYnkgdGhlIHNjYWxlIGZhY3RvcnMsIHN1Y2ggYXMgdHJhaW5pbmcgZGF0YSBzaXplLCBtb2RlbCBjYXBhY2l0eSwgc2VxdWVuY2UgbGVuZ3RoLCBhbmQgYmF0Y2ggc2l6ZS4gRmluYWxseSwgd2UgZGlzY3VzcyB0aGUgYnJvYWRlciBpbXBhY3RzIG9mIENMVUUgaW4gZ2VuZXJhbC4iLDguMCwsLCJLb3JlYSAoUmVwdWJsaWMgb2YpLEtvcmVhIChSZXB1YmxpYyBvZikiLCwsLDY0LjAsLDIwMjUtMTEtMjggMTE6NTM6NDQrMDA6MDAsLCwsMjU2LjAsIkNMVUUgaXMgdHJhaW5lZCB3aXRoIDE2ME0gcGFyYW1ldGVycywgc2VxdWVuY2UgbGVuZ3RoICgxMjgpLCBhbmQgYmF0Y2ggc2l6ZSAoMjU2KS4iLCJJbmR1c3RyeSxJbmR1c3RyeSIsLCwsLCwsLCwsLCwzODM4OS42NzA2MTU3NTM0MiwiUmVwb3J0ZWQsT3BlcmF0aW9uIGNvdW50aW5nIiwsLCwsCnNjRm9ybWVyLEJpb2xvZ3ksUmVwcmVzZW50YXRpb24gbGVhcm5pbmcsIlVuaXZlcnNpdHkgb2YgVG9yb250byxWZWN0b3IgSW5zdGl0dXRlLFVuaXZlcnNpdHkgSGVhbHRoIE5ldHdvcmssTWljcm9zb2Z0IFJlc2VhcmNoIiwiSGFvdGlhbiBDdWksIENobG9lIFdhbmcsIEhhc3NhYW4gTWFhbiwgTmFuIER1YW4sIEJvIFdhbmciLDIwMjItMTEtMjIsc2NGb3JtZXI6IEEgVW5pdmVyc2FsIFJlcHJlc2VudGF0aW9uIExlYXJuaW5nIEFwcHJvYWNoIGZvciBTaW5nbGUtQ2VsbCBEYXRhIFVzaW5nIFRyYW5zZm9ybWVycyxodHRwczovL3d3dy5iaW9yeGl2Lm9yZy9jb250ZW50LzEwLjExMDEvMjAyMi4xMS4yMC41MTcyODV2MS5hYnN0cmFjdCwxMC4wLCwsLCwsLCwiRWFjaCBjZWxsIGhhcyBNIGdlbmVzLCBub3Qgc3BlY2lmaWVkIHByZWNpc2VseSBidXQgc2V0IHRvIDEyMDAgZm9yIFVNQVAgcGxvdHMuIAoKVG90YWwgY2VsbHM6IDMwMDUrNzk4MisxNzAwMT0yNzk4OAoKRXN0aW1hdGVkIHRyYWluaW5nIHRva2VuczogMjc5ODgqMTIwMD0zMzU4NTYwMCIsLCwsLFNwZWN1bGF0aXZlLCwzMC4wLCwsIkNhbmFkYSxDYW5hZGEsQ2FuYWRhLFVuaXRlZCBTdGF0ZXMgb2YgQW1lcmljYSIsLCwsLCwyMDI1LTEyLTAxIDE0OjExOjIzKzAwOjAwLCwsLCwsIkFjYWRlbWlhLEFjYWRlbWlhLEluZHVzdHJ5IiwsLCwsLCwsLCwsLCwsLCwsLApBUi1MRE0sSW1hZ2UgZ2VuZXJhdGlvbixUZXh0LXRvLWltYWdlLCJBbGliYWJhLFVuaXZlcnNpdHkgb2YgV2F0ZXJsb28sVmVjdG9yIEluc3RpdHV0ZSIsIlhpY2hlbiBQYW4sIFBlbmdkYSBRaW4sIFl1aG9uZyBMaSwgSHVpIFh1ZSwgV2VuaHUgQ2hlbiIsMjAyMi0xMS0yMCxTeW50aGVzaXppbmcgQ29oZXJlbnQgU3Rvcnkgd2l0aCBBdXRvLVJlZ3Jlc3NpdmUgTGF0ZW50IERpZmZ1c2lvbiBNb2RlbHMsaHR0cHM6Ly9hcnhpdi5vcmcvYWJzLzIyMTEuMTA5NTAsODYuMCxTT1RBIGltcHJvdmVtZW50LCJUaGUgZmlyc3QgbGF0ZW50IGRpZmZ1c2lvbiBtb2RlbCBmb3IgY29oZXJlbnQgdmlzdWFsIHN0b3J5IHN5bnRoZXNpemluZy4KIiJRdWFudGl0YXRpdmUgcmVzdWx0cyBzaG93IHRoYXQgQVItTERNIGFjaGlldmVzIFNvVEEgRklEIHNjb3JlcyBvbiBQb3Jvcm9TViwgRmxpbnRzdG9uZXNTViwgYW5kIHRoZSBuZXdseSBpbnRyb2R1Y2VkIGNoYWxsZW5naW5nIGRhdGFzZXQgVklTVCBjb250YWluaW5nIG5hdHVyYWwgaW1hZ2VzIiIiLDE1MDAwMDAwMDAuMCxUYWJsZSAxLDUuMWUrMjAsOCBOVklESUEgQTEwMCBHUFVzIGZvciA4IGRheXMsLCJQb3Jvcm9TViwgRmxpbnRzdG9uZXNTViBhbmQgVklTVC4gQWxsIHN0b3J5dGVsbGluZyBkYXRhc2V0cywgc2l6ZXMgd291bGQgYmUgcG9zc2libGUgdG8gbG9vayB1cC4iLDE5NC4wLDggTlZJRElBIEExMDAgR1BVcyBmb3IgOCBkYXlzLE5WSURJQSBBMTAwLCxDb25maWRlbnQsIkNvbmRpdGlvbmVkIGRpZmZ1c2lvbiBtb2RlbHMgaGF2ZSBkZW1vbnN0cmF0ZWQgc3RhdGUtb2YtdGhlLWFydCB0ZXh0LXRvLWltYWdlIHN5bnRoZXNpcyBjYXBhY2l0eS4gUmVjZW50bHksIG1vc3Qgd29ya3MgZm9jdXMgb24gc3ludGhlc2l6aW5nIGluZGVwZW5kZW50IGltYWdlczsgV2hpbGUgZm9yIHJlYWwtd29ybGQgYXBwbGljYXRpb25zLCBpdCBpcyBjb21tb24gYW5kIG5lY2Vzc2FyeSB0byBnZW5lcmF0ZSBhIHNlcmllcyBvZiBjb2hlcmVudCBpbWFnZXMgZm9yIHN0b3J5LXN0ZWxsaW5nLiBJbiB0aGlzIHdvcmssIHdlIG1haW5seSBmb2N1cyBvbiBzdG9yeSB2aXN1YWxpemF0aW9uIGFuZCBjb250aW51YXRpb24gdGFza3MgYW5kIHByb3Bvc2UgQVItTERNLCBhIGxhdGVudCBkaWZmdXNpb24gbW9kZWwgYXV0by1yZWdyZXNzaXZlbHkgY29uZGl0aW9uZWQgb24gaGlzdG9yeSBjYXB0aW9ucyBhbmQgZ2VuZXJhdGVkIGltYWdlcy4gTW9yZW92ZXIsIEFSLUxETSBjYW4gZ2VuZXJhbGl6ZSB0byBuZXcgY2hhcmFjdGVycyB0aHJvdWdoIGFkYXB0YXRpb24uIFRvIG91ciBiZXN0IGtub3dsZWRnZSwgdGhpcyBpcyB0aGUgZmlyc3Qgd29yayBzdWNjZXNzZnVsbHkgbGV2ZXJhZ2luZyBkaWZmdXNpb24gbW9kZWxzIGZvciBjb2hlcmVudCB2aXN1YWwgc3Rvcnkgc3ludGhlc2l6aW5nLiBRdWFudGl0YXRpdmUgcmVzdWx0cyBzaG93IHRoYXQgQVItTERNIGFjaGlldmVzIFNvVEEgRklEIHNjb3JlcyBvbiBQb3Jvcm9TViwgRmxpbnRzdG9uZXNTViwgYW5kIHRoZSBuZXdseSBpbnRyb2R1Y2VkIGNoYWxsZW5naW5nIGRhdGFzZXQgVklTVCBjb250YWluaW5nIG5hdHVyYWwgaW1hZ2VzLiBMYXJnZS1zY2FsZSBodW1hbiBldmFsdWF0aW9ucyBzaG93IHRoYXQgQVItTERNIGhhcyBzdXBlcmlvciBwZXJmb3JtYW5jZSBpbiB0ZXJtcyBvZiBxdWFsaXR5LCByZWxldmFuY2UsIGFuZCBjb25zaXN0ZW5jeS4iLDUwLjAsLFVucmVsZWFzZWQsIkNoaW5hLENhbmFkYSxDYW5hZGEiLFN0YWJsZSBEaWZmdXNpb24gKExETS1LTC04LUcpLCwsLCwyMDI2LTA1LTI1IDEyOjIxOjI5KzAwOjAwLCwsLCwsIkluZHVzdHJ5LEFjYWRlbWlhLEFjYWRlbWlhIiwsLCwsT3BlbiAobm9uLWNvbW1lcmNpYWwpLCJubyB3ZWlnaHRzLCBubyBsaWNlbnNlLiB0cmFpbmluZyBhbmQgaW5mZXJlbmNlIGNvZGUgaGVyZToKaHR0cHM6Ly9naXRodWIuY29tL3hpY2hlbnBhbi9BUkxETSIsLDc0NS44MzYwNTc1NTU2MTQ4LCwsLCxIYXJkd2FyZSwsLCwsTm8KRnVzaW9uIGluIEVuY29kZXIsTGFuZ3VhZ2UsIlF1ZXN0aW9uIGFuc3dlcmluZyxMYW5ndWFnZSBtb2RlbGluZy9nZW5lcmF0aW9uIixTYW1zdW5nLCJBa2hpbCBLZWRpYSwgTW9oZCBBYmJhcyBaYWlkaSwgSGFlanVuIExlZSIsMjAyMi0xMS0xOCxGaUU6IEJ1aWxkaW5nIGEgR2xvYmFsIFByb2JhYmlsaXR5IFNwYWNlIGJ5IExldmVyYWdpbmcgRWFybHkgRnVzaW9uIGluIEVuY29kZXIgZm9yIE9wZW4tRG9tYWluIFF1ZXN0aW9uIEFuc3dlcmluZyxodHRwczovL2FyeGl2Lm9yZy9hYnMvMjIxMS4xMDE0NywxMi4wLFNPVEEgaW1wcm92ZW1lbnQsIiIiVXNpbmcgb3VyIHByb3Bvc2VkIG1ldGhvZCwgd2Ugb3V0cGVyZm9ybSB0aGUgY3VycmVudCBzdGF0ZS1vZi10aGUtYXJ0IG1ldGhvZCBieSAyLjUgRXhhY3QgTWF0Y2ggc2NvcmUgb24gdGhlIE5hdHVyYWwgUXVlc3Rpb24gZGF0YXNldCB3aGlsZSB1c2luZyBvbmx5IDI1JSBvZiBwYXJhbWV0ZXJzIGFuZCAzNSUgb2YgdGhlIGxhdGVuY3kgZHVyaW5nIGluZmVyZW5jZSwgYW5kIDQuNCBFeGFjdCBNYXRjaCBvbiBXZWJRdWVzdGlvbnMgZGF0YXNldCIiIiwzMzAwMDAwMDAuMCwzMzBNLDEuM2UrMjAsIiIiVGhlIGV4cGVyaW1lbnRzIHdlcmUgcnVuIG9uIDh4ODBHQiBOdmlkaWEgQTEwMHMgd2l0aCA4MDBHQiBSQU0gYW5kIDR4MzItY29yZSBDUFVzLCBhbmQgZWFjaCBleHBlcmltZW50IHRvb2sgYXJvdW5kIDEgZGF5IGZvciBOUSBhbmQgMiBkYXlzIGZvciBUcml2aWFRQSB3aXRoIGxhcmdlIG1vZGVscy4gSW5mZXJlbmNlIHdhcyBydW4gb24gdGhlIHNhbWUgc3lzdGVtLCBhbmQgdG9vayAyIG1pbnV0ZXMuIiIKCjIgZGF5cyAqIDI0ICogMzYwMCAqIDggKiAzMTIgdGVyYWZsb3AvcyAqIDAuMyB1dGlsaXphdGlvbiA9IDEuM2UyMCIsOTYwMDAwLDc5ayBwZXIgdGFibGUgMTEgKHByb2JhYmx5IG51bWJlciBvZiBxdWVzdGlvbi1hbnN3ZXIgcGFpcnMpLDQ4LjAsMiBkYXlzLE5WSURJQSBBMTAwIFNYTTQgODAgR0IsLExpa2VseSwiR2VuZXJhdGl2ZSBtb2RlbHMgaGF2ZSByZWNlbnRseSBzdGFydGVkIHRvIG91</x:v>
      </x:c>
    </x:row>
    <x:row r="194" ht="18" customHeight="1">
      <x:c r="A194" s="17" t="n">
        <x:v>189</x:v>
      </x:c>
      <x:c r="B194" s="17" t="n">
        <x:v>309</x:v>
      </x:c>
      <x:c r="C194" s="94" t="str">
        <x:v>dHBlcmZvcm0gZXh0cmFjdGl2ZSBtb2RlbHMgaW4gT3BlbiBEb21haW4gUXVlc3Rpb24gQW5zd2VyaW5nLCBsYXJnZWx5IGJ5IGxldmVyYWdpbmcgdGhlaXIgZGVjb2RlciB0byBhdHRlbmQgb3ZlciBtdWx0aXBsZSBlbmNvZGVkIHBhc3NhZ2VzIGFuZCBjb21iaW5pbmcgdGhlaXIgaW5mb3JtYXRpb24uIEhvd2V2ZXIsIGdlbmVyYXRpdmUgbW9kZWxzIHRlbmQgdG8gYmUgbGFyZ2VyIHRoYW4gZXh0cmFjdGl2ZSBtb2RlbHMgZHVlIHRvIHRoZSBuZWVkIGZvciBhIGRlY29kZXIsIHJ1biBzbG93ZXIgZHVyaW5nIGluZmVyZW5jZSBkdWUgdG8gYXV0by1yZWdyZXNzaXZlIGRlY29kZXIgYmVhbSBzZWFyY2gsIGFuZCB0aGVpciBnZW5lcmF0ZWQgb3V0cHV0IG9mdGVuIHN1ZmZlcnMgZnJvbSBoYWxsdWNpbmF0aW9ucy4gV2UgcHJvcG9zZSB0byBleHRlbmQgdHJhbnNmb3JtZXIgZW5jb2RlcnMgd2l0aCB0aGUgYWJpbGl0eSB0byBmdXNlIGluZm9ybWF0aW9uIGZyb20gbXVsdGlwbGUgcGFzc2FnZXMsIHVzaW5nIGdsb2JhbCByZXByZXNlbnRhdGlvbiB0byBwcm92aWRlIGNyb3NzLXNhbXBsZSBhdHRlbnRpb24gb3ZlciBhbGwgdG9rZW5zIGFjcm9zcyBzYW1wbGVzLiBGdXJ0aGVybW9yZSwgd2UgcHJvcG9zZSBhbiBhbHRlcm5hdGl2ZSBhbnN3ZXIgc3BhbiBwcm9iYWJpbGl0eSBjYWxjdWxhdGlvbiB0byBiZXR0ZXIgYWdncmVnYXRlIGFuc3dlciBzY29yZXMgaW4gdGhlIGdsb2JhbCBzcGFjZSBvZiBhbGwgc2FtcGxlcy4gVXNpbmcgb3VyIHByb3Bvc2VkIG1ldGhvZCwgd2Ugb3V0cGVyZm9ybSB0aGUgY3VycmVudCBzdGF0ZS1vZi10aGUtYXJ0IG1ldGhvZCBieSAyLjUgRXhhY3QgTWF0Y2ggc2NvcmUgb24gdGhlIE5hdHVyYWwgUXVlc3Rpb24gZGF0YXNldCB3aGlsZSB1c2luZyBvbmx5IDI1JSBvZiBwYXJhbWV0ZXJzIGFuZCAzNSUgb2YgdGhlIGxhdGVuY3kgZHVyaW5nIGluZmVyZW5jZSwgYW5kIDQuNCBFeGFjdCBNYXRjaCBvbiBXZWJRdWVzdGlvbnMgZGF0YXNldC4gV2hlbiBjb3VwbGVkIHdpdGggc3ludGhldGljIGRhdGEgYXVnbWVudGF0aW9uLCB3ZSBvdXRwZXJmb3JtIGxhcmdlciBtb2RlbHMgb24gdGhlIFRyaXZpYVFBIGRhdGFzZXQgYXMgd2VsbC4gVGhlIGxhdGVuY3kgYW5kIHBhcmFtZXRlciBzYXZpbmdzIG9mIG91ciBtZXRob2QgbWFrZSBpdCBwYXJ0aWN1bGFybHkgYXR0cmFjdGl2ZSBmb3Igb3Blbi1kb21haW4gcXVlc3Rpb24gYW5zd2VyaW5nLCBhcyB0aGVzZSBtb2RlbHMgYXJlIG9mdGVuIGNvbXB1dGUtaW50ZW5zaXZlLiIsLCxVbnJlbGVhc2VkLEtvcmVhIChSZXB1YmxpYyBvZiksLCwsLCwyMDI2LTA1LTI1IDEyOjIxOjI5KzAwOjAwLCwsLCwsSW5kdXN0cnksLCwsLFVucmVsZWFzZWQsIiIiVGhlIHNvdXJjZSBjb2RlIGlzIGJhc2VkIG9uIHRoZSBvcmlnaW5hbCBpbXBsZW1lbnRhdGlvbiBvZiBGaUQgKEl6YWNhcmQgYW5kIEdyYXZlLCAyMDIxYiksIHdoaWNoIGNhbiBiZSBmb3VuZCBhdCB0aGVpciBHaXRodWIuIFRoZSBtb2RlbGluZyBmb3IgdGhlIGZ1c2VkIEVsZWN0cmEgbW9kZWwgd2FzIGltcGxlbWVudGVkIHVzaW5nCkh1Z2dpbmdGYWNlIChXb2xmIGV0IGFsLiwgMjAyMCkgYnkgbW9kaWZ5aW5nIHRoZSBFbGVjdHJhTW9kZWwuIiwsMjMzLjA2MzAzMjIwOTUyNjMsLCwsLEhhcmR3YXJlLCwsLCxObwpHYWxhY3RpY2EsIkxhbmd1YWdlLEJpb2xvZ3kiLCJMYW5ndWFnZSBtb2RlbGluZyxRdWVzdGlvbiBhbnN3ZXJpbmcsTWF0aGVtYXRpY2FsIHJlYXNvbmluZyxNZWRpY2FsIGRpYWdub3NpcyxMYW5ndWFnZSBtb2RlbGluZy9nZW5lcmF0aW9uIixNZXRhIEFJLCJSb3NzIFRheWxvciwgTWFyY2luIEthcmRhcywgR3VpbGxlbSBDdWN1cnVsbCwgVGhvbWFzIFNjaWFsb20sIEFudGhvbnkgSGFydHNob3JuLCBFbHZpcyBTYXJhdmlhLCBBbmRyZXcgUG91bHRvbiwgVmlrdG9yIEtlcmtleiwgUm9iZXJ0IFN0b2puaWMiLDIwMjItMTEtMTYsR2FsYWN0aWNhOiBBIExhcmdlIExhbmd1YWdlIE1vZGVsIGZvciBTY2llbmNlLGh0dHBzOi8vYXJ4aXYub3JnL2Ficy8yMjExLjA5MDg1LDEwMTcuMCxTT1RBIGltcHJvdmVtZW50LCIiIldlIG91dHBlcmZvcm0gZXhpc3RpbmcgbW9kZWxzIG9uIGEgcmFuZ2Ugb2Ygc2NpZW50aWZpYyB0YXNrcy4gT24gdGVjaG5pY2FsIGtub3dsZWRnZSBwcm9iZXMgc3VjaCBhcyBMYVRlWCBlcXVhdGlvbnMsIEdhbGFjdGljYSBvdXRwZXJmb3JtcyB0aGUgbGF0ZXN0IEdQVC0zIGJ5IDY4LjIlIHZlcnN1cyA0OS4wJS4gR2FsYWN0aWNhIGFsc28gcGVyZm9ybXMgd2VsbCBvbiByZWFzb25pbmcsIG91dHBlcmZvcm1pbmcgQ2hpbmNoaWxsYSBvbiBtYXRoZW1hdGljYWwgTU1MVSBieSA0MS4zJSB0byAzNS43JSwgYW5kIFBhTE0gNTQwQiBvbiBNQVRIIiIKCiIiT24gcmVhc29uaW5nIHRhc2tzLCBHYWxhY3RpY2EgYmVhdHMgZXhpc3RpbmcgbGFuZ3VhZ2UgbW9kZWxzIG9uIGJlbmNobWFya3Mgc3VjaCBhcyBNTUxVIGFuZCBNQVRIIChIZW5kcnlja3MgZXQgYWwuLCAyMDIwLCAyMDIxKS4gV2l0aCBvdXIgcmVhc29uaW5nIHRva2VuIGFwcHJvYWNoLCB3ZSBvdXRwZXJmb3JtIENoaW5jaGlsbGEgb24gbWF0aGVtYXRpY2FsIE1NTFUgd2l0aCBhbiBhdmVyYWdlIHNjb3JlIG9mIDQxLjMlIHZlcnN1cyAzNS43JSAoSG9mZm1hbm4gZXQgYWwuLCAyMDIyKS4gT3VyIDEyMEIgbW9kZWwgYWNoaWV2ZXMgYSBzY29yZSBvZiAyMC40JSB2ZXJzdXMgUGFMTSA1NDBC4oCZcyA4LjglIG9uIE1BVEggKENob3dkaGVyeSBldCBhbC4sIDIwMjI7IExld2tvd3ljeiBldCBhbC4sIDIwMjIpLiBUaGUgMzBCIG1vZGVsIGFsc28gYmVhdHMgUGFMTSA1NDBCIG9uIHRoaXMgdGFzayB3aXRoIDE4IHRpbWVzIGxlc3MgcGFyYW1ldGVycy4iIgoKIiJHYWxhY3RpY2EgYWxzbyBwZXJmb3JtcyB3ZWxsIGluIGRvd25zdHJlYW0gc2NpZW50aWZpYyB0YXNrcywgYW5kIHdlIHNldCBhIG5ldyBzdGF0ZS1vZi10aGUtYXJ0IG9uIHNldmVyYWwgZG93bnN0cmVhbSB0YXNrcyBzdWNoIGFzIFB1Yk1lZFFBICg3Ny42JSkgYW5kIE1lZE1DUUEgZGV2ICg1Mi45JSkiIiIsMTIwMDAwMDAwMDAwLjAsIiIiVGhlIGxhcmdlc3QgMTIwQiBtb2RlbCB3ZSB0cmFpbiBydW5zIG9uIGEgc2luZ2xlIE5WSURJQSBBMTAwIG5vZGUiIiIsMy4yNGUrMjMsIkF1dGhvcnMgc3RhdGUgdGhlIG1vZGVsIGlzIHRyYWluZWQgb24gNDUwYiB0b2tlbnMuIFVzaW5nIDYgRkxPUC90b2tlbi9wYXJhbWV0ZXIsIHRoaXMgaXMgNioxMjBiKjQ1MGIgPSAzLjI0ZTIzIiwxMDYwMDAwMDAwMDAsIiIiVG90YWwgZGF0YXNldCBzaXplID0gMTA2IGJpbGxpb24gdG9rZW5zIiIiLCwsTlZJRElBIEExMDAgU1hNNCA4MCBHQixTZWxmLXN1cGVydmlzZWQgbGVhcm5pbmcsTGlrZWx5LCJJbmZvcm1hdGlvbiBvdmVybG9hZCBpcyBhIG1ham9yIG9ic3RhY2xlIHRvIHNjaWVudGlmaWMgcHJvZ3Jlc3MuIFRoZSBleHBsb3NpdmUgZ3Jvd3RoIGluIHNjaWVudGlmaWMgbGl0ZXJhdHVyZSBhbmQgZGF0YSBoYXMgbWFkZSBpdCBldmVyIGhhcmRlciB0byBkaXNjb3ZlciB1c2VmdWwgaW5zaWdodHMgaW4gYSBsYXJnZSBtYXNzIG9mIGluZm9ybWF0aW9uLiBUb2RheSBzY2llbnRpZmljIGtub3dsZWRnZSBpcyBhY2Nlc3NlZCB0aHJvdWdoIHNlYXJjaCBlbmdpbmVzLCBidXQgdGhleSBhcmUgdW5hYmxlIHRvIG9yZ2FuaXplIHNjaWVudGlmaWMga25vd2xlZGdlIGFsb25lLiBJbiB0aGlzIHBhcGVyIHdlIGludHJvZHVjZSBHYWxhY3RpY2E6IGEgbGFyZ2UgbGFuZ3VhZ2UgbW9kZWwgdGhhdCBjYW4gc3RvcmUsIGNvbWJpbmUgYW5kIHJlYXNvbiBhYm91dCBzY2llbnRpZmljIGtub3dsZWRnZS4gV2UgdHJhaW4gb24gYSBsYXJnZSBzY2llbnRpZmljIGNvcnB1cyBvZiBwYXBlcnMsIHJlZmVyZW5jZSBtYXRlcmlhbCwga25vd2xlZGdlIGJhc2VzIGFuZCBtYW55IG90aGVyIHNvdXJjZXMuIFdlIG91dHBlcmZvcm0gZXhpc3RpbmcgbW9kZWxzIG9uIGEgcmFuZ2Ugb2Ygc2NpZW50aWZpYyB0YXNrcy4gT24gdGVjaG5pY2FsIGtub3dsZWRnZSBwcm9iZXMgc3VjaCBhcyBMYVRlWCBlcXVhdGlvbnMsIEdhbGFjdGljYSBvdXRwZXJmb3JtcyB0aGUgbGF0ZXN0IEdQVC0zIGJ5IDY4LjIlIHZlcnN1cyA0OS4wJS4gR2FsYWN0aWNhIGFsc28gcGVyZm9ybXMgd2VsbCBvbiByZWFzb25pbmcsIG91dHBlcmZvcm1pbmcgQ2hpbmNoaWxsYSBvbiBtYXRoZW1hdGljYWwgTU1MVSBieSA0MS4zJSB0byAzNS43JSwgYW5kIFBhTE0gNTQwQiBvbiBNQVRIIHdpdGggYSBzY29yZSBvZiAyMC40JSB2ZXJzdXMgOC44JS4gSXQgYWxzbyBzZXRzIGEgbmV3IHN0YXRlLW9mLXRoZS1hcnQgb24gZG93bnN0cmVhbSB0YXNrcyBzdWNoIGFzIFB1Yk1lZFFBIGFuZCBNZWRNQ1FBIGRldiBvZiA3Ny42JSBhbmQgNTIuOSUuIEFuZCBkZXNwaXRlIG5vdCBiZWluZyB0cmFpbmVkIG9uIGEgZ2VuZXJhbCBjb3JwdXMsIEdhbGFjdGljYSBvdXRwZXJmb3JtcyBCTE9PTSBhbmQgT1BULTE3NUIgb24gQklHLWJlbmNoLiBXZSBiZWxpZXZlIHRoZXNlIHJlc3VsdHMgZGVtb25zdHJhdGUgdGhlIHBvdGVudGlhbCBmb3IgbGFuZ3VhZ2UgbW9kZWxzIGFzIGEgbmV3IGludGVyZmFjZSBmb3Igc2NpZW5jZS4gV2Ugb3BlbiBzb3VyY2UgdGhlIG1vZGVsIGZvciB0aGUgYmVuZWZpdCBvZiB0aGUgc2NpZW50aWZpYyBjb21tdW5pdHkuIiw0LjAsLE9wZW4gd2VpZ2h0cyAobm9uLWNvbW1lcmNpYWwpLFVuaXRlZCBTdGF0ZXMgb2YgQW1lcmljYSwsLCwxMjguMCwsMjAyNi0wNS0yNSAxMjoyMToyOCswMDowMCwsLCwyMDAwMDAwLjAsIlRhYmxlIDE6IGJhdGNoIHNpemUgMk0sIHdhcm11cCAxLjFCIChvdXQgb2YgNDUwQiB0b2tlbnMpIixJbmR1c3RyeSxUcnVlLCwsLFVucmVsZWFzZWQsImNjLWJ5LW5jIChub24tY29tbWVyY2lhbCk6IGh0dHBzOi8vaHVnZ2luZ2ZhY2UuY28vZmFjZWJvb2svZ2FsYWN0aWNhLTEyMGIgCgpyZXBvIGJ1dCBubyB0cmFpbmluZyBjb2RlOiBodHRwczovL2dpdGh1Yi5jb20vcGFwZXJzd2l0aGNvZGUvZ2FsYWkvYmxvYi9tYWluL1JFQURNRS5tZCAiLFRydWUsNTkxMDc2Ljg5NDM1NDQ4MzcsLCwsMTAyMzg2LjEzNDUxMDQ3NTM0LE9wZXJhdGlvbiBjb3VudGluZywsLCwsWWVzCkx1bWlub3VzIFNwYXJzZSxMYW5ndWFnZSxMYW5ndWFnZSBtb2RlbGluZy9nZW5lcmF0aW9uLCJBbGVwaCBBbHBoYSxHcmFwaGNvcmUiLCwyMDIyLTExLTE2LCxodHRwczovL3d3dy5ncmFwaGNvcmUuYWkvcG9zdHMvZ3JhcGhjb3JlLWFuZC1hbGVwaC1hbHBoYS1kZW1vbnN0cmF0ZS04MC1zcGFyc2lmaWVkLWFpLW1vZGVsLCwsLDI2MDAwMDAwMDAuMCwsLCwsLCwsLCxDb25maWRlbnQsIkdyYXBoY29yZSBhbmQgb3VyIHBhcnRuZXIgQWxlcGggQWxwaGEgYXJlIHVudmVpbGluZyBhIHNpZ25pZmljYW50IGFkdmFuY2UgaW4gQUkgY29tcHV0ZSBlZmZpY2llbmN5LCB3aXRoIHRoZSBzcGFyc2lmaWNhdGlvbiBvZiBhIDEzYm4gcGFyYW1ldGVyIG1vZGVsIGRvd24gdG8ganVzdCAyLjZibiBwYXJhbWV0ZXJzLgoKVGhlIGFkdmFuY2VkIHRlY2huaXF1ZSwgd2hpY2ggcmVtb3ZlcyBhcm91bmQgODAlIG9mIHRoZSBtb2RlbOKAmXMgd2VpZ2h0cyB3aGlsZSByZXRhaW5pbmcgbW9zdCBvZiBpdHMgY2FwYWJpbGl0aWVzLCB1dGlsaXplcyB0aGUgSVBV4oCZcyBzdXBwb3J0IGZvciBwb2ludCBzcGFyc2UgbWF0cml4IG11bHRpcGxpY2F0aW9ucyAtIGEgY2hhcmFjdGVyaXN0aWMgb2YgaXRzIG1hZGUtZm9yLUFJIGFyY2hpdGVjdHVyZS4iLCwsSG9zdGVkIGFjY2VzcyAobm8gQVBJKSwiR2VybWFueSxVbml0ZWQgS2luZ2RvbSBvZiBHcmVhdCBCcml0YWluIGFuZCBOb3J0aGVybiBJcmVsYW5kIiwsLCwsLDIwMjUtMTEtMjggMTE6NTM6NDQrMDA6MDAsLCwsLCwiSW5kdXN0cnksSW5kdXN0cnkiLCwsLCxVbnJlbGVhc2VkLCwsLCwsLCwsLCwsLE5vCkVWQS0wMSxWaXNpb24sIkltYWdlIGNsYXNzaWZpY2F0aW9uLE9iamVjdCBkZXRlY3Rpb24sU2VtYW50aWMgc2VnbWVudGF0aW9uLFZpZGVvIGNsYXNzaWZpY2F0aW9uIiwiQmVpamluZyBBY2FkZW15IG9mIEFydGlmaWNpYWwgSW50ZWxsaWdlbmNlIC8gQkFBSSxIdWF6aG9uZyBVbml2ZXJzaXR5IG9mIFNjaWVuY2UgYW5kIFRlY2hub2xvZ3ksWmhlamlhbmcgVW5pdmVyc2l0eSAoWkpVKSxCZWlqaW5nIEluc3RpdHV0ZSBvZiBUZWNobm9sb2d5IiwiWXV4aW4gRmFuZywgV2VuIFdhbmcsIEJpbmh1aSBYaWUsIFF1YW4gU3VuLCBMZWRlbGwgV3UsIFhpbmdnYW5nIFdhbmcsIFRpZWp1biBIdWFuZywgWGlubG9uZyBXYW5nLCBZdWUgQ2FvIiwyMDIyLTExLTE0LEVWQTogRXhwbG9yaW5nIHRoZSBMaW1pdHMgb2YgTWFza2VkIFZpc3VhbCBSZXByZXNlbnRhdGlvbiBMZWFybmluZyBhdCBTY2FsZSxodHRwczovL2FyeGl2Lm9yZy9hYnMvMjIxMS4wNzYzNiw5ODIuMCxTT1RBIGltcHJvdmVtZW50LCJmcm9tIGFic3RyYWN0ICdWaWEgdGhpcyBwcmV0ZXh0IHRhc2ssIHdlIGNhbiBlZmZpY2llbnRseSBzY2FsZSB1cCBFVkEgdG8gb25lIGJpbGxpb24gcGFyYW1ldGVycywgYW5kIHNldHMgbmV3IHJlY29yZHMgb24gYSBicm9hZCByYW5nZSBvZiByZXByZXNlbnRhdGl2ZSB2aXNpb24gZG93bnN0cmVhbSB0YXNrcywgc3VjaCBhcyBpbWFnZSByZWNvZ25pdGlvbiwgdmlkZW8gYWN0aW9uIHJlY29nbml0aW9uLCBvYmplY3QgZGV0ZWN0aW9uLCBpbnN0YW5jZSBzZWdtZW50YXRpb24gYW5kIHNlbWFudGljIHNlZ21lbnRhdGlvbiB3aXRob3V0IGhlYXZ5IHN1cGVydmlzZWQgdHJhaW5pbmcuJwoKIiJFVkEgdGFrZXMgYSBncmVhdCBsZWFwIGluIHRoZSBjaGFsbGVuZ2luZyBsYXJnZSB2b2NhYnVsYXJ5IGluc3RhbmNlIHNlZ21lbnRhdGlvbiB0YXNrOiBvdXIgbW9kZWwgYWNoaWV2ZXMgYWxtb3N0IHRoZSBzYW1lIHN0YXRlLW9mLXRoZS1hcnQgcGVyZm9ybWFuY2Ugb24gTFZJU3YxLjAgZGF0YXNldCB3aXRoIG92ZXIgYSB0aG91c2FuZCBjYXRlZ29yaWVzIGFuZCBDT0NPIGRhdGFzZXQgd2l0aCBvbmx5IGVpZ2h0eSBjYXRlZ29yaWVzLiIiCgpUYWJsZXMgNi05IiwxMDExMDAwMDAwLjAsMTAxMU0gZnJvbSB0YWJsZSAzLDEuNTAxZSsyMiwiZmxvcHMgPSAoMTI4KSAqICgzLjEyZTE0KSAqICgxNC41ICogMjQgKiAzNjAwKSAqICgwLjMpID0gMS41MDFlMjIKKG51bSBncHUpICogKHBlYWsgZmxvcHMpICogKHRpbWUgaW4gc2Vjb25kcykgKiAoYXNzdW1lZCB1dGlsaXphdGlvbiByYXRlKQoKZnJvbSBUYWJsZSAzLCB0aW1lIGFuZCBudW0gZ3B1cywgR1BVIG1vZGVsIGlzIG9uIHBhZ2UgNCAoQTEwMCksIHByZWNpc2lvbiBpcyBmcDE2IGFuZCBsaWtlbHkgdXRpbGl6ZXMgdGVuc29yIGNvcmVzIiw3NTc3NjAwMDAwLGZyb20gdGFibGUgMzogMjkuNk0gaW1hZ2VzLDM0OC4wLGZyb20gVGFibGUgMyAxNC41IGRheXMgPSAzNDggaG91cnMsTlZJRElBIEExMDAgU1hNNCA0MCBHQixTZWxmLXN1cGVydmlzZWQgbGVhcm5pbmcsQ29uZmlkZW50LCJXZSBsYXVuY2ggRVZBLCBhIHZpc2lvbi1jZW50cmljIGZvdW5kYXRpb24gbW9kZWwgdG8gZXhwbG9yZSB0aGUgbGltaXRzIG9mIHZpc3VhbCByZXByZXNlbnRhdGlvbiBhdCBzY2FsZSB1c2luZyBvbmx5IHB1YmxpY2x5IGFjY2Vzc2libGUgZGF0YS4gRVZBIGlzIGEgdmFuaWxsYSBWaVQgcHJlLXRyYWluZWQgdG8gcmVjb25zdHJ1Y3QgdGhlIG1hc2tlZCBvdXQgaW1hZ2UtdGV4dCBhbGlnbmVkIHZpc2lvbiBmZWF0dXJlcyBjb25kaXRpb25lZCBvbiB2aXNpYmxlIGltYWdlIHBhdGNoZXMuIFZpYSB0aGlzIHByZXRleHQgdGFzaywgd2UgY2FuIGVmZmljaWVudGx5IHNjYWxlIHVwIEVWQSB0byBvbmUgYmlsbGlvbiBwYXJhbWV0ZXJzLCBhbmQgc2V0cyBuZXcgcmVjb3JkcyBvbiBhIGJyb2FkIHJhbmdlIG9mIHJlcHJlc2VudGF0aXZlIHZpc2lvbiBkb3duc3RyZWFtIHRhc2tzLCBzdWNoIGFzIGltYWdlIHJlY29nbml0aW9uLCB2aWRlbyBhY3Rpb24gcmVjb2duaXRpb24sIG9iamVjdCBkZXRlY3Rpb24sIGluc3RhbmNlIHNlZ21lbnRhdGlvbiBhbmQgc2VtYW50aWMgc2VnbWVudGF0aW9uIHdpdGhvdXQgaGVhdnkgc3VwZXJ2aXNlZCB0cmFpbmluZy4gTW9yZW92ZXIsIHdlIG9ic2VydmUgcXVhbnRpdGF0aXZlIGNoYW5nZXMgaW4gc2NhbGluZyBFVkEgcmVzdWx0IGluIHF1YWxpdGF0aXZlIGNoYW5nZXMgaW4gdHJhbnNmZXIgbGVhcm5pbmcgcGVyZm9ybWFuY2UgdGhhdCBhcmUgbm90IHByZXNlbnQgaW4gb3RoZXIgbW9kZWxzLiBGb3IgaW5zdGFuY2UsIEVWQSB0YWtlcyBhIGdyZWF0IGxlYXAgaW4gdGhlIGNoYWxsZW5naW5nIGxhcmdlIHZvY2FidWxhcnkgaW5zdGFuY2Ugc2VnbWVudGF0aW9uIHRhc2s6IG91ciBtb2RlbCBhY2hpZXZlcyBhbG1vc3QgdGhlIHNhbWUgc3RhdGUtb2YtdGhlLWFydCBwZXJmb3JtYW5jZSBvbiBMVklTdjEuMCBkYXRhc2V0IHdpdGggb3ZlciBhIHRob3VzYW5kIGNhdGVnb3JpZXMgYW5kIENPQ08gZGF0YXNldCB3aXRoIG9ubHkgZWlnaHR5IGNhdGVnb3JpZXMuIEJleW9uZCBhIHB1cmUgdmlzaW9uIGVuY29kZXIsIEVWQSBjYW4gYWxzbyBzZXJ2ZSBhcyBhIHZpc2lvbi1jZW50cmljLCBtdWx0aS1tb2RhbCBwaXZvdCB0byBjb25uZWN0IGltYWdlcyBhbmQgdGV4dC4gV2UgZmluZCBpbml0aWFsaXppbmcgdGhlIHZpc2lvbiB0b3dlciBvZiBhIGdpYW50IENMSVAgZnJvbSBFVkEgY2FuIGdyZWF0bHkgc3RhYmlsaXplIHRoZSB0cmFpbmluZyBhbmQgb3V0cGVyZm9ybSB0aGUgdHJhaW5pbmcgZnJvbSBzY3JhdGNoIGNvdW50ZXJwYXJ0IHdpdGggbXVjaCBmZXdlciBzYW1wbGVzIGFuZCBsZXNzIGNvbXB1dGUsIHByb3ZpZGluZyBhIG5ldyBkaXJlY3Rpb24gZm9yIHNjYWxpbmcgdXAgYW5kIGFjY2VsZXJhdGluZyB0aGUgY29zdGx5IHRyYWluaW5nIG9mIG11bHRpLW1vZGFsIGZvdW5kYXRpb24gbW9kZWxzLiBUbyBmYWNpbGl0YXRlIGZ1dHVyZSByZXNlYXJjaCwgd2UgcmVsZWFzZSBhbGwgdGhlIGNvZGUgYW5kIGJpbGxpb24tc2NhbGUgbW9kZWwuIiwxNTAuMCwsT3BlbiB3ZWlnaHRzICh1bnJlc3RyaWN0ZWQpLCJDaGluYSxDaGluYSxDaGluYSxDaGluYSIsLCwsMTI4LjAsLDIwMjYtMDUtMjUgMTI6MjE6MjgrMDA6MDAsLCwsLCwiQWNhZGVtaWEsQWNhZGVtaWEsQWNhZGVtaWEsQWNhZGVtaWEiLCwsLDQ0NTQ0LjAsT3BlbiBzb3VyY2UsTUlUOiBodHRwczovL2dpdGh1Yi5jb20vYmFhaXZpc2lvbi9FVkEgcHJldHJhaW4gY29kZTogaHR0cHM6Ly9naXRodWIuY29tL2JhYWl2aXNpb24vRVZBL3RyZWUvbWFzdGVyL0VWQS0wMS9ldmEgLCwyOTM3NC40NjkwOTQzOTkwNCwsRlAxNiwsMTAyMzkwLjY5NDc2MTcxNDI0LEhhcmR3YXJlLCwsLCxZZXMKQWx0Q0xJUF9NOSwiTXVsdGltb2RhbCxMYW5ndWFnZSxWaXNpb24iLCJMYW5ndWFnZSBtb2RlbGluZy9nZW5lcmF0aW9uLENoYXQsVmlzdWFsIHF1ZXN0aW9uIGFuc3dlcmluZyxJbWFnZSBnZW5lcmF0aW9uIixCZWlqaW5nIEFjYWRlbXkgb2YgQXJ0aWZpY2lhbCBJbnRlbGxpZ2VuY2UgLyBCQUFJLCJaaG9uZ3poaSBDaGVuLCBHdWFuZyBMaXUsIEJvLVdlbiBaaGFuZywgRnVsb25nIFllLCBRaW5naG9uZyBZYW5nLCBMZWRlbGwgV3UiLDIwMjItMTEtMTIsQWx0Q0xJUDogQWx0ZXJpbmcgdGhlIExhbmd1YWdlIEVuY29kZXIgaW4gQ0xJUCBmb3IgRXh0ZW5kZWQgTGFuZ3VhZ2UgQ2FwYWJpbGl0aWVzLGh0dHBzOi8vYXJ4aXYub3JnL2Ficy8yMjExLjA2Njc5LDExMy4wLFNPVEEgaW1wcm92ZW1lbnQsIiIiV2Ugc2V0IG5ldyBzdGF0ZS1vZi10aGUtYXJ0IHBlcmZvcm1hbmNlcyBvbiBhIGJ1bmNoIG9mIHRhc2tzIGluY2x1ZGluZyBJbWFnZU5ldC1DTiwgRmxpY2tlcjMwa0NOLCBDT0NPLUNOIGFuZCBYVEQiIiIsLCwsLCwsLCwsLFVua25vd24sIkluIHRoaXMgd29yaywgd2UgcHJlc2VudCBhIGNvbmNlcHR1YWxseSBzaW1wbGUgYW5kIGVmZmVjdGl2ZSBtZXRob2QgdG8gdHJhaW4gYSBzdHJvbmcgYmlsaW5ndWFsL211bHRpbGluZ3VhbCBtdWx0aW1vZGFsIHJlcHJlc2VudGF0aW9uIG1vZGVsLiBTdGFydGluZyBmcm9tIHRoZSBwcmUtdHJhaW5lZCBtdWx0aW1vZGFsIHJlcHJlc2VudGF0aW9uIG1vZGVsIENMSVAgcmVsZWFzZWQgYnkgT3BlbkFJLCB3ZSBhbHRlcmVkIGl0cyB0ZXh0IGVuY29kZXIgd2l0aCBhIHByZS10cmFpbmVkIG11bHRpbGluZ3VhbCB0ZXh0IGVuY29kZXIgWExNLVIsIGFuZCBhbGlnbmVkIGJvdGggbGFuZ3VhZ2VzIGFuZCBpbWFnZSByZXByZXNlbnRhdGlvbnMgYnkgYSB0d28tc3RhZ2UgdHJhaW5pbmcgc2NoZW1hIGNvbnNpc3Rpbmcgb2YgdGVhY2hlciBsZWFybmluZyBhbmQgY29udHJhc3RpdmUgbGVhcm5pbmcuIFdlIHZhbGlkYXRlIG91ciBtZXRob2QgdGhyb3VnaCBldmFsdWF0aW9ucyBvZiBhIHdpZGUgcmFuZ2Ugb2YgdGFza3MuIFdlIHNldCBuZXcgc3RhdGUtb2YtdGhlLWFydCBwZXJmb3JtYW5jZXMgb24gYSBidW5jaCBvZiB0YXNrcyBpbmNsdWRpbmcgSW1hZ2VOZXQtQ04sIEZsaWNrZXIzMGstQ04sIENPQ08tQ04gYW5kIFhURC4gRnVydGhlciwgd2Ugb2J0YWluIHZlcnkgY2xvc2UgcGVyZm9ybWFuY2VzIHdpdGggQ0xJUCBvbiBhbG1vc3QgYWxsIHRhc2tzLCBzdWdnZXN0aW5nIHRoYXQgb25lIGNhbiBzaW1wbHkgYWx0ZXIgdGhlIHRleHQgZW5jb2RlciBpbiBDTElQIGZvciBleHRlbmRlZCBjYXBhYmlsaXRpZXMgc3VjaCBhcyBtdWx0aWxpbmd1YWwgdW5kZXJzdGFuZGluZy4gT3VyIG1vZGVscyBhbmQgY29kZSBhcmUgYXZhaWxhYmxlIGF0IHRoaXMgaHR0cHMgVVJMLiIsMTAuMCwsT3BlbiB3ZWlnaHRzICh1bnJlc3RyaWN0ZWQpLENoaW5hLENMSVAgKFZpVCBMLzE0QDMzNnB4KSwsLCwsMjAyNi0wNS0yNSAxMjoyMToyNyswMDowMCwsLCwsLEFjYWRlbWlhLCwsLCxPcGVuIHNvdXJjZSxodHRwczovL2dpdGh1Yi5jb20vRmxhZ0FJLU9wZW4vRmxhZ0FJL2Jsb2IvbWFzdGVyL2V4YW1wbGVzL0FsdENMSVAvYWx0Y2xpcF9mdF9ibXRyYWluLnB5IEFwYWNoZS0yLjAgbGljZW5zZSwsLCxGUDMyLCwsLCwsLCxZZXMKSW5ub3ZhdGl2ZSBEcnVnLWxpa2UgTW9sZWN1bGUgR2VuZXJhdGlvbiBmcm9tLEJpb2xvZ3ksRHJ1ZyBkaXNjb3ZlcnksIlVuaXZlcnNpdHkgb2YgUGl0dHNidXJnaCxDYXJuZWdpZSBNZWxsb24gVW5pdmVyc2l0eSAoQ01VKSIsIkhhb3RpYW4gWmhhbmcsIExpbnhpYW95aSBXYW4iLDIwMjItMTEtMTIsSW5ub3ZhdGl2ZSBEcnVnLWxpa2UgTW9sZWN1bGUgR2VuZXJhdGlvbiBmcm9tIEZsb3ctYmFzZWQgR2VuZXJhdGl2ZSBNb2RlbCxodHRwczovL2FyeGl2Lm9yZy9hYnMvMjIxMS4wNjU2NiwsLCwsLCwsMjAwMDAwMCwiVG90YWwgZGF0YSBwb2ludHMgPSA1MCwwMDAgYmluZGluZyBzdHJ1Y3R1cmVzIAoKUHJldmlvdXMgZXN0aW1hdGU6IDIwIGF0b21zL2xpZ2FuZCA9IDEsMDAwLDAwMCBkYXRhIHBvaW50cwpbRmluYWwgZXN0aW1hdGU6IDEuMGU2XSIsLCwsLFVua25vd24sIlRvIGRlc2lnbiBhIGRydWcgZ2l2ZW4gYSBiaW9sb2dpY2FsIG1vbGVjdWxlIGJ5IHVzaW5nIGRlZXAgbGVhcm5pbmcgbWV0aG9kcywgdGhlcmUgYXJlIG1hbnkgc3VjY2Vzc2Z1bCBtb2RlbHMgcHVibGlzaGVkIHJlY2VudGx5LiBQZW9wbGUgY29tbW9ubHkgdXNlZCBnZW5lcmF0aXZlIG1vZGVscyB0byBkZXNpZ24gbmV3IG1vbGVjdWxlcyBnaXZlbiBjZXJ0YWluIHByb3RlaW4uIExpR0FOIHdhcyByZWdhcmRlZCBhcyB0aGUgYmFzZWxpbmUgb2YgZGVlcCBsZWFybmluZyBtb2RlbCB3aGljaCB3YXMgZGV2ZWxvcGVkIG9uIGNvbnZvbHV0aW9uYWwgbmV1cmFsIG5ldHdvcmtzLiBSZWNlbnRseSwgR3JhcGhCUCBzaG93ZWQgaXRzIGFiaWxpdHkgdG8gcHJlZGljdCBpbm5vdmF0aXZlICIicmVhbCIiIGNoZW1pY2FscyB0aGF0IHRoZSBiaW5kaW5nIGFmZmluaXR5IG91dHBlcmZvcm1lZCB3aXRoIHRyYWRpdGlvbmFsIG1vbGVjdWxhciBkb2NraW5nIG1ldGhvZHMgYnkgdXNpbmcgYSBmbG93LWJhc2VkIGdlbmVyYXRpdmUgbW9kZWwgd2l0aCBhIGdyYXBoIG5ldXJhbCBuZXR3b3JrIGFuZCBtdWx0aWxheWVyIHBlcmNlcHRpb24uIEhvd2V2ZXIsIGFsbCB0aG9zZSBtZXRob2RzIHJlZ2FyZGVkIHByb3RlaW5zIGFzIHJpZ2lkIGJvZGllcyBhbmQgb25seSBpbmNsdWRlIGEgdmVyeSBzbWFsbCBwYXJ0IG9mIHByb3RlaW5zIHJlbGF0ZWQgdG8gYmluZGluZy4gSG93ZXZlciwgdGhlIGR5bmFtaWNzIG9mIHByb3RlaW5zIGFyZSBlc3NlbnRpYWwgZm9yIGRydWcgYmluZGluZy4gQmFzZWQgb24gR3JhcGhCUCwgd2UgcHJvcG9zZWQgdG8gZ2VuZXJhdGUgbW9yZSBzb2xpZCB3b3JrIGRlcml2ZWQgZnJvbSBwcm90ZWluIGRhdGEgYmFuay4gVGhlIHJlc3VsdHMgd2lsbCBiZSBldmFsdWF0ZWQgYnkgdmFsaWRpdHkgYW5kIGJpbmRpbmcgYWZmaW5pdHkgYnkgdXNpbmcgYSBjb21wdXRhdGlvbmFsIGNoZW1pc3RyeSBhbGdvcml0aG0uIiwsLCwiVW5pdGVkIFN0YXRlcyBvZiBBbWVyaWNhLFVuaXRlZCBTdGF0ZXMgb2YgQW1lcmljYSIsR3JhcGhCUCwsLCwsMjAyNS0xMS0yOCAxMTo1Mzo0NCswMDowMCwsLCwsLCJBY2FkZW1pYSxBY2FkZW1pYSIsLCwsLCwsLCwsLCwsLCwsLCwKSW50ZXJuSW1hZ2UsVmlzaW9uLCJJbWFnZSBjbGFzc2lmaWNhdGlvbixPYmplY3QgZGV0ZWN0aW9uLEltYWdlIHNlZ21lbnRhdGlvbiIsIlNoYW5naGFpIEFJIExhYixUc2luZ2h1YSBVbml2ZXJzaXR5LE5hbmppbmcgVW5pdmVyc2l0eSxTZW5zZVRpbWUsQ2hpbmVzZSBVbml2ZXJzaXR5IG9mIEhvbmcgS29uZyAoQ1VISykiLCJXZW5oYWkgV2FuZywgSmlmZW5nIERhaSwgWmhlIENoZW4sIFpoZW5oYW5nIEh1YW5nLCBaaGlxaSBMaSwgWGl6aG91IFpodSwgWGlhb3dlaSBIdSwgVG9uZyBMdSwgTGV3ZWkgTHUsIEhvbmdzaGVuZyBMaSwgWGlhb2dhbmcgV2FuZywgWXUgUWlhbyIsMjAyMi0xMS0xMCxJbnRlcm5JbWFnZTogRXhwbG9yaW5nIExhcmdlLVNjYWxlIFZpc2lvbiBGb3VuZGF0aW9uIE1vZGVscyB3aXRoIERlZm9ybWFibGUgQ29udm9sdXRpb25zLGh0dHBzOi8vYXJ4aXYub3JnL2Ficy8yMjExLjA1Nzc4LDEwODcuMCxTT1RBIGltcHJvdmVtZW50LCIiIkludGVybkltYWdlLUggYWNoaWV2ZWQgYSBuZXcgcmVjb3JkIDY1LjQgbUFQIG9uIENPQ08gdGVzdC1kZXYgYW5kIDYyLjkgbUlvVSBvbiBBREUyMEssIG91dHBlcmZvcm1pbmcgY3VycmVudCBsZWFkaW5nIENOTnMgYW5kIFZpVHMiIiIsMTA4MDAwMDAwMC4wLCIxLjA4QiwgdGFibGUgMSIsMi40MDhlKzIxLCJJbnRlcm5JbWFnZS1IIGlzIHByZS10cmFpbmVkIG9uIGEgNDI3IG1pbGxpb24gam9pbnQgZGF0YXNldCBvZiBwdWJsaWMgTGFpb24tNDAwTSBbNjFdLCBZRkNDLTE1TSBbNjJdLCBhbmQgQ0MxMk0gWzYzXSBmb3IgMzAgZXBvY2hzLCBhbmQgdGhlbiBmaW5lLXR1bmVkIHRoZSBtb2RlbCBvbiBJbWFnZU5ldC0xSyBmb3IgMjAgZXBvY2hzLiBJbWFnZU5ldC0xSyBoYXMgMSwyODEsMTY3IGltYWdlcy4KClRhYmxlIDIgc2F5cyBJbnRlcm5JbWFnZS1IIHVzZXMgMTg4IEdGTE9QIHBlciBmb3J3YXJkIHBhc3MgYXQgMjI0IHJlc29sdXRpb24sIGFuZCAxNDc4IEdGTE9QIGF0IDY0MAoKVGFibGUgNyBpbmRpY2F0ZXMgdHJhaW5pbmcgSW50ZXJuSW1hZ2UtSCB3YXMgZG9uZSBhdCBhIHNjYWxlIG9mICIiMjI0LzY0MCIiIHNvIHByZXN1bWFibHkgdGhlcmUgd2FzIHByZXRyYWluaW5nIGF0IDIyNHgyMjQgcmVzb2x1dGlvbiBhbmQgdGhlbiBzb21lIGZpbmUtdHVuaW5nIGF0IDY0MHg2NDAuIEl0J3Mgbm90IGNsZWFyIGhvdyBtdWNoIHRyYWluaW5nIHdhcyBkb25lIGF0IGVhY2ggcmVzb2x1dGlvbiwgYnV0IHR5cGljYWxseSB0aGlzIGlzIGEgc21hbGwgZnJhY3Rpb24gb2YgdG90YWwgdHJhaW5pbmcgKGUuZy4gTm9pc3kgU3R1ZGVudCBmaW5kcyBpdCBzdWZmaWNpZW50IHRvIHRyYWluIGZvciAzNTAgZXBvY2hzIGF0IHNtYWxsZXIgcmVzb2x1dGlvbiwgYW5kIHRoZW4gZmluZS10dW5lIGF0IHRoZSBoaWdoZXIgcmVzb2x1dGlvbiBmb3IgMS41IGVwb2NocykuIFdlJ2xsIGlnbm9yZSB0aGUgYWRkaXRpb25hbCBGTE9QcyBmcm9tIGhpZ2ggcmVzb2x1dGlvbiB0cmFpbmluZy4KClRvdGFsIHRyYWluaW5nIEZMT1BzOgoxODhlOSBGTE9QL2ltYWdlICogKDQyN00gaW1hZ2VzICogMzAgZXBvY2hzKSArICgxLjI4MU0gaW1hZ2VzICogMjAgZXBvY2hzKSAqIDMgKGFkZGl0aW9uYWwgRkxPUHMgZm9yIGJhY2t3YXJkIHBhc3MpID0gMi40MDhlMjEiLDgzNjkyMDAwMDAwLCwsLCwsQ29uZmlkZW50LCJDb21wYXJlZCB0byB0aGUgZ3JlYXQgcHJvZ3Jlc3Mgb2YgbGFyZ2Utc2NhbGUgdmlzaW9uIHRyYW5zZm9ybWVycyAoVmlUcykgaW4gcmVjZW50IHllYXJzLCBsYXJnZS1zY2FsZSBtb2RlbHMgYmFzZWQgb24gY29udm9sdXRpb25hbCBuZXVyYWwgbmV0d29ya3MgKENOTnMpIGFyZSBzdGlsbCBpbiBhbiBlYXJseSBzdGF0ZS4gVGhpcyB3b3JrIHByZXNlbnRzIGEgbmV3IGxhcmdlLXNjYWxlIENOTi1iYXNlZCBmb3VuZGF0aW9uIG1vZGVsLCB0ZXJtZWQgSW50ZXJuSW1hZ2UsIHdoaWNoIGNhbiBvYnRhaW4gdGhlIGdhaW4gZnJvbSBpbmNyZWFzaW5nIHBhcmFtZXRlcnMgYW5kIHRyYWluaW5nIGRhdGEgbGlrZSBWaVRzLiBEaWZmZXJlbnQgZnJvbSB0aGUgcmVjZW50IENOTnMgdGhhdCBmb2N1cyBvbiBsYXJnZSBkZW5zZSBrZXJuZWxzLCBJbnRlcm5JbWFnZSB0YWtlcyBkZWZvcm1hYmxlIGNvbnZvbHV0aW9uIGFzIHRoZSBjb3JlIG9wZXJhdG9yLCBzbyB0aGF0IG91ciBtb2RlbCBub3Qgb25seSBoYXMgdGhlIGxhcmdlIGVmZmVjdGl2ZSByZWNlcHRpdmUgZmllbGQgcmVxdWlyZWQgZm9yIGRvd25zdHJlYW0gdGFza3Mgc3VjaCBhcyBkZXRlY3Rpb24gYW5kIHNlZ21lbnRhdGlvbiwgYnV0IGFsc28gaGFzIHRoZSBhZGFwdGl2ZSBzcGF0aWFsIGFnZ3JlZ2F0aW9uIGNvbmRpdGlvbmVkIGJ5IGlucHV0IGFuZCB0YXNrIGluZm9ybWF0aW9uLiBBcyBhIHJlc3VsdCwgdGhlIHByb3Bvc2VkIEludGVybkltYWdlIHJlZHVjZXMgdGhlIHN0cmljdCBpbmR1Y3RpdmUgYmlhcyBvZiB0cmFkaXRpb25hbCBDTk5zIGFuZCBtYWtlcyBpdCBwb3NzaWJsZSB0byBsZWFybiBzdHJvbmdlciBhbmQgbW9yZSByb2J1c3QgcGF0dGVybnMgd2l0aCBsYXJnZS1zY2FsZSBwYXJhbWV0ZXJzIGZyb20gbWFzc2l2ZSBkYXRhIGxpa2UgVmlUcy4gVGhlIGVmZmVjdGl2ZW5lc3Mgb2Ygb3VyIG1vZGVsIGlzIHByb3ZlbiBvbiBjaGFsbGVuZ2luZyBiZW5jaG1hcmtzIGluY2x1ZGluZyBJbWFnZU5ldCwgQ09DTywgYW5kIEFERTIwSy4gSXQgaXMgd29ydGggbWVudGlvbmluZyB0aGF0IEludGVybkltYWdlLUggYWNoaWV2ZWQgYSBuZXcgcmVjb3JkIDY1LjQgbUFQIG9uIENPQ08gdGVzdC1kZXYgYW5kIDYyLjkgbUlvVSBvbiBBREUyMEssIG91dHBlcmZvcm1pbmcgY3VycmVudCBsZWFkaW5nIENOTnMgYW5kIFZpVHMuIFRoZSBjb2RlIHdpbGwgYmUgcmVsZWFzZWQgYXQgdGhpcyBodHRwcyBVUkwuIiwzMC4wLCxPcGVuIHdlaWdodHMgKHVucmVzdHJpY3RlZCksIkNoaW5hLENoaW5hLENoaW5hLEhvbmcgS29uZyxIb25nIEtvbmciLCwsLCwsMjAyNi0wNS0yNSAxMjoxOToxNCswMDowMCwsLCwsLCJBY2FkZW1pYSxBY2FkZW1pYSxBY2FkZW1pYSxJbmR1c3RyeSxBY2FkZW1pYSIsLCwsLE9wZW4gc291cmNlLCJodHRwczovL2dpdGh1Yi5jb20vT3BlbkdWTGFiL0ludGVybkltYWdlCk1JVCBsaWNlbnNlCgpodHRwczovL2h1Z2dpbmdmYWNlLmNvL09wZW5HVkxhYi9pbnRlcm5pbWFnZV9oX2pvaW50dG8yMmtfMzg0IiwsLCxGUDE2LCwsT3BlcmF0aW9uIGNvdW50aW5nLE9wZW5HVkxhYiwsLCxZZXMKTW9ncmlmaWVyIFJMU1RNIChXVDIpLExhbmd1YWdlLExhbmd1YWdlIG1vZGVsaW5nLERlZXBNaW5kLEfDoWJvciBNZWxpcywyMDIyLTExLTAzLENpcmNsaW5nIEJhY2sgdG8gUmVjdXJyZW50IE1vZGVscyBvZiBMYW5ndWFnZSxodHRwczovL2FyeGl2Lm9yZy9hYnMvMjIxMS4wMTg0OCwwLjAsU09UQSBpbXByb3ZlbWVudCwiIiJPbiB0b3Agb2YgdGhlc2UgaW1wcm92ZW1lbnRzLCB0aGUgUkxTVE0gb3V0cGVyZm9ybWVkIHRoZSBMU1RNIGJ5IGEgc21hbGwgbWFyZ2luLCBhbmQgd2UgZXN0YWJsaXNoZWQgYSBuZXcgc3RhdGUgb2YgdGhlIGFydCBvbiBib3RoIGRhdGFzZXRzIiIiLDM1MDAwMDAwLjAsVGFibGUgMSwxLjRlKzE3LDZORCA9IDYqMzUwMDAwMDAqMjY2NjY2NyoyNTAgPSAxLjQwMDAwMDJlKzE3LDI2NjY2NjcsLCwsLCxDb25maWRlbnQsIkp1c3QgYmVjYXVzZSBzb21lIHB1cmVseSByZWN1cnJlbnQgbW9kZWxzIHN1ZmZlciBmcm9tIGJlaW5nIGhhcmQgdG8gb3B0aW1pemUgYW5kIGluZWZmaWNpZW50IG9uIHRvZGF5J3MgaGFyZHdhcmUsIHRoZXkgYXJlIG5vdCBuZWNlc3NhcmlseSBiYWQgbW9kZWxzIG9mIGxhbmd1YWdlLiBXZSBkZW1vbnN0cmF0ZSB0aGlzIGJ5IHRoZSBleHRlbnQgdG8gd2hpY2ggdGhlc2UgbW9kZWxzIGNhbiBzdGlsbCBiZSBpbXByb3ZlZCBieSBhIGNvbWJpbmF0aW9uIG9mIGEgc2xpZ2h0bHkgYmV0dGVyIHJlY3VycmVudCBjZWxsLCBhcmNoaXRlY3R1cmUsIG9iamVjdGl2ZSwgYXMgd2VsbCBhcyBvcHRpbWl6YXRpb24uIEluIHRoZSBwcm9jZXNzLCB3ZSBlc3RhYmxpc2ggYSBuZXcgc3RhdGUgb2YgdGhlIGFydCBmb3IgbGFuZ3VhZ2UgbW9kZWxsaW5nIG9uIHNtYWxsIGRhdGFzZXRzIGFuZCBvbiBFbndpazggd2l0aCBkeW5hbWljIGV2YWx1YXRpb24uIiwyNTAuMCxNb2dyaWZpZXIgUkxTVE0gKFdUMiksVW5yZWxlYXNlZCxVbml0ZWQgS2luZ2RvbSBvZiBHcmVhdCBCcml0YWluIGFuZCBOb3J0aGVybiBJcmVsYW5kLCwsLCwsMjAyNi0wMi0xMSAxOToyNjoyNyswMDowMCwsLCwsLEluZHVzdHJ5LCwsLCxVbnJlbGVhc2VkLCwsLCwsLCxPcGVyYXRpb24gY291bnRpbmcsLCwsLE5vCk1vZ3JpZmllciBSTFNUTSAoUFRCKSxMYW5ndWFnZSxMYW5ndWFnZSBtb2RlbGluZyxEZWVwTWluZCxHw6Fib3IgTWVsaXMsMjAyMi0xMS0wMyxDaXJjbGluZyBCYWNrIHRvIFJlY3VycmVudCBNb2RlbHMgb2YgTGFuZ3VhZ2UsaHR0cHM6Ly9hcnhpdi5vcmcvYWJzLzIyMTEuMDE4NDgsLCwsMjQwMDAwMDAuMCxUYWJsZSAxLDcuMTM0NzIxOWUrMTYsNk5EID0gNioyNDAwMDAwMCoxMjM4NjY3KjQwMCA9IDcuMTM0NzIxOWUrMTYsMTIzODY2NywsLCwsLENvbmZpZGVudCwiSnVzdCBiZWNhdXNlIHNvbWUgcHVyZWx5IHJlY3VycmVudCBtb2RlbHMgc3VmZmVyIGZyb20gYmVpbmcgaGFyZCB0byBvcHRpbWl6ZSBhbmQgaW5lZmZpY2llbnQgb24gdG9kYXkncyBoYXJkd2FyZSwgdGhleSBhcmUgbm90IG5lY2Vzc2FyaWx5IGJhZCBtb2RlbHMgb2YgbGFuZ3VhZ2UuIFdlIGRlbW9uc3RyYXRlIHRoaXMgYnkgdGhlIGV4dGVudCB0byB3aGljaCB0aGVzZSBtb2RlbHMgY2FuIHN0aWxsIGJlIGltcHJvdmVkIGJ5IGEgY29tYmluYXRpb24gb2YgYSBzbGlnaHRseSBiZXR0ZXIgcmVjdXJyZW50IGNlbGwsIGFyY2hpdGVjdHVyZSwgb2JqZWN0aXZlLCBhcyB3ZWxsIGFzIG9wdGltaXphdGlvbi4gSW4gdGhlIHByb2Nlc3MsIHdlIGVzdGFibGlzaCBhIG5ldyBzdGF0ZSBvZiB0aGUgYXJ0IGZvciBsYW5ndWFnZSBtb2RlbGxpbmcgb24gc21hbGwgZGF0YXNldHMgYW5kIG9uIEVud2lrOCB3aXRoIGR5bmFtaWMgZXZhbHVhdGlvbi4iLDQwMC4wLE1vZ3JpZmllciBSTFNUTSAoUFRCKSxVbnJlbGVhc2VkLFVuaXRlZCBLaW5nZG9tIG9mIEdyZWF0IEJyaXRhaW4gYW5kIE5vcnRoZXJuIElyZWxhbmQsLCwsLCwyMDI2LTAyLTExIDE5OjI2OjI3KzAwOjAwLCwsLCwsSW5kdXN0cnksLCwsLFVucmVsZWFzZWQsLCwsLCwsLE9wZXJhdGlvbiBjb3VudGluZywsLCwsTm8KQkxPT01aLTE3NkIsTGFuZ3VhZ2UsIlRyYW5zbGF0aW9uLExhbmd1YWdlIG1vZGVsaW5nL2dlbmVyYXRpb24iLEh1Z2dpbmcgRmFjZSwiTmlrbGFzIE11ZW5uaWdob2ZmLCBUaG9tYXMgV2FuZywgTGludGFuZyBTdXRhd2lrYSwgQWRhbSBSb2JlcnRzLCBTdGVsbGEgQmlkZXJtYW4sIFRldmVuIExlIFNjYW8sIE0gU2FpZnVsIEJhcmksIFNoZW5nIFNoZW4sIFpoZW5nLVhpbiBZb25nLCBIYWlsZXkgU2Nob2Vsa29wZiwgWGlhbmdydSBUYW5nLCBEcmFnb21pciBSYWRldiwgQWxoYW0gRmlrcmkgQWppLCBLaGFsaWQgQWxtdWJhcmFrLCBTYW11ZWwgQWxiYW5pZSwgWmFpZCBBbHlhZmVhaSwgQWxiZXJ0IFdlYnNvbiwgRWR3YXJkIFJhZmYsIENvbGluIFJhZmZlbCIsMjAyMi0xMS0wMyxDcm9zc2xpbmd1YWwgR2VuZXJhbGl6YXRpb24gdGhyb3VnaCBNdWx0aXRhc2sgRmluZXR1bmluZywiaHR0cHM6Ly9hcnhpdi5vcmcvYWJzLzIyMTEuMDE3ODYsIGh0dHBzOi8vaHVnZ2luZ2ZhY2UuY28vYmlnc2NpZW5jZS9ibG9vbXoiLDI0Mi4wLCwiIiJGaW5ldHVuaW5nIG9uIG11bHRpbGluZ3VhbCB0YXNrcyB3aXRoIEVuZ2xpc2ggcHJvbXB0cyBmdXJ0aGVyIGltcHJvdmVzIHBlcmZvcm1hbmNlIG9uIEVuZ2xpc2ggYW5kIG5vbi1FbmdsaXNoIHRhc2tzIGxlYWRpbmcgdG8gdmFyaW91cyBzdGF0ZS1vZi10aGUtYXJ0IHplcm8tc2hvdCByZXN1bHRzLiIiCgpub3QgU09UQSwgZXZlbiBub3QgdGhlIGJlc3QgbW9kZWwgaW4gdGhlIHBhcGVyIiwxNzYwMDAwMDAwMDAuMCwxNzZCLCwiZmluZS10dW5lZCBmcm9tIEJMT09NLTE3NkIKCjEuMzdlMjIgZmluZS10dW5lIGNvbXB1dGUiLDIwMDAwMDAwMDAwLCJwZXIgaHR0cHM6Ly9odWdnaW5nZmFjZS5jby9kYXRhc2V0cy9iaWdzY2llbmNlL3hQMywgOTQsOTQxLDkzNiBLQiBvciA5NEdCIAoKaWYgYXBwcm94IDIwME0gd29yZHMgcGVyIEdCLCB0aGF0J3MgfjIwQiB3b3JkcyAocm91Z2hlciBlc3RpbWF0ZSBiZWNhdXNlIGl0J3MgbXVsdGlsaW5ndWFsKQoKaHR0cHM6Ly9kb2NzLmdvb2dsZS5jb20vZG9jdW1lbnQvZC8xRzN2dlFrbjR4X1c3MU1LZzBHbUhWdHpmZDltMHkzX09mY29ldzB2OTAyUS9lZGl0I2hlYWRpbmc9aC5pZWloYzA4cDhkbjAiLCwsLCxMaWtlbHksIk11bHRpdGFzayBwcm9tcHRlZCBmaW5ldHVuaW5nIChNVEYpIGhhcyBiZWVuIHNob3duIHRvIGhlbHAgbGFyZ2UgbGFuZ3VhZ2UgbW9kZWxzIGdlbmVyYWxpemUgdG8gbmV3IHRhc2tzIGluIGEgemVyby1zaG90IHNldHRpbmcsIGJ1dCBzbyBmYXIgZXhwbG9yYXRpb25zIG9mIE1URiBoYXZlIGZvY3VzZWQgb24gRW5nbGlzaCBkYXRhIGFuZCBtb2RlbHMuIFdlIGFwcGx5IE1URiB0byB0aGUgcHJldHJhaW5lZCBtdWx0aWxpbmd1YWwgQkxPT00gYW5kIG1UNSBtb2RlbCBmYW1pbGllcyB0byBwcm9kdWNlIGZpbmV0dW5lZCB2YXJpYW50cyBjYWxsZWQgQkxPT01aIGFuZCBtVDAuIFdlIGZpbmQgZmluZXR1bmluZyBsYXJnZSBtdWx0aWxpbmd1YWwgbGFuZ3VhZ2UgbW9kZWxzIG9uIEVuZ2xpc2ggdGFza3Mgd2l0aCBFbmdsaXNoIHByb21wdHMgYWxsb3dzIGZvciB0YXNrIGdlbmVyYWxpemF0aW9uIHRvIG5vbi1FbmdsaXNoIGxhbmd1YWdlcyB0aGF0IGFwcGVhciBvbmx5IGluIHRoZSBwcmV0cmFpbmluZyBjb3JwdXMuIEZpbmV0dW5pbmcgb24gbXVsdGlsaW5ndWFsIHRhc2tzIHdpdGggRW5nbGlzaCBwcm9tcHRzIGZ1cnRoZXIgaW1wcm92ZXMgcGVyZm9ybWFuY2Ugb24gRW5nbGlzaCBhbmQgbm9uLUVuZ2xpc2ggdGFza3MgbGVhZGluZyB0byB2YXJpb3VzIHN0YXRlLW9mLXRoZS1hcnQgemVyby1zaG90IHJlc3VsdHMuIFdlIGFsc28gaW52ZXN0aWdhdGUgZmluZXR1bmluZyBvbiBtdWx0aWxpbmd1YWwgdGFza3Mgd2l0aCBwcm9tcHRzIHRoYXQgaGF2ZSBiZWVuIG1hY2hpbmUtdHJhbnNsYXRlZCBmcm9tIEVuZ2xpc2ggdG8gbWF0Y2ggdGhlIGxhbmd1YWdlIG9mIGVhY2ggZGF0YXNldC4gV2UgZmluZCB0cmFpbmluZyBvbiB0aGVzZSBtYWNoaW5lLXRyYW5zbGF0ZWQgcHJvbXB0cyBsZWFkcyB0byBiZXR0ZXIgcGVyZm9ybWFuY2Ugb24gaHVtYW4td3JpdHRlbiBwcm9tcHRzIGluIHRoZSByZXNwZWN0aXZlIGxhbmd1YWdlcy4gU3VycHJpc2luZ2x5LCB3ZSBmaW5kIG1vZGVscyBhcmUgY2FwYWJsZSBvZiB6ZXJvLXNob3QgZ2VuZXJhbGl6YXRpb24gdG8gdGFza3MgaW4gbGFuZ3VhZ2VzIHRoZXkgaGF2ZSBuZXZlciBpbnRlbnRpb25hbGx5IHNlZW4uIFdlIGNvbmplY3R1cmUgdGhhdCB0aGUgbW9kZWxzIGFyZSBsZWFybmluZyBoaWdoZXItbGV2ZWwgY2FwYWJpbGl0aWVzIHRoYXQgYXJlIGJvdGggdGFzay0gYW5kIGxhbmd1YWdlLWFnbm9zdGljLiBJbiBhZGRpdGlvbiwgd2UgaW50cm9kdWNlIHhQMywgYSBjb21wb3NpdGUgb2Ygc3VwZXJ2aXNlZCBkYXRhc2V0cyBpbiA0NiBsYW5ndWFnZXMgd2l0aCBFbmdsaXNoIGFuZCBtYWNoaW5lLXRyYW5zbGF0ZWQgcHJvbXB0cy4gT3VyIGNvZGUsIGRhdGFzZXRzIGFuZCBtb2RlbHMgYXJlIGZyZWVseSBhdmFpbGFibGUgYXQgdGhpcyBodHRwcyBVUkwuIiwsLE9wZW4gd2VpZ2h0cyAodW5yZXN0cmljdGVkKSxVbml0ZWQgU3RhdGVzIG9mIEFtZXJpY2EsQkxPT00tMTc2QiwxLjM3MjhlKzIyLCIiIldlIHVzZSBwdWJsaWNseSBhdmFpbGFibGUgcHJldHJhaW5lZCBCTE9PTSBtb2RlbHMgcmFuZ2luZyBmcm9tIDU2MCBtaWxsaW9uIHRvIDE3NiBiaWxsaW9uIHBhcmFtZXRlcnMuIEJMT09NIG1vZGVscyBhcmUgbGFyZ2UgZGVjb2Rlci1vbmx5IGxhbmd1YWdlIG1vZGVscyBwcmV0cmFpbmVkIGZvciBhcm91bmQgMzUwIGJpbGxpb24gdG9rZW5zIHdpdGggYW4gYXJjaGl0ZWN0dXJlIHNpbWlsYXIgdG8gR1BULTMKKEJyb3duIGV0IGFsLiwgMjAyMCkuIFdlIGZpbmV0dW5lIHRoZSBtb2RlbHMgZm9yIGFuIGFkZGl0aW9uYWwgMTMgYmlsbGlvbiB0b2tlbnMgd2l0aCBsb3NzIG9ubHkgYmVpbmcKY29tcHV0ZWQgb24gdGFyZ2V0IHRva2Vucy4iIgoKMTNCICogMTc2QiAqIDYiLCwsMjAyNS0xMS0yOCAxMTo1Mzo0NCswMDowMCwsLCwsLEluZHVzdHJ5LCwsLCxPcGVuIHNvdXJjZSwiQXBhY2hlIDIuMAp0cmFpbi9ldmFsIGNvZGU6IGh0dHBzOi8vZ2l0aHViLmNvbS9iaWdzY2llbmNlLXdvcmtzaG9wL3htdGY/dGFiPXJlYWRtZS1vdi1maWxlI3RyYWluLW1vZGVscyAKd2VpZ2h0czogaHR0cHM6Ly9odWdnaW5nZmFjZS5jby9iaWdzY2llbmNlL2Jsb29teiAiLCwsLCwsLCwsLCwsWWVzCm1UMC0xM0IsTGFuZ3VhZ2UsIlRyYW5zbGF0aW9uLExhbmd1YWdlIG1vZGVsaW5nL2dlbmVyYXRpb24iLCJIdWdnaW5nIEZhY2UsQmlnU2NpZW5jZSIsIk5pa2xhcyBNdWVubmlnaG9mZiwgVGhvbWFzIFdhbmcsIExpbnRhbmcgU3V0YXdpa2EsIEFkYW0gUm9iZXJ0cywgU3RlbGxhIEJpZGVybWFuLCBUZXZlbiBMZSBTY2FvLCBNIFNhaWZ1bCBCYXJpLCBTaGVuZyBTaGVuLCBaaGVuZy1YaW4gWW9uZywgSGFpbGV5IFNjaG9lbGtvcGYsIFhpYW5ncnUgVGFuZywgRHJhZ29taXIgUmFkZXYsIEFsaGFtIEZpa3JpIEFqaSwgS2hhbGlkIEFsbXViYXJhaywgU2FtdWVsIEFsYmFuaWUsIFphaWQgQWx5YWZlYWksIEFsYmVydCBXZWJzb24sIEVkd2FyZCBSYWZmLCBDb2xpbiBSYWZmZWwiLDIwMjItMTEtMDMsQ3Jvc3NsaW5ndWFsIEdlbmVyYWxpemF0aW9uIHRocm91Z2ggTXVsdGl0YXNrIEZpbmV0dW5pbmcsaHR0cHM6Ly9hcnhpdi5vcmcvYWJzLzIyMTEuMDE3ODYsMjQyLjAsU09UQSBpbXByb3ZlbWVudCwiIiJGaW5ldHVuaW5nIG9uIG11bHRpbGluZ3VhbCB0YXNrcyB3aXRoIEVuZ2xpc2ggcHJvbXB0cyBmdXJ0aGVyIGltcHJvdmVzIHBlcmZvcm1hbmNlIG9uIEVuZ2xpc2ggYW5kIG5vbi1FbmdsaXNoIHRhc2tzIGxlYWRpbmcgdG8gdmFyaW91cyBzdGF0ZS1vZi10aGUtYXJ0IHplcm8tc2hvdCByZXN1bHRzLiIiCgpGaWd1cmUgNCwgemVyby1zaG90IFNPVEEiLDEzMDAwMDAwMDAwLjAsMTNC</x:v>
      </x:c>
    </x:row>
    <x:row r="195" ht="18" customHeight="1">
      <x:c r="A195" s="17" t="n">
        <x:v>190</x:v>
      </x:c>
      <x:c r="B195" s="17" t="n">
        <x:v>309</x:v>
      </x:c>
      <x:c r="C195" s="94" t="str">
        <x:v>LCwiZmluZS10dW5lZCBmcm9tIG1UNQoKMS4zN2UyMiBmaW5lLXR1bmUgY29tcHV0ZSIsMjAwMDAwMDAwMDAsInBlciBodHRwczovL2h1Z2dpbmdmYWNlLmNvL2RhdGFzZXRzL2JpZ3NjaWVuY2UveFAzLCA5NCw5NDEsOTM2IEtCIG9yIDk0R0IgCgppZiBhcHByb3ggMjAwTSB3b3JkcyBwZXIgR0IsIHRoYXQncyB+MjBCIHdvcmRzIChyb3VnaGVyIGVzdGltYXRlIGJlY2F1c2UgaXQncyBtdWx0aWxpbmd1YWwpCgpodHRwczovL2RvY3MuZ29vZ2xlLmNvbS9kb2N1bWVudC9kLzFHM3Z2UWtuNHhfVzcxTUtnMEdtSFZ0emZkOW0weTNfT2Zjb2V3MHY5MDJRL2VkaXQjaGVhZGluZz1oLmllaWhjMDhwOGRuMCIsLCwsLENvbmZpZGVudCwiTXVsdGl0YXNrIHByb21wdGVkIGZpbmV0dW5pbmcgKE1URikgaGFzIGJlZW4gc2hvd24gdG8gaGVscCBsYXJnZSBsYW5ndWFnZSBtb2RlbHMgZ2VuZXJhbGl6ZSB0byBuZXcgdGFza3MgaW4gYSB6ZXJvLXNob3Qgc2V0dGluZywgYnV0IHNvIGZhciBleHBsb3JhdGlvbnMgb2YgTVRGIGhhdmUgZm9jdXNlZCBvbiBFbmdsaXNoIGRhdGEgYW5kIG1vZGVscy4gV2UgYXBwbHkgTVRGIHRvIHRoZSBwcmV0cmFpbmVkIG11bHRpbGluZ3VhbCBCTE9PTSBhbmQgbVQ1IG1vZGVsIGZhbWlsaWVzIHRvIHByb2R1Y2UgZmluZXR1bmVkIHZhcmlhbnRzIGNhbGxlZCBCTE9PTVogYW5kIG1UMC4gV2UgZmluZCBmaW5ldHVuaW5nIGxhcmdlIG11bHRpbGluZ3VhbCBsYW5ndWFnZSBtb2RlbHMgb24gRW5nbGlzaCB0YXNrcyB3aXRoIEVuZ2xpc2ggcHJvbXB0cyBhbGxvd3MgZm9yIHRhc2sgZ2VuZXJhbGl6YXRpb24gdG8gbm9uLUVuZ2xpc2ggbGFuZ3VhZ2VzIHRoYXQgYXBwZWFyIG9ubHkgaW4gdGhlIHByZXRyYWluaW5nIGNvcnB1cy4gRmluZXR1bmluZyBvbiBtdWx0aWxpbmd1YWwgdGFza3Mgd2l0aCBFbmdsaXNoIHByb21wdHMgZnVydGhlciBpbXByb3ZlcyBwZXJmb3JtYW5jZSBvbiBFbmdsaXNoIGFuZCBub24tRW5nbGlzaCB0YXNrcyBsZWFkaW5nIHRvIHZhcmlvdXMgc3RhdGUtb2YtdGhlLWFydCB6ZXJvLXNob3QgcmVzdWx0cy4gV2UgYWxzbyBpbnZlc3RpZ2F0ZSBmaW5ldHVuaW5nIG9uIG11bHRpbGluZ3VhbCB0YXNrcyB3aXRoIHByb21wdHMgdGhhdCBoYXZlIGJlZW4gbWFjaGluZS10cmFuc2xhdGVkIGZyb20gRW5nbGlzaCB0byBtYXRjaCB0aGUgbGFuZ3VhZ2Ugb2YgZWFjaCBkYXRhc2V0LiBXZSBmaW5kIHRyYWluaW5nIG9uIHRoZXNlIG1hY2hpbmUtdHJhbnNsYXRlZCBwcm9tcHRzIGxlYWRzIHRvIGJldHRlciBwZXJmb3JtYW5jZSBvbiBodW1hbi13cml0dGVuIHByb21wdHMgaW4gdGhlIHJlc3BlY3RpdmUgbGFuZ3VhZ2VzLiBTdXJwcmlzaW5nbHksIHdlIGZpbmQgbW9kZWxzIGFyZSBjYXBhYmxlIG9mIHplcm8tc2hvdCBnZW5lcmFsaXphdGlvbiB0byB0YXNrcyBpbiBsYW5ndWFnZXMgdGhleSBoYXZlIG5ldmVyIGludGVudGlvbmFsbHkgc2Vlbi4gV2UgY29uamVjdHVyZSB0aGF0IHRoZSBtb2RlbHMgYXJlIGxlYXJuaW5nIGhpZ2hlci1sZXZlbCBjYXBhYmlsaXRpZXMgdGhhdCBhcmUgYm90aCB0YXNrLSBhbmQgbGFuZ3VhZ2UtYWdub3N0aWMuIEluIGFkZGl0aW9uLCB3ZSBpbnRyb2R1Y2UgeFAzLCBhIGNvbXBvc2l0ZSBvZiBzdXBlcnZpc2VkIGRhdGFzZXRzIGluIDQ2IGxhbmd1YWdlcyB3aXRoIEVuZ2xpc2ggYW5kIG1hY2hpbmUtdHJhbnNsYXRlZCBwcm9tcHRzLiBPdXIgY29kZSwgZGF0YXNldHMgYW5kIG1vZGVscyBhcmUgZnJlZWx5IGF2YWlsYWJsZSBhdCB0aGlzIGh0dHBzIFVSTC4iLCwsT3BlbiB3ZWlnaHRzICh1bnJlc3RyaWN0ZWQpLCJVbml0ZWQgU3RhdGVzIG9mIEFtZXJpY2EsRnJhbmNlIixtVDUtWFhMLDEuMDFlKzIxLCIiIldlIGZpbmV0dW5lIHRoZSBtb2RlbHMgZm9yIGFuIGFkZGl0aW9uYWwgMTMgYmlsbGlvbiB0b2tlbnMgd2l0aCBsb3NzIG9ubHkgYmVpbmcgY29tcHV0ZWQgb24gdGFyZ2V0IHRva2Vucy4uLgpGb3IgZmluZXR1bmluZyBtVDUsIHdlIGZvbGxvdyB0aGUgc2FtZSBwcm9jZWR1cmUgYXMgZGVzY3JpYmVkIGFib3ZlIGZvciBCTE9PTSwgZXhjZXB0IHRoYXQgaW5wdXRzIGFyZSBmZWQgaW50byB0aGUgZW5jb2RlciBhbmQgdGh1cyBhcmUgbm90IHNwYWNlLXNlcGFyYXRlZCBmcm9tIHRhcmdldHMuIiIKCjEzQiAqIDEzQiAqIDYgPSAxLjAxZTIxIiwsLDIwMjUtMTEtMjggMTE6NTM6NDQrMDA6MDAsLCxtVDAtMTNCLCwsIkluZHVzdHJ5LFJlc2VhcmNoIGNvbGxlY3RpdmUiLCwsLCxVbnJlbGVhc2VkLGFwYWNoZSAyLjAsLCwsLCwsLCwsLCxZZXMKZURpZmYtSSxJbWFnZSBnZW5lcmF0aW9uLCJJbWFnZSBnZW5lcmF0aW9uLFRleHQtdG8taW1hZ2UiLE5WSURJQSwiWW9nZXNoIEJhbGFqaSwgU2V1bmdqdW4gTmFoLCBYdW4gSHVhbmcsIEFyYXNoIFZhaGRhdCwgSmlhbWluZyBTb25nLCBRaW5zaGVuZyBaaGFuZywgS2Fyc3RlbiBLcmVpcywgTWlpa2EgQWl0dGFsYSwgVGltbyBBaWxhLCBTYW11bGkgTGFpbmUsIEJyeWFuIENhdGFuemFybywgVGVybyBLYXJyYXMsIE1pbmctWXUgTGl1IiwyMDIyLTExLTAyLGVEaWZmLUk6IFRleHQtdG8tSW1hZ2UgRGlmZnVzaW9uIE1vZGVscyB3aXRoIGFuIEVuc2VtYmxlIG9mIEV4cGVydCBEZW5vaXNlcnMsaHR0cHM6Ly9hcnhpdi5vcmcvYWJzLzIyMTEuMDEzMjQsMTA0Ni4wLFNPVEEgaW1wcm92ZW1lbnQsIlNPVEEgemVyby1zaG90IEZJRCBvbiBDT0NPIDIwMTQsIFRhYmxlIDEKCk1heSBiZSBzaWduaWZpY2FudGx5IHVzZWQsIHZpYSBOdmlkaWEgUGljYXNzbzogaHR0cHM6Ly93d3cubnZpZGlhLmNvbS9lbi11cy9ncHUtY2xvdWQvcGljYXNzby8iLDkxMDAwMDAwMDAuMCwiOS4xQiBmb3IgY29uZmlnIEQsIFRhYmxlIDEiLDUuNDZlKzE5LCI2TkQgPSA2KjkxMDAwMDAwMDAqMTAwMDAwMDAwMD01LjQ2ZSsxOSAobGlrZWx5LCBtaWdodCBjaGFuZ2UgYmVjYXVzZSBvZiBzZXZlcmFsIGVwb2NocyAvIGRhdGFzZXQgZGl2aXNpb24pCgoiIlRoZSBiYXNlIG1vZGVsIHdhcyB0cmFpbmVkIHVzaW5nIDI1NiBOVklESUEgQTEwMCBHUFVzLCB3aGlsZSB0aGUgdHdvIHN1cGVyLXJlc29sdXRpb24gbW9kZWxzIHdlcmUgdHJhaW5lZCB3aXRoIDEyOCBOVklESUEgQTEwMCBHUFVzIGVhY2giIiAKbm8gaW5mbyBvbiBkdXJhdGlvbiIsMTU1NjI3NTIwMDAwMCwiIiJUaGUgZmluYWwgZGF0YXNldCB0byB0cmFpbiBvdXIgbW9kZWwgY29udGFpbnMgYWJvdXQgb25lIGJpbGxpb24gdGV4dC1pbWFnZSBwYWlycyIiIiwsLE5WSURJQSBBMTAwLCxMaWtlbHksIkxhcmdlLXNjYWxlIGRpZmZ1c2lvbi1iYXNlZCBnZW5lcmF0aXZlIG1vZGVscyBoYXZlIGxlZCB0byBicmVha3Rocm91Z2hzIGluIHRleHQtY29uZGl0aW9uZWQgaGlnaC1yZXNvbHV0aW9uIGltYWdlIHN5bnRoZXNpcy4gU3RhcnRpbmcgZnJvbSByYW5kb20gbm9pc2UsIHN1Y2ggdGV4dC10by1pbWFnZSBkaWZmdXNpb24gbW9kZWxzIGdyYWR1YWxseSBzeW50aGVzaXplIGltYWdlcyBpbiBhbiBpdGVyYXRpdmUgZmFzaGlvbiB3aGlsZSBjb25kaXRpb25pbmcgb24gdGV4dCBwcm9tcHRzLiBXZSBmaW5kIHRoYXQgdGhlaXIgc3ludGhlc2lzIGJlaGF2aW9yIHF1YWxpdGF0aXZlbHkgY2hhbmdlcyB0aHJvdWdob3V0IHRoaXMgcHJvY2VzczogRWFybHkgaW4gc2FtcGxpbmcsIGdlbmVyYXRpb24gc3Ryb25nbHkgcmVsaWVzIG9uIHRoZSB0ZXh0IHByb21wdCB0byBnZW5lcmF0ZSB0ZXh0LWFsaWduZWQgY29udGVudCwgd2hpbGUgbGF0ZXIsIHRoZSB0ZXh0IGNvbmRpdGlvbmluZyBpcyBhbG1vc3QgZW50aXJlbHkgaWdub3JlZC4gVGhpcyBzdWdnZXN0cyB0aGF0IHNoYXJpbmcgbW9kZWwgcGFyYW1ldGVycyB0aHJvdWdob3V0IHRoZSBlbnRpcmUgZ2VuZXJhdGlvbiBwcm9jZXNzIG1heSBub3QgYmUgaWRlYWwuIFRoZXJlZm9yZSwgaW4gY29udHJhc3QgdG8gZXhpc3Rpbmcgd29ya3MsIHdlIHByb3Bvc2UgdG8gdHJhaW4gYW4gZW5zZW1ibGUgb2YgdGV4dC10by1pbWFnZSBkaWZmdXNpb24gbW9kZWxzIHNwZWNpYWxpemVkIGZvciBkaWZmZXJlbnQgc3ludGhlc2lzIHN0YWdlcy4gVG8gbWFpbnRhaW4gdHJhaW5pbmcgZWZmaWNpZW5jeSwgd2UgaW5pdGlhbGx5IHRyYWluIGEgc2luZ2xlIG1vZGVsLCB3aGljaCBpcyB0aGVuIHNwbGl0IGludG8gc3BlY2lhbGl6ZWQgbW9kZWxzIHRoYXQgYXJlIHRyYWluZWQgZm9yIHRoZSBzcGVjaWZpYyBzdGFnZXMgb2YgdGhlIGl0ZXJhdGl2ZSBnZW5lcmF0aW9uIHByb2Nlc3MuIE91ciBlbnNlbWJsZSBvZiBkaWZmdXNpb24gbW9kZWxzLCBjYWxsZWQgZURpZmYtSSwgcmVzdWx0cyBpbiBpbXByb3ZlZCB0ZXh0IGFsaWdubWVudCB3aGlsZSBtYWludGFpbmluZyB0aGUgc2FtZSBpbmZlcmVuY2UgY29tcHV0YXRpb24gY29zdCBhbmQgcHJlc2VydmluZyBoaWdoIHZpc3VhbCBxdWFsaXR5LCBvdXRwZXJmb3JtaW5nIHByZXZpb3VzIGxhcmdlLXNjYWxlIHRleHQtdG8taW1hZ2UgZGlmZnVzaW9uIG1vZGVscyBvbiB0aGUgc3RhbmRhcmQgYmVuY2htYXJrLiBJbiBhZGRpdGlvbiwgd2UgdHJhaW4gb3VyIG1vZGVsIHRvIGV4cGxvaXQgYSB2YXJpZXR5IG9mIGVtYmVkZGluZ3MgZm9yIGNvbmRpdGlvbmluZywgaW5jbHVkaW5nIHRoZSBUNSB0ZXh0LCBDTElQIHRleHQsIGFuZCBDTElQIGltYWdlIGVtYmVkZGluZ3MuIFdlIHNob3cgdGhhdCB0aGVzZSBkaWZmZXJlbnQgZW1iZWRkaW5ncyBsZWFkIHRvIGRpZmZlcmVudCBiZWhhdmlvcnMuIE5vdGFibHksIHRoZSBDTElQIGltYWdlIGVtYmVkZGluZyBhbGxvd3MgYW4gaW50dWl0aXZlIHdheSBvZiB0cmFuc2ZlcnJpbmcgdGhlIHN0eWxlIG9mIGEgcmVmZXJlbmNlIGltYWdlIHRvIHRoZSB0YXJnZXQgdGV4dC10by1pbWFnZSBvdXRwdXQuIExhc3RseSwgd2Ugc2hvdyBhIHRlY2huaXF1ZSB0aGF0IGVuYWJsZXMgZURpZmYtSSdzICIicGFpbnQtd2l0aC13b3JkcyIiIGNhcGFiaWxpdHkuIEEgdXNlciBjYW4gc2VsZWN0IHRoZSB3b3JkIGluIHRoZSBpbnB1dCB0ZXh0IGFuZCBwYWludCBpdCBpbiBhIGNhbnZhcyB0byBjb250cm9sIHRoZSBvdXRwdXQsIHdoaWNoIGlzIHZlcnkgaGFuZHkgZm9yIGNyYWZ0aW5nIHRoZSBkZXNpcmVkIGltYWdlIGluIG1pbmQuIFRoZSBwcm9qZWN0IHBhZ2UgaXMgYXZhaWxhYmxlIGF0IHRoaXMgaHR0cHMgVVJMIiwsLFVucmVsZWFzZWQsVW5pdGVkIFN0YXRlcyBvZiBBbWVyaWNhLCwsLCwsMjAyNi0wNS0yNSAxMjoxOToxMyswMDowMCwsLCwsLEluZHVzdHJ5LCwsLCxVbnJlbGVhc2VkLCwsLCwsLCxPcGVyYXRpb24gY291bnRpbmcsLCwsLE5vCkdlYXJOZXQsQmlvbG9neSwiUHJvdGVpbnMsUHJvdGVpbiBmdW5jdGlvbiBwcmVkaWN0aW9uLFByb3RlaW4gZm9sZCBjbGFzc2lmaWNhdGlvbiIsIk1pbGEgLSBRdWViZWMgQUkgKG9yaWdpbmFsbHkgTW9udHJlYWwgSW5zdGl0dXRlIGZvciBMZWFybmluZyBBbGdvcml0aG1zKSxVbml2ZXJzaXR5IG9mIE1vbnRyZWFsIC8gVW5pdmVyc2l0w6kgZGUgTW9udHLDqWFsLFVuaXZlcnNpdHkgb2YgQ2FtYnJpZGdlLElCTSBSZXNlYXJjaCxIRUMgTW9udHJlYWwsQ0lGQVIgQUkgUmVzZWFyY2giLCJadW9iYWkgWmhhbmcsIE1pbmdoYW8gWHUsIEFyaWFuIEphbWFzYiwgVmlqaWwgQ2hlbnRoYW1hcmFrc2hhbiwgQXVyw6lsaWUgTG96YW5vLCBQYXllbCBEYXMsIEppYW4gVGFuZyIsMjAyMi0xMS0wMSxQcm90ZWluIFJlcHJlc2VudGF0aW9uIExlYXJuaW5nIGJ5IEdlb21ldHJpYyBTdHJ1Y3R1cmUgUHJldHJhaW5pbmcsaHR0cHM6Ly9hcnhpdi5vcmcvYWJzLzIyMDMuMDYxMjUsMzEyLjAsLCwsLCwsODA1MDAwLCI4MDUsMDAwIHByb3RlaW5zIMOXIDMwMCByZXNpZHVlcy9wcm90ZWluID0gMjQxLDUwMCwwMDAgZGF0YXBvaW50cyAoMi40MTUgw5cgMTBeOCkKQnJlYWtkb3duOgoxLiBJbml0aWFsIHByb3RlaW4gY291bnQ6IDM2NSwwMDAgKyA0NDAsMDAwID0gODA1LDAwMAoyLiBGaW5hbCBjYWxjdWxhdGlvbjogODA1LDAwMCDDlyAzMDAgPSAyNDEsNTAwLDAwMCIsLCxOVklESUEgQTEwMCwsQ29uZmlkZW50LCJMZWFybmluZyBlZmZlY3RpdmUgcHJvdGVpbiByZXByZXNlbnRhdGlvbnMgaXMgY3JpdGljYWwgaW4gYSB2YXJpZXR5IG9mIHRhc2tzIGluIGJpb2xvZ3kgc3VjaCBhcyBwcmVkaWN0aW5nIHByb3RlaW4gZnVuY3Rpb24gb3Igc3RydWN0dXJlLiBFeGlzdGluZyBhcHByb2FjaGVzIHVzdWFsbHkgcHJldHJhaW4gcHJvdGVpbiBsYW5ndWFnZSBtb2RlbHMgb24gYSBsYXJnZSBudW1iZXIgb2YgdW5sYWJlbGVkIGFtaW5vIGFjaWQgc2VxdWVuY2VzIGFuZCB0aGVuIGZpbmV0dW5lIHRoZSBtb2RlbHMgd2l0aCBzb21lIGxhYmVsZWQgZGF0YSBpbiBkb3duc3RyZWFtIHRhc2tzLiBEZXNwaXRlIHRoZSBlZmZlY3RpdmVuZXNzIG9mIHNlcXVlbmNlLWJhc2VkIGFwcHJvYWNoZXMsIHRoZSBwb3dlciBvZiBwcmV0cmFpbmluZyBvbiBrbm93biBwcm90ZWluIHN0cnVjdHVyZXMsIHdoaWNoIGFyZSBhdmFpbGFibGUgaW4gc21hbGxlciBudW1iZXJzIG9ubHksIGhhcyBub3QgYmVlbiBleHBsb3JlZCBmb3IgcHJvdGVpbiBwcm9wZXJ0eSBwcmVkaWN0aW9uLCB0aG91Z2ggcHJvdGVpbiBzdHJ1Y3R1cmVzIGFyZSBrbm93biB0byBiZSBkZXRlcm1pbmFudHMgb2YgcHJvdGVpbiBmdW5jdGlvbi4gSW4gdGhpcyBwYXBlciwgd2UgcHJvcG9zZSB0byBwcmV0cmFpbiBwcm90ZWluIHJlcHJlc2VudGF0aW9ucyBhY2NvcmRpbmcgdG8gdGhlaXIgM0Qgc3RydWN0dXJlcy4gV2UgZmlyc3QgcHJlc2VudCBhIHNpbXBsZSB5ZXQgZWZmZWN0aXZlIGVuY29kZXIgdG8gbGVhcm4gdGhlIGdlb21ldHJpYyBmZWF0dXJlcyBvZiBhIHByb3RlaW4uIFdlIHByZXRyYWluIHRoZSBwcm90ZWluIGdyYXBoIGVuY29kZXIgYnkgbGV2ZXJhZ2luZyBtdWx0aXZpZXcgY29udHJhc3RpdmUgbGVhcm5pbmcgYW5kIGRpZmZlcmVudCBzZWxmLXByZWRpY3Rpb24gdGFza3MuIEV4cGVyaW1lbnRhbCByZXN1bHRzIG9uIGJvdGggZnVuY3Rpb24gcHJlZGljdGlvbiBhbmQgZm9sZCBjbGFzc2lmaWNhdGlvbiB0YXNrcyBzaG93IHRoYXQgb3VyIHByb3Bvc2VkIHByZXRyYWluaW5nIG1ldGhvZHMgb3V0cGVyZm9ybSBvciBhcmUgb24gcGFyIHdpdGggdGhlIHN0YXRlLW9mLXRoZS1hcnQgc2VxdWVuY2UtYmFzZWQgbWV0aG9kcywgd2hpbGUgdXNpbmcgbXVjaCBsZXNzIHByZXRyYWluaW5nIGRhdGEuIE91ciBpbXBsZW1lbnRhdGlvbiBpcyBhdmFpbGFibGUgYXQgdGhpcyBodHRwcyBVUkwuIiw1MC4wLCwsIkNhbmFkYSxDYW5hZGEsVW5pdGVkIEtpbmdkb20gb2YgR3JlYXQgQnJpdGFpbiBhbmQgTm9ydGhlcm4gSXJlbGFuZCxVbml0ZWQgU3RhdGVzIG9mIEFtZXJpY2EsQ2FuYWRhLENhbmFkYSIsLCwsNC4wLCwyMDI2LTA1LTI1IDEyOjE5OjE0KzAwOjAwLCwsLCwsIkFjYWRlbWlhLEFjYWRlbWlhLEFjYWRlbWlhLEluZHVzdHJ5LEFjYWRlbWlhLFJlc2VhcmNoIGNvbGxlY3RpdmUiLCwsLCwsLCwsLCwsMzIwMC42MzU2NjcwNjM2MTQsLCwsLCwKVGFpeWktU3RhYmxlIERpZmZ1c2lvbixJbWFnZSBnZW5lcmF0aW9uLCJJbWFnZSBnZW5lcmF0aW9uLFRleHQtdG8taW1hZ2UiLElERUEgQ0NOTCwiSmlheGluZyBaaGFuZywgUnV5aSBHYW4sIEp1bmppZSBXYW5nLCBZdXhpYW5nIFpoYW5nLCBMaW4gWmhhbmcsIFBpbmcgWWFuZywgWGlueXUgR2FvLCBaaXdlaSBXdSwgWGlhb3F1biBEb25nLCBKdW5xaW5nIEhlLCBKaWFuaGVuZyBaaHVvLCBRaSBZYW5nLCBZb25nZmVuZyBIdWFuZywgWGlheXUgTGksIFlhbmdoYW4gV3UsIEp1bnl1IEx1LCBYaW55dSBaaHUsIFdlaWZlbmcgQ2hlbiwgVGluZyBIYW4sIEt1bmhhbyBQYW4sIFJ1aSBXYW5nLCBIYW8gV2FuZywgWGlhb2p1biBXdSwgWmhvbmdzaGVuIFplbmcsIENob25ncGVpIENoZW4iLDIwMjItMTAtMzEsRmVuZ3NoZW5iYW5nIDEuMDogQmVpbmcgdGhlIEZvdW5kYXRpb24gb2YgQ2hpbmVzZSBDb2duaXRpdmUgSW50ZWxsaWdlbmNlLGh0dHBzOi8vYXJ4aXYub3JnL2Ficy8yMjA5LjAyOTcwLDEzOS4wLCwiVGhlIGZpcnN0IG9wZW4tc291cmNlLCBDaGluZXNlIHZlcnNpb24gb2YgU3RhYmxlIERpZmZ1c2lvbi4gUG9zc2libHkgaGlzdG9yaWNhbGx5IHNpZ25pZmljYW50LiIsMTAwMDAwMDAwMC4wLCw1LjFlKzIyLCwsIiIidHJhaW5lZCBvbiAyME0gZmlsdGVyZWQgQ2hpbmVzZSBpbWFnZS10ZXh0IHBhaXJzIiIiLDEwMC4wLDMyIE5WSURJQSBBMTAwIEdQVXMgZm9yIDEwMCBob3VycyxOVklESUEgQTEwMCwsQ29uZmlkZW50LCJOb3dhZGF5cywgZm91bmRhdGlvbiBtb2RlbHMgYmVjb21lIG9uZSBvZiBmdW5kYW1lbnRhbCBpbmZyYXN0cnVjdHVyZXMgaW4gYXJ0aWZpY2lhbCBpbnRlbGxpZ2VuY2UsIHBhdmluZyB3YXlzIHRvIHRoZSBnZW5lcmFsIGludGVsbGlnZW5jZS4gSG93ZXZlciwgdGhlIHJlYWxpdHkgcHJlc2VudHMgdHdvIHVyZ2VudCBjaGFsbGVuZ2VzOiBleGlzdGluZyBmb3VuZGF0aW9uIG1vZGVscyBhcmUgZG9taW5hdGVkIGJ5IHRoZSBFbmdsaXNoLWxhbmd1YWdlIGNvbW11bml0eTsgdXNlcnMgYXJlIG9mdGVuIGdpdmVuIGxpbWl0ZWQgcmVzb3VyY2VzIGFuZCB0aHVzIGNhbm5vdCBhbHdheXMgdXNlIGZvdW5kYXRpb24gbW9kZWxzLiBUbyBzdXBwb3J0IHRoZSBkZXZlbG9wbWVudCBvZiB0aGUgQ2hpbmVzZS1sYW5ndWFnZSBjb21tdW5pdHksIHdlIGludHJvZHVjZSBhbiBvcGVuLXNvdXJjZSBwcm9qZWN0LCBjYWxsZWQgRmVuZ3NoZW5iYW5nLCB3aGljaCBsZWFkcyBieSB0aGUgcmVzZWFyY2ggY2VudGVyIGZvciBDb2duaXRpdmUgQ29tcHV0aW5nIGFuZCBOYXR1cmFsIExhbmd1YWdlIChDQ05MKS4gT3VyIHByb2plY3QgaGFzIGNvbXByZWhlbnNpdmUgY2FwYWJpbGl0aWVzLCBpbmNsdWRpbmcgbGFyZ2UgcHJlLXRyYWluZWQgbW9kZWxzLCB1c2VyLWZyaWVuZGx5IEFQSXMsIGJlbmNobWFya3MsIGRhdGFzZXRzLCBhbmQgb3RoZXJzLiBXZSB3cmFwIGFsbCB0aGVzZSBpbiB0aHJlZSBzdWItcHJvamVjdHM6IHRoZSBGZW5nc2hlbmJhbmcgTW9kZWwsIHRoZSBGZW5nc2hlbiBGcmFtZXdvcmssIGFuZCB0aGUgRmVuZ3NoZW4gQmVuY2htYXJrLiBBbiBvcGVuLXNvdXJjZSByb2FkbWFwLCBGZW5nc2hlbmJhbmcsIGFpbXMgdG8gcmUtZXZhbHVhdGUgdGhlIG9wZW4tc291cmNlIGNvbW11bml0eSBvZiBDaGluZXNlIHByZS10cmFpbmVkIGxhcmdlLXNjYWxlIG1vZGVscywgcHJvbXB0aW5nIHRoZSBkZXZlbG9wbWVudCBvZiB0aGUgZW50aXJlIENoaW5lc2UgbGFyZ2Utc2NhbGUgbW9kZWwgY29tbXVuaXR5LiBXZSBhbHNvIHdhbnQgdG8gYnVpbGQgYSB1c2VyLWNlbnRlcmVkIG9wZW4tc291cmNlIGVjb3N5c3RlbSB0byBhbGxvdyBpbmRpdmlkdWFscyB0byBhY2Nlc3MgdGhlIGRlc2lyZWQgbW9kZWxzIHRvIG1hdGNoIHRoZWlyIGNvbXB1dGluZyByZXNvdXJjZXMuIEZ1cnRoZXJtb3JlLCB3ZSBpbnZpdGUgY29tcGFuaWVzLCBjb2xsZWdlcywgYW5kIHJlc2VhcmNoIGluc3RpdHV0aW9ucyB0byBjb2xsYWJvcmF0ZSB3aXRoIHVzIHRvIGJ1aWxkIHRoZSBsYXJnZS1zY2FsZSBvcGVuLXNvdXJjZSBtb2RlbC1iYXNlZCBlY29zeXN0ZW0uIFdlIGhvcGUgdGhhdCB0aGlzIHByb2plY3Qgd2lsbCBiZSB0aGUgZm91bmRhdGlvbiBvZiBDaGluZXNlIGNvZ25pdGl2ZSBpbnRlbGxpZ2VuY2UuIiwsLE9wZW4gd2VpZ2h0cyAocmVzdHJpY3RlZCB1c2UpLENoaW5hLFN0YWJsZSBEaWZmdXNpb24gKExETS1LTC04LUcpLDEuMDc4MjcyZSsyMSwiRmluZS10dW5pbmc6IDMyIE5WSURJQSBBMTAwIEdQVXMgZm9yIDEwMCBob3VycwozMiAqIDMxMmUxMiAqIDMwJSAqIDEwMCAqIDYwICogNjAgPSAxLjA3ODI3MmUrMjEgRkxPUAoKQmFzZSBtb2RlbDogU3RhYmxlIERpZmZ1c2lvbiwgNWUrMjIgRkxPUCIsMzIuMCwsMjAyNi0wNS0yNSAxMjoxOToxMiswMDowMCwsLCwsLEFjYWRlbWlhLCwsLCwsaHR0cHM6Ly9odWdnaW5nZmFjZS5jby9zcGFjZXMvQ29tcFZpcy9zdGFibGUtZGlmZnVzaW9uLWxpY2Vuc2UsLDExMzYzOC4zMDMxNDEwMzM2NiwsLCwyNTYwNS42NTU1NTIwMDk5NTcsSGFyZHdhcmUsLCwsLFllcwpUcmFuc2Zvcm1lci1YTCArIFBvd2VyU0dEICsgTC1HcmVjbyxMYW5ndWFnZSxMYW5ndWFnZSBtb2RlbGluZywiSW5zdGl0dXRlIG9mIFNjaWVuY2UgYW5kIFRlY2hub2xvZ3kgQXVzdHJpYSAoSVNUQSksTmV1cmFsIE1hZ2ljIiwiTW9oYW1tYWRyZXphIEFsaW1vaGFtbWFkaSwgSWxpYSBNYXJrb3YsIEVsaWFzIEZyYW50YXIsIERhbiBBbGlzdGFyaCIsMjAyMi0xMC0zMSxMLUdyZUNvOiBBbiBFZmZpY2llbnQgYW5kIEdlbmVyYWwgRnJhbWV3b3JrIGZvciBMYXllcndpc2UtQWRhcHRpdmUgR3JhZGllbnQgQ29tcHJlc3Npb24saHR0cHM6Ly9hcnhpdi5vcmcvYWJzLzIyMTAuMTczNTcsNC4wLCwsLCwxLjMxNTAzNjhlKzE4LCIzNTU4MDAwMDAwMDAwMCBGTE9QIC8gc2VjIFtmcDE2IHByZWNpc2lvbiBhc3N1bWVkXSAqIDE1NDAwIHNlYyBbc2VlIHRyYWluaW5nIHRpbWUgbm90ZXNdICogOCBHUFVzICogMC4zIFthc3N1bWVkIHV0aWxpemF0aW9uXSA9IDEuMzE1MDM2OGUrMTggRkxPUCAKCl9fX19fX18KClRoZXkgdXNlZCBzaW1pbGFyIGVzdGltYXRpb24gKDQuMTQgw5cgMTBeMTcgRkxPUCkgaW4gdGhlIEFsZ29yaXRobWljIFByb2dyZXNzIHBhcGVyIC0gbm90IHN1cmUgaG93IGV4YWN0bHkgaXQgd2FzIGNhbGN1bGF0ZWQgIiwxMDMwMDAwMDAsLDQuMjgsNDBrIHN0ZXBzIFt0YWJsZSA3XSAqIDAuMzg1IHNlYy9zdGVwIFtmaWd1cmUgM10gPSAxNTQwMCBzZWMgPSA0LjI4IGhvdXJzLE5WSURJQSBHZUZvcmNlIFJUWCAzMDkwLCxDb25maWRlbnQsIkRhdGEtcGFyYWxsZWwgZGlzdHJpYnV0ZWQgdHJhaW5pbmcgb2YgZGVlcCBuZXVyYWwgbmV0d29ya3MgKEROTikgaGFzIGdhaW5lZCB2ZXJ5IHdpZGVzcHJlYWQgYWRvcHRpb24sIGJ1dCBjYW4gc3RpbGwgZXhwZXJpZW5jZSBjb21tdW5pY2F0aW9uIGJvdHRsZW5lY2tzLiBUbyBhZGRyZXNzIHRoaXMgaXNzdWUsIGVudGlyZSBmYW1pbGllcyBvZiBjb21wcmVzc2lvbiBtZWNoYW5pc21zIGhhdmUgYmVlbiBkZXZlbG9wZWQsIGluY2x1ZGluZyBxdWFudGl6YXRpb24sIHNwYXJzaWZpY2F0aW9uLCBhbmQgbG93LXJhbmsgYXBwcm94aW1hdGlvbiwgc29tZSBvZiB3aGljaCBhcmUgc2VlaW5nIHNpZ25pZmljYW50IHByYWN0aWNhbCBhZG9wdGlvbi4gRGVzcGl0ZSB0aGlzIHByb2dyZXNzLCBhbG1vc3QgYWxsIGtub3duIGNvbXByZXNzaW9uIHNjaGVtZXMgYXBwbHkgY29tcHJlc3Npb24gdW5pZm9ybWx5IGFjcm9zcyBETk4gbGF5ZXJzLCBhbHRob3VnaCBsYXllcnMgYXJlIGhldGVyb2dlbmVvdXMgaW4gdGVybXMgb2YgcGFyYW1ldGVyIGNvdW50IGFuZCB0aGVpciBpbXBhY3Qgb24gbW9kZWwgYWNjdXJhY3kuIEluIHRoaXMgd29yaywgd2UgcHJvdmlkZSBhIGdlbmVyYWwgZnJhbWV3b3JrIGZvciBhZGFwdGluZyB0aGUgZGVncmVlIG9mIGNvbXByZXNzaW9uIGFjcm9zcyB0aGUgbW9kZWwncyBsYXllcnMgZHluYW1pY2FsbHkgZHVyaW5nIHRyYWluaW5nLCBpbXByb3ZpbmcgdGhlIG92ZXJhbGwgY29tcHJlc3Npb24sIHdoaWxlIGxlYWRpbmcgdG8gc3Vic3RhbnRpYWwgc3BlZWR1cHMsIHdpdGhvdXQgc2FjcmlmaWNpbmcgYWNjdXJhY3kuIE91ciBmcmFtZXdvcmssIGNhbGxlZCBMLUdyZUNvLCBpcyBiYXNlZCBvbiBhbiBhZGFwdGl2ZSBhbGdvcml0aG0sIHdoaWNoIGF1dG9tYXRpY2FsbHkgcGlja3MgdGhlIG9wdGltYWwgY29tcHJlc3Npb24gcGFyYW1ldGVycyBmb3IgbW9kZWwgbGF5ZXJzIGd1YXJhbnRlZWluZyB0aGUgYmVzdCBjb21wcmVzc2lvbiByYXRpbyB3aGlsZSBzYXRpc2Z5aW5nIGFuIGVycm9yIGNvbnN0cmFpbnQuIEV4dGVuc2l2ZSBleHBlcmltZW50cyBvdmVyIGltYWdlIGNsYXNzaWZpY2F0aW9uIGFuZCBsYW5ndWFnZSBtb2RlbGluZyB0YXNrcyBzaG93cyB0aGF0IEwtR3JlQ28gaXMgZWZmZWN0aXZlIGFjcm9zcyBhbGwgZXhpc3RpbmcgZmFtaWxpZXMgb2YgY29tcHJlc3Npb24gbWV0aG9kcywgYW5kIGFjaGlldmVzIHVwIHRvIDIuNcOXIHRyYWluaW5nIHNwZWVkdXAgYW5kIHVwIHRvIDXDlyBjb21wcmVzc2lvbiBpbXByb3ZlbWVudCBvdmVyIGVmZmljaWVudCBpbXBsZW1lbnRhdGlvbnMgb2YgZXhpc3RpbmcgYXBwcm9hY2hlcywgd2hpbGUgcmVjb3ZlcmluZyBmdWxsIGFjY3VyYWN5LiBNb3Jlb3ZlciwgTC1HcmVDbyBpcyBjb21wbGVtZW50YXJ5IHRvIGV4aXN0aW5nIGFkYXB0aXZlIGFsZ29yaXRobXMsIGltcHJvdmluZyB0aGVpciBjb21wcmVzc2lvbiByYXRpbyBieSA1MCUgYW5kIHByYWN0aWNhbCB0aHJvdWdocHV0IGJ5IDY2JS4iLCxUcmFuc2Zvcm1lci1YTCArIFBvd2VyU0dEICsgTC1HcmVjbyxVbnJlbGVhc2VkLCJBdXN0cmlhLFVuaXRlZCBTdGF0ZXMgb2YgQW1lcmljYSIsLCwsOC4wLCwyMDI1LTExLTI4IDExOjUzOjQ0KzAwOjAwLCwsVHJhbnNmb3JtZXJYTCArIFBvd2VyU0dEICsgTC1HcmVjbywsLCJBY2FkZW1pYSxJbmR1c3RyeSIsLCwsLE9wZW4gc291cmNlLCJBcGFjaGUgMi4gbG9va3MgbGlrZSBqdXN0IGNvZGU6IGh0dHBzOi8vZ2l0aHViLmNvbS9MR3JDby9MLUdyZUNvL3RyZWUvbWFzdGVyL1RyYW5zZm9ybWVyLVhMIAoKIiwsLCwsLDU2MDEuMjM3MTUyMDAyMTc4LEhhcmR3YXJlLCwsLCxObwpyZXRyaWV2YWwtcXVhbGl0eS1rTk4tTE1zLExhbmd1YWdlLExhbmd1YWdlIG1vZGVsaW5nLFVuaXZlcnNpdHkgb2YgTWFzc2FjaHVzZXR0cyBBbWhlcnN0LCJBbmRyZXcgRHJvemRvdiwgU2h1ZmFuIFdhbmcsIFJhemllaCBSYWhpbWksIEFuZHJldyBNY0NhbGx1bSwgSGFtZWQgWmFtYW5pLCBNb2hpdCBJeXllciIsMjAyMi0xMC0yOCwiWW91IGNhbuKAmXQgcGljayB5b3VyIG5laWdoYm9ycywgb3IgY2FuIHlvdT8gV2hlbiBhbmQgaG93IHRvIHJlbHkgb24gcmV0cmlldmFsIGluIHRoZSBrTk4tTE0iLGh0dHBzOi8vYXJ4aXYub3JnL2Ficy8yMjEwLjE1ODU5LDE1LjAsLCwyNDcwMDAwMDAuMDAwMDAwMDMsLCwsMTAzMDAwMDAwLCwsLCwsLCJSZXRyaWV2YWwtZW5oYW5jZWQgbGFuZ3VhZ2UgbW9kZWxzIChMTXMpLCB3aGljaCBjb25kaXRpb24gdGhlaXIgcHJlZGljdGlvbnMgb24gdGV4dCByZXRyaWV2ZWQgZnJvbSBsYXJnZSBleHRlcm5hbCBkYXRhc3RvcmVzLCBoYXZlIHJlY2VudGx5IHNob3duIHNpZ25pZmljYW50IHBlcnBsZXhpdHkgaW1wcm92ZW1lbnRzIGNvbXBhcmVkIHRvIHN0YW5kYXJkIExNcy4gT25lIHN1Y2ggYXBwcm9hY2gsIHRoZSBrTk4tTE0sIGludGVycG9sYXRlcyBhbnkgZXhpc3RpbmcgTE0ncyBwcmVkaWN0aW9ucyB3aXRoIHRoZSBvdXRwdXQgb2YgYSBrLW5lYXJlc3QgbmVpZ2hib3JzIG1vZGVsIGFuZCByZXF1aXJlcyBubyBhZGRpdGlvbmFsIHRyYWluaW5nLiBJbiB0aGlzIHBhcGVyLCB3ZSBleHBsb3JlIHRoZSBpbXBvcnRhbmNlIG9mIGxleGljYWwgYW5kIHNlbWFudGljIG1hdGNoaW5nIGluIHRoZSBjb250ZXh0IG9mIGl0ZW1zIHJldHJpZXZlZCBieSBrTk4tTE0uIFdlIGZpbmQgdHdvIHRyZW5kczogKDEpIHRoZSBwcmVzZW5jZSBvZiBsYXJnZSBvdmVybGFwcGluZyBuLWdyYW1zIGJldHdlZW4gdGhlIGRhdGFzdG9yZSBhbmQgZXZhbHVhdGlvbiBzZXQgcGxheXMgYW4gaW1wb3J0YW50IGZhY3RvciBpbiBzdHJvbmcgcGVyZm9ybWFuY2UsIGV2ZW4gd2hlbiB0aGUgZGF0YXN0b3JlIGlzIGRlcml2ZWQgZnJvbSB0aGUgdHJhaW5pbmcgZGF0YTsgYW5kICgyKSB0aGUga05OLUxNIGlzIG1vc3QgYmVuZWZpY2lhbCB3aGVuIHJldHJpZXZlZCBpdGVtcyBoYXZlIGhpZ2ggc2VtYW50aWMgc2ltaWxhcml0eSB3aXRoIHRoZSBxdWVyeS4gQmFzZWQgb24gb3VyIGFuYWx5c2lzLCB3ZSBkZWZpbmUgYSBuZXcgZm9ybXVsYXRpb24gb2YgdGhlIGtOTi1MTSB0aGF0IHVzZXMgcmV0cmlldmFsIHF1YWxpdHkgdG8gYXNzaWduIHRoZSBpbnRlcnBvbGF0aW9uIGNvZWZmaWNpZW50LiBXZSBlbXBpcmljYWxseSBtZWFzdXJlIHRoZSBlZmZlY3RpdmVuZXNzIG9mIG91ciBhcHByb2FjaCBvbiB0d28gRW5nbGlzaCBsYW5ndWFnZSBtb2RlbGluZyBkYXRhc2V0cywgV2lraXRleHQtMTAzIGFuZCBQRy0xOS4gT3VyIHJlLWZvcm11bGF0aW9uIG9mIHRoZSBrTk4tTE0gaXMgYmVuZWZpY2lhbCBpbiBib3RoIGNhc2VzLCBhbmQgbGVhZHMgdG8gbmVhcmx5IDQlIGltcHJvdmVtZW50IGluIHBlcnBsZXhpdHkgb24gdGhlIFdpa2l0ZXh0LTEwMyB0ZXN0IHNldC4iLCxyZXRyaWV2YWwtcXVhbGl0eS1rTk4tTE1zLFVucmVsZWFzZWQsVW5pdGVkIFN0YXRlcyBvZiBBbWVyaWNhLEJhc2UgTE0gKyBrTk4gTE0gKyBDb250aW51b3VzIENhY2hlLCwiIiJXaWtpdGV4dC0xMDMgVGhlIGRhdGEgaXMgc3BsaXQgMTAzTS8yMTdLLzI0NUsKdG9rZW5zIGZvciB0cmFpbmluZywgdmFsaWRhdGlvbiwgYW5kIHRlc3QuIFdlIHVzZSB0aGUKcHJldHJhaW5lZCBtb2RlbCBmcm9tIEtoYW5kZWx3YWwgZXQgYWwuICgyMDIwKSwKYW5kIGFzc29jaWF0ZWQgMjY3SyB3b3JkLWxldmVsIHZvY2FiLiIiIiwsLDIwMjUtMTEtMjggMTE6NTM6NDQrMDA6MDAsLCwsLCxBY2FkZW1pYSwsLCwsT3BlbiBzb3VyY2UsTUlUIGZvciBjb2RlOiBodHRwczovL2dpdGh1Yi5jb20vaWVzbC9rbm5sbS1yZXRyaWV2YWwtcXVhbGl0eSwsLCwsLCwsLCwsLE5vCkFEUC1GQUlSU0VRK05HUkFNUkVTLExhbmd1YWdlLCJMYW5ndWFnZSBtb2RlbGluZyxUcmFuc2xhdGlvbixUZXh0IHN1bW1hcml6YXRpb24iLCJUc2luZ2h1YSBVbml2ZXJzaXR5LENoaW5lc2UgVW5pdmVyc2l0eSBvZiBIb25nIEtvbmcgKENVSEspLE5hcmEgSW5zdGl0dXRlIG9mIFNjaWVuY2UgYW5kIFRlY2hub2xvZ3kiLCJIdWF5YW5nIExpLCBEZW5nIENhaSwgSmluIFh1LCBUYXJvIFdhdGFuYWJlIiwyMDIyLTEwLTI2LE4tZ3JhbSBJcyBCYWNrOiBSZXNpZHVhbCBMZWFybmluZyBvZiBOZXVyYWwgVGV4dCBHZW5lcmF0aW9uIHdpdGggbi1ncmFtIExhbmd1YWdlIE1vZGVsLGh0dHBzOi8vYXJ4aXYub3JnL2Ficy8yMjEwLjE0NDMxLDMuMCwsLDI0NzAwMDAwMC4wMDAwMDAwMyxUYWJsZSAyLCwsLCwsLCwsLCJOLWdyYW0gbGFuZ3VhZ2UgbW9kZWxzIChMTSkgaGF2ZSBiZWVuIGxhcmdlbHkgc3VwZXJzZWRlZCBieSBuZXVyYWwgTE1zIGFzIHRoZSBsYXR0ZXIgZXhoaWJpdHMgYmV0dGVyIHBlcmZvcm1hbmNlLiBIb3dldmVyLCB3ZSBmaW5kIHRoYXQgbi1ncmFtIG1vZGVscyBjYW4gYWNoaWV2ZSBzYXRpc2ZhY3RvcnkgcGVyZm9ybWFuY2Ugb24gYSBsYXJnZSBwcm9wb3J0aW9uIG9mIHRlc3RpbmcgY2FzZXMsIGluZGljYXRpbmcgdGhleSBoYXZlIGFscmVhZHkgY2FwdHVyZWQgYWJ1bmRhbnQga25vd2xlZGdlIG9mIHRoZSBsYW5ndWFnZSB3aXRoIHJlbGF0aXZlbHkgbG93IGNvbXB1dGF0aW9uYWwgY29zdC4gV2l0aCB0aGlzIG9ic2VydmF0aW9uLCB3ZSBwcm9wb3NlIHRvIGxlYXJuIGEgbmV1cmFsIExNIHRoYXQgZml0cyB0aGUgcmVzaWR1YWwgYmV0d2VlbiBhbiBuLWdyYW0gTE0gYW5kIHRoZSByZWFsLWRhdGEgZGlzdHJpYnV0aW9uLiBUaGUgY29tYmluYXRpb24gb2Ygbi1ncmFtIGFuZCBuZXVyYWwgTE1zIG5vdCBvbmx5IGFsbG93cyB0aGUgbmV1cmFsIHBhcnQgdG8gZm9jdXMgb24gdGhlIGRlZXBlciB1bmRlcnN0YW5kaW5nIG9mIGxhbmd1YWdlIGJ1dCBhbHNvIHByb3ZpZGVzIGEgZmxleGlibGUgd2F5IHRvIGN1c3RvbWl6ZSBhbiBMTSBieSBzd2l0Y2hpbmcgdGhlIHVuZGVybHlpbmcgbi1ncmFtIG1vZGVsIHdpdGhvdXQgY2hhbmdpbmcgdGhlIG5ldXJhbCBtb2RlbC4gRXhwZXJpbWVudGFsIHJlc3VsdHMgb24gdGhyZWUgdHlwaWNhbCBsYW5ndWFnZSB0YXNrcyAoaS5lLiwgbGFuZ3VhZ2UgbW9kZWxpbmcsIG1hY2hpbmUgdHJhbnNsYXRpb24sIGFuZCBzdW1tYXJpemF0aW9uKSBkZW1vbnN0cmF0ZSB0aGF0IG91ciBhcHByb2FjaCBhdHRhaW5zIGFkZGl0aW9uYWwgcGVyZm9ybWFuY2UgZ2FpbnMgb3ZlciBwb3B1bGFyIHN0YW5kYWxvbmUgbmV1cmFsIG1vZGVscyBjb25zaXN0ZW50bHkuIFdlIGFsc28gc2hvdyB0aGF0IG91ciBhcHByb2FjaCBhbGxvd3MgZm9yIGVmZmVjdGl2ZSBkb21haW4gYWRhcHRhdGlvbiBieSBzaW1wbHkgc3dpdGNoaW5nIHRvIGEgZG9tYWluLXNwZWNpZmljIG4tZ3JhbSBtb2RlbCwgd2l0aG91dCBhbnkgZXh0cmEgdHJhaW5pbmcuIE91ciBjb2RlIGlzIHJlbGVhc2VkIGF0IHRoaXMgaHR0cHMgVVJMLiIsLEFEUC1GQUlSU0VRK05HUkFNUkVTLFVucmVsZWFzZWQsIkNoaW5hLEhvbmcgS29uZyxKYXBhbiIsLCwsLCwyMDI2LTA1LTI1IDEyOjE5OjEyKzAwOjAwLCwsQURQLUZBSVJTRVErTkdSQU1SRVMsLCwiQWNhZGVtaWEsQWNhZGVtaWEsQWNhZGVtaWEiLCwsLCxPcGVuIChub24tY29tbWVyY2lhbCksbm8gbGljZW5zZSBzcGVjaWZpZWQ6IGh0dHBzOi8vZ2l0aHViLmNvbS9naHJ1YS9OZ3JhbVJlcywsLCwsLCwsLCwsLE5vCk1JRi1TVCxCaW9sb2d5LCJQcm90ZWlucyxQcm90ZWluIGdlbmVyYXRpb24iLCJNaWNyb3NvZnQgUmVzZWFyY2gsT3BlbkJpb01MLFVuaXZlcnNpdHkgb2YgQ2hpY2FnbyIsIktldmluIEsgWWFuZywgTmljY29sw7IgWmFuaWNoZWxsaSwgSHVnaCBZZWgiLDIwMjItMTAtMjYsTWFza2VkIGludmVyc2UgZm9sZGluZyB3aXRoIHNlcXVlbmNlIHRyYW5zZmVyIGZvciBwcm90ZWluIHJlcHJlc2VudGF0aW9uIGxlYXJuaW5nLGh0dHBzOi8vYWNhZGVtaWMub3VwLmNvbS9wZWRzL2FydGljbGUtYWJzdHJhY3QvZG9pLzEwLjEwOTMvcHJvdGVpbi9nemFkMDE1LzczMzA1NDM/cmVkaXJlY3RlZEZyb209ZnVsbHRleHQjbm8tYWNjZXNzLW1lc3NhZ2UsMTEzLjAsLCwsLDIuNTAwMDAwMDAwMDAwMDJlKzIyLCIxLiBIYXJkd2FyZSBzZXR1cDogMjAweCBOVklESUEgVjEwMCBHUFVzIHdpdGggMS4zMMOXMTBeMTQgRkxPUC9zIHBlciBHUFUKCjIuIFRyYWluaW5nIGR1cmF0aW9uOiBFc3RpbWF0ZWQgNCB3ZWVrcyBiYXNlZCBvbiAiIm11bHRpcGxlIHdlZWtzIiIgcGhyYXNlCig0IHdlZWtzIMOXIDcgZGF5cyDDlyAyNCBob3VycyDDlyAzNjAwIHNlY29uZHMgPSAyLDQxOSwyMDAgc2Vjb25kcykKCjMuIFV0aWxpemF0aW9uIHJhdGU6IDQwJQoKNC4gQ2FsY3VsYXRpb246CjEuMzDDlzEwXjE0IEZMT1AvcyDDlyAyMDAgR1BVcyDDlyAyLjQxOTLDlzEwXjYgc2Vjb25kcyDDlyAwLjQgPSAyLjXDlzEwXjIyIEZMT1AiLCwiNDJNIMOXIDMwMCA9IDQyLDAwMCwwMDAgw5cgMzAwID0gMTIsNjAwLDAwMCwwMDAgPSAxLjI2ZTEwIGRhdGFwb2ludHMiLCwsLCxDb25maWRlbnQsIlNlbGYtc3VwZXJ2aXNlZCBwcmV0cmFpbmluZyBvbiBwcm90ZWluIHNlcXVlbmNlcyBoYXMgbGVkIHRvIHN0YXRlLW9mLXRoZSBhcnQgcGVyZm9ybWFuY2Ugb24gcHJvdGVpbiBmdW5jdGlvbiBhbmQgZml0bmVzcyBwcmVkaWN0aW9uLiBIb3dldmVyLCBzZXF1ZW5jZS1vbmx5IG1ldGhvZHMgaWdub3JlIHRoZSByaWNoIGluZm9ybWF0aW9uIGNvbnRhaW5lZCBpbiBleHBlcmltZW50YWwgYW5kIHByZWRpY3RlZCBwcm90ZWluIHN0cnVjdHVyZXMuIE1lYW53aGlsZSwgaW52ZXJzZSBmb2xkaW5nIG1ldGhvZHMgcmVjb25zdHJ1Y3QgYSBwcm90ZWlu4oCZcyBhbWluby1hY2lkIHNlcXVlbmNlIGdpdmVuIGl0cyBzdHJ1Y3R1cmUsIGJ1dCBkbyBub3QgdGFrZSBhZHZhbnRhZ2Ugb2Ygc2VxdWVuY2VzIHRoYXQgZG8gbm90IGhhdmUga25vd24gc3RydWN0dXJlcy4gSW4gdGhpcyBzdHVkeSwgd2UgdHJhaW4gYSBtYXNrZWQgaW52ZXJzZSBmb2xkaW5nIHByb3RlaW4gbWFza2VkIGxhbmd1YWdlIG1vZGVsIHBhcmFtZXRlcml6ZWQgYXMgYSBzdHJ1Y3R1cmVkIGdyYXBoIG5ldXJhbCBuZXR3b3JrLiBEdXJpbmcgcHJldHJhaW5pbmcsIHRoaXMgbW9kZWwgbGVhcm5zIHRvIHJlY29uc3RydWN0IGNvcnJ1cHRlZCBzZXF1ZW5jZXMgY29uZGl0aW9uZWQgb24gdGhlIGJhY2tib25lIHN0cnVjdHVyZS4gV2UgdGhlbiBzaG93IHRoYXQgdXNpbmcgdGhlIG91dHB1dHMgZnJvbSBhIHByZXRyYWluZWQgc2VxdWVuY2Utb25seSBwcm90ZWluIG1hc2tlZCBsYW5ndWFnZSBtb2RlbCBhcyBpbnB1dCB0byB0aGUgaW52ZXJzZSBmb2xkaW5nIG1vZGVsIGZ1cnRoZXIgaW1wcm92ZXMgcHJldHJhaW5pbmcgcGVycGxleGl0eS4gV2UgZXZhbHVhdGUgYm90aCBvZiB0aGVzZSBtb2RlbHMgb24gZG93bnN0cmVhbSBwcm90ZWluIGVuZ2luZWVyaW5nIHRhc2tzIGFuZCBhbmFseXplIHRoZSBlZmZlY3Qgb2YgdXNpbmcgaW5mb3JtYXRpb24gZnJvbSBleHBlcmltZW50YWwgb3IgcHJlZGljdGVkIHN0cnVjdHVyZXMgb24gcGVyZm9ybWFuY2UuIiwsLCwiVW5pdGVkIFN0YXRlcyBvZiBBbWVyaWNhLE11bHRpbmF0aW9uYWwsVW5pdGVkIFN0YXRlcyBvZiBBbWVyaWNhIiwsLCwsLDIwMjYtMDEtMDEgMTQ6MDI6MDUrMDA6MDAsLCwsLCwiSW5kdXN0cnksUmVzZWFyY2ggY29sbGVjdGl2ZSxBY2FkZW1pYSIsLCwsLCwsLCwsLCwsSGFyZHdhcmUsLCwsLApYWS1MRU5UWEwsTGFuZ3VhZ2UsIlJlcHJlc2VudGF0aW9uIGxlYXJuaW5nLExhbmd1YWdlIG1vZGVsaW5nIixNaWNyb3NvZnQsIkJhcnVuIFBhdHJhLCBTYWtzaGFtIFNpbmdoYWwsIFNoYW9oYW4gSHVhbmcsIFpld2VuIENoaSwgTGkgRG9uZywgRnVydSBXZWksIFZpc2hyYXYgQ2hhdWRoYXJ5LCBYaWEgU29uZyIsMjAyMi0xMC0yNixCZXlvbmQgRW5nbGlzaC1DZW50cmljIEJpdGV4dHMgZm9yIEJldHRlciBNdWx0aWxpbmd1YWwgTGFuZ3VhZ2UgUmVwcmVzZW50YXRpb24gTGVhcm5pbmcsaHR0cHM6Ly9hcnhpdi5vcmcvYWJzLzIyMTAuMTQ4NjcsLCwiIiJ3ZSBlc3RhYmxpc2ggc3RhdGUgb2YgdGhlIGFydCBvbiA1IG11bHRpbGluZ3VhbCBkb3duc3RyZWFtIHRhc2tzIChYTkxJLCBQQVdTLVgsIFRZRElRQSwgWFF1QUQgYW5kIE1MUUEpIHdpdGhpbiBhIG1vZGVsIHNpemUgYmFuZCIiCgoiIjogWFktTEVOVFhMIGFjaGlldmVzIDk5LjMlIEdMVUUgcGVyZm9ybWFuY2UgYW5kIDk4LjUlIFNRdUFEIDIuMApwZXJmb3JtYW5jZSBjb21wYXJlZCB0byBhIFNvVEEgRW5nbGlzaCBvbmx5IG1vZGVsIGluIHRoZSBzYW1lIHNpemUgYmFuZC4iIiIsMjAwMDAwMDAwMC4wLEZpZ3VyZSAxLDcuMmUrMjEsNiBGTE9QIC8gcGFyYW1ldGVyIC8gdG9rZW4gKiAyKjEwXjkgcGFyYW1ldGVycyBbZmlndXJlIDFdICogNjAwICogMTBeOSB0b2tlbnMgW3NlZSBkYXRhc2V0IHNpemUgbm90ZXNdID0gNy4yZSsyMSBGTE9QLDYwMDAwMDAwMDAwMCwiVGFibGUgOToKMTUwayBzdGVwcyAKNE0gYmF0Y2ggdG9rZW5zIHBlciB0YXNrCgoxNTAwMDAgKiA0KiAxMF42ID0gNjAwQiB0b2tlbnMiLCwiIiIgZm9yIHRoZSBYTCBtb2RlbCwgd2UKdXNlIDUxMiBOdmlkaWEgQTEwMC04MEdCIEdQVSBjYXJkcyIiIixOVklESUEgSDEwMCBTWE01IDgwR0IsLENvbmZpZGVudCwiSW4gdGhpcyBwYXBlciwgd2UgZWxhYm9yYXRlIHVwb24gcmVjaXBlcyBmb3IgYnVpbGRpbmcgbXVsdGlsaW5ndWFsIHJlcHJlc2VudGF0aW9uIG1vZGVscyB0aGF0IGFyZSBub3Qgb25seSBjb21wZXRpdGl2ZSB3aXRoIGV4aXN0aW5nIHN0YXRlLW9mLXRoZS1hcnQgbW9kZWxzIGJ1dCBhcmUgYWxzbyBtb3JlIHBhcmFtZXRlciBlZmZpY2llbnQsIHRoZXJlYnkgcHJvbW90aW5nIGJldHRlciBhZG9wdGlvbiBpbiByZXNvdXJjZS1jb25zdHJhaW5lZCBzY2VuYXJpb3MgYW5kIHByYWN0aWNhbCBhcHBsaWNhdGlvbnMuIFdlIHNob3cgdGhhdCBnb2luZyBiZXlvbmQgRW5nbGlzaC1jZW50cmljIGJpdGV4dHMsIGNvdXBsZWQgd2l0aCBhIG5vdmVsIHNhbXBsaW5nIHN0cmF0ZWd5IGFpbWVkIGF0IHJlZHVjaW5nIHVuZGVyLXV0aWxpemF0aW9uIG9mIHRyYWluaW5nIGRhdGEsIHN1YnN0YW50aWFsbHkgYm9vc3RzIHBlcmZvcm1hbmNlIGFjcm9zcyBtb2RlbCBzaXplcyBmb3IgYm90aCBFbGVjdHJhIGFuZCBNTE0gcHJlLXRyYWluaW5nIG9iamVjdGl2ZXMuIFdlIGludHJvZHVjZSBYWS1MRU5UOiBYLVkgYml0ZXh0IGVuaGFuY2VkIExhbmd1YWdlIEVOY29kaW5ncyB1c2luZyBUcmFuc2Zvcm1lcnMgd2hpY2ggbm90IG9ubHkgYWNoaWV2ZXMgc3RhdGUtb2YtdGhlLWFydCBwZXJmb3JtYW5jZSBvdmVyIDUgY3Jvc3MtbGluZ3VhbCB0YXNrcyB3aXRoaW4gYWxsIG1vZGVsIHNpemUgYmFuZHMsIGlzIGFsc28gY29tcGV0aXRpdmUgYWNyb3NzIGJhbmRzLiBPdXIgWFktTEVOVCBYTCB2YXJpYW50IG91dHBlcmZvcm1zIFhMTS1SWFhMIGFuZCBleGhpYml0cyBjb21wZXRpdGl2ZSBwZXJmb3JtYW5jZSB3aXRoIG1UNSBYWEwgd2hpbGUgYmVpbmcgNXggYW5kIDZ4IHNtYWxsZXIgcmVzcGVjdGl2ZWx5LiBXZSB0aGVuIHNob3cgdGhhdCBvdXIgcHJvcG9zZWQgbWV0aG9kIGhlbHBzIGFtZWxpb3JhdGUgdGhlIGN1cnNlIG9mIG11bHRpbGluZ3VhbGl0eSwgd2l0aCB0aGUgWFktTEVOVCBYTCBhY2hpZXZpbmcgOTkuMyUgR0xVRSBwZXJmb3JtYW5jZSBhbmQgOTguNSUgU1F1QUQgMi4wIHBlcmZvcm1hbmNlIGNvbXBhcmVkIHRvIGEgU29UQSBFbmdsaXNoIG9ubHkgbW9kZWwgaW4gdGhlIHNhbWUgc2l6ZSBiYW5kLiBXZSB0aGVuIGFuYWx5emUgb3VyIG1vZGVscyBwZXJmb3JtYW5jZSBvbiBleHRyZW1lbHkgbG93IHJlc291cmNlIGxhbmd1YWdlcyBhbmQgcG9zaXQgdGhhdCBzY2FsaW5nIGFsb25lIG1heSBub3QgYmUgc3VmZmljaWVudCBmb3IgaW1wcm92aW5nIHRoZSBwZXJmb3JtYW5jZSBpbiB0aGlzIHNjZW5hcmlvIiwsLFVucmVsZWFzZWQsVW5pdGVkIFN0YXRlcyBvZiBBbWVyaWNhLCwsLDUxMi4wLCwyMDI1LTExLTI4IDExOjUzOjQ0KzAwOjAwLCwsLDQwMDAwMDAuMCxUYWJsZSA5LEluZHVzdHJ5LCwsLCxVbnJlbGVhc2VkLCwsLCwsLDcxNzAzOC4xOTA5NTk5NDU3LE9wZXJhdGlvbiBjb3VudGluZywsLCwsTm8KVmVyYmF0aW0gTWVtb3J5IFRyYW5zZm9ybWVyICgxODJNKSxMYW5ndWFnZSxMYW5ndWFnZSBtb2RlbGluZywiSm9obnMgSG9wa2lucyBVbml2ZXJzaXR5LE5ldyBZb3JrIFVuaXZlcnNpdHkgKE5ZVSkiLCJLcmlzdGlqYW4gQXJtZW5pLCBDaHJpc3RvcGhlciBIb25leSwgVGFsIExpbnplbiIsMjAyMi0xMC0yNCxDaGFyYWN0ZXJpemluZyBWZXJiYXRpbSBTaG9ydC1UZXJtIE1lbW9yeSBpbiBOZXVyYWwgTGFuZ3VhZ2UgTW9kZWxzLGh0dHBzOi8vYXJ4aXYub3JnL2Ficy8yMjEwLjEzNTY5LDkuMCwsLDE4MjAwMDAwMC4wLFRhYmxlIDMsLCwxMDIwMDAwMDAsMTAyTSB0b2tlbnMgVGFibGUgMywsLCwsLCJXaGVuIGEgbGFuZ3VhZ2UgbW9kZWwgaXMgdHJhaW5lZCB0byBwcmVkaWN0IG5hdHVyYWwgbGFuZ3VhZ2Ugc2VxdWVuY2VzLCBpdHMgcHJlZGljdGlvbiBhdCBlYWNoIG1vbWVudCBkZXBlbmRzIG9uIGEgcmVwcmVzZW50YXRpb24gb2YgcHJpb3IgY29udGV4dC4gV2hhdCBraW5kIG9mIGluZm9ybWF0aW9uIGFib3V0IHRoZSBwcmlvciBjb250ZXh0IGNhbiBsYW5ndWFnZSBtb2RlbHMgcmV0cmlldmU/IFdlIHRlc3RlZCB3aGV0aGVyIGxhbmd1YWdlIG1vZGVscyBjb3VsZCByZXRyaWV2ZSB0aGUgZXhhY3Qgd29yZHMgdGhhdCBvY2N1cnJlZCBwcmV2aW91c2x5IGluIGEgdGV4dC4gSW4gb3VyIHBhcmFkaWdtLCBsYW5ndWFnZSBtb2RlbHMgKHRyYW5zZm9ybWVycyBhbmQgYW4gTFNUTSkgcHJvY2Vzc2VkIEVuZ2xpc2ggdGV4dCBpbiB3aGljaCBhIGxpc3Qgb2Ygbm91bnMgb2NjdXJyZWQgdHdpY2UuIFdlIG9wZXJhdGlvbmFsaXplZCByZXRyaWV2YWwgYXMgdGhlIHJlZHVjdGlvbiBpbiBzdXJwcmlzYWwgZnJvbSB0aGUgZmlyc3QgdG8gdGhlIHNlY29uZCBsaXN0LiBXZSBmb3VuZCB0aGF0IHRoZSB0cmFuc2Zvcm1lcnMgcmV0cmlldmVkIGJv</x:v>
      </x:c>
    </x:row>
    <x:row r="196" ht="18" customHeight="1">
      <x:c r="A196" s="17" t="n">
        <x:v>191</x:v>
      </x:c>
      <x:c r="B196" s="17" t="n">
        <x:v>309</x:v>
      </x:c>
      <x:c r="C196" s="94" t="str">
        <x:v>dGggdGhlIGlkZW50aXR5IGFuZCBvcmRlcmluZyBvZiBub3VucyBmcm9tIHRoZSBmaXJzdCBsaXN0LiBGdXJ0aGVyLCB0aGUgdHJhbnNmb3JtZXJzJyByZXRyaWV2YWwgd2FzIG1hcmtlZGx5IGVuaGFuY2VkIHdoZW4gdGhleSB3ZXJlIHRyYWluZWQgb24gYSBsYXJnZXIgY29ycHVzIGFuZCB3aXRoIGdyZWF0ZXIgbW9kZWwgZGVwdGguIExhc3RseSwgdGhlaXIgYWJpbGl0eSB0byBpbmRleCBwcmlvciB0b2tlbnMgd2FzIGRlcGVuZGVudCBvbiBsZWFybmVkIGF0dGVudGlvbiBwYXR0ZXJucy4gSW4gY29udHJhc3QsIHRoZSBMU1RNIGV4aGliaXRlZCBsZXNzIHByZWNpc2UgcmV0cmlldmFsLCB3aGljaCB3YXMgbGltaXRlZCB0byBsaXN0LWluaXRpYWwgdG9rZW5zIGFuZCB0byBzaG9ydCBpbnRlcnZlbmluZyB0ZXh0cy4gVGhlIExTVE0ncyByZXRyaWV2YWwgd2FzIG5vdCBzZW5zaXRpdmUgdG8gdGhlIG9yZGVyIG9mIG5vdW5zIGFuZCBpdCBpbXByb3ZlZCB3aGVuIHRoZSBsaXN0IHdhcyBzZW1hbnRpY2FsbHkgY29oZXJlbnQuIFdlIGNvbmNsdWRlIHRoYXQgdHJhbnNmb3JtZXJzIGltcGxlbWVudGVkIHNvbWV0aGluZyBha2luIHRvIGEgd29ya2luZyBtZW1vcnkgc3lzdGVtIHRoYXQgY291bGQgZmxleGlibHkgcmV0cmlldmUgaW5kaXZpZHVhbCB0b2tlbiByZXByZXNlbnRhdGlvbnMgYWNyb3NzIGFyYml0cmFyeSBkZWxheXM7IGNvbnZlcnNlbHksIHRoZSBMU1RNIG1haW50YWluZWQgYSBjb2Fyc2VyIGFuZCBtb3JlIHJhcGlkbHktZGVjYXlpbmcgc2VtYW50aWMgZ2lzdCBvZiBwcmlvciB0b2tlbnMsIHdlaWdodGVkIHRvd2FyZCB0aGUgZWFybGllc3QgaXRlbXMuIiwsQ2hhcmFjdGVyaXppbmcgVmVyYmF0aW0gU2hvcnQtVGVybSBNZW1vcnkgaW4gTmV1cmFsIExhbmd1YWdlIE1vZGVscyAoMTgyTSksVW5yZWxlYXNlZCwiVW5pdGVkIFN0YXRlcyBvZiBBbWVyaWNhLFVuaXRlZCBTdGF0ZXMgb2YgQW1lcmljYSIsLCwsLCwyMDI2LTA1LTI1IDEyOjE5OjEyKzAwOjAwLCwsLCwsIkFjYWRlbWlhLEFjYWRlbWlhIiwsLCwsT3BlbiBzb3VyY2UsQ0MgQlkgNC4wIGZvciBjb2RlOiBodHRwczovL2dpdGh1Yi5jb20vS3Jpc3RpamFuQXJtZW5pL3ZlcmJhdGltLW1lbW9yeS1pbi1OTE1zLCwsLCwsLCwsLCwsTm8KVmVyYmF0aW0gTWVtb3J5IFRyYW5zZm9ybWVyICgxMTdNKSxMYW5ndWFnZSxMYW5ndWFnZSBtb2RlbGluZywiSm9obnMgSG9wa2lucyBVbml2ZXJzaXR5LE5ldyBZb3JrIFVuaXZlcnNpdHkgKE5ZVSkiLCJLcmlzdGlqYW4gQXJtZW5pLCBDaHJpc3RvcGhlciBIb25leSwgVGFsIExpbnplbiIsMjAyMi0xMC0yNCxDaGFyYWN0ZXJpemluZyBWZXJiYXRpbSBTaG9ydC1UZXJtIE1lbW9yeSBpbiBOZXVyYWwgTGFuZ3VhZ2UgTW9kZWxzLGh0dHBzOi8vYXJ4aXYub3JnL2Ficy8yMjEwLjEzNTY5LDkuMCwsLDExNzAwMDAwMC4wLFRhYmxlIDMsLCwxMDY2NjY2NjY2Nyw0MCAoR0IgdGV4dCBkYXRhKSBUYWJsZSAzLCwsLCxDb25maWRlbnQsIldoZW4gYSBsYW5ndWFnZSBtb2RlbCBpcyB0cmFpbmVkIHRvIHByZWRpY3QgbmF0dXJhbCBsYW5ndWFnZSBzZXF1ZW5jZXMsIGl0cyBwcmVkaWN0aW9uIGF0IGVhY2ggbW9tZW50IGRlcGVuZHMgb24gYSByZXByZXNlbnRhdGlvbiBvZiBwcmlvciBjb250ZXh0LiBXaGF0IGtpbmQgb2YgaW5mb3JtYXRpb24gYWJvdXQgdGhlIHByaW9yIGNvbnRleHQgY2FuIGxhbmd1YWdlIG1vZGVscyByZXRyaWV2ZT8gV2UgdGVzdGVkIHdoZXRoZXIgbGFuZ3VhZ2UgbW9kZWxzIGNvdWxkIHJldHJpZXZlIHRoZSBleGFjdCB3b3JkcyB0aGF0IG9jY3VycmVkIHByZXZpb3VzbHkgaW4gYSB0ZXh0LiBJbiBvdXIgcGFyYWRpZ20sIGxhbmd1YWdlIG1vZGVscyAodHJhbnNmb3JtZXJzIGFuZCBhbiBMU1RNKSBwcm9jZXNzZWQgRW5nbGlzaCB0ZXh0IGluIHdoaWNoIGEgbGlzdCBvZiBub3VucyBvY2N1cnJlZCB0d2ljZS4gV2Ugb3BlcmF0aW9uYWxpemVkIHJldHJpZXZhbCBhcyB0aGUgcmVkdWN0aW9uIGluIHN1cnByaXNhbCBmcm9tIHRoZSBmaXJzdCB0byB0aGUgc2Vjb25kIGxpc3QuIFdlIGZvdW5kIHRoYXQgdGhlIHRyYW5zZm9ybWVycyByZXRyaWV2ZWQgYm90aCB0aGUgaWRlbnRpdHkgYW5kIG9yZGVyaW5nIG9mIG5vdW5zIGZyb20gdGhlIGZpcnN0IGxpc3QuIEZ1cnRoZXIsIHRoZSB0cmFuc2Zvcm1lcnMnIHJldHJpZXZhbCB3YXMgbWFya2VkbHkgZW5oYW5jZWQgd2hlbiB0aGV5IHdlcmUgdHJhaW5lZCBvbiBhIGxhcmdlciBjb3JwdXMgYW5kIHdpdGggZ3JlYXRlciBtb2RlbCBkZXB0aC4gTGFzdGx5LCB0aGVpciBhYmlsaXR5IHRvIGluZGV4IHByaW9yIHRva2VucyB3YXMgZGVwZW5kZW50IG9uIGxlYXJuZWQgYXR0ZW50aW9uIHBhdHRlcm5zLiBJbiBjb250cmFzdCwgdGhlIExTVE0gZXhoaWJpdGVkIGxlc3MgcHJlY2lzZSByZXRyaWV2YWwsIHdoaWNoIHdhcyBsaW1pdGVkIHRvIGxpc3QtaW5pdGlhbCB0b2tlbnMgYW5kIHRvIHNob3J0IGludGVydmVuaW5nIHRleHRzLiBUaGUgTFNUTSdzIHJldHJpZXZhbCB3YXMgbm90IHNlbnNpdGl2ZSB0byB0aGUgb3JkZXIgb2Ygbm91bnMgYW5kIGl0IGltcHJvdmVkIHdoZW4gdGhlIGxpc3Qgd2FzIHNlbWFudGljYWxseSBjb2hlcmVudC4gV2UgY29uY2x1ZGUgdGhhdCB0cmFuc2Zvcm1lcnMgaW1wbGVtZW50ZWQgc29tZXRoaW5nIGFraW4gdG8gYSB3b3JraW5nIG1lbW9yeSBzeXN0ZW0gdGhhdCBjb3VsZCBmbGV4aWJseSByZXRyaWV2ZSBpbmRpdmlkdWFsIHRva2VuIHJlcHJlc2VudGF0aW9ucyBhY3Jvc3MgYXJiaXRyYXJ5IGRlbGF5czsgY29udmVyc2VseSwgdGhlIExTVE0gbWFpbnRhaW5lZCBhIGNvYXJzZXIgYW5kIG1vcmUgcmFwaWRseS1kZWNheWluZyBzZW1hbnRpYyBnaXN0IG9mIHByaW9yIHRva2Vucywgd2VpZ2h0ZWQgdG93YXJkIHRoZSBlYXJsaWVzdCBpdGVtcy4iLCxDaGFyYWN0ZXJpemluZyBWZXJiYXRpbSBTaG9ydC1UZXJtIE1lbW9yeSBpbiBOZXVyYWwgTGFuZ3VhZ2UgTW9kZWxzICgxMTdNKSxVbnJlbGVhc2VkLCJVbml0ZWQgU3RhdGVzIG9mIEFtZXJpY2EsVW5pdGVkIFN0YXRlcyBvZiBBbWVyaWNhIiwsLCwsLDIwMjYtMDUtMjUgMTI6MTk6MTQrMDA6MDAsLCwsLCwiQWNhZGVtaWEsQWNhZGVtaWEiLCwsLCxPcGVuIHNvdXJjZSxDQyBCWSA0LjAgZm9yIGNvZGU6IGh0dHBzOi8vZ2l0aHViLmNvbS9LcmlzdGlqYW5Bcm1lbmkvdmVyYmF0aW0tbWVtb3J5LWluLU5MTXMsLCwsLCwsLCwsLCxObwpWZXJiYXRpbSBNZW1vcnkgVHJhbnNmb3JtZXIgKDEwOE0pLExhbmd1YWdlLExhbmd1YWdlIG1vZGVsaW5nLCJKb2hucyBIb3BraW5zIFVuaXZlcnNpdHksTmV3IFlvcmsgVW5pdmVyc2l0eSAoTllVKSIsIktyaXN0aWphbiBBcm1lbmksIENocmlzdG9waGVyIEhvbmV5LCBUYWwgTGluemVuIiwyMDIyLTEwLTI0LENoYXJhY3Rlcml6aW5nIFZlcmJhdGltIFNob3J0LVRlcm0gTWVtb3J5IGluIE5ldXJhbCBMYW5ndWFnZSBNb2RlbHMsaHR0cHM6Ly9hcnhpdi5vcmcvYWJzLzIyMTAuMTM1NjksOS4wLCwsMTA3NzAwMDAwLjAsVGFibGUgMyw5Ljg2NDI4OGUrMTcsIlJUWCA4MDAwIEZQMTYgRkxPUHM6IDMyNjIwMDAwMDAwMDAwCkFzc3VtZWQgdXRpbGl6YXRpb24gZm9yIHNpbmdsZSBHUFU6IDAuNwpFc3RpbWF0ZTogMTIqNjAqNjAqMzI2MjAwMDAwMDAwMDAqMC43PTkuODY0Mjg4ZSsxNyIsNDAwMDAwMDAsNDBNIHRva2VucyBUYWJsZSAzLDEyLjAsLE5WSURJQSBRdWFkcm8gUlRYIDgwMDAsLENvbmZpZGVudCwiV2hlbiBhIGxhbmd1YWdlIG1vZGVsIGlzIHRyYWluZWQgdG8gcHJlZGljdCBuYXR1cmFsIGxhbmd1YWdlIHNlcXVlbmNlcywgaXRzIHByZWRpY3Rpb24gYXQgZWFjaCBtb21lbnQgZGVwZW5kcyBvbiBhIHJlcHJlc2VudGF0aW9uIG9mIHByaW9yIGNvbnRleHQuIFdoYXQga2luZCBvZiBpbmZvcm1hdGlvbiBhYm91dCB0aGUgcHJpb3IgY29udGV4dCBjYW4gbGFuZ3VhZ2UgbW9kZWxzIHJldHJpZXZlPyBXZSB0ZXN0ZWQgd2hldGhlciBsYW5ndWFnZSBtb2RlbHMgY291bGQgcmV0cmlldmUgdGhlIGV4YWN0IHdvcmRzIHRoYXQgb2NjdXJyZWQgcHJldmlvdXNseSBpbiBhIHRleHQuIEluIG91ciBwYXJhZGlnbSwgbGFuZ3VhZ2UgbW9kZWxzICh0cmFuc2Zvcm1lcnMgYW5kIGFuIExTVE0pIHByb2Nlc3NlZCBFbmdsaXNoIHRleHQgaW4gd2hpY2ggYSBsaXN0IG9mIG5vdW5zIG9jY3VycmVkIHR3aWNlLiBXZSBvcGVyYXRpb25hbGl6ZWQgcmV0cmlldmFsIGFzIHRoZSByZWR1Y3Rpb24gaW4gc3VycHJpc2FsIGZyb20gdGhlIGZpcnN0IHRvIHRoZSBzZWNvbmQgbGlzdC4gV2UgZm91bmQgdGhhdCB0aGUgdHJhbnNmb3JtZXJzIHJldHJpZXZlZCBib3RoIHRoZSBpZGVudGl0eSBhbmQgb3JkZXJpbmcgb2Ygbm91bnMgZnJvbSB0aGUgZmlyc3QgbGlzdC4gRnVydGhlciwgdGhlIHRyYW5zZm9ybWVycycgcmV0cmlldmFsIHdhcyBtYXJrZWRseSBlbmhhbmNlZCB3aGVuIHRoZXkgd2VyZSB0cmFpbmVkIG9uIGEgbGFyZ2VyIGNvcnB1cyBhbmQgd2l0aCBncmVhdGVyIG1vZGVsIGRlcHRoLiBMYXN0bHksIHRoZWlyIGFiaWxpdHkgdG8gaW5kZXggcHJpb3IgdG9rZW5zIHdhcyBkZXBlbmRlbnQgb24gbGVhcm5lZCBhdHRlbnRpb24gcGF0dGVybnMuIEluIGNvbnRyYXN0LCB0aGUgTFNUTSBleGhpYml0ZWQgbGVzcyBwcmVjaXNlIHJldHJpZXZhbCwgd2hpY2ggd2FzIGxpbWl0ZWQgdG8gbGlzdC1pbml0aWFsIHRva2VucyBhbmQgdG8gc2hvcnQgaW50ZXJ2ZW5pbmcgdGV4dHMuIFRoZSBMU1RNJ3MgcmV0cmlldmFsIHdhcyBub3Qgc2Vuc2l0aXZlIHRvIHRoZSBvcmRlciBvZiBub3VucyBhbmQgaXQgaW1wcm92ZWQgd2hlbiB0aGUgbGlzdCB3YXMgc2VtYW50aWNhbGx5IGNvaGVyZW50LiBXZSBjb25jbHVkZSB0aGF0IHRyYW5zZm9ybWVycyBpbXBsZW1lbnRlZCBzb21ldGhpbmcgYWtpbiB0byBhIHdvcmtpbmcgbWVtb3J5IHN5c3RlbSB0aGF0IGNvdWxkIGZsZXhpYmx5IHJldHJpZXZlIGluZGl2aWR1YWwgdG9rZW4gcmVwcmVzZW50YXRpb25zIGFjcm9zcyBhcmJpdHJhcnkgZGVsYXlzOyBjb252ZXJzZWx5LCB0aGUgTFNUTSBtYWludGFpbmVkIGEgY29hcnNlciBhbmQgbW9yZSByYXBpZGx5LWRlY2F5aW5nIHNlbWFudGljIGdpc3Qgb2YgcHJpb3IgdG9rZW5zLCB3ZWlnaHRlZCB0b3dhcmQgdGhlIGVhcmxpZXN0IGl0ZW1zLiIsLENoYXJhY3Rlcml6aW5nIFZlcmJhdGltIFNob3J0LVRlcm0gTWVtb3J5IGluIE5ldXJhbCBMYW5ndWFnZSBNb2RlbHMgKDEwOE0pLFVucmVsZWFzZWQsIlVuaXRlZCBTdGF0ZXMgb2YgQW1lcmljYSxVbml0ZWQgU3RhdGVzIG9mIEFtZXJpY2EiLCwsLDEuMCwsMjAyNi0wNS0yNSAxMjoxOToxMiswMDowMCwsLCwsLCJBY2FkZW1pYSxBY2FkZW1pYSIsLCwsLE9wZW4gc291cmNlLENDIEJZIDQuMCBmb3IgY29kZTogaHR0cHM6Ly9naXRodWIuY29tL0tyaXN0aWphbkFybWVuaS92ZXJiYXRpbS1tZW1vcnktaW4tTkxNcywsLCwsLDI4NS44MjE5NTc3Njg4NjgyMywsLCwsLE5vCkVuQ29kZWMsQXVkaW8sQXVkaW8gZ2VuZXJhdGlvbixNZXRhIEFJLCJBbGV4YW5kcmUgRMOpZm9zc2V6LCBKYWRlIENvcGV0LCBHYWJyaWVsIFN5bm5hZXZlLCBZb3NzaSBBZGkiLDIwMjItMTAtMjQsSGlnaCBGaWRlbGl0eSBOZXVyYWwgQXVkaW8gQ29tcHJlc3Npb24sImh0dHBzOi8vYXJ4aXYub3JnL2Ficy8yMjEwLjEzNDM4LCAiLDExNTEuMCxTT1RBIGltcHJvdmVtZW50LCIiIiBGaW5hbGx5LCBvdXIgYmVzdCBtb2RlbCwgRW5Db2RlYywgcmVhY2hlcyBzdGF0ZS1vZi10aGUtYXJ0IHNjb3JlcyBmb3Igc3BlZWNoIGFuZCBmb3IKbXVzaWMgYXQgMS41LCAzLCA2LCAxMiBrYnBzIGF0IDI0IGtIeiwgYW5kIGF0IDYsIDEyLCBhbmQgMjQga2JwcyBmb3IgNDgga0h6IHdpdGggc3RlcmVvIGNoYW5uZWxzLiIiIiwsLCwiIiJXZSB0cmFpbiBhbGwgbW9kZWxzIGZvciAzMDAgZXBvY2hzLCB3aXRoIG9uZSBlcG9jaCBiZWluZyAyLDAwMCB1cGRhdGVzIHdpdGggdGhlIEFkYW0gb3B0aW1pemVyIHdpdGggYSBiYXRjaCBzaXplIG9mIDY0IGV4YW1wbGVzIG9mIDEgc2Vjb25kIGVhY2gsIGEgbGVhcm5pbmcgcmF0ZSBvZiAzIMK3IDEw4oiSNCAsIM6yMSA9IDAuNSwgYW5kIM6yMiA9IDAuOS4gQWxsIHRoZSBtb2RlbHMgYXJlIHRyYWluZCB1c2luZyA4IEExMDAgR1BVcyIiIiwsIn4xN2sgaG91cnMgdG90YWwsIHBlciBUYWJsZSBBLjEiLCwsTlZJRElBIEExMDAsLFVua25vd24sIldlIGludHJvZHVjZSBhIHN0YXRlLW9mLXRoZS1hcnQgcmVhbC10aW1lLCBoaWdoLWZpZGVsaXR5LCBhdWRpbyBjb2RlYyBsZXZlcmFnaW5nIG5ldXJhbCBuZXR3b3Jrcy4gSXQgY29uc2lzdHMgaW4gYSBzdHJlYW1pbmcgZW5jb2Rlci1kZWNvZGVyIGFyY2hpdGVjdHVyZSB3aXRoIHF1YW50aXplZCBsYXRlbnQgc3BhY2UgdHJhaW5lZCBpbiBhbiBlbmQtdG8tZW5kIGZhc2hpb24uIFdlIHNpbXBsaWZ5IGFuZCBzcGVlZC11cCB0aGUgdHJhaW5pbmcgYnkgdXNpbmcgYSBzaW5nbGUgbXVsdGlzY2FsZSBzcGVjdHJvZ3JhbSBhZHZlcnNhcnkgdGhhdCBlZmZpY2llbnRseSByZWR1Y2VzIGFydGlmYWN0cyBhbmQgcHJvZHVjZSBoaWdoLXF1YWxpdHkgc2FtcGxlcy4gV2UgaW50cm9kdWNlIGEgbm92ZWwgbG9zcyBiYWxhbmNlciBtZWNoYW5pc20gdG8gc3RhYmlsaXplIHRyYWluaW5nOiB0aGUgd2VpZ2h0IG9mIGEgbG9zcyBub3cgZGVmaW5lcyB0aGUgZnJhY3Rpb24gb2YgdGhlIG92ZXJhbGwgZ3JhZGllbnQgaXQgc2hvdWxkIHJlcHJlc2VudCwgdGh1cyBkZWNvdXBsaW5nIHRoZSBjaG9pY2Ugb2YgdGhpcyBoeXBlci1wYXJhbWV0ZXIgZnJvbSB0aGUgdHlwaWNhbCBzY2FsZSBvZiB0aGUgbG9zcy4gRmluYWxseSwgd2Ugc3R1ZHkgaG93IGxpZ2h0d2VpZ2h0IFRyYW5zZm9ybWVyIG1vZGVscyBjYW4gYmUgdXNlZCB0byBmdXJ0aGVyIGNvbXByZXNzIHRoZSBvYnRhaW5lZCByZXByZXNlbnRhdGlvbiBieSB1cCB0byA0MCUsIHdoaWxlIHN0YXlpbmcgZmFzdGVyIHRoYW4gcmVhbCB0aW1lLiBXZSBwcm92aWRlIGEgZGV0YWlsZWQgZGVzY3JpcHRpb24gb2YgdGhlIGtleSBkZXNpZ24gY2hvaWNlcyBvZiB0aGUgcHJvcG9zZWQgbW9kZWwgaW5jbHVkaW5nOiB0cmFpbmluZyBvYmplY3RpdmUsIGFyY2hpdGVjdHVyYWwgY2hhbmdlcyBhbmQgYSBzdHVkeSBvZiB2YXJpb3VzIHBlcmNlcHR1YWwgbG9zcyBmdW5jdGlvbnMuIFdlIHByZXNlbnQgYW4gZXh0ZW5zaXZlIHN1YmplY3RpdmUgZXZhbHVhdGlvbiAoTVVTSFJBIHRlc3RzKSB0b2dldGhlciB3aXRoIGFuIGFibGF0aW9uIHN0dWR5IGZvciBhIHJhbmdlIG9mIGJhbmR3aWR0aHMgYW5kIGF1ZGlvIGRvbWFpbnMsIGluY2x1ZGluZyBzcGVlY2gsIG5vaXN5LXJldmVyYmVyYW50IHNwZWVjaCwgYW5kIG11c2ljLiBPdXIgYXBwcm9hY2ggaXMgc3VwZXJpb3IgdG8gdGhlIGJhc2VsaW5lcyBtZXRob2RzIGFjcm9zcyBhbGwgZXZhbHVhdGVkIHNldHRpbmdzLCBjb25zaWRlcmluZyBib3RoIDI0IGtIeiBtb25vcGhvbmljIGFuZCA0OCBrSHogc3RlcmVvcGhvbmljIGF1ZGlvLiBDb2RlIGFuZCBtb2RlbHMgYXJlIGF2YWlsYWJsZSBhdCB0aGlzIGh0dHAgVVJMLiIsMzAwLjAsLE9wZW4gd2VpZ2h0cyAobm9uLWNvbW1lcmNpYWwpLFVuaXRlZCBTdGF0ZXMgb2YgQW1lcmljYSwsLCwsLDIwMjYtMDUtMjUgMTI6MTk6MTIrMDA6MDAsLCwsLCxJbmR1c3RyeSwsLCwsT3BlbiBzb3VyY2UsIk1JVCBmb3IgcmVwbyBpbiBnZW5lcmFsLCBub24gY29tbWVyY2lhbCB3ZWlnaHRzLiBEYXRhc2V0IGlzIGluIHJlcG8uCmh0dHBzOi8vZ2l0aHViLmNvbS9mYWNlYm9va3Jlc2VhcmNoL2F1ZGlvY3JhZnQvYmxvYi9tYWluL2RvY3MvRU5DT0RFQy5tZCIsLCwsLCwsLCwsLCxZZXMKVGstSW5zdHJ1Y3QsTGFuZ3VhZ2UsSW5zdHJ1Y3Rpb24gaW50ZXJwcmV0YXRpb24sIlVuaXZlcnNpdHkgb2YgV2FzaGluZ3RvbixBcml6b25hIFN0YXRlIFVuaXZlcnNpdHksQWxsZW4gSW5zdGl0dXRlIGZvciBBSSIsIllpemhvbmcgV2FuZywgU3dhcm9vcCBNaXNocmEsIFBlZ2FoIEFsaXBvb3Jtb2xhYmFzaGksIFllZ2FuZWggS29yZGksIEFtaXJyZXphIE1pcnphZWksIEFuamFuYSBBcnVua3VtYXIsIEFyanVuIEFzaG9rLCBBcnV0IFNlbHZhbiBEaGFuYXNla2FyYW4sIEF0aGFydmEgTmFpaywgRGF2aWQgU3RhcCwgRXNoYWFuIFBhdGhhaywgR2lhbm5pcyBLYXJhbWFub2xha2lzLCBIYWl6aGkgR2FyeSBMYWksIElzaGFuIFB1cm9oaXQsIElzaGFuaSBNb25kYWwsIEphY29iIEFuZGVyc29uLCBLaXJieSBLdXpuaWEsIEtyaW1hIERvc2hpLCBNYWl0cmV5YSBQYXRlbCwgS3VudGFsIEt1bWFyIFBhbCwgTWVocmFkIE1vcmFkc2hhaGksIE1paGlyIFBhcm1hciwgTWlyYWxpIFB1cm9oaXQsIE5lZXJhaiBWYXJzaG5leSwgUGhhbmkgUm9oaXRoYSBLYXphLCBQdWxraXQgVmVybWEsIFJhdnNlaGFqIFNpbmdoIFB1cmksIFJ1c2hhbmcgS2FyaWEsIFNoYWlsYWphIEtleXVyIFNhbXBhdCwgU2F2YW4gRG9zaGksIFNpZGRoYXJ0aGEgTWlzaHJhLCBTdWphbiBSZWRkeSwgU3VtYW50YSBQYXRybywgVGFuYXkgRGl4aXQsIFh1ZG9uZyBTaGVuLCBDaGl0dGEgQmFyYWwsIFllamluIENob2ksIE5vYWggQS4gU21pdGgsIEhhbm5hbmVoIEhhamlzaGlyemksIERhbmllbCBLaGFzaGFiaSIsMjAyMi0xMC0yNCxTdXBlci1OYXR1cmFsSW5zdHJ1Y3Rpb25zOiBHZW5lcmFsaXphdGlvbiB2aWEgRGVjbGFyYXRpdmUgSW5zdHJ1Y3Rpb25zIG9uIDE2MDArIE5MUCBUYXNrcyxodHRwczovL2FyeGl2Lm9yZy9hYnMvMjIwNC4wNzcwNSwsLCwxMTAwMDAwMDAwMC4wLDExQiwsLDEwNDg1NzYwMDAsIjU2LjYgd29yZHMqMTYxNiB0YXNrcyArICgxLDA0OCw1NzYgdG9rZW5zIHBlciBiYXRjaC8xLDAyNCBleGFtcGxlcyBwZXIgYmF0Y2gpKjVNIGluc3RhbmNlcyA9IDUxMjAwOTE0NjUuNgoKSW4gdG90YWwsIHRoZSBkYXRhc2V0IGluY2x1ZGVzIDE2MTYgdGFza3MKYW5kIDVNIGluc3RhbmNlcy4gT24gYXZlcmFnZSwgZWFjaCBpbnN0cnVjdGlvbiBpcwpwYWlyZWQgd2l0aCAyLjggcG9zaXRpdmUgYW5kIDIuNCBuZWdhdGl2ZSBleGFtcGxlcy4KVGhlIGF2ZXJhZ2UgZGVmaW5pdGlvbiBsZW5ndGggaXMgNTYuNiBpbiB3b3Jkcy4iLDIwLjAsIjEwMDAgc3RlcHMgKiAxMDI0IGV4YW1wbGVzID0gMTBeNiBleGFtcGxlcyBwZXIgNCBob3Vycwo1TSBpbnN0YW5jZXMgLT4gMjAgaG91cnMgb2YgdG90YWwgdHJhaW5pbmcgdGltZQoiIlRoZXNlIGV4cGVyaW1lbnRzIGFyZSBydW4gb24gR29vZ2xlIFYzLTI1NiBUUFVzIHVzaW5nIGEgYmF0Y2ggc2l6ZSBvZiAxLDA0OCw1NzYgdG9rZW5zICgxLDAyNCBleGFtcGxlcyksIGEgY29uc3RhbnQgbGVhcm5pbmcgcmF0ZSBvZiAxZS01IGFuZCBhIHRvdGFsIG9mIDEwMDAgc3RlcHMuIEVhY2ggdHJhaW5pbmcgcnVuIHRha2VzIDQgaG91cnMgdG8gY29tcGxldGUuIiIiLEdvb2dsZSBUUFUgdjMsLFNwZWN1bGF0aXZlLCJIb3cgd2VsbCBjYW4gTkxQIG1vZGVscyBnZW5lcmFsaXplIHRvIGEgdmFyaWV0eSBvZiB1bnNlZW4gdGFza3Mgd2hlbiBwcm92aWRlZCB3aXRoIHRhc2sgaW5zdHJ1Y3Rpb25zPyBUbyBhZGRyZXNzIHRoaXMgcXVlc3Rpb24sIHdlIGZpcnN0IGludHJvZHVjZSBTdXBlci1OYXR1cmFsSW5zdHJ1Y3Rpb25zLCBhIGJlbmNobWFyayBvZiAxLDYxNiBkaXZlcnNlIE5MUCB0YXNrcyBhbmQgdGhlaXIgZXhwZXJ0LXdyaXR0ZW4gaW5zdHJ1Y3Rpb25zLiBPdXIgY29sbGVjdGlvbiBjb3ZlcnMgNzYgZGlzdGluY3QgdGFzayB0eXBlcywgaW5jbHVkaW5nIGJ1dCBub3QgbGltaXRlZCB0byBjbGFzc2lmaWNhdGlvbiwgZXh0cmFjdGlvbiwgaW5maWxsaW5nLCBzZXF1ZW5jZSB0YWdnaW5nLCB0ZXh0IHJld3JpdGluZywgYW5kIHRleHQgY29tcG9zaXRpb24uIFRoaXMgbGFyZ2UgYW5kIGRpdmVyc2UgY29sbGVjdGlvbiBvZiB0YXNrcyBlbmFibGVzIHJpZ29yb3VzIGJlbmNobWFya2luZyBvZiBjcm9zcy10YXNrIGdlbmVyYWxpemF0aW9uIHVuZGVyIGluc3RydWN0aW9ucyAtLSB0cmFpbmluZyBtb2RlbHMgdG8gZm9sbG93IGluc3RydWN0aW9ucyBvbiBhIHN1YnNldCBvZiB0YXNrcyBhbmQgZXZhbHVhdGluZyB0aGVtIG9uIHRoZSByZW1haW5pbmcgdW5zZWVuIG9uZXMuIEZ1cnRoZXJtb3JlLCB3ZSBidWlsZCBUay1JbnN0cnVjdCwgYSB0cmFuc2Zvcm1lciBtb2RlbCB0cmFpbmVkIHRvIGZvbGxvdyBhIHZhcmlldHkgb2YgaW4tY29udGV4dCBpbnN0cnVjdGlvbnMgKHBsYWluIGxhbmd1YWdlIHRhc2sgZGVmaW5pdGlvbnMgb3Igay1zaG90IGV4YW1wbGVzKS4gT3VyIGV4cGVyaW1lbnRzIHNob3cgdGhhdCBUay1JbnN0cnVjdCBvdXRwZXJmb3JtcyBleGlzdGluZyBpbnN0cnVjdGlvbi1mb2xsb3dpbmcgbW9kZWxzIHN1Y2ggYXMgSW5zdHJ1Y3RHUFQgYnkgb3ZlciA5JSBvbiBvdXIgYmVuY2htYXJrIGRlc3BpdGUgYmVpbmcgYW4gb3JkZXIgb2YgbWFnbml0dWRlIHNtYWxsZXIuIFdlIGZ1cnRoZXIgYW5hbHl6ZSBnZW5lcmFsaXphdGlvbiBhcyBhIGZ1bmN0aW9uIG9mIHZhcmlvdXMgc2NhbGluZyBwYXJhbWV0ZXJzLCBzdWNoIGFzIHRoZSBudW1iZXIgb2Ygb2JzZXJ2ZWQgdGFza3MsIHRoZSBudW1iZXIgb2YgaW5zdGFuY2VzIHBlciB0YXNrLCBhbmQgbW9kZWwgc2l6ZXMuIFdlIGhvcGUgb3VyIGRhdGFzZXQgYW5kIG1vZGVsIGZhY2lsaXRhdGUgZnV0dXJlIHByb2dyZXNzIHRvd2FyZHMgbW9yZSBnZW5lcmFsLXB1cnBvc2UgTkxQIG1vZGVscy4iLCwsT3BlbiB3ZWlnaHRzICh1bnJlc3RyaWN0ZWQpLCJVbml0ZWQgU3RhdGVzIG9mIEFtZXJpY2EsVW5pdGVkIFN0YXRlcyBvZiBBbWVyaWNhLFVuaXRlZCBTdGF0ZXMgb2YgQW1lcmljYSIsVDUtMTFCLDMuMzc5MjYwMzY3Mjk2ZSsyMCw9NTEyMDA5MTQ2NioxMUIqNj0zLjM3OSDDlyAxMF4yMCwsLDIwMjUtMTEtMjggMTE6NTM6NDQrMDA6MDAsLCwsMTA0ODU3Ni4wLCJiYXRjaCBzaXplIG9mIDEsMDQ4LDU3NiB0b2tlbnMgKDEsMDI0IGV4YW1wbGVzKSIsIkFjYWRlbWlhLEFjYWRlbWlhLFJlc2VhcmNoIGNvbGxlY3RpdmUiLCwsLCxPcGVuIHNvdXJjZSwiaHR0cHM6Ly9pbnN0cnVjdGlvbnMuYXBwcy5hbGxlbmFpLm9yZy8KCmh0dHBzOi8vZ2l0aHViLmNvbS95aXpob25ndy9Uay1JbnN0cnVjdApodHRwczovL2h1Z2dpbmdmYWNlLmNvL21vZGVscz9zZWFyY2g9dGstaW5zdHJ1Y3QtIiwsLCwsLCxPcGVyYXRpb24gY291bnRpbmcsLCwsLFllcwpEaWZmU0JERCAoQ3Jvc3NEb2NrZWQpLEJpb2xvZ3ksRHJ1ZyBkaXNjb3ZlcnksIkVjb2xlIFBvbHl0ZWNobmlxdWUgRsK0ZWTCtGVyYWxlIGRlIExhdXNhbm5lIChFUEZMKSxVbml2ZXJzaXR5IG9mIENhbWJyaWRnZSxDb3JuZWxsIFVuaXZlcnNpdHksQ2hpbmVzZSBBY2FkZW15IG9mIE1hdGhlbWF0aWNzIGFuZCBTeXN0ZW0gU2NpZW5jZSxVbml2ZXJzaXR5IG9mIFJvbWUsTWljcm9zb2Z0IFJlc2VhcmNoLFVuaXZlcnNpdHkgb2YgT3hmb3JkLEFJVEhZUkEgSW5zdGl0dXRlIiwiQXJuZSBTY2huZXVpbmcsIENoYXJsZXMgSGFycmlzLCBZdWFucWkgRHUsIEtpZXJhbiBEaWRpLCBBcmlhbiBKYW1hc2IsIElsaWEgSWdhc2hvdiwgV2VpdGFvIER1LCBDYXJsYSBHb21lcywgVG9tIEJsdW5kZWxsLCBQaWV0cm8gTGlvLCBNYXggV2VsbGluZywgTWljaGFlbCBCcm9uc3RlaW4sIEJydW5vIENvcnJlaWEiLDIwMjItMTAtMjQsU3RydWN0dXJlLWJhc2VkIERydWcgRGVzaWduIHdpdGggRXF1aXZhcmlhbnQgRGlmZnVzaW9uIE1vZGVscyxodHRwczovL2FyeGl2Lm9yZy9hYnMvMjIxMC4xMzY5NSw0MDQuMCwsLCwsMi42OTU2OGUrMjAsIiIiIEZvcgpDcm9zc0RvY2tlZCwgMTAwIHRyYWluaW5nIGVwb2NocyB0YWtlIGFwcHJveGltYXRlbHkgNiBoLzggaCBpbiB0aGUgQ86xIGNhc2UgYW5kIDQ4IGgvNjAgaCBwZXIgMTAwCmVwb2NocyBvbiBhIHNpbmdsZSBOVklESUEgQTEwMCBHUFUgd2l0aCBhbGwgYXRvbSBwb2NrZXQgcmVwcmVzZW50YXRpb24iIgoKMzEyMDAwMDAwMDAwMDAwKjAuNCo2MCBob3VycyoxMD0yLjY5NTY4MGUrMjAiLDI5MDAwMDAsIiIiV2UgdXNlIHRoZSBDcm9zc0RvY2tlZCBkYXRhc2V0IFsyNl0gd2l0aCAxMDAsMDAwIGhpZ2gtcXVhbGl0eSBwcm90ZWluLWxpZ2FuZCBwYWlycyBmb3IgdHJhaW5pbmcgYW5kCjEwMCBwcm90ZWlucyBmb3IgdGVzdGluZyIiIiw2MDAuMCwsTlZJRElBIEExMDAsLENvbmZpZGVudCwiU3RydWN0dXJlLWJhc2VkIGRydWcgZGVzaWduIChTQkREKSBhaW1zIHRvIGRlc2lnbiBzbWFsbC1tb2xlY3VsZSBsaWdhbmRzIHRoYXQgYmluZCB3aXRoIGhpZ2ggYWZmaW5pdHkgYW5kIHNwZWNpZmljaXR5IHRvIHByZS1kZXRlcm1pbmVkIHByb3RlaW4gdGFyZ2V0cy4gR2VuZXJhdGl2ZSBTQkREIG1ldGhvZHMgbGV2ZXJhZ2Ugc3RydWN0dXJhbCBkYXRhIG9mIGRydWdzIGluIGNvbXBsZXggd2l0aCB0aGVpciBwcm90ZWluIHRhcmdldHMgdG8gcHJvcG9zZSBuZXcgZHJ1ZyBjYW5kaWRhdGVzLiBUaGVzZSBhcHByb2FjaGVzIHR5cGljYWxseSBwbGFjZSBvbmUgYXRvbSBhdCBhIHRpbWUgaW4gYW4gYXV0b3JlZ3Jlc3NpdmUgZmFzaGlvbiB1c2luZyB0aGUgYmluZGluZyBwb2NrZXQgYXMgd2VsbCBhcyBwcmV2aW91c2x5IGFkZGVkIGxpZ2FuZCBhdG9tcyBhcyBjb250ZXh0IGluIGVhY2ggc3RlcC4gUmVjZW50bHkgYSBzdXJnZSBvZiBkaWZmdXNpb24gZ2VuZXJhdGl2ZSBtb2RlbHMgaGFzIGVudGVyZWQgdGhpcyBkb21haW4gd2hpY2ggaG9sZCBwcm9taXNlIHRvIGNhcHR1cmUgdGhlIHN0YXRpc3RpY2FsIHByb3BlcnRpZXMgb2YgbmF0dXJhbCBsaWdhbmRzIG1vcmUgZmFpdGhmdWxseS4gSG93ZXZlciwgbW9zdCBleGlzdGluZyBtZXRob2RzIGZvY3VzIGV4Y2x1c2l2ZWx5IG9uIGJvdHRvbS11cCBkZSBub3ZvIGRlc2lnbiBvZiBjb21wb3VuZHMgb3IgdGFja2xlIG90aGVyIGRydWcgZGV2ZWxvcG1lbnQgY2hhbGxlbmdlcyB3aXRoIHRhc2stc3BlY2lmaWMgbW9kZWxzLiBUaGUgbGF0dGVyIHJlcXVpcmVzIGN1cmF0aW9uIG9mIHN1aXRhYmxlIGRhdGFzZXRzLCBjYXJlZnVsIGVuZ2luZWVyaW5nIG9mIHRoZSBtb2RlbHMgYW5kIHJldHJhaW5pbmcgZnJvbSBzY3JhdGNoIGZvciBlYWNoIHRhc2suIEhlcmUgd2Ugc2hvdyBob3cgYSBzaW5nbGUgcHJlLXRyYWluZWQgZGlmZnVzaW9uIG1vZGVsIGNhbiBiZSBhcHBsaWVkIHRvIGEgYnJvYWRlciByYW5nZSBvZiBwcm9ibGVtcywgc3VjaCBhcyBvZmYtdGhlLXNoZWxmIHByb3BlcnR5IG9wdGltaXphdGlvbiwgZXhwbGljaXQgbmVnYXRpdmUgZGVzaWduLCBhbmQgcGFydGlhbCBtb2xlY3VsYXIgZGVzaWduIHdpdGggaW5wYWludGluZy4gV2UgZm9ybXVsYXRlIFNCREQgYXMgYSAzRC1jb25kaXRpb25hbCBnZW5lcmF0aW9uIHByb2JsZW0gYW5kIHByZXNlbnQgRGlmZlNCREQsIGFuIFNFKDMpLWVxdWl2YXJpYW50IGRpZmZ1c2lvbiBtb2RlbCB0aGF0IGdlbmVyYXRlcyBub3ZlbCBsaWdhbmRzIGNvbmRpdGlvbmVkIG9uIHByb3RlaW4gcG9ja2V0cy4gT3VyIGluIHNpbGljbyBleHBlcmltZW50cyBkZW1vbnN0cmF0ZSB0aGF0IERpZmZTQkREIGNhcHR1cmVzIHRoZSBzdGF0aXN0aWNzIG9mIHRoZSBncm91bmQgdHJ1dGggZGF0YSBlZmZlY3RpdmVseS4gRnVydGhlcm1vcmUsIHdlIHNob3cgaG93IGFkZGl0aW9uYWwgY29uc3RyYWludHMgY2FuIGJlIHVzZWQgdG8gaW1wcm92ZSB0aGUgZ2VuZXJhdGVkIGRydWcgY2FuZGlkYXRlcyBhY2NvcmRpbmcgdG8gYSB2YXJpZXR5IG9mIGNvbXB1dGF0aW9uYWwgbWV0cmljcy4gVGhlc2UgcmVzdWx0cyBzdXBwb3J0IHRoZSBhc3N1bXB0aW9uIHRoYXQgZGlmZnVzaW9uIG1vZGVscyByZXByZXNlbnQgdGhlIGNvbXBsZXggZGlzdHJpYnV0aW9uIG9mIHN0cnVjdHVyYWwgZGF0YSBtb3JlIGFjY3VyYXRlbHkgdGhhbiBwcmV2aW91cyBtZXRob2RzLCBhbmQgYXJlIGFibGUgdG8gaW5jb3Jwb3JhdGUgYWRkaXRpb25hbCBkZXNpZ24gb2JqZWN0aXZlcyBhbmQgY29uc3RyYWludHMgY2hhbmdpbmcgbm90aGluZyBidXQgdGhlIHNhbXBsaW5nIHN0cmF0ZWd5LiIsMTAwMC4wLCxPcGVuIHdlaWdodHMgKHVucmVzdHJpY3RlZCksIlN3aXR6ZXJsYW5kLFVuaXRlZCBLaW5nZG9tIG9mIEdyZWF0IEJyaXRhaW4gYW5kIE5vcnRoZXJuIElyZWxhbmQsVW5pdGVkIFN0YXRlcyBvZiBBbWVyaWNhLENoaW5hLEl0YWx5LFVuaXRlZCBTdGF0ZXMgb2YgQW1lcmljYSxVbml0ZWQgS2luZ2RvbSBvZiBHcmVhdCBCcml0YWluIGFuZCBOb3J0aGVybiBJcmVsYW5kLEF1c3RyaWEiLCwsLDEuMCwsMjAyNi0wNS0yNSAxMjoxOToxMiswMDowMCwsLCwsLCJBY2FkZW1pYSxBY2FkZW1pYSxBY2FkZW1pYSxBY2FkZW1pYSxBY2FkZW1pYSxJbmR1c3RyeSxBY2FkZW1pYSxSZXNlYXJjaCBjb2xsZWN0aXZlIiwsLCwsT3BlbiBzb3VyY2UsIkNvZGUgQXZhaWxhYmlsaXR5LiBPdXIgc291cmNlIGNvZGVzIGFyZSBwdWJsaWNseSBhdmFpbGFibGUgYXQgaHR0cHM6Ly9naXRodWIuY29tL2FybmVzY2huZXVpbmcvIChNSVQgbGljZW5zZSkKRGlmZlNCREQuIE1vZGVsIHdlaWdodHMgY2FuIGJlIGRvd25sb2FkZWQgZnJvbSBaZW5vZG86IGh0dHBzOi8vemVub2RvLm9yZy9yZWNvcmRzLzgxODM3NDcgKENyZWF0aXZlIENvbW1vbnMgQXR0cmlidXRpb24gNC4wIEludGVybmF0aW9uYWwpIiwsLCwsLDQzOS43MjYwODg4NzUxODE5LEhhcmR3YXJlLCwsLCxZZXMKVS1QYUxNICg1NDBCKSxMYW5ndWFnZSwiTGFuZ3VhZ2UgZ2VuZXJhdGlvbixMYW5ndWFnZSBtb2RlbGluZy9nZW5lcmF0aW9uLFF1ZXN0aW9uIGFuc3dlcmluZyxNYXRoZW1hdGljYWwgcmVhc29uaW5nLFF1YW50aXRhdGl2ZSByZWFzb25pbmciLEdvb2dsZSwiWWkgVGF5LCBKYXNvbiBXZWksIEh5dW5nIFdvbiBDaHVuZywgVmluaCBRLiBUcmFuLCBEYXZpZCBSLiBTbywgU2lhbWFrIFNoYWtlcmksIFhhdmllciBHYXJjaWEsIEh1YWl4aXUgU3RldmVuIFpoZW5nLCBKaW5mZW5nIFJhbywgQWFrYW5rc2hhIENob3dkaGVyeSwgRGVubnkgWmhvdSwgRG9uYWxkIE1ldHpsZXIsIFNsYXYgUGV0cm92LCBOZWlsIEhvdWxzYnksIFF1b2MgVi4gTGUsIE1vc3RhZmEgRGVoZ2hhbmkiLDIwMjItMTAtMjAsVHJhbnNjZW5kaW5nIFNjYWxpbmcgTGF3cyB3aXRoIDAuMSUgRXh0cmEgQ29tcHV0ZSxodHRwczovL2FyeGl2Lm9yZy9hYnMvMjIxMC4xMTM5OSw3Ni4wLFNPVEEgaW1wcm92ZW1lbnQsIkZpZ3VyZSAzCiIiV2Ugc2hvdyB0aGF0IFUtUGFMTSA1NDBCIG91dHBlcmZvcm1zIFBhTE0gNTQwQiBvbiAyMSBvdXQgb2YgMjYgdGFza3MuIEdpdmVuIHRoYXQgUGFMTSBpcyB0aGUgU09UQSBsYW5ndWFnZSBtb2RlbCBvbiB0aGVzZSB0YXNrcywgdGhpcyBtYWtlcyBVLVBhTE0gdGhlIG5ldyBzdGF0ZS1vZi10aGUtYXJ0IG9uIHRoZXNlIHRhc2tzLiIiCgpwZXJmb3JtYW5jZSBpbXByb3ZlbWVudCBlcXVpdmFsZW50IHRvIDJ4IHRyYWluaW5nIGVmZmljaWVuY3k6ICIiSW1wcmVzc2l2ZWx5LCBhdCA1NDBCIHNjYWxlLCB3ZSBzaG93IGFuIGFwcHJveGltYXRlbHkgMnggY29tcHV0YXRpb25hbCBzYXZpbmdzIHJhdGUgd2hlcmUgVS1QYUxNIGFjaGlldmVzIHRoZSBzYW1lIHBlcmZvcm1hbmNlIGFzIHRoZSBmaW5hbCBQYUxNIDU0MEIgbW9kZWwgYXQgYXJvdW5kIGhhbGYgaXRzIGNvbXB1dGF0aW9uYWwgYnVkZ2V0ICIiIiw1NDAwMDAwMDAwMDAuMCwsMi41M2UrMjQsIiIiVGhlIHRvdGFsIG51bWJlciBvZiBleHRyYSB0b2tlbnMgd2UgdHJhaW4gb24gZm9yIHRoZSA1NDBCCm1vZGVsIGlzIGFwcHJveGltYXRlbHkgMS4zIEJpbGxpb24gd2hpY2ggY29uc3RpdHV0ZXMgMC4xNiUgZXh0cmEgY29tcHV0YXRpb24uLi4gVHJhaW5pbmcgYW4gVS1QYUxNIDU0MEIgbW9kZWwgb25seSBjb25zdW1lcyA1MTIgVFBVdjQgY2hpcHMgYW5kIGZpbmlzaGVzIGluIGFib3V0IDUgZGF5cyB3aGljaCBpcyBjb25zaWRlcmVkIHRvIGJlIGxpZ2h0d2VpZ2h0LiIiCgpvcmlnaW5hbCBQYUxNIHdhcyAyLjUyN2UrMjQuIGFkZGluZyAwLjE2JSBpcyB+Mi41M2UyNCIsMTMwMDAwMDAwMCwsMTIwLjAsNSBkYXlzLEdvb2dsZSBUUFUgdjQsLENvbmZpZGVudCwiU2NhbGluZyBsYW5ndWFnZSBtb2RlbHMgaW1wcm92ZXMgcGVyZm9ybWFuY2UgYnV0IGNvbWVzIHdpdGggc2lnbmlmaWNhbnQgY29tcHV0YXRpb25hbCBjb3N0cy4gVGhpcyBwYXBlciBwcm9wb3NlcyBVTDJSLCBhIG1ldGhvZCB0aGF0IHN1YnN0YW50aWFsbHkgaW1wcm92ZXMgZXhpc3RpbmcgbGFuZ3VhZ2UgbW9kZWxzIGFuZCB0aGVpciBzY2FsaW5nIGN1cnZlcyB3aXRoIGEgcmVsYXRpdmVseSB0aW55IGFtb3VudCBvZiBleHRyYSBjb21wdXRlLiBUaGUga2V5IGlkZWEgaXMgdG8gY29udGludWUgdHJhaW5pbmcgYSBzdGF0ZS1vZi10aGUtYXJ0IGxhcmdlIGxhbmd1YWdlIG1vZGVsIChlLmcuLCBQYUxNKSBvbiBhIGZldyBtb3JlIHN0ZXBzIHdpdGggVUwyJ3MgbWl4dHVyZS1vZi1kZW5vaXNlciBvYmplY3RpdmUuIFdlIHNob3cgdGhhdCwgd2l0aCBhbG1vc3QgbmVnbGlnaWJsZSBleHRyYSBjb21wdXRhdGlvbmFsIGNvc3RzIGFuZCBubyBuZXcgc291cmNlcyBvZiBkYXRhLCB3ZSBhcmUgYWJsZSB0byBzdWJzdGFudGlhbGx5IGltcHJvdmUgdGhlIHNjYWxpbmcgcHJvcGVydGllcyBvZiBsYXJnZSBsYW5ndWFnZSBtb2RlbHMgb24gZG93bnN0cmVhbSBtZXRyaWNzLiBJbiB0aGlzIHBhcGVyLCB3ZSBjb250aW51ZSB0cmFpbmluZyBQYUxNIHdpdGggVUwyUiwgaW50cm9kdWNpbmcgYSBuZXcgc2V0IG9mIG1vZGVscyBhdCA4QiwgNjJCLCBhbmQgNTQwQiBzY2FsZSB3aGljaCB3ZSBjYWxsIFUtUGFMTS4gSW1wcmVzc2l2ZWx5LCBhdCA1NDBCIHNjYWxlLCB3ZSBzaG93IGFuIGFwcHJveGltYXRlbHkgMnggY29tcHV0YXRpb25hbCBzYXZpbmdzIHJhdGUgd2hlcmUgVS1QYUxNIGFjaGlldmVzIHRoZSBzYW1lIHBlcmZvcm1hbmNlIGFzIHRoZSBmaW5hbCBQYUxNIDU0MEIgbW9kZWwgYXQgYXJvdW5kIGhhbGYgaXRzIGNvbXB1dGF0aW9uYWwgYnVkZ2V0IChpLmUuLCBzYXZpbmcg4oi8NC40IG1pbGxpb24gVFBVdjQgaG91cnMpLiBXZSBmdXJ0aGVyIHNob3cgdGhhdCB0aGlzIGltcHJvdmVkIHNjYWxpbmcgY3VydmUgbGVhZHMgdG8gJ2VtZXJnZW50IGFiaWxpdGllcycgb24gY2hhbGxlbmdpbmcgQklHLUJlbmNoIHRhc2tzIC0tIGZvciBpbnN0YW5jZSwgVS1QYUxNIGRvZXMgbXVjaCBiZXR0ZXIgdGhhbiBQYUxNIG9uIHNvbWUgdGFza3Mgb3IgZGVtb25zdHJhdGVzIGJldHRlciBxdWFsaXR5IGF0IG11Y2ggc21hbGxlciBzY2FsZSAoNjJCIGFzIG9wcG9zZWQgdG8gNTQwQikuIE92ZXJhbGwsIHdlIHNob3cgdGhhdCBVLVBhTE0gb3V0cGVyZm9ybXMgUGFMTSBvbiBtYW55IGZldy1zaG90IHNldHVwcywgaS5lLiwgRW5nbGlzaCBOTFAgdGFza3MgKGUuZy4sIGNvbW1vbnNlbnNlIHJlYXNvbmluZywgcXVlc3Rpb24gYW5zd2VyaW5nKSwgcmVhc29uaW5nIHRhc2tzIHdpdGggY2hhaW4tb2YtdGhvdWdodCAoZS5nLiwgR1NNOEspLCBtdWx0aWxpbmd1YWwgdGFza3MgKE1HU00sIFR5ZGlRQSksIE1NTFUgYW5kIGNoYWxsZW5naW5nIEJJRy1CZW5jaCB0YXNrcy4gRmluYWxseSwgd2UgcHJvdmlkZSBxdWFsaXRhdGl2ZSBleGFtcGxlcyBzaG93aW5nIHRoZSBuZXcgY2FwYWJpbGl0aWVzIG9mIFUtUGFMTSBmb3Igc2luZ2xlIGFuZCBtdWx0aS1zcGFuIGluZmlsbGluZy4iLCwsVW5yZWxlYXNlZCxVbml0ZWQgU3RhdGVzIG9mIEFtZXJpY2EsUGFMTSAoNTQwQiksNGUrMjEsIiIiVGhlIHRvdGFsIG51bWJlciBvZiBleHRyYSB0b2tlbnMgd2UgdHJhaW4gb24gZm9yIHRoZSA1NDBCCm1vZGVsIGlzIGFwcHJveGltYXRlbHkgMS4zIEJpbGxpb24gd2hpY2ggY29uc3RpdHV0ZXMgMC4xNiUgZXh0cmEgY29tcHV0YXRpb24uLi4gVHJhaW5pbmcgYW4gVS1QYUxNIDU0MEIgbW9kZWwgb25seSBjb25zdW1lcyA1MTIgVFBVdjQgY2hpcHMgYW5kIGZpbmlzaGVzIGluIGFib3V0IDUgZGF5cyB3aGljaCBpcyBjb25zaWRlcmVkIHRvIGJlIGxpZ2h0d2VpZ2h0LiIiCgpQYUxNIHdhcyAyLjVlMjQKMC4xNiUgb2YgdGhhdCBpcyA0ZTIxIiw1MTIuMCwsMjAyNi0wNS0yNSAxMjoxOToxNCswMDowMCwsLCwsLEluZHVzdHJ5LCwsLDYxNDQwLjAsVW5yZWxlYXNlZCwsVHJ1ZSwsLCxUcnVlLDM0ODMyMi4yMzExNDUyOTUxNCxDb21wYXJpc29uIHdpdGggb3RoZXIgbW9kZWxzLCwsLCxObwpMTVNJLVBhbG0sTGFuZ3VhZ2UsIkxhbmd1YWdlIGdlbmVyYXRpb24sTGFuZ3VhZ2UgbW9kZWxpbmcvZ2VuZXJhdGlvbixRdWVzdGlvbiBhbnN3ZXJpbmcsTWF0aGVtYXRpY2FsIHJlYXNvbmluZyIsIkdvb2dsZSxVbml2ZXJzaXR5IG9mIElsbGlub2lzIFVyYmFuYS1DaGFtcGFpZ24gKFVJVUMpIiwiSmlheGluIEh1YW5nLCBTaGl4aWFuZyBTaGFuZSBHdSwgTGUgSG91LCBZdWV4aW4gV3UsIFh1ZXpoaSBXYW5nLCBIb25na3VuIFl1LCBKaWF3ZWkgSGFuIiwyMDIyLTEwLTIwLExhcmdlIExhbmd1YWdlIE1vZGVscyBDYW4gU2VsZi1JbXByb3ZlLGh0dHBzOi8vYXJ4aXYub3JnL2Ficy8yMjEwLjExNjEwLDg1MS4wLFNPVEEgaW1wcm92ZW1lbnQsIlRhYmxlIDMKIiJXZSBzaG93IHRoYXQgb3VyIGFwcHJvYWNoIGltcHJvdmVzIHRoZSBnZW5lcmFsIHJlYXNvbmluZyBhYmlsaXR5IG9mIGEgNTQwQi1wYXJhbWV0ZXIgTExNICg3NC40JS0+ODIuMSUgb24gR1NNOEssIDc4LjIlLT44My4wJSBvbiBEUk9QLCA5MC4wJS0+OTQuNCUgb24gT3BlbkJvb2tRQSwgYW5kIDYzLjQlLT42Ny45JSBvbiBBTkxJLUEzKSBhbmQgYWNoaWV2ZXMgc3RhdGUtb2YtdGhlLWFydC1sZXZlbCBwZXJmb3JtYW5jZSwgd2l0aG91dCBhbnkgZ3JvdW5kIHRydXRoIGxhYmVsLiIiIiw1NDAwMDAwMDAwMDAuMCw1NDBCLCwiKGZpbmUtdHVuZWQgZnJvbSBQYWxtLTU0MEIsIHdoaWNoIHdhcyAyLjUyZTI0KSIsMTkyMDAwMCwsLCwsLENvbmZpZGVudCwiTGFyZ2UgTGFuZ3VhZ2UgTW9kZWxzIChMTE1zKSBoYXZlIGFjaGlldmVkIGV4Y2VsbGVudCBwZXJmb3JtYW5jZXMgaW4gdmFyaW91cyB0YXNrcy4gSG93ZXZlciwgZmluZS10dW5pbmcgYW4gTExNIHJlcXVpcmVzIGV4dGVuc2l2ZSBzdXBlcnZpc2lvbi4gSHVtYW4sIG9uIHRoZSBvdGhlciBoYW5kLCBtYXkgaW1wcm92ZSB0aGVpciByZWFzb25pbmcgYWJpbGl0aWVzIGJ5IHNlbGYtdGhpbmtpbmcgd2l0aG91dCBleHRlcm5hbCBpbnB1dHMuIEluIHRoaXMgd29yaywgd2UgZGVtb25zdHJhdGUgdGhhdCBhbiBMTE0gaXMgYWxzbyBjYXBhYmxlIG9mIHNlbGYtaW1wcm92aW5nIHdpdGggb25seSB1bmxhYmVsZWQgZGF0YXNldHMuIFdlIHVzZSBhIHByZS10cmFpbmVkIExMTSB0byBnZW5lcmF0ZSAiImhpZ2gtY29uZmlkZW5jZSIiIHJhdGlvbmFsZS1hdWdtZW50ZWQgYW5zd2VycyBmb3IgdW5sYWJlbGVkIHF1ZXN0aW9ucyB1c2luZyBDaGFpbi1vZi1UaG91Z2h0IHByb21wdGluZyBhbmQgc2VsZi1jb25zaXN0ZW5jeSwgYW5kIGZpbmUtdHVuZSB0aGUgTExNIHVzaW5nIHRob3NlIHNlbGYtZ2VuZXJhdGVkIHNvbHV0aW9ucyBhcyB0YXJnZXQgb3V0cHV0cy4gV2Ugc2hvdyB0aGF0IG91ciBhcHByb2FjaCBpbXByb3ZlcyB0aGUgZ2VuZXJhbCByZWFzb25pbmcgYWJpbGl0eSBvZiBhIDU0MEItcGFyYW1ldGVyIExMTSAoNzQuNCUtPjgyLjElIG9uIEdTTThLLCA3OC4yJS0+ODMuMCUgb24gRFJPUCwgOTAuMCUtPjk0LjQlIG9uIE9wZW5Cb29rUUEsIGFuZCA2My40JS0+NjcuOSUgb24gQU5MSS1BMykgYW5kIGFjaGlldmVzIHN0YXRlLW9mLXRoZS1hcnQtbGV2ZWwgcGVyZm9ybWFuY2UsIHdpdGhvdXQgYW55IGdyb3VuZCB0cnV0aCBsYWJlbC4gV2UgY29uZHVjdCBhYmxhdGlvbiBzdHVkaWVzIGFuZCBzaG93IHRoYXQgZmluZS10dW5pbmcgb24gcmVhc29uaW5nIGlzIGNyaXRpY2FsIGZvciBzZWxmLWltcHJvdmVtZW50LiIsLCxVbnJlbGVhc2VkLCJVbml0ZWQgU3RhdGVzIG9mIEFtZXJpY2EsVW5pdGVkIFN0YXRlcyBvZiBBbWVyaWNhIixQYUxNICg1NDBCKSwsIiIiVG8gcmVkdWNlIHRoZSB0cmFpbmluZyBidXJkZW4sIHdlIHNhbXBsZSA1ayBleGFtcGxlcyBmcm9tIHRoZSBub24tZm9vdGJhbGwgYW5kIGZvb3RiYWxsIHBhcnRpdGlvbiBvZiB0aGUgRFJPUCBkYXRhc2V0LCBhbmQgc2FtcGxlIDVrIGV4YW1wbGVzIGZyb20gQU5MSS1BMiBhbmQgQU5MSS1BMy4gRm9yIGVhY2ggZGF0YXNldCwgd2UgZmluZS10dW5lIHRoZSBtb2RlbCBmb3IgMTBrIHN0ZXBzIHdpdGggYSBsZWFybmluZyByYXRlIG9mIDVl4oiSNQphbmQgYSBiYXRjaCBzaXplIG9mIDMyLiIiIE5vdCBzdXJlIGFib3V0IHNlcXVlbmNlIGxlbmd0aCIsLCwyMDI2LTA1LTI1IDEyOjE5OjE0KzAwOjAwLCwsLCwsIkluZHVzdHJ5LEFjYWRlbWlhIiwsLCwsVW5yZWxlYXNlZCwsLCwsLCwsLCwsLCxObwpGbGFuLVBhTE0gNTQwQixMYW5ndWFnZSwiTGFuZ3VhZ2UgbW9kZWxpbmcvZ2VuZXJhdGlvbixRdWVzdGlvbiBhbnN3ZXJpbmcsTWF0aGVtYXRpY2FsIHJlYXNvbmluZyIsR29vZ2xlLCJIeXVuZyBXb24gQ2h1bmcsIExlIEhvdSwgU2hheW5lIExvbmdwcmUsIEJhcnJldCBab3BoLCBZaSBUYXksIFdpbGxpYW0gRmVkdXMsIFl1bnh1YW4gTGksIFh1ZXpoaSBXYW5nLCBNb3N0YWZhIERlaGdoYW5pLCBTaWRkaGFydGhhIEJyYWhtYSwgQWxiZXJ0IFdlYnNvbiwgU2hpeGlhbmcgU2hhbmUgR3UsIFpodXl1biBEYWksIE1pcmFjIFN1emd1biwgWGlueXVuIENoZW4sIEFha2Fua3NoYSBDaG93ZGhlcnksIEFsZXggQ2FzdHJvLVJvcywgTWFyaWUgUGVsbGF0LCBLZXZpbiBSb2JpbnNvbiwgRGFzaGEgVmFsdGVyLCBTaGFyYW4gTmFyYW5nLCBHYXVyYXYgTWlzaHJhLCBBZGFtcyBZdSwgVmluY2VudCBaaGFvLCBZYW5waW5nIEh1YW5nLCBBbmRyZXcgRGFpLCBIb25na3VuIFl1LCBTbGF2IFBldHJvdiwgRWQgSC4gQ2hpLCBKZWZmIERlYW4sIEphY29iIERldmxpbiwgQWRhbSBSb2JlcnRzLCBEZW5ueSBaaG91LCBRdW9jIFYuIExlLCBKYXNvbiBXZWkiLDIwMjItMTAtMjAsU2NhbGluZyBJbnN0cnVjdGlvbi1GaW5ldHVuZWQgTGFuZ3VhZ2UgTW9kZWxzLGh0dHBzOi8vYXJ4aXYub3JnL2Ficy8yMjEwLjExNDE2LDQxMjkuMCwiSGlnaGx5IGNpdGVkLFNPVEEgaW1wcm92ZW1lbnQiLCI+MWsgY2l0ZXMKCiIiRmxhbi1QYUxNIDU0MEIgYWNoaWV2ZXMgc3RhdGUtb2YtdGhlLWFydCBwZXJmb3JtYW5jZSBvbiBzZXZlcmFsIGJlbmNobWFya3MsIHN1Y2ggYXMgNzUuMiUgb24gZml2ZS1zaG90IE1NTFUuIiIiLDU0MDAwMDAwMDAwMC4wLDU0MEIsMi41NDAwMDAwMDAwMDFlKzI0LCIwLjIlIGdyZWF0ZXIgdGhhbiBQYWxtIDU0MEIsIHdoaWNoIHVzZWQgMi41ZTI0IiwxNDAwMDAwMDAwLCwzNy4wLCIiIndlIG9ubHkgdXNlIDAuMiUgb2YgdGhlIHByZS10cmFpbmluZyBjb21wdXRlIHRvIGluc3RydWN0aW9uLWZpbmV0dW5lIEZsYW4tUGFMTSA1NDBCIChhcHByb3hpbWF0ZWx5IDUxMiB2NCBUUFUgY2hpcHMgZm9yIDM3IGhvdXJzKSIiIixHb29nbGUgVFBVIHY0LCxDb25maWRlbnQsIkZpbmV0dW5pbmcgbGFuZ3VhZ2UgbW9kZWxzIG9uIGEgY29sbGVjdGlvbiBvZiBkYXRhc2V0cyBwaHJhc2VkIGFzIGluc3RydWN0aW9ucyBoYXMgYmVlbiBzaG93biB0byBpbXByb3ZlIG1vZGVsIHBlcmZvcm1hbmNlIGFuZCBnZW5lcmFsaXphdGlvbiB0byB1bnNlZW4gdGFza3MuIEluIHRoaXMgcGFwZXIgd2UgZXhwbG9yZSBpbnN0cnVjdGlvbiBmaW5ldHVuaW5nIHdpdGggYSBwYXJ0aWN1bGFyIGZvY3VzIG9uICgxKSBzY2FsaW5nIHRoZSBudW1iZXIgb2YgdGFza3MsICgyKSBzY2FsaW5nIHRoZSBtb2RlbCBzaXpl</x:v>
      </x:c>
    </x:row>
    <x:row r="197" ht="18" customHeight="1">
      <x:c r="A197" s="17" t="n">
        <x:v>192</x:v>
      </x:c>
      <x:c r="B197" s="17" t="n">
        <x:v>309</x:v>
      </x:c>
      <x:c r="C197" s="94" t="str">
        <x:v>LCBhbmQgKDMpIGZpbmV0dW5pbmcgb24gY2hhaW4tb2YtdGhvdWdodCBkYXRhLiBXZSBmaW5kIHRoYXQgaW5zdHJ1Y3Rpb24gZmluZXR1bmluZyB3aXRoIHRoZSBhYm92ZSBhc3BlY3RzIGRyYW1hdGljYWxseSBpbXByb3ZlcyBwZXJmb3JtYW5jZSBvbiBhIHZhcmlldHkgb2YgbW9kZWwgY2xhc3NlcyAoUGFMTSwgVDUsIFUtUGFMTSksIHByb21wdGluZyBzZXR1cHMgKHplcm8tc2hvdCwgZmV3LXNob3QsIENvVCksIGFuZCBldmFsdWF0aW9uIGJlbmNobWFya3MgKE1NTFUsIEJCSCwgVHlEaVFBLCBNR1NNLCBvcGVuLWVuZGVkIGdlbmVyYXRpb24pLiBGb3IgaW5zdGFuY2UsIEZsYW4tUGFMTSA1NDBCIGluc3RydWN0aW9uLWZpbmV0dW5lZCBvbiAxLjhLIHRhc2tzIG91dHBlcmZvcm1zIFBBTE0gNTQwQiBieSBhIGxhcmdlIG1hcmdpbiAoKzkuNCUgb24gYXZlcmFnZSkuIEZsYW4tUGFMTSA1NDBCIGFjaGlldmVzIHN0YXRlLW9mLXRoZS1hcnQgcGVyZm9ybWFuY2Ugb24gc2V2ZXJhbCBiZW5jaG1hcmtzLCBzdWNoIGFzIDc1LjIlIG9uIGZpdmUtc2hvdCBNTUxVLiBXZSBhbHNvIHB1YmxpY2x5IHJlbGVhc2UgRmxhbi1UNSBjaGVja3BvaW50cywgd2hpY2ggYWNoaWV2ZSBzdHJvbmcgZmV3LXNob3QgcGVyZm9ybWFuY2UgZXZlbiBjb21wYXJlZCB0byBtdWNoIGxhcmdlciBtb2RlbHMsIHN1Y2ggYXMgUGFMTSA2MkIuIE92ZXJhbGwsIGluc3RydWN0aW9uIGZpbmV0dW5pbmcgaXMgYSBnZW5lcmFsIG1ldGhvZCBmb3IgaW1wcm92aW5nIHRoZSBwZXJmb3JtYW5jZSBhbmQgdXNhYmlsaXR5IG9mIHByZXRyYWluZWQgbGFuZ3VhZ2UgbW9kZWxzLiIsLCxVbnJlbGVhc2VkLFVuaXRlZCBTdGF0ZXMgb2YgQW1lcmljYSxQYUxNICg1NDBCKSw1LjZlKzIxLCI1LjZlMjEgcGVyIFRhYmxlIDIKCiIid2Ugb25seSB1c2UgMC4yJSBvZiB0aGUgcHJlLXRyYWluaW5nIGNvbXB1dGUgdG8gaW5zdHJ1Y3Rpb24tZmluZXR1bmUgRmxhbi1QYUxNIDU0MEIgKGFwcHJveGltYXRlbHkgNTEyIHY0IFRQVSBjaGlwcyBmb3IgMzcgaG91cnMpIiIKCjUxMiAqIDM3ICogMzYwMCAqIDI3NSB0ZXJhZmxvcHMgKiAwLjMgPSA1LjZlMjEgKHNvIDMwJSB1dGlsaXphdGlvbiB3YXMgY29ycmVjdCkiLDUxMi4wLDAuMTg5MiwyMDI2LTA1LTI1IDEyOjE5OjE0KzAwOjAwLCwsLCwsSW5kdXN0cnksLCwsMTg5NDQuMCxVbnJlbGVhc2VkLCxUcnVlLCwiRXN0aW1hdGVkIHRyYWluaW5nIGNvbXB1dGU6IDIuNWUyNApGTE9QcyBhdCAxMDAlIHV0aWxpemF0aW9uLCBiYXNlZCBvbiBHUFUtaG91cnM6IDM3ICogNTEyICogMzYwMCAqIDMuMTJlMTQgPSAyLjEyOGUyMgoKVGhlcmVmb3JlLCB3ZSBjYW4gY2FsY3VsYXRlIHV0aWxpemF0aW9uIGZyb20ga25vd24gY29tcHV0ZSBhbmQgbWF4aW11bSBwb3NzaWJsZSBjb21wdXRlOgpNRlUgPSAzLjc2ZTI0IC8gMS45ODdlMjUgPSAwLjE4OTIiLCxUcnVlLDM0ODMyMi4yMzExNDUyOTUxNCwiUmVwb3J0ZWQsSGFyZHdhcmUiLCwsLCxObwpGbGFuLVQ1IDExQixMYW5ndWFnZSxMYW5ndWFnZSBtb2RlbGluZy9nZW5lcmF0aW9uLEdvb2dsZSwiSHl1bmcgV29uIENodW5nLCBMZSBIb3UsIFNoYXluZSBMb25ncHJlLCBCYXJyZXQgWm9waCwgWWkgVGF5LCBXaWxsaWFtIEZlZHVzLCBZdW54dWFuIExpLCBYdWV6aGkgV2FuZywgTW9zdGFmYSBEZWhnaGFuaSwgU2lkZGhhcnRoYSBCcmFobWEsIEFsYmVydCBXZWJzb24sIFNoaXhpYW5nIFNoYW5lIEd1LCBaaHV5dW4gRGFpLCBNaXJhYyBTdXpndW4sIFhpbnl1biBDaGVuLCBBYWthbmtzaGEgQ2hvd2RoZXJ5LCBBbGV4IENhc3Ryby1Sb3MsIE1hcmllIFBlbGxhdCwgS2V2aW4gUm9iaW5zb24sIERhc2hhIFZhbHRlciwgU2hhcmFuIE5hcmFuZywgR2F1cmF2IE1pc2hyYSwgQWRhbXMgWXUsIFZpbmNlbnQgWmhhbywgWWFucGluZyBIdWFuZywgQW5kcmV3IERhaSwgSG9uZ2t1biBZdSwgU2xhdiBQZXRyb3YsIEVkIEguIENoaSwgSmVmZiBEZWFuLCBKYWNvYiBEZXZsaW4sIEFkYW0gUm9iZXJ0cywgRGVubnkgWmhvdSwgUXVvYyBWLiBMZSwgSmFzb24gV2VpIiwyMDIyLTEwLTIwLFNjYWxpbmcgSW5zdHJ1Y3Rpb24tRmluZXR1bmVkIExhbmd1YWdlIE1vZGVscywiaHR0cHM6Ly9hcnhpdi5vcmcvYWJzLzIyMTAuMTE0MTYsIGh0dHBzOi8vaHVnZ2luZ2ZhY2UuY28vZ29vZ2xlL2ZsYW4tdDUteHhsIiw0MTI5LjAsLCwxMTAwMDAwMDAwMC4wLDExQiwzLjNlKzIyLCJUYWJsZSAyOiAwLjIlIGdyZWF0ZXIgdGhhbiBUNSB4eGwsIHdoaWNoIHVzZWQgMy4zZTIyIEZMT1AiLDEwMDAwMDAwMDAwMCwiIiJGb3IgVDUgbW9kZWxzIHdpdGhvdXQgaW5zdHJ1Y3Rpb24gZmluZXR1bmluZywgd2UgdXNlIExNLWFkYXB0ZWQgbW9kZWxzLCB3aGljaCB3ZXJlIHByb2R1Y2VkIGJ5IHRyYWluaW5nIFQ1IG9uIDEwMEIgYWRkaXRpb25hbCB0b2tlbnMgZnJvbSBDNCBvbiBhIHN0YW5kYXJkIGxhbmd1YWdlIG1vZGVsaW5nIG9iamVjdGl2ZSIiIiwsLEdvb2dsZSBUUFUgdjQsLENvbmZpZGVudCwiRmluZXR1bmluZyBsYW5ndWFnZSBtb2RlbHMgb24gYSBjb2xsZWN0aW9uIG9mIGRhdGFzZXRzIHBocmFzZWQgYXMgaW5zdHJ1Y3Rpb25zIGhhcyBiZWVuIHNob3duIHRvIGltcHJvdmUgbW9kZWwgcGVyZm9ybWFuY2UgYW5kIGdlbmVyYWxpemF0aW9uIHRvIHVuc2VlbiB0YXNrcy4gSW4gdGhpcyBwYXBlciB3ZSBleHBsb3JlIGluc3RydWN0aW9uIGZpbmV0dW5pbmcgd2l0aCBhIHBhcnRpY3VsYXIgZm9jdXMgb24gKDEpIHNjYWxpbmcgdGhlIG51bWJlciBvZiB0YXNrcywgKDIpIHNjYWxpbmcgdGhlIG1vZGVsIHNpemUsIGFuZCAoMykgZmluZXR1bmluZyBvbiBjaGFpbi1vZi10aG91Z2h0IGRhdGEuIFdlIGZpbmQgdGhhdCBpbnN0cnVjdGlvbiBmaW5ldHVuaW5nIHdpdGggdGhlIGFib3ZlIGFzcGVjdHMgZHJhbWF0aWNhbGx5IGltcHJvdmVzIHBlcmZvcm1hbmNlIG9uIGEgdmFyaWV0eSBvZiBtb2RlbCBjbGFzc2VzIChQYUxNLCBUNSwgVS1QYUxNKSwgcHJvbXB0aW5nIHNldHVwcyAoemVyby1zaG90LCBmZXctc2hvdCwgQ29UKSwgYW5kIGV2YWx1YXRpb24gYmVuY2htYXJrcyAoTU1MVSwgQkJILCBUeURpUUEsIE1HU00sIG9wZW4tZW5kZWQgZ2VuZXJhdGlvbikuIEZvciBpbnN0YW5jZSwgRmxhbi1QYUxNIDU0MEIgaW5zdHJ1Y3Rpb24tZmluZXR1bmVkIG9uIDEuOEsgdGFza3Mgb3V0cGVyZm9ybXMgUEFMTSA1NDBCIGJ5IGEgbGFyZ2UgbWFyZ2luICgrOS40JSBvbiBhdmVyYWdlKS4gRmxhbi1QYUxNIDU0MEIgYWNoaWV2ZXMgc3RhdGUtb2YtdGhlLWFydCBwZXJmb3JtYW5jZSBvbiBzZXZlcmFsIGJlbmNobWFya3MsIHN1Y2ggYXMgNzUuMiUgb24gZml2ZS1zaG90IE1NTFUuIFdlIGFsc28gcHVibGljbHkgcmVsZWFzZSBGbGFuLVQ1IGNoZWNrcG9pbnRzLCB3aGljaCBhY2hpZXZlIHN0cm9uZyBmZXctc2hvdCBwZXJmb3JtYW5jZSBldmVuIGNvbXBhcmVkIHRvIG11Y2ggbGFyZ2VyIG1vZGVscywgc3VjaCBhcyBQYUxNIDYyQi4gT3ZlcmFsbCwgaW5zdHJ1Y3Rpb24gZmluZXR1bmluZyBpcyBhIGdlbmVyYWwgbWV0aG9kIGZvciBpbXByb3ZpbmcgdGhlIHBlcmZvcm1hbmNlIGFuZCB1c2FiaWxpdHkgb2YgcHJldHJhaW5lZCBsYW5ndWFnZSBtb2RlbHMuIiwsLE9wZW4gd2VpZ2h0cyAodW5yZXN0cmljdGVkKSxVbml0ZWQgU3RhdGVzIG9mIEFtZXJpY2EsVDUtMTFCLDcuNmUrMTksIjcuNmUxOSwgcGVyIFRhYmxlIDIiLCwsMjAyNi0wNS0yNSAxMjoxOToxMyswMDowMCwsLCwsLEluZHVzdHJ5LCwsLCxVbnJlbGVhc2VkLCJhcGFjaGUgMi4wIGxpY2Vuc2UKCmh0dHBzOi8vZ2l0aHViLmNvbS9nb29nbGUtcmVzZWFyY2gvdDV4L2Jsb2IvbWFpbi9kb2NzL21vZGVscy5tZCNmbGFuLXQ1LWNoZWNrcG9pbnRzIiwsOTgzNzQuMjk0NzYyNTAxMjYsLCwsLFJlcG9ydGVkLCwsLCxZZXMKR1BULTIgKyBQcm9ncmVzc2l2ZSBMUkQsTGFuZ3VhZ2UsTGFuZ3VhZ2UgbW9kZWxpbmcvZ2VuZXJhdGlvbiwiSHVhd2VpLEh1YXdlaSBOb2FoJ3MgQXJrIExhYiIsIkhhYmliIEhhamltb2xhaG9zZWluaSwgV2FsaWQgQWhtZWQsIE1laGRpIFJlemFnaG9saXphZGVoLCBWYWhpZCBQYXJ0b3ZpbmlhLCBZYW5nIExpdSIsMjAyMi0xMC0xMixTdHJhdGVnaWVzIGZvciBBcHBseWluZyBMb3cgUmFuayBEZWNvbXBvc2l0aW9uIHRvIFRyYW5zZm9ybWVyLUJhc2VkIE1vZGVscyxodHRwczovL25ldXJpcHMyMDIyLWVubHNwLmdpdGh1Yi5pby9wYXBlcnMvcGFwZXJfMzMucGRmLCwsLDMxMDAwMDAwLjAsIlRhYmxlIDIKVGhleSBjb21wcmVzc2VkIEdQVC0yICgxMjRNIHBhcmFtZXRlcnMpIHRvIDMxTSBwYXJhbWV0ZXJzIiw3LjkzNmUrMjAsImJhc2UgbW9kZWwgdHJhaW5pbmcgY29tcHV0ZSBlc3RpbWF0aW9uOiA3LjkzNiDDlyAxMF4yMCBGTE9QCgpfX19fX19fX19fCkluIHRoZSBBbGdvcml0aG1pYyBwcm9ncmVzcyBwYXBlciB0aGUgZXN0aW1hdGlvbiB3YXMgNi4yIMOXIDEwXjE5IEZMT1AiLCwsLCwsLFNwZWN1bGF0aXZlLCJMb3cgcmFuayBkZWNvbXBvc2l0aW9uIGRlY29tcG9zZXMgZWFjaCBmdWxseS1jb25uZWN0ZWQgbGF5ZXIgb2YgdGhlIHRyYW5zZm9ybWVyIG1vZHVsZXMgaW50byB0d28gc21hbGxlciBsYXllcnMgdXNpbmcgU2luZ3VsYXIgVmFsdWUgRGVjb21wb3NpdGlvbi4gVGhlIHN0YXRlLW9mLXRoZS1hcnQgdGVjaG5pcXVlcyB1c3VhbGx5IGFwcGx5IExSRCBpbiBhIHNpbmdsZS1zaG90LCB3aGVyZSBhbGwgb2YgdGhlIGxheWVycyBhcmUgZGVjb21wb3NlZCBzaW11bHRhbmVvdXNseS4gSW4gdGhpcyBwYXBlciwgd2UgcHJvcG9zZSBhbmQgY29tcGFyZSBkaWZmZXJlbnQgc3RyYXRlZ2llcyBmb3IgYXBwbHlpbmcgbG93IHJhbmsgZGVjb21wb3NpdGlvbiB0byBjb21wcmVzcyBwcmUtdHJhaW5lZCB0cmFuc2Zvcm1lciBiYXNlZCBtb2RlbHMuIFRoZXNlIHN0cmF0ZWdpZXMgaW5jbHVkZTogbGF5ZXItYnktbGF5ZXIgYW5kIHByb2dyZXNzaXZlIGRlY29tcG9zaXRpb24uIFdlIG9ic2VydmUgdGhhdCBwcm9ncmVzc2l2ZSBsb3cgcmFuayBkZWNvbXBvc2l0aW9uLCBpbiB3aGljaCB0aGUgcmFuayBpcyBkZWNyZWFzZWQgaW5jcmVtZW50YWxseSByZXN1bHRzIGluIGEgaGlnaGVyIGFjY3VyYWN5IGFmdGVyIGRlY29tcG9zaXRpb24gY29tcGFyaW5nIHRvIHNpbmdsZS1zaG90IGFuZCBsYXllci1ieS1sYXllciBsb3cgcmFuayBkZWNvbXBvc2l0aW9uLiBGdXJ0aGVybW9yZSwgaW4gY29udHJhc3Qgd2l0aCBtYW55IG9mIHN0YXRlLW9mLXRoZS1hcnQgY29tcHJlc3Npb24gbWV0aG9kcyB3aGVyZSBpbnRlbnNpdmUgcHJlLXRyYWluaW5nIG9mIHRoZSBjb21wcmVzc2VkIG1vZGVsIGlzIG5lY2Vzc2FyeSwgd2Ugc2hvdyB0aGF0IHByb2dyZXNzaXZlIExSRCBjYW4gcHJvdmlkZSBwcm9taXNpbmcgcGVyZm9ybWFuY2UgYnkgY29tcHJlc3NpbmcgdGhlIG1vZGVsIGluIHRoZSBmaW5lLXR1bmluZyBzdGFnZS4iLCxQcm9ncmVzc2l2ZSBMUkQsVW5yZWxlYXNlZCwiQ2hpbmEsQ2hpbmEiLEdQVC0yICgxMjRNKSwsLCwsMjAyNS0xMS0yOCAxMTo1Mzo0NCswMDowMCwsLFByb2dyZXNzaXZlIExSRCwsLCJJbmR1c3RyeSxJbmR1c3RyeSIsLCwsLFVucmVsZWFzZWQsLCwsLCwsLENvbXBhcmlzb24gd2l0aCBvdGhlciBtb2RlbHMsLCwsLE5vCkdlblNMTSxCaW9sb2d5LFByb3RlaW4gb3IgbnVjbGVvdGlkZSBsYW5ndWFnZSBtb2RlbCAocExNL25MTSksIlVuaXZlcnNpdHkgb2YgQ2hpY2FnbyxOVklESUEsSGFydmFyZCBVbml2ZXJzaXR5LENlcmVicmFzIFN5c3RlbXMsVGVjaG5pY2FsIFVuaXZlcnNpdHkgb2YgTXVuaWNoLENhbGlmb3JuaWEgSW5zdGl0dXRlIG9mIFRlY2hub2xvZ3kiLCJNYXhpbSBadnlhZ2luLCBBbGV4YW5kZXIgQnJhY2UsIEt5bGUgSGlwcGUsIFl1bnRpYW4gRGVuZywgQmluIFpoYW5nLCBDaW5keSBPcm96Y28gQm9ob3JxdWV6LCBBdXN0aW4gQ2x5ZGUsIEJoYXJhdCBLYWxlLCBEYW5pbG8gUGVyZXotUml2ZXJhLCBIZW5nIE1hLCBDYXJsYSBNLiBNYW5uLCBNaWNoYWVsIElydmluLCBKLiBHcmVnb3J5IFBhdWxvc2tpLCBMb2dhbiBXYXJkLCBWYWxlcmllIEhheW90LCBNdXJhbGkgRW1hbmksIFNhbSBGb3JlbWFuLCBaaGVuIFhpZSwgRGlhbmdlbiBMaW4sIE1hdWxpayBTaHVrbGEsIFdlaWxpIE5pZSwgSm9zaCBSb21lcm8sIENocmlzdGlhbiBEYWxsYWdvLCBBcmFzaCBWYWhkYXQsIENoYW93ZWkgWGlhbywgVGhvbWFzIEdpYmJzLCBJYW4gRm9zdGVyLCBKYW1lcyBKLiBEYXZpcywgTWljaGFlbCBFLiBQYXBrYSwgVGhvbWFzIEJyZXR0aW4sIFJpY2sgU3RldmVucywgQW5pbWEgQW5hbmRrdW1hciwgVmVua2F0cmFtIFZpc2h3YW5hdGgsIEFydmluZCBSYW1hbmF0aGFuIiwyMDIyLTEwLTExLEdlblNMTXM6IEdlbm9tZS1zY2FsZSBsYW5ndWFnZSBtb2RlbHMgcmV2ZWFsIFNBUlMtQ29WLTIgZXZvbHV0aW9uYXJ5IGR5bmFtaWNzLGh0dHBzOi8vd3d3LmJpb3J4aXYub3JnL2NvbnRlbnQvYmlvcnhpdi9lYXJseS8yMDIyLzEwLzExLzIwMjIuMTAuMTAuNTExNTcxLmZ1bGwucGRmLDExNC4wLFNPVEEgaW1wcm92ZW1lbnQsIiIiVG9nZXRoZXIsIHRoZXNlIGNhcGFiaWxpdGllcyBnbyBiZXlvbmQgc3RhdGUtb2YtdGhlLWFydCB0ZWNobmlxdWVzCmZvciBnbG9iYWwtc2NhbGUgd2hvbGUgZ2Vub21lIHN1cnZlaWxsYW5jZSBvZiBwYW5kZW1pYy1jYXVzaW5nCnZpcnVzZXMgYW5kIGFkZHJlc3MgYSBjcml0aWNhbCBpbmZyYXN0cnVjdHVyZSBuZWVkIGZvciB0aGUgZ2xvYmFsCnB1YmxpYyBoZWFsdGggb3JnYW5pemF0aW9uIiIgLSBTT1RBIGltcHJvdmVtZW50IG9uIHZlcnkgc3BlY2lmaWMgdGFzawoKSSBoYXZlbid0IGZvdW5kIHN0YW5kYXJkIGJlbmNobWFya3MgU09UQSBjbGFpbXMiLDI1MDAwMDAwMDAwLjAsU2VlIFRhYmxlIDMsMS40MmUrMjEsIlNlZSBUYWJsZSAzCk92ZXJhbGwgWmV0dGFGbG9wcyAxLjQyIiwyMjUyODAwMDAwMDAsIjExMCwwMDAsMDAwIHNlcXVlbmNlcyAqIDUxMiB0b2tlbnMvc2VxdWVuY2UgPSA1NiwzMjAsMDAwLDAwMCB0b2tlbnMgKDUuNmUxMCkiLCwsLCxDb25maWRlbnQsIk91ciB3b3JrIHNlZWtzIHRvIHRyYW5zZm9ybSBob3cgbmV3IGFuZCBlbWVyZ2VudCB2YXJpYW50cyBvZiBwYW5kZW1pYyBjYXVzaW5nIHZpcnVzZXMsIHNwZWNpYWxseSBTQVJTLUNvVi0yLCBhcmUgaWRlbnRpZmllZCBhbmQgY2xhc3NpZmllZC4gQnkgYWRhcHRpbmcgbGFyZ2UgbGFuZ3VhZ2UgbW9kZWxzIChMTE1zKSBmb3IgZ2Vub21pYyBkYXRhLCB3ZSBidWlsZCBnZW5vbWUtc2NhbGUgbGFuZ3VhZ2UgbW9kZWxzIChHZW5TTE1zKSB3aGljaCBjYW4gbGVhcm4gdGhlIGV2b2x1dGlvbmFyeSBsYW5kc2NhcGUgb2YgU0FSUy1Db1YtMiBnZW5vbWVzLiBCeSBwcmV0cmFpbmluZyBvbiBvdmVyIDEwIG1pbGxpb24gcHJva2FyeW90aWMgZ2VuZSBzZXF1ZW5jZXMsIGFuZCB0aGVuIGZpbmV0dW5pbmcgYSBTQVJTLUNvVi0yIHNwZWNpZmljIG1vZGVsIG9uIDEuNSBtaWxsaW9uIGdlbm9tZXMsIHdlIHNob3cgdGhhdCBHZW5TTE0gY2FuIGFjY3VyYXRlbHkgYW5kIHJhcGlkbHkgaWRlbnRpZnkgdmFyaWFudHMgb2YgY29uY2Vybi4gVGh1cywgdG8gb3VyIGtub3dsZWRnZSwgR2VuU0xNIHJlcHJlc2VudHMgb25lIG9mIHRoZSBmaXJzdCB3aG9sZSBnZW5vbWUgc2NhbGUgZm91bmRhdGlvbiBtb2RlbHMgd2hpY2ggY2FuIGdlbmVyYWxpemUgdG8gb3RoZXIgcHJlZGljdGlvbiB0YXNrcy4gV2UgZGVtb25zdHJhdGUgdGhlIHNjYWxpbmcgb2YgR2VuU0xNcyBvbiBib3RoIEdQVS1iYXNlZCBzdXBlcmNvbXB1dGVycyBhbmQgQUktaGFyZHdhcmUgYWNjZWxlcmF0b3JzLCBhY2hpZXZpbmcgb3ZlciAxLjU0IHpldHRhZmxvcHMgaW4gdHJhaW5pbmcgcnVucy4gV2UgcHJlc2VudCBpbml0aWFsIHNjaWVudGlmaWMgaW5zaWdodHMgZ2xlYW5lZCBmcm9tIGV4YW1pbmluZyBHZW5TTE1zIGluIHRyYWNraW5nIHRoZSBldm9sdXRpb25hcnkgZHluYW1pY3Mgb2YgU0FSUy1Db1YtMiwgbm90aW5nIHRoYXQgaXRzIGZ1bGwgcG90ZW50aWFsIG9uIGxhcmdlIGJpb2xvZ2ljYWwgZGF0YSBpcyB5ZXQgdG8gYmUgcmVhbGl6ZWQuIiwsLE9wZW4gd2VpZ2h0cyAodW5yZXN0cmljdGVkKSwiVW5pdGVkIFN0YXRlcyBvZiBBbWVyaWNhLFVuaXRlZCBTdGF0ZXMgb2YgQW1lcmljYSxVbml0ZWQgU3RhdGVzIG9mIEFtZXJpY2EsVW5pdGVkIFN0YXRlcyBvZiBBbWVyaWNhLEdlcm1hbnksVW5pdGVkIFN0YXRlcyBvZiBBbWVyaWNhIiwsLCwsLDIwMjYtMDEtMDEgMTQ6MDI6MDQrMDA6MDAsLCwsLCwiQWNhZGVtaWEsSW5kdXN0cnksQWNhZGVtaWEsSW5kdXN0cnksQWNhZGVtaWEsQWNhZGVtaWEiLFRydWUsLCwsT3BlbiBzb3VyY2UsIk1JVCBsaWNlbnNlCmh0dHBzOi8vZ2l0aHViLmNvbS9yYW1hbmF0aGFubGFiL2dlbnNsbSIsLCwsRlAxNiwsLFJlcG9ydGVkLCwsLCxZZXMKSW5zdHJ1Y3QtR1BUICsgTWluZCdzIEV5ZSxMYW5ndWFnZSxRdWFudGl0YXRpdmUgcmVhc29uaW5nLCJHb29nbGUsRGFydG1vdXRoIENvbGxlZ2UiLCJSdWlibyBMaXUsIEphc29uIFdlaSwgU2hpeGlhbmcgU2hhbmUgR3UsIFRlLVllbiBXdSwgU29yb3VzaCBWb3NvdWdoaSwgQ2xhaXJlIEN1aSwgRGVubnkgWmhvdSwgQW5kcmV3IE0uIERhaSIsMjAyMi0xMC0xMSxNaW5kJ3MgRXllOiBHcm91bmRlZCBMYW5ndWFnZSBNb2RlbCBSZWFzb25pbmcgdGhyb3VnaCBTaW11bGF0aW9uLGh0dHBzOi8vYXJ4aXYub3JnL2Ficy8yMjEwLjA1MzU5LDEwMS4wLCxCZXN0IGF0IHRoZWlyIHByb3Bvc2VkIFV0b3BpYSBiZW5jaG1hcmsgKG1heWJlIGEgYml0IG9uZS1vZmY/KSwxNzY1MDAwMDAwMDAuMCwiVHdvIG1vZGVsczogYSBMTSB0aGF0IGNvbnZlcnRzIHRoZSBpbnB1dCB0byBjb2RlIGZvciBhIHBoeXNpY3Mgc2ltdWxhdG9yLCBhbmQgYSBmb3VuZGF0aW9uIG1vZGVsIChJbnN0cnVjdEdQVCkKCiIidGhlIHJlc3VsdGluZyBtb2RlbHMgaGF2ZSAwLjNCIGFuZCAxLjVCIHBhcmFtZXRlcnMgKHVzZWQgYXMgZGVmYXVsdCkiIgoKSW5zdHJ1Y3RHUFQgaXMgMTc1Qi4gMTc1QisxLjVCID0gMTc2LjVCIiwsIiIiVHJhaW5pbmcgb2YgdGhlIEpBWC1iYXNlZCB0ZXh0LXRvLWNvZGUgTE1zIHJ1bnMgb24gVFBVLXYzIFBvZHMuIFRoZSBsZWFybmluZyByYXRlcyB3ZSB1c2UgZm9yIHRyYWluaW5nIDAuM0IgYW5kIDEuNUIgTE1zIG9uIEM0IGFyZSB7My4wZS00LCAxLjhlLTR9LCB3aGljaCBhcmUgc3dpdGNoZWQgdG8gezEuOGUtNCwgMC41ZS00fSB3aGVuIGZpbmUtdHVuaW5nIG9uIHRoZSB0ZXh0LWNvZGUgcGFpcnMuIFdlIHVzZSBjb3NpbmUgYW5uZWFsaW5nIHRvIGNvbnRyb2wgbGVhcm5pbmcgcmF0ZSBvdmVyIHRpbWUgd2l0aCBmaXhlZCB3YXJtLXVwIHN0ZXBzICgzaykuIiIiLCwsLCxHb29nbGUgVFBVIHYzLCxDb25maWRlbnQsIlN1Y2Nlc3NmdWwgYW5kIGVmZmVjdGl2ZSBjb21tdW5pY2F0aW9uIGJldHdlZW4gaHVtYW5zIGFuZCBBSSByZWxpZXMgb24gYSBzaGFyZWQgZXhwZXJpZW5jZSBvZiB0aGUgd29ybGQuIEJ5IHRyYWluaW5nIHNvbGVseSBvbiB3cml0dGVuIHRleHQsIGN1cnJlbnQgbGFuZ3VhZ2UgbW9kZWxzIChMTXMpIG1pc3MgdGhlIGdyb3VuZGVkIGV4cGVyaWVuY2Ugb2YgaHVtYW5zIGluIHRoZSByZWFsLXdvcmxkIC0tIHRoZWlyIGZhaWx1cmUgdG8gcmVsYXRlIGxhbmd1YWdlIHRvIHRoZSBwaHlzaWNhbCB3b3JsZCBjYXVzZXMga25vd2xlZGdlIHRvIGJlIG1pc3JlcHJlc2VudGVkIGFuZCBvYnZpb3VzIG1pc3Rha2VzIGluIHRoZWlyIHJlYXNvbmluZy4gV2UgcHJlc2VudCBNaW5kJ3MgRXllLCBhIHBhcmFkaWdtIHRvIGdyb3VuZCBsYW5ndWFnZSBtb2RlbCByZWFzb25pbmcgaW4gdGhlIHBoeXNpY2FsIHdvcmxkLiBHaXZlbiBhIHBoeXNpY2FsIHJlYXNvbmluZyBxdWVzdGlvbiwgd2UgdXNlIGEgY29tcHV0YXRpb25hbCBwaHlzaWNzIGVuZ2luZSAoRGVlcE1pbmQncyBNdUpvQ28pIHRvIHNpbXVsYXRlIHRoZSBwb3NzaWJsZSBvdXRjb21lcywgYW5kIHRoZW4gdXNlIHRoZSBzaW11bGF0aW9uIHJlc3VsdHMgYXMgcGFydCBvZiB0aGUgaW5wdXQsIHdoaWNoIGVuYWJsZXMgbGFuZ3VhZ2UgbW9kZWxzIHRvIHBlcmZvcm0gcmVhc29uaW5nLiBFeHBlcmltZW50cyBvbiAzOSB0YXNrcyBpbiBhIHBoeXNpY3MgYWxpZ25tZW50IGJlbmNobWFyayBkZW1vbnN0cmF0ZSB0aGF0IE1pbmQncyBFeWUgY2FuIGltcHJvdmUgcmVhc29uaW5nIGFiaWxpdHkgYnkgYSBsYXJnZSBtYXJnaW4gKDI3LjklIHplcm8tc2hvdCwgYW5kIDQ2LjAlIGZldy1zaG90IGFic29sdXRlIGFjY3VyYWN5IGltcHJvdmVtZW50IG9uIGF2ZXJhZ2UpLiBTbWFsbGVyIGxhbmd1YWdlIG1vZGVscyBhcm1lZCB3aXRoIE1pbmQncyBFeWUgY2FuIG9idGFpbiBzaW1pbGFyIHBlcmZvcm1hbmNlIHRvIG1vZGVscyB0aGF0IGFyZSAxMDB4IGxhcmdlci4gRmluYWxseSwgd2UgY29uZmlybSB0aGUgcm9idXN0bmVzcyBvZiBNaW5kJ3MgRXllIHRocm91Z2ggYWJsYXRpb24gc3R1ZGllcy4iLCwsVW5yZWxlYXNlZCwiVW5pdGVkIFN0YXRlcyBvZiBBbWVyaWNhLFVuaXRlZCBTdGF0ZXMgb2YgQW1lcmljYSIsSW5zdHJ1Y3RHUFQgMTc1QiwsLCwsMjAyNi0wNS0yNSAxMjoxOToxMiswMDowMCwsLCwsLCJJbmR1c3RyeSxBY2FkZW1pYSIsLCwsLFVucmVsZWFzZWQsLCwsLCwsLCwsLCwsTm8KRGlwbG9kb2N1cyxHYW1lcyxEaXBsb21hY3ksIk1ldGEgQUksTWFzc2FjaHVzZXR0cyBJbnN0aXR1dGUgb2YgVGVjaG5vbG9neSAoTUlUKSIsIkFudG9uIEJha2h0aW4sIERhdmlkIEogV3UsIEFkYW0gTGVyZXIsIEpvbmF0aGFuIEdyYXksIEF0aHVsIFBhdWwgSmFjb2IsIEdhYnJpZWxlIEZhcmluYSwgQWxleGFuZGVyIEggTWlsbGVyLCBOb2FtIEJyb3duIiwyMDIyLTEwLTExLE1hc3RlcmluZyB0aGUgR2FtZSBvZiBOby1QcmVzcyBEaXBsb21hY3kgdmlhIEh1bWFuLVJlZ3VsYXJpemVkIFJlaW5mb3JjZW1lbnQgTGVhcm5pbmcgYW5kIFBsYW5uaW5nLGh0dHBzOi8vYXJ4aXYub3JnL2Ficy8yMjEwLjA1NDkyLDY1LjAsU09UQSBpbXByb3ZlbWVudCwiU09UQSBJbXByb3ZlbWVudCBpbiBuby1wcmVzcyBEaXBsb21hY3kKIiJJbiBhIDIwMC1nYW1lIG5vLXByZXNzIERpcGxvbWFjeSB0b3VybmFtZW50IGludm9sdmluZyA2MiBodW1hbiBwYXJ0aWNpcGFudHMgc3Bhbm5pbmcgc2tpbGwgbGV2ZWxzIGZyb20gYmVnaW5uZXIgdG8gZXhwZXJ0LCB0d28gRGlwbG9kb2N1cyBhZ2VudHMgYm90aCBhY2hpZXZlZCBhIGhpZ2hlciBhdmVyYWdlIHNjb3JlIHRoYW4gYWxsIG90aGVyIHBhcnRpY2lwYW50cyB3aG8gcGxheWVkIG1vcmUgdGhhbiB0d28gZ2FtZXMsIGFuZCByYW5rZWQgZmlyc3QgYW5kIHRoaXJkIGFjY29yZGluZyB0byBhbiBFbG8gcmF0aW5ncyBtb2RlbC4gIiIiLCxtYXkgYmUgZXN0aW1hdGVkIGZyb20gaHR0cHM6Ly9naXRodWIuY29tL2ZhY2Vib29rcmVzZWFyY2gvZGlwbG9tYWN5X2NpY2Vybz90YWI9cmVhZG1lLW92LWZpbGUsLCwsIiIid2UgdHJhaW4gdGhlIGFyY2hpdGVjdHVyZSBkZXNjcmliZWQgaW4gQXBwZW5kaXggRiBvbiBhIGRhdGFzZXQgb2Ygcm91Z2hseSA0NjAwMCBvbmxpbmUgRGlwbG9tYWN5IGdhbWVzIHByb3ZpZGVkIGJ5IHdlYmRpcGxvbWFjeS5uZXQuIiIKdGhlbiBzZWxmLXBsYXkgdHJhaW5pbmciLCwsLCxVbmtub3duLCJOby1wcmVzcyBEaXBsb21hY3kgaXMgYSBjb21wbGV4IHN0cmF0ZWd5IGdhbWUgaW52b2x2aW5nIGJvdGggY29vcGVyYXRpb24gYW5kIGNvbXBldGl0aW9uIHRoYXQgaGFzIHNlcnZlZCBhcyBhIGJlbmNobWFyayBmb3IgbXVsdGktYWdlbnQgQUkgcmVzZWFyY2guIFdoaWxlIHNlbGYtcGxheSByZWluZm9yY2VtZW50IGxlYXJuaW5nIGhhcyByZXN1bHRlZCBpbiBudW1lcm91cyBzdWNjZXNzZXMgaW4gcHVyZWx5IGFkdmVyc2FyaWFsIGdhbWVzIGxpa2UgY2hlc3MsIEdvLCBhbmQgcG9rZXIsIHNlbGYtcGxheSBhbG9uZSBpcyBpbnN1ZmZpY2llbnQgZm9yIGFjaGlldmluZyBvcHRpbWFsIHBlcmZvcm1hbmNlIGluIGRvbWFpbnMgaW52b2x2aW5nIGNvb3BlcmF0aW9uIHdpdGggaHVtYW5zLiBXZSBhZGRyZXNzIHRoaXMgc2hvcnRjb21pbmcgYnkgZmlyc3QgaW50cm9kdWNpbmcgYSBwbGFubmluZyBhbGdvcml0aG0gd2UgY2FsbCBEaUwtcGlLTCB0aGF0IHJlZ3VsYXJpemVzIGEgcmV3YXJkLW1heGltaXppbmcgcG9saWN5IHRvd2FyZCBhIGh1bWFuIGltaXRhdGlvbi1sZWFybmVkIHBvbGljeS4gV2UgcHJvdmUgdGhhdCB0aGlzIGlzIGEgbm8tcmVncmV0IGxlYXJuaW5nIGFsZ29yaXRobSB1bmRlciBhIG1vZGlmaWVkIHV0aWxpdHkgZnVuY3Rpb24uIFdlIHRoZW4gc2hvdyB0aGF0IERpTC1waUtMIGNhbiBiZSBleHRlbmRlZCBpbnRvIGEgc2VsZi1wbGF5IHJlaW5mb3JjZW1lbnQgbGVhcm5pbmcgYWxnb3JpdGhtIHdlIGNhbGwgUkwtRGlMLXBpS0wgdGhhdCBwcm92aWRlcyBhIG1vZGVsIG9mIGh1bWFuIHBsYXkgd2hpbGUgc2ltdWx0YW5lb3VzbHkgdHJhaW5pbmcgYW4gYWdlbnQgdGhhdCByZXNwb25kcyB3ZWxsIHRvIHRoaXMgaHVtYW4gbW9kZWwuIFdlIHVzZWQgUkwtRGlMLXBpS0wgdG8gdHJhaW4gYW4gYWdlbnQgd2UgbmFtZSBEaXBsb2RvY3VzLiBJbiBhIDIwMC1nYW1lIG5vLXByZXNzIERpcGxvbWFjeSB0b3VybmFtZW50IGludm9sdmluZyA2MiBodW1hbiBwYXJ0aWNpcGFudHMgc3Bhbm5pbmcgc2tpbGwgbGV2ZWxzIGZyb20gYmVnaW5uZXIgdG8gZXhwZXJ0LCB0d28gRGlwbG9kb2N1cyBhZ2VudHMgYm90aCBhY2hpZXZlZCBhIGhpZ2hlciBhdmVyYWdlIHNjb3JlIHRoYW4gYWxsIG90aGVyIHBhcnRpY2lwYW50cyB3aG8gcGxheWVkIG1vcmUgdGhhbiB0d28gZ2FtZXMsIGFuZCByYW5rZWQgZmlyc3QgYW5kIHRoaXJkIGFjY29yZGluZyB0byBhbiBFbG8gcmF0aW5ncyBtb2RlbC4iLCwsT3BlbiB3ZWlnaHRzIChub24tY29tbWVyY2lhbCksIlVuaXRlZCBTdGF0ZXMgb2YgQW1lcmljYSxVbml0ZWQgU3RhdGVzIG9mIEFtZXJpY2EiLCwsLCwsMjAyNi0wNS0yNSAxMjoxOToxNCswMDowMCwsLCwsLCJJbmR1c3RyeSxBY2FkZW1pYSIsLCwsLE9wZW4gc291cmNlLCJjcmVhdGl2ZSBjb21tb25zIChub24gY29tbSkgZm9yIG1vZGVsIHdlaWdodHMsIE1JVCBmb3IgY29kZQpodHRwczovL2dpdGh1Yi5jb20vZmFjZWJvb2tyZXNlYXJjaC9kaXBsb21hY3lfY2ljZXJvP3RhYj1yZWFkbWUtb3YtZmlsZSNsaWNlbnNlLWZvci1tb2RlbC13ZWlnaHRzIiwsLCwsLCwsLCwsLFllcwpUUE0tTFZELExhbmd1YWdlLExhbmd1YWdlIG1vZGVsaW5nLFVuaXZlcnNpdHkgb2YgQ2FsaWZvcm5pYSBMb3MgQW5nZWxlcyAoVUNMQSksIkFuamkgTGl1LCBIb25naHVhIFpoYW5nLCBHdXkgVmFuIGRlbiBCcm9lY2siLDIwMjItMTAtMTAsU2NhbGluZyB1cCBQcm9iYWJpbGlzdGljIENpcmN1aXRzIGJ5IExhdGVudCBWYXJpYWJsZSBEaXN0aWxsYXRpb24saHR0cHM6Ly9hcnhpdi5vcmcvYWJzLzIyMTAuMDQzOTgsNDIuMCwsLDExMjAwMDAwMDAuMCwsLCwyMDAwMDAwLCwsLCwsLCJQcm9iYWJpbGlzdGljIENpcmN1aXRzIChQQ3MpIGFyZSBhIHVuaWZpZWQgZnJhbWV3b3JrIGZvciB0cmFjdGFibGUgcHJvYmFiaWxpc3RpYyBtb2RlbHMgdGhhdCBzdXBwb3J0IGVmZmljaWVudCBjb21wdXRhdGlvbiBvZiB2YXJpb3VzIHByb2JhYmlsaXN0aWMgcXVlcmllcyAoZS5nLiwgbWFyZ2luYWwgcHJvYmFiaWxpdGllcykuIE9uZSBrZXkgY2hhbGxlbmdlIGlzIHRvIHNjYWxlIFBDcyB0byBtb2RlbCBsYXJnZSBhbmQgaGlnaC1kaW1lbnNpb25hbCByZWFsLXdvcmxkIGRhdGFzZXRzOiB3ZSBvYnNlcnZlIHRoYXQgYXMgdGhlIG51bWJlciBvZiBwYXJhbWV0ZXJzIGluIFBDcyBpbmNyZWFzZXMsIHRoZWlyIHBlcmZvcm1hbmNlIGltbWVkaWF0ZWx5IHBsYXRlYXVzLiBUaGlzIHBoZW5vbWVub24gc3VnZ2VzdHMgdGhhdCB0aGUgZXhpc3Rpbmcgb3B0aW1pemVycyBmYWlsIHRvIGV4cGxvaXQgdGhlIGZ1bGwgZXhwcmVzc2l2ZSBwb3dlciBvZiBsYXJnZSBQQ3MuIFdlIHByb3Bvc2UgdG8gb3ZlcmNvbWUgc3VjaCBib3R0bGVuZWNrIGJ5IGxhdGVudCB2YXJpYWJsZSBkaXN0aWxsYXRpb246IHdlIGxldmVyYWdlIHRoZSBsZXNzIHRyYWN0YWJsZSBidXQgbW9yZSBleHByZXNzaXZlIGRlZXAgZ2VuZXJhdGl2ZSBtb2RlbHMgdG8gcHJvdmlkZSBleHRyYSBzdXBlcnZpc2lvbiBvdmVyIHRoZSBsYXRlbnQgdmFyaWFibGVzIG9mIFBDcy4gU3BlY2lmaWNhbGx5LCB3ZSBleHRyYWN0IGluZm9ybWF0aW9uIGZyb20gVHJhbnNmb3JtZXItYmFzZWQgZ2VuZXJhdGl2ZSBtb2RlbHMgdG8gYXNzaWduIHZhbHVlcyB0byBsYXRlbnQgdmFyaWFibGVzIG9mIFBDcywgcHJvdmlkaW5nIGd1aWRhbmNlIHRvIFBDIG9wdGltaXplcnMuIEV4cGVyaW1lbnRzIG9uIGJvdGggaW1hZ2UgYW5kIGxhbmd1YWdlIG1vZGVsaW5nIGJlbmNobWFya3MgKGUuZy4sIEltYWdlTmV0IGFuZCBXaWtpVGV4dC0yKSBzaG93IHRoYXQgbGF0ZW50IHZhcmlhYmxlIGRpc3RpbGxhdGlvbiBzdWJzdGFudGlhbGx5IGJvb3N0cyB0aGUgcGVyZm9ybWFuY2Ugb2YgbGFyZ2UgUENzIGNvbXBhcmVkIHRvIHRoZWlyIGNvdW50ZXJwYXJ0cyB3aXRob3V0IGxhdGVudCB2YXJpYWJsZSBkaXN0aWxsYXRpb24uIEluIHBhcnRpY3VsYXIsIG9uIHRoZSBpbWFnZSBtb2RlbGluZyBiZW5jaG1hcmtzLCBQQ3MgYWNoaWV2ZSBjb21wZXRpdGl2ZSBwZXJmb3JtYW5jZSBhZ2FpbnN0IHNvbWUgb2YgdGhlIHdpZGVseS11c2VkIGRlZXAgZ2VuZXJhdGl2ZSBtb2RlbHMsIGluY2x1ZGluZyB2YXJpYXRpb25hbCBhdXRvZW5jb2RlcnMgYW5kIGZsb3ctYmFzZWQgbW9kZWxzLCBvcGVuaW5nIHVwIG5ldyBhdmVudWVzIGZvciB0cmFjdGFibGUgZ2VuZXJhdGl2ZSBtb2RlbGluZy4iLCxUUE0tTFZELFVucmVsZWFzZWQsVW5pdGVkIFN0YXRlcyBvZiBBbWVyaWNhLCwsLCwsMjAyNi0wNS0yNSAxMjoxOToxMyswMDowMCwsLCwsLEFjYWRlbWlhLCwsLCxVbnJlbGVhc2VkLCwsLCwsLCwsLCwsLE5vCkRlY2F5aW5nIEZhc3QgV2VpZ2h0cyBUcmFuc2Zvcm1lciAoV1QtMTAzKSxMYW5ndWFnZSxMYW5ndWFnZSBtb2RlbGluZyxKZW5uaSxIdWFucnUgSGVucnkgTWFvLDIwMjItMTAtMDksRmluZS1UdW5pbmcgUHJlLXRyYWluZWQgVHJhbnNmb3JtZXJzIGludG8gRGVjYXlpbmcgRmFzdCBXZWlnaHRzLGh0dHBzOi8vYXJ4aXYub3JnL2Ficy8yMjEwLjA0MjQzLDMwLjAsLCwyNDIwMDAwMDAuMCwiIiJXZSBmaW5lLXR1bmUgc3RhcnRpbmcgZnJvbSB0aGUgY2hlY2twb2ludCBwcm92aWRlZCBieSBCYWV2c2tpCmFuZCBBdWxpICgyMDE5KTgsIHdoaWNoIGhhcyAyNDJNIHBhcmFtZXRlcnMiIiIsNy45ZSsxOSwiUHJlLXRyYWluZWQgbW9kZWwgaXMgVHJhbnNmb3JtZXIgKEFkYXB0aXZlIElucHV0IEVtYmVkZGluZ3MpIHdoaWNoIHdhcyA3LjNlMTkuIFRoaXMgaXMgZnJvbSA4ICogNjcgVjEwMC1ob3Vycy4gCgpmaW5lLXR1bmluZzoKCiIiVHJhaW5pbmcgd2FzIHBlcmZvcm1lZCBvbiBhIHNpbmdsZSBOVklESUEgQTQwIEdQVSBmb3IgMzUgaG91cnMiIgoKMzVoLCAxIEdQVSwgMTQ5LjdlMTIsIDMwJSA9IDUuN2UxOCBGTE9QIiIKCjUuN2UxOCArIDcuM2UxOSBpcyA3LjllMTkiLDEwMzAwMDAwMCwiIiJGb3IgYm90aCBtb2RlbHMsIHdlIHRyYWluZWQgd2l0aCBhIGJhdGNoIHNpemUgb2YgMjYgZm9yIDEwMCwwMDAgaXRlcmF0aW9ucy4gIiIiLDM1LjAsIiIiVHJhaW5pbmcgd2FzIHBlcmZvcm1lZCBvbiBhIHNpbmdsZSBOVklESUEgQTQwIEdQVSBmb3IgMzUgaG91cnMuIiIiLE5WSURJQSBBNDAgUENJZSwsQ29uZmlkZW50LCJBdXRvcmVncmVzc2l2ZSBUcmFuc2Zvcm1lcnMgYXJlIHN0cm9uZyBsYW5ndWFnZSBtb2RlbHMgYnV0IGluY3VyIE8oVCkgY29tcGxleGl0eSBkdXJpbmcgcGVyLXRva2VuIGdlbmVyYXRpb24gZHVlIHRvIHRoZSBzZWxmLWF0dGVudGlvbiBtZWNoYW5pc20uIFJlY2VudCB3b3JrIHByb3Bvc2VzIGtlcm5lbC1iYXNlZCBtZXRob2RzIHRvIGFwcHJveGltYXRlIGNhdXNhbCBzZWxmLWF0dGVudGlvbiBieSByZXBsYWNpbmcgaXQgd2l0aCByZWN1cnJlbnQgZm9ybXVsYXRpb25zIHdpdGggdmFyaW91cyB1cGRhdGUgcnVsZXMgYW5kIGZlYXR1cmUgbWFwcyB0byBhY2hpZXZlIE8oMSkgdGltZSBhbmQgbWVtb3J5IGNvbXBsZXhpdHkuIFdlIGV4cGxvcmUgdGhlc2UgYXBwcm9hY2hlcyBhbmQgZmluZCB0aGF0IHRoZXkgYXJlIHVubmVjZXNzYXJpbHkgY29tcGxleCwgYW5kIHByb3Bvc2UgYSBzaW1wbGUgYWx0ZXJuYXRpdmUgLSBkZWNheWluZyBmYXN0IHdlaWdodHMgLSB0aGF0IHJ1bnMgZmFzdCBvbiBHUFUsIG91dHBlcmZvcm1zIHByaW9yIG1ldGhvZHMsIGFuZCByZXRhaW5zIDk5JSBvZiBhdHRlbnRpb24ncyBwZXJmb3JtYW5jZSBmb3IgR1BULTIuIFdlIGFsc28gc2hvdyBjb21wZXRpdGl2ZSBwZXJmb3JtYW5jZSBvbiBXaWtpVGV4dC0xMDMgYWdhaW5zdCBtb3JlIGNvbXBsZXggYXR0ZW50aW9uIHN1YnN0aXR1dGVzLiIsMTkyLjEyLERlY2F5aW5nIEZhc3QgV2VpZ2h0cyBUcmFuc2Zvcm1lcixVbnJlbGVhc2VkLFNpbmdhcG9yZSxUcmFuc2Zvcm1lciAoQWRhcHRpdmUgSW5wdXQgRW1iZWRkaW5ncykgV1QxMDMsNS43ZSsxOCwiIiJUcmFpbmluZyB3YXMgcGVyZm9ybWVkIG9uIGEgc2luZ2xlIE5WSURJQSBBNDAgR1BVIGZvciAzNSBob3VycyIiCgozNWgsIDEgR1BVLCAxNDkuN2UxMiwgMzAlCjUuN2UxOCBGTE9QIiIiLDEuMCwsMjAyNi0wNS0yNSAxMjoxOToxNCswMDowMCwsLCwsLEluZHVzdHJ5LCwsLCxVbnJlbGVhc2VkLCJUaGV5IGhhdmUgQ1VEQSBrZXJuZWxzLCBkb24ndCBzZWUgcHJldHJhaW4gY29kZTogaHR0cHM6Ly9naXRodWIuY29tL2plbm5pLWFpL1QyRlciLCwsLCwsMzI5LjkwNDc0OTgyMjkyNzcsSGFyZHdhcmUsLCwsLE5vClBoZW5ha2ksVmlkZW8sIlZpZGVvIGdlbmVyYXRpb24sVGV4dC10by12aWRlbyIsIlVuaXZlcnNpdHkgQ29sbGVnZSBMb25kb24gKFVDTCksVW5pdmVyc2l0eSBvZiBNaWNoaWdhbixHb29nbGUgQnJhaW4iLCJSdWJlbiBWaWxsZWdhcywgTW9oYW1tYWQgQmFiYWVpemFkZWgsIFBpZXRlci1KYW4gS2luZGVybWFucywgSGVybmFuIE1vcmFsZG8sIEhhbiBaaGFuZywgTW9oYW1tYWQgVGFnaGkgU2FmZmFyLCBTYW50aWFnbyBDYXN0cm8sIEp1bGl1cyBLdW56ZSwgRHVtaXRydSBFcmhhbiIsMjAyMi0xMC0wNSxQaGVuYWtpOiBWYXJpYWJsZSBMZW5ndGggVmlkZW8gR2VuZXJhdGlvbiBGcm9tIE9wZW4gRG9tYWluIFRleHR1YWwgRGVzY3JpcHRpb24saHR0cHM6Ly9hcnhpdi5vcmcvYWJzLzIyMTAuMDIzOTksNTQ1LjAsU09UQSBpbXByb3ZlbWVudCwiIiJUbyB0aGUgYmVzdCBvZiBvdXIga25vd2xlZGdlLCB0aGlzIGlzIHRoZSBmaXJzdCB0aW1lIGEgcGFwZXIgc3R1ZGllcyBnZW5lcmF0aW5nIHZpZGVvcyBmcm9tIHRpbWUgdmFyaWFibGUgcHJvbXB0cyIiCgpUaGV5IGRvbid0IGNsYWltIGFueSBhYnNvbHV0ZSBTT1RBIHJlc3VsdHMiLDE4MDAwMDAwMDAuMCwiVW5sZXNzIHNwZWNpZmllZCBvdGhlcndpc2UsIHdlIHRyYWluIGEgMS44QiBwYXJhbWV0ZXIgUGhlbmFraSBtb2RlbCBvbiBhIGNvcnB1cyBvZiDiiLwxNU0gdGV4dHZpZGVvIHBhaXJzIGF0IDggRlBTIG1peGVkIHdpdGgg4oi8NTBNIHRleHQtaW1hZ2VzIHBsdXMg4oi8NDAwTSBwYWlycyBvZiBMQUlPTi00MDBNIFs0MV0gKG1vcmUKZGV0YWlscyBpbiBBcHBlbmRpeCBCLjMpLiBUaGUgbW9kZWwgdXNlZCBpbiB0aGUgdmlzdWFsaXNhdGlvbnMgaW4gdGhpcyBwYXBlciB3YXMgdHJhaW5lZCBmb3IgMSBtaWxsaW9uCnN0ZXBzIGF0IGEgYmF0Y2ggc2l6ZSBvZiA1MTIsIHdoaWNoIHRvb2sgbGVzcyB0aGFuIDUgZGF5cy4gSW4gdGhpcyBzZXR1cCA4MCUgb2YgdGhlIHRyYWluaW5nIGRhdGEgY2FtZQpmcm9tIHRoZSB2aWRlbyBkYXRhc2V0IGFuZCBlYWNoIGltYWdlIGRhdGFzZXQgY29udHJpYnV0ZWQgMTAlLiIsLCwsIlVubGVzcyBzcGVjaWZpZWQgb3RoZXJ3aXNlLCB3ZSB0cmFpbiBhIDEuOEIgcGFyYW1ldGVyIFBoZW5ha2kgbW9kZWwgb24gYSBjb3JwdXMgb2Yg4oi8MTVNIHRleHR2aWRlbyBwYWlycyBhdCA4IEZQUyBtaXhlZCB3aXRoIOKIvDUwTSB0ZXh0LWltYWdlcyBwbHVzIOKIvDQwME0gcGFpcnMgb2YgTEFJT04tNDAwTSBbNDFdIChtb3JlCmRldGFpbHMgaW4gQXBwZW5kaXggQi4zKS4gVGhlIG1vZGVsIHVzZWQgaW4gdGhlIHZpc3VhbGlzYXRpb25zIGluIHRoaXMgcGFwZXIgd2FzIHRyYWluZWQgZm9yIDEgbWlsbGlvbgpzdGVwcyBhdCBhIGJhdGNoIHNpemUgb2YgNTEyLCB3aGljaCB0b29rIGxlc3MgdGhhbiA1IGRheXMuIEluIHRoaXMgc2V0dXAgODAlIG9mIHRoZSB0cmFpbmluZyBkYXRhIGNhbWUKZnJvbSB0aGUgdmlkZW8gZGF0YXNldCBhbmQgZWFjaCBpbWFnZSBkYXRhc2V0IGNvbnRyaWJ1dGVkIDEwJS4iLCwsLFNlbGYtc3VwZXJ2aXNlZCBsZWFybmluZywsIldlIHByZXNlbnQgUGhlbmFraSwgYSBtb2RlbCBjYXBhYmxlIG9mIHJlYWxpc3RpYyB2aWRlbyBzeW50aGVzaXMsIGdpdmVuIGEgc2VxdWVuY2Ugb2YgdGV4dHVhbCBwcm9tcHRzLiBHZW5lcmF0aW5nIHZpZGVvcyBmcm9tIHRleHQgaXMgcGFydGljdWxhcmx5IGNoYWxsZW5naW5nIGR1ZSB0byB0aGUgY29tcHV0YXRpb25hbCBjb3N0LCBsaW1pdGVkIHF1YW50aXRpZXMgb2YgaGlnaCBxdWFsaXR5IHRleHQtdmlkZW8gZGF0YSBhbmQgdmFyaWFibGUgbGVuZ3RoIG9mIHZpZGVvcy4gVG8gYWRkcmVzcyB0aGVzZSBpc3N1ZXMsIHdlIGludHJvZHVjZSBhIG5ldyBtb2RlbCBmb3IgbGVhcm5pbmcgdmlkZW8gcmVwcmVzZW50YXRpb24gd2hpY2ggY29tcHJlc3NlcyB0aGUgdmlkZW8gdG8gYSBzbWFsbCByZXByZXNlbnRhdGlvbiBvZiBkaXNjcmV0ZSB0b2tlbnMuIFRoaXMgdG9rZW5pemVyIHVzZXMgY2F1c2FsIGF0dGVudGlvbiBpbiB0aW1lLCB3aGljaCBhbGxvd3MgaXQgdG8gd29yayB3aXRoIHZhcmlhYmxlLWxlbmd0aCB2aWRlb3MuIFRvIGdlbmVyYXRlIHZpZGVvIHRva2VucyBmcm9tIHRleHQgd2UgYXJlIHVzaW5nIGEgYmlkaXJlY3Rpb25hbCBtYXNrZWQgdHJhbnNmb3JtZXIgY29uZGl0aW9uZWQgb24gcHJlLWNvbXB1dGVkIHRleHQgdG9rZW5zLiBUaGUgZ2VuZXJhdGVkIHZpZGVvIHRva2VucyBhcmUgc3Vic2VxdWVudGx5IGRlLXRva2VuaXplZCB0byBjcmVhdGUgdGhlIGFjdHVhbCB2aWRlby4gVG8gYWRkcmVzcyBkYXRhIGlzc3Vlcywgd2UgZGVtb25zdHJhdGUgaG93IGpvaW50IHRyYWluaW5nIG9uIGEgbGFyZ2UgY29ycHVzIG9mIGltYWdlLXRleHQgcGFpcnMgYXMgd2VsbCBhcyBhIHNtYWxsZXIgbnVtYmVyIG9mIHZpZGVvLXRleHQgZXhhbXBsZXMgY2FuIHJlc3VsdCBpbiBnZW5lcmFsaXphdGlvbiBiZXlvbmQgd2hhdCBpcyBhdmFpbGFibGUgaW4gdGhlIHZpZGVvIGRhdGFzZXRzLiBDb21wYXJlZCB0byB0aGUgcHJldmlvdXMgdmlkZW8gZ2VuZXJhdGlvbiBtZXRob2RzLCBQaGVuYWtpIGNhbiBnZW5lcmF0ZSBhcmJpdHJhcnkgbG9uZyB2aWRlb3MgY29uZGl0aW9uZWQgb24gYSBzZXF1ZW5jZSBvZiBwcm9tcHRzIChpLmUuIHRpbWUgdmFyaWFibGUgdGV4dCBvciBhIHN0b3J5KSBpbiBvcGVuIGRvbWFpbi4gVG8gdGhlIGJlc3Qgb2Ygb3VyIGtub3dsZWRnZSwgdGhpcyBpcyB0aGUgZmlyc3QgdGltZSBhIHBhcGVyIHN0dWRpZXMgZ2VuZXJhdGluZyB2aWRlb3MgZnJvbSB0aW1lIHZhcmlhYmxlIHByb21wdHMuIEluIGFkZGl0aW9uLCBjb21wYXJlZCB0byB0aGUgcGVyLWZyYW1lIGJhc2VsaW5lcywgdGhlIHByb3Bvc2VkIHZpZGVvIGVuY29kZXItZGVjb2RlciBjb21wdXRlcyBmZXdlciB0b2tlbnMgcGVyIHZpZGVvIGJ1dCByZXN1bHRzIGluIGJldHRlciBzcGF0aW8tdGVtcG9yYWwgY29uc2lzdGVuY3kuIiwsLFVucmVsZWFzZWQsIlVuaXRlZCBLaW5nZG9tIG9mIEdyZWF0IEJyaXRhaW4gYW5kIE5vcnRoZXJuIElyZWxhbmQsVW5pdGVkIFN0YXRlcyBvZiBBbWVyaWNhLFVuaXRlZCBTdGF0ZXMgb2YgQW1lcmljYSIsLCwsLCwyMDI2LTA1LTI1IDEyOjE5OjEzKzAwOjAwLCwsLCwsIkFjYWRlbWlhLEFjYWRlbWlhLEluZHVzdHJ5IixUcnVlLCwsLFVucmVsZWFzZWQsLCwsLCwsLCwsLCwsTm8KSW1hZ2VuIFZpZGVvLFZpZGVvLCJWaWRlbyBnZW5lcmF0aW9uLFRleHQtdG8tdmlkZW8iLEdvb2dsZSBCcmFpbiwiSm9uYXRoYW4gSG8sIFdpbGxpYW0gQ2hhbiwgQ2hpdHdhbiBTYWhhcmlhLCBKYXkgV2hhbmcsIFJ1aXFpIEdhbywgQWxleGV5IEdyaXRzZW5rbywgRGllZGVyaWsgUC4gS2luZ21hLCBCZW4gUG9vbGUsIE1vaGFtbWFkIE5vcm91emksIERhdmlkIEouIEZsZWV0LCBUaW0gU2FsaW1hbnMiLDIwMjItMTAtMDUsSW1hZ2VuIFZpZGVvOiBIaWdoIERlZmluaXRpb24gVmlkZW8gR2VuZXJhdGlvbiB3aXRoIERpZmZ1c2lvbiBNb2RlbHMsaHR0cHM6Ly9hcnhpdi5vcmcvYWJzLzIyMTAuMDIzMDMsMjAxOS4wLCwsMTE2MDAwMDAwMDAuMCwiRmlndXJlIDYgc3VtbWFyaXplcyB0aGUgZW50aXJlIGNhc2NhZGluZyBwaXBlbGluZSBvZiBJbWFnZW4gVmlkZW8uIEluIHRvdGFsLCB3ZSBoYXZlIDEgZnJvemVuIHRleHQgZW5jb2RlciwgMSBiYXNlIHZpZGVvIGRpZmZ1c2lvbiBtb2RlbCwgMyBTU1IgKHNwYXRpYWwgc3VwZXItcmVzb2x1dGlvbiksIGFuZCAzIFRTUiAodGVtcG9yYWwgc3VwZXJyZXNvbHV0aW9uKSBtb2RlbHMg4oCTIGZvciBhIHRvdGFsIG9mIDcgdmlkZW8gZGlmZnVzaW9uIG1vZGVscywgd2l0aCBhIHRvdGFsIG9mIDExLjZCIGRpZmZ1c2lvbiBtb2RlbCBwYXJhbWV0ZXJzIiwsLCwiV2UgdHJhaW4gb3VyIG1vZGVscyBvbiBhIGNvbWJpbmF0aW9uIG9mIGFuIGludGVybmFsIGRhdGFzZXQgY29uc2lzdGluZyBvZiAxNCBtaWxsaW9uIHZpZGVvLXRleHQgcGFpcnMgYW5kIDYwIG1pbGxpb24gaW1hZ2UtdGV4dCBwYWlycywgYW5kIHRoZSBwdWJsaWNseSBhdmFpbGFibGUgTEFJT04tNDAwTSBpbWFnZS10ZXh0IGRhdGFzZXQuIiwsLCwsQ29uZmlkZW50LCJXZSBwcmVzZW50IEltYWdlbiBWaWRlbywgYSB0ZXh0LWNvbmRpdGlvbmFsIHZpZGVvIGdlbmVyYXRpb24gc3lzdGVtIGJhc2VkIG9uIGEgY2FzY2FkZSBvZiB2aWRlbyBkaWZmdXNpb24gbW9kZWxzLiBHaXZlbiBhIHRleHQgcHJvbXB0LCBJbWFnZW4gVmlkZW8gZ2VuZXJhdGVzIGhpZ2ggZGVmaW5pdGlvbiB2aWRlb3MgdXNpbmcgYSBiYXNlIHZpZGVvIGdlbmVyYXRpb24gbW9kZWwgYW5kIGEgc2VxdWVuY2Ugb2YgaW50ZXJsZWF2ZWQgc3BhdGlhbCBhbmQgdGVtcG9yYWwgdmlkZW8gc3VwZXItcmVzb2x1dGlvbiBtb2RlbHMuIFdlIGRlc2NyaWJlIGhvdyB3ZSBzY2FsZSB1cCB0aGUgc3lzdGVtIGFzIGEgaGlnaCBkZWZpbml0aW9uIHRleHQtdG8tdmlkZW8gbW9kZWwgaW5jbHVkaW5nIGRlc2lnbiBkZWNpc2lvbnMgc3VjaCBhcyB0aGUgY2hvaWNlIG9mIGZ1bGx5LWNvbnZvbHV0aW9uYWwgdGVtcG9yYWwgYW5kIHNwYXRpYWwgc3VwZXItcmVzb2x1dGlvbiBtb2RlbHMgYXQgY2VydGFpbiByZXNvbHV0aW9ucywgYW5kIHRoZSBjaG9pY2Ugb2YgdGhlIHYtcGFyYW1ldGVyaXphdGlvbiBvZiBkaWZmdXNpb24gbW9kZWxzLiBJbiBhZGRpdGlvbiwgd2UgY29uZmlybSBhbmQgdHJhbnNmZXIgZmluZGluZ3MgZnJvbSBwcmV2aW91cyB3b3JrIG9uIGRpZmZ1c2lvbi1iYXNlZCBpbWFnZSBnZW5lcmF0aW9uIHRvIHRoZSB2aWRlbyBnZW5lcmF0aW9uIHNldHRpbmcuIEZpbmFsbHksIHdlIGFwcGx5IHByb2dyZXNzaXZlIGRpc3RpbGxhdGlvbiB0byBvdXIgdmlkZW8gbW9kZWxzIHdpdGggY2xhc3NpZmllci1mcmVlIGd1aWRh</x:v>
      </x:c>
    </x:row>
    <x:row r="198" ht="18" customHeight="1">
      <x:c r="A198" s="17" t="n">
        <x:v>193</x:v>
      </x:c>
      <x:c r="B198" s="17" t="n">
        <x:v>309</x:v>
      </x:c>
      <x:c r="C198" s="94" t="str">
        <x:v>bmNlIGZvciBmYXN0LCBoaWdoIHF1YWxpdHkgc2FtcGxpbmcuIFdlIGZpbmQgSW1hZ2VuIFZpZGVvIG5vdCBvbmx5IGNhcGFibGUgb2YgZ2VuZXJhdGluZyB2aWRlb3Mgb2YgaGlnaCBmaWRlbGl0eSwgYnV0IGFsc28gaGF2aW5nIGEgaGlnaCBkZWdyZWUgb2YgY29udHJvbGxhYmlsaXR5IGFuZCB3b3JsZCBrbm93bGVkZ2UsIGluY2x1ZGluZyB0aGUgYWJpbGl0eSB0byBnZW5lcmF0ZSBkaXZlcnNlIHZpZGVvcyBhbmQgdGV4dCBhbmltYXRpb25zIGluIHZhcmlvdXMgYXJ0aXN0aWMgc3R5bGVzIGFuZCB3aXRoIDNEIG9iamVjdCB1bmRlcnN0YW5kaW5nLiBTZWUgdGhpcyBodHRwcyBVUkwgZm9yIHNhbXBsZXMuIiwsLFVucmVsZWFzZWQsVW5pdGVkIFN0YXRlcyBvZiBBbWVyaWNhLCwsLCwsMjAyNi0wNS0yNSAxMjoxOToxMyswMDowMCwsLCwsLEluZHVzdHJ5LCwsLCxVbnJlbGVhc2VkLCxUcnVlLCwsLCwsLCwsLCxObwpBbHBoYVRlbnNvciwiT3RoZXIsR2FtZXMsTWF0aGVtYXRpY3MiLCxEZWVwTWluZCwiQWxodXNzZWluIEZhd3ppLCBNYXRlaiBCYWxvZywgQWphIEh1YW5nLCBUaG9tYXMgSHViZXJ0LCBCZXJuYXJkaW5vIFJvbWVyYS1QYXJlZGVzLCBNb2hhbW1hZGFtaW4gQmFyZWthdGFpbiwgQWxleGFuZGVyIE5vdmlrb3YsIEZyYW5jaXNjbyBKLiBSLiBSdWl6LCBKdWxpYW4gU2Nocml0dHdpZXNlciwgR3J6ZWdvcnogU3dpcnN6Y3osIERhdmlkIFNpbHZlciwgRGVtaXMgSGFzc2FiaXMgJiBQdXNobWVldCBLb2hsaSIsMjAyMi0xMC0wNSxEaXNjb3ZlcmluZyBmYXN0ZXIgbWF0cml4IG11bHRpcGxpY2F0aW9uIGFsZ29yaXRobXMgd2l0aCByZWluZm9yY2VtZW50IGxlYXJuaW5nLGh0dHBzOi8vd3d3Lm5hdHVyZS5jb20vYXJ0aWNsZXMvczQxNTg2LTAyMi0wNTE3Mi00LCxTT1RBIGltcHJvdmVtZW50LCwsLDcuMTQxNDc4NGUrMjAsQ29tcHV0ZTogMC4zIFthc3N1bWVkIHV0aWxpemF0aW9uXSAqICg2NCBjb3JlcyAvIDIgY29yZXMgcGVyIGNoaXAgKSoxMjMwMDAwMDAwMDAwMDAgRkxPUCAvIFRQVSB2MyBjaGlwIC8gc2VjICogNyBkYXlzICogMjQgaG91cnMgLyBkYXkgKiAzNjAwIHNlYyAvIGhvdXIgPSA3LjE0MTQ3ODRlKzIwIEZMT1AsLCIiIldlIGNyZWF0ZSBhIGRhdGFzZXQgY29udGFpbmluZyA1IG1pbGxpb24gc3VjaCB0ZW5zb3ItZmFjdG9yaXphdGlvbiBwYWlycy4iIiIsMTY4LjAsIkluIHByYWN0aWNlLCB0aGUgcHJvY2VkdXJlICB0YWtlcyBhIHdlZWsgdG8gY29udmVyZ2UuIixHb29nbGUgVFBVIHYzLFN1cGVydmlzZWQsQ29uZmlkZW50LCJJbXByb3ZpbmcgdGhlIGVmZmljaWVuY3kgb2YgYWxnb3JpdGhtcyBmb3IgZnVuZGFtZW50YWwgY29tcHV0YXRpb25zIGNhbiBoYXZlIGEgd2lkZXNwcmVhZCBpbXBhY3QsIGFzIGl0IGNhbiBhZmZlY3QgdGhlIG92ZXJhbGwgc3BlZWQgb2YgYSBsYXJnZSBhbW91bnQgb2YgY29tcHV0YXRpb25zLiBNYXRyaXggbXVsdGlwbGljYXRpb24gaXMgb25lIHN1Y2ggcHJpbWl0aXZlIHRhc2ssIG9jY3VycmluZyBpbiBtYW55IHN5c3RlbXPigJRmcm9tIG5ldXJhbCBuZXR3b3JrcyB0byBzY2llbnRpZmljIGNvbXB1dGluZyByb3V0aW5lcy4gVGhlIGF1dG9tYXRpYyBkaXNjb3Zlcnkgb2YgYWxnb3JpdGhtcyB1c2luZyBtYWNoaW5lIGxlYXJuaW5nIG9mZmVycyB0aGUgcHJvc3BlY3Qgb2YgcmVhY2hpbmcgYmV5b25kIGh1bWFuIGludHVpdGlvbiBhbmQgb3V0cGVyZm9ybWluZyB0aGUgY3VycmVudCBiZXN0IGh1bWFuLWRlc2lnbmVkIGFsZ29yaXRobXMuIEhvd2V2ZXIsIGF1dG9tYXRpbmcgdGhlIGFsZ29yaXRobSBkaXNjb3ZlcnkgcHJvY2VkdXJlIGlzIGludHJpY2F0ZSwgYXMgdGhlIHNwYWNlIG9mIHBvc3NpYmxlIGFsZ29yaXRobXMgaXMgZW5vcm1vdXMuIEhlcmUgd2UgcmVwb3J0IGEgZGVlcCByZWluZm9yY2VtZW50IGxlYXJuaW5nIGFwcHJvYWNoIGJhc2VkIG9uIEFscGhhWmVybzEgZm9yIGRpc2NvdmVyaW5nIGVmZmljaWVudCBhbmQgcHJvdmFibHkgY29ycmVjdCBhbGdvcml0aG1zIGZvciB0aGUgbXVsdGlwbGljYXRpb24gb2YgYXJiaXRyYXJ5IG1hdHJpY2VzLiBPdXIgYWdlbnQsIEFscGhhVGVuc29yLCBpcyB0cmFpbmVkIHRvIHBsYXkgYSBzaW5nbGUtcGxheWVyIGdhbWUgd2hlcmUgdGhlIG9iamVjdGl2ZSBpcyBmaW5kaW5nIHRlbnNvciBkZWNvbXBvc2l0aW9ucyB3aXRoaW4gYSBmaW5pdGUgZmFjdG9yIHNwYWNlLiBBbHBoYVRlbnNvciBkaXNjb3ZlcmVkIGFsZ29yaXRobXMgdGhhdCBvdXRwZXJmb3JtIHRoZSBzdGF0ZS1vZi10aGUtYXJ0IGNvbXBsZXhpdHkgZm9yIG1hbnkgbWF0cml4IHNpemVzLiBQYXJ0aWN1bGFybHkgcmVsZXZhbnQgaXMgdGhlIGNhc2Ugb2YgNOKAicOX4oCJNCBtYXRyaWNlcyBpbiBhIGZpbml0ZSBmaWVsZCwgd2hlcmUgQWxwaGFUZW5zb3LigJlzIGFsZ29yaXRobSBpbXByb3ZlcyBvbiBTdHJhc3NlbuKAmXMgdHdvLWxldmVsIGFsZ29yaXRobSBmb3IgdGhlIGZpcnN0IHRpbWUsIHRvIG91ciBrbm93bGVkZ2UsIHNpbmNlIGl0cyBkaXNjb3ZlcnkgNTAgeWVhcnMgYWdvMi4gV2UgZnVydGhlciBzaG93Y2FzZSB0aGUgZmxleGliaWxpdHkgb2YgQWxwaGFUZW5zb3IgdGhyb3VnaCBkaWZmZXJlbnQgdXNlLWNhc2VzOiBhbGdvcml0aG1zIHdpdGggc3RhdGUtb2YtdGhlLWFydCBjb21wbGV4aXR5IGZvciBzdHJ1Y3R1cmVkIG1hdHJpeCBtdWx0aXBsaWNhdGlvbiBhbmQgaW1wcm92ZWQgcHJhY3RpY2FsIGVmZmljaWVuY3kgYnkgb3B0aW1pemluZyBtYXRyaXggbXVsdGlwbGljYXRpb24gZm9yIHJ1bnRpbWUgb24gc3BlY2lmaWMgaGFyZHdhcmUuIE91ciByZXN1bHRzIGhpZ2hsaWdodCBBbHBoYVRlbnNvcuKAmXMgYWJpbGl0eSB0byBhY2NlbGVyYXRlIHRoZSBwcm9jZXNzIG9mIGFsZ29yaXRobWljIGRpc2NvdmVyeSBvbiBhIHJhbmdlIG9mIHByb2JsZW1zLCBhbmQgdG8gb3B0aW1pemUgZm9yIGRpZmZlcmVudCBjcml0ZXJpYS4iLCwsVW5yZWxlYXNlZCxVbml0ZWQgS2luZ2RvbSBvZiBHcmVhdCBCcml0YWluIGFuZCBOb3J0aGVybiBJcmVsYW5kLCwsLDY0LjAsLDIwMjUtMTEtMjggMTE6NTM6NDQrMDA6MDAsLCwsLCxJbmR1c3RyeSwsLCwsVW5yZWxlYXNlZCwiQXBhY2hlIDIuMCBmb3IgYWxnb3JpdGhtaWMgb3V0cHV0cwpodHRwczovL2dpdGh1Yi5jb20vZ29vZ2xlLWRlZXBtaW5kL2FscGhhdGVuc29yIiwsLCwsLDU3NjQ2LjA5MjYyOTMyMTAyLEhhcmR3YXJlLCwsLCxObwpWUk5TLVJOTi0zLTMtNSxMYW5ndWFnZSxMYW5ndWFnZSBtb2RlbGluZyxVbml2ZXJzaXR5IG9mIE5vdHJlIERhbWUsIkJyaWFuIER1U2VsbCwgRGF2aWQgQ2hpYW5nIiwyMDIyLTEwLTA0LFRoZSBTdXJwcmlzaW5nIENvbXB1dGF0aW9uYWwgUG93ZXIgb2YgTm9uZGV0ZXJtaW5pc3RpYyBTdGFjayBSTk5zLGh0dHBzOi8vYXJ4aXYub3JnL2Ficy8yMjEwLjAxMzQzLDUuMCwsLDE1MDAwMDAuMCwsLCw5MTIzNDQsLCwsLCwsIlRyYWRpdGlvbmFsIHJlY3VycmVudCBuZXVyYWwgbmV0d29ya3MgKFJOTnMpIGhhdmUgYSBmaXhlZCwgZmluaXRlIG51bWJlciBvZiBtZW1vcnkgY2VsbHMuIEluIHRoZW9yeSAoYXNzdW1pbmcgYm91bmRlZCByYW5nZSBhbmQgcHJlY2lzaW9uKSwgdGhpcyBsaW1pdHMgdGhlaXIgZm9ybWFsIGxhbmd1YWdlIHJlY29nbml0aW9uIHBvd2VyIHRvIHJlZ3VsYXIgbGFuZ3VhZ2VzLCBhbmQgaW4gcHJhY3RpY2UsIFJOTnMgaGF2ZSBiZWVuIHNob3duIHRvIGJlIHVuYWJsZSB0byBsZWFybiBtYW55IGNvbnRleHQtZnJlZSBsYW5ndWFnZXMgKENGTHMpLiBJbiBvcmRlciB0byBleHBhbmQgdGhlIGNsYXNzIG9mIGxhbmd1YWdlcyBSTk5zIHJlY29nbml6ZSwgcHJpb3Igd29yayBoYXMgYXVnbWVudGVkIFJOTnMgd2l0aCBhIG5vbmRldGVybWluaXN0aWMgc3RhY2sgZGF0YSBzdHJ1Y3R1cmUsIHB1dHRpbmcgdGhlbSBvbiBwYXIgd2l0aCBwdXNoZG93biBhdXRvbWF0YSBhbmQgaW5jcmVhc2luZyB0aGVpciBsYW5ndWFnZSByZWNvZ25pdGlvbiBwb3dlciB0byBDRkxzLiBOb25kZXRlcm1pbmlzbSBpcyBuZWVkZWQgZm9yIHJlY29nbml6aW5nIGFsbCBDRkxzIChub3QganVzdCBkZXRlcm1pbmlzdGljIENGTHMpLCBidXQgaW4gdGhpcyBwYXBlciwgd2Ugc2hvdyB0aGF0IG5vbmRldGVybWluaXNtIGFuZCB0aGUgbmV1cmFsIGNvbnRyb2xsZXIgaW50ZXJhY3QgdG8gcHJvZHVjZSB0d28gbW9yZSB1bmV4cGVjdGVkIGFiaWxpdGllcy4gRmlyc3QsIHRoZSBub25kZXRlcm1pbmlzdGljIHN0YWNrIFJOTiBjYW4gcmVjb2duaXplIG5vdCBvbmx5IENGTHMsIGJ1dCBhbHNvIG1hbnkgbm9uLWNvbnRleHQtZnJlZSBsYW5ndWFnZXMuIFNlY29uZCwgaXQgY2FuIHJlY29nbml6ZSBsYW5ndWFnZXMgd2l0aCBtdWNoIGxhcmdlciBhbHBoYWJldCBzaXplcyB0aGFuIG9uZSBtaWdodCBleHBlY3QgZ2l2ZW4gdGhlIHNpemUgb2YgaXRzIHN0YWNrIGFscGhhYmV0LiBGaW5hbGx5LCB0byBpbmNyZWFzZSB0aGUgaW5mb3JtYXRpb24gY2FwYWNpdHkgaW4gdGhlIHN0YWNrIGFuZCBhbGxvdyBpdCB0byBzb2x2ZSBtb3JlIGNvbXBsaWNhdGVkIHRhc2tzIHdpdGggbGFyZ2UgYWxwaGFiZXQgc2l6ZXMsIHdlIHByb3Bvc2UgYSBuZXcgdmVyc2lvbiBvZiB0aGUgbm9uZGV0ZXJtaW5pc3RpYyBzdGFjayB0aGF0IHNpbXVsYXRlcyBzdGFja3Mgb2YgdmVjdG9ycyByYXRoZXIgdGhhbiBkaXNjcmV0ZSBzeW1ib2xzLiBXZSBkZW1vbnN0cmF0ZSBwZXJwbGV4aXR5IGltcHJvdmVtZW50cyB3aXRoIHRoaXMgbmV3IG1vZGVsIG9uIHRoZSBQZW5uIFRyZWViYW5rIGxhbmd1YWdlIG1vZGVsaW5nIGJlbmNobWFyay4iLDE0MC4wLFZSTlMtUk5OLTMtMy01LFVucmVsZWFzZWQsVW5pdGVkIFN0YXRlcyBvZiBBbWVyaWNhLCwsLCwsMjAyNi0wNS0yNSAxMjoxOToxMyswMDowMCwsLCwsLEFjYWRlbWlhLCwsLCxPcGVuIChub24tY29tbWVyY2lhbCksImNvZGUgaGVyZSwgdW5jbGVhciBsaWNlbnNlOgpodHRwczovL2dpdGh1Yi5jb20vYmR1c2VsbC9ub25kZXRlcm1pbmlzdGljLXN0YWNrLXJubiIsLCwsLCwsLCwsLCxObwpEaWZmRG9jayxCaW9sb2d5LFByb3RlaW5zLE1hc3NhY2h1c2V0dHMgSW5zdGl0dXRlIG9mIFRlY2hub2xvZ3kgKE1JVCksIkdhYnJpZWxlIENvcnNvLCBIYW5uZXMgU3TDpHJrLCBCb3dlbiBKaW5nLCBSZWdpbmEgQmFyemlsYXksIFRvbW1pIEphYWtrb2xhIiwyMDIyLTEwLTA0LCJEaWZmRG9jazogRGlmZnVzaW9uIFN0ZXBzLCBUd2lzdHMsIGFuZCBUdXJucyBmb3IgTW9sZWN1bGFyIERvY2tpbmciLCJodHRwczovL2FyeGl2Lm9yZy9hYnMvMjIxMC4wMTc3NiwgaHR0cHM6Ly9kb2NzLm52aWRpYS5jb20vYmlvbmVtby1mcmFtZXdvcmsvbGF0ZXN0L21vZGVscy9kaWZmZG9jay5odG1sIiw3MzEuMCxTT1RBIGltcHJvdmVtZW50LCIiIkRpZmZEb2NrIG9idGFpbnMgYSAzOCUgdG9wLTEgc3VjY2VzcyByYXRlIChSTVNEPDJBKSBvbiBQREJCaW5kLCBzaWduaWZpY2FudGx5IG91dHBlcmZvcm1pbmcgdGhlIHByZXZpb3VzIHN0YXRlLW9mLXRoZS1hcnQgb2YgdHJhZGl0aW9uYWwgZG9ja2luZyAoMjMlKSBhbmQgZGVlcCBsZWFybmluZyAoMjAlKSBtZXRob2RzIiIiLDIwMjQwMDAwLjAsIiIiRm9yIGRldGVybWluaW5nIHRoZSBoeXBlcnBhcmFtZXRlcnMgb2YgRElGRkRPQ0vigJlzIHNjb3JlIG1vZGVsLCB3ZSB0cmFpbmVkCnNtYWxsZXIgbW9kZWxzICgzLjk3IG1pbGxpb24gcGFyYW1ldGVycykgdGhhdCBmaXQgaW50byA0OEdCIG9mIEdQVSBSQU0gYmVmb3JlIHNjYWxpbmcgaXQgdXAgdG8gdGhlIGZpbmFsIG1vZGVsICgyMC4yNCBtaWxsaW9uIHBhcmFtZXRlcnMpIHRoYXQgd2FzIHRyYWluZWQgb24gZm91ciA0OEdCIEdQVXMiIgoKVGhlcmUncyBhIHNlcGFyYXRlIDQuNzdNICIiY29uZmlkZW5jZSBtb2RlbCIiIHRoYXQgaGVscHMgbWFrZSBwcmVkaWN0aW9ucyBhbG9uZyB3aXRoIHRoZSBzY29yZSBtb2RlbCIsNy4yZSsxOSwiIiJXZSB0cmFpbmVkIG91ciBmaW5hbCBzY29yZSBtb2RlbCBvbiBmb3VyIDQ4R0IgUlRYIEE2MDAwIEdQVXMgZm9yIDg1MCBlcG9jaHMgKGFyb3VuZCAxOCBkYXlzKS4iIgoKNCAqIDM4LjcgdGVyYWZsb3BzICogMTggZGF5cyAqIDI0ICogMzYwMCAqIDAuMyA9IDcuMmUxOQoKaHR0cHM6Ly93d3cudGVjaHBvd2VydXAuY29tL2dwdS1zcGVjcy9ydHgtYTYwMDAuYzM2ODYiLDQzNTIwMDAsIiIiV2UgZW1wbG95IHRoZSB0aW1lLXNwbGl0IG9mIFBEQkJpbmQgcHJvcG9zZWQgYnkgU3RhcmsgZXQgYWwuIFsyMDIyXSB3aXRoIDE3ayBjb21wbGV4ZXMgZnJvbSAyMDE4IG9yIGVhcmxpZXIgZm9yIHRyYWluaW5nL3ZhbGlkYXRpb24gYW5kIDM2MyB0ZXN0IHN0cnVjdHVyZXMgZnJvbSAyMDE5IHdpdGggbm8gbGlnYW5kIG92ZXJsYXAgd2l0aCB0aGUgdHJhaW5pbmcgY29tcGxleGVzIiIiLDQzMi4wLDE4IGRheXMsTlZJRElBIFJUWCBBNjAwMCwsTGlrZWx5LCJQcmVkaWN0aW5nIHRoZSBiaW5kaW5nIHN0cnVjdHVyZSBvZiBhIHNtYWxsIG1vbGVjdWxlIGxpZ2FuZCB0byBhIHByb3RlaW4gLS0gYSB0YXNrIGtub3duIGFzIG1vbGVjdWxhciBkb2NraW5nIC0tIGlzIGNyaXRpY2FsIHRvIGRydWcgZGVzaWduLiBSZWNlbnQgZGVlcCBsZWFybmluZyBtZXRob2RzIHRoYXQgdHJlYXQgZG9ja2luZyBhcyBhIHJlZ3Jlc3Npb24gcHJvYmxlbSBoYXZlIGRlY3JlYXNlZCBydW50aW1lIGNvbXBhcmVkIHRvIHRyYWRpdGlvbmFsIHNlYXJjaC1iYXNlZCBtZXRob2RzIGJ1dCBoYXZlIHlldCB0byBvZmZlciBzdWJzdGFudGlhbCBpbXByb3ZlbWVudHMgaW4gYWNjdXJhY3kuIFdlIGluc3RlYWQgZnJhbWUgbW9sZWN1bGFyIGRvY2tpbmcgYXMgYSBnZW5lcmF0aXZlIG1vZGVsaW5nIHByb2JsZW0gYW5kIGRldmVsb3AgRGlmZkRvY2ssIGEgZGlmZnVzaW9uIGdlbmVyYXRpdmUgbW9kZWwgb3ZlciB0aGUgbm9uLUV1Y2xpZGVhbiBtYW5pZm9sZCBvZiBsaWdhbmQgcG9zZXMuIFRvIGRvIHNvLCB3ZSBtYXAgdGhpcyBtYW5pZm9sZCB0byB0aGUgcHJvZHVjdCBzcGFjZSBvZiB0aGUgZGVncmVlcyBvZiBmcmVlZG9tICh0cmFuc2xhdGlvbmFsLCByb3RhdGlvbmFsLCBhbmQgdG9yc2lvbmFsKSBpbnZvbHZlZCBpbiBkb2NraW5nIGFuZCBkZXZlbG9wIGFuIGVmZmljaWVudCBkaWZmdXNpb24gcHJvY2VzcyBvbiB0aGlzIHNwYWNlLiBFbXBpcmljYWxseSwgRGlmZkRvY2sgb2J0YWlucyBhIDM4JSB0b3AtMSBzdWNjZXNzIHJhdGUgKFJNU0Q8MkEpIG9uIFBEQkJpbmQsIHNpZ25pZmljYW50bHkgb3V0cGVyZm9ybWluZyB0aGUgcHJldmlvdXMgc3RhdGUtb2YtdGhlLWFydCBvZiB0cmFkaXRpb25hbCBkb2NraW5nICgyMyUpIGFuZCBkZWVwIGxlYXJuaW5nICgyMCUpIG1ldGhvZHMuIE1vcmVvdmVyLCB3aGlsZSBwcmV2aW91cyBtZXRob2RzIGFyZSBub3QgYWJsZSB0byBkb2NrIG9uIGNvbXB1dGF0aW9uYWxseSBmb2xkZWQgc3RydWN0dXJlcyAobWF4aW11bSBhY2N1cmFjeSAxMC40JSksIERpZmZEb2NrIG1haW50YWlucyBzaWduaWZpY2FudGx5IGhpZ2hlciBwcmVjaXNpb24gKDIxLjclKS4gRmluYWxseSwgRGlmZkRvY2sgaGFzIGZhc3QgaW5mZXJlbmNlIHRpbWVzIGFuZCBwcm92aWRlcyBjb25maWRlbmNlIGVzdGltYXRlcyB3aXRoIGhpZ2ggc2VsZWN0aXZlIGFjY3VyYWN5LiIsODUwLjAsLE9wZW4gd2VpZ2h0cyAodW5yZXN0cmljdGVkKSxVbml0ZWQgU3RhdGVzIG9mIEFtZXJpY2EsLCwsLCwyMDI2LTA1LTI1IDEyOjE5OjE0KzAwOjAwLCwsLCwsQWNhZGVtaWEsLCwsLE9wZW4gc291cmNlLCJNSVQgbGljZW5zZQpodHRwczovL2dpdGh1Yi5jb20vZ2NvcnNvL0RpZmZEb2NrIiwsLCwsLCxIYXJkd2FyZSwsLCwsWWVzCk5NU1QrR1BULTIsTGFuZ3VhZ2UsTGFuZ3VhZ2UgbW9kZWxpbmcsTmV3IFlvcmsgVW5pdmVyc2l0eSAoTllVKSwiRXVnZW5lIENob2ksIENoZW9saHlvdW5nIExlZSwgS3l1bmdoeXVuIENobyIsMjAyMi0xMC0wMyxBIE5vbi1tb25vdG9uaWMgU2VsZi10ZXJtaW5hdGluZyBMYW5ndWFnZSBNb2RlbCxodHRwczovL2FyeGl2Lm9yZy9hYnMvMjIxMC4wMDY2MCwwLjAsLCwxMjQwMDAwMDAuMCwxMjRNICh0aGUgc2FtZSBhcyBHUFQtMiksMS4yMDM4MDkyOGUrMjAsImFzc3VtaW5nIHRoYXQgR1BULTIgKDEyNE0pIGNvbXB1dGUgaXMgc2ltaWxhciB0byBHUFQtMiAoMTE3TSkgY29tcHV0ZSwgd2hpY2ggaXMgMTIwMDAwMDAwMDAwMDAwMDAwMDAwIEZMT1AgPSAxLjIgw5cgMTBeMjAgRkxPUAoKMTIwMDAwMDAwMDAwMDAwMDAwMDAwIEZMT1AgKyAzODA5MjgwMDAwMDAwMDAwMDAgRkxPUCA9IDEuMjA0w5cxMF4yMCBGTE9QICIsMTAzMDAwMDAwLCI1MDAsIDAwMCBzdGVwcwoiIkZvciBjb21wdXRhdGlvbmFsIGVmZmljaWVuY3ksIHdlIGJ1Y2tldCB0aGUgZGF0YXNldCBpbnRvIHNlcXVlbmNlcyBvZiBzaW1pbGFyCmxlbmd0aHMsIGFuZCBlYWNoIGJhdGNoIGNvbnRhaW5zIGEgbWF4aW11bSBvZiAxLDAyNCB0b3RhbCB0b2tlbnMuIiIKCjUwMDAwMCoxMDI0ID0gNTEyIDAwMCAwMDAgdXBkYXRlcwoKNTEyIDAwMCAwMDAgLyAxMDMgMDAwIDAwMCA9IDQuOTcwODczNzg2NDEgZXBvY2hzIiwsLCwsQ29uZmlkZW50LCJSZWNlbnQgbGFyZ2Utc2NhbGUgbmV1cmFsIGF1dG9yZWdyZXNzaXZlIHNlcXVlbmNlIG1vZGVscyBoYXZlIHNob3duIGltcHJlc3NpdmUgcGVyZm9ybWFuY2VzIG9uIGEgdmFyaWV0eSBvZiBuYXR1cmFsIGxhbmd1YWdlIGdlbmVyYXRpb24gdGFza3MuIEhvd2V2ZXIsIHRoZWlyIGdlbmVyYXRlZCBzZXF1ZW5jZXMgb2Z0ZW4gZXhoaWJpdCBkZWdlbmVyYXRlIHByb3BlcnRpZXMgc3VjaCBhcyBub24tdGVybWluYXRpb24sIHVuZGVzaXJhYmxlIHJlcGV0aXRpb24sIGFuZCBwcmVtYXR1cmUgdGVybWluYXRpb24sIHdoZW4gZ2VuZXJhdGVkIHdpdGggZGVjb2RpbmcgYWxnb3JpdGhtcyBzdWNoIGFzIGdyZWVkeSBzZWFyY2gsIGJlYW0gc2VhcmNoLCB0b3AtayBzYW1wbGluZywgYW5kIG51Y2xldXMgc2FtcGxpbmcuIEluIHRoaXMgcGFwZXIsIHdlIGZvY3VzIG9uIHRoZSBwcm9ibGVtIG9mIG5vbi10ZXJtaW5hdGluZyBzZXF1ZW5jZXMgcmVzdWx0aW5nIGZyb20gYW4gaW5jb21wbGV0ZSBkZWNvZGluZyBhbGdvcml0aG0uIFdlIGZpcnN0IGRlZmluZSBhbiBpbmNvbXBsZXRlIHByb2JhYmxlIGRlY29kaW5nIGFsZ29yaXRobSB3aGljaCBpbmNsdWRlcyBncmVlZHkgc2VhcmNoLCB0b3AtayBzYW1wbGluZywgYW5kIG51Y2xldXMgc2FtcGxpbmcsIGJleW9uZCB0aGUgaW5jb21wbGV0ZSBkZWNvZGluZyBhbGdvcml0aG0gb3JpZ2luYWxseSBwdXQgZm9yd2FyZCBieSBXZWxsZWNrIGV0IGFsLiAoMjAyMCkuIFdlIHRoZW4gcHJvcG9zZSBhIG5vbi1tb25vdG9uaWMgc2VsZi10ZXJtaW5hdGluZyBsYW5ndWFnZSBtb2RlbCwgd2hpY2ggc2lnbmlmaWNhbnRseSByZWxheGVzIHRoZSBjb25zdHJhaW50IG9mIG1vbm90b25pY2FsbHkgaW5jcmVhc2luZyB0ZXJtaW5hdGlvbiBwcm9iYWJpbGl0eSBpbiB0aGUgb3JpZ2luYWxseSBwcm9wb3NlZCBzZWxmLXRlcm1pbmF0aW5nIGxhbmd1YWdlIG1vZGVsIGJ5IFdlbGxlY2sgZXQgYWwuICgyMDIwKSwgdG8gYWRkcmVzcyB0aGUgaXNzdWUgb2Ygbm9uLXRlcm1pbmF0aW5nIHNlcXVlbmNlcyB3aGVuIHVzaW5nIGluY29tcGxldGUgcHJvYmFibGUgZGVjb2RpbmcgYWxnb3JpdGhtcy4gV2UgcHJvdmUgdGhhdCBvdXIgcHJvcG9zZWQgbW9kZWwgcHJldmVudHMgbm9uLXRlcm1pbmF0aW5nIHNlcXVlbmNlcyB3aGVuIHVzaW5nIG5vdCBvbmx5IGluY29tcGxldGUgcHJvYmFibGUgZGVjb2RpbmcgYWxnb3JpdGhtcyBidXQgYWxzbyBiZWFtIHNlYXJjaC4gV2UgZW1waXJpY2FsbHkgdmFsaWRhdGUgb3VyIG1vZGVsIG9uIHNlcXVlbmNlIGNvbXBsZXRpb24gdGFza3Mgd2l0aCB2YXJpb3VzIGFyY2hpdGVjdHVyZXMuIiw0Ljk3LE5NU1QrR1BULTIsVW5yZWxlYXNlZCxVbml0ZWQgU3RhdGVzIG9mIEFtZXJpY2EsR1BULTIgKDEyNE0pLDMuODA5MjhlKzE3LDYgRkxPUCAvIHRva2VuIC8gcGFyYW1ldGVyICogNTEyIDAwMCAwMDAgdG9rZW5zICogMTI0IDAwMCAwMDAgcGFyYW1ldGVycyA9IDMuODA5Mjggw5cgMTBeMTcgRkxPUCwsLDIwMjUtMTEtMjggMTE6NTM6NDQrMDA6MDAsLCxOTVNUK0dQVC0yLCwsQWNhZGVtaWEsLCwsLE9wZW4gc291cmNlLEJTRCAzLUNsYXVzZSBMaWNlbnNlLiBMb29rcyBsaWtlIGp1c3QgdHJhaW5pbmcgY29kZSAgaHR0cHM6Ly9naXRodWIuY29tL255dS1kbC9ub24tbW9ub3RvbmljLXNlbGYtdGVybWluYXRpbmctbG0sLCwsLCwsLCwsLCxObwpBbWlub0JlcnQsQmlvbG9neSxQcm90ZWluIGZvbGRpbmcgcHJlZGljdGlvbiwiSGFydmFyZCBNZWRpY2FsIFNjaG9vbCxOYWJsYSBCaW8sQ29sdW1iaWEgVW5pdmVyc2l0eSIsIlJhdHVsIENob3dkaHVyeSwgTmF6aW0gQm91YXR0YSwgU3Vyb2ppdCBCaXN3YXMsIENocmlzdGluYSBGbG9yaXN0ZWFuLCBBbmFudCBLaGFya2FyLCBLb3VzaGlrIFJveSwgQ2hhcmxvdHRlIFJvY2hlcmVhdSwgR3VzdGFmIEFoZHJpdHosIEpvYW5uYSBaaGFuZywgR2VvcmdlIE0uIENodXJjaCwgUGV0ZXIgSy4gU29yZ2VyLCBNb2hhbW1lZCBBbFF1cmFpc2hpIiwyMDIyLTEwLTAzLFNpbmdsZS1zZXF1ZW5jZSBwcm90ZWluIHN0cnVjdHVyZSBwcmVkaWN0aW9uIHVzaW5nIGEgbGFuZ3VhZ2UgbW9kZWwgYW5kIGRlZXAgbGVhcm5pbmcsaHR0cHM6Ly93d3cubmF0dXJlLmNvbS9hcnRpY2xlcy9zNDE1ODctMDIyLTAxNDMyLXcsMzQzLjAsLCwsLCwsNzgwMDAwMDAwMDAsIjI2MCwwMDAsMDAwIHNlcXVlbmNlcyDDlyAzMDAgdG9rZW5zL3NlcXVlbmNlID0gNzgsMDAwLDAwMCwwMDAgdG9rZW5zICg3Ljggw5cgMTDCueKBsCkiLCwsLCxMaWtlbHksIkFscGhhRm9sZDIgYW5kIHJlbGF0ZWQgY29tcHV0YXRpb25hbCBzeXN0ZW1zIHByZWRpY3QgcHJvdGVpbiBzdHJ1Y3R1cmUgdXNpbmcgZGVlcCBsZWFybmluZyBhbmQgY28tZXZvbHV0aW9uYXJ5IHJlbGF0aW9uc2hpcHMKZW5jb2RlZCBpbiBtdWx0aXBsZSBzZXF1ZW5jZSBhbGlnbm1lbnRzIChNU0FzKS4gRGVzcGl0ZSBoaWdoIHByZWRpY3Rpb24gYWNjdXJhY3kgYWNoaWV2ZWQgYnkgdGhlc2Ugc3lzdGVtcywgY2hhbGxlbmdlcyByZW1haW4KaW4gKDEpIHByZWRpY3Rpb24gb2Ygb3JwaGFuIGFuZCByYXBpZGx5IGV2b2x2aW5nIHByb3RlaW5zIGZvciB3aGljaCBhbiBNU0EgY2Fubm90IGJlIGdlbmVyYXRlZDsgKDIpIHJhcGlkIGV4cGxvcmF0aW9uIG9mIGRlc2lnbmVkCnN0cnVjdHVyZXM7IGFuZCAoMykgdW5kZXJzdGFuZGluZyB0aGUgcnVsZXMgZ292ZXJuaW5nIHNwb250YW5lb3VzIHBvbHlwZXB0aWRlIGZvbGRpbmcgaW4gc29sdXRpb24uIEhlcmUgd2UgcmVwb3J0IGRldmVsb3BtZW50Cm9mIGFuIGVuZC10by1lbmQgZGlmZmVyZW50aWFibGUgcmVjdXJyZW50IGdlb21ldHJpYyBuZXR3b3JrIChSR04pIHRoYXQgdXNlcyBhIHByb3RlaW4gbGFuZ3VhZ2UgbW9kZWwgKEFtaW5vQkVSVCkgdG8gbGVhcm4KbGF0ZW50IHN0cnVjdHVyYWwgaW5mb3JtYXRpb24gZnJvbSB1bmFsaWduZWQgcHJvdGVpbnMuIEEgbGlua2VkIGdlb21ldHJpYyBtb2R1bGUgY29tcGFjdGx5IHJlcHJlc2VudHMgQ86xIGJhY2tib25lIGdlb21ldHJ5CmluIGEgdHJhbnNsYXRpb25hbGx5IGFuZCByb3RhdGlvbmFsbHkgaW52YXJpYW50IHdheS4gT24gYXZlcmFnZSwgUkdOMiBvdXRwZXJmb3JtcyBBbHBoYUZvbGQyIGFuZCBSb3NlVFRBRm9sZCBvbiBvcnBoYW4gcHJvdGVpbnMgYW5kIGNsYXNzZXMgb2YgZGVzaWduZWQgcHJvdGVpbnMgd2hpbGUgYWNoaWV2aW5nIHVwIHRvIGEgMTA2Ci1mb2xkIHJlZHVjdGlvbiBpbiBjb21wdXRlIHRpbWUuIFRoZXNlIGZpbmRpbmdzIGRlbW9uc3RyYXRlCnRoZSBwcmFjdGljYWwgYW5kIHRoZW9yZXRpY2FsIHN0cmVuZ3RocyBvZiBwcm90ZWluIGxhbmd1YWdlIG1vZGVscyByZWxhdGl2ZSB0byBNU0FzIGluIHN0cnVjdHVyZSBwcmVkaWN0aW9uLiIsLCxIb3N0ZWQgYWNjZXNzIChubyBBUEkpLCJVbml0ZWQgU3RhdGVzIG9mIEFtZXJpY2EsVW5pdGVkIFN0YXRlcyBvZiBBbWVyaWNhLFVuaXRlZCBTdGF0ZXMgb2YgQW1lcmljYSIsLCwsLCwyMDI1LTExLTI4IDExOjUzOjQ0KzAwOjAwLCwsLCwsIkFjYWRlbWlhLEluZHVzdHJ5LEFjYWRlbWlhIiwsLCwsT3BlbiAobm9uLWNvbW1lcmNpYWwpLCJSR04yIGlzIGF2YWlsYWJsZSBmcmVlbHkgYXMgYSBzdGFuZGFsb25lIHRvb2wgZnJvbSBodHRwczovL2dpdGh1Yi5jb20vYXFsYWJvcmF0b3J5L3JnbjIuIFVzZXJzIGNhbiBtYWtlIHN0cnVjdHVyZSBwcmVkaWN0aW9ucyB1c2luZyBhIFB5dGhvbjMtYmFzZWQgd2ViIHVzZXIgaW50ZXJmYWNlIGJ5IHVwbG9hZGluZyB0aGUgcHJvdGVpbiBzZXF1ZW5jZSBpbiBGQVNUQSBmb3JtYXQgKGh0dHBzOi8vY29sYWIucmVzZWFyY2guZ29vZ2xlLmNvbS9naXRodWIvYXFsYWJvcmF0b3J5L3JnbjIvYmxvYi9tYXN0ZXIvcmduMl9wcmVkaWN0aW9uLmlweW5iKS4KCm5vIGNsZWFyIGxpY2Vuc2UiLCwsLCwsLCwsLCwsTm8KR2VtTmV0LU9DICxNYXRlcmlhbHMgc2NpZW5jZSwiTW9sZWN1bGFyIHNpbXVsYXRpb24sTW9sZWN1bGFyIHByb3BlcnR5IHByZWRpY3Rpb24sQXRvbWlzdGljIHNpbXVsYXRpb25zLE1vbGVjdWxhciByZXByZXNlbnRhdGlvbiBsZWFybmluZyxNYXRlcmlhbHMgZGVzaWduIiwiVGVjaG5pY2FsIFVuaXZlcnNpdHkgb2YgTXVuaWNoLENhcm5lZ2llIE1lbGxvbiBVbml2ZXJzaXR5IChDTVUpLEZhY2Vib29rIEFJIFJlc2VhcmNoIiwiSm9oYW5uZXMgR2FzdGVpZ2VyLCBNdWhhbW1lZCBTaHVhaWJpLCBBbnVyb29wIFNyaXJhbSwgU3RlcGhhbiBHw7xubmVtYW5uLCBaYWNoYXJ5IFVsaXNzaSwgQy4gTGF3cmVuY2UgWml0bmljaywgQWJoaXNoZWsgRGFzIiwyMDIyLTA5LTMwLEdlbU5ldC1PQzogRGV2ZWxvcGluZyBHcmFwaCBOZXVyYWwgTmV0d29ya3MgZm9yIExhcmdlIGFuZCBEaXZlcnNlIE1vbGVjdWxhciBTaW11bGF0aW9uIERhdGFzZXRzLGh0dHBzOi8vYXJ4aXYub3JnL2Ficy8yMjA0LjAyNzgyLCwsLCwsNS40ZSsyMCwxMjUwMDAwMDAwMDAwMDAgRkxPUCAvIEdQVSAvIHNlYyBbYmYxNiBhc3N1bWVkXSAqIDQwMDAgR1BVLWhvdXJzIFtpbmZlcnJpbmcgZnJvbSBGaWd1cmUgMl0gKiAzNjAwIHNlYyAvIGhvdXIgKiAwLjMgW2Fzc3N1bWVkIHV0aWxpemF0aW9uXSA9IDUuNGUrMjAgRkxPUCwsIiIidHJhaW5lZCBmb3IgYSBtYXggbnVtYmVyIG9mIGVwb2NocyAoNCkgb3IgdW50aWwgdGhlIGxlYXJuaW5nIHJhdGUgaGFzIGJlZW4gZXhoYXVzdGl2ZWx5IHN0ZXBwZWQsIHdoaWNoZXZlciBjb21lcyBmaXJzdCIiCgpmcm9tIHRoZSBUYWJsZSAxOgoK4oi8MTM0IE0gc2FtcGxlcyAoMTMzIDkzNCAwMTgpCmF2ZyBzaXplIDczLjMgKDctMjI1KQoKMTMzIDkzNCAwMTggKiA3My4zID0gOTgxNzM2MzUxOS40IGF0b21zICh+dG9rZW5zKSIsLCIiInRoZSBhbmFseXNlcyBhbmQgbW9kZWxzIHByZXNlbnRlZCBpbiB0aGlzIHdvcmsgcmVxdWlyZWQgbW9yZSB0aGFuCjE2IDAwMCBHUFUgZGF5cyBvZiB0cmFpbmluZyBvdmVyYWxsIiIKCkdlbW5ldC1PQyB0b29rIH40KjEwXjMgR1BVLWhvdXJzIGJhc2VkIGluIEZpZ3VyZSAyIixOVklESUEgVjEwMCwsTGlrZWx5LCJSZWNlbnQgeWVhcnMgaGF2ZSBzZWVuIHRoZSBhZHZlbnQgb2YgbW9sZWN1bGFyIHNpbXVsYXRpb24gZGF0YXNldHMgdGhhdCBhcmUgb3JkZXJzIG9mIG1hZ25pdHVkZSBsYXJnZXIgYW5kIG1vcmUgZGl2ZXJzZS4gVGhlc2UgbmV3IGRhdGFzZXRzIGRpZmZlciBzdWJzdGFudGlhbGx5IGluIGZvdXIgYXNwZWN0cyBvZiBjb21wbGV4aXR5OiAxLiBDaGVtaWNhbCBkaXZlcnNpdHkgKG51bWJlciBvZiBkaWZmZXJlbnQgZWxlbWVudHMpLCAyLiBzeXN0ZW0gc2l6ZSAobnVtYmVyIG9mIGF0b21zIHBlciBzYW1wbGUpLCAzLiBkYXRhc2V0IHNpemUgKG51bWJlciBvZiBkYXRhIHNhbXBsZXMpLCBhbmQgNC4gZG9tYWluIHNoaWZ0IChzaW1pbGFyaXR5IG9mIHRoZSB0cmFpbmluZyBhbmQgdGVzdCBzZXQpLiBEZXNwaXRlIHRoZXNlIGxhcmdlIGRpZmZlcmVuY2VzLCBiZW5jaG1hcmtzIG9uIHNtYWxsIGFuZCBuYXJyb3cgZGF0YXNldHMgcmVtYWluIHRoZSBwcmVkb21pbmFudCBtZXRob2Qgb2YgZGVtb25zdHJhdGluZyBwcm9ncmVzcyBpbiBncmFwaCBuZXVyYWwgbmV0d29ya3MgKEdOTnMpIGZvciBtb2xlY3VsYXIgc2ltdWxhdGlvbiwgbGlrZWx5IGR1ZSB0byBjaGVhcGVyIHRyYWluaW5nIGNvbXB1dGUgcmVxdWlyZW1lbnRzLiBUaGlzIHJhaXNlcyB0aGUgcXVlc3Rpb24gLS0gZG9lcyBHTk4gcHJvZ3Jlc3Mgb24gc21hbGwgYW5kIG5hcnJvdyBkYXRhc2V0cyB0cmFuc2xhdGUgdG8gdGhlc2UgbW9yZSBjb21wbGV4IGRhdGFzZXRzPyBUaGlzIHdvcmsgaW52ZXN0aWdhdGVzIHRoaXMgcXVlc3Rpb24gYnkgZmlyc3QgZGV2ZWxvcGluZyB0aGUgR2VtTmV0LU9DIG1vZGVsIGJhc2VkIG9uIHRoZSBsYXJnZSBPcGVuIENhdGFseXN0IDIwMjAgKE9DMjApIGRhdGFzZXQuIEdlbU5ldC1PQyBvdXRwZXJmb3JtcyB0aGUgcHJldmlvdXMgc3RhdGUtb2YtdGhlLWFydCBvbiBPQzIwIGJ5IDE2JSB3aGlsZSByZWR1Y2luZyB0cmFpbmluZyB0aW1lIGJ5IGEgZmFjdG9yIG9mIDEwLiBXZSB0aGVuIGNvbXBhcmUgdGhlIGltcGFjdCBvZiAxOCBtb2RlbCBjb21wb25lbnRzIGFuZCBoeXBlcnBhcmFtZXRlciBjaG9pY2VzIG9uIHBlcmZvcm1hbmNlIGluIG11bHRpcGxlIGRhdGFzZXRzLiBXZSBmaW5kIHRoYXQgdGhlIHJlc3VsdGluZyBtb2RlbCB3b3VsZCBiZSBkcmFzdGljYWxseSBkaWZmZXJlbnQgZGVwZW5kaW5nIG9uIHRoZSBkYXRhc2V0IHVzZWQgZm9yIG1ha2luZyBtb2RlbCBjaG9pY2VzLiBUbyBpc29sYXRlIHRoZSBzb3VyY2Ugb2YgdGhpcyBkaXNjcmVwYW5jeSB3ZSBzdHVkeSBzaXggc3Vic2V0cyBvZiB0aGUgT0MyMCBkYXRhc2V0IHRoYXQgaW5kaXZpZHVhbGx5IHRlc3QgZWFjaCBvZiB0aGUgYWJvdmUtbWVudGlvbmVkIGZvdXIgZGF0YXNldCBhc3BlY3RzLiBXZSBmaW5kIHRoYXQgcmVzdWx0cyBvbiB0aGUgT0MtMk0gc3Vic2V0IGNvcnJlbGF0ZSB3ZWxsIHdpdGggdGhlIGZ1bGwgT0MyMCBkYXRhc2V0IHdoaWxlIGJlaW5nIHN1YnN0YW50aWFsbHkgY2hlYXBlciB0byB0cmFpbiBvbi4gT3VyIGZpbmRpbmdzIGNoYWxsZW5nZSB0aGUgY29tbW9uIHByYWN0aWNlIG9mIGRldmVsb3BpbmcgR05OcyBzb2xlbHkgb24gc21hbGwgZGF0YXNldHMsIGJ1dCBoaWdobGlnaHQgd2F5cyBvZiBhY2hpZXZpbmcgZmFzdCBkZXZlbG9wbWVudCBjeWNsZXMgYW5kIGdlbmVyYWxpemFibGUgcmVzdWx0cyB2aWEgbW9kZXJhdGVseS1zaXplZCwgcmVwcmVzZW50YXRpdmUgZGF0YXNldHMgc3VjaCBhcyBPQy0yTSBhbmQgZWZmaWNpZW50IG1vZGVscyBzdWNoIGFzIEdlbU5ldC1PQy4gT3VyIGNvZGUgYW5kIHByZXRyYWluZWQgbW9kZWwgd2VpZ2h0cyBhcmUgb3Blbi1zb3VyY2VkLiIsNC4wLCxPcGVuIHdlaWdodHMgKHVucmVzdHJpY3RlZCksIkdlcm1hbnksVW5pdGVkIFN0YXRlcyBvZiBBbWVyaWNhLFVuaXRlZCBTdGF0ZXMgb2YgQW1lcmljYSxGcmFuY2UiLCwsLCwsMjAyNS0xMS0yOCAxMTo1Mzo0NCswMDowMCwsLCwsLCJBY2FkZW1pYSxBY2FkZW1pYSxJbmR1c3RyeSIsLCwsNDAwMC4wLE9wZW4gc291cmNlLCJNSVQgbGljZW5zZQoKaHR0cHM6Ly9naXRodWIuY29tL2ZhY2Vib29rcmVzZWFyY2gvZmFpcmNoZW0vdHJlZS9tYWluL3NyYy9mYWlyY2hlbS9jb3JlIiwsLCwsLCxIYXJkd2FyZSwsLCwsWWVzCk1ha2UtQS1WaWRlbyxWaWRlbywiVmlkZW8gZ2VuZXJhdGlvbixUZXh0LXRvLXZpZGVvIixNZXRhIEFJLCJVcmllbCBTaW5nZXIsIEFkYW0gUG9seWFrLCBUaG9tYXMgSGF5ZXMsIFhpIFlpbiwgSmllIEFuLCBTb25neWFuZyBaaGFuZywgUWl5dWFuIEh1LCBIYXJyeSBZYW5nLCBPcm9uIEFzaHVhbCwgT3JhbiBHYWZuaSwgRGV2aSBQYXJpa2gsIFNvbmFsIEd1cHRhLCBZYW5pdiBUYWlnbWFuIiwyMDIyLTA5LTI5LE1ha2UtQS1WaWRlbzogVGV4dC10by1WaWRlbyBHZW5lcmF0aW9uIHdpdGhvdXQgVGV4dC1WaWRlbyBEYXRhLGh0dHBzOi8vYXJ4aXYub3JnL2Ficy8yMjA5LjE0NzkyLDIwMDUuMCxTT1RBIGltcHJvdmVtZW50LFRhYmxlIDIsLCwsLCwsLCwsU2VsZi1zdXBlcnZpc2VkIGxlYXJuaW5nLFVua25vd24sIldlIHByb3Bvc2UgTWFrZS1BLVZpZGVvIC0tIGFuIGFwcHJvYWNoIGZvciBkaXJlY3RseSB0cmFuc2xhdGluZyB0aGUgdHJlbWVuZG91cyByZWNlbnQgcHJvZ3Jlc3MgaW4gVGV4dC10by1JbWFnZSAoVDJJKSBnZW5lcmF0aW9uIHRvIFRleHQtdG8tVmlkZW8gKFQyVikuIE91ciBpbnR1aXRpb24gaXMgc2ltcGxlOiBsZWFybiB3aGF0IHRoZSB3b3JsZCBsb29rcyBsaWtlIGFuZCBob3cgaXQgaXMgZGVzY3JpYmVkIGZyb20gcGFpcmVkIHRleHQtaW1hZ2UgZGF0YSwgYW5kIGxlYXJuIGhvdyB0aGUgd29ybGQgbW92ZXMgZnJvbSB1bnN1cGVydmlzZWQgdmlkZW8gZm9vdGFnZS4gTWFrZS1BLVZpZGVvIGhhcyB0aHJlZSBhZHZhbnRhZ2VzOiAoMSkgaXQgYWNjZWxlcmF0ZXMgdHJhaW5pbmcgb2YgdGhlIFQyViBtb2RlbCAoaXQgZG9lcyBub3QgbmVlZCB0byBsZWFybiB2aXN1YWwgYW5kIG11bHRpbW9kYWwgcmVwcmVzZW50YXRpb25zIGZyb20gc2NyYXRjaCksICgyKSBpdCBkb2VzIG5vdCByZXF1aXJlIHBhaXJlZCB0ZXh0LXZpZGVvIGRhdGEsIGFuZCAoMykgdGhlIGdlbmVyYXRlZCB2aWRlb3MgaW5oZXJpdCB0aGUgdmFzdG5lc3MgKGRpdmVyc2l0eSBpbiBhZXN0aGV0aWMsIGZhbnRhc3RpY2FsIGRlcGljdGlvbnMsIGV0Yy4pIG9mIHRvZGF5J3MgaW1hZ2UgZ2VuZXJhdGlvbiBtb2RlbHMuIFdlIGRlc2lnbiBhIHNpbXBsZSB5ZXQgZWZmZWN0aXZlIHdheSB0byBidWlsZCBvbiBUMkkgbW9kZWxzIHdpdGggbm92ZWwgYW5kIGVmZmVjdGl2ZSBzcGF0aWFsLXRlbXBvcmFsIG1vZHVsZXMuIEZpcnN0LCB3ZSBkZWNvbXBvc2UgdGhlIGZ1bGwgdGVtcG9yYWwgVS1OZXQgYW5kIGF0dGVudGlvbiB0ZW5zb3JzIGFuZCBhcHByb3hpbWF0ZSB0aGVtIGluIHNwYWNlIGFuZCB0aW1lLiBTZWNvbmQsIHdlIGRlc2lnbiBhIHNwYXRpYWwgdGVtcG9yYWwgcGlwZWxpbmUgdG8gZ2VuZXJhdGUgaGlnaCByZXNvbHV0aW9uIGFuZCBmcmFtZSByYXRlIHZpZGVvcyB3aXRoIGEgdmlkZW8gZGVjb2RlciwgaW50ZXJwb2xhdGlvbiBtb2RlbCBhbmQgdHdvIHN1cGVyIHJlc29sdXRpb24gbW9kZWxzIHRoYXQgY2FuIGVuYWJsZSB2YXJpb3VzIGFwcGxpY2F0aW9ucyBiZXNpZGVzIFQyVi4gSW4gYWxsIGFzcGVjdHMsIHNwYXRpYWwgYW5kIHRlbXBvcmFsIHJlc29sdXRpb24sIGZhaXRoZnVsbmVzcyB0byB0ZXh0LCBhbmQgcXVhbGl0eSwgTWFrZS1BLVZpZGVvIHNldHMgdGhlIG5ldyBzdGF0ZS1vZi10aGUtYXJ0IGluIHRleHQtdG8tdmlkZW8gZ2VuZXJhdGlvbiwgYXMgZGV0ZXJtaW5lZCBieSBib3RoIHF1YWxpdGF0aXZlIGFuZCBxdWFudGl0YXRpdmUgbWVhc3VyZXMuIiwsLEhvc3RlZCBhY2Nlc3MgKG5vIEFQSSksVW5pdGVkIFN0YXRlcyBvZiBBbWVyaWNhLCwsLCwsMjAyNi0wNS0yNSAxMjoxOToxMiswMDowMCwsLCwsLEluZHVzdHJ5LFRydWUsLCwsVW5yZWxlYXNlZCwsVHJ1ZSwsLCwsLCwsLCwsTm8KU3BhcnJvdyxMYW5ndWFnZSwiQ2hhdCxMYW5ndWFnZSBtb2RlbGluZy9nZW5lcmF0aW9uLFF1ZXN0aW9uIGFuc3dlcmluZyIsRGVlcE1pbmQsIkFtZWxpYSBHbGFlc2UsIE5hdCBNY0FsZWVzZSwgTWFqYSBUcsSZYmFjeiwgSm9obiBBc2xhbmlkZXMsIFZsYWQgRmlyb2l1LCBUaW1vIEV3YWxkcywgTWFyaWJldGggUmF1aCwgTGF1cmEgV2VpZGluZ2VyLCBNYXJ0aW4gQ2hhZHdpY2ssIFBob2ViZSBUaGFja2VyLCBMdWN5IENhbXBiZWxsLUdpbGxpbmdoYW0sIEpvbmF0aGFuIFVlc2F0bywgUG8tU2VuIEh1YW5nLCBSYW1vbmEgQ29tYW5lc2N1LCBGYW4gWWFuZywgQWJpZ2FpbCBTZWUsIFN1bWFudGggRGF0aGF0aHJpLCBSb3J5IEdyZWlnLCBDaGFybGllIENoZW4sIERvdWcgRnJpdHosIEphdW1lIFNhbmNoZXogRWxpYXMsIFJpY2hhcmQgR3JlZW4sIFNvxYhhIE1va3LDoSwgTmljaG9sYXMgRmVybmFuZG8sIEJveGkgV3UsIFJhY2hlbCBGb2xleSwgU3VzYW5uYWggWW91bmcsIElhc29uIEdhYnJpZWwsIFdpbGxpYW0gSXNhYWMsIEpvaG4gTWVsbG9yLCBEZW1pcyBIYXNzYWJpcywgS29yYXkgS2F2dWtjdW9nbHUsIExpc2EgQW5uZSBIZW5kcmlja3MsIEdlb2ZmcmV5IElydmluZyIsMjAyMi0wOS0yOCxJbXByb3ZpbmcgYWxpZ25tZW50IG9mIGRpYWxvZ3VlIGFnZW50cyB2aWEgdGFyZ2V0ZWQgaHVtYW4ganVkZ2VtZW50cyxodHRwczovL2FyeGl2Lm9yZy9hYnMvMjIwOS4xNDM3NSw2NjUuMCwsLDcwMDAwMDAwMDAwLjAsNzBCLCwsLCwsLCwsQ29uZmlkZW50LCJXZSBwcmVzZW50IFNwYXJyb3csIGFuIGluZm9ybWF0aW9uLXNlZWtpbmcgZGlhbG9ndWUgYWdlbnQgdHJhaW5lZCB0byBiZSBtb3JlIGhlbHBmdWwsIGNvcnJlY3QsIGFuZCBoYXJtbGVzcyBjb21wYXJlZCB0byBwcm9tcHRlZCBsYW5ndWFnZSBtb2RlbCBiYXNlbGluZXMuIFdlIHVzZSByZWluZm9yY2VtZW50IGxlYXJuaW5nIGZyb20gaHVtYW4gZmVlZGJhY2sgdG8gdHJhaW4gb3VyIG1vZGVscyB3aXRoIHR3byBuZXcgYWRkaXRpb25zIHRvIGhlbHAgaHVtYW4gcmF0ZXJzIGp1ZGdlIGFnZW50IGJlaGF2aW91ci4gRmlyc3QsIHRvIG1ha2Ugb3VyIGFnZW50IG1vcmUgaGVscGZ1bCBhbmQgaGFybWxlc3MsIHdlIGJyZWFrIGRvd24gdGhlIHJlcXVpcmVtZW50cyBmb3IgZ29vZCBkaWFsb2d1ZSBpbnRvIG5hdHVyYWwgbGFuZ3VhZ2UgcnVsZXMgdGhlIGFnZW50IHNob3VsZCBmb2xsb3csIGFuZCBhc2sgcmF0ZXJzIGFib3V0IGVhY2ggcnVsZSBzZXBhcmF0ZWx5LiBXZSBkZW1vbnN0cmF0ZSB0aGF0IHRoaXMgYnJlYWtkb3duIGVuYWJsZXMgdXMgdG8gY29sbGVjdCBtb3JlIHRhcmdldGVkIGh1bWFuIGp1ZGdlbWVudHMgb2YgYWdlbnQgYmVoYXZpb3VyIGFuZCBhbGxvd3MgZm9yIG1vcmUgZWZmaWNpZW50IHJ1bGUtY29uZGl0aW9uYWwgcmV3YXJkIG1vZGVscy4gU2Vjb25kLCBvdXIgYWdlbnQgcHJvdmlkZXMgZXZpZGVuY2UgZnJvbSBzb3VyY2VzIHN1cHBvcnRpbmcgZmFjdHVhbCBjbGFpbXMgd2hlbiBjb2xsZWN0aW5nIHByZWZlcmVuY2UganVkZ2VtZW50cyBvdmVyIG1vZGVsIHN0YXRlbWVudHMuIEZvciBmYWN0dWFsIHF1ZXN0aW9ucywgZXZpZGVuY2UgcHJvdmlkZWQgYnkgU3BhcnJvdyBzdXBwb3J0cyB0aGUgc2FtcGxlZCByZXNwb25zZSA3OCUgb2YgdGhlIHRpbWUuIFNwYXJyb3cgaXMgcHJlZmVycmVkIG1vcmUgb2Z0ZW4gdGhhbiBiYXNlbGluZXMgd2hpbGUgYmVpbmcgbW9yZSByZXNpbGllbnQgdG8gYWR2ZXJzYXJpYWwgcHJvYmluZyBieSBodW1hbnMsIHZpb2xhdGluZyBvdXIgcnVsZXMgb25seSA4JSBvZiB0aGUgdGltZSB3aGVuIHByb2JlZC4gRmluYWxseSwgd2UgY29uZHVjdCBleHRlbnNpdmUgYW5hbHlzZXMgc2hvd2luZyB0aGF0IHRob3VnaCBvdXIgbW9kZWwgbGVhcm5zIHRvIGZvbGxvdyBvdXIgcnVsZXMgaXQgY2FuIGV4aGliaXQgZGlzdHJpYnV0aW9uYWwgYmlhc2VzLiIsLCxVbnJlbGVhc2VkLFVuaXRlZCBLaW5nZG9tIG9mIEdyZWF0IEJyaXRhaW4gYW5kIE5vcnRoZXJuIElyZWxhbmQsQ2hpbmNoaWxsYSwsIkZldyBjbHVlcyBmcm9tIHBhcGVyLiBOb3QgY2xlYXIgaG93IG11Y2ggZmluZS10dW5pbmcgZGF0YSBpbiB0b3RhbC4gQWxzbyB0aGV5IGZyZWV6ZSBzb21lIGxheWVycyBkdXJpbmcgZmluZS10dW5pbmc6CgoiIkluIGFsbCBjYXNlcyB3aGVuIGZpbmUtdHVuaW5nLCB3ZSBmcmVlemUgdGhlIGJvdHRvbSA2NCB0cmFuc2Zvcm1lciBsYXllcnMgb2YgQ2hpbmNoaWxsYSwgYW5kCm9ubHkgZmluZS10dW5lIHRoZSBmaW5hbCAxNiBsYXllcnM7IHRoaXMgYWxsb3dzIHNoYXJpbmcgb2YgdGhlIGZyb3plbiBsYXllcnMgYmV0d2VlbiB0aGUgcnVsZSBtb2RlbCwKcHJlZmVyZW5jZSBtb2RlbHMsIGFuZCB0aGUgYmFzZSBMTS9wb2xpY3kgd2hlbiByZXJhbmtpbmcgYW5kIGR1cmluZyByZWluZm9yY2VtZW50IGxlYXJuaW5nCnRyYWluaW5nLCByZXN1bHRpbmcgaW4gYSByZWR1Y2VkIG1lbW9yeSBmb290cHJpbnQgKGZpZy4gOCkuIiIiLCwsMjAyNi0wNS0yNSAxMjoxOToxMyswMDowMCwsLCwsLEluZHVzdHJ5LFRydWUsLCwsVW5yZWxlYXNlZCwsLCwsLCwsLCwsLCxObwoiQ1BNLUFudAoiLExhbmd1YWdlLCJMYW5ndWFnZSBtb2RlbGluZy9nZW5lcmF0aW9uLFF1ZXN0aW9uIGFuc3dlcmluZyIsIlRzaW5naHVhIFVuaXZlcnNpdHksQmVpamluZyBBY2FkZW15IG9mIEFydGlmaWNpYWwgSW50ZWxsaWdlbmNlIC8gQkFBSSxNb2RlbEJlc3QsT3BlbkJNQiAoT3BlbiBMYWIgZm9yIEJpZyBNb2RlbCBCYXNlKSIsLDIwMjItMDktMjIsT3Blbi1Tb3VyY2UgMTBCLVBhcmFtZXRlciBDaGluZXNlIHByZXRyYWluZWQgbGFuZ3VhZ2UgbW9kZWwsaHR0cHM6Ly9naXRodWIuY29tL09wZW5CTUIvQ1BNLUxpdmUvdHJlZS9jcG0tYW50L2NwbS1saXZlI21vZGVsLWNoZWNrcG9pbnRzLCwsLDEwMDAwMDAwMDAwLjAsIiIiQ1BNLUFudCBpcyBhbiBvcGVuLXNvdXJjZSBDaGluZXNlIHByZS10cmFpbmVkIGxhbmd1YWdlIG1vZGVsIChQTE0pIHdpdGggMTBCIHBhcmFtZXRlcnMuIiIiLDIuMDA0ZSsyMiw2IEZMT1AgLyBwYXJhbWV0ZXIgLyB0b2tlbiAqIDEwKjEwZTkgcGFyYW1ldGVycyAqIDMuMzRlMTAgdG9rZW5zIFtzZWUgdHJhaW5pbmcgZGF0YXNldCBzaXplIG5vdGVzXSA9IDIuMDA0ZSsyMiBGTE9QLDMzNDAwMDAwMDAwLCJGaW5hbCBsb2c6IGh0dHBzOi8vZ2l0aHViLmNvbS9PcGVuQk1CL0NQTS1MaXZlL2Jsb2IvY3BtLWFudC9sb2dzLzIwMjItMDktMjIubWQKCuKAnENvbXBsZXRlZCBEYXRhOiDiiYggMSwxNDUuMTZHQuKAnQoKQnV0IHBsYW5zIGZvciBDUE0tQmVlIHN1Z2dlc3QgdGhhdCB0aGlzIHdhcyBjb3VudGluZyByYXcgZGF0YSwgYW5kIG9ubHkgMjAwR0Igb2YgY2xlYW4gZGF0YSB3YXMgdXNlZCBmb3IgdHJhaW5pbmc6IGh0dHBzOi8vZ2l0aHViLmNvbS9PcGVuQk1CL0NQTS1MaXZlL2Jsb2IvbWFzdGVyL3BsYW5zL0NQTS1CZWUlRTglQUUlQUQlRTclQkIlODMlRTglQUUlQTElRTUlODglOTIlRTQlQjklQTYubWQKCjIwMCAqIDE2N00gfj0gMzMuNEIgdG9rZW5zIiwxNjMyLjAsIiIiVGhlIHRyYWluaW5nIG9mIENQTS1BbnQgbGFzdHMgNjggZGF5cyIiIiwsLENvbmZpZGVudCwiQ1BNLUFudCBpcyBhbiBvcGVuLXNvdXJjZSBDaGluZXNlIHByZS10cmFpbmVkIGxhbmd1YWdlIG1vZGVsIChQTE0pIHdpdGggMTBCIHBhcmFtZXRlcnMuIEl0IGlzIGFsc28gdGhlIGZpcnN0IG1pbGVzdG9uZSBvZiB0aGUgbGl2ZSB0cmFpbmluZyBwcm9jZXNzIG9mIENQTS1MaXZlLiBUaGUgdHJhaW5pbmcgcHJvY2VzcyBpcyBjb3N0LWVmZmVjdGl2ZSBhbmQgZW52aXJvbm1lbnQtZnJpZW5kbHkuIENQTS1BbnQgYWxzbyBhY2hpZXZlcyBwcm9taXNpbmcgcmVzdWx0cyB3aXRoIGRlbHRhIHR1bmluZyBvbiB0aGUgQ1VHRSBiZW5jaG1hcmsuIEJlc2lkZXMgdGhlIGZ1bGwgbW9kZWwsIHdlIGFsc28gcHJvdmlkZSB2YXJpb3VzIGNvbXByZXNzZWQgdmVyc2lvbnMgdG8gbWVldCB0aGUgcmVxdWlyZW1lbnRzIG9mIGRpZmZlcmVudCBoYXJkd2FyZSBjb25maWd1cmF0aW9ucy4gVGhlIGNvZGUsIGxvZyBmaWxlcywgYW5kIGNoZWNrcG9pbnRzIG9mIENQTS1BbnQgYXJlIGF2YWlsYWJsZSB1bmRlciBhbiBvcGVuIGxpY2Vuc2UuIE1vcmUgc3BlY2lmaWNhbGx5LCBDUE0tQW50IGlzOgoK</x:v>
      </x:c>
    </x:row>
    <x:row r="199" ht="18" customHeight="1">
      <x:c r="A199" s="17" t="n">
        <x:v>194</x:v>
      </x:c>
      <x:c r="B199" s="17" t="n">
        <x:v>309</x:v>
      </x:c>
      <x:c r="C199" s="94" t="str">
        <x:v>RWZmaWNpZW50OiBCTVRyYWluIGVuYWJsZXMgdXMgdG8gdGFrZSBmdWxsIGFkdmFudGFnZSBvZiBkaXN0cmlidXRlZCBjb21wdXRpbmcgcG93ZXIgdG8gZWZmaWNpZW50bHkgdHJhaW4gYmlnIG1vZGVscy4gVGhlIHRyYWluaW5nIG9mIENQTS1BbnQgbGFzdHMgNjggZGF5cyBhbmQgY29zdHMgNDMwSyBSTUIsIHdoaWNoIGlzIG11Y2ggbG93ZXIgdGhhbiB0aGUgY29zdCBvZiBleGlzdGluZyBtb2RlbCB0cmFpbmluZyBwcmFjdGljZXMuIFRoZSBncmVlbmhvdXNlIGdhcyAoR0hHKSBlbWlzc2lvbnMgb2YgdHJhaW5pbmcgQ1BNLUFudCBhcmUgYWJvdXQgNDg3MmtnIENPMmUsIHdoaWxlIHRoZSBlbWlzc2lvbnMgb2YgdHJhaW5pbmcgVDUtMTFCIGFyZSA0Ni43dCBDTzJlLgoKRWZmZWN0aXZlOiBPcGVuRGVsdGEgZW5hYmxlcyB1cyB0byBhZGFwdCBDUE0tQW50IHRvIGRvd25zdHJlYW0gdGFza3MgdGhyb3VnaCBkZWx0YSB0dW5pbmcuIEluIG91ciBleHBlcmltZW50cywgYnkgb25seSB0dW5pbmcgNi4zIG1pbGxpb24gcGFyYW1ldGVycywgQ1BNLUFudCBoYXMgYWNoaWV2ZWQgdGhlIGJlc3QgcGVyZm9ybWFuY2Ugb24gdGhlIDMvNiB0YXNrcyBpbiB0aGUgQ1VHRSBiZW5jaG1hcmssIG91dHBlcmZvcm1pbmcgdGhvc2UgYmFzZWxpbmVzIChDUE0yIHdpdGggMTFCIHBhcmFtZXRlcnMgYW5kIFl1YW4gMS4wIHdpdGggMjQ1QiBwYXJhbWV0ZXJzKSB0aGF0IHR1bmUgYWxsIHBhcmFtZXRlcnMuCgpFY29ub21pY2FsOiBCTUNvb2sgJiBCTUluZiBlbmFibGUgdXMgdG8gZHJpdmUgQ1BNLUFudCB3aXRoIGxpbWl0ZWQgY29tcHV0aW5nIHJlc291cmNlcy4gQmFzZWQgb24gQk1JbmYsIHdlIGNhbiBlZmZpY2llbnRseSBwZXJmb3JtIGJpZyBtb2RlbCBpbmZlcmVuY2UgdXNpbmcgYSBzaW5nbGUgR1BVIChldmVuIGEgY29uc3VtZXItbGV2ZWwgR1BVIGxpa2UgR1RYIDEwNjApIGluc3RlYWQgb2YgY29tcHV0aW5nIGNsdXN0ZXJzLiBUbyBtYWtlIHRoZSBkZXBsb3ltZW50IG9mIENQTS1BbnQgbW9yZSBlY29ub21pY2FsLCB3ZSB1c2UgQk1Db29rIHRvIGZ1cnRoZXIgY29tcHJlc3MgdGhlIG9yaWdpbmFsIDEwQiBDUE0tQW50IGludG8gbXVsdGlwbGUgdmVyc2lvbnMuIFRoZXNlIGNvbXByZXNzZWQgY2hlY2twb2ludHMgKDdCLCAzQiwgMUIsIDMwME0pIGNhbiBtZWV0IHRoZSByZXF1aXJlbWVudHMgb2YgdmFyaW91cyBsb3ctcmVzb3VyY2Ugc2NlbmFyaW9zLgoKRWFzeS10by1Vc2U6IEZvciBib3RoIHRoZSBvcmlnaW5hbCAxMEIgbW9kZWwgYW5kIGl0cyBjb21wcmVzc2VkIHZlcnNpb25zLCB0aGV5IGNhbiBiZSBsb2FkZWQgYW5kIHJ1biB3aXRoIG9ubHkgYSBmZXcgbGluZXMgb2YgY29kZS4gV2Ugd2lsbCBpbnRlZ3JhdGUgQ1BNLUFudCBpbnRvIE1vZGVsQ2VudGVyIHNvb24sIG1ha2luZyBmdXJ0aGVyIGRldmVsb3BtZW50IG9uIG91ciBtb2RlbCBlYXNpZXIuCgpFZ2FsaXRhcmlhbjogVGhlIHRyYWluaW5nIHByb2Nlc3Mgb2YgQ1BNLUFudCBpcyBjb21wbGV0ZWx5IG9wZW4uIFdlIGhhdmUgcmVsZWFzZWQgYWxsIGNvZGUsIGxvZyBmaWxlcywgYW5kIGZpbmFsIGNoZWNrcG9pbnRzLiBBbGwgdGhlc2UgZmlsZXMgYXJlIHB1YmxpY2x5IGF2YWlsYWJsZS4gQ1BNLUFudCBhbHNvIGFkb3B0cyBhbiBvcGVuIGxpY2Vuc2UgdGhhdCBhbGxvd3MgY29tbWVyY2lhbCB1c2UuIiwsLE9wZW4gd2VpZ2h0cyAobm9uLWNvbW1lcmNpYWwpLCJDaGluYSxDaGluYSxDaGluYSxDaGluYSIsLCwsLCwyMDI1LTExLTI4IDExOjUzOjQ0KzAwOjAwLCwsLCwsIkFjYWRlbWlhLEFjYWRlbWlhLEluZHVzdHJ5IiwsLCwsVW5yZWxlYXNlZCwibm8gY2xlYXIgbGljZW5zZQpodHRwczovL2dpdGh1Yi5jb20vT3BlbkJNQi9DUE0tTGl2ZS90cmVlL2NwbS1hbnQvY3BtLWxpdmUjbW9kZWwtY2hlY2twb2ludHMiLCw2Njc3OS4zNCwsLCwsT3BlcmF0aW9uIGNvdW50aW5nLCwsLCxZZXMKV2hpc3BlcixTcGVlY2gsU3BlZWNoIHJlY29nbml0aW9uIChBU1IpLE9wZW5BSSwiQWxlYyBSYWRmb3JkLCBKb25nIFdvb2sgS2ltLCBUYW8gWHUsIEdyZWcgQnJvY2ttYW4sIENocmlzdGluZSBNY0xlYXZleSwgSWx5YSBTdXRza2V2ZXIiLDIwMjItMDktMjEsUm9idXN0IFNwZWVjaCBSZWNvZ25pdGlvbiB2aWEgTGFyZ2UtU2NhbGUgV2VhayBTdXBlcnZpc2lvbiwiaHR0cHM6Ly9jZG4ub3BlbmFpLmNvbS9wYXBlcnMvd2hpc3Blci5wZGYKCmh0dHBzOi8vYXJ4aXYub3JnL2Ficy8yMjEyLjA0MzU2Iiw3MDY2LjAsU09UQSBpbXByb3ZlbWVudCwiIiJXZSBhY2hpZXZlIGEgbmV3IHN0YXRlIG9mIHRoZSBhcnQgb2YgMjkuMSBCTEVVIHplcm8tc2hvdCB3aXRob3V0IHVzaW5nIGFueSBvZiB0aGUgQ29Wb1NUMiB0cmFpbmluZyBkYXRhLiIiIiwxNTUwMDAwMDAwLjAsVGFibGUgMSw0LjIwNzI2NjNlKzIxLFNlZSBmaWd1cmUgOSwxMjQwMzIwMDAwMCwiIiJXaGVuIHNjYWxlZCB0byA2ODAsMDAwIGhvdXJzIG9mIG11bHRpbGluZ3VhbCBhbmQgbXVsdGl0YXNrCnN1cGVydmlzaW9uLCB0aGUgcmVzdWx0aW5nIG1vZGVscyBnZW5lcmFsaXplIHdlbGwKdG8gc3RhbmRhcmQgYmVuY2htYXJrcyBhbmQgYXJlIG9mdGVuIGNvbXBldGl0aXZlCndpdGggcHJpb3IgZnVsbHkgc3VwZXJ2aXNlZCByZXN1bHRzIGJ1dCBpbiBhIHplcm9zaG90IHRyYW5zZmVyIHNldHRpbmcgd2l0aG91dCB0aGUgbmVlZCBmb3IgYW55IGZpbmV0dW5pbmcuIiIKCgoxMyw2ODAgd29yZHMvaCAqIDY4MCwwMDBoID0gOSwzMDIsNDAwLDAwMCB3b3JkcyIsLCwsU2VsZi1zdXBlcnZpc2VkIGxlYXJuaW5nLExpa2VseSwiV2Ugc3R1ZHkgdGhlIGNhcGFiaWxpdGllcyBvZiBzcGVlY2ggcHJvY2Vzc2luZyBzeXN0ZW1zIHRyYWluZWQgc2ltcGx5IHRvIHByZWRpY3QgbGFyZ2UgYW1vdW50cyBvZiB0cmFuc2NyaXB0cyBvZiBhdWRpbyBvbiB0aGUgaW50ZXJuZXQuIFdoZW4gc2NhbGVkIHRvIDY4MCwwMDAgaG91cnMgb2YgbXVsdGlsaW5ndWFsIGFuZCBtdWx0aXRhc2sgc3VwZXJ2aXNpb24sIHRoZSByZXN1bHRpbmcgbW9kZWxzIGdlbmVyYWxpemUgd2VsbCB0byBzdGFuZGFyZCBiZW5jaG1hcmtzIGFuZCBhcmUgb2Z0ZW4gY29tcGV0aXRpdmUgd2l0aCBwcmlvciBmdWxseSBzdXBlcnZpc2VkIHJlc3VsdHMgYnV0IGluIGEgemVyb3Nob3QgdHJhbnNmZXIgc2V0dGluZyB3aXRob3V0IHRoZSBuZWVkIGZvciBhbnkgZmluZXR1bmluZy4gV2hlbiBjb21wYXJlZCB0byBodW1hbnMsIHRoZSBtb2RlbHMgYXBwcm9hY2ggdGhlaXIgYWNjdXJhY3kgYW5kIHJvYnVzdG5lc3MuIFdlIGFyZSByZWxlYXNpbmcgbW9kZWxzIGFuZCBpbmZlcmVuY2UgY29kZSB0byBzZXJ2ZSBhcyBhIGZvdW5kYXRpb24gZm9yIGZ1cnRoZXIgd29yayBvbiByb2J1c3Qgc3BlZWNoIHByb2Nlc3NpbmcuIiwzLjAsLE9wZW4gd2VpZ2h0cyAodW5yZXN0cmljdGVkKSxVbml0ZWQgU3RhdGVzIG9mIEFtZXJpY2EsLCwsLCwyMDI2LTA1LTI1IDEyOjE5OjEyKzAwOjAwLCwsLDI1Ni4wLFRhYmxlIDE3LEluZHVzdHJ5LFRydWUsLCwsVW5yZWxlYXNlZCwiTUlUIGZvciB3ZWlnaHRzOgpodHRwczovL2dpdGh1Yi5jb20vb3BlbmFpL3doaXNwZXIKCnRoZSByZXBvIGxvb2tzIGxpa2UganVzdCBpbmZlcmVuY2UgY29kZSB0byBtZS4gYWxzbywgdGhpcyBwYXBlciBzYXlzIGl0J3MganVzdCBpbmZlcmVuY2UgY29kZSBhbmQgdGhleSByZXByb2R1Y2VkIHRoZWlyIHZlcnNpb24gb2YgV2hpc3BlciB0aHJvdWdoIG90aGVyIG1lYW5zOiBodHRwczovL2FyeGl2Lm9yZy9wZGYvMjMwOS4xMzg3NiAiLCwsLEZQMTYsLCxIYXJkd2FyZSwsLCwsWWVzCkRpc3RpbFByb3RCZXJ0LEJpb2xvZ3ksIlByb3RlaW5zLFByb3RlaW4gZm9sZGluZyBwcmVkaWN0aW9uIixCYXItSWxhbiBVbml2ZXJzaXR5LCJZYXJvbiBHZWZmZW4sIFlhbmF5IE9mcmFuLCBSb24gVW5nZXIiLDIwMjItMDktMTgsRGlzdGlsUHJvdEJlcnQ6IGEgZGlzdGlsbGVkIHByb3RlaW4gbGFuZ3VhZ2UgbW9kZWwgdXNlZCB0byBkaXN0aW5ndWlzaCBiZXR3ZWVuIHJlYWwgcHJvdGVpbnMgYW5kIHRoZWlyIHJhbmRvbWx5IHNodWZmbGVkIGNvdW50ZXJwYXJ0cyxodHRwczovL2FjYWRlbWljLm91cC5jb20vYmlvaW5mb3JtYXRpY3MvYXJ0aWNsZS8zOC9TdXBwbGVtZW50XzIvaWk5NS82NzAxOTk1LDM5LjAsLCwyMzAwMDAwMDAuMCwiIiJ3ZSB3ZXJlIGFibGUgdG8gcmVkdWNlIHRoZSBudW1iZXIgb2YgRGlzdGlsUHJvdEJlcnQgcGFyYW1ldGVycyBieSBhbG1vc3QgaGFsZiwgdG8gMjMwIE0iIiIsMS45ZSsyMCwiIiJQcmV0cmFpbmluZyB3YXMgZG9uZSBvbiBmaXZlIHYxMDAgMzItR0IgTnZpZGlhIEdQVXMgZnJvbSBhIERHWApjbHVzdGVyIHdpdGggYSBsb2NhbCBiYXRjaCBzaXplIG9mIDE2IGV4YW1wbGVzLi4uIFRoZSBtb2RlbCB3YXMgdHJhaW5lZCBmb3IgdGhyZWUgZXBvY2hzIHVzaW5nIG1peGVkIHByZWNpc2lvbiBhbmQgZHluYW1pYyBwYWRkaW5nLiBFdmVyeSBlcG9jaCBydW4gdG9vayBhcHByb3hpbWF0ZWx5IDQgZGF5cywgcmVzdWx0aW5nIGluIHRvdGFsIHByZXRyYWluaW5nIHRpbWUgb2YgMTIgZGF5cyIiCgo1ICogMTI1IHRlcmFGTE9QL3MgKiAxMiAqIDI0ICogMzYwMCAqIDAuMyAoYXNzdW1lZCB1dGlsaXphdGlvbikgPSAxLjllMjAiLDExMDA4MDAwMDAwLCI0MywwMDAsMDAwIHNlcXVlbmNlcyDDlyAzMDAgYW1pbm8gYWNpZHMgPSAxMiw5MDAsMDAwLDAwMCAoMS4yOWUxMCkgZGF0YSBwb2ludHMKCkNhbGN1bGF0aW9uOgo0MywwMDAsMDAwIMOXIDMwMCA9IDEyLDkwMCwwMDAsMDAwIiwyODguMCwxMiBkYXlzLE5WSURJQSBUZXNsYSBWMTAwIERHWFMgMzIgR0IsLENvbmZpZGVudCwiUmVjZW50bHksIGRlZXAgbGVhcm5pbmcgbW9kZWxzLCBpbml0aWFsbHkgZGV2ZWxvcGVkIGluIHRoZSBmaWVsZCBvZiBuYXR1cmFsIGxhbmd1YWdlIHByb2Nlc3NpbmcgKE5MUCksIHdlcmUgYXBwbGllZCBzdWNjZXNzZnVsbHkgdG8gYW5hbHl6ZSBwcm90ZWluIHNlcXVlbmNlcy4gQSBtYWpvciBkcmF3YmFjayBvZiB0aGVzZSBtb2RlbHMgaXMgdGhlaXIgc2l6ZSBpbiB0ZXJtcyBvZiB0aGUgbnVtYmVyIG9mIHBhcmFtZXRlcnMgbmVlZGVkIHRvIGJlIGZpdHRlZCBhbmQgdGhlIGFtb3VudCBvZiBjb21wdXRhdGlvbmFsIHJlc291cmNlcyB0aGV5IHJlcXVpcmUuIFJlY2VudGx5LCAnZGlzdGlsbGVkJyBtb2RlbHMgdXNpbmcgdGhlIGNvbmNlcHQgb2Ygc3R1ZGVudCBhbmQgdGVhY2hlciBuZXR3b3JrcyBoYXZlIGJlZW4gd2lkZWx5IHVzZWQgaW4gTkxQLiBIZXJlLCB3ZSBhZGFwdGVkIHRoaXMgY29uY2VwdCB0byB0aGUgcHJvYmxlbSBvZiBwcm90ZWluIHNlcXVlbmNlIGFuYWx5c2lzLCBieSBkZXZlbG9waW5nIERpc3RpbFByb3RCZXJ0LCBhIGRpc3RpbGxlZCB2ZXJzaW9uIG9mIHRoZSBzdWNjZXNzZnVsIFByb3RCZXJ0IG1vZGVsLiBJbXBsZW1lbnRpbmcgdGhpcyBhcHByb2FjaCwgd2UgcmVkdWNlZCB0aGUgc2l6ZSBvZiB0aGUgbmV0d29yayBhbmQgdGhlIHJ1bm5pbmcgdGltZSBieSA1MCUsIGFuZCB0aGUgY29tcHV0YXRpb25hbCByZXNvdXJjZXMgbmVlZGVkIGZvciBwcmV0cmFpbmluZyBieSA5OCUgcmVsYXRpdmUgdG8gUHJvdEJlcnQgbW9kZWwuIFVzaW5nIHR3byBwdWJsaXNoZWQgdGFza3MsIHdlIHNob3dlZCB0aGF0IHRoZSBwZXJmb3JtYW5jZSBvZiB0aGUgZGlzdGlsbGVkIG1vZGVsIGFwcHJvYWNoZXMgdGhhdCBvZiB0aGUgZnVsbCBtb2RlbC4gV2UgbmV4dCB0ZXN0ZWQgdGhlIGFiaWxpdHkgb2YgRGlzdGlsUHJvdEJlcnQgdG8gZGlzdGluZ3Vpc2ggYmV0d2VlbiByZWFsIGFuZCByYW5kb20gcHJvdGVpbiBzZXF1ZW5jZXMuIFRoZSB0YXNrIGlzIGhpZ2hseSBjaGFsbGVuZ2luZyBpZiB0aGUgY29tcG9zaXRpb24gaXMgbWFpbnRhaW5lZCBvbiB0aGUgbGV2ZWwgb2Ygc2luZ2xldCwgZG91YmxldCBhbmQgdHJpcGxldCBhbWlubyBhY2lkcy4gSW5kZWVkLCB0cmFkaXRpb25hbCBtYWNoaW5lLWxlYXJuaW5nIGFsZ29yaXRobXMgaGF2ZSBkaWZmaWN1bHRpZXMgd2l0aCB0aGlzIHRhc2suIEhlcmUsIHdlIHNob3cgdGhhdCBEaXN0aWxQcm90QmVydCBwcmVmb3JtcyB2ZXJ5IHdlbGwgb24gc2luZ2xldCwgZG91YmxldCBhbmQgZXZlbiB0cmlwbGV0LXNodWZmbGVkIHZlcnNpb25zIG9mIHRoZSBodW1hbiBwcm90ZW9tZSwgd2l0aCBBVUMgb2YgMC45MiwgMC45MSBhbmQgMC44NywgcmVzcGVjdGl2ZWx5LiBGaW5hbGx5LCB3ZSBzdWdnZXN0IHRoYXQgYnkgZXhhbWluaW5nIHRoZSBzbWFsbCBudW1iZXIgb2YgZmFsc2UtcG9zaXRpdmUgY2xhc3NpZmljYXRpb25zIChpLmUuIHNodWZmbGVkIHNlcXVlbmNlcyBjbGFzc2lmaWVkIGFzIHByb3RlaW5zIGJ5IERpc3RpbFByb3RCZXJ0KSwgd2UgbWF5IGJlIGFibGUgdG8gaWRlbnRpZnkgZGUgbm92byBwb3RlbnRpYWwgbmF0dXJhbC1saWtlIHByb3RlaW5zIGJhc2VkIG9uIHJhbmRvbSBzaHVmZmxpbmcgb2YgYW1pbm8gYWNpZCBzZXF1ZW5jZXMuIiwzLjAsLE9wZW4gd2VpZ2h0cyAodW5yZXN0cmljdGVkKSxJc3JhZWwsLCwsLCwyMDI2LTAxLTAxIDE0OjAyOjA0KzAwOjAwLCwsLCwsQWNhZGVtaWEsLCwsLE9wZW4gc291cmNlLCJNSVQgbGljZW5zZQpodHRwczovL2dpdGh1Yi5jb20veWFyb25nZWYvRGlzdGlsUHJvdEJlcnQKCk1JVCBsaWNlbnNlCmh0dHBzOi8vaHVnZ2luZ2ZhY2UuY28veWFyb25nZWYvRGlzdGlsUHJvdEJlcnQiLCwsLCwsLEhhcmR3YXJlLHlhcm9uZ2VmLCwsLFllcwpDUEFDLEJpb2xvZ3ksIlByb3RlaW4tbGlnYW5kIGJpbmRpbmcgYWZmaW5pdHkgcHJlZGljdGlvbixQcm90ZWluLWxpZ2FuZCBjb250YWN0IHByZWRpY3Rpb24iLFRleGFzIEEmTSwiWXVuaW5nIFlvdSwgWWFuZyBTaGVuIiwyMDIyLTA5LTE4LENyb3NzLW1vZGFsaXR5IGFuZCBzZWxmLXN1cGVydmlzZWQgcHJvdGVpbiBlbWJlZGRpbmcgZm9yIGNvbXBvdW5k4oCTcHJvdGVpbiBhZmZpbml0eSBhbmQgY29udGFjdCBwcmVkaWN0aW9uLGh0dHBzOi8vYWNhZGVtaWMub3VwLmNvbS9iaW9pbmZvcm1hdGljcy9hcnRpY2xlLzM4L1N1cHBsZW1lbnRfMi9paTY4LzY3MDIwMTEsMjUuMCwsLCwsLCw1ODk5NDQxOTUsIkNhbGN1bGF0aW9uczoKNjAsMTM3IMOXIDEsMDAwID0gNi4wMTM3IMOXIDEw4oG3CjEyLDc5OCw2NzEgw5cgMSwwMDAgPSAxLjI3OTg2NzEgw5cgMTDCueKBsAo2LjAxMzcgw5cgMTDigbcgKyAxLjI3OTg2NzEgw5cgMTDCueKBsCA9IDEuMzQwMDY3OCDDlyAxMMK54oGwCgpGaW5hbCBlc3RpbWF0ZTogMS4zNCDDlyAxMMK54oGwIGRhdGFwb2ludHMKCmFzc3VtZXMgMTAwMCBkYXRhcG9pbnRzIHBlciBzZXF1ZW5jZT8iLCwsLCxTcGVjdWxhdGl2ZSwiTW90aXZhdGlvbgpDb21wdXRhdGlvbmFsIG1ldGhvZHMgZm9yIGNvbXBvdW5k4oCTcHJvdGVpbiBhZmZpbml0eSBhbmQgY29udGFjdCAoQ1BBQykgcHJlZGljdGlvbiBhaW0gYXQgZmFjaWxpdGF0aW5nIHJhdGlvbmFsIGRydWcgZGlzY292ZXJ5IGJ5IHNpbXVsdGFuZW91cyBwcmVkaWN0aW9uIG9mIHRoZSBzdHJlbmd0aCBhbmQgdGhlIHBhdHRlcm4gb2YgY29tcG91bmTigJNwcm90ZWluIGludGVyYWN0aW9ucy4gQWx0aG91Z2ggdGhlIGRlc2lyZWQgb3V0cHV0cyBhcmUgaGlnaGx5IHN0cnVjdHVyZS1kZXBlbmRlbnQsIHRoZSBsYWNrIG9mIHByb3RlaW4gc3RydWN0dXJlcyBvZnRlbiBtYWtlcyBzdHJ1Y3R1cmUtZnJlZSBtZXRob2RzIHJlbHkgb24gcHJvdGVpbiBzZXF1ZW5jZSBpbnB1dHMgYWxvbmUuIFRoZSBzY2FyY2l0eSBvZiBjb21wb3VuZOKAk3Byb3RlaW4gcGFpcnMgd2l0aCBhZmZpbml0eSBhbmQgY29udGFjdCBsYWJlbHMgZnVydGhlciBsaW1pdHMgdGhlIGFjY3VyYWN5IGFuZCB0aGUgZ2VuZXJhbGl6YWJpbGl0eSBvZiBDUEFDIG1vZGVscy4KClJlc3VsdHMKVG8gb3ZlcmNvbWUgdGhlIGFmb3JlbWVudGlvbmVkIGNoYWxsZW5nZXMgb2Ygc3RydWN0dXJlIG5haXZldHkgYW5kIGxhYmVsZWQtZGF0YSBzY2FyY2l0eSwgd2UgaW50cm9kdWNlIGNyb3NzLW1vZGFsaXR5IGFuZCBzZWxmLXN1cGVydmlzZWQgbGVhcm5pbmcsIHJlc3BlY3RpdmVseSwgZm9yIHN0cnVjdHVyZS1hd2FyZSBhbmQgdGFzay1yZWxldmFudCBwcm90ZWluIGVtYmVkZGluZy4gU3BlY2lmaWNhbGx5LCBwcm90ZWluIGRhdGEgYXJlIGF2YWlsYWJsZSBpbiBib3RoIG1vZGFsaXRpZXMgb2YgMUQgYW1pbm8tYWNpZCBzZXF1ZW5jZXMgYW5kIHByZWRpY3RlZCAyRCBjb250YWN0IG1hcHMgdGhhdCBhcmUgc2VwYXJhdGVseSBlbWJlZGRlZCB3aXRoIHJlY3VycmVudCBhbmQgZ3JhcGggbmV1cmFsIG5ldHdvcmtzLCByZXNwZWN0aXZlbHksIGFzIHdlbGwgYXMgam9pbnRseSBlbWJlZGRlZCB3aXRoIHR3byBjcm9zcy1tb2RhbGl0eSBzY2hlbWVzLiBGdXJ0aGVybW9yZSwgYm90aCBwcm90ZWluIG1vZGFsaXRpZXMgYXJlIHByZS10cmFpbmVkIHVuZGVyIHZhcmlvdXMgc2VsZi1zdXBlcnZpc2VkIGxlYXJuaW5nIHN0cmF0ZWdpZXMsIGJ5IGxldmVyYWdpbmcgbWFzc2l2ZSBhbW91bnQgb2YgdW5sYWJlbGVkIHByb3RlaW4gZGF0YS4gT3VyIHJlc3VsdHMgaW5kaWNhdGUgdGhhdCBpbmRpdmlkdWFsIHByb3RlaW4gbW9kYWxpdGllcyBkaWZmZXIgaW4gdGhlaXIgc3RyZW5ndGhzIG9mIHByZWRpY3RpbmcgYWZmaW5pdGllcyBvciBjb250YWN0cy4gUHJvcGVyIGNyb3NzLW1vZGFsaXR5IHByb3RlaW4gZW1iZWRkaW5nIGNvbWJpbmVkIHdpdGggc2VsZi1zdXBlcnZpc2VkIGxlYXJuaW5nIGltcHJvdmVzIG1vZGVsIGdlbmVyYWxpemFiaWxpdHkgd2hlbiBwcmVkaWN0aW5nIGJvdGggYWZmaW5pdGllcyBhbmQgY29udGFjdHMgZm9yIHVuc2VlbiBwcm90ZWlucy4iLCwsLFVuaXRlZCBTdGF0ZXMgb2YgQW1lcmljYSwsLCwsLDIwMjYtMDEtMDEgMTQ6MDI6MDUrMDA6MDAsLCwsLCxBY2FkZW1pYSwsLCwsLCwsLCwsLCwsLCwsLApDTElQIFZpVC1ILzE0IC0gTEFJT04tMkIsVmlzaW9uLEltYWdlIGNsYXNzaWZpY2F0aW9uLExBSU9OLCJDaHJpc3RvcGggU2NodWhtYW5uLCBSb21haW4gQmVhdW1vbnQsIFJpY2hhcmQgVmVuY3UsIENhZGUgVyBHb3Jkb24sIFJvc3MgV2lnaHRtYW4sIE1laGRpIENoZXJ0aSwgVGhlbyBDb29tYmVzLCBBYXJ1c2ggS2F0dGEsIENsYXl0b24gTXVsbGlzLCBNaXRjaGVsbCBXb3J0c21hbiwgUGF0cmljayBTY2hyYW1vd3NraSwgU3JpdmF0c2EgUiBLdW5kdXJ0aHksIEthdGhlcmluZSBDcm93c29uLCBMdWR3aWcgU2NobWlkdCwgUm9iZXJ0IEthY3ptYXJjenlrLCBKZW5pYSBKaXRzZXYiLDIwMjItMDktMTUsIE1vZGVsIENhcmQgZm9yIENMSVAgVmlULUgvMTQgLSBMQUlPTi0yQiAsaHR0cHM6Ly9odWdnaW5nZmFjZS5jby9sYWlvbi9DTElQLVZpVC1ILTE0LWxhaW9uMkItczMyQi1iNzlLLCwsLDk4NjAwMDAwMC4wLDk4Nk0gcGFyYW1zIGZyb20gaHR0cHM6Ly9odWdnaW5nZmFjZS5jby9sYWlvbi9DTElQLVZpVC1ILTE0LWxhaW9uMkItczMyQi1iNzlLLDcuODQxMDAwMDAwMDAwMWUrMjIsIiIiQSBDTElQIFZpVC1ILzE0IG1vZGVsIHRyYWluZWQgd2l0aCB0aGUgTEFJT04tMkIgRW5nbGlzaCBzdWJzZXQgb2YgTEFJT04tNUIgKGh0dHBzOi8vbGFpb24uYWkvYmxvZy9sYWlvbi01Yi8pIHVzaW5nIE9wZW5DTElQIChodHRwczovL2dpdGh1Yi5jb20vbWxmb3VuZGF0aW9ucy9vcGVuX2NsaXApLiIiClBlciBodHRwczovL2xhaW9uLmFpL2Jsb2cvbGFyZ2Utb3BlbmNsaXAvIEgvMTQgdXNlZCA4MjQgQTEwMHMsIHRyYWluZWQgNDIgc2FtcGxlcyBwZXIgZ3B1LXNlY29uZCwgc2F3IDMyQiBzYW1wbGVzCmNvbXB1dGUgPSAzMyUgKiAzMTEuODQgVEZMT1BTICogKDMyIGJpbGxpb24gLyA0Mikgc2Vjb25kcyA9IDcuODQxZTIyIEZMT1AiLDExNTU1NzM1NTEwLCIyQiBzaXplIG9mIExBSU9OLTJCCmlucHV0IGlzIGltYWdlIHRleHQgcGFpcgoiIkEgQ0xJUCBWaVQtSC8xNCBtb2RlbCB0cmFpbmVkIHdpdGggdGhlIExBSU9OLTJCIEVuZ2xpc2ggc3Vic2V0IG9mIExBSU9OLTVCIChodHRwczovL2xhaW9uLmFpL2Jsb2cvbGFpb24tNWIvKSB1c2luZyBPcGVuQ0xJUCAoaHR0cHM6Ly9naXRodWIuY29tL21sZm91bmRhdGlvbnMvb3Blbl9jbGlwKS4iIiIsLCwsLENvbmZpZGVudCwiTW9kZWwgRGVzY3JpcHRpb24KQSBDTElQIFZpVC1ILzE0IG1vZGVsIHRyYWluZWQgd2l0aCB0aGUgTEFJT04tMkIgRW5nbGlzaCBzdWJzZXQgb2YgTEFJT04tNUIgKGh0dHBzOi8vbGFpb24uYWkvYmxvZy9sYWlvbi01Yi8pIHVzaW5nIE9wZW5DTElQIChodHRwczovL2dpdGh1Yi5jb20vbWxmb3VuZGF0aW9ucy9vcGVuX2NsaXApLgoKTW9kZWwgdHJhaW5pbmcgZG9uZSBieSBSb21haW4gQmVhdW1vbnQgb24gdGhlIHN0YWJpbGl0eS5haSBjbHVzdGVyLgoKVXNlcwpBcyBwZXIgdGhlIG9yaWdpbmFsIE9wZW5BSSBDTElQIG1vZGVsIGNhcmQsIHRoaXMgbW9kZWwgaXMgaW50ZW5kZWQgYXMgYSByZXNlYXJjaCBvdXRwdXQgZm9yIHJlc2VhcmNoIGNvbW11bml0aWVzLiBXZSBob3BlIHRoYXQgdGhpcyBtb2RlbCB3aWxsIGVuYWJsZSByZXNlYXJjaGVycyB0byBiZXR0ZXIgdW5kZXJzdGFuZCBhbmQgZXhwbG9yZSB6ZXJvLXNob3QsIGFyYml0cmFyeSBpbWFnZSBjbGFzc2lmaWNhdGlvbi4gV2UgYWxzbyBob3BlIGl0IGNhbiBiZSB1c2VkIGZvciBpbnRlcmRpc2NpcGxpbmFyeSBzdHVkaWVzIG9mIHRoZSBwb3RlbnRpYWwgaW1wYWN0IG9mIHN1Y2ggbW9kZWwuCgpUaGUgT3BlbkFJIENMSVAgcGFwZXIgaW5jbHVkZXMgYSBkaXNjdXNzaW9uIG9mIHBvdGVudGlhbCBkb3duc3RyZWFtIGltcGFjdHMgdG8gcHJvdmlkZSBhbiBleGFtcGxlIGZvciB0aGlzIHNvcnQgb2YgYW5hbHlzaXMuIEFkZGl0aW9uYWxseSwgdGhlIExBSU9OLTVCIGJsb2cgKGh0dHBzOi8vbGFpb24uYWkvYmxvZy9sYWlvbi01Yi8pIGFuZCB1cGNvbWluZyBwYXBlciBpbmNsdWRlIGFkZGl0aW9uYWwgZGlzY3Vzc2lvbiBhcyBpdCByZWxhdGVzIHNwZWNpZmljYWxseSB0byB0aGUgdHJhaW5pbmcgZGF0YXNldC4iLCwsT3BlbiB3ZWlnaHRzICh1bnJlc3RyaWN0ZWQpLEdlcm1hbnksLCwsLCwyMDI1LTExLTI4IDExOjUzOjQ0KzAwOjAwLCwsLCwsUmVzZWFyY2ggY29sbGVjdGl2ZSwsLCwsVW5yZWxlYXNlZCwiTUlUIGxpY2Vuc2UgZm9yIHdlaWdodHMKCmRhdGFzZXQgaXMgTEFJT04gd2hpY2ggaXMgb3BlbiBzb3VyY2U6Cmh0dHBzOi8vbGFpb24uYWkvYmxvZy9sYWlvbi01Yi8iLCwsLCwsLEhhcmR3YXJlLCwsLCxZZXMKTmVNTyBNZWdhdHJvbiBHUFQgMjBCLExhbmd1YWdlLCJMYW5ndWFnZSBtb2RlbGluZy9nZW5lcmF0aW9uLFF1ZXN0aW9uIGFuc3dlcmluZyIsTlZJRElBLCwyMDIyLTA5LTE1LCBOZU1vIE1lZ2F0cm9uLUdQVCAyMEIgLGh0dHBzOi8vaHVnZ2luZ2ZhY2UuY28vbnZpZGlhL25lbW8tbWVnYXRyb24tZ3B0LTIwQiwsLCwyMDAwMDAwMDAwMC4wLDIwQiwsIklmIHRyYWluZWQgZm9yIG9uZSBlcG9jaCBvbiB0aGUgUGlsZSwgd291bGQgYmUKNiAqIDIwQiAqIDIyMEIgPSAyLjY0ZTIyCk5vIGluZGljYXRpb24gb2YgYWN0dWFsIG51bWJlciBvZiB0b2tlbnMgc2VlbiIsMzQxMTczMzY3OTY1LCJTaXplIG9mIHRoZSBwaWxlIGlzIGFyb3VuZCAyMjBCIHRva2VuczoKODI1IEdCICogMjAwIHdvcmRzL0dCICogNC8zIHRva2VuL3dvcmQgPSAyMjBCCgphcyBwZXIgZmlndXJlIDQgZnJvbSBodHRwczovL2FyeGl2Lm9yZy9wZGYvMjIwNC4wNjc0NQp0aGUgUGlsZSBjb250YWlucyAzNDExNzMzNjc5NjUgdG9rZW5zCgpQb3NzaWJsZSB0aGV5IHRyYWluZWQgZm9yIGxlc3MgdGhhbiBvbmUgZXBvY2guIiwsLCxTZWxmLXN1cGVydmlzZWQgbGVhcm5pbmcsQ29uZmlkZW50LCJNZWdhdHJvbi1HUFQgMjBCIGlzIGEgdHJhbnNmb3JtZXItYmFzZWQgbGFuZ3VhZ2UgbW9kZWwuIEdQVCByZWZlcnMgdG8gYSBjbGFzcyBvZiB0cmFuc2Zvcm1lciBkZWNvZGVyLW9ubHkgbW9kZWxzIHNpbWlsYXIgdG8gR1BULTIgYW5kIDMgd2hpbGUgMjBCIHJlZmVycyB0byB0aGUgdG90YWwgdHJhaW5hYmxlIHBhcmFtZXRlciBjb3VudCAoMjAgQmlsbGlvbikgWzEsIDJdLiIsLCxPcGVuIHdlaWdodHMgKHVucmVzdHJpY3RlZCksVW5pdGVkIFN0YXRlcyBvZiBBbWVyaWNhLCwsLCwsMjAyNS0xMS0yOCAxMTo1Mzo0NCswMDowMCwsLCwsLEluZHVzdHJ5LCwsLCxVbnJlbGVhc2VkLCJDQyBCWSA0LjA6IGh0dHBzOi8vY3JlYXRpdmVjb21tb25zLm9yZy9saWNlbnNlcy9ieS80LjAvCgpjb21tZXJjaWFsLCBubyByZXN0cmljdGlvbnMgb3RoZXIgdGhhbiB0byBnaXZlIGNyZWRpdCIsLCwsLCwsLCwsLCxZZXMKUHJvdGVpbk1QTk4sQmlvbG9neSwiUHJvdGVpbiBvciBudWNsZW90aWRlIGxhbmd1YWdlIG1vZGVsIChwTE0vbkxNKSxQcm90ZWluIGRlc2lnbiIsIlVuaXZlcnNpdHkgb2YgV2FzaGluZ3RvbixXYWdlbmluZ2VuIFVuaXZlcnNpdHkgYW5kIFJlc2VhcmNoLE5FUlNDLCBMYXdyZW5jZSBCZXJrZWxleSBOYXRpb25hbCBMYWJvcmF0b3J5IiwiSi4gRGF1cGFyYXMsIEkuIEFuaXNoY2hlbmtvLCBOLiBCZW5uZXR0LCBILiBCYWksIFIuIEouIFJhZ290dGUsIEwuIEYuIE1pbGxlcywgQi4gSS4gTS4gV2lja3ksIEEuIENvdXJiZXQsIFIuIEouIGRlIEhhYXMsIE4uIEJldGhlbCwgUC4gSi4gWS4gTGV1bmcsIFQuIEYuIEh1ZGR5LCBTLiBQZWxsb2NrLCBELiBUaXNjaGVyLCBGLiBDaGFuLCBCLiBLb2VwbmljaywgSC4gTmd1eWVuLCBBLiBLYW5nLCBCLiBTYW5rYXJhbiwgQS4gSy4gQmVyYSwgTi4gUC4gS2luZywgRC4gQmFrZXIiLDIwMjItMDktMTUsUm9idXN0IGRlZXAgbGVhcm5pbmfigJNiYXNlZCBwcm90ZWluIHNlcXVlbmNlIGRlc2lnbiB1c2luZyBQcm90ZWluTVBOTixodHRwczovL3d3dy5zY2llbmNlLm9yZy9kb2kvZnVsbC8xMC4xMTI2L3NjaWVuY2UuYWRkMjE4Nyw3OTMuMCwsLCwsLCwsIjE5LDcwMCBwcm90ZWlucyAqIDAuOCBbdHJhaW4gc3BsaXRdIMOXIDMwMCByZXNpZHVlcy9wcm90ZWluIFthc3N1bXRpb25dID0gNCA3MjggMDAwIHJlc2lkdWVzIOKJiCA1LjAgw5cgMTDigbYgZGF0YXBvaW50cyIsLCwsLExpa2VseSwiV2hpbGUgZGVlcCBsZWFybmluZyBoYXMgcmV2b2x1dGlvbml6ZWQgcHJvdGVpbiBzdHJ1Y3R1cmUgcHJlZGljdGlvbiwgYWxtb3N0IGFsbCBleHBlcmltZW50YWxseSBjaGFyYWN0ZXJpemVkIGRlIG5vdm8gcHJvdGVpbiBkZXNpZ25zIGhhdmUgYmVlbiBnZW5lcmF0ZWQgdXNpbmcgcGh5c2ljYWxseSBiYXNlZCBhcHByb2FjaGVzIHN1Y2ggYXMgUm9zZXR0YS4gSGVyZSB3ZSBkZXNjcmliZSBhIGRlZXAgbGVhcm5pbmcgYmFzZWQgcHJvdGVpbiBzZXF1ZW5jZSBkZXNpZ24gbWV0aG9kLCBQcm90ZWluTVBOTiwgd2l0aCBvdXRzdGFuZGluZyBwZXJmb3JtYW5jZSBpbiBib3RoIGluIHNpbGljbyBhbmQgZXhwZXJpbWVudGFsIHRlc3RzLiBUaGUgYW1pbm8gYWNpZCBzZXF1ZW5jZSBhdCBkaWZmZXJlbnQgcG9zaXRpb25zIGNhbiBiZSBjb3VwbGVkIGJldHdlZW4gc2luZ2xlIG9yIG11bHRpcGxlIGNoYWlucywgZW5hYmxpbmcgYXBwbGljYXRpb24gdG8gYSB3aWRlIHJhbmdlIG9mIGN1cnJlbnQgcHJvdGVpbiBkZXNpZ24gY2hhbGxlbmdlcy4gT24gbmF0aXZlIHByb3RlaW4gYmFja2JvbmVzLCBQcm90ZWluTVBOTiBoYXMgYSBzZXF1ZW5jZSByZWNvdmVyeSBvZiA1Mi40JSwgY29tcGFyZWQgdG8gMzIuOSUgZm9yIFJvc2V0dGEuIEluY29ycG9yYXRpb24gb2Ygbm9pc2UgZHVyaW5nIHRyYWluaW5nIGltcHJvdmVzIHNlcXVlbmNlIHJlY292ZXJ5IG9uIHByb3RlaW4gc3RydWN0dXJlIG1vZGVscywgYW5kIHByb2R1Y2VzIHNlcXVlbmNlcyB3aGljaCBtb3JlIHJvYnVzdGx5IGVuY29kZSB0aGVpciBzdHJ1Y3R1cmVzIGFzIGFzc2Vzc2VkIHVzaW5nIHN0cnVjdHVyZSBwcmVkaWN0aW9uIGFsZ29yaXRobXMuIFdlIGRlbW9uc3RyYXRlIHRoZSBicm9hZCB1dGlsaXR5IGFuZCBoaWdoIGFjY3VyYWN5IG9mIFByb3RlaW5NUE5OIHVzaW5nIFgtcmF5IGNyeXN0YWxsb2dyYXBoeSwgY3J5b0VNIGFuZCBmdW5jdGlvbmFsIHN0dWRpZXMgYnkgcmVzY3VpbmcgcHJldmlvdXNseSBmYWlsZWQgZGVzaWducywgbWFkZSB1c2luZyBSb3NldHRhIG9yIEFscGhhRm9sZCwgb2YgcHJvdGVpbiBtb25vbWVycywgY3ljbGljIGhvbW8tb2xpZ29tZXJzLCB0ZXRyYWhlZHJhbCBuYW5vcGFydGljbGVzLCBhbmQgdGFyZ2V0IGJpbmRpbmcgcHJvdGVpbnMuIiwsLE9wZW4gd2VpZ2h0cyAodW5yZXN0cmljdGVkKSwiVW5pdGVkIFN0YXRlcyBvZiBBbWVyaWNhLE5ldGhlcmxhbmRzLFVuaXRlZCBTdGF0ZXMgb2YgQW1lcmljYSIsLCwsLCwyMDI1LTExLTI4IDExOjUzOjQ0KzAwOjAwLCwsLCwsIkFjYWRlbWlhLEFjYWRlbWlhLEdvdmVybm1lbnQiLCwsLCxPcGVuIHNvdXJjZSwiTUlUIGxpY2Vuc2UKaHR0cHM6Ly9naXRodWIuY29tL2RhdXBhcmFzL1Byb3RlaW5NUE5OIiwsLCwsLCwsLCwsLFllcwpQYUxJLCJMYW5ndWFnZSxWaXNpb24sTXVsdGltb2RhbCIsIlZpc3VhbCBxdWVzdGlvbiBhbnN3ZXJpbmcsTGFuZ3VhZ2UgbW9kZWxpbmcvZ2VuZXJhdGlvbixJbWFnZSBjYXB0aW9uaW5nIixHb29nbGUsIlhpIENoZW4sIFhpYW8gV2FuZywgU29yYXZpdCBDaGFuZ3BpbnlvLCBBSiBQaWVyZ2lvdmFubmksIFBpb3RyIFBhZGxld3NraSwgRGFuaWVsIFNhbHosIFNlYmFzdGlhbiBHb29kbWFuLCBBZGFtIEdyeWNuZXIsIEJhc2lsIE11c3RhZmEsIEx1Y2FzIEJleWVyLCBBbGV4YW5kZXIgS29sZXNuaWtvdiwgSm9hbiBQdWlnY2VydmVyLCBOYW4gRGluZywgS2VyYW4gUm9uZywgSGFzc2FuIEFrYmFyaSwgR2F1cmF2IE1pc2hyYSwgTGludGluZyBYdWUsIEFzaGlzaCBUaGFwbGl5YWwsIEphbWVzIEJyYWRidXJ5LCBXZWljaGVuZyBLdW8sIE1vanRhYmEgU2V5ZWRob3NzZWluaSwgQ2hhbyBKaWEsIEJ1cmN1IEthcmFnb2wgQXlhbiwgQ2FybG9zIFJpcXVlbG1lLCBBbmRyZWFzIFN0ZWluZXIsIEFuZWxpYSBBbmdlbG92YSwgWGlhb2h1YSBaaGFpLCBOZWlsIEhvdWxzYnksIFJhZHUgU29yaWN1dCIsMjAyMi0wOS0xNCxQYUxJOiBBIEpvaW50bHktU2NhbGVkIE11bHRpbGluZ3VhbCBMYW5ndWFnZS1JbWFnZSBNb2RlbCxodHRwczovL2FyeGl2Lm9yZy9hYnMvMjIwOS4wNjc5NHY0LDk4My4wLFNPVEEgaW1wcm92ZW1lbnQsIiIiUGFMSSBhY2hpZXZlcyBzdGF0ZS1vZi10aGUtYXJ0IGluIG11bHRpcGxlIHZpc2lvbiBhbmQgbGFuZ3VhZ2UgdGFza3MgKHN1Y2ggYXMgY2FwdGlvbmluZywgdmlzdWFsIHF1ZXN0aW9uLWFuc3dlcmluZywgc2NlbmUtdGV4dCB1bmRlcnN0YW5kaW5nKSIiCgoiIlBhTEktMTdCIGFjaGlldmVzIHN0YXRlLW9mLXRoZS1hcnQgKFNPVEEpIHJlc3VsdHMgb24gbXVsdGlwbGUgYmVuY2htYXJrcywgb3V0cGVyZm9ybWluZyBzb21lIHN0cm9uZyBtb2RlbHMuIFNwZWNpZmljYWxseSwgUGFMSSBvdXRwZXJmb3JtcyByZWNlbnQgYW5kIGNvbmN1cnJlbnQgbW9kZWxzIG9uIHRoZSBsb25nLXN0YW5kaW5nCkNPQ08gQ2FwdGlvbmluZyBiZW5jaG1hcmsgKENoZW4gZXQgYWwuLCAyMDE1KSwgd2l0aCAxNDkuMSBDSURFciBzY29yZSBvbiB0aGUgS2FycGF0aHkgc3BsaXQgKEthcnBhdGh5ICYgRmVpLUZlaSwgMjAxNSkuIFBhTEkgYWxzbyBhY2hpZXZlcyBhIG5ldyBTT1RBIG9mIDg0LjMlIG9uIFZRQXYyIChHb3lhbCBldCBhbC4sIDIwMTcpIHdoaWxlIHVzaW5nIGFuIG9wZW4tdm9jYWJ1bGFyeSB0ZXh0IGdlbmVyYXRpdmUgc2V0dGluZyB0aGF0IGlzIHNpbWlsYXIgdG8gRmxhbWluZ28gKEFsYXlyYWMgZXQgYWwuLCAyMDIyKS4iIiIsMTY5MDAwMDAwMDAuMCwiMy45YiBJbWFnZSBFbmNvZGVyLCAKMTRiIE11bHRpbW9kYWwgRW5jb2Rlci1EZWNvZGVyIiwxLjY5ZSsyMywiUHJlLXRyYWluaW5nIHRoZSBWaVQgY29tcG9uZW50IGludm9sdmVkIDEuMSBtaWxsaW9uIHN0ZXBzICh0aGV5IHRyYWluIG92ZXIgMU0gc3RlcHMgYnV0IHJ1biB0aGUgbGFzdCAxMDBrIHR3aWNlIGFuZCB0aGVuIGF2ZXJhZ2UgdGhlIHR3byByZXN1bHRpbmcgbW9kZWxzKS4gQmF0Y2ggc2l6ZSBpcyAxNjM4NCBhbmQgdGhlIGlucHV0cyBhcmUgMjI0eDIyNC4gVGFibGUgOCBpbmRpY2F0ZXMgYSBmb3J3YXJkIHBhc3Mgd2l0aCBWaVQtZS8xNCBvbiBhIDIyNCBpbWFnZSB0YWtlcyAxOTgwIEdGTE9Qcywgc28gdG90YWwgdHJhaW5pbmcgY29tcHV0ZSBmb3IgdGhlIFZpVC1lLzE0IG1vZGVsIGlzOgoxOTgwZTkgKiAxNjM4NCAqIDEuMSBtaWxsaW9uICogMyAoYWNjb3VudCBmb3IgYmFja3dhcmQgcGFzc2VzKSA9IDEuMDdlMjMKCkluIHRoZSAiIm92ZXJhbCBtb2RlbCIiIHNlY3Rpb24sIHRoZXkgdGhlbiBzYXk6ICIiVGhlIGxhcmdlc3QgbW9kZWwsIFBhTEktMTdCLCBpcyBwcmV0cmFpbmVkIHVzaW5nIDEsMDI0IEdDUC1UUFV2NCBjaGlwcyBmb3IgNyBkYXlzIiIuIEl0IGlzIHRoZW4gdHJhaW5lZCBmb3IgYW5vdGhlciAzIGRheXMgb24gNTEyIGNoaXBzIGF0IGhpZ2hlciByZXNvbHV0aW9uLiAKCkkgYXNzdW1lIHRoZSBzdGF0ZWQgVFBVdjQgdHJhaW5pbmcgZG9lcyBub3QgaW5jbHVkZSB0aGUgVmlUIHByZXRyYWluaW5nLCBzaW5jZSBpdCBhbW91bnRzIHRvIGZld2VyIEZMT1BzIHRoYW4gd2UgZXN0aW1hdGUgYWJvdmUgZm9yIHRoZSBWaVQuCgoyNzUgdGVyYUZMT1AvcyAqICgoMTAyNCAqIDcpICsgKDUxMiAqIDMpKSAqIDI0ICogMzYwMCAqIDAuMyAodXRpbGl6YXRpb24gYXNzdW1wdGlvbikgPSA2LjJlMjIKClRvdGFsOiAxLjA3ZTIzICsgNi4yZTIyID0gMS42OWUyMyIsMTQzNTA3MDAwMDAwLCIiIkR1cmluZyB0cmFpbmluZywgdGhlIG1vZGVsIHBhc3NlcyBvdmVyIDEuNkIgaW1hZ2VzLCBvbmUgZXBvY2ggb3ZlciB0aGUgZW50aXJlIHByZXRyYWluaW5nIGRhdGFzZXQiIiIsMjQwLjAsMTAsR29vZ2xlIFRQVSB2NCwsTGlrZWx5LCJFZmZlY3RpdmUgc2NhbGluZyBhbmQgYSBmbGV4aWJsZSB0YXNrIGludGVyZmFjZSBlbmFibGUgbGFyZ2UgbGFuZ3VhZ2UgbW9kZWxzIHRvIGV4Y2VsIGF0IG1hbnkgdGFza3MuIFdlIHByZXNlbnQgUGFMSSAoUGF0aHdheXMgTGFuZ3VhZ2UgYW5kIEltYWdlIG1vZGVsKSwgYSBtb2RlbCB0aGF0IGV4dGVuZHMgdGhpcyBhcHByb2FjaCB0byB0aGUgam9pbnQgbW9kZWxpbmcgb2YgbGFuZ3VhZ2UgYW5kIHZpc2lvbi4gUGFMSSBnZW5lcmF0ZXMgdGV4dCBiYXNlZCBvbiB2aXN1YWwgYW5kIHRleHR1YWwgaW5wdXRzLCBhbmQgd2l0aCB0aGlzIGludGVyZmFjZSBwZXJmb3JtcyBtYW55IHZpc2lvbiwgbGFuZ3VhZ2UsIGFuZCBtdWx0aW1vZGFsIHRhc2tzLCBpbiBtYW55IGxhbmd1YWdlcy4gVG8gdHJhaW4gUGFMSSwgd2UgbWFrZSB1c2Ugb2YgbGFyZ2UgcHJlLXRyYWluZWQgZW5jb2Rlci1kZWNvZGVyIGxhbmd1YWdlIG1vZGVscyBhbmQgVmlzaW9uIFRyYW5zZm9ybWVycyAoVmlUcykuIFRoaXMgYWxsb3dzIHVzIHRvIGNhcGl0YWxpemUgb24gdGhlaXIgZXhpc3RpbmcgY2FwYWJpbGl0aWVzIGFuZCBsZXZlcmFnZSB0aGUgc3Vic3RhbnRpYWwgY29zdCBvZiB0cmFpbmluZyB0aGVtLiBXZSBmaW5kIHRoYXQgam9pbnQgc2NhbGluZyBvZiB0aGUgdmlzaW9uIGFuZCBsYW5ndWFnZSBjb21wb25lbnRzIGlzIGltcG9ydGFudC4gU2luY2UgZXhpc3RpbmcgVHJhbnNmb3JtZXJzIGZvciBsYW5ndWFnZSBhcmUgbXVjaCBsYXJnZXIgdGhhbiB0aGVpciB2aXNpb24gY291bnRlcnBhcnRzLCB3ZSB0cmFpbiBhIGxhcmdlLCA0LWJpbGxpb24gcGFyYW1ldGVyIFZpVCAoVmlULWUpIHRvIHF1YW50aWZ5IHRoZSBiZW5lZml0cyBmcm9tIGV2ZW4gbGFyZ2VyLWNhcGFjaXR5IHZpc2lvbiBtb2RlbHMuIFRvIHRyYWluIFBhTEksIHdlIGNyZWF0ZSBhIGxhcmdlIG11bHRpbGluZ3VhbCBtaXggb2YgcHJldHJhaW5pbmcgdGFza3MsIGJhc2VkIG9uIGEgbmV3IGltYWdlLXRleHQgdHJhaW5pbmcgc2V0IGNvbnRhaW5pbmcgMTBCIGltYWdlcyBhbmQgdGV4dHMgaW4gb3ZlciAxMDAgbGFuZ3VhZ2VzLiBQYUxJIGFjaGlldmVzIHN0YXRlLW9mLXRoZS1hcnQgaW4gbXVsdGlwbGUgdmlzaW9uIGFuZCBsYW5ndWFnZSB0YXNrcyAoc3VjaCBhcyBjYXB0aW9uaW5nLCB2aXN1YWwgcXVlc3Rpb24tYW5zd2VyaW5nLCBzY2VuZS10ZXh0IHVuZGVyc3RhbmRpbmcpLCB3aGlsZSByZXRhaW5pbmcgYSBzaW1wbGUsIG1vZHVsYXIsIGFuZCBzY2FsYWJsZSBkZXNpZ24uIiwxLjAsLFVucmVsZWFzZWQsVW5pdGVkIFN0YXRlcyBvZiBBbWVyaWNhLCwsLDEwMjQuMCwsMjAyNi0wNS0yNSAxMjoxOToxNCswMDowMCwsLCwsLEluZHVzdHJ5LFRydWUsLCwxNzIwMzIuMCxVbnJlbGVhc2VkLCxUcnVlLDUwODc4LjEwNzc3MzY2NjE2LCwsLDY5NzIwMy4xODQyNTQwMjUsIk9wZXJhdGlvbiBjb3VudGluZyxIYXJkd2FyZSIsLCwsLE5vCkRlZXAtTERBLEJpb2xvZ3ksIkNlbGwgQmlvbG9neSxHZW5lIGV4cHJlc3Npb24gcHJvZmlsZSBnZW5lcmF0aW9uLENlbGwtY2VsbCBpbnRlcmFjdGlvbiBwcmVkaWN0aW9uIixGdWRhbiBVbml2ZXJzaXR5LCJZdW5oZSBMaXUsIFFpcWluZyBGdSwgQ2hlbnl1IERvbmcsIFhpYW9xaW9uZyBYaWEsIEdhbmcgTGl1LCBMZWkgTGl1IiwyMDIyLTA5LTE0LE9wdGltaXphdGlvbiBhbmQgcmVkZXZlbG9wbWVudCBvZiBzaW5nbGUtY2VsbCBkYXRhIGFuYWx5c2lzIHdvcmtmbG93IGJhc2VkIG9uIGRlZXAgZ2VuZXJhdGl2ZSBtb2RlbHMsaHR0cHM6Ly93d3cuYmlvcnhpdi5vcmcvY29udGVudC8xMC4xMTAxLzIwMjIuMDkuMTIuNTA3NTYydjEuZnVsbCwsLCwsLCwsLGFmdGVyIHJlbW92YWwgb2YgaW5mZXJyZWQgaW1wdXJpdHkgY2VsbHMgKFBoYXNlIElJSTsgMTAzNzQgY2VsbHMgbGVmdCksLCwsLENvbmZpZGVudCwiVGhlIHByZXNlbnQgc2luZ2xlLWNlbGwgUk5BIHNlcXVlbmNpbmcoc2NSTkEtc2VxKSBhbmFseXNpcyBwaXBlbGluZXMgcmVxdWlyZSBhIGNvbWJpbmF0aW9uIG9mIGFwcHJvcHJpYXRlIG5vcm1hbGl6YXRpb24sIGRpbWVuc2lvbiByZWR1Y3Rpb24sIGNsdXN0ZXJpbmcsIGFuZCBzcGVjaWZpYy1nZW5lIGFuYWx5c2lzIGFsZ29yaXRobXMsIGJ1dCB0aGUgcmF0aW9uYWxlIGZvciB0aGUgY2hvaWNlIG9mIHRoZXNlIGFsZ29yaXRobXMgaXMgcmVsYXRpdmVseSBzdWJqZWN0aXZlIGJlY2F1c2Ugb2YgdGhlIGxhY2sgb2YgZ3JvdW5kIHRydXRoIGFzc2Vzc21lbnQgY29uY2x1c2lvbnMuIEFzIHRoZSBudW1iZXIgb2YgY2FwdHVyZWQgc2luZ2xlLWNlbGxzIGluY3JlYXNlcywgdGhlIG51bWJlciBvZiBkaWZmZXJlbnQgdHlwZXMgb2Ygbm9pc2UgY2VsbHMgYWxzbyBpbmNyZWFzZXMsIHdoaWNoIGNhbiBzdHJvbmdseSBhZmZlY3QgdGhlIGFuYWx5c2lzIGVmZmljaWVuY3kuIEZvciBzY1JOQS1zZXEsIGEgdGVjaG5vbG9neSB0aGF0IGdlbmVyYXRlcyBkYXRhIHRocm91Z2ggbXVsdGktcHJvY2VzcyBvcGVyYXRpb25zLCB0aGUgZGVlcCBnZW5lcmF0aXZlIG1vZGVsIHNob3VsZCBiZSBhIGdvb2QgY2hvaWNlIGZvciB0aGlzIHR5cGUgb2YgZGF0YSBhbmFseXNpcywgYWxsb3dpbmcgc2ltdWx0YW5lb3VzIGVzdGltYXRpb24gb2YgbXVsdGlwbGUgdW5vYnNlcnZhYmxlIHBhcmFtZXRlcnMgYXNzdW1lZCBpbiB0aGUgZGF0YSBnZW5lcmF0aW9uIHByb2Nlc3MuIEhlbmNlLCBpbiBvdXIgc3R1ZHksIHdlIHNlcXVlbmNlZCBhIHBvb2wgb2YgcHJlLWxhYmVsZWQgc2luZ2xlIGNlbGxzIHRvIG9idGFpbiBhIGJhdGNoIG9mIHNjUk5BLXNlcSBkYXRhIHdpdGggbWFpbiBhbmQgZmluZSBsYWJlbHMsIHdoaWNoIHdhcyB0aGVuIHVzZWQgdG8gZXZhbHVhdGUgdGhlIGNsdXN0ZXJpbmcgYW5kIHNwZWNpZmljLWdlbmUgYW5hbHlzaXMgbWV0aG9kcy4gQWZ0ZXJ3YXJkLCB3ZSBhcHBsaWVkIHR3byBkZWVwIGdlbmVyYXRpdmUgbW9kZWxzIHRvIGluZmVyIHRoZSBwcm9iYWJpbGl0aWVzIG9mIHBzZXVkbyBhbmQgaW1wdXJpdHkgY2VsbHMuIEFuZCBieSBzdGVwd2lzZSByZW1vdmluZyB0aGUgaW5mZXJyZWQgbm9pc2UgY2VsbHMsIHRoZSBjbHVzdGVyaW5nIHBlcmZvcm1hbmNlIGFuZCB0aGUgY29uc2lzdGVuY3kgb2YgZGlmZmVyZW50IHNwZWNpZmljLWdlbmUgYW5hbHlzaXMgbWV0aG9kcyBhcmUgYm90aCBncmVhdGx5IGltcHJvdmVkLiBBZnRlciB0aGF0LCB3ZSBhcHBsaWVkIERlZXAtTERBIChhIGxhdGVudCBEaXJpY2hsZXQgYWxsb2NhdGlvbi1iYXNlZCBkZWVwIGdlbmVyYXRpdmUgbW9kZWwpIHRvIHNjUk5BLXNlcSBkYXRhIGFuYWx5c2lzLiBBbmQgdGhpcyBtb2RlbCB0YWtlcyB0aGUgY291bnQgbWF0cml4IGFzIGlucHV0LCBhbmQgbWFrZXMgdGhlIGNsYXNzaWZpY2F0aW9uIGFuZCBzcGVjaWZpYyBnZW5lIG9wdGltaXphdGlvbiBwcm9jZXNzIG11dHVhbGx5IGRlcGVuZGVudCwgd2hpY2ggaGFzIG1vcmUgcHJhY3RpY2FsIHNlbnNlIGFuZCBzaW1wbGlmaWVzIHRoZSBhbmFseXNpcyB3b3JrZmxvdy4gQXQgbGFzdCwgd2Ugc3VjY2Vzc2Z1bGx5IGltcGxlbWVudGVkIHRoZSBtb2RlbCB3aXRoIHRyYW5zZmVycmVkIGtub3dsZWRnZSB0byBtYWtlIHNpbmdsZS1jZWxsIGFubm90YXRpb24gYW5kIHZlcmlmaWVkIGl0cyBzdXBlcmlvciBwZXJmb3JtYW5jZS4iLCwsVW5yZWxlYXNlZCxDaGluYSwsLCwsLDIwMjUtMTEtMjggMTE6NTM6NDQrMDA6MDAsLCwsLCxBY2FkZW1pYSwsLCwsT3BlbiBzb3VyY2UsIlRoZSB0aHJlZSBkZWVwIGdlbmVyYXRpdmUgbW9kZWxzIGNvdmVyZWQgaW4gdGhpcyBhcnRpY2xlLCBhcyB3ZWxsIGFzIG5lY2Vzc2FyeSBjbHVzdGVyaW5nIGV2YWx1YXRpb24gdG9vbHMgYW5kIHBsb3R0aW5nIHRvb2xzIGFyZSBvcmdhbml6ZWQgaW50byB0aGUgU2NEZWVwVG9vbHMgKGh0dHBzOi8vZ2l0aHViLmNvbS9saXV5dW5oby9TY0RlZXBUb29scykgc29mdHdhcmUuCkxpY2Vuc2U6IEJTRC0zLUNsYXVzZSBsaWNlbnNlIiwsLCwsLCwsLCwsLE5vClNhdVRlY2gsIlNwZWVjaCxBdWRpbyIsIlNwZWVjaCByZWNvZ25pdGlvbiAoQVNSKSxTcGVlY2gtdG8tdGV4dCIsIlNhdWRpIERhdGEgYW5kIEFydGlmaWNpYWwgSW50ZWxsaWdlbmNlIEF1dGhvcml0eSxTYXVkaSBDb21wYW55IGZvciBBcnRpZmljaWFsIEludGVsbGlnZW5jZSIsLDIwMjItMDktMTQsIlNEQUlBIGFuZCBTQ0FJIFVudmVpbCAiIlNhdVRlY2giIiBTcGVlY2gtdG8tdGV4dCBTb2Z0d2FyZQoiLCJodHRwczovL2dsb2JhbGFpc3VtbWl0Lm9yZy9lbi9OZXdzL1BhZ2VzL05ld3NEZXRhaWxzLmFzcHg/TmV3c0lkPTczCmh0dHBzOi8vc2F1ZGlnYXpldHRlLmNvbS5zYS9hcnRpY2xlLzYyNDk4NC9TQVVESS1BUkFCSUEvU0RBSUEtU0NBSS11bnZlaWwtU2F1VGVjaC1zcGVlY2gtdG8tdGV4dC1zb2Z0d2FyZSIsLFNPVEEgaW1wcm92ZW1lbnQsIlRoZSBtb2RlbCBvdXRwZXJmb3JtcyB0aGUgbmV4dCBiZXN0IHN5c3RlbSBieSBhcHByb3hpbWF0ZWx5IDglIGFuZCA5JSBvbiBNb2Rlcm4gU3RhbmRhcmQgQXJhYmljIGFuZCBTYXVkaSBkaWFsZWN0cyByZXNwZWN0aXZlbHkuIAoKVGhleSBkb24ndCByZXBvcnQgYW55IHJlc3VsdHMgb24gc3RhbmRhcmQgYmVuY2htYXJrcyIsLCwsLCwiVGhlIG1vZGVsIGhhcyBiZWVuIHRyYWluZWQgb24gYXBwcm94aW1hdGVseSAxNmsgaG91cnMgb2YgZGlhbGVjdGFsIEFyYWJpYyBzcGVlY2guIFRoZSB0b3RhbCBudW1iZXIgb2YgZGF0YXNldHMgaXMgOC4gVGhlIHRyYWluaW5nIGRhdGEgd2FzIGJhbGFuY2VkLCB3aXRoIGFwcHJveGltYXRlbHkgMiwwMDAgaG91cnMgcmVwcmVzZW50aW5nIGVhY2ggZGlhbGVjdC4iLDcyMC4wLCxOVklESUEgQTEwMCwsVW5rbm93biwiVGhlIG1vZGVsIGlzIGJhc2VkIG9uIHRoZSB3YXYydmVjIDIuMCBhcmNoaXRlY3R1cmUgd2hpY2ggdXNlcyBDVEMgbG9zcy9k</x:v>
      </x:c>
    </x:row>
    <x:row r="200" ht="18" customHeight="1">
      <x:c r="A200" s="17" t="n">
        <x:v>195</x:v>
      </x:c>
      <x:c r="B200" s="17" t="n">
        <x:v>309</x:v>
      </x:c>
      <x:c r="C200" s="94" t="str">
        <x:v>ZWNvZGluZy4gVGhlIG1vZGVsIGNvbnNpc3RzIG9mIGEgY29udm9sdXRpb25hbCBmZWF0dXJlIGVuY29kZXIgZm9yIGV4dHJhY3RpbmcgbGF0ZW50IHNwZWVjaCByZXByZXNlbnRhdGlvbnMsIGEgdHJhbnNmb3JtZXItYmFzZWQgY29udGV4dCBuZXR3b3JrIGZvciBtb2RlbGluZyBsb25nLXJhbmdlIGRlcGVuZGVuY2llcywgYW5kIGEgcXVhbnRpemF0aW9uIG1vZHVsZSBmb3IgZGlzY3JldGl6aW5nIGZlYXR1cmVzLiBUaGlzIGRlc2lnbiBlbmFibGVzIHRoZSBtb2RlbCB0byBwcm9kdWNlIHJpY2gsIGNvbnRleHQtYXdhcmUgc3BlZWNoIHJlcHJlc2VudGF0aW9ucyBzdWl0YWJsZSBmb3IgZG93bnN0cmVhbSBzcGVlY2ggcmVjb2duaXRpb24gdGFza3MuIiwsLEhvc3RlZCBhY2Nlc3MgKG5vIEFQSSksIlNhdWRpIEFyYWJpYSxTYXVkaSBBcmFiaWEiLCwsLDguMCwsMjAyNS0xMS0yOCAxMTo1Mzo0NCswMDowMCwsLCwsLCJJbmR1c3RyeSxHb3Zlcm5tZW50LEluZHVzdHJ5LEdvdmVybm1lbnQiLCwsLCxVbnJlbGVhc2VkLCwsLCwsLDY0MDguMTE3NTAyMzM0Nzg5LCwsLCwsTm8KQUNULTEsTGFuZ3VhZ2UsIkFnZW50aWMgd29ya2Zsb3dzLFRvb2wgdXNlLFN5c3RlbSBjb250cm9sIiwsLDIwMjItMDktMTQsQUNULTE6IFRyYW5zZm9ybWVyIGZvciBBY3Rpb25zLGh0dHBzOi8vd3d3LmFkZXB0LmFpL2FjdCwsLCwsTm90IGRpc2Nsb3NlZC4gRGVzY3JpYmVkIG9ubHkgYXMgJ2EgbGFyZ2Utc2NhbGUgVHJhbnNmb3JtZXInLiBMYXRlciB3b3JrIHVzZWQgRnV5dS04QiBhcmNoaXRlY3R1cmUuLCwsLCwsLCwsTGlrZWx5LCJBQ1QtMSBpcyBhIGxhcmdlLXNjYWxlIFRyYW5zZm9ybWVyIHRyYWluZWQgdG8gdXNlIGRpZ2l0YWwgdG9vbHMuIEl0IGlzIGhvb2tlZCB1cCB0byBhIENocm9tZSBleHRlbnNpb24gd2hpY2ggYWxsb3dzIEFDVC0xIHRvIG9ic2VydmUgd2hhdCdzIGhhcHBlbmluZyBpbiB0aGUgYnJvd3NlciBhbmQgdGFrZSBjZXJ0YWluIGFjdGlvbnMsIGxpa2UgY2xpY2tpbmcsIHR5cGluZywgYW5kIHNjcm9sbGluZy4gVGhlIG9ic2VydmF0aW9uIGlzIGEgY3VzdG9tIHJlbmRlcmluZyBvZiB0aGUgYnJvd3NlciB2aWV3cG9ydCB0aGF0IGlzIG1lYW50IHRvIGdlbmVyYWxpemUgYWNyb3NzIHdlYnNpdGVzLCBhbmQgdGhlIGFjdGlvbiBzcGFjZSBpcyB0aGUgVUkgZWxlbWVudHMgYXZhaWxhYmxlIG9uIHRoZSBwYWdlLiIsLCxVbnJlbGVhc2VkLCwsLCwsLDIwMjYtMDQtMDggMDI6MTU6MjErMDA6MDAsLCwsLCwsLCwsLCwsLCwsLCwsLCwsLCxObwpCRUlULTMsIk11bHRpbW9kYWwsVmlzaW9uLExhbmd1YWdlIiwiT2JqZWN0IGRldGVjdGlvbixTZW1hbnRpYyBzZWdtZW50YXRpb24sSW1hZ2UgY2xhc3NpZmljYXRpb24sVmlzdWFsIHF1ZXN0aW9uIGFuc3dlcmluZyxJbWFnZSBjYXB0aW9uaW5nLExhbmd1YWdlIGdlbmVyYXRpb24iLE1pY3Jvc29mdCxJbWFnZSBhcyBhIEZvcmVpZ24gTGFuZ3VhZ2U6IEJFaVQgUHJldHJhaW5pbmcgZm9yIEFsbCBWaXNpb24gYW5kIFZpc2lvbi1MYW5ndWFnZSBUYXNrcywyMDIyLTA4LTIyLEltYWdlIGFzIGEgRm9yZWlnbiBMYW5ndWFnZTogQkVpVCBQcmV0cmFpbmluZyBmb3IgQWxsIFZpc2lvbiBhbmQgVmlzaW9uLUxhbmd1YWdlIFRhc2tzLGh0dHBzOi8vYXJ4aXYub3JnL2Ficy8yMjA4LjEwNDQyLDcyMS4wLFNPVEEgaW1wcm92ZW1lbnQsImZyb20gYWJzdHJhY3Q6ICdJbiB0aGlzIHdvcmssIHdlIGludHJvZHVjZSBhIGdlbmVyYWwtcHVycG9zZSBtdWx0aW1vZGFsIGZvdW5kYXRpb24gbW9kZWwgQkVpVC0zLCB3aGljaCBhY2hpZXZlcyBzdGF0ZS1vZi10aGUtYXJ0IHRyYW5zZmVyIHBlcmZvcm1hbmNlIG9uIGJvdGggdmlzaW9uIGFuZCB2aXNpb24tbGFuZ3VhZ2UgdGFza3MuJwoKIiJFeHBlcmltZW50YWwgcmVzdWx0cyBzaG93IHRoYXQgQkVpVC0zIG9idGFpbnMgc3RhdGUtb2YtdGhlLWFydCBwZXJmb3JtYW5jZSBvbiBvYmplY3QgZGV0ZWN0aW9uIChDT0NPKSwgc2VtYW50aWMgc2VnbWVudGF0aW9uIChBREUyMEspLCBpbWFnZSBjbGFzc2lmaWNhdGlvbiAoSW1hZ2VOZXQpLCB2aXN1YWwgcmVhc29uaW5nIChOTFZSMiksIHZpc3VhbCBxdWVzdGlvbiBhbnN3ZXJpbmcgKFZRQXYyKSwgaW1hZ2UgY2FwdGlvbmluZyAoQ09DTyksIGFuZCBjcm9zcy1tb2RhbCByZXRyaWV2YWwgKEZsaWNrcjMwSywgQ09DTykuIiIiLDE5MDAwMDAwMDAuMCwxLjlCIGZyb20gVGFibGUgMiw3ZSsxOSwiZnJvbSBUYWJsZSAxMSwgMU0gdHJhaW5pbmcgc3RlcHMgd2l0aCBiYXRjaCBzaXplIDYxNDQuIApGcm9tIFRhYmxlIDIgd2UgaGF2ZSB0aGF0IG1vZGVsIGhhdmUgMS45QiBwYXJhbWV0ZXJzLgpNb2RlbCBpcyBWSVQiLCwiZnJvbSBUYWJsZSAzCjIxTSBwYWlycyBpbWFnZSB0ZXh0LAoxNE0gaW1hZ2VzLDE2MEdCIGRvY3VtZW50cyIsLCwsLExpa2VseSwiQSBiaWcgY29udmVyZ2VuY2Ugb2YgbGFuZ3VhZ2UsIHZpc2lvbiwgYW5kIG11bHRpbW9kYWwgcHJldHJhaW5pbmcgaXMgZW1lcmdpbmcuIEluIHRoaXMgd29yaywgd2UgaW50cm9kdWNlIGEgZ2VuZXJhbC1wdXJwb3NlIG11bHRpbW9kYWwgZm91bmRhdGlvbiBtb2RlbCBCRWlULTMsIHdoaWNoIGFjaGlldmVzIHN0YXRlLW9mLXRoZS1hcnQgdHJhbnNmZXIgcGVyZm9ybWFuY2Ugb24gYm90aCB2aXNpb24gYW5kIHZpc2lvbi1sYW5ndWFnZSB0YXNrcy4gU3BlY2lmaWNhbGx5LCB3ZSBhZHZhbmNlIHRoZSBiaWcgY29udmVyZ2VuY2UgZnJvbSB0aHJlZSBhc3BlY3RzOiBiYWNrYm9uZSBhcmNoaXRlY3R1cmUsIHByZXRyYWluaW5nIHRhc2ssIGFuZCBtb2RlbCBzY2FsaW5nIHVwLiBXZSBpbnRyb2R1Y2UgTXVsdGl3YXkgVHJhbnNmb3JtZXJzIGZvciBnZW5lcmFsLXB1cnBvc2UgbW9kZWxpbmcsIHdoZXJlIHRoZSBtb2R1bGFyIGFyY2hpdGVjdHVyZSBlbmFibGVzIGJvdGggZGVlcCBmdXNpb24gYW5kIG1vZGFsaXR5LXNwZWNpZmljIGVuY29kaW5nLiBCYXNlZCBvbiB0aGUgc2hhcmVkIGJhY2tib25lLCB3ZSBwZXJmb3JtIG1hc2tlZCAiImxhbmd1YWdlIiIgbW9kZWxpbmcgb24gaW1hZ2VzIChJbWdsaXNoKSwgdGV4dHMgKEVuZ2xpc2gpLCBhbmQgaW1hZ2UtdGV4dCBwYWlycyAoIiJwYXJhbGxlbCBzZW50ZW5jZXMiIikgaW4gYSB1bmlmaWVkIG1hbm5lci4gRXhwZXJpbWVudGFsIHJlc3VsdHMgc2hvdyB0aGF0IEJFaVQtMyBvYnRhaW5zIHN0YXRlLW9mLXRoZS1hcnQgcGVyZm9ybWFuY2Ugb24gb2JqZWN0IGRldGVjdGlvbiAoQ09DTyksIHNlbWFudGljIHNlZ21lbnRhdGlvbiAoQURFMjBLKSwgaW1hZ2UgY2xhc3NpZmljYXRpb24gKEltYWdlTmV0KSwgdmlzdWFsIHJlYXNvbmluZyAoTkxWUjIpLCB2aXN1YWwgcXVlc3Rpb24gYW5zd2VyaW5nIChWUUF2MiksIGltYWdlIGNhcHRpb25pbmcgKENPQ08pLCBhbmQgY3Jvc3MtbW9kYWwgcmV0cmlldmFsIChGbGlja3IzMEssIENPQ08pLiAiLCwsT3BlbiB3ZWlnaHRzICh1bnJlc3RyaWN0ZWQpLFVuaXRlZCBTdGF0ZXMgb2YgQW1lcmljYSwsLCwsLDIwMjYtMDUtMjUgMTI6MTk6MTQrMDA6MDAsLCwsLCxJbmR1c3RyeSwsLCwsVW5yZWxlYXNlZCwiYXBhY2hlIDIuMApodHRwczovL2dpdGh1Yi5jb20vbWljcm9zb2Z0L3VuaWxtL3RyZWUvbWFzdGVyL2JlaXQzCgpJdCBzZWVtcyB0aGF0IHRoZXJlIGFyZSBubyBwcmUtdHJhaW5pbmcgY29kZSwgb25seSBmaW5lLXR1bmluZyBjb2RlIiwsLCwsLCxPcGVyYXRpb24gY291bnRpbmcsLCwsLFllcwpTdGFibGUgRGlmZnVzaW9uIDEuNSxJbWFnZSBnZW5lcmF0aW9uLCJJbWFnZSBnZW5lcmF0aW9uLFRleHQtdG8taW1hZ2UiLFJ1bndheSwiUm9iaW4gUm9tYmFjaCwgUGF0cmljayBFc3NlciIsMjAyMi0wOC0yMixTdGFibGUgRGlmZnVzaW9uIHYxLTUgTW9kZWwgQ2FyZCxodHRwczovL2h1Z2dpbmdmYWNlLmNvL3N0YWJsZS1kaWZmdXNpb24tdjEtNS9zdGFibGUtZGlmZnVzaW9uLXYxLTUsLCwsLCwsdmVyeSBzaW1pbGFyIHRvIHYxLjQgYnV0IG1vcmUgdHJhaW5pbmcgc3RlcHMsLCJzdGFibGUtZGlmZnVzaW9uLXYxLTUgUmVzdW1lZCBmcm9tIHN0YWJsZS1kaWZmdXNpb24tdjEtMiAtIDU5NSwwMDAgc3RlcHMgYXQgcmVzb2x1dGlvbiA1MTJ4NTEyIG9uICIibGFpb24tYWVzdGhldGljcyB2MiA1KyIiIGFuZCAxMCAlIGRyb3BwaW5nIG9mIHRoZSB0ZXh0LWNvbmRpdGlvbmluZyB0byBpbXByb3ZlIGNsYXNzaWZpZXItZnJlZSBndWlkYW5jZSBzYW1wbGluZy4KQmF0Y2g6IDMyIHggOCB4IDIgeCA0ID0gMjA0OCIsLCxOVklESUEgQTEwMCBQQ0llLCxDb25maWRlbnQsIlRoZSBTdGFibGUtRGlmZnVzaW9uLXYxLTUgY2hlY2twb2ludCB3YXMgaW5pdGlhbGl6ZWQgd2l0aCB0aGUgd2VpZ2h0cyBvZiB0aGUgU3RhYmxlLURpZmZ1c2lvbi12MS0yIGNoZWNrcG9pbnQgYW5kIHN1YnNlcXVlbnRseSBmaW5lLXR1bmVkIG9uIDU5NWsgc3RlcHMgYXQgcmVzb2x1dGlvbiA1MTJ4NTEyIG9uICIibGFpb24tYWVzdGhldGljcyB2MiA1KyIiIGFuZCAxMCUgZHJvcHBpbmcgb2YgdGhlIHRleHQtY29uZGl0aW9uaW5nIHRvIGltcHJvdmUgY2xhc3NpZmllci1mcmVlIGd1aWRhbmNlIHNhbXBsaW5nLiIsLCxPcGVuIHdlaWdodHMgKHJlc3RyaWN0ZWQgdXNlKSxVbml0ZWQgU3RhdGVzIG9mIEFtZXJpY2EsU3RhYmxlIERpZmZ1c2lvbiAxLjIsLCwyNTYuMCwsMjAyNS0xMS0yOCAxMTo1Mzo0NCswMDowMCwsLCwsLEluZHVzdHJ5LCw1LjAwMDAwMDAwMDAwMDAwMDRlKzIyLCwsT3BlbiAocmVzdHJpY3RlZCB1c2UpLCJodHRwczovL2h1Z2dpbmdmYWNlLmNvL3N0YWJsZS1kaWZmdXNpb24tdjEtNS9zdGFibGUtZGlmZnVzaW9uLXYxLTUKCk9wZW4gUkFJTC1NIGxpY2Vuc2UKaHR0cHM6Ly9naXRodWIuY29tL0NvbXBWaXMvc3RhYmxlLWRpZmZ1c2lvbiIsLCwsLCwxNTM4NzMuNjEzMjUzODc5ODgsLHN0YWJsZS1kaWZmdXNpb24tdjEtNSwsLCxZZXMKU3RhYmxlIERpZmZ1c2lvbiAxLjIsSW1hZ2UgZ2VuZXJhdGlvbiwiSW1hZ2UgZ2VuZXJhdGlvbixUZXh0LXRvLWltYWdlIixMdWR3aWcgTWF4aW1pbGlhbiBVbml2ZXJzaXR5IG9mIE11bmljaCwiUm9iaW4gUm9tYmFjaCwgUGF0cmljayBFc3NlciIsMjAyMi0wOC0yMixTdGFibGUgRGlmZnVzaW9uIHYxLTIgTW9kZWwgQ2FyZCxodHRwczovL2h1Z2dpbmdmYWNlLmNvL0NvbXBWaXMvc3RhYmxlLWRpZmZ1c2lvbi12MS0yLCwsLCwsLCwsIjUxNWsgc3RlcHMgYXQgNTEyeDUxMiBvbiAiImxhaW9uLWltcHJvdmVkLWFlc3RoZXRpY3MiIi4KQmF0Y2g6IDMyIHggOCB4IDIgeCA0ID0gMjA0OCIsLCxOVklESUEgQTEwMCBQQ0llLCxDb25maWRlbnQsInNkLXYxLTIuY2twdDogUmVzdW1lZCBmcm9tIHNkLXYxLTEuY2twdC4gNTE1ayBzdGVwcyBhdCByZXNvbHV0aW9uIDUxMng1MTIgb24gbGFpb24tYWVzdGhldGljcyB2MiA1KyAoYSBzdWJzZXQgb2YgbGFpb24yQi1lbiB3aXRoIGVzdGltYXRlZCBhZXN0aGV0aWNzIHNjb3JlID4gNS4wLCBhbmQgYWRkaXRpb25hbGx5IGZpbHRlcmVkIHRvIGltYWdlcyB3aXRoIGFuIG9yaWdpbmFsIHNpemUgPj0gNTEyeDUxMiwgYW5kIGFuIGVzdGltYXRlZCB3YXRlcm1hcmsgcHJvYmFiaWxpdHkgPCAwLjUuIFRoZSB3YXRlcm1hcmsgZXN0aW1hdGUgaXMgZnJvbSB0aGUgTEFJT04tNUIgbWV0YWRhdGEsIHRoZSBhZXN0aGV0aWNzIHNjb3JlIGlzIGVzdGltYXRlZCB1c2luZyB0aGUgTEFJT04tQWVzdGhldGljcyBQcmVkaWN0b3IgVjIpLiIsLCxPcGVuIHdlaWdodHMgKHJlc3RyaWN0ZWQgdXNlKSxHZXJtYW55LFN0YWJsZSBEaWZmdXNpb24gMS4xLCwsMjU2LjAsLDIwMjUtMTEtMjggMTE6NTM6NDQrMDA6MDAsLCwsLCxBY2FkZW1pYSwsLDUuMDAwMDAwMDAwMDAwMDAwNGUrMjIsLE9wZW4gKHJlc3RyaWN0ZWQgdXNlKSwiT3BlbiBSQUlMLU0gbGljZW5zZQpodHRwczovL2h1Z2dpbmdmYWNlLmNvL0NvbXBWaXMvc3RhYmxlLWRpZmZ1c2lvbi12MS0yCgpPcGVuIFJBSUwtTSBsaWNlbnNlCmh0dHBzOi8vZ2l0aHViLmNvbS9Db21wVmlzL3N0YWJsZS1kaWZmdXNpb24iLCwsLCwsMTUzODczLjYxMzI1Mzg3OTg4LCxDb21wVmlzLCwsLFllcwpTdGFibGUgRGlmZnVzaW9uIDEuNCxJbWFnZSBnZW5lcmF0aW9uLCJJbWFnZSBnZW5lcmF0aW9uLFRleHQtdG8taW1hZ2UiLEx1ZHdpZyBNYXhpbWlsaWFuIFVuaXZlcnNpdHkgb2YgTXVuaWNoLCJSb2JpbiBSb21iYWNoLCBQYXRyaWNrIEVzc2VyIiwyMDIyLTA4LTIyLFN0YWJsZSBEaWZmdXNpb24gdjEtNCBNb2RlbCBDYXJkLGh0dHBzOi8vaHVnZ2luZ2ZhY2UuY28vQ29tcFZpcy9zdGFibGUtZGlmZnVzaW9uLXYxLTQsLCwsLCw1LjAwMDAwMDAwMDAwMDAwMDRlKzIyLCIzMTIwMDAwMDAwMDAwMDAgRkxPUCAvIEdQVSAvIHNlYyAqIDE1MDAwMCBHUFUtaG91cnMgKiAzNjAwIHNlYyAvIGhvdXIgKiAwLjMgW2Fzc3VtZWQgdXRpbGl6YXRpb25dID0gNS4wNTQ0ZSsyMiBGTE9QCgpodHRwczovL2dpdGh1Yi5jb20vQ29tcFZpcy9zdGFibGUtZGlmZnVzaW9uL2Jsb2IvbWFpbi9TdGFibGVfRGlmZnVzaW9uX3YxX01vZGVsX0NhcmQubWQiLCwiMjI1ayBzdGVwcyBhdCA1MTJ4NTEyIG9uICIibGFpb24tYWVzdGhldGljcyB2MiA1KyIiLAp3aXRoIDEwJSBkcm9wcGluZyBvZiB0ZXh0IGNvbmRpdGlvbmluZy4KQmF0Y2g6IDMyIHggOCB4IDIgeCA0ID0gMjA0OCIsLDE1MDAwMCxOVklESUEgQTEwMCBQQ0llLCxDb25maWRlbnQsInNkLXYxLTQuY2twdDogUmVzdW1lZCBmcm9tIHNkLXYxLTIuY2twdC4gMjI1ayBzdGVwcyBhdCByZXNvbHV0aW9uIDUxMng1MTIgb24gIiJsYWlvbi1hZXN0aGV0aWNzIHYyIDUrIiIgYW5kIDEwJSBkcm9wcGluZyBvZiB0aGUgdGV4dC1jb25kaXRpb25pbmcgdG8gaW1wcm92ZSBjbGFzc2lmaWVyLWZyZWUgZ3VpZGFuY2Ugc2FtcGxpbmcuIiwsLE9wZW4gd2VpZ2h0cyAocmVzdHJpY3RlZCB1c2UpLEdlcm1hbnksU3RhYmxlIERpZmZ1c2lvbiAxLjIsLCwyNTYuMCwsMjAyNS0xMS0yOCAxMTo1Mzo0NCswMDowMCwsLCwsLEFjYWRlbWlhLCwsLCxPcGVuIChyZXN0cmljdGVkIHVzZSksIk9wZW5SQUlMIGxpY2Vuc2UgZm9yIHdlaWdodHMKaHR0cHM6Ly9odWdnaW5nZmFjZS5jby9Db21wVmlzL3N0YWJsZS1kaWZmdXNpb24tdjEtNAoKIiJUaGUgUmVzcG9uc2libGUgQUkgTGljZW5zZSBhbGxvd3MgdXNlcnMgdG8gdGFrZSBhZHZhbnRhZ2Ugb2YgdGhlIG1vZGVsIGluIGEgd2lkZSByYW5nZSBvZiBzZXR0aW5ncyAoaW5jbHVkaW5nIGZyZWUgdXNlIGFuZCByZWRpc3RyaWJ1dGlvbikgYXMgbG9uZyBhcyB0aGV5IHJlc3BlY3QgdGhlIHNwZWNpZmljIHVzZSBjYXNlIHJlc3RyaWN0aW9ucyBvdXRsaW5lZCwgd2hpY2ggY29ycmVzcG9uZCB0byBtb2RlbCBhcHBsaWNhdGlvbnMgdGhlIGxpY2Vuc29yIGRlZW1zIGlsbC1zdWl0ZWQgZm9yIHRoZSBtb2RlbCBvciBhcmUgbGlrZWx5IHRvIGNhdXNlIGhhcm0iIgoKT3BlbiBSQUlMLU0gbGljZW5zZQpodHRwczovL2dpdGh1Yi5jb20vQ29tcFZpcy9zdGFibGUtZGlmZnVzaW9uIiwsLCwsLDE1Mzg3My42MTMyNTM4Nzk4OCxIYXJkd2FyZSxDb21wVmlzLCwsLFllcwpTdGFibGUgRGlmZnVzaW9uIDEuMSxJbWFnZSBnZW5lcmF0aW9uLCJJbWFnZSBnZW5lcmF0aW9uLFRleHQtdG8taW1hZ2UiLEx1ZHdpZyBNYXhpbWlsaWFuIFVuaXZlcnNpdHkgb2YgTXVuaWNoLCJSb2JpbiBSb21iYWNoLCBQYXRyaWNrIEVzc2VyIiwyMDIyLTA4LTIyLFN0YWJsZSBEaWZmdXNpb24gdjEtMSBNb2RlbCBDYXJkLGh0dHBzOi8vaHVnZ2luZ2ZhY2UuY28vQ29tcFZpcy9zdGFibGUtZGlmZnVzaW9uLXYxLTEsLCwsLCwsLCwiMjM3ayBzdGVwcyBhdCByZXNvbHV0aW9uIDI1NngyNTYgb24gbGFpb24yQi1lbi4gMTk0ayBzdGVwcyBhdCByZXNvbHV0aW9uIDUxMng1MTIgb24gbGFpb24taGlnaC1yZXNvbHV0aW9uICgxNzBNIGV4YW1wbGVzIGZyb20gTEFJT04tNUIgd2l0aCByZXNvbHV0aW9uID49IDEwMjR4MTAyNCkuCkJhdGNoOiAzMiB4IDggeCAyIHggNCA9IDIwNDgiLCwsTlZJRElBIEExMDAgUENJZSwsQ29uZmlkZW50LFN0YWJsZSBEaWZmdXNpb24gdjEgcmVmZXJzIHRvIGEgc3BlY2lmaWMgY29uZmlndXJhdGlvbiBvZiB0aGUgbW9kZWwgYXJjaGl0ZWN0dXJlIHRoYXQgdXNlcyBhIGRvd25zYW1wbGluZy1mYWN0b3IgOCBhdXRvZW5jb2RlciB3aXRoIGFuIDg2ME0gVU5ldCBhbmQgQ0xJUCBWaVQtTC8xNCB0ZXh0IGVuY29kZXIgZm9yIHRoZSBkaWZmdXNpb24gbW9kZWwuIFRoZSBtb2RlbCB3YXMgcHJldHJhaW5lZCBvbiAyNTZ4MjU2IGltYWdlcyBhbmQgdGhlbiBmaW5ldHVuZWQgb24gNTEyeDUxMiBpbWFnZXMuLCwsT3BlbiB3ZWlnaHRzIChyZXN0cmljdGVkIHVzZSksR2VybWFueSxDTElQIChWaVQgTC8xNEAzMzZweCksLCwyNTYuMCwsMjAyNS0xMS0yOCAxMTo1Mzo0NCswMDowMCwsLCwsLEFjYWRlbWlhLCwsNS4wMDAwMDAwMDAwMDAwMDA0ZSsyMiwsT3BlbiAocmVzdHJpY3RlZCB1c2UpLCJPcGVuIFJBSUwtTSBsaWNlbnNlCmh0dHBzOi8vaHVnZ2luZ2ZhY2UuY28vQ29tcFZpcy9zdGFibGUtZGlmZnVzaW9uLXYxLTEKaHR0cHM6Ly9naXRodWIuY29tL0NvbXBWaXMvc3RhYmxlLWRpZmZ1c2lvbgoKIiwsLCwsLDE1Mzg3My42MTMyNTM4Nzk4OCwsQ29tcFZpcywsLCxZZXMKUGFMTS1TYXlDYW4sUm9ib3RpY3MsUm9ib3RpYyBtYW5pcHVsYXRpb24sR29vZ2xlLCJNaWNoYWVsIEFobiwgQW50aG9ueSBCcm9oYW4sIE5vYWggQnJvd24sIFlldmdlbiBDaGVib3RhciwgT21hciBDb3J0ZXMsIEJ5cm9uIERhdmlkLCBDaGVsc2VhIEZpbm4sIENodXl1YW4gRnUsIEtlZXJ0aGFuYSBHb3BhbGFrcmlzaG5hbiwgS2Fyb2wgSGF1c21hbiwgQWxleCBIZXJ6b2csIERhbmllbCBIbywgSmFzbWluZSBIc3UsIEp1bGlhbiBJYmFyeiwgQnJpYW4gSWNodGVyLCBBbGV4IElycGFuLCBFcmljIEphbmcsIFJvc2FyaW8gSmF1cmVndWkgUnVhbm8sIEt5bGUgSmVmZnJleSwgU2FsbHkgSmVzbW9udGgsIE5pa2hpbCBKIEpvc2hpLCBSeWFuIEp1bGlhbiwgRG1pdHJ5IEthbGFzaG5pa292LCBZdWhlbmcgS3VhbmcsIEt1YW5nLUh1ZWkgTGVlLCBTZXJnZXkgTGV2aW5lLCBZYW8gTHUsIExpbmRhIEx1dSwgQ2Fyb2xpbmEgUGFyYWRhLCBQZXRlciBQYXN0b3IsIEpvcm5lbGwgUXVpYW1iYW8sIEthbmlzaGthIFJhbywgSmFyZWsgUmV0dGluZ2hvdXNlLCBEaWVnbyBSZXllcywgUGllcnJlIFNlcm1hbmV0LCBOaWNvbGFzIFNpZXZlcnMsIENsYXl0b24gVGFuLCBBbGV4YW5kZXIgVG9zaGV2LCBWaW5jZW50IFZhbmhvdWNrZSwgRmVpIFhpYSwgVGVkIFhpYW8sIFBlbmcgWHUsIFNpY2h1biBYdSwgTWVuZ3l1YW4gWWFuLCBBbmR5IFplbmciLDIwMjItMDgtMTYsIkRvIEFzIEkgQ2FuLCBOb3QgQXMgSSBTYXk6IEdyb3VuZGluZyBMYW5ndWFnZSBpbiBSb2JvdGljIEFmZm9yZGFuY2VzIixodHRwczovL2FyeGl2Lm9yZy9hYnMvMjIwNC4wMTY5MSwzMDgxLjAsLFRvcDEwIHJlY2VudCBwYXBlciBmcm9tIFNlYmFzdGlhbiBTYXJ0b3IgMjAyNS0wNS0xNCw1NDAwMDAwMDAwMDAuMCwiNTQwQiBmcm9tIFBhTE0tNTQwQi4KCiIsLCIiIlRoZSBSTCBtb2RlbCBpcyB0cmFpbmVkIHVzaW5nIDE2IFRQVXYzIGNoaXBzIGFuZCBmb3IgYWJvdXQgMTAwIGhvdXJzLCBhcyB3ZWxsIGFzIGEgcG9vbCBvZiAzMDAwIENQVSB3b3JrZXJzIHRvIGNvbGxlY3QgZXBpc29kZXMgYW5kIGFub3RoZXIgMzAwMCBDUFUgd29ya2VycyB0byBjb21wdXRlIHRhcmdldCBRLXZhbHVlcy4iIgoKMTYwMCBob3VycyAqIDM2MDAgKiAxMjMgdGVyYWZsb3BzICogMC40IChhc3N1bWVkIHV0aWxpemF0aW9uKSA9IDIuODNlMjAKClBhTE0gaXRzZWxmIHVzZXMgMi41MjcyZSsyNCwgc28gYWRkaXRpb25hbCB0cmFpbmluZyBpcyBuZWdsaWdpYmxlLiIsLCwxMDAuMCxUaGUgUkwgbW9kZWwgaXMgdHJhaW5lZCB1c2luZyAxNiBUUFV2MyBjaGlwcyBhbmQgZm9yIGFib3V0IDEwMCBob3VycyxHb29nbGUgVFBVIHYzLFJlaW5mb3JjZW1lbnQgbGVhcm5pbmcsTGlrZWx5LCJMYXJnZSBsYW5ndWFnZSBtb2RlbHMgY2FuIGVuY29kZSBhIHdlYWx0aCBvZiBzZW1hbnRpYyBrbm93bGVkZ2UgYWJvdXQgdGhlIHdvcmxkLiBTdWNoIGtub3dsZWRnZSBjb3VsZCBiZSBleHRyZW1lbHkgdXNlZnVsIHRvIHJvYm90cyBhaW1pbmcgdG8gYWN0IHVwb24gaGlnaC1sZXZlbCwgdGVtcG9yYWxseSBleHRlbmRlZCBpbnN0cnVjdGlvbnMgZXhwcmVzc2VkIGluIG5hdHVyYWwgbGFuZ3VhZ2UuIEhvd2V2ZXIsIGEgc2lnbmlmaWNhbnQgd2Vha25lc3Mgb2YgbGFuZ3VhZ2UgbW9kZWxzIGlzIHRoYXQgdGhleSBsYWNrIHJlYWwtd29ybGQgZXhwZXJpZW5jZSwgd2hpY2ggbWFrZXMgaXQgZGlmZmljdWx0IHRvIGxldmVyYWdlIHRoZW0gZm9yIGRlY2lzaW9uIG1ha2luZyB3aXRoaW4gYSBnaXZlbiBlbWJvZGltZW50LiBGb3IgZXhhbXBsZSwgYXNraW5nIGEgbGFuZ3VhZ2UgbW9kZWwgdG8gZGVzY3JpYmUgaG93IHRvIGNsZWFuIGEgc3BpbGwgbWlnaHQgcmVzdWx0IGluIGEgcmVhc29uYWJsZSBuYXJyYXRpdmUsIGJ1dCBpdCBtYXkgbm90IGJlIGFwcGxpY2FibGUgdG8gYSBwYXJ0aWN1bGFyIGFnZW50LCBzdWNoIGFzIGEgcm9ib3QsIHRoYXQgbmVlZHMgdG8gcGVyZm9ybSB0aGlzIHRhc2sgaW4gYSBwYXJ0aWN1bGFyIGVudmlyb25tZW50LiBXZSBwcm9wb3NlIHRvIHByb3ZpZGUgcmVhbC13b3JsZCBncm91bmRpbmcgYnkgbWVhbnMgb2YgcHJldHJhaW5lZCBza2lsbHMsIHdoaWNoIGFyZSB1c2VkIHRvIGNvbnN0cmFpbiB0aGUgbW9kZWwgdG8gcHJvcG9zZSBuYXR1cmFsIGxhbmd1YWdlIGFjdGlvbnMgdGhhdCBhcmUgYm90aCBmZWFzaWJsZSBhbmQgY29udGV4dHVhbGx5IGFwcHJvcHJpYXRlLiBUaGUgcm9ib3QgY2FuIGFjdCBhcyB0aGUgbGFuZ3VhZ2UgbW9kZWwncyAiImhhbmRzIGFuZCBleWVzLCIiIHdoaWxlIHRoZSBsYW5ndWFnZSBtb2RlbCBzdXBwbGllcyBoaWdoLWxldmVsIHNlbWFudGljIGtub3dsZWRnZSBhYm91dCB0aGUgdGFzay4gV2Ugc2hvdyBob3cgbG93LWxldmVsIHNraWxscyBjYW4gYmUgY29tYmluZWQgd2l0aCBsYXJnZSBsYW5ndWFnZSBtb2RlbHMgc28gdGhhdCB0aGUgbGFuZ3VhZ2UgbW9kZWwgcHJvdmlkZXMgaGlnaC1sZXZlbCBrbm93bGVkZ2UgYWJvdXQgdGhlIHByb2NlZHVyZXMgZm9yIHBlcmZvcm1pbmcgY29tcGxleCBhbmQgdGVtcG9yYWxseS1leHRlbmRlZCBpbnN0cnVjdGlvbnMsIHdoaWxlIHZhbHVlIGZ1bmN0aW9ucyBhc3NvY2lhdGVkIHdpdGggdGhlc2Ugc2tpbGxzIHByb3ZpZGUgdGhlIGdyb3VuZGluZyBuZWNlc3NhcnkgdG8gY29ubmVjdCB0aGlzIGtub3dsZWRnZSB0byBhIHBhcnRpY3VsYXIgcGh5c2ljYWwgZW52aXJvbm1lbnQuIFdlIGV2YWx1YXRlIG91ciBtZXRob2Qgb24gYSBudW1iZXIgb2YgcmVhbC13b3JsZCByb2JvdGljIHRhc2tzLCB3aGVyZSB3ZSBzaG93IHRoZSBuZWVkIGZvciByZWFsLXdvcmxkIGdyb3VuZGluZyBhbmQgdGhhdCB0aGlzIGFwcHJvYWNoIGlzIGNhcGFibGUgb2YgY29tcGxldGluZyBsb25nLWhvcml6b24sIGFic3RyYWN0LCBuYXR1cmFsIGxhbmd1YWdlIGluc3RydWN0aW9ucyBvbiBhIG1vYmlsZSBtYW5pcHVsYXRvci4gVGhlIHByb2plY3QncyB3ZWJzaXRlIGFuZCB0aGUgdmlkZW8gY2FuIGJlIGZvdW5kIGF0IHRoaXMgaHR0cHMgVVJMLiIsLCxVbnJlbGVhc2VkLFVuaXRlZCBTdGF0ZXMgb2YgQW1lcmljYSxQYUxNICg1NDBCKSwyLjgzZSsyMCwiSSB0aGluayBQYUxNLTU0MEIgd2Fzbid0IGFjdHVhbGx5IGludm9sdmVkIGluIHRyYWluaW5nIGFuZCB0aGUgYXV0aG9ycyB0cmFpbmVkIGEgc2VwYXJhdGUgUkwgbW9kZWwuIAoKIiJUaGUgUkwgbW9kZWwgaXMgdHJhaW5lZCB1c2luZyAxNiBUUFV2MyBjaGlwcyBhbmQgZm9yIGFib3V0IDEwMCBob3VycywgYXMgd2VsbCBhcyBhIHBvb2wgb2YgMzAwMCBDUFUgd29ya2VycyB0byBjb2xsZWN0IGVwaXNvZGVzIGFuZCBhbm90aGVyIDMwMDAgQ1BVIHdvcmtlcnMgdG8gY29tcHV0ZSB0YXJnZXQgUS12YWx1ZXMuIiIKCklnbm9yaW5nIENQVSBjYWxjdWxhdGlvbnM6CjE2MDAgaG91cnMgKiAzNjAwICogMTIzIHRlcmFmbG9wcyAqIDAuNCAoYXNzdW1lZCB1dGlsaXphdGlvbikgPSAyLjgzZTIwIiwxNi4wLCwyMDI2LTA1LTI1IDEyOjE5OjEyKzAwOjAwLCwsLCwsSW5kdXN0cnksVHJ1ZSwsLCxPcGVuIHNvdXJjZSwiV2Ugb3BlbiBzb3VyY2UgYSB2ZXJzaW9uIG9mIFNheUNhbiB0aGF0IHdvcmtzIHdpdGggYSBzaW11bGF0ZWQgdGFibGV0b3AgZW52aXJvbm1lbnQuIFt0YWJsZXRvcCBzYXljYW5dCgpodHRwczovL2dpdGh1Yi5jb20vZ29vZ2xlLXJlc2VhcmNoL2dvb2dsZS1yZXNlYXJjaC90cmVlL21hc3Rlci9zYXljYW4KCkxpY2Vuc2U6IEFwYWNoZSAyLjAiLFRydWUsLCwsLDE0NDI3LjU3ODg3MjQzMDE0NiwsLCwsLE5vCkx1bWlub3VzLXN1cHJlbWUsTGFuZ3VhZ2UsTGFuZ3VhZ2UgZ2VuZXJhdGlvbixBbGVwaCBBbHBoYSwsMjAyMi0wOC0xNSxNb2RlbCBDYXJkIEx1bWlub3VzLGh0dHBzOi8vZG9jcy5hbGVwaC1hbHBoYS5jb20vZG9jcy9pbnRyb2R1Y3Rpb24vbW9kZWwtY2FyZC8sLCwsNzAwMDAwMDAwMDAuMCwiIiJ+NzBCIiIiLDMuNTQ2MWUrMjMsIiIifjgzOTAwMGgiIiBHUFUtaG91cnMgb24gQTEwMHMsIHBlciBFbnZpcm9ubWVudGFsIEltcGFjdCBzZWN0aW9uIG9mIG1vZGVsIGNhcmQuCgozMTIgdHJpbGxpb24gKiA4MzkwMDAgKiAzNjAwICogMC4zID0gMi44ZTIzCgo2TkQgPSA2KjcwQioxMDY5LjMwQiA9IDQuNDkxMDZlKzIzCgpzcXJ0KDIuOGUyMyo0LjQ5MTA2ZSsyMykgPSAzLjU0NjEyLi4uIMOXIDEwXjIzCgpyZXBvcnRlZCBoZXJlOgoxNjdURkxPUFMKaHR0cHM6Ly9kb2NzLmFsZXBoLWFscGhhLmNvbS9kb2NzL0RlcHJlY2F0ZWQlMjBMdW1pbm91cy9EZXByZWNhdGVkLUx1bWlub3VzL21vZGVsLWNhcmQvIiwxMDY5MzAwMDAwMDAwLCJmcm9tIHRoZSB0YWJsZQoKVG90YWwgU2l6ZToKMi43NyArIDAuNzkgKyAwLjE4ICsgMC4wNyArIDAuMDYgKyAwLjAyID0gMy44OSBUQgpUb2tlbnM6Cjc2MS40MUIgKyAyMTcuMTVCICsgNDkuNDdCICsgMTkuMjlCICsgMTYuNDlCICsgNS40OUIgPSAxMDY5LjMwQiB0b2tlbnMiLDIwMTYuMCxBcHByb3hpbWF0ZWx5IDEyIHdlZWtzID0gMjAxNiBob3VycywiTlZJRElBIEExMDAgU1hNNCA0MCBHQixOVklESUEgQTEwMCBTWE00IDgwIEdCIiwsQ29uZmlkZW50LCJUaGUgTHVtaW5vdXMgc2VyaWVzIGlzIGEgZmFtaWx5IG9mIGxhcmdlIGxhbmd1YWdlIG1vZGVscy4gTGFyZ2UgbGFuZ3VhZ2UgbW9kZWxzIGFyZSBwb3dlcmZ1bCB0ZWNobm9sb2dpY2FsIHRvb2xzIHRoYXQgY2FuIHByb2Nlc3MgYW5kIHByb2R1Y2UgdGV4dC4gVGhlc2UgY2FwYWJpbGl0aWVzIGVtZXJnZSBkdXJpbmcgbW9kZWwg4oCcdHJhaW5pbmfigJ0gd2hlcmUgdGhlIG1vZGVsIGlzIGV4cG9zZWQgdG8gc2lnbmlmaWNhbnQgYW1vdW50cyBvZiBodW1hbiB0ZXh0IGRhdGEuIFNpbWlsYXIgdG8gYSBwZXJzb24gd2hvIGRlbGliZXJhdGVseSBhYnNvcmJzIGluZm9ybWF0aW9uIHdoaWxlIHJlYWRpbmcgYSB3aG9sZSBsaWJyYXJ5IGFuZCBoYWxmIG9mIHRoZSBpbnRlcm5ldCwgbGFyZ2UgbGFuZ3VhZ2UgbW9kZWxzIGFjcXVpcmUgc3RydWN0dXJhbCB1bmRlcnN0YW5kaW5nIChhbmQgbm90IG5lY2Vzc2FyaWx5IGFsc28ga25vd2xlZGdlKSBvZiBsYW5ndWFnZSBhbmQgYWNjdW11bGF0ZWQgaW5mb3JtYXRpb24gYWJvdXQgdGhlIHdvcmxkLgoKVGhlIEx1bWlub3VzIGZhbWlseSBjdXJyZW50bHkgY29uc2lzdHMgb2YgdGhyZWUgdmFuaWxsYSBtb2RlbHMsIHdoaWNoIGRpZmZlciBpbiBjb21wbGV4aXR5IGFuZCBhYmlsaXR5LiBUaGV5IGFyZSwgZnJvbSB0aGUgc21hbGxlc3QgdG8gdGhlIGxhcmdlc3QsIGx1bWlub3VzLWJhc2UsIGx1bWlub3VzLWV4dGVuZGVkIGFuZCBsdW1pbm91cy1zdXByZW1lLiBBbGwgTHVtaW5vdXMgbW9kZWxzIGFyZSB0cmFpbmVkIGluIHRoZSBmaXZlIG1vc3QgY29tbW9ubHkgc3Bva2VuIEV1cm9wZWFuIGxhbmd1YWdlczogRW5nbGlzaCwgR2VybWFuLCBGcmVuY2gsIEl0YWxpYW4gYW5kIFNwYW5pc2guIiwsLEFQSSBhY2Nlc3MsR2VybWFueSwsLCw1MTIuMCwsMjAyNS0xMS0yOCAxMTo1Mzo0NCswMDowMCwsLCwsLEluZHVzdHJ5LCwsLCxVbnJlbGVhc2VkLCxUcnVlLCwsLCwsIkhhcmR3YXJlLE9wZXJhdGlvbiBjb3VudGluZyIsLCwsLE5vCkx1bWlub3VzLWV4dGVuZGVkLExhbmd1YWdlLExhbmd1YWdlIG1vZGVsaW5nL2dlbmVyYXRpb24sQWxlcGggQWxwaGEsLDIwMjItMDgtMTUsLGh0dHBzOi8vZG9jcy5hbGVwaC1hbHBoYS5jb20vZG9jcy9EZXByZWNhdGVkJTIwTHVtaW5vdXMvRGVwcmVjYXRlZC1MdW1pbm91cy9tb2RlbC1jYXJkLywsLCwzMDAwMDAwMDAwMC4wLH4zMEIgKH40MkIgd2l0aCBtdWx0aS1tb2RhbGl0eSksMS4wMDE5NDU3ZSsyMywiMzExODQwMDAwMDAwMDAwKjM2MDAwMCozNjAwKjAuMyA9IDEuMjEyNDMzOWUrMjMKCjZORCA9IDYqMzAqMTBeOSo0NjAwMDAwMDAwMDAgPSA4LjI4ZSsyMgoKc3FydCg4LjI4ZSsyMioxLjIxMjQzMzllKzIzKSA9IDEuMDAxOTQ1N2UrMjMiLDQ2MDAwMDAwMDAwMCwifjQ2MEIgdG9rZW5zCjIzMDAwMCBpdGVyYXRpb25zIiwxMzQ0LjAsfiA4IHdlZWtzID0gNTYqMjQgPSAxMzQ0IGhvdXJzLE5WSURJQSBBMTAwIFNYTTQgNDAgR0IsLENvbmZpZGVudCwiQWxlcGggQWxwaGEgbHVtaW5vdXMtZXh0ZW5kZWQgaXMgdGhlIHNlY29uZCBsYXJnZXN0IG1vZGVsIHdoaWNoIGlzIGZhc3RlciBhbmQgY2hlYXBlciB0aGFuIEx1bWlub3VzLXN1cHJlbWUuIHRoZSBtb2RlbCBjYW4gcGVyZm9ybSBpbmZvcm1hdGlvbiBleHRyYWN0aW9uLCBsYW5ndWFnZSBzaW1wbGlmaWNhdGlvbiBhbmQgaGFzIG11bHRpLWNhcGFibGUgaW1hZ2UgZGVzY3JpcHRpb24gY2FwYWJpbGl0eS4gWW91IGNhbiB0cnkgQWxlcGggQWxwaGEgbW9kZWxzIHdpdGggcHJlZGVmaW5lZCBleGFtcGxlcyBmb3IgZnJlZS4gR28gdG8gYXQgdGhlIEp1bXBzdGFydCBwYWdlIG9uIHRoZWlyIHNpdGUgYW5kIGNsaWNrIHRocm91Z2ggdGhlIGV4YW1wbGVzIG9uIENsYXNzaWZpY2F0aW9uIGFuZCBMYWJlbGxpbmcsIEdlbmVyYXRpb24sIEluZm9ybWF0aW9uIEV4dHJhY3Rpb24sIFRyYW5zbGF0aW9uIGFuZCBDb252ZXJzaW9uIGFuZCBNdWx0aW1vZGFsLiBBbGVwaCBBbHBoYSBhcmUgYmFzZWQgaW4gRXVyb3BlLCB3aGljaCBhbGxvd3MgY3VzdG9tZXJzIHdpdGggc2Vuc2l0aXZlIGRhdGEgdG8gcHJvY2VzcyB0aGVpciBpbmZvcm1hdGlvbiBpbiBjb21wbGlhbmNlIHdpdGggRXVyb3BlYW4gcmVndWxhdGlvbnMgZm9yIGRhdGEgcHJvdGVjdGlvbiBhbmQgc2VjdXJpdHkgb24gYSBzb3ZlcmVpZ24sIEV1cm9wZWFuIGNvbXB1dGluZyBpbmZyYXN0cnVjdHVyZS4iLCwsQVBJIGFjY2VzcyxHZXJtYW55LCwsLDUxMi4wLCwyMDI1LTExLTI4IDExOjUzOjQ0KzAwOjAwLCwsLCwsSW5kdXN0cnksLCwsMzYwMDAwLjAsVW5yZWxlYXNlZCwsVHJ1ZSwsLCwsNDEwMzkzLjYwNDgxMDQ3MjgsIk9wZXJhdGlvbiBjb3VudGluZyxIYXJkd2FyZSIsLCwsLE5vCkx1bWlub3VzLWJhc2UsTGFuZ3VhZ2UsTGFuZ3VhZ2UgbW9kZWxpbmcvZ2VuZXJhdGlvbixBbGVwaCBBbHBoYSwsMjAyMi0wOC0xNSwsaHR0cHM6Ly9kb2NzLmFsZXBoLWFscGhhLmNvbS9kb2NzL0RlcHJlY2F0ZWQlMjBMdW1pbm91cy9EZXByZWNhdGVkLUx1bWlub3VzL21vZGVsLWNhcmQvLCwsLDEzMDAwMDAwMDAwLjAsfjEzQiAofjE1QiB3aXRoIG11bHRpLW1vZGFsaXR5KSwzLjE2NzM3ODJlKzIyLCIzMTE4NDAwMDAwMDAwMDAqOTUwMDAqMzYwMCowLjMgPSAzLjE5OTQ3ODRlKzIyCgo2TkQgPSA2KjEzKjEwXjkqNDAyMDAwMDAwMDAwID0gMy4xMzU2ZSsyMgoKc3FydCgzLjEzNTZlKzIyKiAzLjE5OTQ3ODRlKzIyKSA9IDMuMTY3Mzc4MmUrMjIiLDQwMjAwMDAwMDAwMCwiMTkyMDAwIGl0ZXJhdGlvbnMKfjQwMkIgdG9rZW5zIiwxMzQ0LjAsfiA4IHdlZWtzID0gNTYqMjQgPSAxMzQ0IGhvdXJzLE5WSURJQSBBMTAwIFNYTTQgNDAgR0IsLENvbmZpZGVudCwiTHVtaW5vdXMtYmFzZSBpcyBvdXIgc21hbGxlc3QgbW9kZWwuIFRoYXQgbWFrZXMgaXQgb3VyIGZhc3Rlc3QgYW5kIGNoZWFwZXN0IG1vZGVsLiBUaGVyZWZvcmUsIGl0IGlzIGJlc3QgdXNlZCBmb3IgdXNlLWNhc2VzIHdoZXJlIHNwZWVkIGlzIGltcG9ydGFudCBhbmQgY29zdHMgc2hvdWxkIGJlIGxvdy4gVGhpcyBtYXkgaW5jbHVkZSB0YXNrcyBsaWtlIGNsYXNzaWZpY2F0aW9uIGFuZCBsYWJlbGxpbmcuIiwsLEFQSSBhY2Nlc3MsR2VybWFueSwsLCwxMjguMCwsMjAyNS0xMS0yOCAxMTo1Mzo0NCswMDowMCwsLCwsLEluZHVzdHJ5LCwsLDk1MDAwLjAsVW5yZWxlYXNlZCwsLCwsLCwxMDI1OTguNDAxMjAyNjE4MiwiT3BlcmF0aW9uIGNvdW50aW5nLEhhcmR3YXJlIiwsLCwsTm8KRHJlYW0gRGlhcnkgKOmAoOaipuaXpeiusCksSW1hZ2UgZ2VuZXJhdGlvbiwiSW1hZ2UgZ2VuZXJhdGlvbixUZXh0LXRvLWltYWdlIixXZXN0IExha2UgWGluY2hlbiAvIFhpbmNoZW4gQUkgLyDopb/muZblv4PovrDvvIjmna3lt57vvInnp5HmioDmnInpmZDlhazlj7gsTGFuIFpoZW56aG9uZywyMDIyLTA4LTE1LERyZWFtIERpYXJ5ICjpgKDmoqbml6XorrApLCJodHRwczovL3ptcmouYXJ0LwpodHRwczovL3podWFubGFuLnpoaWh1LmNvbS9wLzU4MTUyMDQ4MiIsLCwsLCwsLCwsLCwsLFVua25vd24sIldoaWxlIHRoZSAiIkZpcmRheSBBSSB3cml0aW5nIHBsYXRmb3JtIiIgaXMgcnVubmluZywgTGFuIFpoZW56aG9uZyBkaXNjb3ZlcmVkIHRoZSBhYmlsaXR5IG9mIEFJIHBhaW50aW5nIChhcnRpZmljaWFsIGludGVsbGlnZW5jZSB0byBnZW5lcmF0ZSBwaWN0dXJlcykgYXQgdGhlIGJlZ2lubmluZyBvZiB0aGlzIHllYXIu4oCcIEluIE1hcmNoLCB3ZSBkaXNjb3ZlcmVkIHRoYXQgQUkgcGFpbnRpbmcgY2FuIGNyb3NzIHRoZSB0aHJlc2hvbGQgYW5kIGdlbmVyYXRlIHBpY3R1cmVzIHdpdGggYmVhdXR5LiDigJ0gTGFuIFpoZW56aG9uZyBzYWlkLiBTdWNoIGNhcGFiaWxpdGllcyByZXByZXNlbnQgdGhhdCB0aGUgaW1wbGVtZW50YXRpb24gc2NlbmFyaW9zIGFuZCBjb21tZXJjaWFsIHNwYWNlIG9mIEFJIHBhaW50aW5ncyB3aWxsIHVzaGVyIGluIGEgbmV3IHN0YWdlIG9mIGRldmVsb3BtZW50LgoKUmVhbGl6aW5nIHRoaXMsIExhbiBaaGVuemhvbmcgYW5kIGEgZG96ZW4gUGhEcyBhbmQgcG9zdGRvY3MgZnJvbSBoaXMgbGFib3JhdG9yeSwgYXMgd2VsbCBhcyBYaW5jaGVuJ3MgYWxnb3JpdGhtIHRlYW0sIHNldCBvdXQgdG8gZGV2ZWxvcCBhbiBBSSBwYWludGluZyBwbGF0Zm9ybS4gSW4gdGhlICIiUiZEIHN0YWdlIiIsIExhbiBaaGVuemhvbmcgc2F3IHRoYXQgbW9zdCBvZiB0aGUgQUkgcGFpbnRpbmcgcGxhdGZvcm1zIG9uIHRoZSBtYXJrZXQgYXJlIGJhc2VkIG9uIG9wZW4gc291cmNlIG1vZGVsIFImRC4gVGhpcyBtb3ZlIGdlbmVyYXRlcyBwaWN0dXJlcywgYnV0IGl04oCZcyBub3QgbWV0aWN1bG91cyBlbm91Z2ggYW5kIGxhY2tzIHJlYWwgdmFsdWUuCgpBcyBhIHJlc3VsdCwgdGhlIHRlYW0gZm9jdXNlZCBvbiBzdHJlbmd0aGVuaW5nIHRoZSB1bmRlcnN0YW5kaW5nIGxheWVyLCBhbmQgdGhlIGJsZXNzaW5nIG9mIHRlY2hub2xvZ3kgY2FuIGJlIGRpc3Rpbmd1aXNoZWQgZnJvbSBvdGhlciBwbGF0Zm9ybXMgb24gdGhlIG1hcmtldC4gRm9yIGV4YW1wbGUsIHV0aWxpemluZyBPcGVuLXNvdXJjZSBtb2RlbCAgT25seSBwaWN0dXJlcyBvZiBjaGFyYWN0ZXJzIG9yIGFuaW1hbHMgY2FuIGJlIGdlbmVyYXRlZCwgYnV0IHRoZSBhY3Rpb24gb3IgZGV0YWlscyBjYW5ub3QgYmUgdW5kZXJzdG9vZC4gSWYgeW91IHdhbnQgQUkgdG8gYWNjdXJhdGVseSBnZW5lcmF0ZSBhY3Rpb24gZGV0YWlscyBhbmQgZW1vdGlvbnMsIHlvdSBuZWVkIGEgbG90IG9mIHVuZGVyc3RhbmRpbmcgdHJhaW5pbmcuCgpBZnRlciBzZXZlcmFsIG1vbnRocyBvZiByZXNlYXJjaCBhbmQgZGV2ZWxvcG1lbnQsIHRoZSBBSSBwYWludGluZyBwbGF0Zm9ybSBJbmNlcHRpb24gd2FzIGxhdW5jaGVkIGF0IHRoZSBlbmQgb2YgQXVndXN0IHRoaXMgeWVhci4gSXQgcXVpY2tseSBiZWNhbWUgcG9wdWxhciBhZnRlciBpdHMgbGF1bmNoIGFuZCBoYXMgY3JlYXRlZCBhIGdyb3d0aCByYXRlIG9mIDUwLDAwMCB1c2VycyBwZXIgZGF5LiBTbyBmYXIsIHRoZSBwbGF0Zm9ybSBoYXMgYWNjdW11bGF0ZWQgbW9yZSB0aGFuIDUwMCwwMDAgdXNlcnMgaW4gMiBtb250aHMgb2Ygb3BlcmF0aW9uLiB1c2VyLiIsLCxBUEkgYWNjZXNzLENoaW5hLCwsLCwsMjAyNi0wMi0xMSAxOToyNjoyNyswMDowMCwsLCwsLEluZHVzdHJ5LCwsLCxVbnJlbGVhc2VkLCwsLCwsLCwsLCwsLE5vClBlVHJpQkVSVCxCaW9sb2d5LFByb3RlaW4gZ2VuZXJhdGlvbiwiVW5pdmVyc2l0eSBvZiBNb250cGVsbGllcixCaW9ub21lZVgiLCJCYWxkd2luIER1bW9ydGllciwgQW50b2luZSBMaXV0a3VzLCBDbMOpbWVudCBDYXJyw6ksIEdhYnJpZWwgS3JvdWsiLDIwMjItMDgtMTMsUGVUcmlCRVJUIDogQXVnbWVudGluZyBCRVJUIHdpdGggdHJpZGltZW5zaW9uYWwgZW5jb2RpbmcgZm9yIGludmVyc2UgcHJvdGVpbiBmb2xkaW5nIGFuZCBkZXNpZ24saHR0cHM6Ly93d3cuYmlvcnhpdi5vcmcvY29udGVudC8xMC4xMTAxLzIwMjIuMDguMTAuNTAzMzQ0djEuYWJzdHJhY3QsMTQuMCwsLDQwMDAwMDAwLjAsLDFlKzIwLCIxLiBIYXJkd2FyZSBzZXR1cDogOHggTlZJRElBIFRlc2xhIFYxMDAgU1hNMiAzMkdCIEdQVXMgKDEuMjUgeCAxMF4xNCBGTE9QL3MgcGVyIEdQVSkKCjIuIFRyYWluaW5nIGR1cmF0aW9uOiA3MCBob3VycyAoZGlyZWN0bHkgcHJvdmlkZWQpID0gMjUyLDAwMCBzZWNvbmRzCgozLiBVdGlsaXphdGlvbiByYXRlOiA0MCUKCjQuIEZpbmFsIGNhbGN1bGF0aW9uOgoxLjI1IHggMTBeMTQgRkxPUC9zL0dQVSDDlyA4IEdQVXMgw5cgMjUyLDAwMCBzZWNvbmRzIMOXIDAuNCA9IDEuMCB4IDEwXjIwIEZMT1BzIiwsIlRyYWluaW5nIHNlcXVlbmNlIGRhdGEgcG9pbnRzID0gMjkwLDAwMCBwcm90ZWlucyDDlyAxLDAyNCB0b2tlbnMvcHJvdGVpbiA9IDI5NywxNjAsMDAwIHRva2VucyAofjIuOTfDlzEw4oG4KSIsNzAuMCwsTlZJRElBIFRlc2xhIFYxMDAgREdYUyAzMiBHQiwsQ29uZmlkZW50LCJQcm90ZWluIGlzIGJpb2xvZ3kgd29ya2hvcnNlLiBTaW5jZSB0aGUgcmVjZW50IGJyZWFrLXRocm91Z2ggb2Ygbm92ZWwgZm9sZGluZyBtZXRob2RzLCB0aGUgYW1vdW50IG9mIGF2YWlsYWJsZSBzdHJ1Y3R1cmFsIGRhdGEgaXMgaW5jcmVhc2luZywgY2xvc2luZyB0aGUgZ2FwIGJldHdlZW4gZGF0YS1kcml2ZW4gc2VxdWVuY2UtYmFzZWQgYW5kIHN0cnVjdHVyZS1iYXNlZCBtZXRob2RzLiBJbiB0aGlzIHdvcmssIHdlIGZvY3VzIG9uIHRoZSBpbnZlcnNlIGZvbGRpbmcgcHJvYmxlbSB0aGF0IGNvbnNpc3RzIGluIHByZWRpY3RpbmcgYW4gYW1pbm8tYWNpZCBwcmltYXJ5IHNlcXVlbmNlIGZyb20gcHJvdGVpbiAzRCBzdHJ1Y3R1cmUuIEZvciB0aGlzIHB1cnBvc2UsIHdlIGludHJvZHVjZSBhIHNpbXBsZSBUcmFuc2Zvcm1lciBtb2RlbCBmcm9tIE5hdHVyYWwgTGFuZ3VhZ2UgUHJvY2Vzc2luZyBhdWdtZW50ZWQgM0Qtc3RydWN0dXJhbCBkYXRhLiBXZSBjYWxsIHRoZSByZXN1bHRpbmcgbW9kZWwgUGVUcmlCRVJUOiBQcm90ZWlucyBlbWJlZGRlZCBpbiB0cmlkaW1lbnNpb25hbCByZXByZXNlbnRhdGlvbiBpbiBhIEJFUlQgbW9kZWwuIFdlIHRyYWluIHRoaXMgc21hbGwgNDAtbWlsbGlvbiBwYXJhbWV0ZXJzIG1vZGVsIG9uIG1vcmUgdGhhbiAzNTAgMDAwIHByb3RlaW5zIHNlcXVlbmNlcyByZXRyaWV2ZWQgZnJvbSB0aGUgbmV3bHkgYXZhaWxhYmxlIEFscGhhRm9sZERCIGRhdGFiYXNlLiBVc2luZyBQZXRyaUJlcnQsIHdlIGFyZSBhYmxlIHRvIGluIHNpbGljbyBnZW5lcmF0ZSB0b3RhbGx5IG5ldyBwcm90ZWlucyB3aXRoIGEgR0ZQLWxpa2Ugc3RydWN0dXJlLiBUaGVzZSA5IG9mIDEwIG9mIHRoZXNlIEdGUCBzdHJ1Y3R1cmFsIGhvbW9sb2d1ZXMgaGF2ZSBubyByZXNzZW1ibGFuY2Ugd2hlbiBibGFzdGVkIG9uIHRoZSB3aG9sZSBlbnRyeSBwcm90ZW9tZSBkYXRhYmFzZS4gVGhpcyBzaG93cyB0aGF0IFBldHJpQmVydCBpbmRlZWQgY2FwdHVyZSBwcm90ZWluIGZvbGRpbmcgcnVsZXMgYW5kIGJlY29tZSBhIHZhbHVhYmxlIHRvb2wgZm9yIGRlIG5vdm8gcHJvdGVpbiBkZXNpZ24uIiwsLCwiRnJhbmNlLEZyYW5jZSIsLCwsOC4wLCwyMDI1LTExLTI4IDExOjUzOjQ0KzAwOjAwLCwsLCwsIkFjYWRlbWlhLEluZHVzdHJ5IiwsLCwsLCwsLCwsLDQwMDcuOTI4NTUxMDk5OTY5LEhhcmR3YXJlLCwsLCwKTTNHTmV0LE1hdGVyaWFscyBzY2llbmNlLCJBdG9taXN0aWMgc2ltdWxhdGlvbnMsTW9sZWN1bGFyIHNpbXVsYXRpb24iLFVuaXZlcnNpdHkgb2YgQ2FsaWZvcm5pYSBTYW4gRGllZ28sIkNoaSBDaGVuLCBTaHl1ZSBQaW5nIE9uZyIsMjAyMi0wOC0xMSxBIFVuaXZlcnNhbCBHcmFwaCBEZWVwIExlYXJuaW5nIEludGVyYXRvbWljIFBvdGVudGlhbCBmb3IgdGhlIFBlcmlvZGljIFRhYmxlLGh0dHBzOi8vYXJ4aXYub3JnL2Ficy8yMjAyLjAyNDUwLCwsLCwsLCwsLCwsLCxVbmtub3duLCJJbnRlcmF0b21pYyBwb3RlbnRpYWxzIChJQVBzKSwgd2hpY2ggZGVzY3JpYmUgdGhlIHBvdGVudGlhbCBlbmVyZ3kgc3VyZmFjZSBvZiBhdG9tcywgYXJlIGEgZnVuZGFtZW50YWwgaW5wdXQgZm9yIGF0b21pc3RpYyBzaW11bGF0aW9ucy4gSG93ZXZlciwgZXhpc3RpbmcgSUFQcyBhcmUgZWl0aGVyIGZpdHRlZCB0byBuYXJyb3cgY2hlbWlzdHJpZXMgb3IgdG9vIGluYWNjdXJhdGUgZm9yIGdlbmVyYWwgYXBwbGljYXRpb25zLiBIZXJlLCB3ZSByZXBvcnQgYSB1bml2ZXJzYWwgSUFQIGZvciBtYXRlcmlhbHMgYmFzZWQgb24gZ3JhcGggbmV1cmFsIG5ldHdvcmtzIHdpdGggdGhyZWUtYm9keSBpbnRlcmFjdGlvbnMgKE0zR05ldCkuIFRoZSBNM0dOZXQgSUFQIHdhcyB0cmFpbmVkIG9uIHRoZSBtYXNzaXZlIGRhdGFiYXNlIG9mIHN0cnVjdHVyYWwgcmVsYXhhdGlvbnMgcGVyZm9ybWVkIGJ5IHRoZSBNYXRlcmlhbHMgUHJvamVjdCBvdmVyIHRoZSBwYXN0IDEwIHllYXJzIGFuZCBoYXMgYnJvYWQgYXBwbGljYXRpb25zIGluIHN0cnVjdHVyYWwgcmVsYXhhdGlvbiwgZHluYW1pYyBzaW11bGF0aW9ucyBhbmQgcHJvcGVydHkgcHJlZGljdGlvbiBvZiBtYXRlcmlhbHMgYWNyb3NzIGRpdmVyc2UgY2hlbWljYWwgc3BhY2VzLiBBYm91dCAxLjggbWlsbGlvbiBtYXRlcmlhbHMgd2VyZSBpZGVudGlmaWVkIGZyb20gYSBzY3JlZW5pbmcgb2YgMzEgbWlsbGlvbiBoeXBvdGhldGljYWwgY3J5c3RhbCBzdHJ1Y3R1cmVzIHRvIGJlIHBvdGVudGlhbGx5IHN0YWJsZSBhZ2FpbnN0IGV4aXN0aW5nIE1hdGVyaWFscyBQcm9qZWN0IGNyeXN0YWxzIGJhc2VkIG9uIE0zR05ldCBlbmVyZ2llcy4gT2YgdGhlIHRvcCAyMDAwIG1hdGVyaWFscyB3aXRoIHRoZSBsb3dlc3QgZW5lcmdpZXMgYWJvdmUgaHVsbCwgMTU3OCB3ZXJlIHZlcmlmaWVkIHRvIGJlIHN0YWJsZSB1c2luZyBERlQgY2FsY3VsYXRpb25zLiBUaGVzZSByZXN1bHRzIGRlbW9uc3RyYXRlIGEgbWFjaGluZSBsZWFybmluZy1hY2NlbGVyYXRlZCBwYXRod2F5IHRvIHRoZSBkaXNjb3Zlcnkgb2Ygc3ludGhlc2l6YWJsZSBtYXRlcmlhbHMgd2l0aCBleGNlcHRpb25hbCBwcm9wZXJ0aWVzLiIsLCxPcGVuIHdlaWdodHMgKHVucmVzdHJpY3RlZCksVW5pdGVkIFN0YXRlcyBvZiBB</x:v>
      </x:c>
    </x:row>
    <x:row r="201" ht="18" customHeight="1">
      <x:c r="A201" s="17" t="n">
        <x:v>196</x:v>
      </x:c>
      <x:c r="B201" s="17" t="n">
        <x:v>309</x:v>
      </x:c>
      <x:c r="C201" s="94" t="str">
        <x:v>bWVyaWNhLCwsLCwsMjAyNS0xMS0yOCAxMTo1Mzo0NCswMDowMCwsLCwsLEFjYWRlbWlhLCwsLCxPcGVuIHNvdXJjZSwiaHR0cHM6Ly9naXRodWIuY29tL21hdGVyaWFsc3ZpcnR1YWxsYWIvbTNnbmV0CgpCU0QgMy1DbGF1c2UgIiwsLCwsLCwsLCwsLFllcwpCbGVuZGVyQm90IDMsTGFuZ3VhZ2UsQ2hhdCwiTWNHaWxsIFVuaXZlcnNpdHksTWV0YSBBSSxNaWxhIC0gUXVlYmVjIEFJIChvcmlnaW5hbGx5IE1vbnRyZWFsIEluc3RpdHV0ZSBmb3IgTGVhcm5pbmcgQWxnb3JpdGhtcykiLCJLdXJ0IFNodXN0ZXIsIEppbmcgWHUsIE1vanRhYmEgS29tZWlsaSwgRGEgSnUsIEVyaWMgTWljaGFlbCBTbWl0aCwgU3RlcGhlbiBSb2xsZXIsIE1lZ2FuIFVuZywgTW95YSBDaGVuLCBLdXNoYWwgQXJvcmEsIEpvc2h1YSBMYW5lLCBNb3J0ZXphIEJlaHJvb3osIFdpbGxpYW0gTmdhbiwgU3BlbmNlciBQb2ZmLCBOYW1hbiBHb3lhbCwgQXJ0aHVyIFN6bGFtLCBZLUxhbiBCb3VyZWF1LCBNZWxhbmllIEthbWJhZHVyLCBKYXNvbiBXZXN0b24iLDIwMjItMDgtMTAsQmxlbmRlckJvdCAzOiBhIGRlcGxveWVkIGNvbnZlcnNhdGlvbmFsIGFnZW50IHRoYXQgY29udGludWFsbHkgbGVhcm5zIHRvIHJlc3BvbnNpYmx5IGVuZ2FnZSwiaHR0cHM6Ly9hcnhpdi5vcmcvYWJzLzIyMDguMDMxODgsIGh0dHBzOi8vZ2l0aHViLmNvbS9mYWNlYm9va3Jlc2VhcmNoL1BhcmxBSS9ibG9iL21haW4vcGFybGFpL3pvby9iYjMvbW9kZWxfY2FyZC5tZAoKdHJhaW5pbmcgY29kZTogaHR0cHM6Ly9wYXJsLmFpL3Byb2plY3RzL2JiMy8gIiwyOTAuMCxTT1RBIGltcHJvdmVtZW50LCIiIkh1bWFuIGV2YWx1YXRpb25zIHNob3cgaXRzIHN1cGVyaW9yaXR5IHRvIGV4aXN0aW5nIG9wZW4tZG9tYWluIGRpYWxvZ3VlIGFnZW50cywgaW5jbHVkaW5nIGl0cyBwcmVkZWNlc3NvcnMiIgoKVGhleSBkb24ndCBjbGFpbSBhYnNvbHV0ZSBTT1RBIiwxNzUwMDAwMDAwMDAuMCwsNC4zZSsyMywodGFrZW4gZnJvbSBPUFQtMTc1IGJhc2UpLDEzMDAwMDAwMDAsLCwsTlZJRElBIEExMDAgU1hNNCA0MCBHQiwsTGlrZWx5LCJXZSBwcmVzZW50IEJsZW5kZXJCb3QgMywgYSAxNzVCIHBhcmFtZXRlciBkaWFsb2d1ZSBtb2RlbCBjYXBhYmxlIG9mIG9wZW4tZG9tYWluIGNvbnZlcnNhdGlvbiB3aXRoIGFjY2VzcyB0byB0aGUgaW50ZXJuZXQgYW5kIGEgbG9uZy10ZXJtIG1lbW9yeSwgYW5kIGhhdmluZyBiZWVuIHRyYWluZWQgb24gYSBsYXJnZSBudW1iZXIgb2YgdXNlciBkZWZpbmVkIHRhc2tzLiBXZSByZWxlYXNlIGJvdGggdGhlIG1vZGVsIHdlaWdodHMgYW5kIGNvZGUsIGFuZCBoYXZlIGFsc28gZGVwbG95ZWQgdGhlIG1vZGVsIG9uIGEgcHVibGljIHdlYiBwYWdlIHRvIGludGVyYWN0IHdpdGggb3JnYW5pYyB1c2Vycy4gVGhpcyB0ZWNobmljYWwgcmVwb3J0IGRlc2NyaWJlcyBob3cgdGhlIG1vZGVsIHdhcyBidWlsdCAoYXJjaGl0ZWN0dXJlLCBtb2RlbCBhbmQgdHJhaW5pbmcgc2NoZW1lKSwgYW5kIGRldGFpbHMgb2YgaXRzIGRlcGxveW1lbnQsIGluY2x1ZGluZyBzYWZldHkgbWVjaGFuaXNtcy4gSHVtYW4gZXZhbHVhdGlvbnMgc2hvdyBpdHMgc3VwZXJpb3JpdHkgdG8gZXhpc3Rpbmcgb3Blbi1kb21haW4gZGlhbG9ndWUgYWdlbnRzLCBpbmNsdWRpbmcgaXRzIHByZWRlY2Vzc29ycyAoUm9sbGVyIGV0IGFsLiwgMjAyMTsgS29tZWlsaSBldCBhbC4sIDIwMjIpLiBGaW5hbGx5LCB3ZSBkZXRhaWwgb3VyIHBsYW4gZm9yIGNvbnRpbnVhbCBsZWFybmluZyB1c2luZyB0aGUgZGF0YSBjb2xsZWN0ZWQgZnJvbSBkZXBsb3ltZW50LCB3aGljaCB3aWxsIGFsc28gYmUgcHVibGljbHkgcmVsZWFzZWQuIFRoZSBnb2FsIG9mIHRoaXMgcmVzZWFyY2ggcHJvZ3JhbSBpcyB0aHVzIHRvIGVuYWJsZSB0aGUgY29tbXVuaXR5IHRvIHN0dWR5IGV2ZXItaW1wcm92aW5nIHJlc3BvbnNpYmxlIGFnZW50cyB0aGF0IGxlYXJuIHRocm91Z2ggaW50ZXJhY3Rpb24uIiwsLE9wZW4gd2VpZ2h0cyAobm9uLWNvbW1lcmNpYWwpLCJDYW5hZGEsVW5pdGVkIFN0YXRlcyBvZiBBbWVyaWNhLENhbmFkYSIsT1BULTE3NUIsMS41ZSsyMSwiIiJUaGUgMzBCIGFuZCAxNzVCIHBhcmFtZXRlciBCbGVuZGVyQm90IDMgbW9kZWxzIHdlcmUgZWFjaCB0cmFpbmVkIGZvciBvbmUgZXBvY2ggb2YgdGhlIHRyYWluaW5nIGRhdGEKb24gNjQgKDMwQikgb3IgMTI4ICgxNzVCKSB4IDQwZ2IgQTEwMCBHUFVzOyB3ZSBmb3VuZCB0aGF0IHRoZSBtb2RlbCAoZXNwZWNpYWxseSB0aGUgMTc1QiB2ZXJzaW9uKQpvdmVyZml0IHNpZ25pZmljYW50bHkgd2hlbiBzZWVpbmcgdGhlIHRyYWluaW5nIGRhdGEgbW9yZSB0aGFuIG9uY2UuIFRoZSAxNzVCIG1vZGVsIHdhcyB0cmFpbmVkIHdpdGgKYSBiYXRjaCBzaXplIG9mIDJeMTggYW5kIHRoZSAzMEIgbW9kZWwgd2FzIHRyYWluZWQgd2l0aCBhIGJhdGNoIHNpemUgb2YgMl4xOSwgcmVzdWx0aW5nIGluIHJvdWdobHkgNTYwMAp1cGRhdGVzIGFuZCAyODAwIHVwZGF0ZXMgcmVzcGVjdGl2ZWx5LiIiCgoxNzViIHBhcmFtcyAqIDU2MDAgKiAyXjE4ICogNiA9IDEuNWUyMQoiLDEyOC4wLCwyMDI2LTA1LTI1IDEyOjE5OjEyKzAwOjAwLCwsLDI2MjE0NC4wLCJOb3RlIHRoYXQgdGhpcyBpcyBiYXRjaCBzaXplIGZvciBmaW5lLXR1bmluZy4gQmxlbmRlcmJvdCBpcyBiYXNlZCBvbiBPUFQtMTc1QiB3aGljaCBoYWQgYmF0Y2ggc2l6ZSAyTS4KCiIiVGhlIDE3NUIgbW9kZWwgd2FzIHRyYWluZWQgd2l0aCBhIGJhdGNoIHNpemUgb2YgMl4xOCIiCjJeMTggPSAyNjIxNDQiLCJBY2FkZW1pYSxJbmR1c3RyeSxBY2FkZW1pYSIsLCwsLE9wZW4gc291cmNlLCJ3ZWlnaHRzIGhhdmUgYSBub24tY29tbWVyY2lhbCBsaWNlbnNlLCBtdXN0IGdvIHRocm91Z2ggcmVxdWVzdCBmb3JtOiBodHRwczovL2RvY3MuZ29vZ2xlLmNvbS9mb3Jtcy9kL2UvMUZBSXBRTFNmUnp3OHhWenhheGdSeXVvZFRadGtjWUFEQWp6WWpONWdjeHg2RE1hNFhhR3d3aFEvdmlld2Zvcm0KCm1lYW53aGlsZSB0cmFpbmluZyBjb2RlIGlzIGhlcmUuIHJlcG8gaXMgTUlULWxpY2Vuc2VkIGh0dHBzOi8vZ2l0aHViLmNvbS9mYWNlYm9va3Jlc2VhcmNoL1BhcmxBSS9ibG9iL21haW4vcGFybGFpL3NjcmlwdHMvdHJhaW5fbW9kZWwucHkgIixUcnVlLCwsLCwxMDI2MDkuODI1ODQ4MDk4NzcsT3BlcmF0aW9uIGNvdW50aW5nLCwsLCxZZXMKUk5BLUZNLEJpb2xvZ3ksUk5BIHN0cnVjdHVyZSBwcmVkaWN0aW9uLCJDaGluZXNlIFVuaXZlcnNpdHkgb2YgSG9uZyBLb25nIChDVUhLKSxGdWRhbiBVbml2ZXJzaXR5LFNoYW5naGFpIEFJIExhYixIYXJiaW4gSW5zdGl0dXRlIG9mIFRlY2hub2xvZ3ksVW5pdmVyc2l0eSBvZiBFbGVjdHJvbmljIFNjaWVuY2UgYW5kIFRlY2hub2xvZ3kgb2YgQ2hpbmEsTWFzc2FjaHVzZXR0cyBJbnN0aXR1dGUgb2YgVGVjaG5vbG9neSAoTUlUKSxIYXJ2YXJkIFVuaXZlcnNpdHksU2hhbmdoYWkgWmVsaXhpciBCaW90ZWNoLENVSEsgU2hlbnpoZW4gUmVzZWFyY2ggSW5zdGl0dXRlIiwiSmlheWFuZyBDaGVuLCBaaGloYW5nIEh1LCBTaXFpIFN1biwgUWluZ3hpb25nIFRhbiwgWWl4dWFuIFdhbmcsIFFpbnplIFl1LCBMaWNoZW5nIFpvbmcsIExpYW5nIEhvbmcsIEppbiBYaWFvLCBUYW8gU2hlbiwgSXJ3aW4gS2luZywgWXUgTGkiLDIwMjItMDgtMDgsSW50ZXJwcmV0YWJsZSBSTkEgRm91bmRhdGlvbiBNb2RlbCBmcm9tIFVuYW5ub3RhdGVkIERhdGEgZm9yIEhpZ2hseSBBY2N1cmF0ZSBSTkEgU3RydWN0dXJlIGFuZCBGdW5jdGlvbiBQcmVkaWN0aW9ucyxodHRwczovL2FyeGl2Lm9yZy9hYnMvMjIwNC4wMDMwMCwyMzQuMCwsLCwsMi41OTk5OTk5OTk5OTk5OGUrMjEsIjEuIEhhcmR3YXJlIHNldHVwOiA4eCBOVklESUEgQTEwMCBHUFVzICgzLjEyRTE0IEZMT1AvcyBwZXIgR1BVKQoKMi4gVHJhaW5pbmcgZHVyYXRpb246IDMwIGRheXMgZXN0aW1hdGVkICgyLDU5MiwwMDAgc2Vjb25kcykKCjMuIFV0aWxpemF0aW9uIHJhdGU6IDQwJQoKNC4gQ2FsY3VsYXRpb246IDMuMTJFMTQgRkxPUC9zIMOXIDggR1BVcyDDlyAyLDU5MiwwMDAgc2Vjb25kcyDDlyAwLjQgPSAyLjU5RTIxIEZMT1BzIiwsIjIzIG1pbGxpb24gc2VxdWVuY2VzIMOXIDEwMjQgdG9rZW5zIHBlciBzZXF1ZW5jZToKMjMsMDAwLDAwMCDDlyAxLDAyNCA9IDIzIMOXIDEw4oG2IMOXIDEuMDI0IMOXIDEwwrMgPSAyLjM1IMOXIDEwwrnigbAgdG9rZW5zIiw3MjAuMCwsTlZJRElBIEExMDAsLENvbmZpZGVudCwiTm9uLWNvZGluZyBSTkEgc3RydWN0dXJlIGFuZCBmdW5jdGlvbiBhcmUgZXNzZW50aWFsIHRvIHVuZGVyc3RhbmRpbmcgdmFyaW91cyBiaW9sb2dpY2FsIHByb2Nlc3Nlcywgc3VjaAphcyBjZWxsIHNpZ25hbGluZywgZ2VuZSBleHByZXNzaW9uLCBhbmQgcG9zdC10cmFuc2NyaXB0aW9uYWwgcmVndWxhdGlvbnMuIFRoZXNlIGFyZSBhbGwgYW1vbmcgdGhlIGNvcmUgcHJvYmxlbXMKaW4gdGhlIFJOQSBmaWVsZC4gV2l0aCB0aGUgcmFwaWQgZ3Jvd3RoIG9mIHNlcXVlbmNpbmcgdGVjaG5vbG9neSwgd2UgaGF2ZSBhY2N1bXVsYXRlZCBhIG1hc3NpdmUgYW1vdW50Cm9mIHVuYW5ub3RhdGVkIFJOQSBzZXF1ZW5jZXMuIE9uIHRoZSBvdGhlciBoYW5kLCBleHBlbnNpdmUgZXhwZXJpbWVudGFsIG9ic2VydmF0b3J5IHJlc3VsdHMgaW4gb25seSBsaW1pdGVkCm51bWJlcnMgb2YgYW5ub3RhdGVkIGRhdGEgYW5kIDNEIHN0cnVjdHVyZXMuIEhlbmNlLCBpdCBpcyBzdGlsbCBjaGFsbGVuZ2luZyB0byBkZXNpZ24gY29tcHV0YXRpb25hbCBtZXRob2RzIGZvcgpwcmVkaWN0aW5nIHRoZWlyIHN0cnVjdHVyZXMgYW5kIGZ1bmN0aW9ucy4gVGhlIGxhY2sgb2YgYW5ub3RhdGVkIGRhdGEgYW5kIHN5c3RlbWF0aWMgc3R1ZHkgY2F1c2VzIGluZmVyaW9yIHBlcmZvcm1hbmNlLiBUbyByZXNvbHZlIHRoZSBpc3N1ZSwgd2UgcHJvcG9zZSBhIG5vdmVsIFJOQSBmb3VuZGF0aW9uIG1vZGVsIChSTkEtRk0pIHRvIHRha2UgYWR2YW50YWdlIG9mIGFsbAp0aGUgMjMgbWlsbGlvbiBub24tY29kaW5nIFJOQSBzZXF1ZW5jZXMgdGhyb3VnaCBzZWxmLXN1cGVydmlzZWQgbGVhcm5pbmcuIFdpdGhpbiB0aGlzIGFwcHJvYWNoLCB3ZSBkaXNjb3Zlcgp0aGF0IHRoZSBwcmUtdHJhaW5lZCBSTkEtRk0gY291bGQgaW5mZXIgc2VxdWVudGlhbCBhbmQgZXZvbHV0aW9uYXJ5IGluZm9ybWF0aW9uIG9mIG5vbi1jb2RpbmcgUk5BcyB3aXRob3V0CnVzaW5nIGFueSBsYWJlbHMuIEZ1cnRoZXJtb3JlLCB3ZSBkZW1vbnN0cmF0ZSBSTkEtRk3igJlzIGVmZmVjdGl2ZW5lc3MgYnkgYXBwbHlpbmcgaXQgdG8gdGhlIGRvd25zdHJlYW0gc2Vjb25kYXJ5LzNEIHN0cnVjdHVyZSBwcmVkaWN0aW9uLCBTQVJTLUNvVi0yIGdlbm9tZSBzdHJ1Y3R1cmUgYW5kIGV2b2x1dGlvbiBwcmVkaWN0aW9uLCBwcm90ZWluLVJOQSBiaW5kaW5nCnByZWZlcmVuY2UgbW9kZWxpbmcsIGFuZCBnZW5lIGV4cHJlc3Npb24gcmVndWxhdGlvbiBtb2RlbGluZy4gVGhlIGNvbXByZWhlbnNpdmUgZXhwZXJpbWVudHMgc2hvdyB0aGF0IHRoZQpwcm9wb3NlZCBtZXRob2QgaW1wcm92ZXMgdGhlIFJOQSBzdHJ1Y3R1cmFsIGFuZCBmdW5jdGlvbmFsIG1vZGVsbGluZyByZXN1bHRzIHNpZ25pZmljYW50bHkgYW5kIGNvbnNpc3RlbnRseS4KRGVzcGl0ZSBvbmx5IGJlaW5nIHRyYWluZWQgd2l0aCB1bmxhYmVsbGVkIGRhdGEsIFJOQS1GTSBjYW4gc2VydmUgYXMgdGhlIGZvdW5kYXRpb25hbCBtb2RlbCBmb3IgdGhlIGZpZWxkLiIsLCxPcGVuIHdlaWdodHMgKHVucmVzdHJpY3RlZCksIkhvbmcgS29uZyxDaGluYSxDaGluYSxDaGluYSxDaGluYSxVbml0ZWQgU3RhdGVzIG9mIEFtZXJpY2EsVW5pdGVkIFN0YXRlcyBvZiBBbWVyaWNhLENoaW5hLENoaW5hIiwsLCw4LjAsLDIwMjYtMDUtMjUgMTI6MTk6MTIrMDA6MDAsLCwsLCwiQWNhZGVtaWEsQWNhZGVtaWEsQWNhZGVtaWEsQWNhZGVtaWEsQWNhZGVtaWEsQWNhZGVtaWEsQWNhZGVtaWEsSW5kdXN0cnkiLCwsLCxPcGVuIHNvdXJjZSwiTUlUIGxpY2Vuc2UKaHR0cHM6Ly9naXRodWIuY29tL21sNGJpby9STkEtRk0KCkFwYWNoZSAyLjAKaHR0cHM6Ly9odWdnaW5nZmFjZS5jby9jdWhrYWloL3JuYWZtIiwsLCwsLDY0MTMuMzk5NzUzOTA1NjU0LEhhcmR3YXJlLGN1aGthaWgsLCwsWWVzCkZhc3RTcGVlY2ggMixTcGVlY2gsVGV4dC10by1zcGVlY2ggKFRUUyksIlpoZWppYW5nIFVuaXZlcnNpdHkgKFpKVSksTWljcm9zb2Z0IFJlc2VhcmNoIEFzaWEiLCJZaSBSZW4sIENoZW54dSBIdSwgWHUgVGFuLCBUYW8gUWluLCBTaGVuZyBaaGFvLCBaaG91IFpoYW8sIFRpZS1ZYW4gTGl1IiwyMDIyLTA4LTA4LEZhc3RTcGVlY2ggMjogRmFzdCBhbmQgSGlnaC1RdWFsaXR5IEVuZC10by1FbmQgVGV4dCB0byBTcGVlY2gsaHR0cHM6Ly9hcnhpdi5vcmcvYWJzLzIwMDYuMDQ1NTgsLCwsMjcwMDAwMDAuMCwyN00sMi4yOTc3ZSsxOCwxMjUwMDAwMDAwMDAwMDAgRkxPUCAvIEdQVSAvIHNlYyAqIDE3LjAyIEdQVS1ob3VycyAqIDM2MDAgc2VjIC8gaG91ciAqIDAuMyBbYXNzdW1lZCB1dGlsaXphdGlvbl0gPSAyLjI5NzdlKzE4IEZMT1AsLCwsIjE3LjAyIGggKFRhYmxlIDIpCgpXZSB0cmFpbiBGYXN0U3BlZWNoIDIgb24gMSBOVklESUEgVjEwMCBHUFUsIHdpdGggYmF0Y2hzaXplIG9mIDQ4IHNlbnRlbmNlcy4iLE5WSURJQSBWMTAwLCxMaWtlbHksIk5vbi1hdXRvcmVncmVzc2l2ZSB0ZXh0IHRvIHNwZWVjaCAoVFRTKSBtb2RlbHMgc3VjaCBhcyBGYXN0U3BlZWNoIGNhbiBzeW50aGVzaXplIHNwZWVjaCBzaWduaWZpY2FudGx5IGZhc3RlciB0aGFuIHByZXZpb3VzIGF1dG9yZWdyZXNzaXZlIG1vZGVscyB3aXRoIGNvbXBhcmFibGUgcXVhbGl0eS4gVGhlIHRyYWluaW5nIG9mIEZhc3RTcGVlY2ggbW9kZWwgcmVsaWVzIG9uIGFuIGF1dG9yZWdyZXNzaXZlIHRlYWNoZXIgbW9kZWwgZm9yIGR1cmF0aW9uIHByZWRpY3Rpb24gKHRvIHByb3ZpZGUgbW9yZSBpbmZvcm1hdGlvbiBhcyBpbnB1dCkgYW5kIGtub3dsZWRnZSBkaXN0aWxsYXRpb24gKHRvIHNpbXBsaWZ5IHRoZSBkYXRhIGRpc3RyaWJ1dGlvbiBpbiBvdXRwdXQpLCB3aGljaCBjYW4gZWFzZSB0aGUgb25lLXRvLW1hbnkgbWFwcGluZyBwcm9ibGVtIChpLmUuLCBtdWx0aXBsZSBzcGVlY2ggdmFyaWF0aW9ucyBjb3JyZXNwb25kIHRvIHRoZSBzYW1lIHRleHQpIGluIFRUUy4gSG93ZXZlciwgRmFzdFNwZWVjaCBoYXMgc2V2ZXJhbCBkaXNhZHZhbnRhZ2VzOiAxKSB0aGUgdGVhY2hlci1zdHVkZW50IGRpc3RpbGxhdGlvbiBwaXBlbGluZSBpcyBjb21wbGljYXRlZCBhbmQgdGltZS1jb25zdW1pbmcsIDIpIHRoZSBkdXJhdGlvbiBleHRyYWN0ZWQgZnJvbSB0aGUgdGVhY2hlciBtb2RlbCBpcyBub3QgYWNjdXJhdGUgZW5vdWdoLCBhbmQgdGhlIHRhcmdldCBtZWwtc3BlY3Ryb2dyYW1zIGRpc3RpbGxlZCBmcm9tIHRlYWNoZXIgbW9kZWwgc3VmZmVyIGZyb20gaW5mb3JtYXRpb24gbG9zcyBkdWUgdG8gZGF0YSBzaW1wbGlmaWNhdGlvbiwgYm90aCBvZiB3aGljaCBsaW1pdCB0aGUgdm9pY2UgcXVhbGl0eS4gSW4gdGhpcyBwYXBlciwgd2UgcHJvcG9zZSBGYXN0U3BlZWNoIDIsIHdoaWNoIGFkZHJlc3NlcyB0aGUgaXNzdWVzIGluIEZhc3RTcGVlY2ggYW5kIGJldHRlciBzb2x2ZXMgdGhlIG9uZS10by1tYW55IG1hcHBpbmcgcHJvYmxlbSBpbiBUVFMgYnkgMSkgZGlyZWN0bHkgdHJhaW5pbmcgdGhlIG1vZGVsIHdpdGggZ3JvdW5kLXRydXRoIHRhcmdldCBpbnN0ZWFkIG9mIHRoZSBzaW1wbGlmaWVkIG91dHB1dCBmcm9tIHRlYWNoZXIsIGFuZCAyKSBpbnRyb2R1Y2luZyBtb3JlIHZhcmlhdGlvbiBpbmZvcm1hdGlvbiBvZiBzcGVlY2ggKGUuZy4sIHBpdGNoLCBlbmVyZ3kgYW5kIG1vcmUgYWNjdXJhdGUgZHVyYXRpb24pIGFzIGNvbmRpdGlvbmFsIGlucHV0cy4gU3BlY2lmaWNhbGx5LCB3ZSBleHRyYWN0IGR1cmF0aW9uLCBwaXRjaCBhbmQgZW5lcmd5IGZyb20gc3BlZWNoIHdhdmVmb3JtIGFuZCBkaXJlY3RseSB0YWtlIHRoZW0gYXMgY29uZGl0aW9uYWwgaW5wdXRzIGluIHRyYWluaW5nIGFuZCB1c2UgcHJlZGljdGVkIHZhbHVlcyBpbiBpbmZlcmVuY2UuIFdlIGZ1cnRoZXIgZGVzaWduIEZhc3RTcGVlY2ggMnMsIHdoaWNoIGlzIHRoZSBmaXJzdCBhdHRlbXB0IHRvIGRpcmVjdGx5IGdlbmVyYXRlIHNwZWVjaCB3YXZlZm9ybSBmcm9tIHRleHQgaW4gcGFyYWxsZWwsIGVuam95aW5nIHRoZSBiZW5lZml0IG9mIGZ1bGx5IGVuZC10by1lbmQgaW5mZXJlbmNlLiBFeHBlcmltZW50YWwgcmVzdWx0cyBzaG93IHRoYXQgMSkgRmFzdFNwZWVjaCAyIGFjaGlldmVzIGEgM3ggdHJhaW5pbmcgc3BlZWQtdXAgb3ZlciBGYXN0U3BlZWNoLCBhbmQgRmFzdFNwZWVjaCAycyBlbmpveXMgZXZlbiBmYXN0ZXIgaW5mZXJlbmNlIHNwZWVkOyAyKSBGYXN0U3BlZWNoIDIgYW5kIDJzIG91dHBlcmZvcm0gRmFzdFNwZWVjaCBpbiB2b2ljZSBxdWFsaXR5LCBhbmQgRmFzdFNwZWVjaCAyIGNhbiBldmVuIHN1cnBhc3MgYXV0b3JlZ3Jlc3NpdmUgbW9kZWxzLiBBdWRpbyBzYW1wbGVzIGFyZSBhdmFpbGFibGUgYXQgdGhpcyBodHRwcyBVUkwuIiwsLFVucmVsZWFzZWQsIkNoaW5hLENoaW5hIiwsLCwxLjAsLDIwMjUtMTEtMjggMTE6NTM6NDQrMDA6MDAsLCwsLCwiQWNhZGVtaWEsSW5kdXN0cnkiLCwsLDE3LjAyLFVucmVsZWFzZWQsLCwsLCwsMzMwLjM2MDU2NDI0NjUxMzgsSGFyZHdhcmUsLCwsLE5vClNHUFQgQkUgNS44QixMYW5ndWFnZSwiU2VtYW50aWMgc2VhcmNoLFNlbWFudGljIGVtYmVkZGluZyxFbnRpdHkgZW1iZWRkaW5nIixQZWtpbmcgVW5pdmVyc2l0eSxOaWtsYXMgTXVlbm5pZ2hvZmYsMjAyMi0wOC0wNSxTR1BUOiBHUFQgU2VudGVuY2UgRW1iZWRkaW5ncyBmb3IgU2VtYW50aWMgU2VhcmNoLGh0dHBzOi8vYXJ4aXYub3JnL2Ficy8yMjAyLjA4OTA0LCwsLDU4MDAwMDAwMDAuMCw1LjhCLCwsLCw2MC4wLCIiIkZvciBTR1BULUJFIHN5bW1ldHJpYyBzZWFyY2ggdHJhaW5pbmcgdG9vayAyMSBob3Vycywgd2hpbGUgYXN5bW1ldHJpYwp0cmFpbmluZyB0b29rIDYwIGhvdXJzIGZvciB0aGUgNS44QiBtb2RlbCIiIixOVklESUEgQTEwMCBTWE00IDQwIEdCLCxDb25maWRlbnQsIkRlY29kZXIgdHJhbnNmb3JtZXJzIGhhdmUgY29udGludWVkIGluY3JlYXNpbmcgaW4gc2NhbGUgcmVhY2hpbmcgaHVuZHJlZHMgb2YgYmlsbGlvbnMgb2YgcGFyYW1ldGVycy4gRHVlIHRvIHRoZWlyIHNjYWxlIHRoZSBzYW1lIGRlY29kZXIgc2V0cyBzdGF0ZS1vZi10aGUtYXJ0IHJlc3VsdHMgb24gdmFyaW91cyBsYW5ndWFnZSB0YXNrcyB2aWEgcHJvbXB0aW5nIG9yIGZpbmUtdHVuaW5nLiBZZXQsIHRoZXNlIGxhcmdlIGZvdW5kYXRpb24gbW9kZWxzIHJlbWFpbiB1bnVzYWJsZSBmb3IgdGhlIHJlbGF0ZWQgZmllbGRzIG9mIHNlbWFudGljIHNlYXJjaCBhbmQgc2VudGVuY2UgZW1iZWRkaW5ncy4gVGhpcyBwcmV2ZW50cyBwb3NzaWJseSBuZXcgc3RhdGUtb2YtdGhlLWFydCByZXN1bHRzIGFuZCBmb3JjZXMgb3JnYW5pemF0aW9ucyB0byB0cmFpbiBhbmQgbWFpbnRhaW4gc2VwYXJhdGUgbW9kZWxzLiBUbyB0aGlzIGVuZCwgd2UgcHJvcG9zZSBTR1BUIHRvIHVzZSBkZWNvZGVycyBmb3Igc2VudGVuY2UgZW1iZWRkaW5ncyBhbmQgc2VtYW50aWMgc2VhcmNoIHZpYSBwcm9tcHRpbmcgb3IgZmluZS10dW5pbmcuIEF0IDUuOCBiaWxsaW9uIHBhcmFtZXRlcnMgU0dQVCBpbXByb3ZlcyBvbiB0aGUgcHJldmlvdXNseSBiZXN0IHNlbnRlbmNlIGVtYmVkZGluZ3MgYnkgYSBtYXJnaW4gb2YgNyUgYW5kIG91dHBlcmZvcm1zIGEgY29uY3VycmVudCBtZXRob2Qgd2l0aCAxNzUgYmlsbGlvbiBwYXJhbWV0ZXJzIGFzIG1lYXN1cmVkIG9uIHRoZSBCRUlSIHNlYXJjaCBiZW5jaG1hcmsuIENvZGUsIG1vZGVscyBhbmQgcmVzdWx0IGZpbGVzIGFyZSBmcmVlbHkgYXZhaWxhYmxlIGF0IHRoaXMgaHR0cHMgVVJMLiIsLCxPcGVuIHdlaWdodHMgKG5vbi1jb21tZXJjaWFsKSxDaGluYSxHUFQtSi02QiwxLjYxNzQwOGUrMjAsMzEyMDAwMDAwMDAwMDAwIEZMT1AgLyBHUFUgLyBzZWMgW2JmMTYgYXNzdW1lZF0gKiA4IEdQVXMgKiA2MCBob3VycyAqIDM2MDAgc2VjIC8gaG91ciAqIDAuMyBbYXNzdW1lZCB1dGlsaXphdGlvbl0gPSAxLjYxNzQwOGUrMjAgRkxPUCw4LjAsLDIwMjUtMTEtMjggMTE6NTM6NDQrMDA6MDAsT3JhY2xlLCwsLCxBY2FkZW1pYSwsLCwsT3BlbiBzb3VyY2UsIm5vIGNsZWFyIGxpY2Vuc2UKaHR0cHM6Ly9odWdnaW5nZmFjZS5jby9NdWVubmlnaG9mZi9TR1BULTUuOEItd2VpZ2h0ZWRtZWFuLW1zbWFyY28tc3BlY2ItYml0Zml0CgpNSVQgbGljZW5zZQpodHRwczovL2dpdGh1Yi5jb20vTXVlbm5pZ2hvZmYvc2dwdCIsLCwsLCw2NDEzLjgyODIzNTM1OTI4NCxIYXJkd2FyZSxNdWVubmlnaG9mZiwsLCxZZXMKR0xNLTEzMEIsTGFuZ3VhZ2UsIkxhbmd1YWdlIG1vZGVsaW5nL2dlbmVyYXRpb24sVHJhbnNsYXRpb24iLFRzaW5naHVhIFVuaXZlcnNpdHksIkFvaGFuIFplbmcsIFhpYW8gTGl1LCBaaGVuZ3hpYW8gRHUsIFppaGFuIFdhbmcsIEhhbnl1IExhaSwgTWluZyBEaW5nLCBaaHVveWkgWWFuZywgWWlmYW4gWHUsIFdlbmRpIFpoZW5nLCBYaWFvIFhpYSwgV2VuZyBMYW0gVGFtLCBaaXh1YW4gTWEsIFl1ZmVpIFh1ZSwgSmlkb25nIFpoYWksIFdlbmd1YW5nIENoZW4sIFBlbmcgWmhhbmcsIFl1eGlhbyBEb25nLCBKaWUgVGFuZyIsMjAyMi0wOC0wNCxHTE0tMTMwQjogQW4gT3BlbiBCaWxpbmd1YWwgUHJlLXRyYWluZWQgTW9kZWwsaHR0cHM6Ly9hcnhpdi5vcmcvYWJzLzIyMTAuMDI0MTQsMTI2NC4wLFNPVEEgaW1wcm92ZW1lbnQsIiIiR0xNLTEzMEIgYWNoaWV2ZXMgYW4gYWNjdXJhY3kgb2YgODAuMiUgb24gemVyby1zaG90IExBTUJBREEgKEVuKSwgd2hpbGUgNzYuMiUgZm9yIEdQVC0zIDE3NUIgYW5kIDc3LjklIGZvciB0aGUgU09UQSBvZmZlcmVkIGJ5IFBhTE0gNTQwQi4iIgoKIiJXZSBjb21wYXJlIEdMTS0xMzBCIHRvIHRoZSBsYXJnZXN0IGV4aXN0aW5nIENoaW5lc2UgbW9ub2xpbmd1YWwgbGFuZ3VhZ2UgbW9kZWzigJR0aGUgMjYwQiBFUk5JRSBUaXRhbiAzLjAgKFdhbmcgZXQgYWwuLCAyMDIxKS4gPC4uPiBHTE0tMTMwQiBjb25zaXN0ZW50bHkgb3V0cGVyZm9ybXMgRVJOSUUgVGl0YW4gMy4wIGFjcm9zcyAxMiB0YXNrcyAoQ2YuIEZpZ3VyZSA4KS4iIiIsMTMwMDAwMDAwMDAwLjAsRGVuc2UgbW9kZWwsMy41NDkwMDU0OTQ1ZSsyMywiIiI5NiBOVklESUEgQTEwMCAoNDBHICogOCkgc2VydmVycyBmb3IgMiBtb250aHMiIgoKMzEyIFRGTE9QUy9HUFUgKiA5NiBzZXJ2ZXJzICogOCBHUFUvc2VydmVyICogMiBtb250aHMgKiAzMi41JSB1dGlsaXphdGlvbiA9IDQuMDM3ZTIzCgp1dGlsaXphdGlvbiByYXRlIC0gY2l0YXRpb24gZnJvbSB0aGUgcGFwZXI6ICIid2UgcmVwb3J0IGhhcmR3YXJlIEZMT1BzIHV0aWxpemF0aW9uIChIRlUpIG9mIDQzLjMlIGFuZCBtb2RlbCBGTE9QcyB1dGlsaXphdGlvbiAoTUZVKSBvZiAzMi41JSBkdWUgdG8gcmUtbWF0ZXJpYWxpemF0aW9uLiIiCgpBbGlnbnMgcHJldHR5IHdlbGwgd2l0aCA2TkQ6CjYgKiA0MDBCICogMTMwQiA9IDMuMTJFMjMKCkdlb21ldHJpYyBtZWFuOiBzcXJ0KDQuMDM3ZTIzICogMy4xMmUyMykgPSAzLjU0OWUyMyIsMTUyMDAwMDAwMDAwLCI0MDBCICIiV2UgY29tcGxldGVkIHRoZSA0MDBCLXRva2VuIHRyYWluaW5nIGFuZCBldmFsdWF0aW9uIG9mIEdMTS0xMzBCIGluIEp1bHksIGFuZCBzdWJzZXF1ZW50bHkgcmVsZWFzZWQgdGhlIG1vZGVsIGFuZCBwcmUtdHJhaW5pbmcgZGV0YWlscyBpbiBBdWd1c3QgMjAyMi4gIiIgIGZyb20gaHR0cHM6Ly9hcnhpdi5vcmcvcGRmLzI0MDYuMTI3OTMKCiIiQXMgb2YgSnVseSAzcmQsIDIwMjIsIEdMTS0xMzBCIGhhcyBiZWVuIHRyYWluZWQgb24gb3ZlciA0MDAgYmlsbGlvbiB0ZXh0IHRva2VucyAoMjAwQiBlYWNoIGZvciBDaGluZXNlIGFuZCBFbmdsaXNoKSIiIiwxNDQwLjAsIiIiRHVyaW5nIHRoZSA2MC1kYXkgYWNjZXNzIHRvIHRoZSBjbHVzdGVyLCB3ZSBtYW5hZ2UgdG8gdHJhaW4gR0xNLTEzMEIgZm9yIDQwMCBiaWxsaW9uIHRva2VucyIiCjYwIGRheXMgKiAyNCA9IDEsNDQwIGhvdXJzIixOVklESUEgQTEwMCBTWE00IDQwIEdCLCxDb25maWRlbnQsIkdMTS0xMzBCIChJQ0xSIDIwMjMpIGlzIGFuIG9wZW4gYmlsaW5ndWFsIChFbmdsaXNoICYgQ2hpbmVzZSkgYmlkaXJlY3Rpb25hbCBkZW5zZSBtb2RlbCB3aXRoIDEzMCBiaWxsaW9uIHBhcmFtZXRlcnMsIHByZS10cmFpbmVkIHVzaW5nIHRoZSBHZW5lcmFsIExhbmd1YWdlIE1vZGVsIChHTE0pIGFsZ29yaXRobTEuIEl0IGlzIGRlc2lnbmVkIHRvIHN1cHBvcnQgaW5mZXJlbmNlIHRhc2tzIHdpdGggdGhlIDEzMEIgcGFyYW1ldGVycyBvbiBhIHNpbmdsZSBBMTAwICg0MEcgKiA4KSBvciBWMTAwICgzMkcgKiA4KSBzZXJ2ZXIuIEFzIG9mIEp1bHkgM3JkLCAyMDIyLCBHTE0tMTMwQiBoYXMgYmVlbiB0cmFpbmVkIG9uIG92ZXIgNDAwIGJpbGxpb24gdGV4dCB0b2tlbnMgKDIwMEIgZWFjaCBmb3IgQ2hpbmVzZSBhbmQgRW5nbGlzaCkgIiwxLjAsR0xNLTEzMEIsT3BlbiB3ZWlnaHRzIChub24tY29tbWVyY2lhbCksQ2hpbmEsLCwsNzY4LjAsMC4zMjUsMjAyNi0wNS0yNSAxMjoxOToxNCswMDowMCwsLCw4NjUwNzUyLjAsLEFjYWRlbWlhLFRydWUsLCwxMTA1OTIwLjAsVW5yZWxlYXNlZCxub24gY29tbWVyY2lhbCBsaWNlbnNlLiBsb29rcyBsaWtlIGluZmVyZW5jZSBidXQgbm90IHRyYWluaW5nIGNvZGU6IGh0dHBzOi8vZ2l0aHViLmNvbS9USFVETS9HTE0tMTMwQi9ibG9iL21haW4vTU9ERUxfTElDRU5TRSxUcnVlLDgyMDI5Ni42MzEzMDk1MjY5LCIiIkZvbGxvd2luZyB0aGUgY2FsY3VsYXRpb24gaW4gKENob3dkaGVyeSBldCBhbC4sIDIwMjIpLCB3ZSByZXBvcnQgaGFyZHdhcmUgRkxPUHMgdXRpbGl6YXRpb24gKEhGVSkgb2YgNDMuMyUgYW5kIG1vZGVsIEZMT1BzIHV0aWxpemF0aW9uIChNRlUpIG9mIDMyLjUlIGR1ZSB0byByZS1tYXRlcmlhbGl6YXRpb24uIiIiLEZQMTYsLDYxNTc0MS4yMjI2MTE3MDc1LCJPcGVyYXRpb24gY291bnRpbmcsSGFyZHdhcmUiLCwsLDAuNDMzLFllcwpBbGV4YVRNIDIwQixMYW5ndWFnZSwiTGFuZ3VhZ2UgbW9kZWxpbmcsVHJhbnNsYXRpb24sUXVlc3Rpb24gYW5zd2VyaW5nIixBbWF6b24sIlNhbGVoIFNvbHRhbiwgU2hhbmthciBBbmFudGhha3Jpc2huYW4sIEphY2sgRml0ekdlcmFsZCwgUmFodWwgR3VwdGEsIFdhZWwgSGFtemEsIEhhaWRhciBLaGFuLCBDaGFyaXRoIFBlcmlzLCBTdGVwaGVuIFJhd2xzLCBBbmR5IFJvc2VuYmF1bSwgQW5uYSBSdW1zaGlza3ksIENoYW5kYW5hIFNhdHlhIFByYWthc2gsIE11a3VuZCBTcmlkaGFyLCBGYWJpYW4gVHJpZWZlbmJhY2gsIEFwdXJ2IFZlcm1hLCBHb2toYW4gVHVyLCBQcmVtIE5hdGFyYWphbiIsMjAyMi0wOC0wMixBbGV4YVRNIDIwQjogRmV3LVNob3QgTGVhcm5pbmcgVXNpbmcgYSBMYXJnZS1TY2FsZSBNdWx0aWxpbmd1YWwgU2VxMlNlcSBNb2RlbCxodHRwczovL2FyeGl2Lm9yZy9hYnMvMjIwOC4wMTQ0OCw5MC4wLFNPVEEgaW1wcm92ZW1lbnQsIlRoZSBBYnN0cmFjdCByZXBvcnRzIFNPVEEgaW1wcm92ZW1lbnQgb24gbXVsdGlwbGUgYmVuY2htYXJrcy4KCiIicHJvdmlkZXMgU09UQSBwZXJmb3JtYW5jZSBvbiBtdWx0aWxpbmd1YWwgdGFza3Mgc3VjaCBhcyBYTkxJLCBYQ09QQSwgUGF3cy1YLCBhbmQgWFdpbm9ncmFkIiIiLDE5NzUwMDAwMDAwLjAsU2VlIFRhYmxlIDEgb24gcC4zIG9mIHRoZSBwYXBlciwyLjA0Mzc0MDE2ZSsyMywiVHJhaW5pbmcgdGhyb3VnaHB1dCBpcyByZXBvcnRlZCBhcyAxNTQgVEZMT1AvcyAtIHNlZSBwLjUgb2YgdGhlIHBhcGVyLgoiIldlIHJlbGllZCBvbiBhbiBpbnRlcm5hbCBhbmQgb3B0aW1pemVkIHZlcnNpb24gb2YgRGVlcFNwZWVkIHRoYXQgd2UgaGF2ZSBzaW5jZSBvcGVuLXNvdXJjZWQgKENoaXUgJiBaaGVuZywgMjAyMikgdG8gb2J0YWluIHRyYWluaW5nIHRocm91Z2hwdXQgb2YgdXAgdG8gMTU0IFRGTE9QUy9HUFUgb24gMTYgQVdTIHA0ZC4yNHhsYXJnZSBjb21wdXRlIGluc3RhbmNlcy4iIgoKQWNjZWxlcmF0b3IgY29tcHV0ZSBkYXlzIGFyZSByZXBvcnRlZCBhcyAxNSwzNjAgZGF5cyAtIHNlZSBUYWJsZSAxNyBvbiBwLjE4IG9mIHRoZSBwYXBlci4iLDEzMTkwMDAwMDAwMDAsIlNlZSBUYWJsZSAyIG9uIHAuMyBvZiB0aGUgcGFwZXIuCgoxMTlCIFdpa2lwZWRpYSB0b2tlbnMgKyAxLjJUIG1DNCB0b2tlbnMgPSAxMzE5MDAwMDAwMDAwIHRva2VucyIsMjg4MC4wLCJTZWUgcC41IG9mIHRoZSBwYXBlcjogIiJXZSB0cmFpbmVkIEFsZXhhVE0gMjBCIGZvciAxMjAgZGF5cyBvbiAxMjggQTEwMCBHUFVzLi4uIiIiLE5WSURJQSBBMTAwLCxDb25maWRlbnQsIkluIHRoaXMgd29yaywgd2UgZGVtb25zdHJhdGUgdGhhdCBtdWx0aWxpbmd1YWwgbGFyZ2Utc2NhbGUgc2VxdWVuY2UtdG8tc2VxdWVuY2UgKHNlcTJzZXEpIG1vZGVscywgcHJlLXRyYWluZWQgb24gYSBtaXh0dXJlIG9mIGRlbm9pc2luZyBhbmQgQ2F1c2FsIExhbmd1YWdlIE1vZGVsaW5nIChDTE0pIHRhc2tzLCBhcmUgbW9yZSBlZmZpY2llbnQgZmV3LXNob3QgbGVhcm5lcnMgdGhhbiBkZWNvZGVyLW9ubHkgbW9kZWxzIG9uIHZhcmlvdXMgdGFza3MuIEluIHBhcnRpY3VsYXIsIHdlIHRyYWluIGEgMjAgYmlsbGlvbiBwYXJhbWV0ZXIgbXVsdGlsaW5ndWFsIHNlcTJzZXEgbW9kZWwgY2FsbGVkIEFsZXhhIFRlYWNoZXIgTW9kZWwgKEFsZXhhVE0gMjBCKSBhbmQgc2hvdyB0aGF0IGl0IGFjaGlldmVzIHN0YXRlLW9mLXRoZS1hcnQgKFNPVEEpIHBlcmZvcm1hbmNlIG9uIDEtc2hvdCBzdW1tYXJpemF0aW9uIHRhc2tzLCBvdXRwZXJmb3JtaW5nIGEgbXVjaCBsYXJnZXIgNTQwQiBQYUxNIGRlY29kZXIgbW9kZWwuIEFsZXhhVE0gMjBCIGFsc28gYWNoaWV2ZXMgU09UQSBpbiAxLXNob3QgbWFjaGluZSB0cmFuc2xhdGlvbiwgZXNwZWNpYWxseSBmb3IgbG93LXJlc291cmNlIGxhbmd1YWdlcywgYWNyb3NzIGFsbW9zdCBhbGwgbGFuZ3VhZ2UgcGFpcnMgc3VwcG9ydGVkIGJ5IHRoZSBtb2RlbCAoQXJhYmljLCBFbmdsaXNoLCBGcmVuY2gsIEdlcm1hbiwgSGluZGksIEl0YWxpYW4sIEphcGFuZXNlLCBNYXJhdGhpLCBQb3J0dWd1ZXNlLCBTcGFuaXNoLCBUYW1pbCwgYW5kIFRlbHVndSkgb24gRmxvcmVzLTEwMSBkYXRhc2V0LiBXZSBhbHNvIHNob3cgaW4gemVyby1zaG90IHNldHRpbmcsIEFsZXhhVE0gMjBCIG91dHBlcmZvcm1zIEdQVDMgKDE3NUIpIG9uIFN1cGVyR0xVRSBhbmQgU1F1QUR2MiBkYXRhc2V0cyBhbmQgcHJvdmlkZXMgU09UQSBwZXJmb3JtYW5jZSBvbiBtdWx0aWxpbmd1YWwgdGFza3Mgc3VjaCBhcyBYTkxJLCBYQ09QQSwgUGF3cy1YLCBhbmQgWFdpbm9ncmFkLiBPdmVyYWxsLCBvdXIgcmVzdWx0cyBwcmVzZW50IGEgY29tcGVsbGluZyBjYXNlIGZvciBzZXEyc2VxIG1vZGVscyBhcyBhIHBvd2VyZnVsIGFsdGVybmF0aXZlIHRvIGRlY29kZXItb25seSBtb2RlbHMgZm9yIExhcmdlLXNjYWxlIExhbmd1YWdlIE1vZGVsIChMTE0pIHRyYWluaW5nLiAiLCwsQVBJIGFjY2VzcyxVbml0ZWQgU3RhdGVzIG9mIEFtZXJpY2EsLCwsMTI4LjAsLDIwMjYtMDUtMjUgMTI6MTk6MTMrMDA6MDAsQW1hem9uIFdlYiBTZXJ2aWNlcywsLDIwMDAwMDAuMCwiIiJXZSB0cmFpbmVkIEFsZXhhVE0gMjBCIGZvciAxMjAgZGF5cyBvbiAxMjggQTEwMCBHUFVzIGZvciB0aGUgdG90YWwgb2YgNTAwayB1cGRhdGVzIHdpdGggdGhlIGFjY3VtdWxhdGVkIGJhdGNoIHNpemUgb2YgMiBtaWxsaW9uIHRva2VucyIiIixJbmR1c3RyeSwsLCwzNjg2NDAuMCxVbnJlbGVhc2VkLGh0dHBzOi8vYXdzLmFtYXpvbi5jb20vYWJvdXQtYXdzL3doYXRzLW5ldy8yMDIyLzExL2FsZXhhdG0tMjBiLW1vZGVsLWF2YWlsYWJsZS1zYWdlbWFrZXItanVtcHN0YXJ0Lz9uYzE9aF9scyxUcnVlLDI2Nzk0My4yMTEzMDk5NzE2NCwiVHJhaW5pbmcgdGhyb3VnaHB1dCByZXBvcnRlZCBhdCAxNTQgVEZMT1BzL0dQVSwgdnMgMzEyIFRGTE9Qcy9HUFUgZm9yIHRoZSBBMTAwcyB0aGV5IHVzZQoKSEZVID0gMTU0ZTEyIC8gMzEyZTEyID0gMC40OTM1IixCRjE2LCwxMDI2MjguMTA3OTI3MDM4NTQsSGFyZHdhcmUsLCwsMC40OTM1LE5vClByb3RHUFQyLEJpb2xvZ3ksIlByb3RlaW5zLFByb3RlaW4gZ2VuZXJhdGlvbixQcm90ZWluIG9yIG51Y2xlb3RpZGUgbGFuZ3VhZ2UgbW9kZWwgKHBMTS9uTE0pIixVbml2ZXJzaXR5IG9mIEJheXJldXRoLCJOb2VsaWEgRmVycnV6LCBTdGVmZmVuIFNjaG1pZHQsIEJpcnRlIEjDtmNrZXIgIiwyMDIyLTA3LTI3LFByb3RHUFQyIGlzIGEgZGVlcCB1bnN1cGVydmlzZWQgbGFuZ3VhZ2UgbW9kZWwgZm9yIHByb3RlaW4gZGVzaWduLGh0dHBzOi8vd3d3Lm5hdHVyZS5jb20vYXJ0aWNsZXMvczQxNDY3LTAyMi0zMjAwNy03LDY4OS4wLCwsNzM4MDAwMDAwLjAsIiIiSGVyZSwgd2UgaW50cm9kdWNlIFByb3RHUFQyLCBhbiBhdXRvcmVncmVzc2l2ZSBUcmFuc2Zvcm1lciBtb2RlbCB3aXRoIDczOCBtaWxsaW9uIHBhcmFtZXRlcnMgY2FwYWJsZSBvZiBnZW5lcmF0aW5nIGRlIG5vdm8gcHJvdGVpbiBzZXF1ZW5jZXMgaW4gYSBoaWdoLXRocm91Z2hwdXQgZmFzaGlvbi4iIiIsNC4xZSsyMSwiIiJUaGUgbW9kZWwgdHJhaW5lZCBvbiAxMjggTlZJRElBIEExMDBzIGluIDQgZGF5cyIiCgoxMjggKiA0ICogMjQgKiAzNjAwICogMzEyIHRyaWxsaW9uIEZMT1AvcyAqIDAuMyA9IDQuMWUyMQoKNS4zRSsyMSBmcm9tIFRhYmxlIDkgaHR0cHM6Ly93d3cuYmlvcnhpdi5vcmcvY29udGVudC8xMC4xMTAxLzIwMjMuMDcuMDUuNTQ3NDk2djEiLDI1NTM1Nzc3MjgwLCw5Ni4wLCxOVklESUEgQTEwMCxVbnN1cGVydmlzZWQsQ29uZmlkZW50LCJQcm90ZWluIGRlc2lnbiBhaW1zIHRvIGJ1aWxkIG5vdmVsIHByb3RlaW5zIGN1c3RvbWl6ZWQgZm9yIHNwZWNpZmljIHB1cnBvc2VzLCB0aGVyZWJ5IGhvbGRpbmcgdGhlIHBvdGVudGlhbCB0byB0YWNrbGUgbWFueSBlbnZpcm9ubWVudGFsIGFuZCBiaW9tZWRpY2FsIHByb2JsZW1zLiBSZWNlbnQgcHJvZ3Jlc3MgaW4gVHJhbnNmb3JtZXItYmFzZWQgYXJjaGl0ZWN0dXJlcyBoYXMgZW5hYmxlZCB0aGUgaW1wbGVtZW50YXRpb24gb2YgbGFuZ3VhZ2UgbW9kZWxzIGNhcGFibGUgb2YgZ2VuZXJhdGluZyB0ZXh0IHdpdGggaHVtYW4tbGlrZSBjYXBhYmlsaXRpZXMuIEhlcmUsIG1vdGl2YXRlZCBieSB0aGlzIHN1Y2Nlc3MsIHdlIGRlc2NyaWJlIFByb3RHUFQyLCBhIGxhbmd1YWdlIG1vZGVsIHRyYWluZWQgb24gdGhlIHByb3RlaW4gc3BhY2UgdGhhdCBnZW5lcmF0ZXMgZGUgbm92byBwcm90ZWluIHNlcXVlbmNlcyBmb2xsb3dpbmcgdGhlIHByaW5jaXBsZXMgb2YgbmF0dXJhbCBvbmVzLiBUaGUgZ2VuZXJhdGVkIHByb3RlaW5zIGRpc3BsYXkgbmF0dXJhbCBhbWlubyBhY2lkIHByb3BlbnNpdGllcywgd2hpbGUgZGlzb3JkZXIgcHJlZGljdGlvbnMgaW5kaWNhdGUgdGhhdCA4OCUgb2YgUHJvdEdQVDItZ2VuZXJhdGVkIHByb3RlaW5zIGFyZSBnbG9idWxhciwgaW4gbGluZSB3aXRoIG5hdHVyYWwgc2VxdWVuY2VzLiBTZW5zaXRpdmUgc2VxdWVuY2Ugc2VhcmNoZXMgaW4gcHJvdGVpbiBkYXRhYmFzZXMgc2hvdyB0aGF0IFByb3RHUFQyIHNlcXVlbmNlcyBhcmUgZGlzdGFudGx5IHJlbGF0ZWQgdG8gbmF0dXJhbCBvbmVzLCBhbmQgc2ltaWxhcml0eSBuZXR3b3JrcyBmdXJ0aGVyIGRlbW9uc3RyYXRlIHRoYXQgUHJvdEdQVDIgaXMgc2FtcGxpbmcgdW5leHBsb3JlZCByZWdpb25zIG9mIHByb3RlaW4gc3BhY2UuIEFscGhhRm9sZCBwcmVkaWN0aW9uIG9mIFByb3RHUFQyLXNlcXVlbmNlcyB5aWVsZHMgd2VsbC1mb2xkZWQgbm9uLWlkZWFsaXplZCBzdHJ1Y3R1cmVzIHdpdGggZW1ib2RpbWVudHMgYW5kIGxhcmdlIGxvb3BzIGFuZCByZXZlYWxzIHRvcG9sb2dpZXMgbm90IGNhcHR1cmVkIGluIGN1cnJlbnQgc3RydWN0dXJlIGRhdGFiYXNlcy4gUHJvdEdQVDIgZ2VuZXJhdGVzIHNlcXVlbmNlcyBpbiBhIG1hdHRlciBvZiBzZWNvbmRzIGFuZCBpcyBmcmVlbHkgYXZhaWxhYmxlLiIsLCxPcGVuIHdlaWdodHMgKHVucmVzdHJpY3RlZCksR2VybWFueSwsLCwxMjguMCwsMjAyNi0wMS0wMSAxNDowMjowNCswMDowMCwsLCwsLEFjYWRlbWlhLCwsLDEyMjg4LjAsLCJhcGFjaGUKCmh0dHBzOi8vaHVnZ2luZ2ZhY2UuY28vbmZlcnJ1ei9Qcm90R1BUMiIsLCwsLCwxMDI2NDEuODIxNjIzODM2NjYsIkhhcmR3YXJlLFRoaXJkLXBhcnR5IGVzdGltYXRpb24iLCwsLCxZZXMKR1BULU5lb1gtSmFwYW5lc2UsTGFuZ3VhZ2UsTGFuZ3VhZ2UgbW9kZWxpbmcvZ2VuZXJhdGlvbixBYmVqYSwiU2hpbnlhIE90YW5pLCBUYWtheW9zaGkgTWFrYWJlLCBBbnVqIEFyb3JhLCBLeW8gSGF0dG9yaSAiLDIwMjItMDctMjcsIlRoaXMgcmVwb3NpdG9yeSBwcm92aWRlcyBhIDIuN0ItcGFyYW1ldGVyIEphcGFuZXNlIEdQVC1OZW9YLWJhc2VkIG1vZGVsLiBUaGUgbW9kZWwgd2FzIHRyYWluZWQgYnkgQUJFSkEsIEluYyIsImh0dHBzOi8vaHVnZ2luZ2ZhY2UuY28vYWJlamEvZ3B0LW5lb3gtamFwYW5lc2UtMi43YiwgaHR0cHM6Ly90ZWNoLWJsb2cuYWJlamEuYXNpYS9lbnRyeS9hYmVqYS1ncHQtcHJvamVjdC0yMDIyMDciLCwsLDI3MDAwMDAwMDAuMCwyLjdCLCwsLCwsLCwsQ29uZmlkZW50LCJodHRwczovL2h1Z2dpbmdmYWNlLmNvL2RvY3MvdHJhbnNmb3JtZXJzL21vZGVsX2RvYy9ncHRfbmVveF9qYXBhbmVzZQoKV2UgaW50cm9kdWNlIEdQVC1OZW9YLUphcGFuZXNlLCB3aGljaCBpcyBhbiBhdXRvcmVncmVzc2l2ZSBsYW5ndWFnZSBtb2RlbCBmb3IgSmFwYW5lc2UsIHRyYWluZWQgb24gdG9wIG9mIGh0dHBzOi8vZ2l0aHViLmNvbS9FbGV1dGhlckFJL2dwdC1uZW94LiBKYXBhbmVzZSBpcyBhIHVuaXF1ZSBsYW5ndWFnZSB3aXRoIGl0cyBsYXJnZSB2b2NhYnVsYXJ5IGFuZCBhIGNvbWJpbmF0aW9uIG9mIGhpcmFnYW5hLCBrYXRha2FuYSwgYW5kIGthbmppIHdyaXRpbmcgc2NyaXB0cy4gVG8gYWRkcmVzcyB0aGlzIGRpc3RpbmN0IHN0cnVjdHVyZSBvZiB0aGUgSmFwYW5lc2UgbGFuZ3VhZ2UsIHdlIHVzZSBhIHNwZWNpYWwgc3ViLXdvcmQgdG9rZW5pemVyLiBXZSBhcmUgdmVyeSBncmF0ZWZ1bCB0byB0YW5yZWluYW1hIGZvciBvcGVuLXNvdXJjaW5nIHRoaXMgaW5jcmVkaWJseSBoZWxwZnVsIHRva2VuaXplci4gRm9sbG93aW5nIHRoZSByZWNvbW1lbmRhdGlvbnMgZnJvbSBHb29nbGXigJlzIHJlc2VhcmNoIG9uIFBhTE0sIHdlIGhhdmUgcmVtb3ZlZCBiaWFzIHBhcmFtZXRlcnMgZnJvbSB0cmFuc2Zvcm1lciBibG9ja3MsIGFjaGlldmluZyBiZXR0ZXIgbW9kZWwgcGVyZm9ybWFuY2UuIFBsZWFzZSByZWZlciB0aGlzIGFydGljbGUgaW4gZGV0YWlsLgoKRGV2ZWxvcG1lbnQgb2YgdGhlIG1vZGVsIHdhcyBsZWQgYnkgU2hpbnlhIE90YW5pLCBUYWtheW9zaGkgTWFrYWJlLCBBbnVqIEFyb3JhLCBhbmQgS3lvIEhhdHRvcmkgZnJvbSBBQkVKQSwgSW5jLi4gRm9yIG1vcmUgaW5mb3JtYXRpb24gb24gdGhpcyBtb2RlbC1idWlsZGluZyBhY3Rpdml0eSwgcGxlYXNlIHJlZmVyIGhlcmUgKGphKS4iLCwsT3BlbiB3ZWlnaHRzICh1bnJlc3RyaWN0ZWQpLEphcGFuLEdQVC1OZW9YLTIwQiwsYWN0dWFsbHkgMi43QiwsLDIwMjUtMTEtMjggMTE6NTM6NDQrMDA6MDAsLCwsLCxJbmR1c3RyeSwsLCwsLE1JVCBsaWNlbnNlLCwsLCwsLCwsLCwsWWVzCk9tZWdhUExNLEJpb2xvZ3ksIlByb3RlaW5zLFByb3RlaW4gZm9sZGluZyBwcmVkaWN0aW9uIiwiTWFzc2FjaHVzZXR0cyBJbnN0aXR1dGUgb2YgVGVjaG5vbG9neSAoTUlUKSxXZXN0bGFrZSBVbml2ZXJzaXR5IiwiUnVpZG9uZyBXdSwgRmFuIERpbmcsIFJ1aSBXYW5nLCBSdWkgU2hlbiwgWGl3ZW4gWmhhbmcsIFNoaXRvbmcgTHVvLCBDaGVucGVuZyBTdSwgWnVvZmFuIFd1LCBRaSBYaWUsIEJvbm5pZSBCZXJnZXIsIEppYW56aHUgTWEsIEppYW4gUGVuZyIsMjAyMi0wNy0yMixIaWdoLXJlc29sdXRpb24gZGUgbm92byBzdHJ1Y3R1cmUgcHJlZGljdGlvbiBmcm9tIHByaW1hcnkgc2VxdWVuY2UsaHR0cHM6Ly93d3cuYmlvcnhpdi5vcmcvY29udGVudC8xMC4xMTAxLzIwMjIuMDcuMjEuNTAwOTk5djEsNDQ1LjAsSGlzdG9yaWNhbCBzaWduaWZpY2FuY2UsIiIiSGVyZSwgd2UgaW50cm9kdWNlIE9tZWdhRm9sZCwgdGhlIGZpcnN0IGNvbXB1dGF0aW9uYWwgbWV0aG9kIHRvIHN1Y2Nlc3NmdWxseSBwcmVkaWN0IGhpZ2gtcmVzb2x1dGlvbiBwcm90ZWluIHN0cnVjdHVyZSBmcm9tIGEgc2luZ2xlIHByaW1hcnkgc2VxdWVuY2UgYWxvbmUuIFVzaW5nIGEgbmV3IGNvbWJpbmF0aW9uIG9mIGEgcHJvdGVpbiBsYW5ndWFnZSBtb2RlbCB0aGF0IGFsbG93cyB1cyB0byBtYWtlIHByZWRpY3Rpb25zIGZyb20gc2luZ2xlIHNlcXVlbmNlcyBhbmQgYSBnZW9tZXRyeS1pbnNwaXJlZCB0cmFuc2Zvcm1lciBtb2RlbCB0cmFpbmVkIG9uIHByb3RlaW4gc3RydWN0dXJlcywgT21lZ2FGb2xkIG91dHBlcmZvcm1zIFJvc2VUVEFGb2xkIGFuZCBhY2hpZXZlcyBzaW1pbGFyIHByZWRpY3Rpb24gYWNjdXJhY3kgdG8gQWxwaGFGb2xkMiBvbiByZWNlbnRseSByZWxlYXNlZCBzdHJ1Y3R1cmVzIiIiLDY3MDAwMDAwMC4wLCIiIk91ciBtb2RlbCBjb250YWlucyA2NiBsYXllcnMgd2l0aCBhcm91bmQgNjcwIG1pbGxpb24gcGFyYW1ldGVycyB3aXRob3V0IHNoYXJpbmcgcGFyYW1ldGVycywgd2hpY2ggZG91YmxlcyB0aGUgbGF5ZXIgY291bnQgb2YgRVNNLTFiIGJ1dCByb3VnaGx5IHJldGFpbnMgdGhlIHBhcmFtZXRlciBjb3VudC4iIiIsMS4wMzUxNDExMmUrMjIsIiIiT21lZ2FQTE0gaXMgaW1wbGVtZW50ZWQgaW4gUHlUb3JjaCAoNDQpIGFuZCB0cmFpbmVkIGZvciAyLDU2MCBHUFUgTnZpZGlhIEExMDAgODBHIGRheXMuIiIgCiIiRGVmYXVsdCBwcmVjaXNpb24gZm9ybWF0IGluIE52aWRpYSBBMTAwIEdQVXMgaXMgc2V0IHRvIFRlbnNvckZsb2F0LTMyIGZvciBtYXRyaXggb3BlcmF0aW9ucy4iIgoKQXNzdW1lIDAuMyB1dGlsaXphdGlvbiBmb3IgbGFuZ3VhZ2UgbW9kZWwKCkVzdGltYXRlOiAoMjU2MCAqIDI0ICogMzYwMCkgcyAqIDE1NmUxMiBGTE9QL3MgKiAwLjMgKiA9IDEuMDRlMjIiLDEyNTgyOTEyMDAwMDAsIk51bWJlciBvZiBzZXF1ZW5jZXM6IDM1IHggMTBeNgpTZXF1ZW5jZSBsZW5ndGg6IDUxMgpUb3RhbCBkYXRhIHBvaW50czogMzUgeCAxMF42IHggNTEyID0gMS43OTIgeCAxMF4xMCB0b2tlbnMKCkZpcnN0IHN0YWdlIGNyb3Agc2l6ZTogMjU2CkZpcnN0IHN0YWdlIGRhdGEgcG9pbnRzOiAzNSB4IDEwXjYgeCAyNTYgPSA4Ljk2IHggMTBeOSB0b2tlbnMKCkFkZGl0aW9uYWwgc3RydWN0dXJhbCBkYXRhOiB+MTEwLDAwMCBzZXF1ZW5jZXMgPSA3LjY4IHggMTBeNyB0b2tlbnMKCkZpbmFsIGVzdGltYXRlOiA4Ljk2IHggMTBeOSB0b2tlbnMiLCwiMiw1NjAgR1BVIE52aWRpYSBBMTAwIDgwRyBkYXlzIixOVklESUEgQTEwMCBTWE00IDgwIEdCLCxDb25maWRlbnQsIlJlY2VudCBicmVha3Rocm91Z2hzIGhhdmUgdXNlZCBkZWVwIGxlYXJuaW5nIHRvIGV4cGxvaXQgZXZvbHV0aW9uYXJ5IGluZm9ybWF0aW9uIGluIG11bHRpcGxlIHNlcXVlbmNlIGFsaWdubWVudHMgKE1TQXMpIHRvIGFjY3VyYXRlbHkgcHJlZGljdCBwcm90ZWluIHN0cnVjdHVyZXMuIEhvd2V2ZXIsIE1TQXMgb2YgaG9t</x:v>
      </x:c>
    </x:row>
    <x:row r="202" ht="18" customHeight="1">
      <x:c r="A202" s="17" t="n">
        <x:v>197</x:v>
      </x:c>
      <x:c r="B202" s="17" t="n">
        <x:v>309</x:v>
      </x:c>
      <x:c r="C202" s="94" t="str">
        <x:v>b2xvZ291cyBwcm90ZWlucyBhcmUgbm90IGFsd2F5cyBhdmFpbGFibGUsIHN1Y2ggYXMgd2l0aCBvcnBoYW4gcHJvdGVpbnMgb3IgZmFzdC1ldm9sdmluZyBwcm90ZWlucyBsaWtlIGFudGlib2RpZXMsIGFuZCBhIHByb3RlaW4gdHlwaWNhbGx5IGZvbGRzIGluIGEgbmF0dXJhbCBzZXR0aW5nIGZyb20gaXRzIHByaW1hcnkgYW1pbm8gYWNpZCBzZXF1ZW5jZSBpbnRvIGl0cyB0aHJlZS1kaW1lbnNpb25hbCBzdHJ1Y3R1cmUsIHN1Z2dlc3RpbmcgdGhhdCBldm9sdXRpb25hcnkgaW5mb3JtYXRpb24gYW5kIE1TQXMgc2hvdWxkIG5vdCBiZSBuZWNlc3NhcnkgdG8gcHJlZGljdCBhIHByb3RlaW7igJlzIGZvbGRlZCBmb3JtLiBIZXJlLCB3ZSBpbnRyb2R1Y2UgT21lZ2FGb2xkLCB0aGUgZmlyc3QgY29tcHV0YXRpb25hbCBtZXRob2QgdG8gc3VjY2Vzc2Z1bGx5IHByZWRpY3QgaGlnaC1yZXNvbHV0aW9uIHByb3RlaW4gc3RydWN0dXJlIGZyb20gYSBzaW5nbGUgcHJpbWFyeSBzZXF1ZW5jZSBhbG9uZS4gVXNpbmcgYSBuZXcgY29tYmluYXRpb24gb2YgYSBwcm90ZWluIGxhbmd1YWdlIG1vZGVsIHRoYXQgYWxsb3dzIHVzIHRvIG1ha2UgcHJlZGljdGlvbnMgZnJvbSBzaW5nbGUgc2VxdWVuY2VzIGFuZCBhIGdlb21ldHJ5LWluc3BpcmVkIHRyYW5zZm9ybWVyIG1vZGVsIHRyYWluZWQgb24gcHJvdGVpbiBzdHJ1Y3R1cmVzLCBPbWVnYUZvbGQgb3V0cGVyZm9ybXMgUm9zZVRUQUZvbGQgYW5kIGFjaGlldmVzIHNpbWlsYXIgcHJlZGljdGlvbiBhY2N1cmFjeSB0byBBbHBoYUZvbGQyIG9uIHJlY2VudGx5IHJlbGVhc2VkIHN0cnVjdHVyZXMuIE9tZWdhRm9sZCBlbmFibGVzIGFjY3VyYXRlIHByZWRpY3Rpb25zIG9uIG9ycGhhbiBwcm90ZWlucyB0aGF0IGRvIG5vdCBiZWxvbmcgdG8gYW55IGZ1bmN0aW9uYWxseSBjaGFyYWN0ZXJpemVkIHByb3RlaW4gZmFtaWx5IGFuZCBhbnRpYm9kaWVzIHRoYXQgdGVuZCB0byBoYXZlIG5vaXN5IE1TQXMgZHVlIHRvIGZhc3QgZXZvbHV0aW9uLiBPdXIgc3R1ZHkgZmlsbHMgYSBtdWNoLWVuY291bnRlcmVkIGdhcCBpbiBzdHJ1Y3R1cmUgcHJlZGljdGlvbiBhbmQgYnJpbmdzIHVzIGEgc3RlcCBjbG9zZXIgdG8gdW5kZXJzdGFuZGluZyBwcm90ZWluIGZvbGRpbmcgaW4gbmF0dXJlLiIsLCxVbnJlbGVhc2VkLCJVbml0ZWQgU3RhdGVzIG9mIEFtZXJpY2EsQ2hpbmEiLCwsLCwsMjAyNi0wMS0wMSAxNDowMjowNSswMDowMCwsLCwyMDk3MTUyLjAsIiIiWy4uLl0gZWFjaCBiYXRjaCBjb250YWlucyA0LDA5NiBzZXF1ZW5jZXMgYW5kIGVhY2ggc2VxdWVuY2UgaXMgcGFkZGVkIG9yIGNyb3BwZWQgdG8gNTEyIHJlc2lkdWVzIiIgNDA5NiAqIDUxMiA9IDIwOTcxNTIiLCJBY2FkZW1pYSxBY2FkZW1pYSIsLCwsNjE0NDAuMCxVbnJlbGVhc2VkLCwsNTI0MDAuMzIxMTg1Mjg0NzksLFRGMzIsLCxIYXJkd2FyZSwsLCwsTm8KRVNNMi0xNUI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CJodHRwczovL3d3dy5zY2llbmNlLm9yZy9kb2kvYWJzLzEwLjExMjYvc2NpZW5jZS5hZGUyNTc0Cmh0dHBzOi8vd3d3LmJpb3J4aXYub3JnL2NvbnRlbnQvMTAuMTEwMS8yMDIyLjA3LjIwLjUwMDkwMnYyIiw2MzYuMCxTT1RBIGltcHJvdmVtZW50LCJUYWJsZSBTMwo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TUwMDAwMDAwMDAuMCwiIiJ3ZSB0cmFpbiBtb2RlbHMgdXAgdG8gMTVCIHBhcmFtZXRlcnMiIiIsNy4zNTAwMDAwMDAwMWUrMjIsImZyb20geFRyaW1vUEdMTSBwYXBlciBUYWJsZSA5IChodHRwczovL3d3dy5iaW9yeGl2Lm9yZy9jb250ZW50LzEwLjExMDEvMjAyMy4wNy4wNS41NDc0OTZ2MSk6IDUuMWUyMiBGTE9QCgpmcm9tIEFyYiBSZXNlYXJjaCAoaHR0cHM6Ly9hcmJyZXNlYXJjaC5jb20vZmlsZXMvZ2VuX2Jpby5wZGYpOiAiIkVTTS0yLTE1QjogMjcwMDAwIHVwZGF0ZXMgeCAzLjJNIGJhdGNoIHNpemUgeCAxNSBCIOKAnGNvbm5lY3Rpb25z4oCdIHggNi4gOiA3LjhlMjIgRkxPUAoKZnJvbSB0aGUgcGFwZXIncyBTdXBwbGVtZW50YXJ5IE1hdGVyaWFsczogCiIiV2UgdHJhaW5lZCBlYWNoIG1vZGVsIG92ZXIgNTEyIE5WSURJQSBWMTAwIEdQVXMuIEVTTTIgNzAwTSB0b29rIDggZGF5cyB0byB0cmFpbi4gVGhlIDNCIHBhcmFtZXRlciBMTSB0b29rIDMwIGRheXMuIFRoZSAxNUIgbW9kZWwgdG9vayA2MCBkYXlzLiIiCjYwIGRheXMgeCA1MTIgVjEwMHMgeCBhbiBpbXB1dGVkIDMwJSB1dGlsaXphdGlvbiIiOiAxZTIzIEZMT1AKCkdlb21ldHJpYyBtZWFuOiA3LjM1ZTIyIi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DE1QiBtb2RlbCB1c2VkIDI3MGsgc3RlcHMgYXQgMy4yTSB0b2tlbiBiYXRjaCBzaXplCjI3MGsgKiAzLjJNIC8gMTJCID0gNzIiLDE0NDAuMCwsTlZJRElBIFYxMDAsVW5zdXBlcnZpc2VkLENvbmZpZGVudCwiIiJSZWNlbnQgYWR2YW5jZXMgaW4gbWFjaGluZSBsZWFybmluZyBoYXZlIGxldmVyYWdlZCBldm9sdXRpb25hcnkgaW5mb3JtYXRpb24gaW4gbXVsdGlwbGUgc2VxdWVuY2UgYWxpZ25tZW50cyB0byBwcmVkaWN0IHByb3RlaW4gc3RydWN0dXJlLiBXZSBkZW1vbnN0cmF0ZSBkaXJlY3QgaW5mZXJlbmNlIG9mIGZ1bGwgYXRvbWljLWxldmVsIHByb3RlaW4gc3RydWN0dXJlIGZyb20gcHJpbWFyeSBzZXF1ZW5jZSB1c2luZyBhIGxhcmdlIGxhbmd1YWdlIG1vZGVsLiBBcyBsYW5ndWFnZSBtb2RlbHMgb2YgcHJvdGVpbiBzZXF1ZW5jZXMgYXJlIHNjYWxlZCB1cCB0byAxNSBiaWxsaW9uIHBhcmFtZXRlcnMsIGFuIGF0b21pYy1yZXNvbHV0aW9uIHBpY3R1cmUgb2YgcHJvdGVpbiBzdHJ1Y3R1cmUgZW1lcmdlcyBpbiB0aGUgbGVhcm5lZCByZXByZXNlbnRhdGlvbnMuIFRoaXMgcmVzdWx0cyBpbiBhbiBvcmRlci1vZi1tYWduaXR1ZGUgYWNjZWxlcmF0aW9uIG9mIGhpZ2gtcmVzb2x1dGlvbiBzdHJ1Y3R1cmUgcHJlZGljdGlvbiwgd2hpY2ggZW5hYmxlcyBsYXJnZS1zY2FsZSBzdHJ1Y3R1cmFsIGNoYXJhY3Rlcml6YXRpb24gb2YgbWV0YWdlbm9taWMgcHJvdGVpbnMuIFdlIGFwcGx5IHRoaXMgY2FwYWJpbGl0eSB0byBjb25zdHJ1Y3QgdGhlIEVTTSBNZXRhZ2Vub21pYyBBdGxhcyBieSBwcmVkaWN0aW5nIHN0cnVjdHVyZXMgZm9yID42MTcgbWlsbGlvbiBtZXRhZ2Vub21pYyBwcm90ZWluIHNlcXVlbmNlcywgaW5jbHVkaW5nID4yMjUgbWlsbGlvbiB0aGF0IGFyZSBwcmVkaWN0ZWQgd2l0aCBoaWdoIGNvbmZpZGVuY2UsIHdoaWNoIGdpdmVzIGEgdmlldyBpbnRvIHRoZSB2YXN0IGJyZWFkdGggYW5kIGRpdmVyc2l0eSBvZiBuYXR1cmFsIHByb3RlaW5zLiIiIiw3Mi4wLCxPcGVuIHdlaWdodHMgKHVucmVzdHJpY3RlZCksIlVuaXRlZCBTdGF0ZXMgb2YgQW1lcmljYSxVbml0ZWQgU3RhdGVzIG9mIEFtZXJpY2EsVW5pdGVkIFN0YXRlcyBvZiBBbWVyaWNhLFVuaXRlZCBTdGF0ZXMgb2YgQW1lcmljYSIsLCwsNTEyLjAsLDIwMjUtMTEtMjggMTE6NTM6NDQrMDA6MDAsLCwsLCwiSW5kdXN0cnksQWNhZGVtaWEsQWNhZGVtaWEsQWNhZGVtaWEiLCwsLCxVbnJlbGVhc2VkLCJNSVQgd2VpZ2h0cywgQ0MgQlkgNC4wIGRhdGEKaHR0cHM6Ly9naXRodWIuY29tL2ZhY2Vib29rcmVzZWFyY2gvZXNtP3RhYj1yZWFkbWUtb3YtZmlsZSNhdmFpbGFibGUtZXNtc3NkCgptYXkganVzdCBiZSBpbmZlcmVuY2UgY29kZSBpbiB0aGUgcmVwb14iLCwxNjM0NjcuODIwMTk5Nzk3NDUsLCwsMzA3OTY2LjYxMTQ1OTM4ODg2LCJIYXJkd2FyZSxUaGlyZC1wYXJ0eSBlc3RpbWF0aW9uIiwsLCwsWWVzCkVTTTItM0I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zAwMDAwMDAwMC4wLCJJbiB0aGUgbmFtZQoiLDMuMDAwMDAwMDAxZSsyMiwiZnJvbSB4VHJpbW9QR0xNIHBhcGVyIFRhYmxlIDkgKGh0dHBzOi8vd3d3LmJpb3J4aXYub3JnL2NvbnRlbnQvMTAuMTEwMS8yMDIzLjA3LjA1LjU0NzQ5NnYxKTogMS44ZTIyIEZMT1AKCmZyb20gdGhlIHBhcGVyJ3MgU3VwcGxlbWVudGFyeSBNYXRlcmlhbHM6IAoiIldlIHRyYWluZWQgZWFjaCBtb2RlbCBvdmVyIDUxMiBOVklESUEgVjEwMCBHUFVzLiBFU00yIDcwME0gdG9vayA4IGRheXMgdG8gdHJhaW4uIFRoZSAzQiBwYXJhbWV0ZXIgTE0gdG9vayAzMCBkYXlzLiBUaGUgMTVCIG1vZGVsIHRvb2sgNjAgZGF5cy4iIgozMCBkYXlzIHggNTEyIFYxMDBzIHggYW4gaW1wdXRlZCAzMCUgdXRpbGl6YXRpb24iIjogNWUyMiBGTE9QCgpHZW9tZXRyaWMgbWVhbjogM2UyMiIsMTUzNjAwMDAwMDAsIlNlY3Rpb24gQS4xLjE6CiIiVGhpcyBhbGxvd2VkIEVTTS0yIG1vZGVscyB0byB0cmFpbiBvbiBvdmVyIDYwTSBwcm90ZWluIHNlcXVlbmNlcy4iIgoKQXZlcmFnZSBwcm90ZWluIHNlcXVlbmNlIGlzIDIwMCB0b2tlbnMsIHBlciBodHRwczovL2Vwb2NoLmFpL2Jsb2cvYmlvbG9naWNhbC1zZXF1ZW5jZS1tb2RlbHMtaW4tdGhlLWNvbnRleHQtb2YtdGhlLWFpLWRpcmVjdGl2ZXMjZm46NCAKNjBNICogMjAwID0gMTJCIHRva2VucwoKRXBvY2hzOiBVc2VkIDUwMGsgc3RlcHMgYXQgMk0gdG9rZW4gYmF0Y2ggc2l6ZQo1MDBrICogMk0gLyAxMkIgPSA4My4zIiw3MjAuMCws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CwsMjAyNS0xMS0yOCAxMTo1Mzo0NCswMDowMCwsLCwsLCJJbmR1c3RyeSxBY2FkZW1pYSxBY2FkZW1pYSxBY2FkZW1pYSIsLCwsLFVucmVsZWFzZWQsIk1JVCB3ZWlnaHRzLCBDQyBCWSA0LjAgZGF0YQpodHRwczovL2dpdGh1Yi5jb20vZmFjZWJvb2tyZXNlYXJjaC9lc20/dGFiPXJlYWRtZS1vdi1maWxlI2F2YWlsYWJsZS1lc21zc2QiLCwsLCwsLCJIYXJkd2FyZSxUaGlyZC1wYXJ0eSBlc3RpbWF0aW9uIiwsLCwsWWVzCkVTTTItNjUwTSxCaW9sb2d5LCJQcm90ZWlucyxQcm90ZWluIG9yIG51Y2xlb3RpZGUgbGFuZ3VhZ2UgbW9kZWwgKHBMTS9uTE0pLFByb3RlaW4gZm9sZGluZyBwcmVkaWN0aW9uIiwiTWV0YSBBSSxOZXcgWW9yayBVbml2ZXJzaXR5IChOWVUpLFN0YW5mb3JkIFVuaXZlcnNpdHksTWFzc2FjaHVzZXR0cyBJbnN0aXR1dGUgb2YgVGVjaG5vbG9neSAoTUlUKSIsIlplbWluZyBMaW4sIEhhbGlsIEFraW4sIFJvc2hhbiBSYW8sIEJyaWFuIEhpZSwgWmhvbmdrYWkgWmh1LCBXZW50aW5nIEx1LCBOaWtpdGEgU21ldGFuaW4sIFJvYmVydCBWZXJrdWlsLCBPcmkgS2FiZWxpLCBZYW5pdiBTaG11ZWxpLCBBbGxhbiBkb3MgU2FudG9zIENvc3RhLCBNYXJ5YW0gRmF6ZWwtWmFyYW5kaSwgVG9tIFNlcmN1LCBTYWx2YXRvcmUgQ2FuZGlkbywgQWxleGFuZGVyIFJpdmVzIiwyMDIyLTA3LTIxLEV2b2x1dGlvbmFyeS1zY2FsZSBwcmVkaWN0aW9uIG9mIGF0b21pYy1sZXZlbCBwcm90ZWluIHN0cnVjdHVyZSB3aXRoIGEgbGFuZ3VhZ2UgbW9kZWwsaHR0cHM6Ly93d3cuc2NpZW5jZS5vcmcvZG9pL2Ficy8xMC4xMTI2L3NjaWVuY2UuYWRlMjU3NCw2MzYuMCwsIiIiVGhlIHJlc3VsdGluZyBFU00tMiBtb2RlbCBmYW1pbHkgc2lnbmlmaWNhbnRseSBvdXRwZXJmb3JtcyBwcmV2aW91c2x5IHN0YXRlLW9mLXRoZS1hcnQgRVNNLTFiIChhIOKIvDY1MCBtaWxsaW9uIHBhcmFtZXRlciBtb2RlbCkgYXQgYSBjb21wYXJhYmxlIG51bWJlciBvZiBwYXJhbWV0ZXJzLCBhbmQgb24gc3RydWN0dXJlIHByZWRpY3Rpb24gYmVuY2htYXJrcyBpdCBhbHNvIG91dHBlcmZvcm1zIG90aGVyIHJlY2VudCBwcm90ZWluIGxhbmd1YWdlIG1vZGVscyIiIiw2NTAwMDAwMDAuMCxJbiB0aGUgbmFtZSw3LjU2MDAwMDAwMDAwMWUrMjEsImZyb20geFRyaW1vUEdMTSBwYXBlciBUYWJsZSA5IChodHRwczovL3d3dy5iaW9yeGl2Lm9yZy9jb250ZW50LzEwLjExMDEvMjAyMy4wNy4wNS41NDc0OTZ2MSk6IDQuNGUyMSBGTE9QCgpmcm9tIHRoZSBwYXBlcidzIFN1cHBsZW1lbnRhcnkgTWF0ZXJpYWxzOiAKIiJXZSB0cmFpbmVkIGVhY2ggbW9kZWwgb3ZlciA1MTIgTlZJRElBIFYxMDAgR1BVcy4gRVNNMiA3MDBNIHRvb2sgOCBkYXlzIHRvIHRyYWluLiBUaGUgM0IgcGFyYW1ldGVyIExNIHRvb2sgMzAgZGF5cy4gVGhlIDE1QiBtb2RlbCB0b29rIDYwIGRheXMuIiIKOCBkYXlzIHggNTEyIFYxMDBzIHggYW4gaW1wdXRlZCAzMCUgdXRpbGl6YXRpb24iIjogMS4zZTIyIEZMT1AKCkdlb21ldHJpYyBtZWFuOiA3LjU2ZTIxIEZMT1A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MTkyLjAsLE5WSURJQSBWMTAw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DUxMi4wLCwyMDI1LTExLTI4IDExOjUzOjQ0KzAwOjAwLCwsLCwsIkluZHVzdHJ5LEFjYWRlbWlhLEFjYWRlbWlhLEFjYWRlbWlhIiwsLCwsVW5yZWxlYXNlZCwiTUlUIHdlaWdodHMsIENDIEJZIDQuMCBkYXRhCmh0dHBzOi8vZ2l0aHViLmNvbS9mYWNlYm9va3Jlc2VhcmNoL2VzbT90YWI9cmVhZG1lLW92LWZpbGUjYXZhaWxhYmxlLWVzbXNzZCIsLDIwOTcyLjI3NjYzMTAyMzQ5LCwsLDMwNzk2Ni42MTE0NTkzODg4NiwiSGFyZHdhcmUsVGhpcmQtcGFydHkgZXN0aW1hdGlvbiIsLCwsLFllcwpFU00yLTE1ME0sQmlvbG9neSwiUHJvdGVpbnMsUHJvdGVpbiBvciBudWNsZW90aWRlIGxhbmd1YWdlIG1vZGVsIChwTE0vbkxNKSxQcm90ZWluIGZvbGRpbmcgcHJlZGljdGlvbiIsIk1ldGEgQUksTmV3IFlvcmsgVW5pdmVyc2l0eSAoTllVKSxTdGFuZm9yZCBVbml2ZXJzaXR5LE1hc3NhY2h1c2V0dHMgSW5zdGl0dXRlIG9mIFRlY2hub2xvZ3kgKE1JVCkiLCJaZW1pbmcgTGluLCBIYWxpbCBBa2luLCBSb3NoYW4gUmFvLCBCcmlhbiBIaWUsIFpob25na2FpIFpodSwgV2VudGluZyBMdSwgTmlraXRhIFNtZXRhbmluLCBSb2JlcnQgVmVya3VpbCwgT3JpIEthYmVsaSwgWWFuaXYgU2htdWVsaSwgQWxsYW4gZG9zIFNhbnRvcyBDb3N0YSwgTWFyeWFtIEZhemVsLVphcmFuZGksIFRvbSBTZXJjdSwgU2FsdmF0b3JlIENhbmRpZG8sIEFsZXhhbmRlciBSaXZlcyIsMjAyMi0wNy0yMSxFdm9sdXRpb25hcnktc2NhbGUgcHJlZGljdGlvbiBvZiBhdG9taWMtbGV2ZWwgcHJvdGVpbiBzdHJ1Y3R1cmUgd2l0aCBhIGxhbmd1YWdlIG1vZGVsLGh0dHBzOi8vd3d3LnNjaWVuY2Uub3JnL2RvaS9hYnMvMTAuMTEyNi9zY2llbmNlLmFkZTI1NzQsNjM2LjAsLCIiIlRoZSByZXN1bHRpbmcgRVNNLTIgbW9kZWwgZmFtaWx5IHNpZ25pZmljYW50bHkgb3V0cGVyZm9ybXMgcHJldmlvdXNseSBzdGF0ZS1vZi10aGUtYXJ0IEVTTS0xYiAoYSDiiLw2NTAgbWlsbGlvbiBwYXJhbWV0ZXIgbW9kZWwpIGF0IGEgY29tcGFyYWJsZSBudW1iZXIgb2YgcGFyYW1ldGVycywgYW5kIG9uIHN0cnVjdHVyZSBwcmVkaWN0aW9uIGJlbmNobWFya3MgaXQgYWxzbyBvdXRwZXJmb3JtcyBvdGhlciByZWNlbnQgcHJvdGVpbiBsYW5ndWFnZSBtb2RlbHMiIiIsMTUwMDAwMDAwLjAsSW4gdGhlIG5hbWUsMS4xZSsyMSxmcm9tIHhUcmltb1BHTE0gcGFwZXIgVGFibGUgOSAoaHR0cHM6Ly93d3cuYmlvcnhpdi5vcmcvY29udGVudC8xMC4xMTAxLzIwMjMuMDcuMDUuNTQ3NDk2djEpOiAxLjFlMjEgRkxPUCwxNTM2MDAwMDAwMCwiU2VjdGlvbiBBLjEuMToKIiJUaGlzIGFsbG93ZWQgRVNNLTIgbW9kZWxzIHRvIHRyYWluIG9uIG92ZXIgNjBNIHByb3RlaW4gc2VxdWVuY2VzLiIiCgpBdmVyYWdlIHByb3RlaW4gc2VxdWVuY2UgaXMgMjAwIHRva2VucywgcGVyIGh0dHBzOi8vZXBvY2guYWkvYmxvZy9iaW9sb2dpY2FsLXNlcXVlbmNlLW1vZGVscy1pbi10aGUtY29udGV4dC1vZi10aGUtYWktZGlyZWN0aXZlcyNmbjo0IAo2ME0gKiAyMDAgPSAxMkIgdG9rZW5zCgpFcG9jaHM6IFVzZWQgNTAwayBzdGVwcyBhdCAyTSB0b2tlbiBiYXRjaCBzaXplCjUwMGsgKiAyTSAvIDEyQiA9IDgzLjMiLCwsLFVuc3VwZXJ2aXNlZCxDb25maWRlbnQsIiIiUmVjZW50IGFkdmFuY2VzIGluIG1hY2hpbmUgbGVhcm5pbmcgaGF2ZSBsZXZlcmFnZWQgZXZvbHV0aW9uYXJ5IGluZm9ybWF0aW9uIGluIG11bHRpcGxlIHNlcXVlbmNlIGFsaWdubWVudHMgdG8gcHJlZGljdCBwcm90ZWluIHN0cnVjdHVyZS4gV2UgZGVtb25zdHJhdGUgZGlyZWN0IGluZmVyZW5jZSBvZiBmdWxsIGF0b21pYy1sZXZlbCBwcm90ZWluIHN0cnVjdHVyZSBmcm9tIHByaW1hcnkgc2VxdWVuY2UgdXNpbmcgYSBsYXJnZSBsYW5ndWFnZSBtb2RlbC4gQXMgbGFuZ3VhZ2UgbW9kZWxzIG9mIHByb3RlaW4gc2VxdWVuY2VzIGFyZSBzY2FsZWQgdXAgdG8gMTUgYmlsbGlvbiBwYXJhbWV0ZXJzLCBhbiBhdG9taWMtcmVzb2x1dGlvbiBwaWN0dXJlIG9mIHByb3RlaW4gc3RydWN0dXJlIGVtZXJnZXMgaW4gdGhlIGxlYXJuZWQgcmVwcmVzZW50YXRpb25zLiBUaGlzIHJlc3VsdHMgaW4gYW4gb3JkZXItb2YtbWFnbml0dWRlIGFjY2VsZXJhdGlvbiBvZiBoaWdoLXJlc29sdXRpb24gc3RydWN0dXJlIHByZWRpY3Rpb24sIHdoaWNoIGVuYWJsZXMgbGFyZ2Utc2NhbGUgc3RydWN0dXJhbCBjaGFyYWN0ZXJpemF0aW9uIG9mIG1ldGFnZW5vbWljIHByb3RlaW5zLiBXZSBhcHBseSB0aGlzIGNhcGFiaWxpdHkgdG8gY29uc3RydWN0IHRoZSBFU00gTWV0YWdlbm9taWMgQXRsYXMgYnkgcHJlZGljdGluZyBzdHJ1Y3R1cmVzIGZvciA+NjE3IG1pbGxpb24gbWV0YWdlbm9taWMgcHJvdGVpbiBzZXF1ZW5jZXMsIGluY2x1ZGluZyA+MjI1IG1pbGxpb24gdGhhdCBhcmUgcHJlZGljdGVkIHdpdGggaGlnaCBjb25maWRlbmNlLCB3aGljaCBnaXZlcyBhIHZpZXcgaW50byB0aGUgdmFzdCBicmVhZHRoIGFuZCBkaXZlcnNpdHkgb2YgbmF0dXJhbCBwcm90ZWlucy4iIiIsODMuMywsT3BlbiB3ZWlnaHRzICh1bnJlc3RyaWN0ZWQpLCJVbml0ZWQgU3RhdGVzIG9mIEFtZXJpY2EsVW5pdGVkIFN0YXRlcyBvZiBBbWVyaWNhLFVuaXRlZCBTdGF0ZXMgb2YgQW1lcmljYSxVbml0ZWQgU3RhdGVzIG9mIEFtZXJpY2EiLCwsLCwsMjAyNS0xMS0yOCAxMTo1Mzo0NCswMDowMCwsLCwsLCJJbmR1c3RyeSxBY2FkZW1pYSxBY2FkZW1pYSxBY2FkZW1pYSIsLCwsLFVucmVsZWFzZWQsIk1JVCB3ZWlnaHRzLCBDQyBCWSA0LjAgZGF0YQpodHRwczovL2dpdGh1Yi5jb20vZmFjZWJvb2tyZXNlYXJjaC9lc20/dGFiPXJlYWRtZS1vdi1maWxlI2F2YWlsYWJsZS1lc21zc2QiLCwsLCwsLFRoaXJkLXBhcnR5IGVzdGltYXRpb24sLCwsLFllcwpFU00yLTM1TSxCaW9sb2d5LCJQcm90ZWlucyxQcm90ZWluIG9yIG51Y2xlb3RpZGUgbGFuZ3VhZ2UgbW9kZWwgKHBMTS9uTE0pLFByb3RlaW4gZm9sZGluZyBwcmVkaWN0aW9uIiwiTWV0YSBBSSxOZXcgWW9yayBVbml2ZXJzaXR5IChOWVUpLFN0YW5mb3JkIFVuaXZlcnNpdHksTWFzc2FjaHVzZXR0cyBJbnN0aXR1dGUgb2YgVGVjaG5vbG9neSAoTUlUKSIsIlplbWluZyBMaW4sIEhhbGlsIEFraW4sIFJvc2hhbiBSYW8sIEJyaWFuIEhpZSwgWmhvbmdrYWkgWmh1LCBXZW50aW5nIEx1LCBOaWtpdGEgU21ldGFuaW4sIFJvYmVydCBWZXJrdWlsLCBPcmkgS2FiZWxpLCBZYW5pdiBTaG11ZWxpLCBBbGxhbiBkb3MgU2FudG9zIENvc3RhLCBNYXJ5YW0gRmF6ZWwtWmFyYW5kaSwgVG9tIFNlcmN1LCBTYWx2YXRvcmUgQ2FuZGlkbywgQWxleGFuZGVyIFJpdmVzIiwyMDIyLTA3LTIxLEV2b2x1dGlvbmFyeS1zY2FsZSBwcmVkaWN0aW9uIG9mIGF0b21pYy1sZXZlbCBwcm90ZWluIHN0cnVjdHVyZSB3aXRoIGEgbGFuZ3VhZ2UgbW9kZWwsaHR0cHM6Ly93d3cuc2NpZW5jZS5vcmcvZG9pL2Ficy8xMC4xMTI2L3NjaWVuY2UuYWRlMjU3NCw2MzYuMCwsIiIiVGhlIHJlc3VsdGluZyBFU00tMiBtb2RlbCBmYW1pbHkgc2lnbmlmaWNhbnRseSBvdXRwZXJmb3JtcyBwcmV2aW91c2x5IHN0YXRlLW9mLXRoZS1hcnQgRVNNLTFiIChhIOKIvDY1MCBtaWxsaW9uIHBhcmFtZXRlciBtb2RlbCkgYXQgYSBjb21wYXJhYmxlIG51bWJlciBvZiBwYXJhbWV0ZXJzLCBhbmQgb24gc3RydWN0dXJlIHByZWRpY3Rpb24gYmVuY2htYXJrcyBpdCBhbHNvIG91dHBlcmZvcm1zIG90aGVyIHJlY2VudCBwcm90ZWluIGxhbmd1YWdlIG1vZGVscyIiIiwzNTAwMDAwMC4wLEluIHRoZSBuYW1lLDIuMWUrMjAsIiIiQWxsIGxhbmd1YWdlIG1vZGVscyB3ZXJlIHRyYWluZWQgZm9yIDUwMEsgdXBkYXRlcywgZXhjZXB0IHRoZSAxNUIgbGFuZ3VhZ2UgbW9kZWwiIiAKIiJBbGwgbW9kZWxzIHVzZWQgMiBtaWxsaW9uIHRva2VucyBhcyBiYXRjaCBzaXplIGV4Y2VwdCB0aGUgMTVCIG1vZGVsIiIKW1N1cHBsZW1lbnRhcnkgTWF0ZXJpYWxzXQoKSGVuY2U6IDEwMDBCIHRyYWluaW5nIHRva2VucyAoNTAwayBzdGVwcywgMk0gdG9rZW5zL2JhdGNoKQoKRXN0aW1hdGU6IDM1TSoyKjEwMDBCICsgMzVNKjQqMTAwMEI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LCwsVW5zdXBlcnZpc2VkLENvbmZpZGVudCwiIiJSZWNlbnQgYWR2YW5jZXMgaW4gbWFjaGluZSBsZWFybmluZyBoYXZlIGxldmVyYWdlZCBldm9sdXRpb25hcnkgaW5mb3JtYXRpb24gaW4gbXVsdGlwbGUgc2VxdWVuY2UgYWxpZ25tZW50cyB0byBwcmVkaWN0IHByb3RlaW4gc3RydWN0dXJlLiBXZSBkZW1vbnN0cmF0ZSBkaXJlY3QgaW5mZXJlbmNlIG9mIGZ1bGwgYXRvbWljLWxldmVsIHByb3RlaW4gc3RydWN0dXJlIGZyb20gcHJpbWFyeSBzZXF1ZW5jZSB1c2luZyBhIGxhcmdlIGxhbmd1YWdlIG1vZGVsLiBBcyBsYW5ndWFnZSBtb2RlbHMgb2YgcHJvdGVpbiBzZXF1ZW5jZXMgYXJlIHNjYWxlZCB1cCB0byAxNSBiaWxsaW9uIHBhcmFtZXRlcnMsIGFuIGF0b21pYy1yZXNvbHV0aW9uIHBpY3R1cmUgb2YgcHJvdGVpbiBzdHJ1Y3R1cmUgZW1lcmdlcyBpbiB0aGUgbGVhcm5lZCByZXByZXNlbnRhdGlvbnMuIFRoaXMgcmVzdWx0cyBpbiBhbiBvcmRlci1vZi1tYWduaXR1ZGUgYWNjZWxlcmF0aW9uIG9mIGhpZ2gtcmVzb2x1dGlvbiBzdHJ1Y3R1cmUgcHJlZGljdGlvbiwgd2hpY2ggZW5hYmxlcyBsYXJnZS1zY2FsZSBzdHJ1Y3R1cmFsIGNoYXJhY3Rlcml6YXRpb24gb2YgbWV0YWdlbm9taWMgcHJvdGVpbnMuIFdlIGFwcGx5IHRoaXMgY2FwYWJpbGl0eSB0byBjb25zdHJ1Y3QgdGhlIEVTTSBNZXRhZ2Vub21pYyBBdGxhcyBieSBwcmVkaWN0aW5nIHN0cnVjdHVyZXMgZm9yID42MTcgbWlsbGlvbiBtZXRhZ2Vub21pYyBwcm90ZWluIHNlcXVlbmNlcywgaW5jbHVkaW5nID4yMjUgbWlsbGlvbiB0aGF0IGFyZSBwcmVkaWN0ZWQgd2l0aCBoaWdoIGNvbmZpZGVuY2UsIHdoaWNoIGdpdmVzIGEgdmlldyBpbnRvIHRoZSB2YXN0IGJyZWFkdGggYW5kIGRpdmVyc2l0eSBvZiBuYXR1cmFsIHByb3RlaW5zLiIiIiw4My4zLCxPcGVuIHdlaWdodHMgKHVucmVzdHJpY3RlZCksIlVuaXRlZCBTdGF0ZXMgb2YgQW1lcmljYSxVbml0ZWQgU3RhdGVzIG9mIEFtZXJpY2EsVW5pdGVkIFN0YXRlcyBvZiBBbWVyaWNhLFVuaXRlZCBTdGF0ZXMgb2YgQW1lcmljYSIsLCwsLCwyMDI1LTExLTI4IDExOjUzOjQ0KzAwOjAwLCwsLCwsIkluZHVzdHJ5LEFjYWRlbWlhLEFjYWRlbWlhLEFjYWRlbWlhIiwsLCwsVW5yZWxlYXNlZCwiTUlUIHdlaWdodHMsIENDIEJZIDQuMCBkYXRhCmh0dHBzOi8vZ2l0aHViLmNvbS9mYWNlYm9va3Jlc2VhcmNoL2VzbT90YWI9cmVhZG1lLW92LWZpbGUjYXZhaWxhYmxlLWVzbXNzZCIsLCwsLCwsLCwsLCxZZXMKRVNNMi04TSxCaW9sb2d5LCJQcm90ZWlucyxQcm90ZWluIG9yIG51Y2xlb3RpZGUgbGFuZ3VhZ2UgbW9kZWwgKHBMTS9uTE0pLFByb3RlaW4gZm9sZGluZyBwcmVkaWN0aW9uIiwiTWV0YSBBSSxOZXcgWW9yayBVbml2ZXJzaXR5IChOWVUpLFN0YW5mb3JkIFVuaXZlcnNpdHksTWFzc2FjaHVzZXR0cyBJbnN0aXR1dGUgb2YgVGVjaG5vbG9neSAoTUlUKSIsIlplbWluZyBMaW4sIEhhbGlsIEFraW4sIFJvc2hhbiBSYW8sIEJyaWFuIEhpZSwgWmhvbmdrYWkgWmh1LCBXZW50aW5nIEx1LCBOaWtpdGEgU21ldGFuaW4sIFJvYmVydCBWZXJrdWlsLCBPcmkgS2FiZWxpLCBZYW5pdiBTaG11ZWxpLCBBbGxhbiBkb3MgU2FudG9zIENvc3RhLCBNYXJ5YW0gRmF6ZWwtWmFyYW5kaSwgVG9tIFNlcmN1LCBTYWx2YXRvcmUgQ2FuZGlkbywgQWxleGFuZGVyIFJpdmVzIiwyMDIyLTA3LTIxLEV2b2x1dGlvbmFyeS1zY2FsZSBwcmVkaWN0aW9uIG9mIGF0b21pYy1sZXZlbCBwcm90ZWluIHN0cnVjdHVyZSB3aXRoIGEgbGFuZ3VhZ2UgbW9kZWwsaHR0cHM6Ly93d3cuc2NpZW5jZS5vcmcvZG9pL2Ficy8xMC4xMTI2L3NjaWVuY2UuYWRlMjU3NCw2MzYuMCwsIiIiVGhlIHJlc3VsdGluZyBFU00tMiBtb2RlbCBmYW1pbHkgc2lnbmlmaWNhbnRseSBvdXRwZXJmb3JtcyBwcmV2aW91c2x5IHN0YXRlLW9mLXRoZS1hcnQgRVNNLTFiIChhIOKIvDY1MCBtaWxsaW9uIHBhcmFtZXRlciBtb2RlbCkgYXQgYSBjb21wYXJhYmxlIG51bWJlciBvZiBwYXJhbWV0ZXJzLCBhbmQgb24gc3RydWN0dXJlIHByZWRpY3Rpb24gYmVuY2htYXJrcyBpdCBhbHNvIG91dHBlcmZvcm1zIG90aGVyIHJlY2VudCBwcm90ZWluIGxhbmd1YWdlIG1vZGVscyIiIiw4MDAwMDAwLjAsSW4gdGhlIG5hbWUsNC44ZSsxOSwiIiJBbGwgbGFuZ3VhZ2UgbW9kZWxzIHdlcmUgdHJhaW5lZCBmb3IgNTAwSyB1cGRhdGVzLCBleGNlcHQgdGhlIDE1QiBsYW5ndWFnZSBtb2RlbCIiIAoiIkFsbCBtb2RlbHMgdXNlZCAyIG1pbGxpb24gdG9rZW5zIGFzIGJhdGNoIHNpemUgZXhjZXB0IHRoZSAxNUIgbW9kZWwiIgpbU3VwcGxlbWVudGFyeSBNYXRlcmlhbHNdCgpIZW5jZTogMTAwMEIgdHJhaW5pbmcgdG9rZW5zICg1MDBrIHN0ZXBzLCAyTSB0b2tlbnMvYmF0Y2gpCgpFc3RpbWF0ZTogOE0qMioxMDAwQiArIDhNKjQqMTAwMEIiLDE1MzYwMDAwMDAwLCJTZWN0aW9uIEEuMS4xOgoiIlRoaXMgYWxsb3dlZCBFU00tMiBtb2RlbHMgdG8gdHJhaW4gb24gb3ZlciA2ME0gcHJvdGVpbiBzZXF1ZW5jZXMuIiIKCkF2ZXJhZ2UgcHJvdGVpbiBzZXF1ZW5jZSBpcyAyMDAgdG9rZW5zLCBwZXIgaHR0cHM6Ly9lcG9jaC5haS9ibG9nL2Jpb2xvZ2ljYWwtc2VxdWVuY2UtbW9kZWxzLWluLXRoZS1jb250ZXh0LW9mLXRoZS1haS1kaXJlY3RpdmVzI2ZuOjQgCjYwTSAqIDIwMCA9IDEyQiB0b2tlbnMKCkVwb2NoczogVXNlZCA1MDBrIHN0ZXBzIGF0IDJNIHRva2VuIGJhdGNoIHNpemUKNTAwayAqIDJNIC8gMTJCID0gODMuMyIsLCwsVW5zdXBlcnZpc2VkLENvbmZpZGVudCwiIiJSZWNlbnQgYWR2YW5jZXMgaW4gbWFjaGluZSBsZWFybmluZyBoYXZlIGxldmVyYWdlZCBldm9sdXRpb25hcnkgaW5mb3JtYXRpb24gaW4gbXVsdGlwbGUgc2VxdWVuY2UgYWxpZ25tZW50cyB0byBwcmVkaWN0IHByb3RlaW4gc3RydWN0dXJlLiBXZSBkZW1vbnN0cmF0ZSBkaXJlY3QgaW5mZXJlbmNlIG9mIGZ1bGwgYXRvbWljLWxldmVsIHByb3RlaW4gc3RydWN0dXJlIGZyb20gcHJpbWFyeSBzZXF1ZW5jZSB1c2luZyBhIGxhcmdlIGxhbmd1YWdlIG1vZGVsLiBBcyBsYW5ndWFnZSBtb2RlbHMgb2YgcHJvdGVpbiBzZXF1ZW5jZXMgYXJlIHNjYWxlZCB1cCB0byAxNSBiaWxsaW9uIHBhcmFtZXRlcnMsIGFuIGF0b21pYy1yZXNvbHV0aW9uIHBpY3R1cmUgb2YgcHJvdGVpbiBzdHJ1Y3R1cmUgZW1lcmdlcyBpbiB0aGUgbGVhcm5lZCByZXByZXNlbnRhdGlvbnMuIFRoaXMgcmVzdWx0cyBpbiBhbiBvcmRlci1vZi1tYWduaXR1ZGUgYWNjZWxlcmF0aW9uIG9mIGhpZ2gtcmVzb2x1dGlvbiBzdHJ1Y3R1cmUgcHJlZGljdGlvbiwgd2hpY2ggZW5hYmxlcyBsYXJnZS1zY2FsZSBzdHJ1Y3R1cmFsIGNoYXJhY3Rlcml6YXRpb24gb2YgbWV0YWdlbm9taWMgcHJvdGVpbnMuIFdlIGFwcGx5IHRoaXMgY2FwYWJpbGl0eSB0byBjb25zdHJ1Y3QgdGhlIEVTTSBNZXRhZ2Vub21pYyBBdGxhcyBieSBwcmVkaWN0aW5nIHN0cnVjdHVyZXMgZm9yID42MTcgbWlsbGlvbiBtZXRhZ2Vub21pYyBwcm90ZWluIHNlcXVlbmNlcywgaW5jbHVkaW5nID4yMjUgbWlsbGlvbiB0aGF0IGFyZSBwcmVkaWN0ZWQgd2l0aCBoaWdoIGNvbmZpZGVuY2UsIHdoaWNoIGdpdmVzIGEgdmlldyBpbnRvIHRoZSB2YXN0IGJyZWFkdGggYW5kIGRpdmVyc2l0eSBvZiBuYXR1cmFsIHByb3RlaW5zLiIiIiw4My4zLCxPcGVuIHdlaWdodHMgKHVucmVzdHJpY3RlZCksIlVuaXRlZCBTdGF0ZXMgb2YgQW1lcmljYSxVbml0ZWQgU3RhdGVzIG9mIEFtZXJpY2EsVW5pdGVkIFN0YXRlcyBvZiBBbWVyaWNhLFVuaXRlZCBTdGF0ZXMgb2YgQW1lcmljYSIsLCwsLCwyMDI1LTExLTI4IDExOjUzOjQ0KzAwOjAwLCwsLCwsIkluZHVzdHJ5LEFjYWRlbWlhLEFjYWRlbWlhLEFjYWRlbWlhIiwsLCwsVW5yZWxlYXNlZCwiTUlUIHdlaWdodHMsIENDIEJZIDQuMCBkYXRhCmh0dHBzOi8vZ2l0aHViLmNvbS9mYWNlYm9va3Jlc2VhcmNoL2VzbT90YWI9cmVhZG1lLW92LWZpbGUjYXZhaWxhYmxlLWVzbXNzZCIsLCwsLCwsLCwsLCxZZXMKWXVZYW4gMTFCLExhbmd1YWdlLExhbmd1YWdlIG1vZGVsaW5nL2dlbmVyYXRpb24sIkhvbmcgS29uZyBCYXB0aXN0IFVuaXZlcnNpdHksTmV0RWFzZSIsIkdvbmd6aGVuZyBMaSwgWWFkb25nIFhpLCBKaW5nemhlbiBEaW5nLCBEdWFuIFdhbmcsIFppeWFuZyBMdW8sIFJvbmdzaGVuZyBaaGFuZywgQmFpIExpdSwgQ2hhbmdqaWUgRmFuLCBYaWFveGkgTWFvLCBaZW5nIFpoYW8iLDIwMjItMDctMTUsRWFzeSBhbmQgRWZmaWNpZW50IFRyYW5zZm9ybWVyOiBTY2FsYWJsZSBJbmZlcmVuY2UgU29sdXRpb24gRm9yIExhcmdlIE5MUCBNb2RlbCxodHRwczovL2FyeGl2Lm9yZy9hYnMvMjEwNC4xMjQ3MCwxMS4wLCwsMTEwMDAwMDAwMDAuMCxodHRwczovL2h1Z2dpbmdmYWNlLmNvL0ZVWEkveXV5YW4tMTFiLCwsMCwsLCwiTlZJRElBIEExMDAgUENJZSxOVklESUEgR2VGb3JjZSBSVFggMjA4MCBUaSAxMUdCIixTZWxmLXN1cGVydmlzZWQgbGVhcm5pbmcsQ29uZmlkZW50LCJSZWNlbnRseSwgbGFyZ2Utc2NhbGUgdHJhbnNmb3JtZXItYmFzZWQgbW9kZWxzIGhhdmUgYmVlbiBwcm92ZW4gdG8gYmUgZWZmZWN0aXZlIG92ZXIgdmFyaW91cyB0YXNrcyBhY3Jvc3MgbWFueSBkb21haW5zLiBOZXZlcnRoZWxlc3MsIGFwcGx5aW5nIHRoZW0gaW4gaW5kdXN0cmlhbCBwcm9kdWN0aW9uIHJlcXVpcmVzIHRlZGlvdXMgYW5kIGhlYXZ5IHdvcmtzIHRvIHJlZHVjZSBpbmZlcmVuY2UgY29zdHMuIFRvIGZpbGwgc3VjaCBhIGdhcCwgd2UgaW50cm9kdWNlIGEgc2NhbGFibGUgaW5mZXJlbmNlIHNvbHV0aW9uOiBFYXN5IGFuZCBFZmZpY2llbnQgVHJhbnNmb3JtZXIgKEVFVCksIGluY2x1ZGluZyBhIHNlcmllcyBvZiB0cmFuc2Zvcm1lciBpbmZlcmVuY2Ugb3B0aW1pemF0aW9uIGF0IHRoZSBhbGdvcml0aG0gYW5kIGltcGxlbWVudGF0aW9uIGxldmVscy4gRmlyc3QsIHdlIGRlc2lnbiBoaWdobHkgb3B0aW1pemVkIGtlcm5lbHMgZm9yIGxvbmcgaW5wdXRzIGFuZCBsYXJnZSBoaWRkZW4gc2l6ZXMuIFNlY29uZCwgd2UgcHJvcG9zZSBhIGZsZXhpYmxlIENVREEgbWVtb3J5IG1hbmFnZXIgdG8gcmVkdWNlIHRoZSBtZW1vcnkgZm9vdHByaW50IHdoZW4gZGVwbG95aW5nIGEgbGFyZ2UgbW9kZWwuIENvbXBhcmVkIHdpdGggdGhlIHN0YXRlLW9mLXRoZS1hcnQgdHJhbnNmb3JtZXIgaW5mZXJlbmNlIGxpYnJhcnkgKEZhc3RlciBUcmFuc2Zvcm1lciB2NC4wKSwgRUVUIGNhbiBhY2hpZXZlIGFuIGF2ZXJhZ2Ugb2YgMS40MC00LjIweCBzcGVlZHVwIG9uIHRoZSB0cmFuc2Zvcm1lciBkZWNvZGVyIGxheWVyIHdpdGggYW4gQTEwMCBHUFUiLCwsLCJIb25nIEtvbmcsQ2hpbmEiLCwsLCwsMjAyNS0xMi0wMSAxNDowOTo1NiswMDowMCwsLCwsLCJBY2FkZW1pYSxJbmR1c3RyeSIsLCwsLCwsVHJ1ZSwsLCwsLCwsLCwsClRyYW5zZm9ybWVyLVhMICsgUk1ULExhbmd1YWdlLExhbmd1YWdlIG1vZGVsaW5nLCJNb3Njb3cgSW5zdGl0dXRlIG9mIFBoeXNpY3MgYW5kIFRlY2hub2xvZ3ksQUlSSSBBcnRpZmljaWFsIEludGVsbGlnZW5jZSBSZXNlYXJjaCBJbnN0aXR1dGUiLCJBeWRhciBCdWxhdG92LCBZdXJpIEt1cmF0b3YsIE1pa2hhaWwgUy4gQnVydHNldiIsMjAyMi0wNy0xNCxSZWN1cnJlbnQgTWVtb3J5IFRyYW5zZm9ybWVyLGh0dHBzOi8vYXJ4aXYub3JnL2Ficy8yMjA3LjA2ODgxLDE4My4wLCwsMjQ3MDAwMDAwLjAwMDAwMDAzLCIiIldpa2lUZXh0LTEwMyBleHBlcmltZW50cyB1c2UgMTYtbGF5ZXIgVHJhbnNmb3JtZXJzICgxMCBoZWFkcywgNDEwIGhpZGRlbiBzaXplLCAyMTAwIGludGVybWVkaWF0ZSBGRikiIiIsNi43ODM5NzkyZSsxOCwiNiBGTE9QIC8gcGFyYW1ldGVyIC8gdG9rZW4gKiAyMDAwMDAgc3RlcHMgKiAxMjggdG9rZW5zIHBlciBiYXRjaCAqIDYwIGJhdGNoZXMgcGVyIHN0ZXAgKiAyNDcwMDAwMDAgcGFyYW1ldGVycz0gMi4yNzYzNTJlKzE4IEZMT1AKCjMxMjAwMDAwMDAwMDAwMCBGTE9QIC8gc2VjIC8gR1BVICogMiBHUFVzICogMzAgaG91cnMgW2NvdWxkIGJlIGxlc3MsIHVwcGVyIGJvdW5kXSAqIDM2MDAgc2VjIC8gaG91ciAqIDAuMyBbYXNzdW1lZCB1dGlsaXphdGlvbl0gPSAyLjAyMTc2ZSsxOSBGTE9QCgpzcXJ0KDIuMjc2MzUyZSsxOCoyLjAyMTc2ZSsxOSkgPSA2Ljc4Mzk3OTJlKzE4IEZMT1AiLDEwMzAwMDAwMCwsMzAuMCwiSW4gbW9zdCBvZiB0aGUgV2lraVRleHQtMTAzIGV4cGVyaW1lbnRzLCB3ZSB1c2VkIDIgTlZJRElBIEExMDAgODBHYiBHUFVzLAp0cmFpbmluZyB0aW1lIHZhcmllZCBmcm9tIDEwIHRvIDMwIGhvdXJzIGRlcGVuZGluZyBvbiBzZXF1ZW5jZSBsZW5ndGgsIG1lbW9yeSBzaXplLCBhbmQgbnVtYmVyIG9mIEJQVFQgdW5yb2xscyIsTlZJRElBIEExMDAgU1hNNCA4MCBHQiwsU3BlY3VsYXRpdmUsIlRyYW5zZm9ybWVyLWJhc2VkIG1vZGVscyBzaG93IHRoZWlyIGVmZmVjdGl2ZW5lc3MgYWNyb3NzIG11bHRpcGxlIGRvbWFpbnMgYW5kIHRhc2tzLiBUaGUgc2VsZi1hdHRlbnRpb24gYWxsb3dzIHRvIGNvbWJpbmUgaW5mb3JtYXRpb24gZnJvbSBhbGwgc2VxdWVuY2UgZWxlbWVudHMgaW50byBjb250ZXh0LWF3YXJlIHJlcHJlc2VudGF0aW9ucy4gSG93ZXZlciwgZ2xvYmFsIGFuZCBsb2NhbCBpbmZvcm1hdGlvbiBoYXMgdG8gYmUgc3RvcmVkIG1vc3RseSBpbiB0aGUgc2FtZSBlbGVtZW50LXdpc2UgcmVwcmVzZW50YXRpb25zLiBNb3Jlb3ZlciwgdGhlIGxlbmd0aCBvZiBhbiBpbnB1dCBzZXF1ZW5jZSBpcyBsaW1pdGVkIGJ5IHF1YWRyYXRpYyBjb21wdXRhdGlvbmFsIGNvbXBsZXhpdHkgb2Ygc2VsZi1hdHRlbnRpb24uCkluIHRoaXMgd29yaywgd2UgcHJvcG9zZSBhbmQgc3R1ZHkgYSBtZW1vcnktYXVnbWVudGVkIHNlZ21lbnQtbGV2ZWwgcmVjdXJyZW50IFRyYW5zZm9ybWVyIChSTVQpLiBNZW1vcnkgYWxsb3dzIHRvIHN0b3JlIGFuZCBwcm9jZXNzIGxvY2FsIGFuZCBnbG9iYWwgaW5mb3JtYXRpb24gYXMgd2VsbCBhcyB0byBwYXNzIGluZm9ybWF0aW9uIGJldHdlZW4gc2VnbWVudHMgb2YgdGhlIGxvbmcg</x:v>
      </x:c>
    </x:row>
    <x:row r="203" ht="18" customHeight="1">
      <x:c r="A203" s="17" t="n">
        <x:v>198</x:v>
      </x:c>
      <x:c r="B203" s="17" t="n">
        <x:v>309</x:v>
      </x:c>
      <x:c r="C203" s="94" t="str">
        <x:v>c2VxdWVuY2Ugd2l0aCB0aGUgaGVscCBvZiByZWN1cnJlbmNlLgpXZSBpbXBsZW1lbnQgYSBtZW1vcnkgbWVjaGFuaXNtIHdpdGggbm8gY2hhbmdlcyB0byBUcmFuc2Zvcm1lciBtb2RlbCBieSBhZGRpbmcgc3BlY2lhbCBtZW1vcnkgdG9rZW5zIHRvIHRoZSBpbnB1dCBvciBvdXRwdXQgc2VxdWVuY2UuIFRoZW4gdGhlIG1vZGVsIGlzIHRyYWluZWQgdG8gY29udHJvbCBib3RoIG1lbW9yeSBvcGVyYXRpb25zIGFuZCBzZXF1ZW5jZSByZXByZXNlbnRhdGlvbnMgcHJvY2Vzc2luZy4KUmVzdWx0cyBvZiBleHBlcmltZW50cyBzaG93IHRoYXQgUk1UIHBlcmZvcm1zIG9uIHBhciB3aXRoIHRoZSBUcmFuc2Zvcm1lci1YTCBvbiBsYW5ndWFnZSBtb2RlbGluZyBmb3Igc21hbGxlciBtZW1vcnkgc2l6ZXMgYW5kIG91dHBlcmZvcm1zIGl0IGZvciB0YXNrcyB0aGF0IHJlcXVpcmUgbG9uZ2VyIHNlcXVlbmNlIHByb2Nlc3NpbmcuIFdlIHNob3cgdGhhdCBhZGRpbmcgbWVtb3J5IHRva2VucyB0byBUci1YTCBpcyBhYmxlIHRvIGltcHJvdmUgaXRzIHBlcmZvcm1hbmNlLiBUaGlzIG1ha2VzIFJlY3VycmVudCBNZW1vcnkgVHJhbnNmb3JtZXIgYSBwcm9taXNpbmcgYXJjaGl0ZWN0dXJlIGZvciBhcHBsaWNhdGlvbnMgdGhhdCByZXF1aXJlIGxlYXJuaW5nIG9mIGxvbmctdGVybSBkZXBlbmRlbmNpZXMgYW5kIGdlbmVyYWwgcHVycG9zZSBpbiBtZW1vcnkgcHJvY2Vzc2luZywgc3VjaCBhcyBhbGdvcml0aG1pYyB0YXNrcyBhbmQgcmVhc29uaW5nLiIsMTUuMCxUcmFuc2Zvcm1lci1YTCArIFJNVCxVbnJlbGVhc2VkLCJSdXNzaWEsUnVzc2lhIiwsLCwyLjAsLDIwMjYtMDUtMjUgMTI6MTk6MTQrMDA6MDAsLCxUcmFuc2Zvcm1lci1YTCArIFJNVCwsLCJBY2FkZW1pYSxSZXNlYXJjaCBjb2xsZWN0aXZlIiwsLCwsT3BlbiBzb3VyY2UsQXBhY2hlIDI6IGh0dHBzOi8vZ2l0aHViLmNvbS9ib295ZGFyL0xNLVJNVCwsLCwsLDE2MDQuMjQyODI2ODgwNzQ5OCwiT3BlcmF0aW9uIGNvdW50aW5nLEhhcmR3YXJlIiwsLCwsTm8KUml0YS1YTGFyZ2UsQmlvbG9neSwiUHJvdGVpbnMsUHJvdGVpbiBvciBudWNsZW90aWRlIGxhbmd1YWdlIG1vZGVsIChwTE0vbkxNKSIsIkxpZ2h0T24sSGFydmFyZCBVbml2ZXJzaXR5LFVuaXZlcnNpdHkgb2YgT3hmb3JkIiwiRGFuaWVsIEhlc3Nsb3csIE5pY2NvbG8gWmFuaWNoZWxsaSwgUGFzY2FsIE5vdGluLCBJYWNvcG8gUG9saSwgRGVib3JhIE1hcmtzICIsMjAyMi0wNy0xNCxSSVRBOiBhIFN0dWR5IG9uIFNjYWxpbmcgVXAgR2VuZXJhdGl2ZSBQcm90ZWluIFNlcXVlbmNlIE1vZGVscyxodHRwczovL2FyeGl2Lm9yZy9hYnMvMjIwNS4wNTc4OSwxMjguMCwsLDEyMDAwMDAwMDAuMCwiIiJ3aXRoIHVwIHRvIDEuMiBiaWxsaW9uIHBhcmFtZXRlcnMiIiIsOC42NGUrMjAsIiIiVGhlIG1vZGVscyB3ZXJlIHRyYWluZWQgZm9yIGEgdG90YWwgdHJhaW5pbmcgdGltZSBvZiBvdmVyIDI1IHRob3VzYW5kIE52aWRpYS1WMTAwIEdQVSBob3VycyIiCgoxMjUgdGVyYUZMT1AvcyAodW5jZXJ0YWluIHdoaWNoIFYxMDAgbW9kZWwsIHRlbnNvciBwZXJmb3JtYW5jZSB2YXJpZXMgZnJvbSAxMTItMTMwdEZMT1AvcykgKiAyNTAwMCAqIDM2MDAgKiAwLjMgKHV0aWxpemF0aW9uKSA9IDMuNGUrMjEiIiA8LSB0aGUgdG90YWwgY29tcHV0ZSBmb3Igc2V2ZXJhbCBtb2RlbHMKCkZvciB0aGUgYmlnZ2VzdCAoWEwpIGZyb20gRmlndXJlIDE6CjEwIFBGLWRheXMgPSAxMCoxMF4xNSoyNCozNjAwIEZMT1BzID0gOC42NGUrMjAgRkxPUHMgPC0gdG90YWwgY29tcHV0ZSBqdXN0IGZvciB0aGUgWEwgbW9kZWwiLDE1MDAwMDAwMDAwMCwiMTUwIGJpbGxpb24gYW1pbm8gYWNpZHMgw5cgMiAocHJpbWFyeSArIHJldmVyc2VkIHNlcXVlbmNlcykgPSAzMDAgYmlsbGlvbiBkYXRhcG9pbnRzCkZpbmFsIGVzdGltYXRlOiAzLjBlMTEgZGF0YXBvaW50cyIsLCxOVklESUEgVjEwMCwsQ29uZmlkZW50LCJJbiB0aGlzIHdvcmsgd2UgaW50cm9kdWNlIFJJVEE6IGEgc3VpdGUgb2YgYXV0b3JlZ3Jlc3NpdmUgZ2VuZXJhdGl2ZSBtb2RlbHMgZm9yIHByb3RlaW4gc2VxdWVuY2VzLCB3aXRoIHVwIHRvIDEuMiBiaWxsaW9uIHBhcmFtZXRlcnMsIHRyYWluZWQgb24gb3ZlciAyODAgbWlsbGlvbiBwcm90ZWluIHNlcXVlbmNlcyBiZWxvbmdpbmcgdG8gdGhlIFVuaVJlZi0xMDAgZGF0YWJhc2UuIFN1Y2ggZ2VuZXJhdGl2ZSBtb2RlbHMgaG9sZCB0aGUgcHJvbWlzZSBvZiBncmVhdGx5IGFjY2VsZXJhdGluZyBwcm90ZWluIGRlc2lnbi4gV2UgY29uZHVjdCB0aGUgZmlyc3Qgc3lzdGVtYXRpYyBzdHVkeSBvZiBob3cgY2FwYWJpbGl0aWVzIGV2b2x2ZSB3aXRoIG1vZGVsIHNpemUgZm9yIGF1dG9yZWdyZXNzaXZlIHRyYW5zZm9ybWVycyBpbiB0aGUgcHJvdGVpbiBkb21haW46IHdlIGV2YWx1YXRlIFJJVEEgbW9kZWxzIGluIG5leHQgYW1pbm8gYWNpZCBwcmUtIGRpY3Rpb24sIHplcm8tc2hvdCBmaXRuZXNzLCBhbmQgZW56eW1lIGZ1bmN0aW9uIHByZWRpY3Rpb24sIHNob3dpbmcgYmVuZWZpdHMgZnJvbSBpbmNyZWFzZWQgc2NhbGUuIFdlIHJlbGVhc2UgdGhlIFJJVEEgbW9kZWxzIG9wZW5seSwgdG8gdGhlIGJlbmVmaXQgb2YgdGhlIHJlc2VhcmNoIGNvbW11bml0eS4iLCwsT3BlbiB3ZWlnaHRzICh1bnJlc3RyaWN0ZWQpLCJGcmFuY2UsVW5pdGVkIFN0YXRlcyBvZiBBbWVyaWNhLFVuaXRlZCBLaW5nZG9tIG9mIEdyZWF0IEJyaXRhaW4gYW5kIE5vcnRoZXJuIElyZWxhbmQiLCwsLCwsMjAyNi0wNS0yNSAxMjoxOToxNCswMDowMCwsLCwsLCJJbmR1c3RyeSxBY2FkZW1pYSxBY2FkZW1pYSIsLCwsLFVucmVsZWFzZWQsIk1JVCBsaWNlbnNlCmh0dHBzOi8vZ2l0aHViLmNvbS9saWdodG9uYWkvUklUQSIsLCwsLCwsUmVwb3J0ZWQsLCwsLFllcwpEZWxwaGksTGFuZ3VhZ2UsQ2hhdCwiQWxsZW4gSW5zdGl0dXRlIGZvciBBSSxVbml2ZXJzaXR5IG9mIFdhc2hpbmd0b24iLCJMaXdlaSBKaWFuZywgSmVuYSBELiBId2FuZywgQ2hhbmRyYSBCaGFnYXZhdHVsYSwgUm9uYW4gTGUgQnJhcywgSmVubnkgTGlhbmcsIEplc3NlIERvZGdlLCBLZWlzdWtlIFNha2FndWNoaSwgTWF4d2VsbCBGb3JiZXMsIEpvbiBCb3JjaGFyZHQsIFNhYWRpYSBHYWJyaWVsLCBZdWxpYSBUc3ZldGtvdiwgT3JlbiBFdHppb25pLCBNYWFydGVuIFNhcCwgUmVnaW5hIFJpbmksIFllamluIENob2kiLDIwMjItMDctMTIsQ2FuIE1hY2hpbmVzIExlYXJuIE1vcmFsaXR5PyBUaGUgRGVscGhpIEV4cGVyaW1lbnQsaHR0cHM6Ly9hcnhpdi5vcmcvYWJzLzIxMTAuMDc1NzQsLCwsMTEwMDAwMDAwMDAuMCwsLCwyNjIxNDQwMDAwMCxUcmFpbmluZyBvbiB0aGUgcHJvcG9zZWQgQ09NTU9OU0VOU0UgTk9STSBCQU5LIGlzIGNhcnJpZWQgb3V0IGZvciA0MDBrIGdyYWRpZW50IHVwZGF0ZXMsNzIuMCwiV2UgdHJhaW4gRGVscGhpIHVzaW5nIFRQVSB2My0zMiBhbmQgZXZhbHVhdGUgaXQgdXNpbmcgVFBVIHYzLTgsIHdpdGggbW9kZWwgcGFyYWxsZWxpc21zIG9mIDMyIGFuZCA4IHJlc3BlY3RpdmVseSwgb24gR29vZ2xlIENsb3VkIFZpcnR1YWwgTWFjaGluZXMuIFRyYWluaW5nIERlbHBoaSBvbiBDT01NT05TRU5TRSBOT1JNIEJBTksgZm9yIDQgZXBvY2hzIHRha2VzIGFwcHJveGltYXRlbHkgNzIgaG91cnMuIixHb29nbGUgVFBVIHYzLCxTcGVjdWxhdGl2ZSwiQXMgQUkgc3lzdGVtcyBiZWNvbWUgaW5jcmVhc2luZ2x5IHBvd2VyZnVsIGFuZCBwZXJ2YXNpdmUsIHRoZXJlIGFyZSBncm93aW5nIGNvbmNlcm5zIGFib3V0IG1hY2hpbmVzJyBtb3JhbGl0eSBvciBhIGxhY2sgdGhlcmVvZi4gWWV0LCB0ZWFjaGluZyBtb3JhbGl0eSB0byBtYWNoaW5lcyBpcyBhIGZvcm1pZGFibGUgdGFzaywgYXMgbW9yYWxpdHkgcmVtYWlucyBhbW9uZyB0aGUgbW9zdCBpbnRlbnNlbHkgZGViYXRlZCBxdWVzdGlvbnMgaW4gaHVtYW5pdHksIGxldCBhbG9uZSBmb3IgQUkuIEV4aXN0aW5nIEFJIHN5c3RlbXMgZGVwbG95ZWQgdG8gbWlsbGlvbnMgb2YgdXNlcnMsIGhvd2V2ZXIsIGFyZSBhbHJlYWR5IG1ha2luZyBkZWNpc2lvbnMgbG9hZGVkIHdpdGggbW9yYWwgaW1wbGljYXRpb25zLCB3aGljaCBwb3NlcyBhIHNlZW1pbmdseSBpbXBvc3NpYmxlIGNoYWxsZW5nZTogdGVhY2hpbmcgbWFjaGluZXMgbW9yYWwgc2Vuc2UsIHdoaWxlIGh1bWFuaXR5IGNvbnRpbnVlcyB0byBncmFwcGxlIHdpdGggaXQuClRvIGV4cGxvcmUgdGhpcyBjaGFsbGVuZ2UsIHdlIGludHJvZHVjZSBEZWxwaGksIGFuIGV4cGVyaW1lbnRhbCBmcmFtZXdvcmsgYmFzZWQgb24gZGVlcCBuZXVyYWwgbmV0d29ya3MgdHJhaW5lZCBkaXJlY3RseSB0byByZWFzb24gYWJvdXQgZGVzY3JpcHRpdmUgZXRoaWNhbCBqdWRnbWVudHMsIGUuZy4sICIiaGVscGluZyBhIGZyaWVuZCIiIGlzIGdlbmVyYWxseSBnb29kLCB3aGlsZSAiImhlbHBpbmcgYSBmcmllbmQgc3ByZWFkIGZha2UgbmV3cyIiIGlzIG5vdC4gRW1waXJpY2FsIHJlc3VsdHMgc2hlZCBub3ZlbCBpbnNpZ2h0cyBvbiB0aGUgcHJvbWlzZXMgYW5kIGxpbWl0cyBvZiBtYWNoaW5lIGV0aGljczsgRGVscGhpIGRlbW9uc3RyYXRlcyBzdHJvbmcgZ2VuZXJhbGl6YXRpb24gY2FwYWJpbGl0aWVzIGluIHRoZSBmYWNlIG9mIG5vdmVsIGV0aGljYWwgc2l0dWF0aW9ucywgd2hpbGUgb2ZmLXRoZS1zaGVsZiBuZXVyYWwgbmV0d29yayBtb2RlbHMgZXhoaWJpdCBtYXJrZWRseSBwb29yIGp1ZGdtZW50IGluY2x1ZGluZyB1bmp1c3QgYmlhc2VzLCBjb25maXJtaW5nIHRoZSBuZWVkIGZvciBleHBsaWNpdGx5IHRlYWNoaW5nIG1hY2hpbmVzIG1vcmFsIHNlbnNlLgpZZXQsIERlbHBoaSBpcyBub3QgcGVyZmVjdCwgZXhoaWJpdGluZyBzdXNjZXB0aWJpbGl0eSB0byBwZXJ2YXNpdmUgYmlhc2VzIGFuZCBpbmNvbnNpc3RlbmNpZXMuIERlc3BpdGUgdGhhdCwgd2UgZGVtb25zdHJhdGUgcG9zaXRpdmUgdXNlIGNhc2VzIG9mIGltcGVyZmVjdCBEZWxwaGksIGluY2x1ZGluZyB1c2luZyBpdCBhcyBhIGNvbXBvbmVudCBtb2RlbCB3aXRoaW4gb3RoZXIgaW1wZXJmZWN0IEFJIHN5c3RlbXMuIEltcG9ydGFudGx5LCB3ZSBpbnRlcnByZXQgdGhlIG9wZXJhdGlvbmFsaXphdGlvbiBvZiBEZWxwaGkgaW4gbGlnaHQgb2YgcHJvbWluZW50IGV0aGljYWwgdGhlb3JpZXMsIHdoaWNoIGxlYWRzIHVzIHRvIGltcG9ydGFudCBmdXR1cmUgcmVzZWFyY2ggcXVlc3Rpb25zLiIsNC4wLCxIb3N0ZWQgYWNjZXNzIChubyBBUEkpLCJVbml0ZWQgU3RhdGVzIG9mIEFtZXJpY2EsVW5pdGVkIFN0YXRlcyBvZiBBbWVyaWNhIixVbmljb3JuLDEuNjg5NmUrMTgsPTYqMTFCKjQwMGsgZ3JhZGllbnQgdXBkYXRlcyoxNiAoYmF0Y2ggc2l6ZSkqNCBlcG9jaHM9MS42ODk2IMOXIDEwXjE4LCwsMjAyNS0xMS0yOCAxMTo1Mzo0NCswMDowMCwsLCwxNi4wLCwiUmVzZWFyY2ggY29sbGVjdGl2ZSxBY2FkZW1pYSIsLCwsLFVucmVsZWFzZWQsaHR0cHM6Ly9kZWxwaGkuYWxsZW5haS5vcmcvLCwsLCwsLE9wZXJhdGlvbiBjb3VudGluZywsLCwsTm8KQkxPT00tMTc2QixMYW5ndWFnZSwiTGFuZ3VhZ2UgbW9kZWxpbmcsVHJhbnNsYXRpb24sQ29kZSBnZW5lcmF0aW9uI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xMSxCTE9PTTogQSAxNzZCLVBhcmFtZXRlciBPcGVuLUFjY2VzcyBNdWx0aWxpbmd1YWwgTGFuZ3VhZ2UgTW9kZWwsaHR0cHM6Ly9hcnhpdi5vcmcvYWJzLzIyMTEuMDUxMDAsMjkxNy4wLCJIaXN0b3JpY2FsIHNpZ25pZmljYW5jZSxIaWdobHkgY2l0ZWQiLCJXYXMgdGhlIGxhcmdlc3Qgb3Blbi1zb3VyY2UgbW9kZWwgYXQgdGhlIHRpbWUuIDEwMDArIHJlc2VhcmNoZXJzLCBtYW55IGZyb20gaW1wb3J0YW50IG9yZ3Mgc3VjaCBhcyBNaWNyb3NvZnQgYW5kIE5WSURJQS4KCmh0dHBzOi8vaHVnZ2luZ2ZhY2UuY28vYmlnc2NpZW5jZS9ibG9vbSIsMTc2MjQ3MjcxNDI0LjAsIlNlZSAiIlRlY2huaWNhbCBTcGVjaWZpY2F0aW9ucyIiIG9uIEh1Z2dpbmcgRmFjZToKaHR0cHM6Ly9odWdnaW5nZmFjZS5jby9iaWdzY2llbmNlL2Jsb29tIiwzLjY1NjY0ZSsyMywiaHR0cHM6Ly9iaWdzY2llbmNlLmh1Z2dpbmdmYWNlLmNvL2Jsb2cvYmxvb20gQmxvZyBwb3N0IHNheXMgMTE3IGRheXMuCgozODQgQTEwMCBHUFVzICogMzE0IFRGTE9QUyB0aHJvdWdocHV0IHBlciBHUFUgKiAxMTcgZGF5cyAqIDAuMyAodXRpbGl6YXRpb24gYXNzdW1wdGlvbikgPSAzLjY1NjY0ZTIzCmh0dHBzOi8vd3d3LndvbGZyYW1hbHBoYS5jb20vaW5wdXQ/aT0zODQrKiszMTQrVEZMT1BTKyorMTE3K2RheXMrKiswLjMiLDM3OTAwMDAwMDAwMCwiVGFibGUgMy41IGh0dHBzOi8vYXJ4aXYub3JnL3BkZi8yMjExLjA1MTAwCgozNjZCIChwcmV0cmFpbikgKyAxM0IgKGZpbmV0dW5lKSA9IDM3OUIgIHRva2VucyB0b3RhbCAiLDI4MDguMCwxMTcgZGF5cyAqIDI0IGhvdXJzL2RheSxOVklESUEgQTEwMCBTWE00IDgwIEdCLFNlbGYtc3VwZXJ2aXNlZCBsZWFybmluZyxDb25maWRlbnQsIkxhcmdlIGxhbmd1YWdlIG1vZGVscyAoTExNcykgaGF2ZSBiZWVuIHNob3duIHRvIGJlIGFibGUgdG8gcGVyZm9ybSBuZXcgdGFza3MgYmFzZWQgb24gYSBmZXcgZGVtb25zdHJhdGlvbnMgb3IgbmF0dXJhbCBsYW5ndWFnZSBpbnN0cnVjdGlvbnMuIFdoaWxlIHRoZXNlIGNhcGFiaWxpdGllcyBoYXZlIGxlZCB0byB3aWRlc3ByZWFkIGFkb3B0aW9uLCBtb3N0IExMTXMgYXJlIGRldmVsb3BlZCBieSByZXNvdXJjZS1yaWNoIG9yZ2FuaXphdGlvbnMgYW5kIGFyZSBmcmVxdWVudGx5IGtlcHQgZnJvbSB0aGUgcHVibGljLiBBcyBhIHN0ZXAgdG93YXJkcyBkZW1vY3JhdGl6aW5nIHRoaXMgcG93ZXJmdWwgdGVjaG5vbG9neSwgd2UgcHJlc2VudCBCTE9PTSwgYSAxNzZCLXBhcmFtZXRlciBvcGVuLWFjY2VzcyBsYW5ndWFnZSBtb2RlbCBkZXNpZ25lZCBhbmQgYnVpbHQgdGhhbmtzIHRvIGEgY29sbGFib3JhdGlvbiBvZiBodW5kcmVkcyBvZiByZXNlYXJjaGVycy4gQkxPT00gaXMgYSBkZWNvZGVyLW9ubHkgVHJhbnNmb3JtZXIgbGFuZ3VhZ2UgbW9kZWwgdGhhdCB3YXMgdHJhaW5lZCBvbiB0aGUgUk9PVFMgY29ycHVzLCBhIGRhdGFzZXQgY29tcHJpc2luZyBodW5kcmVkcyBvZiBzb3VyY2VzIGluIDQ2IG5hdHVyYWwgYW5kIDEzIHByb2dyYW1taW5nIGxhbmd1YWdlcyAoNTkgaW4gdG90YWwpLiBXZSBmaW5kIHRoYXQgQkxPT00gYWNoaWV2ZXMgY29tcGV0aXRpdmUgcGVyZm9ybWFuY2Ugb24gYSB3aWRlIHZhcmlldHkgb2YgYmVuY2htYXJrcywgd2l0aCBzdHJvbmdlciByZXN1bHRzIGFmdGVyIHVuZGVyZ29pbmcgbXVsdGl0YXNrIHByb21wdGVkIGZpbmV0dW5pbmcuIFRvIGZhY2lsaXRhdGUgZnV0dXJlIHJlc2VhcmNoIGFuZCBhcHBsaWNhdGlvbnMgdXNpbmcgTExNcywgd2UgcHVibGljbHkgcmVsZWFzZSBvdXIgbW9kZWxzIGFuZCBjb2RlIHVuZGVyIHRoZSBSZXNwb25zaWJsZSBBSSBMaWNlbnNlLiIsMS4wLCxPcGVuIHdlaWdodHMgKHJlc3RyaWN0ZWQgdXNlKSwiVW5pdGVkIFN0YXRlcyBvZiBBbWVyaWNhLEZyYW5jZSIsLCwsMzg0LjAsLDIwMjYtMDUtMjUgMTI6MTk6MTMrMDA6MDAsLCwsNDE5NDMwNC4wLFRhYmxlIDMuIDIwNDgqMjA0OCwiSW5kdXN0cnksUmVzZWFyY2ggY29sbGVjdGl2ZSIsVHJ1ZSwsLDEwNzgyNzIuMCxVbnJlbGVhc2VkLHJlc3BvbnNpYmxlIHVzZSByZXN0cmljdGlvbnM6IGh0dHBzOi8vYmlnc2NpZW5jZS5odWdnaW5nZmFjZS5jby9ibG9nL3RoZS1iaWdzY2llbmNlLXJhaWwtbGljZW5zZSxUcnVlLDk5NTgxOS4xMTcxLCIiIldlIHdlcmUgYWJsZSB0byBhY2hpZXZlIDE1NiBURkxPUHMgaW4gb3VyIGZhc3Rlc3QgY29uZmlndXJhdGlvbiB3aXRoIEExMDAgR1BVcywgYXR0YWluaW5nIG91ciBvYmplY3RpdmUgb2YgaGFsZiBvZiB0aGUgdGhlb3JldGljYWwgcGVhayBwZXJmb3JtYW5jZSBvZiAzMTIgVEZMT1BzIChpbiBmbG9hdDMyIG9yIGJmbG9hdDE2KS4iIgoKSEZVID0gMTU2LzMxMiA9IDAuNSIsQkYxNiwsMzA4MDM1LjIwMTMyNDQ4MTQsSGFyZHdhcmUsLCwsMC41LFllcwpOTExCLExhbmd1YWdlLFRyYW5zbGF0aW9uLE1ldGEgQUksIk1hcnRhIFIuIENvc3RhLWp1c3PDoCwgSmFtZXMgQ3Jvc3MsIE9udXIgw4dlbGViaSwgTWFoYSBFbGJheWFkLCBLZW5uZXRoIEhlYWZpZWxkLCBLZXZpbiBIZWZmZXJuYW4sIEVsYWhlIEthbGJhc3NpLCBKYW5pY2UgTGFtLCBEYW5pZWwgTGljaHQsIEplYW4gTWFpbGxhcmQsIEFubmEgU3VuLCBTa3lsZXIgV2FuZywgR3VpbGxhdW1lIFdlbnplaywgQWwgWW91bmdibG9vZCwgQmFwaSBBa3VsYSwgTG9pYyBCYXJyYXVsdCwgR2FicmllbCBNZWppYSBHb256YWxleiwgUHJhbmd0aGlwIEhhbnNhbnRpLCBKb2huIEhvZmZtYW4sIFNlbWFybGV5IEphcnJldHQsIEthdXNoaWsgUmFtIFNhZGFnb3BhbiwgRGlyayBSb3dlLCBTaGFubm9uIFNwcnVpdCwgQ2hhdSBUcmFuLCBQaWVycmUgQW5kcmV3cywgTmVjaXAgRmF6aWwgQXlhbiwgU2hydXRpIEJob3NhbGUsIFNlcmdleSBFZHVub3YsIEFuZ2VsYSBGYW4sIEN5bnRoaWEgR2FvLCBWZWRhbnVqIEdvc3dhbWksIEZyYW5jaXNjbyAoUGFjbykgR3V6bcOhbiwgUGhpbGlwcCBLb2VobiwgQWxleGFuZHJlIE1vdXJhY2hrbywgQ2hyaXN0b3BoZSBSb3BlcnMsIFNhZml5eWFoIFNhbGVlbSwgSG9sZ2VyIFNjaHdlbmssIEplZmYgV2FuZyIsMjAyMi0wNy0wNixObyBMYW5ndWFnZSBMZWZ0IEJlaGluZDogU2NhbGluZyBIdW1hbi1DZW50ZXJlZCBNYWNoaW5lIFRyYW5zbGF0aW9uLGh0dHBzOi8vcmVzZWFyY2guZmFjZWJvb2suY29tL3B1YmxpY2F0aW9ucy9uby1sYW5ndWFnZS1sZWZ0LWJlaGluZC8sMTU2OS4wLFNPVEEgaW1wcm92ZW1lbnQsIiIiT3VyIG1vZGVsIGFjaGlldmVzIGFuIGltcHJvdmVtZW50IG9mIDQ0JSBCTEVVIHJlbGF0aXZlIHRvIHRoZSBwcmV2aW91cyBzdGF0ZS1vZi10aGUtYXJ0IiIiLDU0NTAwMDAwMDAwLjAsIlNlY3Rpb24gOC4yLjQ6ICIiVGhlIG1vZGVsIGhhcyBhIHRvdGFsIG9mIDU0LjVCIHBhcmFtZXRlcnMKYW5kIEZMT1BzIHNpbWlsYXIgdG8gdGhhdCBvZiBhIDMuM0IgZGVuc2UgbW9kZWwiIiIsMS43NTExMTM3MjhlKzIyLCJTZWN0aW9uIDguODoKIiIgVG8gdHJhaW4gTkxMQi0yMDAsIGEgY3VtdWxhdGl2ZQpvZiA1MTk2OCBHUFUgaG91cnMgb2YgY29tcHV0YXRpb24gd2FzIHBlcmZvcm1lZCBvbiBoYXJkd2FyZSBvZiB0eXBlIEExMDAtU1hNLTgwR0IiIgpTZWUgYWxzbyBUYWJsZSA0OAoKU2VjdGlvbiA4LjIuNCBzdGF0ZXMgdGhleSB1c2UgRlAxNgoKTlZJRElBIERhdGFzaGVldCBzdGF0ZXMgMzEyVEZMT1BTIGZvciBGUDE2Cmh0dHBzOi8vd3d3Lm52aWRpYS5jb20vY29udGVudC9kYW0vZW4tenovU29sdXRpb25zL0RhdGEtQ2VudGVyL2ExMDAvcGRmL252aWRpYS1hMTAwLWRhdGFzaGVldC1udmlkaWEtdXMtMjE4ODUwNC13ZWIucGRmCgpBc3N1bWluZyAwLjMgdXRpbGl6YXRpb246CgozMTJlMTIqMzYwMCo1MTk2OCowLjMKCkFsc286CiIiT3VyIGZpbmFsIG1vZGVsIGlzIGEgVHJhbnNmb3JtZXIKZW5jb2Rlci1kZWNvZGVyIG1vZGVsIGluIHdoaWNoIHdlIHJlcGxhY2UgdGhlIEZlZWQgRm9yd2FyZCBOZXR3b3JrIChGRk4pIGxheWVyIGluCmV2ZXJ5IDR0aCBUcmFuc2Zvcm1lciBibG9jayB3aXRoIGEgU3BhcnNlbHkgR2F0ZWQgTWl4dHVyZSBvZiBFeHBlcnRzIGxheWVyIGNvbnRhaW5pbmcgMTI4CmV4cGVydHMuIFdlIHVzZSBtb2RlbCBkaW1lbnNpb24gMjA0OCwgRkZOIGRpbWVuc2lvbiA4MTkyLCAxNiBhdHRlbnRpb24gaGVhZHMsIDI0IGVuY29kZXIKbGF5ZXJzIGFuZCAyNCBkZWNvZGVyIGxheWVycy4gV2UgdXNlIFByZS1MYXllck5vcm0gKFhpb25nIGV0IGFsLiwgMjAyMCkgYXMgZGVzY3JpYmVkIGluClNlY3Rpb24gNi4xLjEuIFdlIHNoYXJlIHRoZSBlbWJlZGRpbmcgd2VpZ2h0cyBvZiB0aGUgZW5jb2RlciBpbnB1dCBlbWJlZGRpbmcsIGRlY29kZXIKaW5wdXQgZW1iZWRkaW5nIGFuZCBkZWNvZGVyIG91dHB1dCBlbWJlZGRpbmcgbGF5ZXJzLiBXZSB1c2UgYW4gb3ZlcmFsbCBkcm9wb3V0IG9mIDAuMywKYXR0ZW50aW9uIGRyb3BvdXQgMC4xIGFuZCBFT00gd2l0aCBwZW9tPTAuMi4gVGhlIG1vZGVsIGhhcyBhIHRvdGFsIG9mIDU0LjVCIHBhcmFtZXRlcnMKYW5kIEZMT1BzIHNpbWlsYXIgdG8gdGhhdCBvZiBhIDMuM0IgZGVuc2UgbW9kZWwuIiIiLDMwMDAwMDAwMDAwMCwiW1dPUkRTXQoKU2VjdGlvbiA4LjIuMjogIiJBcyB3ZSBwcmVwYXJlIHRvIHRyYWluIG9uIHRoZSBmaW5hbCAyMDIgbGFuZ3VhZ2UgZGF0YXNldCBjb21wcmlzaW5nIG9mIG92ZXIgMThCIHNlbnRlbmNlCnBhaXJzIGFuZCAyNDQwIGxhbmd1YWdlIGRpcmVjdGlvbnMiIgoKMThCIHNlbnRlbmNlcyAqIDIwIHdvcmRzL3NlbnRlbmNlIiwsLE5WSURJQSBBMTAwIFNYTTQgODAgR0IsU2VsZi1zdXBlcnZpc2VkIGxlYXJuaW5nLENvbmZpZGVudCwiRHJpdmVuIGJ5IHRoZSBnb2FsIG9mIGVyYWRpY2F0aW5nIGxhbmd1YWdlIGJhcnJpZXJzIG9uIGEgZ2xvYmFsIHNjYWxlLCBtYWNoaW5lIHRyYW5zbGF0aW9uIGhhcyBzb2xpZGlmaWVkIGl0c2VsZiBhcyBhIGtleSBmb2N1cyBvZiBhcnRpZmljaWFsIGludGVsbGlnZW5jZSByZXNlYXJjaCB0b2RheS4gSG93ZXZlciwgc3VjaCBlZmZvcnRzIGhhdmUgY29hbGVzY2VkIGFyb3VuZCBhIHNtYWxsIHN1YnNldCBvZiBsYW5ndWFnZXMsIGxlYXZpbmcgYmVoaW5kIHRoZSB2YXN0IG1ham9yaXR5IG9mIG1vc3RseSBsb3ctcmVzb3VyY2UgbGFuZ3VhZ2VzLiBXaGF0IGRvZXMgaXQgdGFrZSB0byBicmVhayB0aGUgMjAwIGxhbmd1YWdlIGJhcnJpZXIgd2hpbGUgZW5zdXJpbmcgc2FmZSwgaGlnaCBxdWFsaXR5IHJlc3VsdHMsIGFsbCB3aGlsZSBrZWVwaW5nIGV0aGljYWwgY29uc2lkZXJhdGlvbnMgaW4gbWluZD8gSW4gTm8gTGFuZ3VhZ2UgTGVmdCBCZWhpbmQsIHdlIHRvb2sgb24gdGhpcyBjaGFsbGVuZ2UgYnkgZmlyc3QgY29udGV4dHVhbGl6aW5nIHRoZSBuZWVkIGZvciBsb3ctcmVzb3VyY2UgbGFuZ3VhZ2UgdHJhbnNsYXRpb24gc3VwcG9ydCB0aHJvdWdoIGV4cGxvcmF0b3J5IGludGVydmlld3Mgd2l0aCBuYXRpdmUgc3BlYWtlcnMuIFRoZW4sIHdlIGNyZWF0ZWQgZGF0YXNldHMgYW5kIG1vZGVscyBhaW1lZCBhdCBuYXJyb3dpbmcgdGhlIHBlcmZvcm1hbmNlIGdhcCBiZXR3ZWVuIGxvdyBhbmQgaGlnaC1yZXNvdXJjZSBsYW5ndWFnZXMuIE1vcmUgc3BlY2lmaWNhbGx5LCB3ZSBkZXZlbG9wZWQgYSBjb25kaXRpb25hbCBjb21wdXRlIG1vZGVsIGJhc2VkIG9uIFNwYXJzZWx5IEdhdGVkIE1peHR1cmUgb2YgRXhwZXJ0cyB0aGF0IGlzIHRyYWluZWQgb24gZGF0YSBvYnRhaW5lZCB3aXRoIG5vdmVsIGFuZCBlZmZlY3RpdmUgZGF0YSBtaW5pbmcgdGVjaG5pcXVlcyB0YWlsb3JlZCBmb3IgbG93LXJlc291cmNlIGxhbmd1YWdlcy4gV2UgcHJvcG9zZSBtdWx0aXBsZSBhcmNoaXRlY3R1cmFsIGFuZCB0cmFpbmluZyBpbXByb3ZlbWVudHMgdG8gY291bnRlcmFjdCBvdmVyZml0dGluZyB3aGlsZSB0cmFpbmluZyBvbiB0aG91c2FuZHMgb2YgdGFza3MuIENyaXRpY2FsbHksIHdlIGV2YWx1YXRlZCB0aGUgcGVyZm9ybWFuY2Ugb2Ygb3ZlciA0MCwwMDAgZGlmZmVyZW50IHRyYW5zbGF0aW9uIGRpcmVjdGlvbnMgdXNpbmcgYSBodW1hbi10cmFuc2xhdGVkIGJlbmNobWFyaywgRmxvcmVzLTIwMCwgYW5kIGNvbWJpbmVkIGh1bWFuIGV2YWx1YXRpb24gd2l0aCBhIG5vdmVsIHRveGljaXR5IGJlbmNobWFyayBjb3ZlcmluZyBhbGwgbGFuZ3VhZ2VzIGluIEZsb3Jlcy0yMDAgdG8gYXNzZXNzIHRyYW5zbGF0aW9uIHNhZmV0eS4gT3VyIG1vZGVsIGFjaGlldmVzIGFuIGltcHJvdmVtZW50IG9mIDQ0JSBCTEVVIHJlbGF0aXZlIHRvIHRoZSBwcmV2aW91cyBzdGF0ZS1vZi10aGUtYXJ0LCBsYXlpbmcgaW1wb3J0YW50IGdyb3VuZHdvcmsgdG93YXJkcyByZWFsaXppbmcgYSB1bml2ZXJzYWwgdHJhbnNsYXRpb24gc3lzdGVtLiBGaW5hbGx5LCB3ZSBvcGVuIHNvdXJjZSBhbGwgY29udHJpYnV0aW9ucyBkZXNjcmliZWQgaW4gdGhpcyB3b3JrLCBhY2Nlc3NpYmxlIGF0IGh0dHBzOi8vZ2l0aHViLmNvbS9mYWNlYm9va3Jlc2VhcmNoL2ZhaXJzZXEvdHJlZS9ubGxiLiIsLCxPcGVuIHdlaWdodHMgKHVucmVzdHJpY3RlZCksVW5pdGVkIFN0YXRlcyBvZiBBbWVyaWNhLCwsLCwsMjAyNi0wMS0wMSAxNDowMjowNSswMDowMCwsLCwxMDAwMDAwLjAsIiIiV2UgdHJhaW4gdGhlIG1vZGVsIGZvciAzMDBrIHN0ZXBzIHVzaW5nIHRoZSA0IHBoYXNlIGN1cnJpY3VsdW0KZGVzY3JpYmVkIGluIFNlY3Rpb24gOC4yLjMuIFdlIHVzZSBhbiBlZmZlY3RpdmUgYmF0Y2ggc2l6ZSBvZiAxTSB0b2tlbnMgcGVyIHVwZGF0ZS4iIiIsSW5kdXN0cnksLCwsNTkxNjguMCxPcGVuIHNvdXJjZSwiTUlUCgp0cmFpbiBjb2RlOiBodHRwczovL2dpdGh1Yi5jb20vZmFjZWJvb2tyZXNlYXJjaC9mYWlyc2VxL2Jsb2IvbmxsYi9leGFtcGxlcy9ubGxiL21vZGVsaW5nL1JFQURNRS5tZCAiLCw1MDY2Ny4yNTAzNDAzODQzOSwsRlAxNiwsLEhhcmR3YXJlLCwsLCxZZXMKQkxPT00tNy4xQixMYW5ndWFnZSwiTGFuZ3VhZ2UgbW9kZWxpbmcvZ2VuZXJhdGlvbixUcmFuc2xhdGlvbiIsIkh1Z2dpbmcgRmFjZSxCaWdTY2llbmNlIiwiTWFyZ2FyZXQgTWl0Y2hlbGwsIEdpYWRhIFBpc3RpbGxpLCBZYWNpbmUgSmVybml0ZSwgRXppbndhbm5lIE96b2FuaSwgTWFyaXNzYSBHZXJjaGljaywgTmF6bmVlbiBSYWphbmksIFNhc2hhIEx1Y2Npb25pLCBJcmVuZSBTb2xhaW1hbiwgTWFyYWltIE1hc291ZCwgU29tYWllaCBOaWtwb29yLCBDYXJsb3MgTXXDsW96IEZlcnJhbmRpcywgU3RhcyBCZWttYW4sIENocmlzdG9waGVyIEFraWtpLCBEYW5pc2ggQ29udHJhY3RvciwgRGF2aWQgTGFuc2t5LCBBbmdlbGluYSBNY01pbGxhbi1NYWpvciwgVHJpc3RhbiBUaHJ1c2gsIFN1emFuYSBJbGnEhywgR8OpcmFyZCBEdXBvbnQsIFNoYXluZSBMb25ncHJlLCBNYW5hbiBEZXksIFN0ZWxsYSBCaWRlcm1hbiwgRG91d2UgS2llbGEsIEVtaSBCYXlsb3IsIFRldmVuIExlIFNjYW8sIEFhcm9uIEdva2FzbGFuLCBKdWxpZW4gTGF1bmF5LCBOaWtsYXMgTXVlbm5pZ2hvZmYiLDIwMjItMDctMDUsQmlnU2NpZW5jZSBMYW5ndWFnZSBPcGVuLXNjaWVuY2UgT3Blbi1hY2Nlc3MgTXVsdGlsaW5ndWFsIChCTE9PTSkgTGFuZ3VhZ2UgTW9kZWwsaHR0cHM6Ly9hcnhpdi5vcmcvYWJzLzIyMTEuMDUxMDAsMjkxNy4wLCwsNzA3MDAwMDAwMC4wLCwxLjUwMTQ1NTZlKzIyLDYgRkxPUCAvIHRva2VuIC8gcGFyYW1ldGVyICogNzA3MDAwMDAwMCBwYXJhbWV0ZXJzICogMzU0MDAwMDAwMDAwIHRva2VucyA9IDEuNTAxNjY4IMOXIDEwXjIyIEZMT1AsMzU0MDAwMDAwMDAwLCJUYWJsZSAzIGh0dHBzOi8vYXJ4aXYub3JnL3BkZi8yMjExLjA1MTAwCgozNDFCIChwcmV0cmFpbikgKyAxM0IgKGZpbmV0dW5lKSA9IDM1NEIgIHRva2VucyB0b3RhbCAiLCwsLCxDb25maWRlbnQsIkxhcmdlIGxhbmd1YWdlIG1vZGVscyAoTExNcykgaGF2ZSBiZWVuIHNob3duIHRvIGJlIGFibGUgdG8gcGVyZm9ybSBuZXcgdGFza3MgYmFzZWQgb24gYSBmZXcgZGVtb25zdHJhdGlvbnMgb3IgbmF0dXJhbCBsYW5ndWFnZSBpbnN0cnVjdGlvbnMuIFdoaWxlIHRoZXNlIGNhcGFiaWxpdGllcyBoYXZlIGxlZCB0byB3aWRlc3ByZWFkIGFkb3B0aW9uLCBtb3N0IExMTXMgYXJlIGRldmVsb3BlZCBieSByZXNvdXJjZS1yaWNoIG9yZ2FuaXphdGlvbnMgYW5kIGFyZSBmcmVxdWVudGx5IGtlcHQgZnJvbSB0aGUgcHVibGljLiBBcyBhIHN0ZXAgdG93YXJkcyBkZW1vY3JhdGl6aW5nIHRoaXMgcG93ZXJmdWwgdGVjaG5vbG9neSwgd2UgcHJlc2VudCBCTE9PTSwgYSAxNzZCLXBhcmFtZXRlciBvcGVuLWFjY2VzcyBsYW5ndWFnZSBtb2RlbCBkZXNpZ25lZCBhbmQgYnVpbHQgdGhhbmtzIHRvIGEgY29sbGFib3JhdGlvbiBvZiBodW5kcmVkcyBvZiByZXNlYXJjaGVycy4gQkxPT00gaXMgYSBkZWNvZGVyLW9ubHkgVHJhbnNmb3JtZXIgbGFuZ3VhZ2UgbW9kZWwgdGhhdCB3YXMgdHJhaW5lZCBvbiB0aGUgUk9PVFMgY29ycHVzLCBhIGRhdGFzZXQgY29tcHJpc2luZyBodW5kcmVkcyBvZiBzb3VyY2VzIGluIDQ2IG5hdHVyYWwgYW5kIDEzIHByb2dyYW1taW5nIGxhbmd1YWdlcyAoNTkgaW4gdG90YWwpLiBXZSBmaW5kIHRoYXQgQkxPT00gYWNoaWV2ZXMgY29tcGV0aXRpdmUgcGVyZm9ybWFuY2Ugb24gYSB3aWRlIHZhcmlldHkgb2YgYmVuY2htYXJrcywgd2l0aCBzdHJvbmdlciByZXN1bHRzIGFmdGVyIHVuZGVyZ29pbmcgbXVsdGl0YXNrIHByb21wdGVkIGZpbmV0dW5pbmcuIFRvIGZhY2lsaXRhdGUgZnV0dXJlIHJlc2VhcmNoIGFuZCBhcHBsaWNhdGlvbnMgdXNpbmcgTExNcywgd2UgcHVibGljbHkgcmVsZWFzZSBvdXIgbW9kZWxzIGFuZCBjb2RlIHVuZGVyIHRoZSBSZXNwb25zaWJsZSBBSSBMaWNlbnNlLiIsMS4wLEJMT09NLTcuMUIsT3BlbiB3ZWlnaHRzIChyZXN0cmljdGVkIHVzZSksIlVuaXRlZCBTdGF0ZXMgb2YgQW1lcmljYSxGcmFuY2UiLCwsLCwsMjAyNi0wNS0yNSAxMjoxOToxNCswMDowMCwsLCwsLCJJbmR1c3RyeSxSZXNlYXJjaCBjb2xsZWN0aXZlIiwsLCwsVW5yZWxlYXNlZCwibm8gaGFybWZ1bCB1c2U6IGh0dHBzOi8vYmlnc2NpZW5jZS5odWdnaW5nZmFjZS5jby9ibG9nL3RoZS1iaWdzY2llbmNlLXJhaWwtbGljZW5zZQoKaHR0cHM6Ly9odWdnaW5nZmFjZS5jby9iaWdzY2llbmNlL2Jsb29tLTdiMSIsLCwsLCwsT3BlcmF0aW9uIGNvdW50aW5nLGJpZ3NjaWVuY2UsLCwsWWVzCkNvZGVUNS1sYXJnZSxMYW5ndWFnZSxDb2RlIGdlbmVyYXRpb24sU2FsZXNmb3JjZSwiSHVuZyBMZSwgWXVlIFdhbmcsIEFraGlsZXNoIERlZXBhayBHb3RtYXJlLCBTaWx2aW8gU2F2YXJlc2UsIFN0ZXZlbiBDLkguIEhvaSAiLDIwMjItMDctMDUsQ29kZVJMOiBNYXN0ZXJpbmcgQ29kZSBHZW5lcmF0aW9uIHRocm91Z2ggUHJldHJhaW5lZCBNb2RlbHMgYW5kIERlZXAgUmVpbmZvcmNlbWVudCBMZWFybmluZyxodHRwczovL2FyeGl2Lm9yZy9hYnMvMjIwNy4wMTc4MCw0NjUuMCxTT1RBIGltcHJvdmVtZW50LCIiIk91ciBtZXRob2Qgbm90IG9ubHkgYWNoaWV2ZXMgbmV3IFNPVEEgcmVzdWx0cyBvbiB0aGUgY2hhbGxlbmdpbmcgQVBQUyBiZW5jaG1hcmssIGJ1dCBhbHNvIHNob3dzIHN0cm9uZyB6ZXJvLXNob3QgdHJhbnNmZXIgY2FwYWJpbGl0eSB3aXRoIG5ldyBTT1RBIHJlc3VsdHMgb24gdGhlIHNpbXBsZXIgTUJQUCBiZW5jaG1hcmsuIiIiLDc3MDAwMDAwMC4wLCIiIldlIHByZXRyYWluIGEgQ29kZVQ1LWxhcmdlIG1vZGVsICg3NzBNKSBmcm9tIHNjcmF0Y2ggZm9sbG93aW5nIFQ1LWxhcmdl4oCZcyBhcmNoaXRlY3R1cmUiIiIsMi43MmUrMjEsIiIiV2UgcGVyZm9ybSBvdXIgZXhwZXJpbWVudHMgb24gYSBrdWJlcm5ldGVzIHdpdGggMTYgQTEwMC00MEcgR1BVcyBvbiBHb29nbGUgQ2xvdWQgUGxhdGZvcm0gYW5kIHRoZSB0b3RhbCBwcmV0cmFpbmluZyBkdXJhdGlvbiBpcyBhcm91bmQgMjEgZGF5cyIiCgoxNiAqIDMxMnRGTE9QL3MgKiAyMSAqIDI0ICogMzYwMCAqIDAuMyAodXRpbGl6YXRpb24gYXNzdW1wdGlvbikgPSAyLjcyZTIxIiwxMDUwMDAwMDAwMCwxMC41YiB0b2tlbnMsNTA0LjAsMjEgZGF5cyxOVklESUEgQTEwMCwsTGlrZWx5LCIiIlByb2dyYW0gc3ludGhlc2lzIG9yIGNvZGUgZ2VuZXJhdGlvbiBhaW1zIHRvIGdlbmVyYXRlIGEgcHJvZ3JhbSB0aGF0IHNhdGlzZmllcyBhIHByb2JsZW0gc3BlY2lmaWNhdGlvbi4gUmVjZW50IGFwcHJvYWNoZXMgdXNpbmcgbGFyZ2Utc2NhbGUgcHJldHJhaW5lZCBsYW5ndWFnZSBtb2RlbHMgKExNcykgaGF2ZSBzaG93biBwcm9taXNpbmcgcmVzdWx0cywgeWV0IHRoZXkgaGF2ZSBzb21lIGNyaXRpY2FsIGxpbWl0YXRpb25zLiBJbiBwYXJ0aWN1bGFyLCB0aGV5IG9mdGVuIGZvbGxvdyBhIHN0YW5kYXJkIHN1cGVydmlzZWQgZmluZS10dW5pbmcgcHJvY2VkdXJlIHRvIHRyYWluIGEgY29kZSBnZW5lcmF0aW9uIG1vZGVsIG9ubHkgZnJvbSB0aGUgcGFpcnMgb2YgbmF0dXJhbC1sYW5ndWFnZSBwcm9ibGVtIGRlc2NyaXB0aW9ucyBhbmQgZ3JvdW5kLXRydXRoIHByb2dyYW1zLiBTdWNoIHBhcmFkaWdtIGxhcmdlbHkgaWdub3JlcyBzb21lIGltcG9ydGFudCBidXQgcG90ZW50aWFsbHkgdXNlZnVsIHNpZ25hbHMgaW4gdGhlIHByb2JsZW0gc3BlY2lmaWNhdGlvbiBzdWNoIGFzIHVuaXQgdGVzdHMsIHdoaWNoIHRodXMgb2Z0ZW4gcmVzdWx0cyBpbiBwb29yIHBlcmZvcm1hbmNlIHdoZW4gc29sdmluZyBjb21wbGV4IHVuc2VlbiBjb2RpbmcgdGFza3MuIFRvIGFkZHJlc3MgdGhlIGxpbWl0YXRpb25zLCB3ZSBwcm9wb3NlICIiQ29kZVJMIiIsIGEgbmV3IGZyYW1ld29yayBmb3IgcHJvZ3JhbSBzeW50aGVzaXMgdGFza3MgdGhyb3VnaCBwcmV0cmFpbmVkIExNcyBhbmQgZGVlcCByZWluZm9yY2VtZW50IGxlYXJuaW5nIChSTCkuIFNwZWNpZmljYWxseSwgZHVyaW5nIHRyYWluaW5nLCB3ZSB0cmVhdCB0aGUgY29kZS1nZW5lcmF0aW5nIExNIGFzIGFuIGFjdG9yIG5ldHdvcmssIGFuZCBpbnRyb2R1Y2UgYSBjcml0aWMgbmV0d29yayB0aGF0IGlzIHRyYWluZWQgdG8gcHJlZGljdCB0aGUgZnVuY3Rpb25hbCBjb3JyZWN0bmVzcyBvZiBnZW5lcmF0ZWQgcHJvZ3JhbXMgYW5kIHByb3ZpZGUgZGVuc2UgZmVlZGJhY2sgc2lnbmFscyB0byB0aGUgYWN0b3IuIER1cmluZyBpbmZlcmVuY2UsIHdlIGludHJvZHVjZSBhIG5ldyBnZW5lcmF0aW9uIHByb2NlZHVyZSB3aXRoIGEgY3JpdGljYWwgc2FtcGxpbmcgc3RyYXRlZ3kgdGhhdCBhbGxvd3MgYSBtb2RlbCB0byBhdXRvbWF0aWNhbGx5IHJlZ2VuZXJhdGUgcHJvZ3JhbXMgYmFzZWQgb24gZmVlZGJhY2sgZnJvbSBleGFtcGxlIHVuaXQgdGVzdHMgYW5kIGNyaXRpYyBzY29yZXMuIEZvciB0aGUgbW9kZWwgYmFja2JvbmVzLCB3ZSBleHRlbmRlZCB0aGUgZW5jb2Rlci1kZWNvZGVyIGFyY2hpdGVjdHVyZSBvZiBDb2RlVDUgd2l0aCBlbmhhbmNlZCBsZWFybmluZyBvYmplY3RpdmVzLCBsYXJnZXIgbW9kZWwgc2l6ZXMsIGFuZCBiZXR0ZXIgcHJldHJhaW5pbmcgZGF0YS4gT3VyIG1ldGhvZCBub3Qgb25seSBhY2hpZXZlcyBuZXcgU09UQSByZXN1bHRzIG9uIHRoZSBjaGFsbGVuZ2luZyBBUFBTIGJlbmNobWFyaywgYnV0IGFsc28gc2hvd3Mgc3Ryb25nIHplcm8tc2hvdCB0cmFuc2ZlciBjYXBhYmlsaXR5IHdpdGggbmV3IFNPVEEgcmVzdWx0cyBvbiB0aGUgc2ltcGxlciBNQlBQIGJlbmNobWFyay4iIiIsMTUwLjAsLE9wZW4gd2VpZ2h0cyAodW5yZXN0cmljdGVkKSxVbml0ZWQgU3RhdGVzIG9mIEFtZXJpY2EsLCwsLCwyMDI2LTA1LTI1IDEyOjE2OjM0KzAwOjAwLCwsLCwsSW5kdXN0cnksLCwsLE9wZW4gc291cmNlLCJCU0QtMy1DbGF1c2UgbGljZW5zZQpodHRwczovL2dpdGh1Yi5jb20vc2FsZXNmb3JjZS9Db2RlVDUKCmh0dHBzOi8vaHVnZ2luZ2ZhY2UuY28vU2FsZXNmb3JjZS9jb2RldDUtbGFyZ2UiLCw0NDc4LjE0NTY4NDQxNDE0NCwsRlAxNiwsLEhhcmR3YXJlLFNhbGVzZm9yY2UsLCwsWWVzCkJMT09NLTEuN0I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MTcwMDAwMDAwMC4wLCwsLDM1NDAwMDAwMDAwMCwiVGFibGUgMy41IGh0dHBzOi8vYXJ4aXYub3JnL3BkZi8yMjExLjA1MTAwCgozNDFCIChwcmV0cmFpbikgKyAxM0IgKGZpbmV0dW5lKSA9IDM1NEIgIHRva2VucyB0b3RhbCAiLCwsLCxDb25maWRlbnQsLDEuMCxCTE9PTS0xLjdCLE9wZW4gd2VpZ2h0cyAocmVzdHJpY3RlZCB1c2UpLCJVbml0ZWQgU3RhdGVzIG9mIEFtZXJpY2EsRnJhbmNlIiwsLCwsLDIwMjYtMDUtMjUgMTI6MTk6MTQrMDA6MDAsLCwsLCwiSW5kdXN0cnksUmVzZWFyY2ggY29sbGVjdGl2ZSIsLCwsLFVucmVsZWFzZWQsImNvbW1lcmNpYWwsIG5vIGhhcm1mdWwgdXNlOiBodHRwczovL2JpZ3NjaWVuY2UuaHVnZ2luZ2ZhY2UuY28vYmxvZy90aGUtYmlnc2NpZW5jZS1yYWlsLWxpY2Vuc2UiLCwsLCwsLCwsLCwsWWVzCkJMT09NLTU2ME0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NTYwMDAwMDAwLjAsLCwsMzU0MDAwMDAwMDAwLCJUYWJsZSAzLjUgaHR0cHM6Ly9hcnhpdi5vcmcvcGRmLzIyMTEuMDUxMDAKCjM0MUIgKHByZXRyYWluKSArIDEzQiAoZmluZXR1bmUpID0gMzU0QiAgdG9rZW5zIHRvdGFsICIsLCwsLENvbmZpZGVudCwsMS4wLEJMT09NLTU2ME0sT3BlbiB3ZWlnaHRzIChyZXN0cmljdGVkIHVzZSksIlVuaXRlZCBTdGF0ZXMgb2YgQW1lcmljYSxGcmFuY2UiLCwsLCwsMjAyNi0wNS0yNSAxMjoxOToxNCswMDowMCwsLCwsLCJJbmR1c3RyeSxSZXNlYXJjaCBjb2xsZWN0aXZlIiwsLCwsVW5yZWxlYXNlZCwiY29tbWVyY2lhbCwgbm8gaGFybWZ1bCB1c2U6IGh0dHBzOi8vYmlnc2NpZW5jZS5odWdnaW5nZmFjZS5jby9ibG9nL3RoZS1iaWdzY2llbmNlLXJhaWwtbGljZW5zZSIsLCwsLCwsLCwsLCxZZXMKQkxPT00tMUIsTGFuZ3VhZ2UsTGFuZ3VhZ2UgbW9kZWxpbmcvZ2VuZXJhdGlvbiwiSHVnZ2luZyBGYWNlLEJpZ1NjaWVuY2UiLCJNYXJnYXJldCBNaXRjaGVsbCwgR2lhZGEgUGlzdGlsbGksIFlhY2luZSBKZXJuaXRlLCBFemlud2FubmUgT3pvYW5pLCBNYXJpc3NhIEdlcmNoaWNrLCBOYXpuZWVuIFJhamFuaSwgU2FzaGEgTHVjY2lvbmksIElyZW5lIFNvbGFpbWFuLCBNYXJhaW0gTWFzb3VkLCBTb21haWVoIE5pa3Bvb3IsIENhcmxvcyBNdcOxb3ogRmVycmFuZGlzLCBTdGFzIEJla21hbiwgQ2hyaXN0b3BoZXIgQWtpa2ksIERhbmlzaCBDb250cmFjdG9yLCBEYXZpZCBMYW5za3ksIEFuZ2VsaW5hIE1jTWlsbGFuLU1ham9yLCBUcmlzdGFuIFRocnVzaCwgU3V6YW5hIElsacSHLCBHw6lyYXJkIER1cG9udCwgU2hheW5lIExvbmdwcmUsIE1hbmFuIERleSwgU3RlbGxhIEJpZGVybWFuLCBEb3V3ZSBLaWVsYSwgRW1pIEJheWxvciwgVGV2ZW4gTGUgU2NhbywgQWFyb24gR29rYXNsYW4sIEp1bGllbiBMYXVuYXksIE5pa2xhcyBNdWVubmlnaG9mZiIsMjAyMi0wNy0wNSxCaWdTY2llbmNlIExhbmd1YWdlIE9wZW4tc2NpZW5jZSBPcGVuLWFjY2VzcyBNdWx0aWxpbmd1YWwgKEJMT09NKSBMYW5ndWFnZSBNb2RlbCxodHRwczovL2h1Z2dpbmdmYWNlLmNvL2JpZ3NjaWVuY2UvYmxvb20tM2IsMjkxNy4wLCwsMTAwMDAwMDAwMC4wLCwsLDM1NDAwMDAwMDAwMCwiVGFibGUgMy41IGh0dHBzOi8vYXJ4aXYub3JnL3BkZi8yMjExLjA1MTAwCgozNDFCIChwcmV0cmFpbikgKyAxM0IgKGZpbmV0dW5lKSA9IDM1NEIgIHRva2VucyB0b3RhbCAiLCwsLCxDb25maWRlbnQsLDEuMCxCTE9PTS0xQixPcGVuIHdlaWdodHMgKHJlc3RyaWN0ZWQgdXNlKSwiVW5pdGVkIFN0YXRlcyBvZiBBbWVyaWNhLEZyYW5jZSIsLCwsLCwyMDI2LTA1LTI1IDEyOjE5OjEyKzAwOjAwLCwsLCwsIkluZHVzdHJ5LFJlc2VhcmNoIGNvbGxlY3RpdmUiLCwsLCxVbnJlbGVhc2VkLCJjb21tZXJjaWFsLCBubyBoYXJtZnVsIHVzZTogaHR0cHM6Ly9iaWdzY2llbmNlLmh1Z2dpbmdmYWNlLmNvL2Jsb2cvdGhlLWJpZ3NjaWVuY2UtcmFpbC1saWNlbnNlIiwsLCwsLCwsLCwsLFllcwpCTE9PTS0zQixMYW5ndWFnZSxMYW5ndWFnZSBtb2RlbGluZy9nZW5lcmF0aW9uLCJIdWdnaW5nIEZhY2UsQmlnU2NpZW5jZSIsIk1hcmdhcmV0IE1pdGNoZWxsLCBHaWFkYSBQaXN0aWxsaSwgWWFjaW5lIEplcm5pdGUsIEV6aW53YW5uZSBPem9hbmksIE1hcmlzc2EgR2VyY2hpY2ssIE5hem5lZW4gUmFqYW5pLCBTYXNoYSBMdWNjaW9uaSwgSXJlbmUgU29sYWltYW4sIE1hcmFpbSBNYXNvdWQsIFNvbWFpZWggTmlrcG9vciwgQ2FybG9zIE11w7FveiBGZXJyYW5kaXMsIFN0YXMgQmVrbWFuLCBDaHJpc3RvcGhlciBBa2lraSwgRGFuaXNoIENvbnRyYWN0b3IsIERhdmlkIExhbnNreSwgQW5nZWxpbmEgTWNNaWxsYW4tTWFqb3IsIFRyaXN0YW4gVGhydXNoLCBTdXphbmEgSWxpxIcsIEfDqXJhcmQgRHVwb250LCBTaGF5bmUgTG9uZ3By</x:v>
      </x:c>
    </x:row>
    <x:row r="204" ht="18" customHeight="1">
      <x:c r="A204" s="17" t="n">
        <x:v>199</x:v>
      </x:c>
      <x:c r="B204" s="17" t="n">
        <x:v>309</x:v>
      </x:c>
      <x:c r="C204" s="94" t="str">
        <x:v>ZSwgTWFuYW4gRGV5LCBTdGVsbGEgQmlkZXJtYW4sIERvdXdlIEtpZWxhLCBFbWkgQmF5bG9yLCBUZXZlbiBMZSBTY2FvLCBBYXJvbiBHb2thc2xhbiwgSnVsaWVuIExhdW5heSwgTmlrbGFzIE11ZW5uaWdob2ZmIiwyMDIyLTA3LTA1LEJpZ1NjaWVuY2UgTGFuZ3VhZ2UgT3Blbi1zY2llbmNlIE9wZW4tYWNjZXNzIE11bHRpbGluZ3VhbCAoQkxPT00pIExhbmd1YWdlIE1vZGVsLGh0dHBzOi8vaHVnZ2luZ2ZhY2UuY28vYmlnc2NpZW5jZS9ibG9vbS0zYiwyOTE3LjAsLCwzMDAwMDAwMDAwLjAsLCwsMzU0MDAwMDAwMDAwLCJUYWJsZSAzLjUgaHR0cHM6Ly9hcnhpdi5vcmcvcGRmLzIyMTEuMDUxMDAKCjM0MUIgKHByZXRyYWluKSArIDEzQiAoZmluZXR1bmUpID0gMzU0QiAgdG9rZW5zIHRvdGFsICIsLCwsLENvbmZpZGVudCwsMS4wLEJMT09NLTNCLE9wZW4gd2VpZ2h0cyAocmVzdHJpY3RlZCB1c2UpLCJVbml0ZWQgU3RhdGVzIG9mIEFtZXJpY2EsRnJhbmNlIiwsLCwsLDIwMjYtMDUtMjUgMTI6MTk6MTIrMDA6MDAsLCwsLCwiSW5kdXN0cnksUmVzZWFyY2ggY29sbGVjdGl2ZSIsLCwsLFVucmVsZWFzZWQsImNvbW1lcmNpYWwsIG5vIGhhcm1mdWwgdXNlOiBodHRwczovL2JpZ3NjaWVuY2UuaHVnZ2luZ2ZhY2UuY28vYmxvZy90aGUtYmlnc2NpZW5jZS1yYWlsLWxpY2Vuc2UiLCwsLCwsLCwsLCwsWWVzCldlYkdQVCxMYW5ndWFnZSwiTGFuZ3VhZ2UgbW9kZWxpbmcvZ2VuZXJhdGlvbixRdWVzdGlvbiBhbnN3ZXJpbmcsU2VhcmNoIixPcGVuQUksIlJlaWljaGlybyBOYWthbm8sIEphY29iIEhpbHRvbiwgU3VjaGlyIEJhbGFqaSwgSmVmZiBXdSwgTG9uZyBPdXlhbmcsIENocmlzdGluYSBLaW0sIENocmlzdG9waGVyIEhlc3NlLCBTaGFudGFudSBKYWluLCBWaW5lZXQgS29zYXJhanUsIFdpbGxpYW0gU2F1bmRlcnMsIFh1IEppYW5nLCBLYXJsIENvYmJlLCBUeW5hIEVsb3VuZG91LCBHcmV0Y2hlbiBLcnVlZ2VyLCBLZXZpbiBCdXR0b24sIE1hdHRoZXcgS25pZ2h0LCBCZW5qYW1pbiBDaGVzcywgSm9obiBTY2h1bG1hbiIsMjAyMi0wNy0wMSxXZWJHUFQ6IEJyb3dzZXItYXNzaXN0ZWQgcXVlc3Rpb24tYW5zd2VyaW5nIHdpdGggaHVtYW4gZmVlZGJhY2ssaHR0cHM6Ly9hcnhpdi5vcmcvYWJzLzIxMTIuMDkzMzIsLCwsMTc1MDAwMDAwMDAwLjAsc2FtZSBhcyB0aGUgYmFzZSBtb2RlbCwsLCwsLCwsLENvbmZpZGVudCwiV2UgZmluZS10dW5lIEdQVC0zIHRvIGFuc3dlciBsb25nLWZvcm0gcXVlc3Rpb25zIHVzaW5nIGEgdGV4dC1iYXNlZCB3ZWItYnJvd3NpbmcgZW52aXJvbm1lbnQsIHdoaWNoIGFsbG93cyB0aGUgbW9kZWwgdG8gc2VhcmNoIGFuZCBuYXZpZ2F0ZSB0aGUgd2ViLiBCeSBzZXR0aW5nIHVwIHRoZSB0YXNrIHNvIHRoYXQgaXQgY2FuIGJlIHBlcmZvcm1lZCBieSBodW1hbnMsIHdlIGFyZSBhYmxlIHRvIHRyYWluIG1vZGVscyBvbiB0aGUgdGFzayB1c2luZyBpbWl0YXRpb24gbGVhcm5pbmcsIGFuZCB0aGVuIG9wdGltaXplIGFuc3dlciBxdWFsaXR5IHdpdGggaHVtYW4gZmVlZGJhY2suIFRvIG1ha2UgaHVtYW4gZXZhbHVhdGlvbiBvZiBmYWN0dWFsIGFjY3VyYWN5IGVhc2llciwgbW9kZWxzIG11c3QgY29sbGVjdCByZWZlcmVuY2VzIHdoaWxlIGJyb3dzaW5nIGluIHN1cHBvcnQgb2YgdGhlaXIgYW5zd2Vycy4gV2UgdHJhaW4gYW5kIGV2YWx1YXRlIG91ciBtb2RlbHMgb24gRUxJNSwgYSBkYXRhc2V0IG9mIHF1ZXN0aW9ucyBhc2tlZCBieSBSZWRkaXQgdXNlcnMuIE91ciBiZXN0IG1vZGVsIGlzIG9idGFpbmVkIGJ5IGZpbmUtdHVuaW5nIEdQVC0zIHVzaW5nIGJlaGF2aW9yIGNsb25pbmcsIGFuZCB0aGVuIHBlcmZvcm1pbmcgcmVqZWN0aW9uIHNhbXBsaW5nIGFnYWluc3QgYSByZXdhcmQgbW9kZWwgdHJhaW5lZCB0byBwcmVkaWN0IGh1bWFuIHByZWZlcmVuY2VzLiBUaGlzIG1vZGVsJ3MgYW5zd2VycyBhcmUgcHJlZmVycmVkIGJ5IGh1bWFucyA1NiUgb2YgdGhlIHRpbWUgdG8gdGhvc2Ugb2Ygb3VyIGh1bWFuIGRlbW9uc3RyYXRvcnMsIGFuZCA2OSUgb2YgdGhlIHRpbWUgdG8gdGhlIGhpZ2hlc3Qtdm90ZWQgYW5zd2VyIGZyb20gUmVkZGl0LiIsLCxVbnJlbGVhc2VkLFVuaXRlZCBTdGF0ZXMgb2YgQW1lcmljYSxHUFQtMyAxNzVCIChkYXZpbmNpKSwsLCwsMjAyNS0xMS0yOCAxMTo1Mzo0NCswMDowMCwsLCwsLEluZHVzdHJ5LCwsLCxVbnJlbGVhc2VkLCwsLCwsLCwsLCwsLE5vCkRyYWhpbSBQRk0gQUksTGFuZ3VhZ2UsIkNoYXQsVGV4dCBjbGFzc2lmaWNhdGlvbixGaW5hbmNpYWwgbWFuYWdlbWVudCIsRHJhaGltLCwyMDIyLTA2LTMwLCJXZSBoYXZlIHJlY2VpdmVkIHRoZSBpbmZvcm1hdGlvbiBhYm91dCB0aGlzIG1vZGFsIHRocm91Z2ggdGhlIEV4Y2VsIHRhYmxlIHdpdGggQXJhYmljIExMTXMsIG5vdCBwb3NzaWJsZSB0byBmaW5kIGFueXRoaW5nIHNwZWNpZmljIGFib3V0IHRoZSBtb2RlbCBvbiB0aGUgaW50ZXJuZXQuIiwsLCwsLCJQcmV2aW91c2x5IGxpc3RlZCBhcyA0TS4gVmVyeSBkdWJpb3VzLCBubyBsaW5rLCByZW1vdmVkIHRoYXQgbnVtYmVyIGZvciBub3ciLCwsLCwsLCwsVW5rbm93biwsLCxVbnJlbGVhc2VkLFNhdWRpIEFyYWJpYSwsLCwsLDIwMjUtMTEtMjggMTE6NTM6NDQrMDA6MDAsLCwsLCwsLCwsLCwsLCwsLCwsLCwsLCxObwpNaW5lcnZhICg1NDBCKSxMYW5ndWFnZSwiUXVhbnRpdGF0aXZlIHJlYXNvbmluZyxNYXRoZW1hdGljYWwgcmVhc29uaW5nLExhbmd1YWdlIG1vZGVsaW5nL2dlbmVyYXRpb24sUXVlc3Rpb24gYW5zd2VyaW5nIixHb29nbGUsIkFpdG9yIExld2tvd3ljeiwgQW5kZXJzIEFuZHJlYXNzZW4sIERhdmlkIERvaGFuLCBFdGhhbiBEeWVyLCBIZW5yeWsgTWljaGFsZXdza2ksIFZpbmF5IFJhbWFzZXNoLCBBbWJyb3NlIFNsb25lLCBDZW0gQW5pbCwgSW1hbm9sIFNjaGxhZywgVGhlbyBHdXRtYW4tU29sbywgWXVodWFpIFd1LCBCZWhuYW0gTmV5c2hhYnVyLCBHdXkgR3VyLUFyaSwgVmVkYW50IE1pc3JhIiwyMDIyLTA2LTI5LFNvbHZpbmcgUXVhbnRpdGF0aXZlIFJlYXNvbmluZyBQcm9ibGVtcyB3aXRoIExhbmd1YWdlIE1vZGVscyxodHRwczovL2FyeGl2Lm9yZy9hYnMvMjIwNi4xNDg1OCwxNjczLjAsU09UQSBpbXByb3ZlbWVudCwiIiJXZSBhY2hpZXZlIHN0YXRlLW9mLXRoZS1hcnQgcGVyZm9ybWFuY2Ugb24gTUFUSCBIZW5kcnlja3MgZXQgYWwuICgyMDIxKSwgR1NNOGsgQ29iYmUgZXQgYWwuICgyMDIxKSwgYW5kIGEgU1RFTSBzdWJzZXQgb2YgdGhlIE1NTFUgSGVuZHJ5Y2tzIGV0IGFsLiAoMjAyMCkgZGF0YXNldCIiIiw1NDAzNTAwMDAwMDAuMCwiIiJUbyBmdXJ0aGVyIG91ciB1bmRlcnN0YW5kaW5nIG9mIHRoZSBpbXBhY3Qgb2Ygc2NhbGUgb24gZmV3LXNob3QgbGVhcm5pbmcsIHdlIHRyYWluZWQgYSA1NDAtYmlsbGlvbiBwYXJhbWV0ZXIsIGRlbnNlbHkgYWN0aXZhdGVkLCBUcmFuc2Zvcm1lciBsYW5ndWFnZSBtb2RlbCwgd2hpY2ggd2UgY2FsbCBQYXRod2F5cyBMYW5ndWFnZSBNb2RlbCAoUGFMTSkuIiIKCk91ciBhcHByb2FjaCBpcyB0byBzdGFydCB3aXRoIHRoZSBQYUxNIHByZXRyYWluZWQgZGVjb2Rlci1vbmx5IHRyYW5zZm9ybWVyIGxhbmd1YWdlIG1vZGVscyBDaG93ZGhlcnkgZXQgYWwuICgyMDIyKSwgYW5kIGZ1cnRoZXIgdHJhaW4gKGZpbmV0dW5lKSB0aGVtIG9uIG91ciBtYXRoZW1hdGljYWwgZGF0YXNldCB1c2luZyBhbiBhdXRvcmVncmVzc2l2ZSBvYmplY3RpdmUuClRhYmxlIDIgY29udGFpbnMgdGhlIG1haW4gbW9kZWwgYW5kIHRyYWluaW5nIGh5cGVycGFyYW1ldGVycy4KClNlZSBUYWJsZSAyIiwyLjc0MTVlKzI0LCJNaW5lcnZhIHdhcyBmaW5lLXR1bmVkIGZyb20gUGFMTSB1c2luZyB0aGUgc2FtZSBoYXJkd2FyZS4gQXNzdW1lIHRoZSBzYW1lIG1vZGVsIEZMT1BzIHV0aWxpemF0aW9uIHJhdGUgZm9yIHByZS10cmFpbmluZyBhbmQgZmluZS10dW5pbmcuCiIidGhlIDU0MEIgbW9kZWwgd2FzIHRyYWluZWQgZm9yIDI5IGRheXMgb24gYSB2NC0xMDI0IiIKClBhTE0gcHJldHJhaW5pbmcgdGltZTogNjE0NCBUUFUgZm9yIDEyMDAgaG91cnMgKyAzMDcyIFRQVSBmb3IgMzM2IGhvdXJzID0gQDg0MDQ5OTIgVFBVLWhvdXJzCk1pbmVydmEgZmluZXR1bmluZyB0aW1lOiAxMDI0IFRQVSBmb3IgNjk2IGhvdXJzID0gNzEyNzA0IFRQVS1ob3VycwpTbyBmaW5lLXR1bmluZyBhZGRlZCA4LjUlIG1vcmUgY29tcHV0ZS4KCk1pbmVydmEgdG90YWwgY29tcHV0ZSA9IFBhTE0gcHJldHJhaW5pbmcgY29tcHV0ZSAqICg3MTI3MDQrODQwNDk5MikvKDg0MDQ5OTIpID0gMi43NDE1KjEwXjI0IEZMT1AKaHR0cHM6Ly93d3cud29sZnJhbWFscGhhLmNvbS9pbnB1dD9pPSUyODcxMjcwNCUyQjg0MDQ5OTIlMjklMkYlMjg4NDA0OTkyJTI5KyorMi41MjcyKjEwJTVFMjQKClBhbG0gcHJldHJhaW5pbmc6IDIuNTI3MmUrMjQiLDI2MDAwMDAwMDAwLCIiIk91ciBtb2RlbHMgd2VyZSB0cmFpbmVkIG9uIGEgZGF0YXNldCBvZiAzOC41QiB0b2tlbnMiIiArIFBhTE0KCnVwZCAzOC41QiB0b2tlbnMgLSBzaWUgb2YgdGhlIGRhdGFzZXQsIHRoZSBtb2RlbCBzYXcgMjZCIHRva2VucyBpbiAzOTlrIHN0ZXBzIChzZWUgVGFibGUgMikiLDY5Ni4wLCxHb29nbGUgVFBVIHY0LFNlbGYtc3VwZXJ2aXNlZCBsZWFybmluZyxDb25maWRlbnQsIkxhbmd1YWdlIG1vZGVscyBoYXZlIGFjaGlldmVkIHJlbWFya2FibGUgcGVyZm9ybWFuY2Ugb24gYSB3aWRlIHJhbmdlIG9mIHRhc2tzIHRoYXQgcmVxdWlyZSBuYXR1cmFsIGxhbmd1YWdlIHVuZGVyc3RhbmRpbmcuIE5ldmVydGhlbGVzcywgc3RhdGUtb2YtdGhlLWFydCBtb2RlbHMgaGF2ZSBnZW5lcmFsbHkgc3RydWdnbGVkIHdpdGggdGFza3MgdGhhdCByZXF1aXJlIHF1YW50aXRhdGl2ZSByZWFzb25pbmcsIHN1Y2ggYXMgc29sdmluZyBtYXRoZW1hdGljcywgc2NpZW5jZSwgYW5kIGVuZ2luZWVyaW5nIHByb2JsZW1zIGF0IHRoZSBjb2xsZWdlIGxldmVsLiBUbyBoZWxwIGNsb3NlIHRoaXMgZ2FwLCB3ZSBpbnRyb2R1Y2UgTWluZXJ2YSwgYSBsYXJnZSBsYW5ndWFnZSBtb2RlbCBwcmV0cmFpbmVkIG9uIGdlbmVyYWwgbmF0dXJhbCBsYW5ndWFnZSBkYXRhIGFuZCBmdXJ0aGVyIHRyYWluZWQgb24gdGVjaG5pY2FsIGNvbnRlbnQuIFRoZSBtb2RlbCBhY2hpZXZlcyBzdGF0ZS1vZi10aGUtYXJ0IHBlcmZvcm1hbmNlIG9uIHRlY2huaWNhbCBiZW5jaG1hcmtzIHdpdGhvdXQgdGhlIHVzZSBvZiBleHRlcm5hbCB0b29scy4gV2UgYWxzbyBldmFsdWF0ZSBvdXIgbW9kZWwgb24gb3ZlciB0d28gaHVuZHJlZCB1bmRlcmdyYWR1YXRlLWxldmVsIHByb2JsZW1zIGluIHBoeXNpY3MsIGJpb2xvZ3ksIGNoZW1pc3RyeSwgZWNvbm9taWNzLCBhbmQgb3RoZXIgc2NpZW5jZXMgdGhhdCByZXF1aXJlIHF1YW50aXRhdGl2ZSByZWFzb25pbmcsIGFuZCBmaW5kIHRoYXQgdGhlIG1vZGVsIGNhbiBjb3JyZWN0bHkgYW5zd2VyIG5lYXJseSBhIHRoaXJkIG9mIHRoZW0uIiwsLFVucmVsZWFzZWQsVW5pdGVkIFN0YXRlcyBvZiBBbWVyaWNhLFBhTE0gKDU0MEIpLDIuMTQyOWUrMjMsLDEwMjQuMCwsMjAyNi0wNS0yNSAxMjoxNjozNSswMDowMCwsLCwsLEluZHVzdHJ5LFRydWUsLCw3MTI3MDQuMCxVbnJlbGVhc2VkLCxUcnVlLCwsLFRydWUsNjk4Mzk5LjczMzE0MjM3NixIYXJkd2FyZSwsLCwsTm8KREFMTC1FIG1lZ2EsSW1hZ2UgZ2VuZXJhdGlvbiwiVGV4dC10by1pbWFnZSxJbWFnZSBnZW5lcmF0aW9uIixDcmFpeW9uLCJEYXltYSwgQm9yaXMgYW5kIFBhdGlsLCBTdXJhaiBhbmQgQ3VlbmNhLCBQZWRybyBhbmQgU2FpZnVsbGFoLCBLaGFsaWQgYW5kIEFicmFoYW0sIFRhbmlzaHEgYW5kIEzDqiBLaOG6r2MsIFBow7pjIGFuZCBNZWxhcywgTHVrZSBhbmQgR2hvc2gsIFJpdG9icmF0YSIsMjAyMi0wNi0yOCxEQUxMwrdFIE1lZ2EgTW9kZWwgQ2FyZCwiaHR0cHM6Ly9odWdnaW5nZmFjZS5jby9kYWxsZS1taW5pL2RhbGxlLW1lZ2EKaHR0cHM6Ly9naXRodWIuY29tL2JvcmlzZGF5bWEvZGFsbGUtbWluaSIsLCwsLCwyLjI4NTI3MzA4OGUrMjIsImZsb3BzID0gKDEyOCkgKiAoMS4yM2UxNCkgKiAoMTM0NCAqIDM2MDApICogKDAuMykgPSAyLjNlMjIKKG51bSBncHUpICogKHBlYWsgZmxvcHMpICogKHRpbWUgaW4gc2Vjb25kcykgKiAoYXNzdW1lZCB1dGlsaXphdGlvbiByYXRlKQpmcm9tIGh0dHBzOi8vaHVnZ2luZ2ZhY2UuY28vZGFsbGUtbWluaS9kYWxsZS1tZWdhI2Vudmlyb25tZW50YWwtaW1wYWN0IiwscG9zc2libGUgdGhlIHNhbWUgZGF0YSBhcyBEQUxMLUUgbWluaSwxMzQ0LjAsZnJvbSBodHRwczovL2h1Z2dpbmdmYWNlLmNvL2RhbGxlLW1pbmkvZGFsbGUtbWVnYSNlbnZpcm9ubWVudGFsLWltcGFjdCxHb29nbGUgVFBVIHYzLCxDb25maWRlbnQsIk1vZGVsIERlc2NyaXB0aW9uOiBUaGlzIGlzIGEgbW9kZWwgdGhhdCBjYW4gYmUgdXNlZCB0byBnZW5lcmF0ZSBpbWFnZXMgYmFzZWQgb24gdGV4dCBwcm9tcHRzLiBBcyB0aGUgbW9kZWwgZGV2ZWxvcGVycyB3cm90ZSBpbiB0aGUgcHJvamVjdCByZXBvcnQgYWJvdXQgREFMTMK3RSBtaW5pLCDigJxPcGVuQUkgaGFkIHRoZSBmaXJzdCBpbXByZXNzaXZlIG1vZGVsIGZvciBnZW5lcmF0aW5nIGltYWdlcyB3aXRoIERBTEzCt0UuIERBTEzCt0UgbWluaSBpcyBhbiBhdHRlbXB0IGF0IHJlcHJvZHVjaW5nIHRob3NlIHJlc3VsdHMgd2l0aCBhbiBvcGVuLXNvdXJjZSBtb2RlbC7igJ0iLCwsT3BlbiB3ZWlnaHRzICh1bnJlc3RyaWN0ZWQpLFVuaXRlZCBTdGF0ZXMgb2YgQW1lcmljYSwsLCwxMjguMCwsMjAyNS0xMS0yOCAxMTo1Mzo0NCswMDowMCwsLCwsLEluZHVzdHJ5LCwsLDE3MjAzMi4wLE9wZW4gc291cmNlLCJhcGFjaGUgMi4wCnRyYWluaW5nIGpvdXJuYWw6IGh0dHBzOi8vd2FuZGIuYWkvZGFsbGUtbWluaS9kYWxsZS1taW5pL3JlcG9ydHMvREFMTC1FLU1lZ2EtVHJhaW5pbmctLVZtbGxkem94T0RNeE1ESTIjdHJhaW5pbmctcGFyYW1ldGVycyAiLCwsLCwsMTE1NTQ2LjY0NjYyMDM0MTc1LEhhcmR3YXJlLCwsLCxZZXMKUHJvR2VuMi14bGFyZ2UsQmlvbG9neSwiUHJvdGVpbnMsUHJvdGVpbiBnZW5lcmF0aW9uLFByb3RlaW4gb3IgbnVjbGVvdGlkZSBsYW5ndWFnZSBtb2RlbCAocExNL25MTSkiLCJTYWxlc2ZvcmNlIFJlc2VhcmNoLENvbHVtYmlhIFVuaXZlcnNpdHksSm9obnMgSG9wa2lucyBVbml2ZXJzaXR5IiwiRXJpayBOaWprYW1wLCBKZWZmcmV5IFJ1ZmZvbG8sIEVsaSBOLiBXZWluc3RlaW4sIE5pa2hpbCBOYWlrLCBBbGkgTWFkYW5pCiIsMjAyMi0wNi0yNyxQcm9HZW4yOiBFeHBsb3JpbmcgdGhlIEJvdW5kYXJpZXMgb2YgUHJvdGVpbiBMYW5ndWFnZSBNb2RlbHMsaHR0cHM6Ly9hcnhpdi5vcmcvYWJzLzIyMDYuMTM1MTcsNTA3LjAsU09UQSBpbXByb3ZlbWVudCwiIiJQcm9HZW4yIG1vZGVscyBzaG93IHN0YXRlLW9mLXRoZS1hcnQgcGVyZm9ybWFuY2UgaW4gY2FwdHVyaW5nIHRoZSBkaXN0cmlidXRpb24gb2Ygb2JzZXJ2ZWQgZXZvbHV0aW9uYXJ5IHNlcXVlbmNlcywgZ2VuZXJhdGluZyBub3ZlbCB2aWFibGUgc2VxdWVuY2VzLCBhbmQgcHJlLSBkaWN0aW5nIHByb3RlaW4gZml0bmVzcyB3aXRob3V0IGFkZGl0aW9uYWwgZmluZXR1bmluZy4iIgoKIiJJbiBwYXJ0aWN1bGFyIGZvciB0aGUgR0IxIGxpYnJhcnksIGEgY2hhbGxlbmdpbmcgbG93LWhvbW9sb2d5IHByb3RlaW4gbXV0YXRlZAphdCBwb3NpdGlvbnMgd2l0aCBub24tbGluZWFyIGVwaXN0YXNpcywgb3VyIGxhcmdlc3QgbW9kZWxzIG1heSBleGhpYml0IGVtZXJnZW50IGJlaGF2aW9yIChXZWkgZXQgYWwuLCAyMDIyKSBpbiB6ZXJvLXNob3QgaWRlbnRpZmljYXRpb24gb2YgdGhlIGhpZ2hlc3QgZml0bmVzcyB2YXJpYW50cy4iIiIsNjQwMDAwMDAwMC4wLCIiIldlIGludHJvZHVjZSBhIHN1aXRlIG9mIHByb3RlaW4gbGFuZ3VhZ2UgbW9kZWxzLCBuYW1lZCBQcm9HZW4yLCB0aGF0IGFyZSBzY2FsZWQgdXAgdG8gNi40QiBwYXJhbWV0ZXJzIiIiLDEuMzVlKzIyLCJFc3RpbWF0ZSAxOgoiIjM1MCwwMDAgc3RlcHMgeCAxbSBiYXRjaCBzaXplIHggNi40IEIg4oCcY29ubmVjdGlvbnPigJ0geCA2IiIgLSBBcmIgUmVzZWFyY2ggKGh0dHBzOi8vYXJicmVzZWFyY2guY29tL2ZpbGVzL2dlbl9iaW8ucGRmKQpTdGVwcyBhbmQgYmF0Y2hlcyBmcm9tIFRhYmxlIDEuIApGTE9QIGVzdGltYXRlOiAxLjNlMjIKClRhYmxlIDkgZnJvbSBoZXJlOiBodHRwczovL3d3dy5iaW9yeGl2Lm9yZy9jb250ZW50LzEwLjExMDEvMjAyMy4wNy4wNS41NDc0OTZ2MS5mdWxsLnBkZgpGTE9QIGVzdGltYXRlOiAxLjRlMjIKCkdlb21ldHJpYyBtZWFuID0gMS4zNWUyMiBGTE9QIiwzNTAwMDAwMDAwMDAsMzUwQiBmcm9tIFRhYmxlIDkgaHR0cHM6Ly93d3cuYmlvcnhpdi5vcmcvY29udGVudC8xMC4xMTAxLzIwMjMuMDcuMDUuNTQ3NDk2djEsLCxHb29nbGUgVFBVIHYzLFNlbGYtc3VwZXJ2aXNlZCBsZWFybmluZyxDb25maWRlbnQsIkF0dGVudGlvbi1iYXNlZCBtb2RlbHMgdHJhaW5lZCBvbiBwcm90ZWluIHNlcXVlbmNlcyBoYXZlIGRlbW9uc3RyYXRlZCBpbmNyZWRpYmxlIHN1Y2Nlc3MgYXQgY2xhc3NpZmljYXRpb24gYW5kIGdlbmVyYXRpb24gdGFza3MgcmVsZXZhbnQgZm9yIGFydGlmaWNpYWwgaW50ZWxsaWdlbmNlLSBkcml2ZW4gcHJvdGVpbiBkZXNpZ24uIEhvd2V2ZXIsIHdlIGxhY2sgYSBzdWZmaWNpZW50IHVuZGVyc3RhbmRpbmcgb2YgaG93IHZlcnkgbGFyZ2Utc2NhbGUgbW9kZWxzIGFuZCBkYXRhIHBsYXkgYSByb2xlIGluIGVmZmVjdGl2ZSBwcm90ZWluIG1vZGVsIGRldmVsb3BtZW50LiBXZSBpbnRyb2R1Y2UgYSBzdWl0ZSBvZiBwcm90ZWluIGxhbmd1YWdlIG1vZGVscywgbmFtZWQgUHJvR2VuMiwgdGhhdCBhcmUgc2NhbGVkIHVwIHRvIDYuNEIgcGFyYW1ldGVycyBhbmQgdHJhaW5lZCBvbiBkaWZmZXJlbnQgc2VxdWVuY2UgZGF0YXNldHMgZHJhd24gZnJvbSBvdmVyIGEgYmlsbGlvbiBwcm90ZWlucyBmcm9tIGdlbm9taWMsIG1ldGFnZW5vbWljLCBhbmQgaW1tdW5lIHJlcGVydG9pcmUgZGF0YWJhc2VzLiBQcm9HZW4yIG1vZGVscyBzaG93IHN0YXRlLW9mLXRoZS1hcnQgcGVyZm9ybWFuY2UgaW4gY2FwdHVyaW5nIHRoZSBkaXN0cmlidXRpb24gb2Ygb2JzZXJ2ZWQgZXZvbHV0aW9uYXJ5IHNlcXVlbmNlcywgZ2VuZXJhdGluZyBub3ZlbCB2aWFibGUgc2VxdWVuY2VzLCBhbmQgcHJlZGljdGluZyBwcm90ZWluIGZpdG5lc3Mgd2l0aG91dCBhZGRpdGlvbmFsIGZpbmV0dW5pbmcuIEFzIGxhcmdlIG1vZGVsIHNpemVzIGFuZCByYXcgbnVtYmVycyBvZiBwcm90ZWluIHNlcXVlbmNlcyBjb250aW51ZSB0byBiZWNvbWUgbW9yZSB3aWRlbHkgYWNjZXNzaWJsZSwgb3VyIHJlc3VsdHMgc3VnZ2VzdCB0aGF0IGEgZ3Jvd2luZyBlbXBoYXNpcyBuZWVkcyB0byBiZSBwbGFjZWQgb24gdGhlIGRhdGEgZGlzdHJpYnV0aW9uIHByb3ZpZGVkIHRvIGEgcHJvdGVpbiBzZXF1ZW5jZSBtb2RlbC4gV2UgcmVsZWFzZSB0aGUgUHJvR2VuMiBtb2RlbHMgYW5kIGNvZGUgYXQgaHR0cHM6Ly9naXRodWIuY29tL3NhbGVzZm9yY2UvcHJvZ2VuLiIsLCxPcGVuIHdlaWdodHMgKHVucmVzdHJpY3RlZCksIlVuaXRlZCBTdGF0ZXMgb2YgQW1lcmljYSxVbml0ZWQgU3RhdGVzIG9mIEFtZXJpY2EsVW5pdGVkIFN0YXRlcyBvZiBBbWVyaWNhIiwsLCwsLDIwMjYtMDUtMjUgMTI6MTY6MzYrMDA6MDAsLCwsLCwiSW5kdXN0cnksQWNhZGVtaWEsQWNhZGVtaWEiLCwsLCxVbnJlbGVhc2VkLCJCU0QgbGljZW5zZSAocGVybWlzc2l2ZSkKaHR0cHM6Ly9naXRodWIuY29tL3NhbGVzZm9yY2UvcHJvZ2VuP3RhYj1CU0QtMy1DbGF1c2UtMS1vdi1maWxlI3JlYWRtZSIsLDExODUwLjE3ODQxMDI2OTcyNywsLCwsIkhhcmR3YXJlLFRoaXJkLXBhcnR5IGVzdGltYXRpb24iLCwsLCxZZXMKUHJvR2VuMi1iYXNlLEJpb2xvZ3ksUHJvdGVpbiBvciBudWNsZW90aWRlIGxhbmd1YWdlIG1vZGVsIChwTE0vbkxNKSwiU2FsZXNmb3JjZSBSZXNlYXJjaCxDb2x1bWJpYSBVbml2ZXJzaXR5LEpvaG5zIEhvcGtpbnMgVW5pdmVyc2l0eSIsIkVyaWsgTmlqa2FtcCwgSmVmZnJleSBSdWZmb2xvLCBFbGkgTi4gV2VpbnN0ZWluLCBOaWtoaWwgTmFpaywgQWxpIE1hZGFuaQoiLDIwMjItMDYtMjcsUHJvR2VuMjogRXhwbG9yaW5nIHRoZSBCb3VuZGFyaWVzIG9mIFByb3RlaW4gTGFuZ3VhZ2UgTW9kZWxzLGh0dHBzOi8vYXJ4aXYub3JnL2Ficy8yMjA2LjEzNTE3LDUwNy4wLCwsNzY0MDAwMDAwLjAsNzY0TSAoVGFibGUxKSwxLjFlKzIxLCJUYWJsZSA5IGZyb20gaGVyZTogaHR0cHM6Ly93d3cuYmlvcnhpdi5vcmcvY29udGVudC8xMC4xMTAxLzIwMjMuMDcuMDUuNTQ3NDk2djEuZnVsbC5wZGYKRkxPUCBlc3RpbWF0ZTogMS4xRSsyMQoKNiBGTE9QIC8gcGFyYW1ldGVyIC8gdG9rZW4gKiA3NjQqMTBeNiBwYXJhbWV0ZXJzICogMjAwKjEwXjkgdG9rZW5zID0gOS4xNjhlKzIwIEZMT1AiLCwiMjAwQiBmcm9tIFRhYmxlIDkgaHR0cHM6Ly93d3cuYmlvcnhpdi5vcmcvY29udGVudC8xMC4xMTAxLzIwMjMuMDcuMDUuNTQ3NDk2djEKCmZyb20gVGFibGUgMSBvZiB0aGUgb3JpZ2luYWwgcGFwZXI6IApiYXRjaCBzaXplIDUwMGsKdG90YWwgc3RlcHM6IDQwMCwwMDAKCjQwMCwwMDAqNTAwMDAwIC8gMjAwMDAwMDAwMDAwID0gMSBlcG9jaCIsLCxHb29nbGUgVFBVIHYzLCxDb25maWRlbnQsIkF0dGVudGlvbi1iYXNlZCBtb2RlbHMgdHJhaW5lZCBvbiBwcm90ZWluIHNlcXVlbmNlcyBoYXZlIGRlbW9uc3RyYXRlZCBpbmNyZWRpYmxlIHN1Y2Nlc3MgYXQgY2xhc3NpZmljYXRpb24gYW5kIGdlbmVyYXRpb24gdGFza3MgcmVsZXZhbnQgZm9yIGFydGlmaWNpYWwgaW50ZWxsaWdlbmNlLSBkcml2ZW4gcHJvdGVpbiBkZXNpZ24uIEhvd2V2ZXIsIHdlIGxhY2sgYSBzdWZmaWNpZW50IHVuZGVyc3RhbmRpbmcgb2YgaG93IHZlcnkgbGFyZ2Utc2NhbGUgbW9kZWxzIGFuZCBkYXRhIHBsYXkgYSByb2xlIGluIGVmZmVjdGl2ZSBwcm90ZWluIG1vZGVsIGRldmVsb3BtZW50LiBXZSBpbnRyb2R1Y2UgYSBzdWl0ZSBvZiBwcm90ZWluIGxhbmd1YWdlIG1vZGVscywgbmFtZWQgUHJvR2VuMiwgdGhhdCBhcmUgc2NhbGVkIHVwIHRvIDYuNEIgcGFyYW1ldGVycyBhbmQgdHJhaW5lZCBvbiBkaWZmZXJlbnQgc2VxdWVuY2UgZGF0YXNldHMgZHJhd24gZnJvbSBvdmVyIGEgYmlsbGlvbiBwcm90ZWlucyBmcm9tIGdlbm9taWMsIG1ldGFnZW5vbWljLCBhbmQgaW1tdW5lIHJlcGVydG9pcmUgZGF0YWJhc2VzLiBQcm9HZW4yIG1vZGVscyBzaG93IHN0YXRlLW9mLXRoZS1hcnQgcGVyZm9ybWFuY2UgaW4gY2FwdHVyaW5nIHRoZSBkaXN0cmlidXRpb24gb2Ygb2JzZXJ2ZWQgZXZvbHV0aW9uYXJ5IHNlcXVlbmNlcywgZ2VuZXJhdGluZyBub3ZlbCB2aWFibGUgc2VxdWVuY2VzLCBhbmQgcHJlZGljdGluZyBwcm90ZWluIGZpdG5lc3Mgd2l0aG91dCBhZGRpdGlvbmFsIGZpbmV0dW5pbmcuIEFzIGxhcmdlIG1vZGVsIHNpemVzIGFuZCByYXcgbnVtYmVycyBvZiBwcm90ZWluIHNlcXVlbmNlcyBjb250aW51ZSB0byBiZWNvbWUgbW9yZSB3aWRlbHkgYWNjZXNzaWJsZSwgb3VyIHJlc3VsdHMgc3VnZ2VzdCB0aGF0IGEgZ3Jvd2luZyBlbXBoYXNpcyBuZWVkcyB0byBiZSBwbGFjZWQgb24gdGhlIGRhdGEgZGlzdHJpYnV0aW9uIHByb3ZpZGVkIHRvIGEgcHJvdGVpbiBzZXF1ZW5jZSBtb2RlbC4gV2UgcmVsZWFzZSB0aGUgUHJvR2VuMiBtb2RlbHMgYW5kIGNvZGUgYXQgaHR0cHM6Ly9naXRodWIuY29tL3NhbGVzZm9yY2UvcHJvZ2VuLiIsMS4wLCxPcGVuIHdlaWdodHMgKHVucmVzdHJpY3RlZCksIlVuaXRlZCBTdGF0ZXMgb2YgQW1lcmljYSxVbml0ZWQgU3RhdGVzIG9mIEFtZXJpY2EsVW5pdGVkIFN0YXRlcyBvZiBBbWVyaWNhIiwsLCwsLDIwMjYtMDUtMjUgMTI6MTY6MzUrMDA6MDAsLCwsLCwiSW5kdXN0cnksQWNhZGVtaWEsQWNhZGVtaWEiLCwsLCwsIk91ciBjb2RlIGFuZCBtb2RlbHMgYXJlIEJTRC0zIGxpY2Vuc2VkCmh0dHBzOi8vZ2l0aHViLmNvbS9zYWxlc2ZvcmNlL3Byb2dlbiIsLCwsLCwsIk9wZXJhdGlvbiBjb3VudGluZyxUaGlyZC1wYXJ0eSBlc3RpbWF0aW9uIiwsLCwsWWVzCkdQVC1TVzMsTGFuZ3VhZ2UsTGFuZ3VhZ2UgbW9kZWxpbmcsIkFJIFN3ZWRlbixSSVNFIiwiQXJpZWwgRWtncmVuLCBBbWFydSBDdWJhIEd5bGxlbnN0ZW4sIEV2YW5nZWxpYSBHb2dvdWxvdSwgQWxpY2UgSGVpbWFuLCBTZXZlcmluZSBWZXJsaW5kZW4sIEpvZXkgT2htYW4sIEZyZWRyaWsgQ2FybHNzb24sIE1hZ251cyBTYWhsZ3JlbiIsMjAyMi0wNi0yNSxMZXNzb25zIExlYXJuZWQgZnJvbSBHUFQtU1czOiBCdWlsZGluZyB0aGUgRmlyc3QgTGFyZ2UtU2NhbGUgR2VuZXJhdGl2ZSBMYW5ndWFnZSBNb2RlbCBmb3IgU3dlZGlzaCwiaHR0cDovL3d3dy5scmVjLWNvbmYub3JnL3Byb2NlZWRpbmdzL2xyZWMyMDIyL3BkZi8yMDIyLmxyZWMtMS4zNzYucGRmCiIsMjAuMCwsLDM1MDAwMDAwMDAuMCwsMS42NjYzNTM1ZSsyMSwiRnJvbSBzZWN0aW9uIDQ6ICIiVHJhaW5pbmcgd2FzIHBlcmZvcm1lZCBvbiBHUFUgcmVzb3VyY2VzIGZyb20gdGhlIEJlcnplbGl1cyBTdXBlcnBvZCwgd2hpY2ggaXMgY3VycmVudGx5IHRoZSBmYXN0ZXN0IHN1cGVyCmNvbXB1dGVyIGluIFN3ZWRlbiwgZXF1aXBwZWQgd2l0aCA2MCBOdmlkaWEgREdYCkExMDAgc2VydmVycywgZWFjaCBvZiB3aGljaCBjb25zaXN0cyBvZiA4IE52aWRpYSBBMTAwCkdQVXMgd2l0aCAzMjAgR0IgVG90YWwgR1BVIG1lbW9yeS4gT3VyIHRyYWluaW5nCnByb2Nlc3MgdG9vayAyLjUgZGF5cyB1dGlsaXppbmcgMTYgb2YgdGhlIERHWCBBMTAwCnNlcnZlcnMgKGluIHRvdGFsIDEyOCBHUFVzKS4iIgoKMi41KjI0KjYwKioyICogMTI4ICogMS41NkUrMTQgKiAwLjMgPSAxLjNlMjEKCjYgRkxPUCAvIHBhcmFtZXRlciAvIHRva2VuICogMy41ICogMTBeOSBwYXJhbWV0ZXJzICogOTcwMDAgc3RlcHMgKiA1MTIgc2FtcGxlcyBwZXIgYmF0Y2ggKiAyMDQ4IHRva2VucyBwZXIgc2VxdWVuY2UgPSAyLjEzNTk0OTNlKzIxIEZMT1AKCnNxcnQoMS4zZTIxKjIuMTM1OTQ5M2UrMjEpID0gMS42NjYzNTM1ZSsyMSBGTE9QIiwxMDE3MTE4NzIwMDAsIjEwMEdCIFN3ZWRpc2ggY29ycHVzLCBhc3N1bWUgU3dlZGlzaCBoYXMgc2ltaWxhciAxNjdNIHdvcmRzIHBlciBHQiBhcyBHZXJtYW4uCjEwMCoxNjdlNiA9IDEuNjdlMTAKCiIiVGhlIG1vZGVsIGlzIHRyYWluZWQgZm9yIDk3MDAwIHN0ZXBzIHdpdGggYSBiYXRjaCBzaXplIG9mIDUxMiB1c2luZyB0aGUgYXV0b3JlZ3Jlc3NpdmUgbmV4dC1zdGVwIHByZWRpY3Rpb24gb2JqZWN0aXZlIiIKIiJTZXF1ZW5jZSBsZW5ndGggMiwwNDgiIgoKOTcwMDAqNTEyKjIwNDg9MTAxNzExODcyMDAwIHRva2VucyA9IDEwMkIgdG9rZW5zCgoxMDAqMTY3MDAwMDAwLzAsNzU9MjIyNjY2NjY2NjYgdG9rZW5zID0gMjJCIHRva2VucyAodGhlbiBJIGFzc3VtZSBtdWx0aXBsZSBlcG9jaHMpIiw2MC4wLCIiIk91ciB0cmFpbmluZyBwcm9jZXNzIHRvb2sgMi41IGRheXMgdXRpbGl6aW5nIDE2IG9mIHRoZSBER1ggQTEwMCBzZXJ2ZXJzIChpbiB0b3RhbCAxMjggR1BVcykuIiIiLE5WSURJQSBBMTAwLFNlbGYtc3VwZXJ2aXNlZCBsZWFybmluZyxDb25maWRlbnQsIkxhcmdlLXNjYWxlIGdlbmVyYXRpdmUgbGFuZ3VhZ2UgbW9kZWxzIHN1Y2ggYXMgdGhlIEdQVCBzZXJpZXMgKFJhZGZvcmQgYW5kIE5hcmFzaW1oYW4sIDIwMTg7IFJhZGZvcmQgZXQgYWwuLCAyMDE5OyBCcm93biBldCBhbC4sIDIwMjApIGhhdmUgZW5qb3llZCBjb25zaWRlcmFibGUgYXR0ZW50aW9uIGluIHJlY2VudCB5ZWFycy4gVGhpcyBoYXMgYmVlbiBwYXJ0bHkgZHVlIHRvIHRoZWlyIHVucHJlY2VkZW50ZWQgYWJpbGl0eSB0byBnZW5lcmF0ZSBjb2hlcmVudCB0ZXh0LCBidXQgYWxzbyBmb3IgdGhlaXIgY2FwYWNpdHkgZm9yIHplcm8tc2hvdCBwZXJmb3JtYW5jZSAtIHdpdGhvdXQgYW55IHRyYWluaW5nIGV4YW1wbGVzLCBvbiBhIHdpZGUgcmFuZ2Ugb2YgZGlmZmVyZW50IHRhc2tzLiBBIHByZXJlcXVpc2l0ZSBmb3IgYnVpbGRpbmcgc3VjaCBtb2RlbHMgaXMgYWNjZXNzIHRvIGJvdGggbGFyZ2UgYW1vdW50cyBvZiBoaWdoLXF1YWxpdHkgdGV4dCBkYXRhIGFuZCBwb3dlcmZ1bCBjb21wdXRhdGlvbmFsIHJlc291cmNlcy4gVGhpcyBoYXMgcHJvdmVuIHRvIGJlIGEgbGltaXRpbmcgZmFjdG9yIGZvciB0aGUgZGV2ZWxvcG1lbnQgb2YgbGFyZ2Utc2NhbGUgbW9kZWxzIGZvciBsYW5ndWFnZXMgb3RoZXIgdGhhbiBFbmdsaXNoLiBXaXRoIHRoZSBnb2FsIG9mIHByb21vdGluZyB0aGUgZGV2ZWxvcG1lbnQgb2YgbGFyZ2VzY2FsZSBnZW5lcmF0aXZlIG1vZGVscyBmb3Igb3RoZXIgbGFuZ3VhZ2VzLCB3ZSBoZXJlIHByZXNlbnQgb3VyIHdvcmsgb24gZGV2ZWxvcGluZyBhbmQgZXZhbHVhdGluZyBHUFRTVzMsIGEgMy41IGJpbGxpb24gcGFyYW1ldGVyIGF1dG9yZWdyZXNzaXZlIGxhbmd1YWdlIG1vZGVsLCB0cmFpbmVkIG9uIGEgbmV3bHkgY29sbGVjdGVkIDEwMCBHQiBTd2VkaXNoIGNvcnB1cy4gVG8gdGhlIGJlc3Qgb2Ygb3VyIGtub3dsZWRnZSwgdGhpcyBpcyB0aGUgbGFyZ2VzdCBnZW5lcmF0aXZlIG1vZGVsIGZvciBTd2VkaXNoIHRvIGRhdGUsIGFuZCBwcm9iYWJseSBvbmUgb2YgdGhlIGJpZ2dlciBub24tRW5nbGlzaCBtb2RlbHMgYXQgdGhlIG1vbWVudC4gSW4gdGhpcyBwYXBlciwgd2UgY29sbGVjdCB0aGUgbGVzc29ucyBsZWFybmVkIGJ5IGRldmVsb3BpbmcgYW5kIGV2YWx1YXRpbmcgdGhpcyBtb2RlbCwgaW5jbHVkaW5nIGNoYWxsZW5nZXMgd2l0aCBkYXRhIGNvbGxlY3Rpb24sIHRyYWluaW5nIHByb2NlZHVyZXMsIGFuZCB2YWxpZGF0aW9uIGFjdGl2aXRpZXMuIiw1LjAsLFVucmVsZWFzZWQsIlN3ZWRlbixTd2VkZW4iLCwsLCwsMjAyNS0xMS0yOCAxMTo1Mzo0NCswMDowMCwsLCwsLEFjYWRlbWlhLCwsLCxVbnJlbGVhc2VkLCJ0aGV5IHJlbGVhc2VkIG1hbnkgb3RoZXIgbW9kZWxzIGZyb20gdGhlIHNlcmllcyBidXQgbm90IDMuNUIgb25lCmh0dHBzOi8vaHVnZ2luZ2ZhY2UuY28vQUktU3dlZGVuLU1vZGVscy9ncHQtc3czLTQwYi9ibG9iL21haW4vTElDRU5TRSIsLCwsLCwsIkhhcmR3YXJlLE9wZXJhdGlvbiBjb3VudGluZyIsLCwsLE5vCkNvZGVXaGlzcGVyZXIsTGFuZ3VhZ2UsQ29kZSBnZW5lcmF0aW9uLEFtYXpvbiwsMjAyMi0wNi0yNCwiSW50cm9kdWNpbmcgQW1hem9uIENvZGVXaGlzcGVyZXIsIHRoZSBNTC1wb3dlcmVkIGNvZGluZyBjb21wYW5pb24iLGh0dHBzOi8vYXdzLmFtYXpvbi5jb20vYmxvZ3MvbWFjaGluZS1sZWFybmluZy9pbnRyb2R1Y2luZy1hbWF6b24tY29kZXdoaXNwZXJlci10aGUtbWwtcG93ZXJlZC1jb2RpbmctY29tcGFuaW9uLywsLFBvc3NpYmx5IHdpZGVseSB1c2VkOyBkZXBsb3llZCBvbiBBV1MsLCwsLCwsLCwsLFVua25vd24sIldlIGFyZSBleGNpdGVkIHRvIGFubm91bmNlIEFtYXpvbiBDb2RlV2hpc3BlcmVyLCBhIG1hY2hpbmUgbGVhcm5pbmcgKE1MKS1wb3dlcmVkIHNlcnZpY2UgdGhhdCBoZWxwcyBpbXByb3ZlIGRldmVsb3BlciBwcm9kdWN0aXZpdHkgYnkgcHJvdmlkaW5nIGNvZGUgcmVjb21tZW5kYXRpb25zIGJhc2VkIG9uIGRldmVsb3BlcnPigJkgbmF0dXJhbCBjb21tZW50cyBhbmQgcHJpb3IgY29kZS4gV2l0aCBDb2RlV2hpc3BlcmVyLCBkZXZlbG9wZXJzIGNhbiBzaW1wbHkgd3JpdGUgYSBjb21tZW50IHRoYXQgb3V0bGluZXMgYSBzcGVjaWZpYyB0YXNrIGluIHBsYWluIEVuZ2xpc2gsIHN1Y2ggYXMg4oCcdXBsb2FkIGEgZmlsZSB0byBTMy7igJ0gQmFzZWQgb24gdGhpcywgQ29kZVdoaXNwZXJlciBhdXRvbWF0aWNhbGx5IGRldGVybWluZXMgd2hpY2ggY2xvdWQgc2VydmljZXMgYW5kIHB1YmxpYyBsaWJyYXJpZXMgYXJlIGJlc3Qgc3VpdGVkIGZvciB0aGUgc3BlY2lmaWVkIHRhc2ssIGJ1aWxkcyB0aGUgc3BlY2lmaWMgY29kZSBvbiB0aGUgZmx5LCBhbmQgcmVjb21tZW5kcyB0aGUgZ2VuZXJhdGVkIGNvZGUgc25pcHBldHMgZGlyZWN0bHkgaW4gdGhlIElERS4iLCwsSG9zdGVkIGFjY2VzcyAobm8gQVBJKSxVbml0ZWQgU3RhdGVzIG9mIEFtZXJpY2EsLCwsLCwyMDI1LTExLTI4IDExOjUzOjQ0KzAwOjAwLCwsLCwsSW5kdXN0cnksLCwsLFVucmVsZWFzZWQsLFRydWUsLCwsLCwsLCwsLE5vCllhTE0sTGFuZ3VhZ2UsIkxhbmd1YWdlIG1vZGVsaW5nLENoYXQiLFlhbmRleCwiTWlraGFpbCBLaHJ1c2hjaGV2LCBSdXNsYW4gVmFzaWxldiwgQWxleGV5IFBldHJvdiwgTmlrb2xheSBaaW5vdiIsMjAyMi0wNi0yMyxZYW5kZXggUHVibGlzaGVzIFlhTE0gMTAwQi4gSXTigJlzIHRoZSBMYXJnZXN0IEdQVC1MaWtlIE5ldXJhbCBOZXR3b3JrIGluIE9wZW4gU291cmNlLGh0dHBzOi8vbWVkaXVtLmNvbS95YW5kZXgveWFuZGV4LXB1Ymxpc2hlcy15YWxtLTEwMGItaXRzLXRoZS1sYXJnZXN0LWdwdC1saWtlLW5ldXJhbC1uZXR3b3JrLWluLW9wZW4tc291cmNlLWQxZGY1M2QwZTlhNiwsLCwxMDAwMDAwMDAwMDAuMCwxMDBCLDIuMmUrMjMsIiIiSXQgdG9vayB1cyA2NSBkYXlzIHRvIHRyYWluIHRoZSBtb2RlbCBvbiBhIHBvb2wgb2YgODAwIEExMDAgZ3JhcGhpY3MgY2FyZHMgYW5kIDEuNyBUQiBvZiBvbmxpbmUgdGV4dHMsIGJvb2tzLCBhbmQgY291bnRsZXNzIG90aGVyIHNvdXJjZXMuIiIiLDMwMDAwMDAwMDAwMCwiMS43VEIgb2YgZGF0YSAzMDBCIHRva2VucyDigJMgZnJvbSBnaXRodWIgaHR0cHM6Ly9naXRodWIuY29tL3lhbmRleC9ZYUxNLTEwMEIKSSd2ZSBhc3N1bWVkIHRoYXQgMSB0b2tlbiBjb3JyZXNwb25kIHRvIDEgd29yZCBpbiBydXNzaWFuIGxhbmd1YWdlLiIsMTU2MC4wLDY1IGRheXMsTlZJRElBIEExMDAsU2VsZi1zdXBlcnZpc2VkIGxlYXJuaW5nLExpa2VseSwsLCxPcGVuIHdlaWdodHMgKHVucmVzdHJpY3RlZCksUnVzc2lhLCwsLDgwMC4wLCwyMDI1LTExLTI4IDExOjUzOjQ0KzAwOjAwLCwsLCwsSW5kdXN0cnksVHJ1ZSwsLDEyNDgwMDAuMCxVbnJlbGVhc2VkLCJBcGFjaGUgMi4wIGZvciB3ZWlnaHRzLgoKdHJhaW5pbmcgZGV0YWlscywgYnV0IG5vIGNvZGU6IGh0dHBzOi8vbWVkaXVtLmNvbS95YW5kZXgveWFuZGV4LXB1Ymxpc2hlcy15YWxtLTEwMGItaXRzLXRoZS1sYXJnZXN0LWdwdC1saWtlLW5ldXJhbC1uZXR3b3JrLWluLW9wZW4tc291cmNlLWQxZGY1M2QwZTlhNiAiLFRydWUsLCwsLDY0MTk5Ny4yOTQ5NTg0MTc0LEhhcmR3YXJlLCwsLCxZZXMKUGFydGksSW1hZ2UgZ2VuZXJhdGlvbiwiVGV4dC10by1pbWFnZSxJbWFnZSBnZW5lcmF0aW9uIixHb29nbGUgUmVzZWFyY2gsIkppYWh1aSBZdSwgWXVhbnpob25nIFh1LCBKaW5nIFl1IEtvaCwgVGhhbmcgTHVvbmcsIEd1bmphbiBCYWlkLCBaaXJ1aSBXYW5nLCBWaWpheSBWYXN1ZGV2YW4sIEFsZXhhbmRlciBLdSwgWWluZmVpIFlhbmcsIEJ1cmN1IEthcmFnb2wgQXlhbiwgQmVuIEh1dGNoaW5zb24sIFdlaSBIYW4sIFphcmFuYSBQYXJla2gsIFhpbiBMaSwgSGFuIFpoYW5nLCBKYXNvbiBCYWxkcmlkZ2UsIFlvbmdodWkgV3UiLDIwMjItMDYtMjIsU2NhbGluZyBBdXRvcmVncmVzc2l2ZSBNb2RlbHMgZm9yIENvbnRlbnQtUmljaCBUZXh0LXRvLUltYWdlIEdlbmVyYXRpb24saHR0cHM6Ly9hcnhpdi5vcmcvYWJzLzIyMDYuMTA3ODl2MSwxNDc2LjAsU09UQSBpbXByb3ZlbWVudCwiIiJTZWNvbmQsIHdlIGFjaGlldmUgY29uc2lzdGVudCBxdWFsaXR5IGltcHJvdmVtZW50cyBieSBzY2FsaW5nIHRoZSBlbmNvZGVyLWRlY29kZXIgVHJhbnNmb3JtZXIgbW9kZWwgdXAgdG8gMjBCIHBhcmFtZXRlcnMsIHdpdGggYSBuZXcgc3RhdGUtb2YtdGhlLWFydCB6ZXJvLXNob3QgRklEIHNjb3JlIG9mIDcuMjMgYW5kIGZpbmV0dW5lZCBGSUQgc2NvcmUgb2YgMy4yMiBvbiBNUy1DT0NPIiIiLDIwMDAwMDAwMDAwLjAsIkFic3RyYWN0OiAiIndlIGFjaGlldmUgY29uc2lzdGVudCBxdWFsaXR5IGltcHJvdmVtZW50cwpieSBzY2FsaW5nIHRoZSBlbmNvZGVyLWRlY29kZXIgVHJhbnNmb3JtZXIgbW9kZWwgdXAgdG8gMjBCIHBhcmFtZXRlcnMiIiIsNS4wOTYwNzkzNmUrMjMsIkNhbGN1bGF0ZWQgZnJvbSBhcmNoaXRlY3R1cmUuIERvZXMgbm90IHRha2UgaW50byBhY2NvdW50IHRoZSBlbmNvZGluZyBhbmQgZGVjb2Rpbmcgb2YgdGV4dCBhbmQgaW1hZ2VzLCBvbmx5IHRoZSB0cmFuc2Zvcm1lciBzdGFjay4KClRhYmxlIDEgc2hvd3MgZm9yIHRoZSAyMEIgbW9kZWwKMTYgZW5jb2RlciBsYXllcnMKNjQgZGVjb2RlciBsYXllcnMKRG1vZGVsID0gNDA5NgpEaGlkZGVuID0gMTYzODQKTnVtIGhlYWRzID0gNjQKCkp1c3QgYmVsb3cgdGFibGUgMToKIiJXZSB1c2UgYSBtYXhpbXVtIGxlbmd0aCBvZiB0ZXh0IHRva2VucyBvZiAxMjgsIGFuZCB0aGUgbGVuZ3RoIG9mIGltYWdlIHRva2VucyBhcmUgZml4ZWQgdG8gMTAyNCIiCgpJIHRha2UgdGhlIGxlbmd0aCBvZiB0aGUgc2VxdWVuY2UgdG8gYmUgMTAwIGZvciB0aGUgZW5jb2RlciBzdGFjayBhbmQgMTAyNCBmb3IgdGhlIGRlY29kZXIgc3RhY2suCgpTZWN0aW9uIDMsIFRyYWluaW5nOiAiImEgdG90YWwKb2YgNDUwLDAwMCBzdGVwcyBhbmQgZmluYWwgcmF0aW8gb2YgMC4wMjUuIFdlIHVzZSBhIGdsb2JhbCBiYXRjaCBzaXplIG9mIDgxOTIgZHVyaW5nIHRyYWluaW5nLiIiCgo2KiAyMEIgcGFyYW1ldGVycyAqICgxMDI0KzEyOCkgc2VxdWVuY2UgbGVuZ3RoKjQ1MDAwMCBzdGVwcyo4MTkyIGJhdGNoIHNpemU9IDUuMDk2MDc5ZSsyMyIsNDcxODU5MjAwMDAwMCwsLCxHb29nbGUgVFBVIHY0LFNlbGYtc3VwZXJ2aXNlZCBsZWFybmluZyxDb25maWRlbnQsIldlIHByZXNlbnQgdGhlIFBhdGh3YXlzIEF1dG9yZWdyZXNzaXZlIFRleHQtdG8tSW1hZ2UgKFBhcnRpKSBtb2RlbCwgd2hpY2ggZ2VuZXJhdGVzIGhpZ2gtZmlkZWxpdHkgcGhvdG9yZWFsaXN0aWMgaW1hZ2VzIGFuZCBzdXBwb3J0cyBjb250ZW50LXJpY2ggc3ludGhlc2lzIGludm9sdmluZyBjb21wbGV4IGNvbXBvc2l0aW9ucyBhbmQgd29ybGQga25vd2xlZGdlLiBQYXJ0aSB0cmVhdHMgdGV4dC10by1pbWFnZSBnZW5lcmF0aW9uIGFzIGEgc2VxdWVuY2UtdG8tc2VxdWVuY2UgbW9kZWxpbmcgcHJvYmxlbSwgYWtpbiB0byBtYWNoaW5lIHRyYW5zbGF0aW9uLCB3aXRoIHNlcXVlbmNlcyBvZiBpbWFnZSB0b2tlbnMgYXMgdGhlIHRhcmdldCBvdXRwdXRzIHJhdGhlciB0aGFuIHRleHQgdG9rZW5zIGluIGFub3RoZXIgbGFuZ3VhZ2UuIFRoaXMgc3RyYXRlZ3kgY2FuIG5hdHVyYWxseSB0YXAgaW50byB0aGUgcmljaCBib2R5IG9mIHByaW9yIHdvcmsgb24gbGFyZ2UgbGFuZ3VhZ2UgbW9kZWxzLCB3aGljaCBoYXZlIHNlZW4gY29udGludWVkIGFkdmFuY2VzIGluIGNhcGFiaWxpdGllcyBhbmQgcGVyZm9ybWFuY2UgdGhyb3VnaCBzY2FsaW5nIGRhdGEgYW5kIG1vZGVsIHNpemVzLiBPdXIgYXBwcm9hY2ggaXMgc2ltcGxlOiBGaXJzdCwgUGFydGkgdXNlcyBhIFRyYW5zZm9ybWVyLWJhc2VkIGltYWdlIHRva2VuaXplciwgVmlULVZRR0FOLCB0byBlbmNvZGUgaW1hZ2VzIGFzIHNlcXVlbmNlcyBvZiBkaXNjcmV0ZSB0b2tlbnMuIFNlY29uZCwgd2UgYWNoaWV2ZSBjb25zaXN0ZW50IHF1YWxpdHkgaW1wcm92ZW1lbnRzIGJ5IHNjYWxpbmcgdGhlIGVuY29kZXItZGVjb2RlciBUcmFuc2Zvcm1lciBtb2RlbCB1cCB0byAyMEIgcGFyYW1ldGVycywgd2l0aCBhIG5ldyBzdGF0ZS1vZi10aGUtYXJ0IHplcm8tc2hvdCBGSUQgc2NvcmUgb2YgNy4yMyBhbmQgZmluZXR1bmVkIEZJRCBzY29yZSBvZiAzLjIyIG9uIE1TLUNPQ08uIE91ciBkZXRhaWxlZCBhbmFseXNpcyBvbiBMb2NhbGl6ZWQgTmFycmF0aXZlcyBhcyB3ZWxsIGFzIFBhcnRpUHJvbXB0cyAoUDIpLCBhIG5ldyBob2xpc3RpYyBiZW5jaG1hcmsgb2Ygb3ZlciAxNjAwIEVuZ2xpc2ggcHJvbXB0cywgZGVtb25zdHJhdGUgdGhlIGVmZmVjdGl2ZW5lc3Mgb2YgUGFydGkgYWNyb3NzIGEgd2lkZSB2YXJpZXR5IG9mIGNhdGVnb3JpZXMgYW5kIGRpZmZpY3VsdHkgYXNwZWN0cy4gV2UgYWxzbyBleHBsb3JlIGFuZCBoaWdobGlnaHQgbGltaXRhdGlvbnMgb2Ygb3VyIG1vZGVscyBpbiBvcmRlciB0byBkZWZpbmUgYW5kIGV4ZW1wbGlmeSBrZXkgYXJlYXMgb2YgZm9jdXMgZm9yIGZ1cnRoZXIgaW1wcm92ZW1lbnRzLiBTZWUgaHR0cHM6Ly9wYXJ0aS5yZXNlYXJjaC5nb29nbGUvIGZvciBoaWdoLXJlc29sdXRpb24gaW1hZ2VzLiIsLCxVbnJlbGVhc2VkLFVuaXRlZCBTdGF0ZXMgb2YgQW1lcmljYSwsLCwsLDIwMjYtMDUtMjUgMTI6MTY6MzQrMDA6MDAsLCwsLCxJbmR1c3RyeSxUcnVlLCwsLFVucmVsZWFzZWQsIiIiRm9yIHRoZXNlIHJlYXNvbnMsIHdlIGhhdmUgZGVjaWRlZCBub3QgdG8gcmVsZWFzZSBvdXIgUGFydGkgbW9kZWxzLCBjb2RlLCBvciBkYXRhIGZvciBwdWJsaWMgdXNlIHdpdGhvdXQgZnVydGhlciBzYWZlZ3VhcmRzIGluIHBsYWNlIiIKaHR0cHM6Ly9zaXRlcy5yZXNlYXJjaC5nb29nbGUvcGFydGkvIixUcnVlLDQyNzE3OC43MTIsLEJGMTYsLCxPcGVyYXRpb24gY291bnRpbmcsLCwsLE5vCkNvZGVHZWVYLExhbmd1YWdlLENvZGUgZ2VuZXJhdGlvbiwiWi5haSAoWmhpcHUgQUkpLFRzaW5naHVhIFVuaXZlcnNpdHkiLCwyMDIyLTA2LTIyLCxodHRwczovL2dpdGh1Yi5jb20vVEhVRE0vQ29kZUdlZVgsLCwsMTMwMDAwMDAwMDAuMCwiIiJXZSBpbnRyb2R1Y2UgQ29kZUdlZVgsIGEgbGFyZ2Utc2NhbGUgbXVsdGlsaW5ndWFsIGNvZGUgZ2VuZXJhdGlvbiBtb2RlbCB3aXRoIDEzIGJpbGxpb24gcGFyYW1ldGVycyIiIiw2LjYzMDAwMDAwMDAwMWUrMjIsIkFzc3VtZSAxIGVwb2NoIG9uIDg1MEIgdG9rZW5zLgpDPTZETj02Kjg1MEIqMTNCCmh0dHBzOi8vd3d3LndvbGZyYW1hbHBoYS5jb20vaW5wdXQ/aT02KyorMTMrYmlsbGlvbisqKzg1MCtiaWxsaW9uIiw4NTAwMDAwMDAwMDAsIkFzIG9mIEp1bmUgMjIsIDIwMjIsIENvZGVHZWVYIGhhcyBiZWVuIHRyYWluZWQgb24gbW9yZSB0aGFuIDg1MCBiaWxsaW9uIHRva2VucyIsMTU2LjEsIkFzc3VtZSAzMCUgdXRpbGl6YXRpb24gb24gMTUzNiBBc2NlbmQgOTEwIGNhbGN1bGF0aW5nIGluIEZQMTYuCmh0dHBzOi8vd3d3LndvbGZyYW1hbHBoYS5jb20vaW5wdXQ/aT02KyorMTMrYmlsbGlvbisqKzg1MCtiaWxsaW9uK0ZMT1ArJTJGKyUyODAuMzAqMTUzNioyNTYrVEZMT1BTJTI5CklmIHRoZXkgdXNlZCBJTlQ4IHByZWNpc2lvbiwgdGhlIHRyYWluaW5nIHRpbWUgd291bGQgYmUgaGFsZiBvZiB0aGlzLiIsSHVhd2VpIEFzY2VuZCA5MTAsU2VsZi1zdXBlcnZpc2VkIGxlYXJuaW5nLENvbmZpZGVudCwiV2UgaW50cm9kdWNlIENvZGVHZWVYLCBhIGxhcmdlLXNjYWxlIG11bHRpbGluZ3VhbCBjb2RlIGdlbmVyYXRpb24gbW9kZWwgd2l0aCAxMyBiaWxsaW9uIHBhcmFtZXRlcnMsIHByZS10cmFpbmVkIG9uIGEgbGFyZ2UgY29kZSBjb3JwdXMgb2YgbW9yZSB0aGFuIDIwIHByb2dyYW1taW5nIGxhbmd1YWdlcy4gQXMgb2YgSnVuZSAyMiwgMjAyMiwgQ29kZUdlZVggaGFzIGJlZW4gdHJhaW5lZCBvbiBtb3JlIHRoYW4gODUwIGJpbGxpb24gdG9rZW5zIG9uIGEgY2x1c3RlciBvZiAxLDUzNiBBc2NlbmQgOTEwIEFJIFByb2Nlc3NvcnMuIiwsLE9wZW4gd2VpZ2h0cyAocmVzdHJpY3RlZCB1c2UpLCJDaGluYSxDaGluYSIsLCwsLCwyMDI1LTExLTI4IDExOjUzOjQ0KzAwOjAwLCwsLDYyOTE0NTYuMCxUYWJsZSAzLiAyMDQ4ICogMzA3MiwiSW5kdXN0cnksQWNh</x:v>
      </x:c>
    </x:row>
    <x:row r="205" ht="18" customHeight="1">
      <x:c r="A205" s="17" t="n">
        <x:v>200</x:v>
      </x:c>
      <x:c r="B205" s="17" t="n">
        <x:v>309</x:v>
      </x:c>
      <x:c r="C205" s="94" t="str">
        <x:v>ZGVtaWEiLFRydWUsLCwsT3BlbiBzb3VyY2UsIlRyYWluaW5nIGNvZGUgaXMgQXBhY2hlIDIuMC4gcHJldHJhaW4gY29kZSBoZXJlOgpodHRwczovL2dpdGh1Yi5jb20vVEhVRE0vQ29kZUdlZVgvYmxvYi9tYWluL3NjcmlwdHMvcHJldHJhaW5fY29kZWdlZXguc2ggCk1vZGVsIGhhcyBhIHJlc3RyaWN0ZWQgbGljZW5zZTogaHR0cHM6Ly9naXRodWIuY29tL1RIVURNL0NvZGVHZWVYL2Jsb2IvbWFpbi9NT0RFTF9MSUNFTlNFCgpkYXRhIHBhcnRpYWxseSBvcGVuIChUaGUgUGlsZSkiLCwsLCwsLE9wZXJhdGlvbiBjb3VudGluZywsLCwsWWVzCk9QVC0yLjdCIChmaW5ldHVuZWQgb24gUFRC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yNzAwMDAwMDAwLjAsLCwsLC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i43QiAoZmluZXR1bmVkIG9uIFBUQiksT3BlbiB3ZWlnaHRzICh1bnJlc3RyaWN0ZWQpLFVuaXRlZCBTdGF0ZXMgb2YgQW1lcmljYSwsLCwsLDIwMjYtMDUtMjUgMTI6MTY6MzQrMDA6MDAsLCwsLCxJbmR1c3RyeSwsLCwsT3BlbiBzb3VyY2UsIk1JVCwgd2VpZ2h0cytjb2RlIGh0dHBzOi8vZ2l0aHViLmNvbS9mYWNlYm9va3Jlc2VhcmNoL21ldGFzZXE/dGFiPXJlYWRtZS1vdi1maWxlIiwsLCwsLCwsLCwsLFllcwpPUFQtMS4zQi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zAwMDAwMDAwLjAsLCwsMTgwMDAwMDAwMDAwLCIiIkhvdyBtYW55IGluc3RhbmNlcyBhcmUgdGhlcmUgaW4gdG90YWwgKG9mIGVhY2ggdHlwZSwgaWYgYXBwcm9wcmlhdGUpPyBUaGUgdHJhaW5pbmcgZGF0YSBjb250YWlucyAxODBCIHRva2VucyBjb3JyZXNwb25kaW5nIHRvIDgwMCBHQiBvZiBkYXRh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S4zQixPcGVuIHdlaWdodHMgKG5vbi1jb21tZXJjaWFsKSxVbml0ZWQgU3RhdGVzIG9mIEFtZXJpY2EsLCwsLCwyMDI2LTA1LTI1IDEyOjE2OjM0KzAwOjAwLCwsLDEwMDAwMDAuMCxUYWJsZSAxLEluZHVzdHJ5LCwsLCxPcGVuIHNvdXJjZSwibm9uLWNvbW1lcmNpYWwgZm9yIHdlaWdodHM6Cmh0dHBzOi8vYWkubWV0YS5jb20vYmxvZy9kZW1vY3JhdGl6aW5nLWFjY2Vzcy10by1sYXJnZS1zY2FsZS1sYW5ndWFnZS1tb2RlbHMtd2l0aC1vcHQtMTc1Yi8KCmNvZGUgaXMgTUlUOiBodHRwczovL2dpdGh1Yi5jb20vZmFjZWJvb2tyZXNlYXJjaC9tZXRhc2VxIiwsLCwsLCwsLCwsLFllcwpPUFQtMS4zQiAoZmluZXR1bmVkIG9uIFBUQik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TMwMDAwMDAwMC4wLCwsLCw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EuM0IgKGZpbmV0dW5lZCBvbiBQVEIpLE9wZW4gd2VpZ2h0cyAodW5yZXN0cmljdGVkKSxVbml0ZWQgU3RhdGVzIG9mIEFtZXJpY2EsLCwsLCwyMDI2LTA1LTI1IDEyOjE2OjM0KzAwOjAwLCwsLCwsSW5kdXN0cnksLCwsLE9wZW4gc291cmNlLCJNSVQsIHdlaWdodHMrY29kZSBodHRwczovL2dpdGh1Yi5jb20vZmFjZWJvb2tyZXNlYXJjaC9tZXRhc2VxP3RhYj1yZWFkbWUtb3YtZmlsZSIsLCwsLCwsLCwsLCxZZXMKT1BULTIuN0IgKGZpbmV0dW5lZCBvbiBXVDIp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I3MDAwMDAwMDAuMCwsLCws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yLjdCIChmaW5ldHVuZWQgb24gV1QyKSxPcGVuIHdlaWdodHMgKHVucmVzdHJpY3RlZCksVW5pdGVkIFN0YXRlcyBvZiBBbWVyaWNhLCwsLCwsMjAyNi0wNS0yNSAxMjoxNjozNSswMDowMCwsLCwsLEluZHVzdHJ5LCwsLCxPcGVuIHNvdXJjZSwiTUlULCB3ZWlnaHRzK2NvZGUgaHR0cHM6Ly9naXRodWIuY29tL2ZhY2Vib29rcmVzZWFyY2gvbWV0YXNlcT90YWI9cmVhZG1lLW92LWZpbGUiLCwsLCwsLCwsLCwsWWVzCk9QVC0xMjVNIChmaW5ldHVuZWQp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EyNTAwMDAwMC4wLCwsLCwsLCws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CB3aGlsZSByZXF1aXJpbmcgb25seSAxLzd0aCB0aGUgY2FyYm9uIGZvb3RwcmludCB0byBkZXZlbG9wLiBXZSBhcmUgYWxzbyByZWxlYXNpbmcgb3VyIGxvZ2Jvb2sgZGV0YWlsaW5nIHRoZSBpbmZyYXN0cnVjdHVyZSBjaGFsbGVuZ2VzIHdlIGZhY2VkLCBhbG9uZyB3aXRoIGNvZGUgZm9yIGV4cGVyaW1lbnRpbmcgd2l0aCBhbGwgb2YgdGhlIHJlbGVhc2VkIG1vZGVscy4iLDEuNjcsT1BULTEyNU0gKGZpbmV0dW5lZCksT3BlbiB3ZWlnaHRzICh1bnJlc3RyaWN0ZWQpLFVuaXRlZCBTdGF0ZXMgb2YgQW1lcmljYSwsLCwsLDIwMjYtMDUtMjUgMTI6MTY6MzYrMDA6MDAsLCwsLCxJbmR1c3RyeSwsLCwsT3BlbiBzb3VyY2UsIk1JVCwgd2VpZ2h0cytjb2RlIGh0dHBzOi8vZ2l0aHViLmNvbS9mYWNlYm9va3Jlc2VhcmNoL21ldGFzZXE/dGFiPXJlYWRtZS1vdi1maWxlIiwsLCwsLCwsLCwsLFllcwpPUFQtNi43Qi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2NzAwMDAwMDAwLjAsLDEuMjA2MDAwMDAwMDAwMWUrMjIsImh0dHBzOi8vd3d3LndvbGZyYW1hbHBoYS5jb20vaW5wdXQ/aT02K0ZMT1ArKis2LjcrYmlsbGlvbisqKzMwMCtiaWxsaW9uCgo0LjNlKzIzICgxNzVCIGV4YWN0IGNvbXB1dGUpICogNi43Qi8xNzVCID0gMS42NDYyODU3ZSsyMiIsMTgwMDAwMDAwMDAwLCIiIkhvdyBtYW55IGluc3RhbmNlcyBhcmUgdGhlcmUgaW4gdG90YWwgKG9mIGVhY2ggdHlwZSwgaWYgYXBwcm9wcmlhdGUpPyBUaGUgdHJhaW5pbmcgZGF0YSBjb250YWlucyAxODBCIHRva2VucyBjb3JyZXNwb25kaW5nIHRvIDgwMCBHQiBvZiBkYXRhLiIiIi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Ni43QixPcGVuIHdlaWdodHMgKG5vbi1jb21tZXJjaWFsKSxVbml0ZWQgU3RhdGVzIG9mIEFtZXJpY2EsLCwsLCwyMDI2LTA1LTI1IDEyOjE2OjM2KzAwOjAwLCwsLDIwMDAwMDAuMCxUYWJsZSAxLEluZHVzdHJ5LCwsLCxPcGVuIHNvdXJjZSwibm9uLWNvbW1lcmNpYWwgZm9yIHdlaWdodHM6Cmh0dHBzOi8vYWkubWV0YS5jb20vYmxvZy9kZW1vY3JhdGl6aW5nLWFjY2Vzcy10by1sYXJnZS1zY2FsZS1sYW5ndWFnZS1tb2RlbHMtd2l0aC1vcHQtMTc1Yi8KCnRyYWluaW5nIGNvZGUgKE1JVCkgaHR0cHM6Ly9naXRodWIuY29tL2ZhY2Vib29rcmVzZWFyY2gvbWV0YXNlcS9ibG9iL21haW4vZG9jcy90cmFpbmluZy5tZCAiLCwsLCwsLENvbXBhcmlzb24gd2l0aCBvdGhlciBtb2RlbHMsLCwsLFllcwpPUFQtNjZC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Y2MDAwMDAwMDAwLjAsLDEuMTAwMDAwMDAwMDAxZSsyMywiT1BULTY2QiB3YXMgdHJhaW5lZCBmb3IgMTQwayBzdGVwcywgdXNpbmcgYSBiYXRjaCBzaXplIG9mIDJNIHRva2VucyAoc2VlIHRoZSBPUFQgYmFzZWxpbmVzIGxvZ2Jvb2sgYW5kIFRhYmxlIDEgaW4gWmhhbmcgZXQgYWwuICgyMDIyKSwgcmVzcGVjdGl2ZWx5KSwgc28gdHJhaW5pbmcgdG9vayAxNDBlMyDiiJcgMmU2IOKIlyA2NmU5IOKIlyA2ID0gMS4xZTIzIEZMT1AiLDE4MDAwMDAwMDAwMCwiIiJPdXIgZmluYWwgY29ycHVzIGNvbnRhaW5zIHJvdWdobHkgMTgwQiB0b2tlbnMuIiIiLCwsTlZJRElBIEExMDAgU1hNNCA4MCBHQi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NjZCLE9wZW4gd2VpZ2h0cyAobm9uLWNvbW1lcmNpYWwpLFVuaXRlZCBTdGF0ZXMgb2YgQW1lcmljYSwsLCwsLDIwMjYtMDUtMjUgMTI6MTY6MzYrMDA6MDAsLCwsMjAwMDAwMC4wLFRhYmxlIDEsSW5kdXN0cnksLCwsLE9wZW4gc291cmNlLCJub24tY29tbWVyY2lhbCBmb3Igd2VpZ2h0czoKaHR0cHM6Ly9haS5tZXRhLmNvbS9ibG9nL2RlbW9jcmF0aXppbmctYWNjZXNzLXRvLWxhcmdlLXNjYWxlLWxhbmd1YWdlLW1vZGVscy13aXRoLW9wdC0xNzViLwoKdHJhaW5pbmcgY29kZSAoTUlUKSBodHRwczovL2dpdGh1Yi5jb20vZmFjZWJvb2tyZXNlYXJjaC9tZXRhc2VxL2Jsb2IvbWFpbi9kb2NzL3RyYWluaW5nLm1kICIsVHJ1ZSwsLCwsLE9wZXJhdGlvbiBjb3VudGluZywsLCwsWWVzCk9QVC0zNTBNLExhbmd1YWdlLCJMYW5ndWFnZSBtb2RlbGluZyxDaGF0LExhbmd1YWdlIG1vZGVsaW5nL2dlbmVyYXRpb24sUXVlc3Rpb24gYW5zd2VyaW5nIixNZXRhIEFJLCJTdXNhbiBaaGFuZ+KIlyAsIFN0ZXBoZW4gUm9sbGVy4oiXICwgTmFtYW4gR295YWziiJcgLCBNaWtlbCBBcnRldHhlLCBNb3lhIENoZW4sIFNodW9odWkgQ2hlbiwgQ2hyaXN0b3BoZXIgRGV3YW4sIE1vbmEgRGlhYiwgWGlhbiBMaSwgWGkgVmljdG9yaWEgTGluLCBUb2RvciBNaWhheWxvdiwgTXlsZSBPdHTigKAgLCBTYW0gU2hsZWlmZXLigKAgLCBLdXJ0IFNodXN0ZXIsIERhbmllbCBTaW1pZywgUHVuaXQgU2luZ2ggS291cmEsIEFuamFsaSBTcmlkaGFyLCBUaWFubHUgV2FuZywgTHVrZSBaZXR0bGVtb3llciIsMjAyMi0wNi0yMSxPUFQ6IE9wZW4gUHJlLXRyYWluZWQgVHJhbnNmb3JtZXIgTGFuZ3VhZ2UgTW9kZWxzLGh0dHBzOi8vYXJ4aXYub3JnL2Ficy8yMjA1LjAxMDY4LDQ3MTYuMCwsLDM1MDAwMDAwMC4wLCwsLDE4MDAwMDAwMDAwMCwiIiJPdXIgZmluYWwgY29ycHVzIGNvbnRhaW5zIHJvdWdobHkgMTgwQiB0b2tlbnMuIiIi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zNTBNLE9wZW4gd2VpZ2h0cyAobm9uLWNvbW1lcmNpYWwpLFVuaXRlZCBTdGF0ZXMgb2YgQW1lcmljYSwsLCwsLDIwMjYtMDUtMjUgMTI6MTY6MzYrMDA6MDAsLCwsNTAwMDAwLjAsVGFibGUgMSxJbmR1c3RyeSwsLCwsT3BlbiBzb3VyY2UsIm5vbi1jb21tZXJjaWFsIGZvciB3ZWlnaHRzOgpodHRwczovL2FpLm1ldGEuY29tL2Jsb2cvZGVtb2NyYXRpemluZy1hY2Nlc3MtdG8tbGFyZ2Utc2NhbGUtbGFuZ3VhZ2UtbW9kZWxzLXdpdGgtb3B0LTE3NWIvCgpjb2RlIGlzIE1JVDogaHR0cHM6Ly9naXRodWIuY29tL2ZhY2Vib29rcmVzZWFyY2gvbWV0YXNlcSIsLCwsLCwsLCwsLCxZZXMKT1BULTIuN0IsTGFuZ3VhZ2UsIkxhbmd1YWdlIG1vZGVsaW5nLENoYXQsTGFuZ3VhZ2UgbW9kZWxpbmcvZ2VuZXJhdGlvbixRdWVzdGlvbiBhbnN3ZXJpbmciLE1ldGEgQUksIlN1c2FuIFpoYW5nLCBTdGVwaGVuIFJvbGxlciwgTmFtYW4gR295YWwsIE1pa2VsIEFydGV0eGUsIE1veWEgQ2hlbiwgU2h1b2h1aSBDaGVuLCBDaHJpc3RvcGhlciBEZXdhbiwgTW9uYSBEaWFiLCBYaWFuIExpLCBYaSBWaWN0b3JpYSBMaW4sIFRvZG9yIE1paGF5bG92LCBNeWxlIE90dCwgU2FtIFNobGVpZmVyLCBLdXJ0IFNodXN0ZXIsIERhbmllbCBTaW1pZywgUHVuaXQgU2luZ2ggS291cmEsIEFuamFsaSBTcmlkaGFyLCBUaWFubHUgV2FuZywgTHVrZSBaZXR0bGVtb3llciIsMjAyMi0wNi0yMSxPUFQ6IE9wZW4gUHJlLXRyYWluZWQgVHJhbnNmb3JtZXIgTGFuZ3VhZ2UgTW9kZWxzLGh0dHBzOi8vYXJ4aXYub3JnL2Ficy8yMjA1LjAxMDY4LDQ3MTYuMCwsLDI3MDAwMDAwMDAuMCwsLCwxODAwMDAwMDAwMDAsIiIiSG93IG1hbnkgaW5zdGFuY2VzIGFyZSB0aGVyZSBpbiB0b3RhbCAob2YgZWFjaCB0eXBlLCBpZiBhcHByb3ByaWF0ZSk/IFRoZSB0cmFpbmluZyBkYXRhIGNvbnRhaW5zIDE4MEIgdG9rZW5zIGNvcnJlc3BvbmRpbmcgdG8gODAwIEdCIG9mIGRhdGEuIiIi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yLjdCLE9wZW4gd2VpZ2h0cyAobm9uLWNvbW1lcmNpYWwpLFVuaXRlZCBTdGF0ZXMgb2YgQW1lcmljYSwsLCwsLDIwMjYtMDUtMjUgMTI6MTY6MzYrMDA6MDAsLCwsMTAwMDAwMC4wLFRhYmxlIDEsSW5kdXN0cnksLCwsLE9wZW4gc291cmNlLCJub24tY29tbWVyY2lhbCBmb3Igd2VpZ2h0czoKaHR0cHM6Ly9haS5tZXRhLmNvbS9ibG9nL2RlbW9jcmF0aXppbmctYWNjZXNzLXRvLWxhcmdlLXNjYWxlLWxhbmd1YWdlLW1vZGVscy13aXRoLW9wdC0xNzViLwoKY29kZSBpcyBNSVQ6IGh0dHBzOi8vZ2l0aHViLmNvbS9mYWNlYm9va3Jlc2VhcmNoL21ldGFzZXEiLCwsLCwsLCwsLCwsWWVzCk9QVC0xMjVNIChmaW5ldHVuZWQgb24gUFRC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jUwMDAwMDAuMCwsLCws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xMjVNIChmaW5ldHVuZWQgb24gUFRCKSxPcGVuIHdlaWdodHMgKHVucmVzdHJpY3RlZCksVW5pdGVkIFN0YXRlcyBvZiBBbWVyaWNhLCwsLCwsMjAyNi0wNS0yNSAxMjoxNjozNiswMDowMCwsLCwsLEluZHVzdHJ5LCwsLCxPcGVuIHNvdXJjZSwiTUlULCB3ZWlnaHRzK2NvZGUgaHR0cHM6Ly9naXRodWIuY29tL2ZhY2Vib29rcmVzZWFyY2gvbWV0YXNlcT90YWI9cmVhZG1lLW92LWZpbGUiLCwsLCwsLCwsLCwsWWVzCk9QVC0zMEI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2LTIxLE9QVDogT3BlbiBQcmUtdHJhaW5lZCBUcmFuc2Zvcm1lciBMYW5ndWFnZSBNb2RlbHMsaHR0cHM6Ly9hcnhpdi5vcmcvYWJzLzIyMDUuMDEwNjgsNDcxNi4wLCwsMzAwMDAwMDAwMDAuMCwsNS40MDAwMDAwMDAwMDAxZSsyMixodHRwczovL3d3dy53b2xmcmFtYWxwaGEuY29tL2lucHV0P2k9NitGTE9QKyorMzArYmlsbGlvbisqKzMwMCtiaWxsaW9uLDE4MDAwMDAwMDAwMCwiIiJPdXIgZmluYWwgY29ycHVzIGNvbnRhaW5zIHJvdWdobHkgMTgwQiB0b2tlbnMuIiIiLCwsLCxDb25maWRlbnQsIkxhcmdlIGxhbmd1YWdlIG1vZGVscywgd2hpY2ggYXJlIG9mdGVuIHRyYWluZWQgZm9yIGh1bmRyZWRzIG9mIHRob3VzYW5kcyBvZiBjb21wdXRlIGRheXMsIGhhdmUgc2hvd24gcmVtYXJrYWJsZSBjYXBhYmlsaXRpZXMgZm9yIHplcm8tIGFuZCBmZXctc2hvdCBsZWFybmluZy4gR2l2ZW4gdGhlaXIgY29tcHV0YXRpb25hbCBjb3N0LCB0aGVzZSBtb2RlbHMgYXJlIGRpZmZpY3VsdCB0byByZXBsaWNhdGUgd2l0aG91dCBzaWduaWZpY2FudCBjYXBpdGFsLiBGb3IgdGhlIGZldyB0aGF0IGFyZSBhdmFpbGFibGUgdGhyb3VnaCBBUElzLCBubyBhY2Nlc3MgaXMgZ3JhbnRlZCB0byB0aGUgZnVsbCBtb2RlbCB3ZWlnaHRzLCBtYWtpbmcgdGhlbSBkaWZmaWN1bHQgdG8gc3R1ZHkuIFdlIHByZXNlbnQgT3BlbiBQcmUtdHJhaW5lZCBUcmFuc2Zvcm1lcnMgKE9QVCksIGEgc3VpdGUgb2YgZGVjb2Rlci1vbmx5IHByZS10cmFpbmVkIHRyYW5zZm9ybWVycyByYW5naW5nIGZyb20gMTI1TSB0byAxNzVCIHBhcmFtZXRlcnMsIHdoaWNoIHdlIGFpbSB0byBmdWxseSBhbmQgcmVzcG9uc2libHkgc2hhcmUgd2l0aCBpbnRlcmVzdGVkIHJlc2VhcmNoZXJzLiBXZSBzaG93IHRoYXQgT1BULTE3NUIgaXMgY29tcGFyYWJsZSB0byBHUFQtMyw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uIiwxLjY3LE9QVC0zMEIsT3BlbiB3ZWlnaHRzIChub24tY29tbWVyY2lhbCksVW5pdGVkIFN0YXRlcyBvZiBBbWVyaWNhLCwsLCwsMjAyNi0wNS0yNSAxMjoxNjozNCswMDowMCwsLCw0MDAwMDAwLjAsVGFibGUgMSxJbmR1c3RyeSwsLCwsT3BlbiBzb3VyY2UsIm5vbi1jb21tZXJjaWFsIGZvciB3ZWlnaHRzOgpodHRwczovL2FpLm1ldGEuY29tL2Jsb2cvZGVtb2NyYXRpemluZy1hY2Nlc3MtdG8tbGFyZ2Utc2NhbGUtbGFuZ3VhZ2UtbW9kZWxzLXdpdGgtb3B0LTE3NWIvCgp0cmFpbmluZyBjb2RlIChNSVQpIGh0dHBzOi8vZ2l0aHViLmNvbS9mYWNlYm9va3Jlc2VhcmNoL21ldGFzZXEvYmxvYi9tYWluL2RvY3MvdHJhaW5pbmcubWQgIiwsLCwsLCxPcGVyYXRpb24gY291bnRpbmcsLCwsLFllcwpPUFQtMS4zQiAoZmluZXR1bmVkKSxMYW5ndWFnZSwiTGFuZ3VhZ2UgbW9kZWxpbmcsQ2hhdCxMYW5ndWFnZSBtb2RlbGluZy9nZW5lcmF0aW9uLFF1ZXN0aW9uIGFuc3dlcmluZyIsTWV0YSBBSSwiU3VzYW4gWmhhbmfiiJcgLCBTdGVwaGVuIFJvbGxlcuKIlyAsIE5hbWFuIEdveWFs4oiXICwgTWlrZWwgQXJ0ZXR4ZSwgTW95YSBDaGVuLCBTaHVvaHVpIENoZW4sIENocmlzdG9waGVyIERld2FuLCBNb25hIERpYWIsIFhpYW4gTGksIFhpIFZpY3RvcmlhIExpbiwgVG9kb3IgTWloYXlsb3YsIE15bGUgT3R04oCgICwgU2FtIFNobGVpZmVy4oCgICwgS3VydCBTaHVzdGVyLCBEYW5pZWwgU2ltaWcsIFB1bml0IFNpbmdoIEtvdXJhLCBBbmphbGkgU3JpZGhhciwgVGlhbmx1IFdhbmcsIEx1a2UgWmV0dGxlbW95ZXIiLDIwMjItMDYtMjEsT1BUOiBPcGVuIFByZS10cmFpbmVkIFRyYW5zZm9ybWVyIExhbmd1YWdlIE1vZGVscyxodHRwczovL2FyeGl2Lm9yZy9hYnMvMjIwNS4wMTA2OCw0NzE2LjAsLCwxMzAwMDAwMDAwLjAsLCwsLCwsLCwsQ29uZmlkZW50LCJMYXJnZSBsYW5ndWFnZSBtb2RlbHMsIHdoaWNoIGFyZSBvZnRlbiB0cmFpbmVkIGZvciBodW5kcmVkcyBvZiB0aG91c2FuZHMgb2YgY29tcHV0ZSBkYXlzLCBoYXZlIHNob3duIHJlbWFya2FibGUgY2FwYWJpbGl0aWVzIGZvciB6ZXJvLSBhbmQgZmV3LXNob3QgbGVhcm5pbmcuIEdpdmVuIHRoZWlyIGNvbXB1dGF0aW9uYWwgY29zdCwgdGhlc2UgbW9kZWxzIGFyZSBkaWZmaWN1bHQgdG8gcmVwbGljYXRlIHdpdGhvdXQgc2lnbmlmaWNhbnQgY2FwaXRhbC4gRm9yIHRoZSBmZXcgdGhhdCBhcmUgYXZhaWxhYmxlIHRocm91Z2ggQVBJcywgbm8gYWNjZXNzIGlzIGdyYW50ZWQgdG8gdGhlIGZ1bGwgbW9kZWwgd2VpZ2h0cywgbWFraW5nIHRoZW0gZGlmZmljdWx0IHRvIHN0dWR5LiBXZSBwcmVzZW50IE9wZW4gUHJlLXRyYWluZWQgVHJhbnNmb3JtZXJzIChPUFQpLCBhIHN1aXRlIG9mIGRlY29kZXItb25seSBwcmUtdHJhaW5lZCB0cmFuc2Zvcm1lcnMgcmFuZ2luZyBmcm9tIDEyNU0gdG8gMTc1QiBwYXJhbWV0ZXJzLCB3aGljaCB3ZSBhaW0gdG8gZnVsbHkgYW5kIHJlc3BvbnNpYmx5IHNoYXJlIHdpdGggaW50ZXJlc3RlZCByZXNlYXJjaGVycy4gV2Ugc2hvdyB0aGF0IE9QVC0xNzVCIGlzIGNvbXBhcmFibGUgdG8gR1BULTMsIHdoaWxlIHJlcXVpcmluZyBvbmx5IDEvN3RoIHRoZSBjYXJib24gZm9vdHByaW50IHRvIGRldmVsb3AuIFdlIGFyZSBhbHNvIHJlbGVhc2luZyBvdXIgbG9nYm9vayBkZXRhaWxpbmcgdGhlIGluZnJhc3RydWN0dXJlIGNoYWxsZW5nZXMgd2UgZmFjZWQsIGFsb25nIHdpdGggY29kZSBmb3IgZXhwZXJpbWVudGluZyB3aXRoIGFsbCBvZiB0aGUgcmVsZWFzZWQgbW9kZWxzLiIsMS42NyxPUFQtMS4zQiAoZmluZXR1bmVkKSxPcGVuIHdlaWdodHMgKHVucmVzdHJpY3RlZCksVW5pdGVkIFN0YXRlcyBvZiBBbWVyaWNhLCwsLCwsMjAyNi0wNS0yNSAxMjoxNjozNCswMDowMCwsLCwsLEluZHVzdHJ5LCwsLCxPcGVuIHNvdXJjZSwiTUlULCB3ZWlnaHRzK2NvZGUgaHR0cHM6Ly9naXRodWIuY29tL2ZhY2Vib29rcmVzZWFyY2gvbWV0YXNlcT90YWI9cmVhZG1lLW92LWZpbGUiLCwsLCwsLCwsLCwsWWVz</x:v>
      </x:c>
    </x:row>
    <x:row r="206" ht="18" customHeight="1">
      <x:c r="A206" s="17" t="n">
        <x:v>201</x:v>
      </x:c>
      <x:c r="B206" s="17" t="n">
        <x:v>309</x:v>
      </x:c>
      <x:c r="C206" s="94" t="str">
        <x:v>ClVuaWZpZWQtSU8gKFhMKSwiTXVsdGltb2RhbCxWaXNpb24sTGFuZ3VhZ2UiLCJPYmplY3QgZGV0ZWN0aW9uLExhbmd1YWdlIG1vZGVsaW5nL2dlbmVyYXRpb24sSW1hZ2UgZ2VuZXJhdGlvbixWaXN1YWwgcXVlc3Rpb24gYW5zd2VyaW5nLEltYWdlIGNsYXNzaWZpY2F0aW9uLEltYWdlIGNhcHRpb25pbmcsVGV4dCBjbGFzc2lmaWNhdGlvbixUZXh0IHN1bW1hcml6YXRpb24sUXVlc3Rpb24gYW5zd2VyaW5nIiwiQWxsZW4gSW5zdGl0dXRlIGZvciBBSSxVbml2ZXJzaXR5IG9mIFdhc2hpbmd0b24iLCJKaWFzZW4gTHUsIENocmlzdG9waGVyIENsYXJrLCBSb3dhbiBaZWxsZXJzLCBSb296YmVoIE1vdHRhZ2hpLCBBbmlydWRkaGEgS2VtYmhhdmkiLDIwMjItMDYtMTcsIlVuaWZpZWQtSU86IEEgVW5pZmllZCBNb2RlbCBmb3IgVmlzaW9uLCBMYW5ndWFnZSwgYW5kIE11bHRpLU1vZGFsIFRhc2tzIixodHRwczovL2FyeGl2Lm9yZy9hYnMvMjIwNi4wODkxNiw1MTMuMCwsIk1pbGVzdG9uZSBpbiBnZW5lcmFsaXR5OiAiIlVuaWZpZWQtSU8gaXMgdGhlIGZpcnN0IG1vZGVsIGNhcGFibGUgb2YgcGVyZm9ybWluZyBhbGwgNyB0YXNrcyBvbiB0aGUgR1JJVCBiZW5jaG1hcmsgYW5kIHByb2R1Y2VzIHN0cm9uZyByZXN1bHRzIGFjcm9zcyAxNiBkaXZlcnNlIGJlbmNobWFya3MgbGlrZSBOWVV2Mi1EZXB0aCwgSW1hZ2VOZXQsIFZRQTIuMCwgT0stVlFBLCBTd2lnLCBWaXpXaXpHcm91bmQsIEJvb2xRLCBhbmQgU2NpVGFpbCwgd2l0aCBubyB0YXNrLXNwZWNpZmljIGZpbmUtdHVuaW5nIiIiLDI5MjUwMDAwMDAuMCwiMjk1Mk0sIFRhYmxlIDIiLDMuNWUrMjEsIjFNIHN0ZXBzLCBiYXRjaCBzaXplIDEwMjQuIFNlcXVlbmNlIGxlbmd0aCBtYXkgYmUgMTI4LTI1NjoKIiJXZSB1c2UgYSBtYXhpbXVtIG9mIDI1NiBhbmQgMTI4IHRleHQgdG9rZW5zIGZvciBpbnB1dHMgYW5kIG91dHB1dHMgcmVzcGVjdGl2ZWx5LCBhbmQgYSBtYXhpbXVtCmxlbmd0aCBvZiA1NzYgKGkuZS4gMjQgw5cgMjQgcGF0Y2ggZW5jb2RpbmcgZnJvbSBhIDM4NCDDlyAzODQgaW1hZ2UpIGZvciBpbWFnZSBpbnB1dHMgYW5kIDI1NiAoaS5lLgoxNiDDlyAxNiBsYXRlbnQgY29kZXMgZnJvbSBhIDI1NiDDlyAyNTYgaW1hZ2UpIGZvciBpbWFnZSBvdXRwdXRzCgo2ICogMSBtaWxsaW9uICogMTAyNCAqIDEyOCAqIDIuOSBiaWxsaW9uID0gMi4zZTIxCjYgKiAxIG1pbGxpb24gKiAxMDI0ICogMjU2ICogMi45IGJpbGxpb24gPSA0LjZlMjEKYXZlcmFnZSBpcyAzLjVlMjEKCk5vIGhhcmR3YXJlIGRldGFpbHMuIiw3NDg4MDAwMDAwMCwsLCxHb29nbGUgVFBVIHY0LCxTcGVjdWxhdGl2ZSwiV2UgcHJvcG9zZSBVTklGSUVELUlPLCBhIG1vZGVsIHRoYXQgcGVyZm9ybXMgYSBsYXJnZSB2YXJpZXR5IG9mIEFJIHRhc2tzIHNwYW5uaW5nIGNsYXNzaWNhbCBjb21wdXRlciB2aXNpb24gdGFza3MsIGluY2x1ZGluZyBwb3NlIGVzdGltYXRpb24sIG9iamVjdCBkZXRlY3Rpb24sIGRlcHRoIGVzdGltYXRpb24gYW5kIGltYWdlIGdlbmVyYXRpb24sIHZpc2lvbi1hbmQtbGFuZ3VhZ2UgdGFza3Mgc3VjaCBhcyByZWdpb24gY2FwdGlvbmluZyBhbmQgcmVmZXJyaW5nIGV4cHJlc3Npb24sIHRvIG5hdHVyYWwgbGFuZ3VhZ2UgcHJvY2Vzc2luZyB0YXNrcyBzdWNoIGFzIHF1ZXN0aW9uIGFuc3dlcmluZyBhbmQgcGFyYXBocmFzaW5nLiBEZXZlbG9waW5nIGEgc2luZ2xlIHVuaWZpZWQgbW9kZWwgZm9yIHN1Y2ggYSBsYXJnZSB2YXJpZXR5IG9mIHRhc2tzIHBvc2VzIHVuaXF1ZSBjaGFsbGVuZ2VzIGR1ZSB0byB0aGUgaGV0ZXJvZ2VuZW91cyBpbnB1dHMgYW5kIG91dHB1dHMgcGVydGFpbmluZyB0byBlYWNoIHRhc2ssIGluY2x1ZGluZyBSR0IgaW1hZ2VzLCBwZXItcGl4ZWwgbWFwcywgYmluYXJ5IG1hc2tzLCBib3VuZGluZyBib3hlcywgYW5kIGxhbmd1YWdlLiBXZSBhY2hpZXZlIHRoaXMgdW5pZmljYXRpb24gYnkgaG9tb2dlbml6aW5nIGV2ZXJ5IHN1cHBvcnRlZCBpbnB1dCBhbmQgb3V0cHV0IGludG8gYSBzZXF1ZW5jZSBvZiBkaXNjcmV0ZSB2b2NhYnVsYXJ5IHRva2Vucy4gVGhpcyBjb21tb24gcmVwcmVzZW50YXRpb24gYWNyb3NzIGFsbCB0YXNrcyBhbGxvd3MgdXMgdG8gdHJhaW4gYSBzaW5nbGUgdHJhbnNmb3JtZXItYmFzZWQgYXJjaGl0ZWN0dXJlLCBqb2ludGx5IG9uIG92ZXIgOTAgZGl2ZXJzZSBkYXRhc2V0cyBpbiB0aGUgdmlzaW9uIGFuZCBsYW5ndWFnZSBmaWVsZHMuIFVOSUZJRUQtSU8gaXMgdGhlIGZpcnN0IG1vZGVsIGNhcGFibGUgb2YgcGVyZm9ybWluZyBhbGwgNyB0YXNrcyBvbiB0aGUgR1JJVCBiZW5jaG1hcmsgYW5kIHByb2R1Y2VzIHN0cm9uZyByZXN1bHRzIGFjcm9zcyAxNiBkaXZlcnNlIGJlbmNobWFya3MgbGlrZSBOWVV2Mi1EZXB0aCwgSW1hZ2VOZXQsIFZRQTIuMCwgT0stVlFBLCBTd2lnLCBWaXpXaXpHcm91bmQsIEJvb2xRLCBhbmQgU2NpVGFpbCwgd2l0aCBubyB0YXNrLXNwZWNpZmljIGZpbmUtdHVuaW5nLiBDb2RlIGFuZCBkZW1vcyBmb3IgVU5JRklFRC1JTyBhcmUgYXZhaWxhYmxlIGF0OiB1bmlmaWVkLWlvLmFsbGVuYWkub3JnIiw3Ljg4LCxPcGVuIHdlaWdodHMgKHVucmVzdHJpY3RlZCksIlVuaXRlZCBTdGF0ZXMgb2YgQW1lcmljYSxVbml0ZWQgU3RhdGVzIG9mIEFtZXJpY2EiLCwsLCwsMjAyNi0wNS0yNSAxMjoxNjozNiswMDowMCwsLCwsLCJSZXNlYXJjaCBjb2xsZWN0aXZlLEFjYWRlbWlhIiwsLCwsVW5yZWxlYXNlZCwiQXBhY2hlIDIuMCwgbG9va3MgbGlrZSBtb2RlbCBhbmQgaW5mZXJlbmNlIGNvZGU6IGh0dHBzOi8vZ2l0aHViLmNvbS9hbGxlbmFpL3VuaWZpZWQtaW8taW5mZXJlbmNlIiwsLCwsLCxPcGVyYXRpb24gY291bnRpbmcsLCwsLFllcwpDb0NhLFZpc2lvbiwiSW1hZ2UgY2xhc3NpZmljYXRpb24sVmlzdWFsIHF1ZXN0aW9uIGFuc3dlcmluZyxJbWFnZSBjYXB0aW9uaW5nIixHb29nbGUgUmVzZWFyY2gsIkppYWh1aSBZdSwgWmlydWkgV2FuZywgVmlqYXkgVmFzdWRldmFuLCBMZWdnIFlldW5nLCBNb2p0YWJhIFNleWVkaG9zc2VpbmksIFlvbmdodWkgV3UiLDIwMjItMDYtMTQsQ29DYTogQ29udHJhc3RpdmUgQ2FwdGlvbmVycyBhcmUgSW1hZ2UtVGV4dCBGb3VuZGF0aW9uIE1vZGVscyxodHRwczovL2FyeGl2Lm9yZy9hYnMvMjIwNS4wMTkxN3YyLDE3MTkuMCxTT1RBIGltcHJvdmVtZW50LCIiIk5vdGFibHkgb24gSW1hZ2VOZXQgY2xhc3NpZmljYXRpb24sIENvQ2Egb2J0YWlucyA4Ni4zJSB6ZXJvLXNob3QgdG9wLTEgYWNjdXJhY3ksIDkwLjYlIHdpdGggYSBmcm96ZW4gZW5jb2RlciBhbmQgbGVhcm5lZCBjbGFzc2lmaWNhdGlvbiBoZWFkLCBhbmQgbmV3IHN0YXRlLW9mLXRoZS1hcnQgOTEuMCUgdG9wLTEgYWNjdXJhY3kgb24gSW1hZ2VOZXQgd2l0aCBhIGZpbmV0dW5lZCBlbmNvZGVyLiIiIiwyMTAwMDAwMDAwLjAsIiIiT3VyIGxhcmdlc3QgQ29DYSBtb2RlbCAoIiJDb0NhIiIgaW4gc2hvcnQpIGZvbGxvd3MgdGhlIFZpVC1naWFudCBzZXR1cCBpbiBbMjFdIHdpdGggMUItcGFyYW1ldGVycyBpbiB0aGUgaW1hZ2UgZW5jb2RlciBhbmQgMi4xQi1wYXJhbWV0ZXJzIGFsdG9nZXRoZXIgd2l0aCB0aGUgdGV4dCBkZWNvZGVyIiIiLDcuM2UrMjIsIiIiUHJldHJhaW5pbmcgQ29DYSB0YWtlcyBhYm91dCA1IGRheXMgb24gMiwwNDggQ2xvdWRUUFV2NCBjaGlwcyIiCgoyNzUgdGVyYUZMT1AvcyAqIDIwNDggKiA1ICogMjQgKiAzNjAwICogMC4zIChhc3N1bWVkIHV0aWxpemF0aW9uKSA9IDcuM2UyMiIsMTM1MTY4MDAwMDAwMCwiSkZUIGlzIDMgYmlsbGlvbiBjYXB0aW9uZWQgaW1hZ2VzLCBBTElHTiBpcyAxLjggYmlsbGlvbiBjYXB0aW9uZWQgaW1hZ2VzCgoiIndlIHVzZSBhIGJhdGNoIHNpemUgb2YgNjUsNTM2IGltYWdlLXRleHQgcGFpcnMsIHdoZXJlIGhhbGYgb2YgZWFjaCBiYXRjaCBjb21lcyBmcm9tIEpGVCBhbmQgQUxJR04sIHJlc3BlY3RpdmVseS4gQWxsIG1vZGVscyBhcmUgdHJhaW5lZCBvbiB0aGUKY29tYmluZWQgY29udHJhc3RpdmUgYW5kIGNhcHRpb25pbmcgb2JqZWN0aXZlcyBpbiBFcS4oNCkgZm9yIDUwMGsgc3RlcHMsIHJvdWdobHkgY29ycmVzcG9uZGluZyB0byA1IGVwb2NocyBvbiBKRlQgYW5kIDEwIGVwb2NocyBvbiBBTElHTi4iIgoKKDUqM2IrMTAqMS44YikvNC44Yj02Ljg3NSBlcG9jaHMgb24gYXZlcmFnZSIsMTIwLjAsNSBkYXlzLEdvb2dsZSBUUFUgdjQsU2VsZi1zdXBlcnZpc2VkIGxlYXJuaW5nLENvbmZpZGVudCwiRXhwbG9yaW5nIGxhcmdlLXNjYWxlIHByZXRyYWluZWQgZm91bmRhdGlvbiBtb2RlbHMgaXMgb2Ygc2lnbmlmaWNhbnQgaW50ZXJlc3QgaW4gY29tcHV0ZXIgdmlzaW9uIGJlY2F1c2UgdGhlc2UgbW9kZWxzIGNhbiBiZSBxdWlja2x5IHRyYW5zZmVycmVkIHRvIG1hbnkgZG93bnN0cmVhbSB0YXNrcy4gVGhpcyBwYXBlciBwcmVzZW50cyBDb250cmFzdGl2ZSBDYXB0aW9uZXIgKENvQ2EpLCBhIG1pbmltYWxpc3QgZGVzaWduIHRvIHByZXRyYWluIGFuIGltYWdlLXRleHQgZW5jb2Rlci1kZWNvZGVyIGZvdW5kYXRpb24gbW9kZWwgam9pbnRseSB3aXRoIGNvbnRyYXN0aXZlIGxvc3MgYW5kIGNhcHRpb25pbmcgbG9zcywgdGhlcmVieSBzdWJzdW1pbmcgbW9kZWwgY2FwYWJpbGl0aWVzIGZyb20gY29udHJhc3RpdmUgYXBwcm9hY2hlcyBsaWtlIENMSVAgYW5kIGdlbmVyYXRpdmUgbWV0aG9kcyBsaWtlIFNpbVZMTS4gSW4gY29udHJhc3QgdG8gc3RhbmRhcmQgZW5jb2Rlci1kZWNvZGVyIHRyYW5zZm9ybWVycyB3aGVyZSBhbGwgZGVjb2RlciBsYXllcnMgYXR0ZW5kIHRvIGVuY29kZXIgb3V0cHV0cywgQ29DYSBvbWl0cyBjcm9zcy1hdHRlbnRpb24gaW4gdGhlIGZpcnN0IGhhbGYgb2YgZGVjb2RlciBsYXllcnMgdG8gZW5jb2RlIHVuaW1vZGFsIHRleHQgcmVwcmVzZW50YXRpb25zLCBhbmQgY2FzY2FkZXMgdGhlIHJlbWFpbmluZyBkZWNvZGVyIGxheWVycyB3aGljaCBjcm9zcy1hdHRlbmQgdG8gdGhlIGltYWdlIGVuY29kZXIgZm9yIG11bHRpbW9kYWwgaW1hZ2UtdGV4dCByZXByZXNlbnRhdGlvbnMuIFdlIGFwcGx5IGEgY29udHJhc3RpdmUgbG9zcyBiZXR3ZWVuIHVuaW1vZGFsIGltYWdlIGFuZCB0ZXh0IGVtYmVkZGluZ3MsIGluIGFkZGl0aW9uIHRvIGEgY2FwdGlvbmluZyBsb3NzIG9uIHRoZSBtdWx0aW1vZGFsIGRlY29kZXIgb3V0cHV0cyB3aGljaCBwcmVkaWN0cyB0ZXh0IHRva2VucyBhdXRvcmVncmVzc2l2ZWx5LiBCeSBzaGFyaW5nIHRoZSBzYW1lIGNvbXB1dGF0aW9uYWwgZ3JhcGgsIHRoZSB0d28gdHJhaW5pbmcgb2JqZWN0aXZlcyBhcmUgY29tcHV0ZWQgZWZmaWNpZW50bHkgd2l0aCBtaW5pbWFsIG92ZXJoZWFkLiBDb0NhIGlzIHByZXRyYWluZWQgZW5kLXRvLWVuZCBhbmQgZnJvbSBzY3JhdGNoIG9uIGJvdGggd2ViLXNjYWxlIGFsdC10ZXh0IGRhdGEgYW5kIGFubm90YXRlZCBpbWFnZXMgYnkgdHJlYXRpbmcgYWxsIGxhYmVscyBzaW1wbHkgYXMgdGV4dCwgc2VhbWxlc3NseSB1bmlmeWluZyBuYXR1cmFsIGxhbmd1YWdlIHN1cGVydmlzaW9uIGZvciByZXByZXNlbnRhdGlvbiBsZWFybmluZy4gRW1waXJpY2FsbHksIENvQ2EgYWNoaWV2ZXMgc3RhdGUtb2YtdGhlLWFydCBwZXJmb3JtYW5jZSB3aXRoIHplcm8tc2hvdCB0cmFuc2ZlciBvciBtaW5pbWFsIHRhc2stc3BlY2lmaWMgYWRhcHRhdGlvbiBvbiBhIGJyb2FkIHJhbmdlIG9mIGRvd25zdHJlYW0gdGFza3MsIHNwYW5uaW5nIHZpc3VhbCByZWNvZ25pdGlvbiAoSW1hZ2VOZXQsIEtpbmV0aWNzLTQwMC82MDAvNzAwLCBNb21lbnRzLWluLVRpbWUpLCBjcm9zc21vZGFsIHJldHJpZXZhbCAoTVNDT0NPLCBGbGlja3IzMEssIE1TUi1WVFQpLCBtdWx0aW1vZGFsIHVuZGVyc3RhbmRpbmcgKFZRQSwgU05MSS1WRSwgTkxWUjIpLCBhbmQgaW1hZ2UgY2FwdGlvbmluZyAoTVNDT0NPLCBOb0NhcHMpLiBOb3RhYmx5IG9uIEltYWdlTmV0IGNsYXNzaWZpY2F0aW9uLCBDb0NhIG9idGFpbnMgODYuMyUgemVyby1zaG90IHRvcC0xIGFjY3VyYWN5LCA5MC42JSB3aXRoIGEgZnJvemVuIGVuY29kZXIgYW5kIGxlYXJuZWQgY2xhc3NpZmljYXRpb24gaGVhZCwgYW5kIG5ldyBzdGF0ZS1vZi10aGUtYXJ0IDkxLjAlIHRvcC0xIGFjY3VyYWN5IG9uIEltYWdlTmV0IHdpdGggYSBmaW5ldHVuZWQgZW5jb2Rlci4iLDYuODc1LCxVbnJlbGVhc2VkLFVuaXRlZCBTdGF0ZXMgb2YgQW1lcmljYSwsLCwyMDQ4LjAsLDIwMjYtMDUtMjUgMTI6MTY6MzQrMDA6MDAsLCwsLCI2NSw1MzYgaW1hZ2UtdGV4dCBwYWlycyIsSW5kdXN0cnksLCwsLFVucmVsZWFzZWQsLCw3ODA0My4zNzU2OTExNzc1LCwsLDEzOTcyNjYuMTMxOTExNzE3NixIYXJkd2FyZSwsLCwsTm8KTWV0YUxNLCJNdWx0aW1vZGFsLExhbmd1YWdlLFZpc2lvbiIsIkxhbmd1YWdlIG1vZGVsaW5nLFZpc3VhbCBxdWVzdGlvbiBhbnN3ZXJpbmcsTGFuZ3VhZ2UgbW9kZWxpbmcvZ2VuZXJhdGlvbixJbWFnZSBjYXB0aW9uaW5nIixNaWNyb3NvZnQgUmVzZWFyY2gsIllhcnUgSGFvLCBIYW95dSBTb25nLCBMaSBEb25nLCBTaGFvaGFuIEh1YW5nLCBaZXdlbiBDaGksIFdlbmh1aSBXYW5nLCBTaHVtaW5nIE1hLCBGdXJ1IFdlaSIsMjAyMi0wNi0xMyxMYW5ndWFnZSBNb2RlbHMgYXJlIEdlbmVyYWwtUHVycG9zZSBJbnRlcmZhY2VzLGh0dHBzOi8vYXJ4aXYub3JnL2Ficy8yMjA2LjA2MzM2djEsMTEwLjAsU09UQSBpbXByb3ZlbWVudCwiQWJzdHJhY3Q6ICIiRXhwZXJpbWVudGFsIHJlc3VsdHMgYWNyb3NzIHZhcmlvdXMgbGFuZ3VhZ2Utb25seSBhbmQgdmlzaW9uLWxhbmd1YWdlIGJlbmNobWFya3Mgc2hvdyB0aGF0IG91ciBtb2RlbCBvdXRwZXJmb3JtcyBvciBpcyBjb21wZXRpdGl2ZSB3aXRoIHNwZWNpYWxpemVkIG1vZGVscyBvbiBmaW5ldHVuaW5nLCB6ZXJvLXNob3QgZ2VuZXJhbGl6YXRpb24sIGFuZCBmZXctc2hvdCBsZWFybmluZy4iIgoKIiJUYWJsZSA3IGFuZCBUYWJsZSA4IHNob3cgdGhlIHplcm8tc2hvdCBjYXB0aW9uaW5nIHJlc3VsdHMgb24gQ09DTyBLYXJwYXRoeSB0ZXN0IHNwbGl0LCBOb0NhcHMgdmFsaWRhdGlvbiBzZXQsIGFuZCBGbGlja3IzMGsgdGVzdCBzZXQuIE1FVEFMTSBvdXRwZXJmb3JtcyByZWNlbnQgc3Ryb25nIG1ldGhvZHMgb24gdGhyZWUgaW1hZ2UgY2FwdGlvbmluZyBkYXRhc2V0cy4iIgoKVGFibGUgMTIiLCwsLCw2NDY3MDcyMDAwMDAsLCwsLFNlbGYtc3VwZXJ2aXNlZCBsZWFybmluZyxTcGVjdWxhdGl2ZSwiRm91bmRhdGlvbiBtb2RlbHMgaGF2ZSByZWNlaXZlZCBtdWNoIGF0dGVudGlvbiBkdWUgdG8gdGhlaXIgZWZmZWN0aXZlbmVzcyBhY3Jvc3MgYSBicm9hZCByYW5nZSBvZiBkb3duc3RyZWFtIGFwcGxpY2F0aW9ucy4gVGhvdWdoIHRoZXJlIGlzIGEgYmlnIGNvbnZlcmdlbmNlIGluIHRlcm1zIG9mIGFyY2hpdGVjdHVyZSwgbW9zdCBwcmV0cmFpbmVkIG1vZGVscyBhcmUgdHlwaWNhbGx5IHN0aWxsIGRldmVsb3BlZCBmb3Igc3BlY2lmaWMgdGFza3Mgb3IgbW9kYWxpdGllcy4gSW4gdGhpcyB3b3JrLCB3ZSBwcm9wb3NlIHRvIHVzZSBsYW5ndWFnZSBtb2RlbHMgYXMgYSBnZW5lcmFsLXB1cnBvc2UgaW50ZXJmYWNlIHRvIHZhcmlvdXMgZm91bmRhdGlvbiBtb2RlbHMuIEEgY29sbGVjdGlvbiBvZiBwcmV0cmFpbmVkIGVuY29kZXJzIHBlcmNlaXZlIGRpdmVyc2UgbW9kYWxpdGllcyAoc3VjaCBhcyB2aXNpb24sIGFuZCBsYW5ndWFnZSksIGFuZCB0aGV5IGRvY2sgd2l0aCBhIGxhbmd1YWdlIG1vZGVsIHRoYXQgcGxheXMgdGhlIHJvbGUgb2YgYSB1bml2ZXJzYWwgdGFzayBsYXllci4gV2UgcHJvcG9zZSBhIHNlbWktY2F1c2FsIGxhbmd1YWdlIG1vZGVsaW5nIG9iamVjdGl2ZSB0byBqb2ludGx5IHByZXRyYWluIHRoZSBpbnRlcmZhY2UgYW5kIHRoZSBtb2R1bGFyIGVuY29kZXJzLiBXZSBzdWJzdW1lIHRoZSBhZHZhbnRhZ2VzIGFuZCBjYXBhYmlsaXRpZXMgZnJvbSBib3RoIGNhdXNhbCBhbmQgbm9uLWNhdXNhbCBtb2RlbGluZywgdGhlcmVieSBjb21iaW5pbmcgdGhlIGJlc3Qgb2YgdHdvIHdvcmxkcy4gU3BlY2lmaWNhbGx5LCB0aGUgcHJvcG9zZWQgbWV0aG9kIG5vdCBvbmx5IGluaGVyaXRzIHRoZSBjYXBhYmlsaXRpZXMgb2YgaW4tY29udGV4dCBsZWFybmluZyBhbmQgb3Blbi1lbmRlZCBnZW5lcmF0aW9uIGZyb20gY2F1c2FsIGxhbmd1YWdlIG1vZGVsaW5nLCBidXQgYWxzbyBpcyBjb25kdWNpdmUgdG8gZmluZXR1bmluZyBiZWNhdXNlIG9mIHRoZSBiaWRpcmVjdGlvbmFsIGVuY29kZXJzLiBNb3JlIGltcG9ydGFudGx5LCBvdXIgYXBwcm9hY2ggc2VhbWxlc3NseSB1bmxvY2tzIHRoZSBjb21iaW5hdGlvbnMgb2YgdGhlIGFib3ZlIGNhcGFiaWxpdGllcywgZS5nLiwgZW5hYmxpbmcgaW4tY29udGV4dCBsZWFybmluZyBvciBpbnN0cnVjdGlvbiBmb2xsb3dpbmcgd2l0aCBmaW5ldHVuZWQgZW5jb2RlcnMuIEV4cGVyaW1lbnRhbCByZXN1bHRzIGFjcm9zcyB2YXJpb3VzIGxhbmd1YWdlLW9ubHkgYW5kIHZpc2lvbi1sYW5ndWFnZSBiZW5jaG1hcmtzIHNob3cgdGhhdCBvdXIgbW9kZWwgb3V0cGVyZm9ybXMgb3IgaXMgY29tcGV0aXRpdmUgd2l0aCBzcGVjaWFsaXplZCBtb2RlbHMgb24gZmluZXR1bmluZywgemVyby1zaG90IGdlbmVyYWxpemF0aW9uLCBhbmQgZmV3LXNob3QgbGVhcm5pbmcuIiwsLFVucmVsZWFzZWQsVW5pdGVkIFN0YXRlcyBvZiBBbWVyaWNhLCwsLCwsMjAyNi0wNS0yNSAxMjoxNjozNSswMDowMCwsLCwyMDk3MTUyLjAsIjEwMjQgKiAyMDQ4IC0gIiJUaGUgbWF4aW11bSBpbnB1dCBsZW5ndGhzIGZvciBub24tY2F1c2FsIGFuZCBzZW1pLWNhdXNhbCBtb2RlbHMgYXJlIDUxMiBhbmQgMjA0OCwgcmVzcGVjdGl2ZWx5LiIiIChTZWMuIDMuMiwgcC4gOSkgYW5kICIiV2UgcHJldHJhaW4gTUVUQUxNIGZvciAzMDBrIHN0ZXBzIHdpdGggYSBiYXRjaCBzaXplIG9mIDEwMjQiIiIsSW5kdXN0cnksLCwsLFVucmVsZWFzZWQsIkkgZG9uJ3Qgc2VlIG5laXRoZXIgY29kZSBub3Igd2VpZ2h0cyBoZXJlCmh0dHBzOi8vZ2l0aHViLmNvbS9taWNyb3NvZnQvdW5pbG0vdHJlZS9tYXN0ZXIvbWV0YWxtIixUcnVlLCwsLCwsLCwsLCxObwpFR1JVIChXVDIpLExhbmd1YWdlLExhbmd1YWdlIG1vZGVsaW5nLCJSdWhyIFVuaXZlcnNpdHkgQm9jaHVtLFRlY2huaXNjaGUgVW5pdmVyc2l0w6R0IERyZXNkZW4sVW5pdmVyc2l0eSBvZiBMb25kb24iLCJBbmFuZCBTdWJyYW1vbmV5LCBLaGFsZWVsdWxsYSBLaGFuIE5hemVlciwgTWFyayBTY2jDtm5lLCBDaHJpc3RpYW4gTWF5ciwgRGF2aWQgS2FwcGVsIiwyMDIyLTA2LTEzLEVmZmljaWVudCByZWN1cnJlbnQgYXJjaGl0ZWN0dXJlcyB0aHJvdWdoIGFjdGl2aXR5IHNwYXJzaXR5IGFuZCBzcGFyc2UgYmFjay1wcm9wYWdhdGlvbiB0aHJvdWdoIHRpbWUsaHR0cHM6Ly9hcnhpdi5vcmcvYWJzLzIyMDYuMDYxNzh2MywzNC4wLCxTT1RBIGZvciByZWN1cnJlbnQgbmV0d29ya3MgYnV0IG5vdCBpbiBnZW5lcmFsLDc0MDAwMDAwLjAsIjc0TQpUYWJsZSAzCiIsMi4yMmUrMTgsNiBGTE9QIC8gdG9rZW4gLyBwYXJhbWV0ZXIgKiA3NDAwMDAwMCBwYXJhbWV0ZXJzICogMjAwMDAwMCB0b2tlbnMgKiAyNTAwIGVwb2NocyA9IDIuMjIgw5cgMTBeMTggRkxPUCwyMDAwMDAwLCIiIkFsbCBFR1JVIG1vZGVscyB3ZXJlIHRyYWluZWQgZm9yIDI1MDAgZXBvY2hzIiIKCnNpemUgb2YgV1QyOiAyTSB0b2tlbnMKClRhYmxlIFM2CmJhdGNoIHNpemUgMTI4CnNlcSBsZW5ndGggNjciLCwsTlZJRElBIEExMDAsLENvbmZpZGVudCwiUmVjdXJyZW50IG5ldXJhbCBuZXR3b3JrcyAoUk5OcykgYXJlIHdlbGwgc3VpdGVkIGZvciBzb2x2aW5nIHNlcXVlbmNlIHRhc2tzIGluIHJlc291cmNlLWNvbnN0cmFpbmVkIHN5c3RlbXMgZHVlIHRvIHRoZWlyIGV4cHJlc3Npdml0eSBhbmQgbG93IGNvbXB1dGF0aW9uYWwgcmVxdWlyZW1lbnRzLiBIb3dldmVyLCB0aGVyZSBpcyBzdGlsbCBhIG5lZWQgdG8gYnJpZGdlIHRoZSBnYXAgYmV0d2VlbiB3aGF0IFJOTnMgYXJlIGNhcGFibGUgb2YgaW4gdGVybXMgb2YgZWZmaWNpZW5jeSBhbmQgcGVyZm9ybWFuY2UgYW5kIHJlYWwtd29ybGQgYXBwbGljYXRpb24gcmVxdWlyZW1lbnRzLiBUaGUgbWVtb3J5IGFuZCBjb21wdXRhdGlvbmFsIHJlcXVpcmVtZW50cyBhcmlzaW5nIGZyb20gcHJvcGFnYXRpbmcgdGhlIGFjdGl2YXRpb25zIG9mIGFsbCB0aGUgbmV1cm9ucyBhdCBldmVyeSB0aW1lIHN0ZXAgdG8gZXZlcnkgY29ubmVjdGVkIG5ldXJvbiwgdG9nZXRoZXIgd2l0aCB0aGUgc2VxdWVudGlhbCBkZXBlbmRlbmNlIG9mIGFjdGl2YXRpb25zLCBjb250cmlidXRlIHRvIHRoZSBpbmVmZmljaWVuY3kgb2YgdHJhaW5pbmcgYW5kIHVzaW5nIFJOTnMuIFdlIHByb3Bvc2UgYSBzb2x1dGlvbiBpbnNwaXJlZCBieSBiaW9sb2dpY2FsIG5ldXJvbiBkeW5hbWljcyB0aGF0IG1ha2VzIHRoZSBjb21tdW5pY2F0aW9uIGJldHdlZW4gUk5OIHVuaXRzIHNwYXJzZSBhbmQgZGlzY3JldGUuIFRoaXMgbWFrZXMgdGhlIGJhY2t3YXJkIHBhc3Mgd2l0aCBiYWNrcHJvcGFnYXRpb24gdGhyb3VnaCB0aW1lIChCUFRUKSBjb21wdXRhdGlvbmFsbHkgc3BhcnNlIGFuZCBlZmZpY2llbnQgYXMgd2VsbC4gV2UgYmFzZSBvdXIgbW9kZWwgb24gdGhlIGdhdGVkIHJlY3VycmVudCB1bml0IChHUlUpLCBleHRlbmRpbmcgaXQgd2l0aCB1bml0cyB0aGF0IGVtaXQgZGlzY3JldGUgZXZlbnRzIGZvciBjb21tdW5pY2F0aW9uIHRyaWdnZXJlZCBieSBhIHRocmVzaG9sZCBzbyB0aGF0IG5vIGluZm9ybWF0aW9uIGlzIGNvbW11bmljYXRlZCB0byBvdGhlciB1bml0cyBpbiB0aGUgYWJzZW5jZSBvZiBldmVudHMuIFdlIHNob3cgdGhlb3JldGljYWxseSB0aGF0IHRoZSBjb21tdW5pY2F0aW9uIGJldHdlZW4gdW5pdHMsIGFuZCBoZW5jZSB0aGUgY29tcHV0YXRpb24gcmVxdWlyZWQgZm9yIGJvdGggdGhlIGZvcndhcmQgYW5kIGJhY2t3YXJkIHBhc3Nlcywgc2NhbGVzIHdpdGggdGhlIG51bWJlciBvZiBldmVudHMgaW4gdGhlIG5ldHdvcmsuIE91ciBtb2RlbCBhY2hpZXZlcyBlZmZpY2llbmN5IHdpdGhvdXQgY29tcHJvbWlzaW5nIHRhc2sgcGVyZm9ybWFuY2UsIGRlbW9uc3RyYXRpbmcgY29tcGV0aXRpdmUgcGVyZm9ybWFuY2UgY29tcGFyZWQgdG8gc3RhdGUtb2YtdGhlLWFydCByZWN1cnJlbnQgbmV0d29yayBtb2RlbHMgaW4gcmVhbC13b3JsZCB0YXNrcywgaW5jbHVkaW5nIGxhbmd1YWdlIG1vZGVsaW5nLiBUaGUgZHluYW1pYyBhY3Rpdml0eSBzcGFyc2l0eSBtZWNoYW5pc20gYWxzbyBtYWtlcyBvdXIgbW9kZWwgd2VsbCBzdWl0ZWQgZm9yIG5vdmVsIGVuZXJneS1lZmZpY2llbnQgbmV1cm9tb3JwaGljIGhhcmR3YXJlLiBDb2RlIGlzIGF2YWlsYWJsZSBhdCB0aGlzIGh0dHBzIFVSTC4iLDI1MDAuMCxFR1JVIChXVDIpLFVucmVsZWFzZWQsIkdlcm1hbnksR2VybWFueSxVbml0ZWQgS2luZ2RvbSBvZiBHcmVhdCBCcml0YWluIGFuZCBOb3J0aGVybiBJcmVsYW5kIiwsLCwsLDIwMjYtMDUtMjUgMTI6MTY6MzUrMDA6MDAsLCwsODU3Ni4wLDEyOCAqIDY3ID0gODU3NiwiQWNhZGVtaWEsQWNhZGVtaWEsQWNhZGVtaWEiLCwsLCxPcGVuIHNvdXJjZSwiQXBhY2hlIDIuMDogaHR0cHM6Ly9naXRodWIuY29tL0VmZmljaWVudC1TY2FsYWJsZS1NYWNoaW5lLUxlYXJuaW5nL0V2Tk4KdHJhaW46IGh0dHBzOi8vZ2l0aHViLmNvbS9FZmZpY2llbnQtU2NhbGFibGUtTWFjaGluZS1MZWFybmluZy9Fdk5OL2Jsb2IvbWFpbi9iZW5jaG1hcmtzL2xtL3RyYWluLnB5ICIsLCwsLCwsT3BlcmF0aW9uIGNvdW50aW5nLCwsLCxObwpFR1JVIChQVEIpLExhbmd1YWdlLExhbmd1YWdlIG1vZGVsaW5nLCJSdWhyIFVuaXZlcnNpdHkgQm9jaHVtLFRlY2huaXNjaGUgVW5pdmVyc2l0w6R0IERyZXNkZW4sVW5pdmVyc2l0eSBvZiBMb25kb24iLCJBbmFuZCBTdWJyYW1vbmV5LCBLaGFsZWVsdWxsYSBLaGFuIE5hemVlciwgTWFyayBTY2jDtm5lLCBDaHJpc3RpYW4gTWF5ciwgRGF2aWQgS2FwcGVsIiwyMDIyLTA2LTEzLEVmZmljaWVudCByZWN1cnJlbnQgYXJjaGl0ZWN0dXJlcyB0aHJvdWdoIGFjdGl2aXR5IHNwYXJzaXR5IGFuZCBzcGFyc2UgYmFjay1wcm9wYWdhdGlvbiB0aHJvdWdoIHRpbWUsaHR0cHM6Ly9hcnhpdi5vcmcvYWJzLzIyMDYuMDYxNzh2MywzNC4wLCwsNTUwMDAwMDAuMCwiVGFibGUgMwoiLCwsMTIzODY2NywsLCxOVklESUEgQTEwMCwsQ29uZmlkZW50LCJSZWN1cnJlbnQgbmV1cmFsIG5ldHdvcmtzIChSTk5zKSBhcmUgd2VsbCBzdWl0ZWQgZm9yIHNvbHZpbmcgc2VxdWVuY2UgdGFza3MgaW4gcmVzb3VyY2UtY29uc3RyYWluZWQgc3lzdGVtcyBkdWUgdG8gdGhlaXIgZXhwcmVzc2l2aXR5IGFuZCBsb3cgY29tcHV0YXRpb25hbCByZXF1aXJlbWVudHMuIEhvd2V2ZXIsIHRoZXJlIGlzIHN0aWxsIGEgbmVlZCB0byBicmlkZ2UgdGhlIGdhcCBiZXR3ZWVuIHdoYXQgUk5OcyBhcmUgY2FwYWJsZSBvZiBpbiB0ZXJtcyBvZiBlZmZpY2llbmN5IGFuZCBwZXJmb3JtYW5jZSBhbmQgcmVhbC13b3JsZCBhcHBsaWNhdGlvbiByZXF1aXJlbWVudHMuIFRoZSBtZW1vcnkgYW5kIGNvbXB1dGF0aW9uYWwgcmVxdWlyZW1lbnRzIGFyaXNpbmcgZnJvbSBwcm9wYWdhdGluZyB0aGUgYWN0aXZhdGlvbnMgb2YgYWxsIHRoZSBuZXVyb25zIGF0IGV2ZXJ5IHRpbWUgc3RlcCB0byBldmVyeSBjb25uZWN0ZWQgbmV1cm9uLCB0b2dldGhlciB3aXRoIHRoZSBzZXF1ZW50aWFsIGRlcGVuZGVuY2Ugb2YgYWN0aXZhdGlvbnMsIGNvbnRyaWJ1dGUgdG8gdGhlIGluZWZmaWNpZW5jeSBvZiB0cmFpbmluZyBhbmQgdXNpbmcgUk5Ocy4gV2UgcHJvcG9zZSBhIHNvbHV0aW9uIGluc3BpcmVkIGJ5IGJpb2xvZ2ljYWwgbmV1cm9uIGR5bmFtaWNzIHRoYXQgbWFrZXMgdGhlIGNvbW11bmljYXRpb24gYmV0d2VlbiBSTk4gdW5pdHMgc3BhcnNlIGFuZCBkaXNjcmV0ZS4gVGhpcyBtYWtlcyB0aGUgYmFja3dhcmQgcGFzcyB3aXRoIGJhY2twcm9wYWdhdGlvbiB0aHJvdWdoIHRpbWUgKEJQVFQpIGNvbXB1dGF0aW9uYWxseSBzcGFyc2UgYW5kIGVmZmljaWVudCBhcyB3ZWxsLiBXZSBiYXNlIG91ciBtb2RlbCBvbiB0aGUgZ2F0ZWQgcmVjdXJyZW50IHVuaXQgKEdSVSksIGV4dGVuZGluZyBpdCB3aXRoIHVuaXRzIHRoYXQgZW1pdCBkaXNjcmV0ZSBldmVudHMgZm9yIGNvbW11bmljYXRpb24gdHJpZ2dlcmVkIGJ5IGEgdGhyZXNob2xkIHNvIHRoYXQgbm8gaW5mb3JtYXRpb24gaXMgY29tbXVuaWNhdGVkIHRvIG90aGVyIHVuaXRzIGluIHRoZSBhYnNlbmNlIG9mIGV2ZW50cy4gV2Ugc2hvdyB0aGVvcmV0aWNhbGx5IHRoYXQgdGhlIGNvbW11bmljYXRpb24gYmV0d2VlbiB1bml0cywgYW5kIGhlbmNlIHRoZSBjb21wdXRhdGlvbiByZXF1aXJlZCBmb3IgYm90aCB0aGUgZm9yd2FyZCBhbmQgYmFja3dhcmQgcGFzc2VzLCBzY2FsZXMgd2l0aCB0aGUgbnVtYmVyIG9mIGV2ZW50cyBpbiB0aGUgbmV0d29yay4gT3VyIG1vZGVsIGFjaGlldmVzIGVmZmljaWVuY3kgd2l0aG91dCBjb21wcm9taXNpbmcgdGFzayBwZXJmb3JtYW5jZSwgZGVtb25zdHJhdGluZyBjb21wZXRpdGl2ZSBwZXJmb3JtYW5jZSBjb21wYXJlZCB0byBzdGF0ZS1vZi10aGUtYXJ0IHJlY3VycmVudCBuZXR3b3JrIG1vZGVscyBpbiByZWFsLXdvcmxkIHRhc2tzLCBpbmNsdWRpbmcgbGFuZ3VhZ2UgbW9kZWxpbmcuIFRoZSBkeW5hbWljIGFjdGl2aXR5IHNwYXJzaXR5IG1lY2hhbmlzbSBhbHNvIG1ha2VzIG91ciBtb2RlbCB3ZWxsIHN1aXRlZCBmb3Igbm92ZWwgZW5lcmd5LWVmZmljaWVudCBuZXVyb21vcnBoaWMgaGFyZHdhcmUuIENvZGUgaXMgYXZhaWxhYmxlIGF0IHRoaXMgaHR0cHMgVVJMLiIsMjUwMC4wLEVHUlUgKFBUQiksVW5yZWxlYXNlZCwiR2VybWFueSxHZXJtYW55LFVuaXRlZCBLaW5nZG9tIG9mIEdyZWF0IEJyaXRhaW4gYW5kIE5vcnRoZXJuIElyZWxhbmQiLCwsLDEuMCwsMjAyNi0wNS0yNSAxMjoxNjozNCswMDowMCwsLCwsLCJBY2FkZW1pYSxBY2FkZW1pYSxBY2FkZW1pYSIsLCwsLE9wZW4gc291cmNlLEFwYWNoZSAyLjA6IGh0dHBzOi8vZ2l0aHViLmNvbS9FZmZpY2llbnQtU2NhbGFibGUtTWFjaGluZS1MZWFybmluZy9Fdk5OLCwsLCwsNDQxLjAzMDQxMTg0MDU5OTg3LCwsLCwsTm8KQklHLUcgMTM3QixMYW5ndWFnZSxMYW5ndWFnZSBtb2RlbGluZy9nZW5lcmF0aW9uLEdvb2dsZSwiQWFyb2hpIFNyaXZhc3RhdmEsIEFiaGluYXYgUmFzdG9naSwgQWJoaXNoZWsgUmFvLCBBYnUgQXdhbCBNZCBTaG9lYiwgQWJ1YmFrYXIgQWJpZCwgQWRhbSBGaXNjaCwgQWRhbSBSLiBCcm93biwgQWRhbSBTYW50b3JvLCBBZGl0eWEgR3VwdGEsIEFkcmnDoCBHYXJyaWdhLUFsb25zbywgQWduaWVzemthIEtsdXNrYSwgQWl0b3IgTGV3a293eWN6LCBBa3NoYXQgQWdhcndhbCwgQWxldGhlYSBQb3dlciwgQWxleCBSYXksIEFsZXggV2Fyc3RhZHQsIEFsZXhhbmRlciBXLiBLb2N1cmVrLCBBbGkgU2FmYXlhLCBBbGkgVGF6YXJ2LCBBbGljZSBYaWFuZywgQWxpY2lhIFBhcnJpc2gsIEFsbGVuIE5pZSwgQW1hbiBIdXNzYWluLCBBbWFuZGEgQXNrZWxsLCBBbWFuZGEgRHNvdXphLCBBbWJyb3NlIFNsb25lLCBBbWVldCBSYWhhbmUsIEFuYW50aGFyYW1hbiBTLiBJeWVyLCBBbmRlcnMgQW5kcmVhc3NlbiwgQW5kcmVhIE1hZG90dG8sIEFuZHJlYSBTYW50aWxsaSwgQW5kcmVhcyBTdHVobG3DvGxsZXIsIEFuZHJldyBEYWksIEFuZHJldyBMYSwgQW5kcmV3IExhbXBpbmVuLCBBbmR5IFpvdSwgQW5nZWxhIEppYW5nLCBBbmdlbGljYSBDaGVuLCBBbmggVnVvbmcsIEFuaW1lc2ggR3VwdGEsIEFubmEgR290dGFyZGksIEFudG9uaW8gTm9yZWxsaSwgQW51IFZlbmthdGVzaCwgQXJhc2ggR2hvbGFtaWRhdm9vZGksIEFyZmEgVGFiYXNzdW0sIEFydWwgTWVuZXplcywgQXJ1biBLaXJ1YmFyYWphbiwgQXNoZXIgTXVsbG9rYW5kb3YsIEFzaGlzaCBTYWJoYXJ3YWwsIEF1c3RpbiBIZXJyaWNrLCBBdmlhIEVmcmF0LCBBeWt1dCBFcmRlbSwgQXlsYSBLYXJha2HFnywgQi4gUnlhbiBSb2JlcnRzLCBCYW8gU2hlbmcgTG9lLCBCYXJyZXQgWm9waCwgQmFydMWCb21pZWogQm9qYW5vd3NraSwgQmF0dWhhbiDDlnp5dXJ0LCBCZWhuYW0gSGVkYXlhdG5pYSwgQmVobmFtIE5leXNoYWJ1ciwgQmVuamFtaW4gSW5kZW4sIEJlbm5vIFN0ZWluLCBCZXJrIEVrbWVrY2ksIEJpbGwgWXVjaGVuIExpbiwgQmxha2UgSG93YWxkLCBCcnlhbiBPcmluaW9uLCBDYW1lcm9uIERpYW8sIENhbWVyb24gRG91ciwgQ2F0aGVyaW5lIFN0aW5zb24sIENlZHJpY2sgQXJndWV0YSwgQ8Opc2FyIEZlcnJpIFJhbcOtcmV6LCBDaGFuZGFuIFNpbmdoLCBDaGFybGVzIFJhdGhrb3BmLCBDaGVubGluIE1lbmcsIENoaXR0YSBCYXJhbCwgQ2hpeXUgV3UsIENocmlzIENhbGxpc29uLUJ1cmNoLCBDaHJpcyBXYWl0ZXMsIENocmlzdGlhbiBWb2lndCwgQ2hyaXN0b3BoZXIgRC4gTWFubmluZywgQ2hyaXN0b3BoZXIgUG90dHMsIENpbmR5IFJhbWlyZXosIENsYXJhIEUuIFJpdmVyYSwgQ2xlbWVuY2lhIFNpcm8sIENvbGluIFJhZmZlbCwgQ291cnRuZXkgQXNoY3JhZnQsIENyaXN0aW5hIEdhcmJhY2VhLCBEYW1pZW4gU2lsZW8sIERhbiBHYXJyZXR0ZSwgRGFuIEhlbmRyeWNrcywgRGFuIEtpbG1hbiwgRGFuIFJvdGgsIERhbmllbCBGcmVlbWFuLCBEYW5pZWwgS2hhc2hhYmksIERhbmllbCBMZXZ5LCBEYW5pZWwgTW9zZWd1w60gR29uesOhbGV6LCBEYW5pZWxsZSBQZXJzenlrLCBEYW5ueSBIZXJuYW5kZXosIERhbnFpIENoZW4sIERhcGhuZSBJcHBvbGl0byBldCBhbC4gKDM1MSBhZGRpdGlvbmFsIGF1dGhvcnMgbm90IHNob3duKSIsMjAyMi0wNi0wOSxCZXlvbmQgdGhlIEltaXRhdGlvbiBHYW1lOiBRdWFudGlmeWluZyBhbmQgZXh0cmFwb2xhdGluZyB0aGUgY2FwYWJpbGl0aWVzIG9mIGxhbmd1YWdlIG1vZGVscyxodHRwczovL2FyeGl2Lm9yZy9hYnMvMjIwNi4wNDYxNSwyNDQxLjAsLCwxMzcwMDAwMDAwMDAuMCwiMTM3Qi4gVGFibGUgQXBwLjEKIiw1LjZlKzIzLCIiIkJJRy1HIG1vZGVscyB3ZXJlIHRyYWluZWQgYXQgR29vZ2xlLiBXZSB1c2UgMTMgZGVuc2UgZGVjb2Rlci1vbmx5IFRyYW5zZm9ybWVyIG1vZGVscyAoVmFzd2FuaQpldCBhbC4sIDIwMTcpIHdpdGggZ2F0ZWQgYWN0aXZhdGlvbiBsYXllcnMgKERhdXBoaW4gZXQgYWwuLCAyMDE3KSBhbmQgR0VMVSBhY3RpdmF0aW9ucyBiYXNlZCBvbiB0aGUgTGFNREEKYXJjaGl0ZWN0dXJlcyAoVGhvcHBpbGFuIGV0IGFsLiwgMjAyMikuIFRoZXNlIG1vZGVscyB3ZXJlIHRyYWluZWQgb24gYSBkYXRhc2V0IGNvbnNpc3Rpbmcgb2YgYSBtaXh0dXJlIG9mIHdlYgpkb2N1bWVudHMsIGNvZGUsIGRpYWxvZywgYW5kIFdpa2lwZWRpYSBkYXRhLCB3aXRoIGFwcHJveGltYXRlbHkgdGhyZWUgYmlsbGlvbiBkb2N1bWVudHMgdG9rZW5pemVkIHRvIDIuOAp0cmlsbGlvbiBCUEUgdG9rZW5zIHVzaW5nIGEgMzJrLXRva2VuIFNlbnRlbmNlUGllY2Ugdm9jYWJ1bGFyeSIiCgpBcHBlbmRpeDoKCiIiV2UgdXNlIGEgcHJlLXRyYWluaW5nIGJhdGNoIHNpemUgb2YgMjYyayB0b2tlbnMgZm9yIGFsbCBtb2RlbHMuLi4iIgoKMi42TSBzdGVwcyBmb3IgMTM3QiwgcGVyIFRhYmxlIEFwcC4xLiBTbyB0cmFpbmVkIG9uIDIuNk0gKiAyNjJrID0gNjgxQiB0b2tlbnMgKH4wLjI1IGVwb2NocykKNjgxQiAqIDEzN0IgKiA2ID0gNS42ZTIzIiw2ODEyMDAwMDAwMDAsIkZ1bGwgZGF0YXNldCBpcyBjb21wcmlzZWQgb2YgMi44IHRyaWxsaW9uIHRva2VucywgYnV0IGNhbGN1bGF0aW9uIGJhc2VkIG9uIGJhdGNoIHNpemUgYW5kIHN0ZXBzIHN1Z2dlc3RzIG1vZGVsIHdhcyB0cmFpbmVkIG9uIG9ubHkgNjgxIGJpbGxpb24gdG9rZW5zLiIsLCwsLENvbmZpZGVudCwiTGFuZ3VhZ2UgbW9kZWxzIGRlbW9uc3RyYXRlIGJvdGggcXVhbnRpdGF0aXZlIGltcHJvdmVtZW50IGFuZCBuZXcgcXVhbGl0YXRpdmUgY2FwYWJpbGl0aWVzIHdpdGggaW5jcmVhc2luZyBzY2FsZS4gRGVzcGl0ZSB0aGVpciBwb3RlbnRpYWxseSB0cmFuc2Zvcm1hdGl2ZSBpbXBhY3QsIHRoZXNlIG5ldyBjYXBhYmlsaXRpZXMgYXJlIGFzIHlldCBwb29ybHkgY2hhcmFjdGVyaXplZC4gSW4gb3JkZXIgdG8gaW5mb3JtIGZ1dHVyZSByZXNlYXJjaCwgcHJlcGFyZSBmb3IgZGlzcnVwdGl2ZSBuZXcgbW9kZWwgY2FwYWJpbGl0aWVzLCBhbmQgYW1lbGlvcmF0ZSBzb2NpYWxseSBoYXJtZnVsIGVmZmVjdHMsIGl0IGlzIHZpdGFsIHRoYXQgd2UgdW5kZXJzdGFuZCB0aGUgcHJlc2VudCBhbmQgbmVhci1mdXR1cmUgY2FwYWJpbGl0aWVzIGFuZCBsaW1pdGF0aW9ucyBvZiBsYW5ndWFnZSBtb2RlbHMuIFRvIGFkZHJlc3MgdGhpcyBjaGFsbGVuZ2UsIHdlIGludHJvZHVjZSB0aGUgQmV5b25kIHRoZSBJbWl0YXRpb24gR2FtZSBiZW5jaG1hcmsgKEJJRy1iZW5jaCkuIEJJRy1iZW5jaCBjdXJyZW50bHkgY29uc2lzdHMgb2YgMjA0IHRhc2tzLCBjb250cmlidXRlZCBieSA0NTAgYXV0aG9ycyBhY3Jvc3MgMTMyIGluc3RpdHV0aW9ucy4gVGFzayB0b3BpY3MgYXJlIGRpdmVyc2UsIGRyYXdpbmcgcHJvYmxlbXMgZnJvbSBsaW5ndWlzdGljcywgY2hpbGRob29kIGRldmVsb3BtZW50LCBtYXRoLCBjb21tb24tc2Vuc2UgcmVhc29uaW5nLCBiaW9sb2d5LCBwaHlzaWNzLCBzb2NpYWwgYmlhcywgc29mdHdhcmUgZGV2ZWxvcG1lbnQsIGFuZCBiZXlvbmQuIEJJRy1iZW5jaCBmb2N1c2VzIG9uIHRhc2tzIHRoYXQgYXJlIGJlbGlldmVkIHRvIGJlIGJleW9uZCB0aGUgY2FwYWJpbGl0aWVzIG9mIGN1cnJlbnQgbGFuZ3VhZ2UgbW9kZWxzLiBXZSBldmFsdWF0ZSB0aGUgYmVoYXZpb3Igb2YgT3BlbkFJJ3MgR1BUIG1vZGVscywgR29vZ2xlLWludGVybmFsIGRlbnNlIHRyYW5zZm9ybWVyIGFyY2hpdGVjdHVyZXMsIGFuZCBTd2l0Y2gtc3R5bGUgc3BhcnNlIHRyYW5zZm9ybWVycyBvbiBCSUctYmVuY2gsIGFjcm9zcyBtb2RlbCBzaXplcyBzcGFubmluZyBtaWxsaW9ucyB0byBodW5kcmVkcyBvZiBiaWxsaW9ucyBvZiBwYXJhbWV0ZXJzLiBJbiBhZGRpdGlvbiwgYSB0ZWFtIG9mIGh1bWFuIGV4cGVydCByYXRlcnMgcGVyZm9ybWVkIGFsbCB0YXNrcyBpbiBvcmRlciB0byBwcm92aWRlIGEgc3Ryb25nIGJhc2VsaW5lLiBGaW5kaW5ncyBpbmNsdWRlOiBtb2RlbCBwZXJmb3JtYW5jZSBhbmQgY2FsaWJyYXRpb24gYm90aCBpbXByb3ZlIHdpdGggc2NhbGUsIGJ1dCBhcmUgcG9vciBpbiBhYnNvbHV0ZSB0ZXJtcyAoYW5kIHdoZW4gY29tcGFyZWQgd2l0aCByYXRlciBwZXJmb3JtYW5jZSk7IHBlcmZvcm1hbmNlIGlzIHJlbWFya2FibHkgc2ltaWxhciBhY3Jvc3MgbW9kZWwgY2xhc3NlcywgdGhvdWdoIHdpdGggYmVuZWZpdHMgZnJvbSBzcGFyc2l0eTsgdGFza3MgdGhhdCBpbXByb3ZlIGdyYWR1YWxseSBhbmQgcHJlZGljdGFibHkgY29tbW9ubHkgaW52b2x2ZSBhIGxhcmdlIGtub3dsZWRnZSBvciBtZW1vcml6YXRpb24gY29tcG9uZW50LCB3aGVyZWFzIHRhc2tzIHRoYXQgZXhoaWJpdCAiImJyZWFrdGhyb3VnaCIiIGJlaGF2aW9yIGF0IGEgY3JpdGljYWwgc2NhbGUgb2Z0ZW4gaW52b2x2ZSBtdWx0aXBsZSBzdGVwcyBvciBjb21wb25lbnRzLCBvciBicml0dGxlIG1ldHJpY3M7IHNvY2lhbCBiaWFzIHR5cGljYWxseSBpbmNyZWFzZXMgd2l0aCBzY2FsZSBpbiBzZXR0aW5ncyB3aXRoIGFtYmlndW91cyBjb250ZXh0LCBidXQgdGhpcyBjYW4gYmUgaW1wcm92ZWQgd2l0aCBwcm9tcHRpbmcuIiwxLjAsLFVucmVsZWFzZWQsVW5pdGVkIFN0YXRlcyBvZiBBbWVyaWNhLCwsLCwsMjAyNi0wNS0yNSAxMjoxNjozNSswMDowMCwsLCwyNjIwMDAuMCwsSW5kdXN0cnksLCwsLFVucmVsZWFzZWQsLFRydWUsLCwsLCxPcGVyYXRpb24gY291bnRpbmcsLCwsLE5vCkxJTW9FLUgvMTQsIk11bHRpbW9kYWwsVmlzaW9uLExhbmd1YWdlIixJbWFnZSBjbGFzc2lmaWNhdGlvbixHb29nbGUsIkJhc2lsIE11c3RhZmEsIENhcmxvcyBSaXF1ZWxtZSwgSm9hbiBQdWlnY2VydmVyLCBSb2RvbHBoZSBKZW5hdHRvbiwgTmVpbCBIb3Vsc2J5IiwyMDIyLTA2LTA2LE11bHRpbW9kYWwgQ29udHJhc3RpdmUgTGVhcm5pbmcgd2l0aCBMSU1vRTogdGhlIExhbmd1YWdlLUltYWdlIE1peHR1cmUgb2YgRXhwZXJ0cyxodHRwczovL2FyeGl2Lm9yZy9hYnMvMjIwNi4wMjc3MCwzMTcuMCwsIgoiLDU2MDAwMDAwMDAuMCwiU2VjdGlvbiAxOiAiIldlIHNjYWxlIHRoaXMgdXAgdG8gYSBsYXJnZSA1LjZCIHBhcmFtZXRlciBMSU1vRS1ILzE0IiIiLDEuOGUrMjIsIlNlY3Rpb24gMy4yOiAiIlRoZSBtb2RlbCBjb250YWlucyA1LjZCIHBhcmFtZXRlcnMgaW4gdG90YWwsIGJ1dCBvbmx5IGFwcGxpZXMgNjc1TSBwYXJhbWV0ZXJzIHBlciB0b2tlbiIiCgpGcm9tIFNlY3Rpb24gQS4zLCAiImJhdGNoIHNpemUgMjE1MDIgd2l0aCByZXNvbHV0aW9uIDI4OCBhbmQgdGV4dCBzZXF1ZW5jZSBsZW5ndGgxNiIiLiAiIlRoZSBtb2RlbCB3YXMgdHJhaW5lZCBmb3IgNzAwayBzdGVwcyBwcmUtY29vbGRvd24uIFRoZXJlIHdhcyBvbmUgY29vbGRvd24gb2YgbGVuZ3RoIDEyNWsgc3RlcHMKZnJvbSB0aGUgZmluYWwgc3RlcCwgYW5kIDMgb2YgbGVuZ3RoIDQwayBzdGVwcyBzdGFydGluZyBmcm9tIHN0ZXAgNjUwayIiLiBQYXRjaCBzaXplIDE0IGZvciBpbWFnZXMuCgpBc3N1bWUgQyA9IDYqTipELiAKQyA9IDYqNjc1ZTYqMjEuNWUzKjFlNiooMTYrKDI4OC8xNCkqKjIpLzIgPSAxLjhlMjIKClRoaXMgaXMgYnJvYWRseSBjb25zaXN0ZW50IHdpdGggVmlULUgvMTQncyBjb21wdXRlCgoKdXBkIEZpZ3VyZSAxMShjKSBzdWdnZXN0cyAxLjQqMTBeNCoxMF45IEZMT1BTID0gMS40KjEwXjEzIEZMT1BTIiw0NTc1NjI1NjEyMDAwLCIiIkJ5IGRlZmF1bHQsIGFsbCBtb2RlbHMgYXJlIHRyYWluZWQgb24gcGFpcmVkIGltYWdlLXRleHQgZGF0YSB1c2VkIGluIFsxNl0sIGNvbnNpc3Rpbmcgb2YgMy42QiBpbWFnZXMgYW5kIGFsdC10ZXh0cyBzY3JhcGVkIGZyb20gdGhlIHdlYi4gRm9yIGxhcmdlIExJTW9FLUgvMTQgZXhwZXJpbWVudCwgd2UgYWxzbyBjby10cmFpbiB3aXRoIEpGVC00QiBbMTddLiIiCgoiIlRoZSBsYXJnZXN0IHNjYWxlIG1vZGVsIGlzIHRyYWluZWQgYXQgYmF0Y2ggc2l6ZSAyMTUwMiwgd2l0aCByZXNvbHV0aW9uIDI4OCBhbmQgdGV4dCBzZXF1ZW5jZSBsZW5ndGggMTYuIiIKCiIiVGhlIG1vZGVsIHdhcyB0cmFpbmVkIGZvciA3MDBrIHN0ZXBzIHByZS1jb29sZG93bi4gVGhlcmUgd2FzIG9uZSBjb29sZG93biBvZiBsZW5ndGggMTI1ayBzdGVwcyBmcm9tIHRoZSBmaW5hbCBzdGVwLCBhbmQgMyBvZiBsZW5ndGggNDBrIHN0ZXBzIHN0YXJ0aW5nIGZyb20gc3RlcCA2NTBrIiIKCjIxNTAyKjI4OCo3MDAwMDAgPSA0LjMzNDgwMzJlKzEyIGltYWdlIHRva2VucwoyMTUwMioxNio3MDAwMDAgPSAyNDA4MjI0MDAwMDAgdGV4dCB0b2tlbnMKCjI0MDgyMjQwMDAwMCArIDQuMzM0ODAzMmUrMTIgPSA0LjU3NTYyNTZlKzEyIHRvdGFsIHRva2VucyIsLCwiR29vZ2xlIFRQVSB2MixHb29nbGUgVFBVIHYzLEdvb2dsZSBUUFUgdjQiLCxDb25maWRlbnQsIkxhcmdlIHNwYXJzZWx5LWFjdGl2YXRlZCBtb2RlbHMgaGF2ZSBvYnRhaW5lZCBleGNlbGxlbnQgcGVyZm9ybWFuY2UgaW4gbXVsdGlwbGUgZG9tYWlucy4gSG93ZXZlciwgc3VjaCBtb2RlbHMgYXJlIHR5cGljYWxseSB0cmFpbmVkIG9uIGEgc2luZ2xlIG1vZGFsaXR5IGF0IGEgdGltZS4gV2UgcHJlc2VudCB0aGUgTGFuZ3VhZ2UtSW1hZ2UgTW9FLCBMSU1vRSwgYSBzcGFyc2UgbWl4dHVyZSBvZiBleHBlcnRzIG1vZGVsIGNhcGFibGUgb2YgbXVsdGltb2RhbCBsZWFybmluZy4gTElNb0UgYWNjZXB0cyBib3RoIGltYWdlcyBhbmQgdGV4dCBzaW11bHRhbmVvdXNseSwgd2hpbGUgYmVpbmcgdHJhaW5lZCB1c2luZyBhIGNvbnRyYXN0aXZlIGxvc3MuIE1vRXMgYXJlIGEgbmF0dXJhbCBmaXQgZm9yIGEgbXVsdGltb2RhbCBiYWNrYm9uZSwgc2luY2UgZXhwZXJ0IGxheWVycyBjYW4gbGVhcm4gYW4gYXBwcm9wcmlhdGUgcGFydGl0aW9uaW5nIG9mIG1vZGFsaXRpZXMuIEhvd2V2ZXIsIG5ldyBjaGFsbGVuZ2VzIGFyaXNlOyBpbiBwYXJ0aWN1bGFyLCB0cmFpbmluZyBzdGFiaWxpdHkgYW5kIGJhbGFuY2VkIGV4cGVydCB1dGlsaXphdGlvbiwgZm9yIHdoaWNoIHdlIHByb3Bvc2UgYW4gZW50cm9weS1iYXNlZCByZWd1bGFyaXphdGlvbiBzY2hlbWUuIEFjcm9zcyBtdWx0aXBsZSBzY2FsZXMsIHdlIGRlbW9uc3RyYXRlIHJlbWFya2FibGUgcGVyZm9ybWFuY2UgaW1wcm92ZW1lbnQgb3ZlciBkZW5zZSBtb2RlbHMgb2YgZXF1aXZhbGVudCBjb21wdXRhdGlvbmFsIGNvc3QuIExJTW9FLUwvMTYgdHJhaW5lZCBjb21wYXJhYmx5IHRvIENMSVAtTC8xNCBhY2hpZXZlcyA3OC42JSB6ZXJvLXNob3QgSW1hZ2VOZXQgYWNjdXJhY3kgKHZzLiA3Ni4yJSksIGFuZCB3aGVuIGZ1cnRoZXIgc2NhbGVkIHRvIEgvMTQgKHdpdGggYWRkaXRpb25hbCBkYXRhKSBpdCBhY2hpZXZlcyA4NC4xJSwgY29tcGFyYWJsZSB0byBzdGF0ZS1vZi10aGUtYXJ0IG1ldGhvZHMgd2hpY2ggdXNlIGxhcmdlciBjdXN0b20gcGVyLW1vZGFsaXR5IGJhY2tib25lcyBhbmQgcHJlLXRyYWluaW5nIHNjaGVtZXMuIFdlIGFuYWx5c2UgdGhlIHF1YW50aXRhdGl2ZSBhbmQgcXVhbGl0YXRpdmUgYmVoYXZpb3Igb2YgTElNb0UsIGFuZCBkZW1vbnN0cmF0ZSBwaGVub21lbmEgc3VjaCBhcyBkaWZmZXJpbmcgdHJlYXRtZW50IG9mIHRoZSBtb2RhbGl0aWVzIGFuZCB0aGUgb3JnYW5pYyBlbWVyZ2Vu</x:v>
      </x:c>
    </x:row>
    <x:row r="207" ht="18" customHeight="1">
      <x:c r="A207" s="17" t="n">
        <x:v>202</x:v>
      </x:c>
      <x:c r="B207" s="17" t="n">
        <x:v>309</x:v>
      </x:c>
      <x:c r="C207" s="94" t="str">
        <x:v>Y2Ugb2YgbW9kYWxpdHktc3BlY2lmaWMgZXhwZXJ0cy4iLCwsVW5yZWxlYXNlZCxVbml0ZWQgU3RhdGVzIG9mIEFtZXJpY2EsLCwsLCwyMDI2LTA1LTI1IDEyOjE2OjM1KzAwOjAwLCwsLCwsSW5kdXN0cnksLCwsLFVucmVsZWFzZWQsLCwsLCwsLE9wZXJhdGlvbiBjb3VudGluZywsLCwsTm8KRElUVE8sTGFuZ3VhZ2UsIkxhbmd1YWdlIG1vZGVsaW5nL2dlbmVyYXRpb24sVGV4dCBzdW1tYXJpemF0aW9uIiwiVHNpbmdodWEgVW5pdmVyc2l0eSxBcHBsZSxXZXN0bGFrZSBVbml2ZXJzaXR5LENoaW5lc2UgVW5pdmVyc2l0eSBvZiBIb25nIEtvbmcgKENVSEspIiwiSmluIFh1LCBYaWFvamlhbmcgTGl1LCBKaWFuaGFvIFlhbiwgRGVuZyBDYWksIEh1YXlhbmcgTGksIEppYW4gTGkiLDIwMjItMDYtMDYsTGVhcm5pbmcgdG8gQnJlYWsgdGhlIExvb3A6IEFuYWx5emluZyBhbmQgTWl0aWdhdGluZyBSZXBldGl0aW9ucyBmb3IgTmV1cmFsIFRleHQgR2VuZXJhdGlvbixodHRwczovL2FyeGl2Lm9yZy9hYnMvMjIwNi4wMjM2OSwxMDkuMCxTT1RBIGltcHJvdmVtZW50LCJBY2hpZXZlcyBTT1RBIG9uIENOTi9EYWlseU1haWwgYnkgZmluZS10dW5pbmcgYW5kIGltcHJvdmluZyBvbiBCQVJULWxhcmdlLCB3aGljaCBpcyBTT1RBIiw3NTAwMDAwMDAuMCwiIiJXZSB0cmFpbiBhIFRyYW5zZm9ybWVyIG1vZGVsICg3NTBNIHBhcmFtZXRlcnMsIHNpbWlsYXIgdG8gR1BULTIgTGFyZ2UpIiIKCiIiU3BlY2lmaWNhbGx5LCB3ZSB1c2UgYSAxNi1sYXllciBUcmFuc2Zvcm1lciB3aXRoIDggYXR0ZW50aW9uIGhlYWRzLCBoaWRkZW4gc2l6ZSAxMDI0IGFuZCBmdWxseS1jb25uZWN0ZWQgZGltZW5zaW9uIDQwOTYuIiIiLDMuMzE3NzZlKzE4LDYgRkxPUCAvIHRva2VuIC8gcGFyYW1ldGVyICogMTYwMDAwIHN0ZXBzICogMyBzYW1wbGVzIHBlciBiYXRjaCAqIDE1MzYgdG9rZW5zIHBlciBzYW1wbGUgKiAgNzUwMDAwMDAwIHBhcmFtZXRlcnMgPSAzLjMxNzc2IMOXIDEwXjE4IEZMT1AsMTAzMDAwMDAwLCwsLE5WSURJQSBWMTAwLCxDb25maWRlbnQsIldoaWxlIGxhcmdlLXNjYWxlIG5ldXJhbCBsYW5ndWFnZSBtb2RlbHMsIHN1Y2ggYXMgR1BUMiBhbmQgQkFSVCwgaGF2ZSBhY2hpZXZlZCBpbXByZXNzaXZlIHJlc3VsdHMgb24gdmFyaW91cyB0ZXh0IGdlbmVyYXRpb24gdGFza3MsIHRoZXkgdGVuZCB0byBnZXQgc3R1Y2sgaW4gdW5kZXNpcmFibGUgc2VudGVuY2UtbGV2ZWwgbG9vcHMgd2l0aCBtYXhpbWl6YXRpb24tYmFzZWQgZGVjb2RpbmcgYWxnb3JpdGhtcyAoXHRleHRpdHtlLmcufSwgZ3JlZWR5IHNlYXJjaCkuIFRoaXMgcGhlbm9tZW5vbiBpcyBjb3VudGVyLWludHVpdGl2ZSBzaW5jZSB0aGVyZSBhcmUgZmV3IGNvbnNlY3V0aXZlIHNlbnRlbmNlLWxldmVsIHJlcGV0aXRpb25zIGluIGh1bWFuIGNvcnBvcmEgKGUuZy4sIDAuMDJcJSBpbiBXaWtpdGV4dC0xMDMpLiBUbyBpbnZlc3RpZ2F0ZSB0aGUgdW5kZXJseWluZyByZWFzb25zIGZvciBnZW5lcmF0aW5nIGNvbnNlY3V0aXZlIHNlbnRlbmNlLWxldmVsIHJlcGV0aXRpb25zLCB3ZSBzdHVkeSB0aGUgcmVsYXRpb25zaGlwIGJldHdlZW4gdGhlIHByb2JhYmlsaXRpZXMgb2YgdGhlIHJlcGV0aXRpdmUgdG9rZW5zIGFuZCB0aGVpciBwcmV2aW91cyByZXBldGl0aW9ucyBpbiB0aGUgY29udGV4dC4gVGhyb3VnaCBvdXIgcXVhbnRpdGF0aXZlIGV4cGVyaW1lbnRzLCB3ZSBmaW5kIHRoYXQgMSkgTGFuZ3VhZ2UgbW9kZWxzIGhhdmUgYSBwcmVmZXJlbmNlIHRvIHJlcGVhdCB0aGUgcHJldmlvdXMgc2VudGVuY2U7IDIpIFRoZSBzZW50ZW5jZS1sZXZlbCByZXBldGl0aW9ucyBoYXZlIGEgXHRleHRpdHtzZWxmLXJlaW5mb3JjZW1lbnQgZWZmZWN0fTogdGhlIG1vcmUgdGltZXMgYSBzZW50ZW5jZSBpcyByZXBlYXRlZCBpbiB0aGUgY29udGV4dCwgdGhlIGhpZ2hlciB0aGUgcHJvYmFiaWxpdHkgb2YgY29udGludWluZyB0byBnZW5lcmF0ZSB0aGF0IHNlbnRlbmNlOyAzKSBUaGUgc2VudGVuY2VzIHdpdGggaGlnaGVyIGluaXRpYWwgcHJvYmFiaWxpdGllcyB1c3VhbGx5IGhhdmUgYSBzdHJvbmdlciBzZWxmLXJlaW5mb3JjZW1lbnQgZWZmZWN0LiBNb3RpdmF0ZWQgYnkgb3VyIGZpbmRpbmdzLCB3ZSBwcm9wb3NlIGEgc2ltcGxlIGFuZCBlZmZlY3RpdmUgdHJhaW5pbmcgbWV0aG9kIFx0ZXh0YmZ7RElUVE99IChQc2V1XHVuZGVybGluZXtEfW8tUmVwZXRcdW5kZXJsaW5le0lUfWlvbiBQZW5hbGl6YVx1bmRlcmxpbmV7VH1pXHVuZGVybGluZXtPfW4pLCB3aGVyZSB0aGUgbW9kZWwgbGVhcm5zIHRvIHBlbmFsaXplIHByb2JhYmlsaXRpZXMgb2Ygc2VudGVuY2UtbGV2ZWwgcmVwZXRpdGlvbnMgZnJvbSBwc2V1ZG8gcmVwZXRpdGl2ZSBkYXRhLiBBbHRob3VnaCBvdXIgbWV0aG9kIGlzIG1vdGl2YXRlZCBieSBtaXRpZ2F0aW5nIHJlcGV0aXRpb25zLCBleHBlcmltZW50cyBzaG93IHRoYXQgRElUVE8gbm90IG9ubHkgbWl0aWdhdGVzIHRoZSByZXBldGl0aW9uIGlzc3VlIHdpdGhvdXQgc2FjcmlmaWNpbmcgcGVycGxleGl0eSwgYnV0IGFsc28gYWNoaWV2ZXMgYmV0dGVyIGdlbmVyYXRpb24gcXVhbGl0eS4gRXh0ZW5zaXZlIGV4cGVyaW1lbnRzIG9uIG9wZW4tZW5kZWQgdGV4dCBnZW5lcmF0aW9uIChXaWtpdGV4dC0xMDMpIGFuZCB0ZXh0IHN1bW1hcml6YXRpb24gKENOTi9EYWlseU1haWwpIGRlbW9uc3RyYXRlIHRoZSBnZW5lcmFsaXR5IGFuZCBlZmZlY3RpdmVuZXNzIG9mIG91ciBtZXRob2QuIiw3LjE1OCxESVRUTyxVbnJlbGVhc2VkLCJDaGluYSxVbml0ZWQgU3RhdGVzIG9mIEFtZXJpY2EsQ2hpbmEsSG9uZyBLb25nIiwsLCw4LjAsLDIwMjYtMDUtMjUgMTI6MTY6MzQrMDA6MDAsLCwsLCwiQWNhZGVtaWEsSW5kdXN0cnksQWNhZGVtaWEsQWNhZGVtaWEiLCwsLCxPcGVuIHNvdXJjZSwib3BlbiBjb2RlCmh0dHBzOi8vZ2l0aHViLmNvbS9KeHUtVGh1L0RJVFRPCgp0cmFpbmluZzogaHR0cHM6Ly9naXRodWIuY29tL0p4dS1UaHUvRElUVE8vYmxvYi9tYWluL3RyYWluLnB5ICIsLCwsRlAxNiwsNDgxNi44MDI5MDg5ODM4NDksT3BlcmF0aW9uIGNvdW50aW5nLCwsLCxObwpEaWZmdXNpb24tR0FOLEltYWdlIGdlbmVyYXRpb24sIkltYWdlIGdlbmVyYXRpb24sVGV4dC10by1pbWFnZSIsIlVUIEF1c3RpbixNaWNyb3NvZnQiLCJaaGVuZG9uZyBXYW5nLCBIdWFuZ2ppZSBaaGVuZywgUGVuZ2NoZW5nIEhlLCBXZWl6aHUgQ2hlbiwgTWluZ3l1YW4gWmhvdSIsMjAyMi0wNi0wNSxEaWZmdXNpb24tR0FOOiBUcmFpbmluZyBHQU5zIHdpdGggRGlmZnVzaW9uLGh0dHBzOi8vYXJ4aXYub3JnL2Ficy8yMjA2LjAyMjYydjQsMzI3LjAsU09UQSBpbXByb3ZlbWVudCwiVGFibGUgMQoiIldlIGRlbW9uc3RyYXRlIHRoZSBhZHZhbnRhZ2VzIG9mIERpZmZ1c2lvbi1HQU4gb3ZlciBzdHJvbmcgR0FOIGJhc2VsaW5lcyBvbiB2YXJpb3VzIGRhdGFzZXRzLCBzaG93aW5nIHRoYXQgaXQgY2FuIHByb2R1Y2UgbW9yZSByZWFsaXN0aWMgaW1hZ2VzIHdpdGggaGlnaGVyIHN0YWJpbGl0eSBhbmQgZGF0YSBlZmZpY2llbmN5IHRoYW4gc3RhdGUtb2YtdGhlLWFydCBHQU5zLiIiCgoiIlF1YW50aXRhdGl2ZWx5LCBEaWZmdXNpb24gU3R5bGVHQU4yIG91dHBlcmZvcm1zIGFsbCB0aGUgR0FOIGJhc2VsaW5lcyBpbiBnZW5lcmF0aW9uIGRpdmVyc2l0eSwgYXMgbWVhc3VyZWQgYnkgUmVjYWxsLCBvbiBhbGwgNiBiZW5jaG1hcmsgZGF0YXNldHMgYW5kIG91dHBlcmZvcm1zIHRoZW0gaW4gRklEIGJ5IGEgY2xlYXIgbWFyZ2luIG9uIDUgb3V0IG9mIHRoZSA2IGJlbmNobWFyayBkYXRhc2V0cy4iIiIsLCwsIk11c3QgYmUgPDFlMjMgRkxPUCwgYWxsIGV4cGVyaW1lbnRzIHdlcmUgZG9uZSB3aXRoIDQgb3IgOCBWMTAwcy4iLCwsLCxOVklESUEgVjEwMCwsVW5rbm93biwiR2VuZXJhdGl2ZSBhZHZlcnNhcmlhbCBuZXR3b3JrcyAoR0FOcykgYXJlIGNoYWxsZW5naW5nIHRvIHRyYWluIHN0YWJseSwgYW5kIGEgcHJvbWlzaW5nIHJlbWVkeSBvZiBpbmplY3RpbmcgaW5zdGFuY2Ugbm9pc2UgaW50byB0aGUgZGlzY3JpbWluYXRvciBpbnB1dCBoYXMgbm90IGJlZW4gdmVyeSBlZmZlY3RpdmUgaW4gcHJhY3RpY2UuIEluIHRoaXMgcGFwZXIsIHdlIHByb3Bvc2UgRGlmZnVzaW9uLUdBTiwgYSBub3ZlbCBHQU4gZnJhbWV3b3JrIHRoYXQgbGV2ZXJhZ2VzIGEgZm9yd2FyZCBkaWZmdXNpb24gY2hhaW4gdG8gZ2VuZXJhdGUgR2F1c3NpYW5taXh0dXJlIGRpc3RyaWJ1dGVkIGluc3RhbmNlIG5vaXNlLiBEaWZmdXNpb24tR0FOIGNvbnNpc3RzIG9mIHRocmVlIGNvbXBvbmVudHMsIGluY2x1ZGluZyBhbiBhZGFwdGl2ZSBkaWZmdXNpb24gcHJvY2VzcywgYSBkaWZmdXNpb24gdGltZXN0ZXAtZGVwZW5kZW50IGRpc2NyaW1pbmF0b3IsIGFuZCBhIGdlbmVyYXRvci4gQm90aCB0aGUgb2JzZXJ2ZWQgYW5kIGdlbmVyYXRlZCBkYXRhIGFyZSBkaWZmdXNlZCBieSB0aGUgc2FtZSBhZGFwdGl2ZSBkaWZmdXNpb24gcHJvY2Vzcy4gQXQgZWFjaCBkaWZmdXNpb24gdGltZXN0ZXAsIHRoZXJlIGlzIGEgZGlmZmVyZW50IG5vaXNlLXRvLWRhdGEgcmF0aW8gYW5kIHRoZSB0aW1lc3RlcC1kZXBlbmRlbnQgZGlzY3JpbWluYXRvciBsZWFybnMgdG8gZGlzdGluZ3Vpc2ggdGhlIGRpZmZ1c2VkIHJlYWwgZGF0YSBmcm9tIHRoZSBkaWZmdXNlZCBnZW5lcmF0ZWQgZGF0YS4gVGhlIGdlbmVyYXRvciBsZWFybnMgZnJvbSB0aGUgZGlzY3JpbWluYXRvcuKAmXMgZmVlZGJhY2sgYnkgYmFja3Byb3BhZ2F0aW5nIHRocm91Z2ggdGhlIGZvcndhcmQgZGlmZnVzaW9uIGNoYWluLCB3aG9zZSBsZW5ndGggaXMgYWRhcHRpdmVseSBhZGp1c3RlZCB0byBiYWxhbmNlIHRoZSBub2lzZSBhbmQgZGF0YSBsZXZlbHMuIFdlIHRoZW9yZXRpY2FsbHkgc2hvdyB0aGF0IHRoZSBkaXNjcmltaW5hdG9y4oCZcyB0aW1lc3RlcC1kZXBlbmRlbnQgc3RyYXRlZ3kgZ2l2ZXMgY29uc2lzdGVudCBhbmQgaGVscGZ1bCBndWlkYW5jZSB0byB0aGUgZ2VuZXJhdG9yLCBlbmFibGluZyBpdCB0byBtYXRjaCB0aGUgdHJ1ZSBkYXRhIGRpc3RyaWJ1dGlvbi4gV2UgZGVtb25zdHJhdGUgdGhlIGFkdmFudGFnZXMgb2YgRGlmZnVzaW9uLUdBTiBvdmVyIHN0cm9uZyBHQU4gYmFzZWxpbmVzIG9uIHZhcmlvdXMgZGF0YXNldHMsIHNob3dpbmcgdGhhdCBpdCBjYW4gcHJvZHVjZSBtb3JlIHJlYWxpc3RpYyBpbWFnZXMgd2l0aCBoaWdoZXIgc3RhYmlsaXR5IGFuZCBkYXRhIGVmZmljaWVuY3kgdGhhbiBzdGF0ZS1vZi10aGUtYXJ0IEdBTnMuIiwsLE9wZW4gd2VpZ2h0cyAodW5yZXN0cmljdGVkKSwiVW5pdGVkIFN0YXRlcyBvZiBBbWVyaWNhLFVuaXRlZCBTdGF0ZXMgb2YgQW1lcmljYSIsLCwsLCwyMDI2LTA1LTI1IDEyOjE2OjM1KzAwOjAwLCwsLCwsIkFjYWRlbWlhLEluZHVzdHJ5IiwsLCwsT3BlbiBzb3VyY2UsIk1JVCBsaWNlbnNlCmh0dHBzOi8vZ2l0aHViLmNvbS9aaGVuZG9uZy1XYW5nL0RpZmZ1c2lvbi1HQU4KCmh0dHBzOi8vaHVnZ2luZ2ZhY2UuY28vemhlbmRvbmd3L2RpZmZ1c2lvbi1nYW4vdHJlZS9tYWluIiwsLCxGUDE2LCwsLHpoZW5kb25ndywsLCxZZXMKQjJUIGNvbm5lY3Rpb24gKDE2TCksTGFuZ3VhZ2UsIkxhbmd1YWdlIG1vZGVsaW5nL2dlbmVyYXRpb24sUXVlc3Rpb24gYW5zd2VyaW5nIiwiTElORSBDb3Jwb3JhdGlvbixUb2hva3UgVW5pdmVyc2l0eSIsIlNobyBUYWthc2UsIFNodW4gS2l5b25vLCBTb3N1a2UgS29iYXlhc2hpLCBKdW4gU3V6dWtpIiwyMDIyLTA2LTAxLE9uIExheWVyIE5vcm1hbGl6YXRpb25zIGFuZCBSZXNpZHVhbCBDb25uZWN0aW9ucyBpbiBUcmFuc2Zvcm1lcnMsaHR0cHM6Ly9hcnhpdi5vcmcvYWJzLzIyMDYuMDAzMzAsMTguMCwsLCxzb21lb25lIGVzdGltYXRlZCAyNDcwMDAwMDAgcGFyYW1ldGVycyAtIEkgYW0gbm90IHN1cmUgd2hlcmUgaXQgY29tZXMgZnJvbSwyLjhlKzE5LCIxOTIqNyBHUFUgKFAxMDApIGhvdXJzIHBlciBUYWJsZSA2CgoxOSBURkxPUC9zIAoKMTkgdHJpbGxpb24gKiAxOTIgKiA3ICogMzYwMCAqIDAuMyA9IDIuNzZlMTkKCjYgRkxPUCAvIHBhcmFtZXRlciAvIHRva2VuICogMjQ3MDAwMDAwICBwYXJhbWV0ZXJzIFtub3Qgc3VyZSBob3cgaXQgd2FzIGVzdGltYXRlZF0gKiA1MDAwMCBzdGVwcyAqIDEwMjQgdG9rZW5zIC8gR1BVICogMTkyIEdQVXMgPSAxLjQ1Njg2NTNlKzE5IEZMT1AgIiwxMDMwMDAwMDAsIiIiV2UgdXNlZCBXaWtpVGV4dC0xMDMgKE1lcml0eSBldCBhbC4sIDIwMTcpLCB3aGljaCBjb25zaXN0cyBvZiBhIGxhcmdlIG51bWJlciBvZiB0b2tlbnMuIFRoZSB0cmFpbmluZywgdmFsaWRhdGlvbiwgYW5kIHRlc3Qgc2V0cyBjb250YWluIDEwM00sIDAuMk0sIGFuZCAwLjJNIHRva2VucywgcmVzcGVjdGl2ZWx5IiIKClRhYmxlIDYKdXBkYXRlczogNTBLCnRva2Vucy9HUFU6IDEwMjQKCkdQVXMgKFRhYmxlIDcpOiAxOTIKCjUwMDAwKjEwMjQqMTkyLzEwMzAwMDAwMCA9IDk1IGVwb2NocyIsNy4wLCxOVklESUEgUDEwMCwsQ29uZmlkZW50LCJGcm9tIHRoZSBwZXJzcGVjdGl2ZSBvZiB0aGUgbGF5ZXIgbm9ybWFsaXphdGlvbiAoTE4pIHBvc2l0aW9ucywgdGhlIGFyY2hpdGVjdHVyZXMgb2YgVHJhbnNmb3JtZXJzIGNhbiBiZSBjYXRlZ29yaXplZCBpbnRvIHR3byB0eXBlczogUG9zdC1MTiBhbmQgUHJlLUxOLiBSZWNlbnQgVHJhbnNmb3JtZXJzIHRlbmQgdG8gYmUgUHJlLUxOIGJlY2F1c2UsIGluIFBvc3QtTE4gd2l0aCBkZWVwIFRyYW5zZm9ybWVycyAoZS5nLiwgdGhvc2Ugd2l0aCB0ZW4gb3IgbW9yZSBsYXllcnMpLCB0aGUgdHJhaW5pbmcgaXMgb2Z0ZW4gdW5zdGFibGUsIHJlc3VsdGluZyBpbiB1c2VsZXNzIG1vZGVscy4gSG93ZXZlciwgUG9zdC1MTiBoYXMgY29uc2lzdGVudGx5IGFjaGlldmVkIGJldHRlciBwZXJmb3JtYW5jZSB0aGFuIFByZS1MTiBpbiByZWxhdGl2ZWx5IHNoYWxsb3cgVHJhbnNmb3JtZXJzIChlLmcuLCB0aG9zZSB3aXRoIHNpeCBvciBmZXdlciBsYXllcnMpLiBUaGlzIHN0dWR5IGZpcnN0IGludmVzdGlnYXRlcyB0aGUgcmVhc29uIGZvciB0aGVzZSBkaXNjcmVwYW50IG9ic2VydmF0aW9ucyBlbXBpcmljYWxseSBhbmQgdGhlb3JldGljYWxseSBhbmQgbWFkZSB0aGUgZm9sbG93aW5nIGRpc2NvdmVyaWVzOiAxLCB0aGUgTE4gaW4gUG9zdC1MTiBpcyB0aGUgbWFpbiBzb3VyY2Ugb2YgdGhlIHZhbmlzaGluZyBncmFkaWVudCBwcm9ibGVtIHRoYXQgbGVhZHMgdG8gdW5zdGFibGUgdHJhaW5pbmcsIHdoZXJlYXMgUHJlLUxOIHByZXZlbnRzIGl0LCBhbmQgMiwgUG9zdC1MTiB0ZW5kcyB0byBwcmVzZXJ2ZSBsYXJnZXIgZ3JhZGllbnQgbm9ybXMgaW4gaGlnaGVyIGxheWVycyBkdXJpbmcgdGhlIGJhY2stcHJvcGFnYXRpb24sIHdoaWNoIG1heSBsZWFkIHRvIGVmZmVjdGl2ZSB0cmFpbmluZy4gRXhwbG9pdGluZyB0aGUgbmV3IGZpbmRpbmdzLCB3ZSBwcm9wb3NlIGEgbWV0aG9kIHRoYXQgY2FuIHByb3ZpZGUgYm90aCBoaWdoIHN0YWJpbGl0eSBhbmQgZWZmZWN0aXZlIHRyYWluaW5nIGJ5IGEgc2ltcGxlIG1vZGlmaWNhdGlvbiBvZiBQb3N0LUxOLiBXZSBjb25kdWN0IGV4cGVyaW1lbnRzIG9uIGEgd2lkZSByYW5nZSBvZiB0ZXh0IGdlbmVyYXRpb24gdGFza3MuIFRoZSBleHBlcmltZW50YWwgcmVzdWx0cyBkZW1vbnN0cmF0ZSB0aGF0IG91ciBtZXRob2Qgb3V0cGVyZm9ybXMgUHJlLUxOLCBhbmQgZW5hYmxlcyBzdGFibGUgdHJhaW5pbmcgcmVnYXJkbGVzcyBvZiB0aGUgc2hhbGxvdyBvciBkZWVwIGxheWVyIHNldHRpbmdzLiBPdXIgY29kZSBpcyBwdWJsaWNseSBhdmFpbGFibGUgYXQgdGhpcyBodHRwcyBVUkwuIiw5NS4wLEIyVCBjb25uZWN0aW9uICgxNkwpLE9wZW4gd2VpZ2h0cyAodW5yZXN0cmljdGVkKSwiSmFwYW4sSmFwYW4iLCwsLDE5Mi4wLCwyMDI2LTA1LTI1IDEyOjE2OjM0KzAwOjAwLCwsQjJUIGNvbm5lY3Rpb24gKDE2TCksLCwiSW5kdXN0cnksQWNhZGVtaWEiLCwsLCxPcGVuIHNvdXJjZSwiY29kZSBhbmQgd2VpZ2h0cywgTUlUOiBodHRwczovL2dpdGh1Yi5jb20vdGFrYXNlL2IydF9jb25uZWN0aW9uP3RhYj1yZWFkbWUtb3YtZmlsZQoiLCwsLCwsOTYzNDYuNzg1NDk0MTI2MzIsIkhhcmR3YXJlLE9wZXJhdGlvbiBjb3VudGluZyIsLCwsLFllcwpDUkwsQmlvbG9neSwiUHJvdGVpbiBmb2xkaW5nIHByZWRpY3Rpb24sUHJvdGVpbiBjbGFzc2lmaWNhdGlvbixQcm90ZWluLWxpZ2FuZCBiaW5kaW5nIGFmZmluaXR5IHByZWRpY3Rpb24sUHJvdGVpbiBzdHJ1Y3R1cmUgc2ltaWxhcml0eSBwcmVkaWN0aW9uIixVbG0gVW5pdmVyc2l0eSwiUGVkcm8gSGVybW9zaWxsYSwgVGltbyBSb3BpbnNraSIsMjAyMi0wNS0zMSxDb250cmFzdGl2ZSBSZXByZXNlbnRhdGlvbiBMZWFybmluZyBmb3IgM0QgUHJvdGVpbiBTdHJ1Y3R1cmVzLGh0dHBzOi8vYXJ4aXYub3JnL2Ficy8yMjA1LjE1Njc1LDYxLjAsLCwsLCwiIiJBbGwgbmV0d29ya3Mgd2VyZQp0cmFpbmVkIGZvciA1NTAgSyB0cmFpbmluZyBzdGVwcywgcmVzdWx0aW5nIGluIDYgZGF5cyBvZiB0cmFpbmluZyIiIiw5NTI3MjQsIiIiV2UgY29sbGVjdGVkCjQ3NiwgMzYyIGRpZmZlcmVudCBwcm90ZWluIGNoYWlucywgZWFjaCBjb21wb3NlZCBvZiBhdCBsZWFzdCAyNSBvZiBhbWlubyBhY2lkcy4iIiIsMTQ0LjAsLCwsQ29uZmlkZW50LCJMZWFybmluZyBmcm9tIDNEIHByb3RlaW4gc3RydWN0dXJlcyBoYXMgZ2FpbmVkIHdpZGUgaW50ZXJlc3QgaW4gcHJvdGVpbiBtb2RlbGluZyBhbmQgc3RydWN0dXJhbCBiaW9pbmZvcm1hdGljcy4gVW5mb3J0dW5hdGVseSwgdGhlIG51bWJlciBvZiBhdmFpbGFibGUgc3RydWN0dXJlcyBpcyBvcmRlcnMgb2YgbWFnbml0dWRlIGxvd2VyIHRoYW4gdGhlIHRyYWluaW5nIGRhdGEgc2l6ZXMgY29tbW9ubHkgdXNlZCBpbiBjb21wdXRlciB2aXNpb24gYW5kIG1hY2hpbmUgbGVhcm5pbmcuIE1vcmVvdmVyLCB0aGlzIG51bWJlciBpcyByZWR1Y2VkIGV2ZW4gZnVydGhlciwgd2hlbiBvbmx5IGFubm90YXRlZCBwcm90ZWluIHN0cnVjdHVyZXMgY2FuIGJlIGNvbnNpZGVyZWQsIG1ha2luZyB0aGUgdHJhaW5pbmcgb2YgZXhpc3RpbmcgbW9kZWxzIGRpZmZpY3VsdCBhbmQgcHJvbmUgdG8gb3Zlci1maXR0aW5nLiBUbyBhZGRyZXNzIHRoaXMgY2hhbGxlbmdlLCB3ZSBpbnRyb2R1Y2UgYSBuZXcgcmVwcmVzZW50YXRpb24gbGVhcm5pbmcgZnJhbWV3b3JrIGZvciAzRCBwcm90ZWluIHN0cnVjdHVyZXMuIE91ciBmcmFtZXdvcmsgdXNlcyB1bnN1cGVydmlzZWQgY29udHJhc3RpdmUgbGVhcm5pbmcgdG8gbGVhcm4gbWVhbmluZ2Z1bCByZXByZXNlbnRhdGlvbnMgb2YgcHJvdGVpbiBzdHJ1Y3R1cmVzLCBtYWtpbmcgdXNlIG9mIHByb3RlaW5zIGZyb20gdGhlIFByb3RlaW4gRGF0YSBCYW5rLiBXZSBzaG93LCBob3cgdGhlc2UgcmVwcmVzZW50YXRpb25zIGNhbiBiZSB1c2VkIHRvIHNvbHZlIGEgbGFyZ2UgdmFyaWV0eSBvZiB0YXNrcywgc3VjaCBhcyBwcm90ZWluIGZ1bmN0aW9uIHByZWRpY3Rpb24sIHByb3RlaW4gZm9sZCBjbGFzc2lmaWNhdGlvbiwgc3RydWN0dXJhbCBzaW1pbGFyaXR5IHByZWRpY3Rpb24sIGFuZCBwcm90ZWluLWxpZ2FuZCBiaW5kaW5nIGFmZmluaXR5IHByZWRpY3Rpb24uIE1vcmVvdmVyLCB3ZSBzaG93IGhvdyBmaW5lLXR1bmVkIG5ldHdvcmtzLCBwcmUtdHJhaW5lZCB3aXRoIG91ciBhbGdvcml0aG0sIGxlYWQgdG8gc2lnbmlmaWNhbnRseSBpbXByb3ZlZCB0YXNrIHBlcmZvcm1hbmNlLCBhY2hpZXZpbmcgbmV3IHN0YXRlLW9mLXRoZS1hcnQgcmVzdWx0cyBpbiBtYW55IHRhc2tzLiIsLCwsR2VybWFueSwsLCwsLDIwMjYtMDUtMjUgMTI6MTY6MzUrMDA6MDAsLCwsLCwsLCwsLCwsLCwsLCwsLCwsLCwKUEZQLE1hdGVyaWFscyBzY2llbmNlLE1hdGVyaWFscyBkZXNpZ24sUHJlZmVycmVkIE5ldHdvcmtzIEluYywiU28gVGFrYW1vdG8sIENoaWthc2hpIFNoaW5hZ2F3YSwgRGFpc3VrZSBNb3Rva2ksIEtvc3VrZSBOYWthZ28sIFdlbndlbiBMaSwgSW9yaSBLdXJhdGEsIFRha3UgV2F0YW5hYmUsIFlvc2hpaGlybyBZYXlhbWEsIEhpcm9raSBJcmlndWNoaSwgWXVzdWtlIEFzYW5vLCBUYXN1a3UgT25vZGVyYSwgVGFrYWZ1bWkgSXNoaWksIFRha2FvIEt1ZG8sIEhpZGVraSBPbm8sIFJ5b2h0byBTYXdhZGEsIFJ5dWljaGlybyBJc2hpdGFuaSwgTWFyYyBPbmcsIFRhaWtpIFlhbWFndWNoaSwgVG9zaGlraSBLYXRhb2thLCBBa2loaWRlIEhheWFzaGksIE5vbnRhd2F0IENoYXJvZW5waGFrZGVlLCBUYWtlc2hpIElidWthIiwyMDIyLTA1LTMwLFRvd2FyZHMgdW5pdmVyc2FsIG5ldXJhbCBuZXR3b3JrIHBvdGVudGlhbCBmb3IgbWF0ZXJpYWwgZGlzY292ZXJ5IGFwcGxpY2FibGUgdG8gYXJiaXRyYXJ5IGNvbWJpbmF0aW9uIG9mIDQ1IGVsZW1lbnRzLGh0dHBzOi8vd3d3Lm5hdHVyZS5jb20vYXJ0aWNsZXMvczQxNDY3LTAyMi0zMDY4Ny05LDI4NC4wLCwsLCwsLCwsLCwsLFVua25vd24sIkNvbXB1dGF0aW9uYWwgbWF0ZXJpYWwgZGlzY292ZXJ5IGlzIHVuZGVyIGludGVuc2Ugc3R1ZHkgb3dpbmcgdG8gaXRzIGFiaWxpdHkgdG8gZXhwbG9yZSB0aGUgdmFzdCBzcGFjZSBvZiBjaGVtaWNhbCBzeXN0ZW1zLiBOZXVyYWwgbmV0d29yayBwb3RlbnRpYWxzIChOTlBzKSBoYXZlIGJlZW4gc2hvd24gdG8gYmUgcGFydGljdWxhcmx5IGVmZmVjdGl2ZSBpbiBjb25kdWN0aW5nIGF0b21pc3RpYyBzaW11bGF0aW9ucyBmb3Igc3VjaCBwdXJwb3Nlcy4gSG93ZXZlciwgZXhpc3RpbmcgTk5QcyBhcmUgZ2VuZXJhbGx5IGRlc2lnbmVkIGZvciBuYXJyb3cgdGFyZ2V0IG1hdGVyaWFscywgbWFraW5nIHRoZW0gdW5zdWl0YWJsZSBmb3IgYnJvYWRlciBhcHBsaWNhdGlvbnMgaW4gbWF0ZXJpYWwgZGlzY292ZXJ5LiBIZXJlIHdlIHJlcG9ydCBhIGRldmVsb3BtZW50IG9mIHVuaXZlcnNhbCBOTlAgY2FsbGVkIFByZUZlcnJlZCBQb3RlbnRpYWwgKFBGUCksIHdoaWNoIGlzIGFibGUgdG8gaGFuZGxlIGFueSBjb21iaW5hdGlvbiBvZiA0NSBlbGVtZW50cy4gUGFydGljdWxhciBlbXBoYXNpcyBpcyBwbGFjZWQgb24gdGhlIGRhdGFzZXRzLCB3aGljaCBpbmNsdWRlIGEgZGl2ZXJzZSBzZXQgb2YgdmlydHVhbCBzdHJ1Y3R1cmVzIHVzZWQgdG8gYXR0YWluIHRoZSB1bml2ZXJzYWxpdHkuIFdlIGRlbW9uc3RyYXRlZCB0aGUgYXBwbGljYWJpbGl0eSBvZiBQRlAgaW4gc2VsZWN0ZWQgZG9tYWluczogbGl0aGl1bSBkaWZmdXNpb24gaW4gTGlGZVNPNEYsIG1vbGVjdWxhciBhZHNvcnB0aW9uIGluIG1ldGFsLW9yZ2FuaWMgZnJhbWV3b3JrcywgYW4gb3JkZXLigJNkaXNvcmRlciB0cmFuc2l0aW9uIG9mIEN1LUF1IGFsbG95cywgYW5kIG1hdGVyaWFsIGRpc2NvdmVyeSBmb3IgYSBGaXNjaGVy4oCTVHJvcHNjaCBjYXRhbHlzdC4gVGhleSBzaG93Y2FzZSB0aGUgcG93ZXIgb2YgUEZQLCBhbmQgdGhpcyB0ZWNobm9sb2d5IHByb3ZpZGVzIGEgaGlnaGx5IHVzZWZ1bCB0b29sIGZvciBtYXRlcmlhbCBkaXNjb3ZlcnkuIiwsLEhvc3RlZCBhY2Nlc3MgKG5vIEFQSSksSmFwYW4sLCwsLCwyMDI1LTExLTI4IDExOjUzOjQ0KzAwOjAwLCwsLCwsSW5kdXN0cnksLCwsLCwsLCwsLCwsLCwsLCxObwpDb2dWaWRlbyxWaWRlbywiVmlkZW8gZ2VuZXJhdGlvbixUZXh0LXRvLXZpZGVvIiwiVHNpbmdodWEgVW5pdmVyc2l0eSxCZWlqaW5nIEFjYWRlbXkgb2YgQXJ0aWZpY2lhbCBJbnRlbGxpZ2VuY2UgLyBCQUFJIiwiV2VueWkgSG9uZywgTWluZyBEaW5nLCBXZW5kaSBaaGVuZywgWGluZ2hhbiBMaXUsIEppZSBUYW5nIiwyMDIyLTA1LTI5LENvZ1ZpZGVvOiBMYXJnZS1zY2FsZSBQcmV0cmFpbmluZyBmb3IgVGV4dC10by1WaWRlbyBHZW5lcmF0aW9uIHZpYSBUcmFuc2Zvcm1lcnMsaHR0cHM6Ly9hcnhpdi5vcmcvYWJzLzIyMDUuMTU4NjgsMTA1OC4wLEhpc3RvcmljYWwgc2lnbmlmaWNhbmNlLFRoZSB3b3JsZCdzIGxhcmdlc3QgYW5kIGZpcnN0IG9wZW5zb3VyY2UgbGFyZ2Utc2NhbGUgcHJlLXRyYWluZWQgdGV4dC10by12aWRlbyBtb2RlbC4sOTQwMDAwMDAwMC4wLCwsLDE0NTAwMDAwMDAwMCwiIiJ0cmFpbmVkIG9uIDUuNCBtaWxsaW9uIHRleHQtdmlkZW8gcGFpcnMiIiIsLCwsLFNwZWN1bGF0aXZlLCJMYXJnZS1zY2FsZSBwcmV0cmFpbmVkIHRyYW5zZm9ybWVycyBoYXZlIGNyZWF0ZWQgbWlsZXN0b25lcyBpbiB0ZXh0IChHUFQtMykgYW5kIHRleHQtdG8taW1hZ2UgKERBTEwtRSBhbmQgQ29nVmlldykgZ2VuZXJhdGlvbi4gSXRzIGFwcGxpY2F0aW9uIHRvIHZpZGVvIGdlbmVyYXRpb24gaXMgc3RpbGwgZmFjaW5nIG1hbnkgY2hhbGxlbmdlczogVGhlIHBvdGVudGlhbCBodWdlIGNvbXB1dGF0aW9uIGNvc3QgbWFrZXMgdGhlIHRyYWluaW5nIGZyb20gc2NyYXRjaCB1bmFmZm9yZGFibGU7IFRoZSBzY2FyY2l0eSBhbmQgd2VhayByZWxldmFuY2Ugb2YgdGV4dC12aWRlbyBkYXRhc2V0cyBoaW5kZXIgdGhlIG1vZGVsIHVuZGVyc3RhbmRpbmcgY29tcGxleCBtb3ZlbWVudCBzZW1hbnRpY3MuIEluIHRoaXMgd29yaywgd2UgcHJlc2VudCA5Qi1wYXJhbWV0ZXIgdHJhbnNmb3JtZXIgQ29nVmlkZW8sIHRyYWluZWQgYnkgaW5oZXJpdGluZyBhIHByZXRyYWluZWQgdGV4dC10by1pbWFnZSBtb2RlbCwgQ29nVmlldzIuIFdlIGFsc28gcHJvcG9zZSBtdWx0aS1mcmFtZS1yYXRlIGhpZXJhcmNoaWNhbCB0cmFpbmluZyBzdHJhdGVneSB0byBiZXR0ZXIgYWxpZ24gdGV4dCBhbmQgdmlkZW8gY2xpcHMuIEFzIChwcm9iYWJseSkgdGhlIGZpcnN0IG9wZW4tc291cmNlIGxhcmdlLXNjYWxlIHByZXRyYWluZWQgdGV4dC10by12aWRlbyBtb2RlbCwgQ29nVmlkZW8gb3V0cGVyZm9ybXMgYWxsIHB1YmxpY2x5IGF2YWlsYWJsZSBtb2RlbHMgYXQgYSBsYXJnZSBtYXJnaW4gaW4gbWFjaGluZSBhbmQgaHVtYW4gZXZhbHVhdGlvbnMuIiwsLE9wZW4gd2VpZ2h0cyAodW5yZXN0cmljdGVkKSwiQ2hpbmEsQ2hpbmEiLENvZ1ZpZXcyLDMuMDQ1NmUrMTksIjZORCA9IDYqOTQwMDAwMDAwMCo1NDAwMDAwPTMuMDQ1NmUrMTcKCihudW1iZXIgb2YgZXBvY2hzIGlzIHVua25vd24pIiwsLDIwMjYtMDUtMjUgMTI6MTY6MzQrMDA6MDAsLCwsLCwiQWNhZGVtaWEsQWNhZGVtaWEiLFRydWUsLCwsT3BlbiBzb3VyY2UsImh0dHBzOi8vZ2l0aHViLmNvbS9USFVETS9Db2dWaWRlbwpBcGFjaGUgMgp0cmFpbiBjb2RlOiBodHRwczovL2dpdGh1Yi5jb20vVEhVRE0vQ29nVmlkZW8vYmxvYi9Db2dWaWRlby9wcmV0cmFpbl9jb2d2aWRlby5weSAiLFRydWUsLCxGUDE2LCwsT3BlcmF0aW9uIGNvdW50aW5nLCwsLCxZZXMKVHJhbmNlcHRpb24sQmlvbG9neSwiUHJvdGVpbnMsUHJvdGVpbiBwYXRob2dlbmljaXR5IHByZWRpY3Rpb24iLCJVbml2ZXJzaXR5IG9mIE94Zm9yZCxIYXJ2YXJkIE1lZGljYWwgU2Nob29sLENvaGVyZSIsIlBhc2NhbCBOb3RpbiwgTWFmYWxkYSBEaWFzLCBKb25hdGhhbiBGcmF6ZXIsIEphdmllciBNYXJjaGVuYS1IdXJ0YWRvLCBBaWRhbiBHb21leiwgRGVib3JhIFMuIE1hcmtzLCBZYXJpbiBHYWwiLDIwMjItMDUtMjcsVHJhbmNlcHRpb246IHByb3RlaW4gZml0bmVzcyBwcmVkaWN0aW9uIHdpdGggYXV0b3JlZ3Jlc3NpdmUgdHJhbnNmb3JtZXJzIGFuZCBpbmZlcmVuY2UtdGltZSByZXRyaWV2YWwsaHR0cHM6Ly9hcnhpdi5vcmcvYWJzLzIyMDUuMTM3NjAsMjQzLjAsU09UQSBpbXByb3ZlbWVudCwiVGFibGUgMgoiIldlIGludHJvZHVjZSBUcmFuY2VwdGlvbiwgYSBub3ZlbCB0cmFuc2Zvcm1lciBhcmNoaXRlY3R1cmUgbGV2ZXJhZ2luZyBhdXRvcmVncmVzc2l2ZSBwcmVkaWN0aW9ucyBhbmQgcmV0cmlldmFsIG9mIGhvbW9sb2dvdXMgc2VxdWVuY2VzIGF0IGluZmVyZW5jZSB0byBhY2hpZXZlIHN0YXRlLW9mLXRoZS1hcnQgZml0bmVzcyBwcmVkaWN0aW9uIHBlcmZvcm1hbmNlLiBHaXZlbiBpdHMgbWFya2VkbHkgaGlnaGVyIHBlcmZvcm1hbmNlIG9uIG11bHRpcGxlIG11dGFudHMsIHJvYnVzdG5lc3MgdG8gc2hhbGxvdyBhbGlnbm1lbnRzIGFuZCBhYmlsaXR5IHRvIHNjb3JlIGluZGVscywgb3VyIGFwcHJvYWNoIG9mZmVycyBzaWduaWZpY2FudCBnYWluIG9mIHNjb3BlIG92ZXIgZXhpc3RpbmcgYXBwcm9hY2hlcy4iIiIsNzAwMDAwMDAwLjAsIiIiT3VyIGxhcmdlc3QgdHJhbnNmb3JtZXIgbW9kZWwsIFRyYW5jZXB0aW9uIEwsIGhhcyA3MDBNIHBhcmFtZXRlcnMgYW5kIGlzIHRyYWluZWQgb24gVW5pUmVmMTAwIChTdXplayBldCBhbC4sIDIwMTQpIiIiLDcuMjRlKzIxLCJUcmFpbmVkIHVzaW5nIDY0IEExMDAgR1BVcyBmb3IgdHdvIHdlZWtzLgo2NCAqIDMxMiB0ZXJhRkxPUC9zICogMTQgZGF5cyAqIDI0IGhvdXJzL2RheSAqIDM2MDAgc2Vjb25kcy9ob3VyICogMC4zIHV0aWxpemF0aW9uIChhc3N1bXB0aW9uKQo9IDcuMjRlMjEiLDQ4MjMwNDAwMDAwLCJUb3RhbCB0b2tlbnMgPSBOdW1iZXIgb2YgU2VxdWVuY2VzIMOXIEF2ZXJhZ2UgU2VxdWVuY2UgTGVuZ3RoCjI0OSwwMDAsMDAwIMOXIDMwMCA9IDc0LDcwMCwwMDAsMDAwIOKJiCA3LjUgw5cgMTDCueKBsCB0b2tlbnMiLDMzNi4wLDIgd2Vla3MsTlZJRElBIEExMDAsU2VsZi1zdXBlcnZpc2VkIGxlYXJuaW5nLENvbmZpZGVudCwiVGhlIGFiaWxpdHkgdG8gYWNjdXJhdGVseSBtb2RlbCB0aGUgZml0bmVzcyBsYW5kc2NhcGUgb2YgcHJvdGVpbiBzZXF1ZW5jZXMgaXMgY3JpdGljYWwgdG8gYSB3aWRlIHJhbmdlIG9mIGFwcGxpY2F0aW9ucywgZnJvbSBxdWFudGlmeWluZyB0aGUgZWZmZWN0cyBvZiBodW1hbiB2YXJpYW50cyBvbiBkaXNlYXNlIGxpa2VsaWhvb2QsIHRvIHByZWRpY3RpbmcgaW1tdW5lLWVzY2FwZSBtdXRhdGlvbnMgaW4gdmlydXNlcyBhbmQgZGVzaWduaW5nIG5vdmVsIGJpb3RoZXJhcGV1dGljIHByb3RlaW5zLiBEZWVwIGdlbmVyYXRpdmUgbW9kZWxzIG9mIHByb3RlaW4gc2VxdWVuY2VzIHRyYWluZWQgb24gbXVsdGlwbGUgc2VxdWVuY2UgYWxpZ25tZW50cyBoYXZlIGJlZW4gdGhlIG1vc3Qgc3VjY2Vzc2Z1bCBhcHByb2FjaGVzIHNvIGZhciB0byBhZGRyZXNzIHRoZXNlIHRhc2tzLiBUaGUgcGVyZm9ybWFuY2Ugb2YgdGhlc2UgbWV0aG9kcyBpcyBob3dldmVyIGNvbnRpbmdlbnQgb24gdGhlIGF2YWlsYWJpbGl0eSBvZiBzdWZmaWNpZW50bHkgZGVlcCBhbmQgZGl2ZXJzZSBhbGlnbm1lbnRzIGZvciByZWxpYWJsZSB0cmFpbmluZy4gVGhlaXIgcG90ZW50aWFsIHNjb3BlIGlzIHRodXMgbGltaXRlZCBieSB0aGUgZmFjdCBtYW55IHByb3RlaW4gZmFtaWxpZXMgYXJlIGhhcmQsIGlmIG5vdCBpbXBvc3NpYmxlLCB0byBhbGlnbi4gTGFyZ2UgbGFuZ3VhZ2UgbW9kZWxzIHRyYWluZWQgb24gbWFzc2l2ZSBxdWFudGl0aWVzIG9mIG5vbi1hbGlnbmVkIHByb3RlaW4gc2VxdWVuY2VzIGZyb20gZGl2ZXJzZSBmYW1pbGllcyBhZGRyZXNzIHRoZXNlIHByb2JsZW1zIGFuZCBzaG93IHBvdGVudGlhbCB0byBldmVudHVhbGx5IGJyaWRnZSB0aGUgcGVyZm9ybWFuY2UgZ2FwLiBXZSBpbnRyb2R1Y2UgVHJhbmNlcHRpb24sIGEgbm92ZWwgdHJhbnNmb3JtZXIgYXJjaGl0ZWN0dXJlIGxldmVyYWdpbmcgYXV0b3JlZ3Jlc3NpdmUgcHJlZGljdGlvbnMgYW5kIHJldHJpZXZhbCBvZiBob21vbG9nb3VzIHNlcXVlbmNlcyBhdCBpbmZlcmVuY2UgdG8gYWNoaWV2ZSBzdGF0ZS1vZi10aGUtYXJ0IGZpdG5lc3MgcHJlZGljdGlvbiBwZXJmb3JtYW5jZS4gR2l2ZW4gaXRzIG1hcmtlZGx5IGhpZ2hlciBwZXJmb3JtYW5jZSBvbiBtdWx0aXBsZSBtdXRhbnRzLCByb2J1c3RuZXNzIHRvIHNoYWxsb3cgYWxpZ25tZW50cyBhbmQgYWJpbGl0eSB0byBzY29yZSBpbmRlbHMsIG91ciBhcHByb2FjaCBvZmZlcnMgc2lnbmlmaWNhbnQgZ2FpbiBvZiBzY29wZSBvdmVyIGV4aXN0aW5nIGFwcHJvYWNoZXMuIFRvIGVuYWJsZSBtb3JlIHJpZ29yb3VzIG1vZGVsIHRlc3RpbmcgYWNyb3NzIGEgYnJvYWRlciByYW5nZSBvZiBwcm90ZWluIGZhbWlsaWVzLCB3ZSBkZXZlbG9wIFByb3RlaW5HeW0gLS0gYW4gZXh0ZW5zaXZlIHNldCBvZiBtdWx0aXBsZXhlZCBhc3NheXMgb2YgdmFyaWFudCBlZmZlY3RzLCBzdWJzdGFudGlhbGx5IGluY3JlYXNpbmcgYm90aCB0aGUgbnVtYmVyIGFuZCBkaXZlcnNpdHkgb2YgYXNzYXlzIGNvbXBhcmVkIHRvIGV4aXN0aW5nIGJlbmNobWFya3MuIiwsLE9wZW4gd2VpZ2h0cyAodW5yZXN0cmljdGVkKSwiVW5pdGVkIEtpbmdkb20gb2YgR3JlYXQgQnJpdGFpbiBhbmQgTm9ydGhlcm4gSXJlbGFuZCxVbml0ZWQgU3RhdGVzIG9mIEFtZXJpY2EsQ2FuYWRhIiwsLCw2NC4wLCwyMDI2LTA1LTI1IDEyOjE2OjM1KzAwOjAwLCwsLCwsIkFjYWRlbWlhLEFjYWRlbWlhLEluZHVzdHJ5IiwsLCwyMTUwNC4wLE9wZW4gc291cmNlLCJNSVQgbGljZW5zZQoKaHR0cHM6Ly9naXRodWIuY29tL09BVE1MLU1hcmtzbGFiL1RyYW5jZXB0aW9uCgpodHRwczovL2h1Z2dpbmdmYWNlLmNvL09BVE1MLU1hcmtzbGFiL1RyYW5jZXB0aW9uX0xhcmdlIiwsMTUyNDcuNDM2MDg4NDg3MzcsLCwsNTEzOTAuNjc0MTM0OTgzOTQsSGFyZHdhcmUsT0FUTUwtTWFya3NsYWIsLCwsWWVzCkdQVC0yIE1lZGl1bSAoRmxhc2hBdHRlbnRpb24pLExhbmd1YWdlLExhbmd1YWdlIG1vZGVsaW5nL2dlbmVyYXRpb24sIlN0YW5mb3JkIFVuaXZlcnNpdHksVW5pdmVyc2l0eSBhdCBCdWZmYWxvIiwiVHJpIERhbywgRGFuaWVsIFkuIEZ1LCBTdGVmYW5vIEVybW9uLCBBdHJpIFJ1ZHJhLCBDaHJpc3RvcGhlciBSw6kiLDIwMjItMDUtMjcsRmxhc2hBdHRlbnRpb246IEZhc3QgYW5kIE1lbW9yeS1FZmZpY2llbnQgRXhhY3QgQXR0ZW50aW9uIHdpdGggSU8tQXdhcmVuZXNzLGh0dHBzOi8vYXJ4aXYub3JnL2Ficy8yMjA1LjE0MTM1LDQyOTUuMCwiSGlnaGx5IGNpdGVkLEhpc3RvcmljYWwgc2lnbmlmaWNhbmNlIiwsMzU1MDAwMDAwLjAsIkdQVC0yIE1lZGl1bSBmcm9tIGhlcmUsIGFrYSBHUFQtMiAzNTVNOiBodHRwczovL2h1Z2dpbmdmYWNlLmNvL29wZW5haS1jb21tdW5pdHkvZ3B0Mi1tZWRpdW0iLDguOTI4MDkyMmUrMjAsIjIuMjcyZSsyMSAoR1BULTIgMzU1TSkuIDN4IHNwZWVkdXAgY2xhaW1lZCBvdmVyIHRoZSBvcmlnaW5hbCBpbXBsZW1lbnRhdGlvbiwgYnV0IG5vdCBjbGVhciBob3cgdGhpcyBpbnRlcmFjdHMgd2l0aCBvdmVyYWxsIHRyYWluaW5nIGNvbXB1dGUuCgpBbHRlcm5hdGl2ZSBkYXRhIGZvciBjYWxjdWxhdGlvbjogOHggQTEwMCA4MEdCICogMTY1LjYgaG91cnMgYXQgNjAlIHV0aWxpemF0aW9uIChoaWdoZXIgdGhhbiBhdmVyYWdlIGJlY2F1c2UgRmxhc2hBdHRlbnRpb24tMiBwYXBlciByZXBvcnRzIDcyJSB1dGlsaXphdGlvbiB3aXRoIGxhcmdlciBtb2RlbHMgYW5kIEZsYXNoQXR0ZW50aW9uLTEgcnVucyB+OTUlIGFzIGZhc3QgYXMgRkEtMiBvbiB0aGUgc21hbGxlc3QgbW9kZWwgdGhlbiB0ZXN0ZWQ6IEdQVDMtMS4zQiB3aXRoIDJLIGNvbnRleHQsIHdoZXJlYXMgdGhpcyBwYXBlciB1c2VzIEdQVDItMzU1TSB3aXRoIDFLIGNvbnRleHQuIFBhcGVyIHVzZXMgbWl4ZWQgcHJlY2lzaW9uIHRyYWluaW5nIGZvciBHUFQtMiBNZWRpdW0gKFB5VG9yY2ggQU1QKS4gCgoiIldlIHRyYWluIHRoZSBtb2RlbCBvbiA4w5dBMTAwLTQwR0IgR1BVcywgYW5kIHdlIG1lYXN1cmUgdGhlIHdhbGwtY2xvY2sgdHJhaW5pbmcgdGltZS4gVHJhaW5pbmcKR1BULTIgc21hbGwgdGFrZXMgYmV0d2VlbiAyLjctOS41IGRheXMsIGFuZCB0cmFpbmluZyBHUFQtMiBtZWRpdW0gdGFrZXMgYmV0d2VlbiA2LjktMjEuMCBkYXlzIChUYWJsZSAyKS4iIgoKOCBHUFVzICogMzEyMDAwMDAwMDAwMDAwIEZMT1AgLyBHUFUgLyBzZWMgKiAxNjUuNiBob3VycyAqIDM2MDAgc2VjIC8gaG91ciAqIDAuNiBbYXNzdW1lZCB1dGlsaXphdGlvbl0gPSA4LjkyODA5MjJlKzIwIEZMT1AiLDEwMTMwMDAwMDAwLEZyb20gT3BlbldlYlRleHQsMTY1LjYsNi45IGRheXMsTlZJRElBIEExMDAgU1hNNCA0MCBHQiwsQ29uZmlkZW50LCJUcmFuc2Zvcm1lcnMgYXJlIHNsb3cgYW5kIG1lbW9yeS1odW5ncnkgb24gbG9uZyBzZXF1ZW5jZXMsIHNpbmNlIHRoZSB0aW1lIGFuZCBtZW1vcnkgY29tcGxleGl0eSBvZiBzZWxmLWF0dGVudGlvbiBhcmUgcXVhZHJhdGljIGluIHNlcXVlbmNlIGxlbmd0aC4gQXBwcm94aW1hdGUgYXR0ZW50aW9uIG1ldGhvZHMgaGF2ZSBhdHRlbXB0ZWQgdG8gYWRkcmVzcyB0aGlzIHByb2JsZW0gYnkgdHJhZGluZyBvZmYgbW9kZWwgcXVhbGl0eSB0byByZWR1Y2UgdGhlIGNvbXB1dGUgY29tcGxleGl0eSwgYnV0IG9mdGVuIGRvIG5vdCBhY2hpZXZlIHdhbGwtY2xvY2sgc3BlZWR1cC4gV2UgYXJndWUgdGhhdCBhIG1pc3NpbmcgcHJpbmNpcGxlIGlzIG1ha2luZyBhdHRlbnRpb24gYWxnb3JpdGhtcyBJTy1hd2FyZSAtLSBhY2NvdW50aW5nIGZvciByZWFkcyBhbmQgd3JpdGVzIGJldHdlZW4gbGV2ZWxzIG9mIEdQVSBtZW1vcnkuIFdlIHByb3Bvc2UgRmxhc2hBdHRlbnRpb24sIGFuIElPLWF3YXJlIGV4YWN0IGF0dGVudGlvbiBhbGdvcml0aG0gdGhhdCB1c2VzIHRpbGluZyB0byByZWR1Y2UgdGhlIG51bWJlciBvZiBtZW1vcnkgcmVhZHMvd3JpdGVzIGJldHdlZW4gR1BVIGhpZ2ggYmFuZHdpZHRoIG1lbW9yeSAoSEJNKSBhbmQgR1BVIG9uLWNoaXAgU1JBTS4gV2UgYW5hbHl6ZSB0aGUgSU8gY29tcGxleGl0eSBvZiBGbGFzaEF0dGVudGlvbiwgc2hvd2luZyB0aGF0IGl0IHJlcXVpcmVzIGZld2VyIEhCTSBhY2Nlc3NlcyB0aGFuIHN0YW5kYXJkIGF0dGVudGlvbiwgYW5kIGlzIG9wdGltYWwgZm9yIGEgcmFuZ2Ugb2YgU1JBTSBzaXplcy4gV2UgYWxzbyBleHRlbmQgRmxhc2hBdHRlbnRpb24gdG8gYmxvY2stc3BhcnNlIGF0dGVudGlvbiwgeWllbGRpbmcgYW4gYXBwcm94aW1hdGUgYXR0ZW50aW9uIGFsZ29yaXRobSB0aGF0IGlzIGZhc3RlciB0aGFuIGFueSBleGlzdGluZyBhcHByb3hpbWF0ZSBhdHRlbnRpb24gbWV0aG9kLiBGbGFzaEF0dGVudGlvbiB0cmFpbnMgVHJhbnNmb3JtZXJzIGZhc3RlciB0aGFuIGV4aXN0aW5nIGJhc2VsaW5lczogMTUlIGVuZC10by1lbmQgd2FsbC1jbG9jayBzcGVlZHVwIG9uIEJFUlQtbGFyZ2UgKHNlcS4gbGVuZ3RoIDUxMikgY29tcGFyZWQgdG8gdGhlIE1MUGVyZiAxLjEgdHJhaW5pbmcgc3BlZWQgcmVjb3JkLCAzIHNwZWVkdXAgb24gR1BULTIgKHNlcS4gbGVuZ3RoIDFLKSwgYW5kIDIuNCBzcGVlZHVwIG9uIGxvbmctcmFuZ2UgYXJlbmEgKHNlcS4gbGVuZ3RoIDFLLTRLKS4gRmxhc2hBdHRlbnRpb24gYW5kIGJsb2NrLXNwYXJzZSBGbGFzaEF0dGVudGlvbiBlbmFibGUgbG9uZ2VyIGNvbnRleHQgaW4gVHJhbnNmb3JtZXJzLCB5aWVsZGluZyBoaWdoZXIgcXVhbGl0eSBtb2RlbHMgKDAuNyBiZXR0ZXIgcGVycGxleGl0eSBvbiBHUFQtMiBhbmQgNi40IHBvaW50cyBvZiBsaWZ0IG9uIGxvbmctZG9jdW1lbnQgY2xhc3NpZmljYXRpb24pIGFuZCBlbnRpcmVseSBuZXcgY2FwYWJpbGl0aWVzOiB0aGUgZmlyc3QgVHJhbnNmb3JtZXJzIHRvIGFjaGlldmUgYmV0dGVyLXRoYW4tY2hhbmNlIHBlcmZvcm1hbmNlIG9uIHRoZSBQYXRoLVggY2hhbGxlbmdlIChzZXEuIGxlbmd0aCAxNkssIDYxLjQlIGFjY3VyYWN5KSBhbmQgUGF0aC0yNTYgKHNlcS4gbGVuZ3RoIDY0SywgNjMuMSUgYWNjdXJhY3kpLiIsLCxPcGVuIHdlaWdodHMgKHVucmVzdHJpY3RlZCksIlVuaXRlZCBTdGF0ZXMgb2YgQW1lcmljYSxVbml0ZWQgU3RhdGVzIG9mIEFtZXJpY2EiLCwsIkp1c3QgY2hlY2tpbmcgLSBzaG91bGRuJ3QgdXNlIEdQVC0yIGFzIHRoZSBiYXNlIG1vZGVsIGhlcmUgc2luY2UgdGhlIHBhcGVyIGlzbid0IGEgZmluZS10dW5lIGJ1dCBhIHJlaW1wbGVtZW50YXRpb24sIGNvcnJlY3Q/Iiw4LjAsLDIwMjYtMDUtMjUgMTI6MTY6MzYrMDA6MDAsLCwsNTEyLjAsLCJBY2FkZW1pYSxBY2FkZW1pYSIsLCwsLE9wZW4gc291cmNlLCJCU0QtMy1DbGF1c2UgbGljZW5zZQpodHRwczovL2dpdGh1Yi5jb20vRGFvLUFJTGFiL2ZsYXNoLWF0dGVudGlvbiIsLCwsLCw2NDIzLjgzNDI2Njg3Mjk5MywiQ29tcGFyaXNvbiB3aXRoIG90aGVyIG1vZGVscyxIYXJkd2FyZSIsLCwsLFllcwpUUklNRUxNZXh0ICgyNDdNKSxMYW5ndWFnZSwiTGFuZ3VhZ2UgbW9kZWxpbmcvZ2VuZXJhdGlvbixUcmFuc2xhdGlvbiIsUHJpbmNldG9uIFVuaXZlcnNpdHksIlpleHVhbiBaaG9uZywgVGFvIExlaSwgRGFucWkgQ2hlbiIsMjAyMi0wNS0yNSxUcmFpbmluZyBMYW5ndWFnZSBNb2RlbHMgd2l0aCBNZW1vcnkgQXVnbWVudGF0aW9uLGh0dHBzOi8vYXJ4aXYub3JnL2Ficy8yMjA1LjEyNjc0LDE1Mi4wLCwsMjQ3MDAwMDAwLjAwMDAwMDAzLCwzLjEyZSsxOSwiVGFibGUgOTogCjczNzI4IHRva2VucyBwZXIgdXBkYXRlICogMjg2MDAwIHVwZGF0ZXMgPTIxMDg2MjA4MDAwIHRva2VucwoKVXNpbmcgNk5EIGZvcm11bGE6CjYgKiAyNDcwMDAwMDAgKiAyMTA4NjIwODAwMCA9IDMuMTI0OTc2ZSsxOSIsMjEwODYyMDgwMDAsLCwsLCxDb25maWRlbnQsIlJlY2VudCB3b3JrIGhhcyBpbXByb3ZlZCBsYW5ndWFnZSBtb2RlbHMgKExNcykgcmVtYXJrYWJseSBieSBlcXVpcHBpbmcgdGhlbSB3aXRoIGEgbm9uLXBhcmFtZXRyaWMgbWVtb3J5IGNvbXBvbmVudC4gSG93ZXZlciwgbW9zdCBleGlzdGluZyBhcHByb2FjaGVzIG9ubHkgaW50cm9kdWNlIG1lbS1vcmllcyBhdCB0ZXN0aW5nIHRpbWUgb3IgcmVwcmVzZW50IHRoZW0gdXNpbmcgYSBzZXBhcmF0ZWx5IHRyYWluZWQgZW5jb2RlciwgcmVzdWx0aW5nIGluIHN1Ym9wdGltYWwgdHJhaW5pbmcgb2YgdGhlIGxhbmd1YWdlIG1vZGVsLiBJbiB0aGlzIHdvcmssIHdlIHByZXNlbnQgVFJJTUUsIGEgbm92ZWwgeWV0IHNpbXBsZSB0cmFpbmluZyBhcHByb2FjaCBkZXNpZ25lZCBmb3IgdHJhaW5pbmcgTE1zIHdpdGggbWVtb3J5IGF1Z21lbnRhdGlvbi4gT3VyIGFwcHJvYWNoIHVzZXMgYSB0cmFpbmluZyBvYmplY3RpdmUgdGhhdCBkaXJlY3RseSB0YWtlcyBpbi1iYXRjaCBleGFtcGxlcyBhcyBhY2Nlc3NpYmxlIG1lbW9yeS4gV2UgYWxzbyBwcmVzZW50IG5ldyBtZXRob2RzIGZvciBtZW1vcnkgY29uc3RydWN0aW9uIGFuZCBkYXRhIGJhdGNoaW5nLCB3aGljaCBhcmUgdXNlZCBmb3IgYWRhcHRpbmcgdG8gZGlmZmVyZW50IHNldHMgb2YgbWVtb3JpZXMtLWxvY2FsLCBsb25nLXRlcm0sIGFuZCBleHRlcm5hbCBtZW1vcnktLWF0IHRlc3RpbmcgdGltZS4gV2UgZXZhbHVhdGUgVFJJTUUgb24gbXVsdGlwbGUgbGFuZ3VhZ2UgbW9kZWxpbmcgYW5kIG1hY2hpbmUgdHJhbnNsYXRpb24gYmVuY2htYXJrcyBhbmQgc2hvdyB0aGF0IGl0IGlzIGFibGUgdG8gYWNoaWV2ZSBzaWduaWZpY2FudCBpbXByb3ZlbWVudHMgYWNyb3NzIGFsbCB0aGUgc2V0dGluZ3MuIENvbmNyZXRlbHksIFRSSU1FIHJlZHVjZXMgdGhlIHBlcnBsZXhpdHkgZnJvbSAxOC43MCB0byAxNS4zNyBvbiBXSUtJVEVYVC0xMDMsIGJ5IGVmZmVjdGl2ZWx5IGxldmVyYWdpbmcgYSBsYXJnZSBtZW1vcnkgc2V0IGZyb20gdGhlIHRyYWluaW5nIGNvcnB1cy4gQ29tcGFyZWQgdG8gc3RhbmRhcmQgTE0gdHJhaW5pbmcsIFRSSU1FIGFkZHMgbmVnbGlnaWJsZSBjb21wdXRhdGlvbmFsIG92ZXJoZWFkIGFuZCBpcyBjb21wYXRpYmxlIHdpdGggZGlmZmVyZW50IG5ldXJhbCBhcmNoaXRlY3R1cmVzLCBtYWtpbmcgaXQgYSB2ZXJzYXRpbGUgc29sdXRpb24gZm9yIHRyYWluaW5nIG1lbW9yeS1hdWdtZW50ZWQgTE1zLiIsMjA0LjcyLFRSSU1FTE1leHQgKDI0N00pLE9wZW4gd2VpZ2h0cyAobm9uLWNvbW1lcmNpYWwp</x:v>
      </x:c>
    </x:row>
    <x:row r="208" ht="18" customHeight="1">
      <x:c r="A208" s="17" t="n">
        <x:v>203</x:v>
      </x:c>
      <x:c r="B208" s="17" t="n">
        <x:v>309</x:v>
      </x:c>
      <x:c r="C208" s="94" t="str">
        <x:v>LFVuaXRlZCBTdGF0ZXMgb2YgQW1lcmljYSwsLCwsLDIwMjYtMDUtMjUgMTI6MTY6MzYrMDA6MDAsLCwsLCxBY2FkZW1pYSwsLCwsT3BlbiAobm9uLWNvbW1lcmNpYWwpLCJjb2RlIGFuZCB3ZWlnaHRzLCBubyBjbGVhciBsaWNlbnNlOiBodHRwczovL2dpdGh1Yi5jb20vcHJpbmNldG9uLW5scC9UUklNRT90YWI9cmVhZG1lLW92LWZpbGUgIiwsLCwsLCwsLCwsLFllcwpUUklNRUxNZXh0ICg3TSksTGFuZ3VhZ2UsIkxhbmd1YWdlIG1vZGVsaW5nL2dlbmVyYXRpb24sVHJhbnNsYXRpb24iLFByaW5jZXRvbiBVbml2ZXJzaXR5LCJaZXh1YW4gWmhvbmcsIFRhbyBMZWksIERhbnFpIENoZW4iLDIwMjItMDUtMjUsVHJhaW5pbmcgTGFuZ3VhZ2UgTW9kZWxzIHdpdGggTWVtb3J5IEF1Z21lbnRhdGlvbixodHRwczovL2FyeGl2Lm9yZy9hYnMvMjIwNS4xMjY3NCwxNTIuMCwsLDcwMDAwMDAuMCwsMi4wNmUrMTcsIjI0NTc2IHRva2VucyBwZXIgdXBkYXRlICogIDIwMDAwMCB1cGRhdGVzID0gNDkxNTIwMDAwMCB0b2tlbnMKClVzaW5nIDZORCBmb3JtdWxhOgo2KjcwMDAwMDAqNDkxNTIwMDAwMD0yLjA2NDM4NGUrMTciLDQ5MTUyMDAwMDAsIiIiV0lLSVRFWFQtMTAzIChNZXJpdHkgZXQgYWwuLCAyMDE3KSBpcyBhIHdvcmQtCmxldmVsIGxhbmd1YWdlIG1vZGVsaW5nIGRhdGFzZXQgY29uc2lzdGluZyBvZgoxMDNNIHRyYWluaW5nIHRva2Vucy4gIiIiLCwsLCxDb25maWRlbnQsIlJlY2VudCB3b3JrIGhhcyBpbXByb3ZlZCBsYW5ndWFnZSBtb2RlbHMgKExNcykgcmVtYXJrYWJseSBieSBlcXVpcHBpbmcgdGhlbSB3aXRoIGEgbm9uLXBhcmFtZXRyaWMgbWVtb3J5IGNvbXBvbmVudC4gSG93ZXZlciwgbW9zdCBleGlzdGluZyBhcHByb2FjaGVzIG9ubHkgaW50cm9kdWNlIG1lbS1vcmllcyBhdCB0ZXN0aW5nIHRpbWUgb3IgcmVwcmVzZW50IHRoZW0gdXNpbmcgYSBzZXBhcmF0ZWx5IHRyYWluZWQgZW5jb2RlciwgcmVzdWx0aW5nIGluIHN1Ym9wdGltYWwgdHJhaW5pbmcgb2YgdGhlIGxhbmd1YWdlIG1vZGVsLiBJbiB0aGlzIHdvcmssIHdlIHByZXNlbnQgVFJJTUUsIGEgbm92ZWwgeWV0IHNpbXBsZSB0cmFpbmluZyBhcHByb2FjaCBkZXNpZ25lZCBmb3IgdHJhaW5pbmcgTE1zIHdpdGggbWVtb3J5IGF1Z21lbnRhdGlvbi4gT3VyIGFwcHJvYWNoIHVzZXMgYSB0cmFpbmluZyBvYmplY3RpdmUgdGhhdCBkaXJlY3RseSB0YWtlcyBpbi1iYXRjaCBleGFtcGxlcyBhcyBhY2Nlc3NpYmxlIG1lbW9yeS4gV2UgYWxzbyBwcmVzZW50IG5ldyBtZXRob2RzIGZvciBtZW1vcnkgY29uc3RydWN0aW9uIGFuZCBkYXRhIGJhdGNoaW5nLCB3aGljaCBhcmUgdXNlZCBmb3IgYWRhcHRpbmcgdG8gZGlmZmVyZW50IHNldHMgb2YgbWVtb3JpZXMtLWxvY2FsLCBsb25nLXRlcm0sIGFuZCBleHRlcm5hbCBtZW1vcnktLWF0IHRlc3RpbmcgdGltZS4gV2UgZXZhbHVhdGUgVFJJTUUgb24gbXVsdGlwbGUgbGFuZ3VhZ2UgbW9kZWxpbmcgYW5kIG1hY2hpbmUgdHJhbnNsYXRpb24gYmVuY2htYXJrcyBhbmQgc2hvdyB0aGF0IGl0IGlzIGFibGUgdG8gYWNoaWV2ZSBzaWduaWZpY2FudCBpbXByb3ZlbWVudHMgYWNyb3NzIGFsbCB0aGUgc2V0dGluZ3MuIENvbmNyZXRlbHksIFRSSU1FIHJlZHVjZXMgdGhlIHBlcnBsZXhpdHkgZnJvbSAxOC43MCB0byAxNS4zNyBvbiBXSUtJVEVYVC0xMDMsIGJ5IGVmZmVjdGl2ZWx5IGxldmVyYWdpbmcgYSBsYXJnZSBtZW1vcnkgc2V0IGZyb20gdGhlIHRyYWluaW5nIGNvcnB1cy4gQ29tcGFyZWQgdG8gc3RhbmRhcmQgTE0gdHJhaW5pbmcsIFRSSU1FIGFkZHMgbmVnbGlnaWJsZSBjb21wdXRhdGlvbmFsIG92ZXJoZWFkIGFuZCBpcyBjb21wYXRpYmxlIHdpdGggZGlmZmVyZW50IG5ldXJhbCBhcmNoaXRlY3R1cmVzLCBtYWtpbmcgaXQgYSB2ZXJzYXRpbGUgc29sdXRpb24gZm9yIHRyYWluaW5nIG1lbW9yeS1hdWdtZW50ZWQgTE1zLiIsNDcuNzIsVFJJTUVMTWV4dCAoN00pLE9wZW4gd2VpZ2h0cyAobm9uLWNvbW1lcmNpYWwpLFVuaXRlZCBTdGF0ZXMgb2YgQW1lcmljYSwsLCwsLDIwMjYtMDUtMjUgMTI6MTY6MzYrMDA6MDAsLCwsLCxBY2FkZW1pYSwsLCwsT3BlbiAobm9uLWNvbW1lcmNpYWwpLCJjb2RlIGFuZCB3ZWlnaHRzLCBubyBjbGVhciBsaWNlbnNlOiBodHRwczovL2dpdGh1Yi5jb20vcHJpbmNldG9uLW5scC9UUklNRT90YWI9cmVhZG1lLW92LWZpbGUgIiwsLCwsLCwsLCwsLFllcwpUUklNRUxNbG9uZyAoMTUwTSksTGFuZ3VhZ2UsIkxhbmd1YWdlIG1vZGVsaW5nL2dlbmVyYXRpb24sVHJhbnNsYXRpb24iLFByaW5jZXRvbiBVbml2ZXJzaXR5LCJaZXh1YW4gWmhvbmcsIFRhbyBMZWksIERhbnFpIENoZW4iLDIwMjItMDUtMjUsVHJhaW5pbmcgTGFuZ3VhZ2UgTW9kZWxzIHdpdGggTWVtb3J5IEF1Z21lbnRhdGlvbixodHRwczovL2FyeGl2Lm9yZy9hYnMvMjIwNS4xMjY3NCwxNTIuMCwsLDE1MDAwMDAwMC4wLCw2LjQ4ZSsxOCwiVGFibGUgOTogCjM2MDAwIHRva2VucyBwZXIgdXBkYXRlICogMjAwMDAwIHVwZGF0ZXMgPSA3MjAwMDAwMDAwIHRva2VucwoKVXNpbmcgNk5EIGZvcm11bGE6CjYqNzIwMDAwMDAwMCoxNTAwMDAwMDA9Ni40OGUrMTgiLDcyMDAwMDAwMDAsLCwsLCxDb25maWRlbnQsIlJlY2VudCB3b3JrIGhhcyBpbXByb3ZlZCBsYW5ndWFnZSBtb2RlbHMgKExNcykgcmVtYXJrYWJseSBieSBlcXVpcHBpbmcgdGhlbSB3aXRoIGEgbm9uLXBhcmFtZXRyaWMgbWVtb3J5IGNvbXBvbmVudC4gSG93ZXZlciwgbW9zdCBleGlzdGluZyBhcHByb2FjaGVzIG9ubHkgaW50cm9kdWNlIG1lbS1vcmllcyBhdCB0ZXN0aW5nIHRpbWUgb3IgcmVwcmVzZW50IHRoZW0gdXNpbmcgYSBzZXBhcmF0ZWx5IHRyYWluZWQgZW5jb2RlciwgcmVzdWx0aW5nIGluIHN1Ym9wdGltYWwgdHJhaW5pbmcgb2YgdGhlIGxhbmd1YWdlIG1vZGVsLiBJbiB0aGlzIHdvcmssIHdlIHByZXNlbnQgVFJJTUUsIGEgbm92ZWwgeWV0IHNpbXBsZSB0cmFpbmluZyBhcHByb2FjaCBkZXNpZ25lZCBmb3IgdHJhaW5pbmcgTE1zIHdpdGggbWVtb3J5IGF1Z21lbnRhdGlvbi4gT3VyIGFwcHJvYWNoIHVzZXMgYSB0cmFpbmluZyBvYmplY3RpdmUgdGhhdCBkaXJlY3RseSB0YWtlcyBpbi1iYXRjaCBleGFtcGxlcyBhcyBhY2Nlc3NpYmxlIG1lbW9yeS4gV2UgYWxzbyBwcmVzZW50IG5ldyBtZXRob2RzIGZvciBtZW1vcnkgY29uc3RydWN0aW9uIGFuZCBkYXRhIGJhdGNoaW5nLCB3aGljaCBhcmUgdXNlZCBmb3IgYWRhcHRpbmcgdG8gZGlmZmVyZW50IHNldHMgb2YgbWVtb3JpZXMtLWxvY2FsLCBsb25nLXRlcm0sIGFuZCBleHRlcm5hbCBtZW1vcnktLWF0IHRlc3RpbmcgdGltZS4gV2UgZXZhbHVhdGUgVFJJTUUgb24gbXVsdGlwbGUgbGFuZ3VhZ2UgbW9kZWxpbmcgYW5kIG1hY2hpbmUgdHJhbnNsYXRpb24gYmVuY2htYXJrcyBhbmQgc2hvdyB0aGF0IGl0IGlzIGFibGUgdG8gYWNoaWV2ZSBzaWduaWZpY2FudCBpbXByb3ZlbWVudHMgYWNyb3NzIGFsbCB0aGUgc2V0dGluZ3MuIENvbmNyZXRlbHksIFRSSU1FIHJlZHVjZXMgdGhlIHBlcnBsZXhpdHkgZnJvbSAxOC43MCB0byAxNS4zNyBvbiBXSUtJVEVYVC0xMDMsIGJ5IGVmZmVjdGl2ZWx5IGxldmVyYWdpbmcgYSBsYXJnZSBtZW1vcnkgc2V0IGZyb20gdGhlIHRyYWluaW5nIGNvcnB1cy4gQ29tcGFyZWQgdG8gc3RhbmRhcmQgTE0gdHJhaW5pbmcsIFRSSU1FIGFkZHMgbmVnbGlnaWJsZSBjb21wdXRhdGlvbmFsIG92ZXJoZWFkIGFuZCBpcyBjb21wYXRpYmxlIHdpdGggZGlmZmVyZW50IG5ldXJhbCBhcmNoaXRlY3R1cmVzLCBtYWtpbmcgaXQgYSB2ZXJzYXRpbGUgc29sdXRpb24gZm9yIHRyYWluaW5nIG1lbW9yeS1hdWdtZW50ZWQgTE1zLiIsMTM5LjgxLFRSSU1FTE1sb25nICgxNTBNKSxPcGVuIHdlaWdodHMgKG5vbi1jb21tZXJjaWFsKSxVbml0ZWQgU3RhdGVzIG9mIEFtZXJpY2EsLCwsLCwyMDI2LTA1LTI1IDEyOjE2OjM1KzAwOjAwLCwsLCwsQWNhZGVtaWEsLCwsLE9wZW4gKG5vbi1jb21tZXJjaWFsKSwiY29kZSBhbmQgd2VpZ2h0cywgbm8gY2xlYXIgbGljZW5zZTogaHR0cHM6Ly9naXRodWIuY29tL3ByaW5jZXRvbi1ubHAvVFJJTUU/dGFiPXJlYWRtZS1vdi1maWxlICIsLCwsLCwsLCwsLCxZZXMKSW1hZ2VuLEltYWdlIGdlbmVyYXRpb24sIlRleHQtdG8taW1hZ2UsSW1hZ2UgZ2VuZXJhdGlvbiIsR29vZ2xlIEJyYWluLCJDaGl0d2FuIFNhaGFyaWEsIFdpbGxpYW0gQ2hhbiwgU2F1cmFiaCBTYXhlbmEsIExhbGEgTGksIEpheSBXaGFuZywgRW1pbHkgRGVudG9uLCBTZXllZCBLYW15YXIgU2V5ZWQgR2hhc2VtaXBvdXIsIEJ1cmN1IEthcmFnb2wgQXlhbiwgUy4gU2FyYSBNYWhkYXZpLCBSYXBoYSBHb250aWpvIExvcGVzLCBUaW0gU2FsaW1hbnMsIEpvbmF0aGFuIEhvLCBEYXZpZCBKIEZsZWV0LCBNb2hhbW1hZCBOb3JvdXppIiwyMDIyLTA1LTIzLFBob3RvcmVhbGlzdGljIFRleHQtdG8tSW1hZ2UgRGlmZnVzaW9uIE1vZGVscyB3aXRoIERlZXAgTGFuZ3VhZ2UgVW5kZXJzdGFuZGluZyxodHRwczovL2FyeGl2Lm9yZy9hYnMvMjIwNS4xMTQ4Nyw4MjU5LjAsIlNpZ25pZmljYW50IHVzZSxTT1RBIGltcHJvdmVtZW50LEhpZ2hseSBjaXRlZCIsIiIiSW1hZ2VuIGFjaGlldmVzIGEgbmV3IHN0YXRlLW9mLXRoZS1hcnQgRklEIHNjb3JlIG9mIDcuMjcgb24gdGhlIENPQ08gZGF0YXNldCwKd2l0aG91dCBldmVyIHRyYWluaW5nIG9uIENPQ08iIgoKQWxzbyBTT1RBIG9uIE1TLUNPQ08gKFRhYmxlIDU6IGh0dHBzOi8vYXJ4aXYub3JnL3BkZi8yMjA2LjEwNzg5djEpIiw3NzYyMDAwMDAwLjAsIjJCIDY0eDY0IGdlbmVyYXRpb24gbW9kZWwsIDYwME0gNjQtPjI1NiBzdXBlci1yZXNvbHV0aW9uIG1vZGVsLCA0MDBNIDI1Ni0+MTAyNCBzdXBlci1yZXNvbHV0aW9uIG1vZGVsClVzZXMgZW5jb2RpbmdzIGZyb20gYSBmcm96ZW4gVDUtWFhMLCB3aGljaCBzaG91bGQgYmUgaW5jbHVkZWQgaW4gdG90YWwgcGFyYW1ldGVyIGNvdW50LiBMb2FkaW5nIHRoZSBtb2RlbCBkaXJlY3RseSwgdGhlcmUgYXJlIDQsNzYyLDMxMCw2NTYgcGFyYW1ldGVycyBpbiB0aGUgZW5jb2Rlci4KMkIgKyA0Ljc2MkIgKyA2MDBNICsgNDAwTSA9IDcuNzYyIGJpbGxpb24KCmhlcmUgdGhleSBjbGFpbSBpdCBpcyAzQiBwYXJhbWV0ZXJzOiBodHRwczovL2FyeGl2Lm9yZy9wZGYvMjQwNy4xNTgxMSIsMS40NmUrMjIsIjI1NiBUUFUgdjQgY2hpcHMgZm9yIDY0eDY0LCBmb3IgNCBkYXlzCjEyOCBUUFUgdjQgY2hpcHMgZm9yIDY0LT4yNTYsIGZvciAyIGRheXMKMTI4IFRQVSB2NCBjaGlwcyBmb3IgMjU2LT4xMDI0LCBmb3IgMiBkYXlzCgoyNTYgVFBVcyAqIDI3NSB0ZXJhRkxPUFMvVFBVICogNCBkYXlzICsgMiAqICgxMjggVFBVcyAqIDI3NSB0ZXJhRkxPUFMvVFBVICogMiBkYXlzKSAqIDQwJSB1dGlsaXphdGlvbiA9IDEuNDZlKzIyIEZMT1AiLCwiW0lNQUdFLVRFWFQgUEFJUlNdCiIiV2UgdHJhaW4gb24gYSBjb21iaW5hdGlvbiBvZiBpbnRlcm5hbCBkYXRhc2V0cywgd2l0aCDiiYggNDYwTQppbWFnZS10ZXh0IHBhaXJzLCBhbmQgdGhlIHB1YmxpY2x5IGF2YWlsYWJsZSBMYWlvbiBkYXRhc2V0IFs2MV0sIHdpdGgg4omIIDQwME0gaW1hZ2UtdGV4dCBwYWlycy4iIiIsOTYuMCw0IGRheXMsR29vZ2xlIFRQVSB2NCxTZWxmLXN1cGVydmlzZWQgbGVhcm5pbmcsTGlrZWx5LCJXZSBwcmVzZW50IEltYWdlbiwgYSB0ZXh0LXRvLWltYWdlIGRpZmZ1c2lvbiBtb2RlbCB3aXRoIGFuIHVucHJlY2VkZW50ZWQgZGVncmVlIG9mIHBob3RvcmVhbGlzbSBhbmQgYSBkZWVwIGxldmVsIG9mIGxhbmd1YWdlIHVuZGVyc3RhbmRpbmcuIEltYWdlbiBidWlsZHMgb24gdGhlIHBvd2VyIG9mIGxhcmdlIHRyYW5zZm9ybWVyIGxhbmd1YWdlIG1vZGVscyBpbiB1bmRlcnN0YW5kaW5nIHRleHQgYW5kIGhpbmdlcyBvbiB0aGUgc3RyZW5ndGggb2YgZGlmZnVzaW9uIG1vZGVscyBpbiBoaWdoLWZpZGVsaXR5IGltYWdlIGdlbmVyYXRpb24uIE91ciBrZXkgZGlzY292ZXJ5IGlzIHRoYXQgZ2VuZXJpYyBsYXJnZSBsYW5ndWFnZSBtb2RlbHMgKGUuZy4gVDUpLCBwcmV0cmFpbmVkIG9uIHRleHQtb25seSBjb3Jwb3JhLCBhcmUgc3VycHJpc2luZ2x5IGVmZmVjdGl2ZSBhdCBlbmNvZGluZyB0ZXh0IGZvciBpbWFnZSBzeW50aGVzaXM6IGluY3JlYXNpbmcgdGhlIHNpemUgb2YgdGhlIGxhbmd1YWdlIG1vZGVsIGluIEltYWdlbiBib29zdHMgYm90aCBzYW1wbGUgZmlkZWxpdHkgYW5kIGltYWdlLXRleHQgYWxpZ25tZW50IG11Y2ggbW9yZSB0aGFuIGluY3JlYXNpbmcgdGhlIHNpemUgb2YgdGhlIGltYWdlIGRpZmZ1c2lvbiBtb2RlbC4gSW1hZ2VuIGFjaGlldmVzIGEgbmV3IHN0YXRlLW9mLXRoZS1hcnQgRklEIHNjb3JlIG9mIDcuMjcgb24gdGhlIENPQ08gZGF0YXNldCwgd2l0aG91dCBldmVyIHRyYWluaW5nIG9uIENPQ08sIGFuZCBodW1hbiByYXRlcnMgZmluZCBJbWFnZW4gc2FtcGxlcyB0byBiZSBvbiBwYXIgd2l0aCB0aGUgQ09DTyBkYXRhIGl0c2VsZiBpbiBpbWFnZS10ZXh0IGFsaWdubWVudC4gVG8gYXNzZXNzIHRleHQtdG8taW1hZ2UgbW9kZWxzIGluIGdyZWF0ZXIgZGVwdGgsIHdlIGludHJvZHVjZSBEcmF3QmVuY2gsIGEgY29tcHJlaGVuc2l2ZSBhbmQgY2hhbGxlbmdpbmcgYmVuY2htYXJrIGZvciB0ZXh0LXRvLWltYWdlIG1vZGVscy4gV2l0aCBEcmF3QmVuY2gsIHdlIGNvbXBhcmUgSW1hZ2VuIHdpdGggcmVjZW50IG1ldGhvZHMgaW5jbHVkaW5nIFZRLUdBTitDTElQLCBMYXRlbnQgRGlmZnVzaW9uIE1vZGVscywgYW5kIERBTEwtRSAyLCBhbmQgZmluZCB0aGF0IGh1bWFuIHJhdGVycyBwcmVmZXIgSW1hZ2VuIG92ZXIgb3RoZXIgbW9kZWxzIGluIHNpZGUtYnktc2lkZSBjb21wYXJpc29ucywgYm90aCBpbiB0ZXJtcyBvZiBzYW1wbGUgcXVhbGl0eSBhbmQgaW1hZ2UtdGV4dCBhbGlnbm1lbnQuIiwsLEFQSSBhY2Nlc3MsVW5pdGVkIFN0YXRlcyBvZiBBbWVyaWNhLCwsLDI1Ni4wLCwyMDI2LTA1LTI1IDEyOjE2OjM2KzAwOjAwLCwsLCwsSW5kdXN0cnksVHJ1ZSwsLDI0NTc2LjAsVW5yZWxlYXNlZCwsLDc5MTUuODIzODA2MTUwMTU0LCwsLDE3NDc0My44NTcxMDkwMTU2LEhhcmR3YXJlLCwsLCxObwppbXByb3ZlZCBVLU5ldCBmb3IgY2hlc3QgWC1yYXkgaW1hZ2VzIHNlZ21lbnRhdGlvbiwiTWVkaWNpbmUsVmlzaW9uIiwiVmlzdWFsIHF1ZXN0aW9uIGFuc3dlcmluZyxNZWRpY2FsIGRpYWdub3NpcyIsIkhlbmFuIFVuaXZlcnNpdHkgb2YgVGVjaG5vbG9neSxOYW55YW5nIENlbnRyYWwgSG9zcGl0YWwiLCJXdWZlbmcgTGl1LCBKaWF4aW4gTHVvLCBZYW4gWWFuZywgV2VubGlhbiBXYW5nLCBKdW5rdWkgRGVuZyAmIExpYW5nIFl1ICIsMjAyMi0wNS0yMyxBdXRvbWF0aWMgbHVuZyBzZWdtZW50YXRpb24gaW4gY2hlc3QgWC1yYXkgaW1hZ2VzIHVzaW5nIGltcHJvdmVkIFUtTmV0LGh0dHBzOi8vd3d3Lm5hdHVyZS5jb20vYXJ0aWNsZXMvczQxNTk4LTAyMi0xMjc0My15LCwsLCwsLCwxODI1MTc3NjAsIiIiVGhlIGJhdGNoIHNpemUgaXMgc2V0IHRvIDY0LiBNYXggZXBvY2hzIGFyZSBzZXQgdG8gNzAuIiIKCiIiaW1hZ2Ugc2l6ZSB3YXMgYWRqdXN0ZWQgdG8gMjU2ICogMjU2IiIiLCwsIk5WSURJQSBHZUZvcmNlIFJUWCAzMDYwLEludGVsIENvcmUgaTUtMTE2MDBLIiwsVW5rbm93biwiVGhlIGF1dG9tYXRpYyBzZWdtZW50YXRpb24gb2YgdGhlIGx1bmcgcmVnaW9uIGZvciBjaGVzdCBYLXJheSAoQ1hSKSBjYW4gaGVscCBkb2N0b3JzIGRpYWdub3NlIG1hbnkgbHVuZyBkaXNlYXNlcy4gSG93ZXZlciwgZXh0cmVtZSBsdW5nIHNoYXBlIGNoYW5nZXMgYW5kIGZ1enp5IGx1bmcgcmVnaW9ucyBjYXVzZWQgYnkgc2VyaW91cyBsdW5nIGRpc2Vhc2VzIG1heSBpbmNvcnJlY3RseSBtYWtlIHRoZSBhdXRvbWF0aWMgbHVuZyBzZWdtZW50YXRpb24gbW9kZWwuIFdlIGltcHJvdmVkIHRoZSBVLU5ldCBuZXR3b3JrIGJ5IHVzaW5nIHRoZSBwcmUtdHJhaW5pbmcgRWZmaWNpZW50bmV0LWI0IGFzIHRoZSBlbmNvZGVyIGFuZCB0aGUgUmVzaWR1YWwgYmxvY2sgYW5kIHRoZSBMZWFreVJlTFUgYWN0aXZhdGlvbiBmdW5jdGlvbiBpbiB0aGUgZGVjb2Rlci4gVGhlIG5ldHdvcmsgY2FuIGV4dHJhY3QgTHVuZyBmaWVsZCBmZWF0dXJlcyBlZmZpY2llbnRseSBhbmQgYXZvaWQgdGhlIGdyYWRpZW50IGluc3RhYmlsaXR5IGNhdXNlZCBieSB0aGUgbXVsdGlwbGljYXRpb24gZWZmZWN0IGluIGdyYWRpZW50IGJhY2twcm9wYWdhdGlvbi4gQ29tcGFyZWQgd2l0aCB0aGUgdHJhZGl0aW9uYWwgVS1OZXQgbW9kZWwsIG91ciBtZXRob2QgaW1wcm92ZXMgYWJvdXQgMi41JSBkaWNlIGNvZWZmaWNpZW50IGFuZCA2JSBKYWNjYXJkIEluZGV4IGZvciB0aGUgdHdvIGJlbmNobWFyayBsdW5nIHNlZ21lbnRhdGlvbiBkYXRhc2V0cy4gT3VyIG1vZGVsIGltcHJvdmVzIGFib3V0IDUlIGRpY2UgY29lZmZpY2llbnQgYW5kIDklIEphY2NhcmQgSW5kZXggZm9yIHRoZSBwcml2YXRlIGx1bmcgc2VnbWVudGF0aW9uIGRhdGFzZXRzIGNvbXBhcmVkIHdpdGggdGhlIHRyYWRpdGlvbmFsIFUtTmV0IG1vZGVsLiBDb21wYXJhdGl2ZSBleHBlcmltZW50cyBzaG93IHRoYXQgb3VyIG1ldGhvZCBjYW4gaW1wcm92ZSB0aGUgYWNjdXJhY3kgb2YgbHVuZyBzZWdtZW50YXRpb24gb2YgQ1hSIGltYWdlcyBhbmQgaXQgaGFzIGEgbG93ZXIgc3RhbmRhcmQgZGV2aWF0aW9uIGFuZCBnb29kIHJvYnVzdG5lc3MuIiw3MC4wLCwsIkNoaW5hLENoaW5hIiwsLCwsLDIwMjUtMTEtMjggMTE6NTM6NDQrMDA6MDAsLCwsLCwiQWNhZGVtaWEsR292ZXJubWVudCIsLCwsLCwsLCwsLCwsLCwsLCwKTFNUTStHcmFCLExhbmd1YWdlLExhbmd1YWdlIG1vZGVsaW5nL2dlbmVyYXRpb24sQ29ybmVsbCBVbml2ZXJzaXR5LCJZdWNoZW5nIEx1LCBXZW50YW8gR3VvLCBDaHJpc3RvcGhlciBEZSBTYSIsMjAyMi0wNS0yMixHcmFCOiBGaW5kaW5nIFByb3ZhYmx5IEJldHRlciBEYXRhIFBlcm11dGF0aW9ucyB0aGFuIFJhbmRvbSBSZXNodWZmbGluZyxodHRwczovL2FyeGl2Lm9yZy9hYnMvMjIwNS4xMDczMywxOC4wLCwsLCwsRGVmaW5pdGVseSA8MWUyMyBGTE9QOiBhbGwgZXhwZXJpbWVudHMgdXNlZCBhbiBOVklESUEgR2VGb3JjZSBSVFggMjA4MCBUaSBHUFUuLDIwMDAwMDAsLCwsLCxVbmtub3duLCJSYW5kb20gcmVzaHVmZmxpbmcsIHdoaWNoIHJhbmRvbWx5IHBlcm11dGVzIHRoZSBkYXRhc2V0IGVhY2ggZXBvY2gsIGlzIHdpZGVseSBhZG9wdGVkIGluIG1vZGVsIHRyYWluaW5nIGJlY2F1c2UgaXQgeWllbGRzIGZhc3RlciBjb252ZXJnZW5jZSB0aGFuIHdpdGgtcmVwbGFjZW1lbnQgc2FtcGxpbmcuIFJlY2VudCBzdHVkaWVzIGluZGljYXRlIGdyZWVkaWx5IGNob3NlbiBkYXRhIG9yZGVyaW5ncyBjYW4gZnVydGhlciBzcGVlZCB1cCBjb252ZXJnZW5jZSBlbXBpcmljYWxseSwgYXQgdGhlIGNvc3Qgb2YgdXNpbmcgbW9yZSBjb21wdXRhdGlvbiBhbmQgbWVtb3J5LiBIb3dldmVyLCBncmVlZHkgb3JkZXJpbmcgbGFja3MgdGhlb3JldGljYWwganVzdGlmaWNhdGlvbiBhbmQgaGFzIGxpbWl0ZWQgdXRpbGl0eSBkdWUgdG8gaXRzIG5vbi10cml2aWFsIG1lbW9yeSBhbmQgY29tcHV0YXRpb24gb3ZlcmhlYWQuIEluIHRoaXMgcGFwZXIsIHdlIGZpcnN0IGZvcm11bGF0ZSBhbiBleGFtcGxlLW9yZGVyaW5nIGZyYW1ld29yayBuYW1lZCBoZXJkaW5nIGFuZCBhbnN3ZXIgYWZmaXJtYXRpdmVseSB0aGF0IFNHRCB3aXRoIGhlcmRpbmcgY29udmVyZ2VzIGF0IHRoZSByYXRlIE8oVOKIkjIvMykgb24gc21vb3RoLCBub24tY29udmV4IG9iamVjdGl2ZXMsIGZhc3RlciB0aGFuIHRoZSBPKG4xLzNU4oiSMi8zKSBvYnRhaW5lZCBieSByYW5kb20gcmVzaHVmZmxpbmcsIHdoZXJlIG4gZGVub3RlcyB0aGUgbnVtYmVyIG9mIGRhdGEgcG9pbnRzIGFuZCBUIGRlbm90ZXMgdGhlIHRvdGFsIG51bWJlciBvZiBpdGVyYXRpb25zLiBUbyByZWR1Y2UgdGhlIG1lbW9yeSBvdmVyaGVhZCwgd2UgbGV2ZXJhZ2UgZGlzY3JlcGFuY3kgbWluaW1pemF0aW9uIHRoZW9yeSB0byBwcm9wb3NlIGFuIG9ubGluZSBHcmFkaWVudCBCYWxhbmNpbmcgYWxnb3JpdGhtIChHcmFCKSB0aGF0IGVuam95cyB0aGUgc2FtZSByYXRlIGFzIGhlcmRpbmcsIHdoaWxlIHJlZHVjaW5nIHRoZSBtZW1vcnkgdXNhZ2UgZnJvbSBPKG5kKSB0byBqdXN0IE8oZCkgYW5kIGNvbXB1dGF0aW9uIGZyb20gTyhuMikgdG8gTyhuKSwgd2hlcmUgZCBkZW5vdGVzIHRoZSBtb2RlbCBkaW1lbnNpb24uIFdlIHNob3cgZW1waXJpY2FsbHkgb24gYXBwbGljYXRpb25zIGluY2x1ZGluZyBNTklTVCwgQ0lGQVIxMCwgV2lraVRleHQgYW5kIEdMVUUgdGhhdCBHcmFCIGNhbiBvdXRwZXJmb3JtIHJhbmRvbSByZXNodWZmbGluZyBpbiB0ZXJtcyBvZiBib3RoIHRyYWluaW5nIGFuZCB2YWxpZGF0aW9uIHBlcmZvcm1hbmNlLCBhbmQgZXZlbiBvdXRwZXJmb3JtIHN0YXRlLW9mLXRoZS1hcnQgZ3JlZWR5IG9yZGVyaW5nIHdoaWxlIHJlZHVjaW5nIG1lbW9yeSB1c2FnZSBvdmVyIDEwMMOXLiIsNTAuMCxMU1RNK0dyYUIsVW5yZWxlYXNlZCxVbml0ZWQgU3RhdGVzIG9mIEFtZXJpY2EsLCwsLCwyMDI2LTAxLTAxIDE0OjAxOjM5KzAwOjAwLCwsLCwsQWNhZGVtaWEsLCwsLE9wZW4gc291cmNlLE1JVCBmb3IgY29kZS4gTFNUTSBzY3JpcHQgaGVyZTogaHR0cHM6Ly9naXRodWIuY29tL0V1Z2VuZUxZQy9HcmFCL2Jsb2IvbWFpbi9uZXVyaXBzMjIvZXhhbXBsZXMvbmxwL3dvcmRfbGFuZ3VhZ2VfbW9kZWwvbHN0bV93aWtpLnNoLCwsLCwsLCwsLCwsTm8KU2ltQ1NFLExhbmd1YWdlLFNlbWFudGljIGVtYmVkZGluZywiUHJpbmNldG9uIFVuaXZlcnNpdHksVHNpbmdodWEgVW5pdmVyc2l0eSIsIlRpYW55dSBHYW8sIFhpbmdjaGVuZyBZYW8sIERhbnFpIENoZW4iLDIwMjItMDUtMTgsU2ltQ1NFOiBTaW1wbGUgQ29udHJhc3RpdmUgTGVhcm5pbmcgb2YgU2VudGVuY2UgRW1iZWRkaW5ncyxodHRwczovL2FyeGl2Lm9yZy9hYnMvMjEwNC4wODgyMSw0NDE5LjAsIkhpZ2hseSBjaXRlZCxTT1RBIGltcHJvdmVtZW50IiwiIiJXZSBldmFsdWF0ZSBTaW1DU0Ugb24gc3RhbmRhcmQgc2VtYW50aWMgdGV4dHVhbCBzaW1pbGFyaXR5IChTVFMpIHRhc2tzLCBhbmQgb3VyIHVuc3VwZXJ2aXNlZCBhbmQgc3VwZXJ2aXNlZCBtb2RlbHMgdXNpbmcgQkVSVCBiYXNlIGFjaGlldmUgYW4gYXZlcmFnZSBvZiA3Ni4zJSBhbmQgODEuNiUgU3BlYXJtYW4ncyBjb3JyZWxhdGlvbiByZXNwZWN0aXZlbHksIGEgNC4yJSBhbmQgMi4yJSBpbXByb3ZlbWVudCBjb21wYXJlZCB0byB0aGUgcHJldmlvdXMgYmVzdCByZXN1bHRzLiIiCgpUYWJsZSA1IiwsLCwsMjczNjM1MDUsLCwsLCxMaWtlbHksIlRoaXMgcGFwZXIgcHJlc2VudHMgU2ltQ1NFLCBhIHNpbXBsZSBjb250cmFzdGl2ZSBsZWFybmluZyBmcmFtZXdvcmsgdGhhdCBncmVhdGx5IGFkdmFuY2VzIHN0YXRlLW9mLXRoZS1hcnQgc2VudGVuY2UgZW1iZWRkaW5ncy4gV2UgZmlyc3QgZGVzY3JpYmUgYW4gdW5zdXBlcnZpc2VkIGFwcHJvYWNoLCB3aGljaCB0YWtlcyBhbiBpbnB1dCBzZW50ZW5jZSBhbmQgcHJlZGljdHMgaXRzZWxmIGluIGEgY29udHJhc3RpdmUgb2JqZWN0aXZlLCB3aXRoIG9ubHkgc3RhbmRhcmQgZHJvcG91dCB1c2VkIGFzIG5vaXNlLiBUaGlzIHNpbXBsZSBtZXRob2Qgd29ya3Mgc3VycHJpc2luZ2x5IHdlbGwsIHBlcmZvcm1pbmcgb24gcGFyIHdpdGggcHJldmlvdXMgc3VwZXJ2aXNlZCBjb3VudGVycGFydHMuIFdlIGZpbmQgdGhhdCBkcm9wb3V0IGFjdHMgYXMgbWluaW1hbCBkYXRhIGF1Z21lbnRhdGlvbiwgYW5kIHJlbW92aW5nIGl0IGxlYWRzIHRvIGEgcmVwcmVzZW50YXRpb24gY29sbGFwc2UuIFRoZW4sIHdlIHByb3Bvc2UgYSBzdXBlcnZpc2VkIGFwcHJvYWNoLCB3aGljaCBpbmNvcnBvcmF0ZXMgYW5ub3RhdGVkIHBhaXJzIGZyb20gbmF0dXJhbCBsYW5ndWFnZSBpbmZlcmVuY2UgZGF0YXNldHMgaW50byBvdXIgY29udHJhc3RpdmUgbGVhcm5pbmcgZnJhbWV3b3JrIGJ5IHVzaW5nICIiZW50YWlsbWVudCIiIHBhaXJzIGFzIHBvc2l0aXZlcyBhbmQgIiJjb250cmFkaWN0aW9uIiIgcGFpcnMgYXMgaGFyZCBuZWdhdGl2ZXMuIFdlIGV2YWx1YXRlIFNpbUNTRSBvbiBzdGFuZGFyZCBzZW1hbnRpYyB0ZXh0dWFsIHNpbWlsYXJpdHkgKFNUUykgdGFza3MsIGFuZCBvdXIgdW5zdXBlcnZpc2VkIGFuZCBzdXBlcnZpc2VkIG1vZGVscyB1c2luZyBCRVJUIGJhc2UgYWNoaWV2ZSBhbiBhdmVyYWdlIG9mIDc2LjMlIGFuZCA4MS42JSBTcGVhcm1hbidzIGNvcnJlbGF0aW9uIHJlc3BlY3RpdmVseSwgYSA0LjIlIGFuZCAyLjIlIGltcHJvdmVtZW50IGNvbXBhcmVkIHRvIHRoZSBwcmV2aW91cyBiZXN0IHJlc3VsdHMuIFdlIGFsc28gc2hvdyAtLSBib3RoIHRoZW9yZXRpY2FsbHkgYW5kIGVtcGlyaWNhbGx5IC0tIHRoYXQgdGhlIGNvbnRyYXN0aXZlIGxlYXJuaW5nIG9iamVjdGl2ZSByZWd1bGFyaXplcyBwcmUtdHJhaW5lZCBlbWJlZGRpbmdzJyBhbmlzb3Ryb3BpYyBzcGFjZSB0byBiZSBtb3JlIHVuaWZvcm0sIGFuZCBpdCBiZXR0ZXIgYWxpZ25zIHBvc2l0aXZlIHBhaXJzIHdoZW4gc3VwZXJ2aXNlZCBzaWduYWxzIGFyZSBhdmFpbGFibGUuIiwzLjAsLE9wZW4gd2VpZ2h0cyAodW5yZXN0cmljdGVkKSwiVW5pdGVkIFN0YXRlcyBvZiBBbWVyaWNhLENoaW5hIixSb0JFUlRhIExhcmdlLCwsLCwyMDI2LTA1LTI1IDEyOjE2OjM0KzAwOjAwLCwsLCwsIkFjYWRlbWlhLEFjYWRlbWlhIiwsLCwsT3BlbiBzb3VyY2UsIlVuY2xlYXIgbGlzZW5zZTogaHR0cHM6Ly9odWdnaW5nZmFjZS5jby9wcmluY2V0b24tbmxwL3N1cC1zaW1jc2Utcm9iZXJ0YS1sYXJnZQoKTUlUIGxpY2Vuc2U6IApodHRwczovL2dpdGh1Yi5jb20vcHJpbmNldG9uLW5scC9TaW1DU0U/dGFiPXJlYWRtZS1vdi1maWxlIiwsLCxGUDE2LCwsLHByaW5jZXRvbi1ubHAsLCwsWWVzCkdhdG8sIk11bHRpbW9kYWwsUm9ib3RpY3MsR2FtZXMsTGFuZ3VhZ2UiLCJBdGFyaSxJbWFnZSBjYXB0aW9uaW5nLENoYXQsUm9ib3RpYyBtYW5pcHVsYXRpb24iLERlZXBNaW5kLCJTY290dCBSZWVkLCBLb25yYWQgxbtvxYJuYSwgRW1pbGlvIFBhcmlzb3R0bywgU2VyZ2lvIEfDs21leiBDb2xtZW5hcmVqbywgQWxleGFuZGVyIE5vdmlrb3YsIEdhYnJpZWwgQmFydGgtTWFyb24sIE1haSBHaW3DqW5leiwgWXVyeSBTdWxza3ksIEphY2tpZSBLYXksIEpvc3QgVG9iaWFzIFNwcmluZ2VuYmVyZywgVG9tIEVjY2xlcywgSmFrZSBCcnVjZSwgQWxpIFJhemF2aSwgQXNobGV5IEVkd2FyZHMsIE5pY29sYXMgSGVlc3MsIFl1dGlhbiBDaGVuLCBSYWlhIEhhZHNlbGwsIE9yaW9sIFZpbnlhbHMsIE1haHlhciBCb3JkYmFyLCBOYW5kbyBkZSBGcmVpdGFzIiwyMDIyLTA1LTEyLEEgR2VuZXJhbGlzdCBBZ2VudCxodHRwczovL2FyeGl2Lm9yZy9hYnMvMjIwNS4wNjE3NSwxMDY0LjAsU09UQSBpbXByb3ZlbWVudCwiU09UQSBhdCBNZXRhLVdvcmxkIE1UNTAgdGFza3MgKDk2LjYlKSBwYWdlIDE0LCBzZWN0aW9uIDUuNSIsMTE4MDAwMDAwMC4wLCIiIlRoaXMgc2VjdGlvbiBmb2N1c2VzIG9uIGluLXNpbXVsYXRpb24gZXZhbHVhdGlvbi4KRmlndXJlIDEwIGNvbXBhcmVzIHRoZSBmdWxsIDEuMThCIHBhcmFtZXRlciBHYXRvIiIgcC4xMCIsNC4wMmUrMjEsIjI1NiAoMTZ4MTZ4KSBUUFV2MyBjaGlwcyB4IDEyM2UxMiBGTE9QUy9jaGlwIHggNCBkYXlzIHggODY0MDAgc2Vjb25kcy9kYXkgKiAwLjQgdXRpbGl6YXRpb24gPSA0LjM1ZTIxIEZMT1BzCgpTaW1pbGFyIHZhbHVlIGJ5IDZOQzoKNiAqIDUyNDI4ODAwMDAwMCAqIDEuMThCID0gMy43MWUyMQoKVXNpbmcgZ2VvbWV0cmljIG1lYW46CnNxcnQoNC4zNWUyMSAqIDMuNzFlMjEpID0gNC4wMmUyMSIsNTI0Mjg4MDAwMDAwLCw5Ni4wLDQgZGF5cyxHb29nbGUgVFBVIHYzLCxDb25maWRlbnQsIkluc3BpcmVkIGJ5IHByb2dyZXNzIGluIGxhcmdlLXNjYWxlIGxhbmd1YWdlIG1vZGVsaW5nLCB3ZSBhcHBseSBhIHNpbWlsYXIgYXBwcm9hY2ggdG93YXJkcyBidWlsZGluZyBhIHNpbmdsZSBnZW5lcmFsaXN0IGFnZW50IGJleW9uZCB0aGUgcmVhbG0gb2YgdGV4dCBvdXRwdXRzLiBUaGUgYWdlbnQsIHdoaWNoIHdlIHJlZmVyIHRvIGFzIEdhdG8sIHdvcmtzIGFzIGEgbXVsdGktbW9kYWwsIG11bHRpLXRhc2ssIG11bHRpLWVtYm9kaW1lbnQgZ2VuZXJhbGlzdCBwb2xpY3kuIFRoZSBzYW1lIG5ldHdvcmsgd2l0aCB0aGUgc2FtZSB3ZWlnaHRzIGNhbiBwbGF5IEF0YXJpLCBjYXB0aW9uIGltYWdlcywgY2hhdCwgc3RhY2sgYmxvY2tzIHdpdGggYSByZWFsIHJvYm90IGFybSBhbmQgbXVjaCBtb3JlLCBkZWNpZGluZyBiYXNlZCBvbiBpdHMgY29udGV4dCB3aGV0aGVyIHRvIG91dHB1dCB0ZXh0LCBqb2ludCB0b3JxdWVzLCBidXR0b24gcHJlc3Nlcywgb3Igb3RoZXIgdG9rZW5zLiBJbiB0aGlzIHJlcG9ydCB3ZSBkZXNjcmliZSB0aGUgbW9kZWwgYW5kIHRoZSBkYXRhLCBhbmQgZG9jdW1lbnQgdGhlIGN1cnJlbnQgY2FwYWJpbGl0aWVzIG9mIEdhdG8uIiwsLFVucmVsZWFzZWQsVW5pdGVkIEtpbmdkb20gb2YgR3JlYXQgQnJpdGFpbiBhbmQgTm9ydGhlcm4gSXJlbGFuZCwsLCwyNTYuMCwsMjAyNi0wNS0yNSAxMjoxNjozNCswMDowMCwsLCwsLEluZHVzdHJ5LFRydWUsLCwsVW5yZWxlYXNlZCwsLDM1MjMuMDY0OTgwMDc1MjI1MywsLCwyMzEzMzUuMjk2MDc2MjcxMSwiSGFyZHdhcmUsT3BlcmF0aW9uIGNvdW50aW5nIiwsLCwsTm8KVUwyLExhbmd1YWdlLCJMYW5ndWFnZSBtb2RlbGluZy9nZW5lcmF0aW9uLFF1ZXN0aW9uIGFuc3dlcmluZyxUZXh0IHN1bW1hcml6YXRpb24iLCJHb29nbGUgUmVzZWFyY2gsR29vZ2xlIEJyYWluIiwiWWkgVGF5LCBNb3N0YWZhIERlaGdoYW5pLCBWaW5oIFEuIFRyYW4sIFhhdmllciBHYXJjaWEsIERhcmEgQmFocmksIFRhbCBTY2h1c3RlciwgSHVhaXhpdSBTdGV2ZW4gWmhlbmcsIE5laWwgSG91bHNieSwgRG9uYWxkIE1ldHpsZXIiLDIwMjItMDUtMTAsVW5pZnlpbmcgTGFuZ3VhZ2UgTGVhcm5pbmcgUGFyYWRpZ21zLGh0dHBzOi8vYXJ4aXYub3JnL2Ficy8yMjA1LjA1MTMxdjEsMzg3LjAsU09UQSBpbXByb3ZlbWVudCwiIiJieSBzY2FsaW5nIG91ciBtb2RlbCB1cCB0byAyMEIgcGFyYW1ldGVycywgd2UgYWNoaWV2ZSBTT1RBIHBlcmZvcm1hbmNlIG9uIDUwIHdlbGwtZXN0YWJsaXNoZWQgc3VwZXJ2aXNlZCBOTFAgdGFza3MiIiIsMjAwMDAwMDAwMDAuMCxUYWtlbiBmcm9tIERpcmVjdG9yeSBvZiBMTE1zLDEuMmUrMjMsIlRyYWluZWQgb24gMVQgdG9rZW5zCjIwQiAqIDFUICogNiA9IDEuMmUyMyAKClNlY29uZCBzb3VyY2U6IFNlY3Rpb24gNS4xIHNheXMgbW9kZWwgd2FzIHRyYWluZWQgb24gNTEyIFRQVXY0IGNoaXBzLCBhbmQgdG9vayBzbGlnaHRseSBvdmVyIDEgbW9udGgKNTEyICogMi43NWUxNCAqIDMxICogMjQgKiAzNjAwICogMC4zID0gMS4xM2UyMyIsMTAwMDAwMDAwMDAwMCwxVCB0b2tlbnMsNzQ0LjAsImFyb3VuZCAzMSBkYXlzIGZyb20gJ1ByZS10cmFpbmluZyB0b29rIGFwcHJveGltYXRlbHkgc2xpZ2h0IG1vcmUgdGhhbiBvbmUgbW9udGggZm9yIGFib3V0IDEgdHJpbGxpb24KdG9rZW5zLicgZnJvbSBzZWN0aW9uIDUuMQpzbyBhcm91bmQgMzEqMjQgPSA3NDQKIixHb29nbGUgVFBVIHY0LCxDb25maWRlbnQsIkV4aXN0aW5nIHByZS10cmFpbmVkIG1vZGVscyBhcmUgZ2VuZXJhbGx5IGdlYXJlZCB0b3dhcmRzIGEgcGFydGljdWxhciBjbGFzcyBvZiBwcm9ibGVtcy4gVG8gZGF0ZSwgdGhlcmUgc2VlbXMgdG8gYmUgc3RpbGwgbm8gY29uc2Vuc3VzIG9uIHdoYXQgdGhlIHJpZ2h0IGFyY2hpdGVjdHVyZSBhbmQgcHJlLXRyYWluaW5nIHNldHVwIHNob3VsZCBiZS4gVGhpcyBwYXBlciBwcmVzZW50cyBhIHVuaWZpZWQgZnJhbWV3b3JrIGZvciBwcmUtdHJhaW5pbmcgbW9kZWxzIHRoYXQgYXJlIHVuaXZlcnNhbGx5IGVmZmVjdGl2ZSBhY3Jvc3MgZGF0YXNldHMgYW5kIHNldHVwcy4gV2UgYmVnaW4gYnkgZGlzZW50YW5nbGluZyBhcmNoaXRlY3R1cmFsIGFyY2hldHlwZXMgd2l0aCBwcmUtdHJhaW5pbmcgb2JqZWN0aXZlcyAtLSB0d28gY29uY2VwdHMgdGhhdCBhcmUgY29tbW9ubHkgY29uZmxhdGVkLiBOZXh0LCB3ZSBwcmVzZW50IGEgZ2VuZXJhbGl6ZWQgYW5kIHVuaWZpZWQgcGVyc3BlY3RpdmUgZm9yIHNlbGYtc3VwZXJ2aXNpb24gaW4gTkxQIGFuZCBzaG93IGhvdyBkaWZmZXJlbnQgcHJlLXRyYWluaW5nIG9iamVjdGl2ZXMgY2FuIGJlIGNhc3QgYXMgb25lIGFub3RoZXIgYW5kIGhvdyBpbnRlcnBvbGF0aW5nIGJldHdlZW4gZGlmZmVyZW50IG9iamVjdGl2ZXMgY2FuIGJlIGVmZmVjdGl2ZS4gV2UgdGhlbiBwcm9wb3NlIE1peHR1cmUtb2YtRGVub2lzZXJzIChNb0QpLCBhIHByZS10cmFpbmluZyBvYmplY3RpdmUgdGhhdCBjb21iaW5lcyBkaXZlcnNlIHByZS10cmFpbmluZyBwYXJhZGlnbXMgdG9nZXRoZXIuIFdlIGZ1cnRoZXJtb3JlIGludHJvZHVjZSBhIG5vdGlvbiBvZiBtb2RlIHN3aXRjaGluZywgd2hlcmVpbiBkb3duc3RyZWFtIGZpbmUtdHVuaW5nIGlzIGFzc29jaWF0ZWQgd2l0aCBzcGVjaWZpYyBwcmUtdHJhaW5pbmcgc2NoZW1lcy4gV2UgY29uZHVjdCBleHRlbnNpdmUgYWJsYXRpdmUgZXhwZXJpbWVudHMgdG8gY29tcGFyZSBtdWx0aXBsZSBwcmUtdHJhaW5pbmcgb2JqZWN0aXZlcyBhbmQgZmluZCB0aGF0IG91ciBtZXRob2QgcHVzaGVzIHRoZSBQYXJldG8tZnJvbnRpZXIgYnkgb3V0cGVyZm9ybWluZyBUNSBhbmQvb3IgR1BULWxpa2UgbW9kZWxzIGFjcm9zcyBtdWx0aXBsZSBkaXZlcnNlIHNldHVwcy4gRmluYWxseSwgYnkgc2NhbGluZyBvdXIgbW9kZWwgdXAgdG8gMjBCIHBhcmFtZXRlcnMsIHdlIGFjaGlldmUgU09UQSBwZXJmb3JtYW5jZSBvbiA1MCB3ZWxsLWVzdGFibGlzaGVkIHN1cGVydmlzZWQgTkxQIHRhc2tzIHJhbmdpbmcgZnJvbSBsYW5ndWFnZSBnZW5lcmF0aW9uICh3aXRoIGF1dG9tYXRlZCBhbmQgaHVtYW4gZXZhbHVhdGlvbiksIGxhbmd1YWdlIHVuZGVyc3RhbmRpbmcsIHRleHQgY2xhc3NpZmljYXRpb24sIHF1ZXN0aW9uIGFuc3dlcmluZywgY29tbW9uc2Vuc2UgcmVhc29uaW5nLCBsb25nIHRleHQgcmVhc29uaW5nLCBzdHJ1Y3R1cmVkIGtub3dsZWRnZSBncm91bmRpbmcgYW5kIGluZm9ybWF0aW9uIHJldHJpZXZhbC4gT3VyIG1vZGVsIGFsc28gYWNoaWV2ZSBzdHJvbmcgcmVzdWx0cyBhdCBpbi1jb250ZXh0IGxlYXJuaW5nLCBvdXRwZXJmb3JtaW5nIDE3NUIgR1BULTMgb24gemVyby1zaG90IFN1cGVyR0xVRSBhbmQgdHJpcGxpbmcgdGhlIHBlcmZvcm1hbmNlIG9mIFQ1LVhYTCBvbiBvbmUtc2hvdCBzdW1tYXJpemF0aW9uLiBXZSByZWxlYXNlIEZsYXgtYmFzZWQgVDVYIG1vZGVsIGNoZWNrcG9pbnRzIGZvciB0aGUgMjBCIG1vZGVsIGF0IFx1cmx7dGhpcyBodHRwcyBVUkx9LiIsLCxPcGVuIHdlaWdodHMgKHVucmVzdHJpY3RlZCksIlVuaXRlZCBTdGF0ZXMgb2YgQW1lcmljYSxVbml0ZWQgU3RhdGVzIG9mIEFtZXJpY2EiLCwsLDUxMi4wLDAuMjk5MjUxODcwMywyMDI2LTA1LTI1IDEyOjE2OjM0KzAwOjAwLCwsLDUyNDI4OC4wLDEwMjQgKiA1MTIsIkluZHVzdHJ5LEluZHVzdHJ5IixUcnVlLCwsMzgwOTI4LjAsVW5yZWxlYXNlZCwiQXBhY2hlIDIuMAoKaHR0cHM6Ly9odWdnaW5nZmFjZS5jby9nb29nbGUvdWwyIixUcnVlLDEyNjc4NS43NjIwMzU0OTQ3NywiIiJQcmV0cmFpbmluZyB0b29rIHNsaWdodGx5IGxvbmdlciB0aGFuIDEgbW9udGgiIiB0byB0cmFpbiBvbiAxVCB0b2tlbnMgdXNpbmcgNTEyIFRQVXY0IGNoaXBzLgpvcHMtY291bnRpbmcgbWV0aG9kIGdpdmVzIDEuMjBlMjMgRkxPUCBuZWVkZWQgdG8gdHJhaW4sIGFuZCA1MTIgVFBVdjRzIHJ1bm5pbmcgYXQgbWF4IEZMT1BzIGZvciAxLjEgbW9udGhzIGlzOgoxLjEgKiAzMCAqIDI0ICogMzYwMCAqIDUxMiAqIDIuNzVlMTQgPSA0LjAxZTIzIEZMT1AKMS4yZTIzIC8gNC4wMWUyMyA9IE1GVSA9IDAuMjk5MjUiLEJGMTYsLDM0OTU4OC45MDYxOTY1ODkxLCJIYXJkd2FyZSxPcGVyYXRpb24gY291bnRpbmciLGdvb2dsZSwsLCxZZXMKQVNFLFJvYm90aWNzLEFuaW1hbCAoaHVtYW4vbm9uLWh1bWFuKSBpbWl0YXRpb24sIk5WSURJQSxVbml2ZXJzaXR5IG9mIENhbGlmb3JuaWEgKFVDKSBCZXJrZWxleSIsIlh1ZSBCaW4gUGVuZywgWXVucm9uZyBHdW8sIExpbmEgSGFscGVyLCBTZXJnZXkgTGV2aW5lLCBTYW5qYSBGaWRsZXIiLDIwMjItMDUtMDUsQVNFOiBMYXJnZS1TY2FsZSBSZXVzYWJsZSBBZHZlcnNhcmlhbCBTa2lsbCBFbWJlZGRpbmdzIGZvciBQaHlzaWNhbGx5IFNpbXVsYXRlZCBDaGFyYWN0ZXJzLGh0dHBzOi8vYXJ4aXYub3JnL2Ficy8yMjA1LjAxOTA2LDU2LjAsLCwsLDQuNDkyOGUrMTksIlRyYWluaW5nIHdhcyBkb25lIHVzaW5nIHRoZSBJc2FhYyBHeW0gc2ltdWxhdG9yIG9uIGFuIE5WSURJQSBWMTAwIEdQVS4gVGhlIG1vZGVsIHdhcyB0cmFpbmVkIG9uIG92ZXIgMTAgYmlsbGlvbiBzYW1wbGVzLCB3aGljaCBlcXVhdGVzIHRvIDEwIHllYXJzIG9mIHNpbXVsYXRlZCBleHBlcmllbmNlIHRpbWUuIFRyYWluaW5nIHRvb2sgYXJvdW5kIDEwIGRheXMgb24gYSBzaW5nbGUgR1BVLgoxLjNlMTQgKiAxMCAqIDI0ICogMzYwMCAqIDAuNCA9IDQuNDllMTkiLCwsMjQwLjAsVHJhaW5pbmcgdG9vayBhcm91bmQgMTAgZGF5cyBvbiBhIHNpbmdsZSBHUFUuLE5WSURJQSBUZXNsYSBWMTAwIFBDSWUgMTYgR0IsUmVpbmZvcmNlbWVudCBsZWFybmluZyxMaWtlbHksIlRoZSBpbmNyZWRpYmxlIGZlYXRzIG9mIGF0aGxldGljaXNtIGRlbW9uc3RyYXRlZCBieSBodW1hbnMgYXJlIG1hZGUgcG9zc2libGUgaW4gcGFydCBieSBhIHZhc3QgcmVwZXJ0b2lyZSBvZiBnZW5lcmFsLXB1cnBvc2UgbW90b3Igc2tpbGxzLCBhY3F1aXJlZCB0aHJvdWdoIHllYXJzIG9mIHByYWN0aWNlIGFuZCBleHBlcmllbmNlLiBUaGVzZSBza2lsbHMgbm90IG9ubHkgZW5hYmxlIGh1bWFucyB0byBwZXJmb3JtIGNvbXBsZXggdGFza3MsIGJ1dCBhbHNvIHByb3ZpZGUgcG93ZXJmdWwgcHJpb3JzIGZvciBndWlkaW5nIHRoZWlyIGJlaGF2aW9ycyB3aGVuIGxlYXJuaW5nIG5ldyB0YXNrcy4gVGhpcyBpcyBpbiBzdGFyayBjb250cmFzdCB0byB3aGF0IGlzIGNvbW1vbiBwcmFjdGljZSBpbiBwaHlzaWNzLWJhc2VkIGNoYXJhY3RlciBhbmltYXRpb24sIHdoZXJlIGNvbnRyb2wgcG9saWNpZXMgYXJlIG1vc3QgdHlwaWNhbGx5IHRyYWluZWQgZnJvbSBzY3JhdGNoIGZvciBlYWNoIHRhc2suIEluIHRoaXMgd29yaywgd2UgcHJlc2VudCBhIGxhcmdlLXNjYWxlIGRhdGEtZHJpdmVuIGZyYW1ld29yayBmb3IgbGVhcm5pbmcgdmVyc2F0aWxlIGFuZCByZXVzYWJsZSBza2lsbCBlbWJlZGRpbmdzIGZvciBwaHlzaWNhbGx5IHNpbXVsYXRlZCBjaGFyYWN0ZXJzLiBPdXIgYXBwcm9hY2ggY29tYmluZXMgdGVjaG5pcXVlcyBmcm9tIGFkdmVyc2FyaWFsIGltaXRhdGlvbiBsZWFybmluZyBhbmQgdW5zdXBlcnZpc2VkIHJlaW5mb3JjZW1lbnQgbGVhcm5pbmcgdG8gZGV2ZWxvcCBza2lsbCBlbWJlZGRpbmdzIHRoYXQgcHJvZHVjZSBsaWZlLWxpa2UgYmVoYXZpb3JzLCB3aGlsZSBhbHNvIHByb3ZpZGluZyBhbiBlYXN5IHRvIGNvbnRyb2wgcmVwcmVzZW50YXRpb24gZm9yIHVzZSBvbiBuZXcgZG93bnN0cmVhbSB0YXNrcy4gT3VyIG1vZGVscyBjYW4gYmUgdHJhaW5lZCB1c2luZyBsYXJnZSBkYXRhc2V0cyBvZiB1bnN0cnVjdHVyZWQgbW90aW9uIGNsaXBzLCB3aXRob3V0IHJlcXVpcmluZyBhbnkgdGFzay1zcGVjaWZpYyBhbm5vdGF0aW9uIG9yIHNlZ21lbnRhdGlvbiBvZiB0aGUgbW90aW9uIGRhdGEuIEJ5IGxldmVyYWdpbmcgYSBtYXNzaXZlbHkgcGFyYWxsZWwgR1BVLWJhc2VkIHNpbXVsYXRvciwgd2UgYXJlIGFibGUgdG8gdHJhaW4gc2tpbGwgZW1iZWRkaW5ncyB1c2luZyBvdmVyIGEgZGVjYWRlIG9mIHNpbXVsYXRlZCBleHBlcmllbmNlcywgZW5hYmxpbmcgb3VyIG1vZGVsIHRvIGxlYXJuIGEgcmljaCBhbmQgdmVyc2F0aWxlIHJlcGVydG9pcmUgb2Ygc2tpbGxzLiBXZSBzaG93IHRoYXQgYSBzaW5nbGUgcHJlLXRyYWluZWQgbW9kZWwgY2FuIGJlIGVmZmVjdGl2ZWx5IGFwcGxpZWQgdG8gcGVyZm9ybSBhIGRpdmVyc2Ugc2V0IG9mIG5ldyB0YXNrcy4gT3VyIHN5c3RlbSBhbHNvIGFsbG93cyB1c2VycyB0byBzcGVjaWZ5IHRhc2tzIHRocm91Z2ggc2ltcGxlIHJld2FyZCBmdW5jdGlvbnMsIGFuZCB0aGUgc2tpbGwgZW1iZWRkaW5nIHRoZW4gZW5hYmxlcyB0aGUgY2hhcmFjdGVyIHRvIGF1dG9tYXRpY2FsbHkgc3ludGhlc2l6ZSBjb21wbGV4IGFuZCBuYXR1cmFsaXN0aWMgc3RyYXRlZ2llcyBpbiBvcmRlciB0byBhY2hpZXZlIHRoZSB0YXNrIG9iamVjdGl2ZXMuIiwsLCwiVW5pdGVkIFN0YXRlcyBvZiBBbWVyaWNhLFVuaXRlZCBTdGF0ZXMgb2YgQW1lcmljYSIsLCwsLCwyMDI1LTExLTI4IDExOjUzOjQ0KzAwOjAwLCwsLCwsIkluZHVzdHJ5LEFjYWRlbWlhIiwsLCwsLCwsLCwsLCxIYXJkd2FyZSwsLCwsClN0eWxlR0FOLVhMLEltYWdlIGdlbmVyYXRpb24sSW1hZ2UgZ2VuZXJhdGlvbiwiTWF4IFBsYW5jayBJbnN0aXR1dGUgZm9yIEludGVsbGlnZW50IFN5c3RlbXMsVW5pdmVyc2l0eSBvZiBUw7xiaW5nZW4iLCJBeGVsIFNhdWVyLCBLYXRqYSBTY2h3YXJ6LCBBbmRyZWFzIEdlaWdlciIsMjAyMi0wNS0wNSxTdHlsZUdBTi1YTDogU2NhbGluZyBTdHlsZUdBTiB0byBMYXJnZSBEaXZlcnNlIERhdGFzZXRzLGh0dHBzOi8vYXJ4aXYub3JnL2Ficy8yMjAyLjAwMjczLCwsLCwsMS4yOTZlKzIxLCIiIiB0byBtYXRjaCB0aGUgcHJpb3Igc3RhdGUtb2YtdGhlLWFydCBwZXJmb3JtYW5jZSBvZiBBRE0gW0RoYXJpd2FsIGFuZCBOaWNob2wgMjAyMV0gYXQgYSByZXNvbHV0aW9uIG9mIDUxMl4yIHBpeGVscywKdHJhaW5pbmcgdGhlIG1vZGVscyBvbiBhIHNpbmdsZSBOVklESUEgVGVzbGEgVjEwMCB0YWtlcyA0MDAgZGF5cyBjb21wYXJlZCB0byB0aGUgcHJldmlvdXNseSByZXF1aXJlZCAxOTE0IFYxMDAtZGF5cy4iIgoKMTI1MDAwMDAwMDAwMDAwIEZMT1AgLyBHUFUgLyBzZWMgKiA5NjAwIEdQVS1ob3VycyBbZm9yIGEgNTEyIHJlc29sdXRpb24gU09UQSByZXN1bHRdICogMzYwMCBzZWMgLyBob3VyICogMC4zIFthc3N1bWVkIHV0aWxpemF0aW9uXSA9IDEuMjk2ZSsyMSBGTE9QIiwsLCwiIiJ0byBtYXRjaCB0aGUgcHJpb3Igc3RhdGUtb2YtdGhlLWFydCBwZXJmb3JtYW5jZSBvZiBBRE0gW0RoYXJpd2FsIGFuZCBOaWNob2wgMjAyMV0gYXQgYSByZXNvbHV0aW9uIG9mIDUxMjIgcGl4ZWxzLCB0cmFpbmluZyB0aGUgbW9kZWxzIG9uIGEgc2luZ2xlIE5WSURJQSBUZXNsYSBWMTAwIHRha2VzIDQwMCBkYXlzIGNvbXBhcmVkIHRvIHRoZSBwcmV2aW91c2x5IHJlcXVpcmVkIDE5MTQgVjEwMC1kYXlzLiBXZSByZWZlciB0byBvdXIgbW9kZWwgYXMgU3R5bGVHQU4tWEwiIiIsTlZJRElBIFYxMDAsLExpa2VseSwiQ29tcHV0ZXIgZ3JhcGhpY3MgaGFzIGV4cGVyaWVuY2VkIGEgcmVjZW50IHN1cmdlIG9mIGRhdGEtY2VudHJpYyBhcHByb2FjaGVzIGZvciBwaG90b3JlYWxpc3RpYyBhbmQgY29udHJvbGxhYmxlIGNvbnRlbnQgY3JlYXRpb24uIFN0eWxlR0FOIGluIHBhcnRpY3VsYXIgc2V0cyBuZXcgc3RhbmRhcmRzIGZvciBnZW5lcmF0aXZlIG1vZGVsaW5nIHJlZ2FyZGluZyBpbWFnZSBxdWFsaXR5IGFuZCBjb250cm9sbGFiaWxpdHkuIEhv</x:v>
      </x:c>
    </x:row>
    <x:row r="209" ht="18" customHeight="1">
      <x:c r="A209" s="17" t="n">
        <x:v>204</x:v>
      </x:c>
      <x:c r="B209" s="17" t="n">
        <x:v>309</x:v>
      </x:c>
      <x:c r="C209" s="94" t="str">
        <x:v>d2V2ZXIsIFN0eWxlR0FOJ3MgcGVyZm9ybWFuY2Ugc2V2ZXJlbHkgZGVncmFkZXMgb24gbGFyZ2UgdW5zdHJ1Y3R1cmVkIGRhdGFzZXRzIHN1Y2ggYXMgSW1hZ2VOZXQuIFN0eWxlR0FOIHdhcyBkZXNpZ25lZCBmb3IgY29udHJvbGxhYmlsaXR5OyBoZW5jZSwgcHJpb3Igd29ya3Mgc3VzcGVjdCBpdHMgcmVzdHJpY3RpdmUgZGVzaWduIHRvIGJlIHVuc3VpdGFibGUgZm9yIGRpdmVyc2UgZGF0YXNldHMuIEluIGNvbnRyYXN0LCB3ZSBmaW5kIHRoZSBtYWluIGxpbWl0aW5nIGZhY3RvciB0byBiZSB0aGUgY3VycmVudCB0cmFpbmluZyBzdHJhdGVneS4gRm9sbG93aW5nIHRoZSByZWNlbnRseSBpbnRyb2R1Y2VkIFByb2plY3RlZCBHQU4gcGFyYWRpZ20sIHdlIGxldmVyYWdlIHBvd2VyZnVsIG5ldXJhbCBuZXR3b3JrIHByaW9ycyBhbmQgYSBwcm9ncmVzc2l2ZSBncm93aW5nIHN0cmF0ZWd5IHRvIHN1Y2Nlc3NmdWxseSB0cmFpbiB0aGUgbGF0ZXN0IFN0eWxlR0FOMyBnZW5lcmF0b3Igb24gSW1hZ2VOZXQuIE91ciBmaW5hbCBtb2RlbCwgU3R5bGVHQU4tWEwsIHNldHMgYSBuZXcgc3RhdGUtb2YtdGhlLWFydCBvbiBsYXJnZS1zY2FsZSBpbWFnZSBzeW50aGVzaXMgYW5kIGlzIHRoZSBmaXJzdCB0byBnZW5lcmF0ZSBpbWFnZXMgYXQgYSByZXNvbHV0aW9uIG9mICBhdCBzdWNoIGEgZGF0YXNldCBzY2FsZS4gV2UgZGVtb25zdHJhdGUgdGhhdCB0aGlzIG1vZGVsIGNhbiBpbnZlcnQgYW5kIGVkaXQgaW1hZ2VzIGJleW9uZCB0aGUgbmFycm93IGRvbWFpbiBvZiBwb3J0cmFpdHMgb3Igc3BlY2lmaWMgb2JqZWN0IGNsYXNzZXMuIiwsLE9wZW4gd2VpZ2h0cyAodW5yZXN0cmljdGVkKSwiR2VybWFueSxHZXJtYW55IiwsLCwsLDIwMjUtMTEtMjggMTE6NTM6NDQrMDA6MDAsLCwsLCwiQWNhZGVtaWEsQWNhZGVtaWEiLCwsLDk2MDAuMCxPcGVuIHNvdXJjZSwiTUlUIGxpY2Vuc2U6Cmh0dHBzOi8vZ2l0aHViLmNvbS9hdXRvbm9tb3VzdmlzaW9uL3N0eWxlZ2FuLXhsIiwsLCwsLCxIYXJkd2FyZSwsLCwsWWVzCkRlQkVSVGFWM2xhcmdlICsgS0VBUixMYW5ndWFnZSwiUXVlc3Rpb24gYW5zd2VyaW5nLExhbmd1YWdlIG1vZGVsaW5nL2dlbmVyYXRpb24iLE1pY3Jvc29mdCwiWWljaG9uZyBYdSwgQ2hlbmd1YW5nIFpodSwgU2h1b2hhbmcgV2FuZywgU2lxaSBTdW4sIEhhbyBDaGVuZywgWGlhb2RvbmcgTGl1LCBKaWFuZmVuZyBHYW8sIFBlbmdjaGVuZyBIZSwgTWljaGFlbCBaZW5nLCBYdWVkb25nIEh1YW5nIiwyMDIyLTA1LTA0LEh1bWFuIFBhcml0eSBvbiBDb21tb25zZW5zZVFBOiBBdWdtZW50aW5nIFNlbGYtQXR0ZW50aW9uIHdpdGggRXh0ZXJuYWwgQXR0ZW50aW9uLGh0dHBzOi8vYXJ4aXYub3JnL2Ficy8yMTEyLjAzMjU0djMsNjMuMCxTT1RBIGltcHJvdmVtZW50LCIiIlRoZSBwcm9wb3NlZCBzeXN0ZW0sIEtub3dsZWRnZWFibGUgRXh0ZXJuYWwgQXR0ZW50aW9uIGZvciBjb21tb25zZW5zZSBSZWFzb25pbmcgKEtFQVIpLCByZWFjaGVzIGh1bWFuIHBhcml0eSBvbiB0aGUgb3BlbiBDb21tb25zZW5zZVFBIHJlc2VhcmNoIGJlbmNobWFyayB3aXRoIGFuIGFjY3VyYWN5IG9mIDg5LjRcJSBpbiBjb21wYXJpc29uIHRvIHRoZSBodW1hbiBhY2N1cmFjeSBvZiA4OC45XCUuIiIKClNPVEEgcGVyIGh0dHBzOi8vcGFwZXJzd2l0aGNvZGUuY29tL3NvdGEvY29tbW9uLXNlbnNlLXJlYXNvbmluZy1vbi1jb21tb25zZW5zZXFhIiw0MTgwMDAwMDAuMCwiRGVCRVJUYVYzLWxhcmdlIGhhZCA0MThNIHBhcmFtcywgcGVyIFRhYmxlIDIiLCx0aGlzIGlzIGEgZmluZS10dW5lZCB2ZXJzaW9uIG9mIERlQkVSVGFWMy1sYXJnZSwsLCwsLCxDb25maWRlbnQsIk1vc3Qgb2YgdG9kYXkncyBBSSBzeXN0ZW1zIGZvY3VzIG9uIHVzaW5nIHNlbGYtYXR0ZW50aW9uIG1lY2hhbmlzbXMgYW5kIHRyYW5zZm9ybWVyIGFyY2hpdGVjdHVyZXMgb24gbGFyZ2UgYW1vdW50cyBvZiBkaXZlcnNlIGRhdGEgdG8gYWNoaWV2ZSBpbXByZXNzaXZlIHBlcmZvcm1hbmNlIGdhaW5zLiBJbiB0aGlzIHBhcGVyLCB3ZSBwcm9wb3NlIHRvIGF1Z21lbnQgdGhlIHRyYW5zZm9ybWVyIGFyY2hpdGVjdHVyZSB3aXRoIGFuIGV4dGVybmFsIGF0dGVudGlvbiBtZWNoYW5pc20gdG8gYnJpbmcgZXh0ZXJuYWwga25vd2xlZGdlIGFuZCBjb250ZXh0IHRvIGJlYXIuIEJ5IGludGVncmF0aW5nIGV4dGVybmFsIGluZm9ybWF0aW9uIGludG8gdGhlIHByZWRpY3Rpb24gcHJvY2Vzcywgd2UgaG9wZSB0byByZWR1Y2UgdGhlIG5lZWQgZm9yIGV2ZXItbGFyZ2VyIG1vZGVscyBhbmQgaW5jcmVhc2UgdGhlIGRlbW9jcmF0aXphdGlvbiBvZiBBSSBzeXN0ZW1zLiBXZSBmaW5kIHRoYXQgdGhlIHByb3Bvc2VkIGV4dGVybmFsIGF0dGVudGlvbiBtZWNoYW5pc20gY2FuIHNpZ25pZmljYW50bHkgaW1wcm92ZSB0aGUgcGVyZm9ybWFuY2Ugb2YgZXhpc3RpbmcgQUkgc3lzdGVtcywgYWxsb3dpbmcgcHJhY3RpdGlvbmVycyB0byBlYXNpbHkgY3VzdG9taXplIGZvdW5kYXRpb24gQUkgbW9kZWxzIHRvIG1hbnkgZGl2ZXJzZSBkb3duc3RyZWFtIGFwcGxpY2F0aW9ucy4gSW4gcGFydGljdWxhciwgd2UgZm9jdXMgb24gdGhlIHRhc2sgb2YgQ29tbW9uc2Vuc2UgUmVhc29uaW5nLCBkZW1vbnN0cmF0aW5nIHRoYXQgdGhlIHByb3Bvc2VkIGV4dGVybmFsIGF0dGVudGlvbiBtZWNoYW5pc20gY2FuIGF1Z21lbnQgZXhpc3RpbmcgdHJhbnNmb3JtZXIgbW9kZWxzIGFuZCBzaWduaWZpY2FudGx5IGltcHJvdmUgdGhlIG1vZGVsJ3MgcmVhc29uaW5nIGNhcGFiaWxpdGllcy4gVGhlIHByb3Bvc2VkIHN5c3RlbSwgS25vd2xlZGdlYWJsZSBFeHRlcm5hbCBBdHRlbnRpb24gZm9yIGNvbW1vbnNlbnNlIFJlYXNvbmluZyAoS0VBUiksIHJlYWNoZXMgaHVtYW4gcGFyaXR5IG9uIHRoZSBvcGVuIENvbW1vbnNlbnNlUUEgcmVzZWFyY2ggYmVuY2htYXJrIHdpdGggYW4gYWNjdXJhY3kgb2YgODkuNFwlIGluIGNvbXBhcmlzb24gdG8gdGhlIGh1bWFuIGFjY3VyYWN5IG9mIDg4LjlcJS4iLDEwLjAsLFVucmVsZWFzZWQsVW5pdGVkIFN0YXRlcyBvZiBBbWVyaWNhLERlQkVSVGFWM2xhcmdlLCwsLCwyMDI2LTA1LTI1IDEyOjE2OjM0KzAwOjAwLCwsLCwsSW5kdXN0cnksLCwsLE9wZW4gc291cmNlLCJubyBhdHRyaWJ1dGVkIGxpY2Vuc2UgCmh0dHBzOi8vZ2l0aHViLmNvbS9taWNyb3NvZnQvS0VBUj90YWI9cmVhZG1lLW92LWZpbGUiLCwsLCwsLCwsLCwsTm8KSnVyYXNzaWMtWCxMYW5ndWFnZSwiTGFuZ3VhZ2UgbW9kZWxpbmcvZ2VuZXJhdGlvbixDaGF0IixBSTIxIExhYnMsIkVodWQgS2FycGFzLCBPbXJpIEFiZW5kLCBZb25hdGFuIEJlbGlua292LCBCYXJhayBMZW56LCBPcGhlciBMaWViZXIsIE5pciBSYXRuZXIsIFlvYXYgU2hvaGFtLCBIb2ZpdCBCYXRhLCBZb2F2IExldmluZSwgS2V2aW4gTGV5dG9uLUJyb3duLCBEb3IgTXVobGdheSwgTm9hbSBSb3plbiwgRXJleiBTY2h3YXJ0eiwgR2FsIFNoYWNoYWYsIFNoYWkgU2hhbGV2LVNod2FydHosIEFtbm9uIFNoYXNodWEsIE1vc2hlIFRlbmVuaG9sdHoiLDIwMjItMDUtMDMsIk1SS0wgU3lzdGVtczogQSBtb2R1bGFyLCBuZXVyby1zeW1ib2xpYyBhcmNoaXRlY3R1cmUgdGhhdCBjb21iaW5lcyBsYXJnZSBsYW5ndWFnZSBtb2RlbHMsIGV4dGVybmFsIGtub3dsZWRnZSBzb3VyY2VzIGFuZCBkaXNjcmV0ZSByZWFzb25pbmciLGh0dHBzOi8vd3d3LmFpMjEuY29tL2Jsb2cvanVyYXNzaWMteC1jcm9zc2luZy10aGUtbmV1cm8tc3ltYm9saWMtY2hhc20td2l0aC10aGUtbXJrbC1zeXN0ZW0sNTguMCwsLDcwMDAwMDAwMDAuMCwsLCwsLCwsLCwsIldlIHByZXNlbnQgdGhlIG5leHQgZXZvbHV0aW9uIGluIG5hdHVyYWwgbGFuZ3VhZ2UgcHJvY2Vzc2luZyDigJMgdGhlIE1vZHVsYXIgUmVhc29uaW5nLCBLbm93bGVkZ2UgYW5kIExhbmd1YWdlIChNUktMLCBwcm9ub3VuY2VkIOKAnG1pcmFjbGXigJ0pIHN5c3RlbSDigJMgYW5kIEp1cmFzc2ljLVgsIEFJMjEgTGFic+KAmSBpbXBsZW1lbnRhdGlvbiBvZiBpdC4gTVJLTCBzeXN0ZW1zIGluY2x1ZGUgb25lIG9yIG1vcmUgbGFuZ3VhZ2UgbW9kZWxzLCBhbmQgYXVnbWVudCB0aGVtIHdpdGggZXh0ZXJuYWwga25vd2xlZGdlIHNvdXJjZXMgYXMgd2VsbCBhcyBzeW1ib2xpYyByZWFzb25pbmcgZXhwZXJ0cyB0aGF0IGNhbiBoYW5kbGUgdGFza3MgdGhhdCBsaWUgYmV5b25kIHRoZSByZWFjaCBvZiBuZXVyYWwgbW9kZWxzLiIsLCxBUEkgYWNjZXNzLElzcmFlbCxKdXJhc3NpYy0xLUp1bWJvLCwsLCwyMDI1LTExLTI4IDExOjUzOjQ0KzAwOjAwLCwsLCwsSW5kdXN0cnksLCwsLFVucmVsZWFzZWQsLCwsLCwsLCwsLCwsTm8KT1BULTE3NUIsTGFuZ3VhZ2UsIkxhbmd1YWdlIG1vZGVsaW5nLENoYXQsTGFuZ3VhZ2UgbW9kZWxpbmcvZ2VuZXJhdGlvbixRdWVzdGlvbiBhbnN3ZXJpbmciLE1ldGEgQUksIlN1c2FuIFpoYW5n4oiXICwgU3RlcGhlbiBSb2xsZXLiiJcgLCBOYW1hbiBHb3lhbOKIlyAsIE1pa2VsIEFydGV0eGUsIE1veWEgQ2hlbiwgU2h1b2h1aSBDaGVuLCBDaHJpc3RvcGhlciBEZXdhbiwgTW9uYSBEaWFiLCBYaWFuIExpLCBYaSBWaWN0b3JpYSBMaW4sIFRvZG9yIE1paGF5bG92LCBNeWxlIE90dOKAoCAsIFNhbSBTaGxlaWZlcuKAoCAsIEt1cnQgU2h1c3RlciwgRGFuaWVsIFNpbWlnLCBQdW5pdCBTaW5naCBLb3VyYSwgQW5qYWxpIFNyaWRoYXIsIFRpYW5sdSBXYW5nLCBMdWtlIFpldHRsZW1veWVyIiwyMDIyLTA1LTAyLE9QVDogT3BlbiBQcmUtdHJhaW5lZCBUcmFuc2Zvcm1lciBMYW5ndWFnZSBNb2RlbHMsaHR0cHM6Ly9hcnhpdi5vcmcvYWJzLzIyMDUuMDEwNjgsNDcxNi4wLCJTaWduaWZpY2FudCB1c2UsSGlnaGx5IGNpdGVkIixodHRwczovL2FpLm1ldGEuY29tL2Jsb2cvb3B0LTE3NWItbGFyZ2UtbGFuZ3VhZ2UtbW9kZWwtYXBwbGljYXRpb25zLywxNzUwMDAwMDAwMDAuMCwiIiJJbiBsaW5lIHdpdGggTWV0YSBBSeKAmXMgY29tbWl0bWVudCB0byBvcGVuIHNjaWVuY2UsIHdlIGFyZSBzaGFyaW5nIE9wZW4gUHJldHJhaW5lZCBUcmFuc2Zvcm1lciAoT1BULTE3NUIpLCBhIGxhbmd1YWdlIG1vZGVsIHdpdGggMTc1IGJpbGxpb24gcGFyYW1ldGVycyB0cmFpbmVkIG9uIHB1YmxpY2x5IGF2YWlsYWJsZSBkYXRhIHNldHMiIiIsNC4zZSsyMywiaHR0cHM6Ly9naXRodWIuY29tL2ZhY2Vib29rcmVzZWFyY2gvbWV0YXNlcS9ibG9iL21haW4vcHJvamVjdHMvT1BUL2Nocm9uaWNsZXMvZmluYWxfdXBkYXRlLm1kCgoiIkFzIG9mIHllc3RlcmRheSwgYXQgMTI6NDZwbSBQU1Qgb24gSmFudWFyeSA2LCBvdXIgMTc1QiBtb2RlbCBmaW5hbGx5IGNvbXBsZXRlZCBpdHMgdHJhaW5pbmcgcnVuIG9uIDMwMEIgdG9rZW5zLiBUaGlzIHJlcXVpcmVkIH40LjMwRSsyMyBGTE9QcyBvZiBjb21wdXRlIiIiLDE4MDAwMDAwMDAwMCwiIiJUaGUgdHJhaW5pbmcgZGF0YSBjb250YWlucyAxODBCIHRva2VucyBjb3JyZXNwb25kaW5nIHRvIDgwMCBHQiBvZiBkYXRhIiIKCjEgdG9rZW4gfiAwLjc1IHdvcmRzIiw3OTMuNSwiNC4zKjEwXjIzIEZMT1AgLyAoMTQ3IFRGTE9QUykgPSA4MTMwMDAgQTEwMC1ob3VycwpodHRwczovL3d3dy53b2xmcmFtYWxwaGEuY29tL2lucHV0P2k9NC4zKjEwJTVFMjMrRkxPUCslMkYrJTI4MTQ3K1RGTE9QUyUyOQoKIiJBcyBvZiB5ZXN0ZXJkYXksIGF0IDEyOjQ2cG0gUFNUIG9uIEphbnVhcnkgNiwgb3VyIDE3NUIgbW9kZWwgZmluYWxseSBjb21wbGV0ZWQgaXRzIHRyYWluaW5nIHJ1biBvbiAzMDBCIHRva2Vucy4gVGhpcyByZXF1aXJlZCB+NC4zMEUrMjMgRkxPUHMgb2YgY29tcHV0ZSwgb3Igcm91Z2hseSB+MzMgZGF5cyBvZiBjb250aW51b3VzIHRyYWluaW5nIG9uIDEwMjQgODBHQiBBMTAwcyAoYXNzdW1pbmcgbm8gaGFyZHdhcmUgaXNzdWVzLCBubyBudW1lcmljYWwgaW5zdGFiaWxpdGllcywgZXRjLikuIiIiLE5WSURJQSBBMTAwIFNYTTQgODAgR0IsU2VsZi1zdXBlcnZpc2VkIGxlYXJuaW5nLENvbmZpZGVudCwiTGFyZ2UgbGFuZ3VhZ2UgbW9kZWxzLCB3aGljaCBhcmUgb2Z0ZW4gdHJhaW5lZCBmb3IgaHVuZHJlZHMgb2YgdGhvdXNhbmRzIG9mIGNvbXB1dGUgZGF5cywgaGF2ZSBzaG93biByZW1hcmthYmxlIGNhcGFiaWxpdGllcyBmb3IgemVyby0gYW5kIGZldy1zaG90IGxlYXJuaW5nLiBHaXZlbiB0aGVpciBjb21wdXRhdGlvbmFsIGNvc3QsIHRoZXNlIG1vZGVscyBhcmUgZGlmZmljdWx0IHRvIHJlcGxpY2F0ZSB3aXRob3V0IHNpZ25pZmljYW50IGNhcGl0YWwuIEZvciB0aGUgZmV3IHRoYXQgYXJlIGF2YWlsYWJsZSB0aHJvdWdoIEFQSXMsIG5vIGFjY2VzcyBpcyBncmFudGVkIHRvIHRoZSBmdWxsIG1vZGVsIHdlaWdodHMsIG1ha2luZyB0aGVtIGRpZmZpY3VsdCB0byBzdHVkeS4gV2UgcHJlc2VudCBPcGVuIFByZS10cmFpbmVkIFRyYW5zZm9ybWVycyAoT1BUKSwgYSBzdWl0ZSBvZiBkZWNvZGVyLW9ubHkgcHJlLXRyYWluZWQgdHJhbnNmb3JtZXJzIHJhbmdpbmcgZnJvbSAxMjVNIHRvIDE3NUIgcGFyYW1ldGVycywgd2hpY2ggd2UgYWltIHRvIGZ1bGx5IGFuZCByZXNwb25zaWJseSBzaGFyZSB3aXRoIGludGVyZXN0ZWQgcmVzZWFyY2hlcnMuIFdlIHNob3cgdGhhdCBPUFQtMTc1QiBpcyBjb21wYXJhYmxlIHRvIEdQVC0zLDEgd2hpbGUgcmVxdWlyaW5nIG9ubHkgMS83dGggdGhlIGNhcmJvbiBmb290cHJpbnQgdG8gZGV2ZWxvcC4gV2UgYXJlIGFsc28gcmVsZWFzaW5nIG91ciBsb2dib29rIGRldGFpbGluZyB0aGUgaW5mcmFzdHJ1Y3R1cmUgY2hhbGxlbmdlcyB3ZSBmYWNlZCwgYWxvbmcgd2l0aCBjb2RlIGZvciBleHBlcmltZW50aW5nIHdpdGggYWxsIG9mIHRoZSByZWxlYXNlZCBtb2RlbHMiLDEuNjY2NyxPUFQtMTc1QixPcGVuIHdlaWdodHMgKG5vbi1jb21tZXJjaWFsKSxVbml0ZWQgU3RhdGVzIG9mIEFtZXJpY2EsLCwsMTAyNC4wLCwyMDI2LTA1LTI1IDEyOjE2OjM2KzAwOjAwLCwsLDIwMDAwMDAuMCxUYWJsZSAxLEluZHVzdHJ5LCwsLDgxMjU0NC4wLE9wZW4gc291cmNlLCJub24tY29tbWVyY2lhbCBmb3Igd2VpZ2h0czoKaHR0cHM6Ly9naXRodWIuY29tL2ZhY2Vib29rcmVzZWFyY2gvbWV0YXNlcS9ibG9iL21haW4vcHJvamVjdHMvT1BUL01PREVMX0xJQ0VOU0UubWQKCnRyYWluaW5nIGNvZGUgKE1JVCkgaHR0cHM6Ly9naXRodWIuY29tL2ZhY2Vib29rcmVzZWFyY2gvbWV0YXNlcS9ibG9iL21haW4vZG9jcy90cmFpbmluZy5tZCAiLFRydWUsNzMzNjM0LjYzNywiIiJbLi4uXSB3aGljaCBlbmFibGVkIHRyYWluaW5nIE9QVC0xNzVCIG9uIDk5MiA4MEdCIEExMDAgR1BVcywgcmVhY2hpbmcgMTQ3IFRGTE9QL3MgdXRpbGl6YXRpb24gcGVyIEdQVS4KClBlYWsgRkxPUC9zIHBlciBBMTAwOiAzMTIgVEZMT1AvcwpIRlUgPSAxNDcvMzEyID0gMC40NzEyIixGUDE2LCw4MjI3MDguNjg4ODEzOTI5OCxSZXBvcnRlZCwsLCwwLjQ3MTE1LFllcwpPUFQtMTNCLCwsTWV0YSBBSSwiU3VzYW4gWmhhbmcsIFN0ZXBoZW4gUm9sbGVyLCBOYW1hbiBHb3lhbCwgTWlrZWwgQXJ0ZXR4ZSwgTW95YSBDaGVuLCBTaHVvaHVpIENoZW4sIENocmlzdG9waGVyIERld2FuLCBNb25hIERpYWIsIFhpYW4gTGksIFhpIFZpY3RvcmlhIExpbiwgVG9kb3IgTWloYXlsb3YsIE15bGUgT3R0LCBTYW0gU2hsZWlmZXIsIEt1cnQgU2h1c3RlciwgRGFuaWVsIFNpbWlnLCBQdW5pdCBTaW5naCBLb3VyYSwgQW5qYWxpIFNyaWRoYXIsIFRpYW5sdSBXYW5nLCBMdWtlIFpldHRsZW1veWVyIiwyMDIyLTA1LTAyLCxodHRwczovL2FyeGl2Lm9yZy9hYnMvMjIwNS4wMTA2OCwsLCwxMzAwMDAwMDAwMC4wLCwzLjUzZSsyMywyODUxMjAwKjk5MiozMTJlMTIqMC40MCA9IDMuNTNlMjMgYXNzdW1pbmcgNDAlIHV0aWxpemF0aW9uLDE4MDAwMDAwMDAwMCwsLCwsLExpa2VseSwsLCwsVW5pdGVkIFN0YXRlcyBvZiBBbWVyaWNhLCwsLCwsMjAyNS0xMS0yOCAxMTo1Mzo0NCswMDowMCwsLCwsLEluZHVzdHJ5LCwsLCwsLCwsLCwsLCwsLCwsCkZsYW1pbmdvLCJNdWx0aW1vZGFsLFZpc2lvbixMYW5ndWFnZSxWaWRlbyIsIlZpc3VhbCBxdWVzdGlvbiBhbnN3ZXJpbmcsSW1hZ2UgY2FwdGlvbmluZyIsRGVlcE1pbmQsIkplYW4tQmFwdGlzdGUgQWxheXJhYywgSmVmZiBEb25haHVlLCBQYXVsaW5lIEx1YywgQW50b2luZSBNaWVjaCwgSWFpbiBCYXJyLCBZYW5hIEhhc3NvbiwgS2FyZWwgTGVuYywgQXJ0aHVyIE1lbnNjaCwgS2F0aWUgTWlsbGljYW4sIE1hbGNvbG0gUmV5bm9sZHMsIFJvbWFuIFJpbmcsIEVsaXphIFJ1dGhlcmZvcmQsIFNlcmthbiBDYWJpLCBUZW5nZGEgSGFuLCBaaGl0YW8gR29uZywgU2luYSBTYW1hbmdvb2VpLCBNYXJpYW5uZSBNb250ZWlybywgSmFjb2IgTWVuaWNrLCBTZWJhc3RpYW4gQm9yZ2VhdWQsIEFuZHJldyBCcm9jaywgQWlkYSBOZW1hdHphZGVoLCBTYWhhbmQgU2hhcmlmemFkZWgsIE1pa29sYWogQmlua293c2tpLCBSaWNhcmRvIEJhcnJlaXJhLCBPcmlvbCBWaW55YWxzLCBBbmRyZXcgWmlzc2VybWFuLCBLYXJlbiBTaW1vbnlhbiIsMjAyMi0wNC0yOSxGbGFtaW5nbzogYSBWaXN1YWwgTGFuZ3VhZ2UgTW9kZWwgZm9yIEZldy1TaG90IExlYXJuaW5nLGh0dHBzOi8vYXJ4aXYub3JnL2Ficy8yMjA0LjE0MTk4LDU3OTMuMCwiU09UQSBpbXByb3ZlbWVudCxEaXNjcmV0aW9uYXJ5IiwiRmlndXJlIDIKIiJGb3IgdGFza3MgbHlpbmcgYW55d2hlcmUgb24gdGhpcyBzcGVjdHJ1bSwgYSBzaW5nbGUgRmxhbWluZ28gbW9kZWwgY2FuIGFjaGlldmUgYSBuZXcgc3RhdGUgb2YgdGhlIGFydCB3aXRoIGZldy1zaG90IGxlYXJuaW5nLCBzaW1wbHkgYnkgcHJvbXB0aW5nIHRoZSBtb2RlbCB3aXRoIHRhc2stc3BlY2lmaWMgZXhhbXBsZXMuIE9uIG51bWVyb3VzIGJlbmNobWFya3MsIEZsYW1pbmdvIG91dHBlcmZvcm1zIG1vZGVscyBmaW5lLXR1bmVkIG9uIHRob3VzYW5kcyBvZiB0aW1lcyBtb3JlIHRhc2stc3BlY2lmaWMgZGF0YS4iIiIsODAwMDAwMDAwMDAuMCwiIiJXZSBvYnRhaW4gdGhyZWUgbW9kZWxzLCBGbGFtaW5nby0zQiwgRmxhbWluZ28tOUIgYW5kIEZsYW1pbmdvLTgwQiIiCgoiIiBUaGUgRmxhbWluZ28tODBCIG1vZGVsIGJ1aWxkcyBvbiB0b3Agb2YgdGhlIGZyb3plbiBDaGluY2hpbGxhIDcwQiBsYW5ndWFnZSBtb2RlbCBbNDJdLiBTdGFydGluZyBmcm9tIHRoZSB2ZXJ5IGZpcnN0IGxheWVyIGFuZCBiZWZvcmUgZXZlcnkgc2V2ZW50aCB0cmFuc2Zvcm1lciBibG9ja3MsIHdlIGFkZCBhIEdBVEVEIFhBVFROLURFTlNFIGxheWVyIGF0dGVuZGluZyB0byB0aGUgdmlzdWFsIGlucHV0czsgdGhpcyBhY2NvdW50cyBmb3IgMTBCIGFkZGl0aW9uYWwgbGVhcm5lZCBwYXJhbWV0ZXJzLiBGb3Igc2ltcGxpY2l0eSwgd2UgcmVmZXIgdG8gdGhpcyBtb2RlbCBhcyBzaW1wbHkgRmxhbWluZ28gdGhyb3VnaG91dCB0aGUgcGFwZXIiIiIsMi4xODk3MjAwMDAwMDAwMWUrMjMsIjE1MzYgVFBVIHY0IGNoaXBzIGZvciAxNSBkYXlzLiBBc3N1bWluZyA0MCUgdXRpbGl6YXRpb246CkMgPSAxNTM2IFRQVSAqIDI3NSoxMF4xMiBGTE9QL3MvVFBVICogMTUgZGF5ICogODY0MDAgcy9kYXkgKiAwLjQwID0gMi4yKjEwXjIzIEZMT1AKCiIiQWxsIHRyYWluaW5nIGFuZCBldmFsdWF0aW9uIHdhcyBwZXJmb3JtZWQgb24gVFBVdjQgaW5zdGFuY2VzLiBUaGUgbGFyZ2VzdCBtb2RlbCBjb250YWluaW5nIDgwIGJpbGxpb24gcGFyYW1ldGVycyBpcyB0cmFpbmVkIG9uIFFVU1YgY2hpcHMgZm9yIDE1IGRheXMgYW5kIHNoYXJkZWQgYWNyb3NzIDE2IGRldmljZXMuIiIKCiIiQWxsIHRyYWluZWQgcGFyYW1ldGVycyBhbmQgb3B0aW1pemVyIGFjY3VtdWxhdG9ycyBhcmUgc3RvcmVkIGFuZCB1cGRhdGVkIGluIGZsb2F0MzI7IGFsbCBhY3RpdmF0aW9ucyBhbmQgZ3JhZGllbnRzIGFyZSBjb21wdXRlZCBpbiBiZmxvYXQxNiBhZnRlciBkb3duY2FzdGluZyBvZiBwYXJhbWV0ZXJzIGZyb20gZmxvYXQzMiB0byBiZmxvYXQxNiIiIiw0NTgzMzMzMzMzMzMsIkZsYW1pbmdvIHdhcyB0cmFpbmVkIG9uIGEgbWl4dHVyZSBvZiB3ZWItc2NyYXBlZCBkYXRhc2V0czoKNDNNIHBhZ2VzIG9mIHRleHQgd2l0aCBpbnRlcmxlYXZlZCBpbWFnZXMgKE11bHRpTW9kYWwgTWFzc2l2ZVdlYiBkYXRhc2V0KQozMTJNIGltYWdlLXRleHQgcGFpcnMgKExUSVAgZGF0YXNldCkKMjdNIHZpZGVvLXRleHQgcGFpcnMgKFZUUCBkYXRhc2V0KQoxLjhCIGltYWdlLWFsdCB0ZXh0IHBhaXJzIChBTElHTiBkYXRhc2V0KQoKVHJhaW5pbmcgZGF0YXNldCBzaXplIGlzIGF0IGxlYXN0IDIuMSBiaWxsaW9uLiIsMzYwLjAsMTUzNiBUUFUgdjQgY2hpcHMgZm9yIDE1IGRheXMsR29vZ2xlIFRQVSB2NCxTdXBlcnZpc2VkLENvbmZpZGVudCwiQnVpbGRpbmcgbW9kZWxzIHRoYXQgY2FuIGJlIHJhcGlkbHkgYWRhcHRlZCB0byBub3ZlbCB0YXNrcyB1c2luZyBvbmx5IGEgaGFuZGZ1bCBvZiBhbm5vdGF0ZWQgZXhhbXBsZXMgaXMgYW4gb3BlbiBjaGFsbGVuZ2UgZm9yIG11bHRpbW9kYWwgbWFjaGluZSBsZWFybmluZyByZXNlYXJjaC4gV2UgaW50cm9kdWNlIEZsYW1pbmdvLCBhIGZhbWlseSBvZiBWaXN1YWwgTGFuZ3VhZ2UgTW9kZWxzIChWTE0pIHdpdGggdGhpcyBhYmlsaXR5LiBXZSBwcm9wb3NlIGtleSBhcmNoaXRlY3R1cmFsIGlubm92YXRpb25zIHRvOiAoaSkgYnJpZGdlIHBvd2VyZnVsIHByZXRyYWluZWQgdmlzaW9uLW9ubHkgYW5kIGxhbmd1YWdlLW9ubHkgbW9kZWxzLCAoaWkpIGhhbmRsZSBzZXF1ZW5jZXMgb2YgYXJiaXRyYXJpbHkgaW50ZXJsZWF2ZWQgdmlzdWFsIGFuZCB0ZXh0dWFsIGRhdGEsIGFuZCAoaWlpKSBzZWFtbGVzc2x5IGluZ2VzdCBpbWFnZXMgb3IgdmlkZW9zIGFzIGlucHV0cy4gVGhhbmtzIHRvIHRoZWlyIGZsZXhpYmlsaXR5LCBGbGFtaW5nbyBtb2RlbHMgY2FuIGJlIHRyYWluZWQgb24gbGFyZ2Utc2NhbGUgbXVsdGltb2RhbCB3ZWIgY29ycG9yYSBjb250YWluaW5nIGFyYml0cmFyaWx5IGludGVybGVhdmVkIHRleHQgYW5kIGltYWdlcywgd2hpY2ggaXMga2V5IHRvIGVuZG93IHRoZW0gd2l0aCBpbi1jb250ZXh0IGZldy1zaG90IGxlYXJuaW5nIGNhcGFiaWxpdGllcy4gV2UgcGVyZm9ybSBhIHRob3JvdWdoIGV2YWx1YXRpb24gb2Ygb3VyIG1vZGVscywgZXhwbG9yaW5nIGFuZCBtZWFzdXJpbmcgdGhlaXIgYWJpbGl0eSB0byByYXBpZGx5IGFkYXB0IHRvIGEgdmFyaWV0eSBvZiBpbWFnZSBhbmQgdmlkZW8gdGFza3MuIFRoZXNlIGluY2x1ZGUgb3Blbi1lbmRlZCB0YXNrcyBzdWNoIGFzIHZpc3VhbCBxdWVzdGlvbi1hbnN3ZXJpbmcsIHdoZXJlIHRoZSBtb2RlbCBpcyBwcm9tcHRlZCB3aXRoIGEgcXVlc3Rpb24gd2hpY2ggaXQgaGFzIHRvIGFuc3dlcjsgY2FwdGlvbmluZyB0YXNrcywgd2hpY2ggZXZhbHVhdGUgdGhlIGFiaWxpdHkgdG8gZGVzY3JpYmUgYSBzY2VuZSBvciBhbiBldmVudDsgYW5kIGNsb3NlLWVuZGVkIHRhc2tzIHN1Y2ggYXMgbXVsdGlwbGUtY2hvaWNlIHZpc3VhbCBxdWVzdGlvbi1hbnN3ZXJpbmcuIEZvciB0YXNrcyBseWluZyBhbnl3aGVyZSBvbiB0aGlzIHNwZWN0cnVtLCBhIHNpbmdsZSBGbGFtaW5nbyBtb2RlbCBjYW4gYWNoaWV2ZSBhIG5ldyBzdGF0ZSBvZiB0aGUgYXJ0IHdpdGggZmV3LXNob3QgbGVhcm5pbmcsIHNpbXBseSBieSBwcm9tcHRpbmcgdGhlIG1vZGVsIHdpdGggdGFzay1zcGVjaWZpYyBleGFtcGxlcy4gT24gbnVtZXJvdXMgYmVuY2htYXJrcywgRmxhbWluZ28gb3V0cGVyZm9ybXMgbW9kZWxzIGZpbmUtdHVuZWQgb24gdGhvdXNhbmRzIG9mIHRpbWVzIG1vcmUgdGFzay1zcGVjaWZpYyBkYXRhLiIsLCxVbnJlbGVhc2VkLFVuaXRlZCBLaW5nZG9tIG9mIEdyZWF0IEJyaXRhaW4gYW5kIE5vcnRoZXJuIElyZWxhbmQsQ2hpbmNoaWxsYSwsLDE1MzYuMCwsMjAyNi0wNS0yNSAxMjoxNjozNiswMDowMCwsLCwsLEluZHVzdHJ5LFRydWUsLCw1NTI5NjAuMCxVbnJlbGVhc2VkLCxUcnVlLDE4MzQyMy4xNjMzMDU5NzIyNCwsQkYxNiwsMTA0OTAyMy42NTkxODg3NzYsSGFyZHdhcmUsLCwsLE5vCkNvZ1ZpZXcyLEltYWdlIGdlbmVyYXRpb24sIkltYWdlIGdlbmVyYXRpb24sVGV4dC10by1pbWFnZSIsIlRzaW5naHVhIFVuaXZlcnNpdHksQmVpamluZyBBY2FkZW15IG9mIEFydGlmaWNpYWwgSW50ZWxsaWdlbmNlIC8gQkFBSSIsIk1pbmcgRGluZywgV2VuZGkgWmhlbmcsIFdlbnlpIEhvbmcsIEppZSBUYW5nIiwyMDIyLTA0LTI4LENvZ1ZpZXcyOiBGYXN0ZXIgYW5kIEJldHRlciBUZXh0LXRvLUltYWdlIEdlbmVyYXRpb24gdmlhIEhpZXJhcmNoaWNhbCBUcmFuc2Zvcm1lcnMsaHR0cHM6Ly9hcnhpdi5vcmcvYWJzLzIyMDQuMTQyMTcsLCwsNjAwMDAwMDAwMC4wLCJUaGUgYmFja2JvbmUgb2Ygb3VyIHByZXRyYWluZWQgQ29nTE0gaXMgYSBUcmFuc2Zvcm1lciB3aXRoIFNhbmR3aWNoIExheWVyTm9ybSBbM10uIFRoZSBtb2RlbCBoYXMgNiBiaWxsaW9uIHBhcmFtZXRlcnMgKDQ4IGxheWVycywgaGlkZGVuIHNpemUgMzA3MiwgNDggYXR0ZW50aW9uIGhlYWRzKSIsMi4yNjVlKzIyLCIiIlRoZSBtb2RlbCBoYXMgNiBiaWxsaW9uIHBhcmFtZXRlcnMgKDQ4IGxheWVycywgaGlkZGVuIHNpemUgMzA3MiwgNDggYXR0ZW50aW9uIGhlYWRzKSwgdHJhaW5lZCBmb3IgMzAwLDAwMCBpdGVyYXRpb25zIGluIEZQMTYgd2l0aCBiYXRjaCBzaXplIDQsMDk2IiIKClVzaW5nIDZORCBmb3JtdWxhOgoKNio2MDAwMDAwMDAwKjMwMDAwMCo0MDk2KjUxMj0yLjI2NDkyNDJlKzIyIiw2MjkxNDU2MDAwMDAsLCwsLCxDb25maWRlbnQsIlRoZSBkZXZlbG9wbWVudCBvZiB0aGUgdHJhbnNmb3JtZXItYmFzZWQgdGV4dC10by1pbWFnZSBtb2RlbHMgYXJlIGltcGVkZWQgYnkgaXRzIHNsb3cgZ2VuZXJhdGlvbiBhbmQgY29tcGxleGl0eSBmb3IgaGlnaC1yZXNvbHV0aW9uIGltYWdlcy4gSW4gdGhpcyB3b3JrLCB3ZSBwdXQgZm9yd2FyZCBhIHNvbHV0aW9uIGJhc2VkIG9uIGhpZXJhcmNoaWNhbCB0cmFuc2Zvcm1lcnMgYW5kIGxvY2FsIHBhcmFsbGVsIGF1dG8tcmVncmVzc2l2ZSBnZW5lcmF0aW9uLiBXZSBwcmV0cmFpbiBhIDZCLXBhcmFtZXRlciB0cmFuc2Zvcm1lciB3aXRoIGEgc2ltcGxlIGFuZCBmbGV4aWJsZSBzZWxmLXN1cGVydmlzZWQgdGFzaywgQ3Jvc3MtbW9kYWwgZ2VuZXJhbCBsYW5ndWFnZSBtb2RlbCAoQ29nTE0pLCBhbmQgZmluZXR1bmUgaXQgZm9yIGZhc3Qgc3VwZXItcmVzb2x1dGlvbi4gVGhlIG5ldyB0ZXh0LXRvLWltYWdlIHN5c3RlbSwgQ29nVmlldzIsIHNob3dzIHZlcnkgY29tcGV0aXRpdmUgZ2VuZXJhdGlvbiBjb21wYXJlZCB0byBjb25jdXJyZW50IHN0YXRlLW9mLXRoZS1hcnQgREFMTC1FLTIsIGFuZCBuYXR1cmFsbHkgc3VwcG9ydHMgaW50ZXJhY3RpdmUgdGV4dC1ndWlkZWQgZWRpdGluZyBvbiBpbWFnZXMuIiwsLCwiQ2hpbmEsQ2hpbmEiLCwsLCwsMjAyNS0xMS0yOCAxMTo1Mzo0NCswMDowMCwsLCwsLCJBY2FkZW1pYSxBY2FkZW1pYSIsLCwsLCwsLCwsLCwsT3BlcmF0aW9uIGNvdW50aW5nLCwsLCwKR3JhcGhCUCxCaW9sb2d5LERydWcgZGlzY292ZXJ5LCJUZXhhcyBBJk0sRnVqaXRzdSIsIk1lbmcgTGl1LCBZb3V6aGkgTHVvLCBLYW5qaSBVY2hpbm8sIEtvamkgTWFydWhhc2hpLCBTaHVpd2FuZyBKaSIsMjAyMi0wNC0xOSxHZW5lcmF0aW5nIDNEIE1vbGVjdWxlcyBmb3IgVGFyZ2V0IFByb3RlaW4gQmluZGluZyxodHRwczovL2FyeGl2Lm9yZy9hYnMvMjIwNC4wOTQxMCwxNjguMCwsLCwsLCw2MDAwMDAwMCwiNTAwLDAwMCBjb21wbGV4ZXMgw5cgMzAgYXRvbXMvY29tcGxleCA9IDE1LDAwMCwwMDAgdG90YWwgZGF0YSBwb2ludHMgKDEuNWU3KSIsLCwsLFNwZWN1bGF0aXZlLCwsLCwiVW5pdGVkIFN0YXRlcyBvZiBBbWVyaWNhLEphcGFuIiwsLCwsLDIwMjYtMDUtMjUgMTI6MTY6MzQrMDA6MDAsLCwsLCwiQWNhZGVtaWEsSW5kdXN0cnkiLCwsLCwsLCwsLCwsLCwsLCwsCkxhTWVtbyxMYW5ndWFnZSxMYW5ndWFnZSBtb2RlbGluZy9nZW5lcmF0aW9uLCJUc2luZ2h1YSBVbml2ZXJzaXR5LE5ldEVhc2UsT3BwbyBNb2JpbGUgVGVsZWNvbW11bmljYXRpb25zIiwiSGFvemhlIEppLCBSb25nc2hlbmcgWmhhbmcsIFpoZW55dSBZYW5nLCBaaGlwZW5nIEh1LCBNaW5saWUgSHVhbmciLDIwMjItMDQtMTUsTGFNZW1vOiBMYW5ndWFnZSBNb2RlbGluZyB3aXRoIExvb2stQWhlYWQgTWVtb3J5LGh0dHBzOi8vYXJ4aXYub3JnL2Ficy8yMjA0LjA3MzQxLDQuMCwsLDE1MTAwMDAwMC4wLFRhYmxlIDEsLCwxMDMyMjcwMjEsLCwsLCwsIkFsdGhvdWdoIFRyYW5zZm9ybWVycyB3aXRoIGZ1bGx5IGNvbm5lY3RlZCBzZWxmLWF0dGVudGlvbnMgYXJlIHBvd2VyZnVsIHRvIG1vZGVsIGxvbmctdGVybSBkZXBlbmRlbmNpZXMsIHRoZXkgYXJlIHN0cnVnZ2xpbmcgdG8gc2NhbGUgdG8gbG9uZyB0ZXh0cyB3aXRoIHRob3VzYW5kcyBvZiB3b3JkcyBpbiBsYW5ndWFnZSBtb2RlbGluZy4gT25lIG9mIHRoZSBzb2x1dGlvbnMgaXMgdG8gZXF1aXAgdGhlIG1vZGVsIHdpdGggYSByZWN1cnJlbmNlIG1lbW9yeS4gSG93ZXZlciwgZXhpc3RpbmcgYXBwcm9hY2hlcyBkaXJlY3RseSByZXVzZSBoaWRkZW4gc3RhdGVzIGZyb20gdGhlIHByZXZpb3VzIHNlZ21lbnQgdGhhdCBlbmNvZGVzIGNvbnRleHRzIGluIGEgdW5pLWRpcmVjdGlvbmFsIHdheS4gQXMgYSByZXN1bHQsIHRoaXMgcHJvaGliaXRzIHRoZSBtZW1vcnkgdG8gZHluYW1pY2FsbHkgaW50ZXJhY3Qgd2l0aCB0aGUgY3VycmVudCBjb250ZXh0IHRoYXQgcHJvdmlkZXMgdXAtdG8tZGF0ZSBpbmZvcm1hdGlvbiBmb3IgdG9rZW4gcHJlZGljdGlvbi4gVG8gcmVtZWR5IHRoaXMgaXNzdWUsIHdlIHByb3Bvc2UgTG9vay1BaGVhZCBNZW1vcnkgKExhTWVtbykgdGhhdCBlbmhhbmNlcyB0aGUgcmVjdXJyZW5jZSBtZW1vcnkgYnkgaW5jcmVtZW50YWxseSBhdHRlbmRpbmcgdG8gdGhlIHJpZ2h0LXNpZGUgdG9rZW5zLCBhbmQgaW50ZXJwb2xhdGluZyB3aXRoIHRoZSBvbGQgbWVtb3J5IHN0YXRlcyB0byBtYWludGFpbiBsb25nLXRlcm0gaW5mb3JtYXRpb24gaW4gdGhlIGhpc3RvcnkuIExhTWVtbyBlbWJyYWNlcyBiaS1kaXJlY3Rpb25hbCBhdHRlbnRpb24gYW5kIHNlZ21lbnQgcmVjdXJyZW5jZSB3aXRoIGFuIGFkZGl0aW9uYWwgY29tcHV0YXRpb24gb3ZlcmhlYWQgb25seSBsaW5lYXJseSBwcm9wb3J0aW9uYWwgdG8gdGhlIG1lbW9yeSBsZW5ndGguIEV4cGVyaW1lbnRzIG9uIHdpZGVseSB1c2VkIGxhbmd1YWdlIG1vZGVsaW5nIGJlbmNobWFya3MgZGVtb25zdHJhdGUgaXRzIHN1cGVyaW9yaXR5IG92ZXIgdGhlIGJhc2VsaW5lcyBlcXVpcHBlZCB3aXRoIGRpZmZlcmVudCB0eXBlcyBvZiBtZW1vcnkuIiw3OS41MyxMYU1lbW8sT3BlbiB3ZWlnaHRzICh1bnJlc3RyaWN0ZWQpLCJDaGluYSxDaGluYSxDaGluYSIsLCwsLCwyMDI2LTA1LTI1IDEyOjE2OjM2KzAwOjAwLCwsTGFNZW1vLCwsIkFjYWRlbWlhLEluZHVzdHJ5LEluZHVzdHJ5IiwsLCwsT3BlbiBzb3VyY2UsImNvZGUgYW5kIHdlaWdodHMsIE1JVDogaHR0cHM6Ly9naXRodWIuY29tL3RodS1jb2FpL0xhTWVtbyIsLCwsLCwsLCwsLCxZZXMKU3BhcnNlIGFsbC1NTFAsTGFuZ3VhZ2UsTGFuZ3VhZ2UgbW9kZWxpbmcsTWV0YSBBSSwiUGluZyBZdSwgTWlrZWwgQXJ0ZXh0ZSwgTXlsZSBPdHQsIFNhbSBTaGxlaWZlciwgSG9uZ3l1IEdvbmcsIFZlcyBTdG95YW5vdiwgWGlhbiBMaSIsMjAyMi0wNC0xNCxFZmZpY2llbnQgTGFuZ3VhZ2UgTW9kZWxpbmcgd2l0aCBTcGFyc2UgYWxsLU1MUCxodHRwczovL2FyeGl2Lm9yZy9hYnMvMjIwMy4wNjg1MCwxNi4wLFNPVEEgaW1wcm92ZW1lbnQsIiIiVGhyb3VnaCBleHRlbnNpdmUgZXZhbHVhdGlvbnMgb24gbGFuZ3VhZ2UgbW9kZWxpbmcsIHdlIHNob3cgdGhhdCBzTUxQIG91dHBlcmZvcm1zIHN0YXRlb2YtdGhlLWFydCBzcGFyc2UgVHJhbnNmb3JtZXItYmFzZWQgTW9FIG1vZGVscyBpbiB0ZXJtcyBvZiBnZW5lcmFsaXphdGlvbiBhbmQgMsOXIGltcHJvdmVtZW50IGluIHRyYWluaW5nIGVmZmljaWVuY3kuIiIKCgpub3QgYW4gYWJzb2x1dGUgU09UQQoKIiJUYWJsZSA2LiBaZXJvLXNob3QgcHJpbWluZyBldmFsdWF0aW9uOiB3ZSBwcm92aWRlIGhlYWQtdG8taGVhZCBjb21wYXJpc29uIG9mIG91ciBzTUxQIG1vZGVsIHdpdGggRkxPUHMtbWF0Y2hlZCBzdGF0ZS1vZi10aGUtYXJ0IHNwYXJzZSBUcmFuc2Zvcm1lcnMgb24gc2l4IHJlcHJlc2VudGF0aXZlIE5MUCB0YXNrcyBldmFsdWF0ZWQgaW4gR1BULTMgaW4tY29udGV4dCBsZWFybmluZyhCcm93biBldCBhbC4sIDIwMjBiKS4iIiIsOTQxMDAwMDAwMC4wLCJUYWJsZSAyOiAiIkluIFNlY3Rpb24gNC40LCB3ZSBydW4gb3VyIGxhcmdlIG1vZGVsICg5LjQxQiBwYXJhbWV0ZXJzKSIiIiw1LjMyMjI0ZSsyMCwiMTEyIGhvdXJzIG9uIDMyIFYxMDAgR1BVcwphc3N1bWVkIDAuMzMgdXRpbCByYXRlCgoxMTIgaG91cnMgKjM2MDAgc2Vjb25kcyAvIGhvdXIgKjAuMzMgdXRpbGl6YXRpb24gKjMyIGdwdXMgKjEyNTAwMDAwMDAwMDAwMCBGTE9Qcz01MzIyMjQwMDAwMDAwMDAwMDAwMDAKIiwxMDAwMDAwMDAwMDAsMTAwQiB0b2tlbnMgKFRhYmxlIDIpIHNvIDc1QiB3b3Jkcy4sMTEyLjAsLE5WSURJQSBWMTAwLFNlbGYtc3VwZXJ2aXNlZCBsZWFybmluZyxDb25maWRlbnQsIkFsbC1NTFAgYXJjaGl0ZWN0dXJlcyBoYXZlIGF0dHJhY3RlZCBpbmNyZWFzaW5nIGludGVyZXN0IGFzIGFuIGFsdGVybmF0aXZlIHRvIGF0dGVudGlvbi1iYXNlZCBtb2RlbHMuIEluIE5MUCwgcmVjZW50IHdvcmsgbGlrZSBnTUxQIHNob3dzIHRoYXQgYWxsLU1MUHMgY2FuIG1hdGNoIFRyYW5zZm9ybWVycyBpbiBsYW5ndWFnZSBtb2RlbGluZywgYnV0IHN0aWxsIGxhZyBiZWhpbmQgaW4gZG93bnN0cmVhbSB0YXNrcy4gSW4gdGhpcyB3b3JrLCB3ZSBhbmFseXplIHRoZSBsaW1pdGF0aW9ucyBvZiBNTFBzIGluIGV4cHJlc3NpdmVuZXNzLCBhbmQgcHJvcG9zZSBzcGFyc2VseSBhY3RpdmF0ZWQgTUxQcyB3aXRoIG1peHR1cmUtb2YtZXhwZXJ0cyAoTW9FcykgaW4gYm90aCBmZWF0dXJlIGFuZCBpbnB1dCAodG9rZW4pIGRpbWVuc2lvbnMuIFN1Y2ggc3BhcnNlIGFsbC1NTFBzIHNpZ25pZmljYW50bHkgaW5jcmVhc2UgbW9kZWwgY2FwYWNpdHkgYW5kIGV4cHJlc3NpdmVuZXNzIHdoaWxlIGtlZXBpbmcgdGhlIGNvbXB1dGUgY29uc3RhbnQuIFdlIGFkZHJlc3MgY3JpdGljYWwgY2hhbGxlbmdlcyBpbiBpbmNvcnBvcmF0aW5nIGNvbmRpdGlvbmFsIGNvbXB1dGF0aW9uIHdpdGggdHdvIHJvdXRpbmcgc3RyYXRlZ2llcy4gVGhlIHByb3Bvc2VkIHNwYXJzZSBhbGwtTUxQIGltcHJvdmVzIGxhbmd1YWdlIG1vZGVsaW5nIHBlcnBsZXhpdHkgYW5kIG9idGFpbnMgdXAgdG8gMsOXIGltcHJvdmVtZW50IGluIHRyYWluaW5nIGVmZmljaWVuY3kgY29tcGFyZWQgdG8gYm90aCBUcmFuc2Zvcm1lci1iYXNlZCBNb0VzIChHU2hhcmQsIFN3aXRjaCBUcmFuc2Zvcm1lciwgQmFzZSBMYXllcnMgYW5kIEhBU0ggTGF5ZXJzKSBhcyB3ZWxsIGFzIGRlbnNlIFRyYW5zZm9ybWVycyBhbmQgYWxsLU1MUHMuIEZpbmFsbHksIHdlIGV2YWx1YXRlIGl0cyB6ZXJvLXNob3QgaW4tY29udGV4dCBsZWFybmluZyBwZXJmb3JtYW5jZSBvbiBzaXggZG93bnN0cmVhbSB0YXNrcywgYW5kIGZpbmQgdGhhdCBpdCBzdXJwYXNzZXMgVHJhbnNmb3JtZXItYmFzZWQgTW9FcyBhbmQgZGVuc2UgVHJhbnNmb3JtZXJzLiIsLCxVbnJlbGVhc2VkLFVuaXRlZCBTdGF0ZXMgb2YgQW1lcmljYSwsLCwsLDIwMjYtMDUtMjUgMTI6MTY6MzUrMDA6MDAsLCwsLCxJbmR1c3RyeSwsLCwsVW5yZWxlYXNlZCwsLCwsLCwsSGFyZHdhcmUsLCwsLE5vClhNQy1HQU4sSW1hZ2UgZ2VuZXJhdGlvbiwiSW1hZ2UgZ2VuZXJhdGlvbixUZXh0LXRvLWltYWdlIixHb29nbGUgUmVzZWFyY2gsIkhhbiBaaGFuZywgSmluZyBZdSBLb2gsIEphc29uIEJhbGRyaWRnZSwgSG9uZ2xhayBMZWUsIFlpbmZlaSBZYW5nIiwyMDIyLTA0LTE0LENyb3NzLU1vZGFsIENvbnRyYXN0aXZlIExlYXJuaW5nIGZvciBUZXh0LXRvLUltYWdlIEdlbmVyYXRpb24saHR0cHM6Ly9hcnhpdi5vcmcvYWJzLzIxMDEuMDQ3MDIsLFNPVEEgaW1wcm92ZW1lbnQsIiIiWE1DLUdBTiBhbHNvIGdlbmVyYWxpemVzIHRvIHRoZSBjaGFsbGVuZ2luZyBMb2NhbGl6ZWQgTmFycmF0aXZlcyBkYXRhc2V0ICh3aGljaCBoYXMgbG9uZ2VyLCBtb3JlIGRldGFpbGVkIGRlc2NyaXB0aW9ucyksIGltcHJvdmluZyBzdGF0ZS1vZi10aGUtYXJ0IEZJRCBmcm9tIDQ4LjcwIHRvIDE0LjEyIiIiLCwsLCwsIiIiTW9kZWxzIGFyZSB0cmFpbmVkIHdpdGggYSBiYXRjaCBzaXplIG9mIDI1Ni4gRm9yIHJlcG9ydGluZyByZXN1bHRzIGluIG91ciBwYXBlciwgbW9kZWxzIGFyZSB0cmFpbmVkIGZvciAxMDAwIGVwb2NocywgYW5kIHdlIHJlcG9ydCB0aGUgc2NvcmVzIGNvcnJlc3BvbmRpbmcgdG8gdGhlIGNoZWNrcG9pbnQgd2l0aCB0aGUgYmVzdCBGSUQgc2NvcmUgb24gdGhlIHZhbGlkYXRpb24gc2V0LiIiIiwsLCwsVW5rbm93biwiVGhlIG91dHB1dCBvZiB0ZXh0LXRvLWltYWdlIHN5bnRoZXNpcyBzeXN0ZW1zIHNob3VsZCBiZSBjb2hlcmVudCwgY2xlYXIsIHBob3RvLXJlYWxpc3RpYyBzY2VuZXMgd2l0aCBoaWdoIHNlbWFudGljIGZpZGVsaXR5IHRvIHRoZWlyIGNvbmRpdGlvbmVkIHRleHQgZGVzY3JpcHRpb25zLiBPdXIgQ3Jvc3MtTW9kYWwgQ29udHJhc3RpdmUgR2VuZXJhdGl2ZSBBZHZlcnNhcmlhbCBOZXR3b3JrIChYTUMtR0FOKSBhZGRyZXNzZXMgdGhpcyBjaGFsbGVuZ2UgYnkgbWF4aW1pemluZyB0aGUgbXV0dWFsIGluZm9ybWF0aW9uIGJldHdlZW4gaW1hZ2UgYW5kIHRleHQuIEl0IGRvZXMgdGhpcyB2aWEgbXVsdGlwbGUgY29udHJhc3RpdmUgbG9zc2VzIHdoaWNoIGNhcHR1cmUgaW50ZXItbW9kYWxpdHkgYW5kIGludHJhLW1vZGFsaXR5IGNvcnJlc3BvbmRlbmNlcy4gWE1DLUdBTiB1c2VzIGFuIGF0dGVudGlvbmFsIHNlbGYtbW9kdWxhdGlvbiBnZW5lcmF0b3IsIHdoaWNoIGVuZm9yY2VzIHN0cm9uZyB0ZXh0LWltYWdlIGNvcnJlc3BvbmRlbmNlLCBhbmQgYSBjb250cmFzdGl2ZSBkaXNjcmltaW5hdG9yLCB3aGljaCBhY3RzIGFzIGEgY3JpdGljIGFzIHdlbGwgYXMgYSBmZWF0dXJlIGVuY29kZXIgZm9yIGNvbnRyYXN0aXZlIGxlYXJuaW5nLiBUaGUgcXVhbGl0eSBvZiBYTUMtR0FOJ3Mgb3V0cHV0IGlzIGEgbWFqb3Igc3RlcCB1cCBmcm9tIHByZXZpb3VzIG1vZGVscywgYXMgd2Ugc2hvdyBvbiB0aHJlZSBjaGFsbGVuZ2luZyBkYXRhc2V0cy4gT24gTVMtQ09DTywgbm90IG9ubHkgZG9lcyBYTUMtR0FOIGltcHJvdmUgc3RhdGUtb2YtdGhlLWFydCBGSUQgZnJvbSAyNC43MCB0byA5LjMzLCBidXQtLW1vcmUgaW1wb3J0YW50bHktLXBlb3BsZSBwcmVmZXIgWE1DLUdBTiBieSA3Ny4zIGZvciBpbWFnZSBxdWFsaXR5IGFuZCA3NC4xIGZvciBpbWFnZS10ZXh0IGFsaWdubWVudCwgY29tcGFyZWQgdG8gdGhyZWUgb3RoZXIgcmVjZW50IG1vZGVscy4gWE1DLUdBTiBhbHNvIGdlbmVyYWxpemVzIHRvIHRoZSBjaGFsbGVuZ2luZyBMb2NhbGl6ZWQgTmFycmF0aXZlcyBkYXRhc2V0ICh3aGljaCBoYXMgbG9uZ2VyLCBtb3JlIGRldGFpbGVkIGRlc2NyaXB0aW9ucyksIGltcHJvdmluZyBzdGF0ZS1vZi10aGUtYXJ0IEZJRCBmcm9tIDQ4LjcwIHRvIDE0LjEyLiBMYXN0bHksIHdlIHRyYWluIGFuZCBldmFsdWF0ZSBYTUMtR0FOIG9uIHRoZSBjaGFsbGVuZ2luZyBPcGVuIEltYWdlcyBkYXRhLCBlc3RhYmxpc2hpbmcgYSBzdHJvbmcgYmVuY2htYXJrIEZJRCBzY29yZSBvZiAyNi45MS4iLDEwMDAuMCwsVW5yZWxlYXNlZCxVbml0ZWQgU3RhdGVzIG9mIEFtZXJpY2EsLCwsLCwyMDI1LTExLTI4IDExOjUzOjQ0KzAwOjAwLCwsLCwsSW5kdXN0cnksLCwsLFVucmVsZWFzZWQsLCwsLCwsLCwsLCwsTm8KU3RhYmxlIERpZmZ1c2lvbiAoTERNLUtMLTgtRyksSW1hZ2UgZ2VuZXJhdGlvbiwiSW1hZ2UgZ2VuZXJhdGlvbixUZXh0LXRvLWltYWdlIiwiUnVud2F5LEx1ZHdpZyBNYXhpbWlsaWFuIFVuaXZlcnNpdHkgb2YgTXVuaWNoLEhlaWRlbGJlcmcgVW5pdmVyc2l0eSIsIlJvYmluIFJvbWJhY2gsIEFuZHJlYXMgQmxhdHRtYW5uLCBEb21pbmlrIExvcmVueiwgUGF0cmljayBFc3NlciwgQmrDtnJuIE9tbWVyIiwyMDIyLTA0LTEzLEhpZ2gtUmVzb2x1dGlvbiBJbWFnZSBTeW50aGVzaXMgd2l0aCBMYXRlbnQgRGlmZnVzaW9uIE1vZGVscyxodHRwczovL2FyeGl2Lm9yZy9hYnMvMjExMi4xMDc1MiwyNDUyMy4wLCJTaWduaWZpY2FudCB1c2UsSGlnaGx5IGNpdGVkIiwsMTQ1MDAwMDAwMC4wLFNlZSBUYWJsZSAyLDUuMDAwMDAwMDAwMDAwMDAwNGUrMjIsIiIiSSBnZXQgNWUyMiBGTE9QLiAxNTBrIGhvdXJzIG9uIEExMDAgWzFdIGdpdmVzIDE1MCoxMF4zIGhvdXJzICogMzYwMCBzZWNvbmRzL2hvdXIgKiAzLjEyRSsxNCBwZWFrIHBlcmZvcm1hbmNlIG9mIEExMDAgKiAwLjMzIHV0aWxpc2F0aW9uID0gNWUyMiAgRkxPUCIiCgpbMV0gaHR0cHM6Ly90d2l0dGVyLmNvbS9FTW9zdGFxdWUvc3RhdHVzLzE1NjM4NzA2NzQxMTE4MzIwNjYiLCwsNTg1LjkzNzUsInRvdGFsIGNoaXAtaG91cnMgZGl2aWRlZCBieSBudW1iZXIgb2YgR1BVcwoxNTBrLzI1NiIsTlZJRElBIEExMDAsU2VsZi1zdXBlcnZpc2VkIGxlYXJuaW5nLENvbmZpZGVudCwiQnkgZGVjb21wb3NpbmcgdGhlIGltYWdlIGZvcm1hdGlvbiBwcm9jZXNzIGludG8gYSBzZXF1ZW50aWFsIGFwcGxpY2F0aW9uIG9mIGRlbm9pc2luZyBhdXRvZW5jb2RlcnMsIGRpZmZ1c2lvbiBtb2RlbHMgKERNcykgYWNoaWV2ZSBzdGF0ZS1vZi10aGUtYXJ0IHN5bnRoZXNpcyByZXN1bHRzIG9uIGltYWdlIGRhdGEgYW5kIGJleW9uZC4gQWRkaXRpb25hbGx5LCB0aGVpciBmb3JtdWxhdGlvbiBhbGxvd3MgZm9yIGEgZ3VpZGluZyBtZWNoYW5pc20gdG8gY29udHJvbCB0aGUgaW1hZ2UgZ2VuZXJhdGlvbiBwcm9jZXNzIHdpdGhvdXQgcmV0cmFpbmluZy4gSG93ZXZlciwgc2luY2UgdGhlc2UgbW9kZWxzIHR5cGljYWxseSBvcGVyYXRlIGRpcmVjdGx5IGluIHBpeGVsIHNwYWNlLCBvcHRpbWl6YXRpb24gb2YgcG93ZXJmdWwgRE1zIG9mdGVuIGNvbnN1bWVzIGh1bmRyZWRzIG9mIEdQVSBkYXlzIGFuZCBpbmZlcmVuY2UgaXMgZXhwZW5zaXZlIGR1ZSB0byBzZXF1ZW50aWFsIGV2YWx1YXRpb25zLiBUbyBlbmFibGUgRE0gdHJhaW5pbmcgb24gbGltaXRlZCBjb21wdXRhdGlvbmFsIHJlc291cmNlcyB3aGlsZSByZXRhaW5pbmcgdGhlaXIgcXVhbGl0eSBhbmQgZmxleGliaWxpdHksIHdlIGFwcGx5IHRoZW0gaW4gdGhlIGxhdGVudCBzcGFjZSBvZiBwb3dlcmZ1bCBwcmV0cmFpbmVkIGF1dG9lbmNvZGVycy4gSW4gY29udHJhc3QgdG8gcHJldmlvdXMgd29yaywgdHJhaW5pbmcgZGlmZnVzaW9uIG1vZGVscyBvbiBzdWNoIGEgcmVwcmVzZW50YXRpb24gYWxsb3dzIGZvciB0aGUgZmlyc3QgdGltZSB0byByZWFjaCBhIG5lYXItb3B0aW1hbCBwb2ludCBiZXR3ZWVuIGNvbXBsZXhpdHkgcmVkdWN0aW9uIGFuZCBkZXRhaWwgcHJlc2VydmF0aW9uLCBncmVhdGx5IGJvb3N0aW5nIHZpc3VhbCBmaWRlbGl0eS4gQnkgaW50cm9kdWNpbmcgY3Jvc3MtYXR0ZW50aW9uIGxheWVycyBpbnRvIHRoZSBtb2RlbCBhcmNoaXRlY3R1cmUsIHdlIHR1cm4gZGlmZnVzaW9uIG1vZGVscyBpbnRvIHBvd2VyZnVsIGFuZCBmbGV4aWJsZSBnZW5lcmF0b3JzIGZvciBnZW5lcmFsIGNvbmRpdGlvbmluZyBpbnB1dHMgc3VjaCBhcyB0ZXh0IG9yIGJvdW5k</x:v>
      </x:c>
    </x:row>
    <x:row r="210" ht="18" customHeight="1">
      <x:c r="A210" s="17" t="n">
        <x:v>205</x:v>
      </x:c>
      <x:c r="B210" s="17" t="n">
        <x:v>309</x:v>
      </x:c>
      <x:c r="C210" s="94" t="str">
        <x:v>aW5nIGJveGVzIGFuZCBoaWdoLXJlc29sdXRpb24gc3ludGhlc2lzIGJlY29tZXMgcG9zc2libGUgaW4gYSBjb252b2x1dGlvbmFsIG1hbm5lci4gT3VyIGxhdGVudCBkaWZmdXNpb24gbW9kZWxzIChMRE1zKSBhY2hpZXZlIGEgbmV3IHN0YXRlIG9mIHRoZSBhcnQgZm9yIGltYWdlIGlucGFpbnRpbmcgYW5kIGhpZ2hseSBjb21wZXRpdGl2ZSBwZXJmb3JtYW5jZSBvbiB2YXJpb3VzIHRhc2tzLCBpbmNsdWRpbmcgdW5jb25kaXRpb25hbCBpbWFnZSBnZW5lcmF0aW9uLCBzZW1hbnRpYyBzY2VuZSBzeW50aGVzaXMsIGFuZCBzdXBlci1yZXNvbHV0aW9uLCB3aGlsZSBzaWduaWZpY2FudGx5IHJlZHVjaW5nIGNvbXB1dGF0aW9uYWwgcmVxdWlyZW1lbnRzIGNvbXBhcmVkIHRvIHBpeGVsLWJhc2VkIERNcy4gQ29kZSBpcyBhdmFpbGFibGUgYXQgdGhpcyBodHRwcyBVUkwgLiIsLCxPcGVuIHdlaWdodHMgKHVucmVzdHJpY3RlZCksIlVuaXRlZCBTdGF0ZXMgb2YgQW1lcmljYSxHZXJtYW55LEdlcm1hbnkiLFN0YWJsZSBEaWZmdXNpb24gMS4yLCwsMjU2LjAsLDIwMjYtMDUtMjUgMTI6MTU6MTErMDA6MDAsLCwsLCwiSW5kdXN0cnksQWNhZGVtaWEsQWNhZGVtaWEiLCwsLDE1MDAwMC4wLE9wZW4gc291cmNlLCJNSVQgbGljZW5zZSBmb3IgY29kZSBhbmQgd2VpZ2h0cwpodHRwczovL2dpdGh1Yi5jb20vQ29tcFZpcy9sYXRlbnQtZGlmZnVzaW9uIiwsMTExMjQ4LjIxNjk4MDcyNjMxLCwsLDIwNTc2NC4yMTYzNDIwNTk4NCxIYXJkd2FyZSxDb21wVmlzLCwsLFllcwpTVFQgQ29uZm9ybWVyLVRyYW5zZHVjZXIgWEwsU3BlZWNoLFNwZWVjaCByZWNvZ25pdGlvbiAoQVNSKSxOVklESUEsLDIwMjItMDQtMTIsLGh0dHBzOi8vY2F0YWxvZy5uZ2MubnZpZGlhLmNvbS9vcmdzL252aWRpYS90ZWFtcy9uZW1vL21vZGVscy9zdHRfZW5fY29uZm9ybWVyX3RyYW5zZHVjZXJfeGxhcmdlLCwsIlNPVEEgZm9yIG9wZW4tc291cmNlIHNwZWVjaCByZWNvZ25pdGlvbiwgcGVyIE9wZW5BSSdzIFdoaXNwZXIgcGFwZXI6IGh0dHBzOi8vY2RuLm9wZW5haS5jb20vcGFwZXJzL3doaXNwZXIucGRmIiw2MDAwMDAwMDAuMCw2MDBNLCwsNDM3NzYwMDAwLCJUZW5zIG9mIG1pbGxpb25zIG9mIHdvcmRzLCBhdCB+MTJrIHdvcmRzL2hvdXIgKH4yMDAgd29yZHMgcGVyIG1pbnV0ZSkiLCwsLCxMaWtlbHksLCwsT3BlbiB3ZWlnaHRzICh1bnJlc3RyaWN0ZWQpLFVuaXRlZCBTdGF0ZXMgb2YgQW1lcmljYSwsLCwsLDIwMjUtMTEtMjggMTE6NTM6NDQrMDA6MDAsLCwsLCxJbmR1c3RyeSwsLCwsVW5yZWxlYXNlZCwiQ0MtQlktNC4wOgoKaHR0cHM6Ly9odWdnaW5nZmFjZS5jby9udmlkaWEvc3R0X2VuX2NvbmZvcm1lcl90cmFuc2R1Y2VyX3hsYXJnZSIsLCwsLCwsLCwsLCxZZXMKVkxNLTQsTGFuZ3VhZ2UsIkxhbmd1YWdlIG1vZGVsaW5nL2dlbmVyYXRpb24sVHJhbnNsYXRpb24sVGV4dCBzdW1tYXJpemF0aW9uLFRleHQgY2xhc3NpZmljYXRpb24iLExpZ2h0T24sLDIwMjItMDQtMTIsIkxpZ2h0T24gcHVibGljbHkgbGF1bmNoZXMgTXVzZSwgYW4gQVBJIHRvIFZMTS00IExhcmdlIExhbmd1YWdlIE1vZGVscyB0cmFpbmVkIG5hdGl2ZWx5IGluIGZpdmUgRXVyb3BlYW4gTGFuZ3VhZ2VzIixodHRwczovL3dlYi5hcmNoaXZlLm9yZy93ZWIvMjAyMjA1MDYwOTU5MjUvaHR0cHM6Ly9saWdodG9uLmFpL2Jsb2cvbGlnaHRvbi1wdWJsaWNseS1sYXVuY2hlcy1tdXNlLWFuLWFwaS10by12bG0tNC1sYXJnZS1sYW5ndWFnZS1tb2RlbHMtdHJhaW5lZC1uYXRpdmVseS1pbi1maXZlLWV1cm9wZWFuLWxhbmd1YWdlcy8sLCwsLCwsLCwsLCwsLFVua25vd24sLCwsQVBJIGFjY2VzcyxGcmFuY2UsLCwsLCwyMDI1LTExLTI4IDExOjUzOjQ0KzAwOjAwLCwsLCwsSW5kdXN0cnksLCwsLFVucmVsZWFzZWQsLFRydWUsLCwsLCwsLCwsLE5vCkJFUlQtUkJQLEJpb2xvZ3ksIlByb3RlaW5zLFByb3RlaW4gaW50ZXJhY3Rpb24gcHJlZGljdGlvbixSTkEtUHJvdGVpbiBpbnRlcmFjdGlvbiBwcmVkaWN0aW9uIixXYXNlZGEgVW5pdmVyc2l0eSwiS2Vpc3VrZSBZYW1hZGEsIE1pY2hpYWtpIEhhbWFkYSIsMjAyMi0wNC0wNyxQcmVkaWN0aW9uIG9mIFJOQeKAk3Byb3RlaW4gaW50ZXJhY3Rpb25zIHVzaW5nIGEgbnVjbGVvdGlkZSBsYW5ndWFnZSBtb2RlbCxodHRwczovL2FjYWRlbWljLm91cC5jb20vYmlvaW5mb3JtYXRpY3NhZHZhbmNlcy9hcnRpY2xlLzIvMS92YmFjMDIzLzY1NjQ2ODksNjguMCxTT1RBIGltcHJvdmVtZW50LCIiIk91ciBtb2RlbCBvdXRwZXJmb3JtZWQgc3RhdGUtb2YtdGhlLWFydCBwcmVkaWN0aW9uIG1vZGVscyB1c2luZyB0aGUgZUNMSVAtc2VxIGRhdGEgb2YgMTU0IFJCUHMiIiBbQWJzdHJhY3RdIC0gU09UQSBpbXByb3ZlbWVudCBvbiBhIHZlcnkgc3BlY2lmaWMgdGFzawoKIiJVc2luZyB0aGUgZUNMSVAtc2VxIGRhdGEgb2YgMTU0IGRpZmZlcmVudCBSQlBzLCBvdXIgbW9kZWwgb3V0cGVyZm9ybWVkIHN0YXRlLW9mLXRoZS1hcnQgbWV0aG9kcyBhbmQgdGhlIGJhc2VsaW5lIEJFUlQgbW9kZWwuIiIiLDExMDAwMDAwMC4wLCJCYXNlIG1vZGVsIGlzIEJFUlQgYmFzZSAoMTEwTSBwYXJhbWV0ZXJzKSwgcHJlLXRyYWluZWQgb24gaHVtYW4gcmVmZXJlbmNlIGdlbm9tZSAoRE5BQmVydDogaHR0cHM6Ly9hY2FkZW1pYy5vdXAuY29tL2Jpb2luZm9ybWF0aWNzL2FydGljbGUvMzcvMTUvMjExMi82MTI4NjgwKSIsMS40ZSsyMCwiU2VlIEROQUJlcnQgZW50cnk6CgoiIlNpbmNlIHRoZSBwcmUtdHJhaW5pbmcgb2YgRE5BQkVSVCBtb2RlbCBpcyByZXNvdXJjZS1pbnRlbnNpdmUgKGFib3V0IDI14oCJZGF5cyBvbiA4IE5WSURJQSAyMDgwVGkgR1BVcykiIgoKQXNzdW1pbmcgRlAxNiBhbmQgMzAlIHV0aWxpemF0aW9uCgpDYWxjdWxhdGlvbiA9ICgyNSAqIDI0ICozNjAwKSBzICogMi43ZTEzIEZMT1AvcyBwZXIgR1BVICogOCBHUFVzICogMC4zIHV0aWxpemF0aW9uID0gMS40ZTIwIEZMT1AiLCwiUkJQczogMTU0ClNlcXVlbmNlcyBwZXIgUkJQOiAxNSwwMDAKVG90YWwgc2VxdWVuY2VzID0gMTU0IMOXIDE1LDAwMCA9IDIsMzEwLDAwMApUb2tlbnMgcGVyIHNlcXVlbmNlID0gMzQKVG90YWwgdG9rZW5zID0gMiwzMTAsMDAwIMOXIDM0ID0gNzgsNTQwLDAwMApGaW5hbCBlc3RpbWF0ZTogNy44IMOXIDEw4oG3IHRva2VucyIsLCwsLENvbmZpZGVudCwiTW90aXZhdGlvbgpUaGUgYWNjdW11bGF0aW9uIG9mIHNlcXVlbmNpbmcgZGF0YSBoYXMgZW5hYmxlZCByZXNlYXJjaGVycyB0byBwcmVkaWN0IHRoZSBpbnRlcmFjdGlvbnMgYmV0d2VlbiBSTkEgc2VxdWVuY2VzIGFuZCBSTkEtYmluZGluZyBwcm90ZWlucyAoUkJQcykgdXNpbmcgbm92ZWwgbWFjaGluZSBsZWFybmluZyB0ZWNobmlxdWVzLiBIb3dldmVyLCBleGlzdGluZyBtb2RlbHMgYXJlIG9mdGVuIGRpZmZpY3VsdCB0byBpbnRlcnByZXQgYW5kIHJlcXVpcmUgYWRkaXRpb25hbCBpbmZvcm1hdGlvbiB0byBzZXF1ZW5jZXMuIEJpZGlyZWN0aW9uYWwgZW5jb2RlciByZXByZXNlbnRhdGlvbnMgZnJvbSB0cmFuc2Zvcm1lciAoQkVSVCkgaXMgYSBsYW5ndWFnZS1iYXNlZCBkZWVwIGxlYXJuaW5nIG1vZGVsIHRoYXQgaXMgaGlnaGx5IGludGVycHJldGFibGUuIFRoZXJlZm9yZSwgYSBtb2RlbCBiYXNlZCBvbiBCRVJUIGFyY2hpdGVjdHVyZSBjYW4gcG90ZW50aWFsbHkgb3ZlcmNvbWUgc3VjaCBsaW1pdGF0aW9ucy4KClJlc3VsdHMKSGVyZSwgd2UgcHJvcG9zZSBCRVJULVJCUCBhcyBhIG1vZGVsIHRvIHByZWRpY3QgUk5B4oCTUkJQIGludGVyYWN0aW9ucyBieSBhZGFwdGluZyB0aGUgQkVSVCBhcmNoaXRlY3R1cmUgcHJldHJhaW5lZCBvbiBhIGh1bWFuIHJlZmVyZW5jZSBnZW5vbWUuIE91ciBtb2RlbCBvdXRwZXJmb3JtZWQgc3RhdGUtb2YtdGhlLWFydCBwcmVkaWN0aW9uIG1vZGVscyB1c2luZyB0aGUgZUNMSVAtc2VxIGRhdGEgb2YgMTU0IFJCUHMuIFRoZSBkZXRhaWxlZCBhbmFseXNpcyBmdXJ0aGVyIHJldmVhbGVkIHRoYXQgQkVSVC1SQlAgY291bGQgcmVjb2duaXplIGJvdGggdGhlIHRyYW5zY3JpcHQgcmVnaW9uIHR5cGUgYW5kIFJOQSBzZWNvbmRhcnkgc3RydWN0dXJlIG9ubHkgYmFzZWQgb24gc2VxdWVuY2UgaW5mb3JtYXRpb24uIE92ZXJhbGwsIHRoZSByZXN1bHRzIHByb3ZpZGUgaW5zaWdodHMgaW50byB0aGUgZmluZS10dW5pbmcgbWVjaGFuaXNtIG9mIEJFUlQgaW4gYmlvbG9naWNhbCBjb250ZXh0cyBhbmQgcHJvdmlkZSBldmlkZW5jZSBvZiB0aGUgYXBwbGljYWJpbGl0eSBvZiB0aGUgbW9kZWwgdG8gb3RoZXIgUk5BLXJlbGF0ZWQgcHJvYmxlbXMuIiwzLjAsLE9wZW4gd2VpZ2h0cyAobm9uLWNvbW1lcmNpYWwpLEphcGFuLEROQUJFUlQsMi4yZSsxNiwiIiJUaGUgbW9kZWxzIHdlcmUgdHJhaW5lZCBvbiBmb3VyIE5WSURJQSBUZXNsYSBWMTAwIEdQVXMgKDEyOApHQiBtZW1vcnkpLiBUaGUgdHJhaW5pbmcgb2Ygb25lIFJCUCBtb2RlbCB1c2luZyAxOSAyMDAgc2FtcGxlcwp0b29rIDwxMCBtaW4uIiIKCkNhbGN1bGF0aW9uIGFzc3VtaW5nIEZQMTYgYW5kIDMwJSB1dGxpemF0aW9uIGFuZCBOVklESUEgVGVzbGEgVjEwMCBTTVgyIG1vZGVsOiAKMTAgbWluICogNjAgc2VjL21pbiAqIDMuMWUxMyBGTE9QL3MgKiA0IEdQVSAqIDAuMyB1dGlsaXphdGlvbiA9IDIuMmUxNiIsLCwyMDI2LTAxLTAxIDE0OjAxOjM5KzAwOjAwLCwsLCwsQWNhZGVtaWEsLCwsLE9wZW4gKG5vbi1jb21tZXJjaWFsKSwiTm8gY2xlYXIgbGljZW5zZTogaHR0cHM6Ly9naXRodWIuY29tL2treWFtYWRhL2JlcnQtcmJwCgp0cmFpbiBzY3JpcHQ6IGh0dHBzOi8vZ2l0aHViLmNvbS9ra3lhbWFkYS9iZXJ0LXJicC9ibG9iL21hc3Rlci9leGFtcGxlcy9ydW5fZmluZXR1bmUucHkgCgpkYXRhIGFsc28gZG9lc24ndCBoYXZlIGEgY2xlYXIgbGljZW5zZTogaHR0cDovL3d3dy5jc2Jpby5zanR1LmVkdS5jbi9iaW9pbmYvUkJQc3VpdGUvZGF0YXNldF9uZXcuaHRtbCIsLCwsLCwsSGFyZHdhcmUsLCwsLFllcwpEQUxMwrdFIDIsSW1hZ2UgZ2VuZXJhdGlvbiwiVGV4dC10by1pbWFnZSxJbWFnZSBnZW5lcmF0aW9uIixPcGVuQUksIkFkaXR5YSBSYW1lc2gsIFByYWZ1bGxhIERoYXJpd2FsLCBBbGV4IE5pY2hvbCwgQ2FzZXkgQ2h1LCBNYXJrIENoZW4iLDIwMjItMDQtMDYsSGllcmFyY2hpY2FsIFRleHQtQ29uZGl0aW9uYWwgSW1hZ2UgR2VuZXJhdGlvbiB3aXRoIENMSVAgTGF0ZW50cyxodHRwczovL2Nkbi5vcGVuYWkuY29tL3BhcGVycy9kYWxsLWUtMi5wZGYsODIwMC4wLCJIaWdobHkgY2l0ZWQsU09UQSBpbXByb3ZlbWVudCIsVGFibGUgMiwzNTAwMDAwMDAwLjAsIiIiT3VyIGRlY29kZXIgYXJjaGl0ZWN0dXJlIGlzIHRoZSAzLjUgYmlsbGlvbiBwYXJhbWV0ZXIgR0xJREUgbW9kZWwiIiIsMy4zNjk1Nzg0ZSsyMywiRGVjb2RlciBhcmNoaXRlY3R1cmUgaXMgc2ltaWxhciB0byBJbWFnZW4gKDEuNDZFKzIyKSwgYnV0IHRyYWluZWQgb24gMS42ZTkgZGF0YXBvaW50cyAoVGFibGUgMykgcmF0aGVyIHRoYW4gSW1hZ2VuJ3MgNS4xZTkgZGF0YXBvaW50cy4KCkRBTEwtRSAyIHVzZXMgdHdvIG1vZGVscyBhcyBwcmlvcnMuIEkgZXN0aW1hdGUgdGhlIHByaW9yIG1vZGVsJ3MgRkxPUCBhcyA2Kk4qRCA9IDYgKiAxZTkgKiA0MDk2ICogMWU2ID0gMi41ZTE5IEZMT1AuIEhvd2V2ZXIsIHRoaXMgc2VlbXMgbG93IGNvbXBhcmVkIHRvIENMSVAuCgpTbyBpdCBtYXkgYmUgcG9zc2libGUgdG8gZXN0aW1hdGUgREFMTC1FIDIncyBjb21wdXRlIGJ5IGFuYWxvZ3kgdG8gSW1hZ2VuLCBidXQgdGhlcmUgaXMgYSBsb3Qgb2YgdW5jZXJ0YWludHkgYW5kIG1vcmUgcmVzZWFyY2ggd291bGQgYmUgbmVlZGVkLgoKaGVyZSAoaHR0cHM6Ly9hcnhpdi5vcmcvcGRmLzI0MDcuMTU4MTEpIHRoZXkgY2xhaW0gdGhlIERBTEwtRS4yIG1vZGVsIHdhcyB0cmFpbmVkIG9uIHRoZSBlcXVpdmFsZW50IG9mIDUyMDguMyBkYXlzIG9uIDgqQTEwMCBHUFVzOgoKMzEyMDAwMDAwMDAwMDAwIEZMT1AgLyBzZWMgLyBHUFUgKiA4IEdQVXMgKiA1MjA4LjMgZGF5cyAqIDI0IGhvdXJzIC8gZGF5ICogMzYwMCBzZWMgLyBob3VyICogMC4zIFthc3N1bWVkIHV0aWxpemF0aW9uXSA9IDMuMzY5NTc4NGUrMjMgRkxPUCIsMTY3MDUwMDAwMDAwLCIiIldoZW4gdHJhaW5pbmcgdGhlIGVuY29kZXIsIHdlIHNhbXBsZSBmcm9tIHRoZSBDTElQIFszOV0gYW5kIERBTEwtRSBbNDBdIGRhdGFzZXRzIChhcHByb3hpbWF0ZWx5IDY1ME0gaW1hZ2VzIGluIHRvdGFsKSB3aXRoIGVxdWFsIHByb2JhYmlsaXR5IiIiLCwsLFNlbGYtc3VwZXJ2aXNlZCBsZWFybmluZyxTcGVjdWxhdGl2ZSwiQ29udHJhc3RpdmUgbW9kZWxzIGxpa2UgQ0xJUCBoYXZlIGJlZW4gc2hvd24gdG8gbGVhcm4gcm9idXN0IHJlcHJlc2VudGF0aW9ucyBvZiBpbWFnZXMgdGhhdCBjYXB0dXJlIGJvdGggc2VtYW50aWNzIGFuZCBzdHlsZS4gVG8gbGV2ZXJhZ2UgdGhlc2UgcmVwcmVzZW50YXRpb25zIGZvciBpbWFnZSBnZW5lcmF0aW9uLCB3ZSBwcm9wb3NlIGEgdHdvLXN0YWdlIG1vZGVsOiBhIHByaW9yIHRoYXQgZ2VuZXJhdGVzIGEgQ0xJUCBpbWFnZSBlbWJlZGRpbmcgZ2l2ZW4gYSB0ZXh0IGNhcHRpb24sIGFuZCBhIGRlY29kZXIgdGhhdCBnZW5lcmF0ZXMgYW4gaW1hZ2UgY29uZGl0aW9uZWQgb24gdGhlIGltYWdlIGVtYmVkZGluZy4gV2Ugc2hvdyB0aGF0IGV4cGxpY2l0bHkgZ2VuZXJhdGluZyBpbWFnZSByZXByZXNlbnRhdGlvbnMgaW1wcm92ZXMgaW1hZ2UgZGl2ZXJzaXR5IHdpdGggbWluaW1hbCBsb3NzIGluIHBob3RvcmVhbGlzbSBhbmQgY2FwdGlvbiBzaW1pbGFyaXR5LiBPdXIgZGVjb2RlcnMgY29uZGl0aW9uZWQgb24gaW1hZ2UgcmVwcmVzZW50YXRpb25zIGNhbiBhbHNvIHByb2R1Y2UgdmFyaWF0aW9ucyBvZiBhbiBpbWFnZSB0aGF0IHByZXNlcnZlIGJvdGggaXRzIHNlbWFudGljcyBhbmQgc3R5bGUsIHdoaWxlIHZhcnlpbmcgdGhlIG5vbi1lc3NlbnRpYWwgZGV0YWlscyBhYnNlbnQgZnJvbSB0aGUgaW1hZ2UgcmVwcmVzZW50YXRpb24uIE1vcmVvdmVyLCB0aGUgam9pbnQgZW1iZWRkaW5nIHNwYWNlIG9mIENMSVAgZW5hYmxlcyBsYW5ndWFnZS1ndWlkZWQgaW1hZ2UgbWFuaXB1bGF0aW9ucyBpbiBhIHplcm8tc2hvdCBmYXNoaW9uLiBXZSB1c2UgZGlmZnVzaW9uIG1vZGVscyBmb3IgdGhlIGRlY29kZXIgYW5kIGV4cGVyaW1lbnQgd2l0aCBib3RoIGF1dG9yZWdyZXNzaXZlIGFuZCBkaWZmdXNpb24gbW9kZWxzIGZvciB0aGUgcHJpb3IsIGZpbmRpbmcgdGhhdCB0aGUgbGF0dGVyIGFyZSBjb21wdXRhdGlvbmFsbHkgbW9yZSBlZmZpY2llbnQgYW5kIHByb2R1Y2UgaGlnaGVyLXF1YWxpdHkgc2FtcGxlcy4iLCwsQVBJIGFjY2VzcyxVbml0ZWQgU3RhdGVzIG9mIEFtZXJpY2EsLCwsLCwyMDI2LTAxLTAxIDE0OjAxOjM4KzAwOjAwLCwsLCwsSW5kdXN0cnksVHJ1ZSwsLCxVbnJlbGVhc2VkLCxUcnVlLCwsLCwsVGhpcmQtcGFydHkgZXN0aW1hdGlvbiwsLCwsTm8KR2VtTmV0LU9DLCwsLER1cGxpY2F0ZSBlbnRyeSwyMDIyLTA0LTA2LCxEdXBsaWNhdGUgZW50cnksLCwsLCwsLCwsLCwsLFVua25vd24sLCwsLCwsLCwsLDIwMjUtMTEtMjggMTE6NTM6NDQrMDA6MDAsLCwsLCwsLCwsLCwsLCwsLCwsLCwsLCwKUGFMTSAoNTQwQiksTGFuZ3VhZ2UsIkxhbmd1YWdlIG1vZGVsaW5nLENvZGUgZ2VuZXJhdGlvbixUcmFuc2xhdGlvbiIsR29vZ2xlIFJlc2VhcmNoLCJBYWthbmtzaGEgQ2hvd2RoZXJ5LCBTaGFyYW4gTmFyYW5nLCBKYWNvYiBEZXZsaW4sIE1hYXJ0ZW4gQm9zbWEsIEdhdXJhdiBNaXNocmEsIEFkYW0gUm9iZXJ0cywgUGF1bCBCYXJoYW0sIEh5dW5nIFdvbiBDaHVuZywgQ2hhcmxlcyBTdXR0b24sIFNlYmFzdGlhbiBHZWhybWFubiwgUGFya2VyIFNjaHVoLCBLZW5zZW4gU2hpLCBTYXNoYSBUc3Z5YXNoY2hlbmtvLCBKb3NodWEgTWF5bmV6LCBBYmhpc2hlayBSYW8sIFBhcmtlciBCYXJuZXMsIFlpIFRheSwgTm9hbSBTaGF6ZWVyLCBWaW5vZGt1bWFyIFByYWJoYWthcmFuLCBFbWlseSBSZWlmLCBOYW4gRHUsIEJlbiBIdXRjaGluc29uLCBSZWluZXIgUG9wZSwgSmFtZXMgQnJhZGJ1cnksIEphY29iIEF1c3RpbiwgTWljaGFlbCBJc2FyZCwgR3V5IEd1ci1BcmksIFBlbmdjaGVuZyBZaW4sIFRvanUgRHVrZSwgQW5zZWxtIExldnNrYXlhLCBTYW5qYXkgR2hlbWF3YXQsIFN1bmlwYSBEZXYsLCBIZW5yeWsgTWljaGFsZXdza2ksIFhhdmllciBHYXJjaWEsIFZlZGFudCBNaXNyYSwgS2V2aW4gUm9iaW5zb24sIExpYW0gRmVkdXMsIERlbm55IFpob3UsIERhcGhuZSBJcHBvbGl0bywgRGF2aWQgTHVhbiwgSHllb250YWVrIExpbSwgQmFycmV0IFpvcGgsIEFsZXhhbmRlciBTcGlyaWRvbm92LCBSeWFuIFNlcGFzc2ksIERhdmlkIERvaGFuLCBTaGl2YW5pIEFncmF3YWwsIE1hcmsgT21lcm5pY2ssIEFuZHJldyBNLiBEYWksIFRoYW51bWFsYXlhbiBTYW5rYXJhbmFyYXlhbmEgUGlsbGFpLCBNYXJpZSBQZWxsYXQsIEFpdG9yIExld2tvd3ljeiwgRXJpY2EgTW9yZWlyYSwgUmV3b24gQ2hpbGQsIE9sZWtzYW5kciBQb2xvem92LCBLYXRoZXJpbmUgTGVlLCBab25nd2VpIFpob3UsIFh1ZXpoaSBXYW5nLCBCcmVubmFuIFNhZXRhICxNYXJrIERpYXosIE9yaGFuIEZpcmF0LCBNaWNoZWxlIENhdGFzdGEsIEphc29uIFdlaSwgS2F0aHkgTWVpZXItSGVsbHN0ZXJuLCBEb3VnbGFzIEVjaywgSmVmZiBEZWFuLCBTbGF2IFBldHJvdiwgTm9haCBGaWVkZWwiLDIwMjItMDQtMDQsUGFMTTogU2NhbGluZyBMYW5ndWFnZSBNb2RlbGluZyB3aXRoIFBhdGh3YXlzLGh0dHBzOi8vYXJ4aXYub3JnL2Ficy8yMjA0LjAyMzExLDc5OTkuMCwiSGlnaGx5IGNpdGVkLFNPVEEgaW1wcm92ZW1lbnQsVHJhaW5pbmcgY29zdCIsIlRhYmxlIDQKRGVtb25zdHJhdGVzIGNvbnRpbnVlZCBiZW5lZml0cyBvZiBzY2FsaW5nLCBhcyB3ZWxsIGFzIGRpc2NvbnRpbnVvdXMgaW1wcm92ZW1lbnRzIGluIHBlcmZvcm1hbmNlIiw1NDAzNTAwMDAwMDAuMCwiIiJUbyBmdXJ0aGVyIG91ciB1bmRlcnN0YW5kaW5nIG9mIHRoZSBpbXBhY3Qgb2Ygc2NhbGUgb24gZmV3LXNob3QgbGVhcm5pbmcsIHdlIHRyYWluZWQgYSA1NDAtYmlsbGlvbiBwYXJhbWV0ZXIsIGRlbnNlbHkgYWN0aXZhdGVkLCBUcmFuc2Zvcm1lciBsYW5ndWFnZSBtb2RlbCwgd2hpY2ggd2UgY2FsbCBQYXRod2F5cyBMYW5ndWFnZSBNb2RlbCAoUGFMTSkuIiIiLDIuNTI3MmUrMjQsIlNlZSBUYWJsZSAyMC4KCjYxNDQgVFBVdjQgZm9yIDEyMDAgaG91cnMgKyAzMDcyIFRQVXY0IGZvciAzMzYgaG91cnMuCkVxdWl2YWxlbnQgdG8gNjE0NCBUUFV2NCBmb3IgMTM2OCBob3Vycy4KCjQ2LjIlIG1vZGVsIEZMT1BzIHV0aWxpemF0aW9uCgoiIlRoZSA1NDBCLXBhcmFtZXRlciBQYUxNIG1vZGVsIHN1c3RhaW5lZCBhIHJlbWFya2FibGUgNTcuOCUgb2YgdGhlIHBlYWsgaGFyZHdhcmUgZmxvYXRpbmcgcG9pbnQgcGVyZm9ybWFuY2Ugb3ZlciA1MCBkYXlzIHdoaWxlIHRyYWluaW5nIG9uIFRQVSB2NCBzdXBlcmNvbXB1dGVycy4iIiBodHRwczovL2Nsb3VkLmdvb2dsZS5jb20vYmxvZy90b3BpY3Mvc3lzdGVtcy90cHUtdjQtZW5hYmxlcy1wZXJmb3JtYW5jZS1lbmVyZ3ktYW5kLWNvMmUtZWZmaWNpZW5jeS1nYWlucyIsNzgwMDAwMDAwMDAwLCIiIlRoZSBQYUxNIHByZXRyYWluaW5nIGRhdGFzZXQgY29uc2lzdHMgb2YgYSBoaWdoLXF1YWxpdHkgY29ycHVzIG9mIDc4MCBiaWxsaW9uIHRva2VucyB0aGF0IHJlcHJlc2VudCBhIHdpZGUgcmFuZ2Ugb2YgbmF0dXJhbCBsYW5ndWFnZSB1c2UgY2FzZXMuIiIKCjEgdG9rZW4gfiAwLjc1IHdvcmRzIiwxNTM2LjAsIjYxNDQgVFBVdjQgZm9yIDEyMDAgaG91cnMgKyAzMDcyIFRQVXY0IGZvciAzMzYgaG91cnMuCgpFcXVpdmFsZW50IHRvIDYxNDQgVFBVdjQgZm9yIDEzNjggaG91cnMuIixHb29nbGUgVFBVIHY0LFNlbGYtc3VwZXJ2aXNlZCBsZWFybmluZyxDb25maWRlbnQsIkxhcmdlIGxhbmd1YWdlIG1vZGVscyBoYXZlIGJlZW4gc2hvd24gdG8gYWNoaWV2ZSByZW1hcmthYmxlIHBlcmZvcm1hbmNlIGFjcm9zcyBhIHZhcmlldHkgb2YgbmF0dXJhbCBsYW5ndWFnZSB0YXNrcyB1c2luZyBmZXctc2hvdCBsZWFybmluZywgd2hpY2ggZHJhc3RpY2FsbHkgcmVkdWNlcyB0aGUgbnVtYmVyIG9mIHRhc2stc3BlY2lmaWMgdHJhaW5pbmcgZXhhbXBsZXMgbmVlZGVkIHRvIGFkYXB0IHRoZSBtb2RlbCB0byBhIHBhcnRpY3VsYXIgYXBwbGljYXRpb24uIFRvIGZ1cnRoZXIgb3VyIHVuZGVyc3RhbmRpbmcgb2YgdGhlIGltcGFjdCBvZiBzY2FsZSBvbiBmZXctc2hvdCBsZWFybmluZywgd2UgdHJhaW5lZCBhIDU0MC1iaWxsaW9uIHBhcmFtZXRlciwgZGVuc2VseSBhY3RpdmF0ZWQsIFRyYW5zZm9ybWVyIGxhbmd1YWdlIG1vZGVsLCB3aGljaCB3ZSBjYWxsIFBhdGh3YXlzIExhbmd1YWdlIE1vZGVsIFBhTE0uIFdlIHRyYWluZWQgUGFMTSBvbiA2MTQ0IFRQVSB2NCBjaGlwcyB1c2luZyBQYXRod2F5cywgYSBuZXcgTUwgc3lzdGVtIHdoaWNoIGVuYWJsZXMgaGlnaGx5IGVmZmljaWVudCB0cmFpbmluZyBhY3Jvc3MgbXVsdGlwbGUgVFBVIFBvZHMuIFdlIGRlbW9uc3RyYXRlIGNvbnRpbnVlZCBiZW5lZml0cyBvZiBzY2FsaW5nIGJ5IGFjaGlldmluZyBzdGF0ZS1vZi10aGUtYXJ0IGZldy1zaG90IGxlYXJuaW5nIHJlc3VsdHMgb24gaHVuZHJlZHMgb2YgbGFuZ3VhZ2UgdW5kZXJzdGFuZGluZyBhbmQgZ2VuZXJhdGlvbiBiZW5jaG1hcmtzLiBPbiBhIG51bWJlciBvZiB0aGVzZSB0YXNrcywgUGFMTSA1NDBCIGFjaGlldmVzIGJyZWFrdGhyb3VnaCBwZXJmb3JtYW5jZSwgb3V0cGVyZm9ybWluZyB0aGUgZmluZXR1bmVkIHN0YXRlLW9mLXRoZS1hcnQgb24gYSBzdWl0ZSBvZiBtdWx0aS1zdGVwIHJlYXNvbmluZyB0YXNrcywgYW5kIG91dHBlcmZvcm1pbmcgYXZlcmFnZSBodW1hbiBwZXJmb3JtYW5jZSBvbiB0aGUgcmVjZW50bHkgcmVsZWFzZWQgQklHLWJlbmNoIGJlbmNobWFyay4gQSBzaWduaWZpY2FudCBudW1iZXIgb2YgQklHLWJlbmNoIHRhc2tzIHNob3dlZCBkaXNjb250aW51b3VzIGltcHJvdmVtZW50cyBmcm9tIG1vZGVsIHNjYWxlLCBtZWFuaW5nIHRoYXQgcGVyZm9ybWFuY2Ugc3RlZXBseSBpbmNyZWFzZWQgYXMgd2Ugc2NhbGVkIHRvIG91ciBsYXJnZXN0IG1vZGVsLiBQYUxNIGFsc28gaGFzIHN0cm9uZyBjYXBhYmlsaXRpZXMgaW4gbXVsdGlsaW5ndWFsIHRhc2tzIGFuZCBzb3VyY2UgY29kZSBnZW5lcmF0aW9uLCB3aGljaCB3ZSBkZW1vbnN0cmF0ZSBvbiBhIHdpZGUgYXJyYXkgb2YgYmVuY2htYXJrcy4gV2UgYWRkaXRpb25hbGx5IHByb3ZpZGUgYSBjb21wcmVoZW5zaXZlIGFuYWx5c2lzIG9uIGJpYXMgYW5kIHRveGljaXR5LCBhbmQgc3R1ZHkgdGhlIGV4dGVudCBvZiB0cmFpbmluZyBkYXRhIG1lbW9yaXphdGlvbiB3aXRoIHJlc3BlY3QgdG8gbW9kZWwgc2NhbGUuIEZpbmFsbHksIHdlIGRpc2N1c3MgdGhlIGV0aGljYWwgY29uc2lkZXJhdGlvbnMgcmVsYXRlZCB0byBsYXJnZSBsYW5ndWFnZSBtb2RlbHMgYW5kIGRpc2N1c3MgcG90ZW50aWFsIG1pdGlnYXRpb24gc3RyYXRlZ2llcy4iLDEuMCwsVW5yZWxlYXNlZCxVbml0ZWQgU3RhdGVzIG9mIEFtZXJpY2EsLCwsNjE0NC4wLDAuNDYyLDIwMjYtMDUtMjUgMTI6MTY6MzUrMDA6MDAsLCwsNDAwMDAwMC4wLCIiIkZvciB0aGUgbGFyZ2VzdCBtb2RlbCwgd2UgdXNlIGJhdGNoIHNpemUgNTEyICgxTSB0b2tlbnMpIHVudGlsIHN0ZXAgNTBrLCB0aGVuIGRvdWJsZSBpdCB0byAxMDI0ICgyTSB0b2tlbnMpIHVudGlsIHN0ZXAgMTE1aywgYW5kIGZpbmFsbHkgZG91YmxlIGFnYWluIGl0IHRvIDIwNDggKDRNIHRva2VucykgdW50aWwgdHJhaW5pbmcgaXMgY29tcGxldGUgYXQgc3RlcCAyNTVrIiIiLEluZHVzdHJ5LFRydWUsLCw4NDA0OTkyLjAsVW5yZWxlYXNlZCwsVHJ1ZSwzMDYwMzY0LjU5Njk4NjA2NjYsIiIiSW4gU2VjdGlvbiA0LCB3ZSBkZXNjcmliZSBob3cgd2Ugd2VyZSBhYmxlIHRvIHNjYWxlIHBpcGVsaW5lLWZyZWUgdHJhaW5pbmcgb2YgUGFMTSA1NDBCIHRvIDYxNDQgY2hpcHMgYWNyb3NzIHR3byBUUFUgdjQgUG9kcyB3aGlsZSBhY2hpZXZpbmcgdmVyeSBoaWdoIGVmZmljaWVuY3kgb2YgNDYuMiUgaW4gbW9kZWwgRkxPUHMgdXRpbGl6YXRpb24gKG9ic2VydmVkIHRocm91Z2hwdXQgcmVsYXRpdmUgdG8gdGhlb3JldGljYWwgbWF4IHRocm91Z2hwdXQpIGFuZCA1Ny44JSBpbiBoYXJkd2FyZSBGTE9QcyB1dGlsaXphdGlvbi4iIgoKTUZVID0gMC40NjIwCkhGVSA9IDAuNTc4MAoiLCxUcnVlLDQxOTg0MzEuMzk2OTA2MzAxLEhhcmR3YXJlLCwsLDAuNTc4LE5vCk1vbmFyY2gtR1BULTItTWVkaXVtLExhbmd1YWdlLExhbmd1YWdlIG1vZGVsaW5nLCJTdGFuZm9yZCBVbml2ZXJzaXR5LFVuaXZlcnNpdHkgYXQgQnVmZmFsbyxVbml2ZXJzaXR5IG9mIE1pY2hpZ2FuIiwiVHJpIERhbywgQmVpZGkgQ2hlbiwgTmltaXQgU29ob25pLCBBcmp1biBEZXNhaSwgTWljaGFlbCBQb2xpLCBKZXNzaWNhIEdyb2dhbiwgQWxleGFuZGVyIExpdSwgQW5pcnVkZGggUmFvLCBBdHJpIFJ1ZHJhLCBDaHJpc3RvcGhlciBSw6kiLDIwMjItMDQtMDEsTW9uYXJjaDogRXhwcmVzc2l2ZSBTdHJ1Y3R1cmVkIE1hdHJpY2VzIGZvciBFZmZpY2llbnQgYW5kIEFjY3VyYXRlIFRyYWluaW5nLGh0dHBzOi8vYXJ4aXYub3JnL2Ficy8yMjA0LjAwNTk1LDEzMC4wLCwsMTY1MDAwMDAwLjAsIjE2NU0KdGFibGUgMgoKIiJGb3IgZGVuc2UgbW9kZWxzLCB3ZSB1c2Ugc3RhbmRhcmQgaW1wbGVtZW50YXRpb25zIG9mIEdQVC0yIFs4Nl0gZnJvbSBIdWdnaW5nZmFjZSB0cmFuc2Zvcm1lcnMgbGlicmFyeQphbmQgZnJvbSBOdmlkaWHigJlzIE1lZ2F0cm9uLUxNIHJlcG8uIFdlIGZvbGxvdyB0aGUgdHJhaW5pbmcgcmVjaXBlIG9mIHRoZSBNZWdhdHJvbi1MTSByZXBvLgpUaGUgTW9uYXJjaCB2ZXJzaW9uIG9mIHRoZXNlIG1vZGVscyBzaW1wbHkgc3dhcCBvdXQgdGhlIGRlbnNlIHdlaWdodCBtYXRyaWNlcyBpbiB0aGUgYXR0ZW50aW9uIGJsb2NrcwoocHJvamVjdGlvbiBtYXRyaWNlcykgYW5kIGluIHRoZSBGRk4gYmxvY2sgKGxpbmVhciBsYXllcnMpIHdpdGggTW9uYXJjaCBtYXRyaWNlcy4iIiIsNC4zNmUrMjAsIiIiV2UgdXNlIGFuIGVmZmVjdGl2ZSBiYXRjaCBzaXplIG9mIDUxMiIiCkdQVC0yLU1lZGl1bTogMTArMTAwIGVwb2NocyBvbiB3aWtpdGV4dC0xMDMgKyA0ay80MDBrIGl0ZXJhdGlvbnMgb24gb3BlbndlYnRleHQgCgo2IEZMT1AgLyBwYXJhbWV0ZXIgLyB0b2tlbiAqIDE2NSAqIDEwXjYgcGFyYW1ldGVycyAqICgxMDMwMDAwMDAgdG9rZW5zICogMTEwIGVwb2NocyArIDUxMiAqIDQwNDAwMCkgPSAxLjE0MjE0Nzk1MiDDlyAxMF4xOSBGTE9QCiIsLCIiIldlIHVzZSBhbiBlZmZlY3RpdmUgYmF0Y2ggc2l6ZSBvZiA1MTIiIgpHUFQtMi1NZWRpdW06IDEwKzEwMCBlcG9jaHMgb24gd2lraXRleHQtMTAzICsgNGsvNDAwayBpdGVyYXRpb25zIG9uIG9wZW53ZWJ0ZXh0ICIsLCxOVklESUEgVjEwMCwsQ29uZmlkZW50LCJMYXJnZSBuZXVyYWwgbmV0d29ya3MgZXhjZWwgaW4gbWFueSBkb21haW5zLCBidXQgdGhleSBhcmUgZXhwZW5zaXZlIHRvIHRyYWluIGFuZCBmaW5lLXR1bmUuIEEgcG9wdWxhciBhcHByb2FjaCB0byByZWR1Y2UgdGhlaXIgY29tcHV0ZSBvciBtZW1vcnkgcmVxdWlyZW1lbnRzIGlzIHRvIHJlcGxhY2UgZGVuc2Ugd2VpZ2h0IG1hdHJpY2VzIHdpdGggc3RydWN0dXJlZCBvbmVzIChlLmcuLCBzcGFyc2UsIGxvdy1yYW5rLCBGb3VyaWVyIHRyYW5zZm9ybSkuIFRoZXNlIG1ldGhvZHMgaGF2ZSBub3Qgc2VlbiB3aWRlc3ByZWFkIGFkb3B0aW9uICgxKSBpbiBlbmQtdG8tZW5kIHRyYWluaW5nIGR1ZSB0byB1bmZhdm9yYWJsZSBlZmZpY2llbmN5LS1xdWFsaXR5IHRyYWRlb2ZmcywgYW5kICgyKSBpbiBkZW5zZS10by1zcGFyc2UgZmluZS10dW5pbmcgZHVlIHRvIGxhY2sgb2YgdHJhY3RhYmxlIGFsZ29yaXRobXMgdG8gYXBwcm94aW1hdGUgYSBnaXZlbiBkZW5zZSB3ZWlnaHQgbWF0cml4LiBUbyBhZGRyZXNzIHRoZXNlIGlzc3Vlcywgd2UgcHJvcG9zZSBhIGNsYXNzIG9mIG1hdHJpY2VzIChNb25hcmNoKSB0aGF0IGlzIGhhcmR3YXJlLWVmZmljaWVudCAodGhleSBhcmUgcGFyYW1ldGVyaXplZCBhcyBwcm9kdWN0cyBvZiB0d28gYmxvY2stZGlhZ29uYWwgbWF0cmljZXMgZm9yIGJldHRlciBoYXJkd2FyZSB1dGlsaXphdGlvbikgYW5kIGV4cHJlc3NpdmUgKHRoZXkgY2FuIHJlcHJlc2VudCBtYW55IGNvbW1vbmx5IHVzZWQgdHJhbnNmb3JtcykuIFN1cnByaXNpbmdseSwgdGhlIHByb2JsZW0gb2YgYXBwcm94aW1hdGluZyBhIGRlbnNlIHdlaWdodCBtYXRyaXggd2l0aCBhIE1vbmFyY2ggbWF0cml4LCB0aG91Z2ggbm9uY29udmV4LCBoYXMgYW4gYW5hbHl0aWNhbCBvcHRpbWFsIHNvbHV0aW9uLiBUaGVzZSBwcm9wZXJ0aWVzIG9mIE1vbmFyY2ggbWF0cmljZXMgdW5sb2NrIG5ldyB3YXlzIHRvIHRyYWluIGFuZCBmaW5lLXR1bmUgc3BhcnNlIGFuZCBkZW5zZSBtb2RlbHMuIFdlIGVtcGlyaWNhbGx5IHZhbGlkYXRlIHRoYXQgTW9uYXJjaCBjYW4gYWNoaWV2ZSBmYXZvcmFibGUgYWNjdXJhY3ktZWZmaWNpZW5jeSB0cmFkZW9mZnMgaW4gc2V2ZXJhbCBlbmQtdG8tZW5kIHNwYXJzZSB0cmFpbmluZyBhcHBsaWNhdGlvbnM6IHNwZWVkaW5nIHVwIFZpVCBhbmQgR1BULTIgdHJhaW5pbmcgb24gSW1hZ2VOZXQgY2xhc3NpZmljYXRpb24gYW5kIFdpa2l0ZXh0LTEwMyBsYW5ndWFnZSBtb2RlbGluZyBieSAyeCB3aXRoIGNvbXBhcmFibGUgbW9kZWwgcXVhbGl0eSwgYW5kIHJlZHVjaW5nIHRoZSBlcnJvciBvbiBQREUgc29sdmluZyBhbmQgTVJJIHJlY29uc3RydWN0aW9uIHRhc2tzIGJ5IDQwJS4gSW4gc3BhcnNlLXRvLWRlbnNlIHRyYWluaW5nLCB3aXRoIGEgc2ltcGxlIHRlY2huaXF1ZSBjYWxsZWQgIiJyZXZlcnNlIHNwYXJzaWZpY2F0aW9uLCIiIE1vbmFyY2ggbWF0cmljZXMgc2VydmUgYXMgYSB1c2VmdWwgaW50ZXJtZWRpYXRlIHJlcHJlc2VudGF0aW9uIHRvIHNwZWVkIHVwIEdQVC0yIHByZXRyYWluaW5nIG9uIE9wZW5XZWJUZXh0IGJ5IDJ4IHdpdGhvdXQgcXVhbGl0eSBkcm9wLiBUaGUgc2FtZSB0ZWNobmlxdWUgYnJpbmdzIDIzJSBmYXN0ZXIgQkVSVCBwcmV0cmFpbmluZyB0aGFuIGV2ZW4gdGhlIHZlcnkgb3B0aW1pemVkIGltcGxlbWVudGF0aW9uIGZyb20gTnZpZGlhIHRoYXQgc2V0IHRoZSBNTFBlcmYgMS4xIHJlY29yZC4gSW4gZGVuc2UtdG8tc3BhcnNlIGZpbmUtdHVuaW5nLCBhcyBhIHByb29mLW9mLWNvbmNlcHQsIG91ciBNb25hcmNoIGFwcHJveGltYXRpb24gYWxnb3JpdGhtIHNwZWVkcyB1cCBCRVJUIGZpbmUtdHVuaW5nIG9uIEdMVUUgYnkgMS43eCB3aXRoIGNvbXBhcmFibGUgYWNjdXJhY3kuIiwxMTAuMCxNb25hcmNoLUdQVC0yLU1lZGl1bSxVbnJlbGVhc2VkLCJVbml0ZWQgU3RhdGVzIG9mIEFtZXJpY2EsVW5pdGVkIFN0YXRlcyBvZiBBbWVyaWNhLFVuaXRlZCBTdGF0ZXMgb2YgQW1lcmljYSIsLCwsLCwyMDI2LTA1LTI1IDEyOjE2OjM0KzAwOjAwLCwsLCwsIkFjYWRlbWlhLEFjYWRlbWlhLEFjYWRlbWlhIiwsLCwsT3BlbiBzb3VyY2UsImFwYWNoZSBmb3IgY29kZTogaHR0cHM6Ly9naXRodWIuY29tL0hhenlSZXNlYXJjaC9mbHkvdHJlZS9tYXN0ZXIKaHR0cHM6Ly9naXRodWIuY29tL0hhenlSZXNlYXJjaC9mbHkvYmxvYi9tYXN0ZXIvc3JjL3RyYWluLnB5ICIsLCwsLCwsT3BlcmF0aW9uIGNvdW50aW5nLCwsLCxObwpNb25hcmNoLUdQVC0yLVNtYWxsLExhbmd1YWdlLExhbmd1YWdlIG1vZGVsaW5nLCJTdGFuZm9yZCBVbml2ZXJzaXR5LFVuaXZlcnNpdHkgYXQgQnVmZmFsbyxVbml2ZXJzaXR5IG9mIE1pY2hpZ2FuIiwiVHJpIERhbywgQmVpZGkgQ2hlbiwgTmltaXQgU29ob25pLCBBcmp1biBEZXNhaSwgTWljaGFlbCBQb2xpLCBKZXNzaWNhIEdyb2dhbiwgQWxleGFuZGVyIExpdSwgQW5pcnVkZGggUmFvLCBBdHJpIFJ1ZHJhLCBDaHJpc3RvcGhlciBSw6kiLDIwMjItMDQtMDEsTW9uYXJjaDogRXhwcmVzc2l2ZSBTdHJ1Y3R1cmVkIE1hdHJpY2VzIGZvciBFZmZpY2llbnQgYW5kIEFjY3VyYXRlIFRyYWluaW5nLGh0dHBzOi8vYXJ4aXYub3JnL2Ficy8yMjA0LjAwNTk1LDEzMC4wLCwsNzIwMDAwMDAuMCwiR1BQVC0yIHNtYWxsIGhhcyAxMjRNIHBhcmFtZXRlcnM6IGh0dHBzOi8vaHVnZ2luZ2ZhY2UuY28vb3BlbmFpLWNvbW11bml0eS9ncHQyCgp1cGQgc2VlIFRhYmxlIDIiLDllKzE5LCI0MDBrIGl0ZXJhdGlvbnMgd2l0aCBiYXRjaCBzaXplIDUxMiAoQXBwZW5kaXggRSkKR1BUIDIgc21hbGwgb24gSHVnZ2luZ2ZhY2UgaGFzIGEgY29udGV4dCBsZW5ndGggb2YgMTAyNApGTE9QIGVzdGltYXRlIHVzaW5nIDZORDogCjYqNDAwMDAwKjUxMioxMDI0KjcyMDAwMDAwPTkuMDU5Njk2NmUrMTkiLDEwMzAwMDAwMCwsLCxOVklESUEgVjEwMCwsQ29uZmlkZW50LCJMYXJnZSBuZXVyYWwgbmV0d29ya3MgZXhjZWwgaW4gbWFueSBkb21haW5zLCBidXQgdGhleSBhcmUgZXhwZW5zaXZlIHRvIHRyYWluIGFuZCBmaW5lLXR1bmUuIEEgcG9wdWxhciBhcHByb2FjaCB0byByZWR1Y2UgdGhlaXIgY29tcHV0ZSBvciBtZW1vcnkgcmVxdWlyZW1lbnRzIGlzIHRvIHJlcGxhY2UgZGVuc2Ugd2VpZ2h0IG1hdHJpY2VzIHdpdGggc3RydWN0dXJlZCBvbmVzIChlLmcuLCBzcGFyc2UsIGxvdy1yYW5rLCBGb3VyaWVyIHRyYW5zZm9ybSkuIFRoZXNlIG1ldGhvZHMgaGF2ZSBub3Qgc2VlbiB3aWRlc3ByZWFkIGFkb3B0aW9uICgxKSBpbiBlbmQtdG8tZW5kIHRyYWluaW5nIGR1ZSB0byB1bmZhdm9yYWJsZSBlZmZpY2llbmN5LS1xdWFsaXR5IHRyYWRlb2ZmcywgYW5kICgyKSBpbiBkZW5zZS10by1zcGFyc2UgZmluZS10dW5pbmcgZHVlIHRvIGxhY2sgb2YgdHJhY3RhYmxlIGFsZ29yaXRobXMgdG8gYXBwcm94aW1hdGUgYSBnaXZlbiBkZW5zZSB3ZWlnaHQgbWF0cml4LiBUbyBhZGRyZXNzIHRoZXNlIGlzc3Vlcywgd2UgcHJvcG9zZSBhIGNsYXNzIG9mIG1hdHJpY2VzIChNb25hcmNoKSB0aGF0IGlzIGhhcmR3YXJlLWVmZmljaWVudCAodGhleSBhcmUgcGFyYW1ldGVyaXplZCBhcyBwcm9kdWN0cyBvZiB0d28gYmxvY2stZGlhZ29uYWwgbWF0cmljZXMgZm9yIGJldHRlciBoYXJkd2FyZSB1dGlsaXphdGlvbikgYW5kIGV4cHJlc3NpdmUgKHRoZXkgY2FuIHJlcHJlc2VudCBtYW55IGNvbW1vbmx5IHVzZWQgdHJhbnNmb3JtcykuIFN1cnByaXNpbmdseSwgdGhlIHByb2JsZW0gb2YgYXBwcm94aW1hdGluZyBhIGRlbnNlIHdlaWdodCBtYXRyaXggd2l0aCBhIE1vbmFyY2ggbWF0cml4LCB0aG91Z2ggbm9uY29udmV4LCBoYXMgYW4gYW5hbHl0aWNhbCBvcHRpbWFsIHNvbHV0aW9uLiBUaGVzZSBwcm9wZXJ0aWVzIG9mIE1vbmFyY2ggbWF0cmljZXMgdW5sb2NrIG5ldyB3YXlzIHRvIHRyYWluIGFuZCBmaW5lLXR1bmUgc3BhcnNlIGFuZCBkZW5zZSBtb2RlbHMuIFdlIGVtcGlyaWNhbGx5IHZhbGlkYXRlIHRoYXQgTW9uYXJjaCBjYW4gYWNoaWV2ZSBmYXZvcmFibGUgYWNjdXJhY3ktZWZmaWNpZW5jeSB0cmFkZW9mZnMgaW4gc2V2ZXJhbCBlbmQtdG8tZW5kIHNwYXJzZSB0cmFpbmluZyBhcHBsaWNhdGlvbnM6IHNwZWVkaW5nIHVwIFZpVCBhbmQgR1BULTIgdHJhaW5pbmcgb24gSW1hZ2VOZXQgY2xhc3NpZmljYXRpb24gYW5kIFdpa2l0ZXh0LTEwMyBsYW5ndWFnZSBtb2RlbGluZyBieSAyeCB3aXRoIGNvbXBhcmFibGUgbW9kZWwgcXVhbGl0eSwgYW5kIHJlZHVjaW5nIHRoZSBlcnJvciBvbiBQREUgc29sdmluZyBhbmQgTVJJIHJlY29uc3RydWN0aW9uIHRhc2tzIGJ5IDQwJS4gSW4gc3BhcnNlLXRvLWRlbnNlIHRyYWluaW5nLCB3aXRoIGEgc2ltcGxlIHRlY2huaXF1ZSBjYWxsZWQgIiJyZXZlcnNlIHNwYXJzaWZpY2F0aW9uLCIiIE1vbmFyY2ggbWF0cmljZXMgc2VydmUgYXMgYSB1c2VmdWwgaW50ZXJtZWRpYXRlIHJlcHJlc2VudGF0aW9uIHRvIHNwZWVkIHVwIEdQVC0yIHByZXRyYWluaW5nIG9uIE9wZW5XZWJUZXh0IGJ5IDJ4IHdpdGhvdXQgcXVhbGl0eSBkcm9wLiBUaGUgc2FtZSB0ZWNobmlxdWUgYnJpbmdzIDIzJSBmYXN0ZXIgQkVSVCBwcmV0cmFpbmluZyB0aGFuIGV2ZW4gdGhlIHZlcnkgb3B0aW1pemVkIGltcGxlbWVudGF0aW9uIGZyb20gTnZpZGlhIHRoYXQgc2V0IHRoZSBNTFBlcmYgMS4xIHJlY29yZC4gSW4gZGVuc2UtdG8tc3BhcnNlIGZpbmUtdHVuaW5nLCBhcyBhIHByb29mLW9mLWNvbmNlcHQsIG91ciBNb25hcmNoIGFwcHJveGltYXRpb24gYWxnb3JpdGhtIHNwZWVkcyB1cCBCRVJUIGZpbmUtdHVuaW5nIG9uIEdMVUUgYnkgMS43eCB3aXRoIGNvbXBhcmFibGUgYWNjdXJhY3kuIiwsTW9uYXJjaC1HUFQtMi1TbWFsbCxVbnJlbGVhc2VkLCJVbml0ZWQgU3RhdGVzIG9mIEFtZXJpY2EsVW5pdGVkIFN0YXRlcyBvZiBBbWVyaWNhLFVuaXRlZCBTdGF0ZXMgb2YgQW1lcmljYSIsLCwsLCwyMDI2LTA1LTI1IDEyOjE2OjM2KzAwOjAwLCwsLCwsIkFjYWRlbWlhLEFjYWRlbWlhLEFjYWRlbWlhIiwsLCwsT3BlbiBzb3VyY2UsImFwYWNoZSBmb3IgY29kZTogaHR0cHM6Ly9naXRodWIuY29tL0hhenlSZXNlYXJjaC9mbHkvdHJlZS9tYXN0ZXIgCgpodHRwczovL2dpdGh1Yi5jb20vSGF6eVJlc2VhcmNoL2ZseS90cmVlL21hc3Rlci9jb25maWdzL21vZGVsL2dwdDJtb2RlbCAiLCwsLCwsLE9wZXJhdGlvbiBjb3VudGluZywsLCwsTm8KTm9Qb3MsTGFuZ3VhZ2UsTGFuZ3VhZ2UgbW9kZWxpbmcvZ2VuZXJhdGlvbiwiVGVsIEF2aXYgVW5pdmVyc2l0eSxVbml2ZXJzaXR5IG9mIFdhc2hpbmd0b24sSW50ZWwgTGFicyxNZXRhIEFJIiwiQWRpIEhhdml2LCBPcmkgUmFtLCBPZmlyIFByZXNzLCBQZXRlciBJenNhaywgT21lciBMZXZ5IiwyMDIyLTAzLTMwLFRyYW5zZm9ybWVyIExhbmd1YWdlIE1vZGVscyB3aXRob3V0IFBvc2l0aW9uYWwgRW5jb2RpbmdzIFN0aWxsIExlYXJuIFBvc2l0aW9uYWwgSW5mb3JtYXRpb24saHR0cHM6Ly9hcnhpdi5vcmcvYWJzLzIyMDMuMTY2MzQsMTg1LjAsLCwxMzAwMDAwMDAwLjAsIjEuM0IKCiIiVGhlIGJhc2VsaW5lIG1vZGVsIGluIHRoaXMgc2V0dGluZyBmb2xsb3dzIHRoZSAxLjNCIHBhcmFtZXRlciBhcmNoaXRlY3R1cmUgb2YgQnJvd24gZXQgYWwuICgyMDIwKSwgYWxzbyBrbm93biBhcyBHUFQtMyBYTDogMjQgdHJhbnNmb3JtZXIgbGF5ZXJzIHdpdGggMjA0OCBtb2RlbCBkaW1lbnNpb25zLCA4MTkyIGZlZWQtZm9yd2FyZCBkaW1lbnNpb25zLCBhbmQgMzIgYXR0ZW50aW9uIGhlYWRzLiIiIiwyLjA5NjY0ZSsxOSw2IEZMT1AgLyB0b2tlbiAvIHBhcmFtZXRlciAqIDEuMyAqIDEwXjkgcGFyYW1ldGVycyAqIDI1NiAwMDAgdG9rZW5zIHBlciBiYXRjaCBbdGFibGUgNV0gKiAxMDUwMCBzdGVwcyBbdGFibGUgNV0gPSAyLjA5NjY0ZSsxOSBGTE9QICwyMTAwMDAwMDAwMCwsLCwsLENvbmZpZGVudCwiQ2F1c2FsIHRyYW5zZm9ybWVyIGxhbmd1YWdlIG1vZGVscyAoTE1zKSwgc3VjaCBhcyBHUFQtMywgdHlwaWNhbGx5IHJlcXVpcmUgc29tZSBmb3JtIG9mIHBvc2l0aW9uYWwgZW5jb2RpbmcsIHN1Y2ggYXMgcG9zaXRpb25hbCBlbWJlZGRpbmdzLiBIb3dldmVyLCB3ZSBzaG93IHRoYXQgTE1zIHdpdGhvdXQgYW55IGV4cGxpY2l0IHBvc2l0aW9uYWwgZW5jb2RpbmcgYXJlIHN0aWxsIGNvbXBldGl0aXZlIHdpdGggc3RhbmRhcmQgbW9kZWxzLCBhbmQgdGhhdCB0aGlzIHBoZW5vbWVub24gaXMgcm9idXN0IGFjcm9zcyBkaWZmZXJlbnQgZGF0YXNldHMsIG1vZGVsIHNpemVzLCBhbmQgc2VxdWVuY2UgbGVuZ3Rocy4gUHJvYmluZyBleHBlcmltZW50cyByZXZlYWwgdGhhdCBzdWNoIG1vZGVscyBhY3F1aXJlIGFuIGltcGxpY2l0IG5vdGlvbiBvZiBhYnNvbHV0ZSBwb3NpdGlvbnMgdGhyb3VnaG91dCB0aGUgbmV0d29yaywgZWZmZWN0aXZlbHkgY29tcGVuc2F0aW5nIGZvciB0aGUgbWlzc2luZyBpbmZvcm1hdGlvbi4gV2UgY29uamVjdHVyZSB0aGF0IGNhdXNhbCBhdHRlbnRpb24gZW5hYmxlcyB0aGUgbW9kZWwgdG8gaW5mZXIgdGhlIG51bWJlciBvZiBwcmVkZWNlc3NvcnMgdGhhdCBlYWNoIHRva2VuIGNhbiBhdHRlbmQgdG8sIHRoZXJlYnkgYXBwcm94aW1hdGluZyBpdHMgYWJzb2x1dGUgcG9zaXRpb24uIE91ciBmaW5kaW5ncyBpbmRpY2F0ZSB0aGF0IGNhdXNhbCBMTXMgbWlnaHQgZGVyaXZlIHBvc2l0aW9uYWwgYXdhcmVuZXNzIG5vdCBvbmx5IGZyb20gdGhlIGV4cGxpY2l0IHBvc2l0aW9uaW5nIG1lY2hhbmlzbSwgYnV0IGFsc28gZnJvbSB0aGUgZWZmZWN0cyBvZiB0aGUgY2F1c2FsIG1hc2suIiwwLjEyLE5vUG9zLFVucmVsZWFzZWQsIklzcmFlbCxVbml0ZWQgU3RhdGVzIG9mIEFtZXJpY2EsVW5pdGVkIFN0YXRlcyBvZiBBbWVyaWNhLFVuaXRlZCBTdGF0ZXMgb2YgQW1lcmljYSIsLCwsLCwyMDI2LTA1LTI1IDEyOjE2OjM0KzAwOjAwLCwsLDI1NjAwMC4wLFRhYmxlIDUsIkFjYWRlbWlhLEFjYWRlbWlhLEluZHVzdHJ5LEluZHVzdHJ5IiwsLCwsVW5yZWxlYXNlZCwsLCwsLCwsT3BlcmF0aW9uIGNvdW50aW5nLCwsLCxObwpDaGluY2hpbGxhLExhbmd1YWdlLExhbmd1YWdlIG1vZGVsaW5nLERlZXBNaW5kLCJKb3JkYW4gSG9mZm1hbm4sIFNlYmFzdGlhbiBCb3JnZWF1ZCwgQXJ0aHVyIE1lbnNjaCwgRWxlbmEgQnVjaGF0c2theWEsIFRyZXZvciBDYWksIEVsaXphIFJ1dGhlcmZvcmQsIERpZWdvIGRlIExhcyBDYXNhcywgTGlzYSBBbm5lIEhlbmRyaWNrcywgSm9oYW5uZXMgV2VsYmwsIEFpZGFuIENsYXJrLCBUb20gSGVubmlnYW4sIEVyaWMgTm9sYW5kLCBLYXRpZSBNaWxsaWNhbiwgR2VvcmdlIHZhbiBkZW4gRHJpZXNzY2hlLCBCb2dkYW4gRGFtb2MsIEF1cmVsaWEgR3V5LCBTaW1vbiBPc2luZGVybywgS2FyZW4gU2ltb255YW4sIEVyaWNoIEVsc2VuLCBKYWNrIFcuIFJhZSwgT3Jpb2wgVmlueWFscywgTGF1cmVudCBTaWZyZSIsMjAyMi0wMy0yOSxUcmFpbmluZyBDb21wdXRlLU9wdGltYWwgTGFyZ2UgTGFuZ3VhZ2UgTW9kZWxzLGh0dHBzOi8vYXJ4aXYub3JnL2Ficy8yMjAzLjE1NTU2LDMxODguMCwiU09UQSBpbXByb3ZlbWVudCxIaXN0b3JpY2FsIHNpZ25pZmljYW5jZSIsIlByb3Bvc2VzIG5ldyBzY2FsaW5nIGxhdywgd2l0aCBnb29kIGVtcGlyaWNhbCByZXN1bHRzIiw3MDAwMDAwMDAwMC4wLCIiIldlIHRlc3QgdGhpcyBoeXBvdGhlc2lzIGJ5IHRyYWluaW5nIGEgcHJlZGljdGVkIGNvbXB1dGUtb3B0aW1hbCBtb2RlbCwgXGNoaW5jaGlsbGEsIHRoYXQgdXNlcyB0aGUgc2FtZSBjb21wdXRlIGJ1ZGdldCBhcyBcZ29waGVyIGJ1dCB3aXRoIDcwQiBwYXJhbWV0ZXJzIGFuZCA0w5cgbW9yZSBtb3JlIGRhdGEuIFxjaGluY2hpbGxhIHVuaWZvcm1seSBhbmQgc2lnbmlmaWNhbnRseSBvdXRwZXJmb3JtcyBcR29waGVyICgyODBCKSwgR1BULTMgKDE3NUIpLCBKdXJhc3NpYy0xICgxNzhCKSwgYW5kIE1lZ2F0cm9uLVR1cmluZyBOTEcgKDUzMEIpIG9uIGEgbGFyZ2UgcmFuZ2Ugb2YgZG93bnN0cmVhbSBldmFsdWF0aW9uIHRhc2tzLiIiIiw1Ljc2ZSsyMywiIiJCb3RoIENoaW5jaGlsbGEgYW5kIEdvcGhlciBoYXZlIGJlZW4gdHJhaW5lZCBmb3IgdGhlIHNhbWUgbnVtYmVyIG9mIEZMT1BzIGJ1dCBkaWZmZXIgaW4gdGhlIHNpemUgb2YgdGhlIG1vZGVsIGFuZCB0aGUgbnVtYmVyIG9mIHRyYWluaW5nIHRva2Vucy4iIgoKV2Ugc2VlIHRoZSBudW1iZXIgb2YgZmxvcHMgaW4gdGFibGUgMyIsMTQwMDAwMDAwMDAwMCwi</x:v>
      </x:c>
    </x:row>
    <x:row r="211" ht="18" customHeight="1">
      <x:c r="A211" s="17" t="n">
        <x:v>206</x:v>
      </x:c>
      <x:c r="B211" s="17" t="n">
        <x:v>309</x:v>
      </x:c>
      <x:c r="C211" s="94" t="str">
        <x:v>VGFibGUgMSBzaG93cyBDaGluY2hpbGxhIHdhcyB0cmFpbmluZyBvbiAxLjQgdHJpbGxpb24gdG9rZW5zCgoxIHRva2VuIH4gMC43NSB3b3JkcyIsLCwiR29vZ2xlIFRQVSB2NCxHb29nbGUgVFBVIHYzIixTZWxmLXN1cGVydmlzZWQgbGVhcm5pbmcsQ29uZmlkZW50LCJXZSBpbnZlc3RpZ2F0ZSB0aGUgb3B0aW1hbCBtb2RlbCBzaXplIGFuZCBudW1iZXIgb2YgdG9rZW5zIGZvciB0cmFpbmluZyBhIHRyYW5zZm9ybWVyIGxhbmd1YWdlIG1vZGVsIHVuZGVyIGEgZ2l2ZW4gY29tcHV0ZSBidWRnZXQuIFdlIGZpbmQgdGhhdCBjdXJyZW50IGxhcmdlIGxhbmd1YWdlIG1vZGVscyBhcmUgc2lnbmlmaWNhbnRseSB1bmRlcnRyYWluZWQsIGEgY29uc2VxdWVuY2Ugb2YgdGhlIHJlY2VudCBmb2N1cyBvbiBzY2FsaW5nIGxhbmd1YWdlIG1vZGVscyB3aGlsc3Qga2VlcGluZyB0aGUgYW1vdW50IG9mIHRyYWluaW5nIGRhdGEgY29uc3RhbnQuIEJ5IHRyYWluaW5nIG92ZXIgXG51bW1vZGVscyBsYW5ndWFnZSBtb2RlbHMgcmFuZ2luZyBmcm9tIDcwIG1pbGxpb24gdG8gb3ZlciAxNiBiaWxsaW9uIHBhcmFtZXRlcnMgb24gNSB0byA1MDAgYmlsbGlvbiB0b2tlbnMsIHdlIGZpbmQgdGhhdCBmb3IgY29tcHV0ZS1vcHRpbWFsIHRyYWluaW5nLCB0aGUgbW9kZWwgc2l6ZSBhbmQgdGhlIG51bWJlciBvZiB0cmFpbmluZyB0b2tlbnMgc2hvdWxkIGJlIHNjYWxlZCBlcXVhbGx5OiBmb3IgZXZlcnkgZG91Ymxpbmcgb2YgbW9kZWwgc2l6ZSB0aGUgbnVtYmVyIG9mIHRyYWluaW5nIHRva2VucyBzaG91bGQgYWxzbyBiZSBkb3VibGVkLiBXZSB0ZXN0IHRoaXMgaHlwb3RoZXNpcyBieSB0cmFpbmluZyBhIHByZWRpY3RlZCBjb21wdXRlLW9wdGltYWwgbW9kZWwsIFxjaGluY2hpbGxhLCB0aGF0IHVzZXMgdGhlIHNhbWUgY29tcHV0ZSBidWRnZXQgYXMgXGdvcGhlciBidXQgd2l0aCA3MEIgcGFyYW1ldGVycyBhbmQgNMOXIG1vcmUgbW9yZSBkYXRhLiBcY2hpbmNoaWxsYSB1bmlmb3JtbHkgYW5kIHNpZ25pZmljYW50bHkgb3V0cGVyZm9ybXMgXEdvcGhlciAoMjgwQiksIEdQVC0zICgxNzVCKSwgSnVyYXNzaWMtMSAoMTc4QiksIGFuZCBNZWdhdHJvbi1UdXJpbmcgTkxHICg1MzBCKSBvbiBhIGxhcmdlIHJhbmdlIG9mIGRvd25zdHJlYW0gZXZhbHVhdGlvbiB0YXNrcy4gVGhpcyBhbHNvIG1lYW5zIHRoYXQgXGNoaW5jaGlsbGEgdXNlcyBzdWJzdGFudGlhbGx5IGxlc3MgY29tcHV0ZSBmb3IgZmluZS10dW5pbmcgYW5kIGluZmVyZW5jZSwgZ3JlYXRseSBmYWNpbGl0YXRpbmcgZG93bnN0cmVhbSB1c2FnZS4gQXMgYSBoaWdobGlnaHQsIFxjaGluY2hpbGxhIHJlYWNoZXMgYSBzdGF0ZS1vZi10aGUtYXJ0IGF2ZXJhZ2UgYWNjdXJhY3kgb2YgNjcuNVwlIG9uIHRoZSBNTUxVIGJlbmNobWFyaywgZ3JlYXRlciB0aGFuIGEgN1wlIGltcHJvdmVtZW50IG92ZXIgXGdvcGhlci4iLDEuMCxDaGluY2hpbGxhLFVucmVsZWFzZWQsVW5pdGVkIEtpbmdkb20gb2YgR3JlYXQgQnJpdGFpbiBhbmQgTm9ydGhlcm4gSXJlbGFuZCwsLCwsLDIwMjYtMDUtMjUgMTI6MTY6MzQrMDA6MDAsLCwsMzAwMDAwMC4wLCJUYWJsZSAxLiAiIjEuNU0g4oaSIDNNIiIiLEluZHVzdHJ5LFRydWUsLCwsVW5yZWxlYXNlZCwsVHJ1ZSwsLEJGMTYsLCxSZXBvcnRlZCwsLCwsTm8KQmFHdWFMdSwiTXVsdGltb2RhbCxMYW5ndWFnZSxWaXNpb24iLCJMYW5ndWFnZSBtb2RlbGluZyxJbWFnZSBjbGFzc2lmaWNhdGlvbiIsIlRzaW5naHVhIFVuaXZlcnNpdHksWmhlamlhbmcgTGFiLEJlaWppbmcgQWNhZGVteSBvZiBBcnRpZmljaWFsIEludGVsbGlnZW5jZSAvIEJBQUksQWxpYmFiYSIsIlppeHVhbiBNYSwgSmlhYW8gSGUsIEppZXpob25nIFFpdSwgSHVhbnFpIENhbywgWXVhbndlaSBXYW5nLCBaaGVuYm8gU3VuLCBMaXlhbiBaaGVuZywgSGFvamllIFdhbmcsIFNoaXpoaSBUYW5nLCBUaWFueXUgWmhlbmcsIEp1bnlhbmcgTGluLCBHdWFueXUgRmVuZywgWmVxaWFuZyBIdWFuZywgSmllIEdhbywgQW9oYW4gWmVuZywgSmlhbndlaSBaaGFuZywgUnVueGluIFpob25nLCBUaWFuaHVpIFNoaSwgU2hhIExpdSwgV2VpbWluIFpoZW5nLCBKaWUgVGFuZywgSG9uZ3hpYSBZYW5nLCBYaW4gTGl1LCBKaWRvbmcgWmhhaSwgV2VuZ3VhbmcgQ2hlbiIsMjAyMi0wMy0yOCxCYUd1YUx1OiBUYXJnZXRpbmcgQnJhaW4gU2NhbGUgUHJldHJhaW5lZCBNb2RlbHMgd2l0aCBvdmVyIDM3IE1pbGxpb24gQ29yZXMsaHR0cHM6Ly9kbC5hY20ub3JnL2RvaS9hYnMvMTAuMTE0NS8zNTAzMjIxLjM1MDg0MTcsMzcuMCwsLDE3MzkwMDAwMDAwMDAwMC4wLCJUYWJsZSAzLCBNb0RhLTE3NFQgaGFzIDE3My45IHRyaWxsaW9uIHBhcmFtZXRlcnMiLCwiVGhlIDE3NFQgcGFyYW1ldGVyIHN5c3RlbSB3YXMgbm90IHRyYWluZWQsIHRoZSBwYXBlciBzaW1wbHkgZGVtb25zdHJhdGVkIHRoZXkgd2VyZSBhYmxlIHRvIHRyYWluIGl0IGZvciBhIGZldyBpdGVyYXRpb25zLgoKQ2FsY3VsYXRpb25zIGJlbG93IGdpdmUgc29tZSByb3VnaCBlc3RpbWF0ZXMgb2YgRkxPUCBmb3IgZnVsbCB0cmFpbmluZy4KCkZyb20gVGFibGUgNSwgc3VzdGFpbmVkIHBlcmZvcm1hbmNlIHdhcyAyMzAgUEZMT1BTLiBBc3N1bWluZyB0aGV5IHJhbiBhIDItbW9udGggdHJhaW5pbmcgcnVuLCBDPTIzMGUxMio2MCoqMioyNCo4PTEuNmUyMCBGTE9QLgoKVXNpbmcgQz02TkQgd2l0aCBEPTE3LjVCIHRva2VucyBhbmQgTj0xNzMuOVQgcGFyYW1ldGVycywgd2UgZ2V0IEM9MS44M2UrMjUgRkxPUC4gSG93ZXZlciwgaXQncyBhbiBNb0Ugd2l0aCA5NmUzIGV4cGVydHMuCgpJZiB3ZSBhc3N1bWUgdGhhdCBzY2FsaW5nIHdhcyBwZXJmZWN0LCB0aGVuIEM9MS44ZTI1LzkzZTM9MS45ZTIwIEZMT1AuCgpJZiB3ZSBhc3N1bWUgdGhhdCB0aGV5IGdvdCBzaW1pbGFyIHV0aWxpc2F0aW9uIHRvIHRoZSBTd2l0Y2ggdHJhbnNmb3JtZXIsIGkuZS4gMC4xMCUgb2YgcGFyYW1zIGFjdGl2ZSBhdCBhIHRpbWUsIHRoZW4gQz0xLjhlMjUgKiAwLjAwMT0xLjhlMjIgRkxPUC4iLCwiMTcuNUIgdG9rZW5zIChpbiBFbmdsaXNoLCB0aGlzIGlzIGFwcHJveGltYXRlbHkgMTMuMUIgd29yZHMsIGJ1dCB0aGUgY29udmVyc2lvbiBtYXkgYmUgZGlmZmVyZW50IGluIENoaW5lc2UpIGFuZCA2MC41TSBpbWFnZXMuIiwsLCxTZWxmLXN1cGVydmlzZWQgbGVhcm5pbmcsLCJMYXJnZS1zY2FsZSBwcmV0cmFpbmVkIEFJIG1vZGVscyBoYXZlIHNob3duIHN0YXRlLW9mLXRoZS1hcnQgYWNjdXJhY3kgaW4gYSBzZXJpZXMgb2YgaW1wb3J0YW50IGFwcGxpY2F0aW9ucy4gQXMgdGhlIHNpemUgb2YgcHJldHJhaW5lZCBBSSBtb2RlbHMgZ3Jvd3MgZHJhbWF0aWNhbGx5IGVhY2ggeWVhciBpbiBhbiBlZmZvcnQgdG8gYWNoaWV2ZSBoaWdoZXIgYWNjdXJhY3ksIHRyYWluaW5nIHN1Y2ggbW9kZWxzIHJlcXVpcmVzIG1hc3NpdmUgY29tcHV0aW5nIGFuZCBtZW1vcnkgY2FwYWJpbGl0aWVzLCB3aGljaCBhY2NlbGVyYXRlcyB0aGUgY29udmVyZ2VuY2Ugb2YgQUkgYW5kIEhQQy4gSG93ZXZlciwgdGhlcmUgYXJlIHN0aWxsIGdhcHMgaW4gZGVwbG95aW5nIEFJIGFwcGxpY2F0aW9ucyBvbiBIUEMgc3lzdGVtcywgd2hpY2ggbmVlZCBhcHBsaWNhdGlvbiBhbmQgc3lzdGVtIGNvLWRlc2lnbiBiYXNlZCBvbiBzcGVjaWZpYyBoYXJkd2FyZSBmZWF0dXJlcy4KClRvIHRoaXMgZW5kLCB0aGlzIHBhcGVyIHByb3Bvc2VzIEJhR3VhTHUxLCB0aGUgZmlyc3Qgd29yayB0YXJnZXRpbmcgdHJhaW5pbmcgYnJhaW4gc2NhbGUgbW9kZWxzIG9uIGFuIGVudGlyZSBleGFzY2FsZSBzdXBlcmNvbXB1dGVyLCB0aGUgTmV3IEdlbmVyYXRpb24gU3Vud2F5IFN1cGVyY29tcHV0ZXIuIEJ5IGNvbWJpbmluZyBoYXJkd2FyZS1zcGVjaWZpYyBpbnRyYS1ub2RlIG9wdGltaXphdGlvbiBhbmQgaHlicmlkIHBhcmFsbGVsIHN0cmF0ZWdpZXMsIEJhR3VhTHUgZW5hYmxlcyBkZWNlbnQgcGVyZm9ybWFuY2UgYW5kIHNjYWxhYmlsaXR5IG9uIHVucHJlY2VkZW50ZWRseSBsYXJnZSBtb2RlbHMuIFRoZSBldmFsdWF0aW9uIHNob3dzIHRoYXQgQmFHdWFMdSBjYW4gdHJhaW4gMTQuNS10cmlsbGlvbi1wYXJhbWV0ZXIgbW9kZWxzIHdpdGggYSBwZXJmb3JtYW5jZSBvZiBvdmVyIDEgRUZMT1BTIHVzaW5nIG1peGVkLXByZWNpc2lvbiBhbmQgaGFzIHRoZSBjYXBhYmlsaXR5IHRvIHRyYWluIDE3NC10cmlsbGlvbi1wYXJhbWV0ZXIgbW9kZWxzLCB3aGljaCByaXZhbHMgdGhlIG51bWJlciBvZiBzeW5hcHNlcyBpbiBhIGh1bWFuIGJyYWluLiIsLCwsIkNoaW5hLENoaW5hLENoaW5hLENoaW5hIiwsLCwsLDIwMjUtMTEtMjggMTE6NTM6NDQrMDA6MDAsLCwsLCwiQWNhZGVtaWEsQWNhZGVtaWEsSW5kdXN0cnkiLCwsLCwsLCwsLCwsLCwsLCwsCkdyYVNSLEJpb2xvZ3ksUHJvdGVpbiBzdHJ1Y3R1cmUgY29tcGFyaXNvbiwiU2hhbmdoYWkgSmlhbyBUb25nIFVuaXZlcnNpdHksTWluaXN0cnkgb2YgRWR1Y2F0aW9uIG9mIENoaW5hIiwiQ2h1bnFpdSBYaWEsIFNoaS1IYW8gRmVuZywgWWluZyBYaWEsIFhpYW95b25nIFBhbiwgSG9uZy1CaW4gU2hlbiIsMjAyMi0wMy0yNCxGYXN0IHByb3RlaW4gc3RydWN0dXJlIGNvbXBhcmlzb24gdGhyb3VnaCBlZmZlY3RpdmUgcmVwcmVzZW50YXRpb24gbGVhcm5pbmcgd2l0aCBjb250cmFzdGl2ZSBncmFwaCBuZXVyYWwgbmV0d29ya3MsaHR0cHM6Ly9qb3VybmFscy5wbG9zLm9yZy9wbG9zY29tcGJpb2wvYXJ0aWNsZT9pZD0xMC4xMzcxL2pvdXJuYWwucGNiaS4xMDA5OTg2LDI4LjAsLCwsLDMuNzk5OTk5OTk5OTk5OTk5NWUrMTgsIjEuIEhhcmR3YXJlIHNldHVwOiAyeCBUSVRBTiBYcCBHUFVzICgxLjEww5cxMMK5wrMgRkxPUC9zIGVhY2gpCjIuIFRyYWluaW5nIGR1cmF0aW9uOiBFc3RpbWF0ZWQgNSBkYXlzICg0MzIsMDAwIHNlY29uZHMpIGJhc2VkIG9uICIic2V2ZXJhbCBkYXlzIiIgbWVudGlvbiAtPiAiIkxpa2VseSIiIGNvbmZpZGVuY2UKMy4gVXRpbGl6YXRpb24gcmF0ZTogNDAlCjQuIENhbGN1bGF0aW9uOiAyIEdQVXMgw5cgMS4xMMOXMTDCucKzIEZMT1AvcyDDlyA0MzIsMDAwcyDDlyAwLjQwID0gMy44w5cxMMK54oG4IEZMT1BzIiwxMzI2NSwiU0NPUGUgdjIuMDcgRGF0YXNldDoKVG90YWwgUERCIEVudHJpZXM6IDg3LDIyNApUb3RhbCBEb21haW5zOiAyNzYsMjMxCgpUcmFpbmluZyBTZXQgU2l6ZSA9IFRvdGFsIERvbWFpbnMgLSBDcm9zcy1WYWxpZGF0aW9uIERvbWFpbnMKVHJhaW5pbmcgU2V0IFNpemUgPSAyNzYsMjMxIC0gMTMsMjY1ID0gMjYyLDk2NiBkb21haW5zIiwxMjAuMCwiIiJUaGUgd2hvbGUgR3JhU1IgbW9kZWwgaXMgdHJhaW5lZCBvbiB0d28gVElUQU4gWHAgR3JhcGhpY3MgQ2FyZHMsIGFuZCB0aGUgdHJhaW5pbmcgcHJvY2VkdXJlIHRvb2sgc2V2ZXJhbCBkYXlzLiIiCgpFc3RpbWF0ZWQgNSBkYXlzICg0MzIsMDAwIHNlY29uZHMpIGJhc2VkIG9uICIic2V2ZXJhbCBkYXlzIiIgbWVudGlvbiIsTlZJRElBIFRJVEFOIFhwLCxMaWtlbHksIlByb3RlaW4gc3RydWN0dXJlIGFsaWdubWVudCBhbGdvcml0aG1zIGFyZSBvZnRlbiB0aW1lLWNvbnN1bWluZywgcmVzdWx0aW5nIGluIGNoYWxsZW5nZXMgZm9yIGxhcmdlLXNjYWxlIHByb3RlaW4gc3RydWN0dXJlIHNpbWlsYXJpdHktYmFzZWQgcmV0cmlldmFsLiBUaGVyZSBpcyBhbiB1cmdlbnQgbmVlZCBmb3IgbW9yZSBlZmZpY2llbnQgc3RydWN0dXJlIGNvbXBhcmlzb24gYXBwcm9hY2hlcyBhcyB0aGUgbnVtYmVyIG9mIHByb3RlaW4gc3RydWN0dXJlcyBpbmNyZWFzZXMgcmFwaWRseS4gSW4gdGhpcyBwYXBlciwgd2UgcHJvcG9zZSBhbiBlZmZlY3RpdmUgZ3JhcGgtYmFzZWQgcHJvdGVpbiBzdHJ1Y3R1cmUgcmVwcmVzZW50YXRpb24gbGVhcm5pbmcgbWV0aG9kLCBHcmFTUiwgZm9yIGZhc3QgYW5kIGFjY3VyYXRlIHN0cnVjdHVyZSBjb21wYXJpc29uLiBJbiBHcmFTUiwgYSBncmFwaCBpcyBjb25zdHJ1Y3RlZCBiYXNlZCBvbiB0aGUgaW50cmEtcmVzaWR1ZSBkaXN0YW5jZSBkZXJpdmVkIGZyb20gdGhlIHRlcnRpYXJ5IHN0cnVjdHVyZS4gVGhlbiwgZGVlcCBncmFwaCBuZXVyYWwgbmV0d29ya3MgKEdOTnMpIHdpdGggYSBzaG9ydC1jdXQgY29ubmVjdGlvbiBsZWFybiBncmFwaCByZXByZXNlbnRhdGlvbnMgb2YgdGhlIHRlcnRpYXJ5IHN0cnVjdHVyZXMgdW5kZXIgYSBjb250cmFzdGl2ZSBsZWFybmluZyBmcmFtZXdvcmsuIFRvIGZ1cnRoZXIgaW1wcm92ZSBHcmFTUiwgYSBub3ZlbCBkeW5hbWljIHRyYWluaW5nIGRhdGEgcGFydGl0aW9uIHN0cmF0ZWd5IGFuZCBsZW5ndGgtc2NhbGluZyBjb3NpbmUgZGlzdGFuY2UgYXJlIGludHJvZHVjZWQuIFdlIG9iamVjdGl2ZWx5IGV2YWx1YXRlIG91ciBtZXRob2QgR3JhU1Igb24gU0NPUGUgdjIuMDcgYW5kIGEgbmV3IHJlbGVhc2VkIGluZGVwZW5kZW50IHRlc3Qgc2V0IGZyb20gUERCIGRhdGFiYXNlIHdpdGggYSBkZXNpZ25lZCBjb21wcmVoZW5zaXZlIHBlcmZvcm1hbmNlIG1ldHJpYy4gQ29tcGFyZWQgd2l0aCBvdGhlciBzdGF0ZS1vZi10aGUtYXJ0IG1ldGhvZHMsIEdyYVNSIGFjaGlldmVzIGFib3V0IDclLTEwJSBpbXByb3ZlbWVudCBvbiB0d28gYmVuY2htYXJrIGRhdGFzZXRzLiBHcmFTUiBpcyBhbHNvIG11Y2ggZmFzdGVyIHRoYW4gYWxpZ25tZW50LWJhc2VkIG1ldGhvZHMuIFdlIGRpZyBpbnRvIHRoZSBtb2RlbCBhbmQgb2JzZXJ2ZSB0aGF0IHRoZSBzdXBlcmlvcml0eSBvZiBHcmFTUiBpcyBtYWlubHkgYnJvdWdodCBieSB0aGUgbGVhcm5lZCBkaXNjcmltaW5hdGl2ZSByZXNpZHVlLWxldmVsIGFuZCBnbG9iYWwgZGVzY3JpcHRvcnMuIFRoZSB3ZWItc2VydmVyIGFuZCBzb3VyY2UgY29kZSBvZiBHcmFTUiBhcmUgZnJlZWx5IGF2YWlsYWJsZSBhdCB3d3cuY3NiaW8uc2p0dS5lZHUuY24vYmlvaW5mL0dyYVNSLyBmb3IgYWNhZGVtaWMgdXNlLiIsLCxPcGVuIHdlaWdodHMgKHVucmVzdHJpY3RlZCksIkNoaW5hLENoaW5hIiwsLCwyLjAsLDIwMjYtMDEtMDEgMTQ6MDE6MzgrMDA6MDAsLCwsLCwiQWNhZGVtaWEsR292ZXJubWVudCIsLCwsLE9wZW4gKG5vbi1jb21tZXJjaWFsKSwiVGhlIGRhdGEgYW5kIHNvdXJjZSBjb2RlIGNhbiBiZSBmb3VuZCBhdCBodHRwczovL2dpdGh1Yi5jb20vY2h1bnFpdXgvR3JhU1IgKEdQTC0zLjAgbGljZW5zZSkuIEluIGFkZGl0aW9uLCB3ZSBhbHNvIGFyY2hpdmUgaXQgb24gWmVub2RvIChodHRwczovL2RvaS5vcmcvMTAuNTI4MS96ZW5vZG8uNTMzODk1NykuCgoiIlRoZSBHcmFTUiBwYXJhbWV0ZXJzIGFyZSBtYWRlIGF2YWlsYWJlIHVuZGVyIGEgQ3JlYXRpdmUgQ29tbW9ucyBBdHRyaWJ1dGlvbiA0LjAgSW50ZXJuYXRpb25hbCBMaWNlbnNlLiIiIiwsLCwsLDEwMDUuMTU1NjcxNjIyOTg3NSxIYXJkd2FyZSwsLCwsWWVzCk1ha2UtQS1TY2VuZSxJbWFnZSBnZW5lcmF0aW9uLCJJbWFnZSBnZW5lcmF0aW9uLFRleHQtdG8taW1hZ2UiLE1ldGEgQUksIk9yYW4gR2FmbmksIEFkYW0gUG9seWFrLCBPcm9uIEFzaHVhbCwgU2hlbGx5IFNoZXluaW4sIERldmkgUGFyaWtoLCBZYW5pdiBUYWlnbWFuIiwyMDIyLTAzLTI0LE1ha2UtQS1TY2VuZTogU2NlbmUtQmFzZWQgVGV4dC10by1JbWFnZSBHZW5lcmF0aW9uIHdpdGggSHVtYW4gUHJpb3JzLGh0dHBzOi8vYXJ4aXYub3JnL2Ficy8yMjAzLjEzMTMxLCxTT1RBIGltcHJvdmVtZW50LCIiIkZJRCBpcyBjYWxjdWxhdGVkIG92ZXIgYSBzdWJzZXQgb2YgMzBrIGltYWdlcyBnZW5lcmF0ZWQgZnJvbSB0aGUgTVMtQ09DTyB2YWxpZGF0aW9uIHNldCB0ZXh0IHByb21wdHMgd2l0aCBubyByZXJhbmtpbmcsIGFuZCBwcm92aWRlZCBpbiBUYWIuIDQuNi4gVGhlIGV2YWx1YXRlZCBtb2RlbHMgYXJlIGRpdmlkZWQgaW50byB0d28gZ3JvdXBzOiB0cmFpbmVkIHdpdGggYW5kIHdpdGhvdXQgKGRlbm90ZWQgYXMgZmlsdGVyZWQpIHRoZSBNUy1DT0NPIHRyYWluaW5nIHNldC4gSW4gYm90aCBzY2VuYXJpb3Mgb3VyIG1vZGVsIGFjaGlldmVzIHRoZSBsb3dlc3QgRklELiIiIiw0MDAwMDAwMDAwLjAsIiIiRXhwZXJpbWVudHMgd2VyZSBwZXJmb3JtZWQgd2l0aCBhIDQgYmlsbGlvbiBwYXJhbWV0ZXIKdHJhbnNmb3JtZXIsIGdlbmVyYXRpbmcgYSBzZXF1ZW5jZSBvZiAyNTYgdGV4dCB0b2tlbnMsIDI1NgpzY2VuZSB0b2tlbnMsIGFuZCAxMDI0IGltYWdlIHRva2VucywgdGhhdCBhcmUgdGhlbiBkZWNvZGVkCmludG8gYW4gaW1hZ2Ugd2l0aCBhIHJlc29sdXRpb24gb2YgMjU2IMOXIDI1NiBvciA1MTIgw5cgNTEyCnBpeGVscyAoZGVwZW5kaW5nIG9uIHRoZSBtb2RlbCBvZiBjaG9pY2UpIiIiLDYuNDE3Mjg1MWUrMjEsNiBGTE9QIC8gcGFyYW1ldGVyIC8gdG9rZW4gKiA0ICogMTBeOSBwYXJhbWV0ZXJzICogMjY3Mzg2ODgwMDAwIHRva2VucyBbc2VlIGRhdGFzZXQgc2l6ZSBub3Rlc10gPSA2LjQxNzI4NTFlKzIxIEZMT1AsMjY3Mzg2ODgwMDAwLCIiIlRoZSBzY2VuZS1iYXNlZCB0cmFuc2Zvcm1lciBpcyB0cmFpbmVkIG9uIGEgdW5pb24gb2YgQ0MxMm0gWzddLCBDQyBbNTFdLCBhbmQgc3Vic2V0cyBvZiBZRkNDMTAwbSBbNTVdIGFuZCBSZWRjYXBzIFsxMF0sIGFtb3VudGluZyB0byAzNW0gdGV4dC1pbWFnZSBwYWlycy4iIgoKIiJUaGUgbW9kZWxzIHdlcmUgdHJhaW5lZCBmb3IgYSB0b3RhbCBvZiAxNzBrIGl0ZXJhdGlvbnMsIHdpdGggYSBiYXRjaCBzaXplIG9mIDEwMjQiIgoKIiJFeHBlcmltZW50cyB3ZXJlIHBlcmZvcm1lZCB3aXRoIGEgNCBiaWxsaW9uIHBhcmFtZXRlcgp0cmFuc2Zvcm1lciwgZ2VuZXJhdGluZyBhIHNlcXVlbmNlIG9mIDI1NiB0ZXh0IHRva2VucywgMjU2CnNjZW5lIHRva2VucywgYW5kIDEwMjQgaW1hZ2UgdG9rZW5zLCB0aGF0IGFyZSB0aGVuIGRlY29kZWQKaW50byBhbiBpbWFnZSB3aXRoIGEgcmVzb2x1dGlvbiBvZiAyNTYgw5cgMjU2IG9yIDUxMiDDlyA1MTIKcGl4ZWxzIChkZXBlbmRpbmcgb24gdGhlIG1vZGVsIG9mIGNob2ljZSkuIiIKClRvdGFsIHRva2VuczogCigyNTYgKyAyNTYgKyAxMDI0KSAqIDEwMjQgKiAxNzAwMDAgPSAyNjczODY4ODAwMDAiLCwsLCxMaWtlbHksIlJlY2VudCB0ZXh0LXRvLWltYWdlIGdlbmVyYXRpb24gbWV0aG9kcyBwcm92aWRlIGEgc2ltcGxlIHlldCBleGNpdGluZyBjb252ZXJzaW9uIGNhcGFiaWxpdHkgYmV0d2VlbiB0ZXh0IGFuZCBpbWFnZSBkb21haW5zLiBXaGlsZSB0aGVzZSBtZXRob2RzIGhhdmUgaW5jcmVtZW50YWxseSBpbXByb3ZlZCB0aGUgZ2VuZXJhdGVkIGltYWdlIGZpZGVsaXR5IGFuZCB0ZXh0IHJlbGV2YW5jeSwgc2V2ZXJhbCBwaXZvdGFsIGdhcHMgcmVtYWluIHVuYW5zd2VyZWQsIGxpbWl0aW5nIGFwcGxpY2FiaWxpdHkgYW5kIHF1YWxpdHkuIFdlIHByb3Bvc2UgYSBub3ZlbCB0ZXh0LXRvLWltYWdlIG1ldGhvZCB0aGF0IGFkZHJlc3NlcyB0aGVzZSBnYXBzIGJ5IChpKSBlbmFibGluZyBhIHNpbXBsZSBjb250cm9sIG1lY2hhbmlzbSBjb21wbGVtZW50YXJ5IHRvIHRleHQgaW4gdGhlIGZvcm0gb2YgYSBzY2VuZSwgKGlpKSBpbnRyb2R1Y2luZyBlbGVtZW50cyB0aGF0IHN1YnN0YW50aWFsbHkgaW1wcm92ZSB0aGUgdG9rZW5pemF0aW9uIHByb2Nlc3MgYnkgZW1wbG95aW5nIGRvbWFpbi1zcGVjaWZpYyBrbm93bGVkZ2Ugb3ZlciBrZXkgaW1hZ2UgcmVnaW9ucyAoZmFjZXMgYW5kIHNhbGllbnQgb2JqZWN0cyksIGFuZCAoaWlpKSBhZGFwdGluZyBjbGFzc2lmaWVyLWZyZWUgZ3VpZGFuY2UgZm9yIHRoZSB0cmFuc2Zvcm1lciB1c2UgY2FzZS4gT3VyIG1vZGVsIGFjaGlldmVzIHN0YXRlLW9mLXRoZS1hcnQgRklEIGFuZCBodW1hbiBldmFsdWF0aW9uIHJlc3VsdHMsIHVubG9ja2luZyB0aGUgYWJpbGl0eSB0byBnZW5lcmF0ZSBoaWdoIGZpZGVsaXR5IGltYWdlcyBpbiBhIHJlc29sdXRpb24gb2YgNTEyeDUxMiBwaXhlbHMsIHNpZ25pZmljYW50bHkgaW1wcm92aW5nIHZpc3VhbCBxdWFsaXR5LiBUaHJvdWdoIHNjZW5lIGNvbnRyb2xsYWJpbGl0eSwgd2UgaW50cm9kdWNlIHNldmVyYWwgbmV3IGNhcGFiaWxpdGllczogKGkpIFNjZW5lIGVkaXRpbmcsIChpaSkgdGV4dCBlZGl0aW5nIHdpdGggYW5jaG9yIHNjZW5lcywgKGlpaSkgb3ZlcmNvbWluZyBvdXQtb2YtZGlzdHJpYnV0aW9uIHRleHQgcHJvbXB0cywgYW5kIChpdikgc3RvcnkgaWxsdXN0cmF0aW9uIGdlbmVyYXRpb24sIGFzIGRlbW9uc3RyYXRlZCBpbiB0aGUgc3Rvcnkgd2Ugd3JvdGUuIiwsLFVucmVsZWFzZWQsVW5pdGVkIFN0YXRlcyBvZiBBbWVyaWNhLCwsLCwsMjAyNS0xMS0yOCAxMTo1Mzo0NCswMDowMCwsLCwsLEluZHVzdHJ5LCwsLCxVbnJlbGVhc2VkLCwsLCwsLCxPcGVyYXRpb24gY291bnRpbmcsLCwsLE5vCk1lbVNpemVyIChsYW5ndWFnZSBtb2RlbGluZyksTGFuZ3VhZ2UsTGFuZ3VhZ2UgbW9kZWxpbmcsIk1ldGEgQUksQ2hpbmVzZSBVbml2ZXJzaXR5IG9mIEhvbmcgS29uZyAoQ1VISykiLCJZaXpoZSBaaGFuZywgRGVuZyBDYWkiLDIwMjItMDMtMjMsTGluZWFyaXppbmcgVHJhbnNmb3JtZXIgd2l0aCBLZXktVmFsdWUgTWVtb3J5LGh0dHBzOi8vYXJ4aXYub3JnL2Ficy8yMjAzLjEyNjQ0LDYuMCwsLDM1NzAwMDAwMC4wLCIzNTdNClRhYmxlIDMKCiIiRm9sbG93aW5nIEthc2FpIGV0IGFsLiAoMjAyMSksIHdlIGNob29zZSBzaW1pbGFyIGh5cGVycGFyYW1ldGVycyB0byBwcmlvciB3b3JrIChCYWV2c2tpIGFuZCBBdWxpLCAyMDE5OyBGYW4gZXQgYWwuLCAyMDIwKTogMzIgbGF5ZXJzLCA4IGhlYWRzLCAxMjggaGVhZCBkaW1lbnNpb25zLCAxMDI0IG1vZGVsIGRpbWVuc2lvbnMsIDQwOTYgZnVsbHkgY29ubmVjdGVkIGRpbWVuc2lvbnMgYW5kCmRyb3BvdXQgKFNyaXZhc3RhdmEgZXQgYWwuLCAyMDE0KSBhbmQgbGF5ZXIgZHJvcG91dCByYXRlcyBvZiAwLjIuICIiIiw3LjNlKzE4LCI2IEZMT1AgLyB0b2tlbiAvIHBhcmFtZXRlciAqIDM1NzAwMDAwMCBwYXJhbWV0ZXJzICogMTAzMDAwMDAwIHRva2VucyAqIDEgZXBvY2ggW2Fzc3VtZWQgZm9yIGxvd2VyIGJvdW5kXSA9IDIuMjA2MjZlKzE3IEZMT1AKCmFsc28gdG8gY29uc2lkZXI6IAogNy4zIMOXIDEwXjE4IEZMT1AgClNPVVJDRTogSW1wdXRlIGJhc2VkIG9uIEJhZXZza2kgYW5kIEF1bGkgMjAxOQoKIiJXZSBnZW5lcmFsbHkgZm9sbG93IHRoZSBvcHRpbWl6YXRpb24gbWV0aG9kIGZyb20gQmFldnNraSBhbmQgQXVsaSAoMjAxOSksIHdpdGggYSBzbGlnaHQgbW9kaWZpY2F0aW9uIGZvciBzb21lIGh5cGVycGFyYW1ldGVycyBpbmNsdWRpbmcgbGVhcm5pbmcgcmF0ZSAod2UgdXNlIDEw4oiSNCksIHdoaWNoIHNob3dzIGJldHRlciBjb252ZXJnZW5jZS4gIiIKCk5PVEVTOiBQcm9iYWJseSBjb3JyZWN0IHdpdGhpbiBhbiBvcmRlciBvZiAyIG9yIHNvIiwxMDMwMDAwMDAsLCwsLCxMaWtlbHksIkVmZmljaWVudCB0cmFuc2Zvcm1lciB2YXJpYW50cyB3aXRoIGxpbmVhciB0aW1lIGNvbXBsZXhpdHkgaGF2ZSBiZWVuIGRldmVsb3BlZCB0byBtaXRpZ2F0ZSB0aGUgcXVhZHJhdGljIGNvbXB1dGF0aW9uYWwgb3ZlcmhlYWQgb2YgdGhlIHZhbmlsbGEgdHJhbnNmb3JtZXIuIEFtb25nIHRoZW0gYXJlIGxvdy1yYW5rIHByb2plY3Rpb24gbWV0aG9kcyBzdWNoIGFzIExpbmZvcm1lciBhbmQga2VybmVsLWJhc2VkIFRyYW5zZm9ybWVycy4gRGVzcGl0ZSB0aGVpciB1bmlxdWUgbWVyaXRzLCB0aGV5IHVzdWFsbHkgc3VmZmVyIGZyb20gYSBwZXJmb3JtYW5jZSBkcm9wIGNvbXBhcmluZyB3aXRoIHRoZSB2YW5pbGxhIHRyYW5zZm9ybWVyIG9uIG1hbnkgc2VxdWVuY2UgZ2VuZXJhdGlvbiB0YXNrcywgYW5kIG9mdGVuIGZhaWwgdG8gb2J0YWluIGNvbXB1dGF0aW9uIGdhaW4gd2hlbiB0aGUgZ2VuZXJhdGlvbiBpcyBzaG9ydC4gV2UgcHJvcG9zZSBNZW1TaXplciwgYW4gYXBwcm9hY2ggdG93YXJkcyBjbG9zaW5nIHRoZSBwZXJmb3JtYW5jZSBnYXAgd2hpbGUgaW1wcm92aW5nIHRoZSBlZmZpY2llbmN5IGV2ZW4gd2l0aCBzaG9ydCBnZW5lcmF0aW9uLiBJdCBwcm9qZWN0cyB0aGUgc291cmNlIHNlcXVlbmNlcyBpbnRvIGxvd2VyIGRpbWVuc2lvbiByZXByZXNlbnRhdGlvbnMgbGlrZSBMaW5mb3JtZXIsIHdoaWxlIGVuam95aW5nIGVmZmljaWVudCByZWN1cnJlbnQtc3R5bGUgaW5jcmVtZW50YWwgY29tcHV0YXRpb24gc2ltaWxhciB0byBrZXJuZWwtYmFzZWQgdHJhbnNmb3JtZXJzLiBUaGlzIHlpZWxkcyBsaW5lYXIgY29tcHV0YXRpb24gdGltZSBhbmQgY29uc3RhbnQgbWVtb3J5IGNvbXBsZXhpdHkgYXQgaW5mZXJlbmNlIHRpbWUuIE1lbVNpemVyIGFsc28gZW1wbG95cyBhIGxpZ2h0d2VpZ2h0IG11bHRpLWhlYWQgbWVjaGFuaXNtIHdoaWNoIHJlbmRlcnMgdGhlIGNvbXB1dGF0aW9uIGFzIGxpZ2h0IGFzIGEgc2luZ2xlLWhlYWQgbW9kZWwuIFdlIGRlbW9uc3RyYXRlIHRoYXQgTWVtU2l6ZXIgcHJvdmlkZXMgYW4gaW1wcm92ZWQgYmFsYW5jZSBiZXR3ZWVuIGVmZmljaWVuY3kgYW5kIGFjY3VyYWN5IG92ZXIgdGhlIHZhbmlsbGEgdHJhbnNmb3JtZXIgYW5kIG90aGVyIGVmZmljaWVudCB0cmFuc2Zvcm1lciB2YXJpYW50cyBpbiB0aHJlZSB0eXBpY2FsIHNlcXVlbmNlIGdlbmVyYXRpb24gdGFza3MsIGluY2x1ZGluZyBtYWNoaW5lIHRyYW5zbGF0aW9uLCBhYnN0cmFjdGl2ZSB0ZXh0IHN1bW1hcml6YXRpb24sIGFuZCBsYW5ndWFnZSBtb2RlbGluZy4iLCxNZW1TaXplcixVbnJlbGVhc2VkLCJVbml0ZWQgU3RhdGVzIG9mIEFtZXJpY2EsSG9uZyBLb25nIiwsLCwsLDIwMjYtMDItMTEgMTk6MjY6MjcrMDA6MDAsLCxNZW1TaXplciwsLCJJbmR1c3RyeSxBY2FkZW1pYSIsLDIuMjA2MjZlKzE3LCwsT3BlbiAobm9uLWNvbW1lcmNpYWwpLCJjb2RlLCBubyBsaWNlbnNlOiBodHRwczovL2dpdGh1Yi5jb20vamN5ay9tZW1zaXplciAKd3QxMDMgdHJhaW46IGh0dHBzOi8vZ2l0aHViLmNvbS9qY3lrL21lbXNpemVyL2Jsb2IvbWFpbi9sbV93aWtpdGV4dC0xMDMuc2ggIiwsLCwsLCxPcGVyYXRpb24gY291bnRpbmcsLCwsLE5vCiJTZWdhdHJvbi1YTCBsYXJnZSwgTT0zODQgKyBIQ1AiLExhbmd1YWdlLExhbmd1YWdlIG1vZGVsaW5nLCJNaWNyb3NvZnQgUmVzZWFyY2gsVW5pdmVyc2l0eSBvZiBXYXRlcmxvbyIsIkhlIEJhaSwgVG9uZyBXYW5nLCBBbGVzc2FuZHJvIFNvcmRvbmksIFBlbmcgU2hpIiwyMDIyLTAzLTIxLEJldHRlciBMYW5ndWFnZSBNb2RlbCB3aXRoIEh5cGVybnltIENsYXNzIFByZWRpY3Rpb24saHR0cHM6Ly9hcnhpdi5vcmcvYWJzLzIyMDMuMTA2OTIsMTcuMCxTT1RBIGltcHJvdmVtZW50LCIiIkVtcGlyaWNhbGx5LCB0aGlzIGN1cnJpY3VsdW0gbGVhcm5pbmcgc3RyYXRlZ3kgY29uc2lzdGVudGx5IGltcHJvdmVzIHBlcnBsZXhpdHkgb3ZlciB2YXJpb3VzIGxhcmdlLCBoaWdobHktcGVyZm9ybWFudCBzdGF0ZS1vZi10aGUtYXJ0IFRyYW5zZm9ybWVyLWJhc2VkIG1vZGVscyBvbiB0d28gZGF0YXNldHMsIFdpa2lUZXh0LTEwMyBhbmQgQVJYSVYiIiIsMjU2OTk5OTk5Ljk5OTk5OTk3LCIyNTdNCihUYWJsZSAxKQoKMTggbGF5ZXJzLCAxNiBoZWFkcywgaGlkZGVuIHNpemUKMTAyNCBiYXRjaCBzaXplIDEyOC4iLDIuNjVlKzE5LDYgRkxPUCAvIHRva2VuIC8gcGFyYW1ldGVyICogMjU3MDAwMDAwIHBhcmFtZXRlcnMgKiAzODQgdG9rZW5zL2JhdGNoIMOXIDEyOCBbYmF0Y2ggc2l6ZV0gKiAzNTAwMDAgc3RlcHMgPSAyLjY1MjczMzRlKzE5IEZMT1AsMTAzMDAwMDAwLCIxMDMwMDAwMDAgdG9rZW5zIC0gc2l6ZSBvZiB3aWtpdGV4dCAxMDMKClRyYWluaW5nIHN0ZXBzOiAzNTAsMDAwIHN0ZXBzIApTZXF1ZW5jZSBsZW5ndGg6IDM4NCB0b2tlbnMKQmF0Y2ggc2l6ZTogMTI4ClRva2VucyBwZXIgYmF0Y2ggPSAzODQgdG9rZW5zL2JhdGNoIMOXIDEyOCA9IDQ5LDE1MiB0b2tlbnMvYmF0Y2gKVG90YWwgdG9rZW5zID0gNDksMTUyIHRva2Vucy9iYXRjaCDDlyAzNTAsMDAwIHN0ZXBzID0gMTcuMiBiaWxsaW9uIHRva2VucyAKCjE3MjAwMDAwMDAwLzEwMzAwMDAwMCA9IDE2NyBlcG9jaHMiLCwsLCxDb25maWRlbnQsIkNsYXNzLWJhc2VkIGxhbmd1YWdlIG1vZGVscyAoTE1zKSBoYXZlIGJlZW4gbG9uZyBkZXZpc2VkIHRvIGFkZHJlc3MgY29udGV4dCBzcGFyc2l0eSBpbiBuLWdyYW0gTE1zLiBJbiB0aGlzIHN0dWR5LCB3ZSByZXZpc2l0IHRoaXMgYXBwcm9hY2ggaW4gdGhlIGNvbnRleHQgb2YgbmV1cmFsIExNcy4gV2UgaHlwb3RoZXNpemUgdGhhdCBjbGFzcy1iYXNlZCBwcmVkaWN0aW9uIGxlYWRzIHRvIGFuIGltcGxpY2l0IGNvbnRleHQgYWdncmVnYXRpb24gZm9yIHNpbWlsYXIgd29yZHMgYW5kIHRodXMgY2FuIGltcHJvdmUgZ2VuZXJhbGl6YXRpb24gZm9yIHJhcmUgd29yZHMuIFdlIG1hcCB3b3JkcyB0aGF0IGhhdmUgYSBjb21tb24gV29yZE5ldCBoeXBlcm55bSB0byB0aGUgc2FtZSBjbGFzcyBhbmQgdHJhaW4gbGFyZ2UgbmV1cmFsIExNcyBieSBncmFkdWFsbHkgYW5uZWFsaW5nIGZyb20gcHJlZGljdGluZyB0aGUgY2xhc3MgdG8gdG9rZW4gcHJlZGljdGlvbiBkdXJpbmcgdHJhaW5pbmcuIEVtcGlyaWNhbGx5LCB0aGlzIGN1cnJpY3VsdW0gbGVhcm5pbmcgc3RyYXRlZ3kgY29uc2lzdGVudGx5IGltcHJvdmVzIHBlcnBsZXhpdHkgb3ZlciB2YXJpb3VzIGxhcmdlLCBoaWdobHktcGVyZm9ybWFudCBzdGF0ZS1vZi10aGUtYXJ0IFRyYW5zZm9ybWVyLWJhc2VkIG1vZGVscyBvbiB0d28gZGF0YXNldHMsIFdpa2lUZXh0LTEwMyBhbmQgQXJ4aXYuIE91ciBhbmFseXNpcyBzaG93cyB0aGF0IHRoZSBwZXJmb3JtYW5jZSBpbXByb3ZlbWVudCBpcyBhY2hpZXZlZCB3aXRob3V0IHNhY3JpZmljaW5nIHBlcmZvcm1hbmNlIG9uIHJhcmUgd29yZHMuIEZpbmFsbHksIHdlIGRvY3VtZW50IG90aGVyIGF0dGVtcHRzIHRoYXQgZmFpbGVkIHRvIHlpZWxkIGVtcGlyaWNhbCBnYWlucywgYW5kIGRpc2N1c3MgZnV0dXJlIGRpcmVjdGlvbnMgZm9yIHRoZSBhZG9wdGlvbiBvZiBjbGFzcy1iYXNlZCBMTXMgb24gYSBsYXJnZXIgc2NhbGUuIiwxNjcuMDIsIlNlZ2F0cm9uLVhMIGxhcmdlLCBNPTM4NCArIEhDUCIsVW5yZWxlYXNlZCwiVW5pdGVkIFN0YXRlcyBvZiBBbWVyaWNhLENhbmFkYSIsLCwsLCwyMDI2LTA1LTI1IDEyOjE1OjEwKzAwOjAwLCwsLCwsIkluZHVzdHJ5LEFjYWRlbWlhIiwsLCwsT3BlbiAobm9uLWNvbW1lcmNpYWwpLCJjb2RlLCBubyBsaWNlbnNlCmh0dHBzOi8vZ2l0aHViLmNvbS9yaWNoYXJkYmFpaGUvcm9idXN0bG0iLCwsLCwsLE9wZXJhdGlvbiBjb3VudGluZywsLCwsTm8KVHJhbnNmb3JtZXIgTGFyZ2UgKyBIQ1AsTGFuZ3VhZ2UsTGFuZ3VhZ2UgbW9kZWxpbmcsIlVuaXZlcnNpdHkgb2YgV2F0ZXJsb28sTWljcm9zb2Z0IFJlc2VhcmNoIiwiSGUgQmFpLCBUb25nIFdhbmcsIEFsZXNzYW5kcm8gU29yZG9uaSwgUGVuZyBTaGkiLDIwMjItMDMtMjEsQmV0dGVyIExhbmd1YWdlIE1vZGVsIHdpdGggSHlwZXJueW0gQ2xhc3MgUHJlZGljdGlvbixodHRwczovL2FyeGl2Lm9yZy9hYnMvMjIwMy4xMDY5MiwxNy4wLCxvdGhlciBtb2RlbCBpbiB0aGlzIHBhcGVyIGhhcyBiZXR0ZXIgcGVyZm9ybWFuY2UsMjU2OTk5OTk5Ljk5OTk5OTk3LDI1N00sNi4wNmUrMTgsIjgwayBzdGVwcyAoVGFibGUgMSkKIiJUaGUgaW5wdXQgbGVuZ3RocyBhcmUgMTUwIGZvciB0aGUgYmFzZSBtb2RlbCBhbmQgMzg0IGZvciB0aGUgbGFyZ2UgbW9kZWwuIiIKIiJsYXJnZSBtb2RlbDogMTggbGF5ZXJzLCAxNiBoZWFkcywgaGlkZGVuIHNpemUgMTAyNCBiYXRjaCBzaXplIDEyOCIiCgo2IEZMT1AgLyB0b2tlbiAvIHBhcmFtZXRlciAqIDI1NzAwMDAwMCBwYXJhbWV0ZXJzICogMzg0IHRva2VucyBwZXIgc2VxdWVuY2UgKiAxMjggc2VxdWVuY2VzIHBlciBiYXRjaCAqIDgwMDAwIHN0ZXBzID0gNi4wNjMzOTA3MiDDlyAxMF4xOCBGTE9QICIsMTAzMDAwMDAwLCwsLCwsQ29uZmlkZW50LCJDbGFzcy1iYXNlZCBsYW5ndWFnZSBtb2RlbHMgKExNcykgaGF2ZSBiZWVuIGxvbmcgZGV2aXNlZCB0byBhZGRyZXNzIGNvbnRleHQgc3BhcnNpdHkgaW4gbi1ncmFtIExNcy4gSW4gdGhpcyBzdHVkeSwgd2UgcmV2aXNpdCB0aGlzIGFwcHJvYWNoIGluIHRoZSBjb250ZXh0IG9mIG5ldXJhbCBMTXMuIFdlIGh5cG90aGVzaXplIHRoYXQgY2xhc3MtYmFzZWQgcHJlZGljdGlvbiBsZWFkcyB0byBhbiBpbXBsaWNpdCBjb250ZXh0IGFnZ3JlZ2F0aW9uIGZvciBzaW1pbGFyIHdvcmRzIGFuZCB0aHVzIGNhbiBpbXByb3ZlIGdlbmVyYWxpemF0aW9uIGZvciByYXJlIHdvcmRzLiBXZSBtYXAgd29yZHMgdGhhdCBoYXZlIGEgY29tbW9uIFdvcmROZXQgaHlwZXJueW0gdG8gdGhlIHNhbWUgY2xhc3MgYW5kIHRyYWluIGxhcmdlIG5ldXJhbCBMTXMgYnkgZ3JhZHVhbGx5IGFubmVhbGluZyBmcm9tIHByZWRpY3RpbmcgdGhlIGNsYXNzIHRvIHRva2VuIHByZWRpY3Rpb24gZHVyaW5nIHRyYWluaW5nLiBFbXBpcmljYWxseSwgdGhpcyBjdXJyaWN1bHVtIGxlYXJuaW5nIHN0cmF0ZWd5IGNvbnNpc3RlbnRseSBpbXByb3ZlcyBwZXJwbGV4aXR5IG92ZXIgdmFyaW91cyBsYXJnZSwgaGlnaGx5LXBlcmZvcm1hbnQgc3RhdGUtb2YtdGhlLWFydCBUcmFuc2Zvcm1lci1iYXNlZCBtb2RlbHMgb24gdHdvIGRhdGFzZXRzLCBXaWtpVGV4dC0xMDMgYW5kIEFyeGl2LiBPdXIgYW5hbHlzaXMgc2hvd3MgdGhhdCB0aGUgcGVyZm9ybWFuY2UgaW1wcm92ZW1lbnQgaXMgYWNoaWV2ZWQgd2l0aG91dCBzYWNyaWZpY2luZyBwZXJmb3JtYW5jZSBvbiByYXJlIHdvcmRzLiBGaW5hbGx5LCB3ZSBkb2N1bWVudCBvdGhlciBhdHRlbXB0cyB0aGF0IGZhaWxlZCB0byB5aWVsZCBlbXBpcmljYWwgZ2FpbnMsIGFuZCBkaXNjdXNzIGZ1dHVyZSBkaXJlY3Rpb25zIGZvciB0aGUgYWRvcHRpb24gb2YgY2xhc3MtYmFzZWQgTE1zIG9uIGEgbGFyZ2VyIHNjYWxlLiIsMzguMTgsVHJhbnNmb3JtZXIgTGFyZ2UgKyBIQ1AsVW5yZWxlYXNlZCwiQ2FuYWRhLFVuaXRlZCBTdGF0ZXMgb2YgQW1lcmljYSIsLCwsLCwyMDI2LTA1LTI1IDEyOjE1OjA4KzAwOjAwLCwsLCwsIkFjYWRlbWlhLEluZHVzdHJ5IiwsLCwsT3BlbiAobm9uLWNvbW1lcmNpYWwpLCJjb2RlLCBubyBsaWNlbnNlOiBodHRwczovL2dpdGh1Yi5jb20vcmljaGFyZGJhaWhlL3JvYnVzdExNICIsLCwsLCwsT3BlcmF0aW9uIGNvdW50aW5nLCwsLCxObwoiU2VnYXRyb24gLVhMIGJhc2UsIE09MTUwICsgSENQIixMYW5ndWFnZSxMYW5ndWFnZSBtb2RlbGluZywiTWljcm9zb2Z0IFJlc2VhcmNoLFVuaXZlcnNpdHkgb2YgV2F0ZXJsb28iLCJIZSBCYWksIFRvbmcgV2FuZywgQWxlc3NhbmRybyBTb3Jkb25pLCBQZW5nIFNoaSIsMjAyMi0wMy0yMSxCZXR0ZXIgTGFuZ3VhZ2UgTW9kZWwgd2l0aCBIeXBlcm55bSBDbGFzcyBQcmVkaWN0aW9uLGh0dHBzOi8vYXJ4aXYub3JnL2Ficy8yMjAzLjEwNjkyLDE3LjAsLCwxNTEwMDAwMDAuMCwiVGFibGUgMSByZXBvcnRzIFdpa2lUZXh0IHJlc3VsdHMsIFRhYmxlIDIgYXJ4aXYuIFdpa2lUZXh0IGV4cGVyaW1lbnRzIHVzZSB0aGUgbGFyZ2VyIG1vZGVsIG9mIHRoZSB0d28uIiwxLjc0ZSsxOCwiIiJiYXNlIG1vZGVsOiAxNiBsYXllcnMsIDEwIGhlYWRzLCBoaWRkZW4gc2l6ZQo0MTAsIGJhdGNoIHNpemUgNjQsIHRyYWluaW5nIHN0ZXBzIDIwMGs7IiIKCiIiVGhlIGlucHV0IGxlbmd0aHMgYXJlIDE1MCBmb3IgdGhlIGJhc2UgbW9kZWwKYW5kIDM4NCBmb3IgdGhlIGxhcmdlIG1vZGVsLiAiIgoKNk5EIGVzdGltYXRlOgo2KjIwMDAwMCo2NCoxNTAqMTUxMDAwMDAwPTEuNzM5NTJlKzE4IiwxMDMwMDAwMDAsLCwsLCxDb25maWRlbnQsIkNsYXNzLWJhc2VkIGxhbmd1YWdlIG1vZGVscyAoTE1zKSBoYXZlIGJlZW4gbG9uZyBkZXZpc2VkIHRvIGFkZHJlc3MgY29udGV4dCBzcGFyc2l0eSBpbiBuLWdyYW0gTE1zLiBJbiB0aGlzIHN0dWR5LCB3ZSByZXZpc2l0IHRoaXMgYXBwcm9hY2ggaW4gdGhlIGNvbnRleHQgb2YgbmV1cmFsIExNcy4gV2UgaHlwb3RoZXNpemUgdGhhdCBjbGFzcy1iYXNlZCBwcmVkaWN0aW9uIGxlYWRzIHRvIGFuIGltcGxpY2l0IGNvbnRleHQgYWdncmVnYXRpb24gZm9yIHNpbWlsYXIgd29yZHMgYW5kIHRodXMgY2FuIGltcHJvdmUgZ2VuZXJhbGl6YXRpb24gZm9yIHJhcmUgd29yZHMuIFdlIG1hcCB3b3JkcyB0aGF0IGhhdmUgYSBjb21tb24gV29yZE5ldCBoeXBlcm55bSB0byB0aGUgc2FtZSBjbGFzcyBhbmQgdHJhaW4gbGFyZ2UgbmV1cmFsIExNcyBieSBncmFkdWFsbHkgYW5uZWFsaW5nIGZyb20gcHJlZGljdGluZyB0aGUgY2xhc3MgdG8gdG9rZW4gcHJlZGljdGlvbiBkdXJpbmcgdHJhaW5pbmcuIEVtcGlyaWNhbGx5LCB0aGlzIGN1cnJpY3VsdW0gbGVhcm5pbmcgc3RyYXRlZ3kgY29uc2lzdGVudGx5IGltcHJvdmVzIHBlcnBsZXhpdHkgb3ZlciB2YXJpb3VzIGxhcmdlLCBoaWdobHktcGVyZm9ybWFudCBzdGF0ZS1vZi10aGUtYXJ0IFRyYW5zZm9ybWVyLWJhc2VkIG1vZGVscyBvbiB0d28gZGF0YXNldHMsIFdpa2lUZXh0LTEwMyBhbmQgQXJ4aXYuIE91ciBhbmFseXNpcyBzaG93cyB0aGF0IHRoZSBwZXJmb3JtYW5jZSBpbXByb3ZlbWVudCBpcyBhY2hpZXZlZCB3aXRob3V0IHNhY3JpZmljaW5nIHBlcmZvcm1hbmNlIG9uIHJhcmUgd29yZHMuIEZpbmFsbHksIHdlIGRvY3VtZW50IG90aGVyIGF0dGVtcHRzIHRoYXQgZmFpbGVkIHRvIHlpZWxkIGVtcGlyaWNhbCBnYWlucywgYW5kIGRpc2N1c3MgZnV0dXJlIGRpcmVjdGlvbnMgZm9yIHRoZSBhZG9wdGlvbiBvZiBjbGFzcy1iYXNlZCBMTXMgb24gYSBsYXJnZXIgc2NhbGUuIiwxOC42NCwiU2VnYXRyb24gLVhMIGJhc2UsIE09MTUwICsgSENQIixVbnJlbGVhc2VkLCJVbml0ZWQgU3RhdGVzIG9mIEFtZXJpY2EsQ2FuYWRhIiwsLCwsLDIwMjYtMDUtMjUgMTI6MTU6MTArMDA6MDAsLCwsLCwiSW5kdXN0cnksQWNhZGVtaWEiLCwsLCxPcGVuIChub24tY29tbWVyY2lhbCksImNvZGUsIG5vIGxpY2Vuc2U6IGh0dHBzOi8vZ2l0aHViLmNvbS9yaWNoYXJkYmFpaGUvcm9idXN0TE0gIiwsLCwsLCwsLCwsLE5vCiJHUFQtMy41IChkYXZpbmNpLTAwMikKIixMYW5ndWFnZSxMYW5ndWFnZSBtb2RlbGluZyxPcGVuQUksLDIwMjItMDMtMTUsLGh0dHBzOi8vcGxhdGZvcm0ub3BlbmFpLmNvbS9kb2NzL21vZGVscy9ncHQtMy01LCwiSGlzdG9yaWNhbCBzaWduaWZpY2FuY2UsU2lnbmlmaWNhbnQgdXNlLFNPVEEgaW1wcm92ZW1lbnQsVHJhaW5pbmcgY29zdCIsLCwiUGFyYW1ldGVyIGNvdW50IG1heSBiZSAxNzVCIGJhc2VkIG9uIE9wZW5BSSdzIHN0YXRlbWVudHMgdGhhdCB0ZXh0LWRhdmluY2ktMDAzIGlzIGluIHRoZSBHUFQtMy41IHNlcmllcyBvZiBtb2RlbHMuIEl0IHdhcyBhbHNvIHN0YXRlZCB0byBiZSAxNzVCIGluIHRoZSBNaWNyb3NvZnQgQ09ERUZVU0lPTiBwYXBlciwgYnV0IHRoZSBwYXBlciB3YXMgcmVwb3J0ZWRseSByZXRyYWN0ZWQgYmVjYXVzZSB0aGUgYXV0aG9ycyBkaWQgbm90IGtub3cgdGhlIHBhcmFtZXRlciBjb3VudC4iLDIuNTc4ZSsyNCxodHRwczovL2NvbGFiLnJlc2VhcmNoLmdvb2dsZS5jb20vZHJpdmUvMVFTeGE4WUNXakVCUVU3bXJYTGh3NlRQMVZYNW9xZ2RXI3Njcm9sbFRvPUd0Nlo2b1oyNmNsSSwsLCwsTlZJRElBIEExMDAgU1hNNCA0MCBHQixSZWluZm9yY2VtZW50IGxlYXJuaW5nLFNwZWN1bGF0aXZlLCwsLEFQSSBhY2Nlc3MsVW5pdGVkIFN0YXRlcyBvZiBBbWVyaWNhLCwsLCwsMjAyNi0wMi0xNiAxNDoxNjo1OSswMDowMCwsLCwsLEluZHVzdHJ5LCwsOS45ZSsyNCwsVW5yZWxlYXNlZCwsVHJ1ZSw0ODk3NTUxLjYzNDA5NTI0NCwsLFRydWUsLCJDb21wYXJpc29uIHdpdGggb3RoZXIgbW9kZWxzLEJlbmNobWFya3MiLCwsLCxObwpWaVQtRyAobW9kZWwgc291cCksVmlzaW9uLEltYWdlIGNsYXNzaWZpY2F0aW9uLCJVbml2ZXJzaXR5IG9mIFdhc2hpbmd0b24sQ29sdW1iaWEgVW5pdmVyc2l0eSxHb29nbGUsTWV0YSBBSSxUZWwgQXZpdiBVbml2ZXJzaXR5IiwiTWl0Y2hlbGwgV29ydHNtYW4sIEdhYnJpZWwgSWxoYXJjbywgU2FtaXIgWWl0emhhayBHYWRyZSwgUmViZWNjYSBSb2Vsb2ZzLCBSYXBoYWVsIEdvbnRpam8tTG9wZXMsIEFyaSBTLiBNb3Jjb3MsIEhvbmdzZW9rIE5hbWtvb25nLCBBbGkgRmFyaGFkaSwgWWFpciBDYXJtb24sIFNpbW9uIEtvcm5ibGl0aCwgTHVkd2lnIFNjaG1pZHQiLDIwMjItMDMtMTAsTW9kZWwgc291cHM6IGF2ZXJhZ2luZyB3ZWlnaHRzIG9mIG11bHRpcGxlIGZpbmUtdHVuZWQgbW9kZWxzIGltcHJvdmVzIGFjY3VyYWN5IHdpdGhvdXQgaW5jcmVhc2luZyBpbmZlcmVuY2UgdGltZSxodHRwczovL2FyeGl2Lm9yZy9hYnMvMjIwMy4wNTQ4MnYzLDE0OTkuMCxTT1RBIGltcHJvdmVtZW50LCIiIldoZW4gZmluZS10dW5pbmcgbGFyZ2UgcHJlLXRyYWluZWQgbW9kZWxzIHN1Y2ggYXMgQ0xJUCwgQUxJR04sIGFuZCBhIFZpVC1HIHByZS10cmFpbmVkIG9uIEpGVCwgb3VyIHNvdXAgcmVjaXBlIHByb3ZpZGVzIHNpZ25pZmljYW50IGltcHJvdmVtZW50cyBvdmVyIHRoZSBiZXN0IG1vZGVsIGluIGEgaHlwZXJwYXJhbWV0ZXIgc3dlZXAgb24gSW1hZ2VOZXQuIFRoZSByZXN1bHRpbmcgVmlULUcgbW9kZWwsIHdoaWNoIGF0dGFpbnMgOTAuOTQlIHRvcC0xIGFjY3VyYWN5IG9uIEltYWdlTmV0LCBhY2hpZXZlZCBhIG5ldyBzdGF0ZSBvZiB0aGUgYXJ0LiIiIiwxODQzMDAwMDAwLjAsVGhpcyBpcyBmcm9tIHRoZSBvcmlnaW5hbCBWaVQtRyBwYXBlciwzLjRlKzIxLCJUaGlzIGlzIGEgZmluZS10dW5lZCB2ZXJzaW9uIG9mIFZpVC1HLCB3aGljaCByZXF1aXJlZCAzLjRlMjEgdG8gdHJhaW4gcGVyIFBDRC9Ba3Jvbm9taWNvbi4KCkZpbmUtdHVuaW5nIGNvbXB1dGUgaXMgbGlrZWx5IG1pbm9yIGluIGNvbXBhcmlzaW9uOgoiIk1vZGVscyBhcmUgZmluZS10dW5lZCBhdCBhIGJhdGNoIHNpemUgb2YgNTEyIGZvciBlaXRoZXIgMTAsMDAwIG9yIDIwLDAwMCBzdGVwcyAoYXBwcm94aW1hdGVseSA0IG9yIDggZXBvY2hzKS4uLiBhbGwgbW9kZWxzIGFyZSBmaW5lLXR1bmVkIGF0IDUxOCDDlyA1MTggcmVzb2x1dGlvbiIiCkF0IDIwayBzdGVwcywgd2UgaGF2ZSAoNTE4XjIpICogNTEyICogMjBrID0gMi43NWUxMiBwaXhlbHMgc2VlbiBpbiBmaW5lLXR1bmluZywgY29tcGFyZWQgdG8gKDIyNF4yKSAqIDMyNzY4ICogNU0gPSA4LjIyZTE1IGluIHByZS10cmFpbmluZy4iLDE3NTIzMjAwMDAsLCwsLCxDb25maWRlbnQsIlRoZSBjb252ZW50aW9uYWwgcmVjaXBlIGZvciBtYXhpbWl6aW5nIG1vZGVsIGFjY3VyYWN5IGlzIHRvICgxKSB0cmFpbiBtdWx0aXBsZSBtb2RlbHMgd2l0aCB2YXJpb3VzIGh5cGVycGFyYW1ldGVycyBhbmQgKDIpIHBpY2sgdGhlIGluZGl2aWR1YWwgbW9kZWwgd2hpY2ggcGVyZm9ybXMgYmVzdCBvbiBhIGhlbGQtb3V0IHZhbGlkYXRpb24gc2V0LCBkaXNjYXJkaW5nIHRoZSByZW1haW5kZXIuIEluIHRoaXMgcGFwZXIsIHdlIHJldmlzaXQgdGhlIHNlY29uZCBzdGVwIG9mIHRoaXMgcHJvY2VkdXJlIGluIHRoZSBjb250ZXh0IG9mIGZpbmUtdHVuaW5nIGxhcmdlIHByZS10cmFpbmVkIG1vZGVscywgd2hlcmUgZmluZS10dW5lZCBtb2RlbHMgb2Z0ZW4gYXBwZWFyIHRvIGxpZSBpbiBhIHNpbmdsZSBsb3cgZXJyb3IgYmFzaW4uIFdlIHNob3cgdGhhdCBhdmVyYWdpbmcgdGhlIHdlaWdodHMgb2YgbXVsdGlwbGUgbW9kZWxzIGZpbmUtdHVuZWQgd2l0aCBkaWZmZXJlbnQgaHlwZXJwYXJhbWV0ZXIgY29uZmlndXJhdGlvbnMgb2Z0ZW4gaW1wcm92ZXMgYWNjdXJhY3kgYW5kIHJvYnVzdG5lc3MuIFVubGlrZSBh</x:v>
      </x:c>
    </x:row>
    <x:row r="212" ht="18" customHeight="1">
      <x:c r="A212" s="17" t="n">
        <x:v>207</x:v>
      </x:c>
      <x:c r="B212" s="17" t="n">
        <x:v>309</x:v>
      </x:c>
      <x:c r="C212" s="94" t="str">
        <x:v>IGNvbnZlbnRpb25hbCBlbnNlbWJsZSwgd2UgbWF5IGF2ZXJhZ2UgbWFueSBtb2RlbHMgd2l0aG91dCBpbmN1cnJpbmcgYW55IGFkZGl0aW9uYWwgaW5mZXJlbmNlIG9yIG1lbW9yeSBjb3N0cyAtLSB3ZSBjYWxsIHRoZSByZXN1bHRzICIibW9kZWwgc291cHMuIiIgV2hlbiBmaW5lLXR1bmluZyBsYXJnZSBwcmUtdHJhaW5lZCBtb2RlbHMgc3VjaCBhcyBDTElQLCBBTElHTiwgYW5kIGEgVmlULUcgcHJlLXRyYWluZWQgb24gSkZULCBvdXIgc291cCByZWNpcGUgcHJvdmlkZXMgc2lnbmlmaWNhbnQgaW1wcm92ZW1lbnRzIG92ZXIgdGhlIGJlc3QgbW9kZWwgaW4gYSBoeXBlcnBhcmFtZXRlciBzd2VlcCBvbiBJbWFnZU5ldC4gVGhlIHJlc3VsdGluZyBWaVQtRyBtb2RlbCwgd2hpY2ggYXR0YWlucyA5MC45NCUgdG9wLTEgYWNjdXJhY3kgb24gSW1hZ2VOZXQsIGFjaGlldmVkIGEgbmV3IHN0YXRlIG9mIHRoZSBhcnQuIEZ1cnRoZXJtb3JlLCB3ZSBzaG93IHRoYXQgdGhlIG1vZGVsIHNvdXAgYXBwcm9hY2ggZXh0ZW5kcyB0byBtdWx0aXBsZSBpbWFnZSBjbGFzc2lmaWNhdGlvbiBhbmQgbmF0dXJhbCBsYW5ndWFnZSBwcm9jZXNzaW5nIHRhc2tzLCBpbXByb3ZlcyBvdXQtb2YtZGlzdHJpYnV0aW9uIHBlcmZvcm1hbmNlLCBhbmQgaW1wcm92ZXMgemVyby1zaG90IHBlcmZvcm1hbmNlIG9uIG5ldyBkb3duc3RyZWFtIHRhc2tzLiBGaW5hbGx5LCB3ZSBhbmFseXRpY2FsbHkgcmVsYXRlIHRoZSBwZXJmb3JtYW5jZSBzaW1pbGFyaXR5IG9mIHdlaWdodC1hdmVyYWdpbmcgYW5kIGxvZ2l0LWVuc2VtYmxpbmcgdG8gZmxhdG5lc3Mgb2YgdGhlIGxvc3MgYW5kIGNvbmZpZGVuY2Ugb2YgdGhlIHByZWRpY3Rpb25zLCBhbmQgdmFsaWRhdGUgdGhpcyByZWxhdGlvbiBlbXBpcmljYWxseS4gQ29kZSBpcyBhdmFpbGFibGUgYXQgdGhpcyBodHRwcyBVUkwuIiw4LjAsLE9wZW4gd2VpZ2h0cyAobm9uLWNvbW1lcmNpYWwpLCJVbml0ZWQgU3RhdGVzIG9mIEFtZXJpY2EsVW5pdGVkIFN0YXRlcyBvZiBBbWVyaWNhLFVuaXRlZCBTdGF0ZXMgb2YgQW1lcmljYSxVbml0ZWQgU3RhdGVzIG9mIEFtZXJpY2EsSXNyYWVsIiwsLCwsLDIwMjYtMDUtMjUgMTI6MTU6MTArMDA6MDAsLCwsLCwiQWNhZGVtaWEsQWNhZGVtaWEsSW5kdXN0cnksSW5kdXN0cnksQWNhZGVtaWEiLCwsLCxVbnJlbGVhc2VkLCJubyBsaWNlbnNlCmNvZGUgaGVyZSwgbWF5IGp1c3QgYmUgaW5mZXJlbmNlIGNvZGU6IGh0dHBzOi8vZ2l0aHViLmNvbS9tbGZvdW5kYXRpb25zL21vZGVsLXNvdXBzICIsLCwsLCwsT3BlcmF0aW9uIGNvdW50aW5nLCwsLCxZZXMKR1BUMy02LjdCICsgbXVQLExhbmd1YWdlLExhbmd1YWdlIG1vZGVsaW5nL2dlbmVyYXRpb24sIk1pY3Jvc29mdCxPcGVuQUkiLCJHcmVnIFlhbmcsIEVkd2FyZCBKLiBIdSwgSWdvciBCYWJ1c2Noa2luLCBTenltb24gU2lkb3IsIFhpYW9kb25nIExpdSwgRGF2aWQgRmFyaGksIE5pY2sgUnlkZXIsIEpha3ViIFBhY2hvY2tpLCBXZWl6aHUgQ2hlbiwgSmlhbmZlbmcgR2FvIiwyMDIyLTAzLTA3LFRlbnNvciBQcm9ncmFtcyBWOiBUdW5pbmcgTGFyZ2UgTmV1cmFsIE5ldHdvcmtzIHZpYSBaZXJvLVNob3QgSHlwZXJwYXJhbWV0ZXIgVHJhbnNmZXIsaHR0cHM6Ly9hcnhpdi5vcmcvYWJzLzIyMDMuMDM0NjYsMjYyLjAsLCw2NzAwMDAwMDAwLjAsLDEuMjhlKzIyLCIiIndlIG91dHBlcmZvcm0gcHVibGlzaGVkIG51bWJlcnMgb2YgdGhlIDYuN0IgR1BULTMgbW9kZWwsIHdpdGgKdHVuaW5nIGNvc3Qgb25seSA3JSBvZiB0b3RhbCBwcmV0cmFpbmluZyBjb3N0LiIiCgpHUFQtMyA2LjdCIHJlcG9ydGVkIHRyYWluaW5nIGNvbXB1dGUgaXMgMS4yZSsyMiBGTE9QIAoKMS4yZSsyMiBGTE9QICogMS4wNyA9IDEuMjg0ZSsyMiBGTE9QCgo2IEZMT1AgLyBwYXJhbWV0ZXIgLyB0b2tlbiAqIDY2NjAwMDAwMDAgcGFyYW1ldGVycyAqIDMwMDAwMDAwMDAwMCB0b2tlbnMgPSAxLjE5ODggw5cgMTBeMjIgRkxPUAoKIiwzMDAwMDAwMDAwMDAsLCwsLCxDb25maWRlbnQsIkh5cGVycGFyYW1ldGVyIChIUCkgdHVuaW5nIGluIGRlZXAgbGVhcm5pbmcgaXMgYW4gZXhwZW5zaXZlIHByb2Nlc3MsIHByb2hpYml0aXZlbHkgc28gZm9yIG5ldXJhbCBuZXR3b3JrcyAoTk5zKSB3aXRoIGJpbGxpb25zIG9mIHBhcmFtZXRlcnMuIFdlIHNob3cgdGhhdCwgaW4gdGhlIHJlY2VudGx5IGRpc2NvdmVyZWQgTWF4aW1hbCBVcGRhdGUgUGFyYW1ldHJpemF0aW9uIChtdVApLCBtYW55IG9wdGltYWwgSFBzIHJlbWFpbiBzdGFibGUgZXZlbiBhcyBtb2RlbCBzaXplIGNoYW5nZXMuIFRoaXMgbGVhZHMgdG8gYSBuZXcgSFAgdHVuaW5nIHBhcmFkaWdtIHdlIGNhbGwgbXVUcmFuc2ZlcjogcGFyYW1ldHJpemUgdGhlIHRhcmdldCBtb2RlbCBpbiBtdVAsIHR1bmUgdGhlIEhQIGluZGlyZWN0bHkgb24gYSBzbWFsbGVyIG1vZGVsLCBhbmQgemVyby1zaG90IHRyYW5zZmVyIHRoZW0gdG8gdGhlIGZ1bGwtc2l6ZWQgbW9kZWwsIGkuZS4sIHdpdGhvdXQgZGlyZWN0bHkgdHVuaW5nIHRoZSBsYXR0ZXIgYXQgYWxsLiBXZSB2ZXJpZnkgbXVUcmFuc2ZlciBvbiBUcmFuc2Zvcm1lciBhbmQgUmVzTmV0LiBGb3IgZXhhbXBsZSwgMSkgYnkgdHJhbnNmZXJyaW5nIHByZXRyYWluaW5nIEhQcyBmcm9tIGEgbW9kZWwgb2YgMTNNIHBhcmFtZXRlcnMsIHdlIG91dHBlcmZvcm0gcHVibGlzaGVkIG51bWJlcnMgb2YgQkVSVC1sYXJnZSAoMzUwTSBwYXJhbWV0ZXJzKSwgd2l0aCBhIHRvdGFsIHR1bmluZyBjb3N0IGVxdWl2YWxlbnQgdG8gcHJldHJhaW5pbmcgQkVSVC1sYXJnZSBvbmNlOyAyKSBieSB0cmFuc2ZlcnJpbmcgZnJvbSA0ME0gcGFyYW1ldGVycywgd2Ugb3V0cGVyZm9ybSBwdWJsaXNoZWQgbnVtYmVycyBvZiB0aGUgNi43QiBHUFQtMyBtb2RlbCwgd2l0aCB0dW5pbmcgY29zdCBvbmx5IDclIG9mIHRvdGFsIHByZXRyYWluaW5nIGNvc3QuIEEgUHl0b3JjaCBpbXBsZW1lbnRhdGlvbiBvZiBvdXIgdGVjaG5pcXVlIGNhbiBiZSBmb3VuZCBhdCB0aGlzIGh0dHAgVVJMIGFuZCBpbnN0YWxsYWJsZSB2aWEgYHBpcCBpbnN0YWxsIG11cGAuIiwxLjAsR1BUMy02LjdCICsgbXVQLFVucmVsZWFzZWQsIlVuaXRlZCBTdGF0ZXMgb2YgQW1lcmljYSxVbml0ZWQgU3RhdGVzIG9mIEFtZXJpY2EiLCw4LjRlKzIwLCIiIndlIG91dHBlcmZvcm0gcHVibGlzaGVkIG51bWJlcnMgb2YgdGhlIDYuN0IgR1BULTMgbW9kZWwsIHdpdGgKdHVuaW5nIGNvc3Qgb25seSA3JSBvZiB0b3RhbCBwcmV0cmFpbmluZyBjb3N0LiIiCgpHUFQtMyA2LjdCIHJlcG9ydGVkIHRyYWluaW5nIGNvbXB1dGUgaXMgMS4yZSsyMiBGTE9QIAoKMS4yZSsyMiBGTE9QICogMC4wNyA9IDguNGUrMjAgRkxPUCIsLCwyMDI2LTA1LTI1IDEyOjEyOjA3KzAwOjAwLCwsR1BUMy02LjdCICsgbXVQLCwsIkluZHVzdHJ5LEluZHVzdHJ5IiwsLCwsVW5yZWxlYXNlZCwidGhlaXIgcmVwbyBpcyBvcGVuOiBodHRwczovL2dpdGh1Yi5jb20vbWljcm9zb2Z0L211cAoKVGhlIHRlY2huaXF1ZSBpcyBvcGVuLCBub3QgdGhlIG1vZGVsLiBHUFQtMyBpc24ndCBvcGVuIHNvIGl0IHdvdWxkbid0IGJlIHBvc3NpYmxlIGZvciBwZW9wbGUgdG8gcmVjcmVhdGUgR1BULTMgKyBtdVAgd2l0aCB0aGlzIGNvZGUiLCwsLCwsLCJDb21wYXJpc29uIHdpdGggb3RoZXIgbW9kZWxzLE9wZXJhdGlvbiBjb3VudGluZyIsLCwsLE5vCk1lZ2FTeW4sTWVkaWNpbmUsRHJ1ZyBkaXNjb3ZlcnksQ29sbGFib3JhdGlvbnMgUGhhcm1hY2V1dGljYWxzLCJGYWJpbyBVcmJpbmEsIEZpbGlwcGEgTGVudHpvcywgQ8OpZHJpYyBJbnZlcm5penppLCBTZWFuIEVraW5zIiwyMDIyLTAzLTA3LER1YWwgVXNlIG9mIEFydGlmaWNpYWwgSW50ZWxsaWdlbmNlLXBvd2VyZWQgRHJ1ZyBEaXNjb3ZlcnksaHR0cHM6Ly93d3cubmNiaS5ubG0ubmloLmdvdi9wbWMvYXJ0aWNsZXMvUE1DOTU0NDI4MC8sMTQ4LjAsSGlzdG9yaWNhbCBzaWduaWZpY2FuY2UsIk5vdGFibGUgZXhhbXBsZSBvZiBhbiBBSSBtb2RlbCBoYXZpbmcgYSBwb3RlbnRpYWwgZHVhbCB1c2UgZm9yIGJpby9jaGVtaWNhbCB3ZWFwb25zOgoKIiJUbyBuYXJyb3cgdGhlIHVuaXZlcnNlIG9mIG1vbGVjdWxlcyB3ZSBjaG9zZSB0byBkcml2ZSB0aGUgZ2VuZXJhdGl2ZSBtb2RlbCB0b3dhcmRzIGNvbXBvdW5kcyBsaWtlIHRoZSBuZXJ2ZSBhZ2VudCBWWCwgb25lIG9mIHRoZSBtb3N0IHRveGljIGNoZW1pY2FsIHdhcmZhcmUgYWdlbnRzIGRldmVsb3BlZCBkdXJpbmcgdGhlIDIwdGggY2VudHVyeeKAlGEgZmV3IHNhbHQtc2l6ZWQgZ3JhaW5zIG9mIFZYLCAoNuKAkzEwIG1nKTUsIGlzIHN1ZmZpY2llbnQgdG8ga2lsbCBhIHBlcnNvbi4gTmVydmUgYWdlbnRzIHN1Y2ggYXMgTm92aWNob2tzIGhhdmUgYWxzbyBiZWVuIGluIHRoZSBoZWFkbGluZXMgcmVjZW50bHk2LgoKSW4gbGVzcyB0aGFuIDYgaG91cnMgYWZ0ZXIgc3RhcnRpbmcgb24gb3VyIGluLWhvdXNlIHNlcnZlciwgb3VyIG1vZGVsIGdlbmVyYXRlZCBmb3J0eSB0aG91c2FuZCBtb2xlY3VsZXMgdGhhdCBzY29yZWQgd2l0aGluIG91ciBkZXNpcmVkIHRocmVzaG9sZC4gSW4gdGhlIHByb2Nlc3MsIHRoZSBBSSBkZXNpZ25lZCBub3Qgb25seSBWWCwgYnV0IG1hbnkgb3RoZXIga25vd24gY2hlbWljYWwgd2FyZmFyZSBhZ2VudHMgdGhhdCB3ZSBpZGVudGlmaWVkIHRocm91Z2ggdmlzdWFsIGNvbmZpcm1hdGlvbiB3aXRoIHN0cnVjdHVyZXMgaW4gcHVibGljIGNoZW1pc3RyeSBkYXRhYmFzZXMuIE1hbnkgbmV3IG1vbGVjdWxlcyB3ZXJlIGFsc28gZGVzaWduZWQgdGhhdCBsb29rZWQgZXF1YWxseSBwbGF1c2libGUuIFRoZXNlIG5ldyBtb2xlY3VsZXMgd2VyZSBwcmVkaWN0ZWQgdG8gYmUgbW9yZSB0b3hpYyBiYXNlZCBvbiB0aGUgcHJlZGljdGVkIExENTAgaW4gY29tcGFyaXNvbiB0byBwdWJsaWNseSBrbm93biBjaGVtaWNhbCB3YXJmYXJlIGFnZW50cyAoRmlndXJlIDEpLiBUaGlzIHdhcyB1bmV4cGVjdGVkIGFzIHRoZSBkYXRhc2V0cyB3ZSB1c2VkIGZvciB0cmFpbmluZyB0aGUgQUkgZGlkIG5vdCBpbmNsdWRlIHRoZXNlIG5lcnZlIGFnZW50cy4gVGhlIHZpcnR1YWwgbW9sZWN1bGVzIGV2ZW4gb2NjdXBpZWQgYSByZWdpb24gb2YgbW9sZWN1bGFyIHByb3BlcnR5IHNwYWNlIHRoYXQgd2FzIGVudGlyZWx5IHNlcGFyYXRlIHRvIHRoZSBtYW55IHRob3VzYW5kcyBvZiBtb2xlY3VsZXMgaW4gdGhlIG9yZ2FuaXNtLXNwZWNpZmljIExENTAgbW9kZWwsIHdoaWNoIGlzIG1haW5seSBtYWRlIHVwIG9mIHBlc3RpY2lkZXMsIGVudmlyb25tZW50YWwgdG94aW5zLCBhbmQgZHJ1Z3MgKEZpZ3VyZSAxKS4gQnkgaW52ZXJ0aW5nIHRoZSB1c2Ugb2Ygb3VyIG1hY2hpbmUgbGVhcm5pbmcgbW9kZWxzLCB3ZSBoYWQgdHJhbnNmb3JtZWQgb3VyIGlubm9jdW91cyBnZW5lcmF0aXZlIG1vZGVsIGZyb20gYSBoZWxwZnVsIHRvb2wgb2YgbWVkaWNpbmUgdG8gYSBnZW5lcmF0b3Igb2YgbGlrZWx5IGRlYWRseSBtb2xlY3VsZXMuIiIiLCwibW9kZWwgZGV0YWlscyBoZXJlOiBodHRwczovL2NoZW1yeGl2Lm9yZy9lbmdhZ2UvY2hlbXJ4aXYvYXJ0aWNsZS1kZXRhaWxzLzYxNTUxODAzZDFmYzMzNWI3Y2Y4ZmQ0NQoKIiJUaGUgdmFyaWF0aW9uYWwgYXV0b2VuY29kZXIgdXRpbGl6ZXMgYW4gZW5jb2Rlci1kZWNvZGVyIGFyY2hpdGVjdHVyZSB0byBtYXAgY2hlbWljYWwgc3BhY2UgaW50byBhIGxhdGVudCB2ZWN0b3IgMzQuIFRoZSBlbmNvZGVyIGlzIGNvbXBvc2VkIG9mIDMgTFNUTSBsYXllcnMgb2YgNTEyIHVuaXRzIGVhY2ggZm9sbG93ZWQgYnkgYSBsaW5lYXIgbGF5ZXIgb2YgNjQgdW5pdHMgKHRoZSBsYXRlbnQgc3BhY2UpLgpPdXIgZGVjb2RlciBpcyBjb21wcmlzZWQgb2YgMyBMU1RNIGxheWVycyBvZiA1MTIgdW5pdHMgZWFjaCB3aXRoIGRyb3BvdXQgb2YgMC4yIGJldHdlZW4KYWxsIGxheWVycyIiIiwsLCwsLCwsLFVua25vd24sQW4gaW50ZXJuYXRpb25hbCBzZWN1cml0eSBjb25mZXJlbmNlIGV4cGxvcmVkIGhvdyBhcnRpZmljaWFsIGludGVsbGlnZW5jZSAoQUkpIHRlY2hub2xvZ2llcyBmb3IgZHJ1ZyBkaXNjb3ZlcnkgY291bGQgYmUgbWlzdXNlZCBmb3IgZGUgbm92byBkZXNpZ24gb2YgYmlvY2hlbWljYWwgd2VhcG9ucy4gQSB0aG91Z2h0IGV4cGVyaW1lbnQgZXZvbHZlZCBpbnRvIGEgY29tcHV0YXRpb25hbCBwcm9vZi4sLCxIb3N0ZWQgYWNjZXNzIChubyBBUEkpLFVuaXRlZCBTdGF0ZXMgb2YgQW1lcmljYSwsLCwsLDIwMjUtMTEtMjggMTE6NTM6NDQrMDA6MDAsLCwsLCxJbmR1c3RyeSwsLCwsVW5yZWxlYXNlZCwiIiJXZSBjYW4gdXNlIE1lZ2FTeW4gaW4gZmVlIGZvciBzZXJ2aWNlIHdvcmsgZm9yIHlvdS4KV2UgY2FuIHByb3ZpZGUgYW4gYW5udWFsIGxpY2Vuc2UgZm9yIHlvdSB0byBhY2Nlc3MgdGhpcyBzb2Z0d2FyZSBvbiB5b3VyIG93biBzZXJ2ZXIuCldlIHByb3ZpZGUgbWFpbnRlbmFuY2UgYW5kIGN1c3RvbWl6YXRpb24gb3B0aW9ucy4iIgpodHRwczovL3d3dy5jb2xsYWJvcmF0aW9uc3BoYXJtYS5jb20vbWVnYXN5biIsLCwsLCwsLCwsLCxObwpSUS1UcmFuc2Zvcm1lciAoTFNVTi1jYXQgZGF0YXNldCksSW1hZ2UgZ2VuZXJhdGlvbiwiVGV4dC10by1pbWFnZSxJbWFnZSBnZW5lcmF0aW9uIiwiS2FrYW8sUE9TVEVDSCIsIkRveXVwIExlZSwgQ2hpaGVvbiBLaW0sIFNhZWhvb24gS2ltLCBNaW5zdSBDaG8sIFdvb2stU2hpbiBIYW4iLDIwMjItMDMtMDMsQXV0b3JlZ3Jlc3NpdmUgSW1hZ2UgR2VuZXJhdGlvbiB1c2luZyBSZXNpZHVhbCBRdWFudGl6YXRpb24saHR0cHM6Ly9hcnhpdi5vcmcvYWJzLzIyMDMuMDE5NDEsNzYzLjAsLCw2MTIwMDAwMDAuMCwiNjEyTSBmcm9tIFRhYmxlIDUgLSBMU1VOLWNhdCByb3cKd2UgcHJvdmlkZSBkZXRhaWxzIGZvciBMU1VOLWNhdCB3aXRoIGxhcmdlc3QgY29tcHV0ZSIsMi45MTEzMzQ0ZSsxOCwiIiJXZSB1c2UgZWlnaHQgTlZJRElBIEExMDAgR1BVcyB0byB0cmFpbiBSUS1UcmFuc2Zvcm1lciBvZiAxLjRCIHBhcmFtZXRlcnMsIGFuZCBmb3VyIEdQVXMgdG8gdHJhaW5SUS1UcmFuc2Zvcm1lcnMgb2Ygb3RoZXIgc2l6ZXMuIFRoZSB0cmFpbmluZyB0aW1lIGlzIDw5IGRheXMgZm9yIExTVU4tY2F0LCBMU1VOLWJlZHJvb20sIDw0LjUgZGF5cyBmb3IgSW1hZ2VOZXQsIGFuZCBDQy0zTSwgYW5kIDwxIGRheSBmb3IgTFNVTi1jaHVyY2ggYW5kIEZGSFEuICIiCndlIHByb3ZpZGUgZGV0YWlscyBmb3IgTFNVTi1jYXQgd2l0aCBsYXJnZXN0IGNvbXB1dGUKCmZsb3BzID0gKDQpICogKDMuMTJlMTQpICogKDkqMjQgKiAzNjAwKSAqICgwLjMpID0gMi45MTEzMzQ0ZSsyMAoobnVtIGdwdSkgKiAocGVhayBmbG9wcykgKiAodGltZSBpbiBzZWNvbmRzKSAqIChhc3N1bWVkIHV0aWxpemF0aW9uIHJhdGUpIiwxMDYwNjUwMjQsc2l6ZSBvZiBMU1VOLWNhdCwyMTYuMCwiOSBkYXlzIGZvciBMU1VOLWNhdAoiIldlIHVzZSBlaWdodCBOVklESUEgQTEwMCBHUFVzIHRvIHRyYWluIFJRLVRyYW5zZm9ybWVyIG9mIDEuNEIgcGFyYW1ldGVycywgYW5kIGZvdXIgR1BVcyB0byB0cmFpblJRLVRyYW5zZm9ybWVycyBvZiBvdGhlciBzaXplcy4gVGhlIHRyYWluaW5nIHRpbWUgaXMgPDkgZGF5cyBmb3IgTFNVTi1jYXQsIExTVU4tYmVkcm9vbSwgPDQuNSBkYXlzIGZvciBJbWFnZU5ldCwgYW5kIENDLTNNLCBhbmQgPDEgZGF5IGZvciBMU1VOLWNodXJjaCBhbmQgRkZIUS4gIiIiLE5WSURJQSBBMTAwLCxMaWtlbHksIkZvciBhdXRvcmVncmVzc2l2ZSAoQVIpIG1vZGVsaW5nIG9mIGhpZ2gtcmVzb2x1dGlvbiBpbWFnZXMsIHZlY3RvciBxdWFudGl6YXRpb24gKFZRKSByZXByZXNlbnRzIGFuIGltYWdlIGFzIGEgc2VxdWVuY2Ugb2YgZGlzY3JldGUgY29kZXMuIEEgc2hvcnQgc2VxdWVuY2UgbGVuZ3RoIGlzIGltcG9ydGFudCBmb3IgYW4gQVIgbW9kZWwgdG8gcmVkdWNlIGl0cyBjb21wdXRhdGlvbmFsIGNvc3RzIHRvIGNvbnNpZGVyIGxvbmctcmFuZ2UgaW50ZXJhY3Rpb25zIG9mIGNvZGVzLiBIb3dldmVyLCB3ZSBwb3N0dWxhdGUgdGhhdCBwcmV2aW91cyBWUSBjYW5ub3Qgc2hvcnRlbiB0aGUgY29kZSBzZXF1ZW5jZSBhbmQgZ2VuZXJhdGUgaGlnaC1maWRlbGl0eSBpbWFnZXMgdG9nZXRoZXIgaW4gdGVybXMgb2YgdGhlIHJhdGUtZGlzdG9ydGlvbiB0cmFkZS1vZmYuIEluIHRoaXMgc3R1ZHksIHdlIHByb3Bvc2UgdGhlIHR3by1zdGFnZSBmcmFtZXdvcmssIHdoaWNoIGNvbnNpc3RzIG9mIFJlc2lkdWFsLVF1YW50aXplZCBWQUUgKFJRLVZBRSkgYW5kIFJRLVRyYW5zZm9ybWVyLCB0byBlZmZlY3RpdmVseSBnZW5lcmF0ZSBoaWdoLXJlc29sdXRpb24gaW1hZ2VzLiBHaXZlbiBhIGZpeGVkIGNvZGVib29rIHNpemUsIFJRLVZBRSBjYW4gcHJlY2lzZWx5IGFwcHJveGltYXRlIGEgZmVhdHVyZSBtYXAgb2YgYW4gaW1hZ2UgYW5kIHJlcHJlc2VudCB0aGUgaW1hZ2UgYXMgYSBzdGFja2VkIG1hcCBvZiBkaXNjcmV0ZSBjb2Rlcy4gVGhlbiwgUlEtVHJhbnNmb3JtZXIgbGVhcm5zIHRvIHByZWRpY3QgdGhlIHF1YW50aXplZCBmZWF0dXJlIHZlY3RvciBhdCB0aGUgbmV4dCBwb3NpdGlvbiBieSBwcmVkaWN0aW5nIHRoZSBuZXh0IHN0YWNrIG9mIGNvZGVzLiBUaGFua3MgdG8gdGhlIHByZWNpc2UgYXBwcm94aW1hdGlvbiBvZiBSUS1WQUUsIHdlIGNhbiByZXByZXNlbnQgYSAyNTbDlzI1NiBpbWFnZSBhcyA4w5c4IHJlc29sdXRpb24gb2YgdGhlIGZlYXR1cmUgbWFwLCBhbmQgUlEtVHJhbnNmb3JtZXIgY2FuIGVmZmljaWVudGx5IHJlZHVjZSB0aGUgY29tcHV0YXRpb25hbCBjb3N0cy4gQ29uc2VxdWVudGx5LCBvdXIgZnJhbWV3b3JrIG91dHBlcmZvcm1zIHRoZSBleGlzdGluZyBBUiBtb2RlbHMgb24gdmFyaW91cyBiZW5jaG1hcmtzIG9mIHVuY29uZGl0aW9uYWwgYW5kIGNvbmRpdGlvbmFsIGltYWdlIGdlbmVyYXRpb24uIE91ciBhcHByb2FjaCBhbHNvIGhhcyBhIHNpZ25pZmljYW50bHkgZmFzdGVyIHNhbXBsaW5nIHNwZWVkIHRoYW4gcHJldmlvdXMgQVIgbW9kZWxzIHRvIGdlbmVyYXRlIGhpZ2gtcXVhbGl0eSBpbWFnZXMuICIsMjAwLjAsLCwiS29yZWEgKFJlcHVibGljIG9mKSxLb3JlYSAoUmVwdWJsaWMgb2YpIiwsLCw0LjAsLDIwMjYtMDUtMjUgMTI6MTU6MDgrMDA6MDAsLCwsLCwiSW5kdXN0cnksQWNhZGVtaWEiLCwsLDg2NC4wLCwsLCwsLCwzMjE4LjAwMjcxODE5ODQwOTYsSGFyZHdhcmUsLCwsLApSUS1UcmFuc2Zvcm1lciAoMS40QiBwYXJhbXMgSW1hZ2VOZXQgZGF0YXNldCksIlZpc2lvbixJbWFnZSBnZW5lcmF0aW9uIixUZXh0LXRvLWltYWdlLCJLYWthbyxQT1NURUNIIiwiRG95dXAgTGVlLCBDaGloZW9uIEtpbSwgU2FlaG9vbiBLaW0sIE1pbnN1IENobywgV29vay1TaGluIEhhbiIsMjAyMi0wMy0wMyxBdXRvcmVncmVzc2l2ZSBJbWFnZSBHZW5lcmF0aW9uIHVzaW5nIFJlc2lkdWFsIFF1YW50aXphdGlvbixodHRwczovL2FyeGl2Lm9yZy9hYnMvMjIwMy4wMTk0MSw3NjMuMCwsLDEzODgwMDAwMDAuMCwxMzg4TSBmcm9tIFRhYmxlIDUgLSBJbWFnZU5ldCByb3dzLDEuMDU2NzA2NTZlKzIwLCIiIldlIHVzZSBlaWdodCBOVklESUEgQTEwMCBHUFVzIHRvIHRyYWluIFJRLVRyYW5zZm9ybWVyIG9mIDEuNEIgcGFyYW1ldGVycywgYW5kIGZvdXIgR1BVcyB0byB0cmFpbiBSUS1UcmFuc2Zvcm1lcnMgb2Ygb3RoZXIgc2l6ZXMuIFRoZSB0cmFpbmluZyB0aW1lIGlzIDw5IGRheXMgZm9yIExTVU4tY2F0LCBMU1VOLWJlZHJvb20sIDw0LjUgZGF5cyBmb3IgSW1hZ2VOZXQsIGFuZCBDQy0zTSwgYW5kIDwxIGRheSBmb3IgTFNVTi1jaHVyY2ggYW5kIEZGSFEuICIiCgpRdW90ZSBwcm9iYWJseSBpbnZvbHZlcyBhIHR5cG8g4oCTIEkgZXhwZWN0IDggQTEwMHMgd2VyZSB1c2VkIGZvciA0LjUgZGF5cyB0byB0cmFpbiB0aGUgMy44QiBtb2RlbC4gMS40QiBtb2RlbCBwcm9iYWJseSB1c2VkIDQgR1BVcy4KCkJlc3QgZ3Vlc3M6ICg0KSAqICgzLjEyZTE0KSAqICg3OC40ICogMzYwMCkgKiAoMC4zKSA9IDEuMDU3ZTIwCihudW0gZ3B1KSAqIChwZWFrIGZsb3BzKSAqICh0aW1lIGluIHNlY29uZHMpICogKGFzc3VtZWQgdXRpbGl6YXRpb24gcmF0ZSkgIiwzMjc2ODAwMDAsc2l6ZSBvZiBJbWFnZU5ldCw3OC40NDI3MDAxNTcsIjQuNSBkYXlzIGZvciBJbWFnZU5ldCBmb3IgMS40QiBtb2RlbCwgYnV0IEkgZXhwZWN0IHRoaXMgd2FzIGEgdHlwbzsgcHJvYmFibHkgdGhlIGRldGFpbHMgYXJlIGZvciB0aGUgbGFyZ2VzdCBtb2RlbC4gVGhpcyBhbHNvIHN1Z2dlc3RzIHRyYWluaW5nIHRoZSAxLjRCIG1vZGVsIHVzZWQgNCByYXRoZXIgdGhhbiA4IEdQVXMsIHNvIHdvdWxkIGhhdmUgdGFrZW4gfiB0d2ljZSBhcyBsb25nLgoKQmFzZWQgb24gdGhpcywgSSB1c2UgNC41IGRheXMgKiAoMS4zODhCIC8gMy44MjJCKSAqIDIgPSA3OC40IGhvdXJzCgoiIldlIHVzZSBlaWdodCBOVklESUEgQTEwMCBHUFVzIHRvIHRyYWluIFJRLVRyYW5zZm9ybWVyIG9mIDEuNEIgcGFyYW1ldGVycywgYW5kIGZvdXIgR1BVcyB0byB0cmFpbiBSUS1UcmFuc2Zvcm1lcnMgb2Ygb3RoZXIgc2l6ZXMuIFRoZSB0cmFpbmluZyB0aW1lIGlzIDw5IGRheXMgZm9yIExTVU4tY2F0LCBMU1VOLWJlZHJvb20sIDw0LjUgZGF5cyBmb3IgSW1hZ2VOZXQsIGFuZCBDQy0zTSwgYW5kIDwxIGRheSBmb3IgTFNVTi1jaHVyY2ggYW5kIEZGSFEuICIiIixOVklESUEgQTEwMCwsTGlrZWx5LCJGb3IgYXV0b3JlZ3Jlc3NpdmUgKEFSKSBtb2RlbGluZyBvZiBoaWdoLXJlc29sdXRpb24gaW1hZ2VzLCB2ZWN0b3IgcXVhbnRpemF0aW9uIChWUSkgcmVwcmVzZW50cyBhbiBpbWFnZSBhcyBhIHNlcXVlbmNlIG9mIGRpc2NyZXRlIGNvZGVzLiBBIHNob3J0IHNlcXVlbmNlIGxlbmd0aCBpcyBpbXBvcnRhbnQgZm9yIGFuIEFSIG1vZGVsIHRvIHJlZHVjZSBpdHMgY29tcHV0YXRpb25hbCBjb3N0cyB0byBjb25zaWRlciBsb25nLXJhbmdlIGludGVyYWN0aW9ucyBvZiBjb2Rlcy4gSG93ZXZlciwgd2UgcG9zdHVsYXRlIHRoYXQgcHJldmlvdXMgVlEgY2Fubm90IHNob3J0ZW4gdGhlIGNvZGUgc2VxdWVuY2UgYW5kIGdlbmVyYXRlIGhpZ2gtZmlkZWxpdHkgaW1hZ2VzIHRvZ2V0aGVyIGluIHRlcm1zIG9mIHRoZSByYXRlLWRpc3RvcnRpb24gdHJhZGUtb2ZmLiBJbiB0aGlzIHN0dWR5LCB3ZSBwcm9wb3NlIHRoZSB0d28tc3RhZ2UgZnJhbWV3b3JrLCB3aGljaCBjb25zaXN0cyBvZiBSZXNpZHVhbC1RdWFudGl6ZWQgVkFFIChSUS1WQUUpIGFuZCBSUS1UcmFuc2Zvcm1lciwgdG8gZWZmZWN0aXZlbHkgZ2VuZXJhdGUgaGlnaC1yZXNvbHV0aW9uIGltYWdlcy4gR2l2ZW4gYSBmaXhlZCBjb2RlYm9vayBzaXplLCBSUS1WQUUgY2FuIHByZWNpc2VseSBhcHByb3hpbWF0ZSBhIGZlYXR1cmUgbWFwIG9mIGFuIGltYWdlIGFuZCByZXByZXNlbnQgdGhlIGltYWdlIGFzIGEgc3RhY2tlZCBtYXAgb2YgZGlzY3JldGUgY29kZXMuIFRoZW4sIFJRLVRyYW5zZm9ybWVyIGxlYXJucyB0byBwcmVkaWN0IHRoZSBxdWFudGl6ZWQgZmVhdHVyZSB2ZWN0b3IgYXQgdGhlIG5leHQgcG9zaXRpb24gYnkgcHJlZGljdGluZyB0aGUgbmV4dCBzdGFjayBvZiBjb2Rlcy4gVGhhbmtzIHRvIHRoZSBwcmVjaXNlIGFwcHJveGltYXRpb24gb2YgUlEtVkFFLCB3ZSBjYW4gcmVwcmVzZW50IGEgMjU2w5cyNTYgaW1hZ2UgYXMgOMOXOCByZXNvbHV0aW9uIG9mIHRoZSBmZWF0dXJlIG1hcCwgYW5kIFJRLVRyYW5zZm9ybWVyIGNhbiBlZmZpY2llbnRseSByZWR1Y2UgdGhlIGNvbXB1dGF0aW9uYWwgY29zdHMuIENvbnNlcXVlbnRseSwgb3VyIGZyYW1ld29yayBvdXRwZXJmb3JtcyB0aGUgZXhpc3RpbmcgQVIgbW9kZWxzIG9uIHZhcmlvdXMgYmVuY2htYXJrcyBvZiB1bmNvbmRpdGlvbmFsIGFuZCBjb25kaXRpb25hbCBpbWFnZSBnZW5lcmF0aW9uLiBPdXIgYXBwcm9hY2ggYWxzbyBoYXMgYSBzaWduaWZpY2FudGx5IGZhc3RlciBzYW1wbGluZyBzcGVlZCB0aGFuIHByZXZpb3VzIEFSIG1vZGVscyB0byBnZW5lcmF0ZSBoaWdoLXF1YWxpdHkgaW1hZ2VzLiAiLDUwLjAsLCwiS29yZWEgKFJlcHVibGljIG9mKSxLb3JlYSAoUmVwdWJsaWMgb2YpIiwsLCw4LjAsLDIwMjYtMDUtMjUgMTI6MTU6MDgrMDA6MDAsLCwsLCwiSW5kdXN0cnksQWNhZGVtaWEiLCwsLDg2NC4wLCwsLCwsLCw2NDM2LjAwNTQzNjM5NjgxOSxIYXJkd2FyZSwsLCwsClJRLVRyYW5zZm9ybWVyICgzLjhCIHBhcmFtcyBJbWFnZU5ldCBkYXRhc2V0KSwiVmlzaW9uLEltYWdlIGdlbmVyYXRpb24iLFRleHQtdG8taW1hZ2UsIktha2FvLFBPU1RFQ0giLCJEb3l1cCBMZWUsIENoaWhlb24gS2ltLCBTYWVob29uIEtpbSwgTWluc3UgQ2hvLCBXb29rLVNoaW4gSGFuIiwyMDIyLTAzLTAzLEF1dG9yZWdyZXNzaXZlIEltYWdlIEdlbmVyYXRpb24gdXNpbmcgUmVzaWR1YWwgUXVhbnRpemF0aW9uLGh0dHBzOi8vYXJ4aXYub3JnL2Ficy8yMjAzLjAxOTQxLDc2My4wLCwsMzgyMjAwMDAwMC4wLDM4MjJNIGZyb20gVGFibGUgNSAtIEltYWdlTmV0IHJvd3MsMi45MTEzMzQ0ZSsyMCwiIiJXZSB1c2UgZWlnaHQgTlZJRElBIEExMDAgR1BVcyB0byB0cmFpbiBSUS1UcmFuc2Zvcm1lciBvZiAxLjRCIHBhcmFtZXRlcnMsIGFuZCBmb3VyIEdQVXMgdG8gdHJhaW4gUlEtVHJhbnNmb3JtZXJzIG9mIG90aGVyIHNpemVzLiBUaGUgdHJhaW5pbmcgdGltZSBpcyA8OSBkYXlzIGZvciBMU1VOLWNhdCwgTFNVTi1iZWRyb29tLCA8NC41IGRheXMgZm9yIEltYWdlTmV0LCBhbmQgQ0MtM00sIGFuZCA8MSBkYXkgZm9yIExTVU4tY2h1cmNoIGFuZCBGRkhRLiAiIgoKVGFrZW4gbGl0ZXJhbGx5LCBzdWdnZXN0cyAzLjhCIG1vZGVsIHVzZWQgZmV3ZXIgR1BVcyB0aGFuIDEuNEIuIFRoaXMgc2VlbXMgbGlrZWx5IHRvIGJlIGEgdHlwbywgc28gSSBhc3N1bWUgZGV0YWlscyBhcmUgbWVhbnQgdG8gYmUgZ2l2ZW4gZm9yIGxhcmdlc3QgbW9kZWwgKDMuOEIpLgoKKDgpICogKDMuMTJlMTQpICogKDQuNSAqIDI0ICogMzYwMCkgKiAoMC4zKSA9IDIuOTExZTIwCihudW0gZ3B1KSAqIChwZWFrIGZsb3BzKSAqICh0aW1lIGluIHNlY29uZHMpICogKGFzc3VtZWQgdXRpbGl6YXRpb24gcmF0ZSkiLDMyNzY4MDAwMCxzaXplIG9mIEltYWdlTmV0LDEwOC4wLCJTdGF0ZXMgNC41IGRheXMgZm9yIEltYWdlTmV0IGZvciAxLjRCIG1vZGVsLCBidXQgdGhpcyBpcyBwcm9iYWJseSBhIHR5cG8uIEkgZXhwZWN0IHRoZXNlIGRldGFpbHMgd2VyZSBnaXZlbiBmb3IgdGhlIGxhcmdlc3QgbW9kZWwuCgoiIldlIHVzZSBlaWdodCBOVklESUEgQTEwMCBHUFVzIHRvIHRyYWluIFJRLVRyYW5zZm9ybWVyIG9mIDEuNEIgcGFyYW1ldGVycywgYW5kIGZvdXIgR1BVcyB0byB0cmFpblJRLVRyYW5zZm9ybWVycyBvZiBvdGhlciBzaXplcy4gVGhlIHRyYWluaW5nIHRpbWUgaXMgPDkgZGF5cyBmb3IgTFNVTi1jYXQsIExTVU4tYmVkcm9vbSwgPDQuNSBkYXlzIGZvciBJbWFnZU5ldCwgYW5kIENDLTNNLCBhbmQgPDEgZGF5IGZvciBMU1VOLWNodXJjaCBhbmQgRkZIUS4gIiIiLE5WSURJQSBBMTAwLCxMaWtlbHksIkZvciBhdXRvcmVncmVzc2l2ZSAoQVIpIG1vZGVsaW5nIG9mIGhpZ2gtcmVzb2x1dGlvbiBpbWFnZXMsIHZlY3RvciBxdWFudGl6YXRpb24gKFZRKSByZXByZXNlbnRzIGFuIGltYWdlIGFzIGEgc2VxdWVuY2Ugb2YgZGlzY3JldGUgY29kZXMuIEEgc2hvcnQgc2VxdWVuY2UgbGVuZ3RoIGlzIGltcG9ydGFudCBmb3IgYW4gQVIgbW9kZWwgdG8gcmVkdWNlIGl0cyBjb21wdXRhdGlvbmFsIGNvc3RzIHRvIGNvbnNpZGVyIGxvbmctcmFuZ2UgaW50ZXJhY3Rpb25zIG9mIGNvZGVzLiBIb3dldmVyLCB3ZSBwb3N0dWxhdGUgdGhhdCBwcmV2aW91cyBWUSBjYW5ub3Qgc2hvcnRlbiB0aGUgY29kZSBzZXF1ZW5jZSBhbmQgZ2VuZXJhdGUgaGlnaC1maWRlbGl0eSBpbWFnZXMgdG9nZXRoZXIgaW4gdGVybXMgb2YgdGhlIHJhdGUtZGlzdG9ydGlvbiB0cmFkZS1vZmYuIEluIHRoaXMgc3R1ZHksIHdlIHByb3Bvc2UgdGhlIHR3by1zdGFnZSBmcmFtZXdvcmssIHdoaWNoIGNvbnNpc3RzIG9mIFJlc2lkdWFsLVF1YW50aXplZCBWQUUgKFJRLVZBRSkgYW5kIFJRLVRyYW5zZm9ybWVyLCB0byBlZmZlY3RpdmVseSBnZW5lcmF0ZSBoaWdoLXJlc29sdXRpb24gaW1hZ2VzLiBHaXZlbiBhIGZpeGVkIGNvZGVib29rIHNpemUsIFJRLVZBRSBjYW4gcHJlY2lzZWx5IGFwcHJveGltYXRlIGEgZmVhdHVyZSBtYXAgb2YgYW4gaW1hZ2UgYW5kIHJlcHJlc2VudCB0aGUgaW1hZ2UgYXMgYSBzdGFja2VkIG1hcCBvZiBkaXNjcmV0ZSBjb2Rlcy4gVGhlbiwgUlEtVHJhbnNmb3JtZXIgbGVhcm5zIHRvIHByZWRpY3QgdGhlIHF1YW50aXplZCBmZWF0dXJlIHZlY3RvciBhdCB0aGUgbmV4dCBwb3NpdGlvbiBieSBwcmVkaWN0aW5nIHRoZSBuZXh0IHN0YWNrIG9mIGNvZGVzLiBUaGFua3MgdG8gdGhlIHByZWNpc2UgYXBwcm94aW1hdGlvbiBvZiBSUS1WQUUsIHdlIGNhbiByZXByZXNlbnQgYSAyNTbDlzI1NiBpbWFnZSBhcyA4w5c4IHJlc29sdXRpb24gb2YgdGhlIGZlYXR1cmUgbWFwLCBhbmQgUlEtVHJhbnNmb3JtZXIgY2FuIGVmZmljaWVudGx5IHJlZHVjZSB0aGUgY29tcHV0YXRpb25hbCBjb3N0cy4gQ29uc2VxdWVudGx5LCBvdXIgZnJhbWV3b3JrIG91dHBlcmZvcm1zIHRoZSBleGlzdGluZyBBUiBtb2RlbHMgb24gdmFyaW91cyBiZW5jaG1hcmtzIG9mIHVuY29uZGl0aW9uYWwgYW5kIGNvbmRpdGlvbmFsIGltYWdlIGdlbmVyYXRpb24uIE91ciBhcHByb2FjaCBhbHNvIGhhcyBhIHNpZ25pZmljYW50bHkgZmFzdGVyIHNhbXBsaW5nIHNwZWVkIHRoYW4gcHJldmlvdXMgQVIgbW9kZWxzIHRvIGdlbmVyYXRlIGhpZ2gtcXVhbGl0eSBpbWFnZXMuICIsNTAuMCwsLCJLb3JlYSAoUmVwdWJsaWMgb2YpLEtvcmVhIChSZXB1YmxpYyBvZikiLCwsLDQuMCwsMjAyNi0wNS0yNSAxMjoxNTowOSswMDowMCwsLCwsLCJJbmR1c3RyeSxBY2FkZW1pYSIsLCwsNDMyLjAsLCwsLCwsLDMyMTguMDAyNzE4MTk4NDA5NixIYXJkd2FyZSwsLCwsClN0YXRlbWVudCBDdXJyaWN1bHVtIExlYXJuaW5nLCJMYW5ndWFnZSxNYXRoZW1hdGljcyIsIkF1dG9tYXRlZCB0aGVvcmVtIHByb3ZpbmcsTGFuZ3VhZ2UgbW9kZWxpbmcvZ2VuZXJhdGlvbixRdWVzdGlvbiBhbnN3ZXJpbmcsTWF0aGVtYXRpY2FsIHJlYXNvbmluZyIsT3BlbkFJLCJTdGFuaXNsYXMgUG9sdSwgSmVzc2UgTWljaGFlbCBIYW4sIEt1bmhhbyBaaGVuZywgTWFudGFzIEJha3N5cywgSWdvciBCYWJ1c2Noa2luLCBJbHlhIFN1dHNrZXZlciAiLDIwMjItMDMtMDIsRm9ybWFsIE1hdGhlbWF0aWNzIFN0YXRlbWVudCBDdXJyaWN1bHVtIExlYXJuaW5nLGh0dHBzOi8vYXJ4aXYub3JnL2Ficy8yMjAyLjAxMzQ0LDE2MS4wLFNPVEEgaW1wcm92ZW1lbnQsIiIiYnkgYXBwbHlpbmcgdGhpcyBleHBlcnQgaXRlcmF0aW9uIHRvIGEgbWFudWFsbHkgY3VyYXRlZCBzZXQgb2YgcHJvYmxlbSBzdGF0ZW1lbnRzLCB3ZSBhY2hpZXZlIHN0YXRlLW9mLXRoZS1hcnQgb24gdGhlIG1pbmlGMkYgYmVuY2htYXJrLCBhdXRvbWF0aWNhbGx5IHNvbHZpbmcgbXVsdGlwbGUgY2hhbGxlbmdpbmcgcHJvYmxlbXMgZHJhd24gZnJvbSBoaWdoIHNjaG9vbCBvbHltcGlhZHMuIiIiLDc3NDAwMDAwMC4wLCwxLjc5MDE2NDhlKzIyLCJwcmV0cmFpbmluZzogCjYgRkxPUC9wYXJhbWV0ZXIvdG9rZW4gKiA3NzQwMDAwMDAgcGFyYW1ldGVycyAqIDM3MjAwMDAwMDAwMCB0b2tlbnMgPSAxLjcyNzU2OGUrMjEgRkxPUCAKCnVua25vd24gbnVtYmVyIG9mIGVwb2NocyAtPiAiIkxpa2VseSIiIGNvbmZpZGVuY2UKCmV4cGVydCBpdGVyYXRpb246IAozMTIwMDAwMDAwMDAwMDAgRkxPUC9HUFUvc2VjICogNDgwMDAgR1BVLWhvdXJzICogMzYwMCBzZWMgLyBob3VyICogMC4zIFthc3N1bWVkIHV0aWxpemF0aW9uXSA9IDEuNjE3NDA4ZSsyMiBGTE9QCgoxLjYxNzQwOGUrMjIgRkxPUCArIDEuNzI3NTY4ZSsyMSBGTE9QID0gMS43OTAxNjQ4ZSsyMiBGTE9QIiwzNzIwMDAwMDAwMDAsIlRhYmxlIG9uIHAxMiBnaXZlcyBXZWJNYXRoIGRhdGFzZXQgc2l6ZSBpbiBHQiBvZiBjb2RlLiBVbmNvbXByZXNzZWQgY29kZSBwcm9iYWJseSBoYXMgYSBzaW1pbGFyIG51bWJlciBvZiB0b2tlbnMgcGVyIGdpZ2FieXRlIGFzIG5hdHVyYWwgbGFuZ3VhZ2UgdGV4dCwgb24gdGhlIG9yZGVyIG9mIDNlOCB0b2tlbnMgcGVyIEdCLiIsLCIiIndpdGggb3VyIDc3NG0gcGFyYW1ldGVycyBtb2RlbCwgcnVubmluZyBhIGZ1bGwgZXhwZXJ0IGl0ZXJhdGlvbiB0byB0cmFpbiDOuCBmdWxsIHJlcXVpcmVkIGFib3V0IDIwMDAgQTEwMApkYXlzIG9mIGNvbXB1dGUiIgoKMjAwMCBkYXlzID0gNDgwMDAgaG91cnMiLE5WSURJQSBBMTAwLCxMaWtlbHksIldlIGV4cGxvcmUgdGhlIHVzZSBvZiBleHBlcnQgaXRlcmF0aW9uIGluIHRoZSBjb250ZXh0IG9mIGxhbmd1YWdlIG1vZGVsaW5nIGFwcGxpZWQgdG8gZm9ybWFsIG1hdGhlbWF0aWNzLiBXZSBzaG93IHRoYXQgYXQgc2FtZSBjb21wdXRlIGJ1ZGdldCwgZXhwZXJ0IGl0ZXJhdGlvbiwgYnkgd2hpY2ggd2UgbWVhbiBwcm9vZiBzZWFyY2ggaW50ZXJsZWF2ZWQgd2l0aCBsZWFybmluZywgZHJhbWF0aWNhbGx5IG91dHBlcmZvcm1zIHByb29mIHNlYXJjaCBvbmx5LiBXZSBhbHNvIG9ic2VydmUgdGhhdCB3aGVuIGFwcGxpZWQgdG8gYSBjb2xsZWN0aW9uIG9mIGZvcm1hbCBzdGF0ZW1lbnRzIG9mIHN1ZmZpY2llbnRseSB2YXJpZWQgZGlmZmljdWx0eSwgZXhwZXJ0IGl0ZXJhdGlvbiBpcyBjYXBhYmxlIG9mIGZpbmRpbmcgYW5kIHNvbHZpbmcgYSBjdXJyaWN1bHVtIG9mIGluY3JlYXNpbmdseSBkaWZmaWN1bHQgcHJvYmxlbXMsIHdpdGhvdXQgdGhlIG5lZWQgZm9yIGFzc29jaWF0ZWQgZ3JvdW5kLXRydXRoIHByb29mcy4gRmluYWxseSwgYnkgYXBwbHlpbmcgdGhpcyBleHBlcnQgaXRlcmF0aW9uIHRvIGEgbWFudWFsbHkgY3VyYXRlZCBzZXQgb2YgcHJvYmxlbSBzdGF0ZW1lbnRzLCB3ZSBhY2hpZXZlIHN0YXRlLW9mLXRoZS1hcnQgb24gdGhlIG1pbmlGMkYgYmVuY2htYXJrLCBhdXRvbWF0aWNhbGx5IHNvbHZpbmcgbXVsdGlwbGUgY2hhbGxlbmdpbmcgcHJvYmxlbXMgZHJhd24gZnJvbSBoaWdoIHNjaG9vbCBvbHltcGlhZHMuIiwsLEFQSSBhY2Nlc3MsVW5pdGVkIFN0YXRlcyBvZiBBbWVyaWNhLCwsLCwsMjAyNi0wNS0yNSAxMjoxNTowOCswMDowMCwsLCwsLEluZHVzdHJ5LCwsLDQ4MDAwLjAsVW5yZWxlYXNlZCwiSXQgc2VlbXMgdGhhdCBvbmx5IGluZmVyZW5jZSBjb2RlIGlzIGhlcmUsIG5vIG1vZGVsIHdlaWdodHMgb3IgcHJlLXRyYWluaW5nIGNvZGU6Cmh0dHBzOi8vZ2l0aHViLmNvbS9vcGVuYWkvbGVhbi1neW0KQXBhY2hlIDIuMAoKIiJXZSBwcmVzZW50IGxlYW4tZ3lt4oCZcyBBUEkiIiIsLCwsLCwsSGFyZHdhcmUsLCwsLE5vCkRlZXBOZXQsTGFuZ3VhZ2UsIkxhbmd1YWdlIG1vZGVsaW5nLFRyYW5zbGF0aW9uLExhbmd1YWdlIG1vZGVsaW5nL2dlbmVyYXRpb24iLE1pY3Jvc29mdCBSZXNlYXJjaCwiSG9uZ3l1IFdhbmcsIFNodW1pbmcgTWEsIExpIERvbmcsIFNoYW9oYW4gSHVhbmcsIERvbmdkb25nIFpoYW5nLCBGdXJ1IFdlaSIsMjAyMi0wMy0wMSwiRGVlcE5ldDogU2NhbGluZyBUcmFuc2Zvcm1lcnMgdG8gMSwwMDAgTGF5ZXJzIixodHRwczovL2FyeGl2Lm9yZy9hYnMvMjIwMy4wMDU1NSwyNDQuMCxTT1RBIGltcHJvdmVtZW50LCIiIlJlbWFya2FibHksIG9uIGEgbXVsdGlsaW5ndWFsIGJlbmNobWFyayB3aXRoIDcsNDgyIHRyYW5zbGF0aW9uIGRpcmVjdGlvbnMsIG91ciAyMDAtbGF5ZXIgbW9kZWwgd2l0aCAzLjJCIHBhcmFtZXRlcnMgc2lnbmlmaWNhbnRseSBvdXRwZXJmb3JtcyB0aGUgNDgtbGF5ZXIgc3RhdGUtb2YtdGhlLWFydCBtb2RlbCB3aXRoIDEyQiBwYXJhbWV0ZXJzIGJ5IDUgQkxFVSBwb2ludHMiIiIsMzIwMDAwMDAwMC4wLCIiIlJlbWFya2FibHksIG9uIGEgbXVsdGlsaW5ndWFsIGJlbmNobWFyayB3aXRoIDcsNDgyIHRyYW5zbGF0aW9uIGRpcmVjdGlvbnMsIG91ciAyMDAtbGF5ZXIgbW9kZWwgd2l0aCAzLjJCIHBhcmFtZXRlcnMgc2lnbmlmaWNhbnRseSBvdXRwZXJmb3JtcyB0aGUgNDgtbGF5ZXIgc3RhdGUtb2YtdGhlLWFydCBtb2RlbCB3aXRoIDEyQiBwYXJhbWV0ZXJzIGJ5IDUgQkxFVSBwb2ludHMsIHdoaWNoIGluZGljYXRlcyBhIHByb21pc2luZyBzY2FsaW5nIGRpcmVjdGlvbiIiCgpFRElUIDA1LzA1LzIwMjI6IFRoZSAxMkIgbW9kZWwgd2FzIHByZXNlbnRlZCBpbiBhbiBlYXJsaWVyIHBhcGVyLiBUaGlzIHBhcGVyIHByZXNlbnRzIGEgMy4yQiBtb2RlbCIsLCJUaGV5IHNob3cgcmVzdWx0cyBvbiBwYXIgd2l0aCB0aGUgb3JpZ2luYWwgVHJhbnNmb3JtZXIsIHNvIHByb2JhYmx5IGxlc3MgdGhhbiAyLjNlMTkgRkxPUC4iLDI3MjYyOTc2MDAwMCwiIiIgVGhlIGZpbmFsIGRhdGEgY29uc2lzdHMgb2YgMTAyIGxhbmd1YWdlcywgMTkzMiBkaXJlY3Rpb25zLCBhbmQKMTJCIHNlbnRlbmNlIHBhaXJzLiIiIiwsLCwsQ29uZmlkZW50LCJJbiB0aGlzIHBhcGVyLCB3ZSBwcm9wb3NlIGEgc2ltcGxlIHlldCBlZmZlY3RpdmUgbWV0aG9kIHRvIHN0YWJpbGl6ZSBleHRyZW1lbHkgZGVlcCBUcmFuc2Zvcm1lcnMuIFNwZWNpZmljYWxseSwgd2UgaW50cm9kdWNlIGEgbmV3IG5vcm1hbGl6YXRpb24gZnVuY3Rpb24gKERlZXBOb3JtKSB0byBtb2RpZnkgdGhlIHJlc2lkdWFsIGNvbm5lY3Rpb24gaW4gVHJhbnNmb3JtZXIsIGFjY29tcGFueWluZyB3aXRoIHRoZW9yZXRpY2FsbHkgZGVyaXZlZCBpbml0aWFsaXphdGlvbi4gSW4tZGVwdGggdGhlb3JldGljYWwgYW5hbHlzaXMgc2hvd3MgdGhhdCBtb2RlbCB1cGRhdGVzIGNhbiBiZSBib3VuZGVkIGluIGEgc3RhYmxlIHdheS4gVGhlIHByb3Bvc2VkIG1ldGhvZCBjb21iaW5lcyB0aGUgYmVzdCBvZiB0d28gd29ybGRzLCBpLmUuLCBnb29kIHBlcmZvcm1hbmNlIG9mIFBvc3QtTE4gYW5kIHN0YWJsZSB0cmFpbmluZyBvZiBQcmUtTE4sIG1ha2luZyBEZWVwTm9ybSBhIHByZWZlcnJlZCBhbHRlcm5hdGl2ZS4gV2Ugc3VjY2Vzc2Z1bGx5IHNjYWxlIFRyYW5zZm9ybWVycyB1cCB0byAxLDAwMCBsYXllcnMgKGkuZS4sIDIsNTAwIGF0dGVudGlvbiBhbmQgZmVlZC1mb3J3YXJkIG5ldHdvcmsgc3VibGF5ZXJzKSB3aXRob3V0IGRpZmZpY3VsdHksIHdoaWNoIGlzIG9uZSBvcmRlciBvZiBtYWduaXR1ZGUgZGVlcGVyIHRoYW4gcHJldmlvdXMgZGVlcCBUcmFuc2Zvcm1lcnMuIFJlbWFya2FibHksIG9uIGEgbXVsdGlsaW5ndWFsIGJlbmNobWFyayB3aXRoIDcsNDgyIHRyYW5zbGF0aW9uIGRpcmVjdGlvbnMsIG91ciAyMDAtbGF5ZXIgbW9kZWwgd2l0aCAzLjJCIHBhcmFtZXRlcnMgc2lnbmlmaWNhbnRseSBvdXRwZXJmb3JtcyB0aGUgNDgtbGF5ZXIgc3RhdGUtb2YtdGhlLWFydCBtb2RlbCB3aXRoIDEyQiBwYXJhbWV0ZXJzIGJ5IDUgQkxFVSBwb2ludHMsIHdoaWNoIGluZGljYXRlcyBhIHByb21pc2luZyBzY2FsaW5nIGRpcmVjdGlvbi4iLDQuMCwsVW5yZWxlYXNlZCxVbml0ZWQgU3RhdGVzIG9mIEFtZXJpY2EsLCwsLCwyMDI2LTA1LTI1IDEyOjE1OjA4KzAwOjAwLCwsLCwsSW5kdXN0cnksLCwyLjNlKzE5LCxPcGVuIHNvdXJjZSwibW9kZWwgY29kZSBpcyBzYWlkIHRvIGJlIHBhcnQgb2YgdGhlIHRvcmNoc2NhbGUgbGlicmFyeSAoSSBhbSBub3Qgc3VyZSBpZiBmdWxsIHByZS10cmFpbmluZyBjb2RlIGlzIGhlcmUpOgpodHRwczovL2dpdGh1Yi5jb20vbWljcm9zb2Z0L3RvcmNoc2NhbGUKCk1JVCBsaWNlbnNlIiwsLCxGUDE2LCwsQ29tcGFyaXNvbiB3aXRoIG90aGVyIG1vZGVscywsLCwsTm8KUG9seUNvZGVyLExhbmd1YWdlLENvZGUgZ2VuZXJhdGlvbixDYXJuZWdpZSBNZWxsb24gVW5pdmVyc2l0eSAoQ01VKSwiRnJhbmsgRi4gWHUsIFVyaSBBbG9uLCBHcmFoYW0gTmV1YmlnLCBWaW5jZW50IEouIEhlbGxlbmRvb3JuIiwyMDIyLTAyLTI2LEEgU3lzdGVtYXRpYyBFdmFsdWF0aW9uIG9mIExhcmdlIExhbmd1YWdlIE1vZGVscyBvZiBDb2RlLGh0dHBzOi8vYXJ4aXYub3JnL2Ficy8yMjAyLjEzMTY5LDg2MC4wLFNPVEEgaW1wcm92ZW1lbnQsIiIiSW4gdGhlIEMgcHJvZ3JhbW1pbmcgbGFuZ3VhZ2UsIFBvbHlDb2RlciBvdXRwZXJmb3JtcyBhbGwgbW9kZWxzIGluY2x1ZGluZyBDb2RleCIiCgpzZWVtcyB0byBiZSBTT1RBIGluIG9wZW4tc291cmNlLCBub3Qgb3ZlcmFsbCIsMjcwMDAwMDAwMC4wLDIuN0IgZm9yIGxhcmdlc3QgbW9kZWwsMS4xZSsyMSwiIiJXZSB1c2UgR1BULU5lb1ggdG9vbGtpdCAxMSB0bwp0cmFpbiB0aGUgbW9kZWwgZWZmaWNpZW50bHkgaW4gcGFyYWxsZWwgd2l0aCA4IE52aWRpYSBSVFggODAwMCBHUFVzIG9uIGEgc2luZ2xlIG1hY2hpbmUuIFRoZSB3YWxsCnRpbWUgdXNlZCB0byB0cmFpbiB0aGUgbGFyZ2VzdCAyLjdCIG1vZGVsIGlzIGFib3V0IDYgd2Vla3MiIgoKOCAqIDEzMCBURkxPUC9zICogNiAqIDcgKiAyNCAqIDM2MDAgKiAwLjMgKHV0aWxpemF0aW9uKSB+PSAxLjFlMjEiLDM5MzAwMDAwMDAwLCIyNDlHQgoKVGhleSB0cmFpbmVkIG9uIDM5QiB0b2tlbnMgcGVyIFRhYmxlIDMsIGJ1dCBJJ20gbm90IHN1cmUgaG93IG1hbnkgZXBvY2hzIHRoYXQgaXMuIE1heSBiZSA8MS4gIiwxMDAwLjAsNiB3ZWVrcyxOVklESUEgUXVhZHJvIFJUWCA4MDAwLCxMaWtlbHksIkxhcmdlIGxhbmd1YWdlIG1vZGVscyAoTE1zKSBvZiBjb2RlIGhhdmUgcmVjZW50bHkgc2hvd24gdHJlbWVuZG91cyBwcm9taXNlIGluIGNvbXBsZXRpbmcgY29kZSBhbmQgc3ludGhlc2l6aW5nIGNvZGUgZnJvbSBuYXR1cmFsIGxhbmd1YWdlIGRlc2NyaXB0aW9ucy4gSG93ZXZlciwgdGhlIGN1cnJlbnQgc3RhdGUtb2YtdGhlLWFydCBjb2RlIExNcyAoZS5nLiwgQ29kZXggKENoZW4gZXQgYWwuLCAyMDIxKSkgYXJlIG5vdCBwdWJsaWNseSBhdmFpbGFibGUsIGxlYXZpbmcgbWFueSBxdWVzdGlvbnMgYWJvdXQgdGhlaXIgbW9kZWwgYW5kIGRhdGEgZGVzaWduIGRlY2lzaW9ucy4gV2UgYWltIHRvIGZpbGwgaW4gc29tZSBvZiB0aGVzZSBibGFua3MgdGhyb3VnaCBhIHN5c3RlbWF0aWMgZXZhbHVhdGlvbiBvZiB0aGUgbGFyZ2VzdCBleGlzdGluZyBtb2RlbHM6IENvZGV4LCBHUFQtSiwgR1BULU5lbywgR1BULU5lb1gtMjBCLCBhbmQgQ29kZVBhcnJvdCwgYWNyb3NzIHZhcmlvdXMgcHJvZ3JhbW1pbmcgbGFuZ3VhZ2VzLiBBbHRob3VnaCBDb2RleCBpdHNlbGYgaXMgbm90IG9wZW4tc291cmNlLCB3ZSBmaW5kIHRoYXQgZXhpc3Rpbmcgb3Blbi1zb3VyY2UgbW9kZWxzIGRvIGFjaGlldmUgY2xvc2UgcmVzdWx0cyBpbiBzb21lIHByb2dyYW1taW5nIGxhbmd1YWdlcywgYWx0aG91Z2ggdGFyZ2V0ZWQgbWFpbmx5IGZvciBuYXR1cmFsIGxhbmd1YWdlIG1vZGVsaW5nLiBXZSBmdXJ0aGVyIGlkZW50aWZ5IGFuIGltcG9ydGFudCBtaXNzaW5nIHBpZWNlIGluIHRoZSBmb3JtIG9mIGEgbGFyZ2Ugb3Blbi1zb3VyY2UgbW9kZWwgdHJhaW5lZCBleGNsdXNpdmVseSBvbiBhIG11bHRpLWxpbmd1YWwgY29ycHVzIG9mIGNvZGUuIFdlIHJlbGVhc2UgYSBuZXcgbW9kZWwsIFBvbHlDb2Rlciwgd2l0aCAyLjdCIHBhcmFtZXRlcnMgYmFzZWQgb24gdGhlIEdQVC0yIGFyY2hpdGVjdHVyZSwgd2hpY2ggd2FzIHRyYWluZWQgb24gMjQ5R0Igb2YgY29kZSBhY3Jvc3MgMTIgcHJvZ3JhbW1pbmcgbGFuZ3VhZ2VzIG9uIGEgc2luZ2xlIG1hY2hpbmUuIEluIHRoZSBDIHByb2dyYW1taW5nIGxhbmd1YWdlLCBQb2x5Q29kZXIgb3V0cGVyZm9ybXMgYWxsIG1vZGVscyBp</x:v>
      </x:c>
    </x:row>
    <x:row r="213" ht="18" customHeight="1">
      <x:c r="A213" s="17" t="n">
        <x:v>208</x:v>
      </x:c>
      <x:c r="B213" s="17" t="n">
        <x:v>309</x:v>
      </x:c>
      <x:c r="C213" s="94" t="str">
        <x:v>bmNsdWRpbmcgQ29kZXguIE91ciB0cmFpbmVkIG1vZGVscyBhcmUgb3Blbi1zb3VyY2UgYW5kIHB1YmxpY2x5IGF2YWlsYWJsZSBhdCB0aGlzIGh0dHBzIFVSTCwgd2hpY2ggZW5hYmxlcyBmdXR1cmUgcmVzZWFyY2ggYW5kIGFwcGxpY2F0aW9uIGluIHRoaXMgYXJlYS4iLCwsT3BlbiB3ZWlnaHRzICh1bnJlc3RyaWN0ZWQpLFVuaXRlZCBTdGF0ZXMgb2YgQW1lcmljYSwsLCwsLDIwMjYtMDUtMjUgMTI6MTU6MTArMDA6MDAsLCwsLCxBY2FkZW1pYSxUcnVlLCwsLFVucmVsZWFzZWQsIk1JVCBsaWNlbnNlIGZvciBtb2RlbCB3ZWlnaHRzCmh0dHBzOi8vaHVnZ2luZ2ZhY2UuY28vTmluZWRheVdhbmcvUG9seUNvZGVyLTIuN0IKCkl0IHNlZW1zIHRoYXQgdGhlcmUgaXMgbm8gcHJldHJhaW5pbmcgY29kZSBoZXJlOiBodHRwczovL2dpdGh1Yi5jb20vVkhlbGxlbmRvb3JuL0NvZGUtTE1zIiwsLCxGUDE2LCwsSGFyZHdhcmUsTmluZWRheVdhbmcsLCwsWWVzCkZvdXJDYXN0TmV0LEVhcnRoIHNjaWVuY2UsV2VhdGhlciBmb3JlY2FzdGluZywiTlZJRElBLE5FUlNDLCBMYXdyZW5jZSBCZXJrZWxleSBOYXRpb25hbCBMYWJvcmF0b3J5LFVuaXZlcnNpdHkgb2YgTWljaGlnYW4sUmljZSBVbml2ZXJzaXR5LENhbGlmb3JuaWEgSW5zdGl0dXRlIG9mIFRlY2hub2xvZ3ksUHVyZHVlIFVuaXZlcnNpdHkiLCJKYWlkZWVwIFBhdGhhaywgU2hhc2hhbmsgU3VicmFtYW5pYW4sIFBldGVyIEhhcnJpbmd0b24sIFNhbmplZXYgUmFqYSwgQXNoZXNoIENoYXR0b3BhZGh5YXksIE1vcnRlemEgTWFyZGFuaSwgVGhvcnN0ZW4gS3VydGgsIERhdmlkIEhhbGwsIFpvbmd5aSBMaSwgS2FteWFyIEF6aXp6YWRlbmVzaGVsaSwgUGVkcmFtIEhhc3NhbnphZGVoLCBLYXJ0aGlrIEthc2hpbmF0aCwgQW5pbWFzaHJlZSBBbmFuZGt1bWFyIiwyMDIyLTAyLTIyLEZvdXJDYXN0TmV0OiBBIEdsb2JhbCBEYXRhLWRyaXZlbiBIaWdoLXJlc29sdXRpb24gV2VhdGhlciBNb2RlbCB1c2luZyBBZGFwdGl2ZSBGb3VyaWVyIE5ldXJhbCBPcGVyYXRvcnMsaHR0cHM6Ly9hcnhpdi5vcmcvYWJzLzIyMDIuMTEyMTQsLFNPVEEgaW1wcm92ZW1lbnQsIiIiRm91ckNhc3ROZXQgbWF0Y2hlcyB0aGUgZm9yZWNhc3RpbmcgYWNjdXJhY3kgb2YgdGhlIEVDTVdGIEludGVncmF0ZWQKRm9yZWNhc3RpbmcgU3lzdGVtIChJRlMpLCBhIHN0YXRlLW9mLXRoZS1hcnQgTnVtZXJpY2FsIFdlYXRoZXIgUHJlZGljdGlvbiAoTldQKSBtb2RlbCwgYXQgc2hvcnQgbGVhZCB0aW1lcyBmb3IgbGFyZ2Utc2NhbGUgdmFyaWFibGVzLCB3aGlsZSBvdXRwZXJmb3JtaW5nIElGUyBmb3Igc21hbGwtc2NhbGUgdmFyaWFibGVzLCBpbmNsdWRpbmcgcHJlY2lwaXRhdGlvbi4gIiIKCiIidGhlIEZvdXJDYXN0TmV0IG1vZGVsIGhhcyBtYW55IGNoYXJhY3RlcmlzdGljcyB0aGF0IG1ha2UgaXQgc3VwZXJpb3IgdG8gdGhlIHByaW9yIFNPVEEgRExXUCBtb2RlbCIiIiwsLDMuNDUwNDcwNGUrMjAsMzEyMDAwMDAwMDAwMDAwIEZMT1AgLyBHUFUgLyBzZWMgW0ExMDBdICogNjQgR1BVcyAqIDE2IGhvdXJzICogMzYwMCBzZWMgLyBob3VyICogMC4zIFthc3N1bWVkIHV0aWxpemF0aW9uXSA9IDMuNDUwNDcwNGUrMjAgRkxPUCwsIiIiIFRoZSBtb2RlbCBpcyBwcmUtdHJhaW5lZCB1c2luZyBhIGNvc2luZSBsZWFybmluZy1yYXRlIHNjaGVkdWxlIHdpdGggYSBzdGFydGluZyBsZWFybmluZyByYXRlIGAxIGZvciA4MCBlcG9jaHMuIEZvbGxvd2luZyB0aGUgcHJlLXRyYWluaW5nLCB0aGUgbW9kZWwgaXMgZmluZS10dW5lZCBmb3IgYSBmdXJ0aGVyIDUwIGVwb2NocyIiCgoiIlRoZSB0cmFpbmluZyBkYXRhc2V0IGNvbnNpc3RzIG9mCjU0MDIwIHNhbXBsZXMgd2hpbGUgdGhlIHZhbGlkYXRpb24gZGF0YXNldCBjb250YWlucyAyOTIwIHNhbXBsZXMiIgoKR2xvYmFsIGJhdGNoIHNpemUgNjQKUGF0Y2ggc2l6ZSBwIMOXIHAgOCDDlyA4IiwxNi4wLCIiIlRoZSBlbmQgdG8gZW5kIHRyYWluaW5nIHRha2VzIGFib3V0IDE2IGhvdXJzCndhbGwtY2xvY2sgdGltZSBvbiBhIGNsdXN0ZXIgb2YgNjQgTnZpZGlhIEExMDAgR1BVcy4iIiIsTlZJRElBIEExMDAsLENvbmZpZGVudCwiRm91ckNhc3ROZXQsIHNob3J0IGZvciBGb3VyaWVyIEZvcmVjYXN0aW5nIE5ldXJhbCBOZXR3b3JrLCBpcyBhIGdsb2JhbCBkYXRhLWRyaXZlbiB3ZWF0aGVyIGZvcmVjYXN0aW5nIG1vZGVsIHRoYXQgcHJvdmlkZXMgYWNjdXJhdGUgc2hvcnQgdG8gbWVkaXVtLXJhbmdlIGdsb2JhbCBwcmVkaWN0aW9ucyBhdCAgcmVzb2x1dGlvbi4gRm91ckNhc3ROZXQgYWNjdXJhdGVseSBmb3JlY2FzdHMgaGlnaC1yZXNvbHV0aW9uLCBmYXN0LXRpbWVzY2FsZSB2YXJpYWJsZXMgc3VjaCBhcyB0aGUgc3VyZmFjZSB3aW5kIHNwZWVkLCBwcmVjaXBpdGF0aW9uLCBhbmQgYXRtb3NwaGVyaWMgd2F0ZXIgdmFwb3IuIEl0IGhhcyBpbXBvcnRhbnQgaW1wbGljYXRpb25zIGZvciBwbGFubmluZyB3aW5kIGVuZXJneSByZXNvdXJjZXMsIHByZWRpY3RpbmcgZXh0cmVtZSB3ZWF0aGVyIGV2ZW50cyBzdWNoIGFzIHRyb3BpY2FsIGN5Y2xvbmVzLCBleHRyYS10cm9waWNhbCBjeWNsb25lcywgYW5kIGF0bW9zcGhlcmljIHJpdmVycy4gRm91ckNhc3ROZXQgbWF0Y2hlcyB0aGUgZm9yZWNhc3RpbmcgYWNjdXJhY3kgb2YgdGhlIEVDTVdGIEludGVncmF0ZWQgRm9yZWNhc3RpbmcgU3lzdGVtIChJRlMpLCBhIHN0YXRlLW9mLXRoZS1hcnQgTnVtZXJpY2FsIFdlYXRoZXIgUHJlZGljdGlvbiAoTldQKSBtb2RlbCwgYXQgc2hvcnQgbGVhZCB0aW1lcyBmb3IgbGFyZ2Utc2NhbGUgdmFyaWFibGVzLCB3aGlsZSBvdXRwZXJmb3JtaW5nIElGUyBmb3IgdmFyaWFibGVzIHdpdGggY29tcGxleCBmaW5lLXNjYWxlIHN0cnVjdHVyZSwgaW5jbHVkaW5nIHByZWNpcGl0YXRpb24uIEZvdXJDYXN0TmV0IGdlbmVyYXRlcyBhIHdlZWstbG9uZyBmb3JlY2FzdCBpbiBsZXNzIHRoYW4gMiBzZWNvbmRzLCBvcmRlcnMgb2YgbWFnbml0dWRlIGZhc3RlciB0aGFuIElGUy4gVGhlIHNwZWVkIG9mIEZvdXJDYXN0TmV0IGVuYWJsZXMgdGhlIGNyZWF0aW9uIG9mIHJhcGlkIGFuZCBpbmV4cGVuc2l2ZSBsYXJnZS1lbnNlbWJsZSBmb3JlY2FzdHMgd2l0aCB0aG91c2FuZHMgb2YgZW5zZW1ibGUtbWVtYmVycyBmb3IgaW1wcm92aW5nIHByb2JhYmlsaXN0aWMgZm9yZWNhc3RpbmcuIFdlIGRpc2N1c3MgaG93IGRhdGEtZHJpdmVuIGRlZXAgbGVhcm5pbmcgbW9kZWxzIHN1Y2ggYXMgRm91ckNhc3ROZXQgYXJlIGEgdmFsdWFibGUgYWRkaXRpb24gdG8gdGhlIG1ldGVvcm9sb2d5IHRvb2xraXQgdG8gYWlkIGFuZCBhdWdtZW50IE5XUCBtb2RlbHMuIiwxMzAuMCwsVW5yZWxlYXNlZCwiVW5pdGVkIFN0YXRlcyBvZiBBbWVyaWNhLFVuaXRlZCBTdGF0ZXMgb2YgQW1lcmljYSxVbml0ZWQgU3RhdGVzIG9mIEFtZXJpY2EsVW5pdGVkIFN0YXRlcyBvZiBBbWVyaWNhLFVuaXRlZCBTdGF0ZXMgb2YgQW1lcmljYSxVbml0ZWQgU3RhdGVzIG9mIEFtZXJpY2EiLCwsLDY0LjAsLDIwMjUtMTEtMjggMTE6NTM6NDQrMDA6MDAsLCwsLCwiSW5kdXN0cnksR292ZXJubWVudCxBY2FkZW1pYSxBY2FkZW1pYSxBY2FkZW1pYSxBY2FkZW1pYSIsLCwsLFVucmVsZWFzZWQsLCwsLCwsNTE0OTguMzYzOTgyNTg5NTksSGFyZHdhcmUsLCwsLE5vClNULU1vRSxMYW5ndWFnZSxMYW5ndWFnZSBtb2RlbGluZy9nZW5lcmF0aW9uLCJHb29nbGUsR29vZ2xlIEJyYWluLEdvb2dsZSBSZXNlYXJjaCIsIkJhcnJldCBab3BoLCBJcndhbiBCZWxsbywgU2FtZWVyIEt1bWFyLCBOYW4gRHUsIFlhbnBpbmcgSHVhbmcsIEplZmYgRGVhbiwgTm9hbSBTaGF6ZWVyLCBXaWxsaWFtIEZlZHVzIiwyMDIyLTAyLTE3LFNULU1vRTogRGVzaWduaW5nIFN0YWJsZSBhbmQgVHJhbnNmZXJhYmxlIFNwYXJzZSBFeHBlcnQgTW9kZWxzLGh0dHBzOi8vYXJ4aXYub3JnL2Ficy8yMjAyLjA4OTA2djIsMzc1LjAsU09UQSBpbXByb3ZlbWVudCwiIiJTVC1Nb0UtMzJCIGltcHJvdmVzIHRoZSBjdXJyZW50IHN0YXRlLW9mLXRoZS1hcnQgb24gdGhlIHRlc3Qgc2VydmVyIHN1Ym1pc3Npb25zIGZvciBib3RoIEFSQyBFYXN5ICg5Mi43IOKGkiA5NC44KSBhbmQgQVJDIENoYWxsZW5nZSAoODEuNCDihpIgODYuNSkuIiIiLDI2OTAwMDAwMDAwMC4wLDI2OUIuIGl0J3MgY2FsbGVkIFNULU1vRS0zMkIgYmVjYXVzZSBpdCdzIGVxdWl2YWxlbnQgdG8gYSAzMkIgZGVuc2UgbW9kZWwuLDIuOWUrMjMsIlRoZSBwYXBlciBjbGFpbXMgIiJzY2FsaW5nIGEgc3BhcnNlIG1vZGVsIHRvIDI2OUIgcGFyYW1ldGVycywgd2l0aCBhIGNvbXB1dGF0aW9uYWwgY29zdCBjb21wYXJhYmxlIHRvIGEgMzJCIGRlbnNlIGVuY29kZXItZGVjb2RlciIiLiBJZiB0aGlzIGlzIHRydWUgZm9yIHRyYWluaW5nIGNvc3QsIHRoZW4gNiozMmU5KjEuNWUxMiA9IDIuOWUyMyIsMTUwMDAwMDAwMDAwMCwiIiJXZSBwcmUtdHJhaW4gZm9yIDEuNVQgdG9rZW5zIG9uIGEgbWl4dHVyZSBvZiBFbmdsaXNoLW9ubHkgQzQgZGF0YXNldCAoUmFmZmVsIGV0IGFsLiwgMjAxOSkgYW5kIHRoZSBkYXRhc2V0IGZyb20gR0xhTSAoRHUgZXQgYWwuLCAyMDIxKSBzdW1tYXJpemVkIGluIEFwcGVuZGl4IEUiIgoiLCwsLCxMaWtlbHksIlNjYWxlIGhhcyBvcGVuZWQgbmV3IGZyb250aWVycyBpbiBuYXR1cmFsIGxhbmd1YWdlIHByb2Nlc3NpbmcgLS0gYnV0IGF0IGEgaGlnaCBjb3N0LiBJbiByZXNwb25zZSwgTWl4dHVyZS1vZi1FeHBlcnRzIChNb0UpIGFuZCBTd2l0Y2ggVHJhbnNmb3JtZXJzIGhhdmUgYmVlbiBwcm9wb3NlZCBhcyBhbiBlbmVyZ3kgZWZmaWNpZW50IHBhdGggdG8gZXZlbiBsYXJnZXIgYW5kIG1vcmUgY2FwYWJsZSBsYW5ndWFnZSBtb2RlbHMuIEJ1dCBhZHZhbmNpbmcgdGhlIHN0YXRlLW9mLXRoZS1hcnQgYWNyb3NzIGEgYnJvYWQgc2V0IG9mIG5hdHVyYWwgbGFuZ3VhZ2UgdGFza3MgaGFzIGJlZW4gaGluZGVyZWQgYnkgdHJhaW5pbmcgaW5zdGFiaWxpdGllcyBhbmQgdW5jZXJ0YWluIHF1YWxpdHkgZHVyaW5nIGZpbmUtdHVuaW5nLiBPdXIgd29yayBmb2N1c2VzIG9uIHRoZXNlIGlzc3VlcyBhbmQgYWN0cyBhcyBhIGRlc2lnbiBndWlkZS4gV2UgY29uY2x1ZGUgYnkgc2NhbGluZyBhIHNwYXJzZSBtb2RlbCB0byAyNjlCIHBhcmFtZXRlcnMsIHdpdGggYSBjb21wdXRhdGlvbmFsIGNvc3QgY29tcGFyYWJsZSB0byBhIDMyQiBkZW5zZSBlbmNvZGVyLWRlY29kZXIgVHJhbnNmb3JtZXIgKFN0YWJsZSBhbmQgVHJhbnNmZXJhYmxlIE1peHR1cmUtb2YtRXhwZXJ0cyBvciBTVC1Nb0UtMzJCKS4gRm9yIHRoZSBmaXJzdCB0aW1lLCBhIHNwYXJzZSBtb2RlbCBhY2hpZXZlcyBzdGF0ZS1vZi10aGUtYXJ0IHBlcmZvcm1hbmNlIGluIHRyYW5zZmVyIGxlYXJuaW5nLCBhY3Jvc3MgYSBkaXZlcnNlIHNldCBvZiB0YXNrcyBpbmNsdWRpbmcgcmVhc29uaW5nIChTdXBlckdMVUUsIEFSQyBFYXN5LCBBUkMgQ2hhbGxlbmdlKSwgc3VtbWFyaXphdGlvbiAoWFN1bSwgQ05OLURNKSwgY2xvc2VkIGJvb2sgcXVlc3Rpb24gYW5zd2VyaW5nIChXZWJRQSwgTmF0dXJhbCBRdWVzdGlvbnMpLCBhbmQgYWR2ZXJzYXJpYWxseSBjb25zdHJ1Y3RlZCB0YXNrcyAoV2lub2dyYW5kZSwgQU5MSSBSMykuIiwsLFVucmVsZWFzZWQsIlVuaXRlZCBTdGF0ZXMgb2YgQW1lcmljYSxVbml0ZWQgU3RhdGVzIG9mIEFtZXJpY2EsVW5pdGVkIFN0YXRlcyBvZiBBbWVyaWNhIiwsLCwsLDIwMjYtMDUtMjUgMTI6MTU6MTErMDA6MDAsLCwsMTAwMDAwMC4wLCIiIiBXZSB1c2UgMU0gdG9rZW5zIHBlciBiYXRjaCIiIiwiSW5kdXN0cnksSW5kdXN0cnksSW5kdXN0cnkiLCwsLCxPcGVuIHNvdXJjZSwiQXBhY2hlIExpY2Vuc2UgMi4wCkNvZGUgZm9yIG91ciBtb2RlbHMgaXMgYXZhaWxhYmxlIGF0IGh0dHBzOi8vZ2l0aHViLmNvbS90ZW5zb3JmbG93L21lc2gvYmxvYi9tYXN0ZXIvbWVzaF90ZW5zb3JmbG93L3RyYW5zZm9ybWVyL21vZS5weSIsVHJ1ZSwsLEJGMTYsLCxPcGVyYXRpb24gY291bnRpbmcsLCwsLE5vCk1pZGpvdXJuZXkgVjEsSW1hZ2UgZ2VuZXJhdGlvbixJbWFnZSBnZW5lcmF0aW9uLE1pZGpvdXJuZXksLDIwMjItMDItMTUsLCwsIlNpZ25pZmljYW50IHVzZSxIaXN0b3JpY2FsIHNpZ25pZmljYW5jZSIsIlNpZ25pZmljYW50IGhpc3RvcmljYWwgdXNhZ2UgYW5kIGNvbnRyb3ZlcnN5IGFzIG9uZSBvZiB0aGUgZmlyc3QgZ2VuZXJhdGl2ZSBBSSBhcnQgbW9kZWxzLiBGb3IgZXhhbXBsZToKaHR0cHM6Ly93d3cubnl0aW1lcy5jb20vMjAyMi8wOS8wMi90ZWNobm9sb2d5L2FpLWFydGlmaWNpYWwtaW50ZWxsaWdlbmNlLWFydGlzdHMuaHRtbCIsLCwsLCwsLCwsLFVua25vd24sLCwsSG9zdGVkIGFjY2VzcyAobm8gQVBJKSxVbml0ZWQgU3RhdGVzIG9mIEFtZXJpY2EsLCwsLCwyMDI1LTExLTI4IDExOjUzOjQ0KzAwOjAwLCwsLCwsSW5kdXN0cnksLCwsLFVucmVsZWFzZWQsLFRydWUsLCwsLCwsLCwsLE5vCk11WmVybyBWUDksVmlkZW8sVmlkZW8gY29tcHJlc3Npb24sRGVlcE1pbmQsIkFtb2wgTWFuZGhhbmUsIEFudG9uIFpoZXJub3YsIE1hcmliZXRoIFJhdWgsIENoZW5qaWUgR3UsIE1pYW9zZW4gV2FuZywgRmxvcmEgWHVlLCBXZW5keSBTaGFuZywgRGVyZWsgUGFuZywgUmVuZSBDbGF1cywgQ2hpbmctSGFuIENoaWFuZywgQ2hlbmcgQ2hlbiwgSmluZ25pbmcgSGFuLCBBbmdpZSBDaGVuLCBEYW5pZWwgSi4gTWFua293aXR6LCBKYWNrc29uIEJyb3NoZWFyLCBKdWxpYW4gU2Nocml0dHdpZXNlciwgVGhvbWFzIEh1YmVydCwgT3Jpb2wgVmlueWFscywgVGltb3RoeSBNYW5uIiwyMDIyLTAyLTE0LE11WmVybyB3aXRoIFNlbGYtY29tcGV0aXRpb24gZm9yIFJhdGUgQ29udHJvbCBpbiBWUDkgVmlkZW8gQ29tcHJlc3Npb24saHR0cHM6Ly9hcnhpdi5vcmcvYWJzLzIyMDIuMDY2MjYsNDguMCwsLCwsLCJEZWZpbml0ZWx5IDwgMWUyMyBGTE9QOiAiIkFsbCBleHBlcmltZW50cyBpbiB0aGlzIHBhcGVyIGFyZSBydW4gdXNpbmcgR29vZ2xlIENsb3VkIFRQVXMgW0dvb2dsZSwgMjAxOF0uIFRoZSBsZWFybmVyIHByb2Nlc3NlcyB1c2UgdHdvIDNyZCBnZW5lcmF0aW9uIFRQVXMsIGFuZCB0aGUgYWN0b3IgcHJvY2Vzc2VzIHVzZSBmb3VyIDJuZCBnZW5lcmF0aW9uIFRQVXMgZm9yIDE1IGhvdXJzLiIiIiwyNDAwMDAwMDAwLCwsLCwsVW5rbm93biwiVmlkZW8gc3RyZWFtaW5nIHVzYWdlIGhhcyBzZWVuIGEgc2lnbmlmaWNhbnQgcmlzZSBhcyBlbnRlcnRhaW5tZW50LCBlZHVjYXRpb24sIGFuZCBidXNpbmVzcyBpbmNyZWFzaW5nbHkgcmVseSBvbiBvbmxpbmUgdmlkZW8uIE9wdGltaXppbmcgdmlkZW8gY29tcHJlc3Npb24gaGFzIHRoZSBwb3RlbnRpYWwgdG8gaW5jcmVhc2UgYWNjZXNzIGFuZCBxdWFsaXR5IG9mIGNvbnRlbnQgdG8gdXNlcnMsIGFuZCByZWR1Y2UgZW5lcmd5IHVzZSBhbmQgY29zdHMgb3ZlcmFsbC4gSW4gdGhpcyBwYXBlciwgd2UgcHJlc2VudCBhbiBhcHBsaWNhdGlvbiBvZiB0aGUgTXVaZXJvIGFsZ29yaXRobSB0byB0aGUgY2hhbGxlbmdlIG9mIHZpZGVvIGNvbXByZXNzaW9uLiBTcGVjaWZpY2FsbHksIHdlIHRhcmdldCB0aGUgcHJvYmxlbSBvZiBsZWFybmluZyBhIHJhdGUgY29udHJvbCBwb2xpY3kgdG8gc2VsZWN0IHRoZSBxdWFudGl6YXRpb24gcGFyYW1ldGVycyAoUVApIGluIHRoZSBlbmNvZGluZyBwcm9jZXNzIG9mIGxpYnZweCwgYW4gb3BlbiBzb3VyY2UgVlA5IHZpZGVvIGNvbXByZXNzaW9uIGxpYnJhcnkgd2lkZWx5IHVzZWQgYnkgcG9wdWxhciB2aWRlby1vbi1kZW1hbmQgKFZPRCkgc2VydmljZXMuIFdlIHRyZWF0IHRoaXMgYXMgYSBzZXF1ZW50aWFsIGRlY2lzaW9uIG1ha2luZyBwcm9ibGVtIHRvIG1heGltaXplIHRoZSB2aWRlbyBxdWFsaXR5IHdpdGggYW4gZXBpc29kaWMgY29uc3RyYWludCBpbXBvc2VkIGJ5IHRoZSB0YXJnZXQgYml0cmF0ZS4gTm90YWJseSwgd2UgaW50cm9kdWNlIGEgbm92ZWwgc2VsZi1jb21wZXRpdGlvbiBiYXNlZCByZXdhcmQgbWVjaGFuaXNtIHRvIHNvbHZlIGNvbnN0cmFpbmVkIFJMIHdpdGggdmFyaWFibGUgY29uc3RyYWludCBzYXRpc2ZhY3Rpb24gZGlmZmljdWx0eSwgd2hpY2ggaXMgY2hhbGxlbmdpbmcgZm9yIGV4aXN0aW5nIGNvbnN0cmFpbmVkIFJMIG1ldGhvZHMuIFdlIGRlbW9uc3RyYXRlIHRoYXQgdGhlIE11WmVyby1iYXNlZCByYXRlIGNvbnRyb2wgYWNoaWV2ZXMgYW4gYXZlcmFnZSA2LjI4JSByZWR1Y3Rpb24gaW4gc2l6ZSBvZiB0aGUgY29tcHJlc3NlZCB2aWRlb3MgZm9yIHRoZSBzYW1lIGRlbGl2ZXJlZCB2aWRlbyBxdWFsaXR5IGxldmVsIChtZWFzdXJlZCBhcyBQU05SIEJELXJhdGUpIGNvbXBhcmVkIHRvIGxpYnZweCdzIHR3by1wYXNzIFZCUiByYXRlIGNvbnRyb2wgcG9saWN5LCB3aGlsZSBoYXZpbmcgYmV0dGVyIGNvbnN0cmFpbnQgc2F0aXNmYWN0aW9uIGJlaGF2aW9yLiIsLCxVbnJlbGVhc2VkLFVuaXRlZCBLaW5nZG9tIG9mIEdyZWF0IEJyaXRhaW4gYW5kIE5vcnRoZXJuIElyZWxhbmQsLCwsLCwyMDI2LTA1LTI1IDEyOjE1OjExKzAwOjAwLCwsLCwsSW5kdXN0cnksLCwsLFVucmVsZWFzZWQsLCwsLCwsLCwsLCwsTm8KTGFNREEsTGFuZ3VhZ2UsTGFuZ3VhZ2UgbW9kZWxpbmcsR29vZ2xlLCJSb21hbCBUaG9wcGlsYW4sIERhbmllbCBEZSBGcmVpdGFzLCBKYW1pZSBIYWxsLCBOb2FtIFNoYXplZXIsIEFwb29ydiBLdWxzaHJlc2h0aGEsIEhlbmctVHplIENoZW5nLCBBbGljaWEgSmluLCBUYXlsb3IgQm9zLCBMZXNsaWUgQmFrZXIsIFl1IER1LCBZYUd1YW5nIExpLCBIb25ncmFlIExlZSwgSHVhaXhpdSBTdGV2ZW4gWmhlbmcsIEFtaW4gR2hhZm91cmksIE1hcmNlbG8gTWVuZWdhbGksIFlhbnBpbmcgSHVhbmcsIE1heGltIEtyaWt1biwgRG1pdHJ5IExlcGlraGluLCBKYW1lcyBRaW4sIERlaGFvIENoZW4sIFl1YW56aG9uZyBYdSwgWmhpZmVuZyBDaGVuLCBBZGFtIFJvYmVydHMsIE1hYXJ0ZW4gQm9zbWEsIFlhbnFpIFpob3UsIENodW5nLUNoaW5nIENoYW5nLCBJZ29yIEtyaXZva29uLCBXaWxsIFJ1c2NoLCBNYXJjIFBpY2tldHQsIEthdGhsZWVuIE1laWVyLUhlbGxzdGVybiwgTWVyZWRpdGggUmluZ2VsIE1vcnJpcywgVHVsc2VlIERvc2hpLCBSZW5lbGl0byBEZWxvcyBTYW50b3MsIFRvanUgRHVrZSwgSm9obm55IFNvcmFrZXIsIEJlbiBaZXZlbmJlcmdlbiwgVmlub2RrdW1hciBQcmFiaGFrYXJhbiwgTWFyayBEaWF6LCBCZW4gSHV0Y2hpbnNvbiwgS3Jpc3RlbiBPbHNvbiwgQWxlamFuZHJhIE1vbGluYSwgRXJpbiBIb2ZmbWFuLUpvaG4sIEpvc2ggTGVlLCBMb3JhIEFyb3lvLCBSYXZpIFJhamFrdW1hciwgQWxlbmEgQnV0cnluYSwgTWF0dGhldyBMYW1tLCBWaWt0b3JpeWEgS3V6bWluYSwgSm9lIEZlbnRvbiwgQWFyb24gQ29oZW4sIFJhY2hlbCBCZXJuc3RlaW4sIFJheSBLdXJ6d2VpbCwgQmxhaXNlIEFndWVyYS1BcmNhcywgQ2xhaXJlIEN1aSwgTWFyaWFuIENyb2FrLCBFZCBDaGksIFF1b2MgTGUiLDIwMjItMDItMTAsTGFNREE6IExhbmd1YWdlIE1vZGVscyBmb3IgRGlhbG9nIEFwcGxpY2F0aW9ucyxodHRwczovL2FyeGl2Lm9yZy9hYnMvMjIwMS4wODIzOSwxODYzLjAsSGlzdG9yaWNhbCBzaWduaWZpY2FuY2UsLDEzNzAwMDAwMDAwMC4wLCIiIkxhTURBIGlzIGEgZmFtaWx5IG9mIFRyYW5zZm9ybWVyLWJhc2VkIG5ldXJhbCBsYW5ndWFnZSBtb2RlbHMgc3BlY2lhbGl6ZWQgZm9yIGRpYWxvZywgd2hpY2ggaGF2ZSB1cCB0byAxMzdCIHBhcmFtZXRlcnMiIiIsMy41NWUrMjMsIiIiVGhlIHRvdGFsIEZMT1BTIGlzIDU2LjUlICogMTIzIFRGTE9QUy9zICogMTAyNCBjaGlwcyAqIDU3LjcgZGF5cwo9IDMuNTVFKzIzIiIKRnJvbSBodHRwczovL2FyeGl2Lm9yZy9wZGYvMjIwMS4wODIzOS5wZGYgcC4xOAoiLDIwODAwMDAwMDAwMDAsIiIiYW5kIGFyZSBwcmUtdHJhaW5lZCBvbiAxLjU2VCB3b3JkcyBvZiBwdWJsaWMgZGlhbG9nIGRhdGEgYW5kIHdlYiB0ZXh0IiIiLDEzODUuMCw1Ny43IGRheXMgKiAyNCxHb29nbGUgVFBVIHYzLFNlbGYtc3VwZXJ2aXNlZCBsZWFybmluZyxDb25maWRlbnQsIldlIHByZXNlbnQgTGFNREE6IExhbmd1YWdlIE1vZGVscyBmb3IgRGlhbG9nIEFwcGxpY2F0aW9ucy4gTGFNREEgaXMgYSBmYW1pbHkgb2YgVHJhbnNmb3JtZXItYmFzZWQgbmV1cmFsIGxhbmd1YWdlIG1vZGVscyBzcGVjaWFsaXplZCBmb3IgZGlhbG9nLCB3aGljaCBoYXZlIHVwIHRvIDEzN0IgcGFyYW1ldGVycyBhbmQgYXJlIHByZS10cmFpbmVkIG9uIDEuNTZUIHdvcmRzIG9mIHB1YmxpYyBkaWFsb2cgZGF0YSBhbmQgd2ViIHRleHQuIFdoaWxlIG1vZGVsIHNjYWxpbmcgYWxvbmUgY2FuIGltcHJvdmUgcXVhbGl0eSwgaXQgc2hvd3MgbGVzcyBpbXByb3ZlbWVudHMgb24gc2FmZXR5IGFuZCBmYWN0dWFsIGdyb3VuZGluZy4gV2UgZGVtb25zdHJhdGUgdGhhdCBmaW5lLXR1bmluZyB3aXRoIGFubm90YXRlZCBkYXRhIGFuZCBlbmFibGluZyB0aGUgbW9kZWwgdG8gY29uc3VsdCBleHRlcm5hbCBrbm93bGVkZ2Ugc291cmNlcyBjYW4gbGVhZCB0byBzaWduaWZpY2FudCBpbXByb3ZlbWVudHMgdG93YXJkcyB0aGUgdHdvIGtleSBjaGFsbGVuZ2VzIG9mIHNhZmV0eSBhbmQgZmFjdHVhbCBncm91bmRpbmcuIFRoZSBmaXJzdCBjaGFsbGVuZ2UsIHNhZmV0eSwgaW52b2x2ZXMgZW5zdXJpbmcgdGhhdCB0aGUgbW9kZWwncyByZXNwb25zZXMgYXJlIGNvbnNpc3RlbnQgd2l0aCBhIHNldCBvZiBodW1hbiB2YWx1ZXMsIHN1Y2ggYXMgcHJldmVudGluZyBoYXJtZnVsIHN1Z2dlc3Rpb25zIGFuZCB1bmZhaXIgYmlhcy4gV2UgcXVhbnRpZnkgc2FmZXR5IHVzaW5nIGEgbWV0cmljIGJhc2VkIG9uIGFuIGlsbHVzdHJhdGl2ZSBzZXQgb2YgaHVtYW4gdmFsdWVzLCBhbmQgd2UgZmluZCB0aGF0IGZpbHRlcmluZyBjYW5kaWRhdGUgcmVzcG9uc2VzIHVzaW5nIGEgTGFNREEgY2xhc3NpZmllciBmaW5lLXR1bmVkIHdpdGggYSBzbWFsbCBhbW91bnQgb2YgY3Jvd2R3b3JrZXItYW5ub3RhdGVkIGRhdGEgb2ZmZXJzIGEgcHJvbWlzaW5nIGFwcHJvYWNoIHRvIGltcHJvdmluZyBtb2RlbCBzYWZldHkuIFRoZSBzZWNvbmQgY2hhbGxlbmdlLCBmYWN0dWFsIGdyb3VuZGluZywgaW52b2x2ZXMgZW5hYmxpbmcgdGhlIG1vZGVsIHRvIGNvbnN1bHQgZXh0ZXJuYWwga25vd2xlZGdlIHNvdXJjZXMsIHN1Y2ggYXMgYW4gaW5mb3JtYXRpb24gcmV0cmlldmFsIHN5c3RlbSwgYSBsYW5ndWFnZSB0cmFuc2xhdG9yLCBhbmQgYSBjYWxjdWxhdG9yLiBXZSBxdWFudGlmeSBmYWN0dWFsaXR5IHVzaW5nIGEgZ3JvdW5kZWRuZXNzIG1ldHJpYywgYW5kIHdlIGZpbmQgdGhhdCBvdXIgYXBwcm9hY2ggZW5hYmxlcyB0aGUgbW9kZWwgdG8gZ2VuZXJhdGUgcmVzcG9uc2VzIGdyb3VuZGVkIGluIGtub3duIHNvdXJjZXMsIHJhdGhlciB0aGFuIHJlc3BvbnNlcyB0aGF0IG1lcmVseSBzb3VuZCBwbGF1c2libGUuIEZpbmFsbHksIHdlIGV4cGxvcmUgdGhlIHVzZSBvZiBMYU1EQSBpbiB0aGUgZG9tYWlucyBvZiBlZHVjYXRpb24gYW5kIGNvbnRlbnQgcmVjb21tZW5kYXRpb25zLCBhbmQgYW5hbHl6ZSB0aGVpciBoZWxwZnVsbmVzcyBhbmQgcm9sZSBjb25zaXN0ZW5jeS4iLCwsVW5yZWxlYXNlZCxVbml0ZWQgU3RhdGVzIG9mIEFtZXJpY2EsLCwsMTAyNC4wLCwyMDI2LTA1LTI1IDEyOjE1OjEwKzAwOjAwLCwsLDI1NjAwMC4wLCIiIkFsbCBtb2RlbHMgd2VyZSB0cmFpbmVkIHdpdGggMjU2SyB0b2tlbnMgcGVyIGJhdGNoIiIiLEluZHVzdHJ5LFRydWUsLCwxNDE4MjQwLjAsVW5yZWxlYXNlZCwsVHJ1ZSwyMjk5NDkuOTg2MjU5OTk1NDQsIiIiV2UgdXNlZCB0aGUgTGluZ3ZvIGZyYW1ld29yayBbOTRdIGZvciB0cmFpbmluZyBhbmQgYWNoaWV2ZWQgMTIzIFRGTE9QUy9zZWMgd2l0aCA1Ni41JSBGTE9QUyB1dGlsaXphdGlvbiIiCgpIRlUgPSAwLjU2NTAKIiwsLDkyNzIxOC4zMDE0MDUwNDMsSGFyZHdhcmUsLCwsMC41NjUsTm8KUHJvdGVpbkJFUlQsQmlvbG9neSwiUHJvdGVpbnMsUHJvdGVpbiBnZW5lcmF0aW9uLFByb3RlaW4gcmVwcmVzZW50YXRpb24gbGVhcm5pbmciLCJIZWJyZXcgVW5pdmVyc2l0eSBvZiBKZXJ1c2FsZW0sQmVuLUd1cmlvbiBVbml2ZXJzaXR5IG9mIHRoZSBOZWdldixEZWVwIFRyYWRpbmciLCJOYWRhdiBCcmFuZGVzLCBEYW4gT2ZlciwgWWFtIFBlbGVnLCBOYWRhdiBSYXBwb3BvcnQsIE1pY2hhbCBMaW5pYWwiLDIwMjItMDItMTAsUHJvdGVpbkJFUlQ6IGEgdW5pdmVyc2FsIGRlZXAtbGVhcm5pbmcgbW9kZWwgb2YgcHJvdGVpbiBzZXF1ZW5jZSBhbmQgZnVuY3Rpb24saHR0cHM6Ly9hY2FkZW1pYy5vdXAuY29tL2Jpb2luZm9ybWF0aWNzL2FydGljbGUvMzgvOC8yMTAyLzY1MDIyNzQsNzc1LjAsU09UQSBpbXByb3ZlbWVudCwiVGFibGUgMjogZXZhbHVhdGVkIG9uIFRBUEUgYmVuY2htYXJrLCBub3QgYWJzb2x1dGUgU09UQSBvbiBhbGwgb2YgaXQsIG9ubHkgb24gU3RhYmlsaXR5IChTcGVhcm1hbiDPgSA9IDAuNzYpCgoiIlByb3RlaW5CRVJUIG9idGFpbnMgbmVhciBzdGF0ZS1vZi10aGUtYXJ0IHBlcmZvcm1hbmNlLCBhbmQgc29tZXRpbWVzIGV4Y2VlZHMgaXQsIG9uIG11bHRpcGxlIGJlbmNobWFya3MgY292ZXJpbmcgZGl2ZXJzZSBwcm90ZWluIHByb3BlcnRpZXMgKGluY2x1ZGluZyBwcm90ZWluIHN0cnVjdHVyZSwgcG9zdC10cmFuc2xhdGlvbmFsIG1vZGlmaWNhdGlvbnMgYW5kIGJpb3BoeXNpY2FsIGF0dHJpYnV0ZXMpIiIiLDE2MDAwMDAwLjAsIiIiQWx0b2dldGhlciwgaXQgaW5jbHVkZXMg4oi8MTZNIHRyYWluYWJsZSBwYXJhbWV0ZXJzLCBtYWtpbmcgaXQgc3Vic3RhbnRpYWxseSBzbWFsbGVyIHRoYW4gb3RoZXIgcHJvdGVpbiBsYW5ndWFnZSBtb2RlbHMiIiIsNi41ZSsxOSwiIiJQcmV0cmFpbmluZyBzcGVlZCBvbiBhIHNpbmdsZSBHUFUgKE52aWRpYSBRdWFkcm8gUlRYIDUwMDApIHdhcyAyODAgcHJvdGVpbiByZWNvcmRzIHBlciBzZWNvbmQuIFdlIHRyYWluZWQgdGhlIG1vZGVsIGZvciAyOOKAiWRheXMgb3ZlciDiiLw2NzBNIHJlY29yZHMiIgoKMjggKiAyNCAqIDM2MDAgKiA4OSBURkxPUC9zICogMC4zIChhc3N1bWVkIHV0aWxpemF0aW9uKSA9IDYuNWUxOQpodHRwczovL3d3dy53b2xmcmFtYWxwaGEuY29tL2lucHV0P2k9MjgrZGF5cysqKzg5K1RGTE9QJTJGcysqKzAuMyIsMzc1OTgyMDAwMDAsIk51bWJlciBvZiBwcm90ZWluczogMTA2LDAwMCwwMDAKQXZlcmFnZSBwcm90ZWluIGxlbmd0aDogMzAwIGFtaW5vIGFjaWRzCgpUb3RhbCB1bmlxdWUgdG9rZW5zID0gMTA2LDAwMCwwMDAgw5cgMzAwID0gMzEsODAwLDAwMCwwMDAg4omIIDMuMmUxMCB0b2tlbnMiLDY3Mi4wLDI4IGRheXMsTlZJRElBIFF1YWRybyBSVFggNTAwMCxTZWxmLXN1cGVydmlzZWQgbGVhcm5pbmcsQ29uZmlkZW50LCJTZWxmLXN1cGVydmlzZWQgZGVlcCBsYW5ndWFnZSBtb2RlbGluZyBoYXMgc2hvd24gdW5wcmVjZWRlbnRlZCBzdWNjZXNzIGFjcm9zcyBuYXR1cmFsIGxhbmd1YWdlIHRhc2tzLCBhbmQgaGFzIHJlY2VudGx5IGJlZW4gcmVwdXJwb3NlZCB0byBiaW9sb2dpY2FsIHNlcXVlbmNlcy4gSG93ZXZlciwgZXhpc3RpbmcgbW9kZWxzIGFuZCBwcmV0cmFpbmluZyBtZXRob2RzIGFyZSBkZXNpZ25lZCBhbmQgb3B0aW1pemVkIGZvciB0ZXh0IGFuYWx5c2lzLiBXZSBpbnRyb2R1Y2UgUHJvdGVpbkJFUlQsIGEgZGVlcCBsYW5ndWFnZSBtb2RlbCBzcGVjaWZpY2FsbHkgZGVzaWduZWQgZm9yIHByb3RlaW5zLiBPdXIgcHJldHJhaW5pbmcgc2NoZW1lIGNvbWJpbmVzIGxhbmd1YWdlIG1vZGVsaW5nIHdpdGggYSBub3ZlbCB0YXNrIG9mIEdlbmUgT250b2xvZ3kgKEdPKSBhbm5vdGF0aW9uIHByZWRpY3Rpb24uIFdlIGludHJvZHVjZSBub3ZlbCBhcmNoaXRlY3R1cmFsIGVsZW1lbnRzIHRoYXQgbWFrZSB0aGUgbW9kZWwgaGlnaGx5IGVmZmljaWVudCBhbmQgZmxleGlibGUgdG8gbG9uZyBzZXF1ZW5jZXMuIFRoZSBhcmNoaXRlY3R1cmUgb2YgUHJvdGVpbkJFUlQgY29uc2lzdHMgb2YgYm90aCBsb2NhbCBhbmQgZ2xvYmFsIHJlcHJlc2VudGF0aW9ucywgYWxsb3dpbmcgZW5kLXRvLWVuZCBwcm9jZXNzaW5nIG9mIHRoZXNlIHR5cGVzIG9mIGlucHV0cyBhbmQgb3V0cHV0cy4gUHJvdGVpbkJFUlQgb2J0YWlucyBuZWFyIHN0YXRlLW9mLXRoZS1hcnQgcGVyZm9ybWFuY2UsIGFuZCBzb21ldGltZXMgZXhjZWVkcyBpdCwgb24gbXVsdGlwbGUgYmVuY2htYXJrcyBjb3ZlcmluZyBkaXZlcnNlIHByb3RlaW4gcHJvcGVydGllcyAoaW5jbHVkaW5nIHByb3RlaW4gc3RydWN0dXJlLCBwb3N0LXRyYW5zbGF0aW9uYWwgbW9kaWZpY2F0aW9ucyBhbmQgYmlvcGh5c2ljYWwgYXR0cmlidXRlcyksIGRlc3BpdGUgdXNpbmcgYSBmYXIgc21hbGxlciBhbmQgZmFzdGVyIG1vZGVsIHRoYW4gY29tcGV0aW5nIGRlZXAtbGVhcm5pbmcgbWV0aG9kcy4gT3ZlcmFsbCwgUHJvdGVpbkJFUlQgcHJvdmlkZXMgYW4gZWZmaWNpZW50IGZyYW1ld29yayBmb3IgcmFwaWRseSB0cmFpbmluZyBwcm90ZWluIHByZWRpY3RvcnMsIGV2ZW4gd2l0aCBsaW1pdGVkIGxhYmVsZWQgZGF0YS4iLDYuNCwsT3BlbiB3ZWlnaHRzICh1bnJlc3RyaWN0ZWQpLCJJc3JhZWwsSXNyYWVsLFVuaXRlZCBTdGF0ZXMgb2YgQW1lcmljYSIsLCwsMS4wLCwyMDI2LTAxLTAxIDE0OjAxOjM4KzAwOjAwLCwsLDI2MDA4LjAsIlN1cHBsZW1lbnRhcnkgbWF0ZXJpYWxzOiAiIkR1cmluZyBwcmV0cmFpbmluZyB3ZSB1c2VkIGJhdGNoIHNpemVzIG9mIDEyOCwgNjQgb3IgMzIgZm9yIGVwaXNvZGVzIG9mIDEyOCwgNTEyIG9yIDEsMDI0IHRva2VucywgcmVzcGVjdGl2ZWx5IiIgU2luY2UgdGhleSBzZWVtIHRvIGJlIHVzZWQgaW4gZXF1YWwgcGFydHMsIHRha2luZyBnZW9tZXRyaWMgbWVhbjogKCgxMjgqMTI4KSooNjQqNTEyKSooMzIqMTAyNCkpKiooMS8zKSA9IDI2LDAwOCIsIkFjYWRlbWlhLEFjYWRlbWlhLEluZHVzdHJ5IiwsLCwsT3BlbiBzb3VyY2UsIk1JVCBsaWNlbnNlCgpodHRwczovL2dpdGh1Yi5jb20vbmFkYXZicmEvcHJvdGVpbl9iZXJ0IiwsLCwsLDI1NC4yODgwNjI0NzUxNTA1OCxIYXJkd2FyZSwsLCwsWWVzCkdQVC1OZW9YLTIwQixMYW5ndWFnZSxMYW5ndWFnZSBtb2RlbGluZy9nZW5lcmF0aW9uLEVsZXV0aGVyQUksIlNpZCBCbGFjaywgU3RlbGxhIEJpZGVybWFuLCBFcmljIEhhbGxhaGFuLCBRdWVudGluIEFudGhvbnksIExlbyBHYW8sIExhdXJlbmNlIEdvbGRpbmcsIEhvcmFjZSBIZSwgQ29ubm9yIExlYWh5LCBLeWxlIE1jRG9uZWxsLCBKYXNvbiBQaGFuZywgTWljaGFlbCBQaWVsZXIsIFVTVlNOIFNhaSBQcmFzaGFudGgsIFNoaXZhbnNodSBQdXJvaGl0LCBMYXJpYSBSZXlub2xkcywgSm9uYXRoYW4gVG93LCBCZW4gV2FuZywgU2FtdWVsIFdlaW5iYWNoIiwyMDIyLTAyLTA5LEdQVC1OZW9YLTIwQjogQW4gT3Blbi1Tb3VyY2UgQXV0b3JlZ3Jlc3NpdmUgTGFuZ3VhZ2UgTW9kZWwsaHR0cHM6Ly9hcnhpdi5vcmcvYWJzLzIyMDQuMDY3NDUsOTk4LjAsSGlzdG9yaWNhbCBzaWduaWZpY2FuY2UsLDIwMDAwMDAwMDAwLjAsLDkuMzE2MjcwMDhlKzIyLFRyYWluZWQgZm9yIDMgbW9udGhzIG9uIDk2IEExMDBzIChhY2NvcmRpbmcgdG8gY29ycmVzcG9uZGVuY2Ugd2l0aCBhdXRob3IpLiBMZXQncyBzYXkgMC40IHV0aWxpemF0aW9uIHJhdGUuLDM0MTE3MzM2Nzk2NSwiIiJJbiBhZ2dyZWdhdGUsIHRoZSBQaWxlIGNvbnNpc3RzIG9mIG92ZXIgODI1R2lCIG9mIHJhdyB0ZXh0IGRhdGEiIgoKRmlndXJlIDQiLDIxNjAuMCwic2VlIG90aGVyIG5vdGVzCiIsTlZJRElBIEExMDAgU1hNNCA0MCBHQixTZWxmLXN1cGVydmlzZWQgbGVhcm5pbmcsQ29uZmlkZW50LCJXZSBpbnRyb2R1Y2UgR1BULU5lb1gtMjBCLCBhIDIwIGJpbGxpb24gcGFyYW1ldGVyIGF1dG9yZWdyZXNzaXZlIGxhbmd1YWdlIG1vZGVsIHRyYWluZWQgb24gdGhlIFBpbGUsIHdob3NlIHdlaWdodHMgd2lsbCBiZSBtYWRlIGZyZWVseSBhbmQgb3Blbmx5IGF2YWlsYWJsZSB0byB0aGUgcHVibGljIHRocm91Z2ggYSBwZXJtaXNzaXZlIGxpY2Vuc2UuIEl0IGlzLCB0byB0aGUgYmVzdCBvZiBvdXIga25vd2xlZGdlLCB0aGUgbGFyZ2VzdCBkZW5zZSBhdXRvcmVncmVzc2l2ZSBtb2RlbCB0aGF0IGhhcyBwdWJsaWNseSBhdmFpbGFibGUgd2VpZ2h0cyBhdCB0aGUgdGltZSBvZiBzdWJtaXNzaW9uLiBJbiB0aGlzIHdvcmssIHdlIGRlc2NyaWJlIFxtb2RlbHt9J3MgYXJjaGl0ZWN0dXJlIGFuZCB0cmFpbmluZyBhbmQgZXZhbHVhdGUgaXRzIHBlcmZvcm1hbmNlIG9uIGEgcmFuZ2Ugb2YgbGFuZ3VhZ2UtdW5kZXJzdGFuZGluZywgbWF0aGVtYXRpY3MsIGFuZCBrbm93bGVkZ2UtYmFzZWQgdGFza3MuIFdlIGZpbmQgdGhhdCBHUFQtTmVvWC0yMEIgaXMgYSBwYXJ0aWN1bGFybHkgcG93ZXJmdWwgZmV3LXNob3QgcmVhc29uZXIgYW5kIGdhaW5zIGZhciBtb3JlIGluIHBlcmZvcm1hbmNlIHdoZW4gZXZhbHVhdGVkIGZpdmUtc2hvdCB0aGFuIHNpbWlsYXJseSBzaXplZCBHUFQtMyBhbmQgRmFpclNlcSBtb2RlbHMuIFdlIG9wZW4tc291cmNlIHRoZSB0cmFpbmluZyBhbmQgZXZhbHVhdGlvbiBjb2RlLCBhcyB3ZWxsIGFzIHRoZSBtb2RlbCB3ZWlnaHRzLCBhdCB0aGlzIGh0dHBzIFVSTC4iLDEuNCxHUFQtTmVvWC0yMEIsT3BlbiB3ZWlnaHRzICh1bnJlc3RyaWN0ZWQpLFVuaXRlZCBTdGF0ZXMgb2YgQW1lcmljYSwsLCw5Ni4wLCwyMDI2LTA1LTI1IDEyOjE1OjEwKzAwOjAwLCwsLDMxNTAwMDAuMCwiIiJ3ZSBvcHQgdG8gdXNlIHRoZSBzYW1lIGJhdGNoIHNpemUgYXMgT3BlbkFJ4oCZcyAxNzVCIG1vZGVs4oCTYXBwcm94aW1hdGVseSAzLjE1TSB0b2tlbnMsIG9yIDE1MzggY29udGV4dHMgb2YgMjA0OCB0b2tlbnMgZWFjaCwgYW5kIHRyYWluIGZvciBhIHRvdGFsIG9mIDE1MCwwMDAgc3RlcHMiIiIsUmVzZWFyY2ggY29sbGVjdGl2ZSwsLCwyMDczNjAuMCxPcGVuIHNvdXJjZSxBcGFjaGUgMi4wLiB0cmFpbmluZyBjb2RlOiBodHRwczovL2dpdGh1Yi5jb20vRWxldXRoZXJBSS9ncHQtbmVveCAsLDE4NDI3Mi44MDczNjAwMjYzNywiUHJldmlvdXNseSBnaXZlbiBhcyAwLjM3NTAsIGJ1dCBubyBzb3VyY2UgZm91bmQuIixGUDE2LCw3NzI2OS45MTI1MTY5NjM5NixIYXJkd2FyZSwsLCwsWWVzCk1hc2tHSVQgKEltYWdlTmV0KSxJbWFnZSBnZW5lcmF0aW9uLCJJbWFnZSBnZW5lcmF0aW9uLEltYWdlLXRvLWltYWdlIixHb29nbGUgUmVzZWFyY2gsIkh1aXdlbiBDaGFuZywgSGFuIFpoYW5nLCBMdSBKaWFuZywgQ2UgTGl1LCBXaWxsaWFtIFQuIEZyZWVtYW4iLDIwMjItMDItMDgsTWFza0dJVDogTWFza2VkIEdlbmVyYXRpdmUgSW1hZ2UgVHJhbnNmb3JtZXIsaHR0cHM6Ly9hcnhpdi5vcmcvYWJzLzIyMDIuMDQyMDAsLFNPVEEgaW1wcm92ZW1lbnQsIiIiT3VyIGV4cGVyaW1lbnRzIGRlbW9uc3RyYXRlIHRoYXQgTWFza0dJVCBzaWduaWZpY2FudGx5IG91dHBlcmZvcm1zIHRoZSBzdGF0ZS1vZi10aGUtYXJ0IHRyYW5zZm9ybWVyIG1vZGVsIG9uIHRoZSBJbWFnZU5ldCBkYXRhc2V0LCBhbmQgYWNjZWxlcmF0ZXMgYXV0b3JlZ3Jlc3NpdmUgZGVjb2RpbmcgYnkgdXAgdG8gNjR4IiIiLDIyNzAwMDAwMC4wLCIyMjdNClRhYmxlIDEiLCwsLCIiIkZvciBlYWNoIGRhdGFzZXQsIHdlIG9ubHkgdHJhaW4gYSBzaW5nbGUgYXV0b2VuY29kZXIsIGRlY29kZXIsIGFuZCBjb2RlYm9vayB3aXRoIDEwMjQgdG9rZW5zIG9uIGNyb3BwZWQgMjU2eDI1NiBpbWFnZXMgZm9yIGFsbCB0aGUgZXhwZXJpbWVudHMuIFRoZSBpbWFnZSBpcyBhbHdheXMgY29tcHJlc3NlZCBieSBhIGZpeGVkIGZhY3RvciBvZiAxNiwgaS5lLiBmcm9tIEggy4ZXIHRvIGEgZ3JpZCBvZiB0b2tlbnMgaW4gdGhlIHNpemUgb2YgaCDLhiB3LCB3aGVyZSBoPUh7MTYgYW5kIHc9V3sxNi4gV2UgZmluZCB0aGF0IHRoaXMgYXV0b2VuY29kZXIsIHRvZ2V0aGVyIHdpdGggdGhlIGNvZGVib29rLCBjYW4gYmUgcmV1c2VkIHRvIHN5bnRoZXNpemUgNTEyy4Y1MTIgaW1hZ2VzLiIiCgoiIkFsbCBtb2RlbHMgYXJlIHRyYWluZWQgb24gNHg0IFRQVSBkZXZpY2VzIHdpdGggYSBiYXRjaCBzaXplIG9mIDI1Ni4gSW1hZ2VOZXQgbW9kZWxzIGFyZSB0cmFpbmVkIGZvciAzMDAgZXBvY2hzIHdoaWxlIHRoZSBQbGFjZXMyIG1vZGVsIGlzIHRyYWluZWQgZm9yIDIwMCBlcG9jaHMuIiIiLCwsLCxDb25maWRlbnQsIkdlbmVyYXRpdmUgdHJhbnNmb3JtZXJzIGhhdmUgZXhwZXJpZW5jZWQgcmFwaWQgcG9wdWxhcml0eSBncm93dGggaW4gdGhlIGNvbXB1dGVyIHZpc2lvbiBjb21tdW5pdHkgaW4gc3ludGhlc2l6aW5nIGhpZ2gtZmlkZWxpdHkgYW5kIGhpZ2gtcmVzb2x1dGlvbiBpbWFnZXMuIFRoZSBiZXN0IGdlbmVyYXRpdmUgdHJhbnNmb3JtZXIgbW9kZWxzIHNvIGZhciwgaG93ZXZlciwgc3RpbGwgdHJlYXQgYW4gaW1hZ2UgbmFpdmVseSBhcyBhIHNlcXVlbmNlIG9mIHRva2VucywgYW5kIGRlY29kZSBhbiBpbWFnZSBzZXF1ZW50aWFsbHkgZm9sbG93aW5nIHRoZSByYXN0ZXIgc2NhbiBvcmRlcmluZyAoaS5lLiBsaW5lLWJ5LWxpbmUpLiBXZSBmaW5kIHRoaXMgc3RyYXRlZ3kgbmVpdGhlciBvcHRpbWFsIG5vciBlZmZpY2llbnQuIFRoaXMgcGFwZXIgcHJvcG9zZXMgYSBub3ZlbCBpbWFnZSBzeW50aGVzaXMgcGFyYWRpZ20gdXNpbmcgYSBiaWRpcmVjdGlvbmFsIHRyYW5zZm9ybWVyIGRlY29kZXIsIHdoaWNoIHdlIHRlcm0gTWFza0dJVC4gRHVyaW5nIHRyYWluaW5nLCBNYXNrR0lUIGxlYXJucyB0byBwcmVkaWN0IHJhbmRvbWx5IG1hc2tlZCB0b2tlbnMgYnkgYXR0ZW5kaW5nIHRvIHRva2VucyBpbiBhbGwgZGlyZWN0aW9ucy4gQXQgaW5mZXJlbmNlIHRpbWUsIHRoZSBtb2RlbCBiZWdpbnMgd2l0aCBnZW5lcmF0aW5nIGFsbCB0b2tlbnMgb2YgYW4gaW1hZ2Ugc2ltdWx0YW5lb3VzbHksIGFuZCB0aGVuIHJlZmluZXMgdGhlIGltYWdlIGl0ZXJhdGl2ZWx5IGNvbmRpdGlvbmVkIG9uIHRoZSBwcmV2aW91cyBnZW5lcmF0aW9uLiBPdXIgZXhwZXJpbWVudHMgZGVtb25zdHJhdGUgdGhhdCBNYXNrR0lUIHNpZ25pZmljYW50bHkgb3V0cGVyZm9ybXMgdGhlIHN0YXRlLW9mLXRoZS1hcnQgdHJhbnNmb3JtZXIgbW9kZWwgb24gdGhlIEltYWdlTmV0IGRhdGFzZXQsIGFuZCBhY2NlbGVyYXRlcyBhdXRvcmVncmVzc2l2ZSBkZWNvZGluZyBieSB1cCB0byA2NHguIEJlc2lkZXMsIHdlIGlsbHVzdHJhdGUgdGhhdCBNYXNrR0lUIGNhbiBiZSBlYXNpbHkgZXh0ZW5kZWQgdG8gdmFyaW91cyBpbWFnZSBlZGl0aW5nIHRhc2tzLCBzdWNoIGFzIGlucGFpbnRpbmcsIGV4dHJhcG9sYXRpb24sIGFuZCBpbWFnZSBtYW5pcHVsYXRpb24uIiwzMDAuMCwsLFVuaXRlZCBTdGF0ZXMgb2YgQW1lcmljYSwsLCwxNi4wLCwyMDI2LTAyLTExIDE5OjI2OjI3KzAwOjAwLCwsLCwsSW5kdXN0cnksLCwsLCwsLCwsLCwsLCwsLCwKUkVUUk8tN0IsTGFuZ3VhZ2UsIkxhbmd1YWdlIG1vZGVsaW5nL2dlbmVyYXRpb24sTGFuZ3VhZ2UgbW9kZWxpbmciLERlZXBNaW5kLCJTZWJhc3RpYW4gQm9yZ2VhdWQsIEFydGh1ciBNZW5zY2gsIEpvcmRhbiBIb2ZmbWFubiwgVHJldm9yIENhaSwgRWxpemEgUnV0aGVyZm9yZCwgS2F0aWUgTWlsbGljYW4sIEdlb3JnZSB2YW4gZGVuIERyaWVzc2NoZSwgSmVhbi1CYXB0aXN0ZSBMZXNwaWF1LCBCb2dkYW4gRGFtb2MsIEFpZGFuIENsYXJrLCBEaWVnbyBkZSBMYXMgQ2FzYXMsIEF1cmVsaWEgR3V5LCBKYWNvYiBNZW5pY2ssIFJvbWFuIFJpbmcsIFRvbSBIZW5uaWdhbiwgU2FmZnJvbiBIdWFuZywgTG9yZW4gTWFnZ2lvcmUsIENocmlzIEpvbmVzLCBBbGJpbiBDYXNzaXJlciwgQW5keSBCcm9jaywgTWljaGVsYSBQYWdhbmluaSwgR2VvZmZyZXkgSXJ2aW5nLCBPcmlvbCBWaW55YWxzLCBTaW1vbiBPc2luZGVybyxLYXJlbiBTaW1vbnlhbiwgSmFjayBXLiBSYWXigKEsIEVyaWNoIEVsc2Vu4oChIGFuZCBMYXVyZW50IFNpZnJlIiwyMDIyLTAyLTA3LEltcHJvdmluZyBsYW5ndWFnZSBtb2RlbHMgYnkgcmV0cmlldmluZyBmcm9tIHRyaWxsaW9ucyBvZiB0b2tlbnMsaHR0cHM6Ly9hcnhpdi5vcmcvYWJzLzIxMTIuMDQ0MjYsMTY2NS4wLFNPVEEgaW1wcm92ZW1lbnQsIiIiT3VyIGxhcmdlc3QgbW9kZWwgb2J0YWlucyBzdGF0ZS1vZi10aGUtYXJ0IHJlc3VsdHMgb24gYSByYW5nZSBvZiBkb3duc3RyZWFtIGV2YWx1YXRpb24gZGF0YXNldHMgaW5jbHVkaW5nIFdpa2l0ZXh0MTAzIiIiLDc1MDAwMDAwMDAuMCwiIiJSZXRybyBwcm92aWRlcyBhIGNvbnN0YW50IGdhaW4gZm9yIG1vZGVscyByYW5naW5nIGZyb20gMTUwTSB0byA3QiBwYXJhbWV0ZXJzLCBhbmQgUmV0cm8gY2FuIGJlIGltcHJvdmVkIGF0IGV2YWx1YXRpb24gdGltZSBieSBpbmNyZWFzaW5nIHRoZSBkYXRhYmFzZSBzaXplIGFuZCB0aGUgbnVtYmVyIG9mIHJldHJpZXZlZCBuZWlnaGJvdXJzLiAiIiIsMS42OGUrMjIsQz02TkQgPSA2ICogN2U5ICogNDAwZTkgPSAxLjdlMjIgLDQxOTQzMDQwMDAwMCwiIiJ3ZSB0cmFpbiBmb3IgNDE5LDQzMCw0MDAsMDAwIHRyYWluaW5nIHRva2VucyIiIH49IDMxNUIgd29yZHMuIiwsLCxTZWxmLXN1cGVydmlzZWQgbGVhcm5pbmcsQ29uZmlkZW50LCJXZSBlbmhhbmNlIGF1dG8tcmVncmVzc2l2ZSBsYW5ndWFnZSBtb2RlbHMgYnkgY29uZGl0aW9uaW5nIG9uIGRvY3VtZW50IGNodW5rcyByZXRyaWV2ZWQgZnJvbSBhIGxhcmdlIGNvcnB1cywgYmFzZWQgb24gbG9jYWwgc2ltaWxhcml0eSB3aXRoIHByZWNlZGluZyB0b2tlbnMuIFdpdGggYSAyIHRyaWxsaW9uIHRva2VuIGRhdGFiYXNlLCBvdXIgUmV0cmlldmFsLUVuaGFuY2VkIFRyYW5zZm9ybWVyIChSRVRSTykgb2J0YWlucyBjb21wYXJhYmxlIHBlcmZvcm1hbmNlIHRvIEdQVC0zIGFuZCBKdXJhc3NpYy0xIG9uIHRoZSBQaWxlLCBkZXNwaXRlIHVzaW5nIDI1w5cgZmV3ZXIgcGFyYW1ldGVycy4gQWZ0ZXIgZmluZS10dW5pbmcsIFJFVFJPIHBlcmZvcm1hbmNlIHRyYW5zbGF0ZXMgdG8gZG93bnN0cmVhbSBrbm93bGVkZ2UtaW50ZW5zaXZlIHRhc2tzIHN1Y2ggYXMgcXVlc3Rpb24gYW5zd2VyaW5nLiBSRVRSTyBjb21iaW5lcyBhIGZyb3plbiBCZXJ0IHJldHJpZXZlciwgYSBkaWZmZXJlbnRpYWJsZSBlbmNvZGVyIGFuZCBhIGNodW5rZWQgY3Jvc3MtYXR0ZW50aW9uIG1lY2hhbmlzbSB0byBwcmVkaWN0IHRva2VucyBiYXNlZCBvbiBhbiBvcmRlciBvZiBtYWduaXR1ZGUgbW9yZSBkYXRhIHRoYW4gd2hhdCBpcyB0eXBpY2FsbHkgY29uc3VtZWQgZHVyaW5nIHRyYWluaW5nLiBXZSB0eXBpY2FsbHkgdHJhaW4gUkVUUk8gZnJvbSBzY3JhdGNoLCB5ZXQgY2FuIGFsc28gcmFwaWRseSBSRVRST2ZpdCBwcmUtdHJhaW5lZCB0cmFuc2Zvcm1lcnMgd2l0aCByZXRyaWV2YWwgYW5kIHN0aWxsIGFjaGlldmUgZ29vZCBwZXJmb3JtYW5jZS4gT3VyIHdvcmsgb3BlbnMgdXAgbmV3IGF2ZW51ZXMgZm9yIGltcHJvdmluZyBsYW5ndWFnZSBtb2RlbHMgdGhyb3VnaCBleHBsaWNpdCBtZW1vcnkgYXQgdW5wcmVjZWRlbnRlZCBzY2FsZS4iLCxSRVRSTy03QixVbnJlbGVhc2VkLFVuaXRlZCBLaW5nZG9tIG9mIEdyZWF0IEJyaXRhaW4gYW5kIE5vcnRoZXJuIElyZWxhbmQsLCwsLCwyMDI2LTA1LTI1IDEyOjE1OjA4KzAwOjAwLCwsLDIwOTcxNTIuMCwxMDI0ICogMjA0OCxJbmR1c3RyeSwsLCwsVW5yZWxlYXNlZCwsLCwsLCwsT3BlcmF0aW9uIGNvdW50aW5nLCwsLCxObwpBbHBoYUNvZGUsTGFuZ3VhZ2UsQ29kZSBnZW5lcmF0aW9uLERlZXBNaW5kLCJZdWppYSBMaSwgRGF2aWQgQ2hv</x:v>
      </x:c>
    </x:row>
    <x:row r="214" ht="18" customHeight="1">
      <x:c r="A214" s="17" t="n">
        <x:v>209</x:v>
      </x:c>
      <x:c r="B214" s="17" t="n">
        <x:v>309</x:v>
      </x:c>
      <x:c r="C214" s="94" t="str">
        <x:v>aSwgSnVueW91bmcgQ2h1bmcsIE5hdGUgS3VzaG1hbiwgSnVsaWFuIFNjaHJpdHR3aWVzZXIsIFLDqW1pIExlYmxvbmQsIFRvbSBFY2NsZXMsIEphbWVzIEtlZWxpbmcsIEZlbGl4IEdpbWVubywgQWd1c3RpbiBEYWwgTGFnbywgVGhvbWFzIEh1YmVydCwgUGV0ZXIgQ2hveSwgQ3lwcmllbiBkZSBNYXNzb24gZCdBdXR1bWUsIElnb3IgQmFidXNjaGtpbiwgWGlueXVuIENoZW4sIFBvLVNlbiBIdWFuZywgSm9oYW5uZXMgV2VsYmwsIFN2ZW4gR293YWwsIEFsZXhleSBDaGVyZXBhbm92LCBKYW1lcyBNb2xsb3ksIERhbmllbCBKLiBNYW5rb3dpdHosIEVzbWUgU3V0aGVybGFuZCBSb2Jzb24sIFB1c2htZWV0IEtvaGxpLCBOYW5kbyBkZSBGcmVpdGFzLCBLb3JheSBLYXZ1a2N1b2dsdSwgT3Jpb2wgVmlueWFscyIsMjAyMi0wMi0wMixDb21wZXRpdGlvbi1MZXZlbCBDb2RlIEdlbmVyYXRpb24gd2l0aCBBbHBoYUNvZGUsaHR0cHM6Ly9hcnhpdi5vcmcvYWJzLzIyMDMuMDc4MTQsMjE2Mi4wLFNPVEEgaW1wcm92ZW1lbnQsIiIiIFRvIHRoZSBiZXN0IG9mIG91ciBrbm93bGVkZ2UsIHRoaXMgaXMgdGhlIGZpcnN0IHRpbWUgdGhhdCBhIGNvbXB1dGVyIHN5c3RlbSBoYXMgYmVlbgpjb21wZXRpdGl2ZSB3aXRoIGh1bWFuIHBhcnRpY2lwYW50cyBpbiBwcm9ncmFtbWluZyBjb21wZXRpdGlvbnMiIiIsNDExMDAwMDAwMDAuMCw0MS4xQi4gVGFibGUgMywyLjM4MDEwMDAwMDAwMDAxZSsyMywiVXNpbmcgQz02TkQsIHdlIGhhdmUgQyA9IDYgRkxPUC90b2tlbi9wYXJhbSAqIDQxLjFCIHBhcmFtcyAqIDk2N0IgdG9rZW5zID0gMi4zOGUyMyBGTE9QLgoKRmlndXJlIDcgKGEpIHNob3dzIGEgbWF4aW11bSB0cmFpbmluZyBjb21wdXRlIGJ1ZGdldCBvZiBhcHByb3ggMjMwMDAgVFBVLWRheXMgcGVyIG1vZGVsLiBUaGlzIG1hdGNoZXMgdGhlIG9wZXJhdGlvbi1jb3VudGluZyBlc3RpbWF0ZSBhdCA0NCUgdXRpbGl6YXRpb24uIiw5NjcwMDAwMDAwMDAsQXBwZW5kaXggcGFydCBBIGhhcyBhbnN3ZXJzIGZvciBwcmV0cmFpbmluZy4sMTQ3LjIsIkZpZ3VyZSA3IChhKSBzaG93cyB0aGF0IHRoZSBtb2RlbHMgd2VyZSB0cmFpbmVkIGZvciBhcm91bmQgMjMwMDAgVFBVLWRheXMuIFdlIGtub3cgdGhleSB0cmFpbmVkIG9uIFRQVXY0cywgYW5kIGluIGFwcGVuZGl4IEQuMSB0aGV5IHNheSB0aGV5IGhhdmUgMzc1MCBUUFV2NCBhbmQgVFBVdjRpLiBBc3N1bWluZyB0aGV5IHRyYWluZWQgb25seSBvbiB0aGUgMzc1MCBUUFV2NHMsIHRoYXQgc3VnZ2VzdHMgMjMwMDAgLyAzNzUwID0gNi4xMyBkYXlzLCBvciAxNDcuMiBob3Vycy4iLEdvb2dsZSBUUFUgdjQsU2VsZi1zdXBlcnZpc2VkIGxlYXJuaW5nLENvbmZpZGVudCwiUHJvZ3JhbW1pbmcgaXMgYSBwb3dlcmZ1bCBhbmQgdWJpcXVpdG91cyBwcm9ibGVtLXNvbHZpbmcgdG9vbC4gRGV2ZWxvcGluZyBzeXN0ZW1zIHRoYXQgY2FuIGFzc2lzdCBwcm9ncmFtbWVycyBvciBldmVuIGdlbmVyYXRlIHByb2dyYW1zIGluZGVwZW5kZW50bHkgY291bGQgbWFrZSBwcm9ncmFtbWluZyBtb3JlIHByb2R1Y3RpdmUgYW5kIGFjY2Vzc2libGUsIHlldCBzbyBmYXIgaW5jb3Jwb3JhdGluZyBpbm5vdmF0aW9ucyBpbiBBSSBoYXMgcHJvdmVuIGNoYWxsZW5naW5nLiBSZWNlbnQgbGFyZ2Utc2NhbGUgbGFuZ3VhZ2UgbW9kZWxzIGhhdmUgZGVtb25zdHJhdGVkIGFuIGltcHJlc3NpdmUgYWJpbGl0eSB0byBnZW5lcmF0ZSBjb2RlLCBhbmQgYXJlIG5vdyBhYmxlIHRvIGNvbXBsZXRlIHNpbXBsZSBwcm9ncmFtbWluZyB0YXNrcy4gSG93ZXZlciwgdGhlc2UgbW9kZWxzIHN0aWxsIHBlcmZvcm0gcG9vcmx5IHdoZW4gZXZhbHVhdGVkIG9uIG1vcmUgY29tcGxleCwgdW5zZWVuIHByb2JsZW1zIHRoYXQgcmVxdWlyZSBwcm9ibGVtLXNvbHZpbmcgc2tpbGxzIGJleW9uZCBzaW1wbHkgdHJhbnNsYXRpbmcgaW5zdHJ1Y3Rpb25zIGludG8gY29kZS4gRm9yIGV4YW1wbGUsIGNvbXBldGl0aXZlIHByb2dyYW1taW5nIHByb2JsZW1zIHdoaWNoIHJlcXVpcmUgYW4gdW5kZXJzdGFuZGluZyBvZiBhbGdvcml0aG1zIGFuZCBjb21wbGV4IG5hdHVyYWwgbGFuZ3VhZ2UgcmVtYWluIGV4dHJlbWVseSBjaGFsbGVuZ2luZy4gVG8gYWRkcmVzcyB0aGlzIGdhcCwgd2UgaW50cm9kdWNlIEFscGhhQ29kZSwgYSBzeXN0ZW0gZm9yIGNvZGUgZ2VuZXJhdGlvbiB0aGF0IGNhbiBjcmVhdGUgbm92ZWwgc29sdXRpb25zIHRvIHRoZXNlIHByb2JsZW1zIHRoYXQgcmVxdWlyZSBkZWVwZXIgcmVhc29uaW5nLiBJbiBzaW11bGF0ZWQgZXZhbHVhdGlvbnMgb24gcmVjZW50IHByb2dyYW1taW5nIGNvbXBldGl0aW9ucyBvbiB0aGUgQ29kZWZvcmNlcyBwbGF0Zm9ybSwgQWxwaGFDb2RlIGFjaGlldmVkIG9uIGF2ZXJhZ2UgYSByYW5raW5nIG9mIHRvcCA1NC4zJSBpbiBjb21wZXRpdGlvbnMgd2l0aCBtb3JlIHRoYW4gNSwwMDAgcGFydGljaXBhbnRzLiBXZSBmb3VuZCB0aGF0IHRocmVlIGtleSBjb21wb25lbnRzIHdlcmUgY3JpdGljYWwgdG8gYWNoaWV2ZSBnb29kIGFuZCByZWxpYWJsZSBwZXJmb3JtYW5jZTogKDEpIGFuIGV4dGVuc2l2ZSBhbmQgY2xlYW4gY29tcGV0aXRpdmUgcHJvZ3JhbW1pbmcgZGF0YXNldCBmb3IgdHJhaW5pbmcgYW5kIGV2YWx1YXRpb24sICgyKSBsYXJnZSBhbmQgZWZmaWNpZW50LXRvLXNhbXBsZSB0cmFuc2Zvcm1lci1iYXNlZCBhcmNoaXRlY3R1cmVzLCBhbmQgKDMpIGxhcmdlLXNjYWxlIG1vZGVsIHNhbXBsaW5nIHRvIGV4cGxvcmUgdGhlIHNlYXJjaCBzcGFjZSwgZm9sbG93ZWQgYnkgZmlsdGVyaW5nIGJhc2VkIG9uIHByb2dyYW0gYmVoYXZpb3IgdG8gYSBzbWFsbCBzZXQgb2Ygc3VibWlzc2lvbnMuCiIsLCxVbnJlbGVhc2VkLFVuaXRlZCBLaW5nZG9tIG9mIEdyZWF0IEJyaXRhaW4gYW5kIE5vcnRoZXJuIElyZWxhbmQsLCwsMzc1MC4wLDAuNDM2NCwyMDI2LTA1LTI1IDEyOjE1OjA4KzAwOjAwLCwsLDQ3MTg1OTIuMCwiMjMwNCB0b2tlbiBzZXF1ZW5jZXMsIDIwNDggYmF0Y2ggc2l6ZS4gMjMwNCAqIDIwNDggPSA0NzE4NTkyCgp0cmFpbmVkIG9uIDk2N0IgdG9rZW5zIGFuZCAyMDVrIHN0ZXBzLiA5NjdCLzIwNWsgPSA0NzE3MDczLCBzbyBzZWVtcyB0aGV5IGRpZG4ndCBkbyB3YXJtdXAiLEluZHVzdHJ5LFRydWUsLCwsVW5yZWxlYXNlZCwsVHJ1ZSwsIlVzaW5nIEM9Nk5ELCB3ZSBoYXZlIEMgPSA2IEZMT1AvdG9rZW4vcGFyYW0gKiA0MS4xQiBwYXJhbXMgKiA5NjdCIHRva2VucyA9IDIuMzhlMjMgRkxPUC4KCkZpZ3VyZSA3IChhKSBzaG93cyBhIG1heGltdW0gdHJhaW5pbmcgY29tcHV0ZSBidWRnZXQgb2YgYXBwcm94IDIzMDAwIFRQVS1kYXlzIHBlciBtb2RlbC4gVGhpcyBpbXBsaWVzIDIuMzhlMjMgLyAoMjc1ZTEyICogODY0MDAgKiAyMzAwMCkgPSA0My42NCUKCk1GVSA9IDAuNDM2NCIsQkYxNiwsMjU2NjAwMi41MzU3MDYyMjYyLEhhcmR3YXJlLCwsLCxObwpEQVJLLEJpb2xvZ3ksIlByb3RlaW4gZ2VuZXJhdGlvbixQcm90ZWlucyIsVW5pdmVyc2l0eSBDb2xsZWdlIExvbmRvbiAoVUNMKSwiTGV3aXMgTW9mZmF0LCBTaGF1biBNLiBLYW5kYXRoaWwsIERhdmlkIFQuIEpvbmVzIiwyMDIyLTAxLTI4LERlc2lnbiBpbiB0aGUgREFSSzogTGVhcm5pbmcgRGVlcCBHZW5lcmF0aXZlIE1vZGVscyBmb3IgRGUgTm92byBQcm90ZWluIERlc2lnbixodHRwczovL3d3dy5iaW9yeGl2Lm9yZy9jb250ZW50LzEwLjExMDEvMjAyMi4wMS4yNy40NzgwODd2MS5mdWxsLDI5LjAsLCwsIiIiREFSSzMsIHVzZXMgYSBUcmFuc2Zvcm1lciBkZWNvZGVyIHdpdGggMTIgbGF5ZXJzLCAxMiBoZWFkcywgYW5kIGEgZmVlZGZvcndhcmQgZGltZW5zaW9uIG9mIDc2OC4iIiIsOS43ZSsxOCwiIiJSb3VuZGluZyB1cCB0byB0aGUgbmVhcmVzdCBkYXksIGlmIHdlIHdlcmUgdG8gcmUtcGVyZm9ybSBEQVJLIGZyb20gbm90aGluZyB0byBoYXZpbmcgYSB0cmFpbmVkIERBUkszIGl0IHdvdWxkIHRha2UgMTIgZGF5cyB3aGVuIHBhcmFsbGVsaXplZCBhY3Jvc3MgdGVuIFYxMDAgR1BVUy4gT2YgdGhhdCB0aW1lLCBtb2RlbCB0cmFpbmluZyBjb25zdGl0dXRlcyBqdXN0IG92ZXIgMyBkYXlzIGFuZCBvbmx5IHJlcXVpcmVzIDEgR1BVIiIKCjMgKiAyNCAqIDM2MDAgKiAxMjUgdGVyYUZMT1AvcyAqIDAuMyAodXRpbGl6YXRpb24pID0gOS43ZTE4Iiw1MDAwMDAwMCwiNTAwLDAwMCBzZXF1ZW5jZXMgw5cgMTAwIGFtaW5vIGFjaWRzID0gNTAsMDAwLDAwMCBkYXRhIHBvaW50cyIsLCxOVklESUEgVjEwMCxVbnN1cGVydmlzZWQsU3BlY3VsYXRpdmUsIlRoZSBkZXNpZ24gb2Ygbm92ZWwgcHJvdGVpbiBzZXF1ZW5jZXMgaXMgcHJvdmlkaW5nIHBhdGhzIHRvd2FyZHMgdGhlIGRldmVsb3BtZW50IG9mIG5vdmVsIHRoZXJhcGV1dGljcyBhbmQgbWF0ZXJpYWxzLiBBdCB0aGUgZm9yZWZyb250IGlzIHRoZSBjaGFsbGVuZ2luZyBmaWVsZCBvZiBkZSBub3ZvIHByb3RlaW4gZGVzaWduLCB3aGljaCBsb29rcyB0byBkZXNpZ24gcHJvdGVpbiBzZXF1ZW5jZXMgdW5saWtlIHRob3NlIGZvdW5kIGluIG5hdHVyZSB1c2luZyBnZW5lcmFsIGRlc2lnbiBtZXRob2RvbG9naWVzLiBJbiB0aGlzIHdvcmssIHdlIGRldmVsb3AgYSB0b29sIGZvciBkZSBub3ZvIGRlc2lnbiwgYmFzZWQgb24gYSBkZWVwIGdlbmVyYXRpdmUgc2VxdWVuY2UgbW9kZWwsIHRoYXQgcmFwaWRseSBzYW1wbGVzIG5vdmVsIHByb3RlaW4gc2VxdWVuY2VzIHdpdGggZGl2ZXJzZSBhbmQgb3JkZXJlZCBzdHJ1Y3R1cmVzLiBUbyBidWlsZCB0aGlzIHRvb2wgd2UgZGV2ZWxvcCBhIGZyYW1ld29yaywgY2FsbGVkIERBUkssIHRoYXQgdHJhaW5zIHRoZSB1bmRlcmx5aW5nIGdlbmVyYXRpdmUgbW9kZWwgb24gYW4gaXRlcmF0aXZlbHkgZXhwYW5kaW5nIHNldCBvZiBzeW50aGV0aWMgc2VxdWVuY2VzLiBUaGUgcmVzdWx0aW5nIG1vZGVsIGdlbmVyYWxpemVzIHdoZXJlIG1vZGVscyB0cmFpbmVkIG9uIG5hdHVyYWwgc2VxdWVuY2VzIHN0cnVnZ2xlIGFuZCBncmVhdGx5IGltcHJvdmVzIG9uIHRoZSBlZmZpY2llbmN5IG9mIGNvbXBhcmFibGUgc2FtcGxpbmctYmFzZWQgYXBwcm9hY2hlcy4gV2UgZnVydGhlciBzaG93IGhvdyBpdCBjYW4gZ2VuZXJhdGUgaGlnaCBxdWFsaXR5IGNhbmRpZGF0ZXMgZm9yIGRlIG5vdm8gZGVzaWduIHByb2JsZW1zIGFuZCBhaWQgaW4gdGhlIGRldmVsb3BtZW50IG9mIGZ1cnRoZXIgbm92ZWwgZGVzaWduIG1ldGhvZHMsIGluIGFsbCwgcHJvdmlkaW5nIGFub3RoZXIgc3RlcCwgYW1vbmdzdCBvdGhlcnMsIHRvd2FyZHMgdHJ1bHkgYXV0b21hdGVkIGFuZCBpbnRlbGxpZ2VudCBwcm90ZWluIGRlc2lnbi4iLCwsLFVuaXRlZCBLaW5nZG9tIG9mIEdyZWF0IEJyaXRhaW4gYW5kIE5vcnRoZXJuIElyZWxhbmQsLCwsLCwyMDI1LTEyLTAxIDE0OjA1OjUxKzAwOjAwLCwsLCwsQWNhZGVtaWEsLCwsLCwsLCwsLCwsSGFyZHdhcmUsLCwsLApJbnN0cnVjdEdQVCAxNzVCLExhbmd1YWdlLExhbmd1YWdlIG1vZGVsaW5nL2dlbmVyYXRpb24sT3BlbkFJLCJMb25nIE91eWFuZywgUGFtZWxhIE1pc2hraW4sIEplZmYgV3UsIFh1IEppYW5nLCBEaW9nbyBBbG1laWRhLCBDYXJyb2xsIEwuIFdhaW53cmlnaHQsSm9obiBTY2h1bG1hbiwgQW1hbmRhIEFza2VsbCwgRnJhc2VyIEtlbHRvbiwgUGV0ZXIgV2VsaW5kZXIsIEx1a2UgTWlsbGVyLCBNYWRkaWUgU2ltZW5zLCBQYXVsIENocmlzdGlhbm8sIFJ5YW4gTG93ZSwgQ2hvbmcgWmhhbmcsIEphY29iIEhpbHRvbiwgU2FuZGhpbmkgQWdhcndhbCwgS2F0YXJpbmEgU2xhbWEsIEFsZXggUmF5LCBKYW4gTGVpa2UiLDIwMjItMDEtMjcsVHJhaW5pbmcgbGFuZ3VhZ2UgbW9kZWxzIHRvIGZvbGxvdyBpbnN0cnVjdGlvbnMgd2l0aCBodW1hbiBmZWVkYmFjayxodHRwczovL2FyeGl2Lm9yZy9wZGYvMjIwMy4wMjE1NSwyMDc4Ni4wLCJIaXN0b3JpY2FsIHNpZ25pZmljYW5jZSxIaWdobHkgY2l0ZWQiLCwxNzUwMDAwMDAwMDAuMCwiIiJXZSB0cmFpbiB0aHJlZSBtb2RlbCBzaXplcyAoMS4zQiwgNkIsIGFuZCAxNzVCIHBhcmFtZXRlcnMpIiIiLDMuMTkxODFlKzIzLCIiInRyYWluaW5nIG91ciAxNzVCIFBQTy1wdHggbW9kZWwgcmVxdWlyZXMgNjAgcGV0YWZsb3BzL3MtZGF5cywgY29tcGFyZWQgdG8gMyw2NDAgcGV0YWZsb3BzL3MtZGF5cyBmb3IgR1BULTMgKEJyb3duIGV0IGFsLiwgMjAyMCkiIgoKNjAvMzY0MCA9ICsxLjY1JSB0byBiYXNlIG1vZGVsIGNvbXB1dGUKCmJhc2UgbW9kZWwgd2FzIHJlcG9ydGVkIDMuMTRlKzIzIEZMT1AKCjMuMTRlKzIzICogMS4wMTY1ID0gMzE5MTgxMDAwMDAwMDAwMDAwMDAwMDAwIiwxNjk2OTg5NywiVGFibGUgNiAtIGRlc2NyaWJlcyAqKm51bWJlciBvZiBwcm9tcHRzKioKCjI2NTg0ICsgNjYyMyA9IDMzMjA3CgpUaGlzIGlzIGFkZGVkIHRvIEdQVC0zIGRhdGFzZXQgc2l6ZS4iLCwsLFNlbGYtc3VwZXJ2aXNlZCBsZWFybmluZyxDb25maWRlbnQsIk1ha2luZyBsYW5ndWFnZSBtb2RlbHMgYmlnZ2VyIGRvZXMgbm90IGluaGVyZW50bHkgbWFrZSB0aGVtIGJldHRlciBhdCBmb2xsb3dpbmcgYSB1c2Vy4oCZcyBpbnRlbnQuIEZvciBleGFtcGxlLCBsYXJnZSBsYW5ndWFnZSBtb2RlbHMgY2FuIGdlbmVyYXRlIG91dHB1dHMgdGhhdCBhcmUgdW50cnV0aGZ1bCwgdG94aWMsIG9yIHNpbXBseSBub3QgaGVscGZ1bCB0byB0aGUgdXNlci4gSW4gb3RoZXIgd29yZHMsIHRoZXNlIG1vZGVscyBhcmUgbm90IGFsaWduZWQgd2l0aCB0aGVpciB1c2Vycy4gSW4gdGhpcyBwYXBlciwgd2Ugc2hvdyBhbiBhdmVudWUgZm9yIGFsaWduaW5nIGxhbmd1YWdlIG1vZGVscyB3aXRoIHVzZXIgaW50ZW50IG9uIGEgd2lkZSByYW5nZSBvZiB0YXNrcyBieSBmaW5lLXR1bmluZyB3aXRoIGh1bWFuIGZlZWRiYWNrLiBTdGFydGluZyB3aXRoIGEgc2V0IG9mIGxhYmVsZXItd3JpdHRlbiBwcm9tcHRzIGFuZCBwcm9tcHRzIHN1Ym1pdHRlZCB0aHJvdWdoIHRoZSBPcGVuQUkgQVBJLCB3ZSBjb2xsZWN0IGEgZGF0YXNldCBvZiBsYWJlbGVyIGRlbW9uc3RyYXRpb25zIG9mIHRoZSBkZXNpcmVkIG1vZGVsIGJlaGF2aW9yLCB3aGljaCB3ZSB1c2UgdG8gZmluZS10dW5lIEdQVC0zIHVzaW5nIHN1cGVydmlzZWQgbGVhcm5pbmcuIFdlIHRoZW4gY29sbGVjdCBhIGRhdGFzZXQgb2YgcmFua2luZ3Mgb2YgbW9kZWwgb3V0cHV0cywgd2hpY2ggd2UgdXNlIHRvIGZ1cnRoZXIgZmluZS10dW5lIHRoaXMgc3VwZXJ2aXNlZCBtb2RlbCB1c2luZyByZWluZm9yY2VtZW50IGxlYXJuaW5nIGZyb20gaHVtYW4gZmVlZGJhY2sgKFJMSEYpLiBXZSBjYWxsIHRoZSByZXN1bHRpbmcgbW9kZWxzIEluc3RydWN0R1BULiBJbiBodW1hbiBldmFsdWF0aW9ucyBvbiBvdXIgcHJvbXB0IGRpc3RyaWJ1dGlvbiwgb3V0cHV0cyBmcm9tIHRoZSAxLjNCIHBhcmFtZXRlciBJbnN0cnVjdEdQVCBtb2RlbCBhcmUgcHJlZmVycmVkIHRvIG91dHB1dHMgZnJvbSB0aGUgMTc1QiBHUFQtMywgZGVzcGl0ZSBoYXZpbmcgMTAweCBmZXdlciBwYXJhbWV0ZXJzLiBNb3Jlb3ZlciwgSW5zdHJ1Y3RHUFQgbW9kZWxzIHNob3cgaW1wcm92ZW1lbnRzIGluIHRydXRoZnVsbmVzcyBhbmQgcmVkdWN0aW9ucyBpbiB0b3hpYyBvdXRwdXQgZ2VuZXJhdGlvbiB3aGlsZSBoYXZpbmcgbWluaW1hbCBwZXJmb3JtYW5jZSByZWdyZXNzaW9ucyBvbiBwdWJsaWMgTkxQIGRhdGFzZXRzLiBFdmVuIHRob3VnaCBJbnN0cnVjdEdQVCBzdGlsbCBtYWtlcyBzaW1wbGUgbWlzdGFrZXMsIG91ciByZXN1bHRzIHNob3cgdGhhdCBmaW5lLXR1bmluZyB3aXRoIGh1bWFuIGZlZWRiYWNrIGlzIGEgcHJvbWlzaW5nIGRpcmVjdGlvbiBmb3IgYWxpZ25pbmcgbGFuZ3VhZ2UgbW9kZWxzIHdpdGggaHVtYW4gaW50ZW50LiIsLCxBUEkgYWNjZXNzLFVuaXRlZCBTdGF0ZXMgb2YgQW1lcmljYSxHUFQtMyAxNzVCIChkYXZpbmNpKSw1LjE4MWUrMjEsLCwsMjAyNi0wNS0yNSAxMjoxNToxMSswMDowMCwsLCwsLEluZHVzdHJ5LFRydWUsLCwsVW5yZWxlYXNlZCwidXNlZCB0byBiZSBhY2Nlc3NpYmxlIHZpYSBBUEksIG5vdyBkZXByZWNhdGVkIixUcnVlLCwsLCwsUmVwb3J0ZWQsLCwsLE5vCkluc3RydWN0R1BUIDZCLExhbmd1YWdlLExhbmd1YWdlIG1vZGVsaW5nL2dlbmVyYXRpb24sT3BlbkFJLCJMb25nIE91eWFuZywgUGFtZWxhIE1pc2hraW4sIEplZmYgV3UsIFh1IEppYW5nLCBEaW9nbyBBbG1laWRhLCBDYXJyb2xsIEwuIFdhaW53cmlnaHQsIEpvaG4gU2NodWxtYW4sIEFtYW5kYSBBc2tlbGwsIEZyYXNlciBLZWx0b24sIFBldGVyIFdlbGluZGVyLCBMdWtlIE1pbGxlciwgTWFkZGllIFNpbWVucywgUGF1bCBDaHJpc3RpYW5vLCBSeWFuIExvd2UsIENob25nIFpoYW5nLCBKYWNvYiBIaWx0b24sIFNhbmRoaW5pIEFnYXJ3YWwsIEthdGFyaW5hIFNsYW1hLCBBbGV4IFJheSwgSmFuIExlaWtlIiwyMDIyLTAxLTI3LFRyYWluaW5nIGxhbmd1YWdlIG1vZGVscyB0byBmb2xsb3cgaW5zdHJ1Y3Rpb25zIHdpdGggaHVtYW4gZmVlZGJhY2ssaHR0cHM6Ly9hcnhpdi5vcmcvYWJzLzIyMDMuMDIxNTUsMjA3ODYuMCwiSGlzdG9yaWNhbCBzaWduaWZpY2FuY2UsSGlnaGx5IGNpdGVkIiwsNjAwMDAwMDAwMC4wLCIiIldlIHRyYWluIHRocmVlIG1vZGVsIHNpemVzICgxLjNCLCA2QiwgYW5kIDE3NUIgcGFyYW1ldGVycykiIiIsLCwsLCwsLFNlbGYtc3VwZXJ2aXNlZCBsZWFybmluZyxDb25maWRlbnQsIk1ha2luZyBsYW5ndWFnZSBtb2RlbHMgYmlnZ2VyIGRvZXMgbm90IGluaGVyZW50bHkgbWFrZSB0aGVtIGJldHRlciBhdCBmb2xsb3dpbmcgYSB1c2Vy4oCZcyBpbnRlbnQuIEZvciBleGFtcGxlLCBsYXJnZSBsYW5ndWFnZSBtb2RlbHMgY2FuIGdlbmVyYXRlIG91dHB1dHMgdGhhdCBhcmUgdW50cnV0aGZ1bCwgdG94aWMsIG9yIHNpbXBseSBub3QgaGVscGZ1bCB0byB0aGUgdXNlci4gSW4gb3RoZXIgd29yZHMsIHRoZXNlIG1vZGVscyBhcmUgbm90IGFsaWduZWQgd2l0aCB0aGVpciB1c2Vycy4gSW4gdGhpcyBwYXBlciwgd2Ugc2hvdyBhbiBhdmVudWUgZm9yIGFsaWduaW5nIGxhbmd1YWdlIG1vZGVscyB3aXRoIHVzZXIgaW50ZW50IG9uIGEgd2lkZSByYW5nZSBvZiB0YXNrcyBieSBmaW5lLXR1bmluZyB3aXRoIGh1bWFuIGZlZWRiYWNrLiBTdGFydGluZyB3aXRoIGEgc2V0IG9mIGxhYmVsZXItd3JpdHRlbiBwcm9tcHRzIGFuZCBwcm9tcHRzIHN1Ym1pdHRlZCB0aHJvdWdoIHRoZSBPcGVuQUkgQVBJLCB3ZSBjb2xsZWN0IGEgZGF0YXNldCBvZiBsYWJlbGVyIGRlbW9uc3RyYXRpb25zIG9mIHRoZSBkZXNpcmVkIG1vZGVsIGJlaGF2aW9yLCB3aGljaCB3ZSB1c2UgdG8gZmluZS10dW5lIEdQVC0zIHVzaW5nIHN1cGVydmlzZWQgbGVhcm5pbmcuIFdlIHRoZW4gY29sbGVjdCBhIGRhdGFzZXQgb2YgcmFua2luZ3Mgb2YgbW9kZWwgb3V0cHV0cywgd2hpY2ggd2UgdXNlIHRvIGZ1cnRoZXIgZmluZS10dW5lIHRoaXMgc3VwZXJ2aXNlZCBtb2RlbCB1c2luZyByZWluZm9yY2VtZW50IGxlYXJuaW5nIGZyb20gaHVtYW4gZmVlZGJhY2sgKFJMSEYpLiBXZSBjYWxsIHRoZSByZXN1bHRpbmcgbW9kZWxzIEluc3RydWN0R1BULiBJbiBodW1hbiBldmFsdWF0aW9ucyBvbiBvdXIgcHJvbXB0IGRpc3RyaWJ1dGlvbiwgb3V0cHV0cyBmcm9tIHRoZSAxLjNCIHBhcmFtZXRlciBJbnN0cnVjdEdQVCBtb2RlbCBhcmUgcHJlZmVycmVkIHRvIG91dHB1dHMgZnJvbSB0aGUgMTc1QiBHUFQtMywgZGVzcGl0ZSBoYXZpbmcgMTAweCBmZXdlciBwYXJhbWV0ZXJzLiBNb3Jlb3ZlciwgSW5zdHJ1Y3RHUFQgbW9kZWxzIHNob3cgaW1wcm92ZW1lbnRzIGluIHRydXRoZnVsbmVzcyBhbmQgcmVkdWN0aW9ucyBpbiB0b3hpYyBvdXRwdXQgZ2VuZXJhdGlvbiB3aGlsZSBoYXZpbmcgbWluaW1hbCBwZXJmb3JtYW5jZSByZWdyZXNzaW9ucyBvbiBwdWJsaWMgTkxQIGRhdGFzZXRzLiBFdmVuIHRob3VnaCBJbnN0cnVjdEdQVCBzdGlsbCBtYWtlcyBzaW1wbGUgbWlzdGFrZXMsIG91ciByZXN1bHRzIHNob3cgdGhhdCBmaW5lLXR1bmluZyB3aXRoIGh1bWFuIGZlZWRiYWNrIGlzIGEgcHJvbWlzaW5nIGRpcmVjdGlvbiBmb3IgYWxpZ25pbmcgbGFuZ3VhZ2UgbW9kZWxzIHdpdGggaHVtYW4gaW50ZW50LiIsLCxBUEkgYWNjZXNzLFVuaXRlZCBTdGF0ZXMgb2YgQW1lcmljYSxHUFQtMyA2LjdCLCwsLCwyMDI2LTA1LTI1IDEyOjE1OjA5KzAwOjAwLCwsLCwsSW5kdXN0cnksVHJ1ZSwsLCxVbnJlbGVhc2VkLCJ1c2VkIHRvIGJlIGFjY2Vzc2libGUgdmlhIEFQSSwgbm93IGRlcHJlY2F0ZWQiLCwsLCwsLCwsLCwsTm8KSW5zdHJ1Y3RHUFQgMS4zQixMYW5ndWFnZSxMYW5ndWFnZSBtb2RlbGluZy9nZW5lcmF0aW9uLE9wZW5BSSwiTG9uZyBPdXlhbmcsIFBhbWVsYSBNaXNoa2luLCBKZWZmIFd1LCBYdSBKaWFuZywgRGlvZ28gQWxtZWlkYSwgQ2Fycm9sbCBMLiBXYWlud3JpZ2h0LCBKb2huIFNjaHVsbWFuLCBBbWFuZGEgQXNrZWxsLCBGcmFzZXIgS2VsdG9uLCBQZXRlciBXZWxpbmRlciwgTHVrZSBNaWxsZXIsIE1hZGRpZSBTaW1lbnMsIFBhdWwgQ2hyaXN0aWFubywgUnlhbiBMb3dlLCBDaG9uZyBaaGFuZywgSmFjb2IgSGlsdG9uLCBTYW5kaGluaSBBZ2Fyd2FsLCBLYXRhcmluYSBTbGFtYSwgQWxleCBSYXksIEphbiBMZWlrZSIsMjAyMi0wMS0yNyxUcmFpbmluZyBsYW5ndWFnZSBtb2RlbHMgdG8gZm9sbG93IGluc3RydWN0aW9ucyB3aXRoIGh1bWFuIGZlZWRiYWNrLGh0dHBzOi8vYXJ4aXYub3JnL2Ficy8yMjAzLjAyMTU1LDIwNzg2LjAsIkhpc3RvcmljYWwgc2lnbmlmaWNhbmNlLEhpZ2hseSBjaXRlZCIsLDEzMDAwMDAwMDAuMCwiIiJXZSB0cmFpbiB0aHJlZSBtb2RlbCBzaXplcyAoMS4zQiwgNkIsIGFuZCAxNzVCIHBhcmFtZXRlcnMpIiIiLCwsLCwsLCxTZWxmLXN1cGVydmlzZWQgbGVhcm5pbmcsQ29uZmlkZW50LCJNYWtpbmcgbGFuZ3VhZ2UgbW9kZWxzIGJpZ2dlciBkb2VzIG5vdCBpbmhlcmVudGx5IG1ha2UgdGhlbSBiZXR0ZXIgYXQgZm9sbG93aW5nIGEgdXNlcuKAmXMgaW50ZW50LiBGb3IgZXhhbXBsZSwgbGFyZ2UgbGFuZ3VhZ2UgbW9kZWxzIGNhbiBnZW5lcmF0ZSBvdXRwdXRzIHRoYXQgYXJlIHVudHJ1dGhmdWwsIHRveGljLCBvciBzaW1wbHkgbm90IGhlbHBmdWwgdG8gdGhlIHVzZXIuIEluIG90aGVyIHdvcmRzLCB0aGVzZSBtb2RlbHMgYXJlIG5vdCBhbGlnbmVkIHdpdGggdGhlaXIgdXNlcnMuIEluIHRoaXMgcGFwZXIsIHdlIHNob3cgYW4gYXZlbnVlIGZvciBhbGlnbmluZyBsYW5ndWFnZSBtb2RlbHMgd2l0aCB1c2VyIGludGVudCBvbiBhIHdpZGUgcmFuZ2Ugb2YgdGFza3MgYnkgZmluZS10dW5pbmcgd2l0aCBodW1hbiBmZWVkYmFjay4gU3RhcnRpbmcgd2l0aCBhIHNldCBvZiBsYWJlbGVyLXdyaXR0ZW4gcHJvbXB0cyBhbmQgcHJvbXB0cyBzdWJtaXR0ZWQgdGhyb3VnaCB0aGUgT3BlbkFJIEFQSSwgd2UgY29sbGVjdCBhIGRhdGFzZXQgb2YgbGFiZWxlciBkZW1vbnN0cmF0aW9ucyBvZiB0aGUgZGVzaXJlZCBtb2RlbCBiZWhhdmlvciwgd2hpY2ggd2UgdXNlIHRvIGZpbmUtdHVuZSBHUFQtMyB1c2luZyBzdXBlcnZpc2VkIGxlYXJuaW5nLiBXZSB0aGVuIGNvbGxlY3QgYSBkYXRhc2V0IG9mIHJhbmtpbmdzIG9mIG1vZGVsIG91dHB1dHMsIHdoaWNoIHdlIHVzZSB0byBmdXJ0aGVyIGZpbmUtdHVuZSB0aGlzIHN1cGVydmlzZWQgbW9kZWwgdXNpbmcgcmVpbmZvcmNlbWVudCBsZWFybmluZyBmcm9tIGh1bWFuIGZlZWRiYWNrIChSTEhGKS4gV2UgY2FsbCB0aGUgcmVzdWx0aW5nIG1vZGVscyBJbnN0cnVjdEdQVC4gSW4gaHVtYW4gZXZhbHVhdGlvbnMgb24gb3VyIHByb21wdCBkaXN0cmlidXRpb24sIG91dHB1dHMgZnJvbSB0aGUgMS4zQiBwYXJhbWV0ZXIgSW5zdHJ1Y3RHUFQgbW9kZWwgYXJlIHByZWZlcnJlZCB0byBvdXRwdXRzIGZyb20gdGhlIDE3NUIgR1BULTMsIGRlc3BpdGUgaGF2aW5nIDEwMHggZmV3ZXIgcGFyYW1ldGVycy4gTW9yZW92ZXIsIEluc3RydWN0R1BUIG1vZGVscyBzaG93IGltcHJvdmVtZW50cyBpbiB0cnV0aGZ1bG5lc3MgYW5kIHJlZHVjdGlvbnMgaW4gdG94aWMgb3V0cHV0IGdlbmVyYXRpb24gd2hpbGUgaGF2aW5nIG1pbmltYWwgcGVyZm9ybWFuY2UgcmVncmVzc2lvbnMgb24gcHVibGljIE5MUCBkYXRhc2V0cy4gRXZlbiB0aG91Z2ggSW5zdHJ1Y3RHUFQgc3RpbGwgbWFrZXMgc2ltcGxlIG1pc3Rha2VzLCBvdXIgcmVzdWx0cyBzaG93IHRoYXQgZmluZS10dW5pbmcgd2l0aCBodW1hbiBmZWVkYmFjayBpcyBhIHByb21pc2luZyBkaXJlY3Rpb24gZm9yIGFsaWduaW5nIGxhbmd1YWdlIG1vZGVscyB3aXRoIGh1bWFuIGludGVudC4iLCwsQVBJIGFjY2VzcyxVbml0ZWQgU3RhdGVzIG9mIEFtZXJpY2EsR1BULTMgWEwsLCwsLDIwMjYtMDUtMjUgMTI6MTU6MDkrMDA6MDAsLCwsLCxJbmR1c3RyeSxUcnVlLCwsLFVucmVsZWFzZWQsInVzZWQgdG8gYmUgYWNjZXNzaWJsZSB2aWEgQVBJLCBub3cgZGVwcmVjYXRlZCIsLCwsLCwsLCwsLCxObwpJbnN0cnVjdEdQVCAzNTBNLExhbmd1YWdlLExhbmd1YWdlIG1vZGVsaW5nL2dlbmVyYXRpb24sT3BlbkFJLCwyMDIyLTAxLTI3LCwsLCwsMzUwMDAwMDAwLjAsLCwsLCwsLCwsQ29uZmlkZW50LCwsLCxVbml0ZWQgU3RhdGVzIG9mIEFtZXJpY2EsR1BULTMgTWVkaXVtLCwsLCwyMDI1LTExLTI4IDExOjUzOjQ0KzAwOjAwLCwsLCwsSW5kdXN0cnksLCwsLCwsLCwsLCwsLCwsLCwKUHJpbWVyIChHUFQtMyBYTC1saWtlIDEuOUIpLExhbmd1YWdlLExhbmd1YWdlIG1vZGVsaW5nL2dlbmVyYXRpb24sR29vZ2xlIEJyYWluLCJEYXZpZFIuU28sIFdvamNpZWNoTWFuIMyBa2UsIEhhbnhpYW9MaXUsIFppaGFuZ0RhaSwgTm9hbVNoYXplZXIsIFF1b2NWLkxlIiwyMDIyLTAxLTI0LFByaW1lcjogU2VhcmNoaW5nIGZvciBFZmZpY2llbnQgVHJhbnNmb3JtZXJzIGZvciBMYW5ndWFnZSBNb2RlbGluZyxodHRwczovL2FyeGl2Lm9yZy9hYnMvMjEwOS4wODY2OCwyMDkuMCwsLDE5MDAwMDAwMDAuMCwiIiJGb3IgaW5zdGFuY2UsIGluIGEgMS45QiBwYXJhbWV0ZXIgY29uZmlndXJhdGlvbiBzaW1pbGFyIHRvIEdQVC0zIFhMLCBQcmltZXIgdXNlcyAxLzMgb2YgdGhlIHRyYWluaW5nIGNvbXB1dGUgdG8gYWNoaWV2ZSB0aGUgc2FtZSBvbmUtc2hvdCBwZXJmb3JtYW5jZSBhcyBUcmFuc2Zvcm1lciIiIiwyLjIwNDk5NjNlKzIyLCIiIkVhY2ggbW9kZWwgaXMgdHJhaW5lZCB1c2luZyBiYXRjaGVzIG9mIOKIvDJNIHRva2VucyB1c2luZyA1MTIgVFBVdjQgY2hpcHMgZm9yIOKIvDE0MCBob3VycyAo4oi8NzEuOEsgdG90YWwgYWNjZWxlcmF0b3IgaG91cnMgb3Ig4oi8MU0gdHJhaW4gc3RlcHMpLiIiCgo3MTgwMCBoICogMC4zIFthc3N1bWVkIHV0aWxpemF0aW9uXSAqIDI3NWUxMiBGTE9QL3MgKiAzNjAwcy9oID0gMi4xMzI0NmUrMjIgRkxPUAoKNiBGTE9QIC8gcGFyYW1ldGVyIC8gdG9rZW4gKiAxLjkgKiAxMF45IHBhcmFtZXRlcnMgKiAyICogMTBeMTIgdG9rZW5zID0gMi4yOGUrMjIgRkxPUAoKc3FydCgyLjEzMjQ2ZSsyMioyLjI4ZSsyMikgPSAyLjIwNDk5NjNlKzIyIEZMT1AiLDIwMDAwMDAwMDAwMDAsIiIiRWFjaCBtb2RlbCBpcyB0cmFpbmVkIHVzaW5nIGJhdGNoZXMgb2Yg4oi8Mk0gdG9rZW5zIHVzaW5nIDUxMiBUUFV2NCBjaGlwcyBmb3Ig4oi8MTQwIGhvdXJzICjiiLw3MS44SyB0b3RhbCBhY2NlbGVyYXRvciBob3VycyBvciDiiLwxTSB0cmFpbiBzdGVwcykuICIiCgoyICogMTBeNiAqIDEwXjYgPSAyKjEwXjEyIHRva2VucyIsMTQwLjAsIiIiRWFjaCBtb2RlbCBpcyB0cmFpbmVkIHVzaW5nIGJhdGNoZXMgb2Yg4oi8Mk0gdG9rZW5zIHVzaW5nIDUxMiBUUFV2NCBjaGlwcyBmb3Ig4oi8MTQwIGhvdXJzICjiiLw3MS44SyB0b3RhbCBhY2NlbGVyYXRvciBob3VycyBvciDiiLwxTSB0cmFpbiBzdGVwcykuIiIiLEdvb2dsZSBUUFUgdjQsLENvbmZpZGVudCwiTGFyZ2UgVHJhbnNmb3JtZXIgbW9kZWxzIGhhdmUgYmVlbiBjZW50cmFsIHRvIHJlY2VudCBhZHZhbmNlcyBpbiBuYXR1cmFsIGxhbmd1YWdlIHByb2Nlc3NpbmcuIFRoZSB0cmFpbmluZyBhbmQgaW5mZXJlbmNlIGNvc3RzIG9mIHRoZXNlIG1vZGVscywgaG93ZXZlciwgaGF2ZSBncm93biByYXBpZGx5IGFuZCBiZWNvbWUgcHJvaGliaXRpdmVseSBleHBlbnNpdmUuIEhlcmUgd2UgYWltIHRvIHJlZHVjZSB0aGUgY29zdHMgb2YgVHJhbnNmb3JtZXJzIGJ5IHNlYXJjaGluZyBmb3IgYSBtb3JlIGVmZmljaWVudCB2YXJpYW50LiBDb21wYXJlZCB0byBwcmV2aW91cyBhcHByb2FjaGVzLCBvdXIgc2VhcmNoIGlzIHBlcmZvcm1lZCBhdCBhIGxvd2VyIGxldmVsLCBvdmVyIHRoZSBwcmltaXRpdmVzIHRoYXQgZGVmaW5lIGEgVHJhbnNmb3JtZXIgVGVuc29yRmxvdyBwcm9ncmFtLiBXZSBpZGVudGlmeSBhbiBhcmNoaXRlY3R1cmUsIG5hbWVkIFByaW1lciwgdGhhdCBoYXMgYSBzbWFsbGVyIHRyYWluaW5nIGNvc3QgdGhhbiB0aGUgb3JpZ2luYWwgVHJhbnNmb3JtZXIgYW5kIG90aGVyIHZhcmlhbnRzIGZvciBhdXRvLXJlZ3Jlc3NpdmUgbGFuZ3VhZ2UgbW9kZWxpbmcuIFByaW1lcidzIGltcHJvdmVtZW50cyBjYW4gYmUgbW9zdGx5IGF0dHJpYnV0ZWQgdG8gdHdvIHNpbXBsZSBtb2RpZmljYXRpb25zOiBzcXVhcmluZyBSZUxVIGFjdGl2YXRpb25zIGFuZCBhZGRpbmcgYSBkZXB0aHdpc2UgY29udm9sdXRpb24gbGF5ZXIgYWZ0ZXIgZWFjaCBRLCBLLCBhbmQgViBwcm9qZWN0aW9uIGluIHNlbGYtYXR0ZW50aW9uLiBFeHBlcmltZW50cyBzaG93IFByaW1lcidzIGdhaW5zIG92ZXIgVHJhbnNmb3JtZXIgaW5jcmVhc2UgYXMgY29tcHV0ZSBzY2FsZSBncm93cyBhbmQgZm9sbG93IGEgcG93ZXIgbGF3IHdpdGggcmVzcGVjdCB0byBxdWFsaXR5IGF0IG9wdGltYWwgbW9kZWwgc2l6ZXMuIFdlIGFsc28gdmVyaWZ5IGVtcGlyaWNhbGx5IHRoYXQgUHJpbWVyIGNhbiBiZSBkcm9wcGVkIGludG8gZGlmZmVyZW50IGNvZGViYXNlcyB0byBzaWduaWZpY2FudGx5IHNwZWVkIHVwIHRyYWluaW5nIHdpdGhvdXQgYWRkaXRpb25hbCB0dW5pbmcuIEZvciBleGFtcGxlLCBhdCBhIDUwME0gcGFyYW1ldGVyIHNpemUsIFByaW1lciBpbXByb3ZlcyB0aGUgb3JpZ2luYWwgVDUgYXJjaGl0ZWN0dXJlIG9uIEM0IGF1dG8tcmVncmVzc2l2ZSBsYW5ndWFnZSBtb2RlbGluZywgcmVkdWNpbmcgdGhlIHRyYWluaW5nIGNvc3QgYnkgNFguIEZ1cnRoZXJtb3JlLCB0aGUgcmVkdWNlZCB0cmFpbmluZyBjb3N0IG1lYW5zIFByaW1lciBuZWVkcyBtdWNoIGxlc3MgY29tcHV0ZSB0byByZWFjaCBhIHRhcmdldCBvbmUtc2hvdCBwZXJmb3JtYW5jZS4gRm9yIGluc3RhbmNlLCBpbiBhIDEuOUIgcGFyYW1ldGVyIGNvbmZpZ3VyYXRpb24gc2ltaWxhciB0byBHUFQtMyBYTCwgUHJpbWVyIHVzZXMgMS8zIG9mIHRoZSB0cmFpbmluZyBjb21wdXRlIHRvIGFjaGlldmUgdGhlIHNhbWUgb25lLXNob3QgcGVyZm9ybWFuY2UgYXMgVHJhbnNmb3JtZXIuIFdlIG9wZW4gc291cmNlIG91ciBtb2RlbHMgYW5kIHNldmVyYWwgY29tcGFyaXNvbnMgaW4gVDUgdG8gaGVscCB3aXRoIHJlcHJvZHVjaWJpbGl0eS4iLCwsVW5yZWxlYXNlZCxVbml0ZWQgU3RhdGVzIG9mIEFtZXJpY2EsLCwsNTEyLjAsLDIwMjYtMDUtMjUgMTI6MTU6MTArMDA6MDAsLCwsMjAwMDAwMC4wLCxJbmR1c3RyeSwsLCwsT3BlbiBzb3VyY2UsIkFwYWNoZSAyLjAKIFdlIG9wZW4gc291cmNlIG91ciBtb2RlbHMgYW5kIHNldmVyYWwgY29tcGFyaXNvbnMgaW4gVDUgdG8gaGVscAp3aXRoIHJlcHJvZHVjaWJpbGl0eS46IGh0dHBzOi8vZ2l0aHViLmNvbS9nb29nbGUtcmVzZWFyY2gvZ29vZ2xlLXJlc2VhcmNoL3RyZWUvbWFzdGVyL3ByaW1lcgoKc2VlbXMgbGlrZSBubyBtb2RlbCB3ZWlnaHRzIGhlcmUiLCwsLCwsMzUwNDE1LjEwNDIyMDY2MTYsIkhhcmR3YXJlLE9wZXJhdGlvbiBjb3VudGluZyIsLCwsLE5vClNQQUxNICsgUmVsYXRpb25MTSxMYW5ndWFnZSxMYW5ndWFnZSBtb2RlbGluZy9nZW5lcmF0aW9uLCJEZWVwTWluZCxVbml2ZXJzaXR5IG9mIE94Zm9yZCIsIlFpIExpdSwgRGFuaSBZb2dhdGFtYSwgUGhpbCBCbHVuc29tIiwyMDIyLTAxLTI0LFJlbGF0aW9uYWwgTWVtb3J5LUF1Z21lbnRlZCBMYW5ndWFnZSBNb2RlbHMsaHR0cHM6Ly9hcnhpdi5vcmcvYWJzLzIyMDEuMDk2ODAsMzUuMCwsLDEyNDAwMDAwMC4wLCwsLCwsLCwsLCwiV2UgcHJlc2VudCBhIG1lbW9yeS1hdWdtZW50ZWQgYXBwcm9hY2ggdG8gY29uZGl0aW9uIGFuIGF1dG9yZWdyZXNzaXZlIGxhbmd1YWdlIG1vZGVsIG9uIGEga25vd2xlZGdlIGdyYXBoLiBXZSByZXByZXNlbnQgdGhlIGdyYXBoIGFzIGEgY29sbGVjdGlvbiBvZiByZWxhdGlvbiB0cmlwbGVzIGFuZCByZXRyaWV2ZSByZWxldmFudCByZWxhdGlvbnMgZm9yIGEgZ2l2ZW4gY29udGV4dCB0byBpbXByb3ZlIHRleHQgZ2VuZXJhdGlvbi4gRXhwZXJpbWVudHMgb24gV2lraVRleHQtMTAzLCBXTVQxOSwgYW5kIGVud2lrOCBFbmdsaXNoIGRhdGFzZXRzIGRlbW9uc3RyYXRlIHRoYXQgb3VyIGFwcHJvYWNoIHByb2R1Y2VzIGEgYmV0dGVyIGxhbmd1YWdlIG1vZGVsIGluIHRlcm1zIG9mIHBlcnBsZXhpdHkgYW5kIGJpdHMgcGVyIGNoYXJhY3Rlci4gV2UgYWxzbyBzaG93IHRoYXQgcmVsYXRpb25hbCBtZW1vcnkgaW1wcm92ZXMgY29oZXJlbmNlLCBpcyBjb21wbGVtZW50YXJ5IHRvIHRva2VuLWJhc2VkIG1lbW9yeSwgYW5kIGVuYWJsZXMgY2F1c2FsIGludGVydmVudGlvbnMuIE91ciBtb2RlbCBwcm92aWRlcyBhIHNpbXBsZSB5ZXQgZWZmZWN0aXZlIHdheSB0byBjb21iaW5lIGFuIGF1dG9yZWdyZXNzaXZlIGxhbmd1YWdlIG1vZGVsIHdpdGggYSBrbm93bGVkZ2UgZ3JhcGggZm9yIGEgbW9yZSBjb2hlcmVudCBhbmQgbG9naWNhbCBnZW5lcmF0aW9uLiIsLFNQQUxNICsgUmVsYXRpb25MTSxVbnJlbGVhc2VkLCJVbml0ZWQgS2luZ2RvbSBvZiBHcmVhdCBCcml0YWluIGFuZCBOb3J0aGVybiBJcmVsYW5kLFVuaXRlZCBLaW5nZG9tIG9mIEdyZWF0IEJyaXRhaW4gYW5kIE5vcnRoZXJuIElyZWxhbmQiLCwsLCwsMjAyNi0wNS0yNSAxMjoxNToxMCswMDowMCwsLCwsLCJJbmR1c3RyeSxBY2FkZW1pYSIsLCwsLFVucmVsZWFzZWQsLCwsLCwsLCwsLCwsTm8KVHJhbnNmb3JtZXItWEwgKyBSZWxhdGlvbkxNLExhbmd1YWdlLExhbmd1YWdlIG1vZGVsaW5nL2dlbmVyYXRpb24sIkRlZXBNaW5kLFVuaXZlcnNpdHkgb2YgT3hmb3JkIiwiUWkgTGl1LCBEYW5pIFlvZ2F0YW1hLCBQaGlsIEJsdW5zb20iLDIwMjItMDEtMjQsUmVsYXRpb25hbCBNZW1vcnktQXVnbWVudGVkIExhbmd1YWdlIE1vZGVscyxodHRwczovL2FyeGl2Lm9yZy9hYnMvMjIwMS4wOTY4MCwzNS4wLCwsMTI0MDAwMDAwLjAsIjEyNE0gKFRhYmxlIDIpCiIiV2Ugc2V0IHRoZSBoaWRkZW4gc2l6ZSB0byA1MTIgYW5kIHRoZSBudW1iZXIgb2YgbGF5ZXJzIHRvIDE2IGZvciBhbGwgbW9kZWxzLiIiIiwsIjYgRkxPUCAvIHBhcmFtZXRlciAvIHRva2VuICogMTI0MDAwMDAwIHBhcmFtZXRlcnMgKiAyMDAwMDAgc3RlcHMgW2Fzc3VtcHRpb24sIG5vIGluZm9ybWF0aW9uIGdpdmVuLCBjb3VsZCBiZSBtb3JlXSAqIDEyOCBiYXRjaGVzIHBlciBzdGVwICogNTEyIHRva2VucyBwZXIgYmF0Y2ggPSA5Ljc1MTc1NjhlKzE4IEZMT1AKCl9fX19fX19fX19fX19fX19fCmluIHRoZSBhbGdvcml0aG1pYyBwcm9ncmVzcyByZXBvcnQgcGFwZXIgdGhlIGVzdGltYXRpb24gd2FzIDMuMmUrMjEgRkxPUCIsMTAzMDAwMDAwLCIiIldlIHNldCB0aGUgbGVuZ3RocyBvZiB0ZXh0IHNlZ21lbnQgTiwgZXh0ZW5kZWQgY29udGV4dCBNLCBhbmQgdGhlIHJlbGF0aW9uYWwgbWVtb3J5IFAgdG8gKDUxMiwgNTEyLCAzMDApLCAoMzg0LCAzODQsIDgwMCkgYW5kICg3NjgsIDE1MzYsIDQwMCkgZm9yIFdpa2lUZXh0LTEwMywgV01UMTkgYW5kIGVud2lrOCwgcmVzcGVjdGl2ZWx5IiIgLT4gc2VxdWVuY2UgbGVuZ3RoIC0gNTEyIHRva2VucwoKYmF0Y2ggc2l6ZSAxMjgKCmFzc3VtaW5nIDIwMDAwMCBzdGVwcyAoY291bGQgYmUgbW9yZSk6IAoKMjAwMDAwKjEyOCo1MTIgLyAxMDMwMDAwMDAgPSAxMjcgZXBvY2hzCgpubyBpbmZvcm1hdGlvbiBhYm91dCBzdGVwcyBvciBlcG9jaHMgIiwsIiIiRm9yIHRyYWluaW5nLCB3ZSB1c2UgYmF0Y2ggc2l6ZSAxMjggYW5kIHRyYWluIHRoZSBtb2RlbHMgb24gNjQgMTZHQiBUUFVzIiIiLEdvb2dsZSBUUFUgdjIsLCwiV2UgcHJlc2VudCBhIG1lbW9yeS1hdWdtZW50ZWQgYXBwcm9hY2ggdG8gY29uZGl0aW9uIGFuIGF1dG9yZWdyZXNzaXZlIGxhbmd1YWdlIG1vZGVsIG9uIGEga25vd2xlZGdlIGdyYXBoLiBXZSByZXByZXNlbnQgdGhlIGdyYXBoIGFzIGEgY29sbGVjdGlvbiBvZiByZWxhdGlvbiB0cmlwbGVzIGFuZCByZXRyaWV2ZSByZWxldmFudCByZWxhdGlvbnMgZm9yIGEgZ2l2ZW4gY29udGV4dCB0byBpbXByb3ZlIHRleHQgZ2VuZXJhdGlvbi4gRXhwZXJpbWVudHMgb24gV2lraVRleHQtMTAzLCBXTVQxOSwgYW5kIGVud2lrOCBFbmdsaXNoIGRhdGFzZXRzIGRlbW9uc3RyYXRlIHRoYXQgb3VyIGFwcHJvYWNoIHByb2R1Y2VzIGEgYmV0dGVyIGxhbmd1YWdlIG1vZGVsIGluIHRlcm1zIG9mIHBlcnBsZXhpdHkgYW5kIGJpdHMgcGVyIGNoYXJhY3Rlci4gV2UgYWxzbyBzaG93IHRoYXQgcmVsYXRpb25hbCBtZW1vcnkgaW1wcm92ZXMgY29oZXJlbmNlLCBpcyBjb21wbGVtZW50YXJ5IHRvIHRva2VuLWJhc2VkIG1lbW9yeSwgYW5kIGVuYWJsZXMgY2F1c2FsIGludGVydmVudGlvbnMuIE91ciBtb2RlbCBwcm92aWRlcyBhIHNpbXBsZSB5ZXQgZWZmZWN0aXZlIHdheSB0byBjb21iaW5lIGFuIGF1dG9yZWdyZXNzaXZlIGxhbmd1YWdlIG1vZGVsIHdpdGggYSBrbm93bGVkZ2UgZ3JhcGggZm9yIGEgbW9yZSBjb2hlcmVudCBhbmQgbG9naWNhbCBnZW5lcmF0aW9uLiIsMTI3LjAsVHJhbnNmb3JtZXJYTCtSZWxhdGlvbkxNLFVucmVsZWFzZWQsIlVuaXRlZCBLaW5nZG9tIG9mIEdyZWF0IEJyaXRhaW4gYW5kIE5vcnRoZXJuIElyZWxhbmQsVW5pdGVkIEtpbmdkb20gb2YgR3JlYXQgQnJpdGFpbiBhbmQgTm9ydGhlcm4gSXJlbGFuZCIsLCwsNjQuMCwsMjAyNi0wNS0yNSAxMjoxNToxMSswMDowMCwsLCwsLCJJbmR1c3RyeSxBY2FkZW1pYSIsLCwsLFVucmVsZWFzZWQsLCwsLCwsMzYwNzIuMTQzMDgxNTM4NyxPcGVyYXRpb24gY291bnRpbmcsLCwsLE5vCk9udG9Qcm90ZWluLCJCaW9sb2d5LExhbmd1YWdlIiwiUHJvdGVpbnMsUHJvdGVpbiBvciBudWNsZW90aWRlIGxhbmd1YWdlIG1vZGVsIChwTE0vbkxNKSxQcm90ZWluIGludGVyYWN0aW9uIHByZWRpY3Rpb24sUHJvdGVpbiBmdW5jdGlvbiBwcmVkaWN0aW9uLFByb3RlaW4gcmVwcmVzZW50YXRpb24gbGVhcm5pbmciLFpoZWppYW5nIFVuaXZlcnNpdHkgKFpKVSksIk5pbmd5dSBaaGFuZywgWmhlbiBCaSwgWGlhb3podWFuIExpYW5nLCBTaXl1YW4gQ2hlbmcsIFNodW1pbiBEZW5nLCBRaWFuZyBaaGFuZywgSmlhemhhbmcgTGlhbiwgSHVhanVuIENoZW4sIEhhb3NlbiBIb25nIiwyMDIyLTAxLTIzLE9OVE9QUk9URUlOOiBQUk9URUlOIFBSRVRSQUlOSU5HIFdJVEggR0VORSBPTlRPTE9HWSBFTUJFRERJTkcsaHR0cHM6Ly9vcGVucmV2aWV3Lm5ldC9wZGY/aWQ9eWZlMVZNWUFYYTQsLFNPVEEgaW1wcm92ZW1lbnQsIk5vdCBhYnNvbHV0ZSBTT1RBLCBvdXRwZXJmb3JtcyBwcm90ZWluLWxhbmd1YWdlIG1vZGVscyBidXQgbm90IE1TQSB0cmFuc2Zvcm1lci4KCkV4cGVyaW1lbnRhbCByZXN1bHRzIHNob3cgdGhhdCBPbnRvUHJvdGVpbiBjYW4gc3VycGFzcyBzdGF0ZS1vZi10aGUtYXJ0IG1ldGhvZHMgd2l0aCBwcmUtdHJhaW5lZCBwcm90ZWluIGxhbmd1YWdlIG1vZGVscyBpbiBUQVBFIGJlbmNobWFyayBhbmQgeWllbGQgYmV0dGVyIHBlcmZvcm1hbmNlIGNvbXBhcmVkIHdpdGggYmFzZWxpbmVzIGluIHByb3RlaW4tcHJvdGVpbiBpbnRlcmFjdGlvbiBhbmQgcHJvdGVpbiBmdW5jdGlvbiBwcmVkaWN0aW9uMS4iLDQyMDAwMDAwMC4wLCIiIkZvciB0aGUgcHJvdGVpbiBlbmNvZGVyLCB3ZSB1c2UgdGhlIHByZS10cmFpbmVkIFByb3RCZXJ0IGZyb20gRWxuYWdnYXIgZXQgYWwuICgyMDIwKS4iIiIsLCwyODY4NTIwOTYwLCJEYXRhIFN1bW1hcnk6Ci0gUHJvdGVpbiB0b2tlbnM6IDQ4OCwwMDAgw5cgMzAwID0gMS40NjQgw5cgMTBeOAotIEdPIHRlcm0gdG9rZW5zOiA2MTIsNDgzIMOXIDIwID0gMS4yMjQ5NjYgw5cgMTBeNwotIEtub3dsZWRnZSBncmFwaCB0cmlwbGVzOiA0LDk5MCwwOTcKVG90YWw6ICgxLjQ2NCDDlyAxMF44ICsgMS4yMjQ5NjYgw5cgMTBeNyArIDQuOTkgw5cgMTBeNikg4omIIDEuNjI2IMOXIDEwXjggZGF0YSBwb2ludHMiLCwsLCxMaWtlbHksIlNlbGYtc3VwZXJ2aXNlZCBwcm90ZWluIGxhbmd1YWdlIG1vZGVscyBoYXZlIHByb3ZlZCB0aGVpciBlZmZlY3RpdmVuZXNzIGluIGxlYXJuLSBpbmcgdGhlIHByb3RlaW5zIHJlcHJlc2VudGF0aW9ucy4gV2l0aCB0aGUgaW5jcmVhc2luZyBjb21wdXRhdGlvbmFsIHBvd2VyLCBjdXItIHJlbnQgcHJvdGVpbiBsYW5ndWFnZSBtb2RlbHMgcHJlLXRyYWluZWQgd2l0aCBtaWxsaW9ucyBvZiBkaXZlcnNlIHNlcXVlbmNlcyBjYW4gYWR2YW5jZSB0aGUgcGFyYW1ldGVyIHNjYWxlIGZyb20gbWlsbGlvbi1sZXZlbCB0byBiaWxsaW9uLWxldmVsIGFuZCBhY2hpZXZlIHJlLSBtYXJrYWJsZSBpbXByb3ZlbWVudC4gSG93ZXZlciwgdGhvc2UgcHJldmFpbGluZyBhcHByb2FjaGVzIHJhcmVseSBjb25zaWRlciBpbmNvcnBvcmF0aW5nIGtub3dsZWRnZSBncmFwaHMgKEtHcyksIHdoaWNoIGNhbiBwcm92aWRlIHJpY2ggc3RydWN0dXJlZCBrbm93bC0gZWRnZSBmYWN0cyBmb3IgYmV0dGVyIHByb3RlaW4gcmVwcmVzZW50YXRpb25zLiBXZSBhcmd1ZSB0aGF0IGluZm9ybWF0aXZlIGJpb2xvZ3kga25vd2xlZGdlIGluIEtHcyBjYW4gZW5oYW5jZSBwcm90ZWluIHJlcHJlc2VudGF0aW9uIHdpdGggZXh0ZXJuYWwga25vd2xlZGdlLiBJbiB0aGlzIHdvcmssIHdlIHByb3Bvc2UgT250b1Byb3RlaW4sIHRoZSBmaXJzdCBnZW5lcmFsIGZyYW1ld29yayB0aGF0IG1ha2VzIHVzZSBvZiBzdHJ1Y3R1cmUgaW4gR08gKEdlbmUgT250b2xvZ3kpIGludG8gcHJvdGVpbiBwcmUtdHJhaW5pbmcgbW9kZWxzLiBXZSBjb25zdHJ1Y3QgYSBub3ZlbCBsYXJnZS1zY2FsZSBrbm93bGVkZ2UgZ3JhcGggdGhhdCBjb25zaXN0cyBvZiBHTyBhbmQgaXRzIHJlbGF0ZWQgcHJvdGVpbnMsIGFuZCBnZW5lIGFubm90YXRpb24gdGV4dHMgb3IgcHJvdGVpbiBzZXF1ZW5jZXMgZGVzY3JpYmUgYWxsIG5vZGVzIGluIHRoZSBncmFwaC4gV2UgcHJvcG9zZSBub3ZlbCBjb250cmFzdGl2ZSBsZWFybmluZyB3aXRoIGtub3dsZWRnZS1hd2FyZSBuZWdhdGl2ZSBzYW1wbGluZyB0byBqb2ludGx5IG9wdGltaXplIHRoZSBrbm93bGVkZ2UgZ3JhcGggYW5kIHByb3RlaW4gZW1iZWRkaW5nIGR1cmluZyBwcmUtdHJhaW5pbmcuIEV4cGVyaW1lbnRhbCByZXN1bHRzIHNob3cgdGhhdCBPbnRvUHJvdGVpbiBjYW4gc3VycGFzcyBzdGF0ZS1vZi10aGUtYXJ0IG1ldGhvZHMgd2l0aCBwcmUtdHJhaW5lZCBwcm90ZWluIGxhbmd1YWdlIG1vZGVscyBpbiBUQVBFIGJlbmNobWFyayBhbmQgeWllbGQgYmV0dGVyIHBlcmZvcm1hbmNlIGNvbXBhcmVkIHdpdGggYmFzZWxpbmVzIGluIHByb3RlaW4tcHJvdGVpbiBpbnRlcmFjdGlvbiBhbmQgcHJvdGVpbiBmdW5jdGlvbiBwcmVkaWN0aW9uMS4iLCwsT3BlbiB3ZWlnaHRzICh1bnJlc3RyaWN0ZWQpLENoaW5hLFByb3RCRVJULUJG</x:v>
      </x:c>
    </x:row>
    <x:row r="215" ht="18" customHeight="1">
      <x:c r="A215" s="17" t="n">
        <x:v>210</x:v>
      </x:c>
      <x:c r="B215" s="17" t="n">
        <x:v>309</x:v>
      </x:c>
      <x:c r="C215" s="94" t="str">
        <x:v>RCwsLCwsMjAyNS0xMS0yOCAxMTo1Mzo0NCswMDowMCwsLCwsLEFjYWRlbWlhLCwsLCxPcGVuIHNvdXJjZSwiTUlUIGxpY2Vuc2UKaHR0cHM6Ly9naXRodWIuY29tL3pqdW5scC9PbnRvUHJvdGVpbgoKdW5jbGVhciBsaWNlbnNlCmh0dHBzOi8vaHVnZ2luZ2ZhY2UuY28vemp1bmxwL09udG9Qcm90ZWluIiwsLCxGUDE2LCwsLHpqdW5scCwsLCxZZXMKQWJMYW5nIChoZWF2eSBzZXF1ZW5jZXMpLEJpb2xvZ3ksIlByb3RlaW5zLEFudGlib2R5IHByb3BlcnR5IHByZWRpY3Rpb24sUHJvdGVpbiBvciBudWNsZW90aWRlIGxhbmd1YWdlIG1vZGVsIChwTE0vbkxNKSIsVW5pdmVyc2l0eSBvZiBPeGZvcmQsIlRvYmlhcyBIIE9sc2VuLCBJYWluIEggTW9hbCwgQ2hhcmxvdHRlIE0gRGVhbmUiLDIwMjItMDEtMjIsQWJMYW5nOiBhbiBhbnRpYm9keSBsYW5ndWFnZSBtb2RlbCBmb3IgY29tcGxldGluZyBhbnRpYm9keSBzZXF1ZW5jZXMsaHR0cHM6Ly9hY2FkZW1pYy5vdXAuY29tL2Jpb2luZm9ybWF0aWNzYWR2YW5jZXMvYXJ0aWNsZS8yLzEvdmJhYzA0Ni82NjA5ODA3LDE3Ni4wLFNPVEEgaW1wcm92ZW1lbnQsIiIiQWJMYW5nIHJlc3RvcmVzIHJlc2lkdWVzIG1vcmUgYWNjdXJhdGVseSBhbmQgZmFzdGVyIHRoYW4gYSBjdXJyZW50IHN0YXRlLW9mLXRoZS1hcnQgcHJvdGVpbiBsYW5ndWFnZSBtb2RlbCBFU00tMWIsIGVtcGhhc2l6aW5nIHRoZSBiZW5lZml0cyBhbmQgcG90ZW50aWFsIG9mIGFuIGFudGlib2R5IHNwZWNpZmljIGxhbmd1YWdlIG1vZGVsIiIgLSBTT1RBIGltcHJvdmVtZW50IGZvciBhIHZlcnkgc3BlY2lmaWMgdGFzawoKSSBoYXZlbid0IGZvdW5kIGluZm9ybWF0aW9uIGFib3V0IFNPVEEgY2xhaW1zIG9uIGFueSBzdGFuZGFyZCBiZW5jaG1hcmtzIiwzNTUwMDAwMDAuMCwiIiJUaGUgaHlwZXJwYXJhbWV0ZXJzIHdlcmUgc2VsZWN0ZWQgdG8gYmUgc2ltaWxhciB0byB0aG9zZSB1c2VkCmluIHRoZSBSb0JFUlRhIHBhcGVyIChMaXUgZXQgYWwuLCAyMDE5KS4iIgoKTGl1IGV0IGFsLiwgMjAxOSBsaW5rOiBodHRwczovL2FyeGl2Lm9yZy9wZGYvMTkwNy4xMTY5Mi5wZGYKIiJXZSBiZWdpbiBieSB0cmFpbmluZyBSb0JFUlRhIGZvbGxvd2luZyB0aGUgQkVSVExBUkdFIGFyY2hpdGVjdHVyZSAoTCA9IDI0LCBIID0gMTAyNCwgQSA9IDE2LCAzNTVNIHBhcmFtZXRlcnMpIiIiLCwsIjIyNjAyNzU4NDAsMjI5MDAwMDAwMSIsIkhlYXZ5IENoYWluOiAxNCwxMjYsNzI0IHNlcXVlbmNlcyDDlyAxNjAgcmVzaWR1ZXMgPSAyLDI2MCwyNzUsODQwIGRhdGFwb2ludHMKTGlnaHQgQ2hhaW46IDE4NywwNjggc2VxdWVuY2VzIMOXIDE2MCByZXNpZHVlcyA9IDI5LDkzMCw4ODAgZGF0YXBvaW50cwpUb3RhbDogMiwyNjAsMjc1LDg0MCArIDI5LDkzMCw4ODAgPSAyLDI5MCwyMDYsNzIwIGRhdGFwb2ludHMgKDIuMjlCKSIsLCwsLENvbmZpZGVudCwiTW90aXZhdGlvbgpHZW5lcmFsIHByb3RlaW4gbGFuZ3VhZ2UgbW9kZWxzIGhhdmUgYmVlbiBzaG93biB0byBzdW1tYXJpemUgdGhlIHNlbWFudGljcyBvZiBwcm90ZWluIHNlcXVlbmNlcyBpbnRvIHJlcHJlc2VudGF0aW9ucyB0aGF0IGFyZSB1c2VmdWwgZm9yIHN0YXRlLW9mLXRoZS1hcnQgcHJlZGljdGl2ZSBtZXRob2RzLiBIb3dldmVyLCBmb3IgYW50aWJvZHkgc3BlY2lmaWMgcHJvYmxlbXMsIHN1Y2ggYXMgcmVzdG9yaW5nIHJlc2lkdWVzIGxvc3QgZHVlIHRvIHNlcXVlbmNpbmcgZXJyb3JzLCBhIG1vZGVsIHRyYWluZWQgc29sZWx5IG9uIGFudGlib2RpZXMgbWF5IGJlIG1vcmUgcG93ZXJmdWwuIEFudGlib2RpZXMgYXJlIG9uZSBvZiB0aGUgZmV3IHByb3RlaW4gdHlwZXMgd2hlcmUgdGhlIHZvbHVtZSBvZiBzZXF1ZW5jZSBkYXRhIG5lZWRlZCBmb3Igc3VjaCBsYW5ndWFnZSBtb2RlbHMgaXMgYXZhaWxhYmxlLCBlLmcuIGluIHRoZSBPYnNlcnZlZCBBbnRpYm9keSBTcGFjZSAoT0FTKSBkYXRhYmFzZS4KClJlc3VsdHMKSGVyZSwgd2UgaW50cm9kdWNlIEFiTGFuZywgYSBsYW5ndWFnZSBtb2RlbCB0cmFpbmVkIG9uIHRoZSBhbnRpYm9keSBzZXF1ZW5jZXMgaW4gdGhlIE9BUyBkYXRhYmFzZS4gV2UgZGVtb25zdHJhdGUgdGhlIHBvd2VyIG9mIEFiTGFuZyBieSB1c2luZyBpdCB0byByZXN0b3JlIG1pc3NpbmcgcmVzaWR1ZXMgaW4gYW50aWJvZHkgc2VxdWVuY2UgZGF0YSwgYSBrZXkgaXNzdWUgd2l0aCBCLWNlbGwgcmVjZXB0b3IgcmVwZXJ0b2lyZSBzZXF1ZW5jaW5nLCBlLmcuIG92ZXIgNDAlIG9mIE9BUyBzZXF1ZW5jZXMgYXJlIG1pc3NpbmcgdGhlIGZpcnN0IDE1IGFtaW5vIGFjaWRzLiBBYkxhbmcgcmVzdG9yZXMgdGhlIG1pc3NpbmcgcmVzaWR1ZXMgb2YgYW50aWJvZHkgc2VxdWVuY2VzIGJldHRlciB0aGFuIHVzaW5nIElNR1QgZ2VybWxpbmVzIG9yIHRoZSBnZW5lcmFsIHByb3RlaW4gbGFuZ3VhZ2UgbW9kZWwgRVNNLTFiLiBGdXJ0aGVyLCBBYkxhbmcgZG9lcyBub3QgcmVxdWlyZSBrbm93bGVkZ2Ugb2YgdGhlIGdlcm1saW5lIG9mIHRoZSBhbnRpYm9keSBhbmQgaXMgc2V2ZW4gdGltZXMgZmFzdGVyIHRoYW4gRVNNLTFiLiIsMjAuMCwsT3BlbiB3ZWlnaHRzICh1bnJlc3RyaWN0ZWQpLFVuaXRlZCBLaW5nZG9tIG9mIEdyZWF0IEJyaXRhaW4gYW5kIE5vcnRoZXJuIElyZWxhbmQsLCwsLCwyMDI2LTAyLTExIDE5OjI2OjI3KzAwOjAwLCwsLCwsQWNhZGVtaWEsLCwsLFVucmVsZWFzZWQsIiBCU0QtMy1DbGF1c2UgbGljZW5zZQpodHRwczovL2dpdGh1Yi5jb20vb3hwaWcvQWJMYW5nCgpBYkxhbmcgaXMgYSBweXRob24gcGFja2FnZSIsLCwsLCwsLCwsLCxZZXMKZGF0YTJ2ZWMgKGxhbmd1YWdlKSxMYW5ndWFnZSxMYW5ndWFnZSBtb2RlbGluZy9nZW5lcmF0aW9uLE1ldGEgQUksIkFsZXhlaSBCYWV2c2tpLCAgV2VpLU5pbmcgSHN1LCAgUWlhbnRvbmcgWHUgLCBBcnVuIEJhYnUsICBKaWF0YW8gR3UsICBNaWNoYWVsIEF1bGkiLDIwMjItMDEtMjAsIkRhdGEydmVjOiBBIEdlbmVyYWwgRnJhbWV3b3JrIGZvciBTZWxmLXN1cGVydmlzZWQgTGVhcm5pbmcgaW4gU3BlZWNoLCBWaXNpb24gYW5kIExhbmd1YWdlIixodHRwczovL2FpLmZhY2Vib29rLmNvbS9yZXNlYXJjaC9kYXRhMnZlYy1hLWdlbmVyYWwtZnJhbWV3b3JrLWZvci1zZWxmLXN1cGVydmlzZWQtbGVhcm5pbmctaW4tc3BlZWNoLXZpc2lvbi1hbmQtbGFuZ3VhZ2UvLDEwMjEuMCxTT1RBIGltcHJvdmVtZW50LCIiIkV4cGVyaW1lbnRzIG9uIHRoZSBtYWpvciBiZW5jaG1hcmtzIG9mIHNwZWVjaCByZWNvZ25pdGlvbiwgaW1hZ2UgY2xhc3NpZmljYXRpb24sIGFuZCBuYXR1cmFsIGxhbiBndWFnZSB1bmRlcnN0YW5kaW5nIGRlbW9uc3RyYXRlIGEgbmV3IHN0YXRlIG9mIHRoZSBhcnQgb3IgY29tcGV0aXRpdmUgcGVyZm9ybWFuY2UgdG8gcHJlZG9taW5hbnQgYXBwcm9hY2hlcyIiCgoiIlRvIG91ciBrbm93bGVkZ2UgdGhpcyBpcyB0aGUgZmlyc3Qgc3VjY2Vzc2Z1bCBwcmUtdHJhaW5lZCBOTFAgbW9kZWwgd2hpY2ggZG9lcyBub3QgdXNlIGRpc2NyZXRlIHVuaXRzICh3b3Jkcywgc3Vid29yZHMsIGNoYXJhY3RlcnMgb3IgYnl0ZXMpIGFzIHRoZSB0cmFpbmluZyB0YXJnZXQuIEluc3RlYWQsIHRoZSBtb2RlbCBwcmVkaWN0cyBhIGNvbnRleHR1YWxpemVkIGxhdGVudCByZXByZXNlbnRhdGlvbiBlbWVyZ2luZyBmcm9tIHNlbGYtYXR0ZW50aW9uIG92ZXIgdGhlIGVudGlyZSB1bm1hc2tlZCB0ZXh0IHNlcXVlbmNlLiIiIiw3MDUxMzQ1OTIuMCwiU2VjdGlvbiA0OiAiIldlIGV4cGVyaW1lbnQgd2l0aCB0d28gbW9kZWwgc2l6ZXM6IGRhdGEydmVjIEJhc2UgYW5kCmRhdGEydmVjIExhcmdlLCBjb250YWluaW5nIGVpdGhlciBMID0gMTIgb3IgTCA9IDI0IFRyYW5zLQpmb3JtZXIgYmxvY2tzIHdpdGggSCA9IDc2OCBvciBIID0gMTAyNCBoaWRkZW4gZGltZW4tCnNpb24gKHdpdGggNCDDlyBIIGZlZWQtZm9yd2FyZCBpbm5lci1kaW1lbnNpb24pIiIiLCwsMTMxMDcyMDAwMDAwLCJTZWN0aW9uIDUuMzogIiJ3ZSBhZG9wdCB0aGUgc2FtZSB0cmFpbmluZyBzZXR1cCBhcyBCRVJUIChEZXZsaW4gZXQgYWwuLCAyMDE5KQpieSBwcmUtdHJhaW5pbmcgb24gdGhlIEJvb2tzIENvcnB1cyAoWmh1IGV0IGFsLiwgMjAxNSkgYW5kIEVuZ2xpc2ggV2lraXBlZGlhIGRhdGEgb3ZlciAxTSB1cGRhdGVzIGFuZCBhIGJhdGNoIHNpemUgb2YgMjU2IHNlcXVlbmNlcy4iIiIsLCwsU2VsZi1zdXBlcnZpc2VkIGxlYXJuaW5nLExpa2VseSwiV2hpbGUgdGhlIGdlbmVyYWwgaWRlYSBvZiBzZWxmLXN1cGVydmlzZWQgbGVhcm5pbmcgaXMgaWRlbnRpY2FsIGFjcm9zcyBtb2RhbGl0aWVzLCB0aGUgYWN0dWFsIGFsZ29yaXRobXMgYW5kIG9iamVjdGl2ZXMgZGlmZmVyIHdpZGVseSBiZWNhdXNlCnRoZXkgd2VyZSBkZXZlbG9wZWQgd2l0aCBhIHNpbmdsZSBtb2RhbGl0eSBpbiBtaW5kLiBUbyBnZXQgdXMgY2xvc2VyIHRvIGdlbmVyYWwgc2VsZi1zdXBlcnZpc2VkIGxlYXJuaW5nLCB3ZSBwcmVzZW50IGRhdGEydmVjLCBhIGZyYW1ld29yayB0aGF0CnVzZXMgdGhlIHNhbWUgbGVhcm5pbmcgbWV0aG9kIGZvciBlaXRoZXIgc3BlZWNoLCBOTFAgb3IgY29tcHV0ZXIgdmlzaW9uLiBUaGUgY29yZSBpZGVhIGlzIHRvIHByZWRpY3QgbGF0ZW50IHJlcHJlc2VudGF0aW9ucyBvZiB0aGUgZnVsbCBpbnB1dCBkYXRhIGJhc2VkIG9uIGEgbWFza2VkIHZpZXcgb2YgdGhlIGlucHV0IGluIGEgc2VsZmRpc3RpbGxhdGlvbiBzZXR1cCB1c2luZyBhIHN0YW5kYXJkIHRyYW5zZm9ybWVyIGFyY2hpdGVjdHVyZS4gSW5zdGVhZCBvZiBwcmVkaWN0aW5nIG1vZGFsaXR5LXNwZWNpZmljCnRhcmdldHMgc3VjaCBhcyB3b3JkcywgdmlzdWFsIHRva2VucyBvciB1bml0cyBvZiBodW1hbiBzcGVlY2ggd2hpY2ggYXJlIGxvY2FsIGluIG5hdHVyZSwgZGF0YTJ2ZWNwcmVkaWN0cyBjb250ZXh0dWFsaXplZCBsYXRlbnQgcmVwcmVzZW50YXRpb25zIHRoYXQKY29udGFpbiBpbmZvcm1hdGlvbiBmcm9tIHRoZSBlbnRpcmUgaW5wdXQuIEV4cGVyaW1lbnRzIG9uIHRoZSBtYWpvciBiZW5jaG1hcmtzIG9mIHNwZWVjaCByZWNvZ25pdGlvbiwgaW1hZ2UgY2xhc3NpZmljYXRpb24sIGFuZCBuYXR1cmFsIGxhbmd1YWdlIHVuZGVyc3RhbmRpbmcgZGVtb25zdHJhdGUgYSBuZXcgc3RhdGUgb2YgdGhlIGFydCBvciBjb21wZXRpdGl2ZSBwZXJmb3JtYW5jZSB0byBwcmVkb21pbmFudCBhcHByb2FjaGVzLiBNb2RlbHMgYW5kIGNvZGUgYXJlIGF2YWlsYWJsZSBhdCB3d3cuZ2l0aHViLmNvbS9weXRvcmNoL2ZhaXJzZXEvdHJlZS9tYXN0ZXIvZXhhbXBsZXMvZGF0YTJ2ZWMuCiIsLCxPcGVuIHdlaWdodHMgKHVucmVzdHJpY3RlZCksVW5pdGVkIFN0YXRlcyBvZiBBbWVyaWNhLCwsLCwsMjAyNi0wMi0xMSAxOToyMzo0NSswMDowMCwsLCwsLEluZHVzdHJ5LCwsLCxPcGVuIHNvdXJjZSwiTUlUIExpY2Vuc2UKTW9kZWxzIGFuZCBjb2RlIGFyZSBhdmFpbGFibGUgYXQgd3d3LmdpdGh1Yi5jb20vcHl0b3JjaC9mYWlyc2VxL3RyZWUvbWFzdGVyL2V4YW1wbGVzL2RhdGEydmVjIiwsLCxGUDE2LCwsLCwsLCxZZXMKZGF0YTJ2ZWMgKHNwZWVjaCksU3BlZWNoLFNwZWVjaCByZWNvZ25pdGlvbiAoQVNSKSxNZXRhIEFJLCJBbGV4ZWkgQmFldnNraSwgIFdlaS1OaW5nIEhzdSwgIFFpYW50b25nIFh1ICwgQXJ1biBCYWJ1LCAgSmlhdGFvIEd1LCAgTWljaGFlbCBBdWxpIiwyMDIyLTAxLTIwLCJEYXRhMnZlYzogQSBHZW5lcmFsIEZyYW1ld29yayBmb3IgU2VsZi1zdXBlcnZpc2VkIExlYXJuaW5nIGluIFNwZWVjaCwgVmlzaW9uIGFuZCBMYW5ndWFnZSIsaHR0cHM6Ly9haS5mYWNlYm9vay5jb20vcmVzZWFyY2gvZGF0YTJ2ZWMtYS1nZW5lcmFsLWZyYW1ld29yay1mb3Itc2VsZi1zdXBlcnZpc2VkLWxlYXJuaW5nLWluLXNwZWVjaC12aXNpb24tYW5kLWxhbmd1YWdlLywxMDIxLjAsU09UQSBpbXByb3ZlbWVudCwiIiJFeHBlcmltZW50cyBvbiB0aGUgbWFqb3IgYmVuY2htYXJrcyBvZiBzcGVlY2ggcmVjb2duaXRpb24sIGltYWdlIGNsYXNzaWZpY2F0aW9uLCBhbmQgbmF0dXJhbCBsYW4gZ3VhZ2UgdW5kZXJzdGFuZGluZyBkZW1vbnN0cmF0ZSBhIG5ldyBzdGF0ZSBvZiB0aGUgYXJ0IG9yIGNvbXBldGl0aXZlIHBlcmZvcm1hbmNlIHRvIHByZWRvbWluYW50IGFwcHJvYWNoZXMiIiIsNzA1MTM0NTkyLjAsIlNlY3Rpb24gNDogIiJXZSBleHBlcmltZW50IHdpdGggdHdvIG1vZGVsIHNpemVzOiBkYXRhMnZlYyBCYXNlIGFuZApkYXRhMnZlYyBMYXJnZSwgY29udGFpbmluZyBlaXRoZXIgTCA9IDEyIG9yIEwgPSAyNCBUcmFucy0KZm9ybWVyIGJsb2NrcyB3aXRoIEggPSA3Njggb3IgSCA9IDEwMjQgaGlkZGVuIGRpbWVuLQpzaW9uICh3aXRoIDQgw5cgSCBmZWVkLWZvcndhcmQgaW5uZXItZGltZW5zaW9uKSIiCiIsLCwxNzUxMDQwMCwiU2VjdGlvbiA1LjI6CiIid2UgcHJlLXRyYWluIGRhdGEydmVjIG9uIHRoZSA5NjAKaG91cnMgb2Ygc3BlZWNoIGF1ZGlvIGRhdGEgZnJvbSBMaWJyaXNwZWVjaCAoTFMtOTYwKSIiCgoxMyw2ODAgd29yZHMgcGVyIGhvdXIiLCwsLFNlbGYtc3VwZXJ2aXNlZCBsZWFybmluZywsIldoaWxlIHRoZSBnZW5lcmFsIGlkZWEgb2Ygc2VsZi1zdXBlcnZpc2VkIGxlYXJuaW5nIGlzIGlkZW50aWNhbCBhY3Jvc3MgbW9kYWxpdGllcywgdGhlIGFjdHVhbCBhbGdvcml0aG1zIGFuZCBvYmplY3RpdmVzIGRpZmZlciB3aWRlbHkgYmVjYXVzZSB0aGV5IHdlcmUgZGV2ZWxvcGVkIHdpdGggYSBzaW5nbGUgbW9kYWxpdHkgaW4gbWluZC4gVG8gZ2V0IHVzIGNsb3NlciB0byBnZW5lcmFsIHNlbGYtc3VwZXJ2aXNlZCBsZWFybmluZywgd2UgcHJlc2VudCBkYXRhMnZlYywgYSBmcmFtZXdvcmsgdGhhdCB1c2VzIHRoZSBzYW1lIGxlYXJuaW5nIG1ldGhvZCBmb3IgZWl0aGVyIHNwZWVjaCxOTFAgb3IgY29tcHV0ZXIgdmlzaW9uLiBUaGUgY29yZSBpZGVhIGlzIHRvIHByZWRpY3QgbGF0ZW50IHJlcHJlc2VudGF0aW9ucyBvZiB0aGUgZnVsbCBpbnB1dCBkYXRhIGJhc2VkIG9uIGEgbWFza2VkIHZpZXcgb2YgdGhlIGlucHV0IGluIGEgc2VsZmRpc3RpbGxhdGlvbiBzZXR1cCB1c2luZyBhIHN0YW5kYXJkIFRyYW5zZm9ybWVyIGFyY2hpdGVjdHVyZS4gSW5zdGVhZCBvZiBwcmVkaWN0aW5nIG1vZGFsaXR5LXNwZWNpZmljIHRhcmdldHMgc3VjaCBhcyB3b3JkcywgdmlzdWFsIHRva2VucyBvciB1bml0cyBvZiBodW1hbiBzcGVlY2ggd2hpY2ggYXJlIGxvY2FsIGluIG5hdHVyZSwgZGF0YTJ2ZWMgcHJlZGljdHMgY29udGV4dHVhbGl6ZWQgbGF0ZW50IHJlcHJlc2VudGF0aW9ucyB0aGF0IGNvbnRhaW4gaW5mb3JtYXRpb24gZnJvbSB0aGUgZW50aXJlIGlucHV0LiBFeHBlcmltZW50cyBvbiB0aGUgbWFqb3IgYmVuY2htYXJrcyBvZiBzcGVlY2ggcmVjb2duaXRpb24sIGltYWdlIGNsYXNzaWZpY2F0aW9uLCBhbmQgbmF0dXJhbCBsYW5ndWFnZSB1bmRlcnN0YW5kaW5nIGRlbW9uc3RyYXRlIGEgbmV3IHN0YXRlIG9mIHRoZSBhcnQgb3IgY29tcGV0aXRpdmUgcGVyZm9ybWFuY2UgdG8gcHJlZG9taW5hbnQgYXBwcm9hY2hlcy4iLCwsT3BlbiB3ZWlnaHRzICh1bnJlc3RyaWN0ZWQpLFVuaXRlZCBTdGF0ZXMgb2YgQW1lcmljYSwsLCwsLDIwMjYtMDItMTEgMTk6MjM6NDUrMDA6MDAsLCwsLCxJbmR1c3RyeSwsLCwsT3BlbiBzb3VyY2UsIk1JVCBsaWNlbnNlCmh0dHBzOi8vZ2l0aHViLmNvbS9mYWNlYm9va3Jlc2VhcmNoL2ZhaXJzZXEvdHJlZS9tYWluL2V4YW1wbGVzL2RhdGEydmVjIiwsLCxGUDE2LCwsLCwsLCxZZXMKZGF0YTJ2ZWMgKHZpc2lvbiksVmlzaW9uLEltYWdlIGNsYXNzaWZpY2F0aW9uLE1ldGEgQUksIkFsZXhlaSBCYWV2c2tpLCAgV2VpLU5pbmcgSHN1LCAgUWlhbnRvbmcgWHUgLCBBcnVuIEJhYnUsICBKaWF0YW8gR3UsICBNaWNoYWVsIEF1bGkiLDIwMjItMDEtMjAsIkRhdGEydmVjOiBBIEdlbmVyYWwgRnJhbWV3b3JrIGZvciBTZWxmLXN1cGVydmlzZWQgTGVhcm5pbmcgaW4gU3BlZWNoLCBWaXNpb24gYW5kIExhbmd1YWdlIixodHRwczovL2FpLmZhY2Vib29rLmNvbS9yZXNlYXJjaC9kYXRhMnZlYy1hLWdlbmVyYWwtZnJhbWV3b3JrLWZvci1zZWxmLXN1cGVydmlzZWQtbGVhcm5pbmctaW4tc3BlZWNoLXZpc2lvbi1hbmQtbGFuZ3VhZ2UvLDEwMjEuMCxTT1RBIGltcHJvdmVtZW50LCIiIkV4cGVyaW1lbnRzIG9uIHRoZSBtYWpvciBiZW5jaG1hcmtzIG9mIHNwZWVjaCByZWNvZ25pdGlvbiwgaW1hZ2UgY2xhc3NpZmljYXRpb24sIGFuZCBuYXR1cmFsIGxhbiBndWFnZSB1bmRlcnN0YW5kaW5nIGRlbW9uc3RyYXRlIGEgbmV3IHN0YXRlIG9mIHRoZSBhcnQgb3IgY29tcGV0aXRpdmUgcGVyZm9ybWFuY2UgdG8gcHJlZG9taW5hbnQgYXBwcm9hY2hlcyIiCgoiIkV4cGVyaW1lbnRhbCByZXN1bHRzIHNob3cgZGF0YTJ2ZWMgdG8gYmUgZWZmZWN0aXZlIGluIGFsbCB0aHJlZSBtb2RhbGl0aWVzLCBzZXR0aW5nIGEgbmV3IHN0YXRlIG9mIHRoZSBhcnQgZm9yIFZpVC1CIGFuZCBWaVQtTCBvbiBJbWFnZU5ldC0xSyIiCiIiIiw3MDUxMzQ1OTIuMCwiU2VjdGlvbiA0OiAiIldlIGV4cGVyaW1lbnQgd2l0aCB0d28gbW9kZWwgc2l6ZXM6IGRhdGEydmVjIEJhc2UgYW5kCmRhdGEydmVjIExhcmdlLCBjb250YWluaW5nIGVpdGhlciBMID0gMTIgb3IgTCA9IDI0IFRyYW5zLQpmb3JtZXIgYmxvY2tzIHdpdGggSCA9IDc2OCBvciBIID0gMTAyNCBoaWRkZW4gZGltZW4tCnNpb24gKHdpdGggNCDDlyBIIGZlZWQtZm9yd2FyZCBpbm5lci1kaW1lbnNpb24pIiIKIiwsLDI1MTEwODczMiwiU2VjdGlvbiA1LjE6IAoiIndlIHByZXRyYWluIGRhdGEydmVjIG9uIHRoZSBpbWFnZXMgb2YgdGhlIEltYWdlTmV0LTFLIHRyYWluaW5nCnNldCIiIiwsLCxTZWxmLXN1cGVydmlzZWQgbGVhcm5pbmcsLCJXaGlsZSB0aGUgZ2VuZXJhbCBpZGVhIG9mIHNlbGYtc3VwZXJ2aXNlZCBsZWFybmluZyBpcyBpZGVudGljYWwgYWNyb3NzIG1vZGFsaXRpZXMsIHRoZSBhY3R1YWwgYWxnb3JpdGhtcyBhbmQgb2JqZWN0aXZlcyBkaWZmZXIgd2lkZWx5IGJlY2F1c2UgdGhleSB3ZXJlIGRldmVsb3BlZCB3aXRoIGEgc2luZ2xlIG1vZGFsaXR5IGluIG1pbmQuIFRvIGdldCB1cyBjbG9zZXIgdG8gZ2VuZXJhbCBzZWxmLXN1cGVydmlzZWQgbGVhcm5pbmcsIHdlIHByZXNlbnQgZGF0YTJ2ZWMsIGEgZnJhbWV3b3JrIHRoYXQgdXNlcyB0aGUgc2FtZSBsZWFybmluZyBtZXRob2QgZm9yIGVpdGhlciBzcGVlY2gsTkxQIG9yIGNvbXB1dGVyIHZpc2lvbi4gVGhlIGNvcmUgaWRlYSBpcyB0byBwcmVkaWN0IGxhdGVudCByZXByZXNlbnRhdGlvbnMgb2YgdGhlIGZ1bGwgaW5wdXQgZGF0YSBiYXNlZCBvbiBhIG1hc2tlZCB2aWV3IG9mIHRoZSBpbnB1dCBpbiBhIHNlbGZkaXN0aWxsYXRpb24gc2V0dXAgdXNpbmcgYSBzdGFuZGFyZCBUcmFuc2Zvcm1lciBhcmNoaXRlY3R1cmUuIEluc3RlYWQgb2YgcHJlZGljdGluZyBtb2RhbGl0eS1zcGVjaWZpYyB0YXJnZXRzIHN1Y2ggYXMgd29yZHMsIHZpc3VhbCB0b2tlbnMgb3IgdW5pdHMgb2YgaHVtYW4gc3BlZWNoIHdoaWNoIGFyZSBsb2NhbCBpbiBuYXR1cmUsIGRhdGEydmVjIHByZWRpY3RzIGNvbnRleHR1YWxpemVkIGxhdGVudCByZXByZXNlbnRhdGlvbnMgdGhhdCBjb250YWluIGluZm9ybWF0aW9uIGZyb20gdGhlIGVudGlyZSBpbnB1dC4gRXhwZXJpbWVudHMgb24gdGhlIG1ham9yIGJlbmNobWFya3Mgb2Ygc3BlZWNoIHJlY29nbml0aW9uLCBpbWFnZSBjbGFzc2lmaWNhdGlvbiwgYW5kIG5hdHVyYWwgbGFuZ3VhZ2UgdW5kZXJzdGFuZGluZyBkZW1vbnN0cmF0ZSBhIG5ldyBzdGF0ZSBvZiB0aGUgYXJ0IG9yIGNvbXBldGl0aXZlIHBlcmZvcm1hbmNlIHRvIHByZWRvbWluYW50IGFwcHJvYWNoZXMuIiw4MDAuMCwsT3BlbiB3ZWlnaHRzICh1bnJlc3RyaWN0ZWQpLFVuaXRlZCBTdGF0ZXMgb2YgQW1lcmljYSwsLCwsLDIwMjYtMDItMTEgMTk6MjM6NDUrMDA6MDAsLCwsLCxJbmR1c3RyeSwsLCwsT3BlbiBzb3VyY2UsIk1JVCBsaWNlbnNlCmh0dHBzOi8vZ2l0aHViLmNvbS9mYWNlYm9va3Jlc2VhcmNoL2RhdGEydmVjX3Zpc2lvbi90cmVlL21haW4vYmVpdCIsLCwsRlAxNiwsLCwsLCwsWWVzCkphcGFuZXNlLUdQVC0xQixMYW5ndWFnZSxMYW5ndWFnZSBtb2RlbGluZy9nZW5lcmF0aW9uLHJpbm5hLCJLZWkgU2F3YWRhLCBUaWFueXUgWmhhbywgTWFrb3RvIFNoaW5nLCBLZW50YXJvIE1pdHN1aSwgQWtpbyBLYWdhLCBZdWtpeWEgSG9ubywgVG9zaGlha2kgV2FrYXRzdWtpLCBLb2ggTWl0c3VkYSIsMjAyMi0wMS0xOSwiVGhpcyByZXBvc2l0b3J5IHByb3ZpZGVzIGEgMS4zQi1wYXJhbWV0ZXIgSmFwYW5lc2UgR1BUIG1vZGVsLiBUaGUgbW9kZWwgd2FzIHRyYWluZWQgYnkgcmlubmEgQ28uLCBMdGQuIixodHRwczovL2h1Z2dpbmdmYWNlLmNvL3Jpbm5hL2phcGFuZXNlLWdwdC0xYiwsLCwxMzAwMDAwMDAwLjAsLCwsLCwsLCwsQ29uZmlkZW50LCJNb2RlbCBhcmNoaXRlY3R1cmUKQSAyNC1sYXllciwgMjA0OC1oaWRkZW4tc2l6ZSB0cmFuc2Zvcm1lci1iYXNlZCBsYW5ndWFnZSBtb2RlbC4KClRyYWluaW5nClRoZSBtb2RlbCB3YXMgdHJhaW5lZCBvbiBKYXBhbmVzZSBDNCwgSmFwYW5lc2UgQ0MtMTAwIGFuZCBKYXBhbmVzZSBXaWtpcGVkaWEgdG8gb3B0aW1pemUgYSB0cmFkaXRpb25hbCBsYW5ndWFnZSBtb2RlbGxpbmcgb2JqZWN0aXZlLiBJdCByZWFjaGVzIGFyb3VuZCAxNCBwZXJwbGV4aXR5IG9uIGEgY2hvc2VuIHZhbGlkYXRpb24gc2V0IGZyb20gdGhlIHNhbWUgZGF0YS4KClRva2VuaXphdGlvbgpUaGUgbW9kZWwgdXNlcyBhIHNlbnRlbmNlcGllY2UtYmFzZWQgdG9rZW5pemVyLiBUaGUgdm9jYWJ1bGFyeSB3YXMgZmlyc3QgdHJhaW5lZCBvbiBhIHNlbGVjdGVkIHN1YnNldCBmcm9tIHRoZSB0cmFpbmluZyBkYXRhIHVzaW5nIHRoZSBvZmZpY2lhbCBzZW50ZW5jZXBpZWNlIHRyYWluaW5nIHNjcmlwdCwgYW5kIHRoZW4gYXVnbWVudGVkIHdpdGggZW1vamlzIGFuZCBzeW1ib2xzLiIsLCxPcGVuIHdlaWdodHMgKHVucmVzdHJpY3RlZCksSmFwYW4sLCwsLCwyMDI1LTExLTI4IDExOjUzOjQ0KzAwOjAwLCwsLCwsSW5kdXN0cnksLCwsLCxNSVQgZm9yIHdlaWdodHMsLCwsLCwsLCwsLCxZZXMKRGV0aWMsVmlzaW9uLCJPYmplY3QgZGV0ZWN0aW9uLEltYWdlIGNsYXNzaWZpY2F0aW9uIiwiTWV0YSBBSSxVbml2ZXJzaXR5IG9mIFRleGFzIGF0IEF1c3RpbiIsIlhpbmd5aSBaaG91LCBSb2hpdCBHaXJkaGFyLCBBcm1hbmQgSm91bGluLCBQaGlsaXBwIEtyw6RoZW5iw7xobCwgSXNoYW4gTWlzcmEiLDIwMjItMDEtMDcsRGV0ZWN0aW5nIFR3ZW50eS10aG91c2FuZCBDbGFzc2VzIHVzaW5nIEltYWdlLWxldmVsIFN1cGVydmlzaW9uLGh0dHBzOi8vYXJ4aXYub3JnL2Ficy8yMjAxLjAyNjA1LDg0MS4wLFNPVEEgaW1wcm92ZW1lbnQsIiIiT24gb3Blbi12b2NhYnVsYXJ5IENPQ08sIG91ciBtZXRob2Qgb3V0cGVyZm9ybXMgdGhlIHByZXZpb3VzIHN0YXRlLW9mLXRoZS1hcnQgT1ZSLUNOTiBbIDcyIF0gYnkgNSBwb2ludCB3aXRoIHRoZSBzYW1lIGRldGVjdG9yIGFuZCBkYXRhIiIiLDg4MDAwMDAwLjAsImZyb20gaHR0cHM6Ly9naXRodWIuY29tL21pY3Jvc29mdC9Td2luLVRyYW5zZm9ybWVyIFN3aW4tQiBoYXZlIDg4TSwgCmZyb20gcGFnZSA4IDogICdUcmFpbmluZyBvdXIgUmVzTmV0NTAgbW9kZWwgdGFrZXMg4oi8IDIyIGhvdXJzIG9uIDggVjEwMCBHUFVzLiBUaGUgbGFyZ2UgMjFLIFN3aW4tQiBtb2RlbCB0cmFpbnMgaW4g4oi8IDI0IGhvdXJzIG9uIDMyIEdQVXMuJyIsMi4zNDM5OTc0NGUrMTksIjI4LjI2ZTEyKiAzMiAqIDI0KjM2MDAqMC4zID0yLjM0ZTE5ID0gcGVhayBmbG9wcyAqIG51bSBncHVzICogbnVtIHNlY29uZHMgKiBhc3N1bWVkIHV0aWxpemF0aW9uIHJhdGUKZm9yIFN3aW4tQiBtb2RlbCBmcm9tIHBhZ2UgOCA6ICAnVHJhaW5pbmcgb3VyIFJlc05ldDUwIG1vZGVsIHRha2VzIOKIvCAyMiBob3VycyBvbiA4IFYxMDAgR1BVcy4gVGhlIGxhcmdlIDIxSyBTd2luLUIgbW9kZWwgdHJhaW5zIGluIOKIvCAyNCBob3VycyBvbiAzMiBHUFVzLiciLCwiMTRNICsgMS41TSArIDEuMk0gKyAxMDBLICsgMTAwSyA9IDE2OTAwMDAwLjAKdGFibGUgYWJvdmUgc2VjdGlvbiA1LjEiLDI0LjAsImZyb20gcGFnZSA4IDogICdUcmFpbmluZyBvdXIgUmVzTmV0NTAgbW9kZWwgdGFrZXMg4oi8IDIyIGhvdXJzIG9uIDggVjEwMApHUFVzLiBUaGUgbGFyZ2UgMjFLIFN3aW4tQiBtb2RlbCB0cmFpbnMgaW4g4oi8IDI0IGhvdXJzIG9uIDMyIEdQVXMuJyIsTlZJRElBIFYxMDAsLFNwZWN1bGF0aXZlLCIgQ3VycmVudCBvYmplY3QgZGV0ZWN0b3JzIGFyZSBsaW1pdGVkIGluIHZvY2FidWxhcnkgc2l6ZSBkdWUgdG8gdGhlIHNtYWxsIHNjYWxlIG9mIGRldGVjdGlvbiBkYXRhc2V0cy4gSW1hZ2UgY2xhc3NpZmllcnMsIG9uIHRoZSBvdGhlciBoYW5kLCByZWFzb24gYWJvdXQgbXVjaCBsYXJnZXIgdm9jYWJ1bGFyaWVzLCBhcyB0aGVpciBkYXRhc2V0cyBhcmUgbGFyZ2VyIGFuZCBlYXNpZXIgdG8gY29sbGVjdC4gV2UgcHJvcG9zZSBEZXRpYywgd2hpY2ggc2ltcGx5IHRyYWlucyB0aGUgY2xhc3NpZmllcnMgb2YgYSBkZXRlY3RvciBvbiBpbWFnZSBjbGFzc2lmaWNhdGlvbiBkYXRhIGFuZCB0aHVzIGV4cGFuZHMgdGhlIHZvY2FidWxhcnkgb2YgZGV0ZWN0b3JzIHRvIHRlbnMgb2YgdGhvdXNhbmRzIG9mIGNvbmNlcHRzLiBVbmxpa2UgcHJpb3Igd29yaywgRGV0aWMgZG9lcyBub3QgbmVlZCBjb21wbGV4IGFzc2lnbm1lbnQgc2NoZW1lcyB0byBhc3NpZ24gaW1hZ2UgbGFiZWxzIHRvIGJveGVzIGJhc2VkIG9uIG1vZGVsIHByZWRpY3Rpb25zLCBtYWtpbmcgaXQgbXVjaCBlYXNpZXIgdG8gaW1wbGVtZW50IGFuZCBjb21wYXRpYmxlIHdpdGggYSByYW5nZSBvZiBkZXRlY3Rpb24gYXJjaGl0ZWN0dXJlcyBhbmQgYmFja2JvbmVzLiBPdXIgcmVzdWx0cyBzaG93IHRoYXQgRGV0aWMgeWllbGRzIGV4Y2VsbGVudCBkZXRlY3RvcnMgZXZlbiBmb3IgY2xhc3NlcyB3aXRob3V0IGJveCBhbm5vdGF0aW9ucy4gSXQgb3V0cGVyZm9ybXMgcHJpb3Igd29yayBvbiBib3RoIG9wZW4tdm9jYWJ1bGFyeSBhbmQgbG9uZy10YWlsIGRldGVjdGlvbiBiZW5jaG1hcmtzLiBEZXRpYyBwcm92aWRlcyBhIGdhaW4gb2YgMi40IG1BUCBmb3IgYWxsIGNsYXNzZXMgYW5kIDguMyBtQVAgZm9yIG5vdmVsIGNsYXNzZXMgb24gdGhlIG9wZW4tdm9jYWJ1bGFyeSBMVklTIGJlbmNobWFyay4gT24gdGhlIHN0YW5kYXJkIExWSVMgYmVuY2htYXJrLCBEZXRpYyBvYnRhaW5zIDQxLjcgbUFQIHdoZW4gZXZhbHVhdGVkIG9uIGFsbCBjbGFzc2VzLCBvciBvbmx5IHJhcmUgY2xhc3NlcywgaGVuY2UgY2xvc2luZyB0aGUgZ2FwIGluIHBlcmZvcm1hbmNlIGZvciBvYmplY3QgY2F0ZWdvcmllcyB3aXRoIGZldyBzYW1wbGVzLiBGb3IgdGhlIGZpcnN0IHRpbWUsIHdlIHRyYWluIGEgZGV0ZWN0b3Igd2l0aCBhbGwgdGhlIHR3ZW50eS1vbmUtdGhvdXNhbmQgY2xhc3NlcyBvZiB0aGUgSW1hZ2VOZXQgZGF0YXNldCBhbmQgc2hvdyB0aGF0IGl0IGdlbmVyYWxpemVzIHRvIG5ldyBkYXRhc2V0cyB3aXRob3V0IGZpbmV0dW5pbmcuIENvZGUgaXMgYXZhaWxhYmxlIGF0IFx1cmx7dGhpcyBodHRwcyBVUkx9LiAiLCwsT3BlbiB3ZWlnaHRzICh1bnJlc3RyaWN0ZWQpLCJVbml0ZWQgU3RhdGVzIG9mIEFtZXJpY2EsVW5pdGVkIFN0YXRlcyBvZiBBbWVyaWNhIiwsLCwzMi4wLCwyMDI2LTA1LTI1IDEyOjE1OjA4KzAwOjAwLCwsLCwsIkluZHVzdHJ5LEFjYWRlbWlhIiwsLCw3NjguMCxPcGVuIHNvdXJjZSwiQXBhY2hlLCBtb2RlbHMgYW5kIGNvZGU6IGh0dHBzOi8vZ2l0aHViLmNvbS9mYWNlYm9va3Jlc2VhcmNoL0RldGljIiwsMTkxLjQ0NTgxODI1NjE2MTM1LCxGUDE2LCwxOTMzMS42Nzk1NTM4OTM2MyxIYXJkd2FyZSwsLCwsWWVzClNpZ25hbFAgNi4wLEJpb2xvZ3ksU2lnbmFsIHBlcHRpZGUgcHJlZGljdGlvbiwiVGVjaG5pY2FsIFVuaXZlcnNpdHkgb2YgRGVubWFyayxFVEggWnVyaWNoLFVuaXZlcnNpdHkgb2YgQ29wZW5oYWdlbixTdGFuZm9yZCBVbml2ZXJzaXR5LFN0b2NraG9sbSBVbml2ZXJzaXR5LEV1cm9wZWFuIEJpb2luZm9ybWF0aWNzIEluc3RpdHV0ZSIsIkZlbGl4IFRldWZlbCwgSm9zw6kgSnVhbiBBbG1hZ3JvIEFybWVudGVyb3MsIEFsZXhhbmRlciBSb3NlbmJlcmcgSm9oYW5zZW4sIE1hZ27DunMgSGFsbGTDs3IgR8Otc2xhc29uLCBTaWxhcyBJcmJ5IFBpaGwsIEtvbnN0YW50aW5vcyBELiBUc2lyaWdvcywgT2xlIFdpbnRoZXIsIFPDuHJlbiBCcnVuYWssIEd1bm5hciB2b24gSGVpam5lICYgSGVucmlrIE5pZWxzZW4iLDIwMjItMDEtMDMsU2lnbmFsUCA2LjAgcHJlZGljdHMgYWxsIGZpdmUgdHlwZXMgb2Ygc2lnbmFsIHBlcHRpZGVzIHVzaW5nIHByb3RlaW4gbGFuZ3VhZ2UgbW9kZWxzLGh0dHBzOi8vd3d3Lm5hdHVyZS5jb20vYXJ0aWNsZXMvczQxNTg3LTAyMS0wMTE1Ni0zLCwsLCwsLCwsLCwsLCxVbmtub3duLCJTaWduYWwgcGVwdGlkZXMgKFNQcykgYXJlIHNob3J0IGFtaW5vIGFjaWQgc2VxdWVuY2VzIHRoYXQgY29udHJvbCBwcm90ZWluIHNlY3JldGlvbiBhbmQgdHJhbnNsb2NhdGlvbiBpbiBhbGwgbGl2aW5nIG9yZ2FuaXNtcy4gU1BzIGNhbiBiZSBwcmVkaWN0ZWQgZnJvbSBzZXF1ZW5jZSBkYXRhLCBidXQgZXhpc3RpbmcgYWxnb3JpdGhtcyBhcmUgdW5hYmxlIHRvIGRldGVjdCBhbGwga25vd24gdHlwZXMgb2YgU1BzLiBXZSBpbnRyb2R1Y2UgU2lnbmFsUCA2LjAsIGEgbWFjaGluZSBsZWFybmluZyBtb2RlbCB0aGF0IGRldGVjdHMgYWxsIGZpdmUgU1AgdHlwZXMgYW5kIGlzIGFwcGxpY2FibGUgdG8gbWV0YWdlbm9taWMgZGF0YS4iLCwsLCJEZW5tYXJrLFN3aXR6ZXJsYW5kLERlbm1hcmssVW5pdGVkIFN0YXRlcyBvZiBBbWVyaWNhLFN3ZWRlbixNdWx0aW5hdGlvbmFsLFVuaXRlZCBLaW5nZG9tIG9mIEdyZWF0IEJyaXRhaW4gYW5kIE5vcnRoZXJuIElyZWxhbmQiLCwsLCwsMjAyNS0xMS0yOCAxMTo1Mzo0NCswMDowMCwsLCwsLCJBY2FkZW1pYSxBY2FkZW1pYSxBY2FkZW1pYSxBY2FkZW1pYSxBY2FkZW1pYSxSZXNlYXJjaCBjb2xsZWN0aXZlIiwsLCwsLCwsLCwsLCwsLCwsLApFUk5JRS1WaUxHLCJNdWx0aW1vZGFsLEltYWdlIGdlbmVyYXRpb24sVmlzaW9uLExhbmd1YWdlIiwiVmlzaW9uLWxhbmd1YWdlIGdlbmVyYXRpb24sSW1hZ2UgZ2VuZXJhdGlvbixUZXh0LXRvLWltYWdlLEltYWdlIGNhcHRpb25pbmcsTGFuZ3VhZ2UgbW9kZWxpbmcvZ2VuZXJhdGlvbixWaXN1YWwgcXVlc3Rpb24gYW5zd2VyaW5nIixCYWlkdSwiSGFuIFpoYW5nLCBXZWljaG9uZyBZaW4sIFlld2VpIEZhbmcsIExhbnhpbiBMaSwgQm9xaWFuZyBEdWFuLCBaaGlodWEgV3UsIFl1IFN1biwgSGFvIFRpYW4sIEh1YSBXdSwgSGFpZmVuZyBXYW5nIiwyMDIxLTEyLTMxLEVSTklFLVZpTEc6IFVuaWZpZWQgR2VuZXJhdGl2ZSBQcmUtdHJhaW5pbmcgZm9yIEJpZGlyZWN0aW9uYWwgVmlzaW9uLUxhbmd1YWdlIEdlbmVyYXRpb24saHR0cHM6Ly9hcnhpdi5vcmcvYWJzLzIxMTIuMTUyODMsNzAuMCxTT1RBIGltcHJvdmVtZW50LCIiIndlIHRyYWluIGEgMTAtYmlsbGlvbiBwYXJhbWV0ZXIgRVJOSUUtVmlMRyBtb2RlbCBvbiBhIGxhcmdlLXNjYWxlIGRhdGFzZXQgb2YgMTQ1IG1pbGxpb24gKENoaW5lc2UpIGltYWdlLXRleHQgcGFpcnMgd2hpY2ggYWNoaWV2ZXMgc3RhdGUtb2YtdGhlLWFydCBwZXJmb3JtYW5jZSBmb3IgYm90aCB0ZXh0LXRvLWltYWdlIGFuZCBpbWFnZS10by10ZXh0IHRhc2tzIiIKCiIiY2hpZXZlcyBzdGF0ZS1vZi10aGUtYXJ0IHBlcmZvcm1hbmNlIGZvciBib3RoIHRleHQtdG8taW1hZ2UgYW5kIGltYWdlLXRvLXRleHQgdGFza3MsIG9idGFpbmluZyBhbiBGSUQgb2YgNy45IG9uIE1TLUNPQ08gZm9yIHRleHQtdG8taW1hZ2Ugc3ludGhlc2lzIGFuZCBiZXN0IHJlc3VsdHMgb24gQ09DTy1DTiBhbmQgQUlDLUlDQyBmb3IgaW1hZ2UgY2FwdGlvbmluZyIiIiwxMDAwMDAwMDAwMC4wLCIiIlRvIGV4cGxvcmUgdGhlIGxhbmRzY2FwZSBvZiBsYXJnZS1zY2FsZSBwcmUtdHJhaW5pbmcgZm9yIGJpZGlyZWN0aW9uYWwgdGV4dC1pbWFnZSBnZW5lcmF0aW9uLCB3ZSBwcmUtdHJhaW4gYSAxMC1iaWxsaW9uIHBhcmFtZXRlciBtb2RlbCBvbiBhIGxhcmdlLXNjYWxlIGRhdGFzZXQgb2YgMTQ1IG1pbGxpb24gaGlnaC1xdWFsaXR5IENoaW5lc2UgaW1hZ2UtdGV4dCBwYWlycy4iIiIsLCwsIlRvIGV4cGxvcmUgdGhlIGxhbmRzY2FwZSBvZiBsYXJnZS1zY2FsZSBwcmUtdHJhaW5pbmcgZm9yIGJpZGlyZWN0aW9uYWwgdGV4dC1pbWFnZSBnZW5lcmF0aW9uLCB3ZSBwcmUtdHJhaW4gYSAxMC1iaWxsaW9uIHBhcmFtZXRlciBtb2RlbCBvbiBhIGxhcmdlLXNjYWxlIGRhdGFzZXQgb2YgMTQ1IG1pbGxpb24gaGlnaC1xdWFsaXR5IENoaW5lc2UgaW1hZ2UtdGV4dCBwYWlycy4iLCwsLFNlbGYtc3VwZXJ2aXNlZCBsZWFybmluZywsIkNvbnZlbnRpb25hbCBtZXRob2RzIGZvciB0aGUgaW1hZ2UtdGV4dCBnZW5lcmF0aW9uIHRhc2tzIG1haW5seSB0YWNrbGUgdGhlIG5hdHVyYWxseSBiaWRpcmVjdGlvbmFsIGdlbmVyYXRpb24gdGFza3Mgc2VwYXJhdGVseSwgZm9jdXNpbmcgb24gZGVzaWduaW5nIHRhc2stc3BlY2lmaWMgZnJhbWV3b3JrcyB0byBpbXByb3ZlIHRoZSBxdWFsaXR5IGFuZCBmaWRlbGl0eSBvZiB0aGUgZ2VuZXJhdGVkIHNhbXBsZXMuIFJlY2VudGx5LCBWaXNpb24tTGFuZ3VhZ2UgUHJlLXRyYWluaW5nIG1vZGVscyBoYXZlIGdyZWF0bHkgaW1wcm92ZWQgdGhlIHBlcmZvcm1hbmNlIG9mIHRoZSBpbWFnZS10by10ZXh0IGdlbmVyYXRpb24gdGFza3MsIGJ1dCBsYXJnZS1zY2FsZSBwcmUtdHJhaW5pbmcgbW9kZWxzIGZvciB0ZXh0LXRvLWltYWdlIHN5bnRoZXNpcyB0YXNrIGFyZSBzdGlsbCB1bmRlci1kZXZlbG9wZWQuIEluIHRoaXMgcGFwZXIsIHdlIHByb3Bvc2UgRVJOSUUtVmlMRywgYSB1bmlmaWVkIGdlbmVyYXRpdmUgcHJlLXRyYWluaW5nIGZyYW1ld29yayBmb3IgYmlkaXJlY3Rpb25hbCBpbWFnZS10ZXh0IGdlbmVyYXRpb24gd2l0aCB0cmFuc2Zvcm1lciBtb2RlbC4gQmFzZWQgb24gdGhlIGltYWdlIHF1YW50aXphdGlvbiBtb2RlbHMsIHdlIGZvcm11bGF0ZSBib3RoIGltYWdlIGdlbmVyYXRpb24gYW5kIHRleHQgZ2VuZXJhdGlvbiBhcyBhdXRvcmVncmVzc2l2ZSBnZW5lcmF0aXZlIHRhc2tzIGNvbmRpdGlvbmVkIG9uIHRoZSB0ZXh0L2ltYWdlIGlucHV0LiBUaGUgYmlkaXJlY3Rpb25hbCBpbWFnZS10ZXh0IGdlbmVyYXRpdmUgbW9kZWxpbmcgZWFzZXMgdGhlIHNlbWFudGljIGFsaWdubWVudHMgYWNyb3NzIHZpc2lvbiBhbmQgbGFuZ3VhZ2UuIEZvciB0aGUgdGV4dC10by1pbWFnZSBnZW5lcmF0aW9uIHByb2Nlc3MsIHdlIGZ1cnRoZXIgcHJvcG9zZSBhbiBlbmQtdG8tZW5kIHRyYWluaW5nIG1ldGhvZCB0byBqb2ludGx5IGxlYXJuIHRoZSB2aXN1YWwgc2VxdWVuY2UgZ2VuZXJhdG9yIGFuZCB0aGUgaW1hZ2UgcmVjb25zdHJ1Y3Rvci4gVG8gZXhwbG9yZSB0aGUgbGFuZHNjYXBlIG9mIGxhcmdlLXNjYWxlIHByZS10cmFpbmluZyBmb3IgYmlkaXJlY3Rpb25hbCB0ZXh0LWltYWdlIGdlbmVyYXRpb24sIHdlIHRyYWluIGEgMTAtYmlsbGlvbiBwYXJhbWV0ZXIgRVJOSUUtVmlMRyBtb2RlbCBvbiBhIGxhcmdlLXNjYWxlIGRhdGFzZXQgb2YgMTQ1IG1pbGxpb24gKENoaW5lc2UpIGltYWdlLXRleHQgcGFpcnMgd2hpY2ggYWNoaWV2ZXMgc3RhdGUtb2YtdGhlLWFydCBwZXJmb3JtYW5jZSBmb3IgYm90aCB0ZXh0LXRvLWltYWdlIGFuZCBpbWFnZS10by10ZXh0IHRhc2tzLCBvYnRhaW5pbmcgYW4gRklEIG9mIDcuOSBvbiBNUy1DT0NPIGZvciB0ZXh0LXRvLWltYWdlIHN5bnRoZXNpcyBhbmQgYmVzdCByZXN1bHRzIG9uIENPQ08tQ04gYW5kIEFJQy1JQ0MgZm9yIGltYWdlIGNhcHRpb25pbmcuIiwsLFVucmVsZWFzZWQsQ2hpbmEsLCwsLCwyMDI2LTA1LTI1IDEyOjE1OjA4KzAwOjAwLCwsLCwsSW5kdXN0cnksVHJ1ZSwsLCxVbnJlbGVhc2VkLGl0IHNlZW1zIHRoYXQgdGhlIG1vZGVsIHdhcyBjb21wbGV0ZWx5IHN1YnN0aXR1dGVkIGJ5IGl0cyBzdWNjZXNzb3IgVmlMRyAyLjAgLSBJIGhhdmVuJ3QgZm91bmQgbmlldGhlciBtb2RlbCB3ZWlnaHRzIG5vciBjb2RlIG9yIEFQSS4sLCwsRlAxNiwsLCwsLCwsTm8KVmVzcGEsQmlvbG9neSwiUHJvdGVpbnMsUHJvdGVpbiBvciBudWNsZW90aWRlIGxhbmd1YWdlIG1vZGVsIChwTE0vbkxNKSIsVGVjaG5pY2FsIFVuaXZlcnNpdHkgb2YgTXVuaWNoLCJDw6lsaW5lIE1hcnF1ZXQsIE1pY2hhZWwgSGVpbnppbmdlciwgVG9iaWFzIE9sZW55aSwgQ2hyaXN0aWFuIERhbGxhZ28sIEt5cmEgRXJja2VydCwgTWljaGFlbCBCZXJuaG9mZXIsIERtaXRyaWkgTmVjaGFldiAmIEJ1cmtoYXJkIFJvc3QgIiwyMDIxLTEyLTMwLEVtYmVkZGluZ3MgZnJvbSBwcm90ZWluIGxhbmd1YWdlIG1vZGVscyBwcmVkaWN0IGNvbnNlcnZhdGlvbiBhbmQgdmFyaWFudCBlZmZlY3RzLGh0dHBzOi8vbGluay5zcHJpbmdlci5jb20vYXJ0aWNsZS8xMC4xMDA3L3MwMDQzOS0wMjEtMDI0MTEteSwsLCwyMzEwMDAuMCwiIiIoMykgc3RhbmRhcmQgY29udm9sdXRpb25hbCBuZXVyYWwgbmV0d29yayAoQ05OOyB3aXRoIHR3byBjb252b2x1dGlvbmFsIGxheWVycyB3aXRoIGEgd2luZG93IHNpemUgb2YgNywgY29ubmVjdGVkIHRocm91Z2ggUmVMVSBhY3RpdmF0aW9uczsgZHJvcG91dCByYXRlIG9mIDAuMjU7IDIzMSBrIGZyZWUgcGFyYW1ldGVycykiIiIsLCwsIkNvblN1cmYxMGs6IDIuNyB4IDEwXjYgc2FtcGxlcwpFZmYxMGs6IDEuMDA3MzcgeCAxMF41IHNhbXBsZXMKVG90YWwgPSAyLjcgeCAxMF42ICsgMS4wMDczNyB4IDEwXjUgPSAyLjgwMDczNyB4IDEwXjYg4omIIDIuOCB4IDEwXjYgZGF0YXBvaW50cyIsLCwsU3VwZXJ2aXNlZCxDb25maWRlbnQsIlRoZSBlbWVyZ2VuY2Ugb2YgU0FSUy1Db1YtMiB2YXJpYW50cyBzdHJlc3NlZCB0aGUgZGVtYW5kIGZvciB0b29scyBhbGxvd2luZyB0byBpbnRlcnByZXQgdGhlIGVmZmVjdCBvZiBzaW5nbGUgYW1pbm8gYWNpZCB2YXJpYW50cyAoU0FWcykgb24gcHJvdGVpbiBmdW5jdGlvbi4gV2hpbGUgRGVlcCBNdXRhdGlvbmFsIFNjYW5uaW5nIChETVMpIHNldHMgY29udGludWUgdG8gZXhwYW5kIG91ciB1bmRlcnN0YW5kaW5nIG9mIHRoZSBtdXRhdGlvbmFsIGxhbmRzY2FwZSBvZiBzaW5nbGUgcHJvdGVpbnMsIHRoZSByZXN1bHRzIGNvbnRpbnVlIHRvIGNoYWxsZW5nZSBhbmFseXNlcy4gUHJvdGVpbiBMYW5ndWFnZSBNb2RlbHMgKHBMTXMpIHVzZSB0aGUgbGF0ZXN0IGRlZXAgbGVhcm5pbmcgKERMKSBhbGdvcml0aG1zIHRvIGxldmVyYWdlIGdyb3dpbmcgZGF0YWJhc2VzIG9mIHByb3RlaW4gc2VxdWVuY2VzLiBUaGVzZSBtZXRob2RzIGxlYXJuIHRvIHByZWRpY3QgbWlzc2luZyBvciBtYXNrZWQgYW1pbm8gYWNpZHMgZnJvbSB0aGUgY29udGV4dCBvZiBlbnRpcmUgc2VxdWVuY2UgcmVnaW9ucy4gSGVyZSwgd2UgdXNlZCBwTE0gcmVwcmVzZW50YXRpb25zIChlbWJlZGRpbmdzKSB0byBwcmVkaWN0IHNlcXVlbmNlIGNvbnNlcnZhdGlvbiBhbmQgU0FWIGVmZmVjdHMgd2l0aG91dCBtdWx0aXBsZSBzZXF1ZW5jZSBhbGlnbm1lbnRzIChNU0FzKS4gRW1iZWRkaW5ncyBhbG9uZSBwcmVkaWN0ZWQgcmVzaWR1ZSBjb25zZXJ2YXRpb24gYWxtb3N0IGFzIGFjY3VyYXRlbHkgZnJvbSBzaW5nbGUgc2VxdWVuY2VzIGFzIENvblNlcSB1c2luZyBNU0FzICh0d28tc3RhdGUgTWF0LSB0aGV3cyBDb3JyZWxhdGlvbiBDb2VmZmljaWVudOKAlE1DQ+KAlGZvciBQcm90VDUgZW1iZWRkaW5ncyBvZiAwLjU5NiDCsSAwLjAwNiB2cy4gMC42MDggwrEgMC4wMDYgZm9yIENvblNlcSkuIElucHV0dGluZyB0aGUgY29uc2VydmF0aW9uIHByZWRpY3Rpb24gYWxvbmcgd2l0aCBCTE9TVU02MiBzdWJzdGl0dXRpb24gc2NvcmVzIGFuZCBwTE0gbWFzayByZWNvbnN0cnVjdGlvbiBwcm9iYWJpbGl0aWVzIGludG8gYSBzaW1wbGlzdGljIGxvZ2lzdGljIHJlZ3Jlc3Npb24gKExSKSBlbnNlbWJsZSBmb3IgVmFyaWFudCBFZmZlY3QgU2NvcmUgUHJlZGljdGlvbiB3aXRob3V0IEFsaWdubWVudHMgKFZFU1BBKSBwcmVkaWN0ZWQgU0FWIGVmZmVjdCBtYWduaXR1ZGUgd2l0aG91dCBhbnkgb3B0aW1pemF0aW9uIG9uIERNUyBkYXRhLiBDb21wYXJpbmcgcHJlZGljdGlvbnMgZm9yIGEgc3RhbmRhcmQgc2V0IG9mIDM5IERNUyBleHBlcmltZW50cyB0byBvdGhlciBtZXRob2RzIChpbmNsLiBFU00tMXYsIERlZXBTZXF1ZW5jZSwgYW5kIEdFTU1FKSByZXZlYWxlZCBvdXIgYXBwcm9hY2ggYXMgY29tcGV0aXRpdmUgd2l0aCB0aGUgc3RhdGUtb2YtdGhlLWFydCAoU09UQSkgbWV0aG9kcyB1c2luZyBNU0EgaW5wdXQuIE5vIG1ldGhvZCBvdXRwZXJmb3JtZWQgYWxsIG90aGVycywgbmVpdGhlciBjb25zaXN0ZW50bHkgbm9yIHN0YXRpc3RpY2FsbHkgc2lnbmlmaWNhbnRseSwgaW5kZXBlbmRlbnRseSBvZiB0aGUgcGVyZm9ybWFuY2UgbWVhc3VyZSBhcHBsaWVkIChTcGVhcm1hbiBhbmQgUGVhcnNvbiBjb3JyZWxhdGlvbikuIEZpbmFsbHksIHdlIGludmVzdGlnYXRlZCBiaW5hcnkgZWZmZWN0IHByZWRpY3Rpb25zIG9uIERNUyBleHBlcmltZW50cyBmb3IgZm91ciBodW1hbiBwcm90ZWlucy4gT3ZlcmFsbCwgZW1iZWRkaW5nLWJhc2VkIG1ldGhvZHMgaGF2ZSBiZWNvbWUgY29tcGV0aS0gdGl2ZSB3aXRoIG1ldGhvZHMgcmVseWluZyBvbiBNU0FzIGZvciBTQVYgZWZmZWN0IHByZWRpY3Rpb24gYXQgYSBmcmFjdGlvbiBvZiB0aGUgY29zdHMgaW4gY29tcHV0aW5nL2VuZXJneS4gT3VyIG1ldGhvZCBwcmVkaWN0ZWQgU0FWIGVmZmVjdHMgZm9yIHRoZSBlbnRpcmUgaHVtYW4gcHJvdGVvbWUgKH4gMjAgayBwcm90ZWlucykgd2l0aGluIDQwIG1pbiBvbiBvbmUgTnZpZGlhIFF1YWRybyBSVFggODAwMC4gQWxsIG1ldGhvZHMgYW5kIGRhdGEgc2V0cyBhcmUgZnJlZWx5IGF2YWlsYWJsZSBmb3IgbG9jYWwgYW5kIG9ubGluZSBleGVjdXRpb24gdGhyb3VnaCBiaW9lbWJlZGRpbmdzLmNvbSwgaHR0cHM6Ly9naXRodWIuY29tLyBSb3N0bGFiL1ZFU1BBLCBhbmQgUHJlZGljdFByb3RlaW4uIiwsLCxHZXJtYW55LFByb3RlaW5CRVJULCwsLCwyMDI1LTExLTI4IDExOjUzOjQ0KzAwOjAwLCwsLCwsQWNhZGVtaWEsLCwsLCwiQWxsIG1ldGhvZHMgYW5kIGRhdGEgc2V0cyBhcmUgZnJlZWx5IGF2YWlsYWJsZSBmb3IgbG9jYWwgYW5kIG9ubGluZSBleGVjdXRpb24gdGhyb3VnaCBiaW9lbWJlZGRpbmdzLmNvbSwgaHR0cHM6Ly9naXRodWIuY29tL1Jvc3RsYWIvVkVTUEEsIGFuZCBQcmVkaWN0UHJvdGVpbi4iLCwsLCwsLCwsLCwsCkVSTklFIDMuMCBUaXRhbixMYW5ndWFnZSwiTGFuZ3VhZ2UgbW9kZWxpbmcsTGFuZ3VhZ2UgbW9kZWxpbmcvZ2VuZXJhdGlvbixSZWxhdGlvbiBleHRyYWN0aW9uLFNlbnRpbWVudCBjbGFzc2lmaWNhdGlvbixUZXh0IGNsYXNzaWZpY2F0aW9uIiwiQmFpZHUsUGVuZyBDaGVuZyBMYWJvcmF0b3J5IiwiU2h1b2h1YW4gV2FuZywgWXUgU3VuLCBZYW5nIFhpYW5nLCBaaGlodWEgV3UsIFNpeXUgRGluZywgV2VpYmFvIEdvbmcsIFNoaWt1biBGZW5nIiwyMDIxLTEyLTIzLEVSTklFIDMuMCBUaXRhbjogRXhwbG9yaW5nIExhcmdlci1zY2FsZSBLbm93bGVkZ2UgRW5oYW5jZWQgUHJlLXRyYWluaW5nIGZvciBMYW5ndWFnZSBVbmRlcnN0YW5kaW5nIGFuZCBHZW5l</x:v>
      </x:c>
    </x:row>
    <x:row r="216" ht="18" customHeight="1">
      <x:c r="A216" s="17" t="n">
        <x:v>211</x:v>
      </x:c>
      <x:c r="B216" s="17" t="n">
        <x:v>309</x:v>
      </x:c>
      <x:c r="C216" s="94" t="str">
        <x:v>cmF0aW9uLGh0dHBzOi8vYXJ4aXYub3JnL2Ficy8yMTEyLjEyNzMxLDg3LjAsU09UQSBpbXByb3ZlbWVudCwiIiJFbXBpcmljYWwgcmVzdWx0cyBzaG93IHRoYXQgdGhlIEVSTklFIDMuMCBUaXRhbiBvdXRwZXJmb3JtcyB0aGUgc3RhdGUtb2YtdGhlLWFydCBtb2RlbHMgb24gNjggTkxQIGRhdGFzZXRzLiIiIiwyNjAwMDAwMDAwMDAuMCwiIiJbV2VdIGRldmVsb3BlZC4uLiBkaXN0cmlidXRlZCB0cmFpbmluZyB0ZWNobm9sb2d5LCBpbmNsdWRpbmcgZmluZS1ncmFpbmVkIHBhcmFsbGVsaXNtLCBoZXRlcm9nZW5lb3VzIGhhcmR3YXJlLWF3YXJlIHRyYWluaW5nLCBhbmQgZmF1bHQgdG9sZXJhbmNlIG1lY2hhbmlzbSB0byB0cmFpbiB0aGUgMjYwQiBtb2RlbCBvbiBib3RoIE52aWRpYSBWMTAwIEdQVSBhbmQgQXNjZW5kIDkxMCBOUFUgY2x1c3RlcnMuIiIKU2VlIGFsc286Cmh0dHBzOi8vdHdpdHRlci5jb20vQmFpZHVSZXNlYXJjaC9zdGF0dXMvMTQ2ODYzMzk3NzI0MjI0MzA3OD90PTZxNHp1TE5kVFNjNEdVQmU5T001QXcmcz0xOSIsMS4wNDIxZSsyNCwiVGhlIHBhcGVyIHN1Z2dlc3RzIHRoYXQgRVJOSUUgMy4wIFRpdGFuIHVzZXMgbW9yZSBjb21wdXRlIHRoYW4gR1BULTMuIFRoaXMgaXMgY29uc2lzdGVudCB3aXRoIHRoZSA2TkQgYXBwcm94aW1hdGlvbi4KCkMgPSA2TkQgPSA2IChGTE9QL3BhcmFtL3Rva2VuKSAqICgyNjBCIHBhcmFtcykgKiAoNjY4QiB0b2tlbnMpID0gMS4wNDIxKjEwXjI0IEZMT1AiLDY2ODAwMDAwMDAwMCwiIiJUbyBlbnN1cmUgdGhlIHN1Y2Nlc3Mgb2YgdGhlIHByZS10cmFpbmluZyBvZiBFUk5JRSAzLjAgVGl0YW4sIHdlIHV0aWxpemUgdGhlIEVSTklFIDMuMCBDb3JwdXMgWyAyIF0sIGEgbGFyZ2Utc2NhbGUsIHdpZGUtdmFyaWV0eSwgYW5kIGhpZ2gtcXVhbGl0eSBDaGluZXNlIHRleHQgY29ycG9yYSBhbW91bnRpbmcgdG8gNFRCIiIKCkFzc3VtaW5nIDE2N00gd29yZHMvdG9rZW5zIHBlciBHQiIsLCwiTlZJRElBIFRlc2xhIFYxMDAgREdYUyAzMiBHQixIdWF3ZWkgQXNjZW5kIDkxMCIsLENvbmZpZGVudCwiUHJlLXRyYWluZWQgbGFuZ3VhZ2UgbW9kZWxzIGhhdmUgYWNoaWV2ZWQgc3RhdGUtb2YtdGhlLWFydCByZXN1bHRzIGluIHZhcmlvdXMgTmF0dXJhbCBMYW5ndWFnZSBQcm9jZXNzaW5nIChOTFApIHRhc2tzLiBHUFQtMyBoYXMgc2hvd24gdGhhdCBzY2FsaW5nIHVwIHByZS10cmFpbmVkIGxhbmd1YWdlIG1vZGVscyBjYW4gZnVydGhlciBleHBsb2l0IHRoZWlyIGVub3Jtb3VzIHBvdGVudGlhbC4gQSB1bmlmaWVkIGZyYW1ld29yayBuYW1lZCBFUk5JRSAzLjAgd2FzIHJlY2VudGx5IHByb3Bvc2VkIGZvciBwcmUtdHJhaW5pbmcgbGFyZ2Utc2NhbGUga25vd2xlZGdlIGVuaGFuY2VkIG1vZGVscyBhbmQgdHJhaW5lZCBhIG1vZGVsIHdpdGggMTAgYmlsbGlvbiBwYXJhbWV0ZXJzLiBFUk5JRSAzLjAgb3V0cGVyZm9ybWVkIHRoZSBzdGF0ZS1vZi10aGUtYXJ0IG1vZGVscyBvbiB2YXJpb3VzIE5MUCB0YXNrcy4gSW4gb3JkZXIgdG8gZXhwbG9yZSB0aGUgcGVyZm9ybWFuY2Ugb2Ygc2NhbGluZyB1cCBFUk5JRSAzLjAsIHdlIHRyYWluIGEgaHVuZHJlZC1iaWxsaW9uLXBhcmFtZXRlciBtb2RlbCBjYWxsZWQgRVJOSUUgMy4wIFRpdGFuIHdpdGggdXAgdG8gMjYwIGJpbGxpb24gcGFyYW1ldGVycyBvbiB0aGUgUGFkZGxlUGFkZGxlIHBsYXRmb3JtLiBGdXJ0aGVybW9yZSwgd2UgZGVzaWduIGEgc2VsZi1zdXBlcnZpc2VkIGFkdmVyc2FyaWFsIGxvc3MgYW5kIGEgY29udHJvbGxhYmxlIGxhbmd1YWdlIG1vZGVsaW5nIGxvc3MgdG8gbWFrZSBFUk5JRSAzLjAgVGl0YW4gZ2VuZXJhdGUgY3JlZGlibGUgYW5kIGNvbnRyb2xsYWJsZSB0ZXh0cy4gVG8gcmVkdWNlIHRoZSBjb21wdXRhdGlvbiBvdmVyaGVhZCBhbmQgY2FyYm9uIGVtaXNzaW9uLCB3ZSBwcm9wb3NlIGFuIG9ubGluZSBkaXN0aWxsYXRpb24gZnJhbWV3b3JrIGZvciBFUk5JRSAzLjAgVGl0YW4sIHdoZXJlIHRoZSB0ZWFjaGVyIG1vZGVsIHdpbGwgdGVhY2ggc3R1ZGVudHMgYW5kIHRyYWluIGl0c2VsZiBzaW11bHRhbmVvdXNseS4gRVJOSUUgMy4wIFRpdGFuIGlzIHRoZSBsYXJnZXN0IENoaW5lc2UgZGVuc2UgcHJlLXRyYWluZWQgbW9kZWwgc28gZmFyLiBFbXBpcmljYWwgcmVzdWx0cyBzaG93IHRoYXQgdGhlIEVSTklFIDMuMCBUaXRhbiBvdXRwZXJmb3JtcyB0aGUgc3RhdGUtb2YtdGhlLWFydCBtb2RlbHMgb24gNjggTkxQIGRhdGFzZXRzLiIsLCxIb3N0ZWQgYWNjZXNzIChubyBBUEkpLCJDaGluYSxDaGluYSIsLCwsMTkyMC4wLCwyMDI2LTA1LTI1IDEyOjE1OjA5KzAwOjAwLCwiUGVuZyBDaGVuZyBDbG91ZCBCcmFpbiBJSSwgUGFwZXIgb24gRXJuaWUgMy4wIiwsMTA0ODU3Ni4wLCIiIlRoZSBtYXhpbXVtIHNlcXVlbmNlIGxlbmd0aCBvZiBjb250ZXh0IGFuZAp0aGUgbWVtb3J5IGxlbmd0aCBvZiBsYW5ndWFnZSBnZW5lcmF0aW9uIGlzIDUxMiBhbmQgMTI4LCByZXNwZWN0aXZlbHkiIgoKSW4gdGFibGUgMSwgdGhleSB1c2UgYSBnbG9iYWwgYmF0Y2ggc2l6ZSBvZiA1MTIgd2hlbiBkYXRhIHBhcmFsbGVsaXNtIGlzICIiMSIiIGFuZCAyMDQ4IHdoZW4gRFAgaXMgIiI0IiIuIE5vdCBzdXJlIEkgZnVsbHkgdW5kZXJzdGFuZCB0aGlzIHBhcnQgYnV0IEkgZ3Vlc3MgdGhleSdkIHVzZSBwYXJhbGxlbGlzbSBhcyBtdWNoIGFzIHBvc3NpYmxlIGdpdmVuIGhvdyB0aGV5IHRhbGsgYWJvdXQgaXQuCgoyMDQ4ICogNTEyID0gMTA0ODU3Ni4iLCJJbmR1c3RyeSxBY2FkZW1pYSIsVHJ1ZSwsLCxVbnJlbGVhc2VkLCJUaGUgRXJuaWUgMy4wIFRpdGFuIG1vZGVsIHdhcyB1c2VkIGluIEVybmllIGJvdC4gVG9kYXksIEVSTklFIGhhcyBiZWVuIHdpZGVseSBkZXBsb3llZCBhY3Jvc3MgZmluYW5jZSwgaGVhbHRoY2FyZSwgaW5zdXJhbmNlLCBlcXVpdHksIEludGVybmV0LCBsb2dpc3RpY3MsIGFuZCBvdGhlciBmaWVsZHMuCgpodHRwOi8vcmVzZWFyY2guYmFpZHUuY29tL0Jsb2cvaW5kZXgtdmlldz9pZD0xNjUiLFRydWUsLCxGUDE2LFRydWUsLE9wZXJhdGlvbiBjb3VudGluZywsLCwsTm8KR0xJREUsSW1hZ2UgZ2VuZXJhdGlvbiwiSW1hZ2UgZ2VuZXJhdGlvbixUZXh0LXRvLWltYWdlIixPcGVuQUksIkFsZXggTmljaG9sLCBQcmFmdWxsYSBEaGFyaXdhbCwgQWRpdHlhIFJhbWVzaCwgUHJhbmF2IFNoeWFtLCBQYW1lbGEgTWlzaGtpbiwgQm9iIE1jR3JldywgSWx5YSBTdXRza2V2ZXIsIE1hcmsgQ2hlbiIsMjAyMS0xMi0yMCxHTElERTogVG93YXJkcyBQaG90b3JlYWxpc3RpYyBJbWFnZSBHZW5lcmF0aW9uIGFuZCBFZGl0aW5nIHdpdGggVGV4dC1HdWlkZWQgRGlmZnVzaW9uIE1vZGVscyxodHRwczovL2FyeGl2Lm9yZy9hYnMvMjExMi4xMDc0MSw0NzIyLjAsLCwzNTAwMDAwMDAwLjAsIiIiU2FtcGxlcyBmcm9tIGEgMy41IGJpbGxpb24gcGFyYW1ldGVyIHRleHQtY29uZGl0aW9uYWwgZGlmZnVzaW9uIG1vZGVsIHVzaW5nIGNsYXNzaWZpZXItZnJlZSBndWlkYW5jZSBhcmUgZmF2b3JlZCBieSBodW1hbiBldmFsdWF0b3JzIHRvIHRob3NlIGZyb20gREFMTC1FLCBldmVuIHdoZW4gdGhlIGxhdHRlciB1c2VzIGV4cGVuc2l2ZSBDTElQIHJlcmFua2luZyIiIiw0LjdlKzIyLCIiIk5vdGUgdGhhdCBHTElERSB3YXMKdHJhaW5lZCB3aXRoIHJvdWdobHkgdGhlIHNhbWUgdHJhaW5pbmcgY29tcHV0ZSBhcyBEQUxMLUUKYnV0IHdpdGggYSBtdWNoIHNtYWxsZXIgbW9kZWwgKDMuNSBiaWxsaW9uIHZzLiAxMiBiaWxsaW9uCnBhcmFtZXRlcnMpIiIiLDc2MDIxNzYwMDAwMDAsIlNlY3Rpb24gNDoKIiJXZSB0cmFpbiBvdXIgbW9kZWwgb24gdGhlIHNhbWUgZGF0YXNldCBhcyBEQUxMLUUgKFJhbWVzaCBldCBhbC4sIDIwMjEpIiIKClRoaXMgcGFwZXIgdXNlZCAyNTBNIGltYWdlLXRleHQgcGFpcnMKaHR0cHM6Ly9hcnhpdi5vcmcvcGRmLzIxMDIuMTIwOTIucGRmIiwsLCwsU3BlY3VsYXRpdmUsIkRpZmZ1c2lvbiBtb2RlbHMgaGF2ZSByZWNlbnRseSBiZWVuIHNob3duIHRvIGdlbmVyYXRlIGhpZ2gtcXVhbGl0eSBzeW50aGV0aWMgaW1hZ2VzLCBlc3BlY2lhbGx5IHdoZW4gcGFpcmVkIHdpdGggYSBndWlkYW5jZSB0ZWNobmlxdWUgdG8gdHJhZGUgb2ZmIGRpdmVyc2l0eSBmb3IgZmlkZWxpdHkuIFdlIGV4cGxvcmUgZGlmZnVzaW9uIG1vZGVscyBmb3IgdGhlIHByb2JsZW0gb2YgdGV4dC1jb25kaXRpb25hbCBpbWFnZSBzeW50aGVzaXMgYW5kIGNvbXBhcmUgdHdvIGRpZmZlcmVudCBndWlkYW5jZSBzdHJhdGVnaWVzOiBDTElQIGd1aWRhbmNlIGFuZCBjbGFzc2lmaWVyLWZyZWUgZ3VpZGFuY2UuIFdlIGZpbmQgdGhhdCB0aGUgbGF0dGVyIGlzIHByZWZlcnJlZCBieSBodW1hbiBldmFsdWF0b3JzIGZvciBib3RoIHBob3RvcmVhbGlzbSBhbmQgY2FwdGlvbiBzaW1pbGFyaXR5LCBhbmQgb2Z0ZW4gcHJvZHVjZXMgcGhvdG9yZWFsaXN0aWMgc2FtcGxlcy4gU2FtcGxlcyBmcm9tIGEgMy41IGJpbGxpb24gcGFyYW1ldGVyIHRleHQtY29uZGl0aW9uYWwgZGlmZnVzaW9uIG1vZGVsIHVzaW5nIGNsYXNzaWZpZXItZnJlZSBndWlkYW5jZSBhcmUgZmF2b3JlZCBieSBodW1hbiBldmFsdWF0b3JzIHRvIHRob3NlIGZyb20gREFMTC1FLCBldmVuIHdoZW4gdGhlIGxhdHRlciB1c2VzIGV4cGVuc2l2ZSBDTElQIHJlcmFua2luZy4gQWRkaXRpb25hbGx5LCB3ZSBmaW5kIHRoYXQgb3VyIG1vZGVscyBjYW4gYmUgZmluZS10dW5lZCB0byBwZXJmb3JtIGltYWdlIGlucGFpbnRpbmcsIGVuYWJsaW5nIHBvd2VyZnVsIHRleHQtZHJpdmVuIGltYWdlIGVkaXRpbmcuIFdlIHRyYWluIGEgc21hbGxlciBtb2RlbCBvbiBhIGZpbHRlcmVkIGRhdGFzZXQgYW5kIHJlbGVhc2UgdGhlIGNvZGUgYW5kIHdlaWdodHMgYXQgdGhpcyBodHRwcyBVUkwuIiwsLE9wZW4gd2VpZ2h0cyAodW5yZXN0cmljdGVkKSxVbml0ZWQgU3RhdGVzIG9mIEFtZXJpY2EsLCwsLCwyMDI2LTA1LTI1IDEyOjE1OjA4KzAwOjAwLCwsLCwsSW5kdXN0cnksLCwsLFVucmVsZWFzZWQsIk1JVCBsaWNlbnNlCmh0dHBzOi8vZ2l0aHViLmNvbS9vcGVuYWkvZ2xpZGUtdGV4dDJpbSIsLCwsRlAxNiwsLENvbXBhcmlzb24gd2l0aCBvdGhlciBtb2RlbHMsLCwsLFllcwpNb0UtMS4xVCxMYW5ndWFnZSwiTGFuZ3VhZ2UgbW9kZWxpbmcvZ2VuZXJhdGlvbixRdWVzdGlvbiBhbnN3ZXJpbmciLE1ldGEgQUksIk1pa2VsIEFydGV0eGUsIFNocnV0aSBCaG9zYWxlLCBOYW1hbiBHb3lhbCwgVG9kb3IgTWloYXlsb3YsIE15bGUgT3R0LCBTYW0gU2hsZWlmZXIsIFhpIFZpY3RvcmlhIExpbiwgSmluZ2ZlaSBEdSwgU3Jpbml2YXNhbiBJeWVyLCBSYW1ha2FudGggUGFzdW51cnUsIEdpcmkgQW5hbnRoYXJhbWFuLCBYaWFuIExpLCBTaHVvaHVpIENoZW4sIEhhbGlsIEFraW4sIE1hbmRlZXAgQmFpbmVzLCBMb3VpcyBNYXJ0aW4sIFhpbmcgWmhvdSwgUHVuaXQgU2luZ2ggS291cmEsIEJyaWFuIE8nSG9ybywgSmVmZiBXYW5nLCBMdWtlIFpldHRsZW1veWVyLCBNb25hIERpYWIsIFpvcm5pdHNhIEtvemFyZXZhLCBWZXMgU3RveWFub3YiLDIwMjEtMTItMjAsRWZmaWNpZW50IExhcmdlIFNjYWxlIExhbmd1YWdlIE1vZGVsaW5nIHdpdGggTWl4dHVyZXMgb2YgRXhwZXJ0cyxodHRwczovL2FyeGl2Lm9yZy9hYnMvMjExMi4xMDY4NCwyNDEuMCwsLDExMDAwMDAwMDAwMDAuMCwsMi4yMjdlKzIyLFJlcG9ydGVkIGRpcmVjdGx5IGluIHBhcGVyLiBBdXRob3JzIGNhbGN1bGF0ZSBGTE9QcyBhbmFseXRpY2FsbHkgaW4gYXBwZW5kaXggRywxMTIwMDAwMDAwMDAsIjExMkIgdG9rZW5zLCBvciA4NEIgd29yZHMgYXQgMC43NSBFbmdsaXNoIHdvcmRzL3Rva2VuLiAKIiJXZSBwcmV0cmFpbiBvdXIgbW9kZWxzIG9uIGEgdW5pb24gb2Ygc2l4IEVuZ2xpc2hsYW5ndWFnZSBkYXRhc2V0cywgaW5jbHVkaW5nIHRoZSBmaXZlIGRhdGFzZXRzIHVzZWQgdG8gcHJldHJhaW4gUm9CRVJUYSAoTGl1IGV0IGFsLiwgMjAxOSkgYW5kIHRoZQpFbmdsaXNoIHN1YnNldCBvZiBDQzEwMCwgdG90YWxsaW5nIDExMkIgdG9rZW5zIiIiLCwsTlZJRElBIEExMDAsLENvbmZpZGVudCwiTWl4dHVyZSBvZiBFeHBlcnRzIGxheWVycyAoTW9FcykgZW5hYmxlIGVmZmljaWVudCBzY2FsaW5nIG9mIGxhbmd1YWdlIG1vZGVscyB0aHJvdWdoIGNvbmRpdGlvbmFsIGNvbXB1dGF0aW9uLiBUaGlzIHBhcGVyIHByZXNlbnRzIGEgZGV0YWlsZWQgZW1waXJpY2FsIHN0dWR5IG9mIGhvdyBhdXRvcmVncmVzc2l2ZSBNb0UgbGFuZ3VhZ2UgbW9kZWxzIHNjYWxlIGluIGNvbXBhcmlzb24gd2l0aCBkZW5zZSBtb2RlbHMgaW4gYSB3aWRlIHJhbmdlIG9mIHNldHRpbmdzOiBpbi0gYW5kIG91dC1vZi1kb21haW4gbGFuZ3VhZ2UgbW9kZWxpbmcsIHplcm8tIGFuZCBmZXctc2hvdCBwcmltaW5nLCBhbmQgZnVsbC1zaG90IGZpbmUtdHVuaW5nLiBXaXRoIHRoZSBleGNlcHRpb24gb2YgZmluZS10dW5pbmcsIHdlIGZpbmQgTW9FcyB0byBiZSBzdWJzdGFudGlhbGx5IG1vcmUgY29tcHV0ZSBlZmZpY2llbnQuIEF0IG1vcmUgbW9kZXN0IHRyYWluaW5nIGJ1ZGdldHMsIE1vRXMgY2FuIG1hdGNoIHRoZSBwZXJmb3JtYW5jZSBvZiBkZW5zZSBtb2RlbHMgdXNpbmcg4oi8NCB0aW1lcyBsZXNzIGNvbXB1dGUuIFRoaXMgZ2FwIG5hcnJvd3MgYXQgc2NhbGUsIGJ1dCBvdXIgbGFyZ2VzdCBNb0UgbW9kZWwgKDEuMVQgcGFyYW1ldGVycykgY29uc2lzdGVudGx5IG91dHBlcmZvcm1zIGEgY29tcHV0ZS1lcXVpdmFsZW50IGRlbnNlIG1vZGVsICg2LjdCIHBhcmFtZXRlcnMpLiBPdmVyYWxsLCB0aGlzIHBlcmZvcm1hbmNlIGdhcCB2YXJpZXMgZ3JlYXRseSBhY3Jvc3MgdGFza3MgYW5kIGRvbWFpbnMsIHN1Z2dlc3RpbmcgdGhhdCBNb0UgYW5kIGRlbnNlIG1vZGVscyBnZW5lcmFsaXplIGRpZmZlcmVudGx5IGluIHdheXMgdGhhdCBhcmUgd29ydGh5IG9mIGZ1dHVyZSBzdHVkeS4gV2UgbWFrZSBvdXIgY29kZSBhbmQgbW9kZWxzIHB1YmxpY2x5IGF2YWlsYWJsZSBmb3IgcmVzZWFyY2ggdXNlLiIsMi42OCwsT3BlbiB3ZWlnaHRzIChub24tY29tbWVyY2lhbCksVW5pdGVkIFN0YXRlcyBvZiBBbWVyaWNhLCwsLCwsMjAyNi0wNS0yNSAxMjoxNToxMCswMDowMCwsLCwsLEluZHVzdHJ5LCwsLCxVbnJlbGVhc2VkLCJmb3IgcmVzZWFyY2ggdXNlIG9ubHkKaHR0cHM6Ly9naXRodWIuY29tL2ZhY2Vib29rcmVzZWFyY2gvZmFpcnNlcS90cmVlL21haW4vZXhhbXBsZXMvbW9lX2xtCgpJIGRvbid0IHNlZSB0cmFpbmluZyBjb2RlIiwsLCwsLCxSZXBvcnRlZCwsLCwsWWVzCkZhaXJzZXEtZGVuc2UgMTNCLExhbmd1YWdlLExhbmd1YWdlIG1vZGVsaW5nL2dlbmVyYXRpb24sTWV0YSBBSSwiTWlrZWwgQXJ0ZXR4ZSwgU2hydXRpIEJob3NhbGUsIE5hbWFuIEdveWFsLCBUb2RvciBNaWhheWxvdiwgTXlsZSBPdHQsIFNhbSBTaGxlaWZlciwgWGkgVmljdG9yaWEgTGluLCBKaW5nZmVpIER1LCBTcmluaXZhc2FuIEl5ZXIsIFJhbWFrYW50aCBQYXN1bnVydSwgR2lyaSBBbmFudGhhcmFtYW4sIFhpYW4gTGksIFNodW9odWkgQ2hlbiwgSGFsaWwgQWtpbiwgTWFuZGVlcCBCYWluZXMsIExvdWlzIE1hcnRpbiwgWGluZyBaaG91LCBQdW5pdCBTaW5naCBLb3VyYSwgQnJpYW4gTydIb3JvLCBKZWZmIFdhbmcsIEx1a2UgWmV0dGxlbW95ZXIsIE1vbmEgRGlhYiwgWm9ybml0c2EgS296YXJldmEsIFZlcyBTdG95YW5vdiIsMjAyMS0xMi0yMCxFZmZpY2llbnQgTGFyZ2UgU2NhbGUgTGFuZ3VhZ2UgTW9kZWxpbmcgd2l0aCBNaXh0dXJlcyBvZiBFeHBlcnRzLGh0dHBzOi8vYXJ4aXYub3JnL2Ficy8yMTEyLjEwNjg0LDI0MS4wLCwsMTMwMDAwMDAwMDAuMCwsMy4yNjdlKzIyLFRhYmxlIDEsMTEyMDAwMDAwMDAwLCIxMTJCIHRva2Vucywgb3IgODRCIHdvcmRzIGF0IDAuNzUgRW5nbGlzaCB3b3Jkcy90b2tlbi4gCiIiV2UgcHJldHJhaW4gb3VyIG1vZGVscyBvbiBhIHVuaW9uIG9mIHNpeCBFbmdsaXNobGFuZ3VhZ2UgZGF0YXNldHMsIGluY2x1ZGluZyB0aGUgZml2ZSBkYXRhc2V0cyB1c2VkIHRvIHByZXRyYWluIFJvQkVSVGEgKExpdSBldCBhbC4sIDIwMTkpIGFuZCB0aGUgRW5nbGlzaCBzdWJzZXQgb2YgQ0MxMDAsIHRvdGFsbGluZyAxMTJCIHRva2VucyIiCi4uLgoiIkFsbCBtb2RlbHMgYXJlIHRyYWluZWQgZm9yIDMwMEIgdG9rZW5zIHdpdGggYSBzZXF1ZW5jZSBsZW5ndGggb2YgMjA0OCB0b2tlbnMuIiIiLCwsTlZJRElBIEExMDAsLExpa2VseSwiTWl4dHVyZSBvZiBFeHBlcnRzIGxheWVycyAoTW9FcykgZW5hYmxlIGVmZmljaWVudCBzY2FsaW5nIG9mIGxhbmd1YWdlIG1vZGVscyB0aHJvdWdoIGNvbmRpdGlvbmFsIGNvbXB1dGF0aW9uLiBUaGlzIHBhcGVyIHByZXNlbnRzIGEgZGV0YWlsZWQgZW1waXJpY2FsIHN0dWR5IG9mIGhvdyBhdXRvcmVncmVzc2l2ZSBNb0UgbGFuZ3VhZ2UgbW9kZWxzIHNjYWxlIGluIGNvbXBhcmlzb24gd2l0aCBkZW5zZSBtb2RlbHMgaW4gYSB3aWRlIHJhbmdlIG9mIHNldHRpbmdzOiBpbi0gYW5kIG91dC1vZi1kb21haW4gbGFuZ3VhZ2UgbW9kZWxpbmcsIHplcm8tIGFuZCBmZXctc2hvdCBwcmltaW5nLCBhbmQgZnVsbC1zaG90IGZpbmUtdHVuaW5nLiBXaXRoIHRoZSBleGNlcHRpb24gb2YgZmluZS10dW5pbmcsIHdlIGZpbmQgTW9FcyB0byBiZSBzdWJzdGFudGlhbGx5IG1vcmUgY29tcHV0ZSBlZmZpY2llbnQuIEF0IG1vcmUgbW9kZXN0IHRyYWluaW5nIGJ1ZGdldHMsIE1vRXMgY2FuIG1hdGNoIHRoZSBwZXJmb3JtYW5jZSBvZiBkZW5zZSBtb2RlbHMgdXNpbmcg4oi8NCB0aW1lcyBsZXNzIGNvbXB1dGUuIFRoaXMgZ2FwIG5hcnJvd3MgYXQgc2NhbGUsIGJ1dCBvdXIgbGFyZ2VzdCBNb0UgbW9kZWwgKDEuMVQgcGFyYW1ldGVycykgY29uc2lzdGVudGx5IG91dHBlcmZvcm1zIGEgY29tcHV0ZS1lcXVpdmFsZW50IGRlbnNlIG1vZGVsICg2LjdCIHBhcmFtZXRlcnMpLiBPdmVyYWxsLCB0aGlzIHBlcmZvcm1hbmNlIGdhcCB2YXJpZXMgZ3JlYXRseSBhY3Jvc3MgdGFza3MgYW5kIGRvbWFpbnMsIHN1Z2dlc3RpbmcgdGhhdCBNb0UgYW5kIGRlbnNlIG1vZGVscyBnZW5lcmFsaXplIGRpZmZlcmVudGx5IGluIHdheXMgdGhhdCBhcmUgd29ydGh5IG9mIGZ1dHVyZSBzdHVkeS4gV2UgbWFrZSBvdXIgY29kZSBhbmQgbW9kZWxzIHB1YmxpY2x5IGF2YWlsYWJsZSBmb3IgcmVzZWFyY2ggdXNlLiIsMi42OCwsT3BlbiB3ZWlnaHRzICh1bnJlc3RyaWN0ZWQpLFVuaXRlZCBTdGF0ZXMgb2YgQW1lcmljYSwsLCwsLDIwMjYtMDUtMjUgMTI6MTU6MDkrMDA6MDAsLCwsLCxJbmR1c3RyeSwsLCwsVW5yZWxlYXNlZCwiZGF0YSBub3QgbGljZW5zZWQvcmVsZWFzZWQ6IGh0dHBzOi8vZ2l0aHViLmNvbS9mYWNlYm9va3Jlc2VhcmNoL2ZhaXJzZXEvYmxvYi9tYWluL2V4YW1wbGVzL21vZV9sbS9kYXRhX2NhcmQubWQKCnJlcG8gaXMgTUlULWxpY2Vuc2VkCmh0dHBzOi8vZ2l0aHViLmNvbS9mYWNlYm9va3Jlc2VhcmNoL2ZhaXJzZXEvYmxvYi9tYWluL2V4YW1wbGVzL21vZV9sbS9SRUFETUUubWQiLCwsLCwsLFJlcG9ydGVkLCwsLCxZZXMKTERNLTEuNDVCLEltYWdlIGdlbmVyYXRpb24sIkltYWdlIGdlbmVyYXRpb24sVGV4dC10by1pbWFnZSIsIkhlaWRlbGJlcmcgVW5pdmVyc2l0eSxSdW53YXkiLCJSb2JpbiBSb21iYWNoLCBBbmRyZWFzIEJsYXR0bWFubiwgRG9taW5payBMb3JlbnosIFBhdHJpY2sgRXNzZXIsIEJqw7ZybiBPbW1lciIsMjAyMS0xMi0yMCxIaWdoLVJlc29sdXRpb24gSW1hZ2UgU3ludGhlc2lzIHdpdGggTGF0ZW50IERpZmZ1c2lvbiBNb2RlbHMsaHR0cHM6Ly9hcnhpdi5vcmcvYWJzLzIxMTIuMTA3NTIsMjQ1MjMuMCxIaWdobHkgY2l0ZWQsLDE0NTAwMDAwMDAuMCwxLjQ1QiwsLDI5MTk4NTIwMDAwMCw0MDBNIGltYWdlLXRleHQgcGFpcnMsLCxOVklESUEgQTEwMCwsQ29uZmlkZW50LCJCeSBkZWNvbXBvc2luZyB0aGUgaW1hZ2UgZm9ybWF0aW9uIHByb2Nlc3MgaW50byBhIHNlcXVlbnRpYWwgYXBwbGljYXRpb24gb2YgZGVub2lzaW5nIGF1dG9lbmNvZGVycywgZGlmZnVzaW9uIG1vZGVscyAoRE1zKSBhY2hpZXZlIHN0YXRlLW9mLXRoZS1hcnQgc3ludGhlc2lzIHJlc3VsdHMgb24gaW1hZ2UgZGF0YSBhbmQgYmV5b25kLiBBZGRpdGlvbmFsbHksIHRoZWlyIGZvcm11bGF0aW9uIGFsbG93cyBmb3IgYSBndWlkaW5nIG1lY2hhbmlzbSB0byBjb250cm9sIHRoZSBpbWFnZSBnZW5lcmF0aW9uIHByb2Nlc3Mgd2l0aG91dCByZXRyYWluaW5nLiBIb3dldmVyLCBzaW5jZSB0aGVzZSBtb2RlbHMgdHlwaWNhbGx5IG9wZXJhdGUgZGlyZWN0bHkgaW4gcGl4ZWwgc3BhY2UsIG9wdGltaXphdGlvbiBvZiBwb3dlcmZ1bCBETXMgb2Z0ZW4gY29uc3VtZXMgaHVuZHJlZHMgb2YgR1BVIGRheXMgYW5kIGluZmVyZW5jZSBpcyBleHBlbnNpdmUgZHVlIHRvIHNlcXVlbnRpYWwgZXZhbHVhdGlvbnMuIFRvIGVuYWJsZSBETSB0cmFpbmluZyBvbiBsaW1pdGVkIGNvbXB1dGF0aW9uYWwgcmVzb3VyY2VzIHdoaWxlIHJldGFpbmluZyB0aGVpciBxdWFsaXR5IGFuZCBmbGV4aWJpbGl0eSwgd2UgYXBwbHkgdGhlbSBpbiB0aGUgbGF0ZW50IHNwYWNlIG9mIHBvd2VyZnVsIHByZXRyYWluZWQgYXV0b2VuY29kZXJzLiBJbiBjb250cmFzdCB0byBwcmV2aW91cyB3b3JrLCB0cmFpbmluZyBkaWZmdXNpb24gbW9kZWxzIG9uIHN1Y2ggYSByZXByZXNlbnRhdGlvbiBhbGxvd3MgZm9yIHRoZSBmaXJzdCB0aW1lIHRvIHJlYWNoIGEgbmVhci1vcHRpbWFsIHBvaW50IGJldHdlZW4gY29tcGxleGl0eSByZWR1Y3Rpb24gYW5kIGRldGFpbCBwcmVzZXJ2YXRpb24sIGdyZWF0bHkgYm9vc3RpbmcgdmlzdWFsIGZpZGVsaXR5LiBCeSBpbnRyb2R1Y2luZyBjcm9zcy1hdHRlbnRpb24gbGF5ZXJzIGludG8gdGhlIG1vZGVsIGFyY2hpdGVjdHVyZSwgd2UgdHVybiBkaWZmdXNpb24gbW9kZWxzIGludG8gcG93ZXJmdWwgYW5kIGZsZXhpYmxlIGdlbmVyYXRvcnMgZm9yIGdlbmVyYWwgY29uZGl0aW9uaW5nIGlucHV0cyBzdWNoIGFzIHRleHQgb3IgYm91bmRpbmcgYm94ZXMgYW5kIGhpZ2gtcmVzb2x1dGlvbiBzeW50aGVzaXMgYmVjb21lcyBwb3NzaWJsZSBpbiBhIGNvbnZvbHV0aW9uYWwgbWFubmVyLiBPdXIgbGF0ZW50IGRpZmZ1c2lvbiBtb2RlbHMgKExETXMpIGFjaGlldmUgYSBuZXcgc3RhdGUgb2YgdGhlIGFydCBmb3IgaW1hZ2UgaW5wYWludGluZyBhbmQgaGlnaGx5IGNvbXBldGl0aXZlIHBlcmZvcm1hbmNlIG9uIHZhcmlvdXMgdGFza3MsIGluY2x1ZGluZyB1bmNvbmRpdGlvbmFsIGltYWdlIGdlbmVyYXRpb24sIHNlbWFudGljIHNjZW5lIHN5bnRoZXNpcywgYW5kIHN1cGVyLXJlc29sdXRpb24sIHdoaWxlIHNpZ25pZmljYW50bHkgcmVkdWNpbmcgY29tcHV0YXRpb25hbCByZXF1aXJlbWVudHMgY29tcGFyZWQgdG8gcGl4ZWwtYmFzZWQgRE1zLiBDb2RlIGlzIGF2YWlsYWJsZSBhdCB0aGlzIGh0dHBzIFVSTC4iLDAuNjYsLE9wZW4gd2VpZ2h0cyAodW5yZXN0cmljdGVkKSwiR2VybWFueSxVbml0ZWQgU3RhdGVzIG9mIEFtZXJpY2EiLCwsLCwsMjAyNi0wNS0yNSAxMjoxNTowOSswMDowMCwsLCwsLCJBY2FkZW1pYSxJbmR1c3RyeSIsLCwsLE9wZW4gc291cmNlLE1JVDogaHR0cHM6Ly9naXRodWIuY29tL0NvbXBWaXMvbGF0ZW50LWRpZmZ1c2lvbi9ibG9iL21haW4vTElDRU5TRSwsLCwsLCwsLCwsLFllcwpYR0xNLTcuNUIsTGFuZ3VhZ2UsIlRyYW5zbGF0aW9uLFF1ZXN0aW9uIGFuc3dlcmluZyxMYW5ndWFnZSBtb2RlbGluZy9nZW5lcmF0aW9uIiwiTWV0YSBBSSxGYWNlYm9vayBBSSBSZXNlYXJjaCIsIlhpIFZpY3RvcmlhIExpbiwgVG9kb3IgTWloYXlsb3YsIE1pa2VsIEFydGV0eGUsIFRpYW5sdSBXYW5nLCBTaHVvaHVpIENoZW4sIERhbmllbCBTaW1pZywgTXlsZSBPdHQsIE5hbWFuIEdveWFsLCBTaHJ1dGkgQmhvc2FsZSwgSmluZ2ZlaSBEdSwgUmFtYWthbnRoIFBhc3VudXJ1LCBTYW0gU2hsZWlmZXIsIFB1bml0IFNpbmdoIEtvdXJhLCBWaXNocmF2IENoYXVkaGFyeSwgQnJpYW4gTydIb3JvLCBKZWZmIFdhbmcsIEx1a2UgWmV0dGxlbW95ZXIsIFpvcm5pdHNhIEtvemFyZXZhLCBNb25hIERpYWIsIFZlc2VsaW4gU3RveWFub3YsIFhpYW4gTGkiLDIwMjEtMTItMjAsRmV3LXNob3QgTGVhcm5pbmcgd2l0aCBNdWx0aWxpbmd1YWwgTGFuZ3VhZ2UgTW9kZWxzLGh0dHBzOi8vYXJ4aXYub3JnL2Ficy8yMTEyLjEwNjY4LDM4MS4wLFNPVEEgaW1wcm92ZW1lbnQsIiIiT3VyIGxhcmdlc3QgbW9kZWwgKFhHTE03LjVCKSBzZXRzIGEgbmV3IHN0YXRlIG9mIHRoZSBhcnQgcGVyZm9ybWFuY2UgZm9yIGZldy1zaG90IGxlYXJuaW5nIGluIG1vcmUgdGhhbiAyMCByZXByZXNlbnRhdGl2ZSBsYW5ndWFnZXMgKGluY2x1ZGluZyBtZWRpdW0tIGFuZCBsb3ctcmVzb3VyY2UgbGFuZ3VhZ2VzKSBmb3IgdGhlIHRhc2tzIG9mIGNvbW1vbnNlbnNlIHJlYXNvbmluZywgbmF0dXJhbCBsYW5ndWFnZSBpbmZlcmVuY2UgYW5kIG1hY2hpbmUgdHJhbnNsYXRpb24uIiIiLDc1MDAwMDAwMDAuMCwiIiJPdXIgbGFyZ2VzdCBtb2RlbCB3aXRoIDcuNSBiaWxsaW9uIHBhcmFtZXRlcnMgc2V0cyBuZXcgc3RhdGUgb2YgdGhlIGFydCIiIiwyLjI1ZSsyMiwiIiJUaGUgWEdMTSA3LjVCIG1vZGVsIHdhcyB0cmFpbmVkIG9uIDI1NiBBMTAwIEdQVXMgZm9yIGFib3V0IDMgd2Vla3MsIGF0IGEgc3BlZWQgb2YgMzExLjZrIHdvcmRzIHBlciBzZWNvbmQiIgoKMjU2ICogMzEyIHRlcmFGTE9QL3MgKiAyMSAqIDI0ICogMzYwMCAqIDAuMyB1dGlsaXphdGlvbiBhc3N1bXB0aW9uIH49IDQuM2UyMgoKYWxzbywgaXQgd2FzIHRyYWluZWQgZm9yIDUwMEIgdG9rZW5zLiBVc2luZyBDb21wdXRlID0gNk5ELCB3ZSBoYXZlCjYgKiA1MDBCICogNy41QiA9IDIuMjVlMjIKCjMxMWsgdG9rZW5zIHBlciBzZWNvbmQgKiA3LjVCIHBhcmFtcyAqIDYgaXMgMS4zNWUxNiBGTE9QL3MuIGRpdmlkZSB0aGF0IGJ5IDMxMiB0ZXJhRkxPUC9zLCB3aGljaCBpcyBBMTAwIHBlYWsgY29tcHV0ZSwgZ2V0cyA0Mywgc3VnZ2VzdGluZyBsb3cgdXRpbGl6YXRpb24gKDE3JSkgb2YgdGhlIDI1Ni1HUFUgY2x1c3Rlciwgb3Igc29tZXdoYXQgaGlnaGVyIGlmIHRoZXJlJ3MgbW9yZSB0aGFuIG9uZSB0b2tlbiBwZXIgd29yZC4gU28gSSdsbCB1c2UgdGhlIDZORCBudW1iZXIuIiw1MDAwMDAwMDAwMDAsIlRyYWluaW5nIERhdGEuIE91ciBtb2RlbHMgYXJlIHRyYWluZWQgb24gYSBzdGF0aWMgbXVsdGlsaW5ndWFsIGNvcnB1cyBleHRyYWN0ZWQgZnJvbSBDb21tb25DcmF3bCwgd2l0aCBFbmdsaXNoIHRleHQgY29tcHJpc2luZyAzMi42JSBvZiB0aGUgdG90YWwgbnVtYmVyIG9mIHRva2VucyBjb3JyZXNwb25kaW5nIHRvIDE2M0IgdG9rZW5zLgoxNjNCIC8gMC4zMjYgPSA1MDBCIHRvdGFsCgpOb3RlIHRoYXQgdGhpcyBkYXRhc2V0IGlzIHNhbXBsZWQgZnJvbSB0aGUgbXVjaCBsYXJnZXIgQ0MxMDAtWEwsIG91dGxpbmVkIGluIEFwcGVuZGl4IEYgYW5kIGhlcmU6IGh0dHBzOi8vaHVnZ2luZ2ZhY2UuY28vZmFjZWJvb2sveGdsbS03LjVCI3RyYWluaW5nLWRhdGEtc3RhdGlzdGljcwoKVGhlIGh1Z2dpbmdmYWNlIGxpbmsgc3VtcyB0byAxLjY0VCB0b2tlbnMsIHdoaWxlIHRoZSBEYXRhIENhcmQgaW4gdGhlIGFwcGVuZGl4IGNsYWltcyAxLjlUIHRva2Vucy4iLDUwNC4wLCJhcHBlbmRpeCBBIDogIiJUaGUgWEdMTSA3LjVCIG1vZGVsIHdhcyB0cmFpbmVkIG9uIDI1NiBBMTAwIEdQVXMgZm9yIGFib3V0IDMgd2Vla3MsIGF0IGEgc3BlZWQgb2YgMzExLjZrIHdvcmRzIHBlciBzZWNvbmQiIiIsTlZJRElBIEExMDAsU2VsZi1zdXBlcnZpc2VkIGxlYXJuaW5nLENvbmZpZGVudCwiTGFyZ2Utc2NhbGUgZ2VuZXJhdGl2ZSBsYW5ndWFnZSBtb2RlbHMgc3VjaCBhcyBHUFQtMyBhcmUgY29tcGV0aXRpdmUgZmV3LXNob3QgbGVhcm5lcnMuIFdoaWxlIHRoZXNlIG1vZGVscyBhcmUga25vd24gdG8gYmUgYWJsZSB0byBqb2ludGx5IHJlcHJlc2VudCBtYW55IGRpZmZlcmVudCBsYW5ndWFnZXMsIHRoZWlyIHRyYWluaW5nIGRhdGEgaXMgZG9taW5hdGVkIGJ5IEVuZ2xpc2gsIHBvdGVudGlhbGx5IGxpbWl0aW5nIHRoZWlyIGNyb3NzLWxpbmd1YWwgZ2VuZXJhbGl6YXRpb24uIEluIHRoaXMgd29yaywgd2UgdHJhaW4gbXVsdGlsaW5ndWFsIGdlbmVyYXRpdmUgbGFuZ3VhZ2UgbW9kZWxzIG9uIGEgY29ycHVzIGNvdmVyaW5nIGEgZGl2ZXJzZSBzZXQgb2YgbGFuZ3VhZ2VzLCBhbmQgc3R1ZHkgdGhlaXIgZmV3LSBhbmQgemVyby1zaG90IGxlYXJuaW5nIGNhcGFiaWxpdGllcyBpbiBhIHdpZGUgcmFuZ2Ugb2YgdGFza3MuIE91ciBsYXJnZXN0IG1vZGVsIHdpdGggNy41IGJpbGxpb24gcGFyYW1ldGVycyBzZXRzIG5ldyBzdGF0ZSBvZiB0aGUgYXJ0IGluIGZldy1zaG90IGxlYXJuaW5nIGluIG1vcmUgdGhhbiAyMCByZXByZXNlbnRhdGl2ZSBsYW5ndWFnZXMsIG91dHBlcmZvcm1pbmcgR1BULTMgb2YgY29tcGFyYWJsZSBzaXplIGluIG11bHRpbGluZ3VhbCBjb21tb25zZW5zZSByZWFzb25pbmcgKHdpdGggKzcuNCUgYWJzb2x1dGUgYWNjdXJhY3kgaW1wcm92ZW1lbnQgaW4gMC1zaG90IHNldHRpbmdzIGFuZCArOS40JSBpbiA0LXNob3Qgc2V0dGluZ3MpIGFuZCBuYXR1cmFsIGxhbmd1YWdlIGluZmVyZW5jZSAoKzUuNCUgaW4gZWFjaCBvZiAwLXNob3QgYW5kIDQtc2hvdCBzZXR0aW5ncykuIE9uIHRoZSBGTE9SRVMtMTAxIG1hY2hpbmUgdHJhbnNsYXRpb24gYmVuY2htYXJrLCBvdXIgbW9kZWwgb3V0cGVyZm9ybXMgR1BULTMgb24gMTcxIG91dCBvZiAxODIgZGlyZWN0aW9ucyB3aXRoIDMyIHRyYWluaW5nIGV4YW1wbGVzLCB3aGlsZSBzdXJwYXNzaW5nIHRoZSBvZmZpY2lhbCBzdXBlcnZpc2VkIGJhc2VsaW5lIGluIDQ1IGRpcmVjdGlvbnMuIFdlIGNvbmR1Y3QgYW4gaW4tZGVwdGggYW5hbHlzaXMgb2YgZGlmZmVyZW50IG11bHRpbGluZ3VhbCBwcm9tcHRpbmcgYXBwcm9hY2hlcywgc2hvd2luZyBpbiBwYXJ0aWN1bGFyIHRoYXQgc3Ryb25nIGZldy1zaG90IGxlYXJuaW5nIHBlcmZvcm1hbmNlIGFjcm9zcyBsYW5ndWFnZXMgY2FuIGJlIGFjaGlldmVkIHZpYSBjcm9zcy1saW5ndWFsIHRyYW5zZmVyIHRocm91Z2ggYm90aCB0ZW1wbGF0ZXMgYW5kIGRlbW9uc3RyYXRpb24gZXhhbXBsZXMuIEZpbmFsbHksIHdlIGV2YWx1YXRlIG91ciBtb2RlbHMgaW4gc29jaWFsIHZhbHVlIHRhc2tzIHN1Y2ggYXMgaGF0ZSBzcGVlY2ggZGV0ZWN0aW9uIGluIGZpdmUgbGFuZ3VhZ2VzIGFuZCBmaW5kIGl0IGhhcyBsaW1pdGF0aW9ucyBzaW1pbGFyIHRvIGNvbXBhcmFibGUgc2l6ZWQgR1BULTMgbW9kZWxzLiAiLDEuMCwsT3BlbiB3ZWlnaHRzIChub24tY29tbWVyY2lhbCksIlVuaXRlZCBTdGF0ZXMgb2YgQW1lcmljYSxVbml0ZWQgU3RhdGVzIG9mIEFtZXJpY2EsRnJhbmNlIiwsLCwyNTYuMCwsMjAyNi0wNS0yNSAxMjoxNTowOCswMDowMCwsLCw0MDAwMDAwLjAsIiIiQWxsIG1vZGVscyBhcmUgdHJhaW5lZCB3aXRoIGRhdGEgcGFyYWxsZWwgYW5kIGFuIGVmZmVjdGl2ZSBiYXRjaCBzaXplIG9mIDRNIHRva2VucyIiIiwiSW5kdXN0cnksSW5kdXN0cnkiLCwsLDEyOTAyNC4wLFVucmVsZWFzZWQsIk1JVCBsaWNlbnNlCmh0dHBzOi8vZ2l0aHViLmNvbS9mYWNlYm9va3Jlc2VhcmNoL2ZhaXJzZXEvdHJlZS9tYWluL2V4YW1wbGVzL3hnbG0KCmh0dHBzOi8vZ2l0aHViLmNvbS9mYWNlYm9va3Jlc2VhcmNoL2ZhaXJzZXEvYmxvYi9tYWluL2V4YW1wbGVzL3hnbG0vbW9kZWxfY2FyZC5tZCNwcmltYXJ5LWludGVuZGVkLXVzZSIsLDEwNDE1Mi4yMjU5MDEzNjE4OCwsLCwyMDYyODcuMjU1MzExOTMxODMsIk9wZXJhdGlvbiBjb3VudGluZyxIYXJkd2FyZSIsLCwsLFllcwpYR0xNLCwsTWV0YSBBSSwiWGkgVmljdG9yaWEgTGluLCBUb2RvciBNaWhheWxvdiwgTWlrZWwgQXJ0ZXR4ZSwgVGlhbmx1IFdhbmcsIFNodW9odWkgQ2hlbiwgRGFuaWVsIFNpbWlnLCBNeWxlIE90dCwgTmFtYW4gR295YWwsIFNocnV0aSBCaG9zYWxlLCBKaW5nZmVpIER1LCBSYW1ha2FudGggUGFzdW51cnUsIFNhbSBTaGxlaWZlciwgUHVuaXQgU2luZ2ggS291cmEsIFZpc2hyYXYgQ2hhdWRoYXJ5LCBCcmlhbiBPJ0hvcm8sIEplZmYgV2FuZywgTHVrZSBaZXR0bGVtb3llciwgWm9ybml0c2EgS296YXJldmEsIE1vbmEgRGlhYiwgVmVzZWxpbiBTdG95YW5vdiwgWGlhbiBMaSIsMjAyMS0xMi0yMCwsaHR0cHM6Ly9hcnhpdi5vcmcvYWJzLzIxMTIuMTA2NjgsLCwsNTY0MDAwMDAwLjAsWEdMTS01NjRNIGlzIGEgbXVsdGlsaW5ndWFsIGF1dG9yZWdyZXNzaXZlIGxhbmd1YWdlIG1vZGVsICh3aXRoIDU2NCBtaWxsaW9uIHBhcmFtZXRlcnMpIHRyYWluZWQgb24gYSBiYWxhbmNlZCBjb3JwdXMgb2YgYSBkaXZlcnNlIHNldCBvZiAzMCBsYW5ndWFnZXMgdG90YWxpbmcgNTAwIGJpbGxpb24gc3ViLXRva2Vucy4sLCwsLCwsLCxDb25maWRlbnQsLCwsLFVuaXRlZCBTdGF0ZXMgb2YgQW1lcmljYSwsLCwsLDIwMjUtMTEtMjggMTE6NTM6NDQrMDA6MDAsLCwsLCxJbmR1c3RyeSwsLCwsLCwsLCwsLCwsLCwsLApIU08sTGFuZ3VhZ2UsTGFuZ3VhZ2UgbW9kZWxpbmcvZ2VuZXJhdGlvbixUb3lvdGEgVGVjaG5vbG9naWNhbCBJbnN0aXR1dGUgYXQgQ2hpY2FnbywiRGF2aXMgWW9zaGlkYSwgS2V2aW4gR2ltcGVsIiwyMDIxLTEyLTE2LFJlY29uc2lkZXJpbmcgdGhlIFBhc3Q6IE9wdGltaXppbmcgSGlkZGVuIFN0YXRlcyBpbiBMYW5ndWFnZSBNb2RlbHMsaHR0cHM6Ly9hcnhpdi5vcmcvYWJzLzIxMTIuMDg2NTMsNC4wLCwsMzQ1MDAwMDAwLjAsLDIuMjcyMDAwMDAwMDcxZSsyMSwiYmFzZSBtb2RlbDogR3B0LTIgMzU1TSBTT1VSQ0U6IFVzZXMgcHJldHJhaW5lZCBHUFQyIHdpdGggMzQ1TSBwYXJhbSwgc28gaW1wdXRlIGZyb20gIiJMYW5ndWFnZSBNb2RlbHMgYXJlIFVuc3VwZXJ2aXNlZCBNdWx0aXRhc2sgTGVhcm5lcnMiIgoKc2FtZSAiIlNwZWN1bGF0aXZlIiIgY29uZmlkZW5jZSBsZXZlbCIsMCwsLCwsLFNwZWN1bGF0aXZlLCJXZSBwcmVzZW50IEhpZGRlbi1TdGF0ZSBPcHRpbWl6YXRpb24gKEhTTyksIGEgZ3JhZGllbnQtYmFzZWQgbWV0aG9kIGZvciBpbXByb3ZpbmcgdGhlIHBlcmZvcm1hbmNlIG9mIHRyYW5zZm9ybWVyIGxhbmd1YWdlIG1vZGVscyBhdCBpbmZlcmVuY2UgdGltZS4gU2ltaWxhciB0byBkeW5hbWljIGV2YWx1YXRpb24gKEtyYXVzZSBldCBhbC4sIDIwMTgpLCBIU08gY29tcHV0ZXMgdGhlIGdyYWRpZW50IG9mIHRoZSBsb2ctcHJvYmFiaWxpdHkgdGhlIGxhbmd1YWdlIG1vZGVsIGFzc2lnbnMgdG8gYW4gZXZhbHVhdGlvbiB0ZXh0LCBidXQgdXNlcyBpdCB0byB1cGRhdGUgdGhlIGNhY2hlZCBoaWRkZW4gc3RhdGVzIHJhdGhlciB0aGFuIHRoZSBtb2RlbCBwYXJhbWV0ZXJzLiBXZSB0ZXN0IEhTTyB3aXRoIHByZXRyYWluZWQgVHJhbnNmb3JtZXItWEwgYW5kIEdQVC0yIGxhbmd1YWdlIG1vZGVscywgZmluZGluZyBpbXByb3ZlbWVudCBvbiB0aGUgV2lraVRleHQxMDMgYW5kIFBHLTE5IGRhdGFzZXRzIGluIHRlcm1zIG9mIHBlcnBsZXhpdHksIGVzcGVjaWFsbHkgd2hlbiBldmFsdWF0aW5nIGEgbW9kZWwgb3V0c2lkZSBvZiBpdHMgdHJhaW5pbmcgZGlzdHJpYnV0aW9uLiBXZSBhbHNvIGRlbW9uc3RyYXRlIGRvd25zdHJlYW0gYXBwbGljYWJpbGl0eSBieSBzaG93aW5nIGdhaW5zIGluIHRoZSByZWNlbnRseSBkZXZlbG9wZWQgcHJvbXB0LWJhc2VkIGZldy1zaG90IGV2YWx1YXRpb24gc2V0dGluZywgYWdhaW4gd2l0aCBubyBleHRyYSBwYXJhbWV0ZXJzIG9yIHRyYWluaW5nIGRhdGEuIiwsSFNPLFVucmVsZWFzZWQsVW5pdGVkIFN0YXRlcyBvZiBBbWVyaWNhLEdQVC0yICgzNTVNKSwsLCwsMjAyNi0wNS0yNSAxMjoxNToxMCswMDowMCwsLEhTTywsLEFjYWRlbWlhLCwsLCxVbnJlbGVhc2VkLCwsLCwsLCxDb21wYXJpc29uIHdpdGggb3RoZXIgbW9kZWxzLCwsLCxObwpDb250cmlldmVyLExhbmd1YWdlLExhbmd1YWdlIG1vZGVsaW5nLCJNZXRhIEFJLFVuaXZlcnNpdHkgQ29sbGVnZSBMb25kb24gKFVDTCksUFNMIFVuaXZlcnNpdHksVW5pdmVyc2l0w6kgR3Jlbm9ibGUgQWxwZXMiLCJHYXV0aWVyIEl6YWNhcmQsIE1hdGhpbGRlIENhcm9uLCBMdWNhcyBIb3NzZWluaSwgU2ViYXN0aWFuIFJpZWRlbCwgUGlvdHIgQm9qYW5vd3NraSwgQXJtYW5kIEpvdWxpbiwgRWRvdWFyZCBHcmF2ZSIsMjAyMS0xMi0xNixVbnN1cGVydmlzZWQgRGVuc2UgSW5mb3JtYXRpb24gUmV0cmlldmFsIHdpdGggQ29udHJhc3RpdmUgTGVhcm5pbmcsaHR0cHM6Ly9hcnhpdi5vcmcvYWJzLzIxMTIuMDkxMTgsMTQ3Ny4wLFNPVEEgaW1wcm92ZW1lbnQsIiIiV2Ugb2JzZXJ2ZSB0aGF0IHdoZW4gdXNlZCBhcyBwcmUtdHJhaW5pbmcsIGNvbnRyYXN0aXZlIGxlYXJuaW5nIGxlYWRzIHRvIHN0cm9uZyBwZXJmb3JtYW5jZTogY29udHJpZXZlciBvYnRhaW5zIHRoZSBiZXN0IHJlc3VsdHMgYW1vbmcgZGVuc2UgYmktZW5jb2RlciBtZXRob2RzIGZvciB0aGUgbkRDR0AxMCwgYW5kIGlzIHN0YXRlLW9mLXRoZS1hcnQgZm9yIHRoZSByZWNhbGxAMTAwIChpbXByb3ZpbmcgdGhlIGF2ZXJhZ2UgcmVjYWxsQDEwMCBmcm9tIDY1LjAgdG8gNjcuMSkuIFRoaXMgc3Ryb25nIHJlY2FsbEAxMDAgcGVyZm9ybWFuY2UgY2FuIGJlIGZ1cnRoZXIgZXhwbG9pdGVkIGJ5IHVzaW5nIGEgY3Jvc3MtZW5jb2RlcjIgdG8gcmUtcmFuayB0aGUgcmV0cmlldmVkIGRvY3VtZW50czogdGhpcyBsZWFkcyB0byB0aGUgc3RhdGUtb2YtdGhlLWFydCBvbiA4IGRhdGFzZXRzIG9mIHRoZQpCRUlSIGJlbmNobWFyayBmb3IgdGhlIG5EQ0dAMTAsIGFzIHdlbGwgYXMgb24gYXZlcmFnZSIiIiwxMTAwMDAwMDAuMCwiQmFzZWQgb24gQkVSVCBiYXNlLCB3aGljaCBoYWQgMTEwbSBwYXJhbXMuCgoiIldlIGluaXRpYWxpemUgdGhlIG5ldHdvcmsgd2l0aCB0aGUgcHVibGljbHkgYXZhaWxhYmxlIEJFUlQgYmFzZSB1bmNhc2VkIG1vZGVsLiIiIiwxLjU3ZSsyMCwiUHJlLXRyYWluaW5nOgoiIldlIHVzZSB0aGUgcmFuZG9tIGNyb3BwaW5nIGRhdGEgYXVnbWVudGF0aW9uLCB3aXRoIGRvY3VtZW50cyBvZiAyNTYgdG9rZW5zLi4uIGJhdGNoIHNpemUgb2YgMiwwNDggYW5kIDUwMCwwMDAgc3RlcHMiIgoyNTYgKiAyMDQ4ICogNTAwayAqIDEwME0gKiA2ID0gMS41N2UyMAoKRmluZS10dW5pbmcgbG9va3MgdW5saWtlbHkgdG8gbW92ZSBmaW5hbCBzdW0gbXVjaCBiZXlvbmQgdGhpcy4iLDI2MjE0NDAwMDAwMCwsLCwsLExpa2VseSwiUmVjZW50bHksIGluZm9ybWF0aW9uIHJldHJpZXZhbCBoYXMgc2VlbiB0aGUgZW1lcmdlbmNlIG9mIGRlbnNlIHJldHJpZXZlcnMsIHVzaW5nIG5ldXJhbCBuZXR3b3JrcywgYXMgYW4gYWx0ZXJuYXRpdmUgdG8gY2xhc3NpY2FsIHNwYXJzZSBtZXRob2RzIGJhc2VkIG9uIHRlcm0tZnJlcXVlbmN5LiBUaGVzZSBtb2RlbHMgaGF2ZSBvYnRhaW5lZCBzdGF0ZS1vZi10aGUtYXJ0IHJlc3VsdHMgb24gZGF0YXNldHMgYW5kIHRhc2tzIHdoZXJlIGxhcmdlIHRyYWluaW5nIHNldHMgYXJlIGF2YWlsYWJsZS4gSG93ZXZlciwgdGhleSBkbyBub3QgdHJhbnNmZXIgd2VsbCB0byBuZXcgYXBwbGljYXRpb25zIHdpdGggbm8gdHJhaW5pbmcgZGF0YSwgYW5kIGFyZSBvdXRwZXJmb3JtZWQgYnkgdW5zdXBlcnZpc2VkIHRlcm0tZnJlcXVlbmN5IG1ldGhvZHMgc3VjaCBhcyBCTTI1LiBJbiB0aGlzIHdvcmssIHdlIGV4cGxvcmUgdGhlIGxpbWl0cyBvZiBjb250cmFzdGl2ZSBsZWFybmluZyBhcyBhIHdheSB0byB0cmFpbiB1bnN1cGVydmlzZWQgZGVuc2UgcmV0cmlldmVycyBhbmQgc2hvdyB0aGF0IGl0IGxlYWRzIHRvIHN0cm9uZyBwZXJmb3JtYW5jZSBpbiB2YXJpb3VzIHJldHJpZXZhbCBzZXR0aW5ncy4gT24gdGhlIEJFSVIgYmVuY2htYXJrIG91ciB1bnN1cGVydmlzZWQgbW9kZWwgb3V0cGVyZm9ybXMgQk0yNSBvbiAxMSBvdXQgb2YgMTUgZGF0YXNldHMgZm9yIHRoZSBSZWNhbGxAMTAwLiBXaGVuIHVzZWQgYXMgcHJlLXRyYWluaW5nIGJlZm9yZSBmaW5lLXR1bmluZywgZWl0aGVyIG9uIGEgZmV3IHRob3VzYW5kcyBpbi1kb21haW4gZXhhbXBsZXMgb3Igb24gdGhlIGxhcmdlIE1Tfk1BUkNPIGRhdGFzZXQsIG91ciBjb250cmFzdGl2ZSBtb2RlbCBsZWFkcyB0byBpbXByb3ZlbWVudHMgb24gdGhlIEJFSVIgYmVuY2htYXJrLiBGaW5hbGx5LCB3ZSBldmFsdWF0ZSBvdXIgYXBwcm9hY2ggZm9yIG11bHRpLWxpbmd1YWwgcmV0cmlldmFsLCB3aGVyZSB0cmFpbmluZyBkYXRhIGlzIGV2ZW4gc2NhcmNlciB0aGFuIGZvciBFbmdsaXNoLCBhbmQgc2hvdyB0aGF0IG91ciBhcHByb2FjaCBsZWFkcyB0byBzdHJvbmcgdW5zdXBlcnZpc2VkIHBlcmZvcm1hbmNlLiBPdXIgbW9kZWwgYWxzbyBleGhpYml0cyBzdHJvbmcgY3Jvc3MtbGluZ3VhbCB0cmFuc2ZlciB3aGVuIGZpbmUtdHVuZWQgb24gc3VwZXJ2aXNlZCBFbmdsaXNoIGRhdGEgb25seSBhbmQgZXZhbHVhdGVkIG9uIGxvdyByZXNvdXJjZXMgbGFuZ3VhZ2Ugc3VjaCBhcyBTd2FoaWxpLiBXZSBzaG93IHRoYXQgb3VyIHVuc3VwZXJ2aXNlZCBtb2RlbHMgY2FuIHBlcmZvcm0gY3Jvc3MtbGluZ3VhbCByZXRyaWV2YWwgYmV0d2VlbiBkaWZmZXJlbnQgc2NyaXB0cywgc3VjaCBhcyByZXRyaWV2aW5nIEVuZ2xpc2ggZG9jdW1lbnRzIGZyb20gQXJhYmljIHF1ZXJpZXMsIHdoaWNoIHdvdWxkIG5vdCBiZSBwb3NzaWJsZSB3aXRoIHRlcm0gbWF0Y2hpbmcgbWV0aG9kcy4iLCwsT3BlbiB3ZWlnaHRzIChub24tY29tbWVyY2lhbCksIlVuaXRlZCBTdGF0ZXMgb2YgQW1lcmljYSxVbml0ZWQgS2luZ2RvbSBvZiBHcmVhdCBCcml0YWluIGFuZCBOb3J0aGVybiBJcmVsYW5kLEZyYW5jZSxGcmFuY2UiLEJFUlQtTGFyZ2UsLGFjdHVhbGx5IEJFUlQgYmFzZSwsLDIwMjYtMDUtMjUgMTI6MTU6MDkrMDA6MDAsLCwsMjYyMTQ0LjAsIiIiNTAwayBzdGVwcyB3aXRoIGEgYmF0Y2ggc2l6ZSBvZiAyMDQ4IHdpdGggb24gYXZlcmFnZSAxMjggdG9rZW5zIHBlciBleGFtcGxlIiIgYWNjb3JkaW5nIHRvIGh0dHBzOi8vb3BlbnJldmlldy5uZXQvZm9ydW0/aWQ9aktOMXBYaTdiMCIsIkluZHVzdHJ5LEFjYWRlbWlhLEFjYWRlbWlhLEFjYWRlbWlhIiwsLCwsT3BlbiAobm9uLWNvbW1lcmNpYWwpLG5vbi1jb21tZXJjaWFsIGZvciB3ZWlnaHRzL2NvZGU6IGh0dHBzOi8vZ2l0aHViLmNvbS9mYWNlYm9va3Jlc2VhcmNoL2NvbnRyaWV2ZXIvYmxvYi9tYWluL0xJQ0VOU0UsLCwsLCwsT3BlcmF0aW9uIGNvdW50aW5nLCwsLCxZZXMKTG9uZ1Q1LExhbmd1YWdlLFRleHQgc3VtbWFyaXphdGlvbixHb29nbGUgUmVzZWFyY2gsIk1hbmR5IEd1bywgSm9zaHVhIEFpbnNsaWUsIERhdmlkIFV0aHVzLCBTYW50aWFnbyBPbnRhbm9uLCBKaWFubW8gTmksIFl1bi1Ic3VhbiBTdW5nLCBZaW5mZWkgWWFuZyIsMjAyMS0xMi0xNSxMb25nVDU6IEVmZmljaWVudCBUZXh0LVRvLVRleHQgVHJhbnNmb3JtZXIgZm9yIExvbmcgU2VxdWVuY2VzLGh0dHBzOi8vYXJ4aXYub3JnL2Ficy8yMTEyLjA3OTE2LDQwMC4wLFNPVEEgaW1wcm92ZW1lbnQsImZyb20gYWJzdHJhY3Q6ICIiV2UgYXJlIGFibGUgdG8gYWNoaWV2ZSBzdGF0ZS1vZi10aGUtYXJ0IHJlc3VsdHMgb24gc2V2ZXJhbCBzdW1tYXJpemF0aW9uIHRhc2tzIGFuZCBvdXRwZXJmb3JtIHRoZSBvcmlnaW5hbCBUNSBtb2RlbHMgb24gcXVlc3Rpb24gYW5zd2VyaW5nIHRhc2tzLiIiCgoiIlN0YXRlLW9mLXRoZS1hcnQgcmVzdWx0cyBvbiB0aGUgYXJYaXYsIFB1Yk1lZCwgQmlnUGF0ZW50LCBNZWRpYVN1bSwg</x:v>
      </x:c>
    </x:row>
    <x:row r="217" ht="18" customHeight="1">
      <x:c r="A217" s="17" t="n">
        <x:v>212</x:v>
      </x:c>
      <x:c r="B217" s="17" t="n">
        <x:v>309</x:v>
      </x:c>
      <x:c r="C217" s="94" t="str">
        <x:v>YW5kIFRyaXZpYVFBIGRhdGFzZXRzLiIiIiwzMDAwMDAwMDAwLjAsM0IgZnJvbSBzZWN0aW9uIDQuMSwsImFyY2hpdGVjdHVyZSBpcyBzcGFyc2Ugc28gd2UgY2Fubm90IHVzZSA2TkQgbWV0aG9kLApmcm9tIDMuMS4xICIid2Ugc2ltcGx5IHJlcGxhY2UgdGhlIGVuY29kZXIKc2VsZi1hdHRlbnRpb24gb3BlcmF0aW9uIGluIFQ1IHdpdGggYSBzcGFyc2Ugc2xpZGluZy0Kd2luZG93IGxvY2FsIGF0dGVudGlvbiBvcGVyYXRpb24gZm9sbG93aW5nIHRoZSBpbS0KcGxlbWVudGF0aW9uIGluIEVUQyAiIgphdCB0aGUgZW5kIG9mIHNlY3Rpb24gMy4xLjIgdGhlcmUgaXMgaW5mb3JtYXRpb24gYWJvdXQgCmNvbXBsZXhpdHkgTyhsKHIgKyBsL2spKSBvZiBsb2NhbCBhdHRlbnRpb24KZnJvbSA0LjEuMSAiIldlIHByZS10cmFpbiBMb25nVDUgbW9kZWxzIGZvciAxTSBzdGVwcyBvbgo0MDk2IGlucHV0IHNlcXVlbmNlIGxlbmd0aCBhbmQgOTEwIG91dHB1dCBzZS0KcXVlbmNlIGxlbmd0aC4KYmF0Y2ggc2l6ZSBpcyAxMjggKGZyb20gNC4xIGNvbmZpZ3VyYXRpb25zIHNlY3Rpb24pCnNvIHdpdGggbCA9IDQwOTYsIGsgPSAxNiwgciA9IDEyNywgCnNvIGwocitsL2spID0gMTU2ODc2OCwgYnV0IHdlIGFyZSBub3Qgc3VyZSBhYm91dCBjb25zdGFudC4KCmlmIG5vcm1hbCBhdHRlbnRpb24gaGF2ZSBjb21wbGV4aXR5IE8obF4yKSwgYW5kIGxeMiA9IDE2Nzc3MjE2CjE2Nzc3MjE2LzE1Njg3NjggPSAxMC43CldlIGNhbiB0cnkgdG8gZXN0aW1hdGUgdGhhdCBMb25nVDUgd291bGQgaGF2ZSAxMCB0aW1lcyBsZXNzIGNvbXB1dGUgdGhhdCBub3JtYWwgYXJjaGl0ZWN0dXJlLiIsNTI0Mjg4MDAwMDAwLCJzaXplIG9mIEM0LCBmcm9tIGh0dHBzOi8vaHVnZ2luZ2ZhY2UuY28vZGF0YXNldHMvYzQgLCBDNCBkYXRhc2V0IGlzIGEgY29sbGVjdGlvbiBvZiBhYm91dCA3NTBHQiBvZiBFbmdsaXNoLWxhbmd1YWdlIHRleHQKMjAwTSB3b3JkL0dCICogNC8zIHRva2VuL3dvcmQgKiA3NTBHQiA9IDIwMDAwMDAwMDAwMCB0b2tlbnMKCkFjdHVhbCB0b2tlbnMgc2VlbjoKMU0gc3RlcHMgKiAoNDA5NiBpbnB1dCBsZW4gKyA5MTAgb3V0cHV0IGxlbikgKiAxMjggYmF0Y2ggc2l6ZSA9IDY0MUIgdG9rZW5zLCBzbyBhcm91bmQgMy4yIGVwb2Nocy4iLCwsR29vZ2xlIFRQVSB2MywsQ29uZmlkZW50LCJSZWNlbnQgd29yayBoYXMgc2hvd24gdGhhdCBlaXRoZXIgKDEpIGluY3JlYXNpbmcgdGhlIGlucHV0IGxlbmd0aCBvciAoMikgaW5jcmVhc2luZyBtb2RlbCBzaXplIGNhbiBpbXByb3ZlIHRoZSBwZXJmb3JtYW5jZSBvZiBUcmFuc2Zvcm1lci1iYXNlZCBuZXVyYWwgbW9kZWxzLiBJbiB0aGlzIHBhcGVyLCB3ZSBwcmVzZW50IGEgbmV3IG1vZGVsLCBjYWxsZWQgTG9uZ1Q1LCB3aXRoIHdoaWNoIHdlIGV4cGxvcmUgdGhlIGVmZmVjdHMgb2Ygc2NhbGluZyBib3RoIHRoZSBpbnB1dCBsZW5ndGggYW5kIG1vZGVsIHNpemUgYXQgdGhlIHNhbWUgdGltZS4gU3BlY2lmaWNhbGx5LCB3ZSBpbnRlZ3JhdGVkIGF0dGVudGlvbiBpZGVhcyBmcm9tIGxvbmctaW5wdXQgdHJhbnNmb3JtZXJzIChFVEMpLCBhbmQgYWRvcHRlZCBwcmUtdHJhaW5pbmcgc3RyYXRlZ2llcyBmcm9tIHN1bW1hcml6YXRpb24gcHJlLXRyYWluaW5nIChQRUdBU1VTKSBpbnRvIHRoZSBzY2FsYWJsZSBUNSBhcmNoaXRlY3R1cmUuIFRoZSByZXN1bHQgaXMgYSBuZXcgYXR0ZW50aW9uIG1lY2hhbmlzbSB3ZSBjYWxsIHtcZW0gVHJhbnNpZW50IEdsb2JhbH0gKFRHbG9iYWwpLCB3aGljaCBtaW1pY3MgRVRDJ3MgbG9jYWwvZ2xvYmFsIGF0dGVudGlvbiBtZWNoYW5pc20sIGJ1dCB3aXRob3V0IHJlcXVpcmluZyBhZGRpdGlvbmFsIHNpZGUtaW5wdXRzLiBXZSBhcmUgYWJsZSB0byBhY2hpZXZlIHN0YXRlLW9mLXRoZS1hcnQgcmVzdWx0cyBvbiBzZXZlcmFsIHN1bW1hcml6YXRpb24gdGFza3MgYW5kIG91dHBlcmZvcm0gdGhlIG9yaWdpbmFsIFQ1IG1vZGVscyBvbiBxdWVzdGlvbiBhbnN3ZXJpbmcgdGFza3MuIiwsLE9wZW4gd2VpZ2h0cyAodW5yZXN0cmljdGVkKSxVbml0ZWQgU3RhdGVzIG9mIEFtZXJpY2EsLCwsMTI4LjAsLDIwMjYtMDUtMjUgMTI6MTU6MDgrMDA6MDAsLCwsNTI0Mjg4LjAsNDA5NiAqIDEyOCxJbmR1c3RyeSwsLCwsT3BlbiBzb3VyY2UsIkFwYWNoZSAyLjA6IGh0dHBzOi8vZ2l0aHViLmNvbS9nb29nbGUtcmVzZWFyY2gvbG9uZ3Q1CnRyYWluIGNvZGU6IGh0dHBzOi8vZ2l0aHViLmNvbS9nb29nbGUtcmVzZWFyY2gvbG9uZ3Q1L2Jsb2IvbWFzdGVyL2xvbmd0NS90YXNrcy5weSAiLCwsLCwsMTE2MDQ5LjUwMjE0MDgzNzg3LCwsLCwsWWVzCkVYQU9ORSAxLjAsIk11bHRpbW9kYWwsTGFuZ3VhZ2UsVmlzaW9uIiwiVHJhbnNsYXRpb24sTGFuZ3VhZ2UgbW9kZWxpbmcvZ2VuZXJhdGlvbixWaXN1YWwgcXVlc3Rpb24gYW5zd2VyaW5nIixMRywsMjAyMS0xMi0xNCwsImh0dHBzOi8vd3d3LmxnY29ycC5jb20vbWVkaWEvcmVsZWFzZS8yNzM4NyM6fjp0ZXh0PUxHJTIwQUklMjBSZXNlYXJjaCUyMHByb3Bvc2VzJTIwRVhBT05FLHBlcmZvcm1hbmNlJTIwd2hpbGUlMjBsZWFybmluZyUyMGZld2VyJTIwcGFyYW1ldGVycy4iLCxUcmFpbmluZyBjb3N0LCwzMDAwMDAwMDAwMDAuMCwsMS42OTU2ZSsyNCwiTm8gaW5kaWNhdGlvbiBvZiBob3cgaW1hZ2VzIGFyZSBwcm9jZXNzZWQuIFN1cHBvc2luZyB0aGV5IHVzZWQgc29tZXRoaW5nIGxpa2UgVmlULUgvMTQsIGFuZCB0cmFpbmluZyBpbWFnZXMgd2VyZSA1MTJ4NTEyICh0aGV5IHN0YXRlICIiRVhBT05FIHNob3dzIHJlbWFya2FibGUgcGVyZm9ybWFuY2Ugc3VjaCBhcyBbLi4uXSBvZmZlcmluZyAxMDI0eDEwMjQgc2l6ZWQgaW1hZ2Ugb3V0cHV0IiIsIGJ1dCB0eXBpY2FsbHkgdGhpcyBzaXplIG9mIGltYWdlIHRyYWluaW5nIHdvdWxkIG9ubHkgYmUgZG9uZSBkdXJpbmcgYSByZWxhdGl2ZWx5IHNob3J0LCBmaW5hbCBzdGFnZSBvZiBwcmUtdHJhaW5pbmcpLCB0aGVyZSB3b3VsZCBiZSAzN3gzNyA9IDEsMzY5IHBhdGNoZXMgcGVyIGltYWdlCjEsMzY5ICogMjUwIG1pbGxpb24gPSBhcm91bmQgMzQyIGJpbGxpb24gaW1hZ2UgcGF0Y2ggZW1iZWRkaW5ncy4KCjMwME0gcGFyYW1ldGVycyAqICgzNDIgYmlsbGlvbiArIDYwMCBiaWxsaW9uKSBpbWFnZSB0b2tlbnMgKiA2ID0gMS42OTU2ZTI0IiwsLCwsLCxTcGVjdWxhdGl2ZSwiW0RlYyAyMDIxXSAgRVhBT05FIGlzIGEgYmlsaW5ndWFsIGFydGlmaWNpYWwgaW50ZWxsaWdlbmNlIHRoYXQgaGFzIGxlYXJuZWQgdGhlIGNoYXJhY3RlcmlzdGljcyBvZiBib3RoIEtvcmVhbiBhbmQgRW5nbGlzaCBsYW5ndWFnZXMgYXQgdGhlIHNhbWUgdGltZS4gU2luY2UgdGhlIGluaXRpYWwgZGV2ZWxvcG1lbnQgbGFzdCBKdW5lLCBpdCBoYXMgY29tcGxldGVkIGxlYXJuaW5nIG9mIDEuMyBiaWxsaW9uLCAxMyBiaWxsaW9uLCAzOSBiaWxsaW9uLCBhbmQgMTc1IGJpbGxpb24gcGFyYW1ldGVyIG1vZGVscywgYW5kIGl0IGlzIGN1cnJlbnRseSBsZWFybmluZyAzMDAgYmlsbGlvbiBwYXJhbWV0cmljIG1vZGVscy4gRVhBT05FIHNob3dzIHJlbWFya2FibGUgcGVyZm9ybWFuY2Ugc3VjaCBhcyBvYnRhaW5pbmcgdGhlIGhpZ2hlc3QgRklEIHNjb3JlLCBvZmZlcmluZyAxMDI0eDEwMjQgc2l6ZWQgaW1hZ2Ugb3V0cHV0LCBhbmQgYWNoaWV2aW5nIHB1cnBvc2UgY29udmVyc2F0aW9uIGluIHRoZSBsYW5ndWFnZSBkb21haW4gYXMgd2VsbCBhcyB0aGUgaGlnaGVzdCBsZXZlbCBpbiB0aGUgZW1vdGlvbmFsIGNsYXNzaWZpY2F0aW9uIGRvbWFpbi4gIiwsLFVucmVsZWFzZWQsS29yZWEgKFJlcHVibGljIG9mKSwsLCwsLDIwMjUtMTItMDEgMTQ6MDM6MjMrMDA6MDAsLCwsLCxJbmR1c3RyeSwsLDUuMzZlKzI1LCxVbnJlbGVhc2VkLCxUcnVlLDI3MDI2MzYuMjg5MDgxODY1NSwsLFRydWUsLE9wZXJhdGlvbiBjb3VudGluZywsLCwsTm8KR0xhTSxMYW5ndWFnZSwiTGFuZ3VhZ2UgbW9kZWxpbmcvZ2VuZXJhdGlvbixRdWVzdGlvbiBhbnN3ZXJpbmciLEdvb2dsZSwiTmFuIER1LCBZYW5waW5nIEh1YW5nLCBBbmRyZXcgTS4gRGFpLCBTaW1vbiBUb25nLCBEbWl0cnkgTGVwaWtoaW4sIFl1YW56aG9uZyBYdSwgTWF4aW0gS3Jpa3VuLCBZYW5xaSBaaG91LCBBZGFtcyBXZWkgWXUsIE9yaGFuIEZpcmF0LCBCYXJyZXQgWm9waCwgTGlhbSBGZWR1cywgTWFhcnRlbiBCb3NtYSwgWm9uZ3dlaSBaaG91LCBUYW8gV2FuZywgWXUgRW1tYSBXYW5nLCBLZWxsaWUgV2Vic3RlciwgTWFyaWUgUGVsbGF0LCBLZXZpbiBSb2JpbnNvbiwgS2F0aGxlZW4gTWVpZXItSGVsbHN0ZXJuLCBUb2p1IER1a2UsIEx1Y2FzIERpeG9uLCBLdW4gWmhhbmcsIFF1b2MgViBMZSwgWW9uZ2h1aSBXdSwgWmhpZmVuZyBDaGVuLCBDbGFpcmUgQ3VpIiwyMDIxLTEyLTEzLEdMYU06IEVmZmljaWVudCBTY2FsaW5nIG9mIExhbmd1YWdlIE1vZGVscyB3aXRoIE1peHR1cmUtb2YtRXhwZXJ0cyxodHRwczovL2FyeGl2Lm9yZy9hYnMvMjExMi4wNjkwNSwxMTk4LjAsU09UQSBpbXByb3ZlbWVudCwiIiJBcyBzaG93biBpbiBUYWJsZSA1LCBHTGFNICg2NEIvNjRFKSBpcyBiZXR0ZXIgdGhhbiB0aGUgZGVuc2UgbW9kZWwgYW5kIG91dHBlcmZvcm1zIHRoZSBwcmV2aW91cyBmaW5ldHVuZWQgc3RhdGUtb2YtdGhlLWFydCAoU09UQSkgb24gdGhpcyBkYXRhc2V0IGluIHRoZSBvcGVuLWRvbWFpbiBzZXR0aW5nIiIiLDEyMDAwMDAwMDAwMDAuMCwxLjIgdHJpbGxpb24gcGFyYW1ldGVycywzLjYzNjMxMTI0MzRlKzIzLCJUaGUgbmV0d29yayBhY3RpdmF0ZXMgOTYuNiBiaWxsaW9uIHBhcmFtZXRlcnMgcGVyIHRva2VuIGFuZCB0cmFpbmVkIGZvciA2MDBCIHRva2Vucy4KCjYgKiA2MDBCICogOTYuNkIgPSAzLjQ3OGUyMwoKRGlnaXRpemluZyBmaWd1cmUgNCAoZCkgaW5kaWNhdGVzIDEzOS42NyBUUFUteWVhcnMgb2YgdHJhaW5pbmcuIAoyLjc1ZTE0ICogMTM5LjY3ICogMzY1LjI1ICogMjQgKiAzNjAwICogMC4zID0gMy42MzZlMjMKClNpbmNlIHRoZXNlIGFyZSBjbG9zZSwgd2Ugd2lsbCB1c2UgdGhlIDZOQyBlc3RpbWF0ZSBhbmQgZGVyaXZlIGhhcmR3YXJlIHV0aWxpemF0aW9uIGZyb20gdGhlIHRyYWluaW5nIHRpbWUgaW5mb3JtYXRpb24uCgpMYXRlciB0aGV5IHNheSB0aGV5IG1lYXN1cmVkIDMyNlcgcG93ZXIgdXNhZ2UgcGVyIGNoaXAsIHdoaWNoIGNvdWxkIG1heWJlIGJlIHVzZWQgdG8gZXN0aW1hdGUgdXRpbGl6YXRpb24uIiw2MDAwMDAwMDAwMDAsIlRoZSBkYXRhc2V0IGlzIG1hZGUgb2YgMS42IHRyaWxsaW9uIHRva2VucywgYnV0IGxhdGVyIGluIHRoZSBwYXBlciB0aGV5IHNheSB0aGV5IG9ubHkgdHJhaW4gdGhlIGxhcmdlc3QgbW9kZWwgZm9yIDYwMGIgdG9rZW5zLiA2MDBiIC8gMC43NSB3b3Jkcy90b2tlbiA9IDgwMGIgd29yZHMuCgoiIlRoZSBjb21wbGV0ZSBHTGFNIHRyYWluaW5nIHVzaW5nIDYwMEIgdG9rZW5zIGNvbnN1bWVzIG9ubHkgNDU2IE1XaCBhbmQgZW1pdHMgNDAuMiBuZXQgdENPMmUuIiIiLDEzNjYuMCwiTm90ZSB0aGF0IHRoZXkgZ2l2ZSBzZXZlcmFsIGVuZXJneSBlc3RpbWF0ZXMuIFVzZSB0aGUgY29tcGxldGUgdHJhaW5pbmcgZmlndXJlcyBmb3IgNjAwQiB0b2tlbnMsIG5vdCB0aGUgR1BULTMgY29tcGFyaXNvbiB2YWx1ZXMgd2l0aCAyODBCIHRva2Vucy4KCiIiMzI2VyBtZWFzdXJlZCBzeXN0ZW0gcG93ZXIgcGVyIFRQVS12NCBjaGlwIiIKIiJUaGUgY29tcGxldGUgR0xhTSB0cmFpbmluZyB1c2luZyA2MDBCIHRva2VucyBjb25zdW1lcyBvbmx5CjQ1NiBNV2giIgoxMDI0IFRQVSB2NCBjaGlwcwooNDU2IE1XaCkgLyAoMzI2Vy9jaGlwICogMTAyNCBjaGlwcykgPSAxMzY2IGhvdXJzIixHb29nbGUgVFBVIHY0LCxDb25maWRlbnQsIlNjYWxpbmcgbGFuZ3VhZ2UgbW9kZWxzIHdpdGggbW9yZSBkYXRhLCBjb21wdXRlIGFuZCBwYXJhbWV0ZXJzIGhhcyBkcml2ZW4gc2lnbmlmaWNhbnQgcHJvZ3Jlc3MgaW4gbmF0dXJhbCBsYW5ndWFnZSBwcm9jZXNzaW5nLiBGb3IgZXhhbXBsZSwgdGhhbmtzIHRvIHNjYWxpbmcsIEdQVC0zIHdhcyBhYmxlIHRvIGFjaGlldmUgc3Ryb25nIHJlc3VsdHMgb24gaW4tY29udGV4dCBsZWFybmluZyB0YXNrcy4gSG93ZXZlciwgdHJhaW5pbmcgdGhlc2UgbGFyZ2UgZGVuc2UgbW9kZWxzIHJlcXVpcmVzIHNpZ25pZmljYW50IGFtb3VudHMgb2YgY29tcHV0aW5nIHJlc291cmNlcy4gSW4gdGhpcyBwYXBlciwgd2UgcHJvcG9zZSBhbmQgZGV2ZWxvcCBhIGZhbWlseSBvZiBsYW5ndWFnZSBtb2RlbHMgbmFtZWQgR0xhTSAoR2VuZXJhbGlzdCBMYW5ndWFnZSBNb2RlbCksIHdoaWNoIHVzZXMgYSBzcGFyc2VseSBhY3RpdmF0ZWQgbWl4dHVyZS1vZi1leHBlcnRzIGFyY2hpdGVjdHVyZSB0byBzY2FsZSB0aGUgbW9kZWwgY2FwYWNpdHkgd2hpbGUgYWxzbyBpbmN1cnJpbmcgc3Vic3RhbnRpYWxseSBsZXNzIHRyYWluaW5nIGNvc3QgY29tcGFyZWQgdG8gZGVuc2UgdmFyaWFudHMuIFRoZSBsYXJnZXN0IEdMYU0gaGFzIDEuMiB0cmlsbGlvbiBwYXJhbWV0ZXJzLCB3aGljaCBpcyBhcHByb3hpbWF0ZWx5IDd4IGxhcmdlciB0aGFuIEdQVC0zLiBJdCBjb25zdW1lcyBvbmx5IDEvMyBvZiB0aGUgZW5lcmd5IHVzZWQgdG8gdHJhaW4gR1BULTMgYW5kIHJlcXVpcmVzIGhhbGYgb2YgdGhlIGNvbXB1dGF0aW9uIGZsb3BzIGZvciBpbmZlcmVuY2UsIHdoaWxlIHN0aWxsIGFjaGlldmluZyBiZXR0ZXIgb3ZlcmFsbCB6ZXJvLXNob3QgYW5kIG9uZS1zaG90IHBlcmZvcm1hbmNlIGFjcm9zcyAyOSBOTFAgdGFza3MuIiwsLFVucmVsZWFzZWQsVW5pdGVkIFN0YXRlcyBvZiBBbWVyaWNhLCwsLDEwMjQuMCwwLjI4Njk2MzY5NjQsMjAyNi0wNS0yNSAxMjoxNTowOSswMDowMCwsLCwxMDAwMDAwLjAsIiIiV2UgdXNlIGEgbWF4aW11bSBzZXF1ZW5jZQpsZW5ndGggb2YgMTAyNCB0b2tlbnMsIGFuZCBwYWNrIGVhY2ggaW5wdXQgZXhhbXBsZSB0byBoYXZlCnVwIHRvIDEgbWlsbGlvbiB0b2tlbnMgcGVyIGJhdGNoLiIiIixJbmR1c3RyeSxUcnVlLCwsMTM5ODc4NC4wLFVucmVsZWFzZWQsLFRydWUsNTQxNDM3LjQxNjI0MDAwMzgsIjZORDogNiAqIDYwMEIgKiA5Ni42QiA9IDMuNDc4ZTIzCkhhcmR3YXJlOiBEaWdpdGl6aW5nIGZpZ3VyZSA0IChkKSBpbmRpY2F0ZXMgMTM5LjY3IFRQVS15ZWFycyBvZiB0cmFpbmluZy4gMi43NWUxNCAqIDEzOS42NyAqIDM2NS4yNSAqIDI0ICogMzYwMCA9IDEuMjEyZTI0IGF0IGZ1bGwgdXRpbGl6YXRpb24KSW1wbGllcyB1dGlsaXphdGlvbiBvZiAwLjI4NwoKTUZVID0gMC4yODcwIixCRjE2LCw3MDE0ODYuMDExMTA0ODI0MywiT3BlcmF0aW9uIGNvdW50aW5nLEhhcmR3YXJlIiwsLCwsTm8KRW5naW5lLVhMKE5FKSwiTGFuZ3VhZ2UsVmlzaW9uLE11bHRpbW9kYWwiLE5hbWVkIGVudGl0eSByZWNvZ25pdGlvbiAoTkVSKSxCb3N0b24gVW5pdmVyc2l0eSwiWmhvbmdwaW5nIFpoYW5nLCBZaXdlbiBHdSwgQnJ5YW4gQS4gUGx1bW1lciIsMjAyMS0xMi0xMSxTaG93IGFuZCBXcml0ZTogRW50aXR5LWF3YXJlIEFydGljbGUgR2VuZXJhdGlvbiB3aXRoIEltYWdlIEluZm9ybWF0aW9uLGh0dHBzOi8vYXJ4aXYub3JnL2Ficy8yMTEyLjA1OTE3LDMuMCwsLDE1MDAwMDAwMDAuMCwiIiJFTkdJTkUtWEwgaGFzIDQ4IGxheWVycyBhbmQgMS41IGJpbGxpb24gcGFyYW1ldGVycywgb24gcGFyIHdpdGggR1BUMi0xLjVCIGFuZCBHUk9WRVItTWVnYSIiIiwsLDYwMjg3MTIwMCwsLCwsLCwiQXJ0aWNsZSBjb21wcmVoZW5zaW9uIGlzIGFuIGltcG9ydGFudCBjaGFsbGVuZ2UgaW4gbmF0dXJhbCBsYW5ndWFnZSBwcm9jZXNzaW5nIHdpdGggbWFueSBhcHBsaWNhdGlvbnMgc3VjaCBhcyBhcnRpY2xlIGdlbmVyYXRpb24gb3IgaW1hZ2UtdG8tYXJ0aWNsZSByZXRyaWV2YWwuIFByaW9yIHdvcmsgdHlwaWNhbGx5IGVuY29kZXMgYWxsIHRva2VucyBpbiBhcnRpY2xlcyB1bmlmb3JtbHkgdXNpbmcgcHJldHJhaW5lZCBsYW5ndWFnZSBtb2RlbHMuIEhvd2V2ZXIsIGluIG1hbnkgYXBwbGljYXRpb25zLCBzdWNoIGFzIHVuZGVyc3RhbmRpbmcgbmV3cyBzdG9yaWVzLCB0aGVzZSBhcnRpY2xlcyBhcmUgYmFzZWQgb24gcmVhbC13b3JsZCBldmVudHMgYW5kIG1heSByZWZlcmVuY2UgbWFueSBuYW1lZCBlbnRpdGllcyB0aGF0IGFyZSBkaWZmaWN1bHQgdG8gYWNjdXJhdGVseSByZWNvZ25pemUgYW5kIHByZWRpY3QgYnkgbGFuZ3VhZ2UgbW9kZWxzLiBUbyBhZGRyZXNzIHRoaXMgY2hhbGxlbmdlLCB3ZSBwcm9wb3NlIGFuIEVOdGl0eS1hd2FyZSBhcnRpY2xlIEdlbmVyYXRJb04gYW5kIHJFdHJpZXZhbCAoRU5HSU5FKSBmcmFtZXdvcmssIHRvIGV4cGxpY2l0bHkgaW5jb3Jwb3JhdGUgbmFtZWQgZW50aXRpZXMgaW50byBsYW5ndWFnZSBtb2RlbHMuIEVOR0lORSBoYXMgdHdvIG1haW4gY29tcG9uZW50czogYSBuYW1lZC1lbnRpdHkgZXh0cmFjdGlvbiBtb2R1bGUgdG8gZXh0cmFjdCBuYW1lZCBlbnRpdGllcyBmcm9tIGJvdGggbWV0YWRhdGEgYW5kIGVtYmVkZGVkIGltYWdlcyBhc3NvY2lhdGVkIHdpdGggYXJ0aWNsZXMsIGFuZCBhbiBlbnRpdHktYXdhcmUgbWVjaGFuaXNtIHRoYXQgZW5oYW5jZXMgdGhlIG1vZGVsJ3MgYWJpbGl0eSB0byByZWNvZ25pemUgYW5kIHByZWRpY3QgZW50aXR5IG5hbWVzLiBXZSBjb25kdWN0ZWQgZXhwZXJpbWVudHMgb24gdGhyZWUgcHVibGljIGRhdGFzZXRzOiBHb29kTmV3cywgVmlzdWFsTmV3cywgYW5kIFdpa2lUZXh0LCB3aGVyZSBvdXIgcmVzdWx0cyBkZW1vbnN0cmF0ZSB0aGF0IG91ciBtb2RlbCBjYW4gYm9vc3QgYm90aCBhcnRpY2xlIGdlbmVyYXRpb24gYW5kIGFydGljbGUgcmV0cmlldmFsIHBlcmZvcm1hbmNlLCB3aXRoIGEgNC01IHBlcnBsZXhpdHkgaW1wcm92ZW1lbnQgaW4gYXJ0aWNsZSBnZW5lcmF0aW9uIGFuZCBhIDMtNCUgYm9vc3QgaW4gcmVjYWxsQDEgaW4gYXJ0aWNsZSByZXRyaWV2YWwuIFdlIHJlbGVhc2Ugb3VyIGltcGxlbWVudGF0aW9uIGF0IHRoaXMgaHR0cHMgVVJMIC4iLDMuMCxFbmdpbmUtWEwoTkUpLE9wZW4gd2VpZ2h0cyAodW5yZXN0cmljdGVkKSxVbml0ZWQgU3RhdGVzIG9mIEFtZXJpY2EsR1BULTIgKDEuNUIpLCwsLCwyMDI2LTA1LTI1IDEyOjE1OjA5KzAwOjAwLCwsLCwsQWNhZGVtaWEsLCwsLE9wZW4gc291cmNlLCJNSVQsIGNvZGUgYW5kIHdlaWdodHM6IGh0dHBzOi8vZ2l0aHViLmNvbS9aaG9uZ3BpbmctWmhhbmcvRU5HSU5FIiwsLCwsLCwsLCwsLFllcwpFbmdpbmUtQmFzZSAoTkUpLCJMYW5ndWFnZSxWaXNpb24sTXVsdGltb2RhbCIsTmFtZWQgZW50aXR5IHJlY29nbml0aW9uIChORVIpLEJvc3RvbiBVbml2ZXJzaXR5LCJaaG9uZ3BpbmcgWmhhbmcsIFlpd2VuIEd1LCBCcnlhbiBBLiBQbHVtbWVyIiwyMDIxLTEyLTExLFNob3cgYW5kIFdyaXRlOiBFbnRpdHktYXdhcmUgQXJ0aWNsZSBHZW5lcmF0aW9uIHdpdGggSW1hZ2UgSW5mb3JtYXRpb24saHR0cHM6Ly9hcnhpdi5vcmcvYWJzLzIxMTIuMDU5MTcsMy4wLCwsMTI0MDAwMDAwLjAsIiIiRU5HSU5FLUJhc2UgaGFzIDEyIGxheWVycyBhbmQgMTI0IG1pbGxpb24gcGFyYW1ldGVycywgb24gcGFyIHdpdGggR1BUMi0xMjRNIGFuZCBST1ZFUi1CYXNlIiIiLCwsNjAyODcxMjAwLCwsLCwsQ29uZmlkZW50LCJBcnRpY2xlIGNvbXByZWhlbnNpb24gaXMgYW4gaW1wb3J0YW50IGNoYWxsZW5nZSBpbiBuYXR1cmFsIGxhbmd1YWdlIHByb2Nlc3Npbmcgd2l0aCBtYW55IGFwcGxpY2F0aW9ucyBzdWNoIGFzIGFydGljbGUgZ2VuZXJhdGlvbiBvciBpbWFnZS10by1hcnRpY2xlIHJldHJpZXZhbC4gUHJpb3Igd29yayB0eXBpY2FsbHkgZW5jb2RlcyBhbGwgdG9rZW5zIGluIGFydGljbGVzIHVuaWZvcm1seSB1c2luZyBwcmV0cmFpbmVkIGxhbmd1YWdlIG1vZGVscy4gSG93ZXZlciwgaW4gbWFueSBhcHBsaWNhdGlvbnMsIHN1Y2ggYXMgdW5kZXJzdGFuZGluZyBuZXdzIHN0b3JpZXMsIHRoZXNlIGFydGljbGVzIGFyZSBiYXNlZCBvbiByZWFsLXdvcmxkIGV2ZW50cyBhbmQgbWF5IHJlZmVyZW5jZSBtYW55IG5hbWVkIGVudGl0aWVzIHRoYXQgYXJlIGRpZmZpY3VsdCB0byBhY2N1cmF0ZWx5IHJlY29nbml6ZSBhbmQgcHJlZGljdCBieSBsYW5ndWFnZSBtb2RlbHMuIFRvIGFkZHJlc3MgdGhpcyBjaGFsbGVuZ2UsIHdlIHByb3Bvc2UgYW4gRU50aXR5LWF3YXJlIGFydGljbGUgR2VuZXJhdElvTiBhbmQgckV0cmlldmFsIChFTkdJTkUpIGZyYW1ld29yaywgdG8gZXhwbGljaXRseSBpbmNvcnBvcmF0ZSBuYW1lZCBlbnRpdGllcyBpbnRvIGxhbmd1YWdlIG1vZGVscy4gRU5HSU5FIGhhcyB0d28gbWFpbiBjb21wb25lbnRzOiBhIG5hbWVkLWVudGl0eSBleHRyYWN0aW9uIG1vZHVsZSB0byBleHRyYWN0IG5hbWVkIGVudGl0aWVzIGZyb20gYm90aCBtZXRhZGF0YSBhbmQgZW1iZWRkZWQgaW1hZ2VzIGFzc29jaWF0ZWQgd2l0aCBhcnRpY2xlcywgYW5kIGFuIGVudGl0eS1hd2FyZSBtZWNoYW5pc20gdGhhdCBlbmhhbmNlcyB0aGUgbW9kZWwncyBhYmlsaXR5IHRvIHJlY29nbml6ZSBhbmQgcHJlZGljdCBlbnRpdHkgbmFtZXMuIFdlIGNvbmR1Y3RlZCBleHBlcmltZW50cyBvbiB0aHJlZSBwdWJsaWMgZGF0YXNldHM6IEdvb2ROZXdzLCBWaXN1YWxOZXdzLCBhbmQgV2lraVRleHQsIHdoZXJlIG91ciByZXN1bHRzIGRlbW9uc3RyYXRlIHRoYXQgb3VyIG1vZGVsIGNhbiBib29zdCBib3RoIGFydGljbGUgZ2VuZXJhdGlvbiBhbmQgYXJ0aWNsZSByZXRyaWV2YWwgcGVyZm9ybWFuY2UsIHdpdGggYSA0LTUgcGVycGxleGl0eSBpbXByb3ZlbWVudCBpbiBhcnRpY2xlIGdlbmVyYXRpb24gYW5kIGEgMy00JSBib29zdCBpbiByZWNhbGxAMSBpbiBhcnRpY2xlIHJldHJpZXZhbC4gV2UgcmVsZWFzZSBvdXIgaW1wbGVtZW50YXRpb24gYXQgdGhpcyBodHRwcyBVUkwgLiIsMy4wLEVuZ2luZS1CYXNlIChORSksT3BlbiB3ZWlnaHRzICh1bnJlc3RyaWN0ZWQpLFVuaXRlZCBTdGF0ZXMgb2YgQW1lcmljYSwsLCwsLDIwMjYtMDUtMjUgMTI6MTU6MTErMDA6MDAsLCwsLCxBY2FkZW1pYSwsLCwsT3BlbiBzb3VyY2UsIk1JVCwgY29kZSBhbmQgd2VpZ2h0czogaHR0cHM6Ly9naXRodWIuY29tL1pob25ncGluZy1aaGFuZy9FTkdJTkUiLCwsLCwsLCwsLCwsWWVzCkVuZ2luZS1NZWRpdW0oTkUpLCJMYW5ndWFnZSxWaXNpb24sTXVsdGltb2RhbCIsTmFtZWQgZW50aXR5IHJlY29nbml0aW9uIChORVIpLEJvc3RvbiBVbml2ZXJzaXR5LCJaaG9uZ3BpbmcgWmhhbmcsIFlpd2VuIEd1LCBCcnlhbiBBLiBQbHVtbWVyIiwyMDIxLTEyLTExLFNob3cgYW5kIFdyaXRlOiBFbnRpdHktYXdhcmUgQXJ0aWNsZSBHZW5lcmF0aW9uIHdpdGggSW1hZ2UgSW5mb3JtYXRpb24saHR0cHM6Ly9hcnhpdi5vcmcvYWJzLzIxMTIuMDU5MTcsMy4wLCwsMzU1MDAwMDAwLjAsIiIiRU5HSU5FLU1lZGl1bSBoYXMgMjQgbGF5ZXJzIGFuZCAzNTUgbWlsbGlvbiBwYXJhbWV0ZXJzLCBvbiBwYXIgd2l0aCBHUFQyLTM1NU0gYW5kIEdST1ZFUi1MYXJnZSIiIiwsLDYwMjg3MTIwMCwsLCwsLENvbmZpZGVudCwiQXJ0aWNsZSBjb21wcmVoZW5zaW9uIGlzIGFuIGltcG9ydGFudCBjaGFsbGVuZ2UgaW4gbmF0dXJhbCBsYW5ndWFnZSBwcm9jZXNzaW5nIHdpdGggbWFueSBhcHBsaWNhdGlvbnMgc3VjaCBhcyBhcnRpY2xlIGdlbmVyYXRpb24gb3IgaW1hZ2UtdG8tYXJ0aWNsZSByZXRyaWV2YWwuIFByaW9yIHdvcmsgdHlwaWNhbGx5IGVuY29kZXMgYWxsIHRva2VucyBpbiBhcnRpY2xlcyB1bmlmb3JtbHkgdXNpbmcgcHJldHJhaW5lZCBsYW5ndWFnZSBtb2RlbHMuIEhvd2V2ZXIsIGluIG1hbnkgYXBwbGljYXRpb25zLCBzdWNoIGFzIHVuZGVyc3RhbmRpbmcgbmV3cyBzdG9yaWVzLCB0aGVzZSBhcnRpY2xlcyBhcmUgYmFzZWQgb24gcmVhbC13b3JsZCBldmVudHMgYW5kIG1heSByZWZlcmVuY2UgbWFueSBuYW1lZCBlbnRpdGllcyB0aGF0IGFyZSBkaWZmaWN1bHQgdG8gYWNjdXJhdGVseSByZWNvZ25pemUgYW5kIHByZWRpY3QgYnkgbGFuZ3VhZ2UgbW9kZWxzLiBUbyBhZGRyZXNzIHRoaXMgY2hhbGxlbmdlLCB3ZSBwcm9wb3NlIGFuIEVOdGl0eS1hd2FyZSBhcnRpY2xlIEdlbmVyYXRJb04gYW5kIHJFdHJpZXZhbCAoRU5HSU5FKSBmcmFtZXdvcmssIHRvIGV4cGxpY2l0bHkgaW5jb3Jwb3JhdGUgbmFtZWQgZW50aXRpZXMgaW50byBsYW5ndWFnZSBtb2RlbHMuIEVOR0lORSBoYXMgdHdvIG1haW4gY29tcG9uZW50czogYSBuYW1lZC1lbnRpdHkgZXh0cmFjdGlvbiBtb2R1bGUgdG8gZXh0cmFjdCBuYW1lZCBlbnRpdGllcyBmcm9tIGJvdGggbWV0YWRhdGEgYW5kIGVtYmVkZGVkIGltYWdlcyBhc3NvY2lhdGVkIHdpdGggYXJ0aWNsZXMsIGFuZCBhbiBlbnRpdHktYXdhcmUgbWVjaGFuaXNtIHRoYXQgZW5oYW5jZXMgdGhlIG1vZGVsJ3MgYWJpbGl0eSB0byByZWNvZ25pemUgYW5kIHByZWRpY3QgZW50aXR5IG5hbWVzLiBXZSBjb25kdWN0ZWQgZXhwZXJpbWVudHMgb24gdGhyZWUgcHVibGljIGRhdGFzZXRzOiBHb29kTmV3cywgVmlzdWFsTmV3cywgYW5kIFdpa2lUZXh0LCB3aGVyZSBvdXIgcmVzdWx0cyBkZW1vbnN0cmF0ZSB0aGF0IG91ciBtb2RlbCBjYW4gYm9vc3QgYm90aCBhcnRpY2xlIGdlbmVyYXRpb24gYW5kIGFydGljbGUgcmV0cmlldmFsIHBlcmZvcm1hbmNlLCB3aXRoIGEgNC01IHBlcnBsZXhpdHkgaW1wcm92ZW1lbnQgaW4gYXJ0aWNsZSBnZW5lcmF0aW9uIGFuZCBhIDMtNCUgYm9vc3QgaW4gcmVjYWxsQDEgaW4gYXJ0aWNsZSByZXRyaWV2YWwuIFdlIHJlbGVhc2Ugb3VyIGltcGxlbWVudGF0aW9uIGF0IHRoaXMgaHR0cHMgVVJMIC4iLDMuMCxFbmdpbi1NZWRpdW0oTkUpLE9wZW4gd2VpZ2h0cyAodW5yZXN0cmljdGVkKSxVbml0ZWQgU3RhdGVzIG9mIEFtZXJpY2EsLCwsLCwyMDI2LTA1LTI1IDEyOjE1OjA5KzAwOjAwLCwsLCwsQWNhZGVtaWEsLCwsLE9wZW4gc291cmNlLCJNSVQsIGNvZGUgYW5kIHdlaWdodHM6IGh0dHBzOi8vZ2l0aHViLmNvbS9aaG9uZ3BpbmctWmhhbmcvRU5HSU5FIiwsLCwsLCwsLCwsLFllcwpHb3BoZXIgKDI4MEIpLExhbmd1YWdlLCJMYW5ndWFnZSBtb2RlbGluZyxRdWVzdGlvbiBhbnN3ZXJpbmciLERlZXBNaW5kLCJKYWNrIFcuIFJhZSwgU2ViYXN0aWFuIEJvcmdlYXVkLCBUcmV2b3IgQ2FpLCBLYXRpZSBNaWxsaWNhbiwgSm9yZGFuIEhvZmZtYW5uLCBGcmFuY2lzIFNvbmcsIEpvaG4gQXNsYW5pZGVzLCBTYXJhaCBIZW5kZXJzb24sIFJvbWFuIFJpbmcsIFN1c2FubmFoIFlvdW5nLCBFbGl6YSBSdXRoZXJmb3JkLCBUb20gSGVubmlnYW4sIEphY29iIE1lbmljaywgQWxiaW4gQ2Fzc2lyZXIsIFJpY2hhcmQgUG93ZWxsLCBHZW9yZ2UgdmFuIGRlbiBEcmllc3NjaGUsIExpc2EgQW5uZSBIZW5kcmlja3MsIE1hcmliZXRoIFJhdWgsIFBvLVNlbiBIdWFuZywgQW1lbGlhIEdsYWVzZSwgSm9oYW5uZXMgV2VsYmwsIFN1bWFudGggRGF0aGF0aHJpLCBTYWZmcm9uIEh1YW5nLCBKb25hdGhhbiBVZXNhdG8sIEpvaG4gTWVsbG9yLCBJcmluYSBIaWdnaW5zLCBBbnRvbmlhIENyZXN3ZWxsLCBOYXQgTWNBbGVlc2UsIEFteSBXdSwgRXJpY2ggRWxzZW4sIFNpZGRoYW50IEpheWFrdW1hciwgRWxlbmEgQnVjaGF0c2theWEsIERhdmlkIEJ1ZGRlbiwgRXNtZSBTdXRoZXJsYW5kLCBLYXJlbiBTaW1vbnlhbiwgTWljaGVsYSBQYWdhbmluaSwgTGF1cmVudCBTaWZyZSwgTGVuYSBNYXJ0ZW5zLCBYaWFuZyBMb3JyYWluZSBMaSwgQWRoaWd1bmEgS3VuY29ybywgQWlkYSBOZW1hdHphZGVoLCBFbGVuYSBHcmlib3Zza2F5YSwgRG9tZW5pYyBEb25hdG8sIEFuZ2VsaWtpIExhemFyaWRvdSwgQXJ0aHVyIE1lbnNjaCwgSmVhbi1CYXB0aXN0ZSBMZXNwaWF1LCBNYXJpYSBUc2ltcG91a2VsbGksIE5pa29sYWkgR3JpZ29yZXYsIERvdWcgRnJpdHosIFRoaWJhdWx0IFNvdHRpYXV4LCBNYW50YXMgUGFqYXJza2FzLCBUb2J5IFBvaGxlbiwgWmhpdGFvIEdvbmcsIERhbmllbCBUb3lhbWEsIEN5cHJpZW4gZGUgTWFzc29uIGQnQXV0dW1lLCBZdWppYSBMaSwgVGF5ZnVuIFRlcnppLCBWbGFkaW1pciBNaWt1bGlrLCBJZ29yIEJhYnVzY2hraW4sIEFpZGFuIENsYXJrLCBEaWVnbyBkZSBMYXMgQ2FzYXMsIEF1cmVsaWEgR3V5LCBDaHJpcyBKb25lcywgSmFtZXMgQnJhZGJ1cnksIE1hdHRoZXcgSm9obnNvbiwgQmxha2UgSGVjaHRtYW4sIExhdXJhIFdlaWRpbmdlciwgSWFzb24gR2FicmllbCwgV2lsbGlhbSBJc2FhYywgRWQgTG9ja2hhcnQsIFNpbW9uIE9zaW5kZXJvLCBMYXVyYSBSaW1lbGwsIENocmlzIER5ZXIsIE9yaW9sIFZpbnlhbHMsIEthcmVlbSBBeW91YiwgSmVmZiBTdGFud2F5LCBMb3JyYXluZSBCZW5uZXR0LCBEZW1pcyBIYXNzYWJpcywgS29yYXkgS2F2dWtjdW9nbHUsIEdlb2ZmcmV5IElydmluZyIsMjAyMS0xMi0wOCwiIiJTY2FsaW5nIExhbmd1YWdlIE1vZGVsczogTWV0aG9kcywgQW5hbHlzaXMgJiBJbnNpZ2h0cyBmcm9tIFRyYWluaW5nIEdvcGhlciIiIixodHRwczovL2FyeGl2Lm9yZy9hYnMvMjExMi4xMTQ0NiwxNjA1LjAsU09UQSBpbXByb3ZlbWVudCwiIiJUaGVzZSBtb2RlbHMgYXJlIGV2YWx1YXRlZCBvbiAxNTIgZGl2ZXJzZSB0YXNrcywgYWNoaWV2aW5nIHN0YXRlLW9mLXRoZS1hcnQgcGVyZm9ybWFuY2UgYWNyb3NzIHRoZSBtYWpvcml0eSIiIiwyODAwMDAwMDAwMDAuMCwiTGFuZ3VhZ2UgbW9kZWxsaW5nIHByb3ZpZGVzIGEgc3RlcCB0b3dhcmRzIGludGVsbGlnZW50IGNvbW11bmljYXRpb24gc3lzdGVtcyBieSBoYXJuZXNzaW5nIGxhcmdlIHJlcG9zaXRvcmllcyBvZiB3cml0dGVuIGh1bWFuIGtub3dsZWRnZSB0byBiZXR0ZXIgcHJlZGljdCBhbmQgdW5kZXJzdGFuZCB0aGUgd29ybGQuIEluIHRoaXMgcGFwZXIsIHdlIHByZXNlbnQgYW4gYW5hbHlzaXMgb2YgVHJhbnNmb3JtZXItYmFzZWQgbGFuZ3VhZ2UgbW9kZWwgcGVyZm9ybWFuY2UgYWNyb3NzIGEgd2lkZSByYW5nZSBvZiBtb2RlbCBzY2FsZXMgLS0gZnJvbSBtb2RlbHMgd2l0aCB0ZW5zIG9mIG1pbGxpb25zIG9mIHBhcmFtZXRlcnMgdXAgdG8gYSAyODAgYmlsbGlvbiBwYXJhbWV0ZXIgbW9kZWwgY2FsbGVkIEdvcGhlci4gVGhlc2UgbW9kZWxzIGFyZSBldmFsdWF0ZWQgb24gMTUyIGRpdmVyc2UgdGFza3MsIGFjaGlldmluZyBzdGF0ZS1vZi10aGUtYXJ0IHBlcmZvcm1hbmNlIGFjcm9zcyB0aGUgbWFqb3JpdHkuIEdhaW5zIGZyb20gc2NhbGUgYXJlIGxhcmdlc3QgaW4gYXJlYXMgc3VjaCBhcyByZWFkaW5nIGNvbXByZWhlbnNpb24sIGZhY3QtY2hlY2tpbmcsIGFuZCB0aGUgaWRlbnRpZmljYXRpb24gb2YgdG94aWMgbGFuZ3VhZ2UsIGJ1dCBsb2dpY2FsIGFuZCBtYXRoZW1hdGljYWwgcmVhc29uaW5nIHNlZSBsZXNzIGJlbmVmaXQuIFdlIHByb3ZpZGUgYSBob2xpc3RpYyBhbmFseXNpcyBvZiB0aGUgdHJhaW5pbmcgZGF0YXNldCBhbmQgbW9kZWwncyBiZWhhdmlvdXIsIGNvdmVyaW5nIHRoZSBpbnRlcnNlY3Rpb24gb2YgbW9kZWwgc2NhbGUgd2l0aCBiaWFzIGFuZCB0b3hpY2l0eS4gRmluYWxseSB3ZSBkaXNjdXNzIHRoZSBhcHBsaWNhdGlvbiBvZiBsYW5ndWFnZSBtb2RlbHMgdG8gQUkgc2FmZXR5IGFuZCB0aGUgbWl0aWdhdGlvbiBvZiBkb3duc3RyZWFtIGhhcm1zLiIsNi4zMWUrMjMsIlRhYmxlIEEyNgo2LjMxRSswOCBUcmFpbiBQRkxPUHMiLDMwMDAwMDAwMDAwMCwiIiJXZSB0cmFpbiBhbGwgbW9kZWxzIGZvciAzMDAgYmlsbGlvbiB0b2tlbnMgd2l0aCBhIDIwNDggdG9rZW4gY29udGV4dCB3aW5kb3csIHVzaW5nIHRoZSBBZGFtIChLaW5nbWEgYW5kIEJhLCAyMDE0KSBvcHRpbWlzZXIuIiIKCjEgdG9rZW4gfiAwLjc1IHdvcmRzIiw5MjAuMCwiIiJXZSB0cmFpbmVkIEdvcGhlciBmb3IgOTIwIGhvdXJzIGluIE5vdmVtYmVyIGFuZCBEZWNlbWJlciAyMDIwIGluIEdvb2dsZeKAmXMgR2VvcmdpYSBkYXRhY2VudHJlLiBUaGUgUFVFIG9mIHRoZSBkYXRhY2VudGVyIGF0IHRoaXMgdGltZSB3YXMgMS4wODsgdGhlIG5ldCB0Q08yZSBwZXIgTVdoIGluIE9jdG9iZXIgMjAyMCB3YXMgMC4zMy4gVXNpbmcgYW4gZXN0aW1hdGUgb2YgMjgzVyBkcmF3biBwZXIgY2hpcCwgdGhpcyBsZWFkcyB0byBhIHRvdGFsIG9mIDM4MCBuZXQgdENPMmUiIiIsR29vZ2xlIFRQVSB2MyxTZWxmLXN1cGVydmlzZWQgbGVhcm5pbmcsQ29uZmlkZW50LCJXZSBlbmhhbmNlIGF1dG8tcmVncmVzc2l2ZSBsYW5ndWFnZSBtb2RlbHMgYnkgY29uZGl0aW9uaW5nIG9uIGRvY3VtZW50IGNodW5rcyByZXRyaWV2ZWQgZnJvbSBhIGxhcmdlIGNvcnB1cywgYmFzZWQgb24gbG9jYWwgc2ltaWxhcml0eSB3aXRoIHByZWNlZGluZyB0b2tlbnMuIFdpdGggYSAyIHRyaWxsaW9uIHRva2VuIGRhdGFiYXNlLCBvdXIgUmV0cmlldmFsLUVuaGFuY2VkIFRyYW5zZm9ybWVyIChSRVRSTykgb2J0YWlucyBjb21wYXJhYmxlIHBlcmZvcm1hbmNlIHRvIEdQVC0zIGFuZCBKdXJhc3NpYy0xIG9uIHRoZSBQaWxlLCBkZXNwaXRlIHVzaW5nIDI1w5cgZmV3ZXIgcGFyYW1ldGVycy4gQWZ0ZXIgZmluZS10dW5pbmcsIFJFVFJPIHBlcmZvcm1hbmNlIHRyYW5zbGF0ZXMgdG8gZG93bnN0cmVhbSBrbm93bGVkZ2UtaW50ZW5zaXZlIHRhc2tzIHN1Y2ggYXMgcXVlc3Rpb24gYW5zd2VyaW5nLiBSRVRSTyBjb21iaW5lcyBhIGZyb3plbiBCZXJ0IHJldHJpZXZlciwgYSBkaWZmZXJlbnRpYWJsZSBlbmNvZGVyIGFuZCBhIGNodW5rZWQgY3Jvc3MtYXR0ZW50aW9uIG1lY2hhbmlzbSB0byBwcmVkaWN0IHRva2VucyBiYXNlZCBvbiBhbiBvcmRlciBvZiBtYWduaXR1ZGUgbW9yZSBkYXRhIHRoYW4gd2hhdCBpcyB0eXBpY2FsbHkgY29uc3VtZWQgZHVyaW5nIHRyYWluaW5nLiBXZSB0eXBpY2FsbHkgdHJhaW4gUkVUUk8gZnJvbSBzY3JhdGNoLCB5ZXQgY2FuIGFsc28gcmFwaWRseSBSRVRST2ZpdCBwcmUtdHJhaW5lZCB0cmFuc2Zvcm1lcnMgd2l0aCByZXRyaWV2YWwgYW5kIHN0aWxsIGFjaGlldmUgZ29vZCBwZXJmb3JtYW5jZS4gT3VyIHdvcmsgb3BlbnMgdXAgbmV3IGF2ZW51ZXMgZm9yIGltcHJvdmluZyBsYW5ndWFnZSBtb2RlbHMgdGhyb3VnaCBleHBsaWNpdCBtZW1vcnkgYXQgdW5wcmVjZWRlbnRlZCBzY2FsZS4iLDEuMCxHb3BoZXIgKDI4MEIpLFVucmVsZWFzZWQsVW5pdGVkIEtpbmdkb20gb2YgR3JlYXQgQnJpdGFpbiBhbmQgTm9ydGhlcm4gSXJlbGFuZCwsLCw0MDk2LjAsMC4zNzgsMjAyNi0wNS0yNSAxMjoxNTowOCswMDowMCwsLCw2MDAwMDAwLjAsIlRhYmxlIDEuICIiRnVydGhlcm1vcmUsIHdlIGluY3JlYXNlIEdvcGhlcuKAmXMgYmF0Y2ggc2l6ZSBmcm9tIHRocmVlIHRvIHNpeCBtaWxsaW9uIHRva2VucyBwZXIgYmF0Y2ggZHVyaW5nIHRyYWluaW5nIiIiLEluZHVzdHJ5LCwsLDM3NjgzMjAuMCxVbnJlbGVhc2VkLCxUcnVlLDY0MDYxNi44NTIyMzQ2MTUxLCJDb21wdXRlIHVzZWQgdG8gdHJhaW4gbW9kZWwgKHRhYmxlIEEyNik6IDYuMzFlMjMgCk1heGltdW0gcG9zc2JsZSBjb21wdXRlIGJhc2VkIG9uIEdQVS1ob3VycyBhdCAxMDAlIHV0aWxpemF0aW9uOiA5MjAgKiA0MDk2ICogMzYwMCAqIDEuMjNlMTQgPSAgMS42NjllMjQKClRoZXJlZm9yZSwgd2UgY2FuIGNhbGN1bGF0ZSB1dGlsaXphdGlvbjoKTUZVID0gNi4zMWUyMyAvIDEuNjY5ZTI0ID0gMC4zNzgwIixCRjE2LFRydWUsMzcxNDE2My4wMDc5MDY0ODQ0LFJlcG9ydGVkLCwsLCxObwpHb3BoZXIgKDcuMUIpLExhbmd1YWdlLExhbmd1YWdlIG1vZGVsaW5nL2dlbmVyYXRpb24sRGVlcE1pbmQsIkphY2sgVy4gUmFlLCBTZWJhc3RpYW4gQm9yZ2VhdWQsIFRyZXZvciBDYWksIEthdGllIE1pbGxpY2FuLCBKb3JkYW4gSG9mZm1hbm4sIEZyYW5jaXMgU29uZywgSm9obiBBc2xhbmlkZXMsIFNhcmFoIEhlbmRlcnNvbiwgUm9tYW4gUmluZywgU3VzYW5uYWggWW91bmcsIEVsaXphIFJ1dGhlcmZvcmQsIFRvbSBIZW5uaWdhbiwgSmFjb2IgTWVuaWNrLCBBbGJpbiBDYXNzaXJlciwgUmljaGFyZCBQb3dlbGwsIEdlb3JnZSB2YW4gZGVuIERyaWVzc2NoZSwgTGlzYSBBbm5lIEhlbmRyaWNrcywgTWFyaWJldGggUmF1aCwgUG8tU2VuIEh1YW5nLCBBbWVsaWEgR2xhZXNlLCBKb2hhbm5lcyBXZWxibCwgU3VtYW50aCBEYXRoYXRocmksIFNhZmZyb24gSHVhbmcsIEpvbmF0aGFuIFVlc2F0bywgSm9obiBNZWxsb3IsIElyaW5hIEhpZ2dpbnMsIEFudG9uaWEgQ3Jlc3dlbGwsIE5hdCBNY0FsZWVzZSwgQW15IFd1LCBFcmljaCBFbHNlbiwgU2lkZGhhbnQgSmF5YWt1bWFyLCBFbGVuYSBCdWNoYXRza2F5YSwgRGF2aWQgQnVkZGVuLCBFc21lIFN1dGhlcmxhbmQsIEthcmVuIFNpbW9ueWFuLCBNaWNoZWxhIFBhZ2FuaW5pLCBMYXVyZW50IFNpZnJlLCBMZW5hIE1hcnRlbnMsIFhpYW5nIExvcnJhaW5lIExpLCBBZGhpZ3VuYSBLdW5jb3JvLCBBaWRhIE5lbWF0emFkZWgsIEVsZW5hIEdyaWJvdnNrYXlhLCBEb21lbmljIERvbmF0bywgQW5nZWxpa2kgTGF6YXJpZG91LCBBcnRodXIgTWVuc2NoLCBKZWFuLUJhcHRpc3RlIExlc3BpYXUsIE1hcmlhIFRzaW1wb3VrZWxsaSwgTmlrb2xhaSBHcmlnb3JldiwgRG91ZyBGcml0eiwgVGhpYmF1bHQgU290dGlhdXgsIE1hbnRhcyBQYWphcnNrYXMsIFRvYnkgUG9obGVuLCBaaGl0YW8gR29uZywgRGFuaWVsIFRveWFtYSwgQ3lwcmllbiBkZSBNYXNzb24gZCdBdXR1bWUsIFl1amlhIExpLCBUYXlmdW4gVGVyemksIFZsYWRpbWlyIE1pa3VsaWssIElnb3IgQmFidXNjaGtpbiwgQWlkYW4gQ2xhcmssIERpZWdvIGRlIExhcyBDYXNhcywgQXVyZWxpYSBHdXksIENocmlzIEpvbmVzLCBKYW1lcyBCcmFkYnVyeSwgTWF0dGhldyBKb2huc29uLCBCbGFrZSBIZWNodG1hbiwgTGF1cmEgV2VpZGluZ2VyLCBJYXNvbiBHYWJyaWVsLCBXaWxsaWFtIElzYWFjLCBFZCBMb2NraGFydCwgU2ltb24gT3NpbmRlcm8sIExhdXJhIFJpbWVsbCwgQ2hyaXMgRHllciwgT3Jpb2wgVmlueWFscywgS2FyZWVtIEF5b3ViLCBKZWZmIFN0YW53YXksIExvcnJheW5lIEJlbm5ldHQsIERlbWlzIEhhc3NhYmlzLCBLb3JheSBLYXZ1a2N1b2dsdSwgR2VvZmZyZXkgSXJ2aW5nIiwyMDIxLTEyLTA4LCIiIlNjYWxpbmcgTGFuZ3VhZ2UgTW9kZWxzOiBNZXRob2RzLCBBbmFseXNpcyAmIEluc2lnaHRzIGZyb20gVHJhaW5pbmcgR29waGVyIiIiLGh0dHBzOi8vYXJ4aXYub3JnL2Ficy8yMTEyLjExNDQ2LDE2MDUuMCwsLDcxMDAwMDAwMDAuMCw3LjFCLCwsMzAwMDAwMDAwLCIiIldlIHRyYWluIGFsbCBtb2RlbHMgZm9yIDMwMCBiaWxsaW9uIHRva2VucyB3aXRoIGEgMjA0OCB0b2tlbiBjb250ZXh0IHdpbmRvdywgdXNpbmcgdGhlIEFkYW0gKEtpbmdtYSBhbmQgQmEsIDIwMTQpIG9wdGltaXNlci4iIgoKMSB0b2tlbiB+IDAuNzUgd29yZHMiLCwsLCxDb25maWRlbnQsIkxhbmd1YWdlIG1vZGVsbGluZyBwcm92aWRlcyBhIHN0ZXAgdG93YXJkcyBpbnRlbGxpZ2VudCBjb21tdW5pY2F0aW9uIHN5c3RlbXMgYnkgaGFybmVzc2luZyBsYXJnZSByZXBvc2l0b3JpZXMgb2Ygd3JpdHRlbiBodW1hbiBrbm93bGVkZ2UgdG8gYmV0dGVyIHByZWRpY3QgYW5kIHVuZGVyc3RhbmQgdGhlIHdvcmxkLiBJbiB0aGlzIHBhcGVyLCB3ZSBwcmVzZW50IGFuIGFuYWx5c2lzIG9mIFRyYW5zZm9ybWVyLWJhc2VkIGxhbmd1YWdlIG1vZGVsIHBlcmZvcm1hbmNlIGFjcm9zcyBhIHdpZGUgcmFuZ2Ugb2YgbW9kZWwgc2NhbGVzIC0tIGZyb20gbW9kZWxzIHdpdGggdGVucyBvZiBtaWxsaW9ucyBvZiBwYXJhbWV0ZXJzIHVwIHRvIGEgMjgwIGJpbGxpb24gcGFyYW1ldGVyIG1vZGVsIGNhbGxlZCBHb3BoZXIuIFRoZXNlIG1vZGVscyBhcmUgZXZhbHVhdGVkIG9uIDE1MiBkaXZlcnNlIHRhc2tzLCBhY2hpZXZpbmcgc3RhdGUtb2YtdGhlLWFydCBwZXJmb3JtYW5jZSBhY3Jvc3MgdGhlIG1ham9yaXR5LiBHYWlucyBmcm9tIHNjYWxlIGFyZSBsYXJnZXN0IGluIGFyZWFzIHN1Y2ggYXMgcmVhZGluZyBjb21wcmVoZW5zaW9uLCBmYWN0LWNoZWNraW5nLCBhbmQgdGhlIGlkZW50aWZpY2F0aW9uIG9mIHRveGljIGxhbmd1YWdlLCBidXQgbG9naWNhbCBhbmQgbWF0aGVtYXRpY2FsIHJlYXNvbmluZyBzZWUgbGVzcyBiZW5lZml0LiBXZSBwcm92aWRlIGEgaG9saXN0aWMgYW5hbHlzaXMgb2YgdGhlIHRyYWluaW5nIGRhdGFzZXQgYW5kIG1vZGVsJ3MgYmVoYXZpb3VyLCBjb3ZlcmluZyB0aGUgaW50ZXJzZWN0aW9uIG9mIG1vZGVsIHNjYWxlIHdpdGggYmlhcyBhbmQgdG94aWNpdHkuIEZpbmFsbHkgd2UgZGlzY3VzcyB0aGUgYXBwbGljYXRpb24gb2YgbGFuZ3VhZ2UgbW9kZWxzIHRvIEFJIHNhZmV0eSBhbmQgdGhlIG1pdGlnYXRpb24gb2YgZG93bnN0cmVhbSBoYXJtcy4iLDEuMCxHb3BoZXIgKDcuMUIpLFVucmVsZWFzZWQsVW5pdGVkIEtpbmdkb20gb2YgR3JlYXQgQnJpdGFpbiBhbmQgTm9ydGhlcm4gSXJlbGFuZCwsLCwsLDIwMjYtMDUtMjUgMTI6MTU6MTErMDA6MDAsLCwsLCxJbmR1c3RyeSwsLCwsVW5yZWxlYXNlZCwsLCwsLCwsLCwsLCxObwpTdHVkZW50IG9mIEdhbWVzLEdhbWVzLCJDaGVzcyxHbyxQb2tlciIsRGVlcE1pbmQsIk1hcnRpbiBTY2htaWQsIE1hdGVqIE1vcmF2Y2lrLCBOZWlsIEJ1cmNoLCBSdWRvbGYgS2FkbGVjLCBKb3NoIERhdmlkc29uLCBLZXZpbiBXYXVnaCwgTm9sYW4gQmFyZCwgRmluYmFyciBUaW1iZXJzLCBNYXJjIExhbmN0b3QsIFphY2ggSG9sbGFuZCwgRWxuYXogRGF2b29kaSwgQWxkZW4gQ2hyaXN0aWFuc29uLCBNaWNoYWVsIEJvd2xpbmciLDIwMjEtMTItMDYsUGxheWVyIG9mIEdhbWVzLGh0dHBzOi8vYXJ4aXYub3JnL2Ficy8yMTEyLjAzMTc4LDMyLjAsU09UQSBpbXByb3ZlbWVudCwiIiJQbGF5ZXIgb2YgR2FtZXMgcmVhY2hlcyBzdHJvbmcgcGVyZm9ybWFuY2UgaW4gY2hlc3MgYW5kIEdvLCBiZWF0cyB0aGUgc3Ryb25nZXN0IG9wZW5seSBhdmFpbGFibGUgYWdlbnQgaW4gaGVhZHMtdXAgbm8tbGltaXQgVGV4YXMgaG9sZCdlbSBwb2tlciAoU2x1bWJvdCksIGFuZCBkZWZlYXRzIHRoZSBzdGF0ZS1vZi10aGUtYXJ0IGFnZW50IGluIFNjb3RsYW5kIFlhcmQiIiIsLCwzLjY2NzkyNzMwMDQ2ODI4NjZlKzIyLCIiIldlIHRyYWluZWQgYSB2ZXJzaW9uIG9mIEFscGhhWmVybyB1c2luZyBpdHMgb3JpZ2luYWwgc2V0dGluZ3MgaW4gY2hlc3MgYW5kIEdvLCBlLmcuICwgdXNpbmcgODAwIE1DVFMgc2ltdWxhdGlvbnMgZHVyaW5nIHRyYWluaW5nLCB3aXRoIDM1MDAgY29uY3VycmVudCBhY3RvcnMgZWFjaCBvbiBhIHNpbmdsZSBUUFV2NCwgZm9yIGEgdG90YWwgb2YgODAwayB0cmFpbmluZyBzdGVwcy4gU09HIHdhcyB0cmFpbmVkIHVzaW5nIGEgc2ltaWxhciBhbW91bnQgb2YgVFBVIHJlc291cmNlcy4iIiIsMjQ1NzYwMDAwMDAwLCwsLCwsU3BlY3VsYXRpdmUsIkdhbWVzIGhhdmUgYSBsb25nIGhpc3RvcnkgYXMgYmVuY2htYXJrcyBmb3IgcHJvZ3Jlc3MgaW4gYXJ0aWZpY2lhbCBpbnRlbGxpZ2VuY2UuIEFwcHJvYWNoZXMgdXNpbmcgc2VhcmNoIGFuZCBsZWFybmluZyBwcm9kdWNlZCBzdHJvbmcgcGVyZm9ybWFuY2UgYWNyb3NzIG1hbnkgcGVyZmVjdCBpbmZvcm1hdGlvbiBnYW1lcywgYW5kIGFwcHJvYWNoZXMgdXNpbmcgZ2FtZS10aGVvcmV0aWMgcmVhc29uaW5nIGFuZCBsZWFybmluZyBkZW1vbnN0cmF0ZWQgc3Ryb25nIHBlcmZvcm1hbmNlIGZvciBzcGVjaWZpYyBpbXBlcmZlY3QgaW5mb3JtYXRpb24gcG9rZXIgdmFyaWFudHMuIFdlIGludHJvZHVjZSBTdHVkZW50IG9mIEdhbWVzLCBhIGdlbmVyYWwtcHVycG9zZSBhbGdvcml0aG0gdGhhdCB1bmlmaWVzIHByZXZpb3VzIGFwcHJvYWNoZXMsIGNvbWJpbmluZyBndWlkZWQg</x:v>
      </x:c>
    </x:row>
    <x:row r="218" ht="18" customHeight="1">
      <x:c r="A218" s="17" t="n">
        <x:v>213</x:v>
      </x:c>
      <x:c r="B218" s="17" t="n">
        <x:v>309</x:v>
      </x:c>
      <x:c r="C218" s="94" t="str">
        <x:v>c2VhcmNoLCBzZWxmLXBsYXkgbGVhcm5pbmcsIGFuZCBnYW1lLXRoZW9yZXRpYyByZWFzb25pbmcuIFN0dWRlbnQgb2YgR2FtZXMgYWNoaWV2ZXMgc3Ryb25nIGVtcGlyaWNhbCBwZXJmb3JtYW5jZSBpbiBsYXJnZSBwZXJmZWN0IGFuZCBpbXBlcmZlY3QgaW5mb3JtYXRpb24gZ2FtZXMgLS0gYW4gaW1wb3J0YW50IHN0ZXAgdG93YXJkcyB0cnVseSBnZW5lcmFsIGFsZ29yaXRobXMgZm9yIGFyYml0cmFyeSBlbnZpcm9ubWVudHMuIFdlIHByb3ZlIHRoYXQgU3R1ZGVudCBvZiBHYW1lcyBpcyBzb3VuZCwgY29udmVyZ2luZyB0byBwZXJmZWN0IHBsYXkgYXMgYXZhaWxhYmxlIGNvbXB1dGF0aW9uIGFuZCBhcHByb3hpbWF0aW9uIGNhcGFjaXR5IGluY3JlYXNlcy4gU3R1ZGVudCBvZiBHYW1lcyByZWFjaGVzIHN0cm9uZyBwZXJmb3JtYW5jZSBpbiBjaGVzcyBhbmQgR28sIGJlYXRzIHRoZSBzdHJvbmdlc3Qgb3Blbmx5IGF2YWlsYWJsZSBhZ2VudCBpbiBoZWFkcy11cCBuby1saW1pdCBUZXhhcyBob2xkJ2VtIHBva2VyLCBhbmQgZGVmZWF0cyB0aGUgc3RhdGUtb2YtdGhlLWFydCBhZ2VudCBpbiBTY290bGFuZCBZYXJkLCBhbiBpbXBlcmZlY3QgaW5mb3JtYXRpb24gZ2FtZSB0aGF0IGlsbHVzdHJhdGVzIHRoZSB2YWx1ZSBvZiBndWlkZWQgc2VhcmNoLCBsZWFybmluZywgYW5kIGdhbWUtdGhlb3JldGljIHJlYXNvbmluZy4iLCwsVW5yZWxlYXNlZCxVbml0ZWQgS2luZ2RvbSBvZiBHcmVhdCBCcml0YWluIGFuZCBOb3J0aGVybiBJcmVsYW5kLCwsLCwsMjAyNi0wNS0yNSAxMjoxNTowOCswMDowMCwsLCwsLEluZHVzdHJ5LCwsLCxVbnJlbGVhc2VkLCwsLCwsLCwsLCwsLE5vCkNUUi1CRVJULFJlY29tbWVuZGF0aW9uLENsaWNrLXRocm91Z2ggcmF0ZSBwcmVkaWN0aW9uLEFtYXpvbiwiQWFzaGlxIE11aGFtZWQsIEltYW4gS2VpdmFubG9vLCBTdWphbiBQZXJlcmEsIEphbWVzIE1yYWNlaywgWWkgWHUsIFFpbmdqdW4gQ3VpLCBTYW50b3NoIFJhamFnb3BhbGFuLCBCZWxpbmRhIFplbmcsIFRyaXNodWwgQ2hpbGltYgoiLDIwMjEtMTItMDYsQ1RSLUJFUlQ6IENvc3QtZWZmZWN0aXZlIGtub3dsZWRnZSBkaXN0aWxsYXRpb24gZm9yIGJpbGxpb24tcGFyYW1ldGVyIHRlYWNoZXIgbW9kZWxzLGh0dHBzOi8vbmV1cmlwczIwMjEtbmxwLmdpdGh1Yi5pby9wYXBlcnMvMjAvQ2FtZXJhUmVhZHkvY2FtZXJhX3JlYWR5X2ZpbmFsLnBkZiw1Mi4wLCwsNzAwMDAwMDAuMCwiJ0NUUi1CRVJUdXNlcyBhYm91dCA3MCBtaWxsaW9uIHBhcmFtZXRlcnMgd2hpY2ggY2FuIGJlIHRyYWluZWQgb24gOCBBMTAwIEdQVXMgaW4gbGVzcyB0aGFuIGEgZGF5ICg8MTAwMCBVU0QpLgonIiw2LjQ2OTYzMmUrMTksImZsb3BzID0gKDgpICogKDMxMiAqIDEwKioxMikgKiAoMjQgKiAzNjAwKSAqICgwLjMpCihudW0gZ3B1KSAqIChwZWFrIGZsb3BzKSAqICh0aW1lIGluIHNlY29uZHMpICogKGFzc3VtZWQgdXRpbGl6YXRpb24gcmF0ZSkKCidDVFItQkVSVAp1c2VzIGFib3V0IDcwIG1pbGxpb24gcGFyYW1ldGVycyB3aGljaCBjYW4gYmUgdHJhaW5lZCBvbiA4IEExMDAgR1BVcyBpbiBsZXNzIHRoYW4gYSBkYXkgKDwxMDAwClVTRCkuCiciLDEyMDAwMDAwMDAsIm1vcmUgdGhhbiAyMDBNCmNpdGF0aW9uczogJ091ciBDVFIgZGF0YXNldCBpcyBzYW1wbGVkIGZyb20gb25saW5lIHRyYWZmaWMgYW5kIGlzIGRpZmZlcmVudCBmcm9tIGV4aXN0aW5nIHB1YmxpYyBDVFIgZGF0YXNldHMgaW4KdGhhdCBpdCBjb21wcmlzZXMgb2YgdGV4dCBmZWF0dXJlcyBpbiBhZGRpdGlvbiB0byBudW1lcmljL2NhdGVnb3JpY2FsIGZlYXR1cmVzLgoKV2Ugc2FtcGxlIHJhbmRvbSB0cmFpbi10ZXN0IHNwbGl0cyBmcm9tIDIwMjAgb25saW5lIHRyYWZmaWMuIEFzCgpUaGUgdHJhaW4tdGVzdCBzcGxpdHMgYXJlIHNhbXBsZWQgZnJvbSAyMDIxIG9ubGluZSB0cmFmZmljIGFuZCBiYWxhbmNlZCB0aGUKc2FtZSB3YXkgYXMgT09EIGRhdGEuIFRoZSB0cmFpbiBzZXQgY29tcHJpc2VzIDIwMCBtaWxsaW9uIGRhdGEgcG9pbnRzIGFuZCB0aGUgdGVzdCBhbmQgdmFsaWRhdGlvbgpzZXRzIGNvbXByaXNlIDI1IG1pbGxpb24gcG9pbnRzIGVhY2gnIiwsLE5WSURJQSBBMTAwLCxMaWtlbHksIldoaWxlIHByZS10cmFpbmVkIGxhcmdlIGxhbmd1YWdlIG1vZGVscyAoTExNKSBsaWtlIEJFUlQgaGF2ZSBhY2hpZXZlZCBzdGF0ZS1vZi10aGUtYXJ0IGluIHNldmVyYWwgTkxQIHRhc2tzLCB0aGVpciBwZXJmb3JtYW5jZSBvbiB0YXNrcyB3aXRoIGFkZGl0aW9uYWwgZ3JvdW5kaW5nIGUuZy4gd2l0aCBudW1lcmljIGFuZCBjYXRlZ29yaWNhbCBmZWF0dXJlcyBpcyBsZXNzIHN0dWRpZWQuIEluIHRoaXMgcGFwZXIsIHdlIHN0dWR5IHRoZSBhcHBsaWNhdGlvbiBvZiBwcmUtdHJhaW5lZCBMTE0gZm9yIENsaWNrLXRocm91Z2gtcmF0ZSAoQ1RSKSBwcmVkaWN0aW9uIGZvciBwcm9kdWN0IGFkdmVydGlzZW1lbnQgaW4gZS1jb21tZXJjZS4gVGhpcyBpcyBjaGFsbGVuZ2luZyBiZWNhdXNlIHRoZSBtb2RlbCBuZWVkcyB0byBhKSBsZWFybiBmcm9tIGxhbmd1YWdlIGFzIHdlbGwgYXMgdGFidWxhciBkYXRhIGZlYXR1cmVzLCBiKSBtYWludGFpbiBsb3ctbGF0ZW5jeSAoPDUgbXMpIGF0IGluZmVyZW5jZSB0aW1lLCBhbmQgYykgYWRhcHQgdG8gY29uc3RhbnRseSBjaGFuZ2luZyBhZHZlcnRpc2VtZW50IGRpc3RyaWJ1dGlvbi4KV2UgZmlyc3Qgc2hvdyB0aGF0IHNjYWxpbmcgdGhlIHByZS10cmFpbmVkIGxhbmd1YWdlIG1vZGVsIHRvIDEuNSBiaWxsaW9uIHBhcmFtZXRlcnMgc2lnbmlmaWNhbnRseSBpbXByb3ZlcyBwZXJmb3JtYW5jZSBvdmVyIGNvbnZlbnRpb25hbCBDVFIgYmFzZWxpbmVzLiBXZSB0aGVuIHByZXNlbnQgQ1RSLUJFUlQsIGEgbm92ZWwgbGlnaHR3ZWlnaHQgY2FjaGUtZnJpZW5kbHkgZmFjdG9yaXplZCBtb2RlbCBmb3IgQ1RSIHByZWRpY3Rpb24gdGhhdCBjb25zaXN0cyBvZiB0d2luLXN0cnVjdHVyZWQgQkVSVC1saWtlIGVuY29kZXJzIGZvciB0ZXh0IHdpdGggYSBtZWNoYW5pc20gZm9yIGxhdGUgZnVzaW9uIGZvciB0ZXh0IGFuZCB0YWJ1bGFyIGZlYXR1cmVzLiBXZSB0cmFpbiB0aGUgQ1RSLUJFUlQgbW9kZWwgdXNpbmcgY3Jvc3MtYXJjaGl0ZWN0dXJlIGtub3dsZWRnZSBkaXN0aWxsYXRpb24gKEtEKSBhbmQgZW1waXJpY2FsbHkgc3R1ZHkgdGhlIGludGVyYWN0aW9uIGJldHdlZW4gS0QgYW5kIGRpc3RyaWJ1dGlvbiBzaGlmdCBpbiB0aGlzIHNldHRpbmcsIGJ5IGEpIGV4cGVyaW1lbnRpbmcgd2l0aCBwcmUtdHJhaW5pbmcsIGRpc3RpbGxhdGlvbiBwcmUtZmluZXR1bmluZyBhbmQgZmluZS10dW5pbmcgc3RyYXRlZ2llcyBiKSBmYWN0b3JpemluZyBmZWF0dXJlcyBiYXNlZCBvbiB0aGVpciBkaXN0cmlidXRpb24gc2hpZnQgdGltZSBzY2FsZXMsIHRoYXQgYWxsb3dzIHRoZSBtb2RlbCB0byByZWFkaWx5IGFkYXB0IGFuZCBiZSByZS10cmFpbmVkLiBGaW5hbGx5LCB3ZSBzaG93IHRoYXQgQ1RSLUJFUlQgc2lnbmlmaWNhbnRseQpvdXRwZXJmb3JtcyBhIHRyYWRpdGlvbmFsIENUUiBiYXNlbGluZSB3aXRoIGEgMi4zJSByZWxhdGl2ZSBST0MtQVVDIGxpZnQgaW4Kb2ZmbGluZSBleHBlcmltZW50cyBhbmQgYSAyJSBDVFIgbGlmdCBpbiBhbiBvbmxpbmUgZXhwZXJpbWVudCIsLCxVbnJlbGVhc2VkLFVuaXRlZCBTdGF0ZXMgb2YgQW1lcmljYSwsLCw4LjAsLDIwMjUtMTItMDEgMTQ6MDU6NTErMDA6MDAsLCwsLCxJbmR1c3RyeSwsLCwsVW5yZWxlYXNlZCwsLCwsLCw2NDQ4LjQ4Njg2NzYwNDkxNTUsSGFyZHdhcmUsLCwsLE5vClQtTkxSdjUgWFhMLExhbmd1YWdlLCxNaWNyb3NvZnQsLDIwMjEtMTItMDMsTWljcm9zb2Z0IDogVHVyaW5nLU5MUnY1IGFjaGlldmVzIG5ldyBwZXJmb3JtYW5jZSBtaWxlc3RvbmVzLCJodHRwczovL3d3dy5tYXJrZXRzY3JlZW5lci5jb20vcXVvdGUvc3RvY2svTUlDUk9TT0ZULUNPUlBPUkFUSU9OLTQ4MzUvbmV3cy9NaWNyb3NvZnQtVHVyaW5nLU5MUnY1LWFjaGlldmVzLW5ldy1wZXJmb3JtYW5jZS1taWxlc3RvbmVzLTM3MjA3MzAxLwpodHRwczovL3d3dy5taWNyb3NvZnQuY29tL2VuLXVzL3Jlc2VhcmNoL2Jsb2cvZWZmaWNpZW50bHktYW5kLWVmZmVjdGl2ZWx5LXNjYWxpbmctdXAtbGFuZ3VhZ2UtbW9kZWwtcHJldHJhaW5pbmctZm9yLWJlc3QtbGFuZ3VhZ2UtcmVwcmVzZW50YXRpb24tbW9kZWwtb24tZ2x1ZS1hbmQtc3VwZXJnbHVlLyIsLFNPVEEgaW1wcm92ZW1lbnQsIkhpZ2hlc3Qgc2NvcmUgYXQgU3VwZXJHTFVFIGxlYWRlcmJvYXJkIHZlcnNpb24gMi4wIGluIHRlcm1zIG9mIENCIChDb21taXRtZW50QmFuay1Bdi4gRjEvQWNjdXJhY3k7IHRvZ2V0aGVyIHdpdGggRXJuaWUgMy4wKSBhbmQgUmVDb1JEIChSZWFkaW5nIENvbXByZWhzZW50aW9uIHdpdGggQ29tbW9uc2Vuc2UgUmVhc29uaW5nLUYxL0FjY3VyYWN5KQpodHRwczovL3N1cGVyLmdsdWViZW5jaG1hcmsuY29tL2xlYWRlcmJvYXJkLyAiLDU0MDAwMDAwMDAuMCxUYWJsZSAxIG9mIHRoZSBibG9ncG9zdCwsLCwsLCwsLENvbmZpZGVudCwiQXMgcGFydCBvZiBNaWNyb3NvZnQgQUkgYXQgU2NhbGUob3BlbnMgaW4gbmV3IHRhYiksIHRoZSBUdXJpbmcgZmFtaWx5IG9mIE5MUCBtb2RlbHMgYXJlIGJlaW5nIHVzZWQgYXQgc2NhbGUgYWNyb3NzIE1pY3Jvc29mdCB0byBlbmFibGUgdGhlIG5leHQgZ2VuZXJhdGlvbiBvZiBBSSBleHBlcmllbmNlcy4gVG9kYXksIHdlIGFyZSBoYXBweSB0byBhbm5vdW5jZSB0aGF0IHRoZSBsYXRlc3QgTWljcm9zb2Z0IFR1cmluZyBtb2RlbCAoVC1OTFJ2NSkgaXMgdGhlIHN0YXRlIG9mIHRoZSBhcnQgYXQgdGhlIHRvcCBvZiBTdXBlckdMVUUgYW5kIEdMVUUgbGVhZGVyYm9hcmRzLCBmdXJ0aGVyIHN1cnBhc3NpbmcgaHVtYW4gcGVyZm9ybWFuY2UgYW5kIG90aGVyIG1vZGVscy4gTm90YWJseSwgVC1OTFJ2NSBmaXJzdCBhY2hpZXZlZCBodW1hbiBwYXJpdHkgb24gTU5MSSBhbmQgUlRFIG9uIHRoZSBHTFVFIGJlbmNobWFyaywgdGhlIGxhc3QgdHdvIEdMVUUgdGFza3Mgd2hpY2ggaHVtYW4gcGFyaXR5IGhhZCBub3QgeWV0IG1ldC4gSW4gYWRkaXRpb24sIFQtTkxSdjUgaXMgbW9yZSBlZmZpY2llbnQgdGhhbiByZWNlbnQgcHJldHJhaW5pbmcgbW9kZWxzLCBhY2hpZXZpbmcgY29tcGFyYWJsZSBlZmZlY3RpdmVuZXNzIHdpdGggNTAlIGZld2VyIHBhcmFtZXRlcnMgYW5kIHByZXRyYWluaW5nIGNvbXB1dGluZyBjb3N0cy4iLCwsVW5yZWxlYXNlZCxVbml0ZWQgU3RhdGVzIG9mIEFtZXJpY2EsLCwsLCwyMDI1LTExLTI4IDExOjUzOjQ0KzAwOjAwLCwsLCwsSW5kdXN0cnksLCwsLFVucmVsZWFzZWQsIkkgY2Fubm90IGZpbmQgcmVwbyB3aXRoIG1vZGVsIHdlaWdodHMgb3IgdHJhaW5pbmcgY29kZSB0aG91Z2ggdGhleSBzYWlkOgoiIldlIHdpbGwgbWFrZSBULU5MUnY1IGFuZCBpdHMgY2FwYWJpbGl0aWVzIGF2YWlsYWJsZSBpbiB0aGUgc2FtZSB3YXkgYXMgd2l0aCBvdGhlciBNaWNyb3NvZnQgVHVyaW5nIG1vZGVscy4KV2Ugd2lsbCBsZXZlcmFnZSBpdHMgaW5jcmVhc2VkIGNhcGFiaWxpdGllcyB0byBmdXJ0aGVyIGltcHJvdmUgdGhlIGV4ZWN1dGlvbiBvZiBwb3B1bGFyIGxhbmd1YWdlIHRhc2tzIGluIEEob3BlbnMgaW4gbmV3IHRhYil6dXJlIENvZ25pdGl2ZSBTZXJ2aWNlcyhvcGVucyBpbiBuZXcgdGFiKS4gQ3VzdG9tZXJzIHdpbGwgYXV0b21hdGljYWxseSBiZW5lZml0IGZyb20gdGhlc2UuCgpDdXN0b21lcnMgaW50ZXJlc3RlZCBpbiB1c2luZyBUdXJpbmcgbW9kZWxzIGZvciB0aGVpciBvd24gc3BlY2lmaWMgdGFzayBjYW4gc3VibWl0IGEgcmVxdWVzdCB0byBqb2luIHRoZSBUdXJpbmcgUHJpdmF0ZSBQcmV2aWV3LiBGaW5hbGx5LCB3ZSB3aWxsIG1ha2UgVC1OTFJ2NSBhdmFpbGFibGUgdG8gcmVzZWFyY2hlcnMgZm9yIGNvbGxhYm9yYXRpdmUgcHJvamVjdHMgdmlhIHRoZSBNaWNyb3NvZnQgVHVyaW5nIEFjYWRlbWljIFByb2dyYW0uIiIiLCwsLCwsLCwsLCwsTm8KR1BULTItTWVkaXVtK1BpeGVsZmx5LExhbmd1YWdlLCJMYW5ndWFnZSBtb2RlbGluZyxUZXh0IGNsYXNzaWZpY2F0aW9uIiwiU3RhbmZvcmQgVW5pdmVyc2l0eSxTYW1iYU5vdmEgU3lzdGVtcywgSW5jLFBla2luZyBVbml2ZXJzaXR5LEFkb2JlLFVuaXZlcnNpdHkgYXQgQnVmZmFsbyIsIlRyaSBEYW8sIEJlaWRpIENoZW4sIEthaXpoYW8gTGlhbmcsIEppYW1pbmcgWWFuZywgWmhhbyBTb25nLCBBdHJpIFJ1ZHJhLCBDaHJpc3RvcGhlciBSw6kiLDIwMjEtMTEtMzAsUGl4ZWxhdGVkIEJ1dHRlcmZseTogU2ltcGxlIGFuZCBFZmZpY2llbnQgU3BhcnNlIHRyYWluaW5nIGZvciBOZXVyYWwgTmV0d29yayBNb2RlbHMsaHR0cHM6Ly9hcnhpdi5vcmcvYWJzLzIxMTIuMDAwMjksOTQuMCwsLDIwMjk5OTk5OS45OTk5OTk5NywyMDNNIChUYWJsZSA2KSwxLjI1NDU0ZSsxOSw2IEZMT1AgLyBwYXJhbWV0ZXIgLyB0b2tlbiAqIDIwMzAwMDAwMCBwYXJhbWV0ZXJzICogMTAzMDAwMDAwIHRva2VucyAqIDEwMCBlcG9jaHMgPSAxLjI1NDU0IMOXIDEwXjE5IEZMT1AsMTAzMDAwMDAwLCwsLE5WSURJQSBWMTAwLCxDb25maWRlbnQsIk92ZXJwYXJhbWV0ZXJpemVkIG5ldXJhbCBuZXR3b3JrcyBnZW5lcmFsaXplIHdlbGwgYnV0IGFyZSBleHBlbnNpdmUgdG8gdHJhaW4uIElkZWFsbHksIG9uZSB3b3VsZCBsaWtlIHRvIHJlZHVjZSB0aGVpciBjb21wdXRhdGlvbmFsIGNvc3Qgd2hpbGUgcmV0YWluaW5nIHRoZWlyIGdlbmVyYWxpemF0aW9uIGJlbmVmaXRzLiBTcGFyc2UgbW9kZWwgdHJhaW5pbmcgaXMgYSBzaW1wbGUgYW5kIHByb21pc2luZyBhcHByb2FjaCB0byBhY2hpZXZlIHRoaXMsIGJ1dCB0aGVyZSByZW1haW4gY2hhbGxlbmdlcyBhcyBleGlzdGluZyBtZXRob2RzIHN0cnVnZ2xlIHdpdGggYWNjdXJhY3kgbG9zcywgc2xvdyB0cmFpbmluZyBydW50aW1lLCBvciBkaWZmaWN1bHR5IGluIHNwYXJzaWZ5aW5nIGFsbCBtb2RlbCBjb21wb25lbnRzLiBUaGUgY29yZSBwcm9ibGVtIGlzIHRoYXQgc2VhcmNoaW5nIGZvciBhIHNwYXJzaXR5IG1hc2sgb3ZlciBhIGRpc2NyZXRlIHNldCBvZiBzcGFyc2UgbWF0cmljZXMgaXMgZGlmZmljdWx0IGFuZCBleHBlbnNpdmUuIFRvIGFkZHJlc3MgdGhpcywgb3VyIG1haW4gaW5zaWdodCBpcyB0byBvcHRpbWl6ZSBvdmVyIGEgY29udGludW91cyBzdXBlcnNldCBvZiBzcGFyc2UgbWF0cmljZXMgd2l0aCBhIGZpeGVkIHN0cnVjdHVyZSBrbm93biBhcyBwcm9kdWN0cyBvZiBidXR0ZXJmbHkgbWF0cmljZXMuIEFzIGJ1dHRlcmZseSBtYXRyaWNlcyBhcmUgbm90IGhhcmR3YXJlIGVmZmljaWVudCwgd2UgcHJvcG9zZSBzaW1wbGUgdmFyaWFudHMgb2YgYnV0dGVyZmx5IChibG9jayBhbmQgZmxhdCkgdG8gdGFrZSBhZHZhbnRhZ2Ugb2YgbW9kZXJuIGhhcmR3YXJlLiBPdXIgbWV0aG9kIChQaXhlbGF0ZWQgQnV0dGVyZmx5KSB1c2VzIGEgc2ltcGxlIGZpeGVkIHNwYXJzaXR5IHBhdHRlcm4gYmFzZWQgb24gZmxhdCBibG9jayBidXR0ZXJmbHkgYW5kIGxvdy1yYW5rIG1hdHJpY2VzIHRvIHNwYXJzaWZ5IG1vc3QgbmV0d29yayBsYXllcnMgKGUuZy4sIGF0dGVudGlvbiwgTUxQKS4gV2UgZW1waXJpY2FsbHkgdmFsaWRhdGUgdGhhdCBQaXhlbGF0ZWQgQnV0dGVyZmx5IGlzIDN4IGZhc3RlciB0aGFuIGJ1dHRlcmZseSBhbmQgc3BlZWRzIHVwIHRyYWluaW5nIHRvIGFjaGlldmUgZmF2b3JhYmxlIGFjY3VyYWN5LS1lZmZpY2llbmN5IHRyYWRlb2Zmcy4gT24gdGhlIEltYWdlTmV0IGNsYXNzaWZpY2F0aW9uIGFuZCBXaWtpVGV4dC0xMDMgbGFuZ3VhZ2UgbW9kZWxpbmcgdGFza3MsIG91ciBzcGFyc2UgbW9kZWxzIHRyYWluIHVwIHRvIDIuNXggZmFzdGVyIHRoYW4gdGhlIGRlbnNlIE1MUC1NaXhlciwgVmlzaW9uIFRyYW5zZm9ybWVyLCBhbmQgR1BULTIgbWVkaXVtIHdpdGggbm8gZHJvcCBpbiBhY2N1cmFjeS4iLDEwMC4wLEdQVC0yLU1lZGl1bStQaXhlbGZseSxVbnJlbGVhc2VkLCJVbml0ZWQgU3RhdGVzIG9mIEFtZXJpY2EsVW5pdGVkIFN0YXRlcyBvZiBBbWVyaWNhLENoaW5hLFVuaXRlZCBTdGF0ZXMgb2YgQW1lcmljYSxVbml0ZWQgU3RhdGVzIG9mIEFtZXJpY2EiLCwsLCwsMjAyNi0wNS0yNSAxMjoxNToxMSswMDowMCwsLCwsLCJBY2FkZW1pYSxJbmR1c3RyeSxBY2FkZW1pYSxJbmR1c3RyeSxBY2FkZW1pYSIsLCwsLE9wZW4gc291cmNlLCJhcGFjaGUgZm9yIGNvZGUgKHRyYWluIGFuZCBpbmZlcmVuY2UpOiBodHRwczovL2dpdGh1Yi5jb20vSGF6eVJlc2VhcmNoL2ZseQp0cmFpbiBjb2RlOiBodHRwczovL2dpdGh1Yi5jb20vSGF6eVJlc2VhcmNoL2ZseS9ibG9iL21hc3Rlci9zcmMvdHJhaW4ucHkgIiwsLCwsLCxPcGVyYXRpb24gY291bnRpbmcsLCwsLE5vCkdQVC0yLVNtYWxsK1BpeGVsZmx5LExhbmd1YWdlLExhbmd1YWdlIG1vZGVsaW5nLCJTdGFuZm9yZCBVbml2ZXJzaXR5LFNhbWJhTm92YSBTeXN0ZW1zLCBJbmMsUGVraW5nIFVuaXZlcnNpdHksQWRvYmUsVW5pdmVyc2l0eSBhdCBCdWZmYWxvIiwiVHJpIERhbywgQmVpZGkgQ2hlbiwgS2FpemhhbyBMaWFuZywgSmlhbWluZyBZYW5nLCBaaGFvIFNvbmcsIEF0cmkgUnVkcmEsIENocmlzdG9waGVyIFLDqSIsMjAyMS0xMS0zMCxQaXhlbGF0ZWQgQnV0dGVyZmx5OiBTaW1wbGUgYW5kIEVmZmljaWVudCBTcGFyc2UgdHJhaW5pbmcgZm9yIE5ldXJhbCBOZXR3b3JrIE1vZGVscyxodHRwczovL2FyeGl2Lm9yZy9hYnMvMjExMi4wMDAyOSw5NC4wLCwsNjgwMDAwMDAuMCxUYWJsZSA2LDQuMjAyNGUrMTgsIlVzaW5nIDZORDogCgo2KjY4MDAwMDAwKjEwMzAwMDAwMCB0b2tlbnMqMTAwIGVwb2Nocz00LjIwMjRlKzE4IiwxMDMwMDAwMDAsLCwsTlZJRElBIFYxMDAsLENvbmZpZGVudCwiT3ZlcnBhcmFtZXRlcml6ZWQgbmV1cmFsIG5ldHdvcmtzIGdlbmVyYWxpemUgd2VsbCBidXQgYXJlIGV4cGVuc2l2ZSB0byB0cmFpbi4gSWRlYWxseSwgb25lIHdvdWxkIGxpa2UgdG8gcmVkdWNlIHRoZWlyIGNvbXB1dGF0aW9uYWwgY29zdCB3aGlsZSByZXRhaW5pbmcgdGhlaXIgZ2VuZXJhbGl6YXRpb24gYmVuZWZpdHMuIFNwYXJzZSBtb2RlbCB0cmFpbmluZyBpcyBhIHNpbXBsZSBhbmQgcHJvbWlzaW5nIGFwcHJvYWNoIHRvIGFjaGlldmUgdGhpcywgYnV0IHRoZXJlIHJlbWFpbiBjaGFsbGVuZ2VzIGFzIGV4aXN0aW5nIG1ldGhvZHMgc3RydWdnbGUgd2l0aCBhY2N1cmFjeSBsb3NzLCBzbG93IHRyYWluaW5nIHJ1bnRpbWUsIG9yIGRpZmZpY3VsdHkgaW4gc3BhcnNpZnlpbmcgYWxsIG1vZGVsIGNvbXBvbmVudHMuIFRoZSBjb3JlIHByb2JsZW0gaXMgdGhhdCBzZWFyY2hpbmcgZm9yIGEgc3BhcnNpdHkgbWFzayBvdmVyIGEgZGlzY3JldGUgc2V0IG9mIHNwYXJzZSBtYXRyaWNlcyBpcyBkaWZmaWN1bHQgYW5kIGV4cGVuc2l2ZS4gVG8gYWRkcmVzcyB0aGlzLCBvdXIgbWFpbiBpbnNpZ2h0IGlzIHRvIG9wdGltaXplIG92ZXIgYSBjb250aW51b3VzIHN1cGVyc2V0IG9mIHNwYXJzZSBtYXRyaWNlcyB3aXRoIGEgZml4ZWQgc3RydWN0dXJlIGtub3duIGFzIHByb2R1Y3RzIG9mIGJ1dHRlcmZseSBtYXRyaWNlcy4gQXMgYnV0dGVyZmx5IG1hdHJpY2VzIGFyZSBub3QgaGFyZHdhcmUgZWZmaWNpZW50LCB3ZSBwcm9wb3NlIHNpbXBsZSB2YXJpYW50cyBvZiBidXR0ZXJmbHkgKGJsb2NrIGFuZCBmbGF0KSB0byB0YWtlIGFkdmFudGFnZSBvZiBtb2Rlcm4gaGFyZHdhcmUuIE91ciBtZXRob2QgKFBpeGVsYXRlZCBCdXR0ZXJmbHkpIHVzZXMgYSBzaW1wbGUgZml4ZWQgc3BhcnNpdHkgcGF0dGVybiBiYXNlZCBvbiBmbGF0IGJsb2NrIGJ1dHRlcmZseSBhbmQgbG93LXJhbmsgbWF0cmljZXMgdG8gc3BhcnNpZnkgbW9zdCBuZXR3b3JrIGxheWVycyAoZS5nLiwgYXR0ZW50aW9uLCBNTFApLiBXZSBlbXBpcmljYWxseSB2YWxpZGF0ZSB0aGF0IFBpeGVsYXRlZCBCdXR0ZXJmbHkgaXMgM3ggZmFzdGVyIHRoYW4gYnV0dGVyZmx5IGFuZCBzcGVlZHMgdXAgdHJhaW5pbmcgdG8gYWNoaWV2ZSBmYXZvcmFibGUgYWNjdXJhY3ktLWVmZmljaWVuY3kgdHJhZGVvZmZzLiBPbiB0aGUgSW1hZ2VOZXQgY2xhc3NpZmljYXRpb24gYW5kIFdpa2lUZXh0LTEwMyBsYW5ndWFnZSBtb2RlbGluZyB0YXNrcywgb3VyIHNwYXJzZSBtb2RlbHMgdHJhaW4gdXAgdG8gMi41eCBmYXN0ZXIgdGhhbiB0aGUgZGVuc2UgTUxQLU1peGVyLCBWaXNpb24gVHJhbnNmb3JtZXIsIGFuZCBHUFQtMiBtZWRpdW0gd2l0aCBubyBkcm9wIGluIGFjY3VyYWN5LiIsMTAwLjAsR1BULTItU21hbGwrUGl4ZWxmbHksVW5yZWxlYXNlZCwiVW5pdGVkIFN0YXRlcyBvZiBBbWVyaWNhLFVuaXRlZCBTdGF0ZXMgb2YgQW1lcmljYSxDaGluYSxVbml0ZWQgU3RhdGVzIG9mIEFtZXJpY2EsVW5pdGVkIFN0YXRlcyBvZiBBbWVyaWNhIiwsLCwsLDIwMjYtMDUtMjUgMTI6MTU6MTArMDA6MDAsLCwsLCwiQWNhZGVtaWEsSW5kdXN0cnksQWNhZGVtaWEsSW5kdXN0cnksQWNhZGVtaWEiLCwsLCxPcGVuIHNvdXJjZSxBcGFjaGUgZm9yIGNvZGU6IGh0dHBzOi8vZ2l0aHViLmNvbS9IYXp5UmVzZWFyY2gvZmx5LCwsLCwsLE9wZXJhdGlvbiBjb3VudGluZywsLCwsTm8KUXVhbnRpemVkIEFETU0sTGFuZ3VhZ2UsTGFuZ3VhZ2UgbW9kZWxpbmcsIkNoaW5lc2UgVW5pdmVyc2l0eSBvZiBIb25nIEtvbmcgKENVSEspLE1pY3Jvc29mdCIsIkp1bmhhbyBYdSwgWGllIENoZW4sIFNob3VrYW5nIEh1LCBKaWFud2VpIFl1LCBYdW55aW5nIExpdSwgSGVsZW4gTWVuZyIsMjAyMS0xMS0yOSxMb3ctYml0IFF1YW50aXphdGlvbiBvZiBSZWN1cnJlbnQgTmV1cmFsIE5ldHdvcmsgTGFuZ3VhZ2UgTW9kZWxzIFVzaW5nIEFsdGVybmF0aW5nIERpcmVjdGlvbiBNZXRob2RzIG9mIE11bHRpcGxpZXJzLGh0dHBzOi8vYXJ4aXYub3JnL2Ficy8yMTExLjE0ODM2LDkuMCwsLCwsLCwsLCwsLCxVbmtub3duLCJUaGUgaGlnaCBtZW1vcnkgY29uc3VtcHRpb24gYW5kIGNvbXB1dGF0aW9uYWwgY29zdHMgb2YgUmVjdXJyZW50IG5ldXJhbCBuZXR3b3JrIGxhbmd1YWdlIG1vZGVscyAoUk5OTE1zKSBsaW1pdCB0aGVpciB3aWRlciBhcHBsaWNhdGlvbiBvbiByZXNvdXJjZSBjb25zdHJhaW5lZCBkZXZpY2VzLiBJbiByZWNlbnQgeWVhcnMsIG5ldXJhbCBuZXR3b3JrIHF1YW50aXphdGlvbiB0ZWNobmlxdWVzIHRoYXQgYXJlIGNhcGFibGUgb2YgcHJvZHVjaW5nIGV4dHJlbWVseSBsb3ctYml0IGNvbXByZXNzaW9uLCBmb3IgZXhhbXBsZSwgYmluYXJpemVkIFJOTkxNcywgYXJlIGdhaW5pbmcgaW5jcmVhc2luZyByZXNlYXJjaCBpbnRlcmVzdHMuIERpcmVjdGx5IHRyYWluaW5nIG9mIHF1YW50aXplZCBuZXVyYWwgbmV0d29ya3MgaXMgZGlmZmljdWx0LiBCeSBmb3JtdWxhdGluZyBxdWFudGl6ZWQgUk5OTE1zIHRyYWluaW5nIGFzIGFuIG9wdGltaXphdGlvbiBwcm9ibGVtLCB0aGlzIHBhcGVyIHByZXNlbnRzIGEgbm92ZWwgbWV0aG9kIHRvIHRyYWluIHF1YW50aXplZCBSTk5MTXMgZnJvbSBzY3JhdGNoIHVzaW5nIGFsdGVybmF0aW5nIGRpcmVjdGlvbiBtZXRob2RzIG9mIG11bHRpcGxpZXJzIChBRE1NKS4gVGhpcyBtZXRob2QgY2FuIGFsc28gZmxleGlibHkgYWRqdXN0IHRoZSB0cmFkZS1vZmYgYmV0d2VlbiB0aGUgY29tcHJlc3Npb24gcmF0ZSBhbmQgbW9kZWwgcGVyZm9ybWFuY2UgdXNpbmcgdGllZCBsb3ctYml0IHF1YW50aXphdGlvbiB0YWJsZXMuIEV4cGVyaW1lbnRzIG9uIHR3byB0YXNrczogUGVubiBUcmVlYmFuayAoUFRCKSwgYW5kIFN3aXRjaGJvYXJkIChTV0JEKSBzdWdnZXN0IHRoZSBwcm9wb3NlZCBBRE1NIHF1YW50aXphdGlvbiBhY2hpZXZlZCBhIG1vZGVsIHNpemUgY29tcHJlc3Npb24gZmFjdG9yIG9mIHVwIHRvIDMxIHRpbWVzIG92ZXIgdGhlIGZ1bGwgcHJlY2lzaW9uIGJhc2VsaW5lIFJOTkxNcy4gRmFzdGVyIGNvbnZlcmdlbmNlIG9mIDUgdGltZXMgaW4gbW9kZWwgdHJhaW5pbmcgb3ZlciB0aGUgYmFzZWxpbmUgYmluYXJpemVkIFJOTkxNIHF1YW50aXphdGlvbiB3YXMgYWxzbyBvYnRhaW5lZC4gSW5kZXggVGVybXM6IExhbmd1YWdlIG1vZGVscywgUmVjdXJyZW50IG5ldXJhbCBuZXR3b3JrcywgUXVhbnRpemF0aW9uLCBBbHRlcm5hdGluZyBkaXJlY3Rpb24gbWV0aG9kcyBvZiBtdWx0aXBsaWVycy4iLDUwLjAsUXVhbnRpemVkIEFETU0sVW5yZWxlYXNlZCwiSG9uZyBLb25nLFVuaXRlZCBTdGF0ZXMgb2YgQW1lcmljYSIsLCwsLCwyMDI1LTExLTI4IDExOjUzOjQ0KzAwOjAwLCwsLCwsIkFjYWRlbWlhLEluZHVzdHJ5IiwsLCwsVW5yZWxlYXNlZCwsLCwsLCwsLCwsLCxObwpUcmFuc2Zvcm1lciBMTSArIE1pblNlbixMYW5ndWFnZSxMYW5ndWFnZSBtb2RlbGluZyxDaGluZXNlIFVuaXZlcnNpdHkgb2YgSG9uZyBLb25nIChDVUhLKSwiSnVuaGFvIFh1LCBTaG91a2FuZyBIdSwgSmlhbndlaSBZdSwgWHVueWluZyBMaXUsIEhlbGVuIE1lbmciLDIwMjEtMTEtMjksTWl4ZWQgUHJlY2lzaW9uIG9mIFF1YW50aXphdGlvbiBvZiBUcmFuc2Zvcm1lciBMYW5ndWFnZSBNb2RlbHMgZm9yIFNwZWVjaCBSZWNvZ25pdGlvbixodHRwczovL2FyeGl2Lm9yZy9hYnMvMjExMi4xMTU0MCwyMS4wLCwsLCwsLCwsLCwsLFVua25vd24sIlN0YXRlLW9mLXRoZS1hcnQgbmV1cmFsIGxhbmd1YWdlIG1vZGVscyByZXByZXNlbnRlZCBieSBUcmFuc2Zvcm1lcnMgYXJlIGJlY29taW5nIGluY3JlYXNpbmdseSBjb21wbGV4IGFuZCBleHBlbnNpdmUgZm9yIHByYWN0aWNhbCBhcHBsaWNhdGlvbnMuIExvdy1iaXQgZGVlcCBuZXVyYWwgbmV0d29yayBxdWFudGl6YXRpb24gdGVjaG5pcXVlcyBwcm92aWRlcyBhIHBvd2VyZnVsIHNvbHV0aW9uIHRvIGRyYW1hdGljYWxseSByZWR1Y2UgdGhlaXIgbW9kZWwgc2l6ZS4gQ3VycmVudCBsb3ctYml0IHF1YW50aXphdGlvbiBtZXRob2RzIGFyZSBiYXNlZCBvbiB1bmlmb3JtIHByZWNpc2lvbiBhbmQgZmFpbCB0byBhY2NvdW50IGZvciB0aGUgdmFyeWluZyBwZXJmb3JtYW5jZSBzZW5zaXRpdml0eSBhdCBkaWZmZXJlbnQgcGFydHMgb2YgdGhlIHN5c3RlbSB0byBxdWFudGl6YXRpb24gZXJyb3JzLiBUbyB0aGlzIGVuZCwgbm92ZWwgbWl4ZWQgcHJlY2lzaW9uIEROTiBxdWFudGl6YXRpb24gbWV0aG9kcyBhcmUgcHJvcG9zZWQgaW4gdGhpcyBwYXBlci4gVGhlIG9wdGltYWwgbG9jYWwgcHJlY2lzaW9uIHNldHRpbmdzIGFyZSBhdXRvbWF0aWNhbGx5IGxlYXJuZWQgdXNpbmcgdHdvIHRlY2huaXF1ZXMuIFRoZSBmaXJzdCBpcyBiYXNlZCBvbiBhIHF1YW50aXphdGlvbiBzZW5zaXRpdml0eSBtZXRyaWMgaW4gdGhlIGZvcm0gb2YgSGVzc2lhbiB0cmFjZSB3ZWlnaHRlZCBxdWFudGl6YXRpb24gcGVydHVyYmF0aW9uLiBUaGUgc2Vjb25kIGlzIGJhc2VkIG9uIG1peGVkIHByZWNpc2lvbiBUcmFuc2Zvcm1lciBhcmNoaXRlY3R1cmUgc2VhcmNoLiBBbHRlcm5hdGluZyBkaXJlY3Rpb24gbWV0aG9kcyBvZiBtdWx0aXBsaWVycyAoQURNTSkgYXJlIHVzZWQgdG8gZWZmaWNpZW50bHkgdHJhaW4gbWl4ZWQgcHJlY2lzaW9uIHF1YW50aXplZCBETk4gc3lzdGVtcy4gRXhwZXJpbWVudHMgY29uZHVjdGVkIG9uIFBlbm4gVHJlZWJhbmsgKFBUQikgYW5kIGEgU3dpdGNoYm9hcmQgY29ycHVzIHRyYWluZWQgTEYtTU1JIFRETk4gc3lzdGVtIHN1Z2dlc3QgdGhlIHByb3Bvc2VkIG1peGVkIHByZWNpc2lvbiBUcmFuc2Zvcm1lciBxdWFudGl6YXRpb24gdGVjaG5pcXVlcyBhY2hpZXZlZCBtb2RlbCBzaXplIGNvbXByZXNzaW9uIHJhdGlvcyBvZiB1cCB0byAxNiB0aW1lcyBvdmVyIHRoZSBmdWxsIHByZWNpc2lvbiBiYXNlbGluZSB3aXRoIG5vIHJlY29nbml0aW9uIHBlcmZvcm1hbmNlIGRlZ3JhZGF0aW9uLiBXaGVuIGJlaW5nIHVzZWQgdG8gY29tcHJlc3MgYSBsYXJnZXIgZnVsbCBwcmVjaXNpb24gVHJhbnNmb3JtZXIgTE0gd2l0aCBtb3JlIGxheWVycywgb3ZlcmFsbCB3b3JkIGVycm9yIHJhdGUgKFdFUikgcmVkdWN0aW9ucyB1cCB0byAxLjclIGFic29sdXRlICgxOCUgcmVsYXRpdmUpIHdlcmUgb2J0YWluZWQuIiwsVHJhbnNmb3JtZXIgTE0gKyBNaW5TZW4sVW5yZWxlYXNlZCxIb25nIEtvbmcsLCwsLCwyMDI2LTA1LTI1IDEyOjE1OjA4KzAwOjAwLCwsLCwsQWNhZGVtaWEsLCwsLFVucmVsZWFzZWQsLCwsLCwsLCwsLCwsTm8KTsOcV0EsIk11bHRpbW9kYWwsVmlzaW9uLEltYWdlIGdlbmVyYXRpb24sVmlkZW8sTGFuZ3VhZ2UiLCJJbWFnZSBnZW5lcmF0aW9uLFZpZGVvIGdlbmVyYXRpb24sVGV4dC10by1pbWFnZSxUZXh0LXRvLXZpZGVvIiwiTWljcm9zb2Z0IFJlc2VhcmNoLFBla2luZyBVbml2ZXJzaXR5IiwiQ2hlbmZlaSBXdSwgSmlhbiBMaWFuZywgTGVpIEppLCBGYW4gWWFuZywgWXVlamlhbiBGYW5nLCBEYXhpbiBKaWFuZywgTmFuIER1YW4iLDIwMjEtMTEtMjQsTsOcV0E6IFZpc3VhbCBTeW50aGVzaXMgUHJlLXRyYWluaW5nIGZvciBOZXVyYWwgdmlzVWFsIFdvcmxkIGNyZUF0aW9uLGh0dHBzOi8vYXJ4aXYub3JnL2Ficy8yMTExLjEyNDE3LDM0MC4wLFNPVEEgaW1wcm92ZW1lbnQsIiIiTsOcV0EgYWNoaWV2ZXMgc3RhdGUtb2YtdGhlLWFydCByZXN1bHRzIG9uIHRleHQtdG8taW1hZ2UgZ2VuZXJhdGlvbiwgdGV4dC10by12aWRlbyBnZW5lcmF0aW9uLCB2aWRlbyBwcmVkaWN0aW9uLCBldGMiIiIsODcwMDAwMDAwLjAsU2VjdGlvbiA0LjEsNy4yNDU5ODc4NGUrMjEsIkZyb20gQUkgVHJhY2tlcjoKIiJDb21wdXRlIGNvc3Q6IEVuZCBvZiBTZWMgNC4xOiAiIldlIHByZS10cmFpbiBvbiA2NCBBMTAwIEdQVXMgZm9yIHR3byB3ZWVrcyIiLiAKCkhhbGYgcHJlY2lzaW9uIEZMT1BzIG9mIEExMDA6IDMxMjAwMDAwMDAwMDAwMAoKNjQgZ3B1cyAqMzEyMDAwMDAwMDAwMDAwIEZMT1BzICowLjMgdXRpbGl6YXRpb24gKiAxNCBkYXkqICgyNCo2MCo2MCkgc2Vjb25kcyAvIGRheT03LjI0NTk4OGUrMjEKCiIsNTU0Nzc4MDAwMCwid2UgZmlyc3QgcHJlLXRyYWluIE4gIMyIVVdBIG9uIHRocmVlCmRhdGFzZXRzOiBDb25jZXB0dWFsIENhcHRpb25zIFsyMl0gZm9yIHRleHQtdG8taW1hZ2UgKFQySSkKZ2VuZXJhdGlvbiwgd2hpY2ggaW5jbHVkZXMgMi45TSB0ZXh0LWltYWdlIHBhaXJzLCBNby0KbWVudHMgaW4gVGltZSBbMjZdIGZvciB2aWRlbyBwcmVkaWN0aW9uIChWMlYpLCB3aGljaCBpbi0KY2x1ZGVzIDcyN0sgdmlkZW9zLCBhbmQgVkFURVggZGF0YXNldCBbNDNdIGZvciB0ZXh0LXRvLQp2aWRlbyAoVDJWKSBnZW5lcmF0aW9uLCB3aGljaCBpbmNsdWRlcyAyNDFLIHRleHQtdmlkZW8KcGFpcnMuIiwsLE5WSURJQSBBMTAwLFNlbGYtc3VwZXJ2aXNlZCBsZWFybmluZyxDb25maWRlbnQsIlRoaXMgcGFwZXIgcHJlc2VudHMgYSB1bmlmaWVkIG11bHRpbW9kYWwgcHJlLXRyYWluZWQgbW9kZWwgY2FsbGVkIE7DnFdBIHRoYXQgY2FuIGdlbmVyYXRlIG5ldyBvciBtYW5pcHVsYXRlIGV4aXN0aW5nIHZpc3VhbCBkYXRhIChpLmUuLCBpbWFnZXMgYW5kIHZpZGVvcykgZm9yIHZhcmlvdXMgdmlzdWFsIHN5bnRoZXNpcyB0YXNrcy4gVG8gY292ZXIgbGFuZ3VhZ2UsIGltYWdlLCBhbmQgdmlkZW8gYXQgdGhlIHNhbWUgdGltZSBmb3IgZGlmZmVyZW50IHNjZW5hcmlvcywgYSAzRCB0cmFuc2Zvcm1lciBlbmNvZGVyLWRlY29kZXIgZnJhbWV3b3JrIGlzIGRlc2lnbmVkLCB3aGljaCBjYW4gbm90IG9ubHkgZGVhbCB3aXRoIHZpZGVvcyBhcyAzRCBkYXRhIGJ1dCBhbHNvIGFkYXB0IHRvIHRleHRzIGFuZCBpbWFnZXMgYXMgMUQgYW5kIDJEIGRhdGEsIHJlc3BlY3RpdmVseS4gQSAzRCBOZWFyYnkgQXR0ZW50aW9uICgzRE5BKSBtZWNoYW5pc20gaXMgYWxzbyBwcm9wb3NlZCB0byBjb25zaWRlciB0aGUgbmF0dXJlIG9mIHRoZSB2aXN1YWwgZGF0YSBhbmQgcmVkdWNlIHRoZSBjb21wdXRhdGlvbmFsIGNvbXBsZXhpdHkuIFdlIGV2YWx1YXRlIE7DnFdBIG9uIDggZG93bnN0cmVhbSB0YXNrcy4gQ29tcGFyZWQgdG8gc2V2ZXJhbCBzdHJvbmcgYmFzZWxpbmVzLCBOw5xXQSBhY2hpZXZlcyBzdGF0ZS1vZi10aGUtYXJ0IHJlc3VsdHMgb24gdGV4dC10by1pbWFnZSBnZW5lcmF0aW9uLCB0ZXh0LXRvLXZpZGVvIGdlbmVyYXRpb24sIHZpZGVvIHByZWRpY3Rpb24sIGV0Yy4gRnVydGhlcm1vcmUsIGl0IGFsc28gc2hvd3Mgc3VycHJpc2luZ2x5IGdvb2QgemVyby1zaG90IGNhcGFiaWxpdGllcyBvbiB0ZXh0LWd1aWRlZCBpbWFnZSBhbmQgdmlkZW8gbWFuaXB1bGF0aW9uIHRhc2tzLiBQcm9qZWN0IHJlcG8gaXMgdGhpcyBodHRwcyBVUkwuIiwsLFVucmVsZWFzZWQsIlVuaXRlZCBTdGF0ZXMgb2YgQW1lcmljYSxDaGluYSIsLCwsLCwyMDI2LTAxLTAxIDE0OjAxOjIzKzAwOjAwLCwsLCwsIkluZHVzdHJ5LEFjYWRlbWlhIiwsLCwsVW5yZWxlYXNlZCxodHRwczovL2dpdGh1Yi5jb20vbWljcm9zb2Z0L05VV0EsLCwsLCwsSGFyZHdhcmUsLCwsLE5vClBlcnNpYSxSZWNvbW1lbmRhdGlvbixSZWNvbW1lbmRlciBzeXN0ZW0sIkVUSCBadXJpY2gsS3VhaXNob3UgVGVjaG5vbG9neSIsIlhpYW5ncnUgTGlhbiwgQmluaGFuZyBZdWFuLCBYdWVmZW5nIFpodSwgWXVsb25nIFdhbmcsIFlvbmdqdW4gSGUsIEhvbmdodWFuIFd1LCBMZWkgU3VuLCBIYW9kb25nIEx5dSwgQ2hlbmdqdW4gTGl1LCBYaW5nIERvbmcsIFlpcWlhbyBMaWFvLCBNaW5nbmFuIEx1bywgQ29uZ2ZlaSBaaGFuZywgSmluZ3J1IFhpZSwgSGFvbmFuIExpLCBMZWkgQ2hlbiwgUmVuamllIEh1YW5nLCBKaWFueWluZyBMaW4sIENoZW5nY2h1biBTaHUsIFh1ZXpob25nIFFpdSwgWmhpc2hhbiBMaXUsIERvbmd5aW5nIEtvbmcsIExlaSBZdWFuLCBIYWkgWXUsIFNlbiBZYW5nLCBDZSBaaGFuZywgSmkgTGl1IiwyMDIxLTExLTIzLCJQZXJzaWE6IEFuIE9wZW4sIEh5YnJpZCBTeXN0ZW0gU2NhbGluZyBEZWVwIExlYXJuaW5nLWJhc2VkIFJlY29tbWVuZGVycyB1cCB0byAxMDAgVHJpbGxpb24gUGFyYW1ldGVycyIsaHR0cHM6Ly9hcnhpdi5vcmcvYWJzLzIxMTEuMDU4OTcsNDQuMCwsLDEwMDAwMDAwMDAwMDAwMC4wLDEwMCB0cmlsbGlvbiwsLCwsLCxOVklESUEgVjEwMCwsQ29uZmlkZW50LCJEZWVwIGxlYXJuaW5nIGJhc2VkIG1vZGVscyBoYXZlIGRvbWluYXRlZCB0aGUgY3VycmVudCBsYW5kc2NhcGUgb2YgcHJvZHVjdGlvbiByZWNvbW1lbmRlciBzeXN0ZW1zLiBGdXJ0aGVybW9yZSwgcmVjZW50IHllYXJzIGhhdmUgd2l0bmVzc2VkIGFuIGV4cG9uZW50aWFsIGdyb3d0aCBvZiB0aGUgbW9kZWwgc2NhbGUtLWZyb20gR29vZ2xlJ3MgMjAxNiBtb2RlbCB3aXRoIDEgYmlsbGlvbiBwYXJhbWV0ZXJzIHRvIHRoZSBsYXRlc3QgRmFjZWJvb2sncyBtb2RlbCB3aXRoIDEyIHRyaWxsaW9uIHBhcmFtZXRlcnMuIFNpZ25pZmljYW50IHF1YWxpdHkgYm9vc3QgaGFzIGNvbWUgd2l0aCBlYWNoIGp1bXAgb2YgdGhlIG1vZGVsIGNhcGFjaXR5LCB3aGljaCBtYWtlcyB1cyBiZWxpZXZlIHRoZSBlcmEgb2YgMTAwIHRyaWxsaW9uIHBhcmFtZXRlcnMgaXMgYXJvdW5kIHRoZSBjb3JuZXIuIEhvd2V2ZXIsIHRoZSB0cmFpbmluZyBvZiBzdWNoIG1vZGVscyBpcyBjaGFsbGVuZ2luZyBldmVuIHdpdGhpbiBpbmR1c3RyaWFsIHNjYWxlIGRhdGEgY2VudGVycy4gVGhpcyBkaWZmaWN1bHR5IGlzIGluaGVyaXRlZCBmcm9tIHRoZSBzdGFnZ2VyaW5nIGhldGVyb2dlbmVpdHkgb2YgdGhlIHRyYWluaW5nIGNvbXB1dGF0aW9uLS10aGUgbW9kZWwncyBlbWJlZGRpbmcgbGF5ZXIgY291bGQgaW5jbHVkZSBtb3JlIHRoYW4gOTkuOTklIG9mIHRoZSB0b3RhbCBtb2RlbCBzaXplLCB3aGljaCBpcyBleHRyZW1lbHkgbWVtb3J5LWludGVuc2l2ZTsgd2hpbGUgdGhlIHJlc3QgbmV1cmFsIG5ldHdvcmsgaXMgaW5jcmVhc2luZ2x5IGNvbXB1dGF0aW9uLWludGVuc2l2ZS4gVG8gc3VwcG9ydCB0aGUgdHJhaW5pbmcgb2Ygc3VjaCBodWdlIG1vZGVscywgYW4gZWZmaWNpZW50IGRpc3RyaWJ1dGVkIHRyYWluaW5nIHN5c3RlbSBpcyBpbiB1cmdlbnQgbmVlZC4gSW4gdGhpcyBwYXBlciwgd2UgcmVzb2x2ZSB0aGlzIGNoYWxsZW5nZSBieSBjYXJlZnVsIGNvLWRlc2lnbiBvZiBib3RoIHRoZSBvcHRpbWl6YXRpb24gYWxnb3JpdGhtIGFuZCB0aGUgZGlzdHJpYnV0ZWQgc3lzdGVtIGFyY2hpdGVjdHVyZS4gU3BlY2lmaWNhbGx5LCBpbiBvcmRlciB0byBlbnN1cmUgYm90aCB0aGUgdHJhaW5pbmcgZWZmaWNpZW5jeSBhbmQgdGhlIHRyYWluaW5nIGFjY3VyYWN5LCB3ZSBkZXNpZ24gYSBub3ZlbCBoeWJyaWQgdHJhaW5pbmcgYWxnb3JpdGhtLCB3aGVyZSB0aGUgZW1iZWRkaW5nIGxheWVyIGFuZCB0aGUgZGVuc2UgbmV1cmFsIG5ldHdvcmsgYXJlIGhhbmRsZWQgYnkgZGlmZmVyZW50IHN5bmNocm9uaXphdGlvbiBtZWNoYW5pc21zOyB0aGVuIHdlIGJ1aWxkIGEgc3lzdGVtIGNhbGxlZCBQZXJzaWEgKHNob3J0IGZvciBwYXJhbGxlbCByZWNvbW1lbmRhdGlvbiB0cmFpbmluZyBzeXN0ZW0gd2l0aCBoeWJyaWQgYWNjZWxlcmF0aW9uKSB0byBzdXBwb3J0IHRoaXMgaHlicmlkIHRyYWluaW5nIGFsZ29yaXRobS4gQm90aCB0aGVvcmV0aWNhbCBkZW1vbnN0cmF0aW9uIGFuZCBlbXBpcmljYWwgc3R1ZHkgdXAgdG8gMTAwIHRyaWxsaW9uIHBhcmFtZXRlcnMgaGF2ZSBjb25kdWN0ZWQgdG8ganVzdGlmaWVkIHRoZSBzeXN0ZW0gZGVzaWduIGFuZCBpbXBsZW1lbnRhdGlvbiBvZiBQZXJzaWEuIFdlIG1ha2UgUGVyc2lhIHB1YmxpY2x5IGF2YWlsYWJsZSAoYXQgdGhpcyBodHRwcyBVUkwpIHNvIHRoYXQgYW55b25lIHdvdWxkIGJlIGFibGUgdG8gZWFzaWx5IHRyYWluIGEgcmVjb21tZW5kZXIgbW9kZWwgYXQgdGhlIHNjYWxlIG9mIDEwMCB0cmlsbGlvbiBwYXJhbWV0ZXJzLiIsLCxVbnJlbGVhc2VkLCJTd2l0emVybGFuZCxDaGluYSIsLCwsLCwyMDI2LTA1LTI1IDEyOjE1OjA5KzAwOjAwLCwsLCwsIkFjYWRlbWlhLEluZHVzdHJ5IiwsLCwsT3BlbiBzb3VyY2UsImh0dHBzOi8vZ2l0aHViLmNvbS9QZXJzaWFNTC9QRVJTSUEvYmxvYi9tYWluL0xJQ0VOU0UKCk1JVCBjb2RlIiwsLCwsLCwsLCwsLE5vCkZsb3JlbmNlLFZpc2lvbiwiSW1hZ2UgY2FwdGlvbmluZyxWaXN1YWwgcXVlc3Rpb24gYW5zd2VyaW5nLEltYWdlIGNsYXNzaWZpY2F0aW9uLE9iamVjdCBkZXRlY3Rpb24iLE1pY3Jvc29mdCwiTHUgWXVhbiwgRG9uZ2RvbmcgQ2hlbiwgWWktTGluZyBDaGVuLCBOb2VsIENvZGVsbGEsIFhpeWFuZyBEYWksIEppYW5mZW5nIEdhbywgSG91ZG9uZyBIdSwgWHVlZG9uZyBIdWFuZywgQm94aW4gTGksIENodW55dWFuIExpLCBDZSBMaXUsIE1lbmdjaGVuIExpdSwgWmljaGVuZyBMaXUsIFl1bWFvIEx1LCBZdSBTaGksIExpanVhbiBXYW5nLCBKaWFuRmVuZyBXYW5nLCBCaW4gWGlhbywgWmhlbiBYaWFvLCBKaWFud2VpIFlhbmcsIE1pY2hhZWwgWmVuZywgTHVvd2VpIFpob3UsIFBlbmdjaHVhbiBaaGFuZyIsMjAyMS0xMS0yMixGbG9yZW5jZTogQSBOZXcgRm91bmRhdGlvbiBNb2RlbCBmb3IgQ29tcHV0ZXIgVmlzaW9uLGh0dHBzOi8vYXJ4aXYub3JnL2Ficy8yMTExLjExNDMydjEsMTEyMi4wLCJIaXN0b3JpY2FsIHNpZ25pZmljYW5jZSxTT1RBIGltcHJvdmVtZW50IiwiIiJGbG9yZW5jZSBhY2hpZXZlcyBuZXcgc3RhdGUtb2YtdGhlLWFydCByZXN1bHRzIGluIG1ham9yaXR5IG9mIDQ0IHJlcHJlc2VudGF0aXZlIGJlbmNobWFya3MsIGUuZy4sIEltYWdlTmV0LTFLIHplcm8tc2hvdCBjbGFzc2lmaWNhdGlvbiB3aXRoIHRvcC0xIGFjY3VyYWN5IG9mIDgzLjc0IGFuZCB0aGUgdG9wLTUgYWNjdXJhY3kgb2YgOTcuMTgsIDYyLjQgbUFQIG9uIENPQ08gZmluZSB0dW5pbmcsIDgwLjM2IG9uIFZRQSwgYW5kIDg3Ljggb24gS2luZXRpY3MtNjAwLiIiCgoiImltYWdlIHJldHJpZXZhbCB6ZXJvLXNob3QgKDkwLjkvNzYuNyBSQDEgb24gRmxpY2tyMzBLIGltYWdlLXRvLXRleHQgLyB0ZXh0LXRvLWltYWdlLCA2NC43LzQ3LjIgUkAxIG9uIE1TQ09DTyBpbWFnZS10by10ZXh0IC8gdGV4dC10by1pbWFnZSkgYW5kIGZpbmUtdHVuaW5nICg5Ny4yLzg3LjkgUkAxIG9uIEZsaWNrcjMwSyBpbWFnZS10by10ZXh0IC8gdGV4dC10by1pbWFnZSwgODEuOC82My4yIFJAMSBvbiBNU0NPQ08gaW1hZ2UtdG8tdGV4dC8gdGV4dC10by1pbWFnZSksIG9iamVjdCBkZXRlY3Rpb24gKDYyLjQgbUFQIG9uIENPQ08sIDM5LjMgbUFQIG9uIE9iamVjdDM2NSwgMTYuMiBBUDUwIG9uIFZpc3VhbCBHZW5vbWUpLCBWUUEgKDgwLjM2KSwgdGV4dC10by12aWRlbyByZXRyaWV2YWwgemVyby1zaG90ICgzNy42IFJAMSBvbiBNU1ItVlRUKSwgYW5kIHZpZGVvIGFjdGlvbiByZWNvZ25pdGlvbiAodG9wLTEgYWNjdXJhY3kgODYuNS84Ny44IG9uIEtpbmV0aWNzLTQwMCAvIEtpbmV0aWNzLTYwMCkuIiIiLDg5MzAwMDAwMC4wLCIiIk91ciBGbG9yZW5jZSBwcmV0cmFpbmVkIG1vZGVsIGhhcyBpbiB0b3RhbCA4OTNNIHBhcmFtZXRlcnMsIGluY2x1ZGluZyB0aGUgbGFuZ3VhZ2UgdHJhbnNmb3JtZXIgd2l0aCAyNTZNIHBhcmFtZXRlcnMgYW5kIHRoZSBDb1N3aW4tSCB0cmFuc2Zvcm1lciB3aXRoIDYzN00gcGFyYW1ldGVycy4iIiIsNC44MzFlKzIyLCIiIlRoZSBtb2RlbCB0YWtlcyAxMCBkYXlzIHRvIHRyYWluIG9uIDUxMiBOVklESUEgQTEwMCBHUFVzIHdpdGggNDBHQiBtZW1vcnkgcGVyIEdQVS4iIgo1MTIgKiAzMTIgdGVyYUZMT1BTICogMTAgZGF5cyAqIDM1JSB1dGlsaXphdGlvbiA9IDQuODMxZTIyIEZMT1AiLDc1MDAwMDAwMDAsLDI0MC4wLDEwIGRheXMgb24gNTEyIEExMDAgNDBHQixOVklESUEgQTEwMCBTWE00IDQwIEdCLFN1cGVydmlzZWQsQ29uZmlkZW50LCJBdXRvbWF0ZWQgdmlzdWFsIHVuZGVyc3RhbmRpbmcgb2Ygb3VyIGRpdmVyc2UgYW5kIG9wZW4gd29ybGQgZGVtYW5kcyBjb21wdXRlciB2aXNpb24gbW9kZWxzIHRvIGdlbmVyYWxpemUgd2VsbCB3aXRoIG1pbmltYWwgY3VzdG9taXphdGlvbiBmb3Igc3BlY2lmaWMgdGFza3MsIHNpbWlsYXIgdG8gaHVtYW4gdmlzaW9uLiBDb21wdXRlciB2aXNpb24gZm91bmRhdGlvbiBtb2RlbHMsIHdoaWNoIGFyZSB0cmFpbmVkIG9uIGRpdmVyc2UsIGxhcmdlLXNjYWxlIGRhdGFzZXQgYW5kIGNhbiBiZSBhZGFwdGVkIHRvIGEgd2lkZSByYW5nZSBvZiBkb3duc3RyZWFtIHRhc2tzLCBhcmUgY3JpdGljYWwgZm9yIHRoaXMgbWlzc2lvbiB0byBzb2x2ZSByZWFsLXdvcmxkIGNvbXB1dGVyIHZpc2lvbiBhcHBsaWNhdGlvbnMuIFdoaWxlIGV4aXN0aW5nIHZpc2lvbiBmb3VuZGF0aW9uIG1vZGVscyBzdWNoIGFzIENMSVAsIEFMSUdOLCBhbmQgV3UgRGFvIDIuMCBmb2N1cyBtYWlubHkgb24gbWFwcGluZyBpbWFnZXMgYW5kIHRleHR1YWwgcmVwcmVzZW50YXRpb25zIHRvIGEgY3Jvc3MtbW9kYWwgc2hhcmVkIHJlcHJlc2VudGF0aW9uLCB3ZSBpbnRyb2R1Y2UgYSBuZXcgY29tcHV0ZXIgdmlzaW9uIGZvdW5kYXRpb24gbW9kZWwsIEZsb3JlbmNlLCB0byBleHBhbmQgdGhlIHJlcHJlc2VudGF0aW9ucyBmcm9tIGNvYXJzZSAoc2NlbmUpIHRvIGZpbmUgKG9iamVjdCksIGZyb20gc3RhdGljIChpbWFnZXMpIHRvIGR5bmFtaWMgKHZpZGVvcyksIGFuZCBmcm9tIFJHQiB0byBtdWx0aXBsZSBtb2RhbGl0aWVzIChjYXB0aW9uLCBkZXB0aCkuIEJ5IGluY29ycG9yYXRpbmcgdW5pdmVyc2FsIHZpc3VhbC1sYW5ndWFnZSByZXByZXNlbnRhdGlvbnMgZnJvbSBXZWItc2NhbGUgaW1hZ2UtdGV4dCBkYXRhLCBvdXIgRmxvcmVuY2UgbW9kZWwgY2FuIGJlIGVhc2lseSBhZGFwdGVkIGZvciB2YXJpb3VzIGNvbXB1dGVyIHZpc2lvbiB0YXNrcywgc3VjaCBhcyBj</x:v>
      </x:c>
    </x:row>
    <x:row r="219" ht="18" customHeight="1">
      <x:c r="A219" s="17" t="n">
        <x:v>214</x:v>
      </x:c>
      <x:c r="B219" s="17" t="n">
        <x:v>309</x:v>
      </x:c>
      <x:c r="C219" s="94" t="str">
        <x:v>bGFzc2lmaWNhdGlvbiwgcmV0cmlldmFsLCBvYmplY3QgZGV0ZWN0aW9uLCBWUUEsIGltYWdlIGNhcHRpb24sIHZpZGVvIHJldHJpZXZhbCBhbmQgYWN0aW9uIHJlY29nbml0aW9uLiBNb3Jlb3ZlciwgRmxvcmVuY2UgZGVtb25zdHJhdGVzIG91dHN0YW5kaW5nIHBlcmZvcm1hbmNlIGluIG1hbnkgdHlwZXMgb2YgdHJhbnNmZXIgbGVhcm5pbmc6IGZ1bGx5IHNhbXBsZWQgZmluZS10dW5pbmcsIGxpbmVhciBwcm9iaW5nLCBmZXctc2hvdCB0cmFuc2ZlciBhbmQgemVyby1zaG90IHRyYW5zZmVyIGZvciBub3ZlbCBpbWFnZXMgYW5kIG9iamVjdHMuIEFsbCBvZiB0aGVzZSBwcm9wZXJ0aWVzIGFyZSBjcml0aWNhbCBmb3Igb3VyIHZpc2lvbiBmb3VuZGF0aW9uIG1vZGVsIHRvIHNlcnZlIGdlbmVyYWwgcHVycG9zZSB2aXNpb24gdGFza3MuIEZsb3JlbmNlIGFjaGlldmVzIG5ldyBzdGF0ZS1vZi10aGUtYXJ0IHJlc3VsdHMgaW4gbWFqb3JpdHkgb2YgNDQgcmVwcmVzZW50YXRpdmUgYmVuY2htYXJrcywgZS5nLiwgSW1hZ2VOZXQtMUsgemVyby1zaG90IGNsYXNzaWZpY2F0aW9uIHdpdGggdG9wLTEgYWNjdXJhY3kgb2YgODMuNzQgYW5kIHRoZSB0b3AtNSBhY2N1cmFjeSBvZiA5Ny4xOCwgNjIuNCBtQVAgb24gQ09DTyBmaW5lIHR1bmluZywgODAuMzYgb24gVlFBLCBhbmQgODcuOCBvbiBLaW5ldGljcy02MDAuIiwsLFVucmVsZWFzZWQsVW5pdGVkIFN0YXRlcyBvZiBBbWVyaWNhLCwsLDUxMi4wLCwyMDI2LTA1LTI1IDEyOjE1OjA4KzAwOjAwLCwsLCwsSW5kdXN0cnksVHJ1ZSwsLDEyMjg4MC4wLFVucmVsZWFzZWQsLCwxMDY5NTAuNjE1NjkzMjgwMDcsLEZQMTYsLDQxMjgzMS44NDg1NDQ4NDExNyxIYXJkd2FyZSwsLCwsTm8KQkFTSUMtTCxWaXNpb24sSW1hZ2UgY2xhc3NpZmljYXRpb24sR29vZ2xlLCJIaWV1IFBoYW0sIFppaGFuZyBEYWksIEdvbG5heiBHaGlhc2ksIEtlbmppIEthd2FndWNoaSwgSGFueGlhbyBMaXUsIEFkYW1zIFdlaSBZdSwgSmlhaHVpIFl1LCBZaS1UaW5nIENoZW4sIE1pbmgtVGhhbmcgTHVvbmcsIFlvbmdodWkgV3UsIE1pbmd4aW5nIFRhbiwgUXVvYyBWLiBMZSIsMjAyMS0xMS0xOSxDb21iaW5lZCBTY2FsaW5nIGZvciBaZXJvLXNob3QgVHJhbnNmZXIgTGVhcm5pbmcsaHR0cHM6Ly9hcnhpdi5vcmcvYWJzLzIxMTEuMTAwNTAsMjQxLjAsU09UQSBpbXByb3ZlbWVudCwiU09UQSBvbiBJbWFnZU5ldCBmb3IgYSBtb2RlbCB0aGF0IHdhcyBub3QgdHJhaW5lZCBvbiBJbWFnZU5ldCBpbWFnZXM6CiIiV2UgcHJlc2VudCBhIGNvbWJpbmVkIHNjYWxpbmcgbWV0aG9kIOKAkyBuYW1lZCBCQVNJQyDigJMgdGhhdCBhY2hpZXZlcyA4NS43JSB0b3AtMSBhY2N1cmFjeSBvbiB0aGUgSW1hZ2VOZXQgSUxTVlJDLTIwMTIgdmFsaWRhdGlvbiBzZXQgd2l0aG91dCBsZWFybmluZyBmcm9tIGFueSBsYWJlbGVkIEltYWdlTmV0IGV4YW1wbGUuIFRoaXMgYWNjdXJhY3kgc3VycGFzc2VzIGJlc3QtcHVibGlzaGVkIHNpbWlsYXIgbW9kZWxzIOKAkyBDTElQIGFuZCBBTElHTiDigJMgYnkgOS4zJSIiIiwzMDcwMDAwMDAwLjAsMi40QiBpbWFnZSBtb2RlbCArIDY3ME0gdGV4dCBtb2RlbCw0LjEyZSsyMiwiNi45ayArIDFrICsgMC44ayA9IDguN2sgVFBVdjQgY29yZS1kYXlzIGZvciBCQVNJQy1MLCBwZXIgVGFibGUgOAoKVHdvIGNvcmVzIHBlciBjaGlwLCBhbmQgMjc1IHRlcmFmbG9wL3MgcGVyIGNoaXAgCihodHRwczovL2Nsb3VkLmdvb2dsZS5jb20vdHB1L2RvY3Mvc3lzdGVtLWFyY2hpdGVjdHVyZS10cHUtdm0jdHB1X3Y0KQoKMjc1IHRlcmFmbG9wcyAqIDg3MDAvMiAqIDI0ICogMzYwMCAqIDAuNCAoYXNzdW1lZCB1dGlsaXphdGlvbikgPSA4LjNlMjIiLDg5MDUwMzE3MTIwMDAsNi43QiBpbWFnZS10ZXh0IHBhaXJzLCwsR29vZ2xlIFRQVSB2NCwsTGlrZWx5LCJXZSBwcmVzZW50IGEgY29tYmluZWQgc2NhbGluZyBtZXRob2QgLSBuYW1lZCBCQVNJQyAtIHRoYXQgYWNoaWV2ZXMgODUuNyUgdG9wLTEgYWNjdXJhY3kgb24gdGhlIEltYWdlTmV0IElMU1ZSQy0yMDEyIHZhbGlkYXRpb24gc2V0IHdpdGhvdXQgbGVhcm5pbmcgZnJvbSBhbnkgbGFiZWxlZCBJbWFnZU5ldCBleGFtcGxlLiBUaGlzIGFjY3VyYWN5IHN1cnBhc3NlcyBiZXN0IHB1Ymxpc2hlZCBzaW1pbGFyIG1vZGVscyAtIENMSVAgYW5kIEFMSUdOIC0gYnkgOS4zJS4gT3VyIEJBU0lDIG1vZGVsIGFsc28gc2hvd3Mgc2lnbmlmaWNhbnQgaW1wcm92ZW1lbnRzIGluIHJvYnVzdG5lc3MgYmVuY2htYXJrcy4gRm9yIGluc3RhbmNlLCBvbiA1IHRlc3Qgc2V0cyB3aXRoIG5hdHVyYWwgZGlzdHJpYnV0aW9uIHNoaWZ0cyBzdWNoIGFzIEltYWdlTmV0LXtBLFIsVjIsU2tldGNofSBhbmQgT2JqZWN0TmV0LCBvdXIgbW9kZWwgYWNoaWV2ZXMgODQuMyUgdG9wLTEgYXZlcmFnZSBhY2N1cmFjeSwgb25seSBhIHNtYWxsIGRyb3AgZnJvbSBpdHMgb3JpZ2luYWwgSW1hZ2VOZXQgYWNjdXJhY3kuIFRvIGFjaGlldmUgdGhlc2UgcmVzdWx0cywgd2Ugc2NhbGUgdXAgdGhlIGNvbnRyYXN0aXZlIGxlYXJuaW5nIGZyYW1ld29yayBvZiBDTElQIGFuZCBBTElHTiBpbiB0aHJlZSBkaW1lbnNpb25zOiBkYXRhIHNpemUsIG1vZGVsIHNpemUsIGFuZCBiYXRjaCBzaXplLiBPdXIgZGF0YXNldCBoYXMgNi42QiBub2lzeSBpbWFnZS10ZXh0IHBhaXJzLCB3aGljaCBpcyA0eCBsYXJnZXIgdGhhbiBBTElHTiwgYW5kIDE2eCBsYXJnZXIgdGhhbiBDTElQLiBPdXIgbGFyZ2VzdCBtb2RlbCBoYXMgM0Igd2VpZ2h0cywgd2hpY2ggaXMgMy43NXggbGFyZ2VyIGluIHBhcmFtZXRlcnMgYW5kIDh4IGxhcmdlciBpbiBGTE9QcyB0aGFuIEFMSUdOIGFuZCBDTElQLiBGaW5hbGx5LCBvdXIgYmF0Y2ggc2l6ZSBpcyA2NTUzNiB3aGljaCBpcyAyeCBtb3JlIHRoYW4gQ0xJUCBhbmQgNHggbW9yZSB0aGFuIEFMSUdOLiBXZSBlbmNvdW50ZXJlZCB0d28gbWFpbiBjaGFsbGVuZ2VzIHdpdGggdGhlIHNjYWxpbmcgcnVsZXMgb2YgQkFTSUMuIEZpcnN0LCB0aGUgbWFpbiBjaGFsbGVuZ2Ugd2l0aCBpbXBsZW1lbnRpbmcgdGhlIGNvbWJpbmVkIHNjYWxpbmcgcnVsZXMgb2YgQkFTSUMgaXMgdGhlIGxpbWl0ZWQgbWVtb3J5IG9mIGFjY2VsZXJhdG9ycywgc3VjaCBhcyBHUFVzIGFuZCBUUFVzLiBUbyBvdmVyY29tZSB0aGUgbWVtb3J5IGxpbWl0LCB3ZSBwcm9wb3NlIHR3byBzaW1wbGUgbWV0aG9kcyB3aGljaCBtYWtlIHVzZSBvZiBncmFkaWVudCBjaGVja3BvaW50aW5nIGFuZCBtb2RlbCBwYXJhbGxlbGlzbS4gU2Vjb25kLCB3aGlsZSBpbmNyZWFzaW5nIHRoZSBkYXRhc2V0IHNpemUgYW5kIHRoZSBtb2RlbCBzaXplIGhhcyBiZWVuIHRoZSBkZWZhY3RvIG1ldGhvZCB0byBpbXByb3ZlIHRoZSBwZXJmb3JtYW5jZSBvZiBkZWVwIGxlYXJuaW5nIG1vZGVscyBsaWtlIEJBU0lDLCB0aGUgZWZmZWN0IG9mIGEgbGFyZ2UgY29udHJhc3RpdmUgYmF0Y2ggc2l6ZSBvbiBzdWNoIGNvbnRyYXN0aXZlLXRyYWluZWQgaW1hZ2UtdGV4dCBtb2RlbHMgaXMgbm90IHdlbGwtdW5kZXJzdG9vZC4gVG8gc2hlZCBsaWdodCBvbiB0aGUgYmVuZWZpdHMgb2YgbGFyZ2UgY29udHJhc3RpdmUgYmF0Y2ggc2l6ZXMsIHdlIGRldmVsb3AgYSB0aGVvcmV0aWNhbCBmcmFtZXdvcmsgd2hpY2ggc2hvd3MgdGhhdCBsYXJnZXIgY29udHJhc3RpdmUgYmF0Y2ggc2l6ZXMgbGVhZCB0byBzbWFsbGVyIGdlbmVyYWxpemF0aW9uIGdhcHMgZm9yIGltYWdlLXRleHQgbW9kZWxzIHN1Y2ggYXMgQkFTSUMuIiwsLFVucmVsZWFzZWQsVW5pdGVkIFN0YXRlcyBvZiBBbWVyaWNhLCwsLCwsMjAyNi0wNS0yNSAxMjoxNTowOSswMDowMCwsLCwsIjY1NTM2LCBidXQgdGhlc2UgYXJlIGltYWdlLXRleHQgcGFpcnMgbm90IHRva2VucwoiIkZvciB0aGUgYmF0Y2ggc2l6ZSwgd2UgdXNlIDY1NTM2IGNvbnRyYXN0aXZlCmxlYXJuaW5nIGV4YW1wbGVzIHBlciBtaW5pYmF0Y2giIiIsSW5kdXN0cnksLCwsNDM1MC4wLFVucmVsZWFzZWQsLCwxNjg0Ljc3MDcxMjEyNjEwMiwsQkYxNiwsLEhhcmR3YXJlLCwsLCxObwpTd2luIFRyYW5zZm9ybWVyIFYyIChTd2luVjItRyksIlZpc2lvbixWaWRlbyIsIkFjdGlvbiByZWNvZ25pdGlvbixJbWFnZSBjbGFzc2lmaWNhdGlvbiIsTWljcm9zb2Z0IFJlc2VhcmNoIEFzaWEsIlplIExpdSwgSGFuIEh1LCBZdXRvbmcgTGluLCBaaHVsaWFuZyBZYW8sIFpoZW5kYSBYaWUsIFlpeHVhbiBXZWksIEppYSBOaW5nLCBZdWUgQ2FvLCBaaGVuZyBaaGFuZywgTGkgRG9uZywgRnVydSBXZWksIEJhaW5pbmcgR3VvIiwyMDIxLTExLTE4LFN3aW4gVHJhbnNmb3JtZXIgVjI6IFNjYWxpbmcgVXAgQ2FwYWNpdHkgYW5kIFJlc29sdXRpb24saHR0cHM6Ly9hcnhpdi5vcmcvYWJzLzIxMTEuMDk4ODN2MiwyNzM2LjAsIlNPVEEgaW1wcm92ZW1lbnQsSGlnaGx5IGNpdGVkIiwiIiJJdCBzZXQgbmV3IHBlcmZvcm1hbmNlIHJlY29yZHMgb24gNCByZXByZXNlbnRhdGl2ZSB2aXNpb24gdGFza3MsIGluY2x1ZGluZyBJbWFnZU5ldC1WMiBpbWFnZSBjbGFzc2lmaWNhdGlvbiwgQ09DTyBvYmplY3QgZGV0ZWN0aW9uLCBBREUyMEsgc2VtYW50aWMgc2VnbWVudGF0aW9uLCBhbmQgS2luZXRpY3MtNDAwIHZpZGVvIGFjdGlvbiBjbGFzc2lmaWNhdGlvbi4iIiIsMzAwMDAwMDAwMC4wLCwxLjFlKzIxLCJ0cmFpbmVkIG9uICIiPDAuNWsiIiBUUFV2MyBjb3JlLWRheXMgcGVyIFRhYmxlIDIgKG5vdCB0cmFpbmVkIG9uIFRQVXMsIHRoaXMgaXMgYSBjb21wYXJpc29uIHdpdGggb3RoZXIgcGFwZXJzKQoKQSBjb3JlIGlzIDEyMy8yIHRlcmFmbG9wcwoKNTAwIGNvcmUtZGF5cwo9IDUwMCAqIDEyMy8yIHRyaWxsaW9uICogMjQgKiAzNjAwICogMC40IHV0aWxpemF0aW9uCn49IDEuMWUyMSIsLCwsLE5WSURJQSBBMTAwIFNYTTQgNDAgR0IsLENvbmZpZGVudCwiTGFyZ2Utc2NhbGUgTkxQIG1vZGVscyBoYXZlIGJlZW4gc2hvd24gdG8gc2lnbmlmaWNhbnRseSBpbXByb3ZlIHRoZSBwZXJmb3JtYW5jZSBvbiBsYW5ndWFnZSB0YXNrcyB3aXRoIG5vIHNpZ25zIG9mIHNhdHVyYXRpb24uIFRoZXkgYWxzbyBkZW1vbnN0cmF0ZSBhbWF6aW5nIGZldy1zaG90IGNhcGFiaWxpdGllcyBsaWtlIHRoYXQgb2YgaHVtYW4gYmVpbmdzLiBUaGlzIHBhcGVyIGFpbXMgdG8gZXhwbG9yZSBsYXJnZS1zY2FsZSBtb2RlbHMgaW4gY29tcHV0ZXIgdmlzaW9uLiBXZSB0YWNrbGUgdGhyZWUgbWFqb3IgaXNzdWVzIGluIHRyYWluaW5nIGFuZCBhcHBsaWNhdGlvbiBvZiBsYXJnZSB2aXNpb24gbW9kZWxzLCBpbmNsdWRpbmcgdHJhaW5pbmcgaW5zdGFiaWxpdHksIHJlc29sdXRpb24gZ2FwcyBiZXR3ZWVuIHByZS10cmFpbmluZyBhbmQgZmluZS10dW5pbmcsIGFuZCBodW5nZXIgb24gbGFiZWxsZWQgZGF0YS4gVGhyZWUgbWFpbiB0ZWNobmlxdWVzIGFyZSBwcm9wb3NlZDogMSkgYSByZXNpZHVhbC1wb3N0LW5vcm0gbWV0aG9kIGNvbWJpbmVkIHdpdGggY29zaW5lIGF0dGVudGlvbiB0byBpbXByb3ZlIHRyYWluaW5nIHN0YWJpbGl0eTsgMikgQSBsb2ctc3BhY2VkIGNvbnRpbnVvdXMgcG9zaXRpb24gYmlhcyBtZXRob2QgdG8gZWZmZWN0aXZlbHkgdHJhbnNmZXIgbW9kZWxzIHByZS10cmFpbmVkIHVzaW5nIGxvdy1yZXNvbHV0aW9uIGltYWdlcyB0byBkb3duc3RyZWFtIHRhc2tzIHdpdGggaGlnaC1yZXNvbHV0aW9uIGlucHV0czsgMykgQSBzZWxmLXN1cGVydmlzZWQgcHJlLXRyYWluaW5nIG1ldGhvZCwgU2ltTUlNLCB0byByZWR1Y2UgdGhlIG5lZWRzIG9mIHZhc3QgbGFiZWxlZCBpbWFnZXMuIFRocm91Z2ggdGhlc2UgdGVjaG5pcXVlcywgdGhpcyBwYXBlciBzdWNjZXNzZnVsbHkgdHJhaW5lZCBhIDMgYmlsbGlvbi1wYXJhbWV0ZXIgU3dpbiBUcmFuc2Zvcm1lciBWMiBtb2RlbCwgd2hpY2ggaXMgdGhlIGxhcmdlc3QgZGVuc2UgdmlzaW9uIG1vZGVsIHRvIGRhdGUsIGFuZCBtYWtlcyBpdCBjYXBhYmxlIG9mIHRyYWluaW5nIHdpdGggaW1hZ2VzIG9mIHVwIHRvIDEsNTM2w5cxLDUzNiByZXNvbHV0aW9uLiBJdCBzZXQgbmV3IHBlcmZvcm1hbmNlIHJlY29yZHMgb24gNCByZXByZXNlbnRhdGl2ZSB2aXNpb24gdGFza3MsIGluY2x1ZGluZyBJbWFnZU5ldC1WMiBpbWFnZSBjbGFzc2lmaWNhdGlvbiwgQ09DTyBvYmplY3QgZGV0ZWN0aW9uLCBBREUyMEsgc2VtYW50aWMgc2VnbWVudGF0aW9uLCBhbmQgS2luZXRpY3MtNDAwIHZpZGVvIGFjdGlvbiBjbGFzc2lmaWNhdGlvbi4gQWxzbyBub3RlIG91ciB0cmFpbmluZyBpcyBtdWNoIG1vcmUgZWZmaWNpZW50IHRoYW4gdGhhdCBpbiBHb29nbGUncyBiaWxsaW9uLWxldmVsIHZpc3VhbCBtb2RlbHMsIHdoaWNoIGNvbnN1bWVzIDQwIHRpbWVzIGxlc3MgbGFiZWxsZWQgZGF0YSBhbmQgNDAgdGltZXMgbGVzcyB0cmFpbmluZyB0aW1lLiBDb2RlIGlzIGF2YWlsYWJsZSBhdCBcdXJse3RoaXMgaHR0cHMgVVJMfS4iLCwsT3BlbiB3ZWlnaHRzICh1bnJlc3RyaWN0ZWQpLENoaW5hLCwsLCwsMjAyNi0wNS0yNSAxMjoxNToxMCswMDowMCwsLCwsLEluZHVzdHJ5LCwsLCxPcGVuIHNvdXJjZSwiTUlUIGxpY2Vuc2UKCmh0dHBzOi8vZ2l0aHViLmNvbS9taWNyb3NvZnQvU3dpbi1UcmFuc2Zvcm1lcgoKdHJhaW5pbmcgY29kZTogaHR0cHM6Ly9naXRodWIuY29tL21pY3Jvc29mdC9Td2luLVRyYW5zZm9ybWVyL2Jsb2IvbWFpbi9nZXRfc3RhcnRlZC5tZCAiLCwyMzI2LjY2MzY1MDM3ODE2NjUsLCwsLEhhcmR3YXJlLCwsLCxZZXMKRGVCRVJUYVYzbGFyZ2UsTGFuZ3VhZ2UsIlF1ZXN0aW9uIGFuc3dlcmluZyxMYW5ndWFnZSBtb2RlbGluZy9nZW5lcmF0aW9uIixNaWNyb3NvZnQgUmVzZWFyY2gsIlBlbmdjaGVuZyBIZSwgSmlhbmZlbmcgR2FvLCBXZWl6aHUgQ2hlbiIsMjAyMS0xMS0xOCxEZUJFUlRhVjM6IEltcHJvdmluZyBEZUJFUlRhIHVzaW5nIEVMRUNUUkEtU3R5bGUgUHJlLVRyYWluaW5nIHdpdGggR3JhZGllbnQtRGlzZW50YW5nbGVkIEVtYmVkZGluZyBTaGFyaW5nLGh0dHBzOi8vYXJ4aXYub3JnL2Ficy8yMTExLjA5NTQzLCwsLDQxODAwMDAwMC4wLCJmcm9tIEhGICIiVGhlIERlQkVSVGEgVjMgbGFyZ2UgbW9kZWwgY29tZXMgd2l0aCAyNCBsYXllcnMgYW5kIGEgaGlkZGVuIHNpemUgb2YgMTAyNCAuIEl0cyB0b3RhbCBwYXJhbWV0ZXIgbnVtYmVyIGlzIDQxOE0gc2luY2Ugd2UgdXNlIGEgdm9jYWJ1bGFyeSBjb250YWluaW5nIDEyOEsgdG9rZW5zIHdoaWNoIGludHJvZHVjZSAxMzFNIHBhcmFtZXRlcnMgaW4gdGhlIEVtYmVkZGluZyBsYXllci4gIFRoaXMgbW9kZWwgd2FzIHRyYWluZWQgdXNpbmcgdGhlIDE2MEdCIGRhdGEgYXMgRGVCRVJUYSBWMi4iIiIsMS4wNzAwOGUrMjAsNk5EID0gNiBGTE9QIC8gcGFyYW1ldGVyIC8gdG9rZW4gKiA0MjY2NjY2NjY2NyB0b2tlbnMgKiA0MTgwMDAwMDAgcGFyYW1ldGVycyA9IDEuMDcwMDhlKzIwIEZMT1AsNDI2NjY2NjY2NjcsIiIiV2UgdHJhaW4gdGhvc2UgbW9kZWxzIHdpdGggMTYwR0IgZGF0YSIiIApmcm9tIFRhYmxlIDgKV2lraStCb29rIDE2R0IKT3BlbldlYlRleHQgMzhHQgpTdG9yaWVzICAzMUdCCkNDLU5ld3MgNzZHQgoiIkFsbCB0aGUgbW9kZWxzIGFyZSB0cmFpbmVkIGZvciA1MDAsMDAwIHN0ZXBzIHdpdGggYSBiYXRjaCBzaXplIG9mIDgxOTIgYW5kIHdhcm1pbmcgdXAgc3RlcHMgb2YgMTAsMDAwLiIiCgoxNjBHQiogMjAwTSB3b3JkcyBwZXIgR0IgKiA0LzMgdG9rZW5zIHBlciBFbmdsaXNoIHdvcmQgfiA0MjY2NjY2NjY2NwoKQmF0Y2ggU2l6ZSA4awpNYXggU3RlcHMgNTAwawpzZXF1ZW5jZSBsZW5ndGggdW5rbm93biIsLCwsLExpa2VseSwiVGhpcyBwYXBlciBwcmVzZW50cyBhIG5ldyBwcmUtdHJhaW5lZCBsYW5ndWFnZSBtb2RlbCwgRGVCRVJUYVYzLCB3aGljaCBpbXByb3ZlcyB0aGUgb3JpZ2luYWwgRGVCRVJUYSBtb2RlbCBieSByZXBsYWNpbmcgbWFzayBsYW5ndWFnZSBtb2RlbGluZyAoTUxNKSB3aXRoIHJlcGxhY2VkIHRva2VuIGRldGVjdGlvbiAoUlREKSwgYSBtb3JlIHNhbXBsZS1lZmZpY2llbnQgcHJlLXRyYWluaW5nIHRhc2suIE91ciBhbmFseXNpcyBzaG93cyB0aGF0IHZhbmlsbGEgZW1iZWRkaW5nIHNoYXJpbmcgaW4gRUxFQ1RSQSBodXJ0cyB0cmFpbmluZyBlZmZpY2llbmN5IGFuZCBtb2RlbCBwZXJmb3JtYW5jZS4gVGhpcyBpcyBiZWNhdXNlIHRoZSB0cmFpbmluZyBsb3NzZXMgb2YgdGhlIGRpc2NyaW1pbmF0b3IgYW5kIHRoZSBnZW5lcmF0b3IgcHVsbCB0b2tlbiBlbWJlZGRpbmdzIGluIGRpZmZlcmVudCBkaXJlY3Rpb25zLCBjcmVhdGluZyB0aGUgIiJ0dWctb2Ytd2FyIiIgZHluYW1pY3MuIFdlIHRodXMgcHJvcG9zZSBhIG5ldyBncmFkaWVudC1kaXNlbnRhbmdsZWQgZW1iZWRkaW5nIHNoYXJpbmcgbWV0aG9kIHRoYXQgYXZvaWRzIHRoZSB0dWctb2Ytd2FyIGR5bmFtaWNzLCBpbXByb3ZpbmcgYm90aCB0cmFpbmluZyBlZmZpY2llbmN5IGFuZCB0aGUgcXVhbGl0eSBvZiB0aGUgcHJlLXRyYWluZWQgbW9kZWwuIFdlIGhhdmUgcHJlLXRyYWluZWQgRGVCRVJUYVYzIHVzaW5nIHRoZSBzYW1lIHNldHRpbmdzIGFzIERlQkVSVGEgdG8gZGVtb25zdHJhdGUgaXRzIGV4Y2VwdGlvbmFsIHBlcmZvcm1hbmNlIG9uIGEgd2lkZSByYW5nZSBvZiBkb3duc3RyZWFtIG5hdHVyYWwgbGFuZ3VhZ2UgdW5kZXJzdGFuZGluZyAoTkxVKSB0YXNrcy4gVGFraW5nIHRoZSBHTFVFIGJlbmNobWFyayB3aXRoIGVpZ2h0IHRhc2tzIGFzIGFuIGV4YW1wbGUsIHRoZSBEZUJFUlRhVjMgTGFyZ2UgbW9kZWwgYWNoaWV2ZXMgYSA5MS4zNyUgYXZlcmFnZSBzY29yZSwgd2hpY2ggaXMgMS4zNyUgb3ZlciBEZUJFUlRhIGFuZCAxLjkxJSBvdmVyIEVMRUNUUkEsIHNldHRpbmcgYSBuZXcgc3RhdGUtb2YtdGhlLWFydCAoU09UQSkgYW1vbmcgdGhlIG1vZGVscyB3aXRoIGEgc2ltaWxhciBzdHJ1Y3R1cmUuIEZ1cnRoZXJtb3JlLCB3ZSBoYXZlIHByZS10cmFpbmVkIGEgbXVsdGktbGluZ3VhbCBtb2RlbCBtRGVCRVJUYSBhbmQgb2JzZXJ2ZWQgYSBsYXJnZXIgaW1wcm92ZW1lbnQgb3ZlciBzdHJvbmcgYmFzZWxpbmVzIGNvbXBhcmVkIHRvIEVuZ2xpc2ggbW9kZWxzLiBGb3IgZXhhbXBsZSwgdGhlIG1EZUJFUlRhIEJhc2UgYWNoaWV2ZXMgYSA3OS44JSB6ZXJvLXNob3QgY3Jvc3MtbGluZ3VhbCBhY2N1cmFjeSBvbiBYTkxJIGFuZCBhIDMuNiUgaW1wcm92ZW1lbnQgb3ZlciBYTE0tUiBCYXNlLCBjcmVhdGluZyBhIG5ldyBTT1RBIG9uIHRoaXMgYmVuY2htYXJrLiBXZSBoYXZlIG1hZGUgb3VyIHByZS10cmFpbmVkIG1vZGVscyBhbmQgaW5mZXJlbmNlIGNvZGUgcHVibGljbHkgYXZhaWxhYmxlIGF0IHRoaXMgaHR0cHMgVVJMLiIsLCxPcGVuIHdlaWdodHMgKHVucmVzdHJpY3RlZCksVW5pdGVkIFN0YXRlcyBvZiBBbWVyaWNhLCwsLCwsMjAyNS0xMS0yOCAxMTo1Mzo0NCswMDowMCwsLCwsLEluZHVzdHJ5LCwsLCxPcGVuIHNvdXJjZSwiTUlUIGxpY2Vuc2UKCmh0dHBzOi8vZ2l0aHViLmNvbS9taWNyb3NvZnQvRGVCRVJUYQoKaHR0cHM6Ly9odWdnaW5nZmFjZS5jby9taWNyb3NvZnQvZGViZXJ0YS12My1sYXJnZSIsLCwsLCwsT3BlcmF0aW9uIGNvdW50aW5nLG1pY3Jvc29mdCwsLCxZZXMKRVNNMXYsQmlvbG9neSwiUHJvdGVpbnMsUHJvdGVpbiBvciBudWNsZW90aWRlIGxhbmd1YWdlIG1vZGVsIChwTE0vbkxNKSxQcm90ZWluIHBhdGhvZ2VuaWNpdHkgcHJlZGljdGlvbiIsIkZhY2Vib29rIEFJIFJlc2VhcmNoLE5ldyBZb3JrIFVuaXZlcnNpdHkgKE5ZVSksVW5pdmVyc2l0eSBvZiBDYWxpZm9ybmlhIChVQykgQmVya2VsZXkiLCJKb3NodWEgTWVpZXIsIFJvc2hhbiBSYW8sIFJvYmVydCBWZXJrdWlsLCBKYXNvbiBMaXUsIFRvbSBTZXJjdSwgQWxleGFuZGVyIFJpdmVzIiwyMDIxLTExLTE3LExhbmd1YWdlIG1vZGVscyBlbmFibGUgemVyby1zaG90IHByZWRpY3Rpb24gb2YgdGhlIGVmZmVjdHMgb2YgbXV0YXRpb25zIG9uIHByb3RlaW4gZnVuY3Rpb24saHR0cHM6Ly93d3cuYmlvcnhpdi5vcmcvY29udGVudC8xMC4xMTAxLzIwMjEuMDcuMDkuNDUwNjQ4djIsNzEzLjAsLCw2NTAwMDAwMDAuMCwiIiJXZSB0cmFpbiBFU00tMXYsIGEgNjUwTSBwYXJhbWV0ZXIgdHJhbnNmb3JtZXIgbGFuZ3VhZ2UgbW9kZWwgZm9yIHByZWRpY3Rpb24gb2YgdmFyaWFudCBlZmZlY3RzIiIiLDEuMzUwMDAwMDAwMDAwMDAwN2UrMjAsIiIiRVNNLTF2IG1vZGVscyBhcmUgcHJlLXRyYWluZWQgZm9yIDYgZGF5cyBvbiA2NCBWMTAwIEdQVXMiIiBbRiAtIENvbXB1dGUgY29zdHNdCkFzc3VtaW5nICBWMTAwIFBDSWUgc2luZ2xlIHByZWNpc2lvbiAxNCBURkxPUFMgYW5kIDAuMyB1dGlsaXphdGlvbiByYXRlIAoKRXN0aW1hdGU6ICg2KjI0KjM2MDApIHMgKiAxNGUxMiBGTE9QL3MgKiAwLjMgKjY0ID0gMS40ZTIwIEZMT1BzCgpBbHRlcm5hdGl2ZSBlc3RpbWF0ZSBiYXNlZCBvbiBGaWd1cmUgNzogCjEwXig3LjUpIEdQVS1zZWNvbmRzICogMTRlMTIgRkxPUC9zICogMC4zID0gMS4zZTIwIEZMT1BzCgpNZWFuOiAxLjM1ZTIwIEZMT1AiLDIyMDUwMDAwMDAwLCIiIldlIHRyYWluIEVTTS0xdiwgYSA2NTBNIHBhcmFtZXRlciB0cmFuc2Zvcm1lciBsYW5ndWFnZSBtb2RlbCBmb3IgcHJlZGljdGlvbiBvZiB2YXJpYW50IGVmZmVjdHMsIG9uIDk4IG1pbGxpb24gZGl2ZXJzZSBwcm90ZWluIHNlcXVlbmNlcyBhY3Jvc3MgZXZvbHV0aW9uIiIiLCwsTlZJRElBIFYxMDAsLENvbmZpZGVudCwiSW4gdGhlIGZpZWxkIG9mIGFydGlmaWNpYWwgaW50ZWxsaWdlbmNlLCBhIGNvbWJpbmF0aW9uIG9mIHNjYWxlIGluIGRhdGEgYW5kIG1vZGVsIGNhcGFjaXR5IGVuYWJsZWQgYnkgdW5zdXBlcnZpc2VkIGxlYXJuaW5nIGhhcyBsZWQgdG8gbWFqb3IgYWR2YW5jZXMgaW4gcmVwcmVzZW50YXRpb24gbGVhcm5pbmcgYW5kIHN0YXRpc3RpY2FsIGdlbmVyYXRpb24uIEluIHRoZSBsaWZlIHNjaWVuY2VzLCB0aGUgYW50aWNpcGF0ZWQgZ3Jvd3RoIG9mIHNlcXVlbmNpbmcgcHJvbWlzZXMgdW5wcmVjZWRlbnRlZCBkYXRhIG9uIG5hdHVyYWwgc2VxdWVuY2UgZGl2ZXJzaXR5LiBQcm90ZWluIGxhbmd1YWdlIG1vZGVsaW5nIGF0IHRoZSBzY2FsZSBvZiBldm9sdXRpb24gaXMgYSBsb2dpY2FsIHN0ZXAgdG93YXJkIHByZWRpY3RpdmUgYW5kIGdlbmVyYXRpdmUgYXJ0aWZpY2lhbCBpbnRlbGxpZ2VuY2UgZm9yIGJpb2xvZ3kuIFRvIHRoaXMgZW5kLCB3ZSB1c2UgdW5zdXBlcnZpc2VkIGxlYXJuaW5nIHRvIHRyYWluIGEgZGVlcCBjb250ZXh0dWFsIGxhbmd1YWdlIG1vZGVsIG9uIDg2IGJpbGxpb24gYW1pbm8gYWNpZHMgYWNyb3NzIDI1MCBtaWxsaW9uIHByb3RlaW4gc2VxdWVuY2VzIHNwYW5uaW5nIGV2b2x1dGlvbmFyeSBkaXZlcnNpdHkuIFRoZSByZXN1bHRpbmcgbW9kZWwgY29udGFpbnMgaW5mb3JtYXRpb24gYWJvdXQgYmlvbG9naWNhbCBwcm9wZXJ0aWVzIGluIGl0cyByZXByZXNlbnRhdGlvbnMuIFRoZSByZXByZXNlbnRhdGlvbnMgYXJlIGxlYXJuZWQgZnJvbSBzZXF1ZW5jZSBkYXRhIGFsb25lLiBUaGUgbGVhcm5lZCByZXByZXNlbnRhdGlvbiBzcGFjZSBoYXMgYSBtdWx0aXNjYWxlIG9yZ2FuaXphdGlvbgpyZWZsZWN0aW5nIHN0cnVjdHVyZSBmcm9tIHRoZSBsZXZlbCBvZiBiaW9jaGVtaWNhbCBwcm9wZXJ0aWVzIG9mIGFtaW5vIGFjaWRzIHRvIHJlbW90ZSBob21vbG9neSBvZiBwcm90ZWlucy4gSW5mb3JtYXRpb24gYWJvdXQgc2Vjb25kYXJ5IGFuZCB0ZXJ0aWFyeSBzdHJ1Y3R1cmUgaXMgZW5jb2RlZCBpbiB0aGUgcmVwcmVzZW50YXRpb25zIGFuZCBjYW4gYmUgaWRlbnRpZmllZCBieSBsaW5lYXIgcHJvamVjdGlvbnMuIFJlcHJlc2VudGF0aW9uIGxlYXJuaW5nCnByb2R1Y2VzIGZlYXR1cmVzIHRoYXQgZ2VuZXJhbGl6ZSBhY3Jvc3MgYSByYW5nZSBvZiBhcHBsaWNhdGlvbnMsIGVuYWJsaW5nIHN0YXRlLW9mLXRoZS1hcnQgc3VwZXJ2aXNlZCBwcmVkaWN0aW9uIG9mIG11dGF0aW9uYWwgZWZmZWN0IGFuZCBzZWNvbmRhcnkgc3RydWN0dXJlIGFuZCBpbXByb3Zpbmcgc3RhdGUtb2YtdGhlLWFydCBmZWF0dXJlcyBmb3IgbG9uZy1yYW5nZSBjb250YWN0IHByZWRpY3Rpb24uIiwsLE9wZW4gd2VpZ2h0cyAodW5yZXN0cmljdGVkKSwiVW5pdGVkIFN0YXRlcyBvZiBBbWVyaWNhLEZyYW5jZSxVbml0ZWQgU3RhdGVzIG9mIEFtZXJpY2EsVW5pdGVkIFN0YXRlcyBvZiBBbWVyaWNhIiwsLCw2NC4wLCwyMDI2LTAxLTAxIDE0OjAxOjIzKzAwOjAwLCwsLCwsIkluZHVzdHJ5LEFjYWRlbWlhLEFjYWRlbWlhIiwsLCwsVW5yZWxlYXNlZCwiTUlUIGZvciBjb2RlL3dlaWdodHMuIFVuaXJlZiBkYXRhIGhhcyBjb21tZXJjaWFsIGxpY2Vuc2UKaHR0cHM6Ly9naXRodWIuY29tL2ZhY2Vib29rcmVzZWFyY2gvZXNtIiwsLCwsLDM4NzA3LjI5NTQ5NjgxMTI5LEhhcmR3YXJlLCwsLCxZZXMKQWxpY2VNaW5kLU1NVSwsSW1hZ2UgVW5kZXJzdGFuZGluZyxBbGliYWJhLCJNaW5nIFlhbiwgSGFpeWFuZyBYdSwgQ2hlbmxpYW5nIExpLCBKdW5mZW5nIFRpYW4sIEJpbiBCaSwgV2VpIFdhbmcsIFdlaWh1YSBDaGVuLCBYaWFuemhlIFh1LCBGYW4gV2FuZywgWmhlbmcgQ2FvLCBaaGljaGVuZyBaaGFuZywgUWl5dSBaaGFuZywgSmkgWmhhbmcsIFNvbmdmYW5nIEh1YW5nLCBGZWkgSHVhbmcsIEx1byBTaSwgUm9uZyBKaW4iLDIwMjEtMTEtMTcsQWNoaWV2aW5nIGh1bWFuIHBhcml0eSBvbiB2aXN1YWwgcXVlc3Rpb24gYW5zd2VyaW5nLGh0dHBzOi8vYXJ4aXYub3JnL2Ficy8yMTExLjA4ODk2LCwiSGlzdG9yaWNhbCBzaWduaWZpY2FuY2UsU09UQSBpbXByb3ZlbWVudCIsIldhcyB0aGUgdG9wIG9mIHRoZSBWUUEgQ2hhbGxlbmdlIExlYWRlcmJvYXJkIGZvciB0aGUgc3RhbmRhcmQgdGVzdCwgc2NvcmluZyA4MS4yNiwgc3VycGFzc2luZyBib3RoIGh1bWFuIGFuZCBwcmV2aW91cyByZWNvcmQtaG9sZGVyLiAiLCwiQXQgbGVhc3QgNS40MTVCIGJlY2F1ZXMgaXQgdXNlcyA0NiB2aXN1YWwgbW9kZWxzIHdoaWNoIGFyZSBlaXRoZXIgMTEwTSAoMTEwTSAqIDQ2ID0gNS4wNkIpIG9yIDM0NU0gIHBhcmFtZXRlcnMgZWFjaC4gSXQgYWxzbyB1c2VzIFN0cnVjdHVyZUxNLCB3aGljaCBpcyAzNTVNIHBhcmFtZXRlcnMsIGFuZCBzb21lIG90aGVyIHJlbGF0aXZlbHkgaW5zaWduaWZpY2FudCAoaW4gdGVybXMgb2YgcGFyYW1ldGVyIGNvdW50KSBjb21wb25lbnRzLiIsLCwxMjY0OTAwMCwsLCxOVklESUEgQTEwMCwiU3VwZXJ2aXNlZCBmaW5lLXR1bmluZyAoU0ZUKSxTdXBlcnZpc2VkIixMaWtlbHksVGhlIFZpc3VhbCBRdWVzdGlvbiBBbnN3ZXJpbmcgKFZRQSkgdGFzayB1dGlsaXplcyBib3RoIHZpc3VhbCBpbWFnZSBhbmQgbGFuZ3VhZ2UgYW5hbHlzaXMgdG8gYW5zd2VyIGEgdGV4dHVhbCBxdWVzdGlvbiB3aXRoIHJlc3BlY3QgdG8gYW4gaW1hZ2UuIEl0IGhhcyBiZWVuIGEgcG9wdWxhciByZXNlYXJjaCB0b3BpYyB3aXRoIGFuIGluY3JlYXNpbmcgbnVtYmVyIG9mIHJlYWwtd29ybGQgYXBwbGljYXRpb25zIGluIHRoZSBsYXN0IGRlY2FkZS4gVGhpcyBwYXBlciBkZXNjcmliZXMgb3VyIHJlY2VudCByZXNlYXJjaCBvZiBBbGljZU1pbmQtTU1VIChBTEliYWJh4oCZcyBDb2xsZWN0aW9uIG9mIEVuY29kZXItZGVjb2RlcnMgZnJvbSBNYWNoaW5lIEludGVsbGlnZU5jZSBsYWIgb2YgRGFtbyBhY2FkZW15IC0gTXVsdGlNZWRpYSBVbmRlcnN0YW5kaW5nKSB0aGF0IG9idGFpbnMgc2ltaWxhciBvciBldmVuIHNsaWdodGx5IGJldHRlciByZXN1bHRzIHRoYW4gaHVtYW4gYmVpbmcgZG9lcyBvbiBWUUEuIFRoaXMgaXMgYWNoaWV2ZWQgYnkgc3lzdGVtYXRpY2FsbHkgaW1wcm92aW5nIHRoZSBWUUEgcGlwZWxpbmUgaW5jbHVkaW5nOiAoMSkgcHJlLXRyYWluaW5nIHdpdGggY29tcHJlaGVuc2l2ZSB2aXN1YWwgYW5kIHRleHR1YWwgZmVhdHVyZSByZXByZXNlbnRhdGlvbjsgKDIpIGVmZmVjdGl2ZSBjcm9zcy1tb2RhbCBpbnRlcmFjdGlvbiB3aXRoIGxlYXJuaW5nIHRvIGF0dGVuZDsgYW5kICgzKSBBIG5vdmVsIGtub3dsZWRnZSBtaW5pbmcgZnJhbWV3b3JrIHdpdGggc3BlY2lhbGl6ZWQgZXhwZXJ0IG1vZHVsZXMgZm9yIHRoZSBjb21wbGV4IFZRQSB0YXNrLiBUcmVhdGluZyBkaWZmZXJlbnQgdHlwZXMgb2YgdmlzdWFsIHF1ZXN0aW9ucyB3aXRoIGNvcnJlc3BvbmRpbmcgZXhwZXJ0aXNlIG5lZWRlZCBwbGF5cyBhbiBpbXBvcnRhbnQgcm9sZSBpbiBib29zdGluZyB0aGUgcGVyZm9ybWFuY2Ugb2Ygb3VyIFZRQSBhcmNoaXRlY3R1cmUgdXAgdG8gdGhlIGh1bWFuIGxldmVsLiBBbiBleHRlbnNpdmUgc2V0IG9mIGV4cGVyaW1lbnRzIGFuZCBhbmFseXNpcyBhcmUgY29uZHVjdGVkIHRvIGRlbW9uc3RyYXRlIHRoZSBlZmZlY3RpdmVuZXNzIG9mIHRoZSBuZXcgcmVzZWFyY2ggd29yay4sMzAuMCwsVW5yZWxlYXNlZCxDaGluYSwsLCw4LjAsLDIwMjYtMDYtMzAgMjA6MDI6NDErMDA6MDAsLCwsLCxJbmR1c3RyeSwsLCwsLCwsLCwsLDY0NTEuMjE1OTE2MTM1MjE1LCwsLCwsTm8KVmlULUcvMTQgKExpVCksVmlzaW9uLEltYWdlIGNsYXNzaWZpY2F0aW9uLEdvb2dsZSBSZXNlYXJjaCwiWGlhb2h1YSBaaGFpLCBYaWFvIFdhbmcsIEJhc2lsIE11c3RhZmEsIEFuZHJlYXMgU3RlaW5lciwgRGFuaWVsIEtleXNlcnMsIEFsZXhhbmRlciBLb2xlc25pa292LCBMdWNhcyBCZXllciIsMjAyMS0xMS0xNSxaZXJvLVNob3QgVHJhbnNmZXIgd2l0aCBMb2NrZWQtaW1hZ2UgVGV4dCBUdW5pbmcsaHR0cHM6Ly9hcnhpdi5vcmcvYWJzLzIxMTEuMDc5OTF2Myw3MjMuMCxTT1RBIGltcHJvdmVtZW50LCIiIkZvciBleGFtcGxlLCBpdCBhY2hpZXZlcyA4Mi41JSBhY2N1cmFjeSBvbiB0aGUgY2hhbGxlbmdpbmcgT2JqZWN0TmV0IHRlc3Qgc2V0IFsxXSwgb3V0cGVyZm9ybWluZyB0aGUgcHJldmlvdXMgc3RhdGUtb2YtdGhlLWFydCBtZXRob2QgWzQ2XSBieSAxMC4yJS4iIiIsMzAwNTAwMDAwMC4wLFRhYmxlIDcsLCJUaGV5IHN0YXJ0IHdpdGggdGhlIFZpVC1HLzE0IGltYWdlIG1vZGVsIGFuZCB0cmFpbiB0aGVpciBvd24gdGV4dCBtb2RlbC4gVmlULUcvMTQgaXMgMy40ZTIxLiAKClRoZXkgYWxzbyBzYXkgIiJXZSB1c2UgMTI4IFRQVSBjb3JlcyBieSBkZWZhdWx0IGZvciB0aGUgYWJvdmUgZXhwZXJpbWVudHMsIGFuZCAyNTYgVFBVIGNvcmVzIGZvciBvdXIgYmVzdCBydW4gd2l0aCAxOCBiaWxsaW9uIHNlZW4gaW1hZ2UtdGV4dCBwYWlycyIiIHdoaWNoIG1heSBiZSByZWxldmFudC4iLDEwNDAwMDAwMDAwMDAsIkxhcmdlc3QgZGF0YXNldCBpcyAiIjQgYmlsbGlvbiBpbWFnZSBhbmQgYWx0LXRleHQgcGFpcnMiIi4gVGhpcyBpcyByb3VuZGVkIGRvd24gc2xpZ2h0bHk7IHRoZSBvdGhlciBkYXRhc2V0cyBhcmUgbXVjaCBzbWFsbGVyLiIsLCxHb29nbGUgVFBVIHYzLCxDb25maWRlbnQsIlRoaXMgcGFwZXIgcHJlc2VudHMgY29udHJhc3RpdmUtdHVuaW5nLCBhIHNpbXBsZSBtZXRob2QgZW1wbG95aW5nIGNvbnRyYXN0aXZlIHRyYWluaW5nIHRvIGFsaWduIGltYWdlIGFuZCB0ZXh0IG1vZGVscyB3aGlsZSBzdGlsbCB0YWtpbmcgYWR2YW50YWdlIG9mIHRoZWlyIHByZS10cmFpbmluZy4gSW4gb3VyIGVtcGlyaWNhbCBzdHVkeSB3ZSBmaW5kIHRoYXQgbG9ja2VkIHByZS10cmFpbmVkIGltYWdlIG1vZGVscyB3aXRoIHVubG9ja2VkIHRleHQgbW9kZWxzIHdvcmsgYmVzdC4gV2UgY2FsbCB0aGlzIGluc3RhbmNlIG9mIGNvbnRyYXN0aXZlLXR1bmluZyAiIkxvY2tlZC1pbWFnZSBUdW5pbmciIiAoTGlUKSwgd2hpY2gganVzdCB0ZWFjaGVzIGEgdGV4dCBtb2RlbCB0byByZWFkIG91dCBnb29kIHJlcHJlc2VudGF0aW9ucyBmcm9tIGEgcHJlLXRyYWluZWQgaW1hZ2UgbW9kZWwgZm9yIG5ldyB0YXNrcy4gQSBMaVQgbW9kZWwgZ2FpbnMgdGhlIGNhcGFiaWxpdHkgb2YgemVyby1zaG90IHRyYW5zZmVyIHRvIG5ldyB2aXNpb24gdGFza3MsIHN1Y2ggYXMgaW1hZ2UgY2xhc3NpZmljYXRpb24gb3IgcmV0cmlldmFsLiBUaGUgcHJvcG9zZWQgTGlUIGlzIHdpZGVseSBhcHBsaWNhYmxlOyBpdCB3b3JrcyByZWxpYWJseSB3aXRoIG11bHRpcGxlIHByZS10cmFpbmluZyBtZXRob2RzIChzdXBlcnZpc2VkIGFuZCB1bnN1cGVydmlzZWQpIGFuZCBhY3Jvc3MgZGl2ZXJzZSBhcmNoaXRlY3R1cmVzIChSZXNOZXQsIFZpc2lvbiBUcmFuc2Zvcm1lcnMgYW5kIE1MUC1NaXhlcikgdXNpbmcgdGhyZWUgZGlmZmVyZW50IGltYWdlLXRleHQgZGF0YXNldHMuIFdpdGggdGhlIHRyYW5zZm9ybWVyLWJhc2VkIHByZS10cmFpbmVkIFZpVC1nLzE0IG1vZGVsLCB0aGUgTGlUIG1vZGVsIGFjaGlldmVzIDg1LjIlIHplcm8tc2hvdCB0cmFuc2ZlciBhY2N1cmFjeSBvbiB0aGUgSW1hZ2VOZXQgdGVzdCBzZXQsIGFuZCA4Mi41JSBvbiB0aGUgY2hhbGxlbmdpbmcgb3V0LW9mLWRpc3RyaWJ1dGlvbiBPYmplY3ROZXQgdGVzdCBzZXQuIiw0LjUsLFVucmVsZWFzZWQsVW5pdGVkIFN0YXRlcyBvZiBBbWVyaWNhLFZpVC1HLzE0LCwsLCwyMDI2LTA1LTI1IDEyOjE1OjEwKzAwOjAwLCwsLCwsSW5kdXN0cnksLCwsLE9wZW4gc291cmNlLCJBcGFjaGUgMi4wIGxpY2Vuc2UKCmh0dHBzOi8vY29sYWIucmVzZWFyY2guZ29vZ2xlLmNvbS9naXRodWIvZ29vZ2xlLXJlc2VhcmNoL2JpZ192aXNpb24vYmxvYi9tYWluL2JpZ192aXNpb24vY29uZmlncy9wcm9qL2ltYWdlX3RleHQvbGl0LmlweW5iCgpodHRwczovL2dpdGh1Yi5jb20vZ29vZ2xlLXJlc2VhcmNoL2JpZ192aXNpb24iLCwsLCwsLCwsLCwsTm8KRXF1aURvY2ssQmlvbG9neSxQcm90ZWlucywiTWFzc2FjaHVzZXR0cyBJbnN0aXR1dGUgb2YgVGVjaG5vbG9neSAoTUlUKSxFVEggWnVyaWNoLFRlbmNlbnQiLCJPY3Rhdmlhbi1FdWdlbiBHYW5lYSwgWGlueXVhbiBIdWFuZywgQ2hhcmxvdHRlIEJ1bm5lLCBZYXRhbyBCaWFuLCBSZWdpbmEgQmFyemlsYXksIFRvbW1pIEphYWtrb2xhLCBBbmRyZWFzIEtyYXVzZSIsMjAyMS0xMS0xNSxJbmRlcGVuZGVudCBTRSgzKS1FcXVpdmFyaWFudCBNb2RlbHMgZm9yIEVuZC10by1FbmQgUmlnaWQgUHJvdGVpbiBEb2NraW5nLGh0dHBzOi8vYXJ4aXYub3JnL2Ficy8yMTExLjA3Nzg2LDE3MS4wLCwiIiJFbXBpcmljYWxseSwgd2UgYWNoaWV2ZSBzaWduaWZpY2FudCBydW5uaW5nIHRpbWUgaW1wcm92ZW1lbnRzIGFuZCBvZnRlbiBvdXRwZXJmb3JtIGV4aXN0aW5nIGRvY2tpbmcgc29mdHdhcmUgZGVzcGl0ZSBub3QgcmVseWluZyBvbiBoZWF2eSBjYW5kaWRhdGUgc2FtcGxpbmcsIHN0cnVjdHVyZSByZWZpbmVtZW50LCBvciB0ZW1wbGF0ZXMuIiIKCmRpZCBub3QgaGF2ZSBiZXN0IHJlc3VsdHMsIHBlciBUYWJsZSAxIiwsLDEuMDhlKzE5LCJUcmFpbmluZyBkZXRhaWxzIGhlcmU6CgpodHRwczovL2RvY3MubnZpZGlhLmNvbS9iaW9uZW1vLWZyYW1ld29yay9sYXRlc3QvbW9kZWxzL2VxdWlkb2NrLmh0bWwKCjMyIEExMDBzIGNhbiBkbyAzMCBlcG9jaHMgcGVyIGhvdXIgb24gdGhlIERJUFMgZGF0YXNldC4gRXF1aWRvY2sgd2FzIHRyYWluZWQgb24gMzAgZXBvY2hzIG9uIERJUFMgYW5kIDE1MCBlcG9jaHMgb24gREI1LjUuIERJUFMgaXMgYWJvdXQgMTAweCBiaWdnZXIsIHNvIHRoZSBsYXJnZSBtYWpvcml0eSBvZiBjb21wdXRlIHdhcyBESVBTLgoKMzIgQTEwMC1ob3VycyA9IDMxMiB0ZXJhZmxvcHMgKiAzMiAqIDM2MDAgKiAwLjMgCn49IDEuMDhlMTkiLDM5OTM4LCJESVBTIERhdGFzZXQ6CjM5LDkzNyBwcm90ZWluIHBhaXJzCgpUb3RhbCBkYXRhIHBvaW50cyA9IDM5LDkzNyA9IDMuOTkzN2U0IiwsLCwsTGlrZWx5LCJQcm90ZWluIGNvbXBsZXggZm9ybWF0aW9uIGlzIGEgY2VudHJhbCBwcm9ibGVtIGluIGJpb2xvZ3ksIGJlaW5nIGludm9sdmVkIGluIG1vc3Qgb2YgdGhlIGNlbGwncyBwcm9jZXNzZXMsIGFuZCBlc3NlbnRpYWwgZm9yIGFwcGxpY2F0aW9ucywgZS5nLiBkcnVnIGRlc2lnbiBvciBwcm90ZWluIGVuZ2luZWVyaW5nLiBXZSB0YWNrbGUgcmlnaWQgYm9keSBwcm90ZWluLXByb3RlaW4gZG9ja2luZywgaS5lLiwgY29tcHV0YXRpb25hbGx5IHByZWRpY3RpbmcgdGhlIDNEIHN0cnVjdHVyZSBvZiBhIHByb3RlaW4tcHJvdGVpbiBjb21wbGV4IGZyb20gdGhlIGluZGl2aWR1YWwgdW5ib3VuZCBzdHJ1Y3R1cmVzLCBhc3N1bWluZyBubyBjb25mb3JtYXRpb25hbCBjaGFuZ2Ugd2l0aGluIHRoZSBwcm90ZWlucyBoYXBwZW5zIGR1cmluZyBiaW5kaW5nLiBXZSBkZXNpZ24gYSBub3ZlbCBwYWlyd2lzZS1pbmRlcGVuZGVudCBTRSgzKS1lcXVpdmFyaWFudCBncmFwaCBtYXRjaGluZyBuZXR3b3JrIHRvIHByZWRpY3QgdGhlIHJvdGF0aW9uIGFuZCB0cmFuc2xhdGlvbiB0byBwbGFjZSBvbmUgb2YgdGhlIHByb3RlaW5zIGF0IHRoZSByaWdodCBkb2NrZWQgcG9zaXRpb24gcmVsYXRpdmUgdG8gdGhlIHNlY29uZCBwcm90ZWluLiBXZSBtYXRoZW1hdGljYWxseSBndWFyYW50ZWUgYSBiYXNpYyBwcmluY2lwbGU6IHRoZSBwcmVkaWN0ZWQgY29tcGxleCBpcyBhbHdheXMgaWRlbnRpY2FsIHJlZ2FyZGxlc3Mgb2YgdGhlIGluaXRpYWwgbG9jYXRpb25zIGFuZCBvcmllbnRhdGlvbnMgb2YgdGhlIHR3byBzdHJ1Y3R1cmVzLiBPdXIgbW9kZWwsIG5hbWVkIEVxdWlEb2NrLCBhcHByb3hpbWF0ZXMgdGhlIGJpbmRpbmcgcG9ja2V0cyBhbmQgcHJlZGljdHMgdGhlIGRvY2tpbmcgcG9zZXMgdXNpbmcga2V5cG9pbnQgbWF0Y2hpbmcgYW5kIGFsaWdubWVudCwgYWNoaWV2ZWQgdGhyb3VnaCBvcHRpbWFsIHRyYW5zcG9ydCBhbmQgYSBkaWZmZXJlbnRpYWJsZSBLYWJzY2ggYWxnb3JpdGhtLiBFbXBpcmljYWxseSwgd2UgYWNoaWV2ZSBzaWduaWZpY2FudCBydW5uaW5nIHRpbWUgaW1wcm92ZW1lbnRzIGFuZCBvZnRlbiBvdXRwZXJmb3JtIGV4aXN0aW5nIGRvY2tpbmcgc29mdHdhcmUgZGVzcGl0ZSBub3QgcmVseWluZyBvbiBoZWF2eSBjYW5kaWRhdGUgc2FtcGxpbmcsIHN0cnVjdHVyZSByZWZpbmVtZW50LCBvciB0ZW1wbGF0ZXMuIiwzMC4wLCxPcGVuIHdlaWdodHMgKHVucmVzdHJpY3RlZCksIlVuaXRlZCBTdGF0ZXMgb2YgQW1lcmljYSxTd2l0emVybGFuZCxDaGluYSIsLCwsLCwyMDI2LTA1LTI1IDEyOjE1OjA5KzAwOjAwLCwsLCwsIkFjYWRlbWlhLEFjYWRlbWlhLEluZHVzdHJ5IiwsLCwsLCwsLCwsLCxIYXJkd2FyZSwsLCwsWWVzCkEuWCAoQWRvdCkgMThCLCJMYW5ndWFnZSxTcGVlY2giLENoYXQsU0sgVGVsZWNvbSwiRGV1a3NpbiBLd29uLCBTdW53b28gTGVlLCBLaSBIeXVuIEtpbSwgU2VvamluIExlZSwgVGFleW9vbiBLaW0sIEVyaWMgRGF2aXMiLDIwMjEtMTEtMTUsIldIQVQsIFdIRU4sIGFuZCBIT1cgdG8gR3JvdW5kOiBEZXNpZ25pbmcgVXNlciBQZXJzb25hLUF3YXJlIENvbnZlcnNhdGlvbmFsIEFnZW50cyBmb3IgRW5nYWdpbmcgRGlhbG9ndWUiLGh0dHBzOi8vYWNsYW50aG9sb2d5Lm9yZy8yMDIzLmFjbC1pbmR1c3RyeS42OC5wZGYsLCwsMTgwMDAwMDAwMDAuMCwsMS4zNWUrMTgsIj0xODAwMDAwMDAwMCBwYXJhbWV0ZXJzICoxMjUwMDAwMCB0cmFpbmluZyB0b2tlbnMgKiA2IEZMT1AvdG9rZW4vcGFyYW1ldGVyPTEzNTAwMDAwMDAwMDAwMDAwMDA9MS4zNSDDlyAxMF4xOCBGTE9QCgp1bnN1cmUgYWJvdXQgdHJhaW5pbmcgZGF0YXNldCBzaXplLT5zcGVjdWxhdGl2ZSBjb25maWRlbmNlIGxldmVsIiwsLCwiQWxsIGV4cGVyaW1lbnRzIGFyZSBjb25kdWN0ZWQgb24gU0tU4oCZcyBwcm9wcmlldGFyeSBzdXBlcmNvbXB1dGVyLCBUaXRhbiwgZXF1aXBwZWQgd2l0aCBOVklESUEgQTEwMCBTWE00IDgwR0IgR1BVcy4iLE5WSURJQSBBMTAwIFNYTTQgODAgR0IsLFNwZWN1bGF0aXZlLCJUaGlzIHBhcGVyIHByZXNlbnRzIGEgbWV0aG9kIGZvciBidWlsZGluZyBhIHBlcnNvbmFsaXplZCBvcGVuLWRvbWFpbiBkaWFsb2d1ZSBzeXN0ZW0gdG8gYWRkcmVzcyB0aGUgV1dIIChXSEFULCBXSEVOLCBhbmQgSE9XKSBwcm9ibGVtIGZvciBuYXR1cmFsIHJlc3BvbnNlIGdlbmVyYXRpb24gaW4gYSBjb21tZXJjaWFsIHNldHRpbmcsIHdoZXJlIHBlcnNvbmFsaXplZCBkaWFsb2d1ZSByZXNwb25zZXMgYXJlIGhlYXZpbHkgaW50ZXJsZWF2ZWQgd2l0aCBjYXN1YWwgcmVzcG9uc2UgdHVybnMuIFRoZSBwcm9wb3NlZCBhcHByb2FjaCBpbnZvbHZlcyB3ZWlnaHRlZCBkYXRhc2V0IGJsZW5kaW5nLCBuZWdhdGl2ZQpwZXJzb25hIGluZm9ybWF0aW9uIGF1Z21lbnRhdGlvbiBtZXRob2RzLCBhbmQgdGhlIGRlc2lnbiBvZiBwZXJzb25hbGl6ZWQgY29udmVyc2F0aW9uIGRhdGFzZXRzIHRvIGFkZHJlc3MgdGhlIGNoYWxsZW5nZXMgb2YgV1dIIGluIHBlcnNvbmFsaXplZCwgb3Blbi1kb21haW4gZGlhbG9ndWUgc3lzdGVtcy4gT3VyIHdvcmsgZWZmZWN0aXZlbHkgYmFsYW5jZXMgZGlhbG9ndWUgZmx1ZW5jeSBhbmQgdGVuZGVuY3kgdG8gZ3JvdW5kLCB3aGlsZSBhbHNvIGludHJvZHVjaW5nIGEgcmVzcG9uc2UtdHlwZSBsYWJlbCB0byBpbXByb3ZlIHRoZSBjb250cm9sbGFiaWxpdHkgYW5kIGV4cGxhaW5hYmlsaXR5IG9mIHRoZSBncm91bmRlZCByZXNwb25zZXMuIFRoZSBjb21iaW5hdGlvbiBvZiB0aGVzZSBtZXRob2RzIGxlYWRzIHRvIG1vcmUgZmx1ZW50IGNvbnZlcnNhdGlvbnMsIGFzIGV2aWRlbmNlZCBieSBzdWJqZWN0aXZlIGh1bWFuIGV2YWx1YXRpb25zIGFzIHdlbGwgYXMgb2JqZWN0aXZlIGV2YWx1YXRpb25zLiIsLCwsS29yZWEgKFJlcHVibGljIG9mKSwsLCwsLDIwMjYtMDItMTEgMTk6MjY6MjcrMDA6MDAsLCwsLCxJbmR1c3RyeSwsLCwsVW5yZWxlYXNlZCwsLCwsLCwsT3BlcmF0aW9uIGNvdW50aW5nLCwsLCwKS29HUFQsTGFuZ3VhZ2UsIkxhbmd1YWdlIG1vZGVsaW5nL2dlbmVyYXRpb24sQ2hhdCIsS2FrYW8sIklsZG9vIEtpbSwgR3Vuc29vIEhhbiwgSml5ZW9uIEhhbSwgV29vbmh5dWsgQmFlayIsMjAyMS0xMS0xMixLb0dQVDogS2FrYW9CcmFpbiBLb3JlYW4oaGFuZ3VsKSBHZW5lcmF0aXZlIFByZS10cmFpbmVkIFRyYW5zZm9ybWVyLGh0dHBzOi8vZ2l0aHViLmNvbS9rYWthb2JyYWluL2tvZ3B0LCwsImNvbXBldGl0aXZlIHdpdGggSHlwZXJDTE9WQSBvbiBiZW5jaG1hcmtzLCBwZXIgcmVzdWx0cyB0YWJsZSIsNjE2NjUwMjQwMC4wLCJmcm9tIGh0dHBzOi8vaHVnZ2luZ2ZhY2UuY28va2FrYW9icmFpbi9rb2dwdAoKcG9zc2libHkgaGFzIDMwQiBwYXJhbWV0ZXJzIGJhc2VkIG9uIHRoaXMgc291cmNlOiAod291bGQgYmUgYSBkaWZmZXJlbnQgdmVyc2lvbikKCmh0dHBzOi8vcG9zdC5uYXZlci5jb20vdmlld2VyL3Bvc3RWaWV3Lm5hdmVyP3ZvbHVtZU5vPTM0NjA1MDYyJm1lbWJlck5vPTM1NzUzOTA1JnZUeXBlPVZFUlRJQ0FMIiwsLCwsLCwsLFNwZWN1bGF0aXZlLCIiIktha2FvLCB0aGUgb3BlcmF0b3Igb2YgU291dGggS29yZWHigJlzIE5vLiAxIG1lc3NlbmdlciBhcHAgS2FrYW9UYWxrLCBzYWlkIEZyaWRheSB0aGF0IGl0IHBsYW5zIHRvIGV4cGFuZCBpdHMgdmVydGljYWwgS29yZWFuIGxhbmd1YWdlLWJhc2VkIGFydGlmaWNpYWwgaW50ZWxsaWdlbmNlIHNlcnZpY2VzIGJhc2VkIG9uIGFuIEFJIGxhbmd1YWdlIG1vZGVsIGNhbGxlZCBLb0dQVCB0aGlzIHllYXIuIiIKCmh0dHBzOi8vd3d3LmtvcmVhaGVyYWxkLmNvbS92aWV3LnBocD91ZD0yMDIzMDIxMDAwMDU2NCIsLCxPcGVuIHdlaWdodHMgKG5vbi1jb21tZXJjaWFsKSxLb3JlYSAoUmVwdWJsaWMgb2YpLCwsLCwsMjAyNS0xMS0yOCAxMTo1Mzo0NCswMDowMCwsLCwsLEluZHVzdHJ5LCwsLCxPcGVuIHNvdXJjZSwiQXBhY2hlIDIuMCBjb2RlLCBDQy1CWS1OQy1ORCA0LjAgKG5vbi1jb21tZXJjaWFsKSB3ZWlnaHRz</x:v>
      </x:c>
    </x:row>
    <x:row r="220" ht="18" customHeight="1">
      <x:c r="A220" s="17" t="n">
        <x:v>215</x:v>
      </x:c>
      <x:c r="B220" s="17" t="n">
        <x:v>309</x:v>
      </x:c>
      <x:c r="C220" s="94" t="str">
        <x:v>CgpodHRwczovL2dpdGh1Yi5jb20va2FrYW9icmFpbi9rb2dwdC9ibG9iL21haW4vTElDRU5TRSIsLCwsLCwsLCwsLCxZZXMKTWFza2VkIEF1dG9lbmNvZGVycyBWaVQtSCxWaXNpb24sIlNlbWFudGljIHNlZ21lbnRhdGlvbixJbWFnZSBjbGFzc2lmaWNhdGlvbixJbWFnZSBnZW5lcmF0aW9uIixGYWNlYm9vayBBSSBSZXNlYXJjaCwiS2FpbWluZyBIZSwgWGlubGVpIENoZW4sIFNhaW5pbmcgWGllLCBZYW5naGFvIExpLCBQaW90ciBEb2xsw6FyLCBSb3NzIEdpcnNoaWNrIiwyMDIxLTExLTExLE1hc2tlZCBBdXRvZW5jb2RlcnMgQXJlIFNjYWxhYmxlIFZpc2lvbiBMZWFybmVycyxodHRwczovL2FyeGl2Lm9yZy9hYnMvMjExMS4wNjM3NywxMTQ0OS4wLCJIaWdobHkgY2l0ZWQsU09UQSBpbXByb3ZlbWVudCIsIiIiQnkgZmluZS10dW5pbmcgd2l0aCBhIDQ0OCBzaXplLCB3ZSBhY2hpZXZlIDg3LjglIGFjY3VyYWN5LCB1c2luZyBvbmx5IElOMUsgZGF0YS4gVGhlIHByZXZpb3VzIGJlc3QgYWNjdXJhY3ksIGFtb25nIGFsbCBtZXRob2RzIHVzaW5nIG9ubHkgSU4xSyBkYXRhLCBpcyA4Ny4xJSAoNTEyIHNpemUpLi4uIFdlIGltcHJvdmUgb3ZlciB0aGUgc3RhdGUtb2YtdGhlLWFydCBieSBhIG5vbnRyaXZpYWwgbWFyZ2luIGluIHRoZSBoaWdobHkgY29tcGV0aXRpdmUgYmVuY2htYXJrIG9mIElOMUsgKG5vIGV4dGVybmFsIGRhdGEpLiBPdXIgcmVzdWx0IGlzIGJhc2VkIG9uIHZhbmlsbGEgVmlULCBhbmQgd2UgZXhwZWN0IGFkdmFuY2VkIG5ldHdvcmtzIHdpbGwgcGVyZm9ybSBiZXR0ZXIuIiIKClNlZSBUYWJsZSAzIiw2MzIwMDAwMDAuMCwiVGhyZWUgbW9kZWxzOgpWaVQtQiAoODZNKSwgVmlULUwgKDMwNE0pLCBWaVQtSCAoNjMyTSkiLDQuNmUrMjAsIjEyOCBUUFUtdjMgY29yZXMgdHJhaW5lZCBmb3IgMTYwMCBlcG9jaHMuIFRpbWVzIGFyZSBnaXZlbiBmb3IgODAwIGVwb2NocyBpbiBUYWJsZSAyOyBsYXJnZXN0IG1vZGVsIChWaVQtSCkgdG9vayAzNC41IGhycyBmb3IgODAwLgoxMjggVFBVLXYzIGNvcmVzICogMC41IGNoaXBzL2NvcmUgKiAzNC41IGhvdXJzICogMiAqIDEuMjNFKzE0IEZMT1Avc2VjIC8gY2hpcCAqIDM2MDAgc2VjL2hvdXIgICogNDAlIHV0aWxpemF0aW9uID0gNy44NGUyMCBGTE9QCgpOb3RlIHRoYXQgdGhlIG9wZXJhdGlvbnMgY291bnRpbmcgbWV0aG9kIGRpc2FncmVlczoKMiDDlyA2MzIwMDAwMDAgY29ubmVjdGlvbnMgw5cgMyDDlyAxMjgxMTY3IHRyYWluaW5nIGV4YW1wbGVzIMOXIDE2MDAgb2YgZXBvY2hzICA9IDcuOGUxOCBGTE9QCgpNYW51YWwgY2FsY3VsYXRpb24gd2l0aCBgY2FsZmxvcHNgIHBhY2thZ2Ugcm91Z2hseSBhZ3JlZXMgd2l0aCBoYXJkd2FyZS10aW1lIGNhbGN1bGF0aW9uOiAKMjg2LjIxIEdGTE9QUy9vYnNlcnZhdGlvbiAqIDEyODExNjcgb2JzZXJ2YXRpb25zICogMTYwMCBlcG9jaHMgPSA1Ljg2ZTIwIEZMT1AKClNlZSByZXByb2R1Y3Rpb24gaGVyZTogaHR0cHM6Ly9jb2xhYi5yZXNlYXJjaC5nb29nbGUuY29tL2RyaXZlLzFLQ3NtcmZQelQ5QmdHT19ZUXRobno0b1AzUVJxYnc1bz91c3A9c2hhcmluZwoKV2VpZ2h0aW5nIHRocmVlIGVzdGltYXRlcyBlcXVhbGx5OgooNy44NGUyMCArIDcuOGUxOCArIDUuODZlMjApLzMgPSA0LjZlMjAiLCIzMjc5Nzg3NTIsMTkyODUxNTA2MTc2IiwsNjkuMCwiVGFibGUgMiBnaXZlcyB3YWxsIHRpbWVzIGZvciB0cmFpbmluZyBWaVQtTCBhbmQgVmlULUggdG8gODAwIGVwb2NoczsgbGF0ZXIgaXQgaXMgc3RhdGVkIHRoYXQgdGhlIHN5c3RlbXMgYXJlIGVhY2ggdHJhaW5lZCBmb3IgMTYwMCBlcG9jaHMuCigzNC41IGhvdXJzIC8gODAwIGVwb2NocykgKiAxNjAwIGVwb2NocyA9IDY5IGhvdXJzIiwsU2VsZi1zdXBlcnZpc2VkIGxlYXJuaW5nLFNwZWN1bGF0aXZlLCJUaGlzIHBhcGVyIHNob3dzIHRoYXQgbWFza2VkIGF1dG9lbmNvZGVycyAoTUFFKSBhcmUgc2NhbGFibGUgc2VsZi1zdXBlcnZpc2VkIGxlYXJuZXJzIGZvciBjb21wdXRlciB2aXNpb24uIE91ciBNQUUgYXBwcm9hY2ggaXMgc2ltcGxlOiB3ZSBtYXNrIHJhbmRvbSBwYXRjaGVzIG9mIHRoZSBpbnB1dCBpbWFnZSBhbmQgcmVjb25zdHJ1Y3QgdGhlIG1pc3NpbmcgcGl4ZWxzLiBJdCBpcyBiYXNlZCBvbiB0d28gY29yZSBkZXNpZ25zLiBGaXJzdCwgd2UgZGV2ZWxvcCBhbiBhc3ltbWV0cmljIGVuY29kZXItZGVjb2RlciBhcmNoaXRlY3R1cmUsIHdpdGggYW4gZW5jb2RlciB0aGF0IG9wZXJhdGVzIG9ubHkgb24gdGhlIHZpc2libGUgc3Vic2V0IG9mIHBhdGNoZXMgKHdpdGhvdXQgbWFzayB0b2tlbnMpLCBhbG9uZyB3aXRoIGEgbGlnaHR3ZWlnaHQgZGVjb2RlciB0aGF0IHJlY29uc3RydWN0cyB0aGUgb3JpZ2luYWwgaW1hZ2UgZnJvbSB0aGUgbGF0ZW50IHJlcHJlc2VudGF0aW9uIGFuZCBtYXNrIHRva2Vucy4gU2Vjb25kLCB3ZSBmaW5kIHRoYXQgbWFza2luZyBhIGhpZ2ggcHJvcG9ydGlvbiBvZiB0aGUgaW5wdXQgaW1hZ2UsIGUuZy4sIDc1JSwgeWllbGRzIGEgbm9udHJpdmlhbCBhbmQgbWVhbmluZ2Z1bCBzZWxmLXN1cGVydmlzb3J5IHRhc2suIENvdXBsaW5nIHRoZXNlIHR3byBkZXNpZ25zIGVuYWJsZXMgdXMgdG8gdHJhaW4gbGFyZ2UgbW9kZWxzIGVmZmljaWVudGx5IGFuZCBlZmZlY3RpdmVseTogd2UgYWNjZWxlcmF0ZSB0cmFpbmluZyAoYnkgM3ggb3IgbW9yZSkgYW5kIGltcHJvdmUgYWNjdXJhY3kuIE91ciBzY2FsYWJsZSBhcHByb2FjaCBhbGxvd3MgZm9yIGxlYXJuaW5nIGhpZ2gtY2FwYWNpdHkgbW9kZWxzIHRoYXQgZ2VuZXJhbGl6ZSB3ZWxsOiBlLmcuLCBhIHZhbmlsbGEgVmlULUh1Z2UgbW9kZWwgYWNoaWV2ZXMgdGhlIGJlc3QgYWNjdXJhY3kgKDg3LjglKSBhbW9uZyBtZXRob2RzIHRoYXQgdXNlIG9ubHkgSW1hZ2VOZXQtMUsgZGF0YS4gVHJhbnNmZXIgcGVyZm9ybWFuY2UgaW4gZG93bnN0cmVhbSB0YXNrcyBvdXRwZXJmb3JtcyBzdXBlcnZpc2VkIHByZS10cmFpbmluZyBhbmQgc2hvd3MgcHJvbWlzaW5nIHNjYWxpbmcgYmVoYXZpb3IuIiwxNjAwLjAsLE9wZW4gd2VpZ2h0cyAobm9uLWNvbW1lcmNpYWwpLCJVbml0ZWQgU3RhdGVzIG9mIEFtZXJpY2EsRnJhbmNlIixWaVQtSHVnZS8xNCwsIlVOQ0VSVEFJTgoxMjggVFBVLXYzIGNvcmVzIHRyYWluZWQgZm9yIDE2MDAgZXBvY2hzLiBUaW1lcyBhcmUgZ2l2ZW4gZm9yIDgwMCBlcG9jaHMgaW4gVGFibGUgMjsgbGFyZ2VzdCBtb2RlbCAoVmlULUgpIHRvb2sgMzQuNSBocnMgZm9yIDgwMC4KMTI4IFRQVS12MyBjb3JlcyAqIDAuNSBjaGlwcy9jb3JlICogMzQuNSBob3VycyAqIDIgKiAxLjIzRSsxNCBGTE9QL3NlYyAvIGNoaXAgKiAzNjAwIHNlYy9ob3VyICAqIDQwJSB1dGlsaXphdGlvbiA9IDcuODRlMjAgRkxPUAoKTm90ZSB0aGF0IHRoZSBvcGVyYXRpb25zIGNvdW50aW5nIG1ldGhvZCBkaXNhZ3JlZXM6CjIgw5cgNjMyMDAwMDAwIGNvbm5lY3Rpb25zIMOXIDMgw5cgMTI4MTE2NyB0cmFpbmluZyBleGFtcGxlcyDDlyAxNjAwIG9mIGVwb2NocyAgPSA3LjhlMTggRkxPUAoiLCwsMjAyNi0wNS0yNSAxMjoxNTowOCswMDowMCwsLCwsLEluZHVzdHJ5LCwsLCxPcGVuIChub24tY29tbWVyY2lhbCksIkNvZGUgYXQgaHR0cHM6Ly9naXRodWIuY29tL2ZhY2Vib29rcmVzZWFyY2gvbWFlCgpUaGlzIHByb2plY3QgaXMgdW5kZXIgdGhlIENDLUJZLU5DIDQuMCBsaWNlbnNlCgp0cmFpbmluZyBjb2RlOiBodHRwczovL2dpdGh1Yi5jb20vZmFjZWJvb2tyZXNlYXJjaC9tYWUvYmxvYi9tYWluL1BSRVRSQUlOLm1kICIsLCwsLCwsIkhhcmR3YXJlLE9wZXJhdGlvbiBjb3VudGluZyIsLCwsLFllcwpKYXBhbmVzZSBkaWFsb2cgdHJhbnNmb3JtZXJzLExhbmd1YWdlLCJDaGF0LExhbmd1YWdlIG1vZGVsaW5nL2dlbmVyYXRpb24iLE5UVCBDb21tdW5pY2F0aW9uIFNjaWVuY2UgTGFib3JhdG9yaWVzLCJIaXJvYWtpIFN1Z2l5YW1hLCBNYXNhaGlybyBNaXp1a2FtaSwgVHN1bmVoaXJvIEFyaW1vdG8sIEhpcm9taSBOYXJpbWF0c3UsIFl1eWEgQ2hpYmEsIEhpZGVoYXJ1IE5ha2FqaW1hLCBUb3lvbWkgTWVndXJvIiwyMDIxLTExLTA5LEVtcGlyaWNhbCBBbmFseXNpcyBvZiBUcmFpbmluZyBTdHJhdGVnaWVzIG9mIFRyYW5zZm9ybWVyLWJhc2VkIEphcGFuZXNlIENoaXQtY2hhdCBTeXN0ZW1zLGh0dHBzOi8vYXJ4aXYub3JnL2Ficy8yMTA5LjA1MjE3LDU5LjAsLCwxNjAwMDAwMDAwLjAsIiIiV2UgZXhhbWluZWQgdGhlIGltcHJvdmVtZW50IGluIG1vZGVsIHNpemUgaW4gZGV0YWlsIGJ5IGNvbnNpZGVyaW5nIGZvdXIgbW9kZWwgc2l6ZXM6IDAuMzVCLCAwLjdCLCAxLjFCLCBhbmQgMS42QiBwYXJhbWV0ZXJzIiIiLCwsNDI2MzAwMDAwMDAsIltQYWlycyBvZiB0ZXh0XQoKIiJXZSBvYnRhaW5lZCAyLjEgYmlsbGlvbiAoNTIxIEdCKSBwYWlycyBieSB0aGlzIG1ldGhvZC4gVGhlIGF2ZXJhZ2UgbnVtYmVyIG9mIHV0dGVyYW5jZXMgaW4gdGhlIGlucHV0IGNvbnRleHQgd2FzIDIuOTEzLCBhbmQgdGhlIGF2ZXJhZ2UgbnVtYmVyIG9mIGNoYXJhY3RlcnMgd2FzIDYyLjMgZm9yIHRoZSBpbnB1dCBjb250ZXh0IGFuZCAyMC4zIGZvciB0aGUgdGFyZ2V0IHV0dGVyYW5jZSIiIiwsLCwsLCJJbiByZWNlbnQgeWVhcnMsIHNldmVyYWwgaGlnaC1wZXJmb3JtYW5jZSBjb252ZXJzYXRpb25hbCBzeXN0ZW1zIGhhdmUgYmVlbiBwcm9wb3NlZCBiYXNlZCBvbiB0aGUgVHJhbnNmb3JtZXIgZW5jb2Rlci1kZWNvZGVyIG1vZGVsLiBBbHRob3VnaCBwcmV2aW91cyBzdHVkaWVzIGFuYWx5emVkIHRoZSBlZmZlY3RzIG9mIHRoZSBtb2RlbCBwYXJhbWV0ZXJzIGFuZCB0aGUgZGVjb2RpbmcgbWV0aG9kIG9uIHN1YmplY3RpdmUgZGlhbG9ndWUgZXZhbHVhdGlvbnMgd2l0aCBvdmVyYWxsIG1ldHJpY3MsIHRoZXkgZGlkIG5vdCBhbmFseXplIGhvdyB0aGUgZGlmZmVyZW5jZXMgb2YgZmluZS10dW5pbmcgZGF0YXNldHMgYWZmZWN0IG9uIHVzZXIncyBkZXRhaWxlZCBpbXByZXNzaW9uLiBJbiBhZGRpdGlvbiwgdGhlIFRyYW5zZm9ybWVyLWJhc2VkIGFwcHJvYWNoIGhhcyBvbmx5IGJlZW4gdmVyaWZpZWQgZm9yIEVuZ2xpc2gsIG5vdCBmb3Igc3VjaCBsYW5ndWFnZXMgd2l0aCBsYXJnZSBpbnRlci1sYW5ndWFnZSBkaXN0YW5jZXMgYXMgSmFwYW5lc2UuIEluIHRoaXMgc3R1ZHksIHdlIGRldmVsb3AgbGFyZ2Utc2NhbGUgVHJhbnNmb3JtZXItYmFzZWQgSmFwYW5lc2UgZGlhbG9ndWUgbW9kZWxzIGFuZCBKYXBhbmVzZSBjaGl0LWNoYXQgZGF0YXNldHMgdG8gZXhhbWluZSB0aGUgZWZmZWN0aXZlbmVzcyBvZiB0aGUgVHJhbnNmb3JtZXItYmFzZWQgYXBwcm9hY2ggZm9yIGJ1aWxkaW5nIGNoaXQtY2hhdCBkaWFsb2d1ZSBzeXN0ZW1zLiBXZSBldmFsdWF0ZWQgYW5kIGFuYWx5emVkIHRoZSBpbXByZXNzaW9ucyBvZiBodW1hbiBkaWFsb2d1ZXMgaW4gZGlmZmVyZW50IGZpbmUtdHVuaW5nIGRhdGFzZXRzLCBtb2RlbCBwYXJhbWV0ZXJzLCBhbmQgdGhlIHVzZSBvZiBhZGRpdGlvbmFsIGluZm9ybWF0aW9uLiIsLCxPcGVuIHdlaWdodHMgKG5vbi1jb21tZXJjaWFsKSxKYXBhbiwsLCwsLDIwMjYtMDUtMjUgMTI6MTQ6MjYrMDA6MDAsLCwsLCxJbmR1c3RyeSwsLCwsT3BlbiAobm9uLWNvbW1lcmNpYWwpLCJyZXNlYXJjaCBvbmx5OiAKaHR0cHM6Ly9naXRodWIuY29tL250dGNzbGFiL2phcGFuZXNlLWRpYWxvZy10cmFuc2Zvcm1lcnM/dGFiPUxpY2Vuc2UtMS1vdi1maWxlI3JlYWRtZSIsLCwsLCwsLCwsLCxZZXMKR1BULTIgKEFNUFMpLCJNYXRoZW1hdGljcyxMYW5ndWFnZSIsIkxhbmd1YWdlIG1vZGVsaW5nL2dlbmVyYXRpb24sUXVhbnRpdGF0aXZlIHJlYXNvbmluZyIsVW5pdmVyc2l0eSBvZiBDYWxpZm9ybmlhIChVQykgQmVya2VsZXksIkRhbiBIZW5kcnlja3MsIENvbGxpbiBCdXJucywgU2F1cmF2IEthZGF2YXRoLCBBa3VsIEFyb3JhLCBTdGV2ZW4gQmFzYXJ0LCBFcmljIFRhbmcsIERhd24gU29uZywgSmFjb2IgU3RlaW5oYXJkdCIsMjAyMS0xMS0wOCxNZWFzdXJpbmcgTWF0aGVtYXRpY2FsIFByb2JsZW0gU29sdmluZyBXaXRoIHRoZSBNQVRIIERhdGFzZXQsaHR0cHM6Ly9hcnhpdi5vcmcvYWJzLzIxMDMuMDM4NzQsLCwsMTUwMDAwMC4wLCwsLCwsMjQuMCwiTW9kZWxzIGFyZSB0cmFpbmVkIHdpdGggOCBBMTAwIEdQVXMsIGVhY2ggcmVxdWlyaW5nIGxlc3MgdGhhbiBhIGRheS4gVW5sZXNzIG90aGVyd2lzZSBzcGVjaWZpZWQsIGZvciBHUFQtMiB3ZSB1c2UgdGhlIGRlZmF1bHQgSHVnZ2luZ0ZhY2UgKFdvbGYgZXQgYWwuLCAyMDIwKSBnZW5lcmF0aW9uIHBhcmFtZXRlcnMsIGV4Y2VwdCB0aGF0IHdlIHVzZSBiZWFtIHNlYXJjaC4iLE5WSURJQSBBMTAwLCxTcGVjdWxhdGl2ZSwiTWFueSBpbnRlbGxlY3R1YWwgZW5kZWF2b3JzIHJlcXVpcmUgbWF0aGVtYXRpY2FsIHByb2JsZW0gc29sdmluZywgYnV0IHRoaXMgc2tpbGwgcmVtYWlucyBiZXlvbmQgdGhlIGNhcGFiaWxpdGllcyBvZiBjb21wdXRlcnMuIFRvIG1lYXN1cmUgdGhpcyBhYmlsaXR5IGluIG1hY2hpbmUgbGVhcm5pbmcgbW9kZWxzLCB3ZSBpbnRyb2R1Y2UgTUFUSCwgYSBuZXcgZGF0YXNldCBvZiAxMiw1MDAgY2hhbGxlbmdpbmcgY29tcGV0aXRpb24gbWF0aGVtYXRpY3MgcHJvYmxlbXMuIEVhY2ggcHJvYmxlbSBpbiBNQVRIIGhhcyBhIGZ1bGwgc3RlcC1ieS1zdGVwIHNvbHV0aW9uIHdoaWNoIGNhbiBiZSB1c2VkIHRvIHRlYWNoIG1vZGVscyB0byBnZW5lcmF0ZSBhbnN3ZXIgZGVyaXZhdGlvbnMgYW5kIGV4cGxhbmF0aW9ucy4gVG8gZmFjaWxpdGF0ZSBmdXR1cmUgcmVzZWFyY2ggYW5kIGluY3JlYXNlIGFjY3VyYWN5IG9uIE1BVEgsIHdlIGFsc28gY29udHJpYnV0ZSBhIGxhcmdlIGF1eGlsaWFyeSBwcmV0cmFpbmluZyBkYXRhc2V0IHdoaWNoIGhlbHBzIHRlYWNoIG1vZGVscyB0aGUgZnVuZGFtZW50YWxzIG9mIG1hdGhlbWF0aWNzLiBFdmVuIHRob3VnaCB3ZSBhcmUgYWJsZSB0byBpbmNyZWFzZSBhY2N1cmFjeSBvbiBNQVRILCBvdXIgcmVzdWx0cyBzaG93IHRoYXQgYWNjdXJhY3kgcmVtYWlucyByZWxhdGl2ZWx5IGxvdywgZXZlbiB3aXRoIGVub3Jtb3VzIFRyYW5zZm9ybWVyIG1vZGVscy4gTW9yZW92ZXIsIHdlIGZpbmQgdGhhdCBzaW1wbHkgaW5jcmVhc2luZyBidWRnZXRzIGFuZCBtb2RlbCBwYXJhbWV0ZXIgY291bnRzIHdpbGwgYmUgaW1wcmFjdGljYWwgZm9yIGFjaGlldmluZyBzdHJvbmcgbWF0aGVtYXRpY2FsIHJlYXNvbmluZyBpZiBzY2FsaW5nIHRyZW5kcyBjb250aW51ZS4gV2hpbGUgc2NhbGluZyBUcmFuc2Zvcm1lcnMgaXMgYXV0b21hdGljYWxseSBzb2x2aW5nIG1vc3Qgb3RoZXIgdGV4dC1iYXNlZCB0YXNrcywgc2NhbGluZyBpcyBub3QgY3VycmVudGx5IHNvbHZpbmcgTUFUSC4gVG8gaGF2ZSBtb3JlIHRyYWN0aW9uIG9uIG1hdGhlbWF0aWNhbCBwcm9ibGVtIHNvbHZpbmcgd2Ugd2lsbCBsaWtlbHkgbmVlZCBuZXcgYWxnb3JpdGhtaWMgYWR2YW5jZW1lbnRzIGZyb20gdGhlIGJyb2FkZXIgcmVzZWFyY2ggY29tbXVuaXR5LiIsLCwsVW5pdGVkIFN0YXRlcyBvZiBBbWVyaWNhLEdQVC0yICgxLjVCKSw2LjQ2NjMxNDI0ZSsxOSw4IEdQVXMgKiAyNCBob3VycyAqIDM2MDAgc2VjIC8gaG91ciAqIDMxMS44NCAqIDEwXjEyIEZMT1AgLyBzZWMgKiAwLjMgW2Fzc3VtZWQgdXRpbGl6YXRpb25dID0gNjQ2NjMxNDI0MDAwMDAwMDAwMDAgRkxPUCw4LjAsLDIwMjYtMDItMTEgMTk6MjY6MjcrMDA6MDAsLCwsLCxBY2FkZW1pYSwsLCwsLCwsLCwsLDY0NTIuNTA5MDI2NDE4MDAyLEhhcmR3YXJlLCwsLCwKR1BUMitDb3JlTE0rRmluZS1UdW5pbmcsTGFuZ3VhZ2UsIkxhbmd1YWdlIG1vZGVsaW5nL2dlbmVyYXRpb24sTmFtZWQgZW50aXR5IHJlY29nbml0aW9uIChORVIpIixBcmlzdG90bGUgVW5pdmVyc2l0eSBvZiBUaGVzc2Fsb25pa2ksIk5pa29sYW9zIFN0eWxpYW5vdSwgSW9hbm5pcyBWbGFoYXZhcyIsMjAyMS0xMS0wNCxDb3JlTE06IENvcmVmZXJlbmNlLWF3YXJlIExhbmd1YWdlIE1vZGVsIEZpbmUtVHVuaW5nLGh0dHBzOi8vYXJ4aXYub3JnL2Ficy8yMTExLjAyNjg3LDIuMCwsLDEzMjAwMDAwMC4wLCIiIkluIGFsbCBvdXIgZXhwZXJpbWVudHMgd2UgdXNlIHRoZSBHUFQyLXNtYWxsIGNvbmZpZ3VyYXRpb24gd2l0aCAxMjRNIHBhcmFtZXRlcnMsIHdpdGggMTIgbGF5ZXJzIGFuZCAxMiBhdHRlbnRpb24gaGVhZHMgZWFjaCBmb3Igb3VyIGJhc2UgbW9kZWwuIiIKCiIiT3VyIG1vZGVsIGhhcyAxMzJNIHBhcmFtZXRlcnMsIGEgNiUgaW5jcmVhc2UsIGFmdGVyIHRoZSBhZGRpdGlvbiBvZiB0aGUgRW50aXR5LUdhdGluZyBsYXllciBhbmQgdGhlIGVudGl0eSByZXByZXNlbnRhdGlvbnMuIiIiLDEuMTcyNTc0N2UrMjAsIkdQVC0yIDEyNE0gY29tcHV0ZSB+IEdQVC0yIDExN00gY29tcHV0ZSA9IDEuMTY5OTk5OTk5OTk5OTk5OSDDlyAxMF4yMCBGTE9QCgoxLjE3ICogMTBeMjAgRkxPUCArIDIuNTc0NzJlKzE3IEZMT1AgPSAxLjE3MjU3NDdlKzIwIEZMT1AiLCxiYXRjaCBzaXplIG9mIDEyOCw4LjAsIiIiSW4gdGhpcyBzZXR1cCwgZmluZS10dW5pbmcgdGFrZXMgYXBwcm94aW1hdGVseSA4IGhvdXJzIiIiLE5WSURJQSBUaXRhbiBWLCxMaWtlbHksIkxhbmd1YWdlIE1vZGVscyBhcmUgdGhlIHVuZGVycGluIG9mIGFsbCBtb2Rlcm4gTmF0dXJhbCBMYW5ndWFnZSBQcm9jZXNzaW5nIChOTFApIHRhc2tzLiBUaGUgaW50cm9kdWN0aW9uIG9mIHRoZSBUcmFuc2Zvcm1lcnMgYXJjaGl0ZWN0dXJlIGhhcyBjb250cmlidXRlZCBzaWduaWZpY2FudGx5IGludG8gbWFraW5nIExhbmd1YWdlIE1vZGVsaW5nIHZlcnkgZWZmZWN0aXZlIGFjcm9zcyBtYW55IE5MUCB0YXNrLCBsZWFkaW5nIHRvIHNpZ25pZmljYW50IGFkdmFuY2VtZW50cyBpbiB0aGUgZmllbGQuIEhvd2V2ZXIsIFRyYW5zZm9ybWVycyBjb21lIHdpdGggYSBiaWcgY29tcHV0YXRpb25hbCBjb3N0LCB3aGljaCBncm93cyBxdWFkcmF0aWNhbGx5IHdpdGggcmVzcGVjdCB0byB0aGUgaW5wdXQgbGVuZ3RoLiBUaGlzIHByZXNlbnRzIGEgY2hhbGxlbmdlIGFzIHRvIHVuZGVyc3RhbmQgbG9uZyB0ZXh0cyByZXF1aXJlcyBhIGxvdCBvZiBjb250ZXh0LiBJbiB0aGlzIHBhcGVyLCB3ZSBwcm9wb3NlIGEgRmluZS1UdW5pbmcgZnJhbWV3b3JrLCBuYW1lZCBDb3JlTE0sIHRoYXQgZXh0ZW5kcyB0aGUgYXJjaGl0ZWN0dXJlIG9mIGN1cnJlbnQgUHJldHJhaW5lZCBMYW5ndWFnZSBNb2RlbHMgc28gdGhhdCB0aGV5IGluY29ycG9yYXRlIGV4cGxpY2l0IGVudGl0eSBpbmZvcm1hdGlvbi4gQnkgaW50cm9kdWNpbmcgZW50aXR5IHJlcHJlc2VudGF0aW9ucywgd2UgbWFrZSBhdmFpbGFibGUgaW5mb3JtYXRpb24gb3V0c2lkZSB0aGUgY29udGV4dHVhbCBzcGFjZSBvZiB0aGUgbW9kZWwsIHdoaWNoIHJlc3VsdHMgaW4gYSBiZXR0ZXIgTGFuZ3VhZ2UgTW9kZWwgZm9yIGEgZnJhY3Rpb24gb2YgdGhlIGNvbXB1dGF0aW9uYWwgY29zdC4gV2UgaW1wbGVtZW50IG91ciBhcHByb2FjaCB1c2luZyBHUFQyIGFuZCBjb21wYXJlIHRoZSBmaW5lLXR1bmVkIG1vZGVsIHRvIHRoZSBvcmlnaW5hbC4gT3VyIHByb3Bvc2VkIG1vZGVsIGFjaGlldmVzIGEgbG93ZXIgUGVycGxleGl0eSBpbiBHVU1CWSBhbmQgTEFNQkRBREEgZGF0YXNldHMgd2hlbiBjb21wYXJlZCB0byBHUFQyIGFuZCBhIGZpbmUtdHVuZWQgdmVyc2lvbiBvZiBHUFQyIHdpdGhvdXQgYW55IGNoYW5nZXMuIFdlIGFsc28gY29tcGFyZSB0aGUgbW9kZWxzJyBwZXJmb3JtYW5jZSBpbiB0ZXJtcyBvZiBBY2N1cmFjeSBpbiBMQU1CQURBIGFuZCBDaGlsZHJlbidzIEJvb2sgVGVzdCwgd2l0aCBhbmQgd2l0aG91dCB0aGUgdXNlIG9mIG1vZGVsLWNyZWF0ZWQgY29yZWZlcmVuY2UgYW5ub3RhdGlvbnMuIiwxMC4wLEdQVDIrQ29yZUxNK0ZpbmUtVHVuaW5nLFVucmVsZWFzZWQsR3JlZWNlLEdQVC0yICgxMjRNKSwyLjU3NDcyZSsxNywiMjk4MDAwMDAwMDAwMDAgRkxPUCAvIHMgW1RpdGFuIFYsIGZwMTYgLSByZXBvcnRlZF0gKiA4IGhvdXJzICogMzYwMCBzZWMgLyBob3VyICogMSBHUFUgKiAwLjMgW2Fzc3VtZWQgdXRpbGl6YXRpb25dID0gMi41NzQ3MmUrMTcgRkxPUAoKKGl0IGlzIHByb2JhYmx5IHRoZSB1cHBlciBib3VuZCBzaW5jZSB0aGUgOCBob3VycyB0aW1lIHNlZW1zIHRvIGFjY291bnQgZm9yIGFsbCBtb2RlbHMgZmluZS10dW5lZCBpbiB0aGUgcGFwZXIpIiwxLjAsLDIwMjUtMTEtMjggMTE6NTM6NDQrMDA6MDAsLCwsLCxBY2FkZW1pYSwsLCwsVW5yZWxlYXNlZCwsLCwsRlAxNiwsMjc3LjAwMzk0MTY3NjQ3MjcsSGFyZHdhcmUsLCwsLE5vCk5DUC1WQUUgKENJRkFSIDEwKSxJbWFnZSBnZW5lcmF0aW9uLEltYWdlIGdlbmVyYXRpb24sIlVuaXZlcnNpdHkgb2YgSWxsaW5vaXMgVXJiYW5hLUNoYW1wYWlnbiAoVUlVQyksTlZJRElBIiwiSnlvdGkgQW5lamEsIEFsZXhhbmRlciBTY2h3aW5nLCBKYW4gS2F1dHosIEFyYXNoIFZhaGRhdCIsMjAyMS0xMS0wMyxBIENvbnRyYXN0aXZlIExlYXJuaW5nIEFwcHJvYWNoIGZvciBUcmFpbmluZyBWYXJpYXRpb25hbCBBdXRvZW5jb2RlciBQcmlvcnMsaHR0cHM6Ly9hcnhpdi5vcmcvYWJzLzIwMTAuMDI5MTcsLCwsLCwsLCwsLCwsLFVua25vd24sIlZhcmlhdGlvbmFsIGF1dG9lbmNvZGVycyAoVkFFcykgYXJlIG9uZSBvZiB0aGUgcG93ZXJmdWwgbGlrZWxpaG9vZC1iYXNlZCBnZW5lcmF0aXZlIG1vZGVscyB3aXRoIGFwcGxpY2F0aW9ucyBpbiBtYW55IGRvbWFpbnMuIEhvd2V2ZXIsIHRoZXkgc3RydWdnbGUgdG8gZ2VuZXJhdGUgaGlnaC1xdWFsaXR5IGltYWdlcywgZXNwZWNpYWxseSB3aGVuIHNhbXBsZXMgYXJlIG9idGFpbmVkIGZyb20gdGhlIHByaW9yIHdpdGhvdXQgYW55IHRlbXBlcmluZy4gT25lIGV4cGxhbmF0aW9uIGZvciBWQUVzJyBwb29yIGdlbmVyYXRpdmUgcXVhbGl0eSBpcyB0aGUgcHJpb3IgaG9sZSBwcm9ibGVtOiB0aGUgcHJpb3IgZGlzdHJpYnV0aW9uIGZhaWxzIHRvIG1hdGNoIHRoZSBhZ2dyZWdhdGUgYXBwcm94aW1hdGUgcG9zdGVyaW9yLiBEdWUgdG8gdGhpcyBtaXNtYXRjaCwgdGhlcmUgZXhpc3QgYXJlYXMgaW4gdGhlIGxhdGVudCBzcGFjZSB3aXRoIGhpZ2ggZGVuc2l0eSB1bmRlciB0aGUgcHJpb3IgdGhhdCBkbyBub3QgY29ycmVzcG9uZCB0byBhbnkgZW5jb2RlZCBpbWFnZS4gU2FtcGxlcyBmcm9tIHRob3NlIGFyZWFzIGFyZSBkZWNvZGVkIHRvIGNvcnJ1cHRlZCBpbWFnZXMuIFRvIHRhY2tsZSB0aGlzIGlzc3VlLCB3ZSBwcm9wb3NlIGFuIGVuZXJneS1iYXNlZCBwcmlvciBkZWZpbmVkIGJ5IHRoZSBwcm9kdWN0IG9mIGEgYmFzZSBwcmlvciBkaXN0cmlidXRpb24gYW5kIGEgcmV3ZWlnaHRpbmcgZmFjdG9yLCBkZXNpZ25lZCB0byBicmluZyB0aGUgYmFzZSBjbG9zZXIgdG8gdGhlIGFnZ3JlZ2F0ZSBwb3N0ZXJpb3IuIFdlIHRyYWluIHRoZSByZXdlaWdodGluZyBmYWN0b3IgYnkgbm9pc2UgY29udHJhc3RpdmUgZXN0aW1hdGlvbiwgYW5kIHdlIGdlbmVyYWxpemUgaXQgdG8gaGllcmFyY2hpY2FsIFZBRXMgd2l0aCBtYW55IGxhdGVudCB2YXJpYWJsZSBncm91cHMuIE91ciBleHBlcmltZW50cyBjb25maXJtIHRoYXQgdGhlIHByb3Bvc2VkIG5vaXNlIGNvbnRyYXN0aXZlIHByaW9ycyBpbXByb3ZlIHRoZSBnZW5lcmF0aXZlIHBlcmZvcm1hbmNlIG9mIHN0YXRlLW9mLXRoZS1hcnQgVkFFcyBieSBhIGxhcmdlIG1hcmdpbiBvbiB0aGUgTU5JU1QsIENJRkFSLTEwLCBDZWxlYkEgNjQsIGFuZCBDZWxlYkEgSFEgMjU2IGRhdGFzZXRzLiBPdXIgbWV0aG9kIGlzIHNpbXBsZSBhbmQgY2FuIGJlIGFwcGxpZWQgdG8gYSB3aWRlIHZhcmlldHkgb2YgVkFFcyB0byBpbXByb3ZlIHRoZSBleHByZXNzaXZpdHkgb2YgdGhlaXIgcHJpb3IgZGlzdHJpYnV0aW9uLiIsLCxVbnJlbGVhc2VkLCJVbml0ZWQgU3RhdGVzIG9mIEFtZXJpY2EsVW5pdGVkIFN0YXRlcyBvZiBBbWVyaWNhIixOVkFFIChDSUZBUiAxMCksLCwsLDIwMjYtMDItMTEgMTk6MjY6MjcrMDA6MDAsLCwsLCwiQWNhZGVtaWEsSW5kdXN0cnkiLCwsLCxVbnJlbGVhc2VkLCwsLCwsLCwsLCwsLE5vCk5DUC1WQUUgKENlbGViYSAgSFEpLEltYWdlIGdlbmVyYXRpb24sSW1hZ2UgZ2VuZXJhdGlvbiwiVW5pdmVyc2l0eSBvZiBJbGxpbm9pcyBVcmJhbmEtQ2hhbXBhaWduIChVSVVDKSxOVklESUEiLCJKeW90aSBBbmVqYSwgQWxleGFuZGVyIFNjaHdpbmcsIEphbiBLYXV0eiwgQXJhc2ggVmFoZGF0IiwyMDIxLTExLTAzLEEgQ29udHJhc3RpdmUgTGVhcm5pbmcgQXBwcm9hY2ggZm9yIFRyYWluaW5nIFZhcmlhdGlvbmFsIEF1dG9lbmNvZGVyIFByaW9ycyxodHRwczovL2FyeGl2Lm9yZy9hYnMvMjAxMC4wMjkxNywsLCwsLCwsLCwsLCwsVW5rbm93biwiVmFyaWF0aW9uYWwgYXV0b2VuY29kZXJzIChWQUVzKSBhcmUgb25lIG9mIHRoZSBwb3dlcmZ1bCBsaWtlbGlob29kLWJhc2VkIGdlbmVyYXRpdmUgbW9kZWxzIHdpdGggYXBwbGljYXRpb25zIGluIG1hbnkgZG9tYWlucy4gSG93ZXZlciwgdGhleSBzdHJ1Z2dsZSB0byBnZW5lcmF0ZSBoaWdoLXF1YWxpdHkgaW1hZ2VzLCBlc3BlY2lhbGx5IHdoZW4gc2FtcGxlcyBhcmUgb2J0YWluZWQgZnJvbSB0aGUgcHJpb3Igd2l0aG91dCBhbnkgdGVtcGVyaW5nLiBPbmUgZXhwbGFuYXRpb24gZm9yIFZBRXMnIHBvb3IgZ2VuZXJhdGl2ZSBxdWFsaXR5IGlzIHRoZSBwcmlvciBob2xlIHByb2JsZW06IHRoZSBwcmlvciBkaXN0cmlidXRpb24gZmFpbHMgdG8gbWF0Y2ggdGhlIGFnZ3JlZ2F0ZSBhcHByb3hpbWF0ZSBwb3N0ZXJpb3IuIER1ZSB0byB0aGlzIG1pc21hdGNoLCB0aGVyZSBleGlzdCBhcmVhcyBpbiB0aGUgbGF0ZW50IHNwYWNlIHdpdGggaGlnaCBkZW5zaXR5IHVuZGVyIHRoZSBwcmlvciB0aGF0IGRvIG5vdCBjb3JyZXNwb25kIHRvIGFueSBlbmNvZGVkIGltYWdlLiBTYW1wbGVzIGZyb20gdGhvc2UgYXJlYXMgYXJlIGRlY29kZWQgdG8gY29ycnVwdGVkIGltYWdlcy4gVG8gdGFja2xlIHRoaXMgaXNzdWUsIHdlIHByb3Bvc2UgYW4gZW5lcmd5LWJhc2VkIHByaW9yIGRlZmluZWQgYnkgdGhlIHByb2R1Y3Qgb2YgYSBiYXNlIHByaW9yIGRpc3RyaWJ1dGlvbiBhbmQgYSByZXdlaWdodGluZyBmYWN0b3IsIGRlc2lnbmVkIHRvIGJyaW5nIHRoZSBiYXNlIGNsb3NlciB0byB0aGUgYWdncmVnYXRlIHBvc3Rlcmlvci4gV2UgdHJhaW4gdGhlIHJld2VpZ2h0aW5nIGZhY3RvciBieSBub2lzZSBjb250cmFzdGl2ZSBlc3RpbWF0aW9uLCBhbmQgd2UgZ2VuZXJhbGl6ZSBpdCB0byBoaWVyYXJjaGljYWwgVkFFcyB3aXRoIG1hbnkgbGF0ZW50IHZhcmlhYmxlIGdyb3Vwcy4gT3VyIGV4cGVyaW1lbnRzIGNvbmZpcm0gdGhhdCB0aGUgcHJvcG9zZWQgbm9pc2UgY29udHJhc3RpdmUgcHJpb3JzIGltcHJvdmUgdGhlIGdlbmVyYXRpdmUgcGVyZm9ybWFuY2Ugb2Ygc3RhdGUtb2YtdGhlLWFydCBWQUVzIGJ5IGEgbGFyZ2UgbWFyZ2luIG9uIHRoZSBNTklTVCwgQ0lGQVItMTAsIENlbGViQSA2NCwgYW5kIENlbGViQSBIUSAyNTYgZGF0YXNldHMuIE91ciBtZXRob2QgaXMgc2ltcGxlIGFuZCBjYW4gYmUgYXBwbGllZCB0byBhIHdpZGUgdmFyaWV0eSBvZiBWQUVzIHRvIGltcHJvdmUgdGhlIGV4cHJlc3Npdml0eSBvZiB0aGVpciBwcmlvciBkaXN0cmlidXRpb24uIiwsLFVucmVsZWFzZWQsIlVuaXRlZCBTdGF0ZXMgb2YgQW1lcmljYSxVbml0ZWQgU3RhdGVzIG9mIEFtZXJpY2EiLE5WQUUgKENlbGViYSBIUSksLCwsLDIwMjYtMDItMTEgMTk6MjY6MjcrMDA6MDAsLCwsLCwiQWNhZGVtaWEsSW5kdXN0cnkiLCwsLCxVbnJlbGVhc2VkLCwsLCwsLCwsLCwsLE5vCkNvZGVUNS1iYXNlLExhbmd1YWdlLENvZGUgZ2VuZXJhdGlvbiwiU2FsZXNmb3JjZSxOYW55YW5nIFRlY2hub2xvZ2ljYWwgVW5pdmVyc2l0eSIsIll1ZSBXYW5nLCBXZWlzaGkgV2FuZywgU2hhZmlxIEpvdHksIFN0ZXZlbiBDLkguIEhvaSIsMjAyMS0xMS0wMSxDb2RlVDU6IElkZW50aWZpZXItYXdhcmUgVW5pZmllZCBQcmUtdHJhaW5lZCBFbmNvZGVyLURlY29kZXIgTW9kZWxzIGZvciBDb2RlIFVuZGVyc3RhbmRpbmcgYW5kIEdlbmVyYXRpb24saHR0cHM6Ly9hY2xhbnRob2xvZ3kub3JnLzIwMjEuZW1ubHAtbWFpbi42ODUvLDE5NjQuMCxTT1RBIGltcHJvdmVtZW50LCIiIkV4dGVuc2l2ZSBleHBlcmltZW50cyBzaG93IHRoYXQgQ29kZVQ1IHlpZWxkcyBzdGF0ZS1vZi10aGUtYXJ0IHJlc3VsdHMgb24gdGhlIGZvdXJ0ZWVuIHN1Yi10YXNrcyBpbiBDb2RlWEdMVUUuIiIiLDIyMDAwMDAwMC4wLCIiIldlIGJ1aWxkIENvZGVUNSBiYXNlZCBvbiBIdWdnaW5nZmFjZeKAmXMgVDUgKFJhZmZlbCBldCBhbC4sIDIwMjApIFB5VG9yY2ggaW1wbGVtZW50YXRpb24gYW5kIGVtcGxveSB0d28gc2l6ZXMgb2YgQ29kZVQ1LXNtYWxsICg2ME0pIGFuZCBDb2RlVDUtYmFzZSAoMjIwTSkiIiIsMS41NmUrMjEsIiIiV2UgcHJlLXRyYWluIHRoZSBtb2RlbCB3aXRoIHRoZSBkZW5vaXNpbmcgb2JqZWN0aXZlIGZvciAxMDAgZXBvY2hzIGFuZCBiaW1vZGFsIGR1YWwgdHJhaW5pbmcgZm9yIGZ1cnRoZXIgNTAgZXBvY2hzIG9uIGEgY2x1c3RlciBvZiAxNiBOVklESUEgQTEwMCBHUFVzIHdpdGggNDBHIG1lbW9yeS4gVGhlIHRvdGFsIHRyYWluaW5nIHRpbWUgZm9yIENvZGVUNS1zbWFsbCBhbmQgQ29kZVQ1LSBiYXNlIGlzIDUgYW5kIDEyIGRheXMsIHJlc3BlY3RpdmVseSIiCgoxNiAqIDMxMiB0ZXJhRkxPUC9zICogMTIgKiAyNCAqIDM2MDAgKiAwLjMgKHV0aWxpemF0aW9uIGFzc3VtcHRpb24pID0gMS41NmUyMSIsLCIiIkluIHRvdGFsLCB3ZSBlbXBsb3kgYXJvdW5kIDguMzUgbWlsbGlvbiBpbnN0YW5jZXMgZm9yIHByZXRyYWluaW5nIiIgCkluc3RhbmNlcyBtZWFuaW5nIGNvZGUgc25pcHBldHMvZXhhbXBsZXMsIG5vdCB0b2tlbnMuIiwyODguMCwiIiJUaGUgdG90YWwgdHJhaW5pbmcgdGltZSBmb3IgQ29kZVQ1LXNtYWxsIGFuZCBDb2RlVDUtIGJhc2UgaXMgNSBhbmQgMTIgZGF5cywgcmVzcGVjdGl2ZWx5IiIiLE5WSURJQSBBMTAwLCxMaWtlbHksIiIiUHJlLXRyYWluZWQgbW9kZWxzIGZvciBOYXR1cmFsIExhbmd1YWdlcyAoTkwpIGxpa2UgQkVSVCBhbmQgR1BUIGhhdmUgYmVlbiByZWNlbnRseSBzaG93biB0byB0cmFuc2ZlciB3ZWxsIHRvIFByb2dyYW1taW5nIExhbmd1YWdlcyAoUEwpIGFuZCBsYXJnZWx5IGJlbmVmaXQgYSBicm9hZCBzZXQgb2YgY29kZS1yZWxhdGVkIHRhc2tzLiBEZXNwaXRlIHRoZWlyIHN1Y2Nlc3MsIG1vc3QgY3VycmVudCBtZXRob2RzIGVpdGhlciByZWx5IG9uIGFuIGVuY29kZXItb25seSAob3IgZGVjb2Rlci1vbmx5KSBwcmUtdHJhaW5pbmcgdGhhdCBpcyBzdWJvcHRpbWFsIGZvciBnZW5lcmF0aW9uIChyZXNwLiB1bmRlcnN0YW5kaW5nKSB0YXNrcyBvciBwcm9jZXNzIHRoZSBjb2RlIHNuaXBwZXQgaW4gdGhlIHNhbWUgd2F5IGFzIE5MLCBuZWdsZWN0aW5nIHRoZSBzcGVjaWFsIGNoYXJhY3RlcmlzdGljcyBvZiBQTCBzdWNoIGFzIHRva2VuIHR5cGVzLiBXZSBwcmVzZW50IENvZGVUNSwgYSB1bmlmaWVkIHByZS10cmFpbmVkIGVuY29kZXItZGVjb2RlciBUcmFuc2Zvcm1lciBtb2RlbCB0aGF0IGJldHRlciBsZXZlcmFnZXMgdGhlIGNvZGUgc2VtYW50aWNzIGNvbnZleWVkIGZyb20gdGhlIGRldmVsb3Blci1hc3NpZ25lZCBpZGVudGlmaWVycy4gT3VyIG1vZGVsIGVtcGxveXMgYSB1bmlmaWVkIGZyYW1ld29yayB0byBzZWFtbGVzc2x5IHN1cHBvcnQgYm90aCBjb2RlIHVuZGVyc3RhbmRpbmcgYW5kIGdlbmVyYXRpb24gdGFza3MgYW5kIGFsbG93cyBmb3IgbXVsdGktdGFzayBsZWFybmluZy4gQmVzaWRlcywgd2UgcHJvcG9zZSBhIG5vdmVsIGlkZW50aWZpZXItYXdhcmUgcHJlLXRyYWluaW5nIHRhc2sgdGhhdCBlbmFibGVzIHRoZSBtb2RlbCB0byBkaXN0aW5ndWlzaCB3aGljaCBjb2RlIHRva2VucyBhcmUgaWRlbnRpZmllcnMgYW5kIHRvIHJlY292ZXIgdGhlbSB3aGVuIHRoZXkgYXJlIG1hc2tlZC4gRnVydGhlcm1vcmUsIHdlIHByb3Bvc2UgdG8gZXhwbG9pdCB0aGUgdXNlci13cml0dGVuIGNvZGUgY29tbWVudHMgd2l0aCBhIGJpbW9kYWwgZHVhbCBnZW5lcmF0aW9uIHRhc2sgZm9yIGJldHRlciBOTC1QTCBhbGlnbm1lbnQuIENvbXByZWhlbnNpdmUgZXhwZXJpbWVudHMgc2hvdyB0aGF0IENvZGVUNSBzaWduaWZpY2FudGx5IG91dHBlcmZvcm1zIHByaW9yIG1ldGhvZHMgb24gdW5kZXJzdGFuZGluZyB0YXNrcyBzdWNoIGFzIGNvZGUgZGVmZWN0IGRldGVjdGlvbiBhbmQgY2xvbmUgZGV0ZWN0aW9uLCBhbmQgZ2VuZXJhdGlvbiB0YXNrcyBhY3Jvc3MgdmFyaW91cyBkaXJlY3Rpb25zIGluY2x1ZGluZyBQTC1OTCwgTkwtUEwsIGFuZCBQTC1QTC4gRnVydGhlciBhbmFseXNpcyByZXZlYWxzIHRoYXQgb3VyIG1vZGVsIGNhbiBiZXR0ZXIgY2FwdHVyZSBzZW1hbnRpYyBpbmZvcm1hdGlvbiBmcm9tIGNvZGUuIE91ciBjb2RlIGFuZCBwcmUtdHJhaW5lZCBtb2RlbHMgYXJlIHJlbGVhc2VkIGF0IGh0dHBzOi8vZ2l0aHViLmNvbS9zYWxlc2ZvcmNlL0NvZGVUNS4iIiIsMTUwLjAsLE9wZW4gd2VpZ2h0cyAodW5yZXN0cmljdGVkKSwiVW5pdGVkIFN0YXRlcyBvZiBBbWVyaWNhLFNpbmdhcG9yZSIsLCwsLCwyMDI2LTAxLTAxIDE0OjAxOjI0KzAwOjAwLCwsLCwsIkluZHVzdHJ5LEFjYWRlbWlhIiwsLCwsT3BlbiBzb3VyY2UsIkJTRC0zLUNsYXVzZSBsaWNlbnNlCgpodHRwczovL2dpdGh1Yi5jb20vc2FsZXNmb3JjZS9Db2RlVDUiLCwzMTE0Ljg2OTA5NDYxNzQ0NzQsLEZQMTYsLCxIYXJkd2FyZSwsLCwsWWVzClByb2plY3RlZCBHQU4sSW1hZ2UgZ2VuZXJhdGlvbixJbWFnZSBnZW5lcmF0aW9uLEhlaWRlbGJlcmcgVW5pdmVyc2l0eSwiQXhlbCBTYXVlciwgS2FzaHlhcCBDaGl0dGEsIEplbnMgTcO8bGxlciwgQW5kcmVhcyBHZWlnZXIiLDIwMjEtMTEtMDEsUHJvamVjdGVkIEdBTnMgQ29udmVyZ2UgRmFzdGVyLGh0dHBzOi8vcHJvY2VlZGluZ3MubmV1cmlwcy5jYy9wYXBlci8yMDIxL2hhc2gvOTIxOWFkYzVjNDIxMDdjNDkxMWUyNDkxNTUzMjA2NDgtQWJzdHJhY3QuaHRtbCwyODAuMCxTT1RBIGltcHJvdmVtZW50LCJUYWJsZSAzCiIiSXQgaXMgZnVydGhlciBjb21wYXRpYmxlIHdpdGggcmVzb2x1dGlvbnMgb2YgdXAgdG8gb25lIE1lZ2FwaXhlbCBhbmQgYWR2YW5jZXMgdGhlIHN0YXRlLW9mLXRoZS1hcnQgRnLDqWNoZXQgSW5jZXB0aW9uIERpc3RhbmNlIChGSUQpIG9uIHR3ZW50eS10d28gYmVuY2htYXJrIGRhdGFzZXRzIiIiLCxQb3NzaWJseSBjYWxjdWxhYmxlIGZyb20gQXBwZW5kaXggVGFibGUgOCwxLjA1ZSsxOSwiIiJXaXRoIHRoaXMgc2V0dGluZywgZWFjaCBleHBlcmltZW50IHRha2VzIHJvdWdobHkgMTAwLTIwMCBHUFUgaG91cnMgb24gYSBOVklESUEgVjEwMCwKZm9yIG1vcmUgZGV0YWlscyB3ZSByZWZlciB0byB0aGUgYXBwZW5kaXguIiIKCiIiV2UgY29uZHVjdCBvdXIgZXhwZXJpbWVudHMgb24gYW4gaW50ZXJuYWwgY2x1c3RlciB3aXRoIHNldmVyYWwgbm9kZXMsIGVhY2ggd2l0aCB1cCB0byA4IFF1YWRybyBSVFgKNjAwMCBvciBOVklESUEgVjEwMCB1c2luZyBQeVRvcmNoIDEuNy4xIGFuZCBDVURBIDExLjAuIiIKCkluIGFwcGVuZGl4IHRhYmxlIDcsIHRha2VzIDEwLjEgc2Vjb25kcyBwZXIgMWsgaW1hZ2VzIG9uIDggUXVhZHJvIFJUWCA2MDAwcy4gTG9uZ2VzdCB0cmFpbmluZyBydW4gZm9yIFByb2plY3RlZCBHQU4gYXBwZWFycyB0byBiZSBpbiBGaWd1cmUgNCAobGVmdCksIGF0IDE0TSBpbWFnZXMsIHRob3VnaCB0aGlzIGlzIG92ZXJ0cmFpbmVkIGFuZCB0aGUgbGFyZ2VzdCBjaGVja3BvaW50IHVzZWQgZm9yIGV2YWx1YXRpb25zIHdhcyAxME0uCjEwTSBpbWFnZXMgKiAxMC4xIHMvMTAwMCBpbWFnZXMgKiA4ICogMy4yNmUxMyBGTE9QL3MgKiAwLjQgPSAxLjA1ZTE5IiwzMDAwMDAwLFRoZXkgZXhwZXJpbWVudCB3aXRoIDIyIGltYWdlIGRhdGFzZXRzLiBMYXJnZXN0IGFwcGVhcnMgdG8gYmUgTFNVTi1CZWRyb29tIGF0IDNNIGltYWdlcy4sLCwiTlZJRElBIFYxMDAsTlZJRElBIFF1YWRybyBSVFggNjAwMCIsLENvbmZpZGVudCwiR2VuZXJhdGl2ZSBBZHZlcnNhcmlhbCBOZXR3b3JrcyAoR0FOcykgcHJvZHVjZSBoaWdoLXF1YWxpdHkgaW1hZ2VzIGJ1dCBhcmUgY2hhbGxlbmdpbmcgdG8gdHJhaW4uIFRoZXkgbmVlZCBjYXJlZnVsIHJlZ3VsYXJpemF0aW9uLCB2YXN0IGFtb3VudHMgb2YgY29tcHV0ZSwgYW5kIGV4cGVuc2l2ZSBoeXBlci1wYXJhbWV0ZXIgc3dlZXBzLiBXZSBtYWtlIHNpZ25pZmljYW50IGhlYWR3YXkgb24gdGhlc2UgaXNzdWVzIGJ5IHByb2plY3RpbmcgZ2VuZXJhdGVkIGFuZCByZWFsIHNhbXBsZXMgaW50byBhIGZpeGVkLCBwcmV0cmFpbmVkIGZlYXR1cmUgc3BhY2UuIE1vdGl2YXRlZCBieSB0aGUgZmluZGluZyB0aGF0IHRoZSBkaXNjcmltaW5hdG9yIGNhbm5vdCBmdWxseSBleHBsb2l0IGZlYXR1cmVzIGZyb20gZGVlcGVyIGxheWVycyBvZiB0aGUgcHJldHJhaW5lZCBtb2RlbCwgd2UgcHJvcG9zZSBhIG1vcmUgZWZmZWN0aXZlIHN0cmF0ZWd5IHRoYXQgbWl4ZXMgZmVhdHVyZXMgYWNyb3NzIGNoYW5uZWxzIGFuZCByZXNvbHV0aW9ucy4gT3VyIFByb2plY3RlZCBHQU4gaW1wcm92ZXMgaW1hZ2UgcXVhbGl0eSwgc2FtcGxlIGVmZmljaWVuY3ksIGFuZCBjb252ZXJnZW5jZSBzcGVlZC4gSXQgaXMgZnVydGhlciBjb21wYXRpYmxlIHdpdGggcmVzb2x1dGlvbnMgb2YgdXAgdG8gb25lIE1lZ2FwaXhlbCBhbmQgYWR2YW5jZXMgdGhlIHN0YXRlLW9mLXRoZS1hcnQgRnLDqWNoZXQgSW5jZXB0aW9uIERpc3RhbmNlIChGSUQpIG9uIHR3ZW50eS10d28gYmVuY2htYXJrIGRhdGFzZXRzLiBJbXBvcnRhbnRseSwgUHJvamVjdGVkIEdBTnMgbWF0Y2ggdGhlIHByZXZpb3VzbHkgbG93ZXN0IEZJRHMgdXAgdG8gNDAgdGltZXMgZmFzdGVyLCBjdXR0aW5nIHRoZSB3YWxsLWNsb2NrIHRpbWUgZnJvbSA1IGRheXMgdG8gbGVzcyB0aGFuIDMgaG91cnMgZ2l2ZW4gdGhlIHNhbWUgY29tcHV0YXRpb25hbCByZXNvdXJjZXMuIiwsLE9wZW4gd2VpZ2h0cyAodW5yZXN0cmljdGVkKSxHZXJtYW55LCwsLCwsMjAyNi0wMS0wMSAxNDowMToyMiswMDowMCwsLCwsLEFjYWRlbWlhLCwsLCxPcGVuIHNvdXJjZSwiTUlUIGxpY2Vuc2UKCmh0dHBzOi8vZ2l0aHViLmNvbS9hdXRvbm9tb3VzdmlzaW9uL3Byb2plY3RlZC1nYW4iLCwsLCwsLEhhcmR3YXJlLCwsLCxZZXMKUzQsTGFuZ3VhZ2UsTGFuZ3VhZ2UgbW9kZWxpbmcvZ2VuZXJhdGlvbixTdGFuZm9yZCBVbml2ZXJzaXR5LCJBbGJlcnQgR3UsIEthcmFuIEdvZWwsIENocmlzdG9waGVyIFLDqSIsMjAyMS0xMC0zMSxFZmZpY2llbnRseSBNb2RlbGluZyBMb25nIFNlcXVlbmNlcyB3aXRoIFN0cnVjdHVyZWQgU3RhdGUgU3BhY2VzLGh0dHBzOi8vYXJ4aXYub3JnL2Ficy8yMTExLjAwMzk2LDM1NzYuMCxTT1RBIGltcHJvdmVtZW50LCIiIlM0IGFjaGlldmVzIHN0cm9uZyBlbXBpcmljYWwgcmVzdWx0cyBhY3Jvc3MgYSBkaXZlcnNlIHJhbmdlIG9mIGVzdGFibGlzaGVkIGJlbmNobWFya3MsIGluY2x1ZGluZy4uLiBTb1RBIG9uIGV2ZXJ5IHRhc2sgZnJvbSB0aGUgTG9uZyBSYW5nZSBBcmVuYSBiZW5jaG1hcmsiIgoKIiJXZSBwZXJmb3JtIHNwZWVjaCBjbGFzc2lmaWNhdGlvbiB1c2luZyB0aGUgU0MxMCBzdWJzZXQgPC4uLj4gUzQgYWNoaWV2ZXMgOTguMyUgYWNjdXJhY3ksIGhpZ2hlciB0aGFuIGFsbCBiYXNlbGluZXMgdGhhdCB1c2UgdGhlIDEwMMOXIHNob3J0ZXIgTUZDQyBmZWF0dXJlcyIiIiwyNDkwMDAwMDAuMDAwMDAwMDMsMjQ5TSAoVGFibGUgOCksNy44MzI4NjI3ZSsxOSwiNiBGTE9QIC8gdG9rZW4gLyBwYXJhbWV0ZXIgKiAyNDkwMDAwMDAgcGFyYW1ldGVycyAqIDggR1BVcyAqIDgxOTIgdG9rZW5zL3N0ZXAvR1BVICogODAwMDAwIHN0ZXBzID0gNy44MzI4NjI3ZSsxOSBGTE9QCiAKIiJvdXIgUzQgbW9kZWwgd2FzIHRyYWluZWQgd2l0aCB0aGUgc2ltcGxlciBBZGFtVyBvcHRpbWl6ZXIgd2l0aCBhIHNpbmdsZSBjb3NpbmUgbGVhcm5pbmcgcmF0ZSBjeWNsZSB3aXRoIGEgbWF4aW11bSBvZiA4MDAwMDAgc3RlcHMuClRoZSBpbml0aWFsIGxlYXJuaW5nIHJhdGUgd2FzIHNldCB0byAwLjAwMDUuIFdlIHVzZWQgOCBBMTAwIEdQVXMgd2l0aCBhIGJhdGNoIHNpemUgb2YgMSBwZXIgZ3B1IGFuZCBjb250ZXh0IHNpemUgODE5Mi4iIgoKIiwxMDMwMDAwMDAsLCwsTlZJRElBIEExMDAsLExpa2VseSwiQSBjZW50cmFsIGdvYWwgb2Ygc2VxdWVuY2UgbW9kZWxpbmcgaXMgZGVzaWduaW5nIGEgc2luZ2xlIHByaW5jaXBsZWQgbW9kZWwgdGhhdCBjYW4gYWRkcmVzcyBzZXF1ZW5jZSBkYXRhIGFjcm9zcyBhIHJhbmdlIG9mIG1vZGFsaXRpZXMgYW5kIHRhc2tzLCBwYXJ0aWN1bGFybHkgb24gbG9uZy1yYW5nZSBkZXBlbmRlbmNpZXMuIEFsdGhvdWdoIGNvbnZlbnRpb25hbCBtb2RlbHMgaW5jbHVkaW5nIFJOTnMsIENOTnMsIGFuZCBUcmFuc2Zvcm1lcnMgaGF2ZSBzcGVjaWFsaXplZCB2YXJpYW50cyBmb3IgY2FwdHVyaW5nIGxvbmcgZGVwZW5kZW5jaWVzLCB0aGV5IHN0aWxsIHN0cnVnZ2xlIHRvIHNjYWxlIHRvIHZlcnkgbG9uZyBzZXF1ZW5jZXMgb2YgMTAwMDAgb3IgbW9yZSBzdGVwcy4gQSBwcm9taXNpbmcgcmVjZW50IGFwcHJvYWNoIHByb3Bvc2VkIG1vZGVsaW5nIHNlcXVlbmNlcyBieSBzaW11bGF0aW5nIHRoZSBmdW5kYW1lbnRhbCBzdGF0ZSBzcGFjZSBtb2RlbCAoU1NNKSBcKCB4Jyh0KSA9IEF4KHQpICsgQnUodCksIHkodCkgPSBDeCh0KSArIER1KHQpIFwpLCBhbmQgc2hvd2VkIHRoYXQgZm9yIGFwcHJvcHJpYXRlIGNob2ljZXMgb2YgdGhlIHN0YXRlIG1hdHJpeCBcKCBBIFwpLCB0aGlzIHN5c3RlbSBjb3VsZCBoYW5kbGUgbG9uZy1yYW5nZSBkZXBlbmRlbmNpZXMgbWF0aGVtYXRpY2FsbHkgYW5kIGVtcGlyaWNhbGx5LiBIb3dldmVyLCB0aGlzIG1ldGhvZCBoYXMgcHJvaGliaXRpdmUgY29tcHV0YXRpb24gYW5kIG1lbW9yeSByZXF1aXJlbWVudHMsIHJlbmRlcmluZyBpdCBpbmZlYXNpYmxlIGFzIGEgZ2VuZXJhbCBzZXF1ZW5jZSBtb2RlbGluZyBzb2x1dGlvbi4gV2UgcHJvcG9zZSB0aGUgU3RydWN0dXJlZCBTdGF0ZSBTcGFjZSBzZXF1ZW5jZSBtb2RlbCAoUzQpIGJhc2VkIG9uIGEgbmV3IHBhcmFtZXRlcml6YXRpb24gZm9yIHRoZSBTU00sIGFuZCBzaG93IHRoYXQgaXQgY2FuIGJlIGNvbXB1dGVkIG11Y2ggbW9yZSBlZmZpY2llbnRseSB0aGFuIHByaW9yIGFwcHJvYWNoZXMgd2hpbGUgcHJlc2VydmluZyB0aGVpciB0aGVvcmV0aWNhbCBzdHJlbmd0aHMuIE91ciB0ZWNobmlxdWUgaW52b2x2ZXMgY29uZGl0aW9uaW5nIFwoIEEgXCkgd2l0aCBhIGxvdy1yYW5rIGNvcnJlY3Rpb24sIGFsbG93aW5nIGl0IHRvIGJlIGRpYWdvbmFsaXplZCBzdGFibHkgYW5kIHJlZHVjaW5nIHRoZSBTU00gdG8gdGhlIHdlbGwtc3R1ZGllZCBjb21wdXRhdGlvbiBvZiBhIENhdWNoeSBrZXJuZWwuIFM0IGFjaGlldmVzIHN0cm9uZyBlbXBpcmljYWwgcmVzdWx0cyBhY3Jvc3MgYSBkaXZlcnNlIHJhbmdlIG9mIGVzdGFibGlzaGVkIGJlbmNobWFya3MsIGluY2x1ZGluZyAoaSkgOTFcJSBhY2N1cmFjeSBvbiBzZXF1ZW50aWFsIENJRkFSLTEwIHdpdGggbm8gZGF0YSBhdWdtZW50YXRpb24gb3IgYXV4aWxpYXJ5IGxvc3Nlcywgb24gcGFyIHdpdGggYSBsYXJnZXIgMi1EIFJlc05ldCwgKGlpKSBzdWJzdGFudGlhbGx5IGNsb3NpbmcgdGhlIGdhcCB0byBUcmFuc2Zvcm1lcnMgb24gaW1hZ2UgYW5k</x:v>
      </x:c>
    </x:row>
    <x:row r="221" ht="18" customHeight="1">
      <x:c r="A221" s="17" t="n">
        <x:v>216</x:v>
      </x:c>
      <x:c r="B221" s="17" t="n">
        <x:v>309</x:v>
      </x:c>
      <x:c r="C221" s="94" t="str">
        <x:v>IGxhbmd1YWdlIG1vZGVsaW5nIHRhc2tzLCB3aGlsZSBwZXJmb3JtaW5nIGdlbmVyYXRpb24gNjDDlyBmYXN0ZXIgKGlpaSkgU29UQSBvbiBldmVyeSB0YXNrIGZyb20gdGhlIExvbmcgUmFuZ2UgQXJlbmEgYmVuY2htYXJrLCBpbmNsdWRpbmcgc29sdmluZyB0aGUgY2hhbGxlbmdpbmcgUGF0aC1YIHRhc2sgb2YgbGVuZ3RoIDE2ayB0aGF0IGFsbCBwcmlvciB3b3JrIGZhaWxzIG9uLCB3aGlsZSBiZWluZyBhcyBlZmZpY2llbnQgYXMgYWxsIGNvbXBldGl0b3JzLiIsNTA5LjAyLFM0LE9wZW4gd2VpZ2h0cyAodW5yZXN0cmljdGVkKSxVbml0ZWQgU3RhdGVzIG9mIEFtZXJpY2EsLCwsOC4wLCwyMDI2LTA1LTI1IDEyOjE0OjI2KzAwOjAwLCwsLCwsQWNhZGVtaWEsLCwsLE9wZW4gc291cmNlLCJBcGFjaGUgMiAwCnJlcG8gd2l0aCB0cmFpbmluZywgaW5mZXJlbmNlLCBjaGVja3BvaW50czoKaHR0cHM6Ly9naXRodWIuY29tL3N0YXRlLXNwYWNlcy9zNCIsLCwsRlAxNiwsNjQ1My42NTg2NzUzNzYxMzUsLCwsLCxZZXMKRWZmaWNpZW50WmVybyxHYW1lcyxBdGFyaSwiVHNpbmdodWEgVW5pdmVyc2l0eSxVbml2ZXJzaXR5IG9mIENhbGlmb3JuaWEgKFVDKSBCZXJrZWxleSxTaGFuZ2hhaSBRaSBaaGkgaW5zdGl0dXRlIiwiV2VpcnVpIFllLCBTaGFvaHVhaSBMaXUsIFRoYW5hcmQgS3VydXRhY2gsIFBpZXRlciBBYmJlZWwsIFlhbmcgR2FvIiwyMDIxLTEwLTMwLE1hc3RlcmluZyBBdGFyaSBHYW1lcyB3aXRoIExpbWl0ZWQgRGF0YSxodHRwczovL2FyeGl2Lm9yZy9hYnMvMjExMS4wMDIxMCwzMjQuMCxTT1RBIGltcHJvdmVtZW50LCIiIk91ciBtZXRob2QgaXMgMTc2JSBhbmQgMTYzJSBiZXR0ZXIgdGhhbiB0aGUgcHJldmlvdXMgU29UQSBwZXJmb3JtYW5jZSwgaW4gbWVhbiBhbmQgbWVkaWFuIGh1bWFuIG5vcm1hbGl6ZWQgc2NvcmUgcmVzcGVjdGl2ZWx5IiIKClRhYmxlIDEKIiJFZmZpY2llbnRaZXJvIGFjaGlldmVzIHN1cGVyaHVtYW4gcGVyZm9ybWFuY2Ugd2l0aCBvbmx5IDIgaG91cnMgb2YgcmVhbC10aW1lIGdhbWUgcGxheS4gT3VyIG1ldGhvZCBpcyAxNzYlIGFuZCAxNjMlIGJldHRlcgp0aGFuIHRoZSBwcmV2aW91cyBTb1RBIHBlcmZvcm1hbmNlLCBpbiBtZWFuIGFuZCBtZWRpYW4gaHVtYW4gbm9ybWFsaXplZCBzY29yZSByZXNwZWN0aXZlbHkuIiIKClRhYmxlIDI6IFNjb3JlcyBhY2hpZXZlZCBieSBFZmZpY2llbnRaZXJvIChtZWFuICYgc3RhbmRhcmQgZGV2aWF0aW9uIGZvciAxMCBzZWVkcykgYW5kIHNvbWUKYmFzZWxpbmVzIG9uIHNvbWUgbG93LWRpbWVuc2lvbmFsIGVudmlyb25tZW50cyBvbiB0aGUgRE1Db250cm9sIDEwMGsgYmVuY2htYXJrLiBFZmZpY2llbnRaZXJvCmFjaGlldmVzIHN0YXRlLW9mLWFydCBwZXJmb3JtYW5jZSBhbmQgY29tcGFyYWJsZSByZXN1bHRzIHRvIHRoZSBzdGF0ZS1iYXNlZCBTQUMuCiIsLCwsIiIiT3VyIGltcGxlbWVudGF0aW9uIGlzIGNvbXB1dGF0aW9uYWxseSBmcmllbmRseS4gVG8gdHJhaW4gYW4gQXRhcmkgYWdlbnQgZm9yIDEwMGsgc3RlcHMsIGl0IG9ubHkgbmVlZHMgNCBHUFVzIHRvIHRyYWluIDcgaG91cnMuIiIiLDEwMDAwMCwsLCwsLFVua25vd24sIlJlaW5mb3JjZW1lbnQgbGVhcm5pbmcgaGFzIGFjaGlldmVkIGdyZWF0IHN1Y2Nlc3MgaW4gbWFueSBhcHBsaWNhdGlvbnMuIEhvd2V2ZXIsIHNhbXBsZSBlZmZpY2llbmN5IHJlbWFpbnMgYSBrZXkgY2hhbGxlbmdlLCB3aXRoIHByb21pbmVudCBtZXRob2RzIHJlcXVpcmluZyBtaWxsaW9ucyAob3IgZXZlbiBiaWxsaW9ucykgb2YgZW52aXJvbm1lbnQgc3RlcHMgdG8gdHJhaW4uIFJlY2VudGx5LCB0aGVyZSBoYXMgYmVlbiBzaWduaWZpY2FudCBwcm9ncmVzcyBpbiBzYW1wbGUgZWZmaWNpZW50IGltYWdlLWJhc2VkIFJMIGFsZ29yaXRobXM7IGhvd2V2ZXIsIGNvbnNpc3RlbnQgaHVtYW4tbGV2ZWwgcGVyZm9ybWFuY2Ugb24gdGhlIEF0YXJpIGdhbWUgYmVuY2htYXJrIHJlbWFpbnMgYW4gZWx1c2l2ZSBnb2FsLiBXZSBwcm9wb3NlIGEgc2FtcGxlIGVmZmljaWVudCBtb2RlbC1iYXNlZCB2aXN1YWwgUkwgYWxnb3JpdGhtIGJ1aWx0IG9uIE11WmVybywgd2hpY2ggd2UgbmFtZSBFZmZpY2llbnRaZXJvLiBPdXIgbWV0aG9kIGFjaGlldmVzIDE5NC4zJSBtZWFuIGh1bWFuIHBlcmZvcm1hbmNlIGFuZCAxMDkuMCUgbWVkaWFuIHBlcmZvcm1hbmNlIG9uIHRoZSBBdGFyaSAxMDBrIGJlbmNobWFyayB3aXRoIG9ubHkgdHdvIGhvdXJzIG9mIHJlYWwtdGltZSBnYW1lIGV4cGVyaWVuY2UgYW5kIG91dHBlcmZvcm1zIHRoZSBzdGF0ZSBTQUMgaW4gc29tZSB0YXNrcyBvbiB0aGUgRE1Db250cm9sIDEwMGsgYmVuY2htYXJrLiBUaGlzIGlzIHRoZSBmaXJzdCB0aW1lIGFuIGFsZ29yaXRobSBhY2hpZXZlcyBzdXBlci1odW1hbiBwZXJmb3JtYW5jZSBvbiBBdGFyaSBnYW1lcyB3aXRoIHN1Y2ggbGl0dGxlIGRhdGEuIEVmZmljaWVudFplcm8ncyBwZXJmb3JtYW5jZSBpcyBhbHNvIGNsb3NlIHRvIERRTidzIHBlcmZvcm1hbmNlIGF0IDIwMCBtaWxsaW9uIGZyYW1lcyB3aGlsZSB3ZSBjb25zdW1lIDUwMCB0aW1lcyBsZXNzIGRhdGEuIEVmZmljaWVudFplcm8ncyBsb3cgc2FtcGxlIGNvbXBsZXhpdHkgYW5kIGhpZ2ggcGVyZm9ybWFuY2UgY2FuIGJyaW5nIFJMIGNsb3NlciB0byByZWFsLXdvcmxkIGFwcGxpY2FiaWxpdHkuIFdlIGltcGxlbWVudCBvdXIgYWxnb3JpdGhtIGluIGFuIGVhc3ktdG8tdW5kZXJzdGFuZCBtYW5uZXIgYW5kIGl0IGlzIGF2YWlsYWJsZSBhdCB0aGlzIGh0dHBzIFVSTC4gV2UgaG9wZSBpdCB3aWxsIGFjY2VsZXJhdGUgdGhlIHJlc2VhcmNoIG9mIE1DVFMtYmFzZWQgUkwgYWxnb3JpdGhtcyBpbiB0aGUgd2lkZXIgY29tbXVuaXR5LiIsLCxVbnJlbGVhc2VkLCJDaGluYSxVbml0ZWQgU3RhdGVzIG9mIEFtZXJpY2EsQ2hpbmEiLCwsLCwsMjAyNi0wNS0yNSAxMjoxNDoyNiswMDowMCwsLCwsLCJBY2FkZW1pYSxBY2FkZW1pYSIsLCwsLE9wZW4gc291cmNlLCJHUEwtMy4wIChjb3B5bGVmdCArIHByb2hpYml0cyBpbmNvcnBvcmF0aW5nIHRoZSBzb2Z0d2FyZSBpbnRvIHByb3ByaWV0YXJ5IHNvZnR3YXJlKQpodHRwczovL2dpdGh1Yi5jb20vWWVXUi9FZmZpY2llbnRaZXJvP3RhYj1yZWFkbWUtb3YtZmlsZSIsLCwsRlAxNiwsLCwsLCwsTm8KU2NhdHRlcmJyYWluLExhbmd1YWdlLExhbmd1YWdlIG1vZGVsaW5nLCJTdGFuZm9yZCBVbml2ZXJzaXR5LEFkb2JlLFVuaXZlcnNpdHkgYXQgQnVmZmFsbyIsIkJlaWRpIENoZW4sIFRyaSBEYW8sIEVyaWMgV2luc29yLCBaaGFvIFNvbmcsIEF0cmkgUnVkcmEsIENocmlzdG9waGVyIFLDqSIsMjAyMS0xMC0yOCxTY2F0dGVyYnJhaW46IFVuaWZ5aW5nIFNwYXJzZSBhbmQgTG93LXJhbmsgQXR0ZW50aW9uIEFwcHJveGltYXRpb24saHR0cHM6Ly9hcnhpdi5vcmcvYWJzLzIxMTAuMTUzNDMsMTcwLjAsLCwsLCwsLCwsLCwsVW5rbm93biwiUmVjZW50IGFkdmFuY2VzIGluIGVmZmljaWVudCBUcmFuc2Zvcm1lcnMgaGF2ZSBleHBsb2l0ZWQgZWl0aGVyIHRoZSBzcGFyc2l0eSBvciBsb3ctcmFuayBwcm9wZXJ0aWVzIG9mIGF0dGVudGlvbiBtYXRyaWNlcyB0byByZWR1Y2UgdGhlIGNvbXB1dGF0aW9uYWwgYW5kIG1lbW9yeSBib3R0bGVuZWNrcyBvZiBtb2RlbGluZyBsb25nIHNlcXVlbmNlcy4gSG93ZXZlciwgaXQgaXMgc3RpbGwgY2hhbGxlbmdpbmcgdG8gYmFsYW5jZSB0aGUgdHJhZGUtb2ZmIGJldHdlZW4gbW9kZWwgcXVhbGl0eSBhbmQgZWZmaWNpZW5jeSB0byBwZXJmb3JtIGEgb25lLXNpemUtZml0cy1hbGwgYXBwcm94aW1hdGlvbiBmb3IgZGlmZmVyZW50IHRhc2tzLiBUbyBiZXR0ZXIgdW5kZXJzdGFuZCB0aGlzIHRyYWRlLW9mZiwgd2Ugb2JzZXJ2ZSB0aGF0IHNwYXJzZSBhbmQgbG93LXJhbmsgYXBwcm94aW1hdGlvbnMgZXhjZWwgaW4gZGlmZmVyZW50IHJlZ2ltZXMsIGRldGVybWluZWQgYnkgdGhlIHNvZnRtYXggdGVtcGVyYXR1cmUgaW4gYXR0ZW50aW9uLCBhbmQgc3BhcnNlICsgbG93LXJhbmsgY2FuIG91dHBlcmZvcm0gZWFjaCBpbmRpdmlkdWFsbHkuIEluc3BpcmVkIGJ5IHRoZSBjbGFzc2ljYWwgcm9idXN0LVBDQSBhbGdvcml0aG0gZm9yIHNwYXJzZSBhbmQgbG93LXJhbmsgZGVjb21wb3NpdGlvbiwgd2UgcHJvcG9zZSBTY2F0dGVyYnJhaW4sIGEgbm92ZWwgd2F5IHRvIHVuaWZ5IHNwYXJzZSAodmlhIGxvY2FsaXR5IHNlbnNpdGl2ZSBoYXNoaW5nKSBhbmQgbG93LXJhbmsgKHZpYSBrZXJuZWwgZmVhdHVyZSBtYXApIGF0dGVudGlvbiBmb3IgYWNjdXJhdGUgYW5kIGVmZmljaWVudCBhcHByb3hpbWF0aW9uLiBUaGUgZXN0aW1hdGlvbiBpcyB1bmJpYXNlZCB3aXRoIHByb3ZhYmx5IGxvdyBlcnJvci4gV2UgZW1waXJpY2FsbHkgc2hvdyB0aGF0IFNjYXR0ZXJicmFpbiBjYW4gYWNoaWV2ZSAyLjF4IGxvd2VyIGVycm9yIHRoYW4gYmFzZWxpbmVzIHdoZW4gc2VydmluZyBhcyBhIGRyb3AtaW4gcmVwbGFjZW1lbnQgaW4gQmlnR0FOIGltYWdlIGdlbmVyYXRpb24gYW5kIHByZS10cmFpbmVkIFQyVC1WaVQuIE9uIGEgcHJlLXRyYWluZWQgVDJUIFZpc2lvbiB0cmFuc2Zvcm1lciwgZXZlbiB3aXRob3V0IGZpbmUtdHVuaW5nLCBTY2F0dGVyYnJhaW4gY2FuIHJlZHVjZSA5OCUgb2YgYXR0ZW50aW9uIG1lbW9yeSBhdCB0aGUgY29zdCBvZiBvbmx5IDElIGRyb3AgaW4gYWNjdXJhY3kuIFdlIGRlbW9uc3RyYXRlIFNjYXR0ZXJicmFpbiBmb3IgZW5kLXRvLWVuZCB0cmFpbmluZyB3aXRoIHVwIHRvIDQgcG9pbnRzIGJldHRlciBwZXJwbGV4aXR5IGFuZCA1IHBvaW50cyBiZXR0ZXIgYXZlcmFnZSBhY2N1cmFjeSB0aGFuIHNwYXJzZSBvciBsb3ctcmFuayBlZmZpY2llbnQgdHJhbnNmb3JtZXJzIG9uIGxhbmd1YWdlIG1vZGVsaW5nIGFuZCBsb25nLXJhbmdlLWFyZW5hIHRhc2tzLiIsMzAuMCxTY2F0dGVyYnJhaW4sVW5yZWxlYXNlZCwiVW5pdGVkIFN0YXRlcyBvZiBBbWVyaWNhLFVuaXRlZCBTdGF0ZXMgb2YgQW1lcmljYSxVbml0ZWQgU3RhdGVzIG9mIEFtZXJpY2EiLCwsLCwsMjAyNi0wNS0yNSAxMjoxNDoyNyswMDowMCwsLFNjYXR0ZXJicmFpbiwsLCJBY2FkZW1pYSxJbmR1c3RyeSxBY2FkZW1pYSIsLCwsLE9wZW4gc291cmNlLGNvZGU6IGh0dHBzOi8vZ2l0aHViLmNvbS9IYXp5UmVzZWFyY2gvZmx5LCwsLCwsLCwsLCwsTm8KRXZlLEJpb2xvZ3ksIlByb3RlaW4gcGF0aG9nZW5pY2l0eSBwcmVkaWN0aW9uLFByb3RlaW5zIiwiSGFydmFyZCBNZWRpY2FsIFNjaG9vbCxVbml2ZXJzaXR5IG9mIE94Zm9yZCIsIkpvbmF0aGFuIEZyYXplciwgUGFzY2FsIE5vdGluLCBNYWZhbGRhIERpYXMsIEFpZGFuIEdvbWV6LCBKb3NlcGggSy4gTWluLCBLZWxseSBCcm9jaywgWWFyaW4gR2FsIGFuZCBEZWJvcmEgUy4gTWFya3MiLDIwMjEtMTAtMjcsRGlzZWFzZSB2YXJpYW50IHByZWRpY3Rpb24gd2l0aCBkZWVwIGdlbmVyYXRpdmUgbW9kZWxzIG9mIGV2b2x1dGlvbmFyeSBkYXRhLGh0dHBzOi8vd3d3Lm5hdHVyZS5jb20vYXJ0aWNsZXMvczQxNTg2LTAyMS0wNDA0My04I2NoYW5nZS1oaXN0b3J5LDYzMS4wLFNPVEEgaW1wcm92ZW1lbnQsIiIiT3VyIG1vZGVsIEVWRSAoZXZvbHV0aW9uYXJ5IG1vZGVsIG9mIHZhcmlhbnQgZWZmZWN0KSBub3Qgb25seSBvdXRwZXJmb3JtcyBjb21wdXRhdGlvbmFsIGFwcHJvYWNoZXMgdGhhdCByZWx5IG9uIGxhYmVsbGVkIGRhdGEgYnV0IGFsc28gcGVyZm9ybXMgb24gcGFyIHdpdGgsIGlmIG5vdCBiZXR0ZXIgdGhhbiwgcHJlZGljdGlvbnMgZnJvbSBoaWdoLXRocm91Z2hwdXQgZXhwZXJpbWVudHMsIHdoaWNoIGFyZSBpbmNyZWFzaW5nbHkgdXNlZCBhcyBldmlkZW5jZSBmb3IgdmFyaWFudCBjbGFzc2lmaWNhdGlvbiIiIFtBYnN0cmFjdF0gLSBTT1RBIGltcHJvdmVtZW50IGZvciB2ZXJ5IHNwZWNpZmljIHRhc2siLDE1MDEwMzAwLjAsIiIiVGhlIEJheWVzaWFuIFZBRSBhcmNoaXRlY3R1cmUgaW4gRVZFIGlzIGNvbXByaXNlZCBvZiBhIHN5bW1ldHJpYyAzLWxheWVyIGVuY29kZXIgJiBkZWNvZGVyIGFyY2hpdGVjdHVyZSAod2l0aCAyLDAwMC0xLDAwMC0zMDAgYW5kIDMwMC0xLDAwMC0yLDAwMCB1bml0cyByZXNwZWN0aXZlbHkpIGFuZCBhIGxhdGVudCBzcGFjZSBvZiBkaW1lbnNpb24gNTAgWy4uLl0gV2UgdXNlIGEgc2luZ2xlIHNldCBvZiBwYXJhbWV0ZXJzIGZvciB0aGUgZW5jb2RlciAoz5VwKSBhbmQgbGVhcm4gYSBmdWxseS1mYWN0b3JpemVkIGdhdXNzaWFuIGRpc3RyaWJ1dGlvbiBvdmVyIHRoZSB3ZWlnaHRzIG9mIHRoZSBkZWNvZGVyICjOuHApIiIKVGhleSB0cmFpbiBhIG5ldyBWQUUgZm9yIGVhY2ggcHJvdGVpbiwgYW5kIGl0IGRvZXNuJ3Qgc2VlbSBsaWtlIHRoZXkgdHJpbSB0aGUgaW5wdXQgc2VxdWVuY2UgbGVuZ3RoLCBzbyB0aGUgbGFyZ2VzdCBtb2RlbCB3aWxsIGJlIHRoZSBvbmUgdHJhaW5lZCBmb3IgdGhlIGxhcmdlc3QgaW5wdXQgcHJvdGVpbi4gU3VwcGxlbWVudGFyeSBtYXRlcmlhbHMgMSBnaXZlcyBzdGF0aXN0aWNzIGZvciBlYWNoIHByb3RlaW47IHRoZSBsb25nZXN0IGlzIDUyMDIsIHdoaWNoIHdvdWxkIGluZGljYXRlIGEgbmV0d29yayBvZiBzaXplIDE1LDAxMCwzMDAiLCwsMjQxNjcwNTQxMjAsLCwsLCxMaWtlbHksIlF1YW50aWZ5aW5nIHRoZSBwYXRob2dlbmljaXR5IG9mIHByb3RlaW4gdmFyaWFudHMgaW4gaHVtYW4gZGlzZWFzZS1yZWxhdGVkIGdlbmVzIHdvdWxkIGhhdmUgYSBtYXJrZWQgZWZmZWN0IG9uIGNsaW5pY2FsIGRlY2lzaW9ucywgeWV0IHRoZSBvdmVyd2hlbG1pbmcgbWFqb3JpdHkgKG92ZXIgOTglKSBvZiB0aGVzZSB2YXJpYW50cyBzdGlsbCBoYXZlIHVua25vd24gY29uc2VxdWVuY2VzMeKAkzMuIEluIHByaW5jaXBsZSwgY29tcHV0YXRpb25hbCBtZXRob2RzIGNvdWxkIHN1cHBvcnQgdGhlIGxhcmdlLXNjYWxlIGludGVycHJldGF0aW9uIG9mIGdlbmV0aWMgdmFyaWFudHMuIEhvd2V2ZXIsIHN0YXRlLW9mLXRoZS1hcnQgbWV0aG9kczTigJMxMCBoYXZlIHJlbGllZCBvbiB0cmFpbmluZyBtYWNoaW5lIGxlYXJuaW5nIG1vZGVscyBvbiBrbm93biBkaXNlYXNlIGxhYmVscy4gQXMgdGhlc2UgbGFiZWxzIGFyZSBzcGFyc2UsIGJpYXNlZCBhbmQgb2YgdmFyaWFibGUgcXVhbGl0eSwgdGhlIHJlc3VsdGluZyBtb2RlbHMgaGF2ZSBiZWVuIGNvbnNpZGVyZWQgaW5zdWZmaWNpZW50bHkgcmVsaWFibGUxMS4gSGVyZSB3ZSBwcm9wb3NlIGFuIGFwcHJvYWNoIHRoYXQgbGV2ZXJhZ2VzIGRlZXAgZ2VuZXJhdGl2ZSBtb2RlbHMgdG8gcHJlZGljdCB2YXJpYW50IHBhdGhvZ2VuaWNpdHkgd2l0aG91dCByZWx5aW5nIG9uIGxhYmVscy4gQnkgbW9kZWxsaW5nIHRoZSBkaXN0cmlidXRpb24gb2Ygc2VxdWVuY2UgdmFyaWF0aW9uIGFjcm9zcyBvcmdhbmlzbXMsIHdlIGltcGxpY2l0bHkgY2FwdHVyZSBjb25zdHJhaW50cyBvbiB0aGUgcHJvdGVpbiBzZXF1ZW5jZXMgdGhhdCBtYWludGFpbiBmaXRuZXNzLiBPdXIgbW9kZWwgRVZFIChldm9sdXRpb25hcnkgbW9kZWwgb2YgdmFyaWFudCBlZmZlY3QpIG5vdCBvbmx5IG91dHBlcmZvcm1zIGNvbXB1dGF0aW9uYWwgYXBwcm9hY2hlcyB0aGF0IHJlbHkgb24gbGFiZWxsZWQgZGF0YSBidXQgYWxzbyBwZXJmb3JtcyBvbiBwYXIgd2l0aCwgaWYgbm90IGJldHRlciB0aGFuLCBwcmVkaWN0aW9ucyBmcm9tIGhpZ2gtdGhyb3VnaHB1dCBleHBlcmltZW50cywgd2hpY2ggYXJlIGluY3JlYXNpbmdseSB1c2VkIGFzIGV2aWRlbmNlIGZvciB2YXJpYW50IGNsYXNzaWZjYXRpb24xMuKAkzE2LiBXZSBwcmVkaWN0IHRoZSBwYXRob2dlbmljaXR5IG9mIG1vcmUgdGhhbiAzNiBtaWxsaW9uIHZhcmlhbnRzIGFjcm9zcyAzLDIxOSBkaXNlYXNlIGdlbmVzIGFuZCBwcm92aWRlIGV2aWRlbmNlIGZvciB0aGUgY2xhc3NpZmljYXRpb24gb2YgbW9yZSB0aGFuIDI1NiwwMDAgdmFyaWFudHMgb2YgdW5rbm93biBzaWduaWZpY2FuY2UuIE91ciB3b3JrIHN1Z2dlc3RzIHRoYXQgbW9kZWxzIG9mIGV2b2x1dGlvbmFyeSBpbmZvcm1hdGlvbiBjYW4gcHJvdmlkZSB2YWx1YWJsZSBpbmRlcGVuZGVudCBldmlkZW5jZSBmb3IgdmFyaWFudCBpbnRlcnByZXRhdGlvbiB0aGF0IHdpbGwgYmUgd2lkZWx5IHVzZWZ1bCBpbiByZXNlYXJjaCBhbmQgY2xpbmljYWwgc2V0dGluZ3MuIiwsLFVucmVsZWFzZWQsIlVuaXRlZCBTdGF0ZXMgb2YgQW1lcmljYSxVbml0ZWQgS2luZ2RvbSBvZiBHcmVhdCBCcml0YWluIGFuZCBOb3J0aGVybiBJcmVsYW5kIiwsLCwsLDIwMjYtMDEtMDEgMTQ6MDE6MjMrMDA6MDAsLCwsLCwiQWNhZGVtaWEsQWNhZGVtaWEiLCwsLCxPcGVuIHNvdXJjZSwiVGhlIG1vZGVsIGNvZGUgaXMgYXZhaWxhYmxlIGF0IGh0dHBzOi8vZ2l0aHViLmNvbS9PQVRNTC1NYXJrc2xhYi9FVkUKTUlUIGxpY2Vuc2UiLCwsLCwsLCwsLCwsTm8KREFMTC1FIG1pbmksVmlzaW9uLFRleHQtdG8taW1hZ2UsQ3JhaXlvbiwiRGF5bWEsIEJvcmlzIGFuZCBQYXRpbCwgU3VyYWogYW5kIEN1ZW5jYSwgUGVkcm8gYW5kIFNhaWZ1bGxhaCwgS2hhbGlkIGFuZCBBYnJhaGFtLCBUYW5pc2hxIGFuZCBMw6ogS2jhuq9jLCBQaMO6YyBhbmQgTWVsYXMsIEx1a2UgYW5kIEdob3NoLCBSaXRvYnJhdGEiLDIwMjEtMTAtMjYsREFMTMK3RSBNaW5pIE1vZGVsIENhcmQgLGh0dHBzOi8vaHVnZ2luZ2ZhY2UuY28vZGFsbGUtbWluaS9kYWxsZS1taW5pLCwsLCwsMy44ZSsxOSwidHJhaW5lZCBvbiBhIFRQVSB2My04IGZvciA3MiBob3Vycy4gVGhhdCdzIDggVFBVdjMgY29yZXMsIG9yIDQgVFBVdjMgY2hpcHMgKDEyMyB0ZXJhZmxvcC9zIGVhY2gpCgpmbG9wcyA9ICg0KSAqICgxMjMgKiAxMCoqMTIpICogKDcyICogMzYwMCkgKiAoMC4zKSA9IDMuOGUxOQoobnVtIGdwdSkgKiAocGVhayBmbG9wcykgKiAodGltZSBpbiBzZWNvbmRzKSAqIChhc3N1bWVkIHV0aWxpemF0aW9uIHJhdGUpCmZyb20gaHR0cHM6Ly9odWdnaW5nZmFjZS5jby9kYWxsZS1taW5pL2RhbGxlLW1pbmkjZGFsbCVDMiVCN2UtbWluaS1lc3RpbWF0ZWQtZW1pc3Npb25zIiw0MzUyMDAwMDAwLDNNKzEyTSsxNU0gPSAzME0gZnJvbSBodHRwczovL2h1Z2dpbmdmYWNlLmNvL2RhbGxlLW1pbmkvZGFsbGUtbWluaSN0cmFpbmluZy1kYXRhLDcyLjAsZnJvbSBodHRwczovL2h1Z2dpbmdmYWNlLmNvL2RhbGxlLW1pbmkvZGFsbGUtbWluaSNkYWxsJUMyJUI3ZS1taW5pLWVzdGltYXRlZC1lbWlzc2lvbnMsR29vZ2xlIFRQVSB2MywsTGlrZWx5LCwsLE9wZW4gd2VpZ2h0cyAodW5yZXN0cmljdGVkKSxVbml0ZWQgU3RhdGVzIG9mIEFtZXJpY2EsLCwsNC4wLCwyMDI1LTExLTI4IDExOjUzOjQ0KzAwOjAwLCwsLCwsSW5kdXN0cnksLCwsMjg4LjAsT3BlbiBzb3VyY2UsIkFwYWNoZSAyLjAKdHJhaW4gY29kZSBoZXJlOiBodHRwczovL2dpdGh1Yi5jb20vYm9yaXNkYXltYS9kYWxsZS1taW5pL2Jsb2IvbWFpbi90b29scy90cmFpbi90cmFpbi5weQoKZGF0YSBpcyBvcGVuIHdpdGggdmFyaW91cyBsaWNlbnNlcyIsLCwsLCwzNjMwLjU4NzIzNjg2OTMwNjMsSGFyZHdhcmUsLCwsLFllcwpDbG9vYiwiTXVsdGltb2RhbCxMYW5ndWFnZSxWaXNpb24iLEltYWdlIGNhcHRpb25pbmcsIkpvaGFubmVzIEtlcGxlciBVbml2ZXJzaXR5LEhFUkUgVGVjaG5vbG9naWVzLEluc3RpdHV0ZSBvZiBBZHZhbmNlZCBSZXNlYXJjaCBpbiBBcnRpZmljaWFsIEludGVsbGlnZW5jZSIsIkFuZHJlYXMgRnXMiHJzdCDiiJdFbGlzYWJldGggUnVtZXRzaG9mZXIg4oiXSm9oYW5uZXMgTGVobmVyLFZpZXQgVHJhbixGZWkgVGFuZywgSHViZXJ0IFJhbXNhdWVyLCBEYXZpZCBLcmVpbCwgTWljaGFlbCBLb3BwLCBHdcyIbnRlciBLbGFtYmF1ZXIsIEFuZ2VsYSBCaXR0by1OZW1saW5nLCBTZXBwIEhvY2hyZWl0ZXIiLDIwMjEtMTAtMjEsQ0xPT0I6IE1vZGVybiBIb3BmaWVsZCBOZXR3b3JrcyB3aXRoIEluZm9MT09CIE91dHBlcmZvcm0gQ0xJUCxodHRwczovL2FyeGl2Lm9yZy9hYnMvMjExMC4xMTMxNiwxMjcuMCwsImltcHJvdmVzIG9uIENMSVAsIHdoaWNoIHdhcyBTT1RBIGF0IHRoZSB0aW1lIDEuNSB5ZWFycyBhZ28uIGJ1dCB0aGlzIHBhcGVyIGRvZXNuJ3QgY2xhaW0gdG8gYmUgU09UQSwgc28gSSB0aGluayBpdCdzIHVubGlrZWx5IHRvIGJlIHNvLiIsLCwsLDE1MDAwMDAwLCJbSW1hZ2UtdGV4dCBwYWlyc10KIiJUbyBiZSBjb21wYXJhYmxlIHRvIHRoZSBDTElQIHJlc3VsdHMsIHdlIHVzZSB0aGUgc2FtZSBzdWJzZXQgb2YgMTUgbWlsbGlvbiBzYW1wbGVzIGZyb20gdGhlIFlGQ0MxMDBNIGRhdGFzZXQiIiIsLCwsLCwiQ0xJUCB5aWVsZGVkIGltcHJlc3NpdmUgcmVzdWx0cyBvbiB6ZXJvLXNob3QgdHJhbnNmZXIgbGVhcm5pbmcgdGFza3MgYW5kIGlzIGNvbnNpZGVyZWQgYXMgYSBmb3VuZGF0aW9uIG1vZGVsIGxpa2UgQkVSVCBvciBHUFQzLiBDTElQIHZpc2lvbiBtb2RlbHMgdGhhdCBoYXZlIGEgcmljaCByZXByZXNlbnRhdGlvbiBhcmUgcHJlLXRyYWluZWQgdXNpbmcgdGhlIEluZm9OQ0Ugb2JqZWN0aXZlIGFuZCBuYXR1cmFsIGxhbmd1YWdlIHN1cGVydmlzaW9uIGJlZm9yZSB0aGV5IGFyZSBmaW5lLXR1bmVkIG9uIHBhcnRpY3VsYXIgdGFza3MuIFRob3VnaCBDTElQIGV4Y2VscyBhdCB6ZXJvLXNob3QgdHJhbnNmZXIgbGVhcm5pbmcsIGl0IHN1ZmZlcnMgZnJvbSBhbiBleHBsYWluaW5nIGF3YXkgcHJvYmxlbSwgdGhhdCBpcywgaXQgZm9jdXNlcyBvbiBvbmUgb3IgZmV3IGZlYXR1cmVzLCB3aGlsZSBuZWdsZWN0aW5nIG90aGVyIHJlbGV2YW50IGZlYXR1cmVzLiBUaGlzIHByb2JsZW0gaXMgY2F1c2VkIGJ5IGluc3VmZmljaWVudGx5IGV4dHJhY3RpbmcgdGhlIGNvdmFyaWFuY2Ugc3RydWN0dXJlIGluIHRoZSBvcmlnaW5hbCBtdWx0aS1tb2RhbCBkYXRhLiBXZSBzdWdnZXN0IHRvIHVzZSBtb2Rlcm4gSG9wZmllbGQgbmV0d29ya3MgdG8gdGFja2xlIHRoZSBwcm9ibGVtIG9mIGV4cGxhaW5pbmcgYXdheS4gVGhlaXIgcmV0cmlldmVkIGVtYmVkZGluZ3MgaGF2ZSBhbiBlbnJpY2hlZCBjb3ZhcmlhbmNlIHN0cnVjdHVyZSBkZXJpdmVkIGZyb20gY28tb2NjdXJyZW5jZXMgb2YgZmVhdHVyZXMgaW4gdGhlIHN0b3JlZCBlbWJlZGRpbmdzLiBIb3dldmVyLCBtb2Rlcm4gSG9wZmllbGQgbmV0d29ya3MgaW5jcmVhc2UgdGhlIHNhdHVyYXRpb24gZWZmZWN0IG9mIHRoZSBJbmZvTkNFIG9iamVjdGl2ZSB3aGljaCBoYW1wZXJzIGxlYXJuaW5nLiBXZSBwcm9wb3NlIHRvIHVzZSB0aGUgSW5mb0xPT0Igb2JqZWN0aXZlIHRvIG1pdGlnYXRlIHRoaXMgc2F0dXJhdGlvbiBlZmZlY3QuIFdlIGludHJvZHVjZSB0aGUgbm92ZWwgIiJDb250cmFzdGl2ZSBMZWF2ZSBPbmUgT3V0IEJvb3N0IiIgKENMT09CKSwgd2hpY2ggdXNlcyBtb2Rlcm4gSG9wZmllbGQgbmV0d29ya3MgZm9yIGNvdmFyaWFuY2UgZW5yaWNobWVudCB0b2dldGhlciB3aXRoIHRoZSBJbmZvTE9PQiBvYmplY3RpdmUuIEluIGV4cGVyaW1lbnRzIHdlIGNvbXBhcmUgQ0xPT0IgdG8gQ0xJUCBhZnRlciBwcmUtdHJhaW5pbmcgb24gdGhlIENvbmNlcHR1YWwgQ2FwdGlvbnMgYW5kIHRoZSBZRkNDIGRhdGFzZXQgd2l0aCByZXNwZWN0IHRvIHRoZWlyIHplcm8tc2hvdCB0cmFuc2ZlciBsZWFybmluZyBwZXJmb3JtYW5jZSBvbiBvdGhlciBkYXRhc2V0cy4gQ0xPT0IgY29uc2lzdGVudGx5IG91dHBlcmZvcm1zIENMSVAgYXQgemVyby1zaG90IHRyYW5zZmVyIGxlYXJuaW5nIGFjcm9zcyBhbGwgY29uc2lkZXJlZCBhcmNoaXRlY3R1cmVzIGFuZCBkYXRhc2V0cy4iLCwsLCJBdXN0cmlhLFN3aXR6ZXJsYW5kLEF1c3RyaWEiLCwsLCwsMjAyNi0wNS0yNSAxMjoxNDoyNyswMDowMCwsLCwsLCJBY2FkZW1pYSxBY2FkZW1pYSIsLCwsLCwsLCwsLCwsLCwsLCwKUE1MTS1sYXJnZSxCaW9sb2d5LFByb3RlaW4gb3IgbnVjbGVvdGlkZSBsYW5ndWFnZSBtb2RlbCAocExNL25MTSksIk1pY3Jvc29mdCBSZXNlYXJjaCBBc2lhLE5hbnlhbmcgVGVjaG5vbG9naWNhbCBVbml2ZXJzaXR5LFhp4oCZYW4gSmlhb3RvbmcgVW5pdmVyc2l0eSxTdW4gWWF0LXNlbiBVbml2ZXJzaXR5IiwiTGlhbmcgSGUsIFNoaXpodW8gWmhhbmcsIExpanVuIFd1LCBIdWFuaHVhbiBYaWEsIEZ1c29uZyBKdSwgSGUgWmhhbmcsIFNpeXVhbiBMaXUsIFlpbmdjZSBYaWEsIEppYW53ZWkgWmh1LCBQYW4gRGVuZywgQmluIFNoYW8sIFRhbyBRaW4sIFRpZS1ZYW4gTGl1IiwyMDIxLTEwLTIxLFByZS1UcmFpbmluZyBDby1Fdm9sdXRpb25hcnkgUHJvdGVpbiBSZXByZXNlbnRhdGlvbiB2aWEgYSBQYWlyd2lzZSBNYXNrZWQgTGFuZ3VhZ2UgTW9kZWwsaHR0cHM6Ly9hcnhpdi5vcmcvYWJzLzIxMTAuMTU1MjcsMzYuMCwsLDI1MDAwMDAwMC4wLCIiIkZvbGxvd2luZyB0aGUgUm9CRVJUYS1iYXNlIHNldHRpbmcsIHRoZSBoaWRkZW4gc2l6ZSwgZmVlZCBmb3J3YXJkIGRpbWVuc2lvbiwKbnVtYmVyIG9mIGVuY29kZXIgbGF5ZXJzLCBhbmQgYXR0ZW50aW9uIGhlYWRzIG9mIHRoZSBiYXNlIG1vZGVscyBhcmUgc2V0IGFzIDc2OCwgMzA3MiwgMTIsIDEyIHJlLQpzcGVjdGl2ZWx5IChkZW5vdGVkIGFzIE1MTS1iYXNlIGZvciBNTE0gYW5kIFBNTE0tYmFzZSBmb3IgUE1MTSkuIEEgbGFyZ2VyIG1vZGVsIG5hbWVkClBNTE0tbGFyZ2UgaXMgcHJlLXRyYWluZWQgd2l0aCB0aGUgc2FtZSBzZXR0aW5nIGV4Y2VwdCB1c2luZyAzNCBhcyB0aGUgbnVtYmVyIG9mIGVuY29kZXIgbGF5ZXJzLiIiIiwzLjgxZSsyMSwxMTc2KjYwKjYwKjEyNTAwMDAwMDAwMDAwMCoyNCowLjM9My44MTAyNGUrMjEsLCwxMTc2LjAsIiIiYWJvdXQgc2V2ZW4gd2Vla3MgZm9yIFBNTE0tbGFyZ2UiIiIsTlZJRElBIFYxMDAsLENvbmZpZGVudCwiVW5kZXJzdGFuZGluZyBwcm90ZWluIHNlcXVlbmNlcyBpcyB2aXRhbCBhbmQgdXJnZW50IGZvciBiaW9sb2d5LCBoZWFsdGhjYXJlLCBhbmQgbWVkaWNpbmUuIExhYmVsaW5nIGFwcHJvYWNoZXMgYXJlIGV4cGVuc2l2ZSB5ZXQgdGltZS1jb25zdW1pbmcsIHdoaWxlIHRoZSBhbW91bnQgb2YgdW5sYWJlbGVkIGRhdGEgaXMgaW5jcmVhc2luZyBxdWl0ZSBmYXN0ZXIgdGhhbiB0aGF0IG9mIHRoZSBsYWJlbGVkIGRhdGEgZHVlIHRvIGxvdy1jb3N0LCBoaWdoLXRocm91Z2hwdXQgc2VxdWVuY2luZyBtZXRob2RzLiBJbiBvcmRlciB0byBleHRyYWN0IGtub3dsZWRnZSBmcm9tIHRoZXNlIHVubGFiZWxlZCBkYXRhLCByZXByZXNlbnRhdGlvbiBsZWFybmluZyBpcyBvZiBzaWduaWZpY2FudCB2YWx1ZSBmb3IgcHJvdGVpbi1yZWxhdGVkIHRhc2tzIGFuZCBoYXMgZ3JlYXQgcG90ZW50aWFsIGZvciBoZWxwaW5nIHVzIGxlYXJuIG1vcmUgYWJvdXQgcHJvdGVpbiBmdW5jdGlvbnMgYW5kIHN0cnVjdHVyZXMuIFRoZSBrZXkgcHJvYmxlbSBpbiB0aGUgcHJvdGVpbiBzZXF1ZW5jZSByZXByZXNlbnRhdGlvbiBsZWFybmluZyBpcyB0byBjYXB0dXJlIHRoZSBjby1ldm9sdXRpb25hcnkgaW5mb3JtYXRpb24gcmVmbGVjdGVkIGJ5IHRoZSBpbnRlci1yZXNpZHVlIGNvLXZhcmlhdGlvbiBpbiB0aGUgc2VxdWVuY2VzLiBJbnN0ZWFkIG9mIGxldmVyYWdpbmcgbXVsdGlwbGUgc2VxdWVuY2UgYWxpZ25tZW50IGFzIGlzIHVzdWFsbHkgZG9uZSwgd2UgcHJvcG9zZSBhIG5vdmVsIG1ldGhvZCB0byBjYXB0dXJlIHRoaXMgaW5mb3JtYXRpb24gZGlyZWN0bHkgYnkgcHJlLXRyYWluaW5nIHZpYSBhIGRlZGljYXRlZCBsYW5ndWFnZSBtb2RlbCwgaS5lLiwgUGFpcndpc2UgTWFza2VkIExhbmd1YWdlIE1vZGVsIChQTUxNKS4gSW4gYSBjb252ZW50aW9uYWwgbWFza2VkIGxhbmd1YWdlIG1vZGVsLCB0aGUgbWFza2VkIHRva2VucyBhcmUgbW9kZWxlZCBieSBjb25kaXRpb25pbmcgb24gdGhlIHVubWFza2VkIHRva2VucyBvbmx5LCBidXQgcHJvY2Vzc2VkIGluZGVwZW5kZW50bHkgdG8gZWFjaCBvdGhlci4gSG93ZXZlciwgb3VyIHByb3Bvc2VkIFBNTE0gdGFrZXMgdGhlIGRlcGVuZGVuY3kgYW1vbmcgbWFza2VkIHRva2VucyBpbnRvIGNvbnNpZGVyYXRpb24sIGkuZS4sIHRoZSBwcm9iYWJpbGl0eSBvZiBhIHRva2VuIHBhaXIgaXMgbm90IGVxdWFsIHRvIHRoZSBwcm9kdWN0IG9mIHRoZSBwcm9iYWJpbGl0eSBvZiB0aGUgdHdvIHRva2Vucy4gQnkgYXBwbHlpbmcgdGhpcyBtb2RlbCwgdGhlIHByZS10cmFpbmVkIGVuY29kZXIgaXMgYWJsZSB0byBnZW5lcmF0ZSBhIGJldHRlciByZXByZXNlbnRhdGlvbiBmb3IgcHJvdGVpbiBzZXF1ZW5jZXMuIE91ciByZXN1bHQgc2hvd3MgdGhhdCB0aGUgcHJvcG9zZWQgbWV0aG9kIGNhbiBlZmZlY3RpdmVseSBjYXB0dXJlIHRoZSBpbnRlci1yZXNpZHVlIGNvcnJlbGF0aW9ucyBhbmQgaW1wcm92ZXMgdGhlIHBlcmZvcm1hbmNlIG9mIGNvbnRhY3QgcHJlZGljdGlvbiBieSB1cCB0byA5JSBjb21wYXJlZCB0byB0aGUgTUxNIGJhc2VsaW5lIHVuZGVyIHRoZSBzYW1lIHNldHRpbmcuIFRoZSBwcm9wb3NlZCBtb2RlbCBhbHNvIHNpZ25pZmljYW50bHkgb3V0cGVyZm9ybXMgdGhlIE1TQSBiYXNlbGluZSBieSBtb3JlIHRoYW4gNyUgb24gdGhlIFRBUEUgY29udGFjdCBwcmVkaWN0aW9uIGJlbmNobWFyayB3aGVuIHByZS10cmFpbmVkIG9uIGEgc3Vic2V0IG9mIHRoZSBzZXF1ZW5jZSBkYXRhYmFzZSB3aGljaCB0aGUgTVNBIGlzIGdlbmVyYXRlZCBmcm9tLCByZXZlYWxpbmcgdGhlIHBvdGVudGlhbCBvZiB0aGUgc2VxdWVuY2UgcHJlLXRyYWluaW5nIG1ldGhvZCB0byBzdXJwYXNzIE1TQSBiYXNlZCBtZXRob2RzIGluIGdlbmVyYWwuIiwsLCwiQ2hpbmEsU2luZ2Fwb3JlLENoaW5hLENoaW5hIiwsLCwyNC4wLCwyMDI2LTA1LTI1IDEyOjE0OjI1KzAwOjAwLCwsLCwsIkluZHVzdHJ5LEFjYWRlbWlhLEFjYWRlbWlhLEFjYWRlbWlhIiwsLCwsLCwsLCwsLDE0NTIzLjk2NjA1NTQwODAwNixIYXJkd2FyZSwsLCwsCldEK0xSK00sTGFuZ3VhZ2UsTGFuZ3VhZ2UgbW9kZWxpbmcsIlVuaXZlcnNpdHkgb2YgQ2FtYnJpZGdlLEFsYW4gVHVyaW5nIEluc3RpdHV0ZSIsIlJvc3MgTS4gQ2xhcmtlLCBFbHJlIFQuIE9sZGV3YWdlLCBKb3PDqSBNaWd1ZWwgSGVybsOhbmRlei1Mb2JhdG8iLDIwMjEtMTAtMjAsU2NhbGFibGUgT25lLVBhc3MgT3B0aW1pc2F0aW9uIG9mIEhpZ2gtRGltZW5zaW9uYWwgV2VpZ2h0LVVwZGF0ZSBIeXBlcnBhcmFtZXRlcnMgYnkgSW1wbGljaXQgRGlmZmVyZW50aWF0aW9uLGh0dHBzOi8vYXJ4aXYub3JnL2Ficy8yMTEwLjEwNDYxLDkuMCwsLCwsLCwsLCwsLCxVbmtub3duLCJNYWNoaW5lIGxlYXJuaW5nIHRyYWluaW5nIG1ldGhvZHMgZGVwZW5kIHBsZW50aWZ1bGx5IGFuZCBpbnRyaWNhdGVseSBvbiBoeXBlcnBhcmFtZXRlcnMsIG1vdGl2YXRpbmcgYXV0b21hdGVkIHN0cmF0ZWdpZXMgZm9yIHRoZWlyIG9wdGltaXNhdGlvbi4gTWFueSBleGlzdGluZyBhbGdvcml0aG1zIHJlc3RhcnQgdHJhaW5pbmcgZm9yIGVhY2ggbmV3IGh5cGVycGFyYW1ldGVyIGNob2ljZSwgYXQgY29uc2lkZXJhYmxlIGNvbXB1dGF0aW9uYWwgY29zdC4gU29tZSBoeXBlcmdyYWRpZW50LWJhc2VkIG9uZS1wYXNzIG1ldGhvZHMgZXhpc3QsIGJ1dCB0aGVzZSBlaXRoZXIgY2Fubm90IGJlIGFwcGxpZWQgdG8gYXJiaXRyYXJ5IG9wdGltaXNlciBoeXBlcnBhcmFtZXRlcnMgKHN1Y2ggYXMgbGVhcm5pbmcgcmF0ZXMgYW5kIG1vbWVudGEpIG9yIHRha2Ugc2V2ZXJhbCB0aW1lcyBsb25nZXIgdG8gdHJhaW4gdGhhbiB0aGVpciBiYXNlIG1vZGVscy4gV2UgZXh0ZW5kIHRoZXNlIGV4aXN0aW5nIG1ldGhvZHMgdG8gZGV2ZWxvcCBhbiBhcHByb3hpbWF0ZSBoeXBlcmdyYWRpZW50LWJhc2VkIGh5cGVycGFyYW1ldGVyIG9wdGltaXNlciB3aGljaCBpcyBhcHBsaWNhYmxlIHRvIGFueSBjb250aW51b3VzIGh5cGVycGFyYW1ldGVyIGFwcGVhcmluZyBpbiBhIGRpZmZlcmVudGlhYmxlIG1vZGVsIHdlaWdodCB1cGRhdGUsIHlldCByZXF1aXJlcyBvbmx5IG9uZSB0cmFpbmluZyBlcGlzb2RlLCB3aXRoIG5vIHJlc3RhcnRzLiBXZSBhbHNvIHByb3ZpZGUgYSBtb3RpdmF0aW5nIGFyZ3VtZW50IGZvciBjb252ZXJnZW5jZSB0byB0aGUgdHJ1ZSBoeXBlcmdyYWRpZW50LCBhbmQgcGVyZm9ybSB0cmFjdGFibGUgZ3JhZGllbnQtYmFzZWQgb3B0aW1pc2F0aW9uIG9mIGluZGVwZW5kZW50IGxlYXJuaW5nIHJhdGVzIGZvciBlYWNoIG1vZGVsIHBhcmFtZXRlci4gT3VyIG1ldGhvZCBwZXJmb3JtcyBjb21wZXRpdGl2ZWx5IGZyb20gdmFyaWVkIHJhbmRvbSBoeXBlcnBhcmFtZXRlciBpbml0aWFsaXNhdGlvbnMgb24gc2V2ZXJhbCBVQ0kgZGF0YXNldHMgYW5kIEZhc2hpb24tTU5JU1QgKHVzaW5nIGEgb25lLWxheWVyIE1MUCksIFBlbm4gVHJlZWJhbmsgKHVzaW5nIGFuIExTVE0pIGFuZCBDSUZBUi0xMCAodXNpbmcgYSBSZXNOZXQtMTgpLCBpbiB0aW1lIG9ubHkgMi0zeCBncmVhdGVyIHRoYW4gdmFuaWxsYSB0cmFpbmluZy4iLDcyLjAsV0QrTFIrTSxVbnJlbGVhc2VkLCJVbml0ZWQgS2luZ2RvbSBvZiBHcmVhdCBCcml0YWluIGFuZCBOb3J0aGVybiBJcmVsYW5kLFVuaXRlZCBLaW5nZG9tIG9mIEdyZWF0IEJyaXRhaW4gYW5kIE5vcnRoZXJuIElyZWxhbmQiLCwsLCwsMjAyNS0xMS0yOCAxMTo1Mzo0NCswMDowMCwsLCwsLCJBY2FkZW1pYSxHb3Zlcm5tZW50IiwsLCwsT3BlbiAobm9uLWNvbW1lcmNpYWwpLCJjb2RlLCBubyBsaWNlbnNlIHNwZWNpZmllZDogaHR0cHM6Ly9naXRodWIuY29tL3JtY2xhcmtlL09wdGltaXNpbmdXZWlnaHRVcGRhdGVIeXBlcnBhcmFtZXRlcnMiLCwsLCwsLCwsLCwsTm8KYmFzZSBMTStHTk4ra05OLExhbmd1YWdlLExhbmd1YWdlIG1vZGVsaW5nLCJTaGFubm9uLkFJLE5hbmppbmcgVW5pdmVyc2l0eSxOYW55YW5nIFRlY2hub2xvZ2ljYWwgVW5pdmVyc2l0eSxaaGVqaWFuZyBVbml2ZXJzaXR5IChaSlUpIiwiWXV4aWFuIE1lbmcsIFNoaSBab25nLCBYaWFveWEgTGksIFhpYW9mZWkgU3VuLCBUaWFud2VpIFpoYW5nLCBGZWkgV3UsIEppd2VpIExpIiwyMDIxLTEwLTE3LEdOTi1MTTogTGFuZ3VhZ2UgTW9kZWxpbmcgYmFzZWQgb24gR2xvYmFsIENvbnRleHRzIHZpYSBHTk4saHR0cHM6Ly9hcnhpdi5vcmcvYWJzLzIxMTAuMDg3NDMsNDYuMCxTT1RBIGltcHJvdmVtZW50LCIiImFjaGlldmVzIGEgbmV3IHN0YXRlLW9mLXRoZS1hcnQgcGVycGxleGl0eSBvZiAxNC44IG9uIFdpa2lUZXh0LTEwMyAoYSAzLjkgcG9pbnQgaW1wcm92ZW1lbnQgb3ZlciBpdHMgY291bnRlcnBhcnQgb2YgdGhlIHZhbmlsbGEgTE0gbW9kZWwpIiIiLDI3NDAwMDAwMC4wLCIyNzRNICh0YWJsZSAxKQoKIiJXZSB1c2UgdGhlIGJhc2UgdmVyc2lvbiBvZiBkZWVwIFRyYW5zZm9ybWVyIGxhbmd1YWdlIG1vZGVsIHdpdGggYWRhcHRpdmUgZW1iZWRkaW5ncyAoQmFldnNraSAmIEF1bGksIDIwMTgpIGFzIG91ciBiYXNlIExNLiBUaGlzIG1vZGVsIGhhcyAxNiBkZWNvZGVyIGxheWVycy4gVGhlIGRpbWVuc2lvbmFsaXR5IG9mIHdvcmQgcmVwcmVzZW50YXRpb25zIGlzIDEsMDI0LCB0aGUgbnVtYmVyIG9mIG11bHRpLWF0dGVudGlvbiBoZWFkcyBpcyAxNiwgYW5kIHRoZSBpbm5lciBkaW1lbnNpb25hbGl0eSBvZiBmZWVkZm9yd2FyZCBsYXllcnMgaXMgNCwwOTYuIiIiLDUuMjU4NzQ1NmUrMTksImJhc2UgbW9kZWwgY29tcHV0ZTogNC40NyoxMF4xOSBGTE9QIApmaW5lLXR1bmUgbG93ZXIgYm91bmQgZXN0aW1hdGlvbjogMS42OTMzMmUrMTcgRkxPUCAtPiA0LjQ3KjEwXjE5IEZMT1AgKyAxLjY5MzMyZSsxNyBGTE9QID0gNC40ODY5MzMyZSsxOSBGTE9QIHRvdGFsIApmaW5lLXR1bmUgdXBwZXIgYm91bmQgZXN0aW1hdGlvbjogMS42OTMzMmUrMTkgRkxPUCAtPiA0LjQ3KjEwXjE5IEZMT1AgKyAxLjY5MzMyZSsxOSBGTE9QID0gNi4xNjMzMmUrMTkgRkxPUCB0b3RhbAoKZ2VvbWV0cmljIG1lYW46IHNxcnQoNC40ODY5MzMyZSsxOSo2LjE2MzMyZSsxOSkgPSA1LjI1ODc0NTZlKzE5IAoiLDEwMzAwMDAwMCwiIiJEdXJpbmcgdHJhaW5pbmcsIGRhdGEgaXMgcGFydGl0aW9uZWQgaW50byBibG9ja3Mgb2YgMywwNzIgY29udGlndW91cwp0b2tlbnMuIiIiLCwsLCxDb25maWRlbnQsIkluc3BpcmVkIGJ5IHRoZSBub3Rpb24gdGhhdCBgYHtcaXQgdG8gY29weSBpcyBlYXNpZXIgdGhhbiB0byBtZW1vcml6ZX1gYCwgaW4gdGhpcyB3b3JrLCB3ZSBpbnRyb2R1Y2UgR05OLUxNLCB3aGljaCBleHRlbmRzIHRoZSB2YW5pbGxhIG5ldXJhbCBsYW5ndWFnZSBtb2RlbCAoTE0pIGJ5IGFsbG93aW5nIHRvIHJlZmVyZW5jZSBzaW1pbGFyIGNvbnRleHRzIGluIHRoZSBlbnRpcmUgdHJhaW5pbmcgY29ycHVzLiBXZSBidWlsZCBhIGRpcmVjdGVkIGhldGVyb2dlbmVvdXMgZ3JhcGggYmV0d2VlbiBhbiBpbnB1dCBjb250ZXh0IGFuZCBpdHMgc2VtYW50aWNhbGx5IHJlbGF0ZWQgbmVpZ2hib3JzIHNlbGVjdGVkIGZyb20gdGhlIHRyYWluaW5nIGNvcnB1cywgd2hlcmUgbm9kZXMgYXJlIHRva2VucyBpbiB0aGUgaW5wdXQgY29udGV4dCBhbmQgcmV0cmlldmVkIG5laWdoYm9yIGNvbnRleHRzLCBhbmQgZWRnZXMgcmVwcmVzZW50IGNvbm5lY3Rpb25zIGJldHdlZW4gbm9kZXMuIEdyYXBoIG5ldXJhbCBuZXR3b3JrcyAoR05OcykgYXJlIGNvbnN0cnVjdGVkIHVwb24gdGhlIGdyYXBoIHRvIGFnZ3JlZ2F0ZSBpbmZvcm1hdGlvbiBmcm9tIHNpbWlsYXIgY29udGV4dHMgdG8gZGVjb2RlIHRoZSB0b2tlbi4gVGhpcyBsZWFybmluZyBwYXJhZGlnbSBwcm92aWRlcyBkaXJlY3QgYWNjZXNzIHRvIHRoZSByZWZlcmVuY2UgY29udGV4dHMgYW5kIGhlbHBzIGltcHJvdmUgYSBtb2RlbCdzIGdlbmVyYWxpemF0aW9uIGFiaWxpdHkuIFdlIGNvbmR1Y3QgY29tcHJlaGVuc2l2ZSBleHBlcmltZW50cyB0byB2YWxpZGF0ZSB0aGUgZWZmZWN0aXZlbmVzcyBvZiB0aGUgR05OLUxNOiBHTk4tTE0gYWNoaWV2ZXMgYSBuZXcgc3RhdGUtb2YtdGhlLWFydCBwZXJwbGV4aXR5IG9mIDE0Ljggb24gV2lraVRleHQtMTAzIChhIDMuOSBwb2ludCBpbXByb3ZlbWVudCBvdmVyIGl0cyBjb3VudGVycGFydCBvZiB0aGUgdmFuaWxsYSBMTSBtb2RlbCksIGFuZCBzaG93cyBzdWJzdGFudGlhbCBpbXByb3ZlbWVudCBvbiBPbmUgQmlsbGlvbiBXb3JkIGFuZCBFbndpa2k4IGRhdGFzZXRzIGFnYWluc3Qgc3Ryb25nIGJhc2VsaW5lcy4gSW4tZGVwdGggYWJsYXRpb24gc3R1ZGllcyBhcmUgcGVyZm9ybWVkIHRvIHVuZGVyc3RhbmQgdGhlIG1lY2hhbmljcyBvZiBHTk4tTE0uIFxmb290bm90ZXtUaGUgY29kZSBjYW4gYmUgZm91bmQgYXQgdGhpcyBodHRwcyBVUkwiLCxiYXNlIExNK0dOTitrTk4sT3BlbiB3ZWlnaHRzICh1bnJlc3RyaWN0ZWQpLCJDaGluYSxDaGluYSxTaW5nYXBvcmUsQ2hpbmEiLFRyYW5zZm9ybWVyIChBZGFwdGl2ZSBJbnB1dCBFbWJlZGRpbmdzKSBXVDEwMywsIjYgRkxPUCAvIHRva2VuIC8gcGFyYW1ldGVyICogMjc0MDAwMDAwIHBhcmFtZXRlcnMgKiAxMDMwMDAwMDAgdG9rZW5zICogMSBlcG9jaCBbYXNzdW1lZCBmb3IgbG93ZXIgYm91bmRdID0gMS42OTMzMmUrMTcgRkxPUAoKdXBwZXIgYm91bmQgW2Fzc3VtaW5nIDEwMCBlcG9jaHNdOiAxLjY5MzMyZSsxOSBGTE9QIiwsLDIwMjYtMDUtMjUgMTI6MTQ6MjQrMDA6MDAsLCwsLCwiSW5kdXN0cnksQWNhZGVtaWEsQWNhZGVtaWEsQWNhZGVtaWEiLCwsLCxPcGVuIHNvdXJjZSwiTUlUIExpY2Vuc2UsIHRyYWluaW5nL2V2YWwgY29kZSBhbmQgd2VpZ2h0cwpodHRwczovL2dpdGh1Yi5jb20vU2hhbm5vbkFJL0dOTi1MTSIsLCwsRlAxNiwsLE9wZXJhdGlvbiBjb3VudGluZywsLCwsWWVzCmJhc2UgTE0rR05OIChXVDEwMyksTGFuZ3VhZ2UsTGFuZ3VhZ2UgbW9kZWxpbmcsIlNoYW5ub24uQUksTmFuamluZyBVbml2ZXJzaXR5LE5hbnlhbmcgVGVjaG5vbG9naWNhbCBVbml2ZXJzaXR5LFpoZWppYW5nIFVuaXZlcnNpdHkgKFpKVSkiLCJZdXhpYW4gTWVuZywgU2hpIFpvbmcsIFhpYW95YSBMaSwgWGlhb2ZlaSBTdW4sIFRpYW53ZWkgWmhhbmcsIEZlaSBXdSwgSml3ZWkgTGkiLDIwMjEtMTAtMTcsR05OLUxNOiBMYW5ndWFnZSBNb2RlbGluZyBiYXNlZCBvbiBHbG9iYWwgQ29udGV4dHMgdmlhIEdOTixodHRwczovL2FyeGl2Lm9yZy9hYnMvMjExMC4wODc0Myw0Ni4wLCwsMjQ3MDAwMDAwLjAsLCwsIjEwMzAwMDAwMCwxMDMwMDAwMDAiLCwsLCwsQ29uZmlkZW50LCJJbnNwaXJlZCBieSB0aGUgbm90aW9uIHRoYXQgYGB7XGl0IHRvIGNvcHkgaXMgZWFzaWVyIHRoYW4gdG8gbWVtb3JpemV9YGAsIGluIHRoaXMgd29yaywgd2UgaW50cm9kdWNlIEdOTi1MTSwgd2hpY2ggZXh0ZW5kcyB0aGUgdmFuaWxsYSBuZXVyYWwgbGFuZ3VhZ2UgbW9kZWwgKExNKSBieSBhbGxvd2luZyB0byByZWZlcmVuY2Ugc2ltaWxhciBjb250ZXh0cyBpbiB0aGUgZW50aXJlIHRyYWluaW5nIGNvcnB1cy4gV2UgYnVpbGQgYSBkaXJlY3RlZCBoZXRlcm9nZW5lb3VzIGdyYXBoIGJldHdlZW4gYW4gaW5wdXQgY29udGV4dCBhbmQgaXRzIHNlbWFudGljYWxseSByZWxhdGVkIG5laWdoYm9ycyBzZWxlY3RlZCBmcm9tIHRoZSB0cmFpbmluZyBjb3JwdXMsIHdoZXJlIG5vZGVzIGFyZSB0b2tlbnMgaW4gdGhlIGlucHV0IGNvbnRleHQgYW5kIHJldHJpZXZlZCBuZWlnaGJvciBjb250ZXh0cywgYW5kIGVkZ2VzIHJlcHJlc2VudCBjb25uZWN0aW9ucyBiZXR3ZWVuIG5vZGVzLiBHcmFwaCBuZXVyYWwgbmV0d29ya3MgKEdOTnMpIGFyZSBjb25zdHJ1Y3RlZCB1cG9uIHRoZSBncmFwaCB0byBhZ2dyZWdhdGUgaW5mb3JtYXRpb24gZnJvbSBzaW1pbGFyIGNvbnRleHRzIHRvIGRlY29kZSB0aGUgdG9rZW4uIFRoaXMgbGVhcm5pbmcgcGFyYWRpZ20gcHJvdmlkZXMgZGlyZWN0IGFjY2VzcyB0byB0aGUgcmVmZXJlbmNlIGNvbnRleHRzIGFuZCBoZWxwcyBpbXByb3ZlIGEgbW9kZWwncyBnZW5lcmFsaXphdGlvbiBhYmlsaXR5LiBXZSBjb25kdWN0IGNvbXByZWhlbnNpdmUgZXhwZXJpbWVudHMgdG8gdmFsaWRhdGUgdGhlIGVmZmVjdGl2ZW5lc3Mgb2YgdGhlIEdOTi1MTTogR05OLUxNIGFjaGlldmVzIGEgbmV3IHN0YXRlLW9mLXRoZS1hcnQgcGVycGxleGl0eSBvZiAxNC44IG9uIFdpa2lUZXh0LTEwMyAoYSAzLjkgcG9pbnQgaW1wcm92ZW1lbnQgb3ZlciBpdHMgY291bnRlcnBhcnQgb2YgdGhlIHZhbmlsbGEgTE0gbW9kZWwpLCBhbmQgc2hvd3Mgc3Vic3RhbnRpYWwgaW1wcm92ZW1lbnQgb24gT25lIEJpbGxpb24gV29yZCBhbmQgRW53aWtpOCBkYXRhc2V0cyBhZ2FpbnN0IHN0cm9uZyBiYXNlbGluZXMuIEluLWRlcHRoIGFibGF0aW9uIHN0dWRpZXMgYXJlIHBlcmZvcm1lZCB0byB1bmRlcnN0YW5kIHRoZSBtZWNoYW5pY3Mgb2YgR05OLUxNLiBcZm9vdG5vdGV7VGhlIGNvZGUgY2FuIGJlIGZvdW5kIGF0IHRoaXMgaHR0cHMgVVJMIiwsYmFzZSBMTStHTk4sVW5yZWxlYXNlZCwiQ2hpbmEsQ2hpbmEsU2luZ2Fwb3JlLENoaW5hIixUcmFuc2Zvcm1lciAoQWRhcHRpdmUgSW5wdXQgRW1iZWRkaW5ncykgV1QxMDMsLCwsLDIwMjYtMDUtMjUgMTI6MTQ6MjUrMDA6MDAsLCwsLCwiSW5kdXN0cnksQWNhZGVtaWEsQWNhZGVtaWEsQWNhZGVtaWEiLCwsLCxPcGVuIHNvdXJjZSxNSVQ6IGh0dHBzOi8vZ2l0aHViLmNvbS9TaGFubm9uQUkvR05OLUxNLCwsLCwsLCwsLCwsTm8KUEFHbm9sLVhMLExhbmd1YWdlLCJMYW5ndWFnZSBtb2RlbGluZyxMYW5ndWFnZSBtb2RlbGluZy9nZW5lcmF0aW9uLFRyYW5zbGF0aW9uIiwiTGlnaHRPbixMYWJvcmF0b2lyZSBkZSBQaHlzaXF1ZSBkZSBsJ0Vjb2xlIE5vcm1hbGUgKExQRU5TKSxJTlJJQSIsIkp1bGllbiBMYXVuYXksIEUuTC4gVG9tbWFzb25lLCBC</x:v>
      </x:c>
    </x:row>
    <x:row r="222" ht="18" customHeight="1">
      <x:c r="A222" s="17" t="n">
        <x:v>217</x:v>
      </x:c>
      <x:c r="B222" s="17" t="n">
        <x:v>309</x:v>
      </x:c>
      <x:c r="C222" s="94" t="str">
        <x:v>YXB0aXN0ZSBQYW5uaWVyLCBGcmFuw6dvaXMgQm9uaWZhY2UsIEFtw6lsaWUgQ2hhdGVsYWluLCBBbGVzc2FuZHJvIENhcHBlbGxpLCBJYWNvcG8gUG9saSwgRGphbcOpIFNlZGRhaCIsMjAyMS0xMC0xNixQQUdub2w6IEFuIEV4dHJhLUxhcmdlIEZyZW5jaCBHZW5lcmF0aXZlIE1vZGVsLGh0dHBzOi8vYXJ4aXYub3JnL2Ficy8yMTEwLjA4NTU0LDEwLjAsLCwxNTAwMDAwMDAwLjAsLDIuNTkyZSsyMCwiVGhleSByZXBvcnQgdGhlaXIgY29tcHV0ZSBkaXJlY3RseS4KCkZyb20gc2VjdGlvbiA4OiAiIkFib3V0IDYyayBHUFUtaG91cnMgb24gdGhlIEplYW4gWmF5IEhQQyBDbHVzdGVyLiIiIEplYW4gWmF5IHVzZXMgYm90aCBBMTAwIGFuZCBWMTAwIEdQVXMsIGFuZCBtYXliZSBvdGhlciBzdHVmZiBhcyB3ZWxsPwoKTm90ZSB0aGV5IGV4cGxpY2l0bHkgY2FsbCBvdXQgVjEwMCBpbiB0aGVpciBBcHBlbmRpeCBBLgoKaHR0cHM6Ly93d3cuaHBjd2lyZS5jb20vMjAyMS8xMS8xNy9mcmFuY2VzLWplYW4temF5LXN1cGVyY29tcHV0ZXItZ2V0cy1haS1ib29zdC1mcm9tLWhwZS1udmlkaWEvIiwsU2VjdGlvbiA0LjE6IDMyRyB0b2tlbnMgPT4gMzJlOSowLjc1ID0gMjRlOSB3b3JkcywsLE5WSURJQSBUZXNsYSBWMTAwIFNYTTIsU2VsZi1zdXBlcnZpc2VkIGxlYXJuaW5nLENvbmZpZGVudCwiQWNjZXNzIHRvIGxhcmdlIHByZS10cmFpbmVkIG1vZGVscyBvZiB2YXJpZWQgYXJjaGl0ZWN0dXJlcywgaW4gbWFueSBkaWZmZXJlbnQgbGFuZ3VhZ2VzLCBpcyBjZW50cmFsIHRvIHRoZSBkZW1vY3JhdGl6YXRpb24gb2YgTkxQLiBXZSBpbnRyb2R1Y2UgUEFHbm9sLCBhIGNvbGxlY3Rpb24gb2YgRnJlbmNoIEdQVCBtb2RlbHMuIFVzaW5nIHNjYWxpbmcgbGF3cywgd2UgZWZmaWNpZW50bHkgdHJhaW4gUEFHbm9sLVhMICgxLjVCIHBhcmFtZXRlcnMpIHdpdGggdGhlIHNhbWUgY29tcHV0YXRpb25hbCBidWRnZXQgYXMgQ2FtZW1CRVJULCBhIG1vZGVsIDEzIHRpbWVzIHNtYWxsZXIuIFBBR25vbC1YTCBpcyB0aGUgbGFyZ2VzdCBtb2RlbCB0cmFpbmVkIHRvIGRhdGUgZm9yIHRoZSBGcmVuY2ggbGFuZ3VhZ2UuIFdlIHBsYW4gdG8gdHJhaW4gaW5jcmVhc2luZ2x5IGxhcmdlIGFuZCBwZXJmb3JtaW5nIHZlcnNpb25zIG9mIFBBR25vbCwgZXhwbG9yaW5nIHRoZSBjYXBhYmlsaXRpZXMgb2YgRnJlbmNoIGV4dHJlbWUtc2NhbGUgbW9kZWxzLiBGb3IgdGhpcyBmaXJzdCByZWxlYXNlLCB3ZSBmb2N1cyBvbiB0aGUgcHJldHJhaW5pbmcgYW5kIHNjYWxpbmcgY2FsY3VsYXRpb25zIHVuZGVybGluaW5nIFBBR25vbC4gV2UgZml0IGEgc2NhbGluZyBsYXcgZm9yIGNvbXB1dGUgZm9yIHRoZSBGcmVuY2ggbGFuZ3VhZ2UsIGFuZCBjb21wYXJlIGl0IHdpdGggaXRzIEVuZ2xpc2ggY291bnRlcnBhcnQuIFdlIGZpbmQgdGhlIHByZS10cmFpbmluZyBkYXRhc2V0IHNpZ25pZmljYW50bHkgY29uZGl0aW9ucyB0aGUgcXVhbGl0eSBvZiB0aGUgb3V0cHV0cywgd2l0aCBjb21tb24gZGF0YXNldHMgc3VjaCBhcyBPU0NBUiBsZWFkaW5nIHRvIGxvdy1xdWFsaXR5IG9mZmVuc2l2ZSB0ZXh0LiBXZSBldmFsdWF0ZSBvdXIgbW9kZWxzIG9uIGRpc2NyaW1pbmF0aXZlIGFuZCBnZW5lcmF0aXZlIHRhc2tzIGluIEZyZW5jaCwgY29tcGFyaW5nIHRvIG90aGVyIHN0YXRlLW9mLXRoZS1hcnQgRnJlbmNoIGFuZCBtdWx0aWxpbmd1YWwgbW9kZWxzLCBhbmQgcmVhY2hpbmcgdGhlIHN0YXRlIG9mIHRoZSBhcnQgaW4gdGhlIGFic3RyYWN0IHN1bW1hcml6YXRpb24gdGFzay4gT3VyIHJlc2VhcmNoIHdhcyBjb25kdWN0ZWQgb24gdGhlIHB1YmxpYyBHRU5DSSBKZWFuIFpheSBzdXBlcmNvbXB1dGVyLCBhbmQgb3VyIG1vZGVscyB1cCB0byB0aGUgTGFyZ2UgYXJlIG1hZGUgcHVibGljbHkgYXZhaWxhYmxlLiIsLCxBUEkgYWNjZXNzLCJGcmFuY2UsRnJhbmNlLEZyYW5jZSIsLCwsLCwyMDI2LTA1LTI1IDEyOjE0OjI3KzAwOjAwLCwsLCwsIkluZHVzdHJ5LEFjYWRlbWlhLEFjYWRlbWlhIiwsLCwsLCwsLCwsLCxSZXBvcnRlZCwsLCwsTm8KR1BULTIgKGZpbmUtdHVuZWQgd2l0aCBIWURSQSksTGFuZ3VhZ2UsTGFuZ3VhZ2UgbW9kZWxpbmcvZ2VuZXJhdGlvbixVbml2ZXJzaXR5IG9mIENhbGlmb3JuaWEgU2FuIERpZWdvLCJLYWJpciBOYWdyZWNoYSwgQXJ1biBLdW1hciIsMjAyMS0xMC0xNixIeWRyYTogQSBTeXN0ZW0gZm9yIExhcmdlIE11bHRpLU1vZGVsIERlZXAgTGVhcm5pbmcsaHR0cHM6Ly9hcnhpdi5vcmcvYWJzLzIxMTAuMDg2MzMsNi4wLCwsMTU0MDAwMDAwMC4wLCJUaGV5IGRvbid0IGFjdHVhbGx5IHNheSB3aGljaCBHUFQtMiB2ZXJzaW9uIHRoZXkgdXNlLCBidXQgaXQgYXBwZWFycyB0byBiZSBYTCAoMS41QiBwYXJhbXMpLCBzaW5jZSBUYWJsZSAxIHNob3dzIHplcm8tc2hvdCBhY2N1cmFjeSBvZiAxOC4zNCBvbiBXaWtpVGV4dC0yLCB3aGljaCBpcyB3aGF0IHRoZSAxLjVCIHZlcnNpb24gZ290LiIsMS45MmUrMjEsIlRoZXkgZmluZS10dW5lZCBHUFQtMiAoMS41QikgZm9yIG9uZSBlcG9jaCBvbiBXaWtpVGV4dC0yLiBHUFQtMiBpdHNlbGYgdXNlZCAxLjkyZTIxIEZMT1AsIGFuZCBoZXJlIHdlIHNlZSA2ICogMk0gKiAxLjU0QiA9IDEuODQ4ZTE2IGZpbmUtdHVuaW5nIEZMT1AgKHdoaWNoIGhhcyBhbG1vc3Qgbm8gaW1wYWN0IG9uIHRvdGFsIEZMT1ApLiIsLCwsLCwsQ29uZmlkZW50LCJTY2FsaW5nIHVwIG1vZGVsIGRlcHRoIGFuZCBzaXplIGlzIG5vdyBhIGNvbW1vbiBhcHByb2FjaCB0byByYWlzZSBhY2N1cmFjeSBpbiBtYW55IGRlZXAgbGVhcm5pbmcgKERMKSBhcHBsaWNhdGlvbnMsIGFzIGV2aWRlbmNlZCBieSB0aGUgd2lkZXNwcmVhZCBzdWNjZXNzIG9mIG11bHRpLWJpbGxpb24gb3IgZXZlbiB0cmlsbGlvbiBwYXJhbWV0ZXIgbW9kZWxzIGluIG5hdHVyYWwgbGFuZ3VhZ2UgcHJvY2Vzc2luZyAoTkxQKSByZXNlYXJjaC4gRGVzcGl0ZSBzdWNjZXNzIGluIERMIHJlc2VhcmNoIGFuZCBhdCBtYWpvciB0ZWNobm9sb2d5IGNvbXBhbmllcywgYnJvYWRlciBwcmFjdGljYWwgYWRvcHRpb24gb2Ygc3VjaCBsYXJnZSBtb2RlbHMgYW1vbmcgZG9tYWluIHNjaWVudGlzdHMgYW5kIGJ1c2luZXNzZXMgaXMgc3RpbGwgYm90dGxlbmVja2VkIGJ5IEdQVSBtZW1vcnkgbGltaXRzLCBoaWdoIHRyYWluaW5nIGNvc3RzLCBhbmQgbG93IEdQVSBhdmFpbGFiaWxpdHksIGV2ZW4gb24gcHVibGljIGNsb3Vkcy4gTW9kZWwgc2VsZWN0aW9uIG5lZWRzIGZ1cnRoZXIgY29tcG91bmQgdGhlc2UgcmVzb3VyY2UgY2hhbGxlbmdlczogdXNlcnMgb2Z0ZW4gbmVlZCB0byBjb21wYXJlIGRvemVucyBvZiBtb2RlbHMgd2l0aCBkaWZmZXJlbnQgaHlwZXItcGFyYW1ldGVycyBvciBuZXVyYWwgYXJjaGl0ZWN0dXJlcyB0byBzdWl0IHRoZWlyIHNwZWNpZmljIHRhc2sgYW5kIGRhdGFzZXQuIEluIHRoaXMgcGFwZXIsIHdlIHByZXNlbnQgSHlkcmEsIGEgc3lzdGVtIGRlc2lnbmVkIHRvIHRhY2tsZSBzdWNoIGNoYWxsZW5nZXMgYnkgZW5hYmxpbmcgb3V0LW9mLXRoZS1ib3ggc2NhbGluZyBmb3IgbXVsdGktbGFyZ2UtbW9kZWwgREwgd29ya2xvYWRzIG9uIGV2ZW4gY29tbW9kaXR5IEdQVXMgaW4gYSByZXNvdXJjZS1lZmZpY2llbnQgbWFubmVyLiBIeWRyYSBpcyB0aGUgZmlyc3QgYXBwcm9hY2ggdG8gaG9saXN0aWNhbGx5IG9wdGltaXplIHRoZSBleGVjdXRpb24gb2YgbXVsdGktbW9kZWwgd29ya2xvYWRzIGZvciBsYXJnZSBETCBtb2RlbHMuIFdlIGRvIHRoaXMgYnkgYWRhcHRpbmcgcHJpb3IgIiJtb2RlbC1wYXJhbGxlbCIiIGV4ZWN1dGlvbiBzY2hlbWVzIHRvIHdvcmsgd2l0aCBzY2FsYWJsZSBwYXJhbWV0ZXIgb2ZmbG9hZGluZyBhY3Jvc3MgdGhlIG1lbW9yeSBoaWVyYXJjaHkgYW5kIGZ1cnRoZXIgaHlicmlkaXppbmcgdGhpcyBhcHByb2FjaCB3aXRoIHRhc2stcGFyYWxsZWwgam9iIHNjaGVkdWxpbmcgdGVjaG5pcXVlcy4gSHlkcmEgZGVjb3VwbGVzIHNjYWxhYmlsaXR5IG9mIG1vZGVsIHBhcmFtZXRlcnMgZnJvbSBwYXJhbGxlbGlzbSBvZiBleGVjdXRpb24sIHRodXMgZW5hYmxpbmcgREwgdXNlcnMgdG8gdHJhaW4gZXZlbiBhIDYtYmlsbGlvbiBwYXJhbWV0ZXIgbW9kZWwgb24gYSBzaW5nbGUgY29tbW9kaXR5IEdQVS4gSXQgYWxzbyBmdWxseSBleHBsb2l0cyB0aGUgc3BlZWR1cCBwb3RlbnRpYWwgb2YgdGFzayBwYXJhbGxlbGlzbSBpbiBtdWx0aS1HUFUgc2V0dXBzLCB5aWVsZGluZyBuZWFyLWxpbmVhciBzdHJvbmcgc2NhbGluZyBhbmQgbWFraW5nIHJpZ29yb3VzIG1vZGVsIHNlbGVjdGlvbiBwZXJoYXBzIG1vcmUgcHJhY3RpY2FsIGZvciBzdWNoIG1vZGVscy4gV2UgZXZhbHVhdGUgZW5kLXRvLWVuZCBwZXJmb3JtYW5jZSBieSBmaW5lLXR1bmluZyBHUFQtMiBmb3IgbGFuZ3VhZ2UgbW9kZWxpbmcuIFdlIGZpbmQgdGhhdCBIeWRyYSBvZmZlcnMgYmV0d2VlbiA1MCUgYW5kIDEwMCUgaGlnaGVyIHRyYWluaW5nIHRocm91Z2hwdXQgdGhhbiBldmVuIHRoZSBiZXN0IHNldHRpbmdzIG9mIHN0YXRlLW9mLXRoZS1hcnQgaW5kdXN0cmlhbCBmcmFtZXdvcmtzIHN1Y2ggYXMgRGVlcFNwZWVkIGFuZCBHUGlwZSBmb3IgbXVsdGktbGFyZ2UtbW9kZWwgdHJhaW5pbmcuIiwxLjAsR1BULTIgKGZpbmUtdHVuZWQgd2l0aCBIWURSQSksVW5yZWxlYXNlZCxVbml0ZWQgU3RhdGVzIG9mIEFtZXJpY2EsR1BULTIgKDEuNUIpLDEuODQ4ZSsxNiwiVGhleSBmaW5lLXR1bmVkIEdQVC0yICgxLjVCKSBmb3Igb25lIGVwb2NoIG9uIFdpa2lUZXh0LTIuIEdQVC0yIGl0c2VsZiB1c2VkIDEuOTJlMjEgRkxPUCwgYW5kIGhlcmUgd2Ugc2VlIDYgKiAyTSAqIDEuNTRCID0gMS44NDhlMTYgZmluZS10dW5pbmcgRkxPUCAod2hpY2ggaGFzIGFsbW9zdCBubyBpbXBhY3Qgb24gdG90YWwgRkxPUCkuIiwsLDIwMjYtMDUtMjUgMTI6MTQ6MjYrMDA6MDAsLCwsLCxBY2FkZW1pYSwsLCwsVW5yZWxlYXNlZCwsLCwsLCwsT3BlcmF0aW9uIGNvdW50aW5nLCwsLCxObwpNR0sgNCBoZWFkcyAobWVkaXVtKSxMYW5ndWFnZSxMYW5ndWFnZSBtb2RlbGluZywiRlBUIFNvZnR3YXJlIEFJIENlbnRlcixVbml2ZXJzaXR5IG9mIENhbGlmb3JuaWEgTG9zIEFuZ2VsZXMgKFVDTEEpLFZpblVuaXZlcnNpdHksRGVlemVyIFJlc2VhcmNoLFJpY2UgVW5pdmVyc2l0eSxVbml2ZXJzaXR5IG9mIFRleGFzIGF0IEF1c3RpbiIsIlRhbSBOZ3V5ZW4sIFRhbiBNLiBOZ3V5ZW4sIER1bmcgRC4gTGUsIER1eSBLaHVvbmcgTmd1eWVuLCBWaWV0LUFuaCBUcmFuLCBSaWNoYXJkIEcuIEJhcmFuaXVrLCBOaGF0IEhvLCBTdGFubGV5IEouIE9zaGVyIiwyMDIxLTEwLTE2LEltcHJvdmluZyBUcmFuc2Zvcm1lcnMgd2l0aCBQcm9iYWJpbGlzdGljIEF0dGVudGlvbiBLZXlzLGh0dHBzOi8vYXJ4aXYub3JnL2Ficy8yMTEwLjA4Njc4LDM5LjAsLCw5MDAwMDAwMC4wLCw4Ljg5OTJlKzE4LCg5ME0gcGFyYW1ldGVycykoMTAzTSB3b3JkcykoNC8zIHRva2Vucy93b3JkKSgxMjAgZXBvY2hzKSo2LCwsLCxOVklESUEgQTEwMCwsQ29uZmlkZW50LCJNdWx0aS1oZWFkIGF0dGVudGlvbiBpcyBhIGRyaXZpbmcgZm9yY2UgYmVoaW5kIHN0YXRlLW9mLXRoZS1hcnQgdHJhbnNmb3JtZXJzLCB3aGljaCBhY2hpZXZlIHJlbWFya2FibGUgcGVyZm9ybWFuY2UgYWNyb3NzIGEgdmFyaWV0eSBvZiBuYXR1cmFsIGxhbmd1YWdlIHByb2Nlc3NpbmcgKE5MUCkgYW5kIGNvbXB1dGVyIHZpc2lvbiB0YXNrcy4gSXQgaGFzIGJlZW4gb2JzZXJ2ZWQgdGhhdCBmb3IgbWFueSBhcHBsaWNhdGlvbnMsIHRob3NlIGF0dGVudGlvbiBoZWFkcyBsZWFybiByZWR1bmRhbnQgZW1iZWRkaW5nLCBhbmQgbW9zdCBvZiB0aGVtIGNhbiBiZSByZW1vdmVkIHdpdGhvdXQgZGVncmFkaW5nIHRoZSBwZXJmb3JtYW5jZSBvZiB0aGUgbW9kZWwuIEluc3BpcmVkIGJ5IHRoaXMgb2JzZXJ2YXRpb24sIHdlIHByb3Bvc2UgVHJhbnNmb3JtZXIgd2l0aCBhIE1peHR1cmUgb2YgR2F1c3NpYW4gS2V5cyAoVHJhbnNmb3JtZXItTUdLKSwgYSBub3ZlbCB0cmFuc2Zvcm1lciBhcmNoaXRlY3R1cmUgdGhhdCByZXBsYWNlcyByZWR1bmRhbnQgaGVhZHMgaW4gdHJhbnNmb3JtZXJzIHdpdGggYSBtaXh0dXJlIG9mIGtleXMgYXQgZWFjaCBoZWFkLiBUaGVzZSBtaXh0dXJlcyBvZiBrZXlzIGZvbGxvdyBhIEdhdXNzaWFuIG1peHR1cmUgbW9kZWwgYW5kIGFsbG93IGVhY2ggYXR0ZW50aW9uIGhlYWQgdG8gZm9jdXMgb24gZGlmZmVyZW50IHBhcnRzIG9mIHRoZSBpbnB1dCBzZXF1ZW5jZSBlZmZpY2llbnRseS4gQ29tcGFyZWQgdG8gaXRzIGNvbnZlbnRpb25hbCB0cmFuc2Zvcm1lciBjb3VudGVycGFydCwgVHJhbnNmb3JtZXItTUdLIGFjY2VsZXJhdGVzIHRyYWluaW5nIGFuZCBpbmZlcmVuY2UsIGhhcyBmZXdlciBwYXJhbWV0ZXJzLCBhbmQgcmVxdWlyZXMgZmV3ZXIgRkxPUHMgdG8gY29tcHV0ZSB3aGlsZSBhY2hpZXZpbmcgY29tcGFyYWJsZSBvciBiZXR0ZXIgYWNjdXJhY3kgYWNyb3NzIHRhc2tzLiBUcmFuc2Zvcm1lci1NR0sgY2FuIGFsc28gYmUgZWFzaWx5IGV4dGVuZGVkIHRvIHVzZSB3aXRoIGxpbmVhciBhdHRlbnRpb24uIFdlIGVtcGlyaWNhbGx5IGRlbW9uc3RyYXRlIHRoZSBhZHZhbnRhZ2Ugb2YgVHJhbnNmb3JtZXItTUdLIGluIGEgcmFuZ2Ugb2YgcHJhY3RpY2FsIGFwcGxpY2F0aW9ucywgaW5jbHVkaW5nIGxhbmd1YWdlIG1vZGVsaW5nIGFuZCB0YXNrcyB0aGF0IGludm9sdmUgdmVyeSBsb25nIHNlcXVlbmNlcy4gT24gdGhlIFdpa2l0ZXh0LTEwMyBhbmQgTG9uZyBSYW5nZSBBcmVuYSBiZW5jaG1hcmssIFRyYW5zZm9ybWVyLU1HS3Mgd2l0aCA0IGhlYWRzIGF0dGFpbiBjb21wYXJhYmxlIG9yIGJldHRlciBwZXJmb3JtYW5jZSB0byB0aGUgYmFzZWxpbmUgdHJhbnNmb3JtZXJzIHdpdGggOCBoZWFkcy4iLDEyMC4wLE1HSyA0IGhlYWRzIChtZWRpdW0pLFVucmVsZWFzZWQsIlZpZXRuYW0sVW5pdGVkIFN0YXRlcyBvZiBBbWVyaWNhLFZpZXRuYW0sRnJhbmNlLFVuaXRlZCBTdGF0ZXMgb2YgQW1lcmljYSxVbml0ZWQgU3RhdGVzIG9mIEFtZXJpY2EiLCwsLDIuMCwsMjAyNi0wNS0yNSAxMjoxNDoyNCswMDowMCwsLCwsLCJJbmR1c3RyeSxBY2FkZW1pYSxBY2FkZW1pYSxBY2FkZW1pYSxBY2FkZW1pYSIsLCwsLE9wZW4gc291cmNlLCJjb21tZXJjaWFsIGxpY2Vuc2U6IGh0dHBzOi8vZ2l0aHViLmNvbS9taW5odGFubmd1eWVuL3RyYW5zZm9ybWVyLW1nay9ibG9iL21haW4vTElDRU5TRSAKdHJhaW4vaW5mZXJlbmNlIGNvZGU6IGh0dHBzOi8vZ2l0aHViLmNvbS9taW5odGFubmd1eWVuL3RyYW5zZm9ybWVyLW1nay9ibG9iL21haW4vbGFuZ3VhZ2UtbW9kZWxpbmcvbG10b29sLWZ3bXMvUkVBRE1FLm1kICIsLCwsLCwxNjEzLjk1MzcwNDgyMzE4ODQsT3BlcmF0aW9uIGNvdW50aW5nLCwsLCxObwpNR0sgOCBoZWFkcyAoc21hbGwpLExhbmd1YWdlLExhbmd1YWdlIG1vZGVsaW5nLCJGUFQgU29mdHdhcmUgQUkgQ2VudGVyLFVuaXZlcnNpdHkgb2YgQ2FsaWZvcm5pYSBMb3MgQW5nZWxlcyAoVUNMQSksVmluVW5pdmVyc2l0eSxEZWV6ZXIgUmVzZWFyY2gsUmljZSBVbml2ZXJzaXR5LFVuaXZlcnNpdHkgb2YgVGV4YXMgYXQgQXVzdGluIiwiVGFtIE5ndXllbiwgVGFuIE0uIE5ndXllbiwgRHVuZyBELiBMZSwgRHV5IEtodW9uZyBOZ3V5ZW4sIFZpZXQtQW5oIFRyYW4sIFJpY2hhcmQgRy4gQmFyYW5pdWssIE5oYXQgSG8sIFN0YW5sZXkgSi4gT3NoZXIiLDIwMjEtMTAtMTYsSW1wcm92aW5nIFRyYW5zZm9ybWVycyB3aXRoIFByb2JhYmlsaXN0aWMgQXR0ZW50aW9uIEtleXMsaHR0cHM6Ly9hcnhpdi5vcmcvYWJzLzIxMTAuMDg2NzgsMzkuMCwsLDQwMDAwMDAwLjAsIiIiU21hbGwiIiBzZXR1cCBmcm9tIGh0dHBzOi8vYXJ4aXYub3JnL3BkZi8yMTAyLjExMTc0ICIsMi45NjY0ZSsxOCwiNk5EIGZvcm11bGE6CjYqMTAzMDAwMDAwKjEyMCo0MDAwMDAwMD0yLjk2NjRlKzE4IiwsLCwsTlZJRElBIEExMDAsLENvbmZpZGVudCwiTXVsdGktaGVhZCBhdHRlbnRpb24gaXMgYSBkcml2aW5nIGZvcmNlIGJlaGluZCBzdGF0ZS1vZi10aGUtYXJ0IHRyYW5zZm9ybWVycywgd2hpY2ggYWNoaWV2ZSByZW1hcmthYmxlIHBlcmZvcm1hbmNlIGFjcm9zcyBhIHZhcmlldHkgb2YgbmF0dXJhbCBsYW5ndWFnZSBwcm9jZXNzaW5nIChOTFApIGFuZCBjb21wdXRlciB2aXNpb24gdGFza3MuIEl0IGhhcyBiZWVuIG9ic2VydmVkIHRoYXQgZm9yIG1hbnkgYXBwbGljYXRpb25zLCB0aG9zZSBhdHRlbnRpb24gaGVhZHMgbGVhcm4gcmVkdW5kYW50IGVtYmVkZGluZywgYW5kIG1vc3Qgb2YgdGhlbSBjYW4gYmUgcmVtb3ZlZCB3aXRob3V0IGRlZ3JhZGluZyB0aGUgcGVyZm9ybWFuY2Ugb2YgdGhlIG1vZGVsLiBJbnNwaXJlZCBieSB0aGlzIG9ic2VydmF0aW9uLCB3ZSBwcm9wb3NlIFRyYW5zZm9ybWVyIHdpdGggYSBNaXh0dXJlIG9mIEdhdXNzaWFuIEtleXMgKFRyYW5zZm9ybWVyLU1HSyksIGEgbm92ZWwgdHJhbnNmb3JtZXIgYXJjaGl0ZWN0dXJlIHRoYXQgcmVwbGFjZXMgcmVkdW5kYW50IGhlYWRzIGluIHRyYW5zZm9ybWVycyB3aXRoIGEgbWl4dHVyZSBvZiBrZXlzIGF0IGVhY2ggaGVhZC4gVGhlc2UgbWl4dHVyZXMgb2Yga2V5cyBmb2xsb3cgYSBHYXVzc2lhbiBtaXh0dXJlIG1vZGVsIGFuZCBhbGxvdyBlYWNoIGF0dGVudGlvbiBoZWFkIHRvIGZvY3VzIG9uIGRpZmZlcmVudCBwYXJ0cyBvZiB0aGUgaW5wdXQgc2VxdWVuY2UgZWZmaWNpZW50bHkuIENvbXBhcmVkIHRvIGl0cyBjb252ZW50aW9uYWwgdHJhbnNmb3JtZXIgY291bnRlcnBhcnQsIFRyYW5zZm9ybWVyLU1HSyBhY2NlbGVyYXRlcyB0cmFpbmluZyBhbmQgaW5mZXJlbmNlLCBoYXMgZmV3ZXIgcGFyYW1ldGVycywgYW5kIHJlcXVpcmVzIGZld2VyIEZMT1BzIHRvIGNvbXB1dGUgd2hpbGUgYWNoaWV2aW5nIGNvbXBhcmFibGUgb3IgYmV0dGVyIGFjY3VyYWN5IGFjcm9zcyB0YXNrcy4gVHJhbnNmb3JtZXItTUdLIGNhbiBhbHNvIGJlIGVhc2lseSBleHRlbmRlZCB0byB1c2Ugd2l0aCBsaW5lYXIgYXR0ZW50aW9uLiBXZSBlbXBpcmljYWxseSBkZW1vbnN0cmF0ZSB0aGUgYWR2YW50YWdlIG9mIFRyYW5zZm9ybWVyLU1HSyBpbiBhIHJhbmdlIG9mIHByYWN0aWNhbCBhcHBsaWNhdGlvbnMsIGluY2x1ZGluZyBsYW5ndWFnZSBtb2RlbGluZyBhbmQgdGFza3MgdGhhdCBpbnZvbHZlIHZlcnkgbG9uZyBzZXF1ZW5jZXMuIE9uIHRoZSBXaWtpdGV4dC0xMDMgYW5kIExvbmcgUmFuZ2UgQXJlbmEgYmVuY2htYXJrLCBUcmFuc2Zvcm1lci1NR0tzIHdpdGggNCBoZWFkcyBhdHRhaW4gY29tcGFyYWJsZSBvciBiZXR0ZXIgcGVyZm9ybWFuY2UgdG8gdGhlIGJhc2VsaW5lIHRyYW5zZm9ybWVycyB3aXRoIDggaGVhZHMuIiwxMjAuMCxNR0sgOCBoZWFkcyAoc21hbGwpLFVucmVsZWFzZWQsIlZpZXRuYW0sVW5pdGVkIFN0YXRlcyBvZiBBbWVyaWNhLFZpZXRuYW0sRnJhbmNlLFVuaXRlZCBTdGF0ZXMgb2YgQW1lcmljYSxVbml0ZWQgU3RhdGVzIG9mIEFtZXJpY2EiLCwsLDIuMCwsMjAyNi0wNS0yNSAxMjoxNDoyNSswMDowMCwsLCwsLCJJbmR1c3RyeSxBY2FkZW1pYSxBY2FkZW1pYSxBY2FkZW1pYSxBY2FkZW1pYSIsLCwsLE9wZW4gc291cmNlLCJjb2RlOiBodHRwczovL2dpdGh1Yi5jb20vbWluaHRhbm5ndXllbi90cmFuc2Zvcm1lci1tZ2svYmxvYi9tYWluL2xhbmd1YWdlLW1vZGVsaW5nL2xtdG9vbC1md21zL1JFQURNRS5tZAoKY29tbWVyY2lhbCBsaWNlbnNlOiBodHRwczovL2dpdGh1Yi5jb20vbWluaHRhbm5ndXllbi90cmFuc2Zvcm1lci1tZ2svYmxvYi9tYWluL0xJQ0VOU0UgIiwsLCwsLDE2MTMuOTUzNzA0ODIzMTg4NCwsLCwsLE5vClQwLVhYTCxMYW5ndWFnZSxMYW5ndWFnZSBtb2RlbGluZywiSHVnZ2luZyBGYWNlLEJyb3duIFVuaXZlcnNpdHkiLCJWaWN0b3IgU2FuaCwgQWxiZXJ0IFdlYnNvbiwgQ29saW4gUmFmZmVsLCBTdGVwaGVuIEguIEJhY2gsIExpbnRhbmcgU3V0YXdpa2EsIFphaWQgQWx5YWZlYWksIEFudG9pbmUgQ2hhZmZpbiwgQXJuYXVkIFN0aWVnbGVyLCBUZXZlbiBMZSBTY2FvLCAgQXJ1biBSYWphLCBNYW5hbiBEZXksIE0gU2FpZnVsIEJhcmksIENhbndlbiBYdSwgVXJtaXNoIFRoYWtrZXIsIFNoYW55YSBTaGFybWEsIEVsaXphIFN6Y3plY2hsYSwgVGFld29vbiBLaW0sIEd1bmphbiBDaGhhYmxhbmksIE5paGFsIFYuIE5heWFrLCBEZWJhanlvdGkgRGF0dGEsIEpvbmF0aGFuIENoYW5nLCBNaWtlIFRpYW4tSmlhbiBKaWFuZywgSGFuIFdhbmcsIE1hdHRlbyBNYW5pY2EsIFNoZW5nIFNoZW4sIFpoZW5nLVhpbiBZb25nLCBIYXJzaGl0IFBhbmRleSwgTWljaGFlbCBNY0tlbm5hLCBSYWNoZWwgQmF3ZGVuLCBUaG9tYXMgV2FuZywgVHJpc2hhbGEgTmVlcmFqLCBKb3MgUm96ZW4sIEFiaGVlc2h0IFNoYXJtYSwgQW5kcmVhIFNhbnRpbGxpLCBUaGliYXVsdCBGZXZyeSwgSmFzb24gQWxhbiBGcmllcywgUnlhbiBUZWVoYW4sIFRhbGkgQmVycywgU3RlbGxhIEJpZGVybWFuLCBMZW8gR2FvLCBUaG9tYXMgV29sZiwgQWxleGFuZGVyIE0uIFJ1c2giLDIwMjEtMTAtMTUsTXVsdGl0YXNrIFByb21wdGVkIFRyYWluaW5nIEVuYWJsZXMgWmVyby1TaG90IFRhc2sgR2VuZXJhbGl6YXRpb24saHR0cHM6Ly9hcnhpdi5vcmcvYWJzLzIxMTAuMDgyMDcsMTk4OC4wLCwiIiJ3ZSBjb21wYXJlIFQwIHRvIHRoZSB6ZXJvLXNob3QgcGVyZm9ybWFuY2Ugb2YgdGhlIGxhcmdlc3QgbGFuZ3VhZ2UgbW9kZWxzIGF2YWlsYWJsZSBhcyBvZiB3cml0aW5nLCBpLmUuLCB2YXJpb3VzIEdQVC0zIG1vZGVscyB1cCB0byAxNzVCIHBhcmFtZXRlcnMuLi4gV2UgZmluZCB0aGF0IFQwIG1hdGNoZXMgb3IgZXhjZWVkcyB0aGUgcGVyZm9ybWFuY2Ugb2YgYWxsIEdQVC0zIG1vZGVscyBvbiA5IG91dCBvZiAxMSBoZWxkLW91dCBkYXRhc2V0cyIiIiwxMTAwMDAwMDAwMC4wLCIiIlVubGVzcyBzcGVjaWZpZWQgb3RoZXJ3aXNlLCB3ZSB1c2UgdGhlIFhYTCB2ZXJzaW9uIHdoaWNoCmhhcyAxMUIgcGFyYW1ldGVycy4iIiIsOS4xODE5ZSsyMCwiRnJvbSBUYWJsZSAxIGFuZCBzZWN0aW9uIEIuMSwgYSBzaW5nbGUgcnVuIHVzZXMgMjcgaG91cnMgb2YgYSA1MTIgY29yZSBzbGljZSBvZiBhIFRQVS12MyBwb2QuIAo1MTIgKiAwLjUgKiAxLjIzZTE0ICogMzYwMCAqIDI3ICogMC4zID0gOS4xOGUyMAooY29yZXMpICogKGNoaXAvY29yZSkgKiAoRkxPUC9jaGlwLXNlYykgKiAoc2VjL2hvdXIpICogKGhvdXJzKSAqICh1dGlsaXphdGlvbiBhc3N1bXB0aW9uKSIsLCJNdWx0aXRhc2sgLSAxMiB0YXNrcywgNjIgZGF0YXNldHMuIFNlZSBmaWcgMiBmb3IgZGV0YWlscy4gCgpUaGlzIGlzIGdvaW5nIHRvIGJlIGEgbmlnaHRtYXJlIHRvIGZpZ3VyZSBvdXQhIFRPRE8gZmlndXJlIG91dCB0aGUgc2l6ZXMgb2YgZWFjaCBvZiB0aGVzZSA2MiBkYXRhc2V0cyEKCkFsbCBkYXRhc2V0cyBmcm9tIGhlcmU6IGh0dHBzOi8vYXJ4aXYub3JnL3BkZi8yMTA5LjAyODQ2LnBkZgoKRnJvbSBCLjI6ICIiYWNyb3NzIGFsbCBvZiBvdXIgdHJhaW5pbmcgcnVucyAoaW5jbHVkaW5nIHByZWxpbWluYXJ5IHRlc3QgZXhwZXJpbWVudHMgbm90IGRlc2NyaWJlZCBpbiB0aGlzIHBhcGVyKSB3ZSB0cmFpbmVkIGZvciAyNTAgYmlsbGlvbiB0b2tlbnMiIiIsMjcuMCwiRm9yIG1haW4gbW9kZWwsIDI3IGhvdXJzIChUYWJsZSAxKQoKVG90YWwgdGltZSB0YWtlbiB0byB0cmFpbiBmb3IgYWxsIGV4cGVyaW1lbnRzIHdhcyAyNzAgaG91cnMgIiJUaGVzZSB0cmFpbmluZyBydW5zIGNvcnJlc3BvbmRlZCB0byBhYm91dCAyNzAgdG90YWwgaG91cnMgb2YgdHJhaW5pbmcgb24gYSB2My01MTIgQ2xvdWQgVFBVIGRldmljZS4iIiIsR29vZ2xlIFRQVSB2MywsQ29uZmlkZW50LCJMYXJnZSBsYW5ndWFnZSBtb2RlbHMgaGF2ZSByZWNlbnRseSBiZWVuIHNob3duIHRvIGF0dGFpbiByZWFzb25hYmxlIHplcm8tc2hvdCBnZW5lcmFsaXphdGlvbiBvbiBhIGRpdmVyc2Ugc2V0IG9mIHRhc2tzIChCcm93biBldCBhbC4sIDIwMjApLiBJdCBoYXMgYmVlbiBoeXBvdGhlc2l6ZWQgdGhhdCB0aGlzIGlzIGEgY29uc2VxdWVuY2Ugb2YgaW1wbGljaXQgbXVsdGl0YXNrIGxlYXJuaW5nIGluIGxhbmd1YWdlIG1vZGVscycgcHJldHJhaW5pbmcgKFJhZGZvcmQgZXQgYWwuLCAyMDE5KS4gQ2FuIHplcm8tc2hvdCBnZW5lcmFsaXphdGlvbiBpbnN0ZWFkIGJlIGRpcmVjdGx5IGluZHVjZWQgYnkgZXhwbGljaXQgbXVsdGl0YXNrIGxlYXJuaW5nPyBUbyB0ZXN0IHRoaXMgcXVlc3Rpb24gYXQgc2NhbGUsIHdlIGRldmVsb3AgYSBzeXN0ZW0gZm9yIGVhc2lseSBtYXBwaW5nIGFueSBuYXR1cmFsIGxhbmd1YWdlIHRhc2tzIGludG8gYSBodW1hbi1yZWFkYWJsZSBwcm9tcHRlZCBmb3JtLiBXZSBjb252ZXJ0IGEgbGFyZ2Ugc2V0IG9mIHN1cGVydmlzZWQgZGF0YXNldHMsIGVhY2ggd2l0aCBtdWx0aXBsZSBwcm9tcHRzIHdpdGggZGl2ZXJzZSB3b3JkaW5nLiBUaGVzZSBwcm9tcHRlZCBkYXRhc2V0cyBhbGxvdyBmb3IgYmVuY2htYXJraW5nIHRoZSBhYmlsaXR5IG9mIGEgbW9kZWwgdG8gcGVyZm9ybSBjb21wbGV0ZWx5IGhlbGQtb3V0IHRhc2tzLiBXZSBmaW5lLXR1bmUgYSBwcmV0cmFpbmVkIGVuY29kZXItZGVjb2RlciBtb2RlbCAoUmFmZmVsIGV0IGFsLiwgMjAyMDsgTGVzdGVyIGV0IGFsLiwgMjAyMSkgb24gdGhpcyBtdWx0aXRhc2sgbWl4dHVyZSBjb3ZlcmluZyBhIHdpZGUgdmFyaWV0eSBvZiB0YXNrcy4gVGhlIG1vZGVsIGF0dGFpbnMgc3Ryb25nIHplcm8tc2hvdCBwZXJmb3JtYW5jZSBvbiBzZXZlcmFsIHN0YW5kYXJkIGRhdGFzZXRzLCBvZnRlbiBvdXRwZXJmb3JtaW5nIG1vZGVscyB1cCB0byAxNnggaXRzIHNpemUuIEZ1cnRoZXIsIG91ciBhcHByb2FjaCBhdHRhaW5zIHN0cm9uZyBwZXJmb3JtYW5jZSBvbiBhIHN1YnNldCBvZiB0YXNrcyBmcm9tIHRoZSBCSUctYmVuY2ggYmVuY2htYXJrLCBvdXRwZXJmb3JtaW5nIG1vZGVscyB1cCB0byA2eCBpdHMgc2l6ZS4gQWxsIHRyYWluZWQgbW9kZWxzIGFyZSBhdmFpbGFibGUgYXQgdGhpcyBodHRwcyBVUkwgYW5kIGFsbCBwcm9tcHRzIGFyZSBhdmFpbGFibGUgYXQgdGhpcyBodHRwcyBVUkwuIiwsLE9wZW4gd2VpZ2h0cyAodW5yZXN0cmljdGVkKSwiVW5pdGVkIFN0YXRlcyBvZiBBbWVyaWNhLFVuaXRlZCBTdGF0ZXMgb2YgQW1lcmljYSIsVDUtMTFCLCwsMjU2LjAsLDIwMjYtMDUtMjUgMTI6MTQ6MjUrMDA6MDAsLCwsLCwiSW5kdXN0cnksQWNhZGVtaWEiLCwsLDY5MTIwLjAsT3BlbiBzb3VyY2UsIkFwYWNoZS0yLjAgbGljZW5zZQpodHRwczovL2dpdGh1Yi5jb20vYmlnc2NpZW5jZS13b3Jrc2hvcC90LXplcm8KCnRyYWluaW5nIHNjcmlwdHM6IGh0dHBzOi8vZ2l0aHViLmNvbS9iaWdzY2llbmNlLXdvcmtzaG9wL3QtemVyby9ibG9iL21hc3Rlci90cmFpbmluZy9SRUFETUUubWQgIiwsMTE2NzEuODQwODQzNjUzNzg4LCwsLDIzMjQxNC41MDkxNjE5MDM3NixIYXJkd2FyZSwsLCwsWWVzCktuR1BUMixMYW5ndWFnZSxMYW5ndWFnZSBtb2RlbGluZy9nZW5lcmF0aW9uLCJIdWF3ZWkgTm9haCdzIEFyayBMYWIsTWNHaWxsIFVuaXZlcnNpdHkiLCJBbGkgRWRhbGF0aSwgTWFyemllaCBUYWhhZWksIEFobWFkIFJhc2hpZCwgVmFoaWQgUGFydG92aSBOaWEsIEphbWVzIEouIENsYXJrLCBNZWhkaSBSZXphZ2hvbGl6YWRlaCIsMjAyMS0xMC0xNSxLcm9uZWNrZXIgRGVjb21wb3NpdGlvbiBmb3IgR1BUIENvbXByZXNzaW9uLGh0dHBzOi8vYXJ4aXYub3JnL2Ficy8yMTEwLjA4MTUyLDQyLjAsLCw4MzAwMDAwMC4wLCIiIlRoZSBLbkdQVDIgbW9kZWwgaXMgY29tcHJlc3NlZCBmcm9tIHRoZSBHUFQtMlNtYWxsIFJhZGZvcmQgZXQgYWwuICgyMDE5KSBtb2RlbC4gR1BULTJTbWFsbCBpcyAxMjQgbWlsbGlvbiBwYXJhbWV0ZXJzLiBPdXIgYmFzZWxpbmUgaXMgRGlzdGlsR1BUMiB3aGljaCBoYXMgYWJvdXQgODIgbWlsbGlvbiBwYXJhbWV0ZXJzIHNvIG91ciBLbkdQVDIgbW9kZWwgaXMgY29tcHJlc3NlZCB0byB0aGUgc2FtZSBzaXplICg4MyBtaWxsaW9uIHBhcmFtZXRlcnMpIGZvciBhIGZhaXIgY29tcGFyaXNvbiIiIiw3Ljk0MDI0OTZlKzIwLCI3LjkzNmUrMjAgRkxPUCBbYmFzZSBtb2RlbCwgIiJTcGVjdWxhdGl2ZSIiIGNvbmZpZGVuY2UiIl0gKyA0LjI0OTZlKzE3IEZMT1AgW2ZpbmUtdHVuZV0gPSA3Ljk0MDI0OTZlKzIwIEZMT1AiLDg1MzMzMzMzMywiIiJLbkdQVDIgaXMgcHJlLXRyYWluZWQgb24gMTAlIG9mIE9wZW5XZWJUZXh0IiIKMy4yIEdCIChUYWJsZSAzKQoKMy4yR0IgKiAyMDAqMTBeNiB3b3JkcyBwZXIgR0IgKiA0LzMgdG9rZW5zIHBlciB3b3JkID0gODUzMzMzMzMzIHRva2VucyIsNi41LDYuNSBob3VycyAoVGFibGUgMyksLCxTcGVjdWxhdGl2ZSwiR1BUIGlzIGFuIGF1dG8tcmVncmVzc2l2ZSBUcmFuc2Zvcm1lci1iYXNlZCBwcmUtdHJhaW5lZCBsYW5ndWFnZSBtb2RlbCB3aGljaCBoYXMgYXR0cmFjdGVkIGEgbG90IG9mIGF0dGVudGlvbiBpbiB0aGUgbmF0dXJhbCBsYW5ndWFnZSBwcm9jZXNzaW5nIChOTFApIGRvbWFpbiBkdWUgdG8gaXRzIHN0YXRlLW9mLXRoZS1hcnQgcGVyZm9ybWFuY2UgaW4gc2V2ZXJhbCBkb3duc3RyZWFtIHRhc2tzLiBUaGUgc3VjY2VzcyBvZiBHUFQgaXMgbW9zdGx5IGF0dHJpYnV0ZWQgdG8gaXRzIHByZS10cmFpbmluZyBvbiBodWdlIGFtb3VudCBvZiBkYXRhIGFuZCBpdHMgbGFyZ2UgbnVtYmVyIG9mIHBhcmFtZXRlcnMgKGZyb20gfjEwME0gdG8gYmlsbGlvbnMgb2YgcGFyYW1ldGVycykuIERlc3BpdGUgdGhlIHN1cGVyaW9yIHBlcmZvcm1hbmNlIG9mIEdQVCAoZXNwZWNpYWxseSBpbiBmZXctc2hvdCBvciB6ZXJvLXNob3Qgc2V0dXApLCB0aGlzIG92ZXJwYXJhbWV0ZXJpemVkIG5hdHVyZSBvZiBHUFQgY2FuIGJlIHZlcnkgcHJvaGliaXRpdmUgZm9yIGRlcGxveWluZyB0aGlzIG1vZGVsIG9uIGRldmljZXMgd2l0aCBsaW1pdGVkIGNvbXB1dGF0aW9uYWwgcG93ZXIgb3IgbWVtb3J5LiBUaGlzIHByb2JsZW0gY2FuIGJlIG1pdGlnYXRlZCB1c2luZyBtb2RlbCBjb21wcmVzc2lvbiB0ZWNobmlxdWVzOyBob3dldmVyLCBjb21wcmVzc2luZyBHUFQgbW9kZWxzIGhhcyBub3QgYmVlbiBpbnZlc3RpZ2F0ZWQgbXVjaCBpbiB0aGUgbGl0ZXJhdHVyZS4gSW4gdGhpcyB3b3JrLCB3ZSB1c2UgS3JvbmVja2VyIGRlY29tcG9zaXRpb24gdG8gY29tcHJlc3MgdGhlIGxpbmVhciBtYXBwaW5ncyBvZiB0aGUgR1BULTIyIG1vZGVsLiBPdXIgS3JvbmVja2VyIEdQVC0yIG1vZGVsIChLbkdQVDIpIGlzIGluaXRpYWxpemVkIGJhc2VkIG9uIHRoZSBLcm9uZWNrZXIgZGVjb21wb3NlZCB2ZXJzaW9uIG9mIHRoZSBHUFQtMiBtb2RlbCBhbmQgdGhlbiBpcyB1bmRlcmdvbmUgYSB2ZXJ5IGxpZ2h0IHByZS10cmFpbmluZyBvbiBvbmx5IGEgc21hbGwgcG9ydGlvbiBvZiB0aGUgdHJhaW5pbmcgZGF0YSB3aXRoIGludGVybWVkaWF0ZSBsYXllciBrbm93bGVkZ2UgZGlzdGlsbGF0aW9uIChJTEtEKS4gRmluYWxseSwgb3VyIEtuR1BUMiBpcyBmaW5lLXR1bmVkIG9uIGRvd24tc3RyZWFtIHRhc2tzIHVzaW5nIElMS0QgYXMgd2VsbC4gV2UgZXZhbHVhdGUgb3VyIG1vZGVsIG9uIGJvdGggbGFuZ3VhZ2UgbW9kZWxpbmcgYW5kIEdlbmVyYWwgTGFuZ3VhZ2UgVW5kZXJzdGFuZGluZyBFdmFsdWF0aW9uIGJlbmNobWFyayB0YXNrcyBhbmQgc2hvdyB0aGF0IHdpdGggbW9yZSBlZmZpY2llbnQgcHJlLXRyYWluaW5nIGFuZCBzaW1pbGFyIG51bWJlciBvZiBwYXJhbWV0ZXJzLCBvdXIgS25HUFQyIG91dHBlcmZvcm1zIHRoZSBleGlzdGluZyBEaXN0aWxHUFQyIG1vZGVsIHNpZ25pZmljYW50bHkuIiwxLjAsS25HUFQyLFVucmVsZWFzZWQsIkNoaW5hLENhbmFkYSIsR1BULTIgKDEyNE0pLDQuMjQ5NmUrMTcsNiBGTE9QIC8gcGFyYW1ldGVyIC8gdG9rZW4gKiA4MzAwMDAwMCBwYXJhbWV0ZXJzICogODUzMzMzMzMzIHRva2VucyA9IDQuMjQ5NmUrMTcgRkxPUCwsLDIwMjYtMDUtMjUgMTI6MTQ6MjUrMDA6MDAsLCxLbkdQVDIsLCwiSW5kdXN0cnksQWNhZGVtaWEiLCwsLCxVbnJlbGVhc2VkLCwsLCwsLCxPcGVyYXRpb24gY291bnRpbmcsLCwsLE5vCll1YW4gMS4wLExhbmd1YWdlLExhbmd1YWdlIG1vZGVsaW5nLEluc3B1ciwiU2hhb2h1YSBXdSwgWHVkb25nIFpoYW8sIFRvbmcgWXUsIFJvbmdndW8gWmhhbmcsIENob25nIFNoZW4sIEhvbmdsaSBMaXUsIEZlbmcgTGksIEhvbmcgWmh1LCBKaWFuZ2FuZyBMdW8sIExpYW5nIFh1LCBYdWFud2VpIFpoYW5nLCBKdW4gTGl1IiwyMDIxLTEwLTEyLFl1YW4gMS4wOiBMYXJnZS1TY2FsZSBQcmUtdHJhaW5lZCBMYW5ndWFnZSBNb2RlbCBpbiBaZXJvLVNob3QgYW5kIEZldy1TaG90IExlYXJuaW5nLGh0dHBzOi8vYXJ4aXYub3JnL2Ficy8yMTEwLjA0NzI1LDY5LjAsU09UQSBpbXByb3ZlbWVudCwiIiJUaGUgemVyby1zaG90IGF2ZXJhZ2Ugc2NvcmVzIG9mIGJvdGggTE0gYW5kIFBMTSBhcmUgc3VwZXJpb3IgdG8gdGhlIFNPVEEgb25lLiBPbiBDc2xkY3AsIFRuZXdzIGFuZCBJZmx5dGVrIHRhc2tzLCB3ZSBzdXJwYXNzIHRoZSB6ZXJvLXNob3QgU09UQSBieSBhIGxhcmdlIG1hcmdpbiIiIiwyNDU3MzAwMDAwMDAuMCwiVGFibGUgMjogUGFyYW1ldGVycyBvZiBZdWFuIG1vZGVscy4KIiJQYXJhbWV0ZXJzIChiaWxsaW9uKSIiIiwzLjUzODAwMDAwMDAwMDFlKzIzLCJUYWJsZSA5OiA0MDk1IHBldGFGTE9QUy1kYXlzIHdoaWNoIGVxdWFscyAzLjUzOCoxMF4yMyBGTE9QCgpodHRwczovL3d3dy53b2xmcmFtYWxwaGEuY29tL2lucHV0P2k9NDA5NStwZXRhRkxPUFMrKisxK2RheQoiLDE4MDAwMDAwMDAwMCwiIiJZdWFuIDEuMCB3YXMgdHJhaW5lZCBvbiBhIG5ldyBDaGluZXNlIGRhdGFzZXQgb2YgNVRCIGhpZ2gtcXVhbGl0eSB0ZXh0IHRoYXQgd2FzIGJ1aWx0IG9uIDg1MFRCIHJhdyBkYXRhIGZyb20gSW50ZXJuZXQuIiIKCjEgR0IgfiAxNjdNIHdvcmRzIGluIEVuZ2xpc2ggb3IgMzMzTSB3b3JkcyBpbiBDaGluZXNlLiBGb3IgYSBtaXhlZCBkYXRhc2V0IG9mIG1vc3RseSBDaGluZXNlLCA1VEIgbWF5IGJlIGVxdWl2YWxlbnQgdG8gYXJvdW5kIDFUIHdvcmRzLgoKVGFibGUgMjogMTgwQiB0cmFpbmluZyB0b2tlbnMiLCwsLFNlbGYtc3VwZXJ2aXNlZCBsZWFybmluZyxDb25maWRlbnQsIlJlY2VudCB3b3JrIGxpa2UgR1BULTMgaGFzIGRlbW9uc3RyYXRlZCBleGNlbGxlbnQgcGVyZm9ybWFuY2Ugb2YgWmVyby1TaG90IGFuZCBGZXctU2hvdCBsZWFybmluZyBvbiBtYW55IG5hdHVyYWwgbGFuZ3VhZ2UgcHJvY2Vzc2luZyAoTkxQKSB0YXNrcyBieSBzY2FsaW5nIHVwIG1vZGVsIHNpemUsIGRhdGFzZXQgc2l6ZSBhbmQgdGhlIGFtb3VudCBvZiBjb21wdXRhdGlvbi4gSG93ZXZlciwgdHJhaW5pbmcgYSBtb2RlbCBsaWtlIEdQVC0zIHJlcXVpcmVzIGh1Z2UgYW1vdW50IG9mIGNvbXB1dGF0aW9uYWwgcmVzb3VyY2VzIHdoaWNoIG1ha2VzIGl0IGNoYWxsZW5nZWFibGUgdG8gcmVzZWFyY2hlcnMuIEluIHRoaXMgd29yaywgd2UgcHJvcG9zZSBhIG1ldGhvZCB0aGF0IGluY29ycG9yYXRlcyBsYXJnZS1zY2FsZSBkaXN0cmlidXRlZCB0cmFpbmluZyBwZXJmb3JtYW5jZSBpbnRvIG1vZGVsIGFyY2hpdGVjdHVyZSBkZXNpZ24uIFdpdGggdGhpcyBtZXRob2QsIFl1YW4gMS4wLCB0aGUgY3VycmVudCBsYXJnZXN0IHNpbmdsZXRvbiBsYW5ndWFnZSBtb2RlbCB3aXRoIDI0NUIgcGFyYW1ldGVycywgYWNoaWV2ZXMgZXhjZWxsZW50IHBlcmZvcm1hbmNlIG9uIHRob3VzYW5kcyBHUFVzIGR1cmluZyB0cmFpbmluZywgYW5kIHRoZSBzdGF0ZS1vZi10aGUtYXJ0IHJlc3VsdHMgb24gTkxQIHRhc2tzLiBBIGRhdGEgcHJvY2Vzc2luZyBtZXRob2QgaXMgZGVzaWduZWQgdG8gZWZmaWNpZW50bHkgZmlsdGVyIG1hc3NpdmUgYW1vdW50IG9mIHJhdyBkYXRhLiBUaGUgY3VycmVudCBsYXJnZXN0IGhpZ2gtcXVhbGl0eSBDaGluZXNlIGNvcnB1cyB3aXRoIDVUQiBoaWdoIHF1YWxpdHkgdGV4dHMgaXMgYnVpbHQgYmFzZWQgb24gdGhpcyBtZXRob2QuIEluIGFkZGl0aW9uLCBhIGNhbGlicmF0aW9uIGFuZCBsYWJlbCBleHBhbnNpb24gbWV0aG9kIGlzIHByb3Bvc2VkIHRvIGltcHJvdmUgdGhlIFplcm8tU2hvdCBhbmQgRmV3LVNob3QgcGVyZm9ybWFuY2UsIGFuZCBzdGVhZHkgaW1wcm92ZW1lbnQgaXMgb2JzZXJ2ZWQgb24gdGhlIGFjY3VyYWN5IG9mIHZhcmlvdXMgdGFza3MuIFl1YW4gMS4wIHByZXNlbnRzIHN0cm9uZyBjYXBhY2l0eSBvZiBuYXR1cmFsIGxhbmd1YWdlIGdlbmVyYXRpb24sIGFuZCB0aGUgZ2VuZXJhdGVkIGFydGljbGVzIGFyZSBkaWZmaWN1bHQgdG8gZGlzdGluZ3Vpc2ggZnJvbSB0aGUgaHVtYW4td3JpdHRlbiBvbmVzLiIsLCxBUEkgYWNjZXNzLENoaW5hLCwsLDIxMjguMCwsMjAyNi0wNS0yNSAxMjoxNDoyNiswMDowMCwsLCw2ODgxMjgwLjAsIlRhYmxlIDIuIEJhdGNoIHNpemUgMzM2MCwgc2VxdWVuY2UgbGVuZ3RoIDIwNDguIDMzNjAqMjA0OCA9IDY4ODEyODAiLEluZHVzdHJ5LCwsLCxVbnJlbGVhc2VkLGh0dHBzOi8vZ2l0aHViLmNvbS9TaGF3bi1JRUlUU3lzdGVtcy9ZdWFuLTEuMCxUcnVlLDU5MTY2NC41Nzk4NzA4MjkyLCIiIlRoZSBZdWFuIG1vZGVscyBhcmUgdHJhaW5lZCBvbiBhIGNsdXN0ZXIgd2l0aCAyMTI4IEdQVXMuIEEgc3RhYmxlIHJlYWwgcGVyZm9ybWFuY2Ugb2YgNDUlIG9mIHRoZSB0aGVvcmV0aWNhbCBwZWFrIHBlcmZvcm1hbmNlIGlzIGFjaGlldmVkIG9uIHRoaXMgY2x1c3Rlci4iIgoKSEZVID0gMC40NTAwIixGUDE2LFRydWUsLFJlcG9ydGVkLCwsLDAuNDUsTm8KVE9NRSxMYW5ndWFnZSxRdWVzdGlvbiBhbnN3ZXJpbmcsIlVuaXZlcnNpdHkgb2YgU291dGhlcm4gQ2FsaWZvcm5pYSxHb29nbGUiLCJNaWNoaWVsIGRlIEpvbmcsIFl1cnkgWmVtbHlhbnNraXksIE5pY2hvbGFzIEZpdHpHZXJhbGQsIEZlaSBTaGEsIFdpbGxpYW0gQ29oZW4iLDIwMjEtMTAtMTIsTWVudGlvbiBNZW1vcnk6IGluY29ycG9yYXRpbmcgdGV4dHVhbCBrbm93bGVkZ2UgaW50byBUcmFuc2Zvcm1lcnMgdGhyb3VnaCBlbnRpdHkgbWVudGlvbiBhdHRlbnRpb24saHR0cHM6Ly9hcnhpdi5vcmcvYWJzLzIxMTAuMDYxNzZ2Miw1NS4wLCwsMjIwMDAwMDAwLjAsMjIwTSBmcm9tIFRhYmxlIDEgZW50cnkgZm9yIFRPTUUsMS4wMzgwOTAyNGUrMjEsIldlIGhhdmUgaW5mb3JtYXRpb24gYWJvdXQgaGFyZHdhcmUgIiJBbGwgbW9kZWxzIGFyZSBwcmUtdHJhaW5lZCBvbiAxMjggVFBVcyB1c2luZyBBZGFtVyBvcHRpbWl6ZXIgKExvc2hjaGlsb3YmIEh1dHRlciwgMjAxOSkgd2l0aCBsZWFybmluZyByYXRlIDFlLTQgYW5kIGJhdGNoIHNpemUgb2YgNDA5Ni4iIiwgYnV0IG5vIGluZm9ybWF0aW9uIGFib3V0IHRyYWluaW5nIHRpbWUgYW5kIGV4YWN0IG1vZGVsIG9mIFRQVXMuCgpUaGVyZSBpcyBpbmZvcm1hdGlvbiBhYm91dCB0cmFpbmluZyAxLjVNIHN0ZXBzIHdpdGggYmF0Y2ggc2l6ZSA0MDk2ICogMTI4IGNpdGF0aW9uIGZyb20gYXBwZW5kaXggQToKIiJUaGUgTWVudGlvbiBFbmNvZGVyIGFuZCBCQVRDSC1UT01FIGFyZSBwcmUtdHJhaW5lZApmb3IgMSBtaWxsaW9uIHN0ZXBzIHdpdGggNTBrIHdhcm11cCBzdGVwcywgYW5kIFRPTUUgaXMgdHJhaW5lZCBmb3IgNTAwayBhZGRpdGlvbmFsIHN0ZXBzIHdpdGggMjVrIHdhcm11cCBzdGVwcyBhZnRlciBpbml0aWFsaXphdGlvbiBmcm9tIEJBVENILVRPTUUuIiIKCkl0IHNlZW1zIGxpa2UgNk5EIGlzIGFwcHJvcHJpYXRlLCBzaW5jZSBhbGwgY29tcG9uZW50cyBhcmUgZGVuc2UgdHJhbnNmb3JtZXJzLiBJbiB0aGlzIGNhc2UsIGNvbXB1dGUgaXM6CjYgKiAxLjVNIChzdGVwcykgKiA0MDk2IChiYXRjaCBzaXplKSAqIDEyOCAoc2VxIGxlbikgKiAyMjBNIChwYXJhbWV0ZXJzKSA9IDEuMDM4ZTIxIiwsIlBlciBXaWtpcGVkaWEsIHRoZSBzaXRlIGhhZCAzLjc1NUIgd29yZHMgYXMgb2YgdGhlIG1vc3QgcmVjZW50IGNoZWNrcG9pbnQgcHJpb3IgdG8gdGhlIHBhcGVyJ3MgcHVibGljYXRpb246IGh0dHBzOi8vZW4ud2lraXBlZGlhLm9yZy93aWtpL1dpa2lwZWRpYTpTaXplX29mX1dpa2lwZWRpYSNZZWFybHlfc3RhdGlzdGljcwozLjc1NUIgKiA0LzMgPSA1QiB0b2tlbnMiLCwsLCxMaWtlbHksIk5hdHVyYWwgbGFuZ3VhZ2UgdW5kZXJzdGFuZGluZyB0YXNrcyBzdWNoIGFzIG9wZW4tZG9tYWluIHF1ZXN0aW9uIGFuc3dlcmluZyBvZnRlbiByZXF1aXJlIHJldHJpZXZpbmcgYW5kIGFzc2ltaWxhdGluZyBmYWN0dWFsIGluZm9ybWF0aW9uIGZyb20gbXVsdGlwbGUgc291cmNlcy4gV2UgcHJvcG9zZSB0byBhZGRyZXNzIHRoaXMgcHJvYmxlbSBieSBpbnRlZ3JhdGluZyBhIHNlbWktcGFyYW1ldHJpYyByZXByZXNlbnRhdGlvbiBvZiBhIGxhcmdlIHRleHQgY29ycHVzIGludG8gYSBUcmFuc2Zvcm1lciBtb2RlbCBhcyBhIHNvdXJjZSBvZiBmYWN0dWFsIGtub3dsZWRnZS4gU3BlY2lmaWNhbGx5LCBvdXIgbWV0aG9kIHJlcHJlc2VudHMga25vd2xlZGdlIHdpdGggYG1lbnRpb24gbWVtb3J5JywgYSB0YWJsZSBvZiBkZW5zZSB2ZWN0b3IgcmVwcmVzZW50YXRpb25zIG9mIGV2ZXJ5IGVudGl0eSBtZW50aW9uIGluIGEgY29ycHVzLiBUaGUgcHJvcG9zZWQgbW9kZWwgLSBUT01FIC0gaXMgYSBUcmFuc2Zvcm1lciB0aGF0IGFjY2Vzc2VzIHRoZSBpbmZvcm1hdGlvbiB0aHJvdWdoIGludGVybmFsIG1lbW9yeSBsYXllcnMgaW4gd2hpY2ggZWFjaCBlbnRpdHkgbWVudGlvbiBpbiB0aGUgaW5wdXQgcGFzc2FnZSBhdHRlbmRzIHRvIHRoZSBtZW50aW9uIG1lbW9yeS4gVGhpcyBhcHByb2FjaCBlbmFibGVzIHN5bnRoZXNpcyBvZiBhbmQgcmVhc29uaW5nIG92ZXIgbWFueSBkaXNwYXJhdGUgc291cmNlcyBvZiBpbmZvcm1hdGlvbiB3aXRoaW4gYSBzaW5nbGUgVHJhbnNmb3JtZXIgbW9kZWwuIEluIGV4cGVyaW1lbnRzIHVzaW5nIGEgbWVtb3J5IG9mIDE1MCBtaWxsaW9uIFdpa2lwZWRpYSBtZW50aW9ucywgVE9NRSBhY2hpZXZlcyBzdHJvbmcgcGVyZm9ybWFuY2Ugb24gc2V2ZXJhbCBvcGVuLWRvbWFpbiBrbm93bGVkZ2UtaW50ZW5zaXZlIHRhc2tzLCBpbmNsdWRpbmcgdGhlIGNsYWltIHZlcmlmaWNhdGlvbiBiZW5jaG1hcmtzIEhvVmVyIGFuZCBGRVZFUiBhbmQgc2V2ZXJhbCBlbnRpdHktYmFzZWQgUUEgYmVuY2htYXJrcy4gV2UgYWxzbyBzaG93IHRoYXQgdGhlIG1vZGVsIGxlYXJucyB0byBhdHRlbmQgdG8gaW5mb3JtYXRpdmUgbWVudGlvbnMgd2l0aG91dCBhbnkgZGlyZWN0IHN1cGVydmlzaW9uLiBGaW5hbGx5IHdlIGRlbW9uc3RyYXRlIHRoYXQgdGhlIG1vZGVsIGNhbiBnZW5lcmFsaXplIHRvIG5ldyB1bnNlZW4gZW50aXRpZXMgYnkgdXBkYXRpbmcgdGhlIG1lbW9yeSB3aXRob3V0IHJldHJhaW5pbmcuICIsMTU3LjI4NjQsLFVucmVsZWFzZWQsIlVuaXRlZCBTdGF0ZXMgb2YgQW1lcmljYSxVbml0ZWQgU3RhdGVzIG9mIEFtZXJpY2EiLCwsLCwsMjAyNi0wNS0yNSAxMjoxNDoyNiswMDowMCwsLCw1MjQyODguMCwiIiJBbGwgbW9kZWxzIGFyZSBwcmUtdHJhaW5lZCBvbiBbLi4uXSBiYXRjaCBzaXplIG9mIDQwOTYuIEVhY2ggcGFzc2FnZSBpbiB0aGUgYmF0Y2ggaGFzIGxlbmd0aCBUID0gMTI4LCBleGNsdWRpbmcgZW50aXR5IHRva2Vucy4iIiIsIkFjYWRlbWlhLEluZHVzdHJ5IiwsLCwsT3BlbiBzb3VyY2UsIkFwYWNoZSAyLjAgKHJlcG8gbGljZW5zZSkKaHR0cHM6Ly9naXRodWIuY29tL2dvb2dsZS1yZXNlYXJjaC9sYW5ndWFnZS90cmVlL21hc3Rl</x:v>
      </x:c>
    </x:row>
    <x:row r="223" ht="18" customHeight="1">
      <x:c r="A223" s="17" t="n">
        <x:v>218</x:v>
      </x:c>
      <x:c r="B223" s="17" t="n">
        <x:v>309</x:v>
      </x:c>
      <x:c r="C223" s="94" t="str">
        <x:v>ci9sYW5ndWFnZS9tZW50aW9ubWVtb3J5IiwsLCxGUDMyLCwsT3BlcmF0aW9uIGNvdW50aW5nLCwsLCxObwpNZWdhdHJvbi1UdXJpbmcgTkxHIDUzMEIsTGFuZ3VhZ2UsIkxhbmd1YWdlIG1vZGVsaW5nLExhbmd1YWdlIG1vZGVsaW5nL2dlbmVyYXRpb24sUXVlc3Rpb24gYW5zd2VyaW5nIiwiTWljcm9zb2Z0LE5WSURJQSIsIlNoYWRlbiBTbWl0aCwgTW9zdG9mYSBQYXR3YXJ5LCBCcmFuZG9uIE5vcmljaywgUGF0cmljayBMZUdyZXNsZXksIFNhbXlhbSBSYWpiaGFuZGFyaSwgSmFyZWQgQ2FzcGVyLCBaaHVuIExpdSwgU2hyaW1haSBQcmFiaHVtb3llLCBHZW9yZ2UgWmVydmVhcywgVmlqYXkgS29ydGhpa2FudGksIEVsdG9uIFpoYW5nLCBSZXdvbiBDaGlsZCwgUmV6YSBZYXpkYW5pIEFtaW5hYmFkaSwgSnVsaWUgQmVybmF1ZXIsIFhpYSBTb25nLCBNb2hhbW1hZCBTaG9leWJpLCBZdXhpb25nIEhlLCBNaWNoYWVsIEhvdXN0b24sIFNhdXJhYmggVGl3YXJ5LCBCcnlhbiBDYXRhbnphcm8iLDIwMjEtMTAtMTEsIlVzaW5nIERlZXBTcGVlZCBhbmQgTWVnYXRyb24gdG8gVHJhaW4gTWVnYXRyb24tVHVyaW5nIE5MRyA1MzBCLCBBIExhcmdlLVNjYWxlIEdlbmVyYXRpdmUgTGFuZ3VhZ2UgTW9kZWwiLGh0dHBzOi8vYXJ4aXYub3JnL2Ficy8yMjAxLjExOTkwLDg0Ny4wLCJTT1RBIGltcHJvdmVtZW50LFRyYWluaW5nIGNvc3QiLCJUaGUgMTA1LWxheWVyLCB0cmFuc2Zvcm1lci1iYXNlZCBNVC1OTEcgaW1wcm92ZWQgdXBvbiB0aGUgcHJpb3Igc3RhdGUtb2YtdGhlLWFydCBtb2RlbHMgaW4gemVyby0sIG9uZS0sIGFuZCBmZXctc2hvdCBzZXR0aW5ncyIsNTMwMDAwMDAwMDAwLjAsLDguNTg2ZSsyMywiaHR0cHM6Ly93d3cubGVzc3dyb25nLmNvbS9wb3N0cy9iR3VNcnpoSmRFTkNvOEJ4WC9udmlkaWEtYW5kLW1pY3Jvc29mdC1yZWxlYXNlcy01MzBiLXBhcmFtZXRlci10cmFuc2Zvcm1lcj9jb21tZW50SWQ9SFNKU05zcEtwOTR0RmNTQ3gKCnNvdXJjZTogaHR0cHM6Ly9sYWlyLmxpZ2h0b24uYWkvYWtyb25vbWljb24vCjk5MzggUEYtZGF5cyAqIDM2MDAgKiAyNCAqIDEwXjE1ICA9IDguNTg2NDMyZSsyMwoKNk5EIGVzdGltYXRlOiA2ICogNTMwQiAqIDI3MEIgPSA4LjU4NjAwMGUrMjMiLDI3MDAwMDAwMDAwMCwiIiJPdXIgdHJhaW5pbmcgZGF0YXNldCBjb25zaXN0cyBvZiAzMzkgYmlsbGlvbiB0b2tlbnMgYW5kIHdlCnRyYWluZWQgTVQtTkxHIG9uIDI3MCBiaWxsaW9ucyB0b2tlbnMgYnkgYmxlbmRpbmcgdGhlIDE1IHRyYWluaW5nIGRhdGFzZXRzIGFzIGRlc2NyaWJlZCBhYm92ZS4gV2UgYWxzbyBzZXQgYXNpZGUgMiUgb2Ygb3VyIGRhdGEgZm9yIHZhbGlkYXRpb24uIiIKCjEgdG9rZW4gfiAwLjc1IHdvcmRzIiw3NzAuMCwiVG90YWwgY29tcHV0ZSB3YXMgMS4xNyoxMF4yNCBGTE9QLgpUaGV5IGRvbid0IGRpcmVjdGx5IHJlcG9ydCB0aGUgdXRpbGl6YXRpb24gYW5kIHRyYWluaW5nIHNwZWVkIHdoZW4gdXNpbmcgdGhlIGZ1bGwgU2VsZW5lIHN1cGVyY29tcHV0ZXIgd2l0aCA1NjAgREdYICogOCBBMTAwL0RHWCA9IDQ0ODAgR1BVcy4gU2VlIHNlY3Rpb24gMi4zIEhhcmR3YXJlIFNldHVwLgoKQXQgMjgwIERHWCwgdGhlIHV0aWxpemF0aW9uIGlzIDEyNi8zMTIgPSA0MCUgYW5kIGEgYmF0Y2ggdGFrZXMgNjAgc2Vjb25kczsgYXQgMzUwLCBpdCBpcyAzOSUgZm9yIDUwIHNlY29uZHM7IGF0IDQyMCwgaXQgaXMgMzYlIGZvciA0NCBzZWNvbmRzLgoKVGhlIG92ZXJhbGwgdXRpbGl6YXRpb24gd2FzIDMwLjIlIGFuZCB0aGUgZnVsbCBjbHVzdGVyIGhhcyA1NjAgREdYLiBEaXZpZGluZyB0aGUgdG90YWwgY29tcHV0ZSBieSB0aGUgdG90YWwgcGVyZm9ybWFuY2Ugb2YgNDQ4MCBBMTAwIGF0IDMwLjIlIHV0aWxpemF0aW9uIGdpdmVzIDc3MCBob3Vycy4iLE5WSURJQSBBMTAwIFNYTTQgODAgR0IsU2VsZi1zdXBlcnZpc2VkIGxlYXJuaW5nLENvbmZpZGVudCwiUHJldHJhaW5lZCBnZW5lcmFsLXB1cnBvc2UgbGFuZ3VhZ2UgbW9kZWxzIGNhbiBhY2hpZXZlIHN0YXRlLW9mLXRoZS1hcnQgYWNjdXJhY2llcyBpbiB2YXJpb3VzIG5hdHVyYWwgbGFuZ3VhZ2UgcHJvY2Vzc2luZyBkb21haW5zIGJ5IGFkYXB0aW5nIHRvIGRvd25zdHJlYW0gdGFza3MgdmlhIHplcm8tc2hvdCwgZmV3LXNob3QgYW5kIGZpbmUtdHVuaW5nIHRlY2huaXF1ZXMuIEJlY2F1c2Ugb2YgdGhlaXIgc3VjY2VzcywgdGhlIHNpemUgb2YgdGhlc2UgbW9kZWxzIGhhcyBpbmNyZWFzZWQgcmFwaWRseSwgcmVxdWlyaW5nIGhpZ2gtcGVyZm9ybWFuY2UgaGFyZHdhcmUsIHNvZnR3YXJlLCBhbmQgYWxnb3JpdGhtaWMgdGVjaG5pcXVlcyB0byBlbmFibGUgdHJhaW5pbmcgc3VjaCBsYXJnZSBtb2RlbHMuIEFzIHRoZSByZXN1bHQgb2YgYSBqb2ludCBlZmZvcnQgYmV0d2VlbiBNaWNyb3NvZnQgYW5kIE5WSURJQSwgd2UgcHJlc2VudCBkZXRhaWxzIG9uIHRoZSB0cmFpbmluZyBvZiB0aGUgbGFyZ2VzdCBtb25vbGl0aGljIHRyYW5zZm9ybWVyIGJhc2VkIGxhbmd1YWdlIG1vZGVsLCBNZWdhdHJvbi1UdXJpbmcgTkxHIDUzMEIgKE1ULU5MRyksIHdpdGggNTMwIGJpbGxpb24gcGFyYW1ldGVycy4gSW4gdGhpcyBwYXBlciwgd2UgZmlyc3QgZm9jdXMgb24gdGhlIGluZnJhc3RydWN0dXJlIGFzIHdlbGwgYXMgdGhlIDNEIHBhcmFsbGVsaXNtIG1ldGhvZG9sb2d5IHVzZWQgdG8gdHJhaW4gdGhpcyBtb2RlbCB1c2luZyBEZWVwU3BlZWQgYW5kIE1lZ2F0cm9uLiBOZXh0LCB3ZSBkZXRhaWwgdGhlIHRyYWluaW5nIHByb2Nlc3MsIHRoZSBkZXNpZ24gb2Ygb3VyIHRyYWluaW5nIGNvcnB1cywgYW5kIG91ciBkYXRhIGN1cmF0aW9uIHRlY2huaXF1ZXMsIHdoaWNoIHdlIGJlbGlldmUgaXMgYSBrZXkgaW5ncmVkaWVudCB0byB0aGUgc3VjY2VzcyBvZiB0aGUgbW9kZWwuIEZpbmFsbHksIHdlIGRpc2N1c3MgdmFyaW91cyBldmFsdWF0aW9uIHJlc3VsdHMsIGFzIHdlbGwgYXMgb3RoZXIgaW50ZXJlc3Rpbmcgb2JzZXJ2YXRpb25zIGFuZCBuZXcgcHJvcGVydGllcyBleGhpYml0ZWQgYnkgTVQtTkxHLiBXZSBkZW1vbnN0cmF0ZSB0aGF0IE1ULU5MRyBhY2hpZXZlcyBzdXBlcmlvciB6ZXJvLSwgb25lLSwgYW5kIGZldy1zaG90IGxlYXJuaW5nIGFjY3VyYWNpZXMgb24gc2V2ZXJhbCBOTFAgYmVuY2htYXJrcyBhbmQgZXN0YWJsaXNoZXMgbmV3IHN0YXRlLW9mLXRoZS1hcnQgcmVzdWx0cy4gV2UgYmVsaWV2ZSB0aGF0IG91ciBjb250cmlidXRpb25zIHdpbGwgaGVscCBmdXJ0aGVyIHRoZSBkZXZlbG9wbWVudCBvZiBsYXJnZS1zY2FsZSB0cmFpbmluZyBpbmZyYXN0cnVjdHVyZXMsIGxhcmdlLXNjYWxlIGxhbmd1YWdlIG1vZGVscywgYW5kIG5hdHVyYWwgbGFuZ3VhZ2UgZ2VuZXJhdGlvbnMuIiwsLFVucmVsZWFzZWQsIlVuaXRlZCBTdGF0ZXMgb2YgQW1lcmljYSxVbml0ZWQgU3RhdGVzIG9mIEFtZXJpY2EiLCwsLDQ0ODAuMCwsMjAyNi0wNS0yNSAxMjoxNDoyNSswMDowMCwsLCwzOTMyMTYwLjAsIiIiVGhlIHNlcXVlbmNlIGxlbmd0aCBpcyAyMDQ4IGFuZCB0aGUgZ2xvYmFsIGJhdGNoIHNpemUgaXMgMTkyMC4gV2UgdXNlZCA4LXdheSB0ZW5zb3IgYW5kIDM1LXdheSBwaXBlbGluZSBwYXJhbGxlbGlzbS4gVGhlIGxlYXJuaW5nIHJhdGUgaXMgNS4wZSDiiJI1IC4gV2UgdXNlZCBvbmUgYmlsbGlvbiB0b2tlbnMgZm9yIGxpbmVhciBsZWFybmluZyByYXRlIHdhcm11cC4gV2UgdXNlZCBjb3NpbmUgZGVjYXkgZm9yIHRoZSBsZWFybmluZyByYXRlIHRhcmdldGluZyB0byByZWFjaCAxMCUgb2YgaXRzIHZhbHVlIG92ZXIgMzQwIGJpbGxpb24gdG9rZW5zLiBPdmVyIHRoZSBmaXJzdCAxMiBiaWxsaW9uIHRva2Vucywgd2Ugc3RhcnRlZCBhdCBhIGJhdGNoIHNpemUgb2YgMzIgYW5kIGdyYWR1YWxseSBpbmNyZWFzZWQgdGhlIGJhdGNoIHNpemUgaW4gaW5jcmVtZW50cyBvZiAzMiwgdW50aWwgd2UgcmVhY2ggdGhlIGZpbmFsIGJhdGNoIHNpemUgb2YgMTkyMCIiIAoKRmluYWwgYmF0Y2ggc2l6ZSBpcyAxOTIwICogMjA0OCA9IDM5MzIxNjAiLCJJbmR1c3RyeSxJbmR1c3RyeSIsVHJ1ZSwsLDM0NDk2MDAuMCxVbnJlbGVhc2VkLCxUcnVlLDM4NDg1MDUuNjI1NjQ3MTczMywiVGhleSBkb24ndCBkaXJlY3RseSByZXBvcnQgdGhlIHV0aWxpemF0aW9uIGFuZCB0cmFpbmluZyBzcGVlZCB3aGVuIHVzaW5nIHRoZSBmdWxsIFNlbGVuZSBzdXBlcmNvbXB1dGVyIHdpdGggNTYwIERHWCAqIDggQTEwMC9ER1ggPSA0NDgwIEdQVXMuIFNlZSBzZWN0aW9uIDIuMyBIYXJkd2FyZSBTZXR1cC4KCkF0IDI4MCBER1gsIHRoZSB1dGlsaXphdGlvbiBpcyAxMjYvMzEyID0gNDAlIGFuZCBhIGJhdGNoIHRha2VzIDYwIHNlY29uZHM7IGF0IDM1MCwgaXQgaXMgMzklIGZvciA1MCBzZWNvbmRzOyBhdCA0MjAsIGl0IGlzIDM2JSBmb3IgNDQgc2Vjb25kcy4KClRoZSBvdmVyYWxsIHV0aWxpemF0aW9uIHdhcyAzMC4yJSBhbmQgdGhlIGZ1bGwgY2x1c3RlciBoYXMgNTYwIERHWC4gCgpIRlUgPSAwLjMwMjAKIixCRjE2LFRydWUsMzYxNTY1OC44Njg2Mzk4MzgsVGhpcmQtcGFydHkgZXN0aW1hdGlvbiwsLCwwLjMwMixObwpNNi0xMFQsIk11bHRpbW9kYWwsTGFuZ3VhZ2UsVmlzaW9uIixMYW5ndWFnZSBtb2RlbGluZy9nZW5lcmF0aW9uLEFsaWJhYmEsIkp1bnlhbmcgTGluLCBBbiBZYW5nLCBKaW56ZSBCYWksIENoYW5nIFpob3UsIExlIEppYW5nLCBYaWFueWFuIEppYSwgQW5nIFdhbmcsIEppZSBaaGFuZywgWW9uZyBMaSwgV2VpIExpbiwgSmluZ3JlbiBaaG91LCBIb25neGlhIFlhbmciLDIwMjEtMTAtMDgsTTYtMTBUOiBBIFNoYXJpbmctRGVsaW5raW5nIFBhcmFkaWdtIGZvciBFZmZpY2llbnQgTXVsdGktVHJpbGxpb24gUGFyYW1ldGVyIFByZXRyYWluaW5nLGh0dHBzOi8vYXJ4aXYub3JnL2Ficy8yMTEwLjAzODg4LDQ3LjAsLCwxMDAwMDAwMDAwMDAwMC4wLCIiIldlIGRlbW9uc3RyYXRlIGEgcHJhY3RpY2Ugb2YgcHJldHJhaW5pbmcgdW5wcmVjZWRlbnRlZCAxMC10cmlsbGlvbi1wYXJhbWV0ZXIgbW9kZWwsIGFuIG9yZGVyIG9mIG1hZ25pdHVkZSBsYXJnZXIgdGhhbiB0aGUgc3RhdGUtb2YtdGhlLWFydCwgb24gc29sZWx5IDUxMiBHUFVzIHdpdGhpbiAxMCBkYXlzIiIiLDUuNTNlKzIxLCI1MTIgR1BVcyBpbiAxMCBkYXlzIC0gdXNpbmcgTlZJRElBIFYxMDAgR1BVcwoKVXNpbmcgdGhlIE5WSURJQSBWMTAwIFNwZWNpZmljYXRpb25zIHRoaXMgd29ya3Mgb3V0IHRvIGJlOiAKMC4zMCAqIDEyNUUxMiAqIDUxMiAqIDEwICogODY0MDAgPSAxLjY2RTIyCgooQXNzdW1pbmcgMzAlIHV0aWxpc2F0aW9uLCBhbmQgMTI1IFRGTE9QUykiLCwiIiJXZSBjb25kdWN0IGV4cGVyaW1lbnRzIGZvciBwcmV0cmFpbmluZyBhbmQgZmluZXR1bmluZyB0byBhbmFseXplIG1vZGVsIGNvbXBldGVuY2UgaW4gdXBzdHJlYW0gYW5kCmRvd25zdHJlYW0gdGFza3MuIEZvbGxvd2luZyB0aGUgY2xhc3NpY2FsIGRhdGEgc2V0dXAgZm9yIHByZXRyYWluaW5nIGFuZCBmaW5ldHVuaW5nLCB3ZSBwcmV0cmFpbiB0aGUgbW9kZWwgb24gQm9va0NvcnB1cyBbNTJdIGFuZCBFbmdsaXNoIFdpa2lwZWRpYSBbOV0sIHdoaWNoIGFyZSBjb3Jwb3JhIHdpdGggYXJvdW5kIDE2R0Igb2YgcGxhaW4KdGV4dHMuIiIKCkkgdXNlZCBodHRwOi8vZXh0cmFjb252ZXJzaW9uLmNvbS9kYXRhLXN0b3JhZ2UvZ2lnYWJpdHMvZ2lnYWJpdHMtdG8td29yZHMuaHRtbCBmb3IgdGhlIGNvbnZlcnNpb24gdG8gbnVtYmVyIG9mIHdvcmRzIiwsNTEyIEdQVXMgKiAxMCBkYXlzICogMjQgaC9kYXksLFNlbGYtc3VwZXJ2aXNlZCBsZWFybmluZyxDb25maWRlbnQsIlJlY2VudCBleHBlZGl0aW91cyBkZXZlbG9wbWVudHMgaW4gZGVlcCBsZWFybmluZyBhbGdvcml0aG1zLCBkaXN0cmlidXRlZCB0cmFpbmluZywgYW5kIGV2ZW4gaGFyZHdhcmUgZGVzaWduIGZvciBsYXJnZSBtb2RlbHMgaGF2ZSBlbmFibGVkIHRyYWluaW5nIGV4dHJlbWUtc2NhbGUgbW9kZWxzLCBzYXkgR1BULTMgYW5kIFN3aXRjaCBUcmFuc2Zvcm1lciBwb3NzZXNzaW5nIGh1bmRyZWRzIG9mIGJpbGxpb25zIG9yIGV2ZW4gdHJpbGxpb25zIG9mIHBhcmFtZXRlcnMuIEhvd2V2ZXIsIHVuZGVyIGxpbWl0ZWQgcmVzb3VyY2VzLCBleHRyZW1lLXNjYWxlIG1vZGVsIHRyYWluaW5nIHRoYXQgcmVxdWlyZXMgZW5vcm1vdXMgYW1vdW50cyBvZiBjb21wdXRlcyBhbmQgbWVtb3J5IGZvb3RwcmludCBzdWZmZXJzIGZyb20gZnJ1c3RyYXRpbmdseSBsb3cgZWZmaWNpZW5jeSBpbiBtb2RlbCBjb252ZXJnZW5jZS4gSW4gdGhpcyBwYXBlciwgd2UgcHJvcG9zZSBhIHNpbXBsZSB0cmFpbmluZyBzdHJhdGVneSBjYWxsZWQgIiJQc2V1ZG8tdG8tUmVhbCIiIGZvciBoaWdoLW1lbW9yeS1mb290cHJpbnQtcmVxdWlyZWQgbGFyZ2UgbW9kZWxzLiBQc2V1ZG8tdG8tUmVhbCBpcyBjb21wYXRpYmxlIHdpdGggbGFyZ2UgbW9kZWxzIHdpdGggYXJjaGl0ZWN0dXJlIG9mIHNlcXVlbnRpYWwgbGF5ZXJzLiBXZSBkZW1vbnN0cmF0ZSBhIHByYWN0aWNlIG9mIHByZXRyYWluaW5nIHVucHJlY2VkZW50ZWQgMTAtdHJpbGxpb24tcGFyYW1ldGVyIG1vZGVsLCBhbiBvcmRlciBvZiBtYWduaXR1ZGUgbGFyZ2VyIHRoYW4gdGhlIHN0YXRlLW9mLXRoZS1hcnQsIG9uIHNvbGVseSA1MTIgR1BVcyB3aXRoaW4gMTAgZGF5cy4gQmVzaWRlcyBkZW1vbnN0cmF0aW5nIHRoZSBhcHBsaWNhdGlvbiBvZiBQc2V1ZG8tdG8tUmVhbCwgd2UgYWxzbyBwcm92aWRlIGEgdGVjaG5pcXVlLCBHcmFudWxhciBDUFUgb2ZmbG9hZGluZywgdG8gbWFuYWdlIENQVSBtZW1vcnkgZm9yIHRyYWluaW5nIGxhcmdlIG1vZGVsIGFuZCBtYWludGFpbiBoaWdoIEdQVSB1dGlsaXRpZXMuIEZhc3QgdHJhaW5pbmcgb2YgZXh0cmVtZS1zY2FsZSBtb2RlbHMgb24gYSBkZWNlbnQgYW1vdW50IG9mIHJlc291cmNlcyBjYW4gYnJpbmcgbXVjaCBzbWFsbGVyIGNhcmJvbiBmb290cHJpbnQgYW5kIGNvbnRyaWJ1dGUgdG8gZ3JlZW5lciBBSS4iLCwsVW5yZWxlYXNlZCxDaGluYSwsLCwsLDIwMjUtMTEtMjggMTE6NTM6NDQrMDA6MDAsLCwsLCxJbmR1c3RyeSwsLCwsVW5yZWxlYXNlZCwiIiJUaGlzIHdvcmsgaXMgZ2VuZXJhbGx5IHJlcHJvZHVjaWJsZS4gRm9sbG93aW5nIHRoZSBkZXNjcmlwdGlvbiBpbiBTZWN0aW9uIDMsIHJlc2VhcmNoZXJzIGNhbiBlYXNpbHkgaW1wbGVtZW50IHRoZSB0cmFpbmluZyBzdHJhdGVneSBvbiB0aGUgY29kZWJhc2VzIGZvciBwcmV0cmFpbmluZywgaW5jbHVkaW5nIEh1Z2dpbmdmYWNlIFRyYW5zZm9ybWVyIDEsIEZhaXJzZXEgMi4iIiIsLCwsLCwsSGFyZHdhcmUsLCwsLE5vCkFscGhhRm9sZC1NdWx0aW1lcixCaW9sb2d5LCJQcm90ZWluIGZvbGRpbmcgcHJlZGljdGlvbixQcm90ZWlucyIsIkdvb2dsZSBEZWVwTWluZCxEZWVwTWluZCIsIlJpY2hhcmQgRXZhbnMsIE1pY2hhZWwgT+KAmU5laWxsLCBBbGV4YW5kZXIgUHJpdHplbCwgTmF0YXNoYSBBbnRyb3BvdmEsIEFuZHJldyBTZW5pb3IsIFRpbSBHcmVlbiwgQXVndXN0aW4gxb3DrWRlaywgUnVzcyBCYXRlcywgU2FtIEJsYWNrd2VsbCwgSmFzb24gWWltLCBPbGFmIFJvbm5lYmVyZ2VyLCBTZWJhc3RpYW4gQm9kZW5zdGVpbiwgTWljaGFsIFppZWxpbnNraSwgQWxleCBCcmlkZ2xhbmQsIEFubmEgUG90YXBlbmtvLCBBbmRyZXcgQ293aWUsIEthdGhyeW4gVHVueWFzdXZ1bmFrb29sLCBSaXNodWIgSmFpbiwgRWxsZW4gQ2xhbmN5LCBQdXNobWVldCBLb2hsaSwgSm9obiBKdW1wZXIgYW5kIERlbWlzIEhhc3NhYmlzIiwyMDIxLTEwLTA0LFByb3RlaW4gY29tcGxleCBwcmVkaWN0aW9uIHdpdGggQWxwaGFGb2xkLU11bHRpbWVyLGh0dHBzOi8vd3d3LmJpb3J4aXYub3JnL2NvbnRlbnQvMTAuMTEwMS8yMDIxLjEwLjA0LjQ2MzAzNHYxLDI2OTQuMCwiSGlnaGx5IGNpdGVkLFNPVEEgaW1wcm92ZW1lbnQiLCIiIk9uIGEgYmVuY2htYXJrIGRhdGFzZXQgb2YgMTcgaGV0ZXJvZGltZXIgcHJvdGVpbnMgd2l0aG91dCB0ZW1wbGF0ZXMgKGludHJvZHVjZWQgaW4gWzJdKSB3ZSBhY2hpZXZlIGF0IGxlYXN0IG1lZGl1bSBhY2N1cmFjeSAoRG9ja1EgWzNdIOKJpSAwLjQ5KSBvbiAxNCB0YXJnZXRzIGFuZCBoaWdoIGFjY3VyYWN5IChEb2NrUSDiiaUgMC44KSBvbiA2IHRhcmdldHMsIGNvbXBhcmVkIHRvIDkgdGFyZ2V0cyBvZiBhdCBsZWFzdCBtZWRpdW0gYWNjdXJhY3kgYW5kIDQgb2YgaGlnaCBhY2N1cmFjeSBmb3IgdGhlIHByZXZpb3VzIHN0YXRlIG9mIHRoZSBhcnQgc3lzdGVtIChhbiBBbHBoYUZvbGQtYmFzZWQgc3lzdGVtIGZyb20gWzJdKSIiCgoiIkZvciBoZXRlcm9tZXJpYyBpbnRlcmZhY2VzIHdlIHN1Y2Nlc3NmdWxseSBwcmVkaWN0IHRoZSBpbnRlcmZhY2UgKERvY2tRIOKJpSAwLjIzKSBpbiA2NyUgb2YgY2FzZXMsIGFuZCBwcm9kdWNlIGhpZ2ggYWNjdXJhY3kgcHJlZGljdGlvbnMgKERvY2tRIOKJpSAwLjgpIGluIDIzJSBvZiBjYXNlcywgYW4gaW1wcm92ZW1lbnQgb2YgKzI1IGFuZCArMTEgcGVyY2VudGFnZSBwb2ludHMgb3ZlciB0aGUgZmxleGlibGUgbGlua2VyIG1vZGlmaWNhdGlvbiBvZiBBbHBoYUZvbGQgWzRdIHJlc3BlY3RpdmVseSIiCgoiIkZvciBob21vbWVyaWMgaW50ZXJmYWNlcyB3ZSBzdWNjZXNzZnVsbHkgcHJlZGljdCB0aGUgaW50ZXJmYWNlIGluIDY5JSBvZiBjYXNlcywgYW5kIHByb2R1Y2UgaGlnaCBhY2N1cmFjeSBwcmVkaWN0aW9ucyBpbiAzNCUgb2YgY2FzZXMsIGFuIGltcHJvdmVtZW50IG9mICs1IHBlcmNlbnRhZ2UgcG9pbnRzIGluIGJvdGggaW5zdGFuY2VzIiIiLCwiIiJNdWx0aXBsZSBjaGFuZ2VzIHRvIHRoZSBBbHBoYUZvbGQgc3lzdGVtIHdlcmUgbWFkZSB0byBhZGFwdCBpdCB0byB0cmFpbmluZyBvbiBwcm90ZWluIGNvbXBsZXhlcywgd2hpY2ggYXJlIGRldGFpbGVkIGJlbG93LiBTdW1tYXJpemluZyBicmllZmx5LCB3ZSBbLi4uXSBtYWtlIHZhcmlvdXMgc21hbGwgYWRqdXN0bWVudHMgdG8gdGhlIHN0cnVjdHVyZSBsb3NzZXMgYW5kIHRoZSBtb2RlbCBhcmNoaXRlY3R1cmUuIiIgWzIuIE1ldGhvZHNdCgpIZW5jZSwgdGhpcyB3aWxsIGhhdmUgYXBwcm94aW1hdGVseSB0aGUgc2FtZSBhbW91bnQgb2YgcGFyYW1ldGVycyBhcyBBbHBoYUZvbGQyIiw0LjM1ZSsyMSwiU2VjdGlvbjogMi41LiBUcmFpbmluZyBSZWdpbWVuCiIiV2UgdHJhaW4gdGhlIG1vZGVsIHRvIGNvbnZlcmdlbmNlIChhcHByb3hpbWF0ZWx5IDEwTSBzYW1wbGVzLCBmb3IgMiB3ZWVrcykgYWNyb3NzIDEyOCBUUFV2MyBjb3JlcyBbLi4uXS4gVGhlbiB3ZSBbLi4uXSBydW4gdHdvIHNlcGFyYXRlIGZpbmUtdHVuaW5nIHN0YWdlcyAob25lIGZ1cnRoZXIgZGF5IG9mIHRyYWluaW5nIGVhY2gpIiIKCkFzc3VtaW5nOiBGUDE2IGFuZCB1dGlsaXphdGlvbiAwLjQKCkNhbGN1bGF0aW9uOiAoMTQrMikgZGF5cyAqIDI0IGhvdXJzL2RheSAqIDYwIG1pbi9ob3VyICogNjAgc2VjL21pbiAqICgxMjggVFBVIGNvcmVzLzIgY29yZXMgcGVyIGNoaXApICogMS4yM2UxNCBGTE9QL3MgcGVyIGNoaXAgKiAwLjQgdXRpbGl6YXRpb24gPSA0LjM1ZTIxIEZMT1BzIiw1NjU3Mzk1MiwiU2VlOiBodHRwczovL3d3dy5yY3NiLm9yZy9zdGF0cy9ncm93dGgvZ3Jvd3RoLXJlbGVhc2VkLXN0cnVjdHVyZXMgZm9yIDIwMTgKCiIiV2UgdHJhaW4gdGhlIG1vZGVsIHRvIGNvbnZlcmdlbmNlIChhcHByb3hpbWF0ZWx5IDEwTSBzYW1wbGVzLCBmb3IgMiB3ZWVrcykgYWNyb3NzIDEyOCBUUFV2MyBjb3JlcyB3aXRoIGEgYmF0Y2ggc2l6ZSBvZiAxIHBlciBUUFUgY29yZS4gVGhlbiB3ZSBoYWx2ZSB0aGUgbGVhcm5pbmcgcmF0ZSBhbmQgZG91YmxlIHRoZSBudW1iZXIgb2Ygc2VxdWVuY2VzIGZlZCBpbnRvIHRoZSBNU0Egc3RhY2sgYmVmb3JlIHJ1bm5pbmcgdHdvIHNlcGFyYXRlIGZpbmUtdHVuaW5nIHN0YWdlcyAob25lIGZ1cnRoZXIgZGF5IG9mIHRyYWluaW5nIGVhY2gpIiIKCjEwMDAwMDAwLzE0NzMyOCB+IDY4IGVwb2NocyIsMzg0LjAsIlNlY3Rpb246IDIuNS4gVHJhaW5pbmcgUmVnaW1lbgoiIldlIHRyYWluIHRoZSBtb2RlbCB0byBjb252ZXJnZW5jZSAoYXBwcm94aW1hdGVseSAxME0gc2FtcGxlcywgZm9yIDIgd2Vla3MpIGFjcm9zcyAxMjggVFBVdjMgY29yZXMgWy4uLl0uIFRoZW4gd2UgWy4uLl0gcnVuIHR3byBzZXBhcmF0ZSBmaW5lLXR1bmluZyBzdGFnZXMgKG9uZSBmdXJ0aGVyIGRheSBvZiB0cmFpbmluZyBlYWNoKSIiIixHb29nbGUgVFBVIHYzLCxDb25maWRlbnQsIldoaWxlIHRoZSB2YXN0IG1ham9yaXR5IG9mIHdlbGwtc3RydWN0dXJlZCBzaW5nbGUgcHJvdGVpbiBjaGFpbnMgY2FuIG5vdyBiZSBwcmVkaWN0ZWQgdG8gaGlnaCBhY2N1cmFjeSBkdWUgdG8gdGhlIHJlY2VudCBBbHBoYUZvbGQgWzFdIG1vZGVsLCB0aGUgcHJlZGljdGlvbiBvZiBtdWx0aS1jaGFpbiBwcm90ZWluIGNvbXBsZXhlcyByZW1haW5zIGEgY2hhbGxlbmdlIGluIG1hbnkgY2FzZXMuIEluIHRoaXMgd29yaywgd2UgZGVtb25zdHJhdGUgdGhhdCBhbiBBbHBoYUZvbGQgbW9kZWwgdHJhaW5lZCBzcGVjaWZpY2FsbHkgZm9yIG11bHRpbWVyaWMgaW5wdXRzIG9mIGtub3duIHN0b2ljaGlvbWV0cnksIHdoaWNoIHdlIGNhbGwgQWxwaGFGb2xkLU11bHRpbWVyLCBzaWduaWZpY2FudGx5IGluY3JlYXNlcyBhY2N1cmFjeSBvZiBwcmVkaWN0ZWQgbXVsdGltZXJpYyBpbnRlcmZhY2VzIG92ZXIgaW5wdXQtYWRhcHRlZCBzaW5nbGUtY2hhaW4gQWxwaGFGb2xkIHdoaWxlIG1haW50YWluaW5nIGhpZ2ggaW50cmEtY2hhaW4gYWNjdXJhY3kuIE9uIGEgYmVuY2htYXJrIGRhdGFzZXQgb2YgMTcgaGV0ZXJvZGltZXIgcHJvdGVpbnMgd2l0aG91dCB0ZW1wbGF0ZXMgKGludHJvZHVjZWQgaW4gWzJdKSB3ZSBhY2hpZXZlIGF0IGxlYXN0IG1lZGl1bSBhY2N1cmFjeSAoRG9ja1EgWzNdIOKJpSAwLjQ5KSBvbiAxNCB0YXJnZXRzIGFuZCBoaWdoIGFjY3VyYWN5IChEb2NrUSDiiaUgMC44KSBvbiA2IHRhcmdldHMsIGNvbXBhcmVkIHRvIDkgdGFyZ2V0cyBvZiBhdCBsZWFzdCBtZWRpdW0gYWNjdXJhY3kgYW5kIDQgb2YgaGlnaCBhY2N1cmFjeSBmb3IgdGhlIHByZXZpb3VzIHN0YXRlIG9mIHRoZSBhcnQgc3lzdGVtIChhbiBBbHBoYUZvbGQtYmFzZWQgc3lzdGVtIGZyb20gWzJdKS4gV2UgYWxzbyBwcmVkaWN0IHN0cnVjdHVyZXMgZm9yIGEgbGFyZ2UgZGF0YXNldCBvZiA0LDQzMyByZWNlbnQgcHJvdGVpbiBjb21wbGV4ZXMsIGZyb20gd2hpY2ggd2Ugc2NvcmUgYWxsIG5vbi1yZWR1bmRhbnQgaW50ZXJmYWNlcyB3aXRoIGxvdyB0ZW1wbGF0ZSBpZGVudGl0eS4gRm9yIGhldGVyb21lcmljIGludGVyZmFjZXMgd2Ugc3VjY2Vzc2Z1bGx5IHByZWRpY3QgdGhlIGludGVyZmFjZSAoRG9ja1Eg4omlIDAuMjMpIGluIDY3JSBvZiBjYXNlcywgYW5kIHByb2R1Y2UgaGlnaCBhY2N1cmFjeSBwcmVkaWN0aW9ucyAoRG9ja1Eg4omlIDAuOCkgaW4gMjMlIG9mIGNhc2VzLCBhbiBpbXByb3ZlbWVudCBvZiArMjUgYW5kICsxMSBwZXJjZW50YWdlIHBvaW50cyBvdmVyIHRoZSBmbGV4aWJsZSBsaW5rZXIgbW9kaWZpY2F0aW9uIG9mIEFscGhhRm9sZCBbNF0gcmVzcGVjdGl2ZWx5LiBGb3IgaG9tb21lcmljIGludGVyZmFjZXMgd2Ugc3VjY2Vzc2Z1bGx5IHByZWRpY3QgdGhlIGludGVyZmFjZSBpbiA2OSUgb2YgY2FzZXMsIGFuZCBwcm9kdWNlIGhpZ2ggYWNjdXJhY3kgcHJlZGljdGlvbnMgaW4gMzQlIG9mIGNhc2VzLCBhbiBpbXByb3ZlbWVudCBvZiArNSBwZXJjZW50YWdlIHBvaW50cyBpbiBib3RoIGluc3RhbmNlcy4iLDY4LjAsLE9wZW4gd2VpZ2h0cyAodW5yZXN0cmljdGVkKSwiVW5pdGVkIFN0YXRlcyBvZiBBbWVyaWNhLFVuaXRlZCBLaW5nZG9tIG9mIEdyZWF0IEJyaXRhaW4gYW5kIE5vcnRoZXJuIElyZWxhbmQiLEFscGhhRm9sZCAyLCwsNjQuMCwsMjAyNi0wMS0wMSAxNDowMToyMiswMDowMCwsLCwsLCJJbmR1c3RyeSxJbmR1c3RyeSIsLCwsMjQ1NzYuMCxVbnJlbGVhc2VkLCJXaGlsZSB0aGUgQWxwaGFGb2xkIGNvZGUgaXMgbGljZW5zZWQgdW5kZXIgdGhlIEFwYWNoZSAyLjAgTGljZW5zZSwgdGhlIEFscGhhRm9sZCBwYXJhbWV0ZXJzIGFuZCBDQVNQMTUgcHJlZGljdGlvbiBkYXRhIGFyZSBtYWRlIGF2YWlsYWJsZSB1bmRlciB0aGUgdGVybXMgb2YgdGhlIENDIEJZIDQuMCBsaWNlbnNlCgpodHRwczovL2dpdGh1Yi5jb20vZ29vZ2xlLWRlZXBtaW5kL2FscGhhZm9sZCIsLDc5NjYuMjMzMDEzMTIyMywsLCw1ODExNy44NjIyNzc2NjIzMSxIYXJkd2FyZSwsLCwsWWVzClR1cmluZyBVTFJ2NSxMYW5ndWFnZSwiTGFuZ3VhZ2UgbW9kZWxpbmcvZ2VuZXJhdGlvbixRdWVzdGlvbiBhbnN3ZXJpbmcsVHJhbnNsYXRpb24iLE1pY3Jvc29mdCwsMjAyMS0wOS0yOCwiTWljcm9zb2Z0IFR1cmluZyBVbml2ZXJzYWwgTGFuZ3VhZ2UgUmVwcmVzZW50YXRpb24gbW9kZWwsIFQtVUxSdjUsIHRvcHMgWFRSRU1FIGxlYWRlcmJvYXJkIGFuZCB0cmFpbnMgMTAweCBmYXN0ZXIiLGh0dHBzOi8vd3d3Lm1pY3Jvc29mdC5jb20vZW4tdXMvcmVzZWFyY2gvYmxvZy9taWNyb3NvZnQtdHVyaW5nLXVuaXZlcnNhbC1sYW5ndWFnZS1yZXByZXNlbnRhdGlvbi1tb2RlbC10LXVscnY1LXRvcHMteHRyZW1lLWxlYWRlcmJvYXJkLWFuZC10cmFpbnMtMTAweC1mYXN0ZXIvLCxTT1RBIGltcHJvdmVtZW50LCwyMjAwMDAwMDAwLjAsMi4yQiwyLjg5ODM5NTFlKzIyLDMxMjAwMDAwMDAwMDAwMCBGTE9QIC8gR1BVIC8gc2VjIFtBMTAwXSAqIDI1NiBHUFVzICogMzM2IGhvdXJzICogMzYwMCBzZWMgLyBob3VyICogMC4zIFthc3N1bWVkIHV0aWxpemF0aW9uXSA9IDIuODk4Mzk1MWUrMjIgRkxPUCwsLDMzNi4wLCIiInR3byB3ZWVrcyBvbiAyNTYgTlZJRElBIEExMDAgR1BVcyIiIixOVklESUEgQTEwMCwsQ29uZmlkZW50LCJUb2RheSwgd2UgYXJlIGV4Y2l0ZWQgdG8gYW5ub3VuY2UgdGhhdCB3aXRoIG91ciBsYXRlc3QgVHVyaW5nIHVuaXZlcnNhbCBsYW5ndWFnZSByZXByZXNlbnRhdGlvbiBtb2RlbCAoVC1VTFJ2NSksIGEgTWljcm9zb2Z0LWNyZWF0ZWQgbW9kZWwgaXMgb25jZSBhZ2FpbiB0aGUgc3RhdGUgb2YgdGhlIGFydCBhbmQgYXQgdGhlIHRvcCBvZiB0aGUgR29vZ2xlIFhUUkVNRSBwdWJsaWMgbGVhZGVyYm9hcmQuIFJlc3VsdGluZyBmcm9tIGEgY29sbGFib3JhdGlvbiBiZXR3ZWVuIHRoZSBNaWNyb3NvZnQgVHVyaW5nIHRlYW0gYW5kIE1pY3Jvc29mdCBSZXNlYXJjaCwgdGhlIDIuMiBiaWxsaW9uLXBhcmFtZXRlciBULVVMUnY1IFhMIG91dHBlcmZvcm1zIHRoZSBjdXJyZW50IDJuZCBiZXN0IG1vZGVsIGJ5IGFuIGF2ZXJhZ2Ugc2NvcmUgb2YgMS43IHBvaW50cy4gSXQgaXMgYWxzbyB0aGUgc3RhdGUgb2YgdGhlIGFydCBhY3Jvc3MgZWFjaCBvZiB0aGUgZm91ciBzdWJjYXRlZ29yaWVzIG9mIHRhc2tzIG9uIHRoZSBsZWFkZXJib2FyZC4gVGhlc2UgcmVzdWx0cyBkZW1vbnN0cmF0ZSB0aGUgc3Ryb25nIGNhcGFiaWxpdGllcyBvZiBULVVMUnY1LCB3aGljaCwgaW4gYWRkaXRpb24gdG8gYmVpbmcgbW9yZSBjYXBhYmxlLCB0cmFpbnMgMTAwIHRpbWVzIGZhc3RlciB0aGFuIGl0cyBwcmVkZWNlc3NvcnMuIiwsLEhvc3RlZCBhY2Nlc3MgKG5vIEFQSSksVW5pdGVkIFN0YXRlcyBvZiBBbWVyaWNhLCwsLDI1Ni4wLCwyMDI1LTExLTI4IDExOjUzOjQ0KzAwOjAwLCwsLCwsSW5kdXN0cnksLCwsLFVucmVsZWFzZWQsIiIiTWljcm9zb2Z0IFR1cmluZyBtb2RlbHMgYXJlIGFsc28gYXZhaWxhYmxlIGZvciBjdXN0b20gYXBwbGljYXRpb24gYnVpbGRpbmcgdGhyb3VnaCBvdXIgcHJpdmF0ZSBwcmV2aWV3IHByb2dyYW0iIgoKIiJJZiB5b3UgYXJlIGEgcmVzZWFyY2hlciB3aG8gd291bGQgbGlrZSB0byB3b3JrIHdpdGggdXMgaW4gYXNzZXNzaW5nIGFuZCBpbXByb3ZpbmcgVHVyaW5nIG1vZGVscywgTWljcm9zb2Z0IFR1cmluZyBBY2FkZW1pYyBQcm9ncmFtIChNUy1UQVApIGFsbG93cyB5b3UgdG8gc3VibWl0IGEgcHJvcG9zYWwgYW5kIGdldCBhY2Nlc3MgdG8gdGhlc2UgbW9kZWxzIGluIGdyZWF0ZXIgZGV0YWlsLiIiIiwsLCwsLDIwNjY2OC45MDA1NzI0NDQsSGFyZHdhcmUsLCwsLE5vClRyT0NSLFZpc2lvbixDaGFyYWN0ZXIgcmVjb2duaXRpb24gKE9DUiksIkJlaWhhbmcgVW5pdmVyc2l0eSxNaWNyb3NvZnQgUmVzZWFyY2ggQXNpYSIsIk1pbmdoYW8gTGksIFRlbmdjaGFvIEx2LCBKaW5neWUgQ2hlbiwgTGVpIEN1aSwgWWlqdWFuIEx1LCBEaW5laSBGbG9yZW5jaW8sIENoYSBaaGFuZywgWmhvdWp1biBMaSwgRnVydSBXZWkiLDIwMjEtMDktMjEsVHJPQ1I6IFRyYW5zZm9ybWVyLWJhc2VkIE9wdGljYWwgQ2hhcmFjdGVyIFJlY29nbml0aW9uIHdpdGggUHJlLXRyYWluZWQgTW9kZWxzLGh0dHBzOi8vYXJ4aXYub3JnL2Ficy8yMTA5LjEwMjgyLDYxNi4wLFNPVEEgaW1wcm92ZW1lbnQsImZyb20gY29uY2x1c2lvbiAiIkV4cGVyaW1lbnQgcmVzdWx0cyBzaG93IHRoYXQgVHJPQ1IgYWNoaWV2ZXMgc3RhdGUtb2YtdGhlLWFydCByZXN1bHRzIG9uIHByaW50ZWQsIGhhbmR3cml0dGVuIGFuZCBzY2VuZSB0ZXh0IHJlY29nbml0aW9uIHdpdGgganVzdCBhIHNpbXBsZSBlbmNvZGVyLWRlY29kZXIgbW9kZWwsIHdpdGhvdXQgYW55IHBvc3QtcHJvY2Vzc2luZyBzdGVwcyIiIiw1NTgwMDAwMDAuMCw1NThNIHRhYmxlIDUsLE1heSBiZSBjb21wdXRlZCBmcm9tIGdpdGh1YiBhbmQgZGF0YXNldHMgZGV0YWlscy4gVXNlcyBwcmV0cmFpbmVkIEJFaVQgYW5kIERlaVQgbW9kZWxzLiwsIlRoZSBpbnB1dCBkYXRhIHRvIHRoZSBtb2RlbCBhcmUgaW1hZ2VzLgo2ODRNICsgMTcuOU0gKyAzLjNNICsgMTZNIiwsLE5WSURJQSBWMTAwLCxDb25maWRlbnQsIlRleHQgcmVjb2duaXRpb24gaXMgYSBsb25nLXN0YW5kaW5nIHJlc2VhcmNoIHByb2JsZW0gZm9yIGRvY3VtZW50IGRpZ2l0YWxpemF0aW9uLiBFeGlzdGluZyBhcHByb2FjaGVzIGFyZSB1c3VhbGx5IGJ1aWx0IGJhc2VkIG9uIENOTiBmb3IgaW1hZ2UgdW5kZXJzdGFuZGluZyBhbmQgUk5OIGZvciBjaGFyLWxldmVsIHRleHQgZ2VuZXJhdGlvbi4gSW4gYWRkaXRpb24sIGFub3RoZXIgbGFuZ3VhZ2UgbW9kZWwgaXMgdXN1YWxseSBuZWVkZWQgdG8gaW1wcm92ZSB0aGUgb3ZlcmFsbCBhY2N1cmFjeSBhcyBhIHBvc3QtcHJvY2Vzc2luZyBzdGVwLiBJbiB0aGlzIHBhcGVyLCB3ZSBwcm9wb3NlIGFuIGVuZC10by1lbmQgdGV4dCByZWNvZ25pdGlvbiBhcHByb2FjaCB3aXRoIHByZS10cmFpbmVkIGltYWdlIFRyYW5zZm9ybWVyIGFuZCB0ZXh0IFRyYW5zZm9ybWVyIG1vZGVscywgbmFtZWx5IFRyT0NSLCB3aGljaCBsZXZlcmFnZXMgdGhlIFRyYW5zZm9ybWVyIGFyY2hpdGVjdHVyZSBmb3IgYm90aCBpbWFnZSB1bmRlcnN0YW5kaW5nIGFuZCB3b3JkcGllY2UtbGV2ZWwgdGV4dCBnZW5lcmF0aW9uLiBUaGUgVHJPQ1IgbW9kZWwgaXMgc2ltcGxlIGJ1dCBlZmZlY3RpdmUsIGFuZCBjYW4gYmUgcHJlLXRyYWluZWQgd2l0aCBsYXJnZS1zY2FsZSBzeW50aGV0aWMgZGF0YSBhbmQgZmluZS10dW5lZCB3aXRoIGh1bWFuLWxhYmVsZWQgZGF0YXNldHMuIEV4cGVyaW1lbnRzIHNob3cgdGhhdCB0aGUgVHJPQ1IgbW9kZWwgb3V0cGVyZm9ybXMgdGhlIGN1cnJlbnQgc3RhdGUtb2YtdGhlLWFydCBtb2RlbHMgb24gdGhlIHByaW50ZWQsIGhhbmR3cml0dGVuIGFuZCBzY2VuZSB0ZXh0IHJlY29nbml0aW9uIHRhc2tzLiBUaGUgVHJPQ1IgbW9kZWxzIGFuZCBjb2RlIGFyZSBwdWJsaWNseSBhdmFpbGFibGUgYXQgaHR0cHM6Ly9ha2EubXMvdHJvY3IiLCwsT3BlbiB3ZWlnaHRzICh1bnJlc3RyaWN0ZWQpLCJDaGluYSxDaGluYSIsLCwsMzIuMCwsMjAyNi0wNS0yNSAxMjoxNDoyNSswMDowMCwsLCwsLCJBY2FkZW1pYSxJbmR1c3RyeSIsLCwsLE9wZW4gc291cmNlLE1JVDogaHR0cHM6Ly9naXRodWIuY29tL21pY3Jvc29mdC91bmlsbS90cmVlL21hc3Rlci90cm9jciwsLCwsLDE5Mzc4LjIyOTk4MDIxNjg4NSwsLCwsLFllcwpMTS1HVlAsQmlvbG9neSxQcm90ZWluIHByb3BlcnR5IHByZWRpY3Rpb24sIkFtYXpvbiBNYWNoaW5lIExlYXJuaW5nIFNvbHV0aW9ucyBMYWIsSm9obnNvbiAmIEpvaG5zb24iLCJaaWNoZW4gV2FuZywgU3RldmVuIEEuIENvbWJzLCBSeWFuIEJyYW5kLCBNaWd1ZWwgUm9tZXJvIENhbHZvLCBQYW5wYW4gWHUsIEdlb3JnZSBQcmljZSwgTmF0YWxpeWEgR29sb3ZhY2gsIEVtbWFudWVsIE8uIFNhbGF3dSwgQ29sYnkgSi4gV2lzZSwgU3JpIFByaXlhIFBvbm5hcGFsbGksIFBldGVyIE0uIENsYXJrIiwyMDIxLTA5LTIxLExNLUdWUDogQSBHZW5lcmFsaXphYmxlIERlZXAgTGVhcm5pbmcgRnJhbWV3b3JrIGZvciBQcm90ZWluIFByb3BlcnR5IFByZWRpY3Rpb24gZnJvbSBTZXF1ZW5jZSBhbmQgU3RydWN0dXJlLGh0dHBzOi8vd3d3LmJpb3J4aXYub3JnL2NvbnRlbnQvMTAuMTEwMS8yMDIxLjA5LjIxLjQ2MDg1MnYxLmFic3RyYWN0LDExLjAsLCwsLCwsLCwsLE5WSURJQSBWMTAwLCxVbmtub3duLCJQcm90ZWlucyBwZXJmb3JtIG1hbnkgZXNzZW50aWFsIGZ1bmN0aW9ucyBpbiBiaW9sb2dpY2FsIHN5c3RlbXMgYW5kIGNhbiBiZSBzdWNjZXNzZnVsbHkgZGV2ZWxvcGVkIGFzIGJpby10aGVyYXBldXRpY3MuIEl0IGlzIGludmFsdWFibGUgdG8gYmUgYWJsZSB0byBwcmVkaWN0IHRoZWlyIHByb3BlcnRpZXMgYmFzZWQgb24gYSBwcm9wb3NlZCBzZXF1ZW5jZSBhbmQgc3RydWN0dXJlLiBJbiB0aGlzIHN0dWR5LCB3ZSBkZXZlbG9wZWQgYSBub3ZlbCBnZW5lcmFsaXphYmxlIGRlZXAgbGVhcm5pbmcgZnJhbWV3b3JrLCBMTS1HVlAsIGNvbXBvc2VkIG9mIGEgcHJvdGVpbiBMYW5ndWFnZSBNb2RlbCAoTE0pIGFuZCBHcmFwaCBOZXVyYWwgTmV0d29yayAoR05OKSB0byBsZXZlcmFnZSBpbmZvcm1hdGlvbiBmcm9tIGJvdGggMUQgYW1pbm8gYWNpZCBzZXF1ZW5jZXMgYW5kIDNEIHN0cnVjdHVyZXMgb2YgcHJvdGVpbnMuIE91ciBhcHByb2FjaCBvdXRwZXJmb3JtZWQgdGhlIHN0YXRlLW9mLXRoZS1hcnQgcHJvdGVpbiBMTXMgb24gYSB2YXJpZXR5IG9mIHByb3BlcnR5IHByZWRpY3Rpb24gdGFza3MgaW5jbHVkaW5nIGZsdW9yZXNjZW5jZSwgcHJvdGVhc2Ugc3RhYmlsaXR5LCBhbmQgcHJvdGVpbiBmdW5jdGlvbnMgZnJvbSBHZW5lIE9udG9sb2d5IChHTykuIFdlIGFsc28gaWxsdXN0cmF0ZWQgaW5zaWdodHMgaW50byBob3cgYSBHTk4gcHJlZGljdGlvbiBoZWFkIGNhbiBndWlkZSB0aGUgcHJvdGVpbiBMTSB0byBiZXR0ZXIgbGV2ZXJhZ2Ugc3RydWN0dXJhbCBpbmZvcm1hdGlvbi4gV2UgZW52aXNpb24gdGhhdCBvdXIgZGVlcCBsZWFybmluZyBmcmFtZXdvcmsgd2lsbCBiZSBnZW5lcmFsaXphYmxlIHRvIG1hbnkgcHJvdGVpbiBwcm9wZXJ0eSBwcmVkaWN0aW9uIHByb2JsZW1zIHRvIGdyZWF0bHkgYWNjZWxlcmF0ZSBwcm90ZWluIGVuZ2luZWVyaW5nIGFuZCBkcnVnIGRldmVsb3BtZW50LiIsLCxPcGVuIHdlaWdodHMgKG5vbi1jb21tZXJjaWFsKSwiVW5pdGVkIFN0YXRlcyBvZiBBbWVyaWNhLFVuaXRlZCBTdGF0ZXMgb2YgQW1lcmljYSIsLCwsOC4wLCwyMDI1LTExLTI4IDExOjUzOjQ0KzAwOjAwLCwsLCwsIkluZHVzdHJ5LEluZHVzdHJ5IiwsLCwsT3BlbiAobm9uLWNvbW1lcmNpYWwpLCIiIlRoZSBzb3VyY2UgY29kZSBmb3IgdHJhaW5pbmcgZW5kLXRvLWVuZCBtb2RlbHMsIHRvZ2V0aGVyIHdpdGggdGhlIG5ldXJhbCBuZXR3b3JrIHdlaWdodHMgYXJlCmF2YWlsYWJsZSBmb3IgcmVzZWFyY2ggYW5kIG5vbi1jb21tZXJjaWFsIHVzZSBhdCBodHRwczovL2dpdGh1Yi5jb20vYXdzLXNhbXBsZXMvbG0tZ3ZwIiIKCiIiRGF0YXNldHMgdXNlZCBpbiB0aGlzIHN0dWR5IGFyZSBhdmFpbGFibGUgdG8gZG93bmxvYWQgYXQ6Cmh0dHBzOi8vZ2l0aHViLmNvbS9mbGF0aXJvbmluc3RpdHV0ZS9EZWVwRlJJL3RyZWUvbWFzdGVyL3ByZXByb2Nlc3NpbmcvZGF0YSBhbmQKaHR0cHM6Ly9naXRodWIuY29tL3NvbmdsYWItY2FsL3RhcGUiIiIsLCwsLCw0ODQ0LjU1NzQ5NTA1NDIyMSxIYXJkd2FyZSwsLCwsWWVzClBMQVRPLVhMLExhbmd1YWdlLExhbmd1YWdlIG1vZGVsaW5nLEJhaWR1LCJTaXFpIEJhbywgSHVhbmcgSGUsIEZhbiBXYW5nLCBIdWEgV3UsIEhhaWZlbmcgV2FuZywgV2VucXVhbiBXdSwgWmhpaHVhIFd1LCBaaGVuIEd1bywgSHVhIEx1LCBYaW54aWFuIEh1YW5nLCBYaW4gVGlhbiwgWGluY2hhbyBYdSwgWWluZ3poYW4gTGluLCBaaGVuZy1ZdSBOaXUiLDIwMjEtMDktMjAsUExBVE8tWEw6IEV4cGxvcmluZyB0aGUgTGFyZ2Utc2NhbGUgUHJlLXRyYWluaW5nIG9mIERpYWxvZ3VlIEdlbmVyYXRpb24saHR0cHM6Ly9hcnhpdi5vcmcvYWJzLzIxMDkuMDk1MTksNjkuMCxTT1RBIGltcHJvdmVtZW50LFRhYmxlIDQsMTEwMDAwMDAwMDAuMCwsOS45ZSsyMSwiIiJJbiBQTEFUTy1YTCwgZWFjaCBtb2RlbCB3YXMgdHJhaW5lZCBmb3IgYSB0b3RhbCBvZiAxNTBCIHRva2Vucywgd2l0aAphIGJhdGNoIHNpemUgb2YgMk0gdG9rZW5zLiIiCgoxNTBCICogMTFCICogNiA9IDkuOWUyMSIsMTUwMDAwMDAwMDAwLCIiIkluIFBMQVRPLVhMLCBlYWNoIG1vZGVsIHdhcyB0cmFpbmVkIGZvciBhIHRvdGFsIG9mIDE1MEIgdG9rZW5zLCB3aXRoCmEgYmF0Y2ggc2l6ZSBvZiAyTSB0b2tlbnMuIiIKODExTSBFbmdsaXNoIGFuZCAxLjJCIENoaW5lc2UgKGNvbnRleHQsIHJlc3BvbnNlKSBzYW1wbGVzLiBTbyBpZiB0aGUgYXZlcmFnZSByZXNwb25zZSBpcyBhdCBsZWFzdCA3NSB0b2tlbnMsIHRoZSAxNTBCIHRva2VucyBzZWVuIGluIHRyYWluaW5nIGRvbid0IGluY2x1ZGUgcmVwZWF0IHRva2Vucy4gVGhpcyBzZWVtcyBwbGF1c2libGUuIiwsLE5WSURJQSBWMTAwLCxDb25maWRlbnQsIlRvIGV4cGxvcmUgdGhlIGxpbWl0IG9mIGRpYWxvZ3VlIGdlbmVyYXRpb24gcHJlLXRyYWluaW5nLCB3ZSBwcmVzZW50IHRoZSBtb2RlbHMgb2YgUExBVE8tWEwgd2l0aCB1cCB0byAxMSBiaWxsaW9uIHBhcmFtZXRlcnMsIHRyYWluZWQgb24gYm90aCBDaGluZXNlIGFuZCBFbmdsaXNoIHNvY2lhbCBtZWRpYSBjb252ZXJzYXRpb25zLiBUbyB0cmFpbiBzdWNoIGxhcmdlIG1vZGVscywgd2UgYWRvcHQgdGhlIGFyY2hpdGVjdHVyZSBvZiB1bmlmaWVkIHRyYW5zZm9ybWVyIHdpdGggaGlnaCBjb21wdXRhdGlvbiBhbmQgcGFyYW1ldGVyIGVmZmljaWVuY3kuIEluIGFkZGl0aW9uLCB3ZSBjYXJyeSBvdXQgbXVsdGktcGFydHkgYXdhcmUgcHJlLXRyYWluaW5nIHRvIGJldHRlciBkaXN0aW5ndWlzaCB0aGUgY2hhcmFjdGVyaXN0aWMgaW5mb3JtYXRpb24gaW4gc29jaWFsIG1lZGlhIGNvbnZlcnNhdGlvbnMuIFdpdGggc3VjaCBkZXNpZ25zLCBQTEFUTy1YTCBzdWNjZXNzZnVsbHkgYWNoaWV2ZXMgc3VwZXJpb3IgcGVyZm9ybWFuY2VzIGFzIGNvbXBhcmVkIHRvIG90aGVyIGFwcHJvYWNoZXMgaW4gYm90aCBDaGluZXNlIGFuZCBFbmdsaXNoIGNoaXRjaGF0LiBXZSBmdXJ0aGVyIGV4cGxvcmUgdGhlIGNhcGFjaXR5IG9mIFBMQVRPLVhMIG9uIG90aGVyIGNvbnZlcnNhdGlvbmFsIHRhc2tzLCBzdWNoIGFzIGtub3dsZWRnZSBncm91bmRlZCBkaWFsb2d1ZSBhbmQgdGFzay1vcmllbnRlZCBjb252ZXJzYXRpb24uIFRoZSBleHBlcmltZW50YWwgcmVzdWx0cyBpbmRpY2F0ZSB0aGF0IFBMQVRPLVhMIG9idGFpbnMgc3RhdGUtb2YtdGhlLWFydCByZXN1bHRzIGFjcm9zcyBtdWx0aXBsZSBjb252ZXJzYXRpb25hbCB0YXNrcywgdmVyaWZ5aW5nIGl0cyBwb3RlbnRpYWwgYXMgYSBmb3VuZGF0aW9uIG1vZGVsIG9mIGNvbnZlcnNhdGlvbmFsIEFJLiIsLCxPcGVuIHdlaWdodHMgKHVucmVzdHJpY3RlZCksQ2hpbmEsLCwsMjU2LjAsLDIwMjUtMTItMDEgMTQ6MDU6MzYrMDA6MDAsLCwsLCxJbmR1c3RyeSwsLCwsVW5yZWxlYXNlZCwiYXBhY2hlIDIuMApodHRwczovL2dpdGh1Yi5jb20vUGFkZGxlUGFkZGxlL0tub3Zlci90cmVlL2RldmVsb3AvcHJvamVjdHMvUExBVE8tWEwiLCwsLCwsMTU1MDI5LjI5MjIwODE2MDY4LE9wZXJhdGlvbiBjb3VudGluZywsLCwsWWVzCkRMUk0tMjAyMixSZWNvbW1lbmRhdGlvbixSZWNvbW1lbmRlciBzeXN0ZW0sRmFjZWJvb2ssIkQgTXVkaWdlcmUsIFkgSGFvLCBKIEh1YW5nLCBBIFR1bGxvY2giLDIwMjEtMDktMTUsU29mdHdhcmUtSGFyZHdhcmUgQ28tZGVzaWduIGZvciBGYXN0IGFuZCBTY2FsYWJsZSBUcmFpbmluZyBvZiBEZWVwIExlYXJuaW5nIFJlY29tbWVuZGF0aW9uIE1vZGVscyxodHRwczovL2FyeGl2Lm9yZy9hYnMvMjEwNC4wNTE1OCwxOTcuMCwsLDMwMDAwMDAwMDAwMDAuMCwiRmlndXJlIDEKCmh0dHBzOi8vYXJ4aXYub3JnL2Ficy8yMTA0LjA1MTU4IiwxLjFlKzIxLCJGaWd1cmUgMQoKaHR0cHM6Ly9hcnhpdi5vcmcvYWJzLzIxMDQuMDUxNTgiLCwsLCwiTlZJRElBIFRlc2xhIFYxMDAgREdYUyAzMiBHQixOVklESUEgQTEwMCIsLENvbmZpZGVudCwiRGVlcCBsZWFybmluZyByZWNvbW1lbmRhdGlvbiBtb2RlbHMgKERMUk1zKSBhcmUgdXNlZCBhY3Jvc3MgbWFueSBidXNpbmVzcy1jcml0aWNhbCBzZXJ2aWNlcyBhdCBGYWNlYm9vayBhbmQgYXJlIHRoZSBzaW5nbGUgbGFyZ2VzdCBBSSBhcHBsaWNhdGlvbiBpbiB0ZXJtcyBvZiBpbmZyYXN0cnVjdHVyZSBkZW1hbmQgaW4gaXRzIGRhdGEtY2VudGVycy4gSW4gdGhpcyBwYXBlciB3ZSBkaXNjdXNzIHRoZSBTVy9IVyBjby1kZXNpZ25lZCBzb2x1dGlvbiBmb3IgaGlnaC1wZXJmb3JtYW5jZSBkaXN0cmlidXRlZCB0cmFpbmluZyBvZiBsYXJnZS1zY2FsZSBETFJNcy4gV2UgaW50cm9kdWNlIGEgaGlnaC1wZXJmb3JtYW5jZSBzY2FsYWJsZSBzb2Z0d2FyZSBzdGFjayBiYXNlZCBvbiBQeVRvcmNoIGFuZCBwYWlyIGl0IHdpdGggdGhlIG5ldyBldm9sdXRpb24gb2YgWmlvbiBwbGF0Zm9ybSwgbmFtZWx5IFppb25FWC4gV2UgZGVtb25zdHJhdGUgdGhlIGNhcGFiaWxpdHkgdG8gdHJhaW4gdmVyeSBsYXJnZSBETFJNcyB3aXRoIHVwIHRvIDEyIFRyaWxsaW9uIHBhcmFtZXRlcnMgYW5kIHNob3cgdGhhdCB3ZSBjYW4gYXR0YWluIDQwWCBzcGVlZHVwIGluIHRlcm1zIG9mIHRpbWUgdG8gc29sdXRpb24gb3ZlciBwcmV2aW91cyBzeXN0ZW1zLiBXZSBhY2hpZXZlIHRoaXMgYnkgKGkpIGRlc2lnbmluZyB0aGUgWmlvbkVYIHBsYXRmb3JtIHdpdGggZGVkaWNhdGVkIHNjYWxlLW91dCBuZXR3b3JrLCBwcm92aXNpb25lZCB3aXRoIGhpZ2ggYmFuZHdpZHRoLCBvcHRpbWFsIHRvcG9sb2d5IGFuZCBlZmZpY2llbnQgdHJhbnNwb3J0IChpaSkgaW1wbGVtZW50aW5nIGFuIG9wdGltaXplZCBQeVRvcmNoLWJhc2VkIHRyYWluaW5nIHN0YWNrIHN1cHBvcnRpbmcgYm90aCBtb2RlbCBhbmQgZGF0YSBwYXJhbGxlbGlzbSAoaWlpKSBkZXZlbG9waW5nIHNoYXJkaW5nIGFsZ29yaXRobXMgY2FwYWJsZSBvZiBoaWVyYXJjaGljYWwgcGFydGl0aW9uaW5nIG9mIHRoZSBlbWJlZGRpbmcgdGFibGVzIGFsb25nIHJvdywgY29sdW1uIGRpbWVuc2lvbnMgYW5kIGxvYWQgYmFsYW5jaW5nIHRoZW0gYWNyb3NzIG11bHRpcGxlIHdvcmtlcnM7IChpdikgYWRkaW5nIGhpZ2gtcGVyZm9ybWFuY2UgY29yZSBvcGVyYXRvcnMgd2hpbGUgcmV0YWluaW5nIGZsZXhpYmlsaXR5IHRvIHN1cHBvcnQgb3B0aW1pemVycyB3aXRoIGZ1bGx5IGRldGVybWluaXN0aWMgdXBkYXRlcyAodikgbGV2ZXJhZ2luZyByZWR1Y2VkIHByZWNpc2lvbiBjb21tdW5pY2F0aW9ucywgbXVsdGktbGV2ZWwgbWVtb3J5IGhpZXJhcmNoeSAoSEJNK0REUitTU0QpIGFuZCBwaXBlbGluaW5nLiBGdXJ0aGVybW9y</x:v>
      </x:c>
    </x:row>
    <x:row r="224" ht="18" customHeight="1">
      <x:c r="A224" s="17" t="n">
        <x:v>219</x:v>
      </x:c>
      <x:c r="B224" s="17" t="n">
        <x:v>309</x:v>
      </x:c>
      <x:c r="C224" s="94" t="str">
        <x:v>ZSwgd2UgZGV2ZWxvcCBhbmQgYnJpZWZseSBjb21tZW50IG9uIGRpc3RyaWJ1dGVkIGRhdGEgaW5nZXN0aW9uIGFuZCBvdGhlciBzdXBwb3J0aW5nIHNlcnZpY2VzIHRoYXQgYXJlIHJlcXVpcmVkIGZvciB0aGUgcm9idXN0IGFuZCBlZmZpY2llbnQgZW5kLXRvLWVuZCB0cmFpbmluZyBpbiBwcm9kdWN0aW9uIGVudmlyb25tZW50cy4iLCwsVW5yZWxlYXNlZCxVbml0ZWQgU3RhdGVzIG9mIEFtZXJpY2EsLCwsLCwyMDI2LTA1LTI1IDEyOjEzOjM4KzAwOjAwLCwsLCwsSW5kdXN0cnksLCwsLFVucmVsZWFzZWQsLCwsLCwsLFJlcG9ydGVkLCwsLCxObwpNZWdhTW9sQkFSVCxCaW9sb2d5LERydWcgZGlzY292ZXJ5LE5WSURJQSwsMjAyMS0wOS0xNCxNZWdhTW9sQkFSVCwiaHR0cHM6Ly9kb2NzLm52aWRpYS5jb20vYmlvbmVtby1mcmFtZXdvcmsvMC40LjAvbW9kZWxzL21lZ2Ftb2xiYXJ0Lmh0bWwsIGh0dHBzOi8vZ2l0aHViLmNvbS9OVklESUEvTWVnYU1vbEJBUlQiLCwsLDQ1MDAwMDAwLjAsIiIiTWVnYU1vbEJBUlQgaGFzIGVpZ2h0IGxheWVycywgZm91ciBhdHRlbnRpb24gaGVhZHMsIGEgaGlkZGVuIHNwYWNlIGRpbWVuc2lvbiBvZiAyNTYsIGFuZCBjb250YWlucyA0NU0gcGFyYW1ldGVycyIiIiw3LjJlKzIwLCIiIk1lZ2FNb2xCQVJUIHdhcyB0cmFpbmVkIHdpdGggZGF0YSBwYXJhbGxlbGlzbSBvbiA2NCBWMTAwIDMyIEdCIEdQVXMgKDQgbm9kZXMgeCAxNiBHUFVzKSBmb3IgOCBlcG9jaHMgKGFwcHJveGltYXRlbHkgMTYwayBpdGVyYXRpb25zIG9yIH44MCB3YWxsLWNsb2NrIGhvdXJzKSB1c2luZyBhIGJhdGNoIHNpemUgb2YgMzIgbW9sZWN1bGVzIHBlciBHUFUgKG1pY3JvIGJhdGNoKSIiCgpodHRwczovL2RvY3MubnZpZGlhLmNvbS9iaW9uZW1vLWZyYW1ld29yay8wLjQuMC9tb2RlbHMvbWVnYW1vbGJhcnQuaHRtbAoKNjQgKiAxMzAgdGVyYWZsb3BzICogODAgKiAzNjAwICogMC4zID0gNy4yZTIwIiwsIjEuNTRCIG1vbGVjdWxlcywgbWF4aW11bSBsZW5ndGggb2YgNTEyIGNoYXJhY3RlcnMuIFBlcmhhcHMgfjEwMEIgdG9rZW5zIiw4MC4wLCxOVklESUEgVjEwMCwsTGlrZWx5LCJNZWdhTW9sQkFSVCBpcyBhIG1vZGVsIHRoYXQgdW5kZXJzdGFuZHMgY2hlbWlzdHJ5IGFuZCBjYW4gYmUgdXNlZCBmb3IgYSB2YXJpZXR5IG9mIGNoZW1pbmZvcm1hdGljcyBhcHBsaWNhdGlvbnMgaW4gZHJ1ZyBkaXNjb3ZlcnkuIFRoZSBlbWJlZGRpbmdzIGZyb20gaXRzIGVuY29kZXIgY2FuIGJlIHVzZWQgYXMgZmVhdHVyZXMgZm9yIHByZWRpY3RpdmUgbW9kZWxzLiBBbHRlcm5hdGl2ZWx5LCB0aGUgZW5jb2RlciBhbmQgZGVjb2RlciBjYW4gYmUgdXNlZCB0b2dldGhlciB0byBnZW5lcmF0ZSBub3ZlbCBtb2xlY3VsZXMgYnkgc2FtcGxpbmcgdGhlIG1vZGVs4oCZcyBlbWJlZGRpbmcgc3BhY2UuIiw4LjAsLE9wZW4gd2VpZ2h0cyAodW5yZXN0cmljdGVkKSxVbml0ZWQgU3RhdGVzIG9mIEFtZXJpY2EsLCwsLCwyMDI1LTExLTI4IDExOjUzOjQ0KzAwOjAwLCwsLCwsSW5kdXN0cnksLCwsLE9wZW4gc291cmNlLCJhcGFjaGUsIGluZmVyZW5jZSBhbmQgdHJhaW5pbmcgY29kZTogaHR0cHM6Ly9naXRodWIuY29tL05WSURJQS9NZWdhTW9sQkFSVC9ibG9iL2Rldi9MSUNFTlNFL2xpY2Vuc2UudHh0IiwsLCwsLCxIYXJkd2FyZSwsLCwsWWVzCkh5cGVyQ0xPVkEgODJCLExhbmd1YWdlLCJMYW5ndWFnZSBtb2RlbGluZy9nZW5lcmF0aW9uLENoYXQsVHJhbnNsYXRpb24sVGV4dCBjbGFzc2lmaWNhdGlvbiIsIk5BVkVSLFNlYXJjaCBTb2x1dGlvbnMiLCJCb3Nlb3AgS2ltLCBIeW91bmdTZW9rIEtpbSwgU2FuZy1Xb28gTGVlLCBHaWNoYW5nIExlZSwgRG9uZ2h5dW4gS3dhaywgRG9uZyBIeWVvbiBKZW9uLCBTdW5naHl1biBQYXJrLCBTdW5nanUgS2ltLCBTZW9uaG9vbiBLaW0sIERvbmdwaWwgU2VvLCBIZXVuZ3N1YiBMZWUsIE1pbnlvdW5nIEplb25nLCBTdW5namFlIExlZSwgTWluc3ViIEtpbSwgU3VrIEh5dW4gS28sIFNlb2todW4gS2ltLCBUYWV5b25nIFBhcmssIEppbnVrIEtpbSwgU295b3VuZyBLYW5nLCBOYS1IeWVvbiBSeXUsIEthbmcgTWluIFlvbywgTWluc3VrIENoYW5nLCBTb29iaW4gU3VoLCBTb29reW8gSW4sIEppbnNlb25nIFBhcmssIEt5dW5nZHVrIEtpbSwgSGl1biBLaW0sIEppc3UgSmVvbmcsIFlvbmcgR29vIFllbywgRG9uZ2hvb24gSGFtLCBEb25nanUgUGFyaywgTWluIFlvdW5nIExlZSwgSmFld29vayBLYW5nLCBJbmhvIEthbmcsIEp1bmctV29vIEhhLCBXb29teW91bmcgUGFyaywgTmFrbyBTdW5nIiwyMDIxLTA5LTEwLFdoYXQgQ2hhbmdlcyBDYW4gTGFyZ2Utc2NhbGUgTGFuZ3VhZ2UgTW9kZWxzIEJyaW5nPyBJbnRlbnNpdmUgU3R1ZHkgb24gSHlwZXJDTE9WQTogQmlsbGlvbnMtc2NhbGUgS29yZWFuIEdlbmVyYXRpdmUgUHJldHJhaW5lZCBUcmFuc2Zvcm1lcnMsaHR0cHM6Ly9hcnhpdi5vcmcvYWJzLzIxMDkuMDQ2NTAsMTMxLjAsU09UQSBpbXByb3ZlbWVudCwiIiJIeXBlckNMT1ZBIHdpdGggb3VyIHRyYWluaW5nIGNvbmZpZ3VyYXRpb24gc2hvd3Mgc3RhdGUtb2YtdGhlLWFydCBpbi1jb250ZXh0IHplcm8tc2hvdCBhbmQgZmV3LXNob3QgbGVhcm5pbmcgcGVyZm9ybWFuY2VzIG9uIHZhcmlvdXMgZG93bnN0cmVhbSB0YXNrcyBpbiBLb3JlYW4iIgoKSSBkb24ndCBzZWUgYW55IHN0YW5kYXJkIGJlbmNobWFyayB0aGF0IHRoZXkgY2xhaW0gU09UQSBvbiIsODIwMDAwMDAwMDAuMCwiIiJXZSBpbnRyb2R1Y2UgYSBLb3JlYW4gaW4tY29udGV4dCBsYXJnZS1zY2FsZSBMTSB3aXRoIDgyQiBwYXJhbWV0ZXJzLCBpLmUuLCBIeXBlckNMT1ZBLiBUaGlzIGlzIHRoZSBmaXJzdCBkaXNjb3Zlcnkgb24gbmVhcgoxMDBCLXNjYWxlIG5vbi1FbmdsaXNoIExNLiIiCgpBY2NvcmRpbmcgdG8gbWVkaWEgcmVwb3J0cywgSHlwZXJDTE9WQSBoYXMgMjA0QiBwYXJhbWV0ZXJzIChpLmUuIGEgZGlmZmVyZW50IHZlcnNpb24gdGhhbiBpbiB0aGUgcGFwZXIpCmh0dHBzOi8vbS5rb3JlYWhlcmFsZC5jb20vdmlldy5waHA/dWQ9MjAyMTA1MjUwMDA4MjQgIiwxLjQ3NmUrMjMsIiIiRm9yIGV4cGVyaW1lbnRzIGluIFNlY3Rpb24gNCwgdGhlIG1vZGVsIHRyYWluZWQgd2l0aCAxNTBCIGlzIHVzZWQgZm9yIGZhaXIgY29tcGFyaXNvbiwgYmVjYXVzZSBub3QgYWxsIG1vZGVscyBhcmUgZmluaXNoZWQgdHJhaW5pbmcgYXQgdGhlIHNhbWUgaXRlcmF0aW9uLiBIb3dldmVyLCBleHBlcmltZW50cyBpbiBTZWN0aW9uIDUuMiB1c2UgdGhlIG1vZGVsIHRyYWluZWQgd2l0aCAzMDBCIHRva2VucywgYXMgSHlwZXJDTE9WQSBTdHVkaW8gcHJvdmlkZWQgdGhlIDM5QiBhbmQgODJCIG1vZGVscyB0cmFpbmVkIHdpdGggMzAwQiB0b2tlbnMuIiIKCjgyZTkgY29ubmVjdGlvbnMgKiAyIEZMT1AvY29ubmVjdGlvbiAqIDMwMGU5IHRva2VucyAqIDMgYmFja3dhcmQgcGFzcyA9IDEuNDc2ZTIzIEZMT1AKCkNhbGN1bGF0aW9uIHVzaW5nIEdQVSB0aW1lIGNvcnJvYm9yYXRlcyB0aGlzOgotICIiT3VyIG1vZGVsIGlzIGJhc2VkIG9uIG1lZ2F0cm9uLUxNIChTaG9leWJpIGV0IGFsLiwgMjAxOSkgYW5kIHRyYWluZWQgb24gdGhlIE5WSURJQSBTdXBlcnBvZCwgd2hpY2ggaW5jbHVkZXMgMTI4IHN0cm9uZ2x5IGNsdXN0ZXJlZCBER1ggc2VydmVycyB3aXRoIDEsMDI0IEExMDAgR1BVcy4iIgotICIiSXQgdGFrZXMgMTMuNCBkYXlzIHRvIHRyYWluIGEgbW9kZWwgd2l0aCA4MkIgcGFyYW1ldGVycyB3aXRoIDE1MEIgdG9rZW5zLiIiIEFzc3VtZSAzMDBCIHRva2VucyB0YWtlcyB0d2ljZSBhcyBsb25nLCAyNi44IGRheXMuCi0gQXNzdW1lIHRoZSBkZWZhdWx0IG9mIDMwJSB1dGlsaXphdGlvbiByYXRlIGZvciBsYXJnZSBsYW5ndWFnZSBtb2RlbHMuCgoxMDI0IEExMDAgR1BVcyAqIDMxMmUxMiBGTE9QL3NlY29uZCAqIDAuMyB1dGlsaXphdGlvbiAqIDI2LjggZGF5cyAqIDI0ICogNjAgKiA2MCBzZWNvbmRzL2RheSA9IDIuMjE5ZSsyMyBGTE9QIiwzMDAwMDAwMDAwMDAsIiIiSG93ZXZlciwgZXhwZXJpbWVudHMgaW4gU2VjdGlvbiA1LjIgdXNlIHRoZSBtb2RlbCB0cmFpbmVkIHdpdGggMzAwQiB0b2tlbnMsIGFzIEh5cGVyQ0xPVkEgU3R1ZGlvIHByb3ZpZGVkIHRoZSAzOUIgYW5kIDgyQiBtb2RlbHMgdHJhaW5lZCB3aXRoIDMwMEIgdG9rZW5zLiIiCgoiIldlIGludHJvZHVjZSBIeXBlckNMT1ZBLCBhIGxhcmdlLXNjYWxlCktvcmVhbiBpbi1jb250ZXh0IGxlYXJuaW5nLWJhc2VkIExNIHdpdGgKbmVhcmx5IDEwMEIgcGFyYW1ldGVycywgYnkgY29uc3RydWN0aW5nIGEKbGFyZ2UgS29yZWFuLWNlbnRyaWMgY29ycHVzIG9mIDU2MEIgdG9rZW5zLiIiCgpCYXNlZCBvbiB0b2tlbml6aW5nIHRoZSBIeXBlcmNsb3ZhIGFydGljbGUgaXRzZWxmIHVzaW5nIE9wZW5BSSdzIHRpa3Rva2VuIEJQRSB0b2tlbml6ZXIgKGh0dHBzOi8vZ2l0aHViLmNvbS9vcGVuYWkvdGlrdG9rZW4pLCB0aGVyZSBhcmUgMzI4NSB0b2tlbnMgZm9yIDEwNjkgd29yZHMgLSBhYm91dCAzIHRva2VucyBwZXIgd29yZC4KClRoaXMgd29yayB1c2VzIGEgc3BlY2lhbCB0b2tlbml6ZXIsIGJ1dCBiYXNlZCBvbiBGaWd1cmUgNSBpbiBBcHBlbmRpeCBFLCB0aGUgbnVtYmVyIG9mIHRva2VucyBzZWVtcyBzaW1pbGFyIGJldHdlZW4gZGlmZmVyZW50IHRva2VuaXphdGlvbiBtZXRob2RzLgoKQmFzZWQgb24gdGhhdCwgNS42ZTExIEtvcmVhbiB0b2tlbnMgfj0gMS45ZTExIHdvcmRzIiw2NDMuMixzZWUgY29tcHV0ZSBub3RlcyxOVklESUEgQTEwMCxTZWxmLXN1cGVydmlzZWQgbGVhcm5pbmcsQ29uZmlkZW50LCJHUFQtMyBzaG93cyByZW1hcmthYmxlIGluLWNvbnRleHQgbGVhcm5pbmcgYWJpbGl0eSBvZiBsYXJnZS1zY2FsZSBsYW5ndWFnZSBtb2RlbHMgKExNcykgdHJhaW5lZCBvbiBodW5kcmVkcyBvZiBiaWxsaW9uIHNjYWxlIGRhdGEuIEhlcmUgd2UgYWRkcmVzcyBzb21lIHJlbWFpbmluZyBpc3N1ZXMgbGVzcyByZXBvcnRlZCBieSB0aGUgR1BULTMgcGFwZXIsIHN1Y2ggYXMgYSBub24tRW5nbGlzaCBMTSwgdGhlIHBlcmZvcm1hbmNlcyBvZiBkaWZmZXJlbnQgc2l6ZWQgbW9kZWxzLCBhbmQgdGhlIGVmZmVjdCBvZiByZWNlbnRseSBpbnRyb2R1Y2VkIHByb21wdCBvcHRpbWl6YXRpb24gb24gaW4tY29udGV4dCBsZWFybmluZy4gVG8gYWNoaWV2ZSB0aGlzLCB3ZSBpbnRyb2R1Y2UgSHlwZXJDTE9WQSwgYSBLb3JlYW4gdmFyaWFudCBvZiA4MkIgR1BULTMgdHJhaW5lZCBvbiBhIEtvcmVhbi1jZW50cmljIGNvcnB1cyBvZiA1NjBCIHRva2Vucy4gRW5oYW5jZWQgYnkgb3VyIEtvcmVhbi1zcGVjaWZpYyB0b2tlbml6YXRpb24sIEh5cGVyQ0xPVkEgd2l0aCBvdXIgdHJhaW5pbmcgY29uZmlndXJhdGlvbiBzaG93cyBzdGF0ZS1vZi10aGUtYXJ0IGluLWNvbnRleHQgemVyby1zaG90IGFuZCBmZXctc2hvdCBsZWFybmluZyBwZXJmb3JtYW5jZXMgb24gdmFyaW91cyBkb3duc3RyZWFtIHRhc2tzIGluIEtvcmVhbi4gQWxzbywgd2Ugc2hvdyB0aGUgcGVyZm9ybWFuY2UgYmVuZWZpdHMgb2YgcHJvbXB0LWJhc2VkIGxlYXJuaW5nIGFuZCBkZW1vbnN0cmF0ZSBob3cgaXQgY2FuIGJlIGludGVncmF0ZWQgaW50byB0aGUgcHJvbXB0IGVuZ2luZWVyaW5nIHBpcGVsaW5lLiBUaGVuIHdlIGRpc2N1c3MgdGhlIHBvc3NpYmlsaXR5IG9mIG1hdGVyaWFsaXppbmcgdGhlIE5vIENvZGUgQUkgcGFyYWRpZ20gYnkgcHJvdmlkaW5nIEFJIHByb3RvdHlwaW5nIGNhcGFiaWxpdGllcyB0byBub24tZXhwZXJ0cyBvZiBNTCBieSBpbnRyb2R1Y2luZyBIeXBlckNMT1ZBIHN0dWRpbywgYW4gaW50ZXJhY3RpdmUgcHJvbXB0IGVuZ2luZWVyaW5nIGludGVyZmFjZS4gTGFzdGx5LCB3ZSBkZW1vbnN0cmF0ZSB0aGUgcG90ZW50aWFsIG9mIG91ciBtZXRob2RzIHdpdGggdGhyZWUgc3VjY2Vzc2Z1bCBpbi1ob3VzZSBhcHBsaWNhdGlvbnMuIiwsLEFQSSBhY2Nlc3MsIktvcmVhIChSZXB1YmxpYyBvZiksS29yZWEgKFJlcHVibGljIG9mKSIsLCwsMTAyNC4wLDAuMTk5NSwyMDI2LTA1LTI1IDEyOjE0OjI0KzAwOjAwLCwsLCwiIiJBbGwgbW9kZWxzIHVzZSB0aGUgbWluaS1iYXRjaCBzaXplIG9mIDEsMDI0IiIuIERvZXNuJ3Qgc3RhdGUgc2VxdWVuY2UgbGVuZ3RoIG9yIG51bWJlciBvZiBzdGVwcyIsIkluZHVzdHJ5LEluZHVzdHJ5IixUcnVlLCwsNjU4NjM3LjAsVW5yZWxlYXNlZCwiIiJXZSBpbnRyb2R1Y2UgSHlwZXJDTE9WQSBTdHVkaW8sIGFuIGludGVyYWN0aXZlIHByb21wdCBlbmdpbmVlcmluZyBpbnRlcmZhY2Ugd2hpY2ggcHJvdmlkZXMgR1VJIGFuZCBBUEkgaW50ZXJmYWNlcyBsaWtlIHRoZSBPcGVuQUkKcGxheWdyb3VuZDEiIiIsVHJ1ZSw1ODY0MDguNzgxMDUyMDU4OSwiNk5EIG1ldGhvZCBnaXZlcyAxLjQ3NmUyMyBGTE9QIG5lZWRlZCB0byB0cmFpbiB0aGUgbW9kZWwuCgpBY3R1YWwgdXNlIHdhcyAxLDAyNCBBMTAwIEdQVXMgZm9yIDEzLjQgZGF5cyBmb3IgMTUwQiB0b2tlbnM7IDMwMEIgbW9kZWwgcHJvYmFibHkgdG9vayB0d2ljZSBhcyBsb25nLgoKMjYuOCAqIDI0ICogMzYwMCAqIDEwMjQgKiAzLjEyZTE0ID0gNy4zOTc4ZTIzCjEuNDc2ZTIzIC8gNy4zOTc4ZTIzCgpNRlUgPSAwLjE5OTUiLCwsODI3MDA3LjA0MDU0MDA0MTMsIk9wZXJhdGlvbiBjb3VudGluZyxIYXJkd2FyZSIsLCwsLE5vCkh5cGVyQ0xPVkEgMjA0QixMYW5ndWFnZSxMYW5ndWFnZSBtb2RlbGluZy9nZW5lcmF0aW9uLE5BVkVSLCwyMDIxLTA5LTEwLCJTb3V0aCBLb3JlYSdzIE5hdmVyIHVudmVpbHMgJ2h5cGVyc2NhbGUgQUknIHBsYXRmb3JtLCBsYW5ndWFnZSBtb2RlbCB3aXRoIG1vcmUgcGFyYW1ldGVycyB0aGFuIEdQVC0zIixodHRwczovL2FpYnVzaW5lc3MuY29tL25scC9zb3V0aC1rb3JlYS1zLW5hdmVyLXVudmVpbHMtaHlwZXJzY2FsZS1haS1wbGF0Zm9ybS1sYW5ndWFnZS1tb2RlbC13aXRoLW1vcmUtcGFyYW1ldGVycy10aGFuLWdwdC0zLDkyLjAsU09UQSBpbXByb3ZlbWVudCwiIiJIeXBlckNMT1ZBIHdpdGggb3VyIHRyYWluaW5nIGNvbmZpZ3VyYXRpb24gc2hvd3Mgc3RhdGUtb2YtdGhlLWFydCBpbi1jb250ZXh0IHplcm8tc2hvdCBhbmQgZmV3LXNob3QgbGVhcm5pbmcgcGVyZm9ybWFuY2VzIG9uIHZhcmlvdXMgZG93bnN0cmVhbSB0YXNrcyBpbiBLb3JlYW4iIgoKbm8gZXZhbHVhdGlvbnMgb24gYW55IHN0YW5kYXJkIGJlbmNobWFya3MgYXJlIHJlcG9ydGVkIiwyMDQwMDAwMDAwMDAuMCxodHRwczovL3d3dy5uYXZlcmNvcnAuY29tL25hdmVyY29ycF8vaXIvYW5ub3VuY2UvMjAyMy9OQVZFUl9DRU8lMjBsZXR0ZXIlMjB0byUyMHNoYXJlaG9sZGVyc19BdWclMjAyMDIzX0VuZy5wZGYsMi4wMDAwMDAwMDAxZSsyMywiRXN0aW1hdGlvbnMgZm9yIDgyQiBtb2RlbCAobWFya2VkIGFzIGxvd2VyIGJvdW5kIGVzdGltYXRpb25zKQoKIiJGb3IgZXhwZXJpbWVudHMgaW4gU2VjdGlvbiA0LCB0aGUgbW9kZWwgdHJhaW5lZCB3aXRoIDE1MEIgaXMgdXNlZCBmb3IgZmFpciBjb21wYXJpc29uLCBiZWNhdXNlIG5vdCBhbGwgbW9kZWxzIGFyZSBmaW5pc2hlZCB0cmFpbmluZyBhdCB0aGUgc2FtZSBpdGVyYXRpb24uIEhvd2V2ZXIsIGV4cGVyaW1lbnRzIGluIFNlY3Rpb24gNS4yIHVzZSB0aGUgbW9kZWwgdHJhaW5lZCB3aXRoIDMwMEIgdG9rZW5zLCBhcyBIeXBlckNMT1ZBIFN0dWRpbyBwcm92aWRlZCB0aGUgMzlCIGFuZCA4MkIgbW9kZWxzIHRyYWluZWQgd2l0aCAzMDBCIHRva2Vucy4iIgoKODJlOSBjb25uZWN0aW9ucyAqIDIgRkxPUC9jb25uZWN0aW9uICogMzAwZTkgdG9rZW5zICogMyBiYWNrd2FyZCBwYXNzID0gMS40NzZlMjMgRkxPUAoKQ2FsY3VsYXRpb24gdXNpbmcgR1BVIHRpbWUgY29ycm9ib3JhdGVzIHRoaXM6Ci0gIiJPdXIgbW9kZWwgaXMgYmFzZWQgb24gbWVnYXRyb24tTE0gKFNob2V5YmkgZXQgYWwuLCAyMDE5KSBhbmQgdHJhaW5lZCBvbiB0aGUgTlZJRElBIFN1cGVycG9kLCB3aGljaCBpbmNsdWRlcyAxMjggc3Ryb25nbHkgY2x1c3RlcmVkIERHWCBzZXJ2ZXJzIHdpdGggMSwwMjQgQTEwMCBHUFVzLiIiCi0gIiJJdCB0YWtlcyAxMy40IGRheXMgdG8gdHJhaW4gYSBtb2RlbCB3aXRoIDgyQiBwYXJhbWV0ZXJzIHdpdGggMTUwQiB0b2tlbnMuIiIgQXNzdW1lIDMwMEIgdG9rZW5zIHRha2VzIHR3aWNlIGFzIGxvbmcsIDI2LjggZGF5cy4KLSBBc3N1bWUgdGhlIGRlZmF1bHQgb2YgMzAlIHV0aWxpemF0aW9uIHJhdGUgZm9yIGxhcmdlIGxhbmd1YWdlIG1vZGVscy4KCjEwMjQgQTEwMCBHUFVzICogMzEyZTEyIEZMT1Avc2Vjb25kICogMC4zIHV0aWxpemF0aW9uICogMjYuOCBkYXlzICogMjQgKiA2MCAqIDYwIHNlY29uZHMvZGF5ID0gMi4yMTllKzIzIEZMT1AiLDU2MDAwMDAwMDAwMCwiaHR0cHM6Ly90d2l0dGVyLmNvbS9hcmFua29tYXRzdXpha2kvc3RhdHVzLzEzOTc1ODMzMDQ2MTA3ODMyMzgKaHR0cHM6Ly92ZW50dXJlYmVhdC5jb20vYWkvbmF2ZXItdHJhaW5lZC1hLWdwdC0zLWxpa2Uta29yZWFuLWxhbmd1YWdlLW1vZGVsLyIsLCxOVklESUEgQTEwMCxTZWxmLXN1cGVydmlzZWQgbGVhcm5pbmcsU3BlY3VsYXRpdmUsLCwsSG9zdGVkIGFjY2VzcyAobm8gQVBJKSxLb3JlYSAoUmVwdWJsaWMgb2YpLCwsLCwsMjAyNS0xMS0yOCAxMTo1Mzo0NCswMDowMCwsLCwsLEluZHVzdHJ5LFRydWUsMS40NzZlKzIzLCwsVW5yZWxlYXNlZCwsVHJ1ZSw0NDE3NzAuMDAzODE4MjA5MywsLFRydWUsLCwsLCwsTm8KTkxNLExhbmd1YWdlLExhbmd1YWdlIG1vZGVsaW5nLCJDYXJuZWdpZSBNZWxsb24gVW5pdmVyc2l0eSAoQ01VKSxVbml2ZXJzaXR5IG9mIENhbGlmb3JuaWEgU2FuIERpZWdvIiwiSnVueGlhbiBIZSwgR3JhaGFtIE5ldWJpZywgVGF5bG9yIEJlcmctS2lya3BhdHJpY2siLDIwMjEtMDktMDksRWZmaWNpZW50IE5lYXJlc3QgTmVpZ2hib3IgTGFuZ3VhZ2UgTW9kZWxzLGh0dHBzOi8vYXJ4aXYub3JnL2Ficy8yMTA5LjA0MjEyLDEyMy4wLCwsMjQ3MDAwNTEyLjAsIlRoZSBjb3JlIGxhbmd1YWdlIG1vZGVsIGlzIHNlbWktcGFyYW1ldHJpYy4gVGhlcmUgaXMgYSBub24tcGFyYW1ldHJpYyBjb21wb25lbnQgd2hpY2ggaW52b2x2ZXMgbGVhcm5pbmcgYSBkYXRhc3RvcmUgd2hpY2ggbWFwcyB0aGUgdHJhaW5pbmcgZGF0YSB0byBjb250ZXh0IHZlY3RvcnMuIFRoaXMgcGFwZXIgaW1wcm92ZXMgb24gdGhlIGtOTi1MTSBtb2RlbCBwcmltYXJpbHkgYnkgcmVkdWNpbmcgdGhlIHNpemUgb2YgdGhlIGRhdGFzdG9yZSB0byBpbXByb3ZlIHRocm91Z2hwdXQuIFRoZXkgYWxzbyBhZGQgYSBzbWFsbCA1MTIgcGFyYW1ldGVyIG5ldXJhbCBuZXQgdG8gYWRhcHRpdmVseSBhZGp1c3QgdGhlIGludGVycG9sYXRpb24gaHlwZXJwYXJhbWV0ZXIuCgpUaGV5IHVzZSB0aGUgcHJlLXRyYWluZWQgbW9kZWwgZnJvbSBodHRwczovL2FyeGl2Lm9yZy9hYnMvMTgwOS4xMDg1Mywgd2hpY2ggaGFkIDI0N00gdHJhaW5hYmxlIHBhcmFtZXRlcnMsIHNvIHRoZSBtb2RlbCBpbiB0aGlzIHBhcGVyIG9uZSBoYXMgMjQ3TSArIDUxMiBwYXJhbWV0ZXJzLiIsMi43ODNlKzE5LCJUaGUgYmFzZSBtb2RlbCB1c2VkIHdhcyAyNDdNIHBhcmFtZXRlcnMgYW5kIHRyYWluZWQgZm9yIDI4NmsgdXBkYXRlcyB3aXRoIGFuIGVmZmVjdGl2ZSBiYXRjaCBzaXplIG9mIDY1LDUzNiB0b2tlbnMuCgo2ICogMjQ3TSAqIDI4NmsgKiA2NTUzNiA9IDIuNzc4ZTE5IEZMT1BzCgpHZW5lcmF0aW5nIHRoZSBkYXRhc3RvcmUgaW52b2x2ZXMgYSBzaW5nbGUgZm9yd2FyZCBwYXNzIG92ZXIgYWxsIG9mIHRoZSB0cmFpbmluZyBleGFtcGxlcywgZm9yIGFub3RoZXIKMiAqIDI0N00gKiAxMDNNID0gNS4wODhlMTYgRkxPUHMKClRoZXkgYWxzbyB0cmFpbiB0aGUgc21hbGwgcmV0cmlldmFsIGFkYXB0ZXIsIGJ1dCB0aGlzIGNvbnZlcmdlcyBpbiAiInNldmVyYWwgbWludXRlcyB3aXRoIGEgc2luZ2xlIEdQVSIiIGFuZCBzbyBpcyB1bmxpa2VseSB0byBjb250cmlidXRlIHNpZ25pZmljYW50bHkuCgpUaGUgb25seSBvdGhlciBjb21wdXRhdGlvbmFsbHkgZXhwZW5zaXZlIHN0ZXAgaXMgdGhlIGstbWVhbnMgZGF0YXN0b3JlIHBydW5pbmc6ICIid2UgcGVyZm9ybSA1MDAwIHNlcGFyYXRlIGstbWVhbnMgY2x1c3RlcmluZyBwYXNzZXMgb25seSBmb3IgdGhlIG1vc3QgZnJlcXVlbnQgNTAwMCB3b3JkcyBkdWUgdG8gaGlnaCBjb21wdXRhdGlvbmFsIGNvc3QiIi4gVGhlc2UgYXJlIGxpa2VseSBjb21wdXRlZCBvbiBDUFVzOyB0aGV5IGhhdmUgMzIgQ1BVIGNvcmVzIGZyb20gMS41R0h6IEFNRCBFUFlDIDcyODIuIEFzc3VtaW5nIHRoYXQgdGhpcyBtZWFucyAzMiBwcm9jZXNzb3JzLCBhbmQgbm90IHRoZSAzMiB0aHJlYWRzIGluIGEgc2luZ2xlIHByb2Nlc3NvciwgYW5kIGFzc3VtaW5nIDQgY3ljbGVzIHBlciBtdWx0aXBsaWNhdGlvbiwgdGhlc2UgQ1BVcyBjb3VsZCBkbyAzMiAqIDMyICogKDEuNWU5IC8gNCkgPSAzLjg0ZTExIEZMT1Avcywgc28gcHV0dGluZyBhIGRlbnQgaW4gdGhlIDIuOGUxOSBGTE9QcyBmcm9tIHRoZSBiYXNlIG1vZGVsIHdvdWxkIHRha2UgYSBwcm9oaWJpdGl2ZSBhbW91bnQgb2YgdGltZS4KClRvdGFsOiAyLjc4M2UxOSIsLDEwM00gdHJhaW5pbmcgdG9rZW5zIGluIFdpa2lUZXh0LTEwMywsLE5WSURJQSBHZUZvcmNlIFJUWCAzMDkwLCxDb25maWRlbnQsIk5vbi1wYXJhbWV0cmljIG5ldXJhbCBsYW5ndWFnZSBtb2RlbHMgKE5MTXMpIGxlYXJuIHByZWRpY3RpdmUgZGlzdHJpYnV0aW9ucyBvZiB0ZXh0IHV0aWxpemluZyBhbiBleHRlcm5hbCBkYXRhc3RvcmUsIHdoaWNoIGFsbG93cyB0aGVtIHRvIGxlYXJuIHRocm91Z2ggZXhwbGljaXRseSBtZW1vcml6aW5nIHRoZSB0cmFpbmluZyBkYXRhcG9pbnRzLiBXaGlsZSBlZmZlY3RpdmUsIHRoZXNlIG1vZGVscyBvZnRlbiByZXF1aXJlIHJldHJpZXZhbCBmcm9tIGEgbGFyZ2UgZGF0YXN0b3JlIGF0IHRlc3QgdGltZSwgc2lnbmlmaWNhbnRseSBpbmNyZWFzaW5nIHRoZSBpbmZlcmVuY2Ugb3ZlcmhlYWQgYW5kIHRodXMgbGltaXRpbmcgdGhlIGRlcGxveW1lbnQgb2Ygbm9uLXBhcmFtZXRyaWMgTkxNcyBpbiBwcmFjdGljYWwgYXBwbGljYXRpb25zLiBJbiB0aGlzIHBhcGVyLCB3ZSB0YWtlIHRoZSByZWNlbnRseSBwcm9wb3NlZCBrLW5lYXJlc3QgbmVpZ2hib3JzIGxhbmd1YWdlIG1vZGVsIChLaGFuZGVsd2FsIGV0IGFsLiwgMjAyMCkgYXMgYW4gZXhhbXBsZSwgZXhwbG9yaW5nIG1ldGhvZHMgdG8gaW1wcm92ZSBpdHMgZWZmaWNpZW5jeSBhbG9uZyB2YXJpb3VzIGRpbWVuc2lvbnMuIEV4cGVyaW1lbnRzIG9uIHRoZSBzdGFuZGFyZCBXaWtpVGV4dC0xMDMgYmVuY2htYXJrIGFuZCBkb21haW4tYWRhcHRhdGlvbiBkYXRhc2V0cyBzaG93IHRoYXQgb3VyIG1ldGhvZHMgYXJlIGFibGUgdG8gYWNoaWV2ZSB1cCB0byBhIDZ4IHNwZWVkLXVwIGluIGluZmVyZW5jZSBzcGVlZCB3aGlsZSByZXRhaW5pbmcgY29tcGFyYWJsZSBwZXJmb3JtYW5jZS4gVGhlIGVtcGlyaWNhbCBhbmFseXNpcyB3ZSBwcmVzZW50IG1heSBwcm92aWRlIGd1aWRlbGluZXMgZm9yIGZ1dHVyZSByZXNlYXJjaCBzZWVraW5nIHRvIGRldmVsb3Agb3IgZGVwbG95IG1vcmUgZWZmaWNpZW50IG5vbi1wYXJhbWV0cmljIE5MTXMuIiwsTkxNLFVucmVsZWFzZWQsIlVuaXRlZCBTdGF0ZXMgb2YgQW1lcmljYSxVbml0ZWQgU3RhdGVzIG9mIEFtZXJpY2EiLCwsLDEuMCwsMjAyNi0wNS0yNSAxMjoxNDoyNiswMDowMCwsLCwsLCJBY2FkZW1pYSxBY2FkZW1pYSIsLCwsLE9wZW4gc291cmNlLE1JVCBmb3IgY29kZTogaHR0cHM6Ly9naXRodWIuY29tL2p4aGUvZWZmaWNpZW50LWtubmxtLCwsLCwsMzg4LjI4OTQ0NjM5Nzk1OTksT3BlcmF0aW9uIGNvdW50aW5nLCwsLCxObwpTcGVlY2htYXRpY3MgRW5oYW5jZWQsU3BlZWNoLCJTcGVlY2gtdG8tdGV4dCxTcGVlY2ggcmVjb2duaXRpb24gKEFTUikiLFNwZWVjaG1hdGljcywsMjAyMS0wOS0wNywiRW5oYW5jZWQgLSB3aGVuIHVuYmVhdGFibGUgYWNjdXJhY3kgaXMgYSBtdXN0LWhhdmUsIG91ciBFbmhhbmNlZCBtb2RlbCBwcm92aWRlcyBiZXN0LWluLWNsYXNzIGFjY3VyYWN5IGFjcm9zcyBhbGwgb2Ygb3VyIGxhbmd1YWdlcyIsaHR0cHM6Ly9kb2NzLWJldGEuaW50ZXJuYWwuc3BlZWNobWF0aWNzLmNvbS9yZWxlYXNlLW5vdGVzL2JhdGNoLXNhYXMtcmVsZWFzZS1ub3RlcyMyMDIyLTAzLTE2LCwsLCwsLCwsLCwsLCxVbmtub3duLCJOZXcgbGFuZ3VhZ2UgcGFja3MgZm9yIGFsbCAzMSBsYW5ndWFnZSBtb2RlbC4gQnkgZGVmYXVsdCwgYSBsYW5ndWFnZSBwYWNrIHdpbGwgY29udGFpbiBhIHN0YW5kYXJkIGFuZCBlbmhhbmNlZCBtb2RlbCBmb3IgYWxsIDMxIGxhbmd1YWdlcy4gVGhlIHN0YW5kYXJkIG1vZGVsIGlzIG5vdyBhdmFpbGFibGUgdG8gdXNlLCB3aXRoIG5vIHVzZXIgY2hhbmdlIHJlcXVpcmVkLiBUaGUgZW5oYW5jZWQgbW9kZWwgd2lsbCBiZSByZWxlYXNlZCBpbiBTZXB0ZW1iZXIuIFBsZWFzZSBzZWUgdGhlIEFQSSBob3ctdG8gZ3VpZGUgZm9yIGhvdyB0byByZXF1ZXN0IHRoZSBlbmhhbmNlZCBtb2RlbCB0byBwcmVwYXJlIHlvdXIgaW50ZWdyYXRpb24gaW4gYWR2YW5jZSIsLCxBUEkgYWNjZXNzLFVuaXRlZCBLaW5nZG9tIG9mIEdyZWF0IEJyaXRhaW4gYW5kIE5vcnRoZXJuIElyZWxhbmQsLCwsLCwyMDI1LTExLTI4IDExOjUzOjQ0KzAwOjAwLCwsLCwsSW5kdXN0cnksLCwsLFVucmVsZWFzZWQsLCwsLCwsLCwsLCwsTm8KUGVybXV0ZUZvcm1lcixMYW5ndWFnZSxMYW5ndWFnZSBtb2RlbGluZyxQZWtpbmcgVW5pdmVyc2l0eSxQZW5nIENoZW4sMjAyMS0wOS0wNixQZXJtdXRlRm9ybWVyOiBFZmZpY2llbnQgUmVsYXRpdmUgUG9zaXRpb24gRW5jb2RpbmcgZm9yIExvbmcgU2VxdWVuY2VzLGh0dHBzOi8vYXJ4aXYub3JnL2Ficy8yMTA5LjAyMzc3LDIzLjAsU09UQSBpbXByb3ZlbWVudCwiIiJSZXN1bHRzIHNob3cgdGhhdCBQZXJtdXRlRm9ybWVyIHVuaWZvcm1seSBpbXByb3ZlcyB0aGUgcGVyZm9ybWFuY2Ugb2YgUGVyZm9ybWVyLCBhY2NlbGVyYXRlcyBjb252ZXJnZW5jZSwgYW5kIGFjaGlldmVzIHN0YXRlLW9mLXRoZS1hcnQgb24gc29tZSB0YXNrcy4iIgoKIiJXZSBjb25kdWN0IGV4dGVuc2l2ZSBleHBlcmltZW50cyB0byBldmFsdWF0ZSBQZXJtdXRlRm9ybWVyLiBJdCBhY2hpZXZlcyBzdHJvbmcgZW1waXJpY2FsIHBlcmZvcm1hbmNlIGFuZCBvYnRhaW5zIHN0YXRlLW9mLXRoZS1hcnQgb24gTG9uZy1SYW5nZSBBcmVuYSwgYSBiZW5jaG1hcmsgZm9yIGVmZmljaWVudCBUcmFuc2Zvcm1lcnMuIEl0IGFsc28gaW1wcm92ZXMgdGhlIHBlcmZvcm1hbmNlIG9mIFBlcmZvcm1lciBvbiBsYW5ndWFnZSBtb2RlbGluZwp0YXNrcyBsaWtlIFdpa2lUZXh0LTEwMyIiIiwxNDk2OTcwMjQuMCwiUGFyYW1ldGVyaXphdGlvbiBhcHBlYXJzIHRvIGJlIHNpbWlsYXIgdG8gYSB2YW5pbGxhIHRyYW5zZm9ybWVyLiA2IGxheWVycywgaGlkZGVuIGRpbWVuc2lvbiBvZiA1MTIsIGZlZWQgZm9yd2FyZCBkaW1lbnNpb24gb2YgMTAyNCwgOCBhdHRlbnRpb24gaGVhZHMuIFRoaXMgd291bGQgaW1wbHkgMjAsNDQ3LDIzMiBwYXJhbWV0ZXJzIHdpdGhvdXQgZW1iZWRkaW5nIHdlaWdodHMsIGFuZCA1MTIqdm9jYWJfc2l6ZSBlbWJlZGRpbmcgd2VpZ2h0cyAoYXNzdW1pbmcgdGllZCBlbWJlZGRpbmcgYW5kIHVuZW1iZWRkaW5nIHByb2plY3Rpb25zKQoKVGhleSBhcHBlYXIgdG8gdXNlIHdvcmQtbGV2ZWwgdG9rZW5pemF0aW9uOiAiIldlIGV2YWx1YXRlIHVuaWRpcmVjdGlvbmFsIFBlcm11dGVGb3JtZXIgb24gV2lraVRleHQtMTAzIChNZXJpdHkgZXQgYWwuLCAyMDE3KS4gSXQgaXMgYSBsYW5ndWFnZSBtb2RlbGluZyBkYXRhc2V0IHdpdGggYWJvdXQgMTAzIG1pbGxpb24gdG9rZW5zLCIiIGFuZCBJIGNvbmZpcm1lZCB0aGF0IHdvcmQtbGV2ZWwgdG9rZW5pemF0aW9uIHJlc3VsdHMgaW4gYWJvdXQgMTAyTSB3b3JkcyBhY3Jvc3MgdHJhaW4tdGVzdC12YWxpZGF0aW9uLgoKSWYgdGhpcyBpcyB0aGUgY2FzZSwgdGhlcmUgYXJlIDI2Nyw3MzUgdW5pcXVlIHdvcmRzLCBzbyB0aGUgZW1iZWRkaW5nIGxheWVyIGFsb25lIHdvdWxkIGJlIDEzNywwODAsMzIwIHBhcmFtZXRlcnMsIGZvciBhIHRvdGFsIG9mIDE0OSw2OTcsMDI0LiIsMi43NzVlKzE4LCI2ICogKDMwICogMTAzTSkgKiAxNDksNjk3LDAyNCA9IDIuNzc1ZTE4CgpUaGlzIHNlZW1zIGEgYml0IHNtYWxsIHJlbGF0aXZlIHRvIHRoZWlyIHN0YXRlbWVudDogIiJJdCB0YWtlcyBhYm91dCAxMCBkYXlzIG9uIDggVjEwMCBHUFVzIHRvIGdldCBhbGwgdGhlIGZpZ3VyZXMgaW4gdGhpcyBwYXBlciIiIHdoaWNoIHN1Z2dlc3RzIGFib3V0IDIuN2UyMCBGTE9QcyBhdCAzMCUgTUZVLgoKVGFibGUgMiBpbmRpY2F0ZXMgdGhhdCBQZXJmb3JtZXIgYW5kIFBlcm11dGVGb3JtZXIgdGFrZSAwLjIzeCB0byAwLjU4eCBhcyBsb25nIHRvIHRyYWluIGFzIGEgVHJhbnNmb3JtZXIgbW9kZWwuIEZpZ3VyZSAyIGFwcGVhcnMgdG8gYmUgdGhlIG1vc3QgY29tcHV0ZSBpbnRlbnNpdmUgZmlndXJlLCBhbmQgd291bGQgdGFrZSBhYm91dCA0ICogKDIuNzc1ZTE4KSArIDEgKiAoMi43NzVlMTggLyAwLjM2NSkgPSAxLjllMTkgRkxPUHMuICIsMTAzMDAwMDAwLFdpa2lUZXh0LTEwMyBpcyBhYm91dCAxMDNNIHRva2VucywsUnVubmluZyBhbGwgY29kZSBuZWVkZWQgdG8gcHJvZHVjZSBwbG90cyB0b29rIGFib3V0IDEwIGRheXMgb24gOCBWMTAwcyxOVklESUEgVjEwMCwsU3BlY3VsYXRpdmUsIkEgcmVjZW50IHZhcmlhdGlvbiBvZiBUcmFuc2Zvcm1lciwgUGVyZm9ybWVyLCBzY2FsZXMgVHJhbnNmb3JtZXIgdG8gbG9uZ2VyIHNlcXVlbmNlcyB3aXRoIGEgbGluZWFyIGF0dGVudGlvbiBtZWNoYW5pc20uIEhvd2V2ZXIsIGl0IGlzIG5vdCBjb21wYXRpYmxlIHdpdGggcmVsYXRpdmUgcG9zaXRpb24gZW5jb2RpbmcsIHdoaWNoIGhhcyBhZHZhbnRhZ2VzIG92ZXIgYWJzb2x1dGUgcG9zaXRpb24gZW5jb2RpbmcuIEluIHRoaXMgcGFwZXIsIHdlIGRpc2N1c3MgcG9zc2libGUgd2F5cyB0byBhZGQgcmVsYXRpdmUgcG9zaXRpb24gZW5jb2RpbmcgdG8gUGVyZm9ybWVyLiBCYXNlZCBvbiB0aGUgYW5hbHlzaXMsIHdlIHByb3Bvc2UgUGVybXV0ZUZvcm1lciwgYSBQZXJmb3JtZXItYmFzZWQgbW9kZWwgd2l0aCByZWxhdGl2ZSBwb3NpdGlvbiBlbmNvZGluZyB0aGF0IHNjYWxlcyBsaW5lYXJseSBvbiBsb25nIHNlcXVlbmNlcy4gUGVybXV0ZUZvcm1lciBhcHBsaWVzIHBvc2l0aW9uLWRlcGVuZGVudCB0cmFuc2Zvcm1hdGlvbiBvbiBxdWVyaWVzIGFuZCBrZXlzIHRvIGVuY29kZSBwb3NpdGlvbmFsIGluZm9ybWF0aW9uIGludG8gdGhlIGF0dGVudGlvbiBtb2R1bGUuIFRoaXMgdHJhbnNmb3JtYXRpb24gaXMgY2FyZWZ1bGx5IGNyYWZ0ZWQgc28gdGhhdCB0aGUgZmluYWwgb3V0cHV0IG9mIHNlbGYtYXR0ZW50aW9uIGlzIG5vdCBhZmZlY3RlZCBieSBhYnNvbHV0ZSBwb3NpdGlvbnMgb2YgdG9rZW5zLiBQZXJtdXRlRm9ybWVyIGludHJvZHVjZXMgbmVnbGlnaWJsZSBjb21wdXRhdGlvbmFsIG92ZXJoZWFkIGJ5IGRlc2lnbiB0aGF0IGl0IHJ1bnMgYXMgZmFzdCBhcyBQZXJmb3JtZXIuIFdlIGV2YWx1YXRlIFBlcm11dGVGb3JtZXIgb24gTG9uZy1SYW5nZSBBcmVuYSwgYSBkYXRhc2V0IGZvciBsb25nIHNlcXVlbmNlcywgYXMgd2VsbCBhcyBXaWtpVGV4dC0xMDMsIGEgbGFuZ3VhZ2UgbW9kZWxpbmcgZGF0YXNldC4gVGhlIGV4cGVyaW1lbnRzIHNob3cgdGhhdCBQZXJtdXRlRm9ybWVyIHVuaWZvcm1seSBpbXByb3ZlcyB0aGUgcGVyZm9ybWFuY2Ugb2YgUGVyZm9ybWVyIHdpdGggYWxtb3N0IG5vIGNvbXB1dGF0aW9uYWwgb3ZlcmhlYWQgYW5kIG91dHBlcmZvcm1zIHZhbmlsbGEgVHJhbnNmb3JtZXIgb24gbW9zdCBvZiB0aGUgdGFza3MuIiwzMC4wLFBlcm11dGVGb3JtZXIsVW5yZWxlYXNlZCxDaGluYSwsLCw4LjAsLDIwMjYtMDUtMjUgMTI6MTQ6MjUrMDA6MDAsLCwsLCxBY2FkZW1pYSwsLCwsT3BlbiBzb3VyY2Usbm8gc3BlY2lmaWMgbGljZW5zZS4gdHJhaW5pbmcgY29kZTogaHR0cHM6Ly9naXRodWIuY29tL2NwY3AxOTk4L1Blcm11dGVGb3JtZXIvdHJlZS9tYXN0ZXIvbGFuZ3VhZ2VfbW9kZWwgLCwsLCwsNDg0Ni4xNzYwNDQxMTI1MyxPcGVyYXRpb24gY291bnRpbmcsLCwsLE5vClJOUy1STk4sTGFuZ3VhZ2UsTGFuZ3VhZ2UgbW9kZWxpbmcsVW5pdmVyc2l0eSBvZiBOb3RyZSBEYW1lLCJCcmlhbiBEdVNlbGwsIERhdmlkIENoaWFuZyIsMjAyMS0wOS0wNSxMZWFybmluZyBIaWVyYXJjaGljYWwgU3RydWN0dXJlcyB3aXRoIERpZmZlcmVudGlhYmxlIE5vbmRldGVybWluaXN0aWMgU3RhY2tzLGh0dHBzOi8vYXJ4aXYub3JnL2Ficy8yMTA5LjAxOTgyLDE5LjAsLCw1NzUxODkyLjAsVGFibGUgMSwsIkZMT1BzIHBlciBlcG9jaCBpcyBwb3NzaWJseSBjYWxjdWxhYmxlLCBidXQgdGhleSBkb24ndCBzYXkgaG93IG1hbnkgZXBvY2hzLCBqdXN0IHRoYXQgdGhleSBzdG9wcGVkIGFmdGVyIDIgd2l0aG91dCBpbXByb3ZlbWVudC4iLCwiUGVubiBUcmVlQmFuaydzIHRyYWluaW5nIHNwbGl0IGhhcyA5MTIsMzQ0IHRva2Vucy4iLCwsLCxDb25maWRlbnQsIkxlYXJuaW5nIGhpZXJhcmNoaWNhbCBzdHJ1Y3R1cmVzIGluIHNlcXVlbnRpYWwgZGF0YSAtLSBmcm9tIHNpbXBsZSBhbGdvcml0aG1pYyBwYXR0ZXJucyB0byBuYXR1cmFsIGxhbmd1YWdlIC0tIGluIGEgcmVsaWFibGUsIGdlbmVyYWxpemFibGUgd2F5IHJlbWFpbnMgYSBjaGFsbGVuZ2luZyBwcm9ibGVtIGZvciBuZXVyYWwgbGFuZ3VhZ2UgbW9kZWxzLiBQYXN0IHdvcmsgaGFzIHNob3duIHRoYXQgcmVjdXJyZW50IG5ldXJhbCBuZXR3b3JrcyAoUk5Ocykgc3RydWdnbGUgdG8gZ2VuZXJhbGl6ZSBvbiBoZWxkLW91dCBhbGdvcml0aG1pYyBvciBzeW50YWN0aWMgcGF0dGVybnMgd2l0aG91dCBzdXBlcnZpc2lvbiBvciBzb21lIGluZHVjdGl2ZSBiaWFzLiBUbyByZW1lZHkgdGhpcywgbWFueSBwYXBlcnMgaGF2ZSBleHBsb3JlZCBhdWdtZW50aW5nIFJOTnMgd2l0aCB2YXJpb3VzIGRpZmZlcmVudGlhYmxlIHN0YWNrcywgYnkgYW5hbG9neSB3aXRoIGZpbml0ZSBhdXRvbWF0YSBhbmQgcHVzaGRvd24gYXV0b21hdGEgKFBEQXMpLiBJbiB0aGlzIHBhcGVyLCB3ZSBpbXByb3ZlIHRoZSBwZXJmb3JtYW5jZSBvZiBvdXIgcmVjZW50bHkgcHJvcG9zZWQgTm9uZGV0ZXJtaW5pc3RpYyBTdGFjayBSTk4gKE5TLVJOTiksIHdoaWNoIHVzZXMgYSBkaWZmZXJlbnRpYWJsZSBkYXRhIHN0cnVjdHVyZSB0aGF0IHNpbXVsYXRlcyBhIG5vbmRldGVybWluaXN0aWMgUERBLCB3aXRoIHR3byBpbXBvcnRhbnQgY2hhbmdlcy4gRmlyc3QsIHRoZSBtb2RlbCBub3cgYXNzaWducyB1bm5vcm1hbGl6ZWQgcG9zaXRpdmUgd2VpZ2h0cyBpbnN0ZWFkIG9mIHByb2JhYmlsaXRpZXMgdG8gc3RhY2sgYWN0aW9ucywgYW5kIHdlIHByb3ZpZGUgYW4gYW5hbHlzaXMgb2Ygd2h5IHRoaXMgaW1wcm92ZXMgdHJhaW5pbmcuIFNlY29uZCwgdGhlIG1vZGVsIGNhbiBkaXJlY3RseSBvYnNlcnZlIHRoZSBzdGF0ZSBvZiB0aGUgdW5kZXJseWluZyBQREEuIE91ciBtb2RlbCBhY2hpZXZlcyBsb3dlciBjcm9zcy1lbnRyb3B5IHRoYW4gYWxsIHByZXZpb3VzIHN0YWNrIFJOTnMgb24gZml2ZSBjb250ZXh0LWZyZWUgbGFuZ3VhZ2UgbW9kZWxpbmcgdGFza3MgKHdpdGhpbiAwLjA1IG5hdHMgb2YgdGhlIGluZm9ybWF0aW9uLXRoZW9yZXRpYyBsb3dlciBib3VuZCksIGluY2x1ZGluZyBhIHRhc2sgb24gd2hpY2ggdGhlIE5TLVJOTiBwcmV2aW91c2x5IGZhaWxlZCB0byBvdXRwZXJmb3JtIGEgZGV0ZXJtaW5pc3RpYyBzdGFjayBSTk4gYmFzZWxpbmUuIEZpbmFsbHksIHdlIHByb3Bvc2UgYSByZXN0cmljdGVkIHZlcnNpb24gb2YgdGhlIE5TLVJOTiB0aGF0IGluY3JlbWVudGFsbHkgcHJvY2Vzc2VzIGluZmluaXRlbHkgbG9uZyBzZXF1ZW5jZXMsIGFuZCB3ZSBwcmVzZW50IGxhbmd1YWdlIG1vZGVsaW5nIHJlc3VsdHMgb24gdGhlIFBlbm4gVHJlZWJhbmsuIiwxMDAuMCxSTlMtUk5OLFVucmVsZWFzZWQsVW5pdGVkIFN0YXRlcyBvZiBBbWVyaWNhLCwsLCwsMjAyNi0wNS0yNSAxMjoxNDoyNiswMDowMCwsLCwxMTIwLjAsIlNlcXVlbmNlIGxlbmd0aCAzNSwgbWluaWJhdGNoZXMgb2YgMzIiLEFjYWRlbWlhLCwsLCxPcGVuIChub24tY29tbWVyY2lhbCksImNvZGUgaGVyZSwgdW5jbGVhciBsaWNlbnNlOgpodHRwczovL2dpdGh1Yi5jb20vYmR1c2VsbC9ub25kZXRlcm1pbmlzdGljLXN0YWNrLXJubiIsLCwsLCwsLCwsLCxObwpNRUIsIlNlYXJjaCxMYW5ndWFnZSIsU2VhcmNoLE1pY3Jvc29mdCwiVyBMaXUsIFogV2FuZywgWCBMaXUsIE4gWmVuZywgWSBMaXUsIEZFIEFsc2FhZGkiLDIwMjEtMDktMDQsTWFrZSBFdmVyeSBmZWF0dXJlIEJpbmFyeTogQSAxMzVCIHBhcmFtZXRlciBzcGFyc2UgbmV1cmFsIG5ldHdvcmsgZm9yIG1hc3NpdmVseSBpbXByb3ZlZCBzZWFyY2ggcmVsZXZhbmNlLGh0dHBzOi8vd3d3Lm1pY3Jvc29mdC5jb20vZW4tdXMvcmVzZWFyY2gvYmxvZy9tYWtlLWV2ZXJ5LWZlYXR1cmUtYmluYXJ5LWEtMTM1Yi1wYXJhbWV0ZXItc3BhcnNlLW5ldXJhbC1uZXR3b3JrLWZvci1tYXNzaXZlbHktaW1wcm92ZWQtc2VhcmNoLXJlbGV2YW5jZS8sMjYuMCxTaWduaWZpY2FudCB1c2UsIiIiTUVCIGlzIHJ1bm5pbmcgaW4gcHJvZHVjdGlvbiBmb3IgMTAwIHBlcmNlbnQgb2YgQmluZyBzZWFyY2hlcywgaW4gYWxsIHJlZ2lvbnMgYW5kIGxhbmd1YWdlcy4iIiIsMTM1MDAwMDAwMDAwLjAsU2VlIHBhcGVyIHRpdGxlLCwsNTAwMDAwMDAwMDAwLCIiIk1FQiB1c2VzIHRocmVlIHllYXJzIG9mIHNlYXJjaCBsb2dzIGZyb20gQmluZyBhcyB0cmFpbmluZyBkYXRhLiIiIFRPRE8gY29udmVydCIsLCwsLENvbmZpZGVudCwiUmVjZW50bHksIFRyYW5zZm9ybWVyLWJhc2VkIGRlZXAgbGVhcm5pbmcgbW9kZWxzIGxpa2UgR1BULTMgaGF2ZSBiZWVuIGdldHRpbmcgYSBsb3Qgb2YgYXR0ZW50aW9uIGluIHRoZSBtYWNoaW5lIGxlYXJuaW5nIHdvcmxkLiBUaGVzZSBtb2RlbHMgZXhjZWwgYXQgdW5kZXJzdGFuZGluZyBzZW1hbnRpYyByZWxhdGlvbnNoaXBzLCBhbmQgdGhleSBoYXZlIGNvbnRyaWJ1dGVkIHRvIGxhcmdlIGltcHJvdmVtZW50cyBpbiBNaWNyb3NvZnQgQmluZ+KAmXMgc2VhcmNoIGV4cGVyaWVuY2UgYW5kIHN1cnBhc3NpbmcgaHVtYW4gcGVyZm9ybWFuY2Ugb24gdGhlIFN1cGVyR0xVRSBhY2FkZW1pYyBiZW5jaG1hcmsuIEhvd2V2ZXIsIHRoZXNlIG1vZGVscyBjYW4gZmFpbCB0byBjYXB0dXJlIG1vcmUgbnVhbmNlZCByZWxhdGlvbnNoaXBzIGJldHdlZW4gcXVlcnkgYW5kIGRvY3VtZW50IHRlcm1zIGJleW9uZCBwdXJlIHNlbWFudGljcy4KCkluIHRoaXMgYmxvZyBwb3N0LCB3ZSBhcmUgaW50cm9kdWNpbmcg4oCcTWFrZSBFdmVyeSBmZWF0dXJlIEJpbmFyeeKAnSAoTUVCKSwgYSBsYXJnZS1zY2FsZSBzcGFyc2UgbW9kZWwgdGhhdCBjb21wbGVtZW50cyBvdXIgcHJvZHVjdGlvbiBUcmFuc2Zvcm1lciBtb2RlbHMgdG8gaW1wcm92ZSBzZWFyY2ggcmVsZXZhbmNlIGZvciBNaWNyb3NvZnQgY3VzdG9tZXJzIHVzaW5nIEFJIGF0IFNjYWxlLiBUbyBtYWtlIHNlYXJjaCBtb3JlIGFjY3VyYXRlIGFuZCBkeW5hbWljLCBNRUIgYmV0dGVyIGhhcm5lc3NlcyB0aGUgcG93ZXIgb2YgbGFyZ2UgZGF0YSBhbmQgYWxsb3dzIGZvciBhbiBpbnB1dCBmZWF0dXJlIHNwYWNlIHdpdGggb3ZlciAyMDAgYmlsbGlvbiBiaW5hcnkgZmVhdHVyZXMgdGhhdCByZWZsZWN0IHRoZSBzdWJ0bGUgcmVsYXRpb25zaGlwcyBiZXR3ZWVuIHNlYXJjaCBxdWVyaWVzIGFuZCBkb2N1bWVudHMuIiwsLEhvc3RlZCBhY2Nlc3MgKG5vIEFQSSksVW5pdGVkIFN0YXRlcyBvZiBBbWVyaWNhLCwsLCwsMjAyNS0xMS0yOCAxMTo1Mzo0NCswMDowMCwsLCwsLEluZHVzdHJ5LCwsLCxVbnJlbGVhc2VkLCIiIk1FQiBpcyBydW5uaW5nIGluIHByb2R1Y3Rpb24gZm9yIDEwMCBwZXJjZW50IG9mIEJpbmcgc2VhcmNoZXMsIGluIGFsbCByZWdpb25zIGFuZCBsYW5ndWFnZXMuIEl0IGlzIHRoZSBsYXJnZXN0IHVuaXZlcnNhbCBtb2RlbCB3ZeKAmXJlIHNlcnZpbmcgYXQgTWljcm9zb2Z0IiIiLCwsLCwsLCwsLCwsTm8KRkxBTiAxMzdCLExhbmd1YWdlLCJMYW5ndWFnZSBtb2RlbGluZyxRdWVzdGlvbiBhbnN3ZXJpbmcsTGFuZ3VhZ2UgbW9kZWxpbmcvZ2VuZXJhdGlvbiIsR29vZ2xlIFJlc2VhcmNoLCJKYXNvbiBXZWksIE1hYXJ0ZW4gQm9zbWEsIFZpbmNlbnQgWS4gWmhhbywgS2VsdmluIEd1dSwgQWRhbXMgV2VpIFl1LCBCcmlhbiBMZXN0ZXIsIE5hbiBEdSwgQW5kcmV3IE0uIERhaSwgYW5kIFF1b2MgVi4gTGUiLDIwMjEtMDktMDMsRmluZXR1bmVkIExhbmd1YWdlIE1vZGVscyBBcmUgWmVyby1TaG90IExlYXJuZXJzLGh0dHBzOi8vYXJ4aXYub3JnL2Ficy8yMTA5LjAxNjUyLDUwMTEuMCwiSGlnaGx5IGNpdGVkLFNPVEEgaW1wcm92ZW1lbnQiLCJBYnN0cmFjdDogCiIiRkxBTiBzdWJzdGFudGlhbGx5IGltcHJvdmVzIHRoZSBwZXJmb3JtYW5jZSBvZiBpdHMgdW5tb2RpZmllZCBjb3VudGVycGFydCBhbmQgc3VycGFzc2VzIHplcm8tc2hvdCAxNzVCIEdQVC0zIG9uIDIwIG9mIDI1IGRhdGFzZXRzIHRoYXQgd2UgZXZhbHVhdGUuIiIKCiIiRkxBTiBldmVuIG91dHBlcmZvcm1zIGZldy1zaG90IEdQVC0zIGJ5IGEgbGFyZ2UgbWFyZ2luIG9uIEFOTEksIFJURSwgQm9vbFEsIEFJMi1BUkMsIE9wZW5ib29rUUEsIGFuZCBTdG9yeUNsb3plIiIKClNPVEEgaXMgcmVwb3J0ZWQgYW1vbmcgdW5zdXBlcnZpc2VkIG1vZGVscyIsMTM3MDAwMDAwMDAwLjAsIkFic3RyYWN0OgoiIldlIHRha2UgYSAxMzdCIHBhcmFtZXRlciBwcmV0cmFpbmVkIGxhbmd1YWdlIG1vZGVsIGFuZCBpbnN0cnVjdGlvbiB0dW5lIGl0IG9uIG92ZXIgNjAgTkxQIGRhdGFzZXRzIHZlcmJhbGl6ZWQgdmlhIG5hdHVyYWwgbGFuZ3VhZ2UgaW5zdHJ1Y3Rpb24gdGVtcGxhdGVzLiBXZSBldmFsdWF0ZSB0aGlzIGluc3RydWN0aW9uLXR1bmVkIG1vZGVsLCB3aGljaCB3ZSBjYWxsIEZMQU4sIG9uIHVuc2VlbiB0YXNrIHR5cGVzLiIiCgpNYW55IG1vZGVscyBzZWVtIHRvIGJlIHVzaW5nIHRoZSBzYW1lIDEzN0IgYmFzZSB0cmFuc2Zvcm1lciBtb2RlbD8iLDIuMDQ3ZSsyNCwiRnJvbSBzZWN0aW9uIDIuNDogUHJldHJhaW5pbmcgd2FzIGRvbmUgb3ZlciAyLjQ5VCB0b2tlbnMuCjYgKiAyLjQ5VCAqIDEzN0IgPSAyLjA0N2UyNCAKQWxzbywgIiJpbnN0cnVjdGlvbiB0dW5pbmcgdGFrZXMgYXJvdW5kIDYwIGhvdXJzIG9uIGEgVFBVdjMgd2l0aCAxMjggY29yZXMuIiIgMTI4IFRQVXYzIGNvcmVzID0gNjQgVFBVdjMgY2hpcHMuIEVudmlyb25tZW50YWwgY29uc2lkZXJhdGlvbnMgc2VjdGlvbiBjbGFpbXMgdGhpcyB0b29rIGxlc3MgdGhhbiAyJSBvZiB0b3RhbCB0aW1lCjEuMjNlMTQgKiA2NCAqIDYwICogMzYwMCAqIDAuMyA9IDUuMTBlMjAiLDI0OTAwMDAwMDAwMDAsIiIiTW9kZWwgYXJjaGl0ZWN0dXJlIGFuZCBwcmV0cmFpbmluZy4gSW4gb3VyIGV4cGVyaW1lbnRzLCB3ZSB1c2UgTGFNREEtUFQsIGEgZGVuc2UgbGVmdC10by1yaWdodCwgZGVjb2Rlci1vbmx5IHRyYW5zZm9ybWVyIGxhbmd1YWdlIG1vZGVsIG9mIDEzN0IgcGFyYW1ldGVycyAoVGhvcHBpbGFuIGV0IGFsLiwgMjAyMikuIFRoaXMgbW9kZWwgaXMgcHJldHJhaW5lZCBvbiBhIGNvbGxlY3Rpb24gb2Ygd2ViIGRvY3VtZW50cyAoaW5jbHVk</x:v>
      </x:c>
    </x:row>
    <x:row r="225" ht="18" customHeight="1">
      <x:c r="A225" s="17" t="n">
        <x:v>220</x:v>
      </x:c>
      <x:c r="B225" s="17" t="n">
        <x:v>309</x:v>
      </x:c>
      <x:c r="C225" s="94" t="str">
        <x:v>aW5nIHRob3NlIHdpdGggY29tcHV0ZXIgY29kZSksIGRpYWxvZyBkYXRhLCBhbmQgV2lraXBlZGlhLCB0b2tlbml6ZWQgaW50byAyLjQ5VCBCUEUgdG9rZW5zIHdpdGggYSAzMmsgdm9jYWJ1bGFyeSB1c2luZyB0aGUgIFNlbnRlbmNlUGllY2UgbGlicmFyeSAoS3VkbyAmIFJpY2hhcmRzb24sIDIwMTgpLiBBcm91bmQgMTAlIG9mIHRoZSBwcmV0cmFpbmluZyBkYXRhIHdhcyBub24tRW5nbGlzaC4gTm90ZSB0aGF0IExhTURBLVBUIG9ubHkgaGFzIGxhbmd1YWdlIG1vZGVsIHByZXRyYWluaW5nIChjLmYuIExhTURBLCB3aGljaCB3YXMgZmluZXR1bmVkIGZvciBkaWFsb2cpLiIiIiwsLEdvb2dsZSBUUFUgdjMsU2VsZi1zdXBlcnZpc2VkIGxlYXJuaW5nLENvbmZpZGVudCwiVGhpcyBwYXBlciBleHBsb3JlcyBhIHNpbXBsZSBtZXRob2QgZm9yIGltcHJvdmluZyB0aGUgemVyby1zaG90IGxlYXJuaW5nIGFiaWxpdGllcyBvZiBsYW5ndWFnZSBtb2RlbHMuIFdlIHNob3cgdGhhdCBpbnN0cnVjdGlvbiB0dW5pbmfigJRmaW5ldHVuaW5nIGxhbmd1YWdlIG1vZGVscyBvbiBhIGNvbGxlY3Rpb24gb2YgZGF0YXNldHMgZGVzY3JpYmVkIHZpYSBpbnN0cnVjdGlvbnPigJRzdWJzdGFudGlhbGx5IGltcHJvdmVzIHplcm9zaG90IHBlcmZvcm1hbmNlIG9uIHVuc2VlbiB0YXNrcy4gV2UgdGFrZSBhIDEzN0IgcGFyYW1ldGVyIHByZXRyYWluZWQgbGFuZ3VhZ2UgbW9kZWwgYW5kIGluc3RydWN0aW9uIHR1bmUgaXQgb24gb3ZlciA2MCBOTFAgZGF0YXNldHMgdmVyYmFsaXplZCB2aWEgbmF0dXJhbCBsYW5ndWFnZSBpbnN0cnVjdGlvbiB0ZW1wbGF0ZXMuIFdlIGV2YWx1YXRlIHRoaXMgaW5zdHJ1Y3Rpb24tdHVuZWQgbW9kZWwsIHdoaWNoIHdlIGNhbGwgRkxBTiwgb24gdW5zZWVuIHRhc2sgdHlwZXMuIEZMQU4gc3Vic3RhbnRpYWxseSBpbXByb3ZlcyB0aGUgcGVyZm9ybWFuY2Ugb2YgaXRzIHVubW9kaWZpZWQgY291bnRlcnBhcnQgYW5kIHN1cnBhc3NlcyB6ZXJvLXNob3QgMTc1QiBHUFQtMyBvbiAyMCBvZiAyNSBkYXRhc2V0cyB0aGF0IHdlIGV2YWx1YXRlLiBGTEFOIGV2ZW4gb3V0cGVyZm9ybXMgZmV3LXNob3QgR1BULTMgYnkgYSBsYXJnZSBtYXJnaW4gb24gQU5MSSwgUlRFLCBCb29sUSwgQUkyLUFSQywgT3BlbmJvb2tRQSwgYW5kIFN0b3J5Q2xvemUuIEFibGF0aW9uIHN0dWRpZXMgcmV2ZWFsIHRoYXQgbnVtYmVyIG9mIGZpbmV0dW5pbmcgZGF0YXNldHMsIG1vZGVsIHNjYWxlLCBhbmQgbmF0dXJhbCBsYW5ndWFnZSBpbnN0cnVjdGlvbnMgYXJlIGtleSB0byB0aGUgc3VjY2VzcyBvZiBpbnN0cnVjdGlvbiB0dW5pbmcuIiwxLjAsLFVucmVsZWFzZWQsVW5pdGVkIFN0YXRlcyBvZiBBbWVyaWNhLExhTURBLCwiIiJJbiBvdXIgZXhwZXJpbWVudHMsIHdlIHVzZSBMYU1EQS1QVCwgYSBkZW5zZSBsZWZ0LXRvLXJpZ2h0LApkZWNvZGVyLW9ubHkgdHJhbnNmb3JtZXIgbGFuZ3VhZ2UgbW9kZWwgb2YgMTM3QiBwYXJhbWV0ZXJzIChUaG9wcGlsYW4gZXQgYWwuLCAyMDIyKSBbLi4uXSBOb3RlIHRoYXQgTGFNREEtUFQgb25seSBoYXMgbGFuZ3VhZ2UgbW9kZWwgcHJldHJhaW5pbmcgKGMuZi4gTGFNREEsIHdoaWNoIHdhcyBmaW5ldHVuZWQgZm9yIGRpYWxvZykuIiIgSW4gb3VyIGVudHJ5IGZvciBMYU1EQSB3ZSBvbmx5IG1lYXN1cmVkIHByZS10cmFpbmluZyBjb21wdXRlLCBzbyB3ZSBqdXN0IHNwZWNpZnkgTGFNREEgYXMgdGhlIGJhc2UgbW9kZWwgb2YgRkxBTiAxMzdCLiIsLCwyMDI2LTA1LTI1IDEyOjE0OjI3KzAwOjAwLCwsLCxqdXN0IGEgZmluZXR1bmUsSW5kdXN0cnksLCwsMzg0MC4wLFVucmVsZWFzZWQsLFRydWUsLCwsVHJ1ZSwsT3BlcmF0aW9uIGNvdW50aW5nLCwsLCxObwpQTFVTLVJOTixCaW9sb2d5LFByb3RlaW4gb3IgbnVjbGVvdGlkZSBsYW5ndWFnZSBtb2RlbCAocExNL25MTSksIlNlb3VsIE5hdGlvbmFsIFVuaXZlcnNpdHksTEcgQUkgUmVzZWFyY2gsTkFWRVIsS2FuZ3dvbiBOYXRpb25hbCBVbml2ZXJzaXR5IiwiU2VvbndvbyBNaW4sIFNldW5naHl1biBQYXJrLCBTaXdvbiBLaW0sIEh5dW4tU29vIENob2ksIEJ5dW5naGFuIExlZSwgU3VuZ3JvaCBZb29uIiwyMDIxLTA5LTAzLFByZS1UcmFpbmluZyBvZiBEZWVwIEJpZGlyZWN0aW9uYWwgUHJvdGVpbiBTZXF1ZW5jZSBSZXByZXNlbnRhdGlvbnMgV2l0aCBTdHJ1Y3R1cmFsIEluZm9ybWF0aW9uLGh0dHBzOi8vaWVlZXhwbG9yZS5pZWVlLm9yZy9hYnN0cmFjdC9kb2N1bWVudC85NTI5MTk4LDY5LjAsLCwsLCwsLCIxNCw2NzAsODYwIHByb3RlaW4gc2VxdWVuY2VzIMOXIDE1MCBhbWlubyBhY2lkcy9zZXF1ZW5jZSA9IDIuMiBiaWxsaW9uIGRhdGFwb2ludHMgCigyLjIgw5cgMTBeOSB0b3RhbCB0b2tlbnMpIiwsLCwsQ29uZmlkZW50LCJCcmlkZ2luZyB0aGUgZXhwb25lbnRpYWxseSBncm93aW5nIGdhcCBiZXR3ZWVuIHRoZSBudW1iZXJzIG9mIHVubGFiZWxlZCBhbmQgbGFiZWxlZCBwcm90ZWluIHNlcXVlbmNlcywgc2V2ZXJhbCBzdHVkaWVzIGFkb3B0ZWQgc2VtaS1zdXBlcnZpc2VkIGxlYXJuaW5nIGZvciBwcm90ZWluIHNlcXVlbmNlIG1vZGVsaW5nLiBJbiB0aGVzZSBzdHVkaWVzLCBtb2RlbHMgd2VyZSBwcmUtdHJhaW5lZCB3aXRoIGEgc3Vic3RhbnRpYWwgYW1vdW50IG9mIHVubGFiZWxlZCBkYXRhLCBhbmQgdGhlIHJlcHJlc2VudGF0aW9ucyB3ZXJlIHRyYW5zZmVycmVkIHRvIHZhcmlvdXMgZG93bnN0cmVhbSB0YXNrcy4gTW9zdCBwcmUtdHJhaW5pbmcgbWV0aG9kcyBzb2xlbHkgcmVseSBvbiBsYW5ndWFnZSBtb2RlbGluZyBhbmQgb2Z0ZW4gZXhoaWJpdCBsaW1pdGVkIHBlcmZvcm1hbmNlLiBJbiB0aGlzIHBhcGVyLCB3ZSBpbnRyb2R1Y2UgYSBub3ZlbCBwcmUtdHJhaW5pbmcgc2NoZW1lIGNhbGxlZCBQTFVTICwgd2hpY2ggc3RhbmRzIGZvciBQIHJvdGVpbiBzZXF1ZW5jZSByZXByZXNlbnRhdGlvbnMgTCBlYXJuZWQgVSBzaW5nIFMgdHJ1Y3R1cmFsIGluZm9ybWF0aW9uLiBQTFVTIGNvbnNpc3RzIG9mIG1hc2tlZCBsYW5ndWFnZSBtb2RlbGluZyBhbmQgYSBjb21wbGVtZW50YXJ5IHByb3RlaW4tc3BlY2lmaWMgcHJlLXRyYWluaW5nIHRhc2ssIG5hbWVseSBzYW1lLWZhbWlseSBwcmVkaWN0aW9uLiBQTFVTIGNhbiBiZSB1c2VkIHRvIHByZS10cmFpbiB2YXJpb3VzIG1vZGVsIGFyY2hpdGVjdHVyZXMuIEluIHRoaXMgd29yaywgd2UgdXNlIFBMVVMgdG8gcHJlLXRyYWluIGEgYmlkaXJlY3Rpb25hbCByZWN1cnJlbnQgbmV1cmFsIG5ldHdvcmsgYW5kIHJlZmVyIHRvIHRoZSByZXN1bHRpbmcgbW9kZWwgYXMgUExVUy1STk4uIE91ciBleHBlcmltZW50IHJlc3VsdHMgZGVtb25zdHJhdGUgdGhhdCBQTFVTLVJOTiBvdXRwZXJmb3JtcyBvdGhlciBtb2RlbHMgb2Ygc2ltaWxhciBzaXplIHNvbGVseSBwcmUtdHJhaW5lZCB3aXRoIHRoZSBsYW5ndWFnZSBtb2RlbGluZyBpbiBzaXggb3V0IG9mIHNldmVuIHdpZGVseSB1c2VkIHByb3RlaW4gYmlvbG9neSB0YXNrcy4gRnVydGhlcm1vcmUsIHdlIHByZXNlbnQgdGhlIHJlc3VsdHMgZnJvbSBvdXIgcXVhbGl0YXRpdmUgaW50ZXJwcmV0YXRpb24gYW5hbHlzZXMgdG8gaWxsdXN0cmF0ZSB0aGUgc3RyZW5ndGhzIG9mIFBMVVMtUk5OLiBQTFVTIHByb3ZpZGVzIGEgbm92ZWwgd2F5IHRvIGV4cGxvaXQgZXZvbHV0aW9uYXJ5IHJlbGF0aW9uc2hpcHMgYW1vbmcgdW5sYWJlbGVkIHByb3RlaW5zIGFuZCBpcyBicm9hZGx5IGFwcGxpY2FibGUgYWNyb3NzIGEgdmFyaWV0eSBvZiBwcm90ZWluIGJpb2xvZ3kgdGFza3MuIFdlIGV4cGVjdCB0aGF0IHRoZSBnYXAgYmV0d2VlbiB0aGUgbnVtYmVycyBvZiB1bmxhYmVsZWQgYW5kIGxhYmVsZWQgcHJvdGVpbnMgd2lsbCBjb250aW51ZSB0byBncm93IGV4cG9uZW50aWFsbHksIGFuZCB0aGUgcHJvcG9zZWQgcHJlLXRyYWluaW5nIG1ldGhvZCB3aWxsIHBsYXkgYSBsYXJnZXIgcm9sZS4gQWxsIHRoZSBkYXRhIGFuZCBjb2RlcyB1c2VkIGluIHRoaXMgc3R1ZHkgYXJlIGF2YWlsYWJsZSBhdCBodHRwczovL2dpdGh1Yi5jb20vbXN3emV1cy9QTFVTICIsLCwsIktvcmVhIChSZXB1YmxpYyBvZiksS29yZWEgKFJlcHVibGljIG9mKSxLb3JlYSAoUmVwdWJsaWMgb2YpLEtvcmVhIChSZXB1YmxpYyBvZikiLCwsLCwsMjAyNS0xMS0yOCAxMTo1Mzo0NCswMDowMCwsLCwsLCJBY2FkZW1pYSxJbmR1c3RyeSxJbmR1c3RyeSxBY2FkZW1pYSIsLCwsLCwsLCwsLCwsLCwsLCwKJFxpbmZ0eSQtZm9ybWVyIChTTSksTGFuZ3VhZ2UsTGFuZ3VhZ2UgbW9kZWxpbmcvZ2VuZXJhdGlvbiwiVW5pdmVyc2lkYWRlIGRlIExpc2JvYSAoVUxpc2JvYSksRGVlcE1pbmQiLCJQZWRybyBIZW5yaXF1ZSBNYXJ0aW5zLCBaaXRhIE1hcmluaG8sIEFuZHLDqSBGLiBULiBNYXJ0aW5zIiwyMDIxLTA5LTAxLCRcaW5mdHkkLWZvcm1lcjogSW5maW5pdGUgTWVtb3J5IFRyYW5zZm9ybWVyLGh0dHBzOi8vYXJ4aXYub3JnL2Ficy8yMTA5LjAwMzAxLDMxLjAsLCwxMjQwMDAwMDAuMCxhc3N1bWluZyBzYW1lIGFzIHRoZSBiYXNlIG1vZGVsIEdQVC0yIHNtYWxsLDEuMmUrMjIsIjcuOTM2IMOXIDEwXjIwIEZMT1AgW2Jhc2UgbW9kZWwgY29tcHV0ZSBlc3RpbWF0aW9uLCAiIlNwZWN1bGF0aXZlIiIgY29uZmlkZW5jZV0gKyAxLjQ4OGUrMTcgRkxPUCBbZmluZS10dW5lIGNvbXB1dGVdID0gIDcuOTM3NDg4ZSsyMCBGTE9QIiwyMDAwMDAwMDAsLCwsTlZJRElBIEdlRm9yY2UgUlRYIDIwODAgVGkgMTFHQiwsU3BlY3VsYXRpdmUsIlRyYW5zZm9ybWVycyBhcmUgdW5hYmxlIHRvIG1vZGVsIGxvbmctdGVybSBtZW1vcmllcyBlZmZlY3RpdmVseSwgc2luY2UgdGhlIGFtb3VudCBvZiBjb21wdXRhdGlvbiB0aGV5IG5lZWQgdG8gcGVyZm9ybSBncm93cyB3aXRoIHRoZSBjb250ZXh0IGxlbmd0aC4gV2hpbGUgdmFyaWF0aW9ucyBvZiBlZmZpY2llbnQgdHJhbnNmb3JtZXJzIGhhdmUgYmVlbiBwcm9wb3NlZCwgdGhleSBhbGwgaGF2ZSBhIGZpbml0ZSBtZW1vcnkgY2FwYWNpdHkgYW5kIGFyZSBmb3JjZWQgdG8gZHJvcCBvbGQgaW5mb3JtYXRpb24uIEluIHRoaXMgcGFwZXIsIHdlIHByb3Bvc2UgdGhlIFxpbmZ0eS1mb3JtZXIsIHdoaWNoIGV4dGVuZHMgdGhlIHZhbmlsbGEgdHJhbnNmb3JtZXIgd2l0aCBhbiB1bmJvdW5kZWQgbG9uZy10ZXJtIG1lbW9yeS4gQnkgbWFraW5nIHVzZSBvZiBhIGNvbnRpbnVvdXMtc3BhY2UgYXR0ZW50aW9uIG1lY2hhbmlzbSB0byBhdHRlbmQgb3ZlciB0aGUgbG9uZy10ZXJtIG1lbW9yeSwgdGhlIFxpbmZ0eS1mb3JtZXIncyBhdHRlbnRpb24gY29tcGxleGl0eSBiZWNvbWVzIGluZGVwZW5kZW50IG9mIHRoZSBjb250ZXh0IGxlbmd0aCwgdHJhZGluZyBvZmYgbWVtb3J5IGxlbmd0aCB3aXRoIHByZWNpc2lvbi4gSW4gb3JkZXIgdG8gY29udHJvbCB3aGVyZSBwcmVjaXNpb24gaXMgbW9yZSBpbXBvcnRhbnQsIFxpbmZ0eS1mb3JtZXIgbWFpbnRhaW5zICIic3RpY2t5IG1lbW9yaWVzIiIgYmVpbmcgYWJsZSB0byBtb2RlbCBhcmJpdHJhcmlseSBsb25nIGNvbnRleHRzIHdoaWxlIGtlZXBpbmcgdGhlIGNvbXB1dGF0aW9uIGJ1ZGdldCBmaXhlZC4gRXhwZXJpbWVudHMgb24gYSBzeW50aGV0aWMgc29ydGluZyB0YXNrLCBsYW5ndWFnZSBtb2RlbGluZywgYW5kIGRvY3VtZW50IGdyb3VuZGVkIGRpYWxvZ3VlIGdlbmVyYXRpb24gZGVtb25zdHJhdGUgdGhlIFxpbmZ0eS1mb3JtZXIncyBhYmlsaXR5IHRvIHJldGFpbiBpbmZvcm1hdGlvbiBmcm9tIGxvbmcgc2VxdWVuY2VzLiIsMS4wLCRcaW5mdHkkLWZvcm1lciAoU00pLFVucmVsZWFzZWQsIlBvcnR1Z2FsLFVuaXRlZCBLaW5nZG9tIG9mIEdyZWF0IEJyaXRhaW4gYW5kIE5vcnRoZXJuIElyZWxhbmQiLEdQVC0yICgxMjRNKSwxLjQ4OGUrMTcsIiIiVG8gdW5kZXJzdGFuZCBpZiBsb25nLXRlcm0gbWVtb3JpZXMgY2FuIGJlIHVzZWQgdG8gZXh0ZW5kIGEgcHJlLXRyYWluZWQgbGFuZ3VhZ2UgbW9kZWwsIHdlIGZpbmUtdHVuZSBHUFQtMiBzbWFsbCAoUmFkZm9yZCBldCBhbC4sIDIwMTkpIG9uIFdpa2l0ZXh0MTAzIChNZXJpdHkgZXQgYWwuLCAyMDE3KSBhbmQgYSBzdWJzZXQgb2YgUEctMTkgKFJhZSBldCBhbC4sIDIwMTkpIGNvbnRhaW5pbmcgdGhlIGZpcnN0IDIsMDAwIGJvb2tzICjiiYggMjAwIG1pbGxpb24gdG9rZW5zKSBvZiB0aGUgdHJhaW5pbmcgc2V0IiIKCjYgRkxPUCAvIHRva2VuIC8gcGFyYW1ldGVyICogMTI0MDAwMDAwIHBhcmFtZXRlcnMgKiAyMDAwMDAwMDAgdG9rZW5zICogMSBlcG9jaCA9IDEuNDg4ZSsxNyBGTE9QIAoiLDEuMCwsMjAyNi0wMi0xMSAxOToyNjoyNyswMDowMCwsLCwsLCJBY2FkZW1pYSxJbmR1c3RyeSIsLCwsLE9wZW4gKG5vbi1jb21tZXJjaWFsKSwiZmluZS10dW5lIGNvZGUgKHRoaXMgaXMgYSBHUFQtMiBmaW5ldHVuZSksIG5vIGNsZWFyIGxpY2Vuc2U6IGh0dHBzOi8vZ2l0aHViLmNvbS9kZWVwLXNwaW4vaW5maW5pdGUtZm9ybWVyICIsLCwsLCwyNzcuMzk5MDIwMTgyMTk3MSxPcGVyYXRpb24gY291bnRpbmcsLCwsLE5vCkhKUlNTLEJpb2xvZ3ksUHJvdGVpbiBkZXNpZ24sIlVuaXZlcnNpdHkgb2YgV2FzaGluZ3RvbixNaWNyb3NvZnQiLCJTYW5hYSBNYW5zb29yLCBNaW5reXVuZyBCYWVrLCBVbWVzaCBNYWRhbiwgRXJpYyBIb3J2aXR6IiwyMDIxLTA5LTAxLFRvd2FyZCBNb3JlIEdlbmVyYWwgRW1iZWRkaW5ncyBmb3IgUHJvdGVpbiBEZXNpZ246IEhhcm5lc3NpbmcgSm9pbnQgUmVwcmVzZW50YXRpb25zIG9mIFNlcXVlbmNlIGFuZCBTdHJ1Y3R1cmUsaHR0cHM6Ly93d3cuYmlvcnhpdi5vcmcvY29udGVudC8xMC4xMTAxLzIwMjEuMDkuMDEuNDU4NTkydjEuYWJzdHJhY3QsMjEuMCwsLDE2MDAwMDAwLjAsLCwsLCwsLE5WSURJQSBWMTAwLCxDb25maWRlbnQsIlByb3RlaW4gZW1iZWRkaW5ncyBsZWFybmVkIGZyb20gYWxpZ25lZCBzZXF1ZW5jZXMgaGF2ZSBiZWVuIGxldmVyYWdlZCBpbiBhIHdpZGUgYXJyYXkgb2YgdGFza3MgaW4gcHJvdGVpbiB1bmRlcnN0YW5kaW5nIGFuZCBlbmdpbmVlcmluZy4gVGhlIHNlcXVlbmNlIGVtYmVkZGluZ3MgYXJlIGdlbmVyYXRlZCB0aHJvdWdoIHNlbWktc3VwZXJ2aXNlZCB0cmFpbmluZyBvbiBtaWxsaW9ucyBvZiBzZXF1ZW5jZXMgd2l0aCBkZWVwIG5ldXJhbCBtb2RlbHMgZGVmaW5lZCB3aXRoIGh1bmRyZWRzIG9mIG1pbGxpb25zIG9mIHBhcmFtZXRlcnMsIGFuZCB0aGV5IGNvbnRpbnVlIHRvIGluY3JlYXNlIGluIHBlcmZvcm1hbmNlIG9uIHRhcmdldCB0YXNrcyB3aXRoIGluY3JlYXNpbmcgY29tcGxleGl0eS4gV2UgcmVwb3J0IGEgbW9yZSBkYXRhLWVmZmljaWVudCBhcHByb2FjaCB0byBlbmNvZGUgcHJvdGVpbiBpbmZvcm1hdGlvbiB0aHJvdWdoIGpvaW50IHRyYWluaW5nIG9uIHByb3RlaW4gc2VxdWVuY2UgYW5kIHN0cnVjdHVyZSBpbiBhIHNlbWktc3VwZXJ2aXNlZCBtYW5uZXIuIFdlIHNob3cgdGhhdCB0aGUgbWV0aG9kIGlzIGFibGUgdG8gZW5jb2RlIGJvdGggdHlwZXMgb2YgaW5mb3JtYXRpb24gdG8gZm9ybSBhIHJpY2ggZW1iZWRkaW5nIHNwYWNlIHdoaWNoIGNhbiBiZSB1c2VkIGZvciBkb3duc3RyZWFtIHByZWRpY3Rpb24gdGFza3MuIFdlIHNob3cgdGhhdCB0aGUgaW5jb3Jwb3JhdGlvbiBvZiByaWNoIHN0cnVjdHVyYWwgaW5mb3JtYXRpb24gaW50byB0aGUgY29udGV4dCB1bmRlciBjb25zaWRlcmF0aW9uIGJvb3N0cyB0aGUgcGVyZm9ybWFuY2Ugb2YgdGhlIG1vZGVsIGJ5IHByZWRpY3RpbmcgdGhlIGVmZmVjdHMgb2Ygc2luZ2xlLW11dGF0aW9ucy4gV2UgYXR0cmlidXRlIGluY3JlYXNlcyBpbiBhY2N1cmFjeSB0byB0aGUgdmFsdWUgb2YgbGV2ZXJhZ2luZyBwcm94aW1pdHkgd2l0aGluIHRoZSBlbnJpY2hlZCByZXByZXNlbnRhdGlvbiB0byBpZGVudGlmeSBzZXF1ZW50aWFsbHkgYW5kIHNwYXRpYWxseSBjbG9zZSByZXNpZHVlcyB0aGF0IHdvdWxkIGJlIGFmZmVjdGVkIGJ5IHRoZSBtdXRhdGlvbiwgdXNpbmcgZXhwZXJpbWVudGFsbHkgdmFsaWRhdGVkIG9yIHByZWRpY3RlZCBzdHJ1Y3R1cmVzLiIsLCwsIlVuaXRlZCBTdGF0ZXMgb2YgQW1lcmljYSxVbml0ZWQgU3RhdGVzIG9mIEFtZXJpY2EiLEVTTTFiLCwsMS4wLCwyMDI1LTEyLTAxIDE0OjA1OjM2KzAwOjAwLCwsLCwsIkFjYWRlbWlhLEluZHVzdHJ5IiwsLCwsLCwsLCwsLDMzMi44Nzg4MjQyMTg2MzY1LCwsLCwsCiJBTGlCaSAoTD0zMDcyLCBMdmFsaWQgPSAzMDcyKSIsTGFuZ3VhZ2UsTGFuZ3VhZ2UgbW9kZWxpbmcsIlVuaXZlcnNpdHkgb2YgV2FzaGluZ3RvbixGYWNlYm9vayBBSSBSZXNlYXJjaCxBbGxlbiBJbnN0aXR1dGUgZm9yIEFJIiwiT2ZpciBQcmVzcywgTm9haCBBLiBTbWl0aCwgTWlrZSBMZXdpcyIsMjAyMS0wOC0yNywiVHJhaW4gU2hvcnQsIFRlc3QgTG9uZzogQXR0ZW50aW9uIHdpdGggTGluZWFyIEJpYXNlcyBFbmFibGVzIElucHV0IExlbmd0aCBFeHRyYXBvbGF0aW9uIixodHRwczovL2FyeGl2Lm9yZy9hYnMvMjEwOC4xMjQwOSwxMTk0LjAsLCwxMzAwMDAwMDAwLjAsLDguMWUrMjAsIkZyb20gZmlndXJlIDUsIDYwMDAgR1BVIGhvdXJzIChOdmlkaWEgVjEwMCkgCgo2MDAwKiAgMTI1IHRlcmFmbG9wL3MgKiAzNjAwICogMC4zID0gOC4xZTIwIiwsIiIiVGhlIHRyYWluaW5nIHNldCBpcyBhYm91dCAxMDMgbWlsbGlvbiB0b2tlbnMgZnJvbSBFbmdsaXNoIFdpa2lwZWRpYSIiIiwsLCwsQ29uZmlkZW50LCJTaW5jZSB0aGUgaW50cm9kdWN0aW9uIG9mIHRoZSB0cmFuc2Zvcm1lciBtb2RlbCBieSBWYXN3YW5pIGV0IGFsLiAoMjAxNyksIGEgZnVuZGFtZW50YWwgcXVlc3Rpb24gaGFzIHlldCB0byBiZSBhbnN3ZXJlZDogaG93IGRvZXMgYSBtb2RlbCBhY2hpZXZlIGV4dHJhcG9sYXRpb24gYXQgaW5mZXJlbmNlIHRpbWUgZm9yIHNlcXVlbmNlcyB0aGF0IGFyZSBsb25nZXIgdGhhbiBpdCBzYXcgZHVyaW5nIHRyYWluaW5nPyBXZSBmaXJzdCBzaG93IHRoYXQgZXh0cmFwb2xhdGlvbiBjYW4gYmUgZW5hYmxlZCBieSBzaW1wbHkgY2hhbmdpbmcgdGhlIHBvc2l0aW9uIHJlcHJlc2VudGF0aW9uIG1ldGhvZCwgdGhvdWdoIHdlIGZpbmQgdGhhdCBjdXJyZW50IG1ldGhvZHMgZG8gbm90IGFsbG93IGZvciBlZmZpY2llbnQgZXh0cmFwb2xhdGlvbi4gV2UgdGhlcmVmb3JlIGludHJvZHVjZSBhIHNpbXBsZXIgYW5kIG1vcmUgZWZmaWNpZW50IHBvc2l0aW9uIG1ldGhvZCwgQXR0ZW50aW9uIHdpdGggTGluZWFyIEJpYXNlcyAoQUxpQmkpLiBBTGlCaSBkb2VzIG5vdCBhZGQgcG9zaXRpb25hbCBlbWJlZGRpbmdzIHRvIHdvcmQgZW1iZWRkaW5nczsgaW5zdGVhZCwgaXQgYmlhc2VzIHF1ZXJ5LWtleSBhdHRlbnRpb24gc2NvcmVzIHdpdGggYSBwZW5hbHR5IHRoYXQgaXMgcHJvcG9ydGlvbmFsIHRvIHRoZWlyIGRpc3RhbmNlLiBXZSBzaG93IHRoYXQgdGhpcyBtZXRob2QgdHJhaW5zIGEgMS4zIGJpbGxpb24gcGFyYW1ldGVyIG1vZGVsIG9uIGlucHV0IHNlcXVlbmNlcyBvZiBsZW5ndGggMTAyNCB0aGF0IGV4dHJhcG9sYXRlcyB0byBpbnB1dCBzZXF1ZW5jZXMgb2YgbGVuZ3RoIDIwNDgsIGFjaGlldmluZyB0aGUgc2FtZSBwZXJwbGV4aXR5IGFzIGEgc2ludXNvaWRhbCBwb3NpdGlvbiBlbWJlZGRpbmcgbW9kZWwgdHJhaW5lZCBvbiBpbnB1dHMgb2YgbGVuZ3RoIDIwNDggYnV0IHRyYWluaW5nIDExJSBmYXN0ZXIgYW5kIHVzaW5nIDExJSBsZXNzIG1lbW9yeS4gQUxpQmkncyBpbmR1Y3RpdmUgYmlhcyB0b3dhcmRzIHJlY2VuY3kgYWxzbyBsZWFkcyBpdCB0byBvdXRwZXJmb3JtIG11bHRpcGxlIHN0cm9uZyBwb3NpdGlvbiBtZXRob2RzIG9uIHRoZSBXaWtpVGV4dC0xMDMgYmVuY2htYXJrLiIsMjA1LjAsIkFMaUJpIChMPTMwNzIsIEx2YWxpZCA9IDMwNzIpIixPcGVuIHdlaWdodHMgKHVucmVzdHJpY3RlZCksIlVuaXRlZCBTdGF0ZXMgb2YgQW1lcmljYSxVbml0ZWQgU3RhdGVzIG9mIEFtZXJpY2EsRnJhbmNlLFVuaXRlZCBTdGF0ZXMgb2YgQW1lcmljYSIsLCwsLCwyMDI2LTA1LTI1IDEyOjE0OjI1KzAwOjAwLCwsLCwsIkFjYWRlbWlhLEluZHVzdHJ5LFJlc2VhcmNoIGNvbGxlY3RpdmUiLCwsLCxPcGVuIHNvdXJjZSwid2VpZ2h0cyBhbmQgdHJhaW5pbmcvaW5mZXJlbmNlIGNvZGUsIE1JVDogaHR0cHM6Ly9naXRodWIuY29tL29maXJwcmVzcy9hdHRlbnRpb25fd2l0aF9saW5lYXJfYmlhc2VzIiwsLCwsLCxIYXJkd2FyZSwsLCwsWWVzClNwZWVjaG1hdGljcyBTdGFuZGFyZCxTcGVlY2gsIlNwZWVjaC10by10ZXh0LFNwZWVjaCByZWNvZ25pdGlvbiAoQVNSKSIsU3BlZWNobWF0aWNzLCwyMDIxLTA4LTIzLCJTdGFuZGFyZCAtIHdoZW4gZ3JlYXQgYWNjdXJhY3kgaXMgcmVxdWlyZWQsIGJ1dCBmaWxlIHR1cm5hcm91bmQgdGltZSBvciBjb3N0LWNvbnRyb2wgYXJlIHRoZSBwcmlvcml0aWVzLiBOb3RlIHRoYXQgb3VyIFN0YW5kYXJkIEFjY3VyYWN5IG1vZGVsIGRvZXMgbm90IHByb3ZpZGUgdHVybmFyb3VuZCB0aW1lIGJlbmVmaXRzIHdoZW4gdXNpbmcgcmVhbC10aW1lIHNwZWVjaC10by10ZXh0LiIsaHR0cHM6Ly9kb2NzLWJldGEuaW50ZXJuYWwuc3BlZWNobWF0aWNzLmNvbS9yZWxlYXNlLW5vdGVzL2JhdGNoLXNhYXMtcmVsZWFzZS1ub3RlcyMyMDIyLTAzLTE2LCwsLCwsLCwsLCwsLCxVbmtub3duLCJOZXcgbGFuZ3VhZ2UgcGFja3MgZm9yIGFsbCAzMSBsYW5ndWFnZSBtb2RlbC4gQnkgZGVmYXVsdCwgYSBsYW5ndWFnZSBwYWNrIHdpbGwgY29udGFpbiBhIHN0YW5kYXJkIGFuZCBlbmhhbmNlZCBtb2RlbCBmb3IgYWxsIDMxIGxhbmd1YWdlcy4gVGhlIHN0YW5kYXJkIG1vZGVsIGlzIG5vdyBhdmFpbGFibGUgdG8gdXNlLCB3aXRoIG5vIHVzZXIgY2hhbmdlIHJlcXVpcmVkLiBUaGUgZW5oYW5jZWQgbW9kZWwgd2lsbCBiZSByZWxlYXNlZCBpbiBTZXB0ZW1iZXIuIFBsZWFzZSBzZWUgdGhlIEFQSSBob3ctdG8gZ3VpZGUgZm9yIGhvdyB0byByZXF1ZXN0IHRoZSBlbmhhbmNlZCBtb2RlbCB0byBwcmVwYXJlIHlvdXIgaW50ZWdyYXRpb24gaW4gYWR2YW5jZSIsLCxBUEkgYWNjZXNzLFVuaXRlZCBLaW5nZG9tIG9mIEdyZWF0IEJyaXRhaW4gYW5kIE5vcnRoZXJuIElyZWxhbmQsLCwsLCwyMDI1LTExLTI4IDExOjUzOjQ0KzAwOjAwLCwsLCwsSW5kdXN0cnksLCwsLFVucmVsZWFzZWQsLCwsLCwsLCwsLCwsTm8KWExNUi1YWEwsTGFuZ3VhZ2UsIlRyYW5zbGF0aW9uLExhbmd1YWdlIG1vZGVsaW5nL2dlbmVyYXRpb24iLEZhY2Vib29rIEFJIFJlc2VhcmNoLCJOYW1hbiBHb3lhbCwgSmluZ2ZlaSBEdSwgTXlsZSBPdHQsIEdpcmkgQW5hbnRoYXJhbWFuLCBBbGV4aXMgQ29ubmVhdSIsMjAyMS0wOC0xNyxMYXJnZXItU2NhbGUgVHJhbnNmb3JtZXJzIGZvciBNdWx0aWxpbmd1YWwgTWFza2VkIExhbmd1YWdlIE1vZGVsaW5nLGh0dHBzOi8vYXJ4aXYub3JnL2Ficy8yMTA1LjAwNTcyLDE1OS4wLFNPVEEgaW1wcm92ZW1lbnQsIkFic3RyYWN0OgoiIk91ciBtb2RlbCBhbHNvIG91dHBlcmZvcm1zCnRoZSBSb0JFUlRhLUxhcmdlIG1vZGVsIG9uIHNldmVyYWwgRW5nbGlzaCB0YXNrcyBvZiB0aGUgR0xVRSBiZW5jaG1hcmsgYnkgMC4zJSBvbiBhdmVyYWdlIHdoaWxlIGhhbmRsaW5nIDk5IG1vcmUgbGFuZ3VhZ2VzLiIiIiwxMDcwMDAwMDAwMC4wLCJTZWN0aW9uIDIuMToKIiIgLi4uWExNLVJYWEwgKEw9IDQ4LCBIID0gNDA5NiwgQSA9IDMyLCAxMC43QiBwYXJhbXMpIiIiLDMuMzY2ZSsyMiwiVHJhaW5lZCBmb3IgNTAwayBzdGVwcyBhdCBhIGJhdGNoIHNpemUgb2YgMjA0OCB3aXRoIHNlcXVlbmNlIGxlbmd0aCBvZiA1MTIgPSA1MjQsMjg4LDAwMCwwMDAgdG9rZW5zIHNlZW4uCjYgKiAxMDcwMDAwMDAwMCAqIDUyNCwyODgsMDAwLDAwMCA9IDMuMzY2ZTIyIiwxNjcwMDAwMDAwMDAsIiIiV2UgcHJldHJhaW4gdGhlIG1vZGVscyBvbiB0aGUgQ0MxMDAgZGF0YXNldCwgd2hpY2ggY29ycmVzcG9uZHMgdG8gMTY3QiB0b2tlbnMgaW4gMTAwIGxhbmd1YWdlcy4iIiIsLCwsLENvbmZpZGVudCwiUmVjZW50IHdvcmsgaGFzIGRlbW9uc3RyYXRlZCB0aGUgZWZmZWN0aXZlbmVzcyBvZiBjcm9zcy1saW5ndWFsIGxhbmd1YWdlIG1vZGVsIHByZXRyYWluaW5nIGZvciBjcm9zcy1saW5ndWFsIHVuZGVyc3RhbmRpbmcuIEluIHRoaXMgc3R1ZHksIHdlIHByZXNlbnQgdGhlIHJlc3VsdHMgb2YgdHdvIGxhcmdlciBtdWx0aWxpbmd1YWwgbWFza2VkIGxhbmd1YWdlIG1vZGVscywgd2l0aCAzLjVCIGFuZCAxMC43QiBwYXJhbWV0ZXJzLiBPdXIgdHdvIG5ldyBtb2RlbHMgZHViYmVkIFhMTS1SIFhMIGFuZCBYTE0tUiBYWEwgb3V0cGVyZm9ybSBYTE0tUiBieSAxLjglIGFuZCAyLjQlIGF2ZXJhZ2UgYWNjdXJhY3kgb24gWE5MSS4gT3VyIG1vZGVsIGFsc28gb3V0cGVyZm9ybXMgdGhlIFJvQkVSVGEtTGFyZ2UgbW9kZWwgb24gc2V2ZXJhbCBFbmdsaXNoIHRhc2tzIG9mIHRoZSBHTFVFIGJlbmNobWFyayBieSAwLjMlIG9uIGF2ZXJhZ2Ugd2hpbGUgaGFuZGxpbmcgOTkgbW9yZSBsYW5ndWFnZXMuIFRoaXMgc3VnZ2VzdHMgcHJldHJhaW5lZCBtb2RlbHMgd2l0aCBsYXJnZXIgY2FwYWNpdHkgbWF5IG9idGFpbiBib3RoIHN0cm9uZyBwZXJmb3JtYW5jZSBvbiBoaWdoLXJlc291cmNlIGxhbmd1YWdlcyB3aGlsZSBncmVhdGx5IGltcHJvdmluZyBsb3ctcmVzb3VyY2UgbGFuZ3VhZ2VzLiBXZSBtYWtlIG91ciBjb2RlIGFuZCBtb2RlbHMgcHVibGljbHkgYXZhaWxhYmxlLiIsMy4xMzk0NDkxMDE4LCxPcGVuIHdlaWdodHMgKHVucmVzdHJpY3RlZCksIlVuaXRlZCBTdGF0ZXMgb2YgQW1lcmljYSxGcmFuY2UiLCwsLCwsMjAyNi0wNS0yNSAxMjoxNDoyNSswMDowMCwsLCwxMDQ4NTc2LjAsQmF0Y2hlcyBvZiAyMDQ4IHdpdGggc2VxdWVuY2UgbGVuZ3RoIG9mIDUxMixJbmR1c3RyeSwsLCwsVW5yZWxlYXNlZCxodHRwczovL2dpdGh1Yi5jb20vZmFjZWJvb2tyZXNlYXJjaC9mYWlyc2VxL3RyZWUvbWFpbi9leGFtcGxlcy94bG1yLCwsLCwsLE9wZXJhdGlvbiBjb3VudGluZywsLCwsWWVzClByb3RlaW5MTSxCaW9sb2d5LCJQcm90ZWlucyxQcm90ZWluIG9yIG51Y2xlb3RpZGUgbGFuZ3VhZ2UgbW9kZWwgKHBMTS9uTE0pIiwiVHNpbmdodWEgVW5pdmVyc2l0eSxCZWlqaW5nIEFjYWRlbXkgb2YgQXJ0aWZpY2lhbCBJbnRlbGxpZ2VuY2UgLyBCQUFJLFRlbmNlbnQiLCJZaWppYSBYaWFvLCBKaWV6aG9uZyBRaXUsIFppYW5nIExpLCBDaGFuZy1ZdSBIc2llaCwgSmllIFRhbmcKIiwyMDIxLTA4LTE3LE1vZGVsaW5nIFByb3RlaW4gVXNpbmcgTGFyZ2Utc2NhbGUgUHJldHJhaW4gTGFuZ3VhZ2UgTW9kZWwsaHR0cHM6Ly9hcnhpdi5vcmcvYWJzLzIxMDguMDc0MzVjLDQwLjAsLCwzMDAwMDAwMDAwLjAsIiIiV2UgaGF2ZSB0cmFpbmVkIG11bHRpcGxlIGxhcmdlc2NhbGUgbW9kZWxzIG9uIHRoZSBQRkFNWzddIGRhdGFzZXQsIHRoZSBsYXJnZXN0IHdpdGggMyBiaWxsaW9uIHBhcmFtZXRlcnMiIiIsMS42ZSsyMiwiIiJXZSBwcmV0cmFpbmVkIHR3byBsYXJnZSBtb2RlbHMgb24gYSA0ODAgR1BVcyAoVGVzbGFWMTAwLTMyR0IpIGNsdXN0ZXIgZm9yIGFib3V0IHRocmVlIHdlZWtzIiIKCjIxICogMjQqIDM2MDAgKiA0ODAgKiAxMjUgdGVyYUZMT1AvcyAqIDAuMyAodXRpbGl6YXRpb24pICogMC41ICh0d28gbW9kZWxzKSA9IDEuNmUyMiIsLCJUb3RhbCBzZXF1ZW5jZXM6IDMyLDAwMCwwMDAKVGVzdGluZyAoMSUpOiAzMiwwMDAsMDAwIMOXIDAuMDEgPSAzMjAsMDAwClJlbWFpbmluZzogMzIsMDAwLDAwMCAtIDMyMCwwMDAgPSAzMSw2ODAsMDAwClRyYWluaW5nICg5NSUpOiAzMSw2ODAsMDAwIMOXIDAuOTUgPSAzMCwwOTYsMDAwCkZpbmFsIGNhbGN1bGF0aW9uOiAzMCwwOTYsMDAwIHNlcXVlbmNlcyDDlyAzMDAgdG9rZW5zL3NlcXVlbmNlID0gOSwwMjgsODAwLDAwMCB0b2tlbnMiLDI1Mi4wLCxOVklESUEgVjEwMCxTZWxmLXN1cGVydmlzZWQgbGVhcm5pbmcsQ29uZmlkZW50LCJQcm90ZWluIGlzIGxpbmtlZCB0byBhbG1vc3QgZXZlcnkgbGlmZSBwcm9jZXNzLiBUaGVyZWZvcmUsIGFuYWx5emluZyB0aGUgYmlvbG9naWNhbCBzdHJ1Y3R1cmUgYW5kIHByb3BlcnR5IG9mIHByb3RlaW4gc2VxdWVuY2VzIGlzIGNyaXRpY2FsIHRvIHRoZSBleHBsb3JhdGlvbiBvZiBsaWZlLCBhcyB3ZWxsIGFzIGRpc2Vhc2UgZGV0ZWN0aW9uIGFuZCBkcnVnIGRpc2NvdmVyeS4gVHJhZGl0aW9uYWwgcHJvdGVpbiBhbmFseXNpcyBtZXRob2RzIHRlbmQgdG8gYmUgbGFib3ItaW50ZW5zaXZlIGFuZCB0aW1lLWNvbnN1bWluZy4gVGhlIGVtZXJnZW5jZSBvZiBkZWVwIGxlYXJuaW5nIG1vZGVscyBtYWtlcyBtb2RlbGluZyBkYXRhIHBhdHRlcm5zIGluIGxhcmdlIHF1YW50aXRpZXMgb2YgZGF0YSBwb3NzaWJsZS4gSW50ZXJkaXNjaXBsaW5hcnkgcmVzZWFyY2hlcnMgaGF2ZSBiZWd1biB0byBsZXZlcmFnZSBkZWVwIGxlYXJuaW5nIG1ldGhvZHMgdG8gbW9kZWwgbGFyZ2UgYmlvbG9naWNhbCBkYXRhc2V0cywgZS5nLiB1c2luZyBsb25nIHNob3J0LXRlcm0gbWVtb3J5IGFuZCBjb252b2x1dGlvbmFsIG5ldXJhbCBuZXR3b3JrIGZvciBwcm90ZWluIHNlcXVlbmNlIGNsYXNzaWZpY2F0aW9uLiBBZnRlciBtaWxsaW9ucyBvZiB5ZWFycyBvZiBldm9sdXRpb24sIGV2b2x1dGlvbmFyeSBpbmZvcm1hdGlvbiBpcyBlbmNvZGVkIGluIHByb3RlaW4gc2VxdWVuY2VzLiBJbnNwaXJlZCBieSB0aGUgc2ltaWxhcml0eSBiZXR3ZWVuIG5hdHVyYWwgbGFuZ3VhZ2UgYW5kIHByb3RlaW4gc2VxdWVuY2VzLCB3ZSB1c2UgbGFyZ2Utc2NhbGUgbGFuZ3VhZ2UgbW9kZWxzIHRvIG1vZGVsIGV2b2x1dGlvbmFyeS1zY2FsZSBwcm90ZWluIHNlcXVlbmNlcywgZW5jb2RpbmcgcHJvdGVpbiBiaW9sb2d5IGluZm9ybWF0aW9uIGluIHJlcHJlc2VudGF0aW9uLiBTaWduaWZpY2FudCBpbXByb3ZlbWVudHMgYXJlIG9ic2VydmVkIGluIGJvdGggdG9rZW4tIGxldmVsIGFuZCBzZXF1ZW5jZS1sZXZlbCB0YXNrcywgZGVtb25zdHJhdGluZyB0aGF0IG91ciBsYXJnZS1zY2FsZSBtb2RlbCBjYW4gYWNjdXJhdGVseSBjYXB0dXJlIGV2b2x1dGlvbiBpbmZvcm1hdGlvbiBmcm9tIHByZXRyYWluaW5nIG9uIGV2b2x1dGlvbmFyeS1zY2FsZSBpbmRpdmlkdWFsIHNlcXVlbmNlcy4gT3VyIGNvZGUgYW5kIG1vZGVsIGFyZSBhdmFpbGFibGUgYXQgaHR0cHM6Ly9naXRodWIuY29tL1RIVURNL1Byb3RlaW5MTS4iLCwsT3BlbiB3ZWlnaHRzICh1bnJlc3RyaWN0ZWQpLCJDaGluYSxDaGluYSxDaGluYSIsLCwsNDguMCwsMjAyNi0wNS0yNSAxMjoxNDoyNCswMDowMCwsLCwsLCJBY2FkZW1pYSxBY2FkZW1pYSxJbmR1c3RyeSIsLCwsMTIwOTYuMCxPcGVuIHNvdXJjZSwiYXBhY2hlIDIuMApodHRwczovL2dpdGh1Yi5jb20vVEhVRE0vUHJvdGVpbkxNIiwsLCwsLDI5MDkwLjAwOTcwNDM0MTY4MyxIYXJkd2FyZSwsLCwsWWVzCkROQUJFUlQsQmlvbG9neSxQcm90ZWluIG9yIG51Y2xlb3RpZGUgbGFuZ3VhZ2UgbW9kZWwgKHBMTS9uTE0pLE5vcnRoZWFzdGVybiBVbml2ZXJzaXR5LCJZYW5yb25nIEppLCBaaGloYW4gWmhvdSwgSGFuIExpdSwgUmFtYW5hIFYgRGF2dWx1cmkiLDIwMjEtMDgtMTUsRE5BQkVSVDogcHJlLXRyYWluZWQgQmlkaXJlY3Rpb25hbCBFbmNvZGVyIFJlcHJlc2VudGF0aW9ucyBmcm9tIFRyYW5zZm9ybWVycyBtb2RlbCBmb3IgRE5BLWxhbmd1YWdlIGluIGdlbm9tZSxodHRwczovL2FjYWRlbWljLm91cC5jb20vYmlvaW5mb3JtYXRpY3MvYXJ0aWNsZS8zNy8xNS8yMTEyLzYxMjg2ODAsOTU4LjAsU09UQSBpbXByb3ZlbWVudCwiIiJXZSBzaG93IHRoYXQgdGhlIHNpbmdsZSBwcmUtdHJhaW5lZCB0cmFuc2Zvcm1lcnMgbW9kZWwgY2FuIHNpbXVsdGFuZW91c2x5IGFjaGlldmUgc3RhdGUtb2YtdGhlLWFydCBwZXJmb3JtYW5jZSBvbiBwcmVkaWN0aW9uIG9mIHByb21vdGVycywgc3BsaWNlIHNpdGVzIGFuZCB0cmFuc2NyaXB0aW9uIGZhY3RvciBiaW5kaW5nIHNpdGVzLCBhZnRlciBlYXN5IGZpbmUtdHVuaW5nIHVzaW5nIHNtYWxsIHRhc2stc3BlY2lmaWMgbGFiZWxlZCBkYXRhLiIiIFtBYnN0cmFjdF0gLSBTT1RBIGltcHJvdmVtZW50IG9uIHZlcnkgc3BlY2lmaWMgdGFzayIsMTEwMDAwMDAwLjAsIiIiV2UgdXNlZCB0aGUgc2FtZSBtb2RlbCBhcmNoaXRlY3R1cmUgYXMgdGhlIEJFUlQgYmFzZSwgd2hpY2ggY29uc2lzdHMgb2YgMTIgVHJhbnNmb3JtZXIgbGF5ZXJzIHdpdGggNzY4IGhpZGRlbiB1bml0cyBhbmQgMTIgYXR0ZW50aW9uIGhlYWRzIGluIGVhY2ggbGF5ZXIsIGFuZCB0aGUgc2FtZSBwYXJhbWV0ZXIgc2V0dGluZyBhY3Jvc3MgYWxsIHRoZSBmb3VyIEROQUJFUlQgbW9kZWxzIGR1cmluZyBwcmUtdHJhaW5pbmciIgoKS25vd24gdG8gaGF2ZSAxMTAgbWlsbGlvbiBwYXJhbWV0ZXJzIGFzIHJlcG9ydGVkIGluOiBodHRwczovL2FyeGl2Lm9yZy9wZGYvMTgxMC4wNDgwNXYyLnBkZgoiIldlIHByaW1hcmlseSByZXBvcnQgcmVzdWx0cyBvbiB0d28gbW9kZWwgc2l6ZXM6IEJFUlRCQVNFIChMPTEyLCBIPTc2OCwgQT0xMiwgVG90YWwgUGFyYW1ldGVycz0xMTBNKSBbLi4uXSIiIiwxLjA3ZSsyMCwiIiJTaW5jZSB0aGUgcHJlLXRyYWluaW5nIG9mIEROQUJFUlQgbW9kZWwgaXMgcmVzb3VyY2UtaW50ZW5zaXZlIChhYm91dCAyNeKAiWRheXMgb24gOCBOVklESUEgMjA4MFRpIEdQVXMpIiIKCkFzc3VtaW5nIEZQMTYgYW5kIDMwJSB1dGlsaXphdGlvbgoKQ2FsY3VsYXRpb24gPSAoMjUgKiAyNCAqMzYwMCkgcyAqIDIuN2UxMyBGTE9QL3MgcGVyIEdQVSAqIDggR1BVcyAqIDAuMyB1dGlsaXphdGlvbiA9IDEuNGUyMCBGTE9QCgpBbHRlcm5hdGl2ZWx5OgoiIkROQUJFUlQgdGFrZXMgYSBzZXF1ZW5jZSB3aXRoIGEgbWF4IGxlbmd0aCBvZiA1MTIgYXMgaW5wdXQuLi4gV2UgcHJlLXRyYWluZWQgRE5BQkVSVCBmb3IgMTIwayBzdGVwcyB3aXRoIGEgYmF0Y2ggc2l6ZSBvZiAyMDAwIiIKNiAqIDUxMiAqIDIwMDAgKiAxMjBrICogMTEwTSA9IDguMTFlMTkKCkdlb21ldHJpYyBtZWFuOiAxLjA3ZTIwIiwxNDQ0MTI4NTM5LjM2NTYyNDIsIlRoZSBodW1hbiBnZW5vbWUgaXMgYXJvdW5kIDMgYmlsbGlvbiBiYXNlIHBhaXJzIChodHRwczovL3VzZWFzdC5lbnNlbWJsLm9yZy9Ib21vX3NhcGllbnMvSW5mby9Bbm5vdGF0aW9uKS4KVGhlIGF1dGhvcnMgdXNlIGJvdGggbm9uLW92ZXJsYXBwaW5nIHNhbXBsaW5nIGFuZCByYW5kb20gc2FtcGxpbmcgZnJvbSBhIGh1bWFuIGdlbm9tZSwgdGhvdWdoIHRoZSBzb3VyY2UgaXMgdW5zcGVjaWZpZWQuIiw2MDAuMCwiIiJTaW5jZSB0aGUgcHJlLXRyYWluaW5nIG9mIEROQUJFUlQgbW9kZWwgaXMgcmVzb3VyY2UtaW50ZW5zaXZlIChhYm91dCAyNeKAiWRheXMgb24gOCBOVklESUEgMjA4MFRpIEdQVXMpIiIiLE5WSURJQSBHZUZvcmNlIFJUWCAyMDgwIFRpIDExR0IsLENvbmZpZGVudCwiTW90aXZhdGlvbgpEZWNpcGhlcmluZyB0aGUgbGFuZ3VhZ2Ugb2Ygbm9uLWNvZGluZyBETkEgaXMgb25lIG9mIHRoZSBmdW5kYW1lbnRhbCBwcm9ibGVtcyBpbiBnZW5vbWUgcmVzZWFyY2guIEdlbmUgcmVndWxhdG9yeSBjb2RlIGlzIGhpZ2hseSBjb21wbGV4IGR1ZSB0byB0aGUgZXhpc3RlbmNlIG9mIHBvbHlzZW15IGFuZCBkaXN0YW50IHNlbWFudGljIHJlbGF0aW9uc2hpcCwgd2hpY2ggcHJldmlvdXMgaW5mb3JtYXRpY3MgbWV0aG9kcyBvZnRlbiBmYWlsIHRvIGNhcHR1cmUgZXNwZWNpYWxseSBpbiBkYXRhLXNjYXJjZSBzY2VuYXJpb3MuCgpSZXN1bHRzClRvIGFkZHJlc3MgdGhpcyBjaGFsbGVuZ2UsIHdlIGRldmVsb3BlZCBhIG5vdmVsIHByZS10cmFpbmVkIGJpZGlyZWN0aW9uYWwgZW5jb2RlciByZXByZXNlbnRhdGlvbiwgbmFtZWQgRE5BQkVSVCwgdG8gY2FwdHVyZSBnbG9iYWwgYW5kIHRyYW5zZmVycmFibGUgdW5kZXJzdGFuZGluZyBvZiBnZW5vbWljIEROQSBzZXF1ZW5jZXMgYmFzZWQgb24gdXAgYW5kIGRvd25zdHJlYW0gbnVjbGVvdGlkZSBjb250ZXh0cy4gV2UgY29tcGFyZWQgRE5BQkVSVCB0byB0aGUgbW9zdCB3aWRlbHkgdXNlZCBwcm9ncmFtcyBmb3IgZ2Vub21lLXdpZGUgcmVndWxhdG9yeSBlbGVtZW50cyBwcmVkaWN0aW9uIGFuZCBkZW1vbnN0cmF0ZSBpdHMgZWFzZSBvZiB1c2UsIGFjY3VyYWN5IGFuZCBlZmZpY2llbmN5LiBXZSBzaG93IHRoYXQgdGhlIHNpbmdsZSBwcmUtdHJhaW5lZCB0cmFuc2Zvcm1lcnMgbW9kZWwgY2FuIHNpbXVsdGFuZW91c2x5IGFjaGlldmUgc3RhdGUtb2YtdGhlLWFydCBwZXJmb3JtYW5jZSBvbiBwcmVkaWN0aW9uIG9mIHByb21vdGVycywgc3BsaWNlIHNpdGVzIGFuZCB0cmFuc2NyaXB0aW9uIGZhY3RvciBiaW5kaW5nIHNpdGVzLCBhZnRlciBlYXN5IGZpbmUtdHVuaW5nIHVzaW5nIHNtYWxsIHRhc2stc3BlY2lmaWMgbGFiZWxlZCBkYXRhLiBGdXJ0aGVyLCBETkFCRVJUIGVuYWJsZXMgZGlyZWN0IHZpc3VhbGl6YXRpb24gb2YgbnVjbGVvdGlkZS1sZXZlbCBpbXBvcnRhbmNlIGFuZCBzZW1hbnRpYyByZWxhdGlvbnNoaXAgd2l0aGluIGlucHV0IHNlcXVlbmNlcyBmb3IgYmV0dGVyIGludGVycHJldGFiaWxpdHkgYW5kIGFjY3VyYXRlIGlkZW50aWZpY2F0aW9uIG9mIGNvbnNlcnZlZCBzZXF1ZW5jZSBtb3RpZnMgYW5kIGZ1bmN0aW9uYWwgZ2VuZXRpYyB2YXJpYW50IGNhbmRpZGF0ZXMuIEZpbmFsbHksIHdlIGRlbW9uc3RyYXRlIHRoYXQgcHJlLXRyYWluZWQgRE5BQkVSVCB3aXRoIGh1bWFuIGdlbm9tZSBjYW4gZXZlbiBiZSByZWFkaWx5IGFwcGxpZWQgdG8gb3RoZXIgb3JnYW5pc21zIHdpdGggZXhjZXB0aW9uYWwgcGVyZm9ybWFuY2UuIFdlIGFudGljaXBhdGUgdGhhdCB0aGUgcHJlLXRyYWluZWQgRE5BQkVSVCBtb2RlbCBjYW4gYmUgZmluZWQgdHVuZWQgdG8gbWFueSBvdGhlciBzZXF1ZW5jZSBhbmFseXNlcyB0YXNrcy4iLDQuMDQsLE9wZW4gd2VpZ2h0cyAodW5yZXN0cmljdGVkKSxVbml0ZWQgU3RhdGVzIG9mIEFtZXJpY2EsLCwsLCwyMDI2LTAxLTAxIDE0OjAxOjA4KzAwOjAwLCwsLCwsQWNhZGVtaWEsLCwsLE9wZW4gc291cmNlLCJBcGFjaGUgMi4wLCBjb2RlIGFuZCB3ZWlnaHRzOiBodHRwczovL2dpdGh1Yi5jb20vamVycnlqaTE5OTMvRE5BQkVSVCIsLCwsRlAxNiwsLCJIYXJkd2FyZSxPcGVyYXRpb24gY291bnRpbmciLCwsLCxZZXMKIkdQVC0yICgxLjVCLCBDdXJyaWN1bHVtIExlYXJuaW5nIDQ1SykiLExhbmd1YWdlLExhbmd1YWdlIG1vZGVsaW5nL2dlbmVyYXRpb24sTWljcm9zb2Z0LCJDb25nbG9uZyBMaSwgTWluamlhIFpoYW5nLCBZdXhpb25nIEhlIiwyMDIxLTA4LTEzLEN1cnJpY3VsdW0gTGVhcm5pbmc6IEEgUmVndWxhcml6YXRpb24gTWV0aG9kIGZvciBFZmZpY2llbnQgYW5kIFN0YWJsZSBCaWxsaW9uLVNjYWxlIEdQVCBNb2RlbCBQcmUtVHJhaW5pbmcsaHR0cHM6Ly9hcnhpdi5vcmcvYWJzLzIxMDguMDYwODQsNTUuMCwsLDE1MDAwMDAwMDAuMCwsMi4zODExZSsyMSwiIiJFeHBlcmltZW50cyByZXBsaWNhdGluZyBHUFQtMiBtb2RlbHMgKDExN00gYW5kIDEuNUIpIHNob3cgdGhhdCA8Li4+IG91ciBtZXRob2QgcmVkdWNlcyB0aGUgcmVxdWlyZWQgbnVtYmVyIG9mIHRyYWluaW5nIHRva2VucyBhbmQgd2FsbCBjbG9jayB0aW1lIGJ5IHVwIHRvIDIuMnggYW5kIDMuN3gsIHJlc3BlY3RpdmVseS4iIgoKR1BULTIgZXN0aW1hdGVkIHRyYWluaW5nIGNvbXB1dGU6IDEuOTIwMDAwMDAwMDAwOTk5OGUrMjEgRkxPUCAoU3BlY3VsYXRpdmUgY29uZmlkZW5jZSkgLT4gCjEuOTIwMDAwMDAwMDAwOTk5OGUrMjEgLyAzLjcgPSA1LjE4OTE4OTJlKzIwIEZMT1AKCiIiIEFsbCBvZiB0aGUgZXhwZXJpbWVudHMgYXJlIHBlcmZvcm1lZCBvbiAxMjggTlZJRElBIFYxMDAgR1BVcyAoMzJHQiBtZW1vcnkpLiBUaGVyZSBhcmUgMTYgbm9kZXMgYW5kIDggR1BVcyBwZXIgbm9kZSIiCjE1NSBob3VycyAoVGFibGUgMikgCgoxMjUwMDAwMDAwMDAwMDAgRkxPUC9zZWMgKiAxMjggR1BVcyAqIDE1NSBob3VycyAqIDM2MDAgc2VjIC8gaG91ciAqIDAuMyA9IDIuNjc4NGUrMjEgRkxPUAoKYmF0Y2ggc2l6ZSA0MDAwCnNlcXVlbmNlIGxlbmd0aCAxMDAwCjU4LjhLIHN0ZXBzCgo2IEZMT1AgLyBwYXJhbWV0ZXIgLyB0b2tlbiAqIDEuNSAqIDEwXjkgcGFyYW1ldGVycyAqIDQwMDAgc2VxdWVuY2VzIHBlciBiYXRjaCAqIDEwMDAgdG9rZW4gcGVyIHNlcXVlbmNlICogNTg4MDAgc3RlcHMgPSAyLjExNjhlKzIxIEZMT1AKCmdlb21ldHJpYyBtZWFuIG9mIGhhcmR3YXJlIGFuZCBvcGVyYXRpb24gY291bnRpbmcgbWV0aG9kICh0aGV5IGFyZSBtb3JlIGFjY3VyYXRlIHRoYW4gY29tcGFyaXNvbiB3aXRoIEdQVC0yKTogCnNxcnQoMi42Nzg0ZSsyMSoyLjExNjhlKzIxKSA9IDIuMzgxMWUrMjEgRkxPUCIsMTU3MDAwMDAwMDAwLCJUYWJsZSAyClNMVyA0NUsgYnN6NEstc2VxbGVuMUsgNTguOEsgMTU3QiAoMXgpIHRyYWluaW5nIHRpbWU6IDE1NUhyICgyLjJ4KSAKYmF0Y2ggc2l6ZSA0MDAwCnNlcXVlbmNlIGxlbmd0aCAxMDAwCjU4LjhLIHN0ZXBzCjE1N0IgdG9rZW5zCgo0KjEwXjYqNTg4MDAvMTU3KjEwXjkgPSAxLjYgZXBvY2hzIiwxNTUuMCwsTlZJRElBIFYxMDAsLExpa2VseSwiUmVjZW50IHdvcmtzIGhhdmUgZGVtb25zdHJhdGVkIGdyZWF0IHN1Y2Nlc3MgaW4gcHJlLXRyYWluaW5nIGxhcmdlLXNjYWxlIGF1dG9yZWdyZXNzaXZlIGxhbmd1YWdlIG1vZGVscyBvbiBtYXNzaXZlIEdQVXMuIFRvIHJlZHVjZSB0aGUgd2FsbC1jbG9jayB0cmFpbmluZyB0aW1lLCBhIGNvbW1vbiBwcmFjdGljZSBpcyB0byBpbmNyZWFzZSB0aGUgYmF0Y2ggc2l6ZSBhbmQgbGVhcm5pbmcgcmF0ZS4gSG93ZXZlciwgc3VjaCBwcmFjdGljZSBpcyBvZnRlbiBicml0dGxlIGFuZCBsZWFkcyB0byBhIHNvLWNhbGxlZCBzdGFiaWxpdHktZWZmaWNpZW5jeSBkaWxlbW1hOiBpbmNyZWFzaW5nIHRoZSBiYXRjaCBzaXplcyBhbmQgbGVhcm5pbmcgcmF0ZXMgbGVhZHMgdG8gYmV0dGVyIHRyYWluaW5nIGVmZmljaWVuY3kgYnV0IGNhbiBhbHNvIHJlc3VsdCBpbiB0cmFpbmluZyBpbnN0YWJpbGl0eSwgbGVhZGluZyB0byBwb29yIGdlbmVyYWxpemF0aW9uIGFjY3VyYWN5IG9yIGZhaWxlZCBydW5zLiBUbyBiZXR0ZXIgdW5kZXJzdGFuZCB0aGlzIHBoZW5vbWVub24sIHdlIGNvbmR1Y3QgYW4gaW4tZGVwdGggYW5hbHlzaXMgb24gbGFyZ2Utc2NhbGUgcHJlLXRyYWluaW5nIGV4cGVyaW1lbnRzIHJlcGxpY2F0aW5nIHRoZSBHUFQtMiBtb2RlbC4gV2UgZmluZCB0aGF0IHRoZXJlIGlzIGEgc3Ryb25nIGNvcnJlbGF0aW9uIGJldHdlZW4gdHJhaW5pbmcgaW5zdGFiaWxpdHkgYW5kIGV4dHJlbWUgdmFsdWVzIG9mIGdyYWRpZW50IHZhcmlhbmNlLCBhbmQgdGhhdCBzYW1wbGVzIHdpdGggbG9uZyBzZXF1ZW5jZSBsZW5ndGhzIGNvbnRyaWJ1dGUgdG8gdGhlc2UgZXh0cmVtZSBncmFkaWVudCB2YXJpYW5jZSB2YWx1ZXMsIGVzcGVjaWFsbHkgYXQgdGhlIGJlZ2lubmluZyBvZiB0aGUgdHJhaW5pbmcsIGluZGljYXRpbmcgdGhhdCBsb25nIHNlcXVlbmNlIGxlbmd0aCBjYW4gYmUgYSBtYWluIHNvdXJjZSBvZiB0cmFpbmluZyBpbnN0YWJpbGl0eS4gQmFzZWQgb24gdGhlIGFuYWx5c2lzLCB3ZSBwcmVzZW50IGEgU2VxdWVuY2UgTGVuZ3RoIFdhcm11cCBtZXRob2QgdGhhdCBhaW1zIHRvIHNvbHZlIHRoZSB0cmFpbmluZyBzdGFiaWxpdHktZWZmaWNpZW5jeSBkaWxlbW1hLiBFeHBlcmltZW50cyByZXBsaWNhdGluZyBHUFQtMiBtb2RlbHMgc2hvdyB0aGF0IG91ciBhcHByb2FjaCBlbmFibGVzIHN0YWJsZSB0cmFpbmluZyB3aXRoIDh4IGxhcmdlciBiYXRjaCBzaXplIGFu</x:v>
      </x:c>
    </x:row>
    <x:row r="226" ht="18" customHeight="1">
      <x:c r="A226" s="17" t="n">
        <x:v>221</x:v>
      </x:c>
      <x:c r="B226" s="17" t="n">
        <x:v>309</x:v>
      </x:c>
      <x:c r="C226" s="94" t="str">
        <x:v>ZCA0eCBsYXJnZXIgbGVhcm5pbmcgcmF0ZSwgd2hlcmVhcyB0aGUgYmFzZWxpbmUgYXBwcm9hY2ggc3RydWdnbGVzIHdpdGggdHJhaW5pbmcgaW5zdGFiaWxpdHkuIFRvIGFjaGlldmUgdGhlIHNhbWUgb3IgYmV0dGVyIHplcm8tc2hvdCBldmFsdWF0aW9uIHJlc3VsdHMsIG91ciBtZXRob2QgcmVkdWNlcyB0aGUgcmVxdWlyZWQgbnVtYmVyIG9mIHRyYWluaW5nIHRva2VucyBhbmQgd2FsbCBjbG9jayB0aW1lIGJ5IHVwIHRvIDIuMnggYW5kIDMuN3gsIHJlc3BlY3RpdmVseS4gRXhwZXJpbWVudHMgcmVwbGljYXRpbmcgR1BULTMgbW9kZWwgKDEyNU0pIHNob3cgdGhhdCBvdXIgYXBwcm9hY2ggZW5hYmxlcyBzdGFibGUgdHJhaW5pbmcgd2l0aCA4eCBsYXJnZXIgYmF0Y2ggc2l6ZSBhbmQgNDB4IGxhcmdlciBsZWFybmluZyByYXRlLCBhbmQgcmV0YWlucyA5OSUgb2YgdGhlIHplcm8tc2hvdCBhY2N1cmFjeSBvbiAxMSB0YXNrcyB1c2luZyAxMHggbGVzcyBkYXRhIGFuZCAxN3ggbGVzcyB0aW1lIGNvbXBhcmVkIHRvIHRoZSBvcmlnaW5hbCBHUFQtMyB0cmFpbmluZyByZWNpcGUsIHdoaWxlIHRoZSBiYXNlbGluZSBkaXZlcmdlcyB1bmRlciB0aGUgc2FtZSBzZXR0aW5ncyBhbmQgb25seSByZXRhaW4gOTUlIG9mIGFjY3VyYWN5IHVuZGVyIGxvd2VyIGxlYXJuaW5nIHJhdGUuIiwxLjYsIkdQVC0yICgxLjVCLCBDdXJyaWN1bHVtIExlYXJuaW5nIDQ1SykiLFVucmVsZWFzZWQsVW5pdGVkIFN0YXRlcyBvZiBBbWVyaWNhLCwsLDEyOC4wLCwyMDI2LTA1LTI1IDEyOjE0OjI3KzAwOjAwLCwsLDQwMDAwMDAuMCwsSW5kdXN0cnksLCwsLFVucmVsZWFzZWQsdGhlcmUncyBhIHJlcG8gZm9yIHRoZSB0ZWNobmlxdWUgYnV0IEkgZG9uJ3Qgc2VlIHRyYWluaW5nIGNvZGUgZm9yIHRoaXMgbW9kZWw6IGh0dHBzOi8vZ2l0aHViLmNvbS9taWNyb3NvZnQvRGVlcFNwZWVkICwsLCwsLDc3NTgwLjI2OTU1OTEwMDg4LCJDb21wYXJpc29uIHdpdGggb3RoZXIgbW9kZWxzLEhhcmR3YXJlLE9wZXJhdGlvbiBjb3VudGluZyIsLCwsLE5vCiJHUFQtMiAoMTE3TSwgU0xXIDExMEspIixMYW5ndWFnZSxMYW5ndWFnZSBtb2RlbGluZy9nZW5lcmF0aW9uLE1pY3Jvc29mdCwiQ29uZ2xvbmcgTGksIE1pbmppYSBaaGFuZywgWXV4aW9uZyBIZSIsMjAyMS0wOC0xMyxDdXJyaWN1bHVtIExlYXJuaW5nOiBBIFJlZ3VsYXJpemF0aW9uIE1ldGhvZCBmb3IgRWZmaWNpZW50IGFuZCBTdGFibGUgQmlsbGlvbi1TY2FsZSBHUFQgTW9kZWwgUHJlLVRyYWluaW5nLGh0dHBzOi8vYXJ4aXYub3JnL2Ficy8yMTA4LjA2MDg0LDU1LjAsLCwxMTcwMDAwMDAuMCwiYmF0Y2ggc2l6ZSA1MTIsIDMwMEsgdG90YWwgdHJhaW5pbmcgc3RlcHMgKDE1N0IgdG9rZW5zKSIsMS4xMDIxNGUrMjAsIjZORCBmb3JtdWxhOiAKNioxNTcwMDAwMDAwMDAqMTE3MDAwMDAwPTEuMTAyMTRlKzIwIiwsLCwsTlZJRElBIFYxMDAsLENvbmZpZGVudCwiUmVjZW50IHdvcmtzIGhhdmUgZGVtb25zdHJhdGVkIGdyZWF0IHN1Y2Nlc3MgaW4gcHJlLXRyYWluaW5nIGxhcmdlLXNjYWxlIGF1dG9yZWdyZXNzaXZlIGxhbmd1YWdlIG1vZGVscyBvbiBtYXNzaXZlIEdQVXMuIFRvIHJlZHVjZSB0aGUgd2FsbC1jbG9jayB0cmFpbmluZyB0aW1lLCBhIGNvbW1vbiBwcmFjdGljZSBpcyB0byBpbmNyZWFzZSB0aGUgYmF0Y2ggc2l6ZSBhbmQgbGVhcm5pbmcgcmF0ZS4gSG93ZXZlciwgc3VjaCBwcmFjdGljZSBpcyBvZnRlbiBicml0dGxlIGFuZCBsZWFkcyB0byBhIHNvLWNhbGxlZCBzdGFiaWxpdHktZWZmaWNpZW5jeSBkaWxlbW1hOiBpbmNyZWFzaW5nIHRoZSBiYXRjaCBzaXplcyBhbmQgbGVhcm5pbmcgcmF0ZXMgbGVhZHMgdG8gYmV0dGVyIHRyYWluaW5nIGVmZmljaWVuY3kgYnV0IGNhbiBhbHNvIHJlc3VsdCBpbiB0cmFpbmluZyBpbnN0YWJpbGl0eSwgbGVhZGluZyB0byBwb29yIGdlbmVyYWxpemF0aW9uIGFjY3VyYWN5IG9yIGZhaWxlZCBydW5zLiBUbyBiZXR0ZXIgdW5kZXJzdGFuZCB0aGlzIHBoZW5vbWVub24sIHdlIGNvbmR1Y3QgYW4gaW4tZGVwdGggYW5hbHlzaXMgb24gbGFyZ2Utc2NhbGUgcHJlLXRyYWluaW5nIGV4cGVyaW1lbnRzIHJlcGxpY2F0aW5nIHRoZSBHUFQtMiBtb2RlbC4gV2UgZmluZCB0aGF0IHRoZXJlIGlzIGEgc3Ryb25nIGNvcnJlbGF0aW9uIGJldHdlZW4gdHJhaW5pbmcgaW5zdGFiaWxpdHkgYW5kIGV4dHJlbWUgdmFsdWVzIG9mIGdyYWRpZW50IHZhcmlhbmNlLCBhbmQgdGhhdCBzYW1wbGVzIHdpdGggbG9uZyBzZXF1ZW5jZSBsZW5ndGhzIGNvbnRyaWJ1dGUgdG8gdGhlc2UgZXh0cmVtZSBncmFkaWVudCB2YXJpYW5jZSB2YWx1ZXMsIGVzcGVjaWFsbHkgYXQgdGhlIGJlZ2lubmluZyBvZiB0aGUgdHJhaW5pbmcsIGluZGljYXRpbmcgdGhhdCBsb25nIHNlcXVlbmNlIGxlbmd0aCBjYW4gYmUgYSBtYWluIHNvdXJjZSBvZiB0cmFpbmluZyBpbnN0YWJpbGl0eS4gQmFzZWQgb24gdGhlIGFuYWx5c2lzLCB3ZSBwcmVzZW50IGEgU2VxdWVuY2UgTGVuZ3RoIFdhcm11cCBtZXRob2QgdGhhdCBhaW1zIHRvIHNvbHZlIHRoZSB0cmFpbmluZyBzdGFiaWxpdHktZWZmaWNpZW5jeSBkaWxlbW1hLiBFeHBlcmltZW50cyByZXBsaWNhdGluZyBHUFQtMiBtb2RlbHMgc2hvdyB0aGF0IG91ciBhcHByb2FjaCBlbmFibGVzIHN0YWJsZSB0cmFpbmluZyB3aXRoIDh4IGxhcmdlciBiYXRjaCBzaXplIGFuZCA0eCBsYXJnZXIgbGVhcm5pbmcgcmF0ZSwgd2hlcmVhcyB0aGUgYmFzZWxpbmUgYXBwcm9hY2ggc3RydWdnbGVzIHdpdGggdHJhaW5pbmcgaW5zdGFiaWxpdHkuIFRvIGFjaGlldmUgdGhlIHNhbWUgb3IgYmV0dGVyIHplcm8tc2hvdCBldmFsdWF0aW9uIHJlc3VsdHMsIG91ciBtZXRob2QgcmVkdWNlcyB0aGUgcmVxdWlyZWQgbnVtYmVyIG9mIHRyYWluaW5nIHRva2VucyBhbmQgd2FsbCBjbG9jayB0aW1lIGJ5IHVwIHRvIDIuMnggYW5kIDMuN3gsIHJlc3BlY3RpdmVseS4gRXhwZXJpbWVudHMgcmVwbGljYXRpbmcgR1BULTMgbW9kZWwgKDEyNU0pIHNob3cgdGhhdCBvdXIgYXBwcm9hY2ggZW5hYmxlcyBzdGFibGUgdHJhaW5pbmcgd2l0aCA4eCBsYXJnZXIgYmF0Y2ggc2l6ZSBhbmQgNDB4IGxhcmdlciBsZWFybmluZyByYXRlLCBhbmQgcmV0YWlucyA5OSUgb2YgdGhlIHplcm8tc2hvdCBhY2N1cmFjeSBvbiAxMSB0YXNrcyB1c2luZyAxMHggbGVzcyBkYXRhIGFuZCAxN3ggbGVzcyB0aW1lIGNvbXBhcmVkIHRvIHRoZSBvcmlnaW5hbCBHUFQtMyB0cmFpbmluZyByZWNpcGUsIHdoaWxlIHRoZSBiYXNlbGluZSBkaXZlcmdlcyB1bmRlciB0aGUgc2FtZSBzZXR0aW5ncyBhbmQgb25seSByZXRhaW4gOTUlIG9mIGFjY3VyYWN5IHVuZGVyIGxvd2VyIGxlYXJuaW5nIHJhdGUuIiwsIkdQVC0yICgxMTdNLCBTTFcgMTEwSykiLFVucmVsZWFzZWQsVW5pdGVkIFN0YXRlcyBvZiBBbWVyaWNhLCwsLDEyOC4wLCwyMDI2LTA1LTI1IDEyOjE0OjI0KzAwOjAwLCwsLCwsSW5kdXN0cnksLCwsLFVucmVsZWFzZWQsdGhlcmUncyBhIHJlcG8gZm9yIHRoZSB0ZWNobmlxdWUgYnV0IEkgZG9uJ3Qgc2VlIHRyYWluaW5nIGNvZGUgZm9yIHRoaXMgbW9kZWw6IGh0dHBzOi8vZ2l0aHViLmNvbS9taWNyb3NvZnQvRGVlcFNwZWVkICwsLCwsLDc3NTgwLjI2OTU1OTEwMDg4LE9wZXJhdGlvbiBjb3VudGluZywsLCwsTm8KSnVyYXNzaWMtMS1KdW1ibyxMYW5ndWFnZSwiTGFuZ3VhZ2UgbW9kZWxpbmcvZ2VuZXJhdGlvbixDaGF0IixBSTIxIExhYnMsIk9waGVyIExpZWJlciwgT3IgU2hhcmlyLCBCYXJhayBMZW56LCBZb2F2IFNob2hhbSIsMjAyMS0wOC0xMSxKdXJhc3NpYy0xOiBUZWNobmljYWwgRGV0YWlscyBhbmQgRXZhbHVhdGlvbixodHRwczovL3VwbG9hZHMtc3NsLndlYmZsb3cuY29tLzYwZmQ0NTAzNjg0YjQ2NjU3OGMwZDMwNy82MTEzODkyNDYyNmE2OTgxZWUwOWNhZjZfanVyYXNzaWNfdGVjaF9wYXBlci5wZGYsNTUuMCxUcmFpbmluZyBjb3N0LCIiIlRyYWluaW5nIHN1Y2ggYSBsYXJnZSBtb2RlbCwgb24gb3ZlciA4MDAgR1BVcyBvdmVyIG1hbnkgbW9udGhzIiIKCkxvd2VyLWJvdW5kIGNvc3QgZXN0aW1hdGU6CjgwMCBHUFVzICogJDEvR1BVLWhvdXIgKiA0IG1vbnRocyA9ICQyLjNNClRydWUgY29zdCB3YXMgcHJvYmFibHkgc3Vic3RhbnRpYWxseSBoaWdoZXIuICIibWFueSBtb250aHMiIiBpbXBsaWVzIG1vcmUgdGhhbiA0LCBhbmQgdGhlIEdQVXMgd2VyZSBwcm9iYWJseSBtb3JlIGV4cGVuc2l2ZSB0aGFuICQxL2hvdXIuIiwxNzgwMDAwMDAwMDAuMCwiIiJKdXJhc3NpYy0xIG1vZGVscyBjb21lIGluIHR3byBzaXplcywgd2hlcmUgdGhlIEp1bWJvIHZlcnNpb24sIGF0IDE3OEIgcGFyYW1ldGVycywgaXMgdGhlIGxhcmdlc3QgYW5kIG1vc3Qgc29waGlzdGljYXRlZCBsYW5ndWFnZSBtb2RlbCBldmVyIHJlbGVhc2VkIGZvciBnZW5lcmFsIHVzZSBieSBkZXZlbG9wZXJzLiIiIiwzLjdlKzIzLCJzZWUgaGVyZSBodHRwczovL2RvY3MuZ29vZ2xlLmNvbS9kb2N1bWVudC9kLzFCOHg2WFljbUIxdTZUbXEzVmNiQXRqNWJ6aERhajJUY0lQeUs2V3B1cHg0L2VkaXQKCjYgKiAxNzhCICogMzAwQiA9IDMuMjA0MDAwZSsyMyIsMzAwMDAwMDAwMDAwLCIiIk91ciBtb2RlbCB3YXMgdHJhaW5lZCB3aXRoIHRoZSBjb252ZW50aW9uYWwgc2VsZi1zdXBlcnZpc2VkIGF1dG8tcmVncmVzc2l2ZSB0cmFpbmluZyBvYmplY3RpdmUgb24gMzAwQiB0b2tlbnMgZHJhd24gZnJvbSBwdWJsaWNseSBhdmFpbGFibGUgcmVzb3VyY2VzIiIKCjEgdG9rZW4gfiAwLjc1IHdvcmRzIiwsLE5WSURJQSBBMTAwLFNlbGYtc3VwZXJ2aXNlZCBsZWFybmluZyxDb25maWRlbnQsIkp1cmFzc2ljLTEgaXMgYSBwYWlyIG9mIGF1dG8tcmVncmVzc2l2ZSBsYW5ndWFnZSBtb2RlbHMgcmVjZW50bHkgcmVsZWFzZWQgYnkgQUkyMSBMYWJzLCBjb25zaXN0aW5nIG9mIEoxLUp1bWJvLCBhIDE3OEItcGFyYW1ldGVyIG1vZGVsLCBhbmQgSjEtTGFyZ2UsIGEgN0ItcGFyYW1ldGVyIG1vZGVsLiBXZSBkZXNjcmliZSB0aGVpciBhcmNoaXRlY3R1cmUgYW5kIHRyYWluaW5nLCBhbmQgZXZhbHVhdGUgdGhlaXIgcGVyZm9ybWFuY2UgcmVsYXRpdmUgdG8gR1BULTMuIFRoZSBldmFsdWF0aW9uIGlzIGluIHRlcm1zIG9mIHBlcnBsZXhpdHksIGFzIHdlbGwgYXMgemVyby1zaG90IGFuZCBmZXctc2hvdCBsZWFybmluZy4gVG8gdGhhdCBlbmQsIHdlIGRldmVsb3BlZCBhIHplcm9zaG90IGFuZCBmZXctc2hvdCB0ZXN0IHN1aXRlLCB3aGljaCB3ZSBtYWRlIHB1YmxpY2x5IGF2YWlsYWJsZSAoaHR0cHM6Ly9naXRodWIuY29tL2FpMjFsYWJzLyBsbS1ldmFsdWF0aW9uKSBhcyBhIHNoYXJlZCByZXNvdXJjZSBmb3IgdGhlIGV2YWx1YXRpb24gb2YgbWVnYSBsYW5ndWFnZSBtb2RlbHMuIiwsLEFQSSBhY2Nlc3MsSXNyYWVsLCwsLCwsMjAyNS0xMS0yOCAxMTo1Mzo0NCswMDowMCwsLCwzMjAwMDAwLjAsIiIiTmFtZWx5LCB3ZSB1c2VkIGEgYmFzZSBsZWFybmluZyByYXRlIG9mIDEuMiDDlyAxMOKIkjQgYW5kIDAuNiDDlyAxMOKIkjQgLCBhbmQgYSBiYXRjaCBzaXplIG9mIDJNIGFuZCAzLjJNIHRva2VucywgZm9yIEoxLUxhcmdlIGFuZCBKMS1KdW1ibywgcmVzcGVjdGl2ZWx5LiBXZSBhbHNvIHVzZWQgYSBsaW5lYXIgd2FybS11cCBvdmVyIHJvdWdobHkgdGhlIGZpcnN0IDM3NSBtaWxsaW9uIHRva2VucywgYW5kIGdyYWR1YWxseSBpbmNyZWFzZWQgdGhlIGJhdGNoIHNpemUgZnJvbSAzMksgdG9rZW5zIHVwIHRvIGl0cyB0YXJnZXQgdmFsdWUgZm9yIHRoZSBmaXJzdCBmZXcgYmlsbGlvbiB0b2tlbnMuIiIiLEluZHVzdHJ5LCwsLCxVbnJlbGVhc2VkLCxUcnVlLDgzNjcwMC4wNTA4Mjk1OTgsLCxUcnVlLCxUaGlyZC1wYXJ0eSBlc3RpbWF0aW9uLCwsLCxObwpaaWRvbmcgVGFpY2h1LCJNdWx0aW1vZGFsLFNwZWVjaCxWaXNpb24sTGFuZ3VhZ2UiLCJMYW5ndWFnZSBtb2RlbGluZy9nZW5lcmF0aW9uLFNwZWVjaCByZWNvZ25pdGlvbiAoQVNSKSxJbWFnZSBjYXB0aW9uaW5nIiwiQ2hpbmVzZSBBY2FkZW15IG9mIFNjaWVuY2VzLFd1aGFuIEFJIENvbXB1dGluZyBDZW50ZXIiLCwyMDIxLTA4LTExLFppZG9uZyBBbmNlc3RyYWwgbXVsdGktbW9kYWwgbGFyZ2UgbW9kZWwsaHR0cHM6Ly9naXRlZS5jb20vemlkb25ndGFpY2h1L211bHRpLW1vZGFsLW1vZGVscywsSGlzdG9yaWNhbCBzaWduaWZpY2FuY2UsIlRoZSB3b3JsZOKAmXMgZmlyc3QgaW1hZ2UsIGxhbmd1YWdlLCBhbmQgYXVkaW8gdHJpbW9kYWwgcHJlLXRyYWluZWQgbW9kZWwuIiwzMjAwMDAwMDAwLjAs5YWxMzLkur/lj4LmlbAgdHJhbnNsYXRlZCBhcyBBIHRvdGFsIG9mIDMuMiBiaWxsaW9uIHBhcmFtZXRlcnMgLDguMDE2ZSsyMCw0LjE3NWUxMCAqIDMuMmU5ICogNiA9IDguMDE2ZTIwIEZMT1AsLCLkuLvopoHph4fnlKhDTFVF5LiOV01U5Lit5pS26ZuG55qE5Lit5paH5pWw5o2u77yM5ZCM5pe25oiR5Lus5Yqg5YWl5LqG6aKd5aSW5pS26ZuG55qE5a+56K+d5pWw5o2u5Lul5Y+K57+76K+R5bmz6KGM6K+t5paZ5Lit55qE5Lit5paH6YOo5YiG77yM5oC75YWx57qmMjUwR+eahOS4reaWh+ivreaWme+8jOmihuWfn+imhuebluW5v+azm+OAggoKRnJvbSBjb250ZXh0LCBzZWVtcyB0byBtZWFuIDI1MEdCCgoyNTBHQiAqIDE2N00gdG9rZW5zL0dCID0gNC4xNzVlKzEwIHRva2VucwoKaHR0cHM6Ly9naXRlZS5jb20vemlkb25ndGFpY2h1L211bHRpLW1vZGFsLW1vZGVscy90cmVlL21hc3Rlci90ZXh0IyVFNiU5NSVCMCVFNiU4RCVBRSVFOSU5QiU4NiIsLCwsLENvbmZpZGVudCwsLCxPcGVuIHdlaWdodHMgKHVucmVzdHJpY3RlZCksIkNoaW5hLENoaW5hIiwsLCwsLDIwMjUtMTEtMjggMTE6NTM6NDQrMDA6MDAsLCwsLCwiQWNhZGVtaWEsR292ZXJubWVudCIsLCwsLFVucmVsZWFzZWQsIkFwYWNoZSAyLjAKaHR0cHM6Ly9naXRlZS5jb20vemlkb25ndGFpY2h1L211bHRpLW1vZGFsLW1vZGVscwoKSSBkb24ndCBzZWUgdHJhaW5pbmcgY29kZSB0aGVyZSIsLCwsLCwsT3BlcmF0aW9uIGNvdW50aW5nLCwsLCxZZXMKVzJ2LUJFUlQsU3BlZWNoLFNwZWVjaCByZWNvZ25pdGlvbiAoQVNSKSwiR29vZ2xlIEJyYWluLE1hc3NhY2h1c2V0dHMgSW5zdGl0dXRlIG9mIFRlY2hub2xvZ3kgKE1JVCkiLCJZdS1BbiBDaHVuZywgWXUgWmhhbmcsIFdlaSBIYW4sIENodW5nLUNoZW5nIENoaXUsIEphbWVzIFFpbiwgUnVvbWluZyBQYW5nLCBZb25naHVpIFd1IiwyMDIxLTA4LTA3LFcydi1CRVJUOiBDb21iaW5pbmcgQ29udHJhc3RpdmUgTGVhcm5pbmcgYW5kIE1hc2tlZCBMYW5ndWFnZSBNb2RlbGluZyBmb3IgU2VsZi1TdXBlcnZpc2VkIFNwZWVjaCBQcmUtVHJhaW5pbmcsaHR0cHM6Ly9hcnhpdi5vcmcvYWJzLzIxMDguMDYyMDl2Miw1MzQuMCxTT1RBIGltcHJvdmVtZW50LCIiIk91ciBleHBlcmltZW50cyBzaG93IHRoYXQgdzJ2LUJFUlQgYWNoaWV2ZXMgY29tcGV0aXRpdmUgcmVzdWx0cyBjb21wYXJlZCB0byBjdXJyZW50IHN0YXRlLW9mLXRoZS1hcnQgcHJlLXRyYWluZWQgbW9kZWxzIG9uIHRoZSBMaWJyaVNwZWVjaCBiZW5jaG1hcmtzIHdoZW4gdXNpbmcgdGhlIExpYnJpLUxpZ2h0IDYwayBjb3JwdXMgYXMgdGhlIHVuc3VwZXJ2aXNlZCBkYXRhLiBJbiBwYXJ0aWN1bGFyLCB3aGVuIGNvbXBhcmVkIHRvIHB1Ymxpc2hlZCBtb2RlbHMgc3VjaCBhcyBjb25mb3JtZXItYmFzZWQgd2F2MnZlYyAyLjAgYW5kIEh1QkVSVCwgb3VyIG1vZGVsIHNob3dzIDUlIHRvIDEwJSByZWxhdGl2ZSBXRVIgcmVkdWN0aW9uIG9uIHRoZSB0ZXN0LWNsZWFuIGFuZAp0ZXN0LW90aGVyIHN1YnNldHMiIiIsMTAwMDAwMDAwMC4wLDFCIGZvciBYWEwgbW9kZWwsLCwsLCwsLCxDb25maWRlbnQsIk1vdGl2YXRlZCBieSB0aGUgc3VjY2VzcyBvZiBtYXNrZWQgbGFuZ3VhZ2UgbW9kZWxpbmd+KE1MTSkgaW4gcHJlLXRyYWluaW5nIG5hdHVyYWwgbGFuZ3VhZ2UgcHJvY2Vzc2luZyBtb2RlbHMsIHdlIHByb3Bvc2UgdzJ2LUJFUlQgdGhhdCBleHBsb3JlcyBNTE0gZm9yIHNlbGYtc3VwZXJ2aXNlZCBzcGVlY2ggcmVwcmVzZW50YXRpb24gbGVhcm5pbmcuIHcydi1CRVJUIGlzIGEgZnJhbWV3b3JrIHRoYXQgY29tYmluZXMgY29udHJhc3RpdmUgbGVhcm5pbmcgYW5kIE1MTSwgd2hlcmUgdGhlIGZvcm1lciB0cmFpbnMgdGhlIG1vZGVsIHRvIGRpc2NyZXRpemUgaW5wdXQgY29udGludW91cyBzcGVlY2ggc2lnbmFscyBpbnRvIGEgZmluaXRlIHNldCBvZiBkaXNjcmltaW5hdGl2ZSBzcGVlY2ggdG9rZW5zLCBhbmQgdGhlIGxhdHRlciB0cmFpbnMgdGhlIG1vZGVsIHRvIGxlYXJuIGNvbnRleHR1YWxpemVkIHNwZWVjaCByZXByZXNlbnRhdGlvbnMgdmlhIHNvbHZpbmcgYSBtYXNrZWQgcHJlZGljdGlvbiB0YXNrIGNvbnN1bWluZyB0aGUgZGlzY3JldGl6ZWQgdG9rZW5zLiBJbiBjb250cmFzdCB0byBleGlzdGluZyBNTE0tYmFzZWQgc3BlZWNoIHByZS10cmFpbmluZyBmcmFtZXdvcmtzIHN1Y2ggYXMgSHVCRVJULCB3aGljaCByZWxpZXMgb24gYW4gaXRlcmF0aXZlIHJlLWNsdXN0ZXJpbmcgYW5kIHJlLXRyYWluaW5nIHByb2Nlc3MsIG9yIHZxLXdhdjJ2ZWMsIHdoaWNoIGNvbmNhdGVuYXRlcyB0d28gc2VwYXJhdGVseSB0cmFpbmVkIG1vZHVsZXMsIHcydi1CRVJUIGNhbiBiZSBvcHRpbWl6ZWQgaW4gYW4gZW5kLXRvLWVuZCBmYXNoaW9uIGJ5IHNvbHZpbmcgdGhlIHR3byBzZWxmLXN1cGVydmlzZWQgdGFza3N+KHRoZSBjb250cmFzdGl2ZSB0YXNrIGFuZCBNTE0pIHNpbXVsdGFuZW91c2x5LiBPdXIgZXhwZXJpbWVudHMgc2hvdyB0aGF0IHcydi1CRVJUIGFjaGlldmVzIGNvbXBldGl0aXZlIHJlc3VsdHMgY29tcGFyZWQgdG8gY3VycmVudCBzdGF0ZS1vZi10aGUtYXJ0IHByZS10cmFpbmVkIG1vZGVscyBvbiB0aGUgTGlicmlTcGVlY2ggYmVuY2htYXJrcyB3aGVuIHVzaW5nIHRoZSBMaWJyaS1MaWdodH42MGsgY29ycHVzIGFzIHRoZSB1bnN1cGVydmlzZWQgZGF0YS4gSW4gcGFydGljdWxhciwgd2hlbiBjb21wYXJlZCB0byBwdWJsaXNoZWQgbW9kZWxzIHN1Y2ggYXMgY29uZm9ybWVyLWJhc2VkIHdhdjJ2ZWN+Mi4wIGFuZCBIdUJFUlQsIG91ciBtb2RlbCBzaG93c341XCUgdG9+MTBcJSByZWxhdGl2ZSBXRVIgcmVkdWN0aW9uIG9uIHRoZSB0ZXN0LWNsZWFuIGFuZCB0ZXN0LW90aGVyIHN1YnNldHMuIFdoZW4gYXBwbGllZCB0byB0aGUgR29vZ2xlJ3MgVm9pY2UgU2VhcmNoIHRyYWZmaWMgZGF0YXNldCwgdzJ2LUJFUlQgb3V0cGVyZm9ybXMgb3VyIGludGVybmFsIGNvbmZvcm1lci1iYXNlZCB3YXYydmVjfjIuMCBieSBtb3JlIHRoYW5+MzBcJSByZWxhdGl2ZWx5LiIsLCxVbnJlbGVhc2VkLCJVbml0ZWQgU3RhdGVzIG9mIEFtZXJpY2EsVW5pdGVkIFN0YXRlcyBvZiBBbWVyaWNhIiwsLCwsLDIwMjYtMDUtMjUgMTI6MTQ6MjUrMDA6MDAsLCwsLCwiSW5kdXN0cnksQWNhZGVtaWEiLCwsLCxVbnJlbGVhc2VkLCwsLCwsLCwsLCwsLE5vCllPTE9YLVgsVmlzaW9uLE9iamVjdCBkZXRlY3Rpb24sTWVndmlpIEluYywiWmhlbmcgR2UsIFNvbmd0YW8gTGl1LCBGZW5nIFdhbmcsIFplbWluZyBMaSwgSmlhbiBTdW4iLDIwMjEtMDgtMDYsWU9MT1g6IEV4Y2VlZGluZyBZT0xPIFNlcmllcyBpbiAyMDIxLGh0dHBzOi8vYXJ4aXYub3JnL2Ficy8yMTA3LjA4NDMwLDU3NTUuMCwiSGlnaGx5IGNpdGVkLFNPVEEgaW1wcm92ZW1lbnQiLFRhYmxlIDYsOTkxMDAwMDAuMCwiOTkuMU0sIHRhYmxlIDMiLDYuMzQyNzVlKzIwLCIiIldlIHRyYWluIHRoZSBtb2RlbHMgZm9yIGEgdG90YWwgb2YgMzAwIGVwb2NocyB3aXRoIDUgZXBvY2hzIHdhcm11cCBvbiBDT0NPIHRyYWluMjAxNyBbMTddLiBXZSB1c2Ugc3RvY2hhc3RpYyBncmFkaWVudCBkZXNjZW50IChTR0QpIGZvciB0cmFpbmluZyAuLi4gVGhlIGJhdGNoIHNpemUgaXMgMTI4IGJ5IGRlZmF1bHQgdG8gdHlwaWNhbCA4LUdQVSBkZXZpY2VzIC4uLiBpbnB1dCBzaXplIGlzIGV2ZW5seSBkcmF3biBmcm9tIDQ0OCB0byA4MzIgd2l0aCAzMiBzdHJpZGVzIiIKClRyYWluaW5nIGlzIGRvbmUgb24gMzAwIGVwb2NocyBvZiB0aGUgMi41IG1pbGxpb24gaW1hZ2UtbGFiZWwgcGFpcnMgaW4gQ09DTyB0cmFpbjIwMTcuCgpUYWJsZSAzIGluZGljYXRlcyAyODEuOSBHRkxPUCBwZXIgZm9yd2FyZCBwYXNzIG9uIGEgNjQweDY0MCBpbWFnZS4gVGhlIG1lYW4gaW1hZ2Ugd2lkdGgvaGVpZ2h0IGlzIDY0MCwgdGhvdWdoIHVzaW5nIHRoaXMgdG8gZXN0aW1hdGUgdHJhaW5pbmcgRkxPUHMgaXMgcHJvYmFibHkgYSBzbGlnaHQgdW5kZXJlc3RpbWF0ZSBhcyBGTE9QcyB3aWxsIHNjYWxlIHJvdWdobHkgbGluZWFybHkgaW4gdGhlIG51bWJlciBvZiBwaXhlbHMgKHdoaWNoIHNjYWxlIGF0IHdpZHRoXjIpLgoKSWdub3JpbmcgdGhpcyBzbGlnaHQgaXNzdWU6IDI4MS45ZTkgKiAyLjVNICogMzAwICogMyA9IDYuMzRlMjAiLDI1MDAwMDAsIjIuNSBtaWxsaW9uIGltYWdlLWxhYmVsIHBhaXJzLCBwZXIgQ29jbyBwYXBlciBodHRwczovL2FyeGl2Lm9yZy9hYnMvMTQwNS4wMzEyIiwsLE5WSURJQSBWMTAwLCxMaWtlbHksIkluIHRoaXMgcmVwb3J0LCB3ZSBwcmVzZW50IHNvbWUgZXhwZXJpZW5jZWQgaW1wcm92ZW1lbnRzIHRvIFlPTE8gc2VyaWVzLCBmb3JtaW5nIGEgbmV3IGhpZ2gtcGVyZm9ybWFuY2UgZGV0ZWN0b3IgLS0gWU9MT1guIFdlIHN3aXRjaCB0aGUgWU9MTyBkZXRlY3RvciB0byBhbiBhbmNob3ItZnJlZSBtYW5uZXIgYW5kIGNvbmR1Y3Qgb3RoZXIgYWR2YW5jZWQgZGV0ZWN0aW9uIHRlY2huaXF1ZXMsIGkuZS4sIGEgZGVjb3VwbGVkIGhlYWQgYW5kIHRoZSBsZWFkaW5nIGxhYmVsIGFzc2lnbm1lbnQgc3RyYXRlZ3kgU2ltT1RBIHRvIGFjaGlldmUgc3RhdGUtb2YtdGhlLWFydCByZXN1bHRzIGFjcm9zcyBhIGxhcmdlIHNjYWxlIHJhbmdlIG9mIG1vZGVsczogRm9yIFlPTE8tTmFubyB3aXRoIG9ubHkgMC45MU0gcGFyYW1ldGVycyBhbmQgMS4wOEcgRkxPUHMsIHdlIGdldCAyNS4zJSBBUCBvbiBDT0NPLCBzdXJwYXNzaW5nIE5hbm9EZXQgYnkgMS44JSBBUDsgZm9yIFlPTE92Mywgb25lIG9mIHRoZSBtb3N0IHdpZGVseSB1c2VkIGRldGVjdG9ycyBpbiBpbmR1c3RyeSwgd2UgYm9vc3QgaXQgdG8gNDcuMyUgQVAgb24gQ09DTywgb3V0cGVyZm9ybWluZyB0aGUgY3VycmVudCBiZXN0IHByYWN0aWNlIGJ5IDMuMCUgQVA7IGZvciBZT0xPWC1MIHdpdGggcm91Z2hseSB0aGUgc2FtZSBhbW91bnQgb2YgcGFyYW1ldGVycyBhcyBZT0xPdjQtQ1NQLCBZT0xPdjUtTCwgd2UgYWNoaWV2ZSA1MC4wJSBBUCBvbiBDT0NPIGF0IGEgc3BlZWQgb2YgNjguOSBGUFMgb24gVGVzbGEgVjEwMCwgZXhjZWVkaW5nIFlPTE92NS1MIGJ5IDEuOCUgQVAuIEZ1cnRoZXIsIHdlIHdvbiB0aGUgMXN0IFBsYWNlIG9uIFN0cmVhbWluZyBQZXJjZXB0aW9uIENoYWxsZW5nZSAoV29ya3Nob3Agb24gQXV0b25vbW91cyBEcml2aW5nIGF0IENWUFIgMjAyMSkgdXNpbmcgYSBzaW5nbGUgWU9MT1gtTCBtb2RlbC4gV2UgaG9wZSB0aGlzIHJlcG9ydCBjYW4gcHJvdmlkZSB1c2VmdWwgZXhwZXJpZW5jZSBmb3IgZGV2ZWxvcGVycyBhbmQgcmVzZWFyY2hlcnMgaW4gcHJhY3RpY2FsIHNjZW5lcywgYW5kIHdlIGFsc28gcHJvdmlkZSBkZXBsb3kgdmVyc2lvbnMgd2l0aCBPTk5YLCBUZW5zb3JSVCwgTkNOTiwgYW5kIE9wZW52aW5vIHN1cHBvcnRlZC4gU291cmNlIGNvZGUgaXMgYXQgdGhpcyBodHRwcyBVUkwuIiwzMDAuMCwsT3BlbiB3ZWlnaHRzICh1bnJlc3RyaWN0ZWQpLENoaW5hLCwsLDguMCwsMjAyNi0wNS0yNSAxMjoxNDoyNyswMDowMCwsLCwxMjguMCwsSW5kdXN0cnksLCwsLE9wZW4gc291cmNlLCJBcGFjaGUgMi4wIGZvciBjb2RlL3dlaWdodHMKaHR0cHM6Ly9naXRodWIuY29tL01lZ3ZpaS1CYXNlRGV0ZWN0aW9uL1lPTE9YL2Jsb2IvbWFpbi9MSUNFTlNFIiwsLCxGUDE2LCw0ODQ5LjUyMjc1OTI4NDIzNCxPcGVyYXRpb24gY291bnRpbmcsLCwsLFllcwpGTU1mb3JtZXIgKDIta2VybmVsIGZhc3Qgd2VpZ2h0ICsgQmFuZDIwKSxMYW5ndWFnZSwiTGFuZ3VhZ2UgbW9kZWxpbmcsVGV4dCBjbGFzc2lmaWNhdGlvbiIsIlVuaXZlcnNpdHkgb2YgQ2FsaWZvcm5pYSBMb3MgQW5nZWxlcyAoVUNMQSksVW5pdmVyc2l0eSBvZiBVdGFoIiwiVGFuIE0uIE5ndXllbiwgVmFpIFN1bGlhZnUsIFN0YW5sZXkgSi4gT3NoZXIsIExvbmcgQ2hlbiwgQmFvIFdhbmciLDIwMjEtMDgtMDUsRk1NZm9ybWVyOiBFZmZpY2llbnQgYW5kIEZsZXhpYmxlIFRyYW5zZm9ybWVyIHZpYSBEZWNvbXBvc2VkIE5lYXItZmllbGQgYW5kIEZhci1maWVsZCBBdHRlbnRpb24saHR0cHM6Ly9wcm9jZWVkaW5ncy5uZXVyaXBzLmNjL3BhcGVyLzIwMjEvZmlsZS9mNjIxNTg1ZGYyNDRlOTU5NmRjNzBhMzliNTc5ZWZiMS1QYXBlci5wZGYsMzguMCwsLDQwMDAwMDAwLjAsNDBNIChjYXB0aW9uIHRvIFRhYmxlIDIpLDIuNDcyZSsxNiwiNiBGTE9QIC8gdG9rZW4gLyBwYXJhbWV0ZXIgKiA0MCAqIDEwXjYgcGFyYW1ldGVycyAqIDEwMyoxMF42IHRva2VucyAqIDEgZXBvY2ggW2Fzc3VtZWQsIG5vdCBnaXZlbl0gPSAyLjQ3MmUrMTYgRkxPUAoKX19fX19fX18KZXN0aW1hdGlvbiBmcm9tIHRoZSBBbGdvcml0aG1pYyBwcm9ncmVzcyBwYXBlcjogNC4zKjEwXjE3IEZMT1AiLCwsLCxOVklESUEgR2VGb3JjZSBSVFggMzA5MCBUaSwsU3BlY3VsYXRpdmUsIldlIHByb3Bvc2UgRk1NZm9ybWVycywgYSBjbGFzcyBvZiBlZmZpY2llbnQgYW5kIGZsZXhpYmxlIHRyYW5zZm9ybWVycyBpbnNwaXJlZCBieSB0aGUgY2VsZWJyYXRlZCBmYXN0IG11bHRpcG9sZSBtZXRob2QgKEZNTSkgZm9yIGFjY2VsZXJhdGluZyBpbnRlcmFjdGluZyBwYXJ0aWNsZSBzaW11bGF0aW9uLiBGTU0gZGVjb21wb3NlcyBwYXJ0aWNsZS1wYXJ0aWNsZSBpbnRlcmFjdGlvbiBpbnRvIG5lYXItZmllbGQgYW5kIGZhci1maWVsZCBjb21wb25lbnRzIGFuZCB0aGVuIHBlcmZvcm1zIGRpcmVjdCBhbmQgY29hcnNlLWdyYWluZWQgY29tcHV0YXRpb24sIHJlc3BlY3RpdmVseS4gU2ltaWxhcmx5LCBGTU1mb3JtZXJzIGRlY29tcG9zZSB0aGUgYXR0ZW50aW9uIGludG8gbmVhci1maWVsZCBhbmQgZmFyLWZpZWxkIGF0dGVudGlvbiwgbW9kZWxpbmcgdGhlIG5lYXItZmllbGQgYXR0ZW50aW9uIGJ5IGEgYmFuZGVkIG1hdHJpeCBhbmQgdGhlIGZhci1maWVsZCBhdHRlbnRpb24gYnkgYSBsb3ctcmFuayBtYXRyaXguIENvbXB1dGluZyB0aGUgYXR0ZW50aW9uIG1hdHJpeCBmb3IgRk1NZm9ybWVycyByZXF1aXJlcyBsaW5lYXIgY29tcGxleGl0eSBpbiBjb21wdXRhdGlvbmFsIHRpbWUgYW5kIG1lbW9yeSBmb290cHJpbnQgd2l0aCByZXNwZWN0IHRvIHRoZSBzZXF1ZW5jZSBsZW5ndGguIEluIGNvbnRyYXN0LCBzdGFuZGFyZCB0cmFuc2Zvcm1lcnMgc3VmZmVyIGZyb20gcXVhZHJhdGljIGNvbXBsZXhpdHkuIFdlIGFuYWx5emUgYW5kIHZhbGlkYXRlIHRoZSBhZHZhbnRhZ2Ugb2YgRk1NZm9ybWVycyBvdmVyIHRoZSBzdGFuZGFyZCB0cmFuc2Zvcm1lciBvbiB0aGUgTG9uZyBSYW5nZSBBcmVuYSBhbmQgbGFuZ3VhZ2UgbW9kZWxpbmcgYmVuY2htYXJrcy4gRk1NZm9ybWVycyBjYW4gZXZlbiBvdXRwZXJmb3JtIHRoZSBzdGFuZGFyZCB0cmFuc2Zvcm1lciBpbiB0ZXJtcwpvZiBhY2N1cmFjeSBieSBhIHNpZ25pZmljYW50IG1hcmdpbi4gRm9yIGluc3RhbmNlLCBGTU1mb3JtZXJzIGFjaGlldmUgYW4gYXZlcmFnZSBjbGFzc2lmaWNhdGlvbiBhY2N1cmFjeSBvZiA2MC43NCUgb3ZlciB0aGUgZml2ZSBMb25nIFJhbmdlIEFyZW5hIHRhc2tzLCB3aGljaCBpcyBzaWduaWZpY2FudGx5IGJldHRlciB0aGFuIHRoZSBzdGFuZGFyZCB0cmFuc2Zvcm1lcuKAmXMgYXZlcmFnZSBhY2N1cmFjeSBvZiA1OC43MCUuIiwsRk1NZm9ybWVyICgyLWtlcm5lbCBmYXN0IHdlaWdodCArIEJhbmQyMCksVW5yZWxlYXNlZCwiVW5pdGVkIFN0YXRlcyBvZiBBbWVyaWNhLFVuaXRlZCBTdGF0ZXMgb2YgQW1lcmljYSIsLCwsNC4wLCwyMDI2LTAyLTExIDE5OjI2OjQzKzAwOjAwLCwsRk1NZm9ybWVyICgyLWtlcm5lbCBmYXN0IHdlaWdodCArIEJhbmQyMCksLCwiQWNhZGVtaWEsQWNhZGVtaWEiLCwsLCxVbnJlbGVhc2VkLCwsLCwsLDM2MzcuMjIzMDY3MjMyMTgzLE9wZXJhdGlvbiBjb3VudGluZywsLCwsTm8KNi1BY3QgVGV0aGVyLFJvYm90aWNzLE9iamVjdCBkZXRlY3Rpb24sIkZhY2Vib29rIEFJIFJlc2VhcmNoLEdlb3JnaWEgSW5zdGl0dXRlIG9mIFRlY2hub2xvZ3kiLCJKb2VsIFllLCBEaHJ1diBCYXRyYSwgQWJoaXNoZWsgRGFzLCBFcmlrIFdpam1hbnMiLDIwMjEtMDgtMDMsQXV4aWxpYXJ5IFRhc2tzIGFuZCBFeHBsb3JhdGlvbiBFbmFibGUgT2JqZWN0R29hbCBOYXZpZ2F0aW9uLCJodHRwczovL29wZW5hY2Nlc3MudGhlY3ZmLmNvbS9jb250ZW50L0lDQ1YyMDIxL2h0bWwvWWVfQXV4aWxpYXJ5X1Rhc2tzX2FuZF9FeHBsb3JhdGlvbl9FbmFibGVfT2JqZWN0R29hbF9OYXZpZ2F0aW9uX0lDQ1ZfMjAyMV9wYXBlci5odG1sCmh0dHBzOi8vYXJ4aXYub3JnL2Ficy8yMTA0LjA0MTEyIiwxNDAuMCxTT1RBIGltcHJvdmVtZW50LCIiIk91ciBhZ2VudHMgYWNoaWV2ZSAyNC41JSBzdWNjZXNzIGFuZCA4LjElIFNQTCwgYSAzNyUgYW5kIDglIHJlbGF0aXZlIGltcHJvdmVtZW50IG92ZXIgcHJpb3Igc3RhdGUtb2YtdGhlLWFydCwgcmVzcGVjdGl2ZWx5LCBvbiB0aGUgSGFiaXRhdCBPYmplY3ROYXYgQ2hhbGxlbmdlIiIiLDUwMDAwMDAuMCwiIiJBZ2VudCBwYXJhbWV0ZXIgY291bnRzIHdlcmUgYWxsIDUg4oiSIDYgbWlsbGlvbiBwYXJhbWV0ZXJzLCBleGNsdWRpbmcgcGFyYW1ldGVycyBpbiBhdXhpbGlhcnkgbW9kdWxlcyIiIiwsIiIiSW4gb3VyIGV4cGVyaW1lbnRzLCB3ZSB0cmFpbiBlYWNoIG9mIG91ciBhZ2VudHMgZm9yIDggR1BVLXdlZWtzICgxOTIgR1BVLWhvdXJzKSIiLiBObyBHUFUgc3BlY2lmaWVkLiIsMTI1MDAwMDAwLCwsLCxSZWluZm9yY2VtZW50IGxlYXJuaW5nLENvbmZpZGVudCwiT2JqZWN0R29hbCBOYXZpZ2F0aW9uIChPYmplY3ROYXYpIGlzIGFuIGVtYm9kaWVkIHRhc2sgd2hlcmVpbiBhZ2VudHMgYXJlIHRvIG5hdmlnYXRlIHRvIGFuIG9iamVjdCBpbnN0YW5jZSBpbiBhbiB1bnNlZW4gIGVudmlyb25tZW50LiBQcmlvciB3b3JrcyBoYXZlIHNob3duIHRoYXQgZW5kLXRvLWVuZCBPYmplY3ROYXYgYWdlbnRzIHRoYXQgdXNlIHZhbmlsbGEgdmlzdWFsIGFuZCByZWN1cnJlbnQgbW9kdWxlcywgZS5nLiBhIENOTitSTk4sIHBlcmZvcm0gcG9vcmx5IGR1ZSB0byBvdmVyZml0dGluZyBhbmQgc2FtcGxlIGluZWZmaWNpZW5jeS4gVGhpcyBoYXMgbW90aXZhdGVkIGN1cnJlbnQgc3RhdGUtb2YtdGhlLWFydCBtZXRob2RzIHRvIG1peCBhbmFseXRpYyBhbmQgbGVhcm5lZCBjb21wb25lbnRzIGFuZCBvcGVyYXRlIG9uIGV4cGxpY2l0IHNwYXRpYWwgbWFwcyBvZiB0aGUgZW52aXJvbm1lbnQuIFdlIGluc3RlYWQgcmUtZW5hYmxlIGEgZ2VuZXJpYyBsZWFybmVkIGFnZW50IGJ5IGFkZGluZyBhdXhpbGlhcnkgbGVhcm5pbmcgdGFza3MgYW5kIGFuIGV4cGxvcmF0aW9uIHJld2FyZC4gT3VyIGFnZW50cyBhY2hpZXZlIDI0LjUlIHN1Y2Nlc3MgYW5kIDguMSUgU1BMLCBhIDM3JSBhbmQgOCUgcmVsYXRpdmUgaW1wcm92ZW1lbnQgb3ZlciBwcmlvciBzdGF0ZS1vZi10aGUtYXJ0LCByZXNwZWN0aXZlbHksIG9uIHRoZSBIYWJpdGF0IE9iamVjdE5hdiBDaGFsbGVuZ2UuIEZyb20gb3VyIGFuYWx5c2lzLCB3ZSBwcm9wb3NlIHRoYXQgYWdlbnRzIHdpbGwgYWN0IHRvIHNpbXBsaWZ5IHRoZWlyIHZpc3VhbCBpbnB1dHMgc28gYXMgdG8gc21vb3RoIHRoZWlyIFJOTiBkeW5hbWljcywgYW5kIHRoYXQgYXV4aWxpYXJ5IHRhc2tzIHJlZHVjZSBvdmVyZml0dGluZyBieSBtaW5pbWl6aW5nIGVmZmVjdGl2ZSBSTk4gZGltZW5zaW9uYWxpdHk7IGkuZS4gYSBwZXJmb3JtYW50IE9iamVjdE5hdiBhZ2VudCB0aGF0IG11c3QgbWFpbnRhaW4gY29oZXJlbnQgcGxhbnMgb3ZlciBsb25nIGhvcml6b25zIGRvZXMgc28gYnkgbGVhcm5pbmcgc21vb3RoLCBsb3ctZGltZW5zaW9uYWwgcmVjdXJyZW50IGR5bmFtaWNzLiIsLCxPcGVuIHdlaWdodHMgKHVucmVzdHJpY3RlZCksIlVuaXRlZCBTdGF0ZXMgb2YgQW1lcmljYSxGcmFuY2UsVW5pdGVkIFN0YXRlcyBvZiBBbWVyaWNhIiwsLCwsLDIwMjYtMDUtMjUgMTI6MTQ6MjUrMDA6MDAsLCwsLCwiSW5kdXN0cnksQWNhZGVtaWEiLCwsLCxPcGVuIHNvdXJjZSwiTUlUIGxpY2Vuc2UKCmh0dHBzOi8vZ2l0aHViLmNvbS9qb2VsOTkvb2JqZWN0bmF2IiwsLCwsLCwsLCwsLFllcwpTRUVSLFZpc2lvbiwiSW1hZ2UgZW1iZWRkaW5nLEltYWdlIGNsYXNzaWZpY2F0aW9uIiwiRmFjZWJvb2sgQUkgUmVzZWFyY2gsSU5SSUEiLCJQcml5YSBHb3lhbCwgTWF0aGlsZGUgQ2Fyb24sIEJlbmphbWluIExlZmF1ZGV1eCwgTWluIFh1LCBQZW5nY2hhbyBXYW5nLCBWaXZlayBQYWksIE1hbm5hdCBTaW5naCwgVml0YWxpeSBMaXB0Y2hpbnNreSwgSXNoYW4gTWlzcmEsIEFybWFuZCBKb3VsaW4sIFBpb3RyIEJvamFub3dza2kiLDIwMjEtMDctMjksU2VsZi1zdXBlcnZpc2VkIFByZXRyYWluaW5nIG9mIFZpc3VhbCBGZWF0dXJlcyBpbiB0aGUgV2lsZCxodHRwczovL2FyeGl2Lm9yZy9hYnMvMjEwMy4wMTk4OCwzMDEuMCxTT1RBIGltcHJvdmVtZW50LCJTT1RBIGZvciBzZWxmLXN1cGVydmlzZWQgbW9kZWxzIG9uIEltYWdlTmV0LCB3aGljaCBzZWVtcyBmYWlyIHRvIGNvbnNpZGVyIGEgZGlmZmVyZW50IGJlbmNobWFyayB0aGFuIEltYWdlTmV0IGZvciBzdXBlcnZpc2VkIG1vZGVscy4KCiIiT3VyIGZpbmFsIFNFbGYtc3VwRVJ2aXNlZCAoU0VFUikgbW9kZWwsIGEgUmVnTmV0WSB3aXRoIDEuM0IgcGFyYW1ldGVycyB0cmFpbmVkIG9uIDFCIHJhbmRvbSBpbWFnZXMgd2l0aCA1MTIgR1BVcyBhY2hpZXZlcyA4NC4yJSB0b3AtMSBhY2N1cmFjeSwgc3VycGFzc2luZyB0aGUgYmVzdCBzZWxmLXN1cGVydmlzZWQgcHJldHJhaW5lZCBtb2RlbCBieSAxJSIiIiwxMzAwMDAwMDAwLjAsIkZyb20gYWJzdHJhY3Q6CiIiIE91ciBmaW5hbCBTRWxmLXN1cEVSdmlzZWQgKFNFRVIpIG1vZGVsLCBhIFJlZ05ldFkgd2l0aCAxLjNCIHBhcmFtZXRlcnMuLi4iIiIsMS44ZSsyMiwiTnVtYmVycyBmcm9tIHNlY3Rpb24gMy4yLCB0aGV5IHNwZWNpZmljYWxseSBtZW50aW9uIHVzaW5nIG1peGVkIHByZWNpc2lvbiB0cmFpbmluZy4KNjEyNSBtcyAvIGJhdGNoICogMTE0ODkwIGJhdGNoZXMgPSA4LjE0IGRheXMgKHRoZXkgcm91bmQgdG8gOCBpbiB0aGUgdGV4dCkKCjUxMiBHUFVzICogOC4xNCBkYXlzICogMjRoL2RheSAqIDM2MDBzL2ggKiAxMjUgVEZMT1AvcyAqIDAuNCAoYXNzdW1lZCB1dGlsaXphdGlvbikgPSAxLjgwMGUyMgoKIiJvbiA1MTIgVjEwMCAzMkdCIE5WSURJQSBHUFVzLiBUcmFpbmluZyB0aGlzIG1vZGVsIG9uIDEgYmlsbGlvbiBpbWFnZXMgcmVxdWlyZXMgMTE0LCA4OTAgdHJhaW5pbmcgaXRlcmF0aW9ucyBmb3IgYSBiYXRjaCBzaXplIG9mIDgsIDcwNCBpbWFnZXMsIHN1bW1pbmcgdG8gOCBkYXlzIG9mIHRyYWluaW5nIG92ZXIgNTEyIEdQVXMuIiIiLDEwMDAwMDAwMDAsIiIiT3ZlcmFsbCwgd2UgdHJhaW4Kb24gMUIgaW1hZ2VzIGZvciBhIHRvdGFsIG9mIDEyMksgaXRlcmF0aW9ucy4iIiIsMTk1LjUsNjEyNSBtcyAvIGJhdGNoICogMTE0ODkwIGJhdGNoZXMgPSAxOTUuNSBob3VycyxOVklESUEgVjEwMCxTZWxmLXN1cGVydmlzZWQgbGVhcm5pbmcsQ29uZmlkZW50LCJSZWNlbnRseSwgc2VsZi1zdXBlcnZpc2VkIGxlYXJuaW5nIG1ldGhvZHMgbGlrZSBNb0NvLCBTaW1DTFIsIEJZT0wgYW5kIFN3QVYgaGF2ZSByZWR1Y2VkIHRoZSBnYXAgd2l0aCBzdXBlcnZpc2VkIG1ldGhvZHMuIFRoZXNlIHJlc3VsdHMgaGF2ZSBiZWVuIGFjaGlldmVkIGluIGEgY29udHJvbCBlbnZpcm9ubWVudCwgdGhhdCBpcyB0aGUgaGlnaGx5IGN1cmF0ZWQgSW1hZ2VOZXQgZGF0YXNldC4gSG93ZXZlciwgdGhlIHByZW1pc2Ugb2Ygc2VsZi1zdXBlcnZpc2VkIGxlYXJuaW5nIGlzIHRoYXQgaXQgY2FuIGxlYXJuIGZyb20gYW55IHJhbmRvbSBpbWFnZSBhbmQgZnJvbSBhbnkgdW5ib3VuZGVkIGRhdGFzZXQuIEluIHRoaXMgd29yaywgd2UgZXhwbG9yZSBpZiBzZWxmLXN1cGVydmlzaW9uIGxpdmVzIHRvIGl0cyBleHBlY3RhdGlvbiBieSB0cmFpbmluZyBsYXJnZSBtb2RlbHMgb24gcmFuZG9tLCB1bmN1cmF0ZWQgaW1hZ2VzIHdpdGggbm8gc3VwZXJ2aXNpb24uIE91ciBmaW5hbCBTRWxmLXN1cEVSdmlzZWQgKFNFRVIpIG1vZGVsLCBhIFJlZ05ldFkgd2l0aCAxLjNCIHBhcmFtZXRlcnMgdHJhaW5lZCBvbiAxQiByYW5kb20gaW1hZ2VzIHdpdGggNTEyIEdQVXMgYWNoaWV2ZXMgODQuMiUgdG9wLTEgYWNjdXJhY3ksIHN1cnBhc3NpbmcgdGhlIGJlc3Qgc2VsZi1zdXBlcnZpc2VkIHByZXRyYWluZWQgbW9kZWwgYnkgMSUgYW5kIGNvbmZpcm1pbmcgdGhhdCBzZWxmLXN1cGVydmlzZWQgbGVhcm5pbmcgd29ya3MgaW4gYSByZWFsIHdvcmxkIHNldHRpbmcuIEludGVyZXN0aW5nbHksIHdlIGFsc28gb2JzZXJ2ZSB0aGF0IHNlbGYtc3VwZXJ2aXNlZCBtb2RlbHMgYXJlIGdvb2QgZmV3LXNob3QgbGVhcm5lcnMgYWNoaWV2aW5nIDc3LjklIHRvcC0xIHdpdGggYWNjZXNzIHRvIG9ubHkgMTAlIG9mIEltYWdlTmV0LiBDb2RlOiB0aGlzIGh0dHBzIFVSTCIsLCxPcGVuIHdlaWdodHMgKG5vbi1jb21tZXJjaWFsKSwiVW5pdGVkIFN0YXRlcyBvZiBBbWVyaWNhLEZyYW5jZSxGcmFuY2UiLCwsLDUxMi4wLCwyMDI2LTA1LTI1IDEyOjE0OjI0KzAwOjAwLCwsLCwsIkluZHVzdHJ5LEFjYWRlbWlhIiwsLCw5ODMwNC4wLE9wZW4gKG5vbi1jb21tZXJjaWFsKSwiaHR0cHM6Ly9naXRodWIuY29tL2ZhY2Vib29rcmVzZWFyY2gvdmlzc2wvdHJlZS9tYWluL3Byb2plY3RzL1NFRVIKCldlIHNoYXJlIGluc3RydWN0aW9ucyBvbiBob3cgdG8gdHJhaW4gU0VFUiBtb2RlbCBvbiBHUFVzIHVzaW5nIFB5VG9yY2guIEZpcnN0LCBJbnN0YWxsIFZJU1NMIGFuZCBmb2xsb3cgdGhlIGRhdGEgc2V0dXAgaW5zdHJ1Y3Rpb25zIHRvIGVhc2lseSBzZXR1cCB5b3VyIGRhdGEgaW5wdXQgd2l0aCBWSVNTTC4KCmh0dHBzOi8vZ2l0aHViLmNvbS9mYWNlYm9va3Jlc2VhcmNoL3Zpc3NsL2Jsb2IvbWFpbi9wcm9qZWN0cy9TRUVSL01PREVMX0xJQ0VOU0UubWQiLCwzNDExNC4yNTI0NjM2OTA0NTYsLEZQMTYsLDMxMDQyNC43NTUzODEyMTMwNCxIYXJkd2FyZSwsLCwsWWVzCkdPQVQsR2FtZXMsT3BlbiBlbmRlZCBwbGF5LERlZXBNaW5kLCJPcGVuLUVuZGVkIExlYXJuaW5nIFRlYW0qLCBBZGFtIFN0b29rZSwgQW51aiBNYWhhamFuLCBDYXRhcmluYSBCYXJyb3MsIENoYXJsaWUgRGVjaywgSmFrb2IgQmF1ZXIsIEpha3ViIFN5Z25vd3NraSwgTWFqYSBUcmViYWN6LCBNYXggSmFkZXJiZXJnLCBNaWNoYWVsIE1hdGhpZXUsIE5hdCBNY0FsZWVzZSwgTmF0aGFsaWUgQnJhZGxleS1TY2htaWVnLCBOYXRoYW5pZWwgV29uZywgTmljb2xhcyBQb3JjZWwsIFJvYmVydGEgUmFpbGVhbnUsIFN0ZXBoIEh1Z2hlcy1GaXR0LCBWYWxlbnRpbiBEYWxpYmFyZCBhbmQgV29qY2llY2ggTWFyaWFuIEN6YXJuZWNraSIsMjAyMS0wNy0yNyxPcGVuLUVuZGVkIExlYXJuaW5nIExlYWRzIHRvIEdlbmVyYWxseSBDYXBhYmxlIEFnZW50cywiaHR0cHM6Ly9kZWVwbWluZC5jb20vYmxvZy9hcnRpY2xlL2dlbmVyYWxseS1jYXBhYmxlLWFnZW50cy1lbWVyZ2UtZnJvbS1vcGVuLWVuZGVkLXBsYXkKCmh0dHBzOi8vYXJ4aXYub3JnL2Ficy8yMTA3LjEyODA4IiwyMjguMCxTT1RBIGltcHJvdmVtZW50LCJsaWtlbHkgcXVhbGl0YXRpdmVseSBTT1RBCgpJIGRvIG5vdCBzZWUgYW55IHN0YW5kYXJkIGJlbmNobWFya3MgdGhhdCB0aGV5IGFyZSBjbGFpbWluZyBTT1RBIG9uIiwzNDcyODE2LjAsZXN0aW1hdGUgZGVzY3JpYmVkIGhlcmU6IGh0dHBzOi8vZG9jcy5nb29nbGUuY29tL2RvY3VtZW50L2QvMVM5eFp5Q2VJVERPcy1QMVdfLWxpTlcwV2dWTi1PTHNTdWRWclBYTWFMcXcvZWRpdD91c3A9c2hhcmluZywyLjQxMmUrMjIsIltGaW5hbCBjYWxjdWxhdGlvbl0KKDggVFBVcykgKiAoMS4yM2UxNCBGTE9QL1RQVS1zKSAqICgwLjEgdXRpbGl6YXRpb24pIC8gKDUwayBzdGVwcy9zKSA9IDEuOTY4ZTkgRkxPUC9zdGVwCgooMzIgYWdlbnRzKSAqICgzODNCIHN0ZXBzL2FnZW50KSAqICgxLjk2OGU5IEZMT1Avc3RlcCkgPSAyLjQxMmUyMiBGTE9QcwoKPT09PT09PT09PT09PT09PT09PT09PT09PT0KTk9URVMgQkVMT1cKCjYuMTogRWFjaCBhZ2VudCBpcyB0cmFpbmVkIHVzaW5nIDggVFBVdjNzIGFuZCBjb25zdW1lcyBhcHByb3hpbWF0ZWx5IDUwLDAwMCBhZ2VudCBzdGVwcyAob2JzZXJ2YXRpb25zKSBwZXIgc2Vjb25kLgpNdWx0aXBsZSBhZ2VudHMgaW50ZXJhY3RpbmcgcHJvYmFibHkgbWVhbiBhIGZhaXJseSBsb3cgdXRpbGl6YXRpb24gcmF0ZSwgc28gbGV04oCZcyBhc3N1bWUgMC4xMAo4ICogMS4yM2UxNCAqIDAuMSAvIDUwayA9IDEuOTY4ZTkgRkxPUHMgcGVyIHN0ZXAKClRoZSBwYXBlciBkb2VzbuKAmXQgc2F5IGV4YWN0bHkgaG93IG1hbnkgYWdlbnRzIHRoZXkgdHJhaW4gaW4gZWFjaCBwb3B1bGF0aW9uLiBUaGUgb3JpZ2luYWwgUEJUIHBhcGVyIHVzZXMgMzIgYWdlbnRzIGZvciBvbmUgdGFzayAoaW4gZ2VuZXJhbCBpdCB1c2VzIGJldHdlZW4gMTAgYW5kIDgwKSwgc28gYXMgYSBndWVzc3RpbWF0ZSBsZXTigJlzIGdvIHdpdGggdGhhdC4KCkZpZ3VyZSAxNjogVGhleSB0cmFpbiBvdmVyIDUgZ2VuZXJhdGlvbnMuIFN1bW1pbmcgdGhlIG51bWJlciBvZiBzdGVwcywgaXQgbG9va3MgbGlrZSB0aGVyZSB3ZXJlIHJvdWdobHkgMzgzQiBzdGVwcwozMiAqIDM4M0IgKiAxLjk2OGU5ID0gMi40MTJlMjIKCkZpbmFsIGVzdGltYXRlOgoyLjQxMmUyMgoKSSBkbyBhIGNvbmZpZGVuY2UgaW50ZXJ2YWwgYW5hbHlzaXMgaGVyZSBhbmQgZmluZCBhIDkwJSBDSSBvZiA2LjllMjEgdG8gMS4zZTIzLCBzbyB3ZSBjYW4gY2FsbCB0aGlzIGVzdGltYXRlICIibGlrZWx5IiIgKHdpdGhpbiAxIE9PTSk6IGh0dHBzOi8vY29sYWIucmVzZWFyY2guZ29vZ2xlLmNvbS9kcml2ZS8xd0dTVFF4QkV4WTZGYTAtZDdtc1Z1bWY1LUtuc1dMZTY/dXNwPXNoYXJpbmciLDc5ODcyMDAwMDAwMDAwMCxGaWd1cmUgMTYgc2hvd3Mgc3RlcHMgcGVyIGdlbmVyYXRpb24gYW5kIGFnZW50LiBJbiB0b3RhbCB0aGVyZSBhcmUgMS41ZTEwICsgNC4wZTEwICsgMi41ZTEwICsgMS4xZTExICsgMmUxMSA9IDMuOWUxMSBzdGVwcyBwZXIgYWdlbnQuLCwic2VlIG90aGVyIG5vdGVzCiIsR29vZ2xlIFRQVSB2MyxTZWxmLXN1cGVydmlzZWQgbGVhcm5pbmcsU3BlY3VsYXRpdmUsIkluIHRoaXMgd29yayB3ZSBjcmVhdGUgYWdlbnRzIHRoYXQgY2FuIHBlcmZvcm0gd2VsbCBiZXlvbmQgYSBzaW5nbGUsIGluZGl2aWR1YWwgdGFzaywgdGhhdCBleGhpYml0IG11Y2ggd2lkZXIgZ2VuZXJhbGlzYXRpb24gb2YgYmVoYXZpb3VyIHRvIGEgbWFzc2l2ZSwgcmljaCBzcGFjZSBvZiBjaGFsbGVuZ2VzLiBXZSBkZWZpbmUgYSB1bml2ZXJzZSBvZiB0YXNrcyB3aXRoaW4gYW4gZW52aXJvbm1lbnQgZG9tYWluIGFuZCBkZW1vbnN0cmF0ZSB0aGUgYWJpbGl0eSB0byB0cmFpbiBhZ2VudHMgdGhhdCBhcmUgZ2VuZXJhbGx5IGNhcGFibGUgYWNyb3NzIHRoaXMgdmFzdCBzcGFjZSBhbmQgYmV5b25kLiBUaGUgZW52aXJvbm1lbnQgaXMgbmF0aXZlbHkgbXVsdGktYWdlbnQs</x:v>
      </x:c>
    </x:row>
    <x:row r="227" ht="18" customHeight="1">
      <x:c r="A227" s="17" t="n">
        <x:v>222</x:v>
      </x:c>
      <x:c r="B227" s="17" t="n">
        <x:v>309</x:v>
      </x:c>
      <x:c r="C227" s="94" t="str">
        <x:v>IHNwYW5uaW5nIHRoZSBjb250aW51dW0gb2YgY29tcGV0aXRpdmUsIGNvb3BlcmF0aXZlLCBhbmQgaW5kZXBlbmRlbnQgZ2FtZXMsIHdoaWNoIGFyZSBzaXR1YXRlZCB3aXRoaW4gcHJvY2VkdXJhbGx5IGdlbmVyYXRlZCBwaHlzaWNhbCAzRCB3b3JsZHMuIFRoZSByZXN1bHRpbmcgc3BhY2UgaXMgZXhjZXB0aW9uYWxseSBkaXZlcnNlIGluIHRlcm1zIG9mIHRoZSBjaGFsbGVuZ2VzIHBvc2VkIHRvIGFnZW50cywgYW5kIGFzIHN1Y2gsIGV2ZW4gbWVhc3VyaW5nIHRoZSBsZWFybmluZyBwcm9ncmVzcyBvZiBhbiBhZ2VudCBpcyBhbiBvcGVuIHJlc2VhcmNoIHByb2JsZW0uIFdlIHByb3Bvc2UgYW4gaXRlcmF0aXZlIG5vdGlvbiBvZiBpbXByb3ZlbWVudCBiZXR3ZWVuIHN1Y2Nlc3NpdmUgZ2VuZXJhdGlvbnMgb2YgYWdlbnRzLCByYXRoZXIgdGhhbiBzZWVraW5nIHRvIG1heGltaXNlIGEgc2luZ3VsYXIgb2JqZWN0aXZlLCBhbGxvd2luZyB1cyB0byBxdWFudGlmeSBwcm9ncmVzcyBkZXNwaXRlIHRhc2tzIGJlaW5nIGluY29tcGFyYWJsZSBpbiB0ZXJtcyBvZiBhY2hpZXZhYmxlIHJld2FyZHMuIFdlIHNob3cgdGhhdCB0aHJvdWdoIGNvbnN0cnVjdGluZyBhbiBvcGVuLWVuZGVkIGxlYXJuaW5nIHByb2Nlc3MsIHdoaWNoIGR5bmFtaWNhbGx5IGNoYW5nZXMgdGhlIHRyYWluaW5nIHRhc2sgZGlzdHJpYnV0aW9ucyBhbmQgdHJhaW5pbmcgb2JqZWN0aXZlcyBzdWNoIHRoYXQgdGhlIGFnZW50IG5ldmVyIHN0b3BzIGxlYXJuaW5nLCB3ZSBhY2hpZXZlIGNvbnNpc3RlbnQgbGVhcm5pbmcgb2YgbmV3IGJlaGF2aW91cnMuIFRoZSByZXN1bHRpbmcgYWdlbnQgaXMgYWJsZSB0byBzY29yZSByZXdhcmQgaW4gZXZlcnkgb25lIG9mIG91ciBodW1hbmx5IHNvbHZhYmxlIGV2YWx1YXRpb24gbGV2ZWxzLCB3aXRoIGJlaGF2aW91ciBnZW5lcmFsaXNpbmcgdG8gbWFueSBoZWxkLW91dCBwb2ludHMgaW4gdGhlIHVuaXZlcnNlIG9mIHRhc2tzLiBFeGFtcGxlcyBvZiB0aGlzIHplcm8tc2hvdCBnZW5lcmFsaXNhdGlvbiBpbmNsdWRlIGdvb2QgcGVyZm9ybWFuY2Ugb24gSGlkZSBhbmQgU2VlaywgQ2FwdHVyZSB0aGUgRmxhZywgYW5kIFRhZy4gVGhyb3VnaCBhbmFseXNpcyBhbmQgaGFuZC1hdXRob3JlZCBwcm9iZSB0YXNrcyB3ZSBjaGFyYWN0ZXJpc2UgdGhlIGJlaGF2aW91ciBvZiBvdXIgYWdlbnQsIGFuZCBmaW5kIGludGVyZXN0aW5nIGVtZXJnZW50IGhldXJpc3RpYyBiZWhhdmlvdXJzIHN1Y2ggYXMgdHJpYWwtYW5kLWVycm9yIGV4cGVyaW1lbnRhdGlvbiwgc2ltcGxlIHRvb2wgdXNlLCBvcHRpb24gc3dpdGNoaW5nLCBhbmQgY29vcGVyYXRpb24uIEZpbmFsbHksIHdlIGRlbW9uc3RyYXRlIHRoYXQgdGhlIGdlbmVyYWwgY2FwYWJpbGl0aWVzIG9mIHRoaXMgYWdlbnQgY291bGQgdW5sb2NrIGxhcmdlciBzY2FsZSB0cmFuc2ZlciBvZiBiZWhhdmlvdXIgdGhyb3VnaCBjaGVhcCBmaW5ldHVuaW5nLiIsLCxVbnJlbGVhc2VkLFVuaXRlZCBLaW5nZG9tIG9mIEdyZWF0IEJyaXRhaW4gYW5kIE5vcnRoZXJuIElyZWxhbmQsLCwsLCwyMDI2LTA1LTI1IDEyOjE0OjI2KzAwOjAwLCwsLDY0LjAsLEluZHVzdHJ5LFRydWUsLCwsVW5yZWxlYXNlZCwsLDg0Nzk5Ljc4NTE3NDM1MDczLCwsLCxIYXJkd2FyZSwsLCwsTm8KSHVCRVJULFNwZWVjaCxTcGVlY2ggcmVjb2duaXRpb24gKEFTUiksRmFjZWJvb2sgQUkgUmVzZWFyY2gsIldlaS1OaW5nIEhzdSwgQmVuamFtaW4gQm9sdGUsIFlhby1IdW5nIEh1YmVydCBUc2FpLCBLdXNoYWwgTGFraG90aWEsIFJ1c2xhbiBTYWxha2h1dGRpbm92LCBBYmRlbHJhaG1hbiBNb2hhbWVkIiwyMDIxLTA3LTI3LEh1QkVSVDogU2VsZi1TdXBlcnZpc2VkIFNwZWVjaCBSZXByZXNlbnRhdGlvbiBMZWFybmluZyBieSBNYXNrZWQgUHJlZGljdGlvbiBvZiBIaWRkZW4gVW5pdHMsaHR0cHM6Ly9hcnhpdi5vcmcvYWJzLzIxMDYuMDc0NDcsNDUxOC4wLCJIaWdobHkgY2l0ZWQsU09UQSBpbXByb3ZlbWVudCIsIkFic3RyYWN0OiAKIiIgdGhlCkh1QkVSVCBtb2RlbCBlaXRoZXIgbWF0Y2hlcyBvciBpbXByb3ZlcyB1cG9uIHRoZSBzdGF0ZS1vZnRoZS1hcnQgd2F2MnZlYyAyLjAgcGVyZm9ybWFuY2Ugb24gdGhlIExpYnJpc3BlZWNoICg5NjBoKSBhbmQKTGlicmktbGlnaHQgKDYwLDAwMGgpIGJlbmNobWFya3Mgd2l0aCAxMG1pbiwgMWgsIDEwaCwgMTAwaCwgYW5kCjk2MGggZmluZS10dW5pbmcgc3Vic2V0cy4iIiIsMTAwMDAwMDAwMC4wLCJGcm9tIGFic3RyYWN0OgoiIlVzaW5nIGEgMUIgcGFyYW1ldGVyIG1vZGVsLCBIdUJFUlQgc2hvd3MgdXAgdG8gMTklIGFuZCAxMyUgcmVsYXRpdmUgV0VSIHJlZHVjdGlvbiBvbiB0aGUgbW9yZSBjaGFsbGVuZ2luZyBkZXYtb3RoZXIgYW5kIHRlc3Qtb3RoZXIgZXZhbHVhdGlvbiBzdWJzZXRzIiIiLDUuNTRlKzIxLCJHUFUgTk9UIFNQRUNJRklFRCAtIGZvciB0aGUgc2FrZSBvZiBhcmd1bWVudCBJIGFzc3VtZSBzb21ldGhpbmcgb24gdGhlIG9yZGVyIG9mIDEgVEZMT1AvcwoKTnVtYmVycyBmcm9tIFNlY3Rpb24gSVYgcGFydCBDCjAuMSAqICg5NjBoICogMzJHUFVzICsgNjAwMDBoICogMjU2IEdQVXMpICogMzYwMHMvaCAqIDEgVEZMT1Avcy9HUFUiLDg2NDAwMDAwMCwiIiJXaGVuIHRoZSBIdUJFUlQgbW9kZWwgaXMgcHJlLXRyYWluZWQgb24gZWl0aGVyIHRoZSBzdGFuZGFyZCBMaWJyaXNwZWVjaCA5NjBoIFsyNF0gb3IgdGhlIExpYnJpLUxpZ2h0IDYwayBob3VycyBbMjVdLCBpdCBlaXRoZXIgbWF0Y2hlcyBvciBpbXByb3ZlcyB1cG9uIHRoZSBzdGF0ZS1vZi10aGVhcnQgd2F2MnZlYyAyLjAgWzZdIHBlcmZvcm1hbmNlIG9uIGFsbCBmaW5lLXR1bmluZyBzdWJzZXRzIG9mIDEwbWlucywgMWgsIDEwaCwgMTAwaCwgYW5kIDk2MGguIiIKCjFoIH4gMTMsNjgwIHdvcmRzCjEzLDY4MCAqIDYwLDAwMCA9IDgyMDgwMDAwMCIsLCwsU2VsZi1zdXBlcnZpc2VkIGxlYXJuaW5nLFNwZWN1bGF0aXZlLCJTZWxmLXN1cGVydmlzZWQgYXBwcm9hY2hlcyBmb3Igc3BlZWNoIHJlcHJlc2VudGF0aW9uIGxlYXJuaW5nIGFyZSBjaGFsbGVuZ2VkIGJ5IHRocmVlIHVuaXF1ZSBwcm9ibGVtczogKDEpIHRoZXJlIGFyZSBtdWx0aXBsZSBzb3VuZCB1bml0cyBpbiBlYWNoIGlucHV0IHV0dGVyYW5jZSwgKDIpIHRoZXJlIGlzIG5vIGxleGljb24gb2YgaW5wdXQgc291bmQgdW5pdHMgZHVyaW5nIHRoZSBwcmUtdHJhaW5pbmcgcGhhc2UsIGFuZCAoMykgc291bmQgdW5pdHMgaGF2ZSB2YXJpYWJsZSBsZW5ndGhzIHdpdGggbm8gZXhwbGljaXQgc2VnbWVudGF0aW9uLiBUbyBkZWFsIHdpdGggdGhlc2UgdGhyZWUgcHJvYmxlbXMsIHdlIHByb3Bvc2UgdGhlIEhpZGRlbi1Vbml0IEJFUlQgKEh1QkVSVCkgYXBwcm9hY2ggZm9yIHNlbGYtc3VwZXJ2aXNlZCBzcGVlY2ggcmVwcmVzZW50YXRpb24gbGVhcm5pbmcsIHdoaWNoIHV0aWxpemVzIGFuIG9mZmxpbmUgY2x1c3RlcmluZyBzdGVwIHRvIHByb3ZpZGUgYWxpZ25lZCB0YXJnZXQgbGFiZWxzIGZvciBhIEJFUlQtbGlrZSBwcmVkaWN0aW9uIGxvc3MuIEEga2V5IGluZ3JlZGllbnQgb2Ygb3VyIGFwcHJvYWNoIGlzIGFwcGx5aW5nIHRoZSBwcmVkaWN0aW9uIGxvc3Mgb3ZlciB0aGUgbWFza2VkIHJlZ2lvbnMgb25seSwgd2hpY2ggZm9yY2VzIHRoZSBtb2RlbCB0byBsZWFybiBhIGNvbWJpbmVkIGFjb3VzdGljIGFuZCBsYW5ndWFnZSBtb2RlbCBvdmVyIHRoZSBjb250aW51b3VzIGlucHV0cy4gSHVCRVJUIHJlbGllcyBwcmltYXJpbHkgb24gdGhlIGNvbnNpc3RlbmN5IG9mIHRoZSB1bnN1cGVydmlzZWQgY2x1c3RlcmluZyBzdGVwIHJhdGhlciB0aGFuIHRoZSBpbnRyaW5zaWMgcXVhbGl0eSBvZiB0aGUgYXNzaWduZWQgY2x1c3RlciBsYWJlbHMuIFN0YXJ0aW5nIHdpdGggYSBzaW1wbGUgay1tZWFucyB0ZWFjaGVyIG9mIDEwMCBjbHVzdGVycywgYW5kIHVzaW5nIHR3byBpdGVyYXRpb25zIG9mIGNsdXN0ZXJpbmcsIHRoZSBIdUJFUlQgbW9kZWwgZWl0aGVyIG1hdGNoZXMgb3IgaW1wcm92ZXMgdXBvbiB0aGUgc3RhdGUtb2YtdGhlLWFydCB3YXYydmVjIDIuMCBwZXJmb3JtYW5jZSBvbiB0aGUgTGlicmlzcGVlY2ggKDk2MGgpIGFuZCBMaWJyaS1saWdodCAoNjAsMDAwaCkgYmVuY2htYXJrcyB3aXRoIDEwbWluLCAxaCwgMTBoLCAxMDBoLCBhbmQgOTYwaCBmaW5lLXR1bmluZyBzdWJzZXRzLiBVc2luZyBhIDFCIHBhcmFtZXRlciBtb2RlbCwgSHVCRVJUIHNob3dzIHVwIHRvIDE5JSBhbmQgMTMlIHJlbGF0aXZlIFdFUiByZWR1Y3Rpb24gb24gdGhlIG1vcmUgY2hhbGxlbmdpbmcgZGV2LW90aGVyIGFuZCB0ZXN0LW90aGVyIGV2YWx1YXRpb24gc3Vic2V0cy4iLCwsT3BlbiB3ZWlnaHRzICh1bnJlc3RyaWN0ZWQpLCJVbml0ZWQgU3RhdGVzIG9mIEFtZXJpY2EsRnJhbmNlIiwsLCwsLDIwMjYtMDUtMjUgMTI6MTQ6MjQrMDA6MDAsLCwsLCxJbmR1c3RyeSwsLCwsT3BlbiBzb3VyY2UsImh0dHBzOi8vZ2l0aHViLmNvbS9mYWNlYm9va3Jlc2VhcmNoL2ZhaXJzZXEvdHJlZS9tYWluL2V4YW1wbGVzL2h1YmVydAoKZmFpcnNlcSgtcHkpIGlzIE1JVC1saWNlbnNlZC4gVGhlIGxpY2Vuc2UgYXBwbGllcyB0byB0aGUgcHJlLXRyYWluZWQgbW9kZWxzIGFzIHdlbGwuCmluY2x1ZGVzIHRyYWluaW5nIGNvZGUiLCwsLEZQMTYsLCxIYXJkd2FyZSwsLCwsWWVzCkZOZXRBUiBNZWRpdW0sTGFuZ3VhZ2UsTGFuZ3VhZ2UgbW9kZWxpbmcsWC1NZWNoYW5pY3MsIlRpbSBMb3UsIE1pY2hhZWwgUGFyaywgTW9oYW1tYWQgUmFtZXphbmFsaSwgVmluY2VudCBUYW5nIiwyMDIxLTA3LTIyLEZOZXRBUjogTWl4aW5nIFRva2VucyB3aXRoIEF1dG9yZWdyZXNzaXZlIEZvdXJpZXIgVHJhbnNmb3JtcyxodHRwczovL2FyeGl2Lm9yZy9hYnMvMjEwNy4xMDkzMiw0LjAsLG5vdCBTT1RBIHBlciBodHRwczovL3BhcGVyc3dpdGhjb2RlLmNvbS9zb3RhL2xhbmd1YWdlLW1vZGVsbGluZy1vbi13aWtpdGV4dC0xMDMsMzQzMDAwMDAuMCwsLCwsLCwsLCwsIkluIHRoaXMgbm90ZSB3ZSBleGFtaW5lIHRoZSBhdXRvcmVncmVzc2l2ZSBnZW5lcmFsaXphdGlvbiBvZiB0aGUgRk5ldCBhbGdvcml0aG0sIGluIHdoaWNoIHNlbGYtYXR0ZW50aW9uIGxheWVycyBmcm9tIHRoZSBzdGFuZGFyZCBUcmFuc2Zvcm1lciBhcmNoaXRlY3R1cmUgYXJlIHN1YnN0aXR1dGVkIHdpdGggYSB0cml2aWFsIHNwYXJzZS11bmlmb3Jtc2FtcGxpbmcgcHJvY2VkdXJlIGJhc2VkIG9uIEZvdXJpZXIgdHJhbnNmb3Jtcy4gVXNpbmcgdGhlIFdpa2l0ZXh0LTEwMyBiZW5jaG1hcmssIHdlIGRlbW9uc3RyYXRldGhhdCBGTmV0QVIgcmV0YWlucyBzdGF0ZS1vZi10aGUtYXJ0IHBlcmZvcm1hbmNlICgyNS44IHBwbCkgb24gdGhlIHRhc2sgb2YgY2F1c2FsIGxhbmd1YWdlIG1vZGVsaW5nY29tcGFyZWQgdG8gYSBUcmFuc2Zvcm1lci1YTCBiYXNlbGluZSAoMjQuMiBwcGwpIHdpdGggb25seSBoYWxmIHRoZSBudW1iZXIgc2VsZi1hdHRlbnRpb24gbGF5ZXJzLHRodXMgcHJvdmlkaW5nIGZ1cnRoZXIgZXZpZGVuY2UgZm9yIHRoZSBzdXBlcmZsdWl0eSBvZiBkZWVwIG5ldXJhbCBuZXR3b3JrcyB3aXRoIGhlYXZpbHkgY29tcG91bmRlZGF0dGVudGlvbiBtZWNoYW5pc21zLiBUaGUgYXV0b3JlZ3Jlc3NpdmUgRm91cmllciB0cmFuc2Zvcm0gY291bGQgbGlrZWx5IGJlIHVzZWQgZm9yIHBhcmFtZXRlcnJlZHVjdGlvbiBvbiBtb3N0IFRyYW5zZm9ybWVyLWJhc2VkIHRpbWUtc2VyaWVzIHByZWRpY3Rpb24gbW9kZWxzLiIsLEZOZXRBUiBNZWRpdW0sVW5yZWxlYXNlZCxVbml0ZWQgU3RhdGVzIG9mIEFtZXJpY2EsLCwsLCwyMDI2LTA1LTI1IDEyOjE0OjI1KzAwOjAwLCwsLCwsUmVzZWFyY2ggY29sbGVjdGl2ZSwsLCwsVW5yZWxlYXNlZCwsLCwsLCwsLCwsLCxObwpDb2RleCxMYW5ndWFnZSxDb2RlIGF1dG9jb21wbGV0aW9uLE9wZW5BSSwiTWFyayBDaGVuICwgSmVycnkgVHdvcmVrLCBIZWV3b28gSnVuLCBRaW1pbmcgWXVhbiwgSGVucmlxdWUgUG9uZGUgZGUgT2xpdmVpcmEgUGludG8sIEphcmVkIEthcGxhbiwgSGFycmkgRWR3YXJkcywgWXVyaSBCdXJkYSwgTmljaG9sYXMgSm9zZXBoLCBHcmVnIEJyb2NrbWFuLCBBbGV4IFJheSwgUmF1bCBQdXJpLCBHcmV0Y2hlbiBLcnVlZ2VyLCAgTWljaGFlbCBQZXRyb3YsIEhlaWR5IEtobGFhZiwgR2lyaXNoIFNhc3RyeSwgUGFtZWxhIE1pc2hraW4sIEJyb29rZSBDaGFuLCBTY290dCBHcmF5LCBOaWNrIFJ5ZGVyLCBNaWtoYWlsIFBhdmxvdiwgQWxldGhlYSBQb3dlciwgTHVrYXN6IEthaXNlciwgQ2xlbWVucyBXaW50ZXIsIFBoaWxpcHBlIFRpbGxldCwgRmVsaXBlIFBldHJvc2tpIFN1Y2gsIERhdmUgQ3VtbWluZ3MsIEZvdGlvcyBDaGFudHppcywgRWxpemFiZXRoIEJhcm5lcywgQXJpZWwgSGVyYmVydC1Wb3NzLCBXaWxsaWFtIEhlYmdlbiBHdXNzLCBOaWtvbGFzIFRlemFrLCBKaWUgVGFuZywgSWdvciBCYWJ1c2Noa2luLCBTdWNoaXIgQmFsYWppLCAgU2hhbnRhbnUgSmFpbiwgV2lsbGlhbSBTYXVuZGVycywgQ2hyaXN0b3BoZXIgSGVzc2UsIEFuZHJldyBOLiBDYXJyLCBKYW4gTGVpa2UsIEpvc2ggQWNoaWFtLCBWZWRhbnQgTWlzcmEsIEV2YW4gTW9yaWthd2EsIEFsZWMgUmFkZm9yZCwgTWF0dGhldyBLbmlnaHQsIE1pbGVzIEJydW5kYWdlLCBNaXJhIE11cmF0aSwgS2F0aWUgTWF5ZXIsIFBldGVyIFdlbGluZGVyLCBCb2IgTWNHcmV3LCBEYXJpbyBBbW9kZWksIFNhbSBNY0NhbmRsaXNoLCBJbHlhIFN1dHNrZXZlciwgV29qY2llY2ggWmFyZW1iYSAiLDIwMjEtMDctMDcsRXZhbHVhdGluZyBMYXJnZSBMYW5ndWFnZSBNb2RlbHMgVHJhaW5lZCBvbiBDb2RlLCJodHRwczovL29wZW5haS5jb20vYmxvZy9vcGVuYWktY29kZXgvCmh0dHBzOi8vYXJ4aXYub3JnL2Ficy8yMTA3LjAzMzc0Iiw5NTc3LjAsIlNpZ25pZmljYW50IHVzZSxEaXNjcmV0aW9uYXJ5IiwsMTIwMDAwMDAwMDAuMCwiIiJXaXRoIGp1c3QgYSBzaW5nbGUgc2FtcGxlLCBhIDEyQiBwYXJhbWV0ZXIgQ29kZXggc29sdmVzIDI4LjglIG9mIHRoZXNlIHByb2JsZW1zLCBhbmQgYSAzMDBNIHBhcmFtZXRlciBDb2RleCBzb2x2ZXMgMTMuMiUgb2YgdGhlc2UgcHJvYmxlbXMiIiIsNy4zNDRlKzIyLCIiIlRoZSBvcmlnaW5hbCB0cmFpbmluZyBvZiBHUFQtMy0xMkIgY29uc3VtZWQgaHVuZHJlZHMgb2YgcGV0YWZsb3Avc2RheXMgb2YgY29tcHV0ZSwgd2hpbGUgZmluZS10dW5pbmcgaXQgdG8gY3JlYXRlIENvZGV4LTEyQgpjb25zdW1lZCBhIHNpbWlsYXIgYW1vdW50IG9mIGNvbXB1dGUuIiIKMSBQRkxPUC9zLWRheSA9IDguNjRlMTkgRkxPUHMuCiIiSHVuZHJlZHMiIiBpcyBsaWtlbHkgYmV0d2VlbiAyMDAgYW5kIDkwMCwgZ2VvbWV0cmljIG1lYW4gPSA0MjUuCjIgKiA0MjUgKiA4LjY0ZTE5ID0gNy4zNDRlMjIKIiw1Mjc4ODAwMDAwMCwiIiJPdXIgdHJhaW5pbmcgZGF0YXNldCB3YXMgY29sbGVjdGVkIGluIE1heSAyMDIwIGZyb20gNTQgbWlsbGlvbiBwdWJsaWMgc29mdHdhcmUgcmVwb3NpdG9yaWVzIGhvc3RlZCBvbiBHaXRIdWIsIGNvbnRhaW5pbmcgMTc5IEdCIG9mIHVuaXF1ZSBQeXRob24gZmlsZXMgdW5kZXIgMSBNQi4gV2UgZmlsdGVyZWQgb3V0IGZpbGVzIHdoaWNoIHdlcmUgbGlrZWx5IGF1dG8tZ2VuZXJhdGVkLCBoYWQgYXZlcmFnZSBsaW5lCmxlbmd0aCBncmVhdGVyIHRoYW4gMTAwLCBoYWQgbWF4aW11bSBsaW5lIGxlbmd0aCBncmVhdGVyCnRoYW4gMTAwMCwgb3IgY29udGFpbmVkIGEgc21hbGwgcGVyY2VudGFnZSBvZiBhbHBoYW51bWVyaWMKY2hhcmFjdGVycy4gQWZ0ZXIgZmlsdGVyaW5nLCBvdXIgZmluYWwgZGF0YXNldCB0b3RhbGVkIDE1OSBHQi4iIgoKMSBHQiB+IDIwME0gd29yZHMiLCwsLFNlbGYtc3VwZXJ2aXNlZCBsZWFybmluZyxMaWtlbHksIldlIGludHJvZHVjZSBDb2RleCwgYSBHUFQgbGFuZ3VhZ2UgbW9kZWwgZmluZS10dW5lZCBvbiBwdWJsaWNseSBhdmFpbGFibGUgY29kZSBmcm9tIEdpdEh1YiwgYW5kIHN0dWR5IGl0cyBQeXRob24gY29kZS13cml0aW5nIGNhcGFiaWxpdGllcy4gQSBkaXN0aW5jdCBwcm9kdWN0aW9uIHZlcnNpb24gb2YgQ29kZXggcG93ZXJzIEdpdEh1YiBDb3BpbG90LiBPbiBIdW1hbkV2YWwsIGEgbmV3IGV2YWx1YXRpb24gc2V0IHdlIHJlbGVhc2UgdG8gbWVhc3VyZSBmdW5jdGlvbmFsIGNvcnJlY3RuZXNzIGZvciBzeW50aGVzaXppbmcgcHJvZ3JhbXMgZnJvbSBkb2NzdHJpbmdzLCBvdXIgbW9kZWwgc29sdmVzIDI4LjglIG9mIHRoZSBwcm9ibGVtcywgd2hpbGUgR1BULTMgc29sdmVzIDAlIGFuZCBHUFQtSiBzb2x2ZXMgMTEuNCUuIEZ1cnRoZXJtb3JlLCB3ZSBmaW5kIHRoYXQgcmVwZWF0ZWQgc2FtcGxpbmcgZnJvbSB0aGUgbW9kZWwgaXMgYSBzdXJwcmlzaW5nbHkgZWZmZWN0aXZlIHN0cmF0ZWd5IGZvciBwcm9kdWNpbmcgd29ya2luZyBzb2x1dGlvbnMgdG8gZGlmZmljdWx0IHByb21wdHMuIFVzaW5nIHRoaXMgbWV0aG9kLCB3ZSBzb2x2ZSA3MC4yJSBvZiBvdXIgcHJvYmxlbXMgd2l0aCAxMDAgc2FtcGxlcyBwZXIgcHJvYmxlbS4gQ2FyZWZ1bCBpbnZlc3RpZ2F0aW9uIG9mIG91ciBtb2RlbCByZXZlYWxzIGl0cyBsaW1pdGF0aW9ucywgaW5jbHVkaW5nIGRpZmZpY3VsdHkgd2l0aCBkb2NzdHJpbmdzIGRlc2NyaWJpbmcgbG9uZyBjaGFpbnMgb2Ygb3BlcmF0aW9ucyBhbmQgd2l0aCBiaW5kaW5nIG9wZXJhdGlvbnMgdG8gdmFyaWFibGVzLiBGaW5hbGx5LCB3ZSBkaXNjdXNzIHRoZSBwb3RlbnRpYWwgYnJvYWRlciBpbXBhY3RzIG9mIGRlcGxveWluZyBwb3dlcmZ1bCBjb2RlIGdlbmVyYXRpb24gdGVjaG5vbG9naWVzLCBjb3ZlcmluZyBzYWZldHksIHNlY3VyaXR5LCBhbmQgZWNvbm9taWNzLiIsLCxBUEkgYWNjZXNzLFVuaXRlZCBTdGF0ZXMgb2YgQW1lcmljYSxHUFQtMyAxM0IsLCwsLDIwMjYtMDUtMjUgMTI6MTQ6MjYrMDA6MDAsLCwsLCxJbmR1c3RyeSxUcnVlLCwsLFVucmVsZWFzZWQsIkNvZGV4IHdhcyBhdmFpbGFibGUgdmlhIHRoZSBPcGVuQUkgQVBJIGZyb20gYW5ub3VuY2VtZW50OiBodHRwczovL29wZW5haS5jb20vaW5kZXgvb3BlbmFpLWNvZGV4LwoKSXQgaXMgc3RpbGwgYXZhaWxhYmxlIHZpYSB0aGUgUmVzZWFyY2ggQWNjZXNzIFByb2dyYW0uIGh0dHBzOi8veC5jb20vT2ZmaWNpYWxMb2dhbksvc3RhdHVzLzE2MzgzMzYxNTI4MDAyMDY4NTgiLCwsLCwsLCwsLCwsTm8KRVJOSUUgMy4wLExhbmd1YWdlLCJMYW5ndWFnZSBtb2RlbGluZyxMYW5ndWFnZSBtb2RlbGluZy9nZW5lcmF0aW9uLFRleHQgY2xhc3NpZmljYXRpb24sUXVlc3Rpb24gYW5zd2VyaW5nIixCYWlkdSwiWSBTdW4sIFMgV2FuZywgUyBGZW5nLCBTIERpbmcsIEMgUGFuZyIsMjAyMS0wNy0wNSxFUk5JRSAzLjA6IExhcmdlLXNjYWxlIEtub3dsZWRnZSBFbmhhbmNlZCBQcmUtdHJhaW5pbmcgZm9yIExhbmd1YWdlIFVuZGVyc3RhbmRpbmcgYW5kIEdlbmVyYXRpb24saHR0cHM6Ly9hcnhpdi5vcmcvYWJzLzIxMDcuMDIxMzcsNTkwLjAsU09UQSBpbXByb3ZlbWVudCwiIiJFUk5JRSAzLjAgYWNoaWV2ZWQgbmV3IHN0YXRlLW9mLXRoZS1hcnQgcmVzdWx0cyBhY3Jvc3MgNTQgQ2hpbmVzZSBOTFAgdGFza3MiIiIsMTAwMDAwMDAwMDAuMCwiIiJXZSB0cmFpbmVkIHRoZSBtb2RlbCB3aXRoIDEwIGJpbGxpb24gcGFyYW1ldGVycyBvbiBhIDRUQiBjb3JwdXMgY29uc2lzdGluZyBvZiBwbGFpbiB0ZXh0cyBhbmQgYSBsYXJnZS1zY2FsZSBrbm93bGVkZ2UgZ3JhcGguIiIiLDIuMjVlKzIyLCJTZWN0aW9uIDMuMy4zOiAKIiIiIlRoZSBtb2RlbCBpcyB0cmFpbmVkIGZvciBhIHRvdGFsIG9mIDM3NSBiaWxsaW9uIHRva2VucyIiCgpUb3RhbCBjb21wdXRlIGFwcHJveGltYXRlZCBhcyA2Kk4qRCIsMzc1MDAwMDAwMDAwLCIiIlRvIGVuc3VyZSB0aGUgc3VjY2VzcyBvZiB0aGUgcHJlLXRyYWluaW5nIG9mIEVSTklFIDMuMCwgd2UgY29uc3RydWN0IGEgbGFyZ2Utc2NhbGUsIHdpZGUtdmFyaWV0eSBhbmQgaGlnaC1xdWFsaXR5IENoaW5lc2UgdGV4dCBjb3Jwb3JhIGFtb3VudGluZyB0byA0VEIgc3RvcmFnZSBzaXplIGluIDExIGRpZmZlcmVudCBjYXRlZ29yaWVzLiIiCgoxIEdCIH4gMTY3TSBjaGluZXNlIHdvcmRzIiwsLE5WSURJQSBWMTAwLFNlbGYtc3VwZXJ2aXNlZCBsZWFybmluZyxDb25maWRlbnQsIlByZS10cmFpbmVkIG1vZGVscyBoYXZlIGFjaGlldmVkIHN0YXRlLW9mLXRoZS1hcnQgcmVzdWx0cyBpbiB2YXJpb3VzIE5hdHVyYWwgTGFuZ3VhZ2UgUHJvY2Vzc2luZyAoTkxQKSB0YXNrcy4gUmVjZW50IHdvcmtzIHN1Y2ggYXMgVDUgYW5kIEdQVC0zIGhhdmUgc2hvd24gdGhhdCBzY2FsaW5nIHVwIHByZS10cmFpbmVkIGxhbmd1YWdlIG1vZGVscyBjYW4gaW1wcm92ZSB0aGVpciBnZW5lcmFsaXphdGlvbiBhYmlsaXRpZXMuIFBhcnRpY3VsYXJseSwgdGhlIEdQVC0zIG1vZGVsIHdpdGggMTc1IGJpbGxpb24gcGFyYW1ldGVycyBzaG93cyBpdHMgc3Ryb25nIHRhc2stYWdub3N0aWMgemVyby1zaG90L2Zldy1zaG90IGxlYXJuaW5nIGNhcGFiaWxpdGllcy4gRGVzcGl0ZSB0aGVpciBzdWNjZXNzLCB0aGVzZSBsYXJnZS1zY2FsZSBtb2RlbHMgYXJlIHRyYWluZWQgb24gcGxhaW4gdGV4dHMgd2l0aG91dCBpbnRyb2R1Y2luZyBrbm93bGVkZ2Ugc3VjaCBhcyBsaW5ndWlzdGljIGtub3dsZWRnZSBhbmQgd29ybGQga25vd2xlZGdlLiBJbiBhZGRpdGlvbiwgbW9zdCBsYXJnZS1zY2FsZSBtb2RlbHMgYXJlIHRyYWluZWQgaW4gYW4gYXV0by1yZWdyZXNzaXZlIHdheS4gQXMgYSByZXN1bHQsIHRoaXMga2luZCBvZiB0cmFkaXRpb25hbCBmaW5lLXR1bmluZyBhcHByb2FjaCBkZW1vbnN0cmF0ZXMgcmVsYXRpdmVseSB3ZWFrIHBlcmZvcm1hbmNlIHdoZW4gc29sdmluZyBkb3duc3RyZWFtIGxhbmd1YWdlIHVuZGVyc3RhbmRpbmcgdGFza3MuIEluIG9yZGVyIHRvIHNvbHZlIHRoZSBhYm92ZSBwcm9ibGVtcywgd2UgcHJvcG9zZSBhIHVuaWZpZWQgZnJhbWV3b3JrIG5hbWVkIEVSTklFIDMuMCBmb3IgcHJlLXRyYWluaW5nIGxhcmdlLXNjYWxlIGtub3dsZWRnZSBlbmhhbmNlZCBtb2RlbHMuIEl0IGZ1c2VzIGF1dG8tcmVncmVzc2l2ZSBuZXR3b3JrIGFuZCBhdXRvLWVuY29kaW5nIG5ldHdvcmssIHNvIHRoYXQgdGhlIHRyYWluZWQgbW9kZWwgY2FuIGJlIGVhc2lseSB0YWlsb3JlZCBmb3IgYm90aCBuYXR1cmFsIGxhbmd1YWdlIHVuZGVyc3RhbmRpbmcgYW5kIGdlbmVyYXRpb24gdGFza3Mgd2l0aCB6ZXJvLXNob3QgbGVhcm5pbmcsIGZldy1zaG90IGxlYXJuaW5nIG9yIGZpbmUtdHVuaW5nLiBXZSB0cmFpbmVkIHRoZSBtb2RlbCB3aXRoIDEwIGJpbGxpb24gcGFyYW1ldGVycyBvbiBhIDRUQiBjb3JwdXMgY29uc2lzdGluZyBvZiBwbGFpbiB0ZXh0cyBhbmQgYSBsYXJnZS1zY2FsZSBrbm93bGVkZ2UgZ3JhcGguIEVtcGlyaWNhbCByZXN1bHRzIHNob3cgdGhhdCB0aGUgbW9kZWwgb3V0cGVyZm9ybXMgdGhlIHN0YXRlLW9mLXRoZS1hcnQgbW9kZWxzIG9uIDU0IENoaW5lc2UgTkxQIHRhc2tzLCBhbmQgaXRzIEVuZ2xpc2ggdmVyc2lvbiBhY2hpZXZlcyB0aGUgZmlyc3QgcGxhY2Ugb24gdGhlIFN1cGVyR0xVRSBiZW5jaG1hcmsgKEp1bHkgMywgMjAyMSksIHN1cnBhc3NpbmcgdGhlIGh1bWFuIHBlcmZvcm1hbmNlIGJ5ICswLjglICg5MC42JSB2cy4gODkuOCUpLiIsLCxPcGVuIHdlaWdodHMgKHVucmVzdHJpY3RlZCksQ2hpbmEsLCwsMzg0LjAsLDIwMjYtMDUtMjUgMTI6MTQ6MjUrMDA6MDAsLCwsLCxJbmR1c3RyeSwsLCwsT3BlbiBzb3VyY2UsImFwYWNoZSAyLjAgCnRyYWluIGNvZGU6IGh0dHBzOi8vZ2l0aHViLmNvbS9QYWRkbGVQYWRkbGUvUGFkZGxlTkxQL3RyZWUvZGV2ZWxvcC9sZWdhY3kvbW9kZWxfem9vL2VybmllLTMuMCMlRTYlQTglQTElRTUlOUUlOEIlRTglQUUlQUQlRTclQkIlODMgIiwsMzkxMDQuMjY3MTAzNjA2MjQsLEZQMTYsLDIzMjk0My4wMzMxNDg4MTcyNSxPcGVyYXRpb24gY291bnRpbmcsLCwsLFllcwpHZW1OZXQtVCAoT0MyMCksTWF0ZXJpYWxzIHNjaWVuY2UsIk1vbGVjdWxhciBzaW11bGF0aW9uLE1vbGVjdWxhciBwcm9wZXJ0eSBwcmVkaWN0aW9uLE1vbGVjdWxhciByZXByZXNlbnRhdGlvbiBsZWFybmluZyxBdG9taXN0aWMgc2ltdWxhdGlvbnMiLFRlY2huaWNhbCBVbml2ZXJzaXR5IG9mIE11bmljaCwiSm9oYW5uZXMgR2FzdGVpZ2VyLCBGbG9yaWFuIEJlY2tlciwgU3RlcGhhbiBHw7xubmVtYW5uIiwyMDIxLTA3LTAxLEdlbU5ldDogVW5pdmVyc2FsIERpcmVjdGlvbmFsIEdyYXBoIE5ldXJhbCBOZXR3b3JrcyBmb3IgTW9sZWN1bGVzLGh0dHBzOi8vYXJ4aXYub3JnL2Ficy8yMTA2LjA4OTAzLCwsLDE5MDAwMDAuMCwxLjlNIHBhcmFtZXRlcnMsNy4zNDgzMmUrMTcsMTEzNDAwMDAwMDAwMDAgRkxPUCAvIEdQVSAvIHNlYyBbZnAzMiBhc3N1bWVkXSAqIDYwIGhvdXJzICogMzYwMCBzZWMgLyBob3VyICogMSBHUFUgKiAwLjMgW2Fzc3VtZWQgdXRpbGl6YXRpb25dID0gNy4zNDgzMmUrMTcgRkxPUCwsLDYwLjAsLE5WSURJQSBHZUZvcmNlIEdUWCAxMDgwIFRpLCxMaWtlbHksIkVmZmVjdGl2ZWx5IHByZWRpY3RpbmcgbW9sZWN1bGFyIGludGVyYWN0aW9ucyBoYXMgdGhlIHBvdGVudGlhbCB0byBhY2NlbGVyYXRlIG1vbGVjdWxhciBkeW5hbWljcyBieSBtdWx0aXBsZSBvcmRlcnMgb2YgbWFnbml0dWRlIGFuZCB0aHVzIHJldm9sdXRpb25pemUgY2hlbWljYWwgc2ltdWxhdGlvbnMuIEdyYXBoIG5ldXJhbCBuZXR3b3JrcyAoR05OcykgaGF2ZSByZWNlbnRseSBzaG93biBncmVhdCBzdWNjZXNzZXMgZm9yIHRoaXMgdGFzaywgb3ZlcnRha2luZyBjbGFzc2ljYWwgbWV0aG9kcyBiYXNlZCBvbiBmaXhlZCBtb2xlY3VsYXIga2VybmVscy4gSG93ZXZlciwgdGhleSBzdGlsbCBhcHBlYXIgdmVyeSBsaW1pdGVkIGZyb20gYSB0aGVvcmV0aWNhbCBwZXJzcGVjdGl2ZSwgc2luY2UgcmVndWxhciBHTk5zIGNhbm5vdCBkaXN0aW5ndWlzaCBjZXJ0YWluIHR5cGVzIG9mIGdyYXBocy4gSW4gdGhpcyB3b3JrIHdlIGNsb3NlIHRoaXMgZ2FwIGJldHdlZW4gdGhlb3J5IGFuZCBwcmFjdGljZS4gV2Ugc2hvdyB0aGF0IEdOTnMgd2l0aCBkaXJlY3RlZCBlZGdlIGVtYmVkZGluZ3MgYW5kIHR3by1ob3AgbWVzc2FnZSBwYXNzaW5nIGFyZSBpbmRlZWQgdW5pdmVyc2FsIGFwcHJveGltYXRvcnMgZm9yIHByZWRpY3Rpb25zIHRoYXQgYXJlIGludmFyaWFudCB0byB0cmFuc2xhdGlvbiwgYW5kIGVxdWl2YXJpYW50IHRvIHBlcm11dGF0aW9uIGFuZCByb3RhdGlvbi4gV2UgdGhlbiBsZXZlcmFnZSB0aGVzZSBpbnNpZ2h0cyBhbmQgbXVsdGlwbGUgc3RydWN0dXJhbCBpbXByb3ZlbWVudHMgdG8gcHJvcG9zZSB0aGUgZ2VvbWV0cmljIG1lc3NhZ2UgcGFzc2luZyBuZXVyYWwgbmV0d29yayAoR2VtTmV0KS4gV2UgZGVtb25zdHJhdGUgdGhlIGJlbmVmaXRzIG9mIHRoZSBwcm9wb3NlZCBjaGFuZ2VzIGluIG11bHRpcGxlIGFibGF0aW9uIHN0dWRpZXMuIEdlbU5ldCBvdXRwZXJmb3JtcyBwcmV2aW91cyBtb2RlbHMgb24gdGhlIENPTEwsIE1EMTcsIGFuZCBPQzIwIGRhdGFzZXRzIGJ5IDM0JSwgNDElLCBhbmQgMjAlLCByZXNwZWN0aXZlbHksIGFuZCBwZXJmb3JtcyBlc3BlY2lhbGx5IHdlbGwgb24gdGhlIG1vc3QgY2hhbGxlbmdpbmcgbW9sZWN1bGVzLiBPdXIgaW1wbGVtZW50YXRpb24gaXMgYXZhaWxhYmxlIG9ubGluZS4iLCwsT3BlbiB3ZWlnaHRzIChyZXN0cmljdGVkIHVzZSksR2VybWFueSwsLCwxLjAsLDIwMjYtMDItMTEgMTk6Mjc6MTErMDA6MDAsLCwsLCxBY2FkZW1pYSwsLCwsT3BlbiAocmVzdHJpY3RlZCB1c2UpLCJIaXBwb2NyYXRpYyBsaWNlbnNlCiIiTGljZW5zb3IgbWF5IGluIGl0cyBkaXNjcmV0aW9uIGFuZCB3aXRob3V0IG9ibGlnYXRpb24gPC4uLj4gdG8gY2Vhc2UgdXNlIG9mIHRoZSBTb2Z0d2FyZSIiCgpodHRwczovL2dpdGh1Yi5jb20vVFVNLURBTUwvZ2VtbmV0X3B5dG9yY2giLCwsLCwsMjc3Ljc4MjI4OTgyMTU1NjczLEhhcmR3YXJlLCwsLCxZZXMKREVRLVRyYW5zZm9ybWVyIChQb3N0LUxOKSArIEphY29iaWFuIFJlZ3VsYXJpc2F0aW9uLExhbmd1YWdlLExhbmd1YWdlIG1vZGVsaW5nLCJDYXJuZWdpZSBNZWxsb24gVW5pdmVyc2l0eSAoQ01VKSxJbnRlbCBMYWJzIiwiU2hhb2ppZSBCYWksIFZsYWRsZW4gS29sdHVuLCBKLiBaaWNvIEtvbHRlciIsMjAyMS0wNi0yOCxTdGFiaWxpemluZyBFcXVpbGlicml1bSBNb2RlbHMgYnkgSmFjb2JpYW4gUmVndWxhcml6YXRpb24saHR0cHM6Ly9hcnhpdi5vcmcvYWJzLzIxMDYuMTQzNDIsODEuMCwsLDk4MDAwMDAwLjAsOThNIChUYWJsZSAxKSwyLjllKzE5LCIyNjkwMDAwMDAwMDAwMCBGTE9QIC8gc2VjIFthc3N1bWVkIHByZWNpc2lvbjogRlAxNl0gKjQgR1BVcyAqIDI1MCBob3VycyAqIDM2MDAgc2VjIC8gaG91ciAqIDAuMyBbYXNzdW1lZCB1dGlsaXphdGlvbl0gPSAyLjkwNTJlKzE5IEZMT1AKCjYgRkxPUCAvIHBhcmFtZXRlciAvIHRva2VuICogOTggKiAxMF42IHBhcmFtZXRlcnMgKiAxMDMqMTBeNiB0b2tlbnMgKiAyMyBlcG9jaHMgPSAxLjM5Mjk3MmUrMTggRkxPUAoKX19fX19fX19fX19fX19fXwpOQiByZXBvcnRpbmcgaGFyZHdhcmUgZXN0aW1hdGlvbiBhcyBpdCB3YXMgdXNlZCBpbiB0aGUgQWxnb3JpdGhtaWMgcHJvZ3Jlc3MgcGFwZXIiLCwsMjUwLjAsRmlndXJlIDFjLE5WSURJQSBHZUZvcmNlIFJUWCAyMDgwIFRpIDExR0IsLExpa2VseSwiRGVlcCBlcXVpbGlicml1bSBuZXR3b3JrcyAoREVRcykgYXJlIGEgbmV3IGNsYXNzIG9mIG1vZGVscyB0aGF0IGVzY2hld3MgdHJhZGl0aW9uYWwgZGVwdGggaW4gZmF2b3Igb2YgZmluZGluZyB0aGUgZml4ZWQgcG9pbnQgb2YgYSBzaW5nbGUgbm9ubGluZWFyIGxheWVyLiBUaGVzZSBtb2RlbHMgaGF2ZSBiZWVuIHNob3duIHRvIGFjaGlldmUgcGVyZm9ybWFuY2UgY29tcGV0aXRpdmUgd2l0aCB0aGUgc3RhdGUtb2YtdGhlLWFydCBkZWVwIG5ldHdvcmtzIHdoaWxlIHVzaW5nIHNpZ25pZmljYW50bHkgbGVzcyBtZW1vcnkuIFlldCB0aGV5IGFyZSBhbHNvIHNsb3dlciwgYnJpdHRsZSB0byBhcmNoaXRlY3R1cmFsIGNob2ljZXMsIGFuZCBpbnRyb2R1Y2UgcG90ZW50aWFsIGluc3RhYmlsaXR5IHRvIHRoZSBtb2RlbC4gSW4gdGhpcyBwYXBlciwgd2UgcHJvcG9zZSBhIHJlZ3VsYXJpemF0aW9uIHNjaGVtZSBmb3IgREVRIG1vZGVscyB0aGF0IGV4cGxpY2l0bHkgcmVndWxhcml6ZXMgdGhlIEphY29iaWFuIG9mIHRoZSBmaXhlZC1wb2ludCB1cGRhdGUgZXF1YXRpb25zIHRvIHN0YWJpbGl6ZSB0aGUgbGVhcm5pbmcgb2YgZXF1aWxpYnJpdW0gbW9kZWxzLiBXZSBzaG93IHRoYXQgdGhpcyByZWd1bGFyaXphdGlvbiBhZGRzIG9ubHkgbWluaW1hbCBjb21wdXRhdGlvbmFsIGNvc3QsIHNpZ25pZmljYW50bHkgc3RhYmlsaXplcyB0aGUgZml4ZWQtcG9pbnQgY29udmVyZ2VuY2UgaW4gYm90aCBmb3J3YXJkIGFuZCBiYWNrd2FyZCBwYXNzZXMsIGFuZCBzY2FsZXMgd2VsbCB0byBoaWdoLWRpbWVuc2lvbmFsLCByZWFsaXN0aWMgZG9tYWlucyAoZS5nLiwgV2lraVRleHQtMTAzIGxhbmd1YWdlIG1vZGVsaW5nIGFuZCBJbWFnZU5ldCBjbGFzc2lmaWNhdGlvbikuIFVzaW5nIHRoaXMgbWV0aG9kLCB3ZSBkZW1vbnN0cmF0ZSwgZm9yIHRoZSBmaXJzdCB0aW1lLCBhbiBpbXBsaWNpdC1kZXB0aCBtb2RlbCB0aGF0IHJ1bnMgd2l0aCBhcHByb3hpbWF0ZWx5IHRoZSBzYW1lIHNwZWVkIGFuZCBsZXZlbCBvZiBwZXJmb3JtYW5jZSBhcyBwb3B1bGFyIGNvbnZlbnRpb25hbCBkZWVwIG5ldHdvcmtzIHN1Y2ggYXMgUmVzTmV0LTEwMSwgd2hpbGUgc3RpbGwgbWFpbnRhaW5pbmcgdGhlIGNvbnN0YW50IG1lbW9yeSBmb290cHJpbnQgYW5kIGFyY2hpdGVjdHVyYWwgc2ltcGxpY2l0eSBvZiBERVFzLiBDb2RlIGlzIGF2YWlsYWJsZSBhdCB0aGlzIGh0dHBzIFVSTCAuIiwyMy4wLERFUS1UcmFuc2Zvcm1lciAoUG9zdC1MTikgKyBKYWNvYmlhbiBSZWd1bGFyaXNhdGlvbixPcGVuIHdlaWdodHMgKHVucmVzdHJpY3RlZCksIlVuaXRlZCBTdGF0ZXMgb2YgQW1lcmljYSxVbml0ZWQgU3RhdGVzIG9mIEFtZXJpY2EiLCwsLDQuMCwsMjAyNi0wNS0yNSAxMjoxNDoyNiswMDowMCwsLCwsLCJBY2FkZW1pYSxJbmR1c3RyeSIsLCwsLE9wZW4gc291cmNlLCJjb2RlIGFuZCBwcmV0cmFpbmVkIG1vZGVscywgTUlUOiBodHRwczovL2dpdGh1Yi5jb20vbG9jdXNsYWIvZGVxL3RyZWUvbWFzdGVyL0RFUS1TZXF1ZW5jZQp0cmFpbiBzY3JpcHQ6IGh0dHBzOi8vZ2l0aHViLmNvbS9sb2N1c2xhYi9kZXEvYmxvYi9tYXN0ZXIvREVRLVNlcXVlbmNlL3RyYWluX3RyYW5zZm9ybWVyLnB5ICIsLCwsLCwyMDIyLjM5MDE3NzQ2MDkxODcsIk9wZXJhdGlvbiBjb3VudGluZyxIYXJkd2FyZSIsLCwsLFllcwpBZGFwdGl2ZSBJbnB1dCBUcmFuc2Zvcm1lciArIFJELExhbmd1YWdlLExhbmd1YWdlIG1vZGVsaW5nLCJNaWNyb3NvZnQgUmVzZWFyY2ggQXNpYSxTb29jaG93IFVuaXZlcnNpdHkiLCJYaWFvYm8gTGlhbmcsIExpanVuIFd1LCBKdW50YW8gTGksIFl1ZSBXYW5nLCBRaSBNZW5nLCBUYW8gUWluLCBXZWkgQ2hlbiwgTWluIFpoYW5nLCBUaWUtWWFuIExpdSIsMjAyMS0wNi0yOCxSLURyb3A6IFJlZ3VsYXJpemVkIERyb3BvdXQgZm9yIE5ldXJhbCBOZXR3b3JrcyxodHRwczovL2FyeGl2Lm9yZy9hYnMvMjEwNi4xNDQ0OCw1MzguMCxTT1RBIGltcHJvdmVtZW50LCIiIkluIHBhcnRpY3VsYXIsIGl0IHlpZWxkcyBzdWJzdGFudGlhbCBpbXByb3ZlbWVudHMgd2hlbiBhcHBsaWVkIHRvIGZpbmUtdHVuZSBsYXJnZS1zY2FsZSBwcmUtdHJhaW5lZCBtb2RlbHMsIGUuZy4sIFZpVCwgUm9CRVJUYS1sYXJnZSwgYW5kIEJBUlQsIGFuZCBhY2hpZXZlcyBzdGF0ZS1vZi10aGUtYXJ0IChTT1RBKSBwZXJmb3JtYW5jZXMgd2l0aCB0aGUgdmFuaWxsYSBUcmFuc2Zvcm1lciBtb2RlbCAiIgoKSSBkb24ndCBzZWUgYWJzb2x1dGUgU09UQSBjbGFpbWVzIGZvciB0aGlzIG1vZGVsIiwyNDcwMDAwMDAuMDAwMDAwMDMsLDguNThlKzE5LCIiIldlIHRyYWluIFRyYW5zZm9ybWVyIG1vZGVsIGZvciA1MGsgc3RlcHMgYW5kIEFkYXB0aXZlIElucHV0IFRyYW5zZm9ybWVyIGZvciAyODZrIHN0ZXBzIiIKCmFzc3VtaW5nIDEgc3RlcCB0b29rIDEgc2Vjb25kOgoKMTI1MDAwMDAwMDAwMDAwIEZMT1AgLyBzZWMgW2Fzc3VtZWQgcHJlY2lzaW9uOiBiZjE2XSAqIDI4NjAwMCBzZWNvbmRzICogOCBHUFVzICogMC4zIFthc3N1bWVkIHV0aWxpemF0aW9uXSA9IDguNThlKzE5IEZMT1AiLDEwMzAwMDAwMCwsNzkuNCwiIiIgVGhlIHRyYWluaW5nIGlzIG9uIDggVGVzbGEgVjEwMCBHUFUgY2FyZHMiIgoyODZrIHN0ZXBzIH4gW2Fzc3VtcHRpb25dIDI4NjAwMCBzZWNvbmRzID0gNzkuNCBob3VycyIsTlZJRElBIFYxMDAsLExpa2VseSwiRHJvcG91dCBpcyBhIHBvd2VyZnVsIGFuZCB3aWRlbHkgdXNlZCB0ZWNobmlxdWUgdG8gcmVndWxhcml6ZSB0aGUgdHJhaW5pbmcgb2YgZGVlcCBuZXVyYWwgbmV0d29ya3MuIEluIHRoaXMgcGFwZXIsIHdlIGludHJvZHVjZSBhIHNpbXBsZSByZWd1bGFyaXphdGlvbiBzdHJhdGVneSB1cG9uIGRyb3BvdXQgaW4gbW9kZWwgdHJhaW5pbmcsIG5hbWVseSBSLURyb3AsIHdoaWNoIGZvcmNlcyB0aGUgb3V0cHV0IGRpc3RyaWJ1dGlvbnMgb2YgZGlmZmVyZW50IHN1YiBtb2RlbHMgZ2VuZXJhdGVkIGJ5IGRyb3BvdXQgdG8gYmUgY29uc2lzdGVudCB3aXRoIGVhY2ggb3RoZXIuIFNwZWNpZmljYWxseSwgZm9yIGVhY2ggdHJhaW5pbmcgc2FtcGxlLCBSLURyb3AgbWluaW1pemVzIHRoZSBiaWRpcmVjdGlvbmFsIEtMLWRpdmVyZ2VuY2UgYmV0d2VlbiB0aGUgb3V0cHV0IGRpc3RyaWJ1dGlvbnMgb2YgdHdvIHN1YiBtb2RlbHMgc2FtcGxlZCBieSBkcm9wb3V0LiBUaGVvcmV0aWNhbCBhbmFseXNpcyByZXZlYWxzIHRoYXQgUi1Ecm9wIHJlZHVjZXMgdGhlIGZyZWVkb20gb2YgdGhlIG1vZGVsIHBhcmFtZXRlcnMgYW5kIGNvbXBsZW1lbnRzIGRyb3BvdXQuIEV4cGVyaW1lbnRzIG9uIDUgd2lkZWx5IHVzZWQgZGVlcCBsZWFybmluZyB0YXNrcyAoMTggZGF0YXNldHMgaW4gdG90YWwpLCBpbmNsdWRpbmcgbmV1cmFsIG1hY2hpbmUgdHJhbnNsYXRpb24sIGFic3RyYWN0aXZlIHN1bW1hcml6YXRpb24sIGxhbmd1YWdlIHVuZGVyc3RhbmRpbmcsIGxhbmd1YWdlIG1vZGVsaW5nLCBhbmQgaW1hZ2UgY2xhc3NpZmljYXRpb24sIHNob3cgdGhhdCBSLURyb3AgaXMgdW5pdmVyc2FsbHkgZWZmZWN0aXZlLiBJbiBwYXJ0aWN1bGFyLCBpdCB5aWVsZHMgc3Vic3RhbnRpYWwgaW1wcm92ZW1lbnRzIHdoZW4gYXBwbGllZCB0byBmaW5lLXR1bmUgbGFyZ2Utc2NhbGUgcHJlLXRyYWluZWQgbW9kZWxzLCBlLmcuLCBWaVQsIFJvQkVSVGEtbGFyZ2UsIGFuZCBCQVJULCBhbmQgYWNoaWV2ZXMgc3RhdGUtb2YtdGhlLWFydCAoU09UQSkgcGVyZm9ybWFuY2VzIHdpdGggdGhlIHZhbmlsbGEgVHJhbnNmb3JtZXIgbW9kZWwgb24gV01UMTQgRW5nbGlzaOKGkkdlcm1hbiB0cmFuc2xhdGlvbiAoMzAuOTEgQkxFVSkgYW5kIFdNVDE0IEVuZ2xpc2jihpJGcmVuY2ggdHJhbnNsYXRpb24gKDQzLjk1IEJMRVUpLCBldmVuIHN1cnBhc3NpbmcgbW9kZWxzIHRyYWluZWQgd2l0aCBleHRyYSBsYXJnZS1zY2FsZSBkYXRhIGFuZCBleHBlcnQtZGVzaWduZWQgYWR2YW5jZWQgdmFyaWFudHMgb2YgVHJhbnNmb3JtZXIgbW9kZWxzLiBPdXIgY29kZSBpcyBhdmFpbGFibGUgYXQgR2l0SHVie1x1cmx7dGhpcyBodHRwcyBVUkx9fS4iLCxBZGFwdGl2ZSBJbnB1dCBUcmFuc2Zvcm1lciArIFJELFVucmVsZWFzZWQsIkNoaW5hLFRhaXdhbiIsLCwsOC4wLCwyMDI2LTA1LTI1IDEyOjE0OjI0KzAwOjAwLCwsLCwsIkluZHVzdHJ5LEFjYWRlbWlhIiwsLCwsT3BlbiBzb3VyY2UsInRyYWluIGFuZCBpbmZlcmVuY2UgY29kZSBmb3IgdHJhbnNsYXRpb24gbW9kZWxzLCBNSVQgbGljZW5zZS4gbm8gd2VpZ2h0cwoKaHR0cHM6Ly9naXRodWIuY29tL2Ryb3ByZWcvUi1Ecm9wL2Jsb2IvbWFpbi9mYWlyc2VxX3NyYy9leGFtcGxlcy90cmFuc2xhdGlvbl9yZHJvcC9SRUFETUUubWQgIiwsLCxGUDE2LCw0ODUzLjczNjQyNTkwNjIwNSxIYXJkd2FyZSwsLCwsTm8KQ1BNLTIsTGFuZ3VhZ2UsTGFuZ3VhZ2UgZ2VuZXJhdGlvbiwiVHNpbmdodWEgVW5pdmVyc2l0eSxCZWlqaW5nIEFjYWRlbXkgb2YgQXJ0aWZpY2lhbCBJbnRlbGxpZ2VuY2UgLyBCQUFJIiwiWmhlbmd5YW4gWmhhbmcsIFl1eGlhbiBHdSwgWHUgSGFuLCBTaGVuZ3FpIENoZW4sIENoYW9qdW4gWGlhbywgWmhlbmJvIFN1biwgWXVhbiBZYW8sIEZhbmNoYW8gUWksIEppYW4gR3VhbiwgUGVpIEtlLCBZYW56aGVuZyBDYWksIEd1b3lhbmcgWmVuZywgWmhpeGluZyBUYW4sIFpoaXl1YW4gTGl1LCBNaW5saWUgSHVhbmcsIFdlbnRhbyBIYW4sIFlhbmcgTGl1LCBYaWFveWFuIFpodSwgTWFvc29uZyBTdW4iLDIwMjEtMDYtMjQsQ1BNLTI6IExhcmdlLXNjYWxlIENvc3QtZWZmZWN0aXZlIFByZS10cmFpbmVkIExhbmd1YWdlIE1vZGVscyxodHRwczovL2FyeGl2Lm9yZy9hYnMvMjEwNi4xMDcxNSwxMDEuMCwsLDExMDAwMDAwMDAwLjAsIiIid2UgcHJldHJhaW4gdHdvIG1vZGVsczogYW4gZW5jb2Rlci1kZWNvZGVyIGJpbGluZ3VhbCBtb2RlbCB3aXRoIDExIGJpbGxpb24gcGFyYW1ldGVycyAoQ1BNMikgYW5kIGl0cyBjb3JyZXNwb25kaW5nIE1vRSB2ZXJzaW9uIHdpdGgKMTk4IGJpbGxpb24gcGFyYW1ldGVycy4gIiIiLDMuNjAwMDAwMDAwMDAxZSsyMiwiZXBvY2ggY291bnQgbm90IHN0YXRlZApDID0gNiBGTE9QICogMTFCICogNDY0QiA9ICIsNjk2MTUwMDAwMDAsIiIiV2UgcHJlLXRyYWluIG91ciBtb2RlbCBvbiBXdURhb0NvcnB1cyAoWXVhbiBldCBhbC4sIDIwMjEpLCB3aGljaCBjb250YWlucyAyLjNUQiBjbGVhbmVkIENoaW5lc2UgZGF0YSBhcyB3ZWxsIGFzIDMwMEdCIGNsZWFuZWQgRW5nbGlzaCBkYXRhLiIiCgoyMzAwR0IgKiAxNjdNIHRva2Vucy9HQiArIDMwMEdCICogMjY3TSB0b2tlbnMvR0IgPSA0NjQgYmlsbGlvbiB0b2tlbnMKCmh0dHBzOi8vZG9jcy5nb29nbGUuY29tL2RvY3VtZW50L2QvMUczdnZRa240eF9XNzFNS2cwR21IVnR6ZmQ5bTB5M19PZmNvZXcwdjkwMlEvZWRpdCNoZWFkaW5nPWguaWVpaGMwOHA4ZG4wIiwsLCwsTGlrZWx5LCJJbiByZWNlbnQgeWVhcnMsIHRoZSBzaXplIG9mIHByZS10cmFpbmVkIGxhbmd1YWdlIG1vZGVscyAoUExNcykgaGFzIGdyb3duIGJ5IGxlYXBzIGFuZCBib3VuZHMuIEhvd2V2ZXIsIGVmZmljaWVuY3kgaXNzdWVzIG9mIHRoZXNlIGxhcmdlLXNjYWxlIFBMTXMgbGltaXQgdGhlaXIgdXRpbGl6YXRpb24gaW4gcmVhbC13b3JsZCBzY2VuYXJpb3MuIFdlIHByZXNlbnQgYSBzdWl0ZSBvZiBjb3N0LWVmZmVjdGl2ZSB0ZWNobmlxdWVzIGZvciB0aGUgdXNlIG9mIFBMTXMgdG8gZGVhbCB3aXRoIHRoZSBlZmZpY2llbmN5IGlzc3VlcyBvZiBwcmUtdHJhaW5pbmcsIGZpbmUtdHVuaW5nLCBhbmQgaW5mZXJlbmNlLiAoMSkgV2UgaW50cm9kdWNlIGtub3dsZWRnZSBpbmhlcml0YW5jZSB0byBhY2NlbGVyYXRlIHRoZSBwcmUtdHJhaW5pbmcgcHJvY2VzcyBieSBleHBsb2l0aW5nIGV4aXN0aW5nIFBMTXMgaW5zdGVhZCBvZiB0cmFpbmluZyBtb2RlbHMgZnJvbSBzY3JhdGNoLiAoMikgV2UgZXhwbG9yZSB0aGUgYmVzdCBwcmFjdGljZSBvZiBwcm9tcHQgdHVuaW5nIHdpdGggbGFyZ2Utc2NhbGUgUExNcy4gQ29tcGFyZWQgd2l0aCBjb252ZW50aW9uYWwgZmluZS10dW5pbmcsIHByb21wdCB0dW5pbmcgc2lnbmlmaWNhbnRseSByZWR1Y2VzIHRoZSBudW1iZXIgb2YgdGFzay1zcGVjaWZpYyBwYXJhbWV0ZXJzLiAoMykgV2UgaW1wbGVtZW50IGEgbmV3IGluZmVyZW5jZSB0b29sa2l0LCBuYW1lbHkgSW5mTW9FLCBmb3IgdXNpbmcgbGFyZ2Utc2NhbGUgUExNcyB3aXRoIGxpbWl0ZWQgY29tcHV0YXRpb25hbCByZXNvdXJjZXMuIEJhc2VkIG9uIG91ciBjb3N0LWVmZmVjdGl2ZSBwaXBlbGluZSwgd2UgcHJlLXRyYWluIHR3byBtb2RlbHM6IGFuIGVuY29kZXItZGVjb2RlciBiaWxpbmd1YWwgbW9kZWwgd2l0aCAxMSBiaWxsaW9uIHBhcmFtZXRlcnMgKENQTS0yKSBhbmQgaXRzIGNvcnJlc3BvbmRpbmcgTW9FIHZlcnNpb24gd2l0aCAxOTggYmlsbGlvbiBwYXJhbWV0ZXJzLiBJbiBvdXIgZXhwZXJpbWVudHMsIHdlIGNvbXBhcmUgQ1BNLTIgd2l0aCBtVDUgb24gZG93bnN0cmVhbSB0YXNrcy4gRXhwZXJpbWVudGFsIHJlc3VsdHMgc2hvdyB0aGF0IENQTS0yIGhhcyBleGNlbGxlbnQgZ2VuZXJhbCBsYW5ndWFnZSBpbnRlbGxpZ2VuY2UuIE1vcmVvdmVyLCB3ZSB2YWxpZGF0ZSB0aGUgZWZmaWNpZW5jeSBvZiBJbmZNb0Ugd2hlbiBjb25kdWN0aW5nIGluZmVyZW5jZSBvZiBsYXJnZS1zY2FsZSBtb2RlbHMgaGF2aW5nIHRlbnMgb2YgYmlsbGlvbnMgb2YgcGFyYW1ldGVycyBvbiBhIHNpbmdsZSBHUFUuIEFsbCBzb3VyY2UgY29kZSBhbmQgbW9kZWwgcGFyYW1ldGVycyBhcmUgYXZhaWxhYmxlIGF0IHRoaXMgaHR0cHMgVVJMLiIsLCwsIkNoaW5hLENoaW5hIiwsLCwsLDIwMjYtMDUtMjUgMTI6MTQ6MjYrMDA6MDAsLCwsLCwiQWNhZGVtaWEsQWNhZGVtaWEiLCwsLCwsLCwsLCwsLE9wZXJhdGlvbiBjb3VudGluZywsLCwsCkZvbGQyU2VxLEJpb2xvZ3ksIlByb3RlaW5zLFByb3RlaW4gZ2VuZXJhdGlvbixQcm90ZWluIGludmVyc2UgZm9sZGluZyxQcm90ZWluIGZvbGQgY2xhc3NpZmljYXRpb24iLCJJQk0sVGV4YXMgQSZNIiwiWXVl</x:v>
      </x:c>
    </x:row>
    <x:row r="228" ht="18" customHeight="1">
      <x:c r="A228" s="17" t="n">
        <x:v>223</x:v>
      </x:c>
      <x:c r="B228" s="17" t="n">
        <x:v>309</x:v>
      </x:c>
      <x:c r="C228" s="94" t="str">
        <x:v>IENhbywgUGF5ZWwgRGFzLCBWaWppbCBDaGVudGhhbWFyYWtzaGFuLCBQaW4tWXUgQ2hlbiwgSWdvciBNZWxueWssIFlhbmcgU2hlbiIsMjAyMS0wNi0yNCxGb2xkMlNlcTogQSBKb2ludCBTZXF1ZW5jZSgxRCktRm9sZCgzRCkgRW1iZWRkaW5nLWJhc2VkIEdlbmVyYXRpdmUgTW9kZWwgZm9yIFByb3RlaW4gRGVzaWduLGh0dHBzOi8vYXJ4aXYub3JnL2Ficy8yMTA2LjEzMDU4LDU2LjAsU09UQSBpbXByb3ZlbWVudCwiIiJPbiB0ZXN0IHNldHMgd2l0aCBzaW5nbGUsIGhpZ2gtcmVzb2x1dGlvbiBhbmQgY29tcGxldGUgc3RydWN0dXJlIGlucHV0cyBmb3IgaW5kaXZpZHVhbCBmb2xkcywgb3VyIGV4cGVyaW1lbnRzIGRlbW9uc3RyYXRlIGltcHJvdmVkIG9yIGNvbXBhcmFibGUgcGVyZm9ybWFuY2Ugb2YgRm9sZDJTZXEgaW4gdGVybXMgb2Ygc3BlZWQsIGNvdmVyYWdlLCBhbmQgcmVsaWFiaWxpdHkgZm9yIHNlcXVlbmNlIGRlc2lnbiwgd2hlbiBjb21wYXJlZCB0byBleGlzdGluZyBzdGF0ZS1vZi10aGUtYXJ0IG1ldGhvZHMgdGhhdCBpbmNsdWRlIGRhdGEtZHJpdmVuIGRlZXAgZ2VuZXJhdGl2ZSBtb2RlbHMgYW5kIHBoeXNpY3MtYmFzZWQgUm9zZXR0YURlc2lnbi4iIiBbQWJzdHJhY3RdIiwxMjQyNzkwNC4wLCJUaHJlZSBjb21wb25lbnRzLCBhIHNlcXVlbmNlIGVuY29kZXIsIGZvbGQgZW5jb2RlciwgYW5kIHNlcXVlbmNlIGRlY29kZXIuICgxKSBhbmQgKDMpIGhhdmUgc2ltaWxhciBhcmNoaXRlY3R1cmVzLCBhIHNlcXVlbmNlIGVtYmVkZGVyICsgdHJhbnNmb3JtZXIgYmxvY2sgKHRoZSBlbmNvZGVyIHVzZXMgYSB0cmFuc2Zvcm1lciBlbmNvZGVyLCB0aGUgZGVjb2RlciB1c2VzIGEgZGVjb2RlciBibG9jaykuIAoKVGhlIGZvbGQgZW5jb2RlciBhZGRzIDYgcmVzaWR1YWwgY29udiBibG9ja3MgYW5kIGhhcyBhIDNkIHBvc2l0aW9uYWwgZW5jb2RlciByYXRoZXIgdGhhbiBzZXF1ZW5jZSBlbWJlZGRlci4gRWFjaCByZXNpZHVhbCBibG9jayBoYXMgdHdvIDNELWNvbnZvbHV0aW9uYWwgbGF5ZXJzICgzw5czw5czKSBhbmQgYmF0Y2ggbm9ybWFsaXphdGlvbiBsYXllcnMuCgpFYWNoIHRyYW5zZm9ybWVyIGJsb2NrIGhhcyA0IGxheWVycyBhbmQgZCA9IDI1NiBsYXRlbnQgZGltZW5zaW9ucy4KCkNhbGN1bGF0aW9ucyBoZXJlOiBodHRwczovL2RvY3MuZ29vZ2xlLmNvbS9kb2N1bWVudC9kLzFsdVRDVFFMbWZhQmZtbmpic0JwV3VHNTF4X0l3dWlON21xTm9PWHRvaThZL2VkaXQ/dXNwPXNoYXJpbmciLDEuNGUrMTcsIiIiV2UgdHJhaW4gb3VyIG1vZGVsIG9uIDIgVGVzbGEgSzgwIEdQVXMsIHdpdGggYmF0Y2ggc2l6ZSAxMjguIEluIGV2ZXJ5IHRyYWluaW5nIHN0YWdlIHdlIHRyYWluIHVwIHRvIDIwMCBlcG9jaHMgd2l0aCBhbiBlYXJseSBzdG9wcGluZyBzdHJhdGVneSBiYXNlZCBvbiB0aGUgdmFsaWRhdGlvbiBsb3NzIiIKU2VlIGNhbGN1bGF0aW9ucyBoZXJlOiBodHRwczovL2RvY3MuZ29vZ2xlLmNvbS9kb2N1bWVudC9kLzFsdVRDVFFMbWZhQmZtbmpic0JwV3VHNTF4X0l3dWlON21xTm9PWHRvaThZL2VkaXQ/dXNwPXNoYXJpbmcKCkJsb2NrIDE6CkNOTiAxOiAyKjIwKjIwKjIwKjMqMyozKjQqOD0xMzgyNDAwMApDTk4gMjogMioyMCoyMCoyMCozKjMqMyo4Kjg9Mjc2NDgwMDAKQmxvY2sgMjoKQ05OIDE6IDIqMjAqMjAqMjAqMyozKjMqOCoxNj01NTI5NjAwMApDTk4gMjogMioyMCoyMCoyMCozKjMqMyoxNioxNj0xMTA1OTIwMDAKQmxvY2sgMzoKQ05OIDE6IDIqMjAqMjAqMjAqMyozKjMqMTYqMzI9MjIxMTg0MDAwCkNOTiAyOiAyKjIwKjIwKjIwKjMqMyozKjMyKjMyPTQ0MjM2ODAwMApCbG9jayA0OgpDTk4gMTogMioxMCoxMCoxMCozKjMqMyozMio2ND0xMTA1OTIwMDAKQ05OIDI6IDIqMTAqMTAqMTAqMyozKjMqNjQqNjQ9MjIxMTg0MDAwCkJsb2NrIDU6CkNOTiAxOiAyKjEwKjEwKjEwKjMqMyozKjY0KjEyOD00NDIzNjgwMDAKQ05OIDI6IDIqMTAqMTAqMTAqMyozKjMqMTI4KjEyOD04ODQ3MzYwMDAKQmxvY2sgNjoKQ05OIDE6IDIqMTAqMTAqMTAqMyozKjMqMTI4KjI1Nj0xNzY5NDcyMDAwCkNOTiAyOiAyKjEwKjEwKjEwKjMqMyozKjI1NioyNTY9MzUzODk0NDAwMApDTk4gZm9yd2FyZCBGTE9QOiAxMzgyNDAwMCsyNzY0ODAwMCs1NTI5NjAwMCsxMTA1OTIwMDArMjIxMTg0MDAwKzQ0MjM2ODAwMCsxMTA1OTIwMDArMjIxMTg0MDAwKzQ0MjM2ODAwMCs4ODQ3MzYwMDArMTc2OTQ3MjAwMCszNTM4OTQ0MDAwPTc4MzgyMDgwMDAKVHJhaW5pbmcgRkxPUDogNDU5OTUqMjAwKigzMjk5MDIwODAwKzQwNzQzOTM2MDArNzgzODIwODAwMCk9MS40ZTE3CgoKTm90ZSBJIG1ha2Ugc2V2ZXJhbCBhc3N1bXB0aW9ucyBhYm91dCB0aGUgQ05OIGFyY2hpdGVjdHVyZSB3aGljaCBjb3VsZCBjaGFuZ2UgdGhpcyB2YWx1ZS4iLDQ1OTk1LCIiIlRyYWluaW5nIHNldCBpbmNsdWRlcyA0NTk5NSBwcm90ZWlucyBiZWxvbmdpbmcgdG8gYSB0b3RhbCBvZiA5NzEgZm9sZHMiIiIsLCxOVklESUEgVGVzbGEgSzgwLCxTcGVjdWxhdGl2ZSwiRGVzaWduaW5nIG5vdmVsIHByb3RlaW4gc2VxdWVuY2VzIGZvciBhIGRlc2lyZWQgM0QgdG9wb2xvZ2ljYWwgZm9sZCBpcyBhIGZ1bmRhbWVudGFsIHlldCBub250cml2aWFsIHRhc2sgaW4gcHJvdGVpbiBlbmdpbmVlcmluZy4gQ2hhbGxlbmdlcyBleGlzdCBkdWUgdG8gdGhlIGNvbXBsZXggc2VxdWVuY2XigJNmb2xkIHJlbGF0aW9uc2hpcCwgYXMgd2VsbCBhcyB0aGUgZGlmZmljdWx0aWVzIHRvIGNhcHR1cmUgdGhlIGRpdmVyc2l0eSBvZiB0aGUgc2VxdWVuY2VzICh0aGVyZWZvcmUgc3RydWN0dXJlcyBhbmQgZnVuY3Rpb25zKSB3aXRoaW4gYSBmb2xkLiBUbyBvdmVyY29tZSB0aGVzZSBjaGFsbGVuZ2VzLCB3ZSBwcm9wb3NlIEZvbGQyU2VxLCBhIG5vdmVsIHRyYW5zZm9ybWVyLWJhc2VkCmdlbmVyYXRpdmUgZnJhbWV3b3JrIGZvciBkZXNpZ25pbmcgcHJvdGVpbiBzZXF1ZW5jZXMgY29uZGl0aW9uZWQgb24gYSBzcGVjaWZpYyB0YXJnZXQgZm9sZC4gVG8gbW9kZWwgdGhlIGNvbXBsZXggc2VxdWVuY2XigJNzdHJ1Y3R1cmUgcmVsYXRpb25zaGlwLCBGb2xkMlNlcSBqb2ludGx5IGxlYXJucyBhIHNlcXVlbmNlIGVtYmVkZGluZyB1c2luZyBhIHRyYW5zZm9ybWVyIGFuZCBhIGZvbGQgZW1iZWRkaW5nIGZyb20gdGhlIGRlbnNpdHkgb2Ygc2Vjb25kYXJ5IHN0cnVjdHVyYWwgZWxlbWVudHMgaW4gM0Qgdm94ZWxzLiBPbiB0ZXN0IHNldHMgd2l0aCBzaW5nbGUsIGhpZ2gtcmVzb2x1dGlvbiBhbmQgY29tcGxldGUgc3RydWN0dXJlIGlucHV0cyBmb3IgaW5kaXZpZHVhbCBmb2xkcywgb3VyIGV4cGVyaW1lbnRzIGRlbW9uc3RyYXRlIGltcHJvdmVkIG9yIGNvbXBhcmFibGUgcGVyZm9ybWFuY2Ugb2YgRm9sZDJTZXEgaW4gdGVybXMgb2Ygc3BlZWQsIGNvdmVyYWdlLCBhbmQgcmVsaWFiaWxpdHkgZm9yIHNlcXVlbmNlIGRlc2lnbiwgd2hlbiBjb21wYXJlZCB0byBleGlzdGluZyBzdGF0ZS1vZi10aGUtYXJ0IG1ldGhvZHMgdGhhdCBpbmNsdWRlIGRhdGFkcml2ZW4gZGVlcCBnZW5lcmF0aXZlIG1vZGVscyBhbmQgcGh5c2ljcy1iYXNlZCBSb3NldHRhRGVzaWduLiBUaGUgdW5pcXVlIGFkdmFudGFnZXMgb2YgZm9sZGJhc2VkIEZvbGQyU2VxLCBpbiBjb21wYXJpc29uIHRvIGEgc3RydWN0dXJlYmFzZWQgZGVlcCBtb2RlbCBhbmQgUm9zZXR0YURlc2lnbiwgYmVjb21lIG1vcmUgZXZpZGVudCBvbiB0aHJlZSBhZGRpdGlvbmFsIHJlYWwtd29ybGQgY2hhbGxlbmdlcyBvcmlnaW5hdGluZyBmcm9tIGxvdy1xdWFsaXR5LCBpbmNvbXBsZXRlLCBvciBhbWJpZ3VvdXMgaW5wdXQgc3RydWN0dXJlcy4gU291cmNlIGNvZGUgYW5kIGRhdGEgYXJlIGF2YWlsYWJsZSBhdCBodHRwczovL2dpdGh1Yi5jb20vSUJNL2ZvbGQyc2VxLiIsMjAwLjAsLFVucmVsZWFzZWQsIlVuaXRlZCBTdGF0ZXMgb2YgQW1lcmljYSxVbml0ZWQgU3RhdGVzIG9mIEFtZXJpY2EiLCwsLDIuMCwsMjAyNi0wNS0yNSAxMjoxNDoyNiswMDowMCwsLCwxMjguMCwsIkluZHVzdHJ5LEFjYWRlbWlhIiwsLCwsT3BlbiBzb3VyY2UsIkFwYWNoZSAyLjAgCgpodHRwczovL2dpdGh1Yi5jb20vSUJNL2ZvbGQyc2VxIiwsLCwsLDEyMTMuNTQyMjAwOTQ5NDEzLE9wZXJhdGlvbiBjb3VudGluZywsLCwsTm8KRWZmaWNpZW50TmV0VjItWEwsVmlzaW9uLCJJbWFnZSBjbGFzc2lmaWNhdGlvbixOZXVyYWwgQXJjaGl0ZWN0dXJlIFNlYXJjaCAtIE5BUyIsIkdvb2dsZSxHb29nbGUgQnJhaW4iLCJNaW5neGluZyBUYW4sIFF1b2MgVi4gTGUiLDIwMjEtMDYtMjMsRWZmaWNpZW50TmV0VjI6IFNtYWxsZXIgTW9kZWxzIGFuZCBGYXN0ZXIgVHJhaW5pbmcsaHR0cHM6Ly9hcnhpdi5vcmcvYWJzLzIxMDQuMDAyOTgsNDMyNC4wLCJIaWdobHkgY2l0ZWQsU09UQSBpbXByb3ZlbWVudCIsIiIiRWZmaWNpZW50TmV0VjIgYWNoaWV2ZXMgODcuMyUgdG9wLTEgYWNjdXJhY3kgb24gSW1hZ2VOZXQgSUxTVlJDMjAxMiwgb3V0cGVyZm9ybWluZyB0aGUgcmVjZW50IFZpVCBieSAyLjAlIGFjY3VyYWN5IHdoaWxlIAogdHJhaW5pbmcgNXgtMTF4IGZhc3RlciB1c2luZyB0aGUgc2FtZSBjb21wdXRpbmcgcmVzb3VyY2VzLiIiIiwyMDgwMDAwMDAuMCwiMjA4TSBmb3IgWEwgdmVyc2lvbiAoVGFibGUgNywgcGFnZSA3KSIsOS41NmUrMTksIlRhYmxlIDcsIHBhZ2UgNzogNDUgaG91cnMgb24gMzIgVFBVdjMgY29yZXMuCgoiIkVhY2ggdjMgVFBVIGNoaXAgY29udGFpbnMgdHdvIFRlbnNvckNvcmVzLiIiClRQVSBwZXJmb3JtYW5jZSBwZXIgY2hpcCA9IDEyM2UxMiBGTE9QL3MKMzIgY29yZXMgPSAxNiBjaGlwcwoKMTIzZTEyIEZMT1AvcyBwZXIgY2hpcCAqICgzMiBjb3JlcyAvIDIgY29yZXMgcGVyIGNoaXApICogNDUgaG91cnMgKiAzNjAwIHNlY29uZHMvaG91ciAqIDAuMzAgdXRpbGl6YXRpb24gPSA5LjU2ZTE5IEZMT1AKCmh0dHBzOi8vd3d3LndvbGZyYW1hbHBoYS5jb20vaW5wdXQ/aT0xMjMrdGVyYWhlcnR6KyorMTYrKis0NStob3VycysqKzAuMyIsIjE0MTgwMDAwLDE0MTgwMDAwIiwiIiJJbWFnZU5ldDIxayAoUnVzc2Frb3Zza3kgZXQgYWwuLCAyMDE1KSBjb250YWlucyBhYm91dCAxM00gdHJhaW5pbmcgaW1hZ2VzIHdpdGggMjEsODQxIGNsYXNzZXMuIFRoZSBvcmlnaW5hbCBJbWFnZU5ldDIxayBkb2VzbuKAmXQgaGF2ZSB0cmFpbi9ldmFsIHNwbGl0LCBzbyB3ZSByZXNlcnZlIHJhbmRvbWx5IHBpY2tlZCAxMDAsMDAwIGltYWdlcyBhcyB2YWxpZGF0aW9uIHNldCBhbmQgdXNlIHRoZSByZW1haW5pbmcgYXMgdHJhaW5pbmcgc2V0Li4uCkFmdGVyIHByZXRyYWluZWQgb24gSW1hZ2VOZXQyMWssIGVhY2ggbW9kZWwgaXMgZmluZXR1bmVkIG9uIElMU1ZSQzIwMTIgZm9yIDE1IGVwb2NocyB1c2luZyBjb3NpbmUgbGVhcm5pbmcgcmF0ZSBkZWNheS4iIgoKMTIuOU0gKyAxLjI4TSB+PSAxNCwxODAsMDAwIiw0NS4wLFRhYmxlIDcsR29vZ2xlIFRQVSB2MyxTdXBlcnZpc2VkLENvbmZpZGVudCwiVGhpcyBwYXBlciBpbnRyb2R1Y2VzIEVmZmljaWVudE5ldFYyLCBhIG5ldyBmYW1pbHkgb2YgY29udm9sdXRpb25hbCBuZXR3b3JrcyB0aGF0IGhhdmUgZmFzdGVyIHRyYWluaW5nIHNwZWVkIGFuZCBiZXR0ZXIgcGFyYW1ldGVyIGVmZmljaWVuY3kgdGhhbiBwcmV2aW91cyBtb2RlbHMuIFRvIGRldmVsb3AgdGhpcyBmYW1pbHkgb2YgbW9kZWxzLCB3ZSB1c2UgYSBjb21iaW5hdGlvbiBvZiB0cmFpbmluZy1hd2FyZSBuZXVyYWwgYXJjaGl0ZWN0dXJlIHNlYXJjaCBhbmQgc2NhbGluZywgdG8gam9pbnRseSBvcHRpbWl6ZSB0cmFpbmluZyBzcGVlZCBhbmQgcGFyYW1ldGVyIGVmZmljaWVuY3kuIFRoZSBtb2RlbHMgd2VyZSBzZWFyY2hlZCBmcm9tIHRoZSBzZWFyY2ggc3BhY2UgZW5yaWNoZWQgd2l0aCBuZXcgb3BzIHN1Y2ggYXMgRnVzZWQtTUJDb252LiBPdXIgZXhwZXJpbWVudHMgc2hvdyB0aGF0IEVmZmljaWVudE5ldFYyIG1vZGVscyB0cmFpbiBtdWNoIGZhc3RlciB0aGFuIHN0YXRlLW9mLXRoZS1hcnQgbW9kZWxzIHdoaWxlIGJlaW5nIHVwIHRvIDYuOHggc21hbGxlci4KT3VyIHRyYWluaW5nIGNhbiBiZSBmdXJ0aGVyIHNwZWQgdXAgYnkgcHJvZ3Jlc3NpdmVseSBpbmNyZWFzaW5nIHRoZSBpbWFnZSBzaXplIGR1cmluZyB0cmFpbmluZywgYnV0IGl0IG9mdGVuIGNhdXNlcyBhIGRyb3AgaW4gYWNjdXJhY3kuIFRvIGNvbXBlbnNhdGUgZm9yIHRoaXMgYWNjdXJhY3kgZHJvcCwgd2UgcHJvcG9zZSB0byBhZGFwdGl2ZWx5IGFkanVzdCByZWd1bGFyaXphdGlvbiAoZS5nLiwgZHJvcG91dCBhbmQgZGF0YSBhdWdtZW50YXRpb24pIGFzIHdlbGwsIHN1Y2ggdGhhdCB3ZSBjYW4gYWNoaWV2ZSBib3RoIGZhc3QgdHJhaW5pbmcgYW5kIGdvb2QgYWNjdXJhY3kuCldpdGggcHJvZ3Jlc3NpdmUgbGVhcm5pbmcsIG91ciBFZmZpY2llbnROZXRWMiBzaWduaWZpY2FudGx5IG91dHBlcmZvcm1zIHByZXZpb3VzIG1vZGVscyBvbiBJbWFnZU5ldCBhbmQgQ0lGQVIvQ2Fycy9GbG93ZXJzIGRhdGFzZXRzLiBCeSBwcmV0cmFpbmluZyBvbiB0aGUgc2FtZSBJbWFnZU5ldDIxaywgb3VyIEVmZmljaWVudE5ldFYyIGFjaGlldmVzIDg3LjMlIHRvcC0xIGFjY3VyYWN5IG9uIEltYWdlTmV0IElMU1ZSQzIwMTIsIG91dHBlcmZvcm1pbmcgdGhlIHJlY2VudCBWaVQgYnkgMi4wJSBhY2N1cmFjeSB3aGlsZSB0cmFpbmluZyA1eC0xMXggZmFzdGVyIHVzaW5nIHRoZSBzYW1lIGNvbXB1dGluZyByZXNvdXJjZXMuIENvZGUgd2lsbCBiZSBhdmFpbGFibGUgYXQgdGhpcyBodHRwcyBVUkwuIiwzMC4wLCxPcGVuIHdlaWdodHMgKHVucmVzdHJpY3RlZCksIlVuaXRlZCBTdGF0ZXMgb2YgQW1lcmljYSxVbml0ZWQgU3RhdGVzIG9mIEFtZXJpY2EiLCwsLDE2LjAsLDIwMjYtMDUtMjUgMTI6MTQ6MjYrMDA6MDAsLCwsNDA5Ni4wLCIiIkVhY2ggbW9kZWwgaXMgdHJhaW5lZCBmb3IgMzUwIGVwb2NocyB3aXRoIHRvdGFsIGJhdGNoIHNpemUgNDA5NiIiIiwiSW5kdXN0cnksSW5kdXN0cnkiLCwsLCxPcGVuIHNvdXJjZSwiY29kZSBhbmQgd2VpZ2h0czogaHR0cHM6Ly9naXRodWIuY29tL2dvb2dsZS9hdXRvbWwvdHJlZS9tYXN0ZXIvZWZmaWNpZW50bmV0djIKCkFwYWNoZS0yLjAgbGljZW5zZSIsLDEwNC4zNDAxMzQwMTU2MTU4OSwsRlAxNiwsMTQ1NjIuODMwNzEyODY1OTEzLEhhcmR3YXJlLCwsLCxZZXMKU3R5bGVHQU4zLVQsSW1hZ2UgZ2VuZXJhdGlvbixJbWFnZSBnZW5lcmF0aW9uLCJOVklESUEsQWFsdG8gVW5pdmVyc2l0eSIsIlRlcm8gS2FycmFzLCBNaWlrYSBBaXR0YWxhLCBTYW11bGkgTGFpbmUsIEVyaWsgSMOkcmvDtm5lbiwgSmFubmUgSGVsbHN0ZW4sIEphYWtrbyBMZWh0aW5lbiwgVGltbyBBaWxhIiwyMDIxLTA2LTIxLEFsaWFzLUZyZWUgR2VuZXJhdGl2ZSBBZHZlcnNhcmlhbCBOZXR3b3JrcyxodHRwczovL2FyeGl2Lm9yZy9hYnMvMjEwNi4xMjQyMywyMDMxLjAsIkhpc3RvcmljYWwgc2lnbmlmaWNhbmNlLEhpZ2hseSBjaXRlZCIsLDIyMzAwMDAuMCwsMS43MDIwOGUrMjEsMTI1MDAwMDAwMDAwMDAwIEZMT1AgLyBHUFUgLyBzZWMgW1YxMDBdICogOCBHUFVzICogMTU3NiBob3VycyBbc2VlIHRyYWluaW5nIHRpbWUgbm90ZXNdICogMzYwMCBzZWMgLyBob3VyICogMC4zIFthc3N1bWVkIHV0aWxpemF0aW9uXSA9IDEuNzAyMDhlKzIxIEZMT1AsNTAwMDAwMDAsIiIiV2UgdXNlZCA4IEdQVXMgZm9yIGFsbCBvdXIgdHJhaW5pbmcgcnVucyBhbmQgY29udGludWVkIHRoZSB0cmFpbmluZyB1bnRpbCB0aGUgZGlzY3JpbWluYXRvciBoYWQgc2VlbiBhIHRvdGFsIG9mIDI1TSByZWFsIGltYWdlcyB3aGVuIHRyYWluaW5nIGZyb20gc2NyYXRjaCwgb3IgNU0gaW1hZ2VzIHdoZW4gdXNpbmcgdHJhbnNmZXIgbGVhcm5pbmciIiIsMTU3Ni4wLCIiIiBUaGlzIGVudGlyZSBwcm9qZWN0IGNvbnN1bWVkIDkyIEdQVSB5ZWFycyBhbmQgMjI1IE1XaCBvZiBlbGVjdHJpY2l0eSBvbiBhbiBpbi1ob3VzZSBjbHVzdGVyIG9mIE5WSURJQSBWMTAwcyIiCgo5MiBHUFUgeWVhcnMgPSA4MDU5MjAgR1BVLWhvdXJzCgoiIkluIEZGSFEgKDEwMjTDlzEwMjQpIHRoZSB0aHJlZSBnZW5lcmF0b3JzIGhhZAozMC4wTSwgMjIuM00gYW5kIDE1LjhNIHBhcmFtZXRlcnMsIHdoaWxlIHRoZSB0cmFpbmluZyB0aW1lcyB3ZXJlIDExMDYsIDE1NzYgKCs0MiUpIGFuZCAyMjQ4ICgrMTAzJSkgR1BVIGhvdXJzLiIiIixOVklESUEgVjEwMCwsQ29uZmlkZW50LCJXZSBvYnNlcnZlIHRoYXQgZGVzcGl0ZSB0aGVpciBoaWVyYXJjaGljYWwgY29udm9sdXRpb25hbCBuYXR1cmUsIHRoZSBzeW50aGVzaXMgcHJvY2VzcyBvZiB0eXBpY2FsIGdlbmVyYXRpdmUgYWR2ZXJzYXJpYWwgbmV0d29ya3MgZGVwZW5kcyBvbiBhYnNvbHV0ZSBwaXhlbCBjb29yZGluYXRlcyBpbiBhbiB1bmhlYWx0aHkgbWFubmVyLiBUaGlzIG1hbmlmZXN0cyBpdHNlbGYgYXMsIGUuZy4sIGRldGFpbCBhcHBlYXJpbmcgdG8gYmUgZ2x1ZWQgdG8gaW1hZ2UgY29vcmRpbmF0ZXMgaW5zdGVhZCBvZiB0aGUgc3VyZmFjZXMgb2YgZGVwaWN0ZWQgb2JqZWN0cy4gV2UgdHJhY2UgdGhlIHJvb3QgY2F1c2UgdG8gY2FyZWxlc3Mgc2lnbmFsIHByb2Nlc3NpbmcgdGhhdCBjYXVzZXMgYWxpYXNpbmcgaW4gdGhlIGdlbmVyYXRvciBuZXR3b3JrLiBJbnRlcnByZXRpbmcgYWxsIHNpZ25hbHMgaW4gdGhlIG5ldHdvcmsgYXMgY29udGludW91cywgd2UgZGVyaXZlIGdlbmVyYWxseSBhcHBsaWNhYmxlLCBzbWFsbCBhcmNoaXRlY3R1cmFsIGNoYW5nZXMgdGhhdCBndWFyYW50ZWUgdGhhdCB1bndhbnRlZCBpbmZvcm1hdGlvbiBjYW5ub3QgbGVhayBpbnRvIHRoZSBoaWVyYXJjaGljYWwgc3ludGhlc2lzIHByb2Nlc3MuIFRoZSByZXN1bHRpbmcgbmV0d29ya3MgbWF0Y2ggdGhlIEZJRCBvZiBTdHlsZUdBTjIgYnV0IGRpZmZlciBkcmFtYXRpY2FsbHkgaW4gdGhlaXIgaW50ZXJuYWwgcmVwcmVzZW50YXRpb25zLCBhbmQgdGhleSBhcmUgZnVsbHkgZXF1aXZhcmlhbnQgdG8gdHJhbnNsYXRpb24gYW5kIHJvdGF0aW9uIGV2ZW4gYXQgc3VicGl4ZWwgc2NhbGVzLiBPdXIgcmVzdWx0cyBwYXZlIHRoZSB3YXkgZm9yIGdlbmVyYXRpdmUgbW9kZWxzIGJldHRlciBzdWl0ZWQgZm9yIHZpZGVvIGFuZCBhbmltYXRpb24uIiwsLE9wZW4gd2VpZ2h0cyAobm9uLWNvbW1lcmNpYWwpLCJVbml0ZWQgU3RhdGVzIG9mIEFtZXJpY2EsRmlubGFuZCIsLCwsOC4wLCwyMDI1LTExLTI4IDExOjUzOjQ0KzAwOjAwLCwsLDMyLjAsLCJJbmR1c3RyeSxBY2FkZW1pYSIsLCwsLE9wZW4gKG5vbi1jb21tZXJjaWFsKSwiTlZJRElBIFNvdXJjZSBDb2RlIExpY2Vuc2UKaHR0cHM6Ly9naXRodWIuY29tL05WbGFicy9zdHlsZWdhbjMiLCwsLCwsNDg1NC40OTMxMTI0OTI3MzMsSGFyZHdhcmUsLCwsLFllcwpTdHlsZUdBTjMtUixJbWFnZSBnZW5lcmF0aW9uLEltYWdlIGdlbmVyYXRpb24sIk5WSURJQSxBYWx0byBVbml2ZXJzaXR5IiwiVGVybyBLYXJyYXMsIE1paWthIEFpdHRhbGEsIFNhbXVsaSBMYWluZSwgRXJpayBIw6Rya8O2bmVuLCBKYW5uZSBIZWxsc3RlbiwgSmFha2tvIExlaHRpbmVuLCBUaW1vIEFpbGEiLDIwMjEtMDYtMjEsQWxpYXMtRnJlZSBHZW5lcmF0aXZlIEFkdmVyc2FyaWFsIE5ldHdvcmtzLGh0dHBzOi8vYXJ4aXYub3JnL3BkZi8yMTA2LjEyNDIzLDIwMzEuMCwiSGlzdG9yaWNhbCBzaWduaWZpY2FuY2UsSGlnaGx5IGNpdGVkIiwsMTU4MDAwMC4wLCwyLjQyNzg0ZSsyMSwxMjUwMDAwMDAwMDAwMDAgRkxPUCAvIEdQVSAvIHNlYyBbVjEwMF0gKiA4IEdQVXMgKiAyMjQ4IGhvdXJzIFtzZWUgdHJhaW5pbmcgdGltZSBub3Rlc10gKiAzNjAwIHNlYyAvIGhvdXIgKiAwLjMgW2Fzc3VtZWQgdXRpbGl6YXRpb25dID0gMi40Mjc4NGUrMjEgRkxPUCw1MDAwMDAwMCwiIiJXZSB1c2VkIDggR1BVcyBmb3IgYWxsIG91ciB0cmFpbmluZyBydW5zIGFuZCBjb250aW51ZWQgdGhlIHRyYWluaW5nIHVudGlsIHRoZSBkaXNjcmltaW5hdG9yIGhhZCBzZWVuIGEgdG90YWwgb2YgMjVNIHJlYWwgaW1hZ2VzIHdoZW4gdHJhaW5pbmcgZnJvbSBzY3JhdGNoLCBvciA1TSBpbWFnZXMgd2hlbiB1c2luZyB0cmFuc2ZlciBsZWFybmluZyIiIiwyMjQ4LjAsIiIiIFRoaXMgZW50aXJlIHByb2plY3QgY29uc3VtZWQgOTIgR1BVIHllYXJzIGFuZCAyMjUgTVdoIG9mIGVsZWN0cmljaXR5IG9uIGFuIGluLWhvdXNlIGNsdXN0ZXIgb2YgTlZJRElBIFYxMDBzIiIKCjkyIEdQVSB5ZWFycyA9IDgwNTkyMCBHUFUtaG91cnMKCiIiSW4gRkZIUSAoMTAyNMOXMTAyNCkgdGhlIHRocmVlIGdlbmVyYXRvcnMgaGFkCjMwLjBNLCAyMi4zTSBhbmQgMTUuOE0gcGFyYW1ldGVycywgd2hpbGUgdGhlIHRyYWluaW5nIHRpbWVzIHdlcmUgMTEwNiwgMTU3NiAoKzQyJSkgYW5kIDIyNDggKCsxMDMlKSBHUFUgaG91cnMuIiIiLE5WSURJQSBWMTAwLCxDb25maWRlbnQsIldlIG9ic2VydmUgdGhhdCBkZXNwaXRlIHRoZWlyIGhpZXJhcmNoaWNhbCBjb252b2x1dGlvbmFsIG5hdHVyZSwgdGhlIHN5bnRoZXNpcyBwcm9jZXNzIG9mIHR5cGljYWwgZ2VuZXJhdGl2ZSBhZHZlcnNhcmlhbCBuZXR3b3JrcyBkZXBlbmRzIG9uIGFic29sdXRlIHBpeGVsIGNvb3JkaW5hdGVzIGluIGFuIHVuaGVhbHRoeSBtYW5uZXIuIFRoaXMgbWFuaWZlc3RzIGl0c2VsZiBhcywgZS5nLiwgZGV0YWlsIGFwcGVhcmluZyB0byBiZSBnbHVlZCB0byBpbWFnZSBjb29yZGluYXRlcyBpbnN0ZWFkIG9mIHRoZSBzdXJmYWNlcyBvZiBkZXBpY3RlZCBvYmplY3RzLiBXZSB0cmFjZSB0aGUgcm9vdCBjYXVzZSB0byBjYXJlbGVzcyBzaWduYWwgcHJvY2Vzc2luZyB0aGF0IGNhdXNlcyBhbGlhc2luZyBpbiB0aGUgZ2VuZXJhdG9yIG5ldHdvcmsuIEludGVycHJldGluZyBhbGwgc2lnbmFscyBpbiB0aGUgbmV0d29yayBhcyBjb250aW51b3VzLCB3ZSBkZXJpdmUgZ2VuZXJhbGx5IGFwcGxpY2FibGUsIHNtYWxsIGFyY2hpdGVjdHVyYWwgY2hhbmdlcyB0aGF0IGd1YXJhbnRlZSB0aGF0IHVud2FudGVkIGluZm9ybWF0aW9uIGNhbm5vdCBsZWFrIGludG8gdGhlIGhpZXJhcmNoaWNhbCBzeW50aGVzaXMgcHJvY2Vzcy4gVGhlIHJlc3VsdGluZyBuZXR3b3JrcyBtYXRjaCB0aGUgRklEIG9mIFN0eWxlR0FOMiBidXQgZGlmZmVyIGRyYW1hdGljYWxseSBpbiB0aGVpciBpbnRlcm5hbCByZXByZXNlbnRhdGlvbnMsIGFuZCB0aGV5IGFyZSBmdWxseSBlcXVpdmFyaWFudCB0byB0cmFuc2xhdGlvbiBhbmQgcm90YXRpb24gZXZlbiBhdCBzdWJwaXhlbCBzY2FsZXMuIE91ciByZXN1bHRzIHBhdmUgdGhlIHdheSBmb3IgZ2VuZXJhdGl2ZSBtb2RlbHMgYmV0dGVyIHN1aXRlZCBmb3IgdmlkZW8gYW5kIGFuaW1hdGlvbi4iLCwsT3BlbiB3ZWlnaHRzIChub24tY29tbWVyY2lhbCksIlVuaXRlZCBTdGF0ZXMgb2YgQW1lcmljYSxGaW5sYW5kIiwsLCw4LjAsLDIwMjUtMTEtMjggMTE6NTM6NDQrMDA6MDAsLCwsMzIuMCwsIkluZHVzdHJ5LEFjYWRlbWlhIiwsLCwsT3BlbiAobm9uLWNvbW1lcmNpYWwpLCJOVklESUEgU291cmNlIENvZGUgTGljZW5zZQpodHRwczovL2dpdGh1Yi5jb20vTlZsYWJzL3N0eWxlZ2FuMyIsLCwsLCw0ODU0LjQ5MzExMjQ5MjczMyxIYXJkd2FyZSwsLCwsWWVzCkFMSUdOLCJNdWx0aW1vZGFsLFZpc2lvbixMYW5ndWFnZSIsIlJlcHJlc2VudGF0aW9uIGxlYXJuaW5nLEltYWdlIGNsYXNzaWZpY2F0aW9uLEltYWdlIHJlcHJlc2VudGF0aW9uIixHb29nbGUgUmVzZWFyY2gsIkNoYW8gSmlhLCBZaW5mZWkgWWFuZywgWWUgWGlhLCBZaS1UaW5nIENoZW4sIFphcmFuYSBQYXJla2gsIEhpZXUgUGhhbSwgUXVvYyBWLiBMZSwgWXVuaHN1YW4gU3VuZywgWmhlbiBMaSwgVG9tIER1ZXJpZyIsMjAyMS0wNi0xMSxTY2FsaW5nIHVwIHZpc3VhbCBhbmQgdmlzaW9uLWxhbmd1YWdlIHJlcHJlc2VudGF0aW9uIGxlYXJuaW5nIHdpdGggbm9pc3kgdGV4dCBzdXBlcnZpc2lvbixodHRwczovL2FyeGl2Lm9yZy9hYnMvMjEwMi4wNTkxOCw1NDYzLjAsIkhpZ2hseSBjaXRlZCxTT1RBIGltcHJvdmVtZW50IiwiIiJUaGUgYWxpZ25lZCB2aXN1YWwgYW5kIGxhbmd1YWdlIHJlcHJlc2VudGF0aW9ucy4uLiBzZXQgbmV3IHN0YXRlLW9mLXRoZS1hcnQgcmVzdWx0cyBvbiBGbGlja3IzMEsgYW5kIE1TQ09DTyBpbWFnZS10ZXh0IHJldHJpZXZhbCBiZW5jaG1hcmtzIiIiLDgyMDAwMDAwMC4wLCJGcm9tIGF1dGhvciBjb21tdW5pY2F0aW9uCgo0ODBNIChpbWFnZSB0b3dlcikgKyAzNDAgTSAodGV4dCB0b3dlcikiLDIuNTk4NjcwMDAwMDAxZSsyMiwiRnJvbSBhdXRob3IgY29tbXVuaWNhdGlvbgoxNC44MksgVFBVdjMgY29yZS1kYXlzClByZWNpc2lvbjogYmZsb2F0MTYKCkVzdGltYXRpb24KVFBVdjMgYXQgZmxvYXQxNjogMTIzIFRGTE9QUy9jaGlwCgoxMjMqMTBeMTIgVEZMT1BTL2NoaXAgKiAoMSBjaGlwIC8gMiBjb3JlcykgKiAxNDgyMCBUUFUgY29yZS1kYXlzICogODY0MDAgcy9kYXkgKiAzMyUgdXRpbGl6YXRpb24gPSAyLjU5OSoxMF4yMiBGTE9QCmh0dHBzOi8vd3d3LndvbGZyYW1hbHBoYS5jb20vaW5wdXQ/aT0xNDgyMCtkYXlzKyorMTIzK3RlcmFGTE9QUyslMkYrMisqKzAuMzMiLDE4MDAwMDAwMDAsIkRhdGFzZXQgY29udGFpbnMgMS44QiBpbWFnZS10ZXh0IHBhaXJzLCB0aGVuIHNvbWUgZHVwbGljYXRlcyBhcmUgcmVtb3ZlZC4iLDM0Ny4zLDE0ODIwIFRQVSBjb3JlLWhvdXJzIC8gMTAyNCBUUFUgY29yZXMgPSAzNDcuMyBob3VycyxHb29nbGUgVFBVIHYzLFNlbGYtc3VwZXJ2aXNlZCBsZWFybmluZyxDb25maWRlbnQsIlByZS10cmFpbmVkIHJlcHJlc2VudGF0aW9ucyBhcmUgYmVjb21pbmcgY3J1Y2lhbCBmb3IgbWFueSBOTFAgYW5kIHBlcmNlcHRpb24gdGFza3MuIFdoaWxlIHJlcHJlc2VudGF0aW9uIGxlYXJuaW5nIGluIE5MUCBoYXMgdHJhbnNpdGlvbmVkIHRvIHRyYWluaW5nIG9uIHJhdyB0ZXh0IHdpdGhvdXQgaHVtYW4gYW5ub3RhdGlvbnMsIHZpc3VhbCBhbmQgdmlzaW9uLWxhbmd1YWdlIHJlcHJlc2VudGF0aW9ucyBzdGlsbCByZWx5IGhlYXZpbHkgb24gY3VyYXRlZCB0cmFpbmluZyBkYXRhc2V0cyB0aGF0IGFyZSBleHBlbnNpdmUgb3IgcmVxdWlyZSBleHBlcnQga25vd2xlZGdlLiBGb3IgdmlzaW9uIGFwcGxpY2F0aW9ucywgcmVwcmVzZW50YXRpb25zIGFyZSBtb3N0bHkgbGVhcm5lZCB1c2luZyBkYXRhc2V0cyB3aXRoIGV4cGxpY2l0IGNsYXNzIGxhYmVscyBzdWNoIGFzIEltYWdlTmV0IG9yIE9wZW5JbWFnZXMuIEZvciB2aXNpb24tbGFuZ3VhZ2UsIHBvcHVsYXIgZGF0YXNldHMgbGlrZSBDb25jZXB0dWFsIENhcHRpb25zLCBNU0NPQ08sIG9yIENMSVAgYWxsIGludm9sdmUgYSBub24tdHJpdmlhbCBkYXRhIGNvbGxlY3Rpb24gKGFuZCBjbGVhbmluZykgcHJvY2Vzcy4gVGhpcyBjb3N0bHkgY3VyYXRpb24gcHJvY2VzcyBsaW1pdHMgdGhlIHNpemUgb2YgZGF0YXNldHMgYW5kIGhlbmNlIGhpbmRlcnMgdGhlIHNjYWxpbmcgb2YgdHJhaW5lZCBtb2RlbHMuIEluIHRoaXMgcGFwZXIsIHdlIGxldmVyYWdlIGEgbm9pc3kgZGF0YXNldCBvZiBvdmVyIG9uZSBiaWxsaW9uIGltYWdlIGFsdC10ZXh0IHBhaXJzLCBvYnRhaW5lZCB3aXRob3V0IGV4cGVuc2l2ZSBmaWx0ZXJpbmcgb3IgcG9zdC1wcm9jZXNzaW5nIHN0ZXBzIGluIHRoZSBDb25jZXB0dWFsIENhcHRpb25zIGRhdGFzZXQuIEEgc2ltcGxlIGR1YWwtZW5jb2RlciBhcmNoaXRlY3R1cmUgbGVhcm5zIHRvIGFsaWduIHZpc3VhbCBhbmQgbGFuZ3VhZ2UgcmVwcmVzZW50YXRpb25zIG9mIHRoZSBpbWFnZSBhbmQgdGV4dCBwYWlycyB1c2luZyBhIGNvbnRyYXN0aXZlIGxvc3MuIFdlIHNob3cgdGhhdCB0aGUgc2NhbGUgb2Ygb3VyIGNvcnB1cyBjYW4gbWFrZSB1cCBmb3IgaXRzIG5vaXNlIGFuZCBsZWFkcyB0byBzdGF0ZS1vZi10aGUtYXJ0IHJlcHJlc2VudGF0aW9ucyBldmVuIHdpdGggc3VjaCBhIHNpbXBsZSBsZWFybmluZyBzY2hlbWUuIE91ciB2aXN1YWwgcmVwcmVzZW50YXRpb24gYWNoaWV2ZXMgc3Ryb25nIHBlcmZvcm1hbmNlIHdoZW4gdHJhbnNmZXJyZWQgdG8gY2xhc3NpZmljYXRpb24gdGFza3Mgc3VjaCBhcyBJbWFnZU5ldCBhbmQgVlRBQi4gVGhlIGFsaWduZWQgdmlzdWFsIGFuZCBsYW5ndWFnZSByZXByZXNlbnRhdGlvbnMgZW5hYmxlcyB6ZXJvLXNob3QgaW1hZ2UgY2xhc3NpZmljYXRpb24gYW5kIGFsc28gc2V0IG5ldyBzdGF0ZS1vZi10aGUtYXJ0IHJlc3VsdHMgb24gRmxpY2tyMzBLIGFuZCBNU0NPQ08gaW1hZ2UtdGV4dCByZXRyaWV2YWwgYmVuY2htYXJrcywgZXZlbiB3aGVuIGNvbXBhcmVkIHdpdGggbW9yZSBzb3BoaXN0aWNhdGVkIGNyb3NzLWF0dGVudGlvbiBtb2RlbHMuIFRoZSByZXByZXNlbnRhdGlvbnMgYWxzbyBlbmFibGUgY3Jvc3MtbW9kYWxpdHkgc2VhcmNoIHdpdGggY29tcGxleCB0ZXh0IGFuZCB0ZXh0ICsgaW1hZ2UgcXVlcmllcy4iLCwsVW5yZWxlYXNlZCxVbml0ZWQgU3RhdGVzIG9mIEFtZXJpY2EsLCwsNTEyLjAsLDIwMjYtMDUtMjUgMTI6MTQ6MjUrMDA6MDAsLCwsMTYzODQuMCwsSW5kdXN0cnksLCwsMTc3ODE4LjAsVW5yZWxlYXNlZCwsLDMyODUyLjkxNjYwNDM3OTA4LCwsLDQ2NjEzNS4xMzI2MDUwODQxNixIYXJkd2FyZSwsLCwsTm8KRGVub2lzaW5nIERpZmZ1c2lvbiBQcm9iYWJpbGlzdGljIE1vZGVscyAoTFNVTiBCZWRyb29tKSxWaXNpb24sSW1hZ2UgZ2VuZXJhdGlvbixVbml2ZXJzaXR5IG9mIENhbGlmb3JuaWEgKFVDKSBCZXJrZWxleSwiSm9uYXRoYW4gSG8sIEFqYXkgSmFpbiwgUGlldGVyIEFiYmVlbCIsMjAyMS0wNi0xMSxEZW5vaXNpbmcgRGlmZnVzaW9uIFByb2JhYmlsaXN0aWMgTW9kZWxzLGh0dHBzOi8vYXJ4aXYub3JnL2Ficy8yMDA2LjExMjM5LDMwNjQyLjAsIkhpZ2hseSBjaXRlZCxTT1RBIGltcHJvdmVtZW50IiwiTm92ZWwgYXBwcm9hY2ggdG8gaW1hZ2Ugc3ludGhlc2lzIHRoYXQgeWllbGRzIFNPVEEgcmVzdWx0cyBvbiBkYXRhc2V0cyBsaWtlIENJRkFSLTEwCgpBYnN0cmFjdDogCiIiT24gdGhlIHVuY29uZGl0aW9uYWwgQ0lGQVIxMCBkYXRhc2V0LCB3ZSBvYnRhaW4gYW4gSW5jZXB0aW9uIHNjb3JlIG9mIDkuNDYgYW5kIGEgc3RhdGUtb2YtdGhlLWFydCBGSUQgc2NvcmUgb2YgMy4xNy4gIiIiLDI1NjAwMDAwMC4wLCJBcHBlbmRpeCBCOiAKIiIgT3VyIENJRkFSMTAgbW9kZWwgaGFzIDM1LjcgbWlsbGlvbiBwYXJhbWV0ZXJzLCBhbmQgb3VyIExTVU4gYW5kCkNlbGViQS1IUSBtb2RlbHMgaGF2ZSAxMTQgbWlsbGlvbiBwYXJhbWV0ZXJzLiBXZSBhbHNvIHRyYWluZWQgYSBsYXJnZXIgdmFyaWFudCBvZiB0aGUgTFNVTiBCZWRyb29tIG1vZGVsIHdpdGggYXBwcm94aW1hdGVseSAyNTYgbWlsbGlvbiBwYXJhbWV0ZXJzIGJ5IGluY3JlYXNpbmcgZmlsdGVyIGNvdW50LiIiIiw3Ljg0MDEyNTAwMDAwMDAwMWUrMTksIk51bWJlcnMgaW4gQXBwZW5kaXggQgoiIk91ciBDZWxlYkEtSFEvTFNVTiAoMjU2MikgbW9kZWxzIHRyYWluIGF0IDIuMiBzdGVwcyBwZXIgc2Vjb25kIGF0IGJhdGNoIHNpemUgNjQsIFsuLi5dIFRoZSBsYXJnZXIgTFNVTiBCZWRyb29tIG1vZGVsIHdhcyB0cmFpbmVkIGZvciAxLjE1TSBzdGVwcy4iIgoxMC42aCBmb3IgdGhlIENJRkFSIG1vZGVsIChiYXRjaCBzaXplIDEyOCwgMjEgc3RlcC9zKQoyLjIgc3RlcC9zIGZvciB0aGUgTFNVTiBtb2RlbCwgMS4xNU0gc3RlcHMgc28gNzAyLjggaG91cnMKCjEgc3RlcCB0YWtlcyAxLzIuMiA9MC40NTQ1IHNlY29uZHMKMS4xNU0gc3RlcHMgKiAwLjQ1NDUgc2Vjb25kcyA9IDUyMjY3NSBzZWNvbmRzID0gMTQ1IGhvdXJzCgpUaGlzIGlzIGZvciBUUFV2My04J3MsIHdoaWNoIHNlZW1zIHRvIG1lYW4gOCBjb3JlcyAoc3RhbmRhcmQgY2hpcCBpcyAxMjUgdGVyYWZsb3AvcyBmb3IgMiBjb3JlcykgLT4gNCBjaGlwcwpodHRwczovL2Nsb3VkLmdvb2dsZS5jb20vdHB1L2RvY3MvcmVnaW9ucy16b25lcwoKMS4yNUUxNCBGTE9QL3MgKiAoNCBjaGlwcykgKiA1MjI2NzUgc2Vjb25kcyAqIDAuMyA9IDc4NDAxMjUwMDAwMDAwMDEwMDAwIiw1OTYzMjAzMjE1MzYsIiIiV2UgdHJhaW5lZCBvbiBDZWxlYkEtSFEgZm9yIDAuNU0gc3RlcHMsIExTVU4gQmVkcm9vbSBmb3IgMi40TSBzdGVwcywgTFNVTiBDYXQgZm9yIDEuOE0gc3RlcHMsIGFuZCBMU1VOIENodXJjaCBmb3IgMS4yTSBzdGVwcy4iIgoKIiJUaGUgQ2VsZWJBLUhRIGRhdGFzZXQgaXMgYSBoaWdoLXF1YWxpdHkgdmVyc2lvbiBvZiBDZWxlYkEgdGhhdCBjb25zaXN0cyBvZiAzMCwwMDAgaW1hZ2VzIGF0IDEwMjTDlzEwMjQgcmVzb2x1dGlvbi4iIgpodHRwczovL3BhcGVyc3dpdGhjb2RlLmNvbS9kYXRhc2V0L2NlbGViYS1ocQoKTFNVTiBiZWRyb29tIGhhcyAzLDAzMywwNDIgZXhhbXBsZXMuIExTVU4gY2F0IGhhcyAxLDY1NywyNjYgZXhhbXBsZXMuIExTVU4gY2h1cmNoIGhhcyAxMjYsMjI3IGV4YW1wbGVzLgpodHRwczovL3d3dy50ZW5zb3JmbG93Lm9yZy9kYXRhc2V0cy9jYXRhbG9nL2xzdW4KIiwsLEdvb2dsZSBUUFUgdjMsLENvbmZpZGVudCwiV2UgcHJlc2VudCBoaWdoIHF1YWxpdHkgaW1hZ2Ugc3ludGhlc2lzIHJlc3VsdHMgdXNpbmcgZGlmZnVzaW9uIHByb2JhYmlsaXN0aWMgbW9kZWxzLCBhIGNsYXNzIG9mIGxhdGVudCB2YXJpYWJsZSBtb2RlbHMgaW5zcGlyZWQgYnkgY29uc2lkZXJhdGlvbnMgZnJvbSBub25lcXVpbGlicml1bSB0aGVybW9keW5hbWljcy4gT3VyIGJlc3QgcmVzdWx0cyBhcmUgb2J0YWluZWQgYnkgdHJhaW5pbmcgb24gYSB3ZWlnaHRlZCB2YXJpYXRpb25hbCBib3VuZCBkZXNpZ25lZCBhY2NvcmRpbmcgdG8gYSBub3ZlbCBjb25uZWN0aW9uIGJldHdlZW4gZGlmZnVzaW9uIHByb2JhYmlsaXN0aWMgbW9kZWxzIGFuZCBkZW5vaXNpbmcgc2NvcmUgbWF0Y2hpbmcgd2l0aCBMYW5nZXZpbiBkeW5hbWljcywgYW5kIG91ciBtb2RlbHMgbmF0dXJhbGx5IGFkbWl0IGEgcHJvZ3Jlc3NpdmUgbG9zc3kgZGVjb21wcmVzc2lvbiBzY2hlbWUgdGhhdCBjYW4gYmUgaW50ZXJwcmV0ZWQgYXMgYSBnZW5lcmFsaXphdGlvbiBvZiBhdXRvcmVncmVzc2l2ZSBkZWNvZGluZy4gT24gdGhlIHVuY29uZGl0aW9uYWwgQ0lGQVIxMCBkYXRhc2V0LCB3ZSBvYnRhaW4gYW4gSW5jZXB0aW9uIHNjb3JlIG9mIDkuNDYgYW5kIGEgc3RhdGUtb2YtdGhlLWFydCBGSUQgc2NvcmUgb2YgMy4xNy4gT24gMjU2eDI1NiBMU1VOLCB3ZSBvYnRhaW4gc2FtcGxlIHF1YWxpdHkgc2ltaWxhciB0byBQcm9ncmVzc2l2ZUdBTi4gT3VyIGltcGxlbWVudGF0aW9uIGlzIGF2YWlsYWJsZSBhdCB0aGlzIGh0dHBzIFVSTCIsLCxPcGVuIHdlaWdodHMgKHVucmVzdHJpY3RlZCksVW5pdGVkIFN0YXRlcyBvZiBBbWVyaWNhLCwsLCwsMjAyNi0wNS0yNSAxMjoxMzozNyswMDowMCwsLCwsLEFjYWRlbWlhLCwsLCxPcGVuIHNvdXJjZSwiaHR0cHM6Ly9naXRodWIuY29tL2hvam9uYXRoYW5oby9kaWZmdXNpb24KCmV2ZXJ5dGhpbmcgaXMgb3Blbmx5IGF2YWlhYmxlIGJ1dCBubyBsaWNlbnNlIG9yIHRlcm1zIG9mIHVzZSBpbmZvcm1hdGlvbgoKdHJhaW4gY29kZTogaHR0cHM6Ly9naXRodWIuY29tL2hvam9uYXRoYW5oby9kaWZmdXNpb24vYmxvYi9tYXN0ZXIvc2NyaXB0cy9ydW5fbHN1bi5weSAiLCw0MzYuMzA4NDg0NDc1MzYzLCwsLCxIYXJkd2FyZSwsLCwsWWVzCkRlbHRhIFJOTiAoKyBmdWxsIGNvbnRleHQpLExhbmd1YWdlLExhbmd1YWdlIG1vZGVsaW5nLCJJRFNJQSxTVVBTSSxLaW5nIEFiZHVsbGFoIFVuaXZlcnNpdHkgb2YgU2NpZW5jZSBhbmQgVGVjaG5vbG9neSAoS0FVU1QpIiwiS2F6dWtpIElyaWUsIEltYW5vbCBTY2hsYWcsIFLDs2JlcnQgQ3NvcmTDoXMsIErDvHJnZW4gU2NobWlkaHViZXIiLDIwMjEtMDYtMTEsR29pbmcgQmV5b25kIExpbmVhciBUcmFuc2Zvcm1lcnMgd2l0aCBSZWN1cnJlbnQgRmFzdCBXZWlnaHQgUHJvZ3JhbW1lcnMsaHR0cHM6Ly9wcm9jZWVkaW5ncy5uZXVyaXBzLmNjL3BhcGVyLzIwMjEvZmlsZS8zZjllMzc2N2VmM2IxMGEwZGU0YzI1NmQ3ZWY5ODA1ZC1QYXBlci5wZGYsNzcuMCwsLDQ0NjAwMDAwLjAsNDQuNk0sMS4xMDAwMDAwMDAwMDAwMDAxZSsxOCwiNiBGTE9QIC8gdG9rZW4gLyBwYXJhbWV0ZXIgKiA0NDYwMDAwMCBwYXJhbWV0ZXJzICogMTAzMDAwMDAwIHRva2VucyAqIDQwIGVwb2NocyBbYXNzdW1lZCAtPiAiIlNwZWN1bGF0aXZlIiIgY29uZmlkZW5jZV0gPSAxLjEwMjUxMmUrMTggRkxPUCIsMTAzMDAwMDAwLCIiIkFsbCBtb2RlbHMgYXJlIHRyYWluZWQgYW5kIGV2YWx1YXRlZCBvbiB0aGUgc3BhbiBvZiAyNTYgdG9rZW5zIiIiLCwsLCxTcGVjdWxhdGl2ZSwiVHJhbnNmb3JtZXJzIHdpdGggbGluZWFyaXNlZCBhdHRlbnRpb24gKOKAnGxpbmVhciBUcmFuc2Zvcm1lcnPigJ0pIGhhdmUgZGVtb25zdHJhdGVkIHRoZSBwcmFjdGljYWwgc2NhbGFiaWxpdHkgYW5kIGVmZmVjdGl2ZW5lc3Mgb2Ygb3V0ZXIgcHJvZHVjdC1iYXNlZCBGYXN0IFdlaWdodCBQcm9ncmFtbWVycyAoRldQcykgZnJvbSB0aGUg4oCZOTBzLiBIb3dldmVyLCB0aGUgb3JpZ2luYWwgRldQIGZvcm11bGF0aW9uIGlzIG1vcmUgZ2VuZXJhbCB0aGFuIHRoZSBvbmUgb2YgbGluZWFyIFRyYW5zZm9ybWVyczogYSBzbG93IG5ldXJhbCBuZXR3b3JrIChOTikgY29udGludWFsbHkgcmVwcm9ncmFtcyB0aGUgd2VpZ2h0cyBvZiBhIGZhc3QgTk4gd2l0aCBhcmJpdHJhcnkgYXJjaGl0ZWN0dXJlLiBJbiBleGlzdGluZyBsaW5lYXIgVHJhbnNmb3JtZXJzLCBib3RoIE5OcyBhcmUgZmVlZGZvcndhcmQgYW5kIGNvbnNpc3Qgb2YgYSBzaW5nbGUgbGF5ZXIuIEhlcmUgd2UgZXhwbG9yZSBuZXcgdmFyaWF0aW9ucyBieSBhZGRpbmcgcmVjdXJyZW5jZSB0byB0aGUgc2xvdyBhbmQgZmFzdCBuZXRzLiBXZSBldmFsdWF0ZSBvdXIgbm92ZWwgcmVjdXJyZW50IEZXUHMgKFJGV1BzKSBvbiB0d28gc3ludGhldGljIGFsZ29yaXRobWljIHRhc2tzIChjb2RlIGV4ZWN1dGlvbiBhbmQgc2VxdWVudGlhbCBMaXN0T3BzKSwgV2lraXRleHQtMTAzIGxhbmd1YWdlIG1vZGVscywgYW5kIG9uIHRoZSBBdGFyaSAyNjAwIDJEIGdhbWUgZW52aXJvbm1lbnQuIE91ciBtb2RlbHMgZXhoaWJpdCBwcm9wZXJ0aWVzIG9mIFRyYW5zZm9ybWVycyBhbmQgUk5Ocy4gSW4gdGhlIHJlaW5mb3JjZW1lbnQgbGVhcm5pbmcgc2V0dGluZywgd2UgcmVwb3J0IGxhcmdlIGltcHJvdmVtZW50cyBvdmVyIExTVE0gaW4gc2V2ZXJhbCBBdGFyaSBnYW1lcy4gT3VyIGNvZGUgaXMgcHVibGljLjEKIiw0MC4wLERlbHRhIFJOTiAoKyBmdWxsIGNvbnRleHQpLFVucmVsZWFzZWQsIlN3aXR6ZXJsYW5kLFN3aXR6ZXJsYW5kLFNhdWRpIEFyYWJpYSIsLCwsLCwyMDI2LTAyLTExIDE5OjI2OjI3KzAwOjAwLCwsLCwsIkFjYWRlbWlhLEFjYWRlbWlhLEFjYWRlbWlhIiwsLCwsT3BlbiBzb3VyY2UsInRyYWluIGFuZCBldmFsIGNvZGUgZm9yIERlbHRhIFJOTjogaHR0cHM6Ly9naXRodWIuY29tL0lEU0lBL3JlY3VycmVudC1md3AvdHJlZS9tYXN0ZXIvbGFuZ3VhZ2VfbW9kZWxpbmcgCgphcGFjaGUgMiBsaWNlbnNlOiBodHRwczovL2dpdGh1Yi5jb20vSURTSUEvcmVjdXJyZW50LWZ3cC9ibG9iL21hc3Rlci9sYW5ndWFnZV9tb2RlbGluZy9MSUNFTlNFIiwsLCwsLCxPcGVyYXRpb24gY291bnRpbmcsLCwsLE5vCkRlQkVSVGEsTGFuZ3VhZ2UsIkxhbmd1YWdlIG1vZGVsaW5nL2dlbmVyYXRpb24sUXVlc3Rpb24gYW5zd2VyaW5nIixNaWNyb3NvZnQsIlBlbmdjaGVuZyBIZSwgWGlhb2RvbmcgTGl1LCBKaWFuZmVuZyBHYW8sIFdlaXpodSBDaGVuIiwyMDIxLTA2LTEwLERlQkVSVGE6IERlY29kaW5nLWVuaGFuY2VkIEJFUlQgd2l0aCBEaXNlbnRhbmdsZWQgQXR0ZW50aW9uLGh0dHBzOi8vYXJ4aXYub3JnL2Ficy8yMDA2LjAzNjU0LDM3NjQuMCwiSGlnaGx5IGNpdGVkLFNPVEEgaW1wcm92ZW1lbnQiLCIiIkRlQkVSVGEgc2lnbmlmaWNhbnRseSBvdXRwZXJmb3JtcyBhbGwgZXhpc3RpbmcgUExNcyBvZiBzaW1pbGFyIHNpemUgb24gTU5MSSBhbmQgY3JlYXRlcyBhIG5ldyBzdGF0ZSBvZiB0aGUgYXJ0IiIiLDE1MDAwMDAwMDAuMCwiIiIuLi53ZSBzY2FsZSB1cCBEZUJFUlRhIGJ5IHRyYWluaW5nIGEgbGFyZ2VyIHZlcnNpb24gdGhhdCBjb25zaXN0cyBvZiA0OCBUcmFuc2Zvcm0gbGF5ZXJzIHdpdGggMS41IGJpbGxpb24gcGFyYW1ldGVycyIiCgpPdGhlciB2ZXJzaW9ucyBhcmUgc21hbGxlciBhbmQgdXNlIGEgc21hbGxlciBwcmUtdHJhaW5pbmcgZGF0YXNldC4gVGhlc2UgYXJlIGRpc3Rpbmd1aXNoZWQgaW4gdGhlIHBhcGVyIChlLmcuIERlQkVSVGExLjVCIGlzIHRoZSB2ZXJzaW9uIG9mIERlQkVSVGEgd2l0aCAxLjUgYmlsbGlvbiBwYXJhbWV0ZXJzKS4iLDIuNTg4ZSsyMiwiVGFibGUgODogMTYgREdYLTIgbm9kZXMgKHgxNiBWMTAwcyBlYWNoKSBmb3IgMzAgZGF5cwoxNiAqIDE2ICogMS4zZTE0ICogMzAgKiAyNCAqIDM2MDAgKiAwLjMgPSAyLjU4OGUyMiIsMjA4MDAwMDAwMDAsIiIiIERlQkVSVGEgaXMgcHJldHJhaW5lZCBvbiA3OEcgdHJhaW5pbmcgZGF0YSIiCgoxR0IgfiAyMDBNIHdvcmRzIiw3MjAuMCwzMCBkYXlzIChUYWJsZSA4KSxOVklESUEgVjEwMCxTZWxmLXN1cGVydmlzZWQgbGVhcm5pbmcsQ29uZmlkZW50LCJSZWNlbnQgcHJvZ3Jlc3MgaW4gcHJlLXRyYWluZWQgbmV1cmFsIGxhbmd1YWdlIG1vZGVscyBoYXMgc2lnbmlmaWNhbnRseSBpbXByb3ZlZCB0aGUgcGVyZm9ybWFuY2Ugb2YgbWFueSBuYXR1cmFsIGxhbmd1YWdlIHByb2Nlc3NpbmcgKE5MUCkgdGFza3MuIEluIHRoaXMgcGFwZXIgd2UgcHJvcG9zZSBhIG5ldyBtb2RlbCBhcmNoaXRlY3R1cmUgRGVCRVJUYSAoRGVjb2RpbmctZW5oYW5jZWQgQkVSVCB3aXRoIGRpc2VudGFuZ2xlZCBhdHRlbnRpb24pIHRoYXQgaW1wcm92ZXMgdGhlIEJFUlQgYW5kIFJvQkVSVGEgbW9kZWxzIHVzaW5nIHR3byBub3ZlbCB0ZWNobmlxdWVzLiBUaGUgZmlyc3QgaXMgdGhlIGRpc2VudGFuZ2xlZCBhdHRlbnRpb24gbWVjaGFuaXNtLCB3aGVyZSBlYWNoIHdvcmQgaXMgcmVwcmVzZW50ZWQgdXNpbmcgdHdvIHZlY3RvcnMgdGhhdCBlbmNvZGUgaXRzIGNvbnRlbnQgYW5kIHBvc2l0aW9uLCByZXNwZWN0aXZlbHksIGFuZCB0aGUgYXR0ZW50aW9uIHdlaWdodHMgYW1vbmcgd29yZHMgYXJlIGNvbXB1dGVkIHVzaW5nIGRpc2VudGFuZ2xlZCBtYXRyaWNlcyBvbiB0aGVpciBjb250ZW50cyBhbmQgcmVsYXRpdmUgcG9zaXRpb25zLCByZXNwZWN0aXZlbHkuIFNlY29uZCwgYW4gZW5oYW5jZWQgbWFzayBkZWNvZGVyIGlzIHVzZWQgdG8gaW5jb3Jwb3JhdGUgYWJzb2x1dGUgcG9zaXRpb25zIGluIHRoZSBkZWNvZGluZyBsYXllciB0byBwcmVkaWN0IHRoZSBtYXNrZWQgdG9rZW5zIGluIG1vZGVsIHByZS10cmFpbmluZy4gSW4gYWRkaXRpb24sIGEgbmV3IHZpcnR1YWwgYWR2ZXJzYXJpYWwgdHJhaW5pbmcgbWV0aG9kIGlzIHVzZWQgZm9yIGZpbmUtdHVuaW5nIHRvIGltcHJvdmUgbW9kZWxzJyBnZW5lcmFsaXphdGlvbi4gV2Ugc2hvdyB0aGF0IHRoZXNlIHRlY2huaXF1ZXMgc2lnbmlmaWNhbnRseSBpbXByb3ZlIHRoZSBlZmZpY2llbmN5IG9mIG1vZGVsIHByZS10cmFpbmluZyBhbmQgdGhlIHBlcmZvcm1hbmNlIG9mIGJvdGggbmF0dXJhbCBsYW5ndWFnZSB1bmRlcnN0YW5kaW5nIChOTFUpIGFuZCBuYXR1cmFsIGxhbmdhdWdlIGdlbmVyYXRpb24gKE5MRykgZG93bnN0cmVhbSB0YXNrcy4gQ29tcGFyZWQgdG8gUm9CRVJUYS1MYXJnZSwgYSBEZUJFUlRhIG1vZGVsIHRyYWluZWQgb24gaGFsZiBvZiB0aGUgdHJhaW5pbmcg</x:v>
      </x:c>
    </x:row>
    <x:row r="229" ht="18" customHeight="1">
      <x:c r="A229" s="17" t="n">
        <x:v>224</x:v>
      </x:c>
      <x:c r="B229" s="17" t="n">
        <x:v>309</x:v>
      </x:c>
      <x:c r="C229" s="94" t="str">
        <x:v>ZGF0YSBwZXJmb3JtcyBjb25zaXN0ZW50bHkgYmV0dGVyIG9uIGEgd2lkZSByYW5nZSBvZiBOTFAgdGFza3MsIGFjaGlldmluZyBpbXByb3ZlbWVudHMgb24gTU5MSSBieSArMC45JSAoOTAuMiUgdnMuIDkxLjElKSwgb24gU1F1QUQgdjIuMCBieSArMi4zJSAoODguNCUgdnMuIDkwLjclKSBhbmQgUkFDRSBieSArMy42JSAoODMuMiUgdnMuIDg2LjglKS4gTm90YWJseSwgd2Ugc2NhbGUgdXAgRGVCRVJUYSBieSB0cmFpbmluZyBhIGxhcmdlciB2ZXJzaW9uIHRoYXQgY29uc2lzdHMgb2YgNDggVHJhbnNmb3JtIGxheWVycyB3aXRoIDEuNSBiaWxsaW9uIHBhcmFtZXRlcnMuIFRoZSBzaWduaWZpY2FudCBwZXJmb3JtYW5jZSBib29zdCBtYWtlcyB0aGUgc2luZ2xlIERlQkVSVGEgbW9kZWwgc3VycGFzcyB0aGUgaHVtYW4gcGVyZm9ybWFuY2Ugb24gdGhlIFN1cGVyR0xVRSBiZW5jaG1hcmsgKFdhbmcgZXQgYWwuLCAyMDE5YSkgZm9yIHRoZSBmaXJzdCB0aW1lIGluIHRlcm1zIG9mIG1hY3JvLWF2ZXJhZ2Ugc2NvcmUgKDg5LjkgdmVyc3VzIDg5LjgpLCBhbmQgdGhlIGVuc2VtYmxlIERlQkVSVGEgbW9kZWwgc2l0cyBhdG9wIHRoZSBTdXBlckdMVUUgbGVhZGVyYm9hcmQgYXMgb2YgSmFudWFyeSA2LCAyMDIxLCBvdXQgcGVyZm9ybWluZyB0aGUgaHVtYW4gYmFzZWxpbmUgYnkgYSBkZWNlbnQgbWFyZ2luICg5MC4zIHZlcnN1cyA4OS44KS4iLDQ5LjIsLE9wZW4gd2VpZ2h0cyAodW5yZXN0cmljdGVkKSxVbml0ZWQgU3RhdGVzIG9mIEFtZXJpY2EsLCwsMjU2LjAsLDIwMjYtMDUtMjUgMTI6MTM6MzkrMDA6MDAsLCwsLCxJbmR1c3RyeSwsLCwsT3BlbiBzb3VyY2UsIk1JVAoKaHR0cHM6Ly9naXRodWIuY29tL21pY3Jvc29mdC9EZUJFUlRhCgpwcmV0cmFpbiBjb2RlOiBodHRwczovL2dpdGh1Yi5jb20vbWljcm9zb2Z0L0RlQkVSVGEvdHJlZS9tYXN0ZXIvZXhwZXJpbWVudHMvbGFuZ3VhZ2VfbW9kZWwgIiwsNjY4Mi4yMjg5OTg2NzE2LCxGUDE2LCwxNTUzODEuODM3NzUyMzMzODQsSGFyZHdhcmUsLCwsLFllcwpDb0F0TmV0LFZpc2lvbixJbWFnZSBjbGFzc2lmaWNhdGlvbiwiR29vZ2xlLEdvb2dsZSBSZXNlYXJjaCxHb29nbGUgQnJhaW4iLCJaaWhhbmcgRGFpLCBIYW54aWFvIExpdSwgUXVvYyBWLiBMZSwgTWluZ3hpbmcgVGFuIiwyMDIxLTA2LTA5LCJDb0F0TmV0OiBNYXJyeWluZyBDb252b2x1dGlvbiBhbmQgQXR0ZW50aW9uCmZvciBBbGwgRGF0YSBTaXplcyIsaHR0cHM6Ly9hcnhpdi5vcmcvYWJzLzIxMDYuMDQ4MDN2MiwxNTg5LjAsU09UQSBpbXByb3ZlbWVudCwiIiJOb3RhYmx5LCB3aGVuIHdlIGZ1cnRoZXIgc2NhbGUgdXAgQ29BdE5ldCB3aXRoIEpGVC0zQiwgaXQgYWNoaWV2ZXMgOTAuODglIHRvcC0xIGFjY3VyYWN5IG9uIEltYWdlTmV0LCBlc3RhYmxpc2hpbmcgYSBuZXcgc3RhdGUtb2YtdGhlLWFydCByZXN1bHQuIiIiLDI0NDAwMDAwMDAuMCwsNC4yN2UrMjIsIjIwLjFLIFRQVS12MyBjb3JlLWRheXMKClRQVXMgaGF2ZSB0d28gY29yZXMgcGVyIGNoaXAsIGFuZCBhIGNoaXAgaXMgMTIzIHRlcmFmbG9wL3MgCmh0dHBzOi8vY2xvdWQuZ29vZ2xlLmNvbS90cHUvZG9jcy9zeXN0ZW0tYXJjaGl0ZWN0dXJlLXRwdS12bSN0cHVfdjMKCjEyMyB0ZXJhZmxvcC9zICogMjAxMDAvMiAqIDI0ICogMzYwMCAqIDAuNCAodXRpbGl6YXRpb24gYXNzdW1wdGlvbiBmb3Igbm9uLWxhbmd1YWdlIG1vZGVscykgPSA0LjI3ZTIyIiw4ODc3OTAwMDAwMDAwMCwiVXNlZCBKRlQtM0IgKDMgYmlsbGlvbiBpbWFnZXMpLCBidXQgbm90IHN0YXRlZCBmb3IgaG93IG1hbnkgZXBvY2hzLiAKCkJhc2VkIG9uIEdQVSB0aW1lLCB0cmFpbmluZyB0b29rIDQuMjdlKzIyIEZMT1BzLiBUYWJsZSA1IGluZGljYXRlcyAyLjU4NmUxMiBGTE9QcyBwZXIgaW1hZ2UuIFNpbmNlIHRyYWluaW5nIGlzIHJvdWdobHkgM3ggdGhlIEZMT1AgY29zdCBvZiBpbmZlcmVuY2UsIGltcGxpZXMgaW5mZXJlbmNlIG9uIGZ1bGwgdHJhaW5pbmcgc2V0IHRvb2sgMS40MmUyMiBGTE9QClRoZW4gIyBpbWFnZXMgdHJhaW5lZCBvdmVyIGlzIGFyb3VuZCAxLjQyZTIyIC8gMi41ODZlMTIgPSA1LDQ5MSwxMDUsOTU1CgpTbyBwcm9iYWJseSB+MS44MyBlcG9jaHMgb24gM0IgaW1hZ2VzIiwsLEdvb2dsZSBUUFUgdjMsLENvbmZpZGVudCwiVHJhbnNmb3JtZXJzIGhhdmUgYXR0cmFjdGVkIGluY3JlYXNpbmcgaW50ZXJlc3RzIGluIGNvbXB1dGVyIHZpc2lvbiwgYnV0IHRoZXkgc3RpbGwgZmFsbCBiZWhpbmQgc3RhdGUtb2YtdGhlLWFydCBjb252b2x1dGlvbmFsIG5ldHdvcmtzLiBJbiB0aGlzIHdvcmssIHdlIHNob3cgdGhhdCB3aGlsZSBUcmFuc2Zvcm1lcnMgdGVuZCB0byBoYXZlIGxhcmdlciBtb2RlbCBjYXBhY2l0eSwgdGhlaXIgZ2VuZXJhbGl6YXRpb24gY2FuIGJlIHdvcnNlIHRoYW4gY29udm9sdXRpb25hbCBuZXR3b3JrcyBkdWUgdG8gdGhlIGxhY2sgb2YgdGhlIHJpZ2h0IGluZHVjdGl2ZSBiaWFzLiBUbyBlZmZlY3RpdmVseSBjb21iaW5lIHRoZSBzdHJlbmd0aHMgZnJvbSBib3RoIGFyY2hpdGVjdHVyZXMsIHdlIHByZXNlbnQgQ29BdE5ldHMgKHByb25vdW5jZWQg4oCcY29hdOKAnSBuZXRzKSwgYSBmYW1pbHkgb2YgaHlicmlkIG1vZGVscyBidWlsdCBmcm9tIHR3byBrZXkgaW5zaWdodHM6ICgxKSBkZXB0aHdpc2UgQ29udm9sdXRpb24gYW5kIHNlbGYtQXR0ZW50aW9uIGNhbiBiZSBuYXR1cmFsbHkgdW5pZmllZCB2aWEgc2ltcGxlIHJlbGF0aXZlIGF0dGVudGlvbjsgKDIpIHZlcnRpY2FsbHkgc3RhY2tpbmcgY29udm9sdXRpb24gbGF5ZXJzIGFuZCBhdHRlbnRpb24gbGF5ZXJzIGluIGEgcHJpbmNpcGxlZCB3YXkgaXMgc3VycHJpc2luZ2x5IGVmZmVjdGl2ZSBpbiBpbXByb3ZpbmcgZ2VuZXJhbGl6YXRpb24sIGNhcGFjaXR5IGFuZCBlZmZpY2llbmN5LiBFeHBlcmltZW50cyBzaG93IHRoYXQgb3VyIENvQXROZXRzIGFjaGlldmUgc3RhdGUtb2YtdGhlLWFydCBwZXJmb3JtYW5jZSB1bmRlciBkaWZmZXJlbnQgcmVzb3VyY2UgY29uc3RyYWludHMgYWNyb3NzIHZhcmlvdXMgZGF0YXNldHM6IFdpdGhvdXQgZXh0cmEgZGF0YSwgQ29BdE5ldCBhY2hpZXZlcyA4Ni4wJSBJbWFnZU5ldCB0b3AtMSBhY2N1cmFjeTsgV2hlbiBwcmUtdHJhaW5lZCB3aXRoIDEzTSBpbWFnZXMgZnJvbSBJbWFnZU5ldC0yMUssIG91ciBDb0F0TmV0IGFjaGlldmVzIDg4LjU2JSB0b3AtMSBhY2N1cmFjeSwgbWF0Y2hpbmcgVmlULWh1Z2UgcHJlLXRyYWluZWQgd2l0aCAzMDBNIGltYWdlcyBmcm9tIEpGVC0zMDBNIHdoaWxlIHVzaW5nIDIzeCBsZXNzIGRhdGE7IE5vdGFibHksIHdoZW4gd2UgZnVydGhlciBzY2FsZSB1cCBDb0F0TmV0IHdpdGggSkZULTNCLCBpdCBhY2hpZXZlcyA5MC44OCUgdG9wLTEgYWNjdXJhY3kgb24gSW1hZ2VOZXQsIGVzdGFibGlzaGluZyBhIG5ldyBzdGF0ZS1vZi10aGUtYXJ0IHJlc3VsdC4iLDEuODMsLFVucmVsZWFzZWQsIlVuaXRlZCBTdGF0ZXMgb2YgQW1lcmljYSxVbml0ZWQgU3RhdGVzIG9mIEFtZXJpY2EsVW5pdGVkIFN0YXRlcyBvZiBBbWVyaWNhIiwsLCwsLDIwMjYtMDUtMjUgMTI6MTM6MzgrMDA6MDAsLCwsLCwiSW5kdXN0cnksSW5kdXN0cnksSW5kdXN0cnkiLCwsLDEwMDUwLjAsVW5yZWxlYXNlZCwsLDE4ODcuMTYzNTkyNTYxMDk1MSwsLCwsSGFyZHdhcmUsLCwsLE5vCkVNRFIsTGFuZ3VhZ2UsUXVlc3Rpb24gYW5zd2VyaW5nLCJNaWxhIC0gUXVlYmVjIEFJIChvcmlnaW5hbGx5IE1vbnRyZWFsIEluc3RpdHV0ZSBmb3IgTGVhcm5pbmcgQWxnb3JpdGhtcyksTWNHaWxsIFVuaXZlcnNpdHksRGVlcE1pbmQiLCJEZXZlbmRyYSBTaW5naCBTYWNoYW4sIFNpdmEgUmVkZHksIFdpbGxpYW0gSGFtaWx0b24sIENocmlzIER5ZXIsIERhbmkgWW9nYXRhbWEiLDIwMjEtMDYtMDksRW5kLXRvLUVuZCBUcmFpbmluZyBvZiBNdWx0aS1Eb2N1bWVudCBSZWFkZXIgYW5kIFJldHJpZXZlciBmb3IgT3Blbi1Eb21haW4gUXVlc3Rpb24gQW5zd2VyaW5nLGh0dHBzOi8vYXJ4aXYub3JnL2Ficy8yMTA2LjA1MzQ2djIsMTkxLjAsU09UQSBpbXByb3ZlbWVudCwiIiJFeHBlcmltZW50cyBvbiB0aHJlZSBiZW5jaG1hcmsgZGF0YXNldHMgZGVtb25zdHJhdGUgdGhhdCBvdXIgcHJvcG9zZWQgbWV0aG9kIG91dHBlcmZvcm1zIGFsbCBleGlzdGluZyBhcHByb2FjaGVzIG9mIGNvbXBhcmFibGUgc2l6ZSBieSAyLTMlIGFic29sdXRlIGV4YWN0IG1hdGNoIHBvaW50cywgYWNoaWV2aW5nIG5ldyBzdGF0ZS1vZi10aGUtYXJ0IHJlc3VsdHMuIiIiLDQ0MDAwMDAwMC4wLFRhYmxlIDIsMS45MWUrMjEsIiIiV2UgcnVuIGFsbCBvZiBvdXIgZXhwZXJpbWVudHMgb24gYSBtYWNoaW5lIHdpdGggOTYgQ1BVcywgMS4zVEIgcGh5c2ljYWwgbWVtb3J5LCBhbmQgMTYgQTEwMCBHUFVzLiBXZSB1c2UgUHlUb3JjaCAoUGFzemtlIGV0IGFsLiwgMjAxOSkgdG8gaW1wbGVtZW50IG91ciBwcm9wb3NlZCBtb2RlbC4gV2l0aCB0aGlzIGhhcmR3YXJlIHNldHVwLCBvdXIgZXhwZXJpbWVudHMgb24gTlEgYW5kIFRyaXZpYVFBIHRvb2sgYXBwcm94aW1hdGVseSAyNSBob3VycyB0byBjb21wbGV0ZSwgd2hpbGUgZXhwZXJpbWVudHMgb24gV2ViUSB0b29rIHJvdWdobHkgOCBob3VycyB0byBjb21wbGV0ZS4gQmVmb3JlIHN1cGVydmlzZWQgdHJhaW5pbmcsIHdlIGFsc28gcGVyZm9ybSBhIG9uZS10aW1lIHVuc3VwZXJ2aXNlZCBNU1MgcHJlLXRyYWluaW5nIGZvciA4MiwwMDAgc3RlcHMgdGhhdCB0b29rIHJvdWdobHkgMSB3ZWVrLiIiCgoxIHdlZWsgKyAyNSBob3VycyAqIDE2IEExMDBzCj0gfjE5MyAqIDE2IEExMDAtaG91cnMKPSAxOTMgKiAxNiAqIDM2MDAgKiAzMTIgdHJpbGxpb24gKiAwLjMgPSAxLjA0ZTIxCgpBZGRpdGlvbmFsbHksIHRoZSBtb2RlbCB1c2VzIEJFUlQsIElDVCwgYW5kIFQ1IG1vZGVscy4gVGhlc2UgcmVxdWlyZWQ6Ci0gQkVSVDogNiAqIDExME0gcGFyYW1ldGVycyAqICgxTSAqIDI1NiAqIDI1NikgaW5wdXRzID0gNC4zM2UxOSBGTE9QCi0gSUNUOiA2ICogMjIwTSBwYXJhbWV0ZXJzICogKDEwMGsgKiA0MDk2ICogMjU2KSBpbnB1dHMgPSAxLjM4ZTIwIEZMT1AKLSBUNTogNiAqIDIyME0gcGFyYW1ldGVycyAqICgxTSAqIDIwNDggKiAyNTYpIGlucHV0cyA9IDYuOTJlMjAgRkxPUAoKVG90YWw6IDEuMDRlMjEgKyA0LjMzZTE5ICsgMS4zOGUyMCArIDYuOTJlMjAgPSAxLjkxZTIxIiwxNzE2MDAwMDAwMDAsIkF0IHRoZSB0aW1lIG9mIHB1YmxpY2F0aW9uIHRoZXJlIHdlcmUgYWJvdXQgNEIgd29yZHMgKDUuM0IgdG9rZW5zKSBvbiBFbmdsaXNoIFdpa2lwZWRpYTogaHR0cHM6Ly9lbi53aWtpcGVkaWEub3JnL3dpa2kvV2lraXBlZGlhOlNpemVfb2ZfV2lraXBlZGlhI1llYXJseV9zdGF0aXN0aWNzCkJvb2tDb3JwdXMgaGFzIGFib3V0IDFCIHdvcmRzICgxLjNCIHRva2VucyksIEM0IGhhcyBhYm91dCAxNTZCIHRva2VucywgYW5kIE9wZW5XZWJUZXh0IGhhcyBhYm91dCA5QiB0b2tlbnMuCgpGcm9tIFRhYmxlIDYsIGl0IGxvb2tzIGxpa2UgYWxsIGRhdGFzZXRzIHdlcmUgdHJhaW5lZCBvbiBmb3Igb3ZlciBvbmUgZXBvY2guCgpCRVJUOiAxTSBzdGVwcywgYmF0Y2hlcyBvZiAyNTYsIHNlcXVlbmNlIGxlbmd0aCAyNTYgPSA2NS41QiB0b2tlbnMgdnMgNi42QiBpbiBXaWtpcGVkaWEgKyBCb29rQ29ycHVzCklDVDogMTAwayBzdGVwcywgYmF0Y2hlcyBvZiA0MDk2LCBzZXF1ZW5jZSBsZW5ndGggMjU2ID0gMTA0LjlCIHRva2VucyB2cyA1LjNCIGluIFdpa2lwZWRpYQpUNTogMU0gc3RlcHMsIGJhdGNoZXMgb2YgMjA0OCwgc2VxdWVuY2UgbGVuZ3RoIDI1NiA9IDUyNC4zQiB0b2tlbnMgdnMgMTcwLjNCIHRva2VucyBpbiBDNCArIFdpa2lwZWRpYSArIE9wZW5XZWJUZXh0CgpUb3RhbCB0b2tlbnM6IDE3MS42IGJpbGxpb24KClNvbWUgdG9rZW5zIHdlcmUgcHJvYmFibHkgc2VlbiBtb3JlIHRpbWVzIHRoYW4gb3RoZXJzLCBidXQgb3ZlcmFsbCB0aGlzIGNvcnJlc3BvbmRzIHRvIDQuMDUgZXBvY2hzIG9uIHRoZSBwcmUtdHJhaW5pbmcgZGF0YS4gIiwzNTUuMCwiIiJXZSBydW4gYWxsIG9mIG91ciBleHBlcmltZW50cyBvbiBhIG1hY2hpbmUgd2l0aCA5NiBDUFVzLCAxLjNUQiBwaHlzaWNhbCBtZW1vcnksIGFuZCAxNiBBMTAwIEdQVXMgWy4uLl0gb3VyIGV4cGVyaW1lbnRzIG9uIE5RIGFuZCBUcml2aWFRQSB0b29rIGFwcHJveGltYXRlbHkgMjUgaG91cnMgdG8gY29tcGxldGUsIHdoaWxlIGV4cGVyaW1lbnRzIG9uIFdlYlEgdG9vayByb3VnaGx5IDggaG91cnMgdG8gY29tcGxldGUuIEJlZm9yZSBzdXBlcnZpc2VkIHRyYWluaW5nLCB3ZSBhbHNvIHBlcmZvcm0gYSBvbmUtdGltZSB1bnN1cGVydmlzZWQgTVNTIHByZS10cmFpbmluZyBmb3IgODIsMDAwIHN0ZXBzIHRoYXQgdG9vayByb3VnaGx5IDEgd2VlayIiCgpBZGRpdGlvbmFsbHksIHRoZXkgcHJlLXRyYWluZWQgQkVSVCwgSUNULCBhbmQgVDUgbW9kZWxzLCB3aGljaCB0b29rIGEgY29tYmluZWQgOC43MzNlMjAgRkxPUHMuIE9uIDE2IEExMDBzIGF0IDAuMyB1dGlsaXphdGlvbiwgdGhhdCB3b3VsZCBoYXZlIHRha2VuIGFwcHJveGltYXRlbHkgMTYyIGhvdXJzLgoKU28gdG90YWwgdGltZSBmb3IgdGhlIGxhcmdlc3QgZXhwZXJpbWVudCAoTlEgb3IgVHJpdmlhUUEpIGlzIGFyb3VuZDoKMjUgKyAxNjggKyAxNjIgPSAzNTUiLE5WSURJQSBBMTAwLCxDb25maWRlbnQsIldlIHByZXNlbnQgYW4gZW5kLXRvLWVuZCBkaWZmZXJlbnRpYWJsZSB0cmFpbmluZyBtZXRob2QgZm9yIHJldHJpZXZhbC1hdWdtZW50ZWQgb3Blbi1kb21haW4gcXVlc3Rpb24gYW5zd2VyaW5nIHN5c3RlbXMgdGhhdCBjb21iaW5lIGluZm9ybWF0aW9uIGZyb20gbXVsdGlwbGUgcmV0cmlldmVkIGRvY3VtZW50cyB3aGVuIGdlbmVyYXRpbmcgYW5zd2Vycy4gV2UgbW9kZWwgcmV0cmlldmFsIGRlY2lzaW9ucyBhcyBsYXRlbnQgdmFyaWFibGVzIG92ZXIgc2V0cyBvZiByZWxldmFudCBkb2N1bWVudHMuIFNpbmNlIG1hcmdpbmFsaXppbmcgb3ZlciBzZXRzIG9mIHJldHJpZXZlZCBkb2N1bWVudHMgaXMgY29tcHV0YXRpb25hbGx5IGhhcmQsIHdlIGFwcHJveGltYXRlIHRoaXMgdXNpbmcgYW4gZXhwZWN0YXRpb24tbWF4aW1pemF0aW9uIGFsZ29yaXRobS4gV2UgaXRlcmF0aXZlbHkgZXN0aW1hdGUgdGhlIHZhbHVlIG9mIG91ciBsYXRlbnQgdmFyaWFibGUgKHRoZSBzZXQgb2YgcmVsZXZhbnQgZG9jdW1lbnRzIGZvciBhIGdpdmVuIHF1ZXN0aW9uKSBhbmQgdGhlbiB1c2UgdGhpcyBlc3RpbWF0ZSB0byB1cGRhdGUgdGhlIHJldHJpZXZlciBhbmQgcmVhZGVyIHBhcmFtZXRlcnMuIFdlIGh5cG90aGVzaXplIHRoYXQgc3VjaCBlbmQtdG8tZW5kIHRyYWluaW5nIGFsbG93cyB0cmFpbmluZyBzaWduYWxzIHRvIGZsb3cgdG8gdGhlIHJlYWRlciBhbmQgdGhlbiB0byB0aGUgcmV0cmlldmVyIGJldHRlciB0aGFuIHN0YWdlZC13aXNlIHRyYWluaW5nLiBUaGlzIHJlc3VsdHMgaW4gYSByZXRyaWV2ZXIgdGhhdCBpcyBhYmxlIHRvIHNlbGVjdCBtb3JlIHJlbGV2YW50IGRvY3VtZW50cyBmb3IgYSBxdWVzdGlvbiBhbmQgYSByZWFkZXIgdGhhdCBpcyB0cmFpbmVkIG9uIG1vcmUgYWNjdXJhdGUgZG9jdW1lbnRzIHRvIGdlbmVyYXRlIGFuIGFuc3dlci4gRXhwZXJpbWVudHMgb24gdGhyZWUgYmVuY2htYXJrIGRhdGFzZXRzIGRlbW9uc3RyYXRlIHRoYXQgb3VyIHByb3Bvc2VkIG1ldGhvZCBvdXRwZXJmb3JtcyBhbGwgZXhpc3RpbmcgYXBwcm9hY2hlcyBvZiBjb21wYXJhYmxlIHNpemUgYnkgMi0zJSBhYnNvbHV0ZSBleGFjdCBtYXRjaCBwb2ludHMsIGFjaGlldmluZyBuZXcgc3RhdGUtb2YtdGhlLWFydCByZXN1bHRzLiBPdXIgcmVzdWx0cyBhbHNvIGRlbW9uc3RyYXRlIHRoZSBmZWFzaWJpbGl0eSBvZiBsZWFybmluZyB0byByZXRyaWV2ZSB0byBpbXByb3ZlIGFuc3dlciBnZW5lcmF0aW9uIHdpdGhvdXQgZXhwbGljaXQgc3VwZXJ2aXNpb24gb2YgcmV0cmlldmFsIGRlY2lzaW9ucy4iLDQuMDUsLE9wZW4gd2VpZ2h0cyAodW5yZXN0cmljdGVkKSwiQ2FuYWRhLENhbmFkYSxVbml0ZWQgS2luZ2RvbSBvZiBHcmVhdCBCcml0YWluIGFuZCBOb3J0aGVybiBJcmVsYW5kIiwsLCwsLDIwMjYtMDUtMjUgMTI6MTM6MzkrMDA6MDAsLCwsLCwiQWNhZGVtaWEsQWNhZGVtaWEsSW5kdXN0cnkiLCwsLCxPcGVuIHNvdXJjZSwiaHR0cHM6Ly9naXRodWIuY29tL0RldlNpbmdoU2FjaGFuL2VtZHIyCgp0cmFpbmluZyBzY3JpcHRzOiBodHRwczovL2dpdGh1Yi5jb20vRGV2U2luZ2hTYWNoYW4vZW1kcjIvdHJlZS9tYWluL2V4YW1wbGVzICIsLDI3NzMuMzEyNDMwNzgxNjczNCwsRlAxNiwsLCJIYXJkd2FyZSxPcGVyYXRpb24gY291bnRpbmciLCwsLCxZZXMKVmlULUcvMTQsVmlzaW9uLEltYWdlIGNsYXNzaWZpY2F0aW9uLCJHb29nbGUgQnJhaW4sR29vZ2xlIFJlc2VhcmNoIiwiWCBaaGFpLCBBIEtvbGVzbmlrb3YsIE4gSG91bHNieSwgTCBCZXllciIsMjAyMS0wNi0wOCxTY2FsaW5nIFZpc2lvbiBUcmFuc2Zvcm1lcnMsaHR0cHM6Ly9hcnhpdi5vcmcvYWJzLzIxMDYuMDQ1NjAsMTM5My4wLFNPVEEgaW1wcm92ZW1lbnQsIiIid2Ugc3VjY2Vzc2Z1bGx5IHRyYWluIGEgVmlUIG1vZGVsIHdpdGggdHdvIGJpbGxpb24gcGFyYW1ldGVycywgd2hpY2ggYXR0YWlucyBhIG5ldyBzdGF0ZS1vZi10aGUtYXJ0IG9uIEltYWdlTmV0IG9mIDkwLjQ1JSB0b3AtMSBhY2N1cmFjeSIiIiwxODQzMDAwMDAwLjAsVGFibGUgMiBvZiBwYXBlciw1Ljg1ZSsyMiwiRGlnaXRpemluZyBGaWd1cmUgOSBpbmRpY2F0ZXMgdHJhaW5pbmcgdXNlZCAyNywyMDAgVFBVdjMgY29yZS1kYXlzLiBUUFV2MyBpcyAxMjMgdGVyYWZsb3AvcyBwZXIgY2hpcCwgMiBjb3JlcyBwZXIgY2hpcC4KCjEuMjNlMTQgKiAoMS8yKSAqIDI3LDIwMCAqIDI0ICogMzYwMCAqIDAuNCA9IDUuNzhlMjIKCkFsdGVybmF0aXZlbHksIFRhYmxlIDIgaW5kaWNhdGVzIDk2NS4zZTkgRkxPUHMgcGVyIGZvcndhcmQgcGFzcyBvbiBhIDIyNF4yIGltYWdlLiBUYWJsZSA0IGluZGljYXRlcyA1IG1pbGxpb24gc3RlcHMgYXQgYSAobm9ybWFsaXplZCkgYmF0Y2ggc2l6ZSBvZiA0MDk2LCBhbmQgdG90YWwgZmxvcHMgaW5jbHVkaW5nIGJhY2t3YXJkIHBhc3Mgd291bGQgYmUgM3ggdGhlIEZMT1BzIGZyb20gZm9yd2FyZCBwYXNzZXMgYWxvbmUsIHNvIHdlIGdldDoKNDA5NiAqIDVlNiAqIDk2NS4zZTkgKiAzID0gNS45M2UyMgoKKE5vdGUgdGhhdCBhY3R1YWwgYmF0Y2ggc2l6ZSBhcHBlYXJzIHRvIGhhdmUgYmVlbiAzMiw3NjgpCgpHZW9tZXRyaWMgbWVhbjogc3FydCg1Ljc4ZTIyKjUuOTNlMjIpID0gNS44NWUyMgoKSG93ZXZlciBub3RlIHRoYXQgdGhpcyBsZWFkZXJib2FyZCBjbGFpbXMgVmlULUcvMTQgdG9vayAzNCBQRi1kYXlzLCBvciAyLjk0ZTIxIEZMT1BzOiBodHRwczovL3dlYi5hcmNoaXZlLm9yZy93ZWIvMjAyMTEyMTgxODU3NTUvaHR0cHM6Ly9sYWlyLmxpZ2h0b24uYWkvYWtyb25vbWljb24vIiwzMDAwMDAwMDAwLCIiIkZvciB0aGlzIHN0dWR5LCB3ZSB1c2UgdGhlIHByb3ByaWV0YXJ5IEpGVC0zQiBkYXRhc2V0LCBhIGxhcmdlciB2ZXJzaW9uIG9mIHRoZSBKRlQtMzAwTSBkYXRhc2V0IHVzZWQgaW4gbWFueSBwcmV2aW91cyB3b3JrcyBvbiBsYXJnZS1zY2FsZSBjb21wdXRlciB2aXNpb24gbW9kZWxzIFszMSwgMTgsIDExXS4gVGhpcyBkYXRhc2V0IGNvbnNpc3RzIG9mIG5lYXJseSAzIGJpbGxpb24gaW1hZ2VzLCBhbm5vdGF0ZWQgd2l0aCBhIGNsYXNzLWhpZXJhcmNoeSBvZiBhcm91bmQgMzBrIGxhYmVscyB2aWEgYSBzZW1pLWF1dG9tYXRpYwpwaXBlbGluZSIiCgpFcG9jaHM6IDVNIHN0ZXBzIChUYWJsZSAxMSkgKiAzMjc2OCAoYmF0Y2ggc2l6ZSkgLyAzQiA9IDU0LjYgZXBvY2hzIiwsLEdvb2dsZSBUUFUgdjMsU2VsZi1zdXBlcnZpc2VkIGxlYXJuaW5nLENvbmZpZGVudCwiQXR0ZW50aW9uLWJhc2VkIG5ldXJhbCBuZXR3b3JrcyBzdWNoIGFzIHRoZSBWaXNpb24gVHJhbnNmb3JtZXIgKFZpVCkgaGF2ZSByZWNlbnRseSBhdHRhaW5lZCBzdGF0ZS1vZi10aGUtYXJ0IHJlc3VsdHMgb24gbWFueSBjb21wdXRlciB2aXNpb24gYmVuY2htYXJrcy4gU2NhbGUgaXMgYSBwcmltYXJ5IGluZ3JlZGllbnQgaW4gYXR0YWluaW5nIGV4Y2VsbGVudCByZXN1bHRzLCB0aGVyZWZvcmUsIHVuZGVyc3RhbmRpbmcgYSBtb2RlbCdzIHNjYWxpbmcgcHJvcGVydGllcyBpcyBhIGtleSB0byBkZXNpZ25pbmcgZnV0dXJlIGdlbmVyYXRpb25zIGVmZmVjdGl2ZWx5LiBXaGlsZSB0aGUgbGF3cyBmb3Igc2NhbGluZyBUcmFuc2Zvcm1lciBsYW5ndWFnZSBtb2RlbHMgaGF2ZSBiZWVuIHN0dWRpZWQsIGl0IGlzIHVua25vd24gaG93IFZpc2lvbiBUcmFuc2Zvcm1lcnMgc2NhbGUuIFRvIGFkZHJlc3MgdGhpcywgd2Ugc2NhbGUgVmlUIG1vZGVscyBhbmQgZGF0YSwgYm90aCB1cCBhbmQgZG93biwgYW5kIGNoYXJhY3Rlcml6ZSB0aGUgcmVsYXRpb25zaGlwcyBiZXR3ZWVuIGVycm9yIHJhdGUsIGRhdGEsIGFuZCBjb21wdXRlLiBBbG9uZyB0aGUgd2F5LCB3ZSByZWZpbmUgdGhlIGFyY2hpdGVjdHVyZSBhbmQgdHJhaW5pbmcgb2YgVmlULCByZWR1Y2luZyBtZW1vcnkgY29uc3VtcHRpb24gYW5kIGluY3JlYXNpbmcgYWNjdXJhY3kgb2YgdGhlIHJlc3VsdGluZyBtb2RlbHMuIEFzIGEgcmVzdWx0LCB3ZSBzdWNjZXNzZnVsbHkgdHJhaW4gYSBWaVQgbW9kZWwgd2l0aCB0d28gYmlsbGlvbiBwYXJhbWV0ZXJzLCB3aGljaCBhdHRhaW5zIGEgbmV3IHN0YXRlLW9mLXRoZS1hcnQgb24gSW1hZ2VOZXQgb2YgOTAuNDUlIHRvcC0xIGFjY3VyYWN5LiBUaGUgbW9kZWwgYWxzbyBwZXJmb3JtcyB3ZWxsIGZvciBmZXctc2hvdCB0cmFuc2ZlciwgZm9yIGV4YW1wbGUsIHJlYWNoaW5nIDg0Ljg2JSB0b3AtMSBhY2N1cmFjeSBvbiBJbWFnZU5ldCB3aXRoIG9ubHkgMTAgZXhhbXBsZXMgcGVyIGNsYXNzLiIsNTQuNiwsVW5yZWxlYXNlZCwiVW5pdGVkIFN0YXRlcyBvZiBBbWVyaWNhLFVuaXRlZCBTdGF0ZXMgb2YgQW1lcmljYSIsLCwsMjA0OC4wLCwyMDI2LTA1LTI1IDEyOjEzOjM4KzAwOjAwLCwsLDMyNzY4LjAsLCJJbmR1c3RyeSxJbmR1c3RyeSIsLCwsLE9wZW4gc291cmNlLCJBYm91dCB0aGUgd2VpZ2h0czogaHR0cHM6Ly90d2l0dGVyLmNvbS9naWZmbWFuYS9zdGF0dXMvMTQwMjUwNzQyMTAyOTkxNjY3MgoKQWJvdXQgdGhlIGNvZGU6IEFwYWNoZSAyLjAKaHR0cHM6Ly9naXRodWIuY29tL2dvb2dsZS1yZXNlYXJjaC9iaWdfdmlzaW9uL2Jsb2IvbWFpbi9iaWdfdmlzaW9uL2NvbmZpZ3MvcHJvai9zY2FsaW5nX2xhd3MvdHJhaW5fdml0X2cucHkiLCwzODQ3Ljg2MTM5MjIxMzEyMTcsLEJGMTYsLDE4NjQ2NjUuMTAxMDE3NDQzNSwiSGFyZHdhcmUsT3BlcmF0aW9uIGNvdW50aW5nIiwsLCwsTm8KQUZQK0ZQSSAoUFRCKSxMYW5ndWFnZSxMYW5ndWFnZSBtb2RlbGluZyxVbml2ZXJzaXR5IG9mIFNoZWZmaWVsZCwiWmhlbmd4aW9uZyBXYW5nLCBBbnRvbiBSYWduaSIsMjAyMS0wNi0wNCxBcHByb3hpbWF0ZSBGaXhlZC1Qb2ludHMgaW4gUmVjdXJyZW50IE5ldXJhbCBOZXR3b3JrcyxodHRwczovL2FyeGl2Lm9yZy9hYnMvMjEwNi4wMjQxNyw0LjAsLCwyMDQwMDAwLjAsIi0gUk5OIHdpdGggMSBoaWRkZW4gbGF5ZXIgCi0gMjAwIGhpZGRlbiB1bml0cwotIFZvY2FidWxhcnkgc2l6ZSA9IDEwLDAwMAoKVGhlIFJOTiBsYXllciB3aWxsIGhhdmU6CgotIElucHV0IHdlaWdodCBtYXRyaXggVTogKHZvY2FiIHNpemUgeCBoaWRkZW4gc2l6ZSkgPSAoMTAsMDAwIHggMjAwKSA9IDIsMDAwLDAwMCBwYXJhbWV0ZXJzCgotIFJlY3VycmVudCB3ZWlnaHQgbWF0cml4IFc6IChoaWRkZW4gc2l6ZSB4IGhpZGRlbiBzaXplKSA9ICgyMDAgeCAyMDApID0gNDAsMDAwIHBhcmFtZXRlcnMKCi0gQmlhcyB2ZWN0b3IgYjogKGhpZGRlbiBzaXplKSA9ICgyMDApID0gMjAwIHBhcmFtZXRlcnMgCgpUb3RhbCBwYXJhbWV0ZXJzOgoKVSA9IDIsMDAwLDAwMApXID0gNDAsMDAwIApiID0gMjAwCgpUb3RhbCBwYXJhbWV0ZXJzID0gVSArIFcgKyBiCiAgICAgICAgICAgID0gMiwwMDAsMDAwICsgNDAsMDAwICsgMjAwCiAgICAgICAgICAgID0gMiwwNDAsMjAwCgpUaGVyZWZvcmUsIHRoZSB0b3RhbCBudW1iZXIgb2YgcGFyYW1ldGVycyB3aXRoIDIwMCBoaWRkZW4gdW5pdHMgYW5kIDEwLDAwMCB2b2NhYiBzaXplIGlzIDIsMDQwLDIwMC4KCl9fX19fX18KZnJvbSB0aGUgQWxnb3JpdGhtaWMgcHJvZ3Jlc3MgcGFwZXIgc3ByZWFkc2hlZXQiLDIyMzM2MzcxMDAwMDAwMC4wLCI2IEZMT1AgLyBwYXJhbWV0ZXIgLyB0b2tlbiAqIDIsMDQwLDIwMCBwYXJhbWV0ZXJzICAqIDkxMjM0NCB0b2tlbnMgKiAyMCBlcG9jaHMgPSAyLjIzMzYzNzFlKzE0IEZMT1AiLDkxMjM0NCwsLCwsLExpa2VseSwiUmVjdXJyZW50IG5ldXJhbCBuZXR3b3JrcyBhcmUgd2lkZWx5IHVzZWQgaW4gc3BlZWNoIGFuZCBsYW5ndWFnZSBwcm9jZXNzaW5nLiBEdWUgdG8gZGVwZW5kZW5jeSBvbiB0aGUgcGFzdCwgc3RhbmRhcmQgYWxnb3JpdGhtcyBmb3IgdHJhaW5pbmcgdGhlc2UgbW9kZWxzLCBzdWNoIGFzIGJhY2stcHJvcGFnYXRpb24gdGhyb3VnaCB0aW1lIChCUFRUKSwgY2Fubm90IGJlIGVmZmljaWVudGx5IHBhcmFsbGVsaXNlZC4gRnVydGhlcm1vcmUsIGFwcGx5aW5nIHRoZXNlIG1vZGVscyB0byBtb3JlIGNvbXBsZXggc3RydWN0dXJlcyB0aGFuIHNlcXVlbmNlcyByZXF1aXJlcyBpbmZlcmVuY2UgdGltZSBhcHByb3hpbWF0aW9ucywgd2hpY2ggaW50cm9kdWNlIGluY29uc2lzdGVuY3kgYmV0d2VlbiBpbmZlcmVuY2UgYW5kIHRyYWluaW5nLiBUaGlzIHBhcGVyIHNob3dzIHRoYXQgcmVjdXJyZW50IG5ldXJhbCBuZXR3b3JrcyBjYW4gYmUgcmVmb3JtdWxhdGVkIGFzIGZpeGVkLXBvaW50cyBvZiBub24tbGluZWFyIGVxdWF0aW9uIHN5c3RlbXMuIFRoZXNlIGZpeGVkLXBvaW50cyBjYW4gYmUgY29tcHV0ZWQgdXNpbmcgYW4gaXRlcmF0aXZlIGFsZ29yaXRobSBleGFjdGx5IGFuZCBpbiBhcyBtYW55IGl0ZXJhdGlvbnMgYXMgdGhlIGxlbmd0aCBvZiBhbnkgZ2l2ZW4gc2VxdWVuY2UuIEVhY2ggaXRlcmF0aW9uIG9mIHRoaXMgYWxnb3JpdGhtIGFkZHMgb25lIGFkZGl0aW9uYWwgTWFya292aWFuLWxpa2Ugb3JkZXIgb2YgZGVwZW5kZW5jaWVzIHN1Y2ggdGhhdCB1cG9uIHRlcm1pbmF0aW9uIGFsbCBkZXBlbmRlbmNpZXMgbW9kZWxsZWQgYnkgdGhlIHJlY3VycmVudCBuZXVyYWwgbmV0d29ya3MgaGF2ZSBiZWVuIGluY29ycG9yYXRlZC4gQWx0aG91Z2ggZXhhY3QgZml4ZWQtcG9pbnRzIGluaGVyaXQgdGhlIHNhbWUgcGFyYWxsZWxpemF0aW9uIGFuZCBpbmNvbnNpc3RlbmN5IGlzc3VlcywgdGhpcyBwYXBlciBzaG93cyB0aGF0IGFwcHJveGltYXRlIGZpeGVkLXBvaW50cyBjYW4gYmUgY29tcHV0ZWQgaW4gcGFyYWxsZWwgYW5kIHVzZWQgY29uc2lzdGVudGx5IGluIHRyYWluaW5nIGFuZCBpbmZlcmVuY2UgaW5jbHVkaW5nIHRhc2tzIHN1Y2ggYXMgbGF0dGljZSByZXNjb3JpbmcuIEV4cGVyaW1lbnRhbCB2YWxpZGF0aW9uIGlzIHBlcmZvcm1lZCBpbiB0d28gdGFza3MsIFBlbm4gVHJlZSBCYW5rIGFuZCBXaWtpVGV4dC0yLCBhbmQgc2hvd3MgdGhhdCBhcHByb3hpbWF0ZSBmaXhlZC1wb2ludHMgeWllbGQgY29tcGV0aXRpdmUgcHJlZGljdGlvbiBwZXJmb3JtYW5jZSB0byByZWN1cnJlbnQgbmV1cmFsIG5ldHdvcmtzIHRyYWluZWQgdXNpbmcgdGhlIEJQVFQgYWxnb3JpdGhtLiIsMjAuMCxBRlArRlBJIChQVEIpLFVucmVsZWFzZWQsVW5pdGVkIEtpbmdkb20gb2YgR3JlYXQgQnJpdGFpbiBhbmQgTm9ydGhlcm4gSXJlbGFuZCwsLCwsLDIwMjYtMDItMTEgMTk6MjY6MjcrMDA6MDAsLCwsLCxBY2FkZW1pYSwsLCwsVW5yZWxlYXNlZCwsLCwsLCwsT3BlcmF0aW9uIGNvdW50aW5nLCwsLCxObwpBRlArRlBJIChXVDIpLExhbmd1YWdlLExhbmd1YWdlIG1vZGVsaW5nLFVuaXZlcnNpdHkgb2YgU2hlZmZpZWxkLCJaaGVuZ3hpb25nIFdhbmcsIEFudG9uIFJhZ25pIiwyMDIxLTA2LTA0LEFwcHJveGltYXRlIEZpeGVkLVBvaW50cyBpbiBSZWN1cnJlbnQgTmV1cmFsIE5ldHdvcmtzLGh0dHBzOi8vYXJ4aXYub3JnL2Ficy8yMTA2LjAyNDE3LDQuMCwsLDEzNjAwMDAwLjAsIlZvY2FidWxhcnkgc2l6ZTogMzMwMDAKSGlkZGVuIHNpemU6IDIwMApQYXJhbWV0ZXJzOiAyKjMzMDAwKjIwMCsyMDAqMjAwPTEzNjAwMDAwIiw2NTI4MDAwMDAwMDAwMDAwLjAsIkZvcndhcmQgRkxPUDogMioxMzYwMDAwMD0yNzIwMDAwMApUcmFpbmluZyBjb21wdXRlOiAyNzIwMDAwMCozKjIwMDAwMDAqNDA9Ni41MjhlKzE1IiwsLCwsLCxDb25maWRlbnQsIlJlY3VycmVudCBuZXVyYWwgbmV0d29ya3MgYXJlIHdpZGVseSB1c2VkIGluIHNwZWVjaCBhbmQgbGFuZ3VhZ2UgcHJvY2Vzc2luZy4gRHVlIHRvIGRlcGVuZGVuY3kgb24gdGhlIHBhc3QsIHN0YW5kYXJkIGFsZ29yaXRobXMgZm9yIHRyYWluaW5nIHRoZXNlIG1vZGVscywgc3VjaCBhcyBiYWNrLXByb3BhZ2F0aW9uIHRocm91Z2ggdGltZSAoQlBUVCksIGNhbm5vdCBiZSBlZmZpY2llbnRseSBwYXJhbGxlbGlzZWQuIEZ1cnRoZXJtb3JlLCBhcHBseWluZyB0aGVzZSBtb2RlbHMgdG8gbW9yZSBjb21wbGV4IHN0cnVjdHVyZXMgdGhhbiBzZXF1ZW5jZXMgcmVxdWlyZXMgaW5mZXJlbmNlIHRpbWUgYXBwcm94aW1hdGlvbnMsIHdoaWNoIGludHJvZHVjZSBpbmNvbnNpc3RlbmN5IGJldHdlZW4gaW5mZXJlbmNlIGFuZCB0cmFpbmluZy4gVGhpcyBwYXBlciBzaG93cyB0aGF0IHJlY3VycmVudCBuZXVyYWwgbmV0d29ya3MgY2FuIGJlIHJlZm9ybXVsYXRlZCBhcyBmaXhlZC1wb2ludHMgb2Ygbm9uLWxpbmVhciBlcXVhdGlvbiBzeXN0ZW1zLiBUaGVzZSBmaXhlZC1wb2ludHMgY2FuIGJlIGNvbXB1dGVkIHVzaW5nIGFuIGl0ZXJhdGl2ZSBhbGdvcml0aG0gZXhhY3RseSBhbmQgaW4gYXMgbWFueSBpdGVyYXRpb25zIGFzIHRoZSBsZW5ndGggb2YgYW55IGdpdmVuIHNlcXVlbmNlLiBFYWNoIGl0ZXJhdGlvbiBvZiB0aGlzIGFsZ29yaXRobSBhZGRzIG9uZSBhZGRpdGlvbmFsIE1hcmtvdmlhbi1saWtlIG9yZGVyIG9mIGRlcGVuZGVuY2llcyBzdWNoIHRoYXQgdXBvbiB0ZXJtaW5hdGlvbiBhbGwgZGVwZW5kZW5jaWVzIG1vZGVsbGVkIGJ5IHRoZSByZWN1cnJlbnQgbmV1cmFsIG5ldHdvcmtzIGhhdmUgYmVlbiBpbmNvcnBvcmF0ZWQuIEFsdGhvdWdoIGV4YWN0IGZpeGVkLXBvaW50cyBpbmhlcml0IHRoZSBzYW1lIHBhcmFsbGVsaXphdGlvbiBhbmQgaW5jb25zaXN0ZW5jeSBpc3N1ZXMsIHRoaXMgcGFwZXIgc2hvd3MgdGhhdCBhcHByb3hpbWF0ZSBmaXhlZC1wb2ludHMgY2FuIGJlIGNvbXB1dGVkIGluIHBhcmFsbGVsIGFuZCB1c2VkIGNvbnNpc3RlbnRseSBpbiB0cmFpbmluZyBhbmQgaW5mZXJlbmNlIGluY2x1ZGluZyB0YXNrcyBzdWNoIGFzIGxhdHRpY2UgcmVzY29yaW5nLiBFeHBlcmltZW50YWwgdmFsaWRhdGlvbiBpcyBwZXJmb3JtZWQgaW4gdHdvIHRhc2tzLCBQZW5uIFRyZWUgQmFuayBhbmQgV2lraVRleHQtMiwgYW5kIHNob3dzIHRoYXQgYXBwcm94aW1hdGUgZml4ZWQtcG9pbnRzIHlpZWxkIGNvbXBldGl0aXZlIHByZWRpY3Rpb24gcGVyZm9ybWFuY2UgdG8gcmVjdXJyZW50IG5ldXJhbCBuZXR3b3JrcyB0cmFpbmVkIHVzaW5nIHRoZSBCUFRUIGFsZ29yaXRobS4iLDQwLjAsQUZQK0ZQSSAoV1QyKSxVbnJlbGVhc2VkLFVuaXRlZCBLaW5nZG9tIG9mIEdyZWF0IEJyaXRhaW4gYW5kIE5vcnRoZXJuIElyZWxhbmQsLCwsLCwyMDI2LTAyLTExIDE5OjI2OjI3KzAwOjAwLCwsLCwsQWNhZGVtaWEsLCwsLFVucmVsZWFzZWQsLCwsLCwsLCwsLCwsTm8KR1BUMi1MYXJnZStMSE9QVCxMYW5ndWFnZSxMYW5ndWFnZSBtb2RlbGluZy9nZW5lcmF0aW9uLE9wZW5BSSwiRGlvZ28gQWxtZWlkYSwgQ2xlbWVucyBXaW50ZXIsIEppZSBUYW5nLCBXb2pjaWVjaCBaYXJlbWJhIiwyMDIxLTA2LTAyLEEgR2VuZXJhbGl6YWJsZSBBcHByb2FjaCB0byBMZWFybmluZyBPcHRpbWl6ZXJzLGh0dHBzOi8vYXJ4aXYub3JnL2Ficy8yMTA2LjAwOTU4LDM1LjAsLCw3NjAwMDAwMDAuMCwsNC45NTQwNjk3ZSsyMSwiYmFzZSBtb2RlbCBjb21wdXRlIChzcGVjdWxhdGl2ZSBjb25maWRlbmNlKSA0Ljk1MzZlKzIxIEZMT1AgKyBmaW5lLXR1bmUgY29tcHV0ZSA0LjY5NjhlKzE3IEZMT1AgPSA0Ljk1NDA2OTdlKzIxIEZMT1AKCl9fX19fX19fCmVzdGltYXRpb24gZnJvbSB0aGUgQXJpdGhtZXRpYyBwcm9ncmVzcyBwYXBlcjogMS42RSsyMSBGTE9QIiwxMDMwMDAwMDAsLCwsLCxTcGVjdWxhdGl2ZSwiQSBjb3JlIGlzc3VlIHdpdGggbGVhcm5pbmcgdG8gb3B0aW1pemUgbmV1cmFsIG5ldHdvcmtzIGhhcyBiZWVuIHRoZSBsYWNrIG9mIGdlbmVyYWxpemF0aW9uIHRvIHJlYWwgd29ybGQgcHJvYmxlbXMuIFRvIGFkZHJlc3MgdGhpcywgd2UgZGVzY3JpYmUgYSBzeXN0ZW0gZGVzaWduZWQgZnJvbSBhIGdlbmVyYWxpemF0aW9uLWZpcnN0IHBlcnNwZWN0aXZlLCBsZWFybmluZyB0byB1cGRhdGUgb3B0aW1pemVyIGh5cGVycGFyYW1ldGVycyBpbnN0ZWFkIG9mIG1vZGVsIHBhcmFtZXRlcnMgZGlyZWN0bHkgdXNpbmcgbm92ZWwgZmVhdHVyZXMsIGFjdGlvbnMsIGFuZCBhIHJld2FyZCBmdW5jdGlvbi4gVGhpcyBzeXN0ZW0gb3V0cGVyZm9ybXMgQWRhbSBhdCBhbGwgbmV1cmFsIG5ldHdvcmsgdGFza3MgaW5jbHVkaW5nIG9uIG1vZGFsaXRpZXMgbm90IHNlZW4gZHVyaW5nIHRyYWluaW5nLiBXZSBhY2hpZXZlIDJ4IHNwZWVkdXBzIG9uIEltYWdlTmV0LCBhbmQgYSAyLjV4IHNwZWVkdXAgb24gYSBsYW5ndWFnZSBtb2RlbGluZyB0YXNrIHVzaW5nIG92ZXIgNSBvcmRlcnMgb2YgbWFnbml0dWRlIG1vcmUgY29tcHV0ZSB0aGFuIHRoZSB0cmFpbmluZyB0YXNrcy4iLDEuMCxHUFQyLUxhcmdlK0xIT1BULFVucmVsZWFzZWQsVW5pdGVkIFN0YXRlcyBvZiBBbWVyaWNhLEdQVC0yICg3NzRNKSw0LjY5NjhlKzE3LDYgRkxPUCAvIHBhcmFtZXRlciAvIHRva2VuICogNzYwMDAwMDAwIHBhcmFtZXRlcnMgKiAxMDMwMDAwMDAgdG9rZW5zICogMSBlcG9jaCA9IDQuNjk2OGUrMTcgRkxPUCwsLDIwMjYtMDUtMjUgMTI6MTM6MzcrMDA6MDAsLCxHUFQyLUxhcmdlK0xIT1BULDEzMDAwLjAsRmlndXJlIDMsSW5kdXN0cnksLCwsLFVucmVsZWFzZWQsdGhlcmUncyBhIHJlcG8gZm9yIHRoZSBvcHRpbWl6ZXIgYnV0IG5vIHRyYWluaW5nIGNvZGUgZm9yIHRoaXMgbW9kZWw6IGh0dHBzOi8vZ2l0aHViLmNvbS9vcGVuYWkvTEhPUFQsLCwsLCwsT3BlcmF0aW9uIGNvdW50aW5nLCwsLCxObwpXdSBEYW8gMi4wLCJNdWx0aW1vZGFsLExhbmd1YWdlLFZpc2lvbixJbWFnZSBnZW5lcmF0aW9uIiwiSW1hZ2UgY2FwdGlvbmluZyxDaGF0LEltYWdlIGdlbmVyYXRpb24sVGV4dC10by1pbWFnZSxMYW5ndWFnZSBtb2RlbGluZy9nZW5lcmF0aW9uLFF1ZXN0aW9uIGFuc3dlcmluZyxWaXN1YWwgcXVlc3Rpb24gYW5zd2VyaW5nIixCZWlqaW5nIEFjYWRlbXkgb2YgQXJ0aWZpY2lhbCBJbnRlbGxpZ2VuY2UgLyBCQUFJLCJUYW5nIEppZSwgWmhhaSBKaWRvbmcsIFlhbmcgSG9uZ3hpYSwgQ2hlbiBXZW5ndWFuZywgWmhlbmcgV2VpbWluLCBNYSBaaXh1YW4sIEhlIEppYWFvLCBRaXUgSmllemhvbmcsIENhbyBIdWFucWksIFdhbmcgWXVhbndlaSwgU3VuIFpoZW5ibywgWmhlbmcgTGl5YW4sIFdhbmcgSGFvamllLCBUYW5nIFNoaXpoaSwgRmVuZyBHdWFueXUsIFplbmcgQW9oYW4sIFpob25nIFJ1bnhpbiwgU2hpIFRpYW5odWksIER1IFpoZW5neGlhbywKRGluZyBNaW5nLCBUaWFnbyBBbnR1bmVzLCBQZW5nIEppbmp1biwgTGluIEp1bnlhbmcgWmhhbmcgSmlhbndlaSAiLDIwMjEtMDUtMzEsQ2hpbmEncyBnaWdhbnRpYyBtdWx0aS1tb2RhbCBBSSBpcyBubyBvbmUtdHJpY2sgcG9ueSxodHRwczovL3d3dy5lbmdhZGdldC5jb20vY2hpbmFzLWdpZ2FudGljLW11bHRpLW1vZGFsLWFpLWlzLW5vLW9uZS10cmljay1wb255LTIxMTQxNDM4OC5odG1sLCwsLDE3NTAwMDAwMDAwMDAuMCwiIiJJdCdzIGJlZW4gdHJhaW5lZCBvbiAxLjc1IHRyaWxsaW9uIHBhcmFtZXRlcnMiIgoKTW9FIGFyY2hpdGVjdHVyZSwgIiJ0ZW5zIG9mIHRob3VzYW5kcyBvZiBleHBlcnRzIiIKaHR0cHM6Ly9rZWcuY3MudHNpbmdodWEuZWR1LmNuL2ppZXRhbmcvcHVibGljYXRpb25zL3d1ZGFvLTMuMC1tZXRhLWVuLnBkZiIsMS41NDM1MDAwMDAwMDAwMWUrMjQsIkl0J3MgYSBtaXh0dXJlLW9mLWV4cGVydHMgbW9kZWwsIHNvIGFsbCAxLjc1IHRyaWxsaW9uIHBhcmFtcyB3ZXJlIG1vc3QgbGlrZWx5IG5vdCB0cmFpbmVkIG9uIGVhY2ggdG9rZW4uCgoiIlRoZSBwYXJhbWV0ZXIgc2NhbGUgb2YgRW5saWdodGVubWVudCAyLjAgcmVhY2hlZCBhIHJlY29yZC1icmVha2luZyAxLjc1IHRyaWxsaW9uLiBBY2NvcmRpbmcgdG8gcmVwb3J0cywgdGhlIG5ldyBnZW5lcmF0aW9uIEZhc3RNb0UgdGVjaG5vbG9neSBpcyB0aGUga2V5IHRvIHRoZSByZWFsaXphdGlvbiBvZiB0aGUgIiJUcmlsbGlvbiBNb2RlbCIiIGNvcm5lcnN0b25lIG9mIEVubGlnaHRlbm1lbnQgMi4wLiIiCgpTcGVjdWxhdGl2ZWx5IGFzc3VtaW5nIDMlIG9mIHBhcmFtZXRlcnMgYXJlIGFjdGl2ZSBwZXIgZm9yd2FyZCBwYXNzIGFuZCB0aGUgbW9kZWwgd2FzIHRyYWluZWQgZm9yIG9uZSBlcG9jaDogCjYgRkxPUCAvIHRva2VuIC8gcGFyYW1ldGVyICogMS43NSAqIDEwXjEyIHBhcmFtZXRlcnMgKiAwLjAzICAqIDQuOSAqIDEwXjEyIHRva2VucyBbc2VlIGRhdGFzZXQgc2l6ZSBub3Rlc10gPSAxLjU0ZSsyNCBGTE9QIiw0OTAwMDAwMDAwMDAwLCJbdG9rZW5zIGFzc3VtZWRbCiIiQmlsaW5ndWFsIChDbiBhbmQgRW4pIGRhdGE6IDQuOVQgdGV4dCBhbmQgaW1hZ2VzIiIgCgpodHRwczovL2tlZy5jcy50c2luZ2h1YS5lZHUuY24vamlldGFuZy9wdWJsaWNhdGlvbnMvd3VkYW8tMy4wLW1ldGEtZW4ucGRmIiwsLCwsU3BlY3VsYXRpdmUsIlNwb3J0aW5nIDEuNzUgdHJpbGxpb24gcGFyYW1ldGVycywgV3UgRGFvIDIuMCBpcyByb3VnaGx5IHRlbiB0aW1lcyB0aGUgc2l6ZSBvZiBPcGVuIEFJJ3MgR1BULTMuIiwsLEFQSSBhY2Nlc3MsQ2hpbmEsLCwsLCwyMDI1LTEyLTAxIDE0OjAzOjI1KzAwOjAwLCwsLCwsQWNhZGVtaWEsVHJ1ZSwsLCwsImJhc2VkIG9uIHRoaXMgcHJlc2VudGF0aW9uIHdlaWdodHMgYW5kIGNvZGVzIGNvdWxkIGJlIG9wZW4gc291cmNlZCBidXQgbGlua3MgYXJlIHVucmVhY2hhYmxlIGZyb20gdGhlIFVTOgpodHRwczovL2tlZy5jcy50c2luZ2h1YS5lZHUuY24vamlldGFuZy9wdWJsaWNhdGlvbnMvd3VkYW8tMy4wLW1ldGEtZW4ucGRmIiwsMjg3MDgzOS44MjQ0OTk4MDE3LCwsVHJ1ZSwsT3BlcmF0aW9uIGNvdW50aW5nLCwsLCxObwpDT0RBLExhbmd1YWdlLCJMYW5ndWFnZSBtb2RlbGluZyxUcmFuc2xhdGlvbiIsIlRoZSBVbml2ZXJzaXR5IG9mIEhvbmcgS29uZyxTdW4gWWF0LXNlbiBVbml2ZXJzaXR5LFNoYW5naGFpIEFJIExhYiIsIkxpbiBaaGVuZywgWmhpeW9uZyBXdSwgTGluZ3BlbmcgS29uZyIsMjAyMS0wNS0zMSxDYXNjYWRlZCBIZWFkLWNvbGxpZGluZyBBdHRlbnRpb24saHR0cHM6Ly9hcnhpdi5vcmcvYWJzLzIxMDUuMTQ4NTAsMy4wLCwsMjQ2OTMwMDAwLjAsVGFibGUgMSwsIkxhcmdlc3QgbW9kZWwgdHJhaW5lZCBpcyBvbiBXaWtpVGV4dC0xMDMuIFdlIGRvbid0IGtub3cgaG93IG1hbnkgZXBvY2hzIHRoZSBtb2RlbCB0cmFpbmVkIGZvciwgYnV0IEZMT1BzIHBlciBlcG9jaCBpcyByb3VnaGx5CjYgKiAxMDNNICogMjQ2LjkzTSA9IDEuNTI2ZTE3LiBIb3dldmVyLCB0aGlzIHdvcmsgcmVwbGFjZXMgbXVsdGktaGVhZCBhdHRlbnRpb24gd2l0aCBhIG1vcmUgY29tcGxleCBibG9jay4gVGhleSBkb24ndCBzdGF0ZSB0aGUgdGltZSBjb21wbGV4aXR5LCBidXQgSSBzdXNwZWN0IGl0IGlzIGhpZ2hlciB0aGFuIGZvciBNSEEuIiwxMDMwMDAwMDAsIiIiV2lraXRleHQtMTAzIFsuLi5dIGNvbnNpc3RzIG9mIGFydGljbGVzIGZyb20gV2lraXBlZGlhIHdpdGggdGhlIHRva2VuIG51bWJlciBhcm91bmQgMTAzTS8yMThLLzI0NksgZm9yIHRoZSB0cmFpbmluZy92YWxpZGF0aW9uL3Rlc3Rpbmcgc3BsaXRzIHJlc3BlY3RpdmVseS4iIiIsLCwsLENvbmZpZGVudCwiVHJhbnNmb3JtZXJzIGhhdmUgYWR2YW5jZWQgdGhlIGZpZWxkIG9mIG5hdHVyYWwgbGFuZ3VhZ2UgcHJvY2Vzc2luZyAoTkxQKSBvbiBhIHZhcmlldHkgb2YgaW1wb3J0YW50IHRhc2tzLiBBdCB0aGUgY29ybmVyc3RvbmUgb2YgdGhlIFRyYW5zZm9ybWVyIGFyY2hpdGVjdHVyZSBpcyB0aGUgbXVsdGktaGVhZCBhdHRlbnRpb24gKE1IQSkgbWVjaGFuaXNtIHdoaWNoIG1vZGVscyBwYWlyd2lzZSBpbnRlcmFjdGlvbnMgYmV0d2VlbiB0aGUgZWxlbWVudHMgb2YgdGhlIHNlcXVlbmNlLiBEZXNwaXRlIGl0cyBtYXNzaXZlIHN1Y2Nlc3MsIHRoZSBjdXJyZW50IGZyYW1ld29yayBpZ25vcmVzIGludGVyYWN0aW9ucyBhbW9uZyBkaWZmZXJlbnQgaGVhZHMsIGxlYWRpbmcgdG8gdGhlIHByb2JsZW0gdGhhdCBtYW55IG9mIHRoZSBoZWFkcyBhcmUgcmVkdW5kYW50IGluIHByYWN0aWNlLCB3aGljaCBncmVhdGx5IHdhc3RlcyB0aGUgY2FwYWNpdHkgb2YgdGhlIG1vZGVsLiBUbyBpbXByb3ZlIHBhcmFtZXRlciBlZmZpY2llbmN5LCB3ZSByZS1mb3JtdWxhdGUgdGhlIE1IQSBhcyBhIGxhdGVudCB2YXJpYWJsZSBtb2RlbCBmcm9tIGEgcHJvYmFiaWxpc3RpYyBwZXJzcGVjdGl2ZS4gV2UgcHJlc2VudCBjYXNjYWRlZCBoZWFkLWNvbGxpZGluZyBhdHRlbnRpb24gKENPREEpIHdoaWNoIGV4cGxpY2l0bHkgbW9kZWxzIHRoZSBpbnRlcmFjdGlvbnMgYmV0d2VlbiBhdHRlbnRpb24gaGVhZHMgdGhyb3VnaCBhIGhpZXJhcmNoaWNhbCB2YXJpYXRpb25hbCBkaXN0cmlidXRpb24uIFdlIGNvbmR1Y3QgZXh0ZW5zaXZlIGV4cGVyaW1lbnRzIGFuZCBkZW1vbnN0cmF0ZSB0aGF0IENPREEgb3V0cGVyZm9ybXMgdGhlIHRyYW5zZm9ybWVyIGJhc2VsaW5lLCBieSAwLjYgcGVycGxleGl0eSBvbiBcdGV4dHR0e1dpa2l0ZXh0LTEwM30gaW4gbGFuZ3VhZ2UgbW9kZWxpbmcsIGFuZCBieSAwLjYgQkxFVSBvbiBcdGV4dHR0e1dNVDE0IEVOLURFfSBpbiBtYWNoaW5lIHRyYW5zbGF0aW9uLCBkdWUgdG8gaXRzIGltcHJvdmVtZW50cyBvbiB0aGUgcGFyYW1ldGVyIGVmZmljaWVuY3kuXGZvb3Rub3Rle091ciBpbXBsZW1lbnRhdGlvbiBpcyBwdWJsaWNseSBhdmFpbGFibGUgYXQgXHVybHt0aGlzIGh0dHBzIFVSTH0ufSIsLENPREEsVW5yZWxlYXNlZCwiSG9uZyBLb25nLENoaW5hLENoaW5hIiwsLCwsLDIwMjUtMTItMDEgMTQ6MDU6MzYrMDA6MDAsLCwsLCwiQWNhZGVtaWEsQWNhZGVtaWEsQWNhZGVtaWEiLCwsLCxPcGVuIHNvdXJjZSxNSVQgZm9yIGNvZGU6IGh0dHBzOi8vZ2l0aHViLmNvbS9MWmhlbmdpc21lL0NPREEsLCwsLCwsLCwsLCxObwpCeVQ1LVhYTCxMYW5ndWFnZSxMYW5ndWFnZSBtb2RlbGluZywiR29vZ2xlLEdvb2dsZSBSZXNlYXJjaCIsIkxpbnRpbmcgWHVlLCBBZGl0eWEgQmFydWEsIE5vYWggQ29uc3RhbnQsIFJhbWkgQWwtUmZvdSwgU2hhcmFuIE5hcmFuZywgTWloaXIgS2FsZSwgQWRhbSBSb2JlcnRzLCBDb2xpbiBSYWZmZWwiLDIwMjEtMDUtMjgsQnlUNTogVG93YXJkcyBhIHRva2VuLWZyZWUgZnV0dXJlIHdpdGggcHJlLXRyYWluZWQgYnl0ZS10by1ieXRlIG1vZGVscyxodHRwczovL2FyeGl2Lm9yZy9hYnMvMjEwNS4xMzYy</x:v>
      </x:c>
    </x:row>
    <x:row r="230" ht="18" customHeight="1">
      <x:c r="A230" s="17" t="n">
        <x:v>225</x:v>
      </x:c>
      <x:c r="B230" s="17" t="n">
        <x:v>309</x:v>
      </x:c>
      <x:c r="C230" s="94" t="str">
        <x:v>Niw2ODguMCxTT1RBIGltcHJvdmVtZW50LCIiIk9uIHRoZSBtb3N0IHJlYWxpc3RpYyBpbi1sYW5ndWFnZSBzZXR0aW5nLCB3aGVyZSBzb21lIGdvbGQgdHJhaW5pbmcgZGF0YSBpcyBhdmFpbGFibGUgaW4gYWxsIGxhbmd1YWdlcywgQnlUNSBzdXJwYXNzZXMgdGhlIHByZXZpb3VzIHN0YXRlLW9mLWFydCBtVDUgb24gYWxsIHRhc2tzIGFuZCBtb2RlbCBzaXplcyIiIiwxMjkwMDAwMDAwMC4wLCIxMi45QiwgZnJvbSBUYWJsZSAxIiw4LjFlKzIyLCIiIkxpa2UgbVQ1LCB3ZSBzZXQgb3VyIHNlcXVlbmNlIGxlbmd0aCB0byAxMDI0IChieXRlcyByYXRoZXIgdGhhbiB0b2tlbnMpLCBhbmQgdHJhaW4gZm9yIDEgbWlsbGlvbiBzdGVwcyBvdmVyIGJhdGNoZXMgb2YgMl4yMCB0b2tlbnMuIiIKCjEyLjkgYmlsbGlvbiAqIDEgbWlsbGlvbiAqIDJeMjAgKiA2ID0gfjguMWUyMiIsMTA0ODU3NjAwMDAwMCwsLCJUYWJsZSA5IGluZGljYXRlcyBwcmV0cmFpbmluZyBjb21wbGV0ZXMgMjUgc2VxdWVuY2VzIHBlciBzZWNvbmQgb24gYSBUUFV2My02NCBkZXZpY2UuIAoKIiJ3ZSBzZXQgb3VyIHNlcXVlbmNlIGxlbmd0aCB0byAxMDI0IChieXRlcyByYXRoZXIgdGhhbiB0b2tlbnMpLCBhbmQgdHJhaW4gZm9yIDEgbWlsbGlvbiBzdGVwcyBvdmVyIGJhdGNoZXMgb2YgMl4yMCB0b2tlbnMuIiIgCgpTbyAxMDI0IHNlcXVlbmNlcyBwZXIgc3RlcCAqIDFNIHN0ZXBzID0gMS4wMjQgYmlsbGlvbiBzZXF1ZW5jZXMKMS4wMjQgQiAvIDI1ID0gNDAuOTZNIHNlY29uZHMgPSAxMTM3OCBob3VycyBvciA0NzQgZGF5cy4gVGhpcyBzZWVtcyBpbXBsYXVzaWJsZSwgc28gcHJvYmFibHkgdGhleSBqdXN0IHVzZWQgYSBiaWdnZXIgVFBVIHNsaWNlIGZvciB0aGUgZnVsbCB0cmFpbmluZywgYnV0IHRoaXMgaXMgbm90IGluZGljYXRlZC4iLEdvb2dsZSBUUFUgdjMsLExpa2VseSwiTW9zdCB3aWRlbHktdXNlZCBwcmUtdHJhaW5lZCBsYW5ndWFnZSBtb2RlbHMgb3BlcmF0ZSBvbiBzZXF1ZW5jZXMgb2YgdG9rZW5zIGNvcnJlc3BvbmRpbmcgdG8gd29yZCBvciBzdWJ3b3JkIHVuaXRzLiBCeSBjb21wYXJpc29uLCB0b2tlbi1mcmVlIG1vZGVscyB0aGF0IG9wZXJhdGUgZGlyZWN0bHkgb24gcmF3IHRleHQgKGJ5dGVzIG9yIGNoYXJhY3RlcnMpIGhhdmUgbWFueSBiZW5lZml0czogdGhleSBjYW4gcHJvY2VzcyB0ZXh0IGluIGFueSBsYW5ndWFnZSBvdXQgb2YgdGhlIGJveCwgdGhleSBhcmUgbW9yZSByb2J1c3QgdG8gbm9pc2UsIGFuZCB0aGV5IG1pbmltaXplIHRlY2huaWNhbCBkZWJ0IGJ5IHJlbW92aW5nIGNvbXBsZXggYW5kIGVycm9yLXByb25lIHRleHQgcHJlcHJvY2Vzc2luZyBwaXBlbGluZXMuIFNpbmNlIGJ5dGUgb3IgY2hhcmFjdGVyIHNlcXVlbmNlcyBhcmUgbG9uZ2VyIHRoYW4gdG9rZW4gc2VxdWVuY2VzLCBwYXN0IHdvcmsgb24gdG9rZW4tZnJlZSBtb2RlbHMgaGFzIG9mdGVuIGludHJvZHVjZWQgbmV3IG1vZGVsIGFyY2hpdGVjdHVyZXMgZGVzaWduZWQgdG8gYW1vcnRpemUgdGhlIGNvc3Qgb2Ygb3BlcmF0aW5nIGRpcmVjdGx5IG9uIHJhdyB0ZXh0LiBJbiB0aGlzIHBhcGVyLCB3ZSBzaG93IHRoYXQgYSBzdGFuZGFyZCBUcmFuc2Zvcm1lciBhcmNoaXRlY3R1cmUgY2FuIGJlIHVzZWQgd2l0aCBtaW5pbWFsIG1vZGlmaWNhdGlvbnMgdG8gcHJvY2VzcyBieXRlIHNlcXVlbmNlcy4gV2UgY2hhcmFjdGVyaXplIHRoZSB0cmFkZS1vZmZzIGluIHRlcm1zIG9mIHBhcmFtZXRlciBjb3VudCwgdHJhaW5pbmcgRkxPUHMsIGFuZCBpbmZlcmVuY2Ugc3BlZWQsIGFuZCBzaG93IHRoYXQgYnl0ZS1sZXZlbCBtb2RlbHMgYXJlIGNvbXBldGl0aXZlIHdpdGggdGhlaXIgdG9rZW4tbGV2ZWwgY291bnRlcnBhcnRzLiBXZSBhbHNvIGRlbW9uc3RyYXRlIHRoYXQgYnl0ZS1sZXZlbCBtb2RlbHMgYXJlIHNpZ25pZmljYW50bHkgbW9yZSByb2J1c3QgdG8gbm9pc2UgYW5kIHBlcmZvcm0gYmV0dGVyIG9uIHRhc2tzIHRoYXQgYXJlIHNlbnNpdGl2ZSB0byBzcGVsbGluZyBhbmQgcHJvbnVuY2lhdGlvbi4gQXMgcGFydCBvZiBvdXIgY29udHJpYnV0aW9uLCB3ZSByZWxlYXNlIGEgbmV3IHNldCBvZiBwcmUtdHJhaW5lZCBieXRlLWxldmVsIFRyYW5zZm9ybWVyIG1vZGVscyBiYXNlZCBvbiB0aGUgVDUgYXJjaGl0ZWN0dXJlLCBhcyB3ZWxsIGFzIGFsbCBjb2RlIGFuZCBkYXRhIHVzZWQgaW4gb3VyIGV4cGVyaW1lbnRzLiIsLCxPcGVuIHdlaWdodHMgKHVucmVzdHJpY3RlZCksIlVuaXRlZCBTdGF0ZXMgb2YgQW1lcmljYSxVbml0ZWQgU3RhdGVzIG9mIEFtZXJpY2EiLCwsLCwsMjAyNi0wNS0yNSAxMjoxMzozOSswMDowMCwsLCwxMDQ4NTc2LjAsIiIiTGlrZSBtVDUsIHdlIHNldCBvdXIgc2VxdWVuY2UgbGVuZ3RoIHRvIDEwMjQgKGJ5dGVzIHJhdGhlciB0aGFuIHRva2VucyksIGFuZCB0cmFpbiBmb3IgMSBtaWxsaW9uIHN0ZXBzIG92ZXIgYmF0Y2hlcyBvZiAyXjIwIHRva2VucyIiIiwiSW5kdXN0cnksSW5kdXN0cnkiLCwsLCxPcGVuIHNvdXJjZSwiQXBhY2hlOgpodHRwczovL2dpdGh1Yi5jb20vZ29vZ2xlLXJlc2VhcmNoL2J5dDUvYmxvYi9tYXN0ZXIvTElDRU5TRQoKc2VlIG1DNCBub3RlcyBmb3IgZGF0YSBhY2Nlc3NpYmlsaXR5Cgp0cmFpbmluZyBzY3JpcHQ6IGh0dHBzOi8vZ2l0aHViLmNvbS9nb29nbGUtcmVzZWFyY2gvYnl0NS9ibG9iL21hc3Rlci9SRUFETUUubWQgIiwsOTI0NTMuMzc2MzU2Njk3NDcsLCwsLE9wZXJhdGlvbiBjb3VudGluZywsLCwsWWVzClRyYW5zZm9ybWVyIGxvY2FsLWF0dGVudGlvbiAoTmVzVC1CKSxWaXNpb24sIkltYWdlIGNsYXNzaWZpY2F0aW9uLEltYWdlIGdlbmVyYXRpb24iLCJHb29nbGUgQ2xvdWQsR29vZ2xlIFJlc2VhcmNoIiwiWml6aGFvIFpoYW5nLCBIYW4gWmhhbmcsIExvbmcgWmhhbywgVGluZyBDaGVuLCBTZXJjYW4gQXLEsWssIFRvbWFzIFBmaXN0ZXIiLDIwMjEtMDUtMjYsIk5lc3RlZCBIaWVyYXJjaGljYWwgVHJhbnNmb3JtZXI6IFRvd2FyZHMgQWNjdXJhdGUsIERhdGEtRWZmaWNpZW50IGFuZCBJbnRlcnByZXRhYmxlIFZpc3VhbCBVbmRlcnN0YW5kaW5nIixodHRwczovL2FyeGl2Lm9yZy9hYnMvMjEwNS4xMjcyM3Y0LDU3MzQuMCxIaWdobHkgY2l0ZWQsLDkwMTAwMDAwLjAsIlRhYmxlIEEyLCBOZXNULUIgaXMgdGhlIGxhcmdlc3Qgc2l6ZS4iLDIuNDA1NzZlKzE5LCIxNy45IEdGTE9QUyBwZXIgZm9yd2FyZCBwYXNzCjMwMCBlcG9jaHMKMS4yOE0gdHJhaW5pbmcgZXhhbXBsZXMKMy41IGZfdG9fYiBwYXNzIHJhdGlvCihGcm9tIEltYWdlbmV0IHBhcGVyLWRhdGEsIEJlc2lyb2dsdSBldCBhbC4sIGZvcnRoY29taW5nKSAKCjE3LjllOSBGTE9QICozMDAgZXBvY2ggKjEuMjhNIGltYWdlcyAqMy41IGZvcndhcmQtYmFja3dhcmQtcmF0aW8gPSAyNDA1NzYwMDAwMDAwMDAwMDAwMCIsMTI4MDAwMCwsLCwsU2VsZi1zdXBlcnZpc2VkIGxlYXJuaW5nLENvbmZpZGVudCwiSGllcmFyY2hpY2FsIHN0cnVjdHVyZXMgYXJlIHBvcHVsYXIgaW4gcmVjZW50IHZpc2lvbiB0cmFuc2Zvcm1lcnMsIGhvd2V2ZXIsIHRoZXkgcmVxdWlyZSBzb3BoaXN0aWNhdGVkIGRlc2lnbnMgYW5kIG1hc3NpdmUgZGF0YXNldHMgdG8gd29yayB3ZWxsLiBJbiB0aGlzIHBhcGVyLCB3ZSBleHBsb3JlIHRoZSBpZGVhIG9mIG5lc3RpbmcgYmFzaWMgbG9jYWwgdHJhbnNmb3JtZXJzIG9uIG5vbi1vdmVybGFwcGluZyBpbWFnZSBibG9ja3MgYW5kIGFnZ3JlZ2F0aW5nIHRoZW0gaW4gYSBoaWVyYXJjaGljYWwgd2F5LiBXZSBmaW5kIHRoYXQgdGhlIGJsb2NrIGFnZ3JlZ2F0aW9uIGZ1bmN0aW9uIHBsYXlzIGEgY3JpdGljYWwgcm9sZSBpbiBlbmFibGluZyBjcm9zcy1ibG9jayBub24tbG9jYWwgaW5mb3JtYXRpb24gY29tbXVuaWNhdGlvbi4gVGhpcyBvYnNlcnZhdGlvbiBsZWFkcyB1cyB0byBkZXNpZ24gYSBzaW1wbGlmaWVkIGFyY2hpdGVjdHVyZSB0aGF0IHJlcXVpcmVzIG1pbm9yIGNvZGUgY2hhbmdlcyB1cG9uIHRoZSBvcmlnaW5hbCB2aXNpb24gdHJhbnNmb3JtZXIuIFRoZSBiZW5lZml0cyBvZiB0aGUgcHJvcG9zZWQganVkaWNpb3VzbHktc2VsZWN0ZWQgZGVzaWduIGFyZSB0aHJlZWZvbGQ6ICgxKSBOZXNUIGNvbnZlcmdlcyBmYXN0ZXIgYW5kIHJlcXVpcmVzIG11Y2ggbGVzcyB0cmFpbmluZyBkYXRhIHRvIGFjaGlldmUgZ29vZCBnZW5lcmFsaXphdGlvbiBvbiBib3RoIEltYWdlTmV0IGFuZCBzbWFsbCBkYXRhc2V0cyBsaWtlIENJRkFSOyAoMikgd2hlbiBleHRlbmRpbmcgb3VyIGtleSBpZGVhcyB0byBpbWFnZSBnZW5lcmF0aW9uLCBOZXNUIGxlYWRzIHRvIGEgc3Ryb25nIGRlY29kZXIgdGhhdCBpcyA4w5cgZmFzdGVyIHRoYW4gcHJldmlvdXMgdHJhbnNmb3JtZXItYmFzZWQgZ2VuZXJhdG9yczsgYW5kICgzKSB3ZSBzaG93IHRoYXQgZGVjb3VwbGluZyB0aGUgZmVhdHVyZSBsZWFybmluZyBhbmQgYWJzdHJhY3Rpb24gcHJvY2Vzc2VzIHZpYSB0aGlzIG5lc3RlZCBoaWVyYXJjaHkgaW4gb3VyIGRlc2lnbiBlbmFibGVzIGNvbnN0cnVjdGluZyBhIG5vdmVsIG1ldGhvZCAobmFtZWQgR3JhZENBVCkgZm9yIHZpc3VhbGx5IGludGVycHJldGluZyB0aGUgbGVhcm5lZCBtb2RlbC4gU291cmNlIGNvZGUgaXMgYXZhaWxhYmxlIHRoaXMgaHR0cHMgVVJMLiIsLCxPcGVuIHdlaWdodHMgKHVucmVzdHJpY3RlZCksIlVuaXRlZCBTdGF0ZXMgb2YgQW1lcmljYSxVbml0ZWQgU3RhdGVzIG9mIEFtZXJpY2EiLCwsLCwsMjAyNi0wMi0xMSAxOToyMzo0NSswMDowMCwsLCwsLCJJbmR1c3RyeSxJbmR1c3RyeSIsLCwsLE9wZW4gc291cmNlLCJBcGFjaGUtMi4wIGxpY2Vuc2UsIGluY2x1ZGVzIHRyYWluIGNvZGUgYW5kIGV2YWx1YXRpb24KaHR0cHM6Ly9naXRodWIuY29tL2dvb2dsZS1yZXNlYXJjaC9uZXN0ZWQtdHJhbnNmb3JtZXIiLCwsLCwsLE9wZXJhdGlvbiBjb3VudGluZywsLCwsWWVzCkNvZ1ZpZXcsSW1hZ2UgZ2VuZXJhdGlvbiwiVGV4dC10by1pbWFnZSxJbWFnZSBnZW5lcmF0aW9uIiwiVHNpbmdodWEgVW5pdmVyc2l0eSxBbGliYWJhIERBTU8gQWNhZGVteSIsIk1pbmcgRGluZywgWmh1b3lpIFlhbmcsIFdlbnlpIEhvbmcsIFdlbmRpIFpoZW5nLCBDaGFuZyBaaG91LCBEYSBZaW4sIEp1bnlhbmcgTGluLCBYdSBab3UsIFpob3UgU2hhbywgSG9uZ3hpYSBZYW5nLCBKaWUgVGFuZyIsMjAyMS0wNS0yNixDb2dWaWV3OiBNYXN0ZXJpbmcgVGV4dC10by1JbWFnZSBHZW5lcmF0aW9uIHZpYSBUcmFuc2Zvcm1lcnMsaHR0cHM6Ly9hcnhpdi5vcmcvYWJzLzIxMDUuMTMyOTAsOTc5LjAsU09UQSBpbXByb3ZlbWVudCwiIiJDb2dWaWV3IGFjaGlldmVzIHRoZSBzdGF0ZS1vZi10aGUtYXJ0IEZJRCBvbiB0aGUgYmx1cnJlZCBNUyBDT0NPIGRhdGFzZXQsIG91dHBlcmZvcm1pbmcgcHJldmlvdXMgR0FOLWJhc2VkIG1vZGVscyBhbmQgYSByZWNlbnQgc2ltaWxhciB3b3JrIERBTEwtRSIiIiw0MDAwMDAwMDAwLjAsIiIiV2UgcHJvcG9zZSBDb2dWaWV3LCBhIDQtYmlsbGlvbi1wYXJhbWV0ZXIgVHJhbnNmb3JtZXIgd2l0aCBWUS1WQUUgdG9rZW5pemVyIHRvIGFkdmFuY2UgdGhpcyBwcm9ibGVtLiIiIiwyLjY4ZSsyMiwic291cmNlOiBodHRwczovL2xhaXIubGlnaHRvbi5haS9ha3Jvbm9taWNvbi8KYXJjaGl2ZWQ6IGh0dHBzOi8vZ2l0aHViLmNvbS9saWdodG9uYWkvYWtyb25vbWljb24vdHJlZS9tYWluL2Frcm9kYiIsOTY0ODAwMDAwMDAwLCIiIldlIGNvbGxlY3RlZCBhYm91dCAzMCBtaWxsaW9uIHRleHQtaW1hZ2UgcGFpcnMgZnJvbSBtdWx0aXBsZSBjaGFubmVscywgYW5kIGJ1aWx0IGEgMi41VEIgbmV3IGRhdGFzZXQgKGFmdGVyIHRva2VuaXphdGlvbiwgdGhlIHNpemUgYmVjb21lcyBhYm91dCAyNTBHQikuIiIKCjI1MEdCICogKDEgd29yZCAvIDUgYnl0ZXMpID0gNTAgYmlsbGlvbiB3b3JkcyBvciA2NyBiaWxsaW9uIHRva2VucwoKU28gMzBNIHRleHQtaW1hZ2UgcGFpcnMgYW5kIDUwIGJpbGxpb24gd29yZHMiLCwsTlZJRElBIFRlc2xhIFYxMDAgREdYUyAxNiBHQixTZWxmLXN1cGVydmlzZWQgbGVhcm5pbmcsTGlrZWx5LCJUZXh0LXRvLUltYWdlIGdlbmVyYXRpb24gaW4gdGhlIGdlbmVyYWwgZG9tYWluIGhhcyBsb25nIGJlZW4gYW4gb3BlbiBwcm9ibGVtLCB3aGljaCByZXF1aXJlcyBib3RoIGEgcG93ZXJmdWwgZ2VuZXJhdGl2ZSBtb2RlbCBhbmQgY3Jvc3MtbW9kYWwgdW5kZXJzdGFuZGluZy4gV2UgcHJvcG9zZSBDb2dWaWV3LCBhIDQtYmlsbGlvbi1wYXJhbWV0ZXIgVHJhbnNmb3JtZXIgd2l0aCBWUS1WQUUgdG9rZW5pemVyIHRvIGFkdmFuY2UgdGhpcyBwcm9ibGVtLiBXZSBhbHNvIGRlbW9uc3RyYXRlIHRoZSBmaW5ldHVuaW5nIHN0cmF0ZWdpZXMgZm9yIHZhcmlvdXMgZG93bnN0cmVhbSB0YXNrcywgZS5nLiBzdHlsZSBsZWFybmluZywgc3VwZXItcmVzb2x1dGlvbiwgdGV4dC1pbWFnZSByYW5raW5nIGFuZCBmYXNoaW9uIGRlc2lnbiwgYW5kIG1ldGhvZHMgdG8gc3RhYmlsaXplIHByZXRyYWluaW5nLCBlLmcuIGVsaW1pbmF0aW5nIE5hTiBsb3NzZXMuIENvZ1ZpZXcgYWNoaWV2ZXMgdGhlIHN0YXRlLW9mLXRoZS1hcnQgRklEIG9uIHRoZSBibHVycmVkIE1TIENPQ08gZGF0YXNldCwgb3V0cGVyZm9ybWluZyBwcmV2aW91cyBHQU4tYmFzZWQgbW9kZWxzIGFuZCBhIHJlY2VudCBzaW1pbGFyIHdvcmsgREFMTC1FLiIsLCxPcGVuIHdlaWdodHMgKHVucmVzdHJpY3RlZCksIkNoaW5hLENoaW5hIiwsLCw1MTIuMCwsMjAyNi0wNS0yNSAxMjoxMzozOCswMDowMCwsLCwsLCJBY2FkZW1pYSxJbmR1c3RyeSIsVHJ1ZSwsLCxPcGVuIHNvdXJjZSwiQXBhY2hlIDIgbGljZW5zZQoKaHR0cHM6Ly9naXRodWIuY29tL1RIVURNL0NvZ1ZpZXcKCnRyYWluIHNjcmlwdDogaHR0cHM6Ly9naXRodWIuY29tL1RIVURNL0NvZ1ZpZXcvYmxvYi9tYWluL3NjcmlwdHMvcHJldHJhaW5fc2luZ2xlX25vZGUuc2ggIiwsNjAwNzEuNzA2NjY0NzkxNjk0LCxGUDE2LCwyNTkwNTYuMjUwNDMzMDEzNzcsVGhpcmQtcGFydHkgZXN0aW1hdGlvbiwsLCwsWWVzCkRlZXBGUkksQmlvbG9neSxQcm90ZWluIGZ1bmN0aW9uIHByZWRpY3Rpb24sIkZsYXRpcm9uIEluc3RpdHV0ZSxVbml2ZXJzaXR5IG9mIENhbGlmb3JuaWEgU2FuIERpZWdvLEphZ2llbGxvbmlhbiBVbml2ZXJzaXR5LE5ldyBZb3JrIFVuaXZlcnNpdHkgKE5ZVSksQnJvYWQgSW5zdGl0dXRlLFVuaXZlcnNpdHkgb2YgQXVja2xhbmQsTWFzc2FjaHVzZXR0ZXMgR2VuZXJhbCBIb3NwaXRhbCxIYXJ2YXJkIE1lZGljYWwgU2Nob29sLE1hc3NhY2h1c2V0dHMgSW5zdGl0dXRlIG9mIFRlY2hub2xvZ3kgKE1JVCkiLCJWbGFkaW1pciBHbGlnb3JpamV2acSHLCBQLiBEb3VnbGFzIFJlbmZyZXcsIFRvbWFzeiBLb3NjaW9sZWssIEp1bGlhIEtvZWhsZXIgTGVtYW4sIERhbmllbCBCZXJlbmJlcmcsIFRvbW1pIFZhdGFuZW4sIENocmlzIENoYW5kbGVyLCBCcnluIEMuIFRheWxvciwgSWFuIE0uIEZpc2ssIEhlcmEgVmxhbWFraXMsIFJhbW5payBKLiBYYXZpZXIsIFJvYiBLbmlnaHQsIEt5dW5naHl1biBDaG8gJiBSaWNoYXJkIEJvbm5lYXUiLDIwMjEtMDUtMjYsU3RydWN0dXJlLWJhc2VkIHByb3RlaW4gZnVuY3Rpb24gcHJlZGljdGlvbiB1c2luZyBncmFwaCBjb252b2x1dGlvbmFsIG5ldHdvcmtzLGh0dHBzOi8vd3d3Lm5hdHVyZS5jb20vYXJ0aWNsZXMvczQxNDY3LTAyMS0yMzMwMy05LDc4Ni4wLCwsLCwsLCwiMzBrIFBEQiArIDIyMGsgU1dJU1MtTU9ERUwgPSAyNTBrCjI1MGsgKiAwLjggPSAyMDBrIiwsLCwsQ29uZmlkZW50LCJUaGUgcmFwaWQgaW5jcmVhc2UgaW4gdGhlIG51bWJlciBvZiBwcm90ZWlucyBpbiBzZXF1ZW5jZSBkYXRhYmFzZXMgYW5kIHRoZSBkaXZlcnNpdHkgb2YgdGhlaXIgZnVuY3Rpb25zIGNoYWxsZW5nZSBjb21wdXRhdGlvbmFsIGFwcHJvYWNoZXMgZm9yIGF1dG9tYXRlZCBmdW5jdGlvbiBwcmVkaWN0aW9uLiBIZXJlLCB3ZSBpbnRyb2R1Y2UgRGVlcEZSSSwgYSBHcmFwaCBDb252b2x1dGlvbmFsIE5ldHdvcmsgZm9yIHByZWRpY3RpbmcgcHJvdGVpbiBmdW5jdGlvbnMgYnkgbGV2ZXJhZ2luZyBzZXF1ZW5jZSBmZWF0dXJlcyBleHRyYWN0ZWQgZnJvbSBhIHByb3RlaW4gbGFuZ3VhZ2UgbW9kZWwgYW5kIHByb3RlaW4gc3RydWN0dXJlcy4gSXQgb3V0cGVyZm9ybXMgY3VycmVudCBsZWFkaW5nIG1ldGhvZHMgYW5kIHNlcXVlbmNlLWJhc2VkIENvbnZvbHV0aW9uYWwgTmV1cmFsIE5ldHdvcmtzIGFuZCBzY2FsZXMgdG8gdGhlIHNpemUgb2YgY3VycmVudCBzZXF1ZW5jZSByZXBvc2l0b3JpZXMuIEF1Z21lbnRpbmcgdGhlIHRyYWluaW5nIHNldCBvZiBleHBlcmltZW50YWwgc3RydWN0dXJlcyB3aXRoIGhvbW9sb2d5IG1vZGVscyBhbGxvd3MgdXMgdG8gc2lnbmlmaWNhbnRseSBleHBhbmQgdGhlIG51bWJlciBvZiBwcmVkaWN0YWJsZSBmdW5jdGlvbnMuIERlZXBGUkkgaGFzIHNpZ25pZmljYW50IGRlLW5vaXNpbmcgY2FwYWJpbGl0eSwgd2l0aCBvbmx5IGEgbWlub3IgZHJvcCBpbiBwZXJmb3JtYW5jZSB3aGVuIGV4cGVyaW1lbnRhbCBzdHJ1Y3R1cmVzIGFyZSByZXBsYWNlZCBieSBwcm90ZWluIG1vZGVscy4gQ2xhc3MgYWN0aXZhdGlvbiBtYXBwaW5nIGFsbG93cyBmdW5jdGlvbiBwcmVkaWN0aW9ucyBhdCBhbiB1bnByZWNlZGVudGVkIHJlc29sdXRpb24sIGFsbG93aW5nIHNpdGUtc3BlY2lmaWMgYW5ub3RhdGlvbnMgYXQgdGhlIHJlc2lkdWUtbGV2ZWwgaW4gYW4gYXV0b21hdGVkIG1hbm5lci4gV2Ugc2hvdyB0aGUgdXRpbGl0eSBhbmQgaGlnaCBwZXJmb3JtYW5jZSBvZiBvdXIgbWV0aG9kIGJ5IGFubm90YXRpbmcgc3RydWN0dXJlcyBmcm9tIHRoZSBQREIgYW5kIFNXSVNTLU1PREVMLCBtYWtpbmcgc2V2ZXJhbCBuZXcgY29uZmlkZW50IGZ1bmN0aW9uIHByZWRpY3Rpb25zLiBEZWVwRlJJIGlzIGF2YWlsYWJsZSBhcyBhIHdlYnNlcnZlciBhdCBodHRwczovL2JldGEuZGVlcGZyaS5mbGF0aXJvbmluc3RpdHV0ZS5vcmcvLiIsLCxPcGVuIHdlaWdodHMgKHVucmVzdHJpY3RlZCksIlVuaXRlZCBTdGF0ZXMgb2YgQW1lcmljYSxVbml0ZWQgU3RhdGVzIG9mIEFtZXJpY2EsUG9sYW5kLFVuaXRlZCBTdGF0ZXMgb2YgQW1lcmljYSxVbml0ZWQgU3RhdGVzIG9mIEFtZXJpY2EsTmV3IFplYWxhbmQsVW5pdGVkIFN0YXRlcyBvZiBBbWVyaWNhLFVuaXRlZCBTdGF0ZXMgb2YgQW1lcmljYSxVbml0ZWQgU3RhdGVzIG9mIEFtZXJpY2EiLCwsLCwsMjAyNi0wMS0wMSAxNDowMTowOCswMDowMCwsLCwsLCJBY2FkZW1pYSxBY2FkZW1pYSxBY2FkZW1pYSxSZXNlYXJjaCBjb2xsZWN0aXZlLEFjYWRlbWlhLEFjYWRlbWlhLEFjYWRlbWlhIiwsLCwsT3BlbiBzb3VyY2UsIlRoZSBzb3VyY2UgY29kZSBmb3IgdHJhaW5pbmcgdGhlIERlZXBGUkkgbW9kZWwsIHRvZ2V0aGVyIHdpdGggbmV1cmFsIG5ldHdvcmsgd2VpZ2h0cyBhcmUgYXZhaWxhYmxlIGZvciByZXNlYXJjaCBhbmQgbm9uLWNvbW1lcmNpYWwgdXNlIGF0IGh0dHBzOi8vZ2l0aHViLmNvbS9mbGF0aXJvbmluc3RpdHV0ZS9EZWVwRlJJIChCU0QtMy1DbGF1c2UgbGljZW5zZSkgYW5kIGl0IGNhbiBiZSBjaXRlZCBieSB1c2luZyBodHRwczovL2RvaS5vcmcvMTAuNTI4MS96ZW5vZG8uNDY1MDAyNy4gQSB3ZWIgc2VydmljZSBvZiBvdXIgbWV0aG9kIGlzIGF2YWlsYWJsZSBhdCBodHRwczovL2JldGEuZGVlcGZyaS5mbGF0aXJvbmluc3RpdHV0ZS5vcmcvIiwsLCwsLCwsLCwsLFllcwpDb25TRVJULExhbmd1YWdlLExhbmd1YWdlIG1vZGVsaW5nLCJNZWl0dWFuIFVuaXZlcnNpdHksQmVpamluZyBVbml2ZXJzaXR5IG9mIFBvc3RzIGFuZCBUZWxlY29tbXVuaWNhdGlvbnMiLCJZdWFubWVuZyBZYW4sIFJ1bWVpIExpLCBTaXJ1aSBXYW5nLCBGdXpoZW5nIFpoYW5nLCBXZWkgV3UsIFdlaXJhbiBYdSIsMjAyMS0wNS0yNSxDb25TRVJUOiBBIGNvbnRyYXN0aXZlIGZyYW1ld29yayBmb3Igc2VsZi1zdXBlcnZpc2VkIHNlbnRlbmNlIHJlcHJlc2VudGF0aW9uIHRyYW5zZmVyLGh0dHBzOi8vYXJ4aXYub3JnL2Ficy8yMTA1LjExNzQxLDYzMy4wLCwiVHJhaW5zIGFuIGVmZmVjdGl2ZSBCRVJUIG1vZGVsIG9uIHNtYWxsIHNhbXBsZSBzaXplcyBhbmQgY2xhaW1zIHRvIGFjaGlldmUgYW4gOCUgaW1wcm92ZW1lbnQgb3ZlciBwcmV2aW91cyBTT1RBIG9uIFNUQSBkYXRhc2V0cy4gSG93ZXZlciwgUGFwZXJzIFdpdGggQ29kZSBzaG93cyB0aGF0IG5vbmUgb2YgdGhlIHJlc3VsdHMgd2VyZSBhY3R1YWxseSBTT1RBIGF0IHRoZSB0aW1lIG9mIHB1YmxpY2F0aW9uLiIsMzQwMDAwMDAwLjAsLDIuOGUrMjAsIkZpbmUtdHVuaW5nIHdhcyBkb25lIHVzaW5nIGEgc2luZ2xlIE52aWRpYSBWMTAwIEdQVSBmb3IgYSBmZXcgbWludXRlcyAtPiAxLjBFKzE1IHRvIDUuMEUrMTUgKDIgdG8gMTAgbWluKQoKRm91bmRhdGlvbiBtb2RlbCBpcyBCZVJUIHdpdGggMi44ZSsyMCBGTE9QLgoKU28gdG90YWwgY29tcHV0ZSBpcyAyLjhlKzIwLiIsLCwwLjEsLE5WSURJQSBUZXNsYSBWMTAwUyBQQ0llIDMyIEdCLCxDb25maWRlbnQsIkxlYXJuaW5nIGhpZ2gtcXVhbGl0eSBzZW50ZW5jZSByZXByZXNlbnRhdGlvbnMgYmVuZWZpdHMgYSB3aWRlIHJhbmdlIG9mIG5hdHVyYWwgbGFuZ3VhZ2UgcHJvY2Vzc2luZyB0YXNrcy4gVGhvdWdoIEJFUlQtYmFzZWQgcHJlLXRyYWluZWQgbGFuZ3VhZ2UgbW9kZWxzIGFjaGlldmUgaGlnaCBwZXJmb3JtYW5jZSBvbiBtYW55IGRvd25zdHJlYW0gdGFza3MsIHRoZSBuYXRpdmUgZGVyaXZlZCBzZW50ZW5jZSByZXByZXNlbnRhdGlvbnMgYXJlIHByb3ZlZCB0byBiZSBjb2xsYXBzZWQgYW5kIHRodXMgcHJvZHVjZSBhIHBvb3IgcGVyZm9ybWFuY2Ugb24gdGhlIHNlbWFudGljIHRleHR1YWwgc2ltaWxhcml0eSAoU1RTKSB0YXNrcy4gSW4gdGhpcyBwYXBlciwgd2UgcHJlc2VudCBDb25TRVJULCBhIENvbnRyYXN0aXZlIEZyYW1ld29yayBmb3IgU2VsZi1TdXBlcnZpc2VkIFNlbnRlbmNlIFJlcHJlc2VudGF0aW9uIFRyYW5zZmVyLCB0aGF0IGFkb3B0cyBjb250cmFzdGl2ZSBsZWFybmluZyB0byBmaW5lLXR1bmUgQkVSVCBpbiBhbiB1bnN1cGVydmlzZWQgYW5kIGVmZmVjdGl2ZSB3YXkuIEJ5IG1ha2luZyB1c2Ugb2YgdW5sYWJlbGVkIHRleHRzLCBDb25TRVJUIHNvbHZlcyB0aGUgY29sbGFwc2UgaXNzdWUgb2YgQkVSVC1kZXJpdmVkIHNlbnRlbmNlIHJlcHJlc2VudGF0aW9ucyBhbmQgbWFrZSB0aGVtIG1vcmUgYXBwbGljYWJsZSBmb3IgZG93bnN0cmVhbSB0YXNrcy4gRXhwZXJpbWVudHMgb24gU1RTIGRhdGFzZXRzIGRlbW9uc3RyYXRlIHRoYXQgQ29uU0VSVCBhY2hpZXZlcyBhbiA4XCUgcmVsYXRpdmUgaW1wcm92ZW1lbnQgb3ZlciB0aGUgcHJldmlvdXMgc3RhdGUtb2YtdGhlLWFydCwgZXZlbiBjb21wYXJhYmxlIHRvIHRoZSBzdXBlcnZpc2VkIFNCRVJULU5MSS4gQW5kIHdoZW4gZnVydGhlciBpbmNvcnBvcmF0aW5nIE5MSSBzdXBlcnZpc2lvbiwgd2UgYWNoaWV2ZSBuZXcgc3RhdGUtb2YtdGhlLWFydCBwZXJmb3JtYW5jZSBvbiBTVFMgdGFza3MuIE1vcmVvdmVyLCBDb25TRVJUIG9idGFpbnMgY29tcGFyYWJsZSByZXN1bHRzIHdpdGggb25seSAxMDAwIHNhbXBsZXMgYXZhaWxhYmxlLCBzaG93aW5nIGl0cyByb2J1c3RuZXNzIGluIGRhdGEgc2NhcmNpdHkgc2NlbmFyaW9zLiIsLCxPcGVuIHdlaWdodHMgKHVucmVzdHJpY3RlZCksIkNoaW5hLENoaW5hIiwsLCwsLDIwMjYtMDUtMjUgMTI6MTM6MzkrMDA6MDAsLCwsLCwiQWNhZGVtaWEsQWNhZGVtaWEiLCwsLCxPcGVuIHNvdXJjZSxodHRwczovL2dpdGh1Yi5jb20veXltNjQ3Mi9Db25TRVJULCw5NTcuMjc0Mzc5NDc1ODc2LCwsLCxIYXJkd2FyZSwsLCwsWWVzCk1lZEJFUlQsTWVkaWNpbmUsIk1lZGljYWwgZGlhZ25vc2lzLFRleHQgY2xhc3NpZmljYXRpb24sUHJlZGljdGlvbiBvZiBob3NwaXRhbCBzdGF5IGR1cmF0aW9uLFByZWRpY3Rpb24gb2YgZGlhYmV0aWMgaGVhcnQgZmFpbHVyZSAoREhGKSxQcmVkaWN0aW9uIG9mIG9uc2V0IG9mIHBhbmNyZWF0aWMgY2FuY2VyIChQYUNhKSIsIlBlbmcgQ2hlbmcgTGFib3JhdG9yeSxVbml2ZXJzaXR5IG9mIFRleGFzIGF0IEhvdXN0b24iLCJMYWlsYSBSYXNteSwgWWFuZyBYaWFuZywgWmlxaWFuIFhpZSwgQ3VpIFRhbywgRGVndWkgWmhpIiwyMDIxLTA1LTIwLE1lZC1CRVJUOiBwcmV0cmFpbmVkIGNvbnRleHR1YWxpemVkIGVtYmVkZGluZ3Mgb24gbGFyZ2Utc2NhbGUgc3RydWN0dXJlZCBlbGVjdHJvbmljIGhlYWx0aCByZWNvcmRzIGZvciBkaXNlYXNlIHByZWRpY3Rpb24saHR0cHM6Ly93d3cubmF0dXJlLmNvbS9hcnRpY2xlcy9zNDE3NDYtMDIxLTAwNDU1LXksODM1LjAsU09UQSBpbXByb3ZlbWVudCwiIiJUaGlzIHdvcmsgaXMgdGhlIGZpcnN0IGRlbW9uc3RyYXRpb24gb2Ygc2lnbmlmaWNhbnRseSBib29zdGVkIHBlcmZvcm1hbmNlIG92ZXIgc3RhdGUtb2YtdGhlLWFydCBtZXRob2RzIG9uIG11bHRpcGxlIGNsaW5pY2FsIHRhc2tzIHdpdGggcGhlbm90eXBlZCBjb2hvcnRzLiIiCgpUYWJsZSA0IiwxNzAwMDAwMC4wLCIxN00gZnJvbSAiIlRoaXMgaXMgcG9zc2libHkgZHVlIHRvIHRoZSBmYWN0IHRoYXQgdGhlIHVudHJhaW5lZCBNZWQtQkVSVCBpcyBhbiBvdmVyLXBhcmFtZXRlcml6ZWQgbW9kZWwgKGFyb3VuZCAxNyBtaWxsaW9uIHBhcmFtZXRlcnMpIHdpdGggYSBodWdlCm51bWJlciBvZiBjb25maWd1cmF0aW9ucywgc28gaXQgbWlnaHQgb3ZlcmZpdCB0byB0aGUgdHJhaW5pbmcgZGF0YSIiIiw5LjQ3ZSsxOCwiZmxvcHMgPSAoMSkgKiAoMy4xM2UxMykgKiAoMjQqNyAqIDM2MDApICogKDAuNSkgPSA5LjQ3ZTE4CihudW0gZ3B1KSAqIChwZWFrIGZsb3BzKSAqICh0aW1lIGluIHNlY29uZHMpICogKGFzc3VtZWQgdXRpbGl6YXRpb24gcmF0ZSkKSSBhc3N1bWUgaGlnaGVyIHV0aWxpemF0aW9uIHJhdGUsIGJlY2F1c2Ugb25seSAxIEdQVSBpcyB1c2VkLgpDaXRhdGlvbiBmcm9tIHRoZSB0ZXh0OgoiIldlIHVzZWQgYSBzaW5nbGUgTnZpZGlhIFRlc2xhIFYxMDBHUFUgb2YgMzIgR0IgZ3JhcGhpY3MgbWVtb3J5IGNhcGFjaXR5LCBhbmQgd2UgdHJhaW5lZCB0aGUgbW9kZWwgZm9yIGEgd2VlayBmb3IgbW9yZSB0aGFuIDQ1IG1pbGxpb24gc3RlcHMsIGZvciB3aGljaCBlYWNoIHN0ZXAgY29uc2lzdHMgb2YgMzIgcGF0aWVudHMgKGJhdGNoIHNpemUpLiIiIC0gcGFnZSAxMQoKTm90ZSB0aGF0IHB1YmxpYyBjb2RlIGFwcGVhcnMgbm90IHRvIG1ha2UgdXNlIG9mIHRoZSB0ZW5zb3IgY29yZSBzcGVlZCB1cCwgdGh1cyBJIHVzZSAzLjEzZTEzIEZMT1Avc2VjIiwxNDU4NzIxMjgwMCwiZGF0YSBhYm91dCAyOE0gcGF0aWVudHMKIiJPdXIgcHJldHJhaW5pbmcgY29ob3J0IGZvciBNZWQtQkVSVCBpcyBjb25zaXN0aW5nIG9mIDI4IG1pbGxpb24KcGF0aWVudHMgZXh0cmFjdGVkIGZyb20gQ2VybmVyIiIiLDE2OC4wLCIiIldlIHVzZWQgYSBzaW5nbGUgTnZpZGlhIFRlc2xhIFYxMDBHUFUgb2YgMzIgR0IgZ3JhcGhpY3MgbWVtb3J5IGNhcGFjaXR5LCBhbmQgd2UgdHJhaW5lZCB0aGUgbW9kZWwgZm9yIGEgd2VlayBmb3IgbW9yZSB0aGFuIDQ1IG1pbGxpb24gc3RlcHMsIGZvciB3aGljaCBlYWNoIHN0ZXAgY29uc2lzdHMgb2YgMzIgcGF0aWVudHMgKGJhdGNoIHNpemUpLiIiIC0gcGFnZSAxMSIsTlZJRElBIFRlc2xhIFYxMDAgREdYUyAzMiBHQiwsTGlrZWx5LCJEZWVwIGxlYXJuaW5nIChETCktYmFzZWQgcHJlZGljdGl2ZSBtb2RlbHMgZnJvbSBlbGVjdHJvbmljIGhlYWx0aCByZWNvcmRzIChFSFJzKSBkZWxpdmVyIGltcHJlc3NpdmUgcGVyZm9ybWFuY2UgaW4gbWFueSBjbGluaWNhbCB0YXNrcy4gTGFyZ2UgdHJhaW5pbmcgY29ob3J0cywgaG93ZXZlciwgYXJlIG9mdGVuIHJlcXVpcmVkIGJ5IHRoZXNlIG1vZGVscyB0byBhY2hpZXZlIGhpZ2ggYWNjdXJhY3ksIGhpbmRlcmluZyB0aGUgYWRvcHRpb24gb2YgREwtYmFzZWQgbW9kZWxzIGluIHNjZW5hcmlvcyB3aXRoIGxpbWl0ZWQgdHJhaW5pbmcgZGF0YS4gUmVjZW50bHksIGJpZGlyZWN0aW9uYWwgZW5jb2RlciByZXByZXNlbnRhdGlvbnMgZnJvbSB0cmFuc2Zvcm1lcnMgKEJFUlQpIGFuZCByZWxhdGVkIG1vZGVscyBoYXZlIGFjaGlldmVkIHRyZW1lbmRvdXMgc3VjY2Vzc2VzIGluIHRoZSBuYXR1cmFsIGxhbmd1YWdlIHByb2Nlc3NpbmcgZG9tYWluLiBUaGUgcHJldHJhaW5pbmcgb2YgQkVSVCBvbiBhIHZlcnkgbGFyZ2UgdHJhaW5pbmcgY29ycHVzIGdlbmVyYXRlcyBjb250ZXh0dWFsaXplZCBlbWJlZGRpbmdzIHRoYXQgY2FuIGJvb3N0IHRoZSBwZXJmb3JtYW5jZSBvZiBtb2RlbHMgdHJhaW5lZCBvbiBzbWFsbGVyIGRhdGFzZXRzLiBJbnNwaXJlZCBieSBCRVJULCB3ZSBwcm9wb3NlIE1lZC1CRVJULCB3aGljaCBhZGFwdHMgdGhlIEJFUlQgZnJhbWV3b3JrIG9yaWdpbmFsbHkgZGV2ZWxvcGVkIGZvciB0aGUgdGV4dCBkb21haW4gdG8gdGhlIHN0cnVjdHVyZWQgRUhSIGRvbWFpbi4gTWVkLUJFUlQgaXMgYSBjb250ZXh0dWFsaXplZCBlbWJlZGRpbmcgbW9kZWwgcHJldHJhaW5lZCBvbiBhIHN0cnVjdHVyZWQgRUhSIGRhdGFzZXQgb2YgMjgsNDkwLDY1MCBwYXRpZW50cy4gRmluZS10dW5pbmcgZXhwZXJpbWVudHMgc2hvd2VkIHRoYXQgTWVkLUJFUlQgc3Vic3RhbnRpYWxseSBpbXByb3ZlcyB0aGUgcHJlZGljdGlvbiBhY2N1cmFjeSwgYm9vc3RpbmcgdGhlIGFyZWEgdW5kZXIgdGhlIHJlY2VpdmVyIG9wZXJhdGluZyBjaGFyYWN0ZXJpc3RpY3MgY3VydmUgKEFVQykgYnkgMS4yMeKAkzYuMTQlIGluIHR3byBkaXNlYXNlIHByZWRpY3Rpb24gdGFza3MgZnJvbSB0d28gY2xpbmljYWwgZGF0YWJhc2VzLiBJbiBwYXJ0aWN1bGFyLCBwcmV0cmFpbmVkIE1lZC1CRVJUIG9idGFpbnMgcHJvbWlzaW5nIHBlcmZvcm1hbmNlcyBvbiB0YXNrcyB3aXRoIHNtYWxsIGZpbmUtdHVuaW5nIHRyYWluaW5nIHNldHMgYW5kIGNhbiBib29zdCB0aGUgQVVDIGJ5IG1vcmUgdGhhbiAyMCUgb3Igb2J0YWluIGFuIEFVQyBhcyBoaWdoIGFzIGEgbW9kZWwgdHJhaW5lZCBvbiBhIHRyYWluaW5nIHNldCB0ZW4gdGltZXMgbGFyZ2VyLCBjb21wYXJlZCB3aXRoIGRlZXAgbGVhcm5pbmcgbW9kZWxzIHdpdGhvdXQgTWVkLUJFUlQuIFdlIGJlbGlldmUgdGhhdCBNZWQtQkVSVCB3aWxsIGJlbmVmaXQgZGlzZWFzZSBwcmVkaWN0aW9uIHN0dWRpZXMgd2l0aCBzbWFsbCBsb2NhbCB0cmFpbmluZyBkYXRhc2V0cywgcmVkdWNlIGRhdGEgY29sbGVjdGlvbiBleHBlbnNlcywgYW5kIGFjY2VsZXJhdGUgdGhlIHBhY2Ugb2YgYXJ0aWZpY2lhbCBpbnRlbGxpZ2VuY2UgYWlkZWQgaGVhbHRoY2FyZS4iLDUwLjUsLFVucmVsZWFzZWQsIkNoaW5hLFVuaXRlZCBTdGF0ZXMgb2YgQW1lcmljYSIsLCwsMS4wLCwyMDI2LTAxLTAxIDE0OjAxOjA4KzAwOjAwLCwsLCwsIkFjYWRlbWlhLEFjYWRlbWlhIiwsLCwxNjguMCxPcGVuIHNvdXJjZSwiQXBhY2hlIDIKaHR0cHM6Ly9naXRodWIuY29tL1poaUdyb3VwL01lZC1CRVJUCnRyYWluaW5nIGd1aWRlOiBodHRwczovL2dpdGh1Yi5jb20vWmhpR3JvdXAvTWVkLUJFUlQvdHJlZS9tYXN0ZXIvUHJldHJhaW5pbmclMjBDb2RlIAoKIiJJbml0aWFsbHkgd2UgcmVhbGx5IGhvcGVkIHRvIHNoYXJlIG91ciBtb2RlbHMgYnV0IHVuZm9ydHVuYXRlbHksIHRoZSBwcmUtdHJhaW5lZCBtb2RlbHMgYXJlIG5vIGxvbmdlciBzaGFyYWJsZS4gQWNjb3JkaW5nIHRvIFNCTUkgRGF0YSBTZXJ2aWNlIE9mZmljZTogIiJVbmRlciB0aGUgdGVybXMgb2Ygb3VyIGNvbnRyYWN0cyB3aXRoIGRhdGEgdmVuZG9ycywgd2UgYXJlIG5vdCBwZXJtaXR0ZWQgdG8gc2hhcmUgYW55IG9mIHRoZSBkYXRhIHV0aWxpemVkIGluIG91ciBwdWJsaWNhdGlvbnMsIGFzIHdlbGwgYXMgbGFyZ2UgbW9kZWxzIGRlcml2ZWQgZnJvbSB0aG9zZSBkYXRhLiIiIiwsNjIuNDg2NDU0OTM2MTA3MTIsLEZQMzIsLDI3OC4wNDIyMjQ5MTQ3NDIyLEhhcmR3YXJlLCwsLCxObwpNdWx0aXRhc2sgVW5pZmllZCBNb2RlbCAoTVVNKSwiTGFuZ3VhZ2UsTXVsdGltb2RhbCxWaXNpb24iLCJMYW5ndWFnZSBtb2RlbGluZy9nZW5lcmF0aW9uLEltYWdlIGNhcHRpb25pbmcsUXVlc3Rpb24gYW5zd2VyaW5nLFZpc3VhbCBxdWVzdGlvbiBhbnN3ZXJpbmcsVHJhbnNsYXRpb24sQ2hhcmFjdGVyIHJlY29nbml0aW9uIChPQ1IpLFNlYXJjaCIsR29vZ2xlLCwyMDIxLTA1LTE4LE1VTTogQSBuZXcgQUkgbWlsZXN0b25lIGZvciB1bmRlcnN0YW5kaW5nIGluZm9ybWF0aW9uLGh0dHBzOi8vYmxvZy5nb29nbGUvcHJvZHVjdHMvc2VhcmNoL2ludHJvZHVjaW5nLW11bS8sLCxNYXkgaGF2ZSBiZWVuIGRlcGxveWVkIGluIEdvb2dsZSBzZWFyY2ggYW5kIG90aGVyIHByb2R1Y3RzLCwsLCwsLCwsLCxVbmtub3duLCJXaGVuIEkgdGVsbCBwZW9wbGUgSSB3b3JrIG9uIEdvb2dsZSBTZWFyY2gsIEnigJltIHNvbWV0aW1lcyBhc2tlZCwgIiJJcyB0aGVyZSBhbnkgd29yayBsZWZ0IHRvIGJlIGRvbmU/IiIgVGhlIHNob3J0IGFuc3dlciBpcyBhbiBlbXBoYXRpYyDigJxZZXMh4oCdIFRoZXJlIGFyZSBjb3VudGxlc3MgY2hhbGxlbmdlcyB3ZSdyZSB0cnlpbmcgdG8gc29sdmUgc28gR29vZ2xlIFNlYXJjaCB3b3JrcyBiZXR0ZXIgZm9yIHlvdS4gVG9kYXksIHdl4oCZcmUgc2hhcmluZyBob3cgd2UncmUgYWRkcmVzc2luZyBvbmUgbWFueSBvZiB1cyBjYW4gaWRlbnRpZnkgd2l0aDogaGF2aW5nIHRvIHR5cGUgb3V0IG1hbnkgcXVlcmllcyBhbmQgcGVyZm9ybSBtYW55IHNlYXJjaGVzIHRvIGdldCB0aGUgYW5zd2VyIHlvdSBuZWVkLgoKVGFrZSB0aGlzIHNjZW5hcmlvOiBZb3XigJl2ZSBoaWtlZCBNdC4gQWRhbXMuIE5vdyB5b3Ugd2FudCB0byBoaWtlIE10LiBGdWppIG5leHQgZmFsbCwgYW5kIHlvdSB3YW50IHRvIGtub3cgd2hhdCB0byBkbyBkaWZmZXJlbnRseSB0byBwcmVwYXJlLiBUb2RheSwgR29vZ2xlIGNvdWxkIGhlbHAgeW91IHdpdGggdGhpcywgYnV0IGl0IHdvdWxkIHRha2UgbWFueSB0aG91Z2h0ZnVsbHkgY29uc2lkZXJlZCBzZWFyY2hlcyDigJQgeW914oCZZCBoYXZlIHRvIHNlYXJjaCBmb3IgdGhlIGVsZXZhdGlvbiBvZiBlYWNoIG1vdW50YWluLCB0aGUgYXZlcmFnZSB0ZW1wZXJhdHVyZSBpbiB0aGUgZmFsbCwgZGlmZmljdWx0eSBvZiB0aGUgaGlraW5nIHRyYWlscywgdGhlIHJpZ2h0IGdlYXIgdG8gdXNlLCBhbmQgbW9yZS4gQWZ0ZXIgYSBudW1iZXIgb2Ygc2VhcmNoZXMsIHlvdeKAmWQgZXZlbnR1YWxseSBiZSBhYmxlIHRvIGdldCB0aGUgYW5zd2VyIHlvdSBuZWVkLgoKQnV0IGlmIHlvdSB3ZXJlIHRhbGtpbmcgdG8gYSBoaWtpbmcgZXhwZXJ0OyB5b3UgY291bGQgYXNrIG9uZSBxdWVzdGlvbiDigJQg4oCcd2hhdCBzaG91bGQgSSBkbyBkaWZmZXJlbnRseSB0byBwcmVwYXJlP+KAnSBZb3XigJlkIGdldCBhIHRob3VnaHRmdWwgYW5zd2VyIHRoYXQgdGFrZXMgaW50byBhY2NvdW50IHRoZSBudWFuY2VzIG9mIHlvdXIgdGFzayBhdCBoYW5kIGFuZCBndWlkZXMgeW91IHRocm91Z2ggdGhlIG1hbnkgdGhpbmdzIHRvIGNvbnNpZGVyLiAgCgpUaGlzIGV4YW1wbGUgaXMgbm90IHVuaXF1ZSDigJQgbWFueSBvZiB1cyB0YWNrbGUgYWxsIHNvcnRzIG9mIHRhc2tzIHRoYXQgcmVxdWlyZSBtdWx0aXBsZSBzdGVwcyB3aXRoIEdvb2dsZSBldmVyeSBkYXkuIEluIGZhY3QsIHdlIGZpbmQgdGhhdCBwZW9wbGUgaXNzdWUgZWlnaHQgcXVlcmllcyBvbiBhdmVyYWdlIGZvciBjb21wbGV4IHRhc2tzIGxpa2UgdGhpcyBvbmUuIAoKVG9kYXkncyBzZWFyY2ggZW5naW5lcyBhcmVuJ3QgcXVpdGUgc29waGlzdGljYXRlZCBlbm91Z2ggdG8gYW5zd2VyIHRoZSB3YXkgYW4gZXhwZXJ0IHdvdWxkLiBCdXQgd2l0aCBhIG5ldyB0ZWNobm9sb2d5IGNhbGxlZCBNdWx0aXRhc2sgVW5pZmllZCBNb2RlbCwgb3IgTVVNLCB3ZSdyZSBnZXR0aW5nIGNsb3NlciB0byBoZWxwaW5nIHlvdSB3aXRoIHRoZXNlIHR5cGVzIG9mIGNvbXBsZXggbmVlZHMuIFNvIGluIHRoZSBmdXR1cmUsIHlvdeKAmWxsIG5lZWQgZmV3ZXIgc2VhcmNoZXMgdG8gZ2V0IHRoaW5ncyBkb25lLiAiLCwsVW5yZWxlYXNlZCxVbml0ZWQgU3RhdGVzIG9mIEFtZXJpY2EsVDUtMTFCLCwiQmFzZWQgb24gVDUgKHNwZWNpZmljIG1vZGVsIG5vdCBzcGVjaWZpZWQpLiBCdXQgYWxzbyBtdWx0aW1vZGFsOgoKIiJNVU0gdXNlcyB0aGUgVDUgdGV4dC10by10ZXh0IGZyYW1ld29yayBhbmQgaXMgMSwwMDAgdGltZXMgbW9yZSBwb3dlcmZ1bCB0aGFuIEJFUlQuIiIiLCwsMjAyNi0wMi0xMSAxOToyNjoyNyswMDowMCwsLCwsLEluZHVzdHJ5LCwsLCxVbnJlbGVhc2VkLCwsLCwsLCwsLCwsLE5vCkZhaXJzZXEgKyBVSUQ6IHZhcmlhbmNlLExhbmd1YWdlLExhbmd1YWdlIG1vZGVsaW5nL2dlbmVyYXRpb24sIkdvb2dsZSBBSSxFVEggWnVyaWNoLFVuaXZlcnNpdHkgb2YgQ2FtYnJpZGdlIiwiSmFzb24gV2VpLCBDbGFyYSBNZWlzdGVyLCBSeWFuIENvdHRlcmVsbCIsMjAyMS0wNS0xNSxBIENvZ25pdGl2ZSBSZWd1bGFyaXplciBmb3IgTGFuZ3VhZ2UgTW9kZWxpbmcsaHR0cHM6Ly9hcnhpdi5vcmcvYWJzLzIxMDUuMDcxNDQsMjMuMCwsLCwsLCwsLCwsLCxVbmtub3duLCJUaGUgdW5pZm9ybSBpbmZvcm1hdGlvbiBkZW5zaXR5IChVSUQpIGh5cG90aGVzaXMsIHdoaWNoIHBvc2l0cyB0aGF0IHNwZWFrZXJzIGJlaGF2aW5nIG9wdGltYWxseSB0ZW5kIHRvIGRpc3RyaWJ1dGUgaW5mb3JtYXRpb24gdW5pZm9ybWx5IGFjcm9zcyBhIGxpbmd1aXN0aWMgc2lnbmFsLCBoYXMgZ2FpbmVkIHRyYWN0aW9uIGluIHBzeWNob2xpbmd1aXN0aWNzIGFzIGFuIGV4cGxhbmF0aW9uIGZvciBjZXJ0YWluIHN5bnRhY3RpYywgbW9ycGhvbG9naWNhbCwgYW5kIHByb3NvZGljIGNob2ljZXMuIEluIHRoaXMgd29yaywgd2UgZXhwbG9yZSB3aGV0aGVyIHRoZSBVSUQgaHlwb3RoZXNpcyBjYW4gYmUgb3BlcmF0aW9uYWxpemVkIGFzIGFuIGluZHVjdGl2ZSBiaWFzIGZvciBzdGF0aXN0aWNhbCBsYW5ndWFnZSBtb2RlbGluZy4gU3BlY2lmaWNhbGx5LCB3ZSBhdWdtZW50IHRoZSBjYW5vbmljYWwgTUxFIG9iamVjdGl2ZSBmb3IgdHJhaW5pbmcgbGFuZ3VhZ2UgbW9kZWxzIHdpdGggYSByZWd1bGFyaXplciB0aGF0IGVuY29kZXMgVUlELiBJbiBleHBlcmltZW50cyBvbiB0ZW4gbGFuZ3VhZ2VzIHNwYW5uaW5nIGZpdmUgbGFuZ3VhZ2UgZmFtaWxpZXMsIHdlIGZpbmQgdGhhdCB1c2luZyBVSUQgcmVndWxhcml6YXRpb24gY29uc2lzdGVudGx5IGltcHJvdmVzIHBlcnBsZXhpdHkgaW4gbGFuZ3VhZ2UgbW9kZWxzLCBoYXZpbmcgYSBsYXJnZXIgZWZmZWN0IHdoZW4gdHJhaW5pbmcgZGF0YSBpcyBsaW1pdGVkLiBNb3Jlb3ZlciwgdmlhIGFuIGFuYWx5c2lzIG9mIGdlbmVyYXRlZCBzZXF1ZW5jZXMsIHdlIGZpbmQgdGhhdCBVSUQtcmVndWxhcml6ZWQgbGFuZ3VhZ2UgbW9kZWxzIGhhdmUgb3RoZXIgZGVzaXJhYmxlIHByb3BlcnRpZXMsIGUuZy4sIHRoZXkgZ2VuZXJhdGUgdGV4dCB0aGF0IGlzIG1vcmUgbGV4aWNhbGx5IGRpdmVyc2UuIE91ciByZXN1bHRzIG5vdCBvbmx5IHN1Z2dlc3QgdGhhdCBVSUQgaXMgYSByZWFzb25hYmxlIGluZHVjdGl2ZSBiaWFzIGZvciBsYW5ndWFnZSBtb2RlbGluZywgYnV0IGFsc28gcHJvdmlkZSBhbiBhbHRlcm5hdGl2ZSB2YWxpZGF0aW9uIG9mIHRoZSBVSUQgaHlwb3RoZXNpcyB1c2luZyBtb2Rlcm4tZGF5IE5MUCB0b29scy4iLCxGYWlyc2VxICsgVUlEOiB2YXJpYW5jZSxVbnJlbGVhc2VkLCJVbml0ZWQgU3RhdGVzIG9mIEFtZXJpY2EsU3dpdHplcmxhbmQsVW5pdGVkIEtpbmdkb20gb2YgR3JlYXQgQnJpdGFpbiBhbmQgTm9ydGhlcm4gSXJlbGFuZCIsLCwsLCwyMDI2LTA1LTI1IDEyOjEzOjM5KzAwOjAwLCwsRmFpcnNlcSArIFVJRDogdmFyaWFuY2UsLCwiSW5kdXN0cnksQWNhZGVtaWEsQWNhZGVtaWEiLCwsLCxVbnJlbGVhc2VkLCwsLCwsLCwsLCwsLE5vCkFETSxJbWFnZSBnZW5lcmF0aW9uLCJJbWFnZSBnZW5lcmF0aW9uLFRleHQtdG8taW1hZ2UiLE9wZW5BSSwiUHJhZnVsbGEgRGhhcml3YWwsIEFsZXggTmljaG9sIiwyMDIxLTA1LTExLERpZmZ1c2lvbiBNb2RlbHMgQmVhdCBHQU5zIG9uIEltYWdlIFN5bnRoZXNpcyxodHRwczovL2FyeGl2Lm9yZy9hYnMvMjEwNS4wNTIzMywxMTc2Ni4wLCJIaWdobHkgY2l0ZWQsU09UQSBpbXByb3ZlbWVudCIsIiIiV2Ugc2hvdyB0aGF0IGRpZmZ1c2lvbiBtb2RlbHMgY2FuIGFjaGlldmUgaW1hZ2Ugc2FtcGxlIHF1YWxpdHkgc3VwZXJpb3IgdG8gdGhlIGN1cnJlbnQgc3RhdGUtb2YtdGhlLWFydCBnZW5lcmF0aXZlIG1vZGVscyIiIiw1NTkwMDAwMDAuMCwiTGFyZ2VzdCBtb2RlbCBpcyBkZW5vdGVkIEltYWdlTmV0IDUxMiwgaGFzIDU1OU0gcGFyYW1ldGVycyIsNi4yZSsyMSwiTGFyZ2VzdCBydW4gd2l0aCB0aGVpciBhcmNoaXRlY3R1cmUgaW1wcm92ZW1lbnRzIGlzIHRoZSBJbWFnZU5ldCA1MTIgdmFyaWFudC4gVGFibGUgNyBzdWdnZXN0cyB1dGlsaXphdGlvbiBpcyBhcm91bmQgMzAlIGZvciBsYXJnZXN0IG1vZGVscyAodGhvdWdoIHdlIG9ubHkgc2VlIDI1NiB4IDI1NiBhbmQgMTI4IC0+IDUxMikKClRhYmxlIDEwOiBJbWFnZU5ldCA1MTIgdmFyaWFudCB0b29rIDE5MTQgVjEwMC1kYXlzIG9mIHRyYWluaW5nCjEyNWUxMiBGTE9QL3NlYyAqIDE5MTQgZGF5cyAqIDI0IGgvZGF5ICogMzYwMCBzZWMvaCAqIDAuMyA9IDYuMmUyMSIsMTMwMTkxMjAwMDAwMDAwLCJCaWdnZXN0IG1vZGVscyBhcmUgdHJhaW5lZCBvbiBJbWFnZU5ldCA1MTJ4NTEyLiBJbWFnZU5ldCBJTFNWUkMgaGFzIDEsMjgxLDE2NyBpbWFnZXMgaW4gdGhlIHRyYWluaW5nIHNldCwgYnV0IGl0IGlzIHBvc3NpYmxlIHNvbWUgd2VyZSBmaWx0ZXJlZCBkdWUgdG8gc2l6ZS4KCk5vdGUgdGhhdCBhIHNtYWxsZXIgbW9kZWwgd2FzIHRyYWluZWQgb24gTFNVTiB7YmVkcm9vbSwgaG9yc2UsIGNhdH0sIHdoaWNoIGZvcm1zIGEgbGFyZ2VyIGRhdGFzZXQ6CjMsMDMzLDA0MiArIDIsMDAwLDM0MCArIDEsNjU3LDI2NiA9IDYsNjkwLDY0OCBpbWFnZXMKCkVwb2NocyDiiYggKDEsOTQwLDAwMCAqIDI1NikgLyAxLDMwMCwwMDAg4omIIDM4MSBlcG9jaHMiLCwsTlZJRElBIFYxMDAsLENvbmZpZGVudCwiV2Ugc2hvdyB0aGF0IGRpZmZ1c2lvbiBtb2RlbHMgY2FuIGFjaGlldmUgaW1hZ2Ugc2FtcGxlIHF1YWxpdHkgc3VwZXJpb3IgdG8gdGhlIGN1cnJlbnQgc3RhdGUtb2YtdGhlLWFydCBnZW5lcmF0aXZlIG1vZGVscy4gV2UgYWNoaWV2ZSB0aGlzIG9uIHVuY29uZGl0aW9uYWwgaW1hZ2Ugc3ludGhlc2lzIGJ5IGZpbmRpbmcgYSBiZXR0ZXIgYXJjaGl0ZWN0dXJlIHRocm91Z2ggYSBzZXJpZXMgb2YgYWJsYXRpb25zLiBGb3IgY29uZGl0aW9uYWwgaW1hZ2Ugc3ludGhlc2lzLCB3ZSBmdXJ0aGVyIGltcHJvdmUgc2FtcGxlIHF1YWxpdHkgd2l0aCBjbGFzc2lmaWVyIGd1aWRhbmNlOiBhIHNpbXBsZSwgY29tcHV0ZS1lZmZpY2llbnQgbWV0aG9kIGZvciB0cmFkaW5nIG9mZiBkaXZlcnNpdHkgZm9yIGZpZGVsaXR5IHVzaW5nIGdyYWRpZW50cyBmcm9tIGEgY2xhc3NpZmllci4gV2UgYWNoaWV2ZSBhbiBGSUQgb2YgMi45NyBvbiBJbWFnZU5ldCAxMjjDlzEyOCwgNC41OSBvbiBJbWFnZU5ldCAyNTbDlzI1NiwgYW5kIDcuNzIgb24gSW1hZ2VOZXQgNTEyw5c1MTIsIGFuZCB3ZSBtYXRjaCBCaWdHQU4tZGVlcCBldmVuIHdpdGggYXMgZmV3IGFzIDI1IGZvcndhcmQgcGFzc2VzIHBlciBzYW1wbGUsIGFsbCB3aGlsZSBtYWludGFpbmluZyBiZXR0ZXIgY292ZXJh</x:v>
      </x:c>
    </x:row>
    <x:row r="231" ht="18" customHeight="1">
      <x:c r="A231" s="17" t="n">
        <x:v>226</x:v>
      </x:c>
      <x:c r="B231" s="17" t="n">
        <x:v>309</x:v>
      </x:c>
      <x:c r="C231" s="94" t="str">
        <x:v>Z2Ugb2YgdGhlIGRpc3RyaWJ1dGlvbi4gRmluYWxseSwgd2UgZmluZCB0aGF0IGNsYXNzaWZpZXIgZ3VpZGFuY2UgY29tYmluZXMgd2VsbCB3aXRoIHVwc2FtcGxpbmcgZGlmZnVzaW9uIG1vZGVscywgZnVydGhlciBpbXByb3ZpbmcgRklEIHRvIDMuOTQgb24gSW1hZ2VOZXQgMjU2w5cyNTYgYW5kIDMuODUgb24gSW1hZ2VOZXQgNTEyw5c1MTIuIiwzODEuMCwsT3BlbiB3ZWlnaHRzIChub24tY29tbWVyY2lhbCksVW5pdGVkIFN0YXRlcyBvZiBBbWVyaWNhLCwsLCwsMjAyNi0wNS0yNSAxMjoxMzozNyswMDowMCwsLCwsLEluZHVzdHJ5LCwsLCxPcGVuIHNvdXJjZSwiVGhlc2UgbW9kZWxzIGFyZSBpbnRlbmRlZCB0byBiZSB1c2VkIGZvciByZXNlYXJjaCBwdXJwb3NlcyBvbmx5LiBJbiBwYXJ0aWN1bGFyLCB0aGV5IGNhbiBiZSB1c2VkIGFzIGEgYmFzZWxpbmUgZm9yIGdlbmVyYXRpdmUgbW9kZWxpbmcgcmVzZWFyY2gsIG9yIGFzIGEgc3RhcnRpbmcgcG9pbnQgdG8gYnVpbGQgb2ZmIG9mIGZvciBzdWNoIHJlc2VhcmNoLgpUaGVzZSBtb2RlbHMgYXJlIG5vdCBpbnRlbmRlZCB0byBiZSBjb21tZXJjaWFsbHkgZGVwbG95ZWQuIEFkZGl0aW9uYWxseSwgdGhleSBhcmUgbm90IGludGVuZGVkIHRvIGJlIHVzZWQgdG8gY3JlYXRlIHByb3BhZ2FuZGEgb3Igb2ZmZW5zaXZlIGltYWdlcnkuCgpyZXBvIGlzIGhlcmUgd2l0aCB0cmFpbmluZyBjb2RlLCBNSVQgTGljZW5zZQpodHRwczovL2dpdGh1Yi5jb20vb3BlbmFpL2d1aWRlZC1kaWZmdXNpb24iLCwxMTI3NC40ODQzMjY1NDcwOTUsLEZQMTYsLCxIYXJkd2FyZSwsLCwsWWVzClByb3RUNS1YWEwsQmlvbG9neSwiUHJvdGVpbnMsUHJvdGVpbiBvciBudWNsZW90aWRlIGxhbmd1YWdlIG1vZGVsIChwTE0vbkxNKSxQcm90ZWluIHJlcHJlc2VudGF0aW9uIGxlYXJuaW5nIiwiVGVjaG5pY2FsIFVuaXZlcnNpdHkgb2YgTXVuaWNoLE1lZCBBSSBUZWNobm9sb2d5LE5WSURJQSxPYWsgUmlkZ2UgTmF0aW9uYWwgTGFib3JhdG9yeSxHb29nbGUsU2VvdWwgTmF0aW9uYWwgVW5pdmVyc2l0eSIsIkFobWVkIEVsbmFnZ2FyLCBNaWNoYWVsIEhlaW56aW5nZXIsICBDaHJpc3RpYW4gRGFsbGFnbywgR2hhbGlhIFJlaGF3aSwgWXUgV2FuZywgTGxpb24gSm9uZXMsIFRvbSBHaWJicywgVGFtYXMgRmVoZXIsIENocmlzdG9waCBBbmdlcmVyLCBNYXJ0aW4gU3RlaW5lZ2dlciwgRGVic2luZGh1IEJob3dtaWssIEJ1cmtoYXJkIFJvc3QiLDIwMjEtMDUtMDQsUHJvdFRyYW5zOiBUb3dhcmRzIENyYWNraW5nIHRoZSBMYW5ndWFnZSBvZiBMaWZl4oCZcyBDb2RlIFRocm91Z2ggU2VsZi1TdXBlcnZpc2VkIExlYXJuaW5nLCJodHRwczovL3d3dy5iaW9yeGl2Lm9yZy9jb250ZW50LzEwLjExMDEvMjAyMC4wNy4xMi4xOTk1NTR2MyBvciAKaHR0cHM6Ly9pZWVleHBsb3JlLmllZWUub3JnL3N0YW1wL3N0YW1wLmpzcD90cD0mYXJudW1iZXI9OTQ3NzA4NSIsMzk2LjAsLCIiIkZvciB0aGUgcGVyLXJlc2lkdWUgcHJlZGljdGlvbnMgdGhlIHRyYW5zZmVyIG9mIHRoZSBtb3N0IGluZm9ybWF0aXZlIGVtYmVkZGluZ3MgKFByb3RUNSkgZm9yIHRoZSBmaXJzdCB0aW1lIG91dHBlcmZvcm1lZCB0aGUgc3RhdGUtb2YtdGhlLWFydCB3aXRob3V0IHVzaW5nIGV2b2x1dGlvbmFyeSBpbmZvcm1hdGlvbiIiCgpUYWJsZSAzLiBUaGV5IGRvbid0IGNsYWltIGFic29sdXRlIFNPVEEgb24gYW55dGhpbmcgLSBuZWFyIFNPVEEgcGVyZm9ybWFuY2Ugb24gTmV3MzY0IChuZXcgdGVzdCBzZXQgaW50cm9kdWNlZCBpbiB0aGlzIHBhcGVyKSBhbmQgQ0FTUDEyIiwxMTAwMDAwMDAwMC4wLCJzb3VyY2U6IGh0dHBzOi8vbGFpci5saWdodG9uLmFpL2Frcm9ub21pY29uLwoKYXJjaGl2ZWQ6IGh0dHBzOi8vZ2l0aHViLmNvbS9saWdodG9uYWkvYWtyb25vbWljb24vdHJlZS9tYWluL2Frcm9kYiIsNy4zN2UrMjIsIjcuMzdlMjIgZnJvbToKc291cmNlOiBodHRwczovL2xhaXIubGlnaHRvbi5haS9ha3Jvbm9taWNvbi8KYXJjaGl2ZWQ6IGh0dHBzOi8vZ2l0aHViLmNvbS9saWdodG9uYWkvYWtyb25vbWljb24vYmxvYi9tYWluL2Frcm9kYi9UZWNobmljYWwlMjBVbml2ZXJzaXR5JTIwb2YlMjBNdW5pY2gvUHJvdFQ1LVhYTC5qc29uCgozLjdFKzIyIGZyb20gVGFibGUgOSBodHRwczovL3d3dy5iaW9yeGl2Lm9yZy9jb250ZW50LzEwLjExMDEvMjAyMy4wNy4wNS41NDc0OTZ2MQoKTWFudWFsIGNhbGN1bGF0aW9uOiBmb3J3YXJkIHBhc3NlcyBvbiA1MTIgKiAoNDA5Nio5MjBrICsgMjA0OCozNDNrKSA9IDIuM1QgdG9rZW5zCkJhY2t3YXJkIHBhc3NlcyBvbiAxNSUgb2YgdGhvc2UsIDIuM1QgKiAwLjE1ID0gMzQzQiB0b2tlbnMuClRvdGFsIEZMT1BzOiAoMiAqIDExQiAqIDIuM1QpICsgKDQgKiAxMUIgKiAzNDNCKSA9IDYuNTdlMjIiLDYxMDUwMDAwMDAwLCJUYWJsZSAyLiBQcm90VDUtWFhMIHVzZXMgQkZEMTAwIGFuZCBVbmlSZWY1MCwgd2hpY2ggc3VtIHRvIDQwNyBiaWxsaW9uIGFtaW5vIGFjaWRzLiIsLCxHb29nbGUgVFBVIHYzLFNlbGYtc3VwZXJ2aXNlZCBsZWFybmluZy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IERpbWVuc2lvbmFsaXR5IHJlZHVjdGlvbiByZXZlYWxlZCB0aGF0IHRoZSByYXcgcHJvdGVpbiBMTS1lbWJlZGRpbmdzIGZyb20gdW5sYWJlbGVkIGRhdGEgY2FwdHVyZWQgc29tZSBiaW9waHlzaWNhbCBmZWF0dXJlcyBvZiBwcm90ZWluIHNlcXVlbmNlcy4gV2UgdmFsaWRhdGVkIHRoZSBhZHZhbnRhZ2Ugb2YgdXNpbmcgdGhlIGVtYmVkZGluZ3MgYXMgZXhjbHVzaXZlIGlucHV0IGZvciBzZXZlcmFsIHN1YnNlcXVlbnQgdGFza3MuIFRoZSBmaXJzdCB3YXMgYSBwZXItcmVzaWR1ZSBwcmVkaWN0aW9uIG9mIHByb3RlaW4gc2Vjb25kYXJ5IHN0cnVjdHVyZSAoMy1zdGF0ZSBhY2N1cmFjeSBRMz04MSUtODclKTsgdGhlIHNlY29uZCB3ZXJlIHBlci1wcm90ZWluIHByZWRpY3Rpb25zIG9mIHByb3RlaW4gc3ViLWNlbGx1bGFyIGxvY2FsaXphdGlvbiAodGVuLXN0YXRlIGFjY3VyYWN5OiBRMTA9ODElKSBhbmQgbWVtYnJhbmUgdnMuIHdhdGVyLXNvbHVibGUgKDItc3RhdGUgYWNjdXJhY3kgUTI9OTElKS4g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gVGFrZW4gdG9nZXRoZXIsIHRoZSByZXN1bHRzIGltcGxpZWQgdGhhdCBwcm90ZWluIExNcyBsZWFybmVkIHNvbWUgb2YgdGhlIGdyYW1tYXIgb2YgdGhlIGxhbmd1YWdlIG9mIGxpZmUuIFRvIGZhY2lsaXRhdGUgZnV0dXJlIHdvcmssIHdlIHJlbGVhc2VkIG91ciBtb2RlbHMgYXQgaHR0cHM6Ly9naXRodWIuY29tL2FnZW1hZ2ljaWFuL1Byb3RUcmFucy4iLCwsT3BlbiB3ZWlnaHRzICh1bnJlc3RyaWN0ZWQpLCJHZXJtYW55LENoaW5hLFVuaXRlZCBTdGF0ZXMgb2YgQW1lcmljYSxVbml0ZWQgU3RhdGVzIG9mIEFtZXJpY2EsVW5pdGVkIFN0YXRlcyBvZiBBbWVyaWNhLEtvcmVhIChSZXB1YmxpYyBvZikiLCwsLDUxMi4wLCwyMDI1LTExLTI4IDExOjUzOjQ0KzAwOjAwLCwsLCwsIkFjYWRlbWlhLEluZHVzdHJ5LEdvdmVybm1lbnQsSW5kdXN0cnksQWNhZGVtaWEiLCwsLCxVbnJlbGVhc2VkLCJMaWNlbnNlZCB1bmRlciB0aGUgQWNhZGVtaWMgRnJlZSBMaWNlbnNlIHZlcnNpb24gMy4wCgpUaGUgUHJvdFRyYW5zIHByb2plY3QgaXMgYSBvcGVuIHNvdXJjZSBwcm9qZWN0IHN1cHBvcnRlZCBieSB2YXJpb3VzIHBhcnRuZXIgY29tcGFuaWVzIGFuZCByZXNlYXJjaCBpbnN0aXR1dGlvbnMuIFdlIGFyZSBjb21taXR0ZWQgdG8gc2hhcmUgYWxsIG91ciBwcmUtdHJhaW5lZCBtb2RlbHMgYW5kIGtub3dsZWRnZS4gCmh0dHBzOi8vZ2l0aHViLmNvbS9hZ2VtYWdpY2lhbi9Qcm90VHJhbnMiLCw4NTcwMS4yNjI1NjQ0MTExOCwsRlAzMiwsNDY2NTI5Ljc1OTkzNjExNywiVGhpcmQtcGFydHkgZXN0aW1hdGlvbixPcGVyYXRpb24gY291bnRpbmciLCwsLCxZZXMKUHJvdFQ1LVhYTC1CRkQsQmlvbG9neSwiUHJvdGVpbnMsUHJvdGVpbiBvciBudWNsZW90aWRlIGxhbmd1YWdlIG1vZGVsIChwTE0vbkxNKSxQcm90ZWluIHJlcHJlc2VudGF0aW9uIGxlYXJuaW5nIiwiVGVjaG5pY2FsIFVuaXZlcnNpdHkgb2YgTXVuaWNoLE1lZCBBSSBUZWNobm9sb2d5LE5WSURJQSxPYWsgUmlkZ2UgTmF0aW9uYWwgTGFib3JhdG9yeSxHb29nbGUsU2VvdWwgTmF0aW9uYWwgVW5pdmVyc2l0eSIsIkFobWVkIEVsbmFnZ2FyLCBNaWNoYWVsIEhlaW56aW5nZXIsICBDaHJpc3RpYW4gRGFsbGFnbywgR2hhbGlhIFJlaGF3aSwgWXUgV2FuZywgTGxpb24gSm9uZXMsIFRvbSBHaWJicywgVGFtYXMgRmVoZXIsIENocmlzdG9waCBBbmdlcmVyLCBNYXJ0aW4gU3RlaW5lZ2dlciwgRGVic2luZGh1IEJob3dtaWssIEJ1cmtoYXJkIFJvc3QiLDIwMjEtMDUtMDQsUHJvdFRyYW5zOlRvd2FyZHMgQ3JhY2tpbmcgdGhlIExhbmd1YWdlIG9mIExpZmUncyBDb2RlIFRocm91Z2ggU2VsZi1TdXBlcnZpc2VkIExlYXJuaW5nLCJodHRwczovL3d3dy5iaW9yeGl2Lm9yZy9jb250ZW50LzEwLjExMDEvMjAyMC4wNy4xMi4xOTk1NTR2MyBvciAKaHR0cHM6Ly9pZWVleHBsb3JlLmllZWUub3JnL3N0YW1wL3N0YW1wLmpzcD90cD0mYXJudW1iZXI9OTQ3NzA4NSIsLCwiIiJGb3IgdGhlIHBlci1yZXNpZHVlIHByZWRpY3Rpb25zIHRoZSB0cmFuc2ZlciBvZiB0aGUgbW9zdCBpbmZvcm1hdGl2ZSBlbWJlZGRpbmdzIChQcm90VDUpIGZvciB0aGUgZmlyc3QgdGltZSBvdXRwZXJmb3JtZWQgdGhlIHN0YXRlLW9mLXRoZS1hcnQgd2l0aG91dCB1c2luZyBldm9sdXRpb25hcnkgaW5mb3JtYXRpb24gdGhlcmVieSBieXBhc3NpbmcgZXhwZW5zaXZlIGRhdGFiYXNlIHNlYXJjaGVzLiIiIiwxMTAwMDAwMDAwMC4wLFRhYmxlIDIsMy43ZSsyMiwiRkxPUCA9IDExQioyKig5MjBrKjUxMio0MDk2KSArICAxMUIqNCooOTIwayo1MTIqNDA5NiksIDkyMGsgc3RlcHMgdXNpbmcgc2VxIGxlbmd0aCA1MTIgYmF0Y2ggc2l6ZSA0MDk2LCAiLDM5MzAwMDAwMDAwMCwiVGFibGUgMTogMjEyMk0gcHJvdGVpbnMsIDM5M0IgYW1pbm8gYWNpZHMsIDU3MiBHQiIsLCxHb29nbGUgVFBVIHYzLFNlbGYtc3VwZXJ2aXNlZCBsZWFybmluZy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CgpEaW1lbnNpb25hbGl0eSByZWR1Y3Rpb24gcmV2ZWFsZWQgdGhhdCB0aGUgcmF3IHByb3RlaW4gTE0tZW1iZWRkaW5ncyBmcm9tIHVubGFiZWxlZCBkYXRhIGNhcHR1cmVkIHNvbWUgYmlvcGh5c2ljYWwgZmVhdHVyZXMgb2YgcHJvdGVpbiBzZXF1ZW5jZXMuIFdlIHZhbGlkYXRlZCB0aGUgYWR2YW50YWdlIG9mIHVzaW5nIHRoZSBlbWJlZGRpbmdzIGFzIGV4Y2x1c2l2ZSBpbnB1dCBmb3Igc2V2ZXJhbCBzdWJzZXF1ZW50IHRhc2tzLiBUaGUgZmlyc3Qgd2FzIGEgcGVyLXJlc2lkdWUgcHJlZGljdGlvbiBvZiBwcm90ZWluIHNlY29uZGFyeSBzdHJ1Y3R1cmUgKDMtc3RhdGUgYWNjdXJhY3kgUTM9ODElLTg3JSk7IHRoZSBzZWNvbmQgd2VyZSBwZXItcHJvdGVpbiBwcmVkaWN0aW9ucyBvZiBwcm90ZWluIHN1Yi1jZWxsdWxhciBsb2NhbGl6YXRpb24gKHRlbi1zdGF0ZSBhY2N1cmFjeTogUTEwPTgxJSkgYW5kIG1lbWJyYW5lIHZzLiB3YXRlci1zb2x1YmxlICgyLXN0YXRlIGFjY3VyYWN5IFEyPTkxJSkuIE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FRha2VuIHRvZ2V0aGVyLCB0aGUgcmVzdWx0cyBpbXBsaWVkIHRoYXQgcHJvdGVpbiBMTXMgbGVhcm5lZCBzb21lIG9mIHRoZSBncmFtbWFyIG9mIHRoZSBsYW5ndWFnZSBvZiBsaWZlLiBUbyBmYWNpbGl0YXRlIGZ1dHVyZSB3b3JrLCB3ZSByZWxlYXNlZCBvdXIgbW9kZWxzIGF0IGh0dHBzOi8vZ2l0aHViLmNvbS9hZ2VtYWdpY2lhbi9Qcm90VHJhbnMuIiw1LjAsLE9wZW4gd2VpZ2h0cyAodW5yZXN0cmljdGVkKSwiR2VybWFueSxDaGluYSxVbml0ZWQgU3RhdGVzIG9mIEFtZXJpY2EsVW5pdGVkIFN0YXRlcyBvZiBBbWVyaWNhLFVuaXRlZCBTdGF0ZXMgb2YgQW1lcmljYSxLb3JlYSAoUmVwdWJsaWMgb2YpIiwsLCw1MTIuMCwsMjAyNS0xMS0yOCAxMTo1Mzo0NCswMDowMCwsLCwsLCJBY2FkZW1pYSxJbmR1c3RyeSxHb3Zlcm5tZW50LEluZHVzdHJ5LEFjYWRlbWlhIiwsLCwsVW5yZWxlYXNlZCwiTGljZW5zZWQgdW5kZXIgdGhlIEFjYWRlbWljIEZyZWUgTGljZW5zZSB2ZXJzaW9uIDMuMAoKVGhlIFByb3RUcmFucyBwcm9qZWN0IGlzIGEgb3BlbiBzb3VyY2UgcHJvamVjdCBzdXBwb3J0ZWQgYnkgdmFyaW91cyBwYXJ0bmVyIGNvbXBhbmllcyBhbmQgcmVzZWFyY2ggaW5zdGl0dXRpb25zLiBXZSBhcmUgY29tbWl0dGVkIHRvIHNoYXJlIGFsbCBvdXIgcHJlLXRyYWluZWQgbW9kZWxzIGFuZCBrbm93bGVkZ2UuIApodHRwczovL2dpdGh1Yi5jb20vYWdlbWFnaWNpYW4vUHJvdFRyYW5zIiwsNDMwMjUuMDU3MTg5NzMxNTEsLEZQMzIsLDQ2NjUyOS43NTk5MzYxMTcsT3BlcmF0aW9uIGNvdW50aW5nLCwsLCxZZXMKUHJvdEJFUlQtQkZELEJpb2xvZ3ksIlByb3RlaW5zLFByb3RlaW4gb3IgbnVjbGVvdGlkZSBsYW5ndWFnZSBtb2RlbCAocExNL25MTSkiLCJUZWNobmljYWwgVW5pdmVyc2l0eSBvZiBNdW5pY2gsTlZJRElBLFNlb3VsIE5hdGlvbmFsIFVuaXZlcnNpdHksR29vZ2xlLE9hayBSaWRnZSBOYXRpb25hbCBMYWJvcmF0b3J5LE1lZCBBSSBUZWNobm9sb2d5IiwiQWhtZWQgRWxuYWdnYXIsIE1pY2hhZWwgSGVpbnppbmdlciwgIENocmlzdGlhbiBEYWxsYWdvLCBHaGFsaWEgUmVoYXdpLCBZdSBXYW5nLCBMbGlvbiBKb25lcywgVG9tIEdpYmJzLCBUYW1hcyBGZWhlciwgQ2hyaXN0b3BoIEFuZ2VyZXIsIE1hcnRpbiBTdGVpbmVnZ2VyLCAgRGVic2luZGh1IEJob3dtaWssIEJ1cmtoYXJkIFJvc3QiLDIwMjEtMDUtMDQsUHJvdFRyYW5zOlRvd2FyZHMgQ3JhY2tpbmcgdGhlIExhbmd1YWdlIG9mIExpZmUncyBDb2RlIFRocm91Z2ggU2VsZi1TdXBlcnZpc2VkIExlYXJuaW5nLCJodHRwczovL3d3dy5iaW9yeGl2Lm9yZy9jb250ZW50LzEwLjExMDEvMjAyMC4wNy4xMi4xOTk1NTR2MyBvciAKaHR0cHM6Ly9pZWVleHBsb3JlLmllZWUub3JnL3N0YW1wL3N0YW1wLmpzcD90cD0mYXJudW1iZXI9OTQ3NzA4NSIsLFNPVEEgaW1wcm92ZW1lbnQsIiIi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iIiIsNDIwMDAwMDAwLjAsVGFibGUgMiwzLjllKzIyLCJGTE9QID0gNDIwTSAqIDYgKiAoODAwayo1MTIqMzJrICsgMjAwayoyMDQ4KjZrKSAKMU0gc3RlcHMgdG90YWwgc3BsaXQgaW50byB0d28gcGhhc2VzLCAoMSkgODAwayBzdGVwcywgc2VxIGxlbmd0aCA1MTIgKGJhdGNoIHNpemUgMzJrKSBhbmQgKDIpIDIwMGsgc3RlcHMsIHNlcSBsZW5ndGggMjA0OCAoYmF0Y2ggc2l6ZSA2aykKc2luZ2xlIFRQVSBQb2QgVjMtMTAyNCAoNjQgbm9kZXMgYW5kIDEwMjQgVFBVcykgaW5mbyBmcm9tIHBhcGVyIGFuZCBodHRwczovL2h1Z2dpbmdmYWNlLmNvL1Jvc3RsYWIvcHJvdF9iZXJ0X2JmZCIsNTg5NTAwMDAwMDAsIiIiUHJvdEJFUlQtQkZEICg0MjBNIHBhcmFtZXRlcnMpIHNhdyBhcm91bmQgMjdCIHByb3RlaW5zIGR1cmluZyBwcmUtdHJhaW5pbmciIiAKClRhYmxlIDE6IEJGRCBoYXMgMjEyMk0gcHJvdGVpbnMsIDM5M0IgYW1pbm8gYWNpZHMsIDU3MiBHQgpTdWdnZXN0cyBhdmVyYWdlIGFtaW5vIGFjaWQgbGVuZ3RoIG9mIDE4NQoKSW1wbGllcyAyN0IgKiAxODUgPSA1VCBhbWlubyBhY2lkcyBzZWVuIGluIHRyYWluaW5nCgpIb3dldmVyLCBUYWJsZSAyIHN1Z2dlc3RzIG51bWJlciBvZiB0b2tlbnMgKGFtaW5vIGFjaWRzKSBzZWVuIGluIHRyYWluaW5nIHdhczoKKDUxMiozMjc2OCo4MDBrKSArICgyMDQ4KjYxNDQqMjAwaykgPSAxNS45VCBhbWlubyBhY2lkcyBpbiB0cmFpbmluZwoKR2VvbWV0cmljIG1lYW4gPSA4LjlUIiwsImZpZ3VyZSAzIHNob3dzIDE5IGhvdXJzIHBlciBlcG9jaCwgdGhvdWdoIHRoaXMgd2FzIG9uIGEgZGlmZmVyZW50IEdQVSBzZXR1cCB0aGFuIHRoZSBvbmUgdXNlZCBmb3IgdHJhaW5pbmcuIixHb29nbGUgVFBVIHYzLFNlbGYtc3VwZXJ2aXNlZCBsZWFybmluZy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CgpEaW1lbnNpb25hbGl0eSByZWR1Y3Rpb24gcmV2ZWFsZWQgdGhhdCB0aGUgcmF3IHByb3RlaW4gTE0tZW1iZWRkaW5ncyBmcm9tIHVubGFiZWxlZCBkYXRhIGNhcHR1cmVkIHNvbWUgYmlvcGh5c2ljYWwgZmVhdHVyZXMgb2YgcHJvdGVpbiBzZXF1ZW5jZXMuIFdlIHZhbGlkYXRlZCB0aGUgYWR2YW50YWdlIG9mIHVzaW5nIHRoZSBlbWJlZGRpbmdzIGFzIGV4Y2x1c2l2ZSBpbnB1dCBmb3Igc2V2ZXJhbCBzdWJzZXF1ZW50IHRhc2tzLiBUaGUgZmlyc3Qgd2FzIGEgcGVyLXJlc2lkdWUgcHJlZGljdGlvbiBvZiBwcm90ZWluIHNlY29uZGFyeSBzdHJ1Y3R1cmUgKDMtc3RhdGUgYWNjdXJhY3kgUTM9ODElLTg3JSk7IHRoZSBzZWNvbmQgd2VyZSBwZXItcHJvdGVpbiBwcmVkaWN0aW9ucyBvZiBwcm90ZWluIHN1Yi1jZWxsdWxhciBsb2NhbGl6YXRpb24gKHRlbi1zdGF0ZSBhY2N1cmFjeTogUTEwPTgxJSkgYW5kIG1lbWJyYW5lIHZzLiB3YXRlci1zb2x1YmxlICgyLXN0YXRlIGFjY3VyYWN5IFEyPTkxJSkuIEZvciB0aGUgcGVyLXJlc2lkdWUgcHJlZGljdGlvbnMgdGhlIHRyYW5zZmVyIG9mIHRoZSBtb3N0IGluZm9ybWF0aXZlIGVtYmVkZGluZ3MgKFByb3RUNSkgZm9yIHRoZSBmaXJzdCB0aW1lIG91dHBlcmZvcm1lZCB0aGUgc3RhdGUtb2YtdGhlLWFydCB3aXRob3V0IHVzaW5nIGV2b2x1dGlvbmFyeSBpbmZvcm1hdGlvbiB0aGVyZWJ5IGJ5cGFzc2luZyBleHBlbnNpdmUgZGF0YWJhc2Ugc2VhcmNoZXMuIFRha2VuIHRvZ2V0aGVyLCB0aGUgcmVzdWx0cyBpbXBsaWVkIHRoYXQgcHJvdGVpbiBMTXMgbGVhcm5lZCBzb21lIG9mIHRoZSBncmFtbWFyIG9mIHRoZSBsYW5ndWFnZSBvZiBsaWZlLiBUbyBmYWNpbGl0YXRlIGZ1dHVyZSB3b3JrLCB3ZSByZWxlYXNlZCBvdXIgbW9kZWxzIGF0IGh0dHBzOi8vZ2l0aHViLmNvbS9hZ2VtYWdpY2lhbi9Qcm90VHJhbnMuIiwsLE9wZW4gd2VpZ2h0cyAodW5yZXN0cmljdGVkKSwiR2VybWFueSxVbml0ZWQgU3RhdGVzIG9mIEFtZXJpY2EsS29yZWEgKFJlcHVibGljIG9mKSxVbml0ZWQgU3RhdGVzIG9mIEFtZXJpY2EsVW5pdGVkIFN0YXRlcyBvZiBBbWVyaWNhLENoaW5hIiwsLCwxMDI0LjAsLDIwMjUtMTEtMjggMTE6NTM6NDQrMDA6MDAsLCwsLCwiQWNhZGVtaWEsSW5kdXN0cnksQWNhZGVtaWEsSW5kdXN0cnksR292ZXJubWVudCIsLCwsLFVucmVsZWFzZWQsIkxpY2Vuc2VkIHVuZGVyIHRoZSBBY2FkZW1pYyBGcmVlIExpY2Vuc2UgdmVyc2lvbiAzLjAKClRoZSBQcm90VHJhbnMgcHJvamVjdCBpcyBhIG9wZW4gc291cmNlIHByb2plY3Qgc3VwcG9ydGVkIGJ5IHZhcmlvdXMgcGFydG5lciBjb21wYW5pZXMgYW5kIHJlc2VhcmNoIGluc3RpdHV0aW9ucy4gV2UgYXJlIGNvbW1pdHRlZCB0byBzaGFyZSBhbGwgb3VyIHByZS10cmFpbmVkIG1vZGVscyBhbmQga25vd2xlZGdlLiAKaHR0cHM6Ly9naXRodWIuY29tL2FnZW1hZ2ljaWFuL1Byb3RUcmFucyIsLDQ1MzUwLjczNTk1Njc0NDAzNiwsRlAzMiwsOTMzMDU5LjUxOTg3MjIzNCxPcGVyYXRpb24gY291bnRpbmcsLCwsLFllcwpQcm90QkVSVC1VbmlSZWYsQmlvbG9neSwiUHJvdGVpbnMsUHJvdGVpbiBvciBudWNsZW90aWRlIGxhbmd1YWdlIG1vZGVsIChwTE0vbkxNKSIsIlRlY2huaWNhbCBVbml2ZXJzaXR5IG9mIE11bmljaCxOVklESUEsU2VvdWwgTmF0aW9uYWwgVW5pdmVyc2l0eSxHb29nbGUsT2FrIFJpZGdlIE5hdGlvbmFsIExhYm9yYXRvcnksTWVkIEFJIFRlY2hub2xvZ3kiLCJBaG1lZCBFbG5hZ2dhciwgTWljaGFlbCBIZWluemluZ2VyLCAgQ2hyaXN0aWFuIERhbGxhZ28sIEdoYWxpYSBSZWhhd2ksIFl1IFdhbmcsIExsaW9uIEpvbmVzLCBUb20gR2liYnMsIFRhbWFzIEZlaGVyLCBDaHJpc3RvcGggQW5nZXJlciwgTWFydGluIFN0ZWluZWdnZXIsICBEZWJzaW5kaHUgQmhvd21paywgQnVya2hhcmQgUm9zdCIsMjAyMS0wNS0wNCxQcm90VHJhbnM6VG93YXJkcyBDcmFja2luZyB0aGUgTGFuZ3VhZ2Ugb2YgTGlmZSdzIENvZGUgVGhyb3VnaCBTZWxmLVN1cGVydmlzZWQgTGVhcm5pbmcsImh0dHBzOi8vd3d3LmJpb3J4aXYub3JnL2NvbnRlbnQvMTAuMTEwMS8yMDIwLjA3LjEyLjE5OTU1NHYzIG9yIApodHRwczovL2llZWV4cGxvcmUuaWVlZS5vcmcvc3RhbXAvc3RhbXAuanNwP3RwPSZhcm51bWJlcj05NDc3MDg1Iiw1LjAsLCw0MjAwMDAwMDAuMCxUYWJsZSAyLDcuMjdlKzIxLCJUYWJsZSAyLCB0d28gc3RhZ2VzIHdpdGggZGlmZmVyZW50IHNlcXVlbmNlIGxlbmd0aHMKU3RhZ2UgMTogMzAwayBzdGVwcywgc2VxdWVuY2UgbGVuZ3RoIDUxMiwgYmF0Y2ggc2l6ZSAxNTM2MApTdGFnZSAyOiAxMDBrIHN0ZXBzLCBzZXF1ZW5jZSBsZW5ndGggMjA0OCwgYmF0Y2ggc2l6ZSAyNTYwCgo2TkQgZm9ybXVsYQpTdGFnZSAxOiA2KjMwMDAwMCoxNTM2MCo1MTIqNDIwMDAwMDAwPTUuOTQ1NDI1OWUrMjEKU3RhZ2UgMjogNioxMDAwMDAqMjU2MCoyMDQ4KjQyMDAwMDAwMD0xLjMyMTIwNThlKzIxClRvdGFsOiA3LjI2NjYzMTdlKzIxIiwsLCwsR29vZ2xlIFRQVSB2MywsQ29uZmlkZW50LCwsLCwiR2VybWFueSxVbml0ZWQgU3RhdGVzIG9mIEFtZXJpY2EsS29yZWEgKFJlcHVibGljIG9mKSxVbml0ZWQgU3RhdGVzIG9mIEFtZXJpY2EsVW5pdGVkIFN0YXRlcyBvZiBBbWVyaWNhLENoaW5hIiwsLCw1MTIuMCwsMjAyNS0xMS0yOCAxMTo1Mzo0NCswMDowMCwsLCwsLCJBY2FkZW1pYSxJbmR1c3RyeSxBY2FkZW1pYSxJbmR1c3RyeSxHb3Zlcm5tZW50IiwsLCwsLCwsLCwsLDQ2NjUyOS43NTk5MzYxMTcsLCwsLCwKUHJvdFQ1LVhMLVU1MCxCaW9sb2d5LCJQcm90ZWlucyxQcm90ZWluIG9yIG51Y2xlb3RpZGUgbGFuZ3VhZ2UgbW9kZWwgKHBMTS9uTE0pLFByb3RlaW4gY29udGFjdCBhbmQgZGlzdGFuY2UgcHJlZGljdGlvbiIsIlRlY2huaWNhbCBVbml2ZXJzaXR5IG9mIE11bmljaCxNZWQgQUkgVGVjaG5vbG9neSxOVklESUEsT2FrIFJpZGdlIE5hdGlvbmFsIExhYm9yYXRvcnksR29vZ2xlLFNlb3VsIE5hdGlvbmFsIFVuaXZlcnNpdHkiLCJBaG1lZCBFbG5hZ2dhciwgTWljaGFlbCBIZWluemluZ2VyLCAgQ2hyaXN0aWFuIERhbGxhZ28sIEdoYWxpYSBSZWhhd2ksIFl1IFdhbmcsIExsaW9uIEpvbmVzLCBUb20gR2liYnMsIFRhbWFzIEZlaGVyLCBDaHJpc3RvcGggQW5nZXJlciwgTWFydGluIFN0ZWluZWdnZXIsIERlYnNpbmRodSBCaG93bWlrLCBCdXJraGFyZCBSb3N0IiwyMDIxLTA1LTA0LFByb3RUcmFuczogVG93YXJkcyBDcmFja2luZyB0aGUgTGFuZ3VhZ2Ugb2YgTGlmZeKAmXMgQ29kZSBUaHJvdWdoIFNlbGYtU3VwZXJ2aXNlZCBMZWFybmluZyxodHRwczovL3d3dy5iaW9yeGl2Lm9yZy9jb250ZW50LzEwLjExMDEvMjAyMC4wNy4xMi4xOTk1NTR2My5mdWxsLnBkZiwsIkhpZ2hseSBjaXRlZCxTT1RBIGltcHJvdmVtZW50IiwiVGFibGUgMwoKIiJGb3IgdGhlIHBlci1yZXNpZHVlIHByZWRpY3Rpb25zIHRoZSB0cmFuc2ZlciBvZiB0aGUgbW9zdCBpbmZvcm1hdGl2ZSBlbWJlZGRpbmdzIChQcm90VDUpIGZvciB0aGUgZmlyc3QgdGltZSBvdXRwZXJmb3JtZWQgdGhlIHN0YXRlLW9mLXRoZS1hcnQgd2l0aG91dCB1c2luZyBldm9sdXRpb25hcnkgaW5mb3JtYXRpb24iIgoKIFNPVEEgcGVyZm9ybWFuY2Ugb24gTmV3MzY0IChuZXcgdGVzdCBzZXQgaW50cm9kdWNlZCBpbiB0aGlzIHBhcGVyKSIsMzAwMDAwMDAwMC4wLFRhYmxlIDIsMS44NzA0NDk4Njg4ZSsyMiwiOTkxSyBzdGVwcywgMjA0OCBiYXRjaCwgNTEyIHNlcXVlbmNlIGxlbmd0aCAoVGFibGUgMikKClRvdGFsIHRva2VuczogOTkxSyoyMDQ4KjUxMj0xMDM5MTM4ODE2MDAwCgpGTE9QOiA2KjEwMzkxMzg4MTYwMDAqMzAwMDAwMDAwMD0xODcwNDQ5ODY4ODAwMDAwMDAwMDAwMCIsMTk1ODIzNzEzNzUsLCwsLCxDb25maWRlbnQsIkNvbXB1dGF0aW9uYWwgYmlvbG9neSBhbmQgYmlvaW5mb3JtYXRpY3MgcHJvdmlkZSB2YXN0IGRhdGEgZ29sZC1taW5lcyBmcm9tIHByb3RlaW4gc2VxdWVuY2VzLCBpZGVhbCBmb3IgTGFuZ3VhZ2UgTW9kZWxzIHRha2VuIGZyb20gTkxQLiBUaGVzZSBMTXMgcmVhY2ggZm9yIG5ldyBwcmVkaWN0aW9uIGZyb250aWVycyBhdCBsb3cgaW5mZXJlbmNlIGNvc3RzLiBIZXJlLCB3ZSB0cmFpbmVkIHR3byBhdXRvLXJlZ3Jlc3NpdmUgbW9kZWxzIChUcmFuc2Zvcm1lci1YTCwgWExOZXQpIGFuZCBmb3VyIGF1dG8tZW5jb2RlciBtb2RlbHMgKEJFUlQsIEFsYmVydCwgRWxlY3RyYSwgVDUpIG9uIGRhdGEgZnJvbSBVbmlSZWYgYW5kIEJGRCBjb250YWluaW5nIHVwIHRvIDM5MyBiaWxsaW9uIGFtaW5vIGFjaWRzLiBUaGUgTE1zIHdlcmUgdHJhaW5lZCBvbiB0aGUgU3VtbWl0IHN1cGVyY29tcHV0ZXIgdXNpbmcgNTYxNiBHUFVzIGFuZCBUUFUgUG9kIHVwLXRvIDEwMjQgY29yZXMuIERpbWVuc2lvbmFsaXR5IHJlZHVjdGlvbiByZXZlYWxlZCB0aGF0IHRoZSByYXcgcHJvdGVpbiBMTS1lbWJlZGRpbmdzIGZyb20gdW5sYWJlbGVkIGRhdGEgY2FwdHVyZWQgc29tZSBiaW9waHlzaWNhbCBmZWF0dXJlcyBvZiBwcm90ZWluIHNlcXVlbmNlcy4gV2UgdmFsaWRhdGVkIHRoZSBhZHZhbnRhZ2Ugb2YgdXNpbmcgdGhlIGVtYmVkZGluZ3MgYXMgZXhjbHVzaXZlIGlucHV0IGZvciBzZXZlcmFsIHN1YnNlcXVlbnQgdGFza3MuIFRoZSBmaXJzdCB3YXMgYSBwZXItcmVzaWR1ZSBwcmVkaWN0aW9uIG9mIHByb3RlaW4gc2Vjb25kYXJ5IHN0cnVjdHVyZSAoMy1zdGF0ZSBhY2N1cmFjeSBRMz04MSUtODclKTsgdGhlIHNlY29uZCB3ZXJlIHBlci1wcm90ZWluIHByZWRpY3Rpb25zIG9mIHByb3RlaW4gc3ViLWNlbGx1bGFyIGxvY2FsaXphdGlvbiAodGVuLXN0YXRlIGFjY3VyYWN5OiBRMTA9ODElKSBhbmQgbWVtYnJhbmUgdnMuIHdhdGVyLXNvbHVibGUgKDItc3RhdGUgYWNjdXJhY3kgUTI9OTElKS4gRm9yIHRoZSBwZXItcmVzaWR1ZSBwcmVkaWN0aW9ucyB0aGUgdHJhbnNmZXIgb2YgdGhlIG1vc3QgaW5mb3JtYXRpdmUgZW1iZWRkaW5ncyAoUHJvdFQ1KSBmb3IgdGhlIGZpcnN0IHRpbWUgb3V0cGVyZm9ybWVkIHRoZSBzdGF0ZS1vZi10aGUtYXJ0IHdpdGhvdXQgdXNpbmcgZXZvbHV0aW9uYXJ5IGluZm9ybWF0aW9uIHRoZXJlYnkgYnlwYXNzaW5nIGV4cGVuc2l2ZSBkYXRhYmFzZSBzZWFyY2hlcy4gVGFrZW4gdG9nZXRoZXIsIHRoZSByZXN1bHRzIGltcGxpZWQgdGhhdCBwcm90ZWluIExNcyBsZWFybmVkIHNvbWUgb2YgdGhlIGdyYW1tYXIgb2YgdGhlIGxhbmd1YWdlIG9mIGxpZmUuIFRvIGZhY2lsaXRhdGUgZnV0dXJlIHdvcmssIHdlIHJlbGVhc2VkIG91ciBtb2RlbHMgYXQgaHR0cHM6Ly9naXRodWIuY29tL2FnZW1hZ2ljaWFuL1Byb3RUcmFucy4iLCwsT3BlbiB3ZWlnaHRzIChub24tY29tbWVyY2lhbCksIkdlcm1hbnksQ2hpbmEsVW5pdGVkIFN0YXRlcyBvZiBBbWVyaWNhLFVuaXRlZCBTdGF0ZXMgb2YgQW1lcmljYSxVbml0ZWQgU3RhdGVzIG9mIEFtZXJpY2EsS29yZWEgKFJlcHVibGljIG9mKSIsLCwsMjU2LjAsLDIwMjUtMTEtMjggMTE6NTM6NDQrMDA6MDAsLCwsLCwiQWNhZGVtaWEsSW5kdXN0cnksR292ZXJubWVudCxJbmR1c3RyeSxBY2FkZW1pYSIsLCwsLFVucmVsZWFzZWQsIkFjYWRlbWljIEZyZWUgTGljZW5zZSB2My4wIExpY2Vuc2UKaHR0cHM6Ly9odWdnaW5nZmFjZS5jby9Sb3N0bGFiL3Byb3RfdDVfeGxfdW5pcmVmNTAKCkl0IHNlZW1zIHRoYXQgdGhlcmUgaXMgbm8gdHJhaW5pbmcgY29kZSBoZXJlLCBvbmx5IGluZmVyZW5jZSBhbmQgZmluZS10dW5pbmcKaHR0cHM6Ly9naXRodWIuY29tL2FnZW1hZ2ljaWFuL1Byb3RUcmFucyIsLCwsRlAzMiwsLE9wZXJhdGlvbiBjb3VudGluZyxSb3N0bGFiLCwsLFllcwpUcmFuc2Zvcm1lci1YTCArIFNJUyxMYW5ndWFnZSxMYW5ndWFnZSBtb2RlbGluZyxJTlJJQSwiU2FnYXIgVmVybWEsIEplYW4tQ2hyaXN0b3BoZSBQZXNxdWV0IiwyMDIxLTA1LTAzLFNwYXJzaWZ5aW5nIE5ldHdvcmtzIHZpYSBTdWJkaWZmZXJlbnRpYWwgSW5jbHVzaW9uLGh0dHA6Ly9wcm9jZWVkaW5ncy5tbHIucHJlc3MvdjEzOS92ZXJtYTIxYi92ZXJtYTIxYi5wZGYsMTUuMCwsLDI0NjAwMDAwMC4wLCIyNDZNCiIiVHJhbnNmb3JtZXItWEwgaXMgYSBsYW5ndWFnZSBtb2RlbCB3aXRoIDI0NiBtaWxsaW9uIHBhcmFtZXRlcnMuIiIiLDMuNzg0ODY1MWUrMjAsImJhc2UgbW9kZWwgdHJhaW5pbmcgY29tcHV0ZTogMy43ODMyNzcxZSsyMCBGTE9QCiAiLCwsLCwsLFNwZWN1bGF0aXZlLCJTcGFyc2lmeWluZyBkZWVwIG5ldXJhbCBuZXR3b3JrcyBpcyBvZiBwYXJhbW91bnQgaW50ZXJlc3QgaW4gbWFueSBhcmVhcywgZXNwZWNpYWxseSB3aGVuIHRob3NlIG5ldHdvcmtzIGhhdmUgdG8gYmUgaW1wbGVtZW50ZWQgb24gbG93bWVtb3J5IGRldmljZXMuIEluIHRoaXMgYXJ0aWNsZSwgd2UgcHJvcG9zZSBhIG5ldyBmb3JtdWxhdGlvbiBvZiB0aGUgcHJvYmxlbSBvZiBnZW5lcmF0aW5nIHNwYXJzZSB3ZWlnaHRzIGZvciBhIHByZS10cmFpbmVkIG5ldXJhbCBuZXR3b3JrLiBCeSBsZXZlcmFnaW5nIHRoZSBwcm9wZXJ0aWVzIG9mIHN0YW5kYXJkIG5vbmxpbmVhciBhY3RpdmF0aW9uIGZ1bmN0aW9ucywgd2Ugc2hvdyB0aGF0IHRoZSBwcm9ibGVtIGlzIGVxdWl2YWxlbnQgdG8gYW4gYXBwcm94aW1hdGUgc3ViZGlmZmVyZW50aWFsIGluY2x1c2lvbiBwcm9ibGVtLiBUaGUgYWNjdXJhY3kgb2YgdGhlIGFwcHJveGltYXRpb24gY29udHJvbHMgdGhlIHNwYXJzaXR5LiBXZSBzaG93IHRoYXQgdGhlIHByb3Bvc2VkIGFwcHJvYWNoIGlzIHZhbGlkIGZvciBhIGJyb2FkIGNsYXNzIG9mIGFjdGl2YXRpb24gZnVuY3Rpb25zIChSZUxVLCBzaWdtb2lkLCBzb2Z0bWF4KS4gV2UgcHJvcG9zZSBhbiBpdGVyYXRpdmUgb3B0aW1pemF0aW9uIGFsZ29yaXRobSB0byBpbmR1Y2Ugc3BhcnNpdHkgd2hvc2UgY29udmVyZ2VuY2UgaXMgZ3VhcmFudGVlZC4gQmVjYXVzZSBvZiB0aGUgYWxnb3JpdGhtIGZsZXhpYmlsaXR5LCB0aGUgc3BhcnNpdHkgY2FuIGJlIGVuc3VyZWQgZnJvbSBwYXJ0aWFsIHRyYWluaW5nIGRhdGEgaW4gYSBtaW5pYmF0Y2ggbWFubmVyLiBUbyBkZW1vbnN0cmF0ZSB0aGUgZWZmZWN0aXZlbmVzcyBvZiBvdXIgbWV0aG9kLCB3ZSBwZXJmb3JtIGV4cGVyaW1lbnRzIG9uIHZhcmlvdXMgbmV0d29ya3MgaW4gZGlmZmVyZW50IGFwcGxpY2F0aXZlIGNvbnRleHRzOiBpbWFnZSBjbGFzc2lmaWNhdGlvbiwgc3BlZWNoIHJlY29nbml0aW9uLCBuYXR1cmFsIGxhbmd1YWdlIHByb2Nlc3NpbmcsIGFuZCB0aW1lLXNlcmllcyBmb3JlY2FzdGluZy4gUHJvamVjdCBwYWdlOiBodHRwczovL3NhZ2FydmVybWEuZ2l0aHViLmlvL2NvbXByZXNzaW9uIiwsVHJhbnNmb3JtZXItWEwgKyBTSVMsVW5yZWxlYXNlZCxGcmFuY2UsVHJhbnNmb3JtZXItWEwgKDI1N00pLCwsLCwyMDI1LTEyLTAxIDE0OjA1OjM2KzAwOjAwLCwsVHJhbnNmb3JtZXItWEwgKyBTSVMsLCxBY2FkZW1pYSwsLCwsVW5yZWxlYXNlZCwsLCwsLCwsQ29tcGFyaXNvbiB3aXRoIG90aGVyIG1vZGVscywsLCwsTm8KR1BULUotNkIsTGFuZ3VhZ2UsIkxhbmd1YWdlIG1vZGVsaW5nL2dlbmVyYXRpb24sUXVlc3Rpb24gYW5zd2VyaW5nLEF1dG9tYXRlZCB0aGVvcmVtIHByb3ZpbmcsQ29kZSBnZW5lcmF0aW9uIiwiRWxldXRoZXJBSSxMQUlPTiIsIkJlbiBXYW5nLCBBcmFuIEtvbWF0c3V6YWtpIiwyMDIxLTA1LTAxLEdQVC1KLTZCOiA2QiBKQVgtQmFzZWQgVHJhbnNmb3JtZXIsaHR0cHM6Ly9hcmFua29tYXRzdXpha2kud29yZHByZXNzLmNvbS8yMDIxLzA2LzA0L2dwdC1qLywsLCw2MDUzMzgxMzQ0LjAsc291cmNlOiBtb2RlbCBkZXRhaWxzIHRhYmxlIGluIEdpdEh1YiwxLjVlKzIyLHNvdXJjZTogemVybyBzaG90IGV2YWx1YXRpb24gdGFibGUgaW4gR2l0SHViLDQwMDAwMDAwMDAwMCwiIiJUaGUgbW9kZWwgd2FzIHRyYWluZWQgb24gNDAwQiB0b2tlbnMgZnJvbSBUaGUgUGlsZSBkYXRhc2V0IHdpdGggODAwR0IgdGV4dC4iIgoKMSBHQiB+IDIwME0gd29yZHMiLDg0MC4wLCIiIkdQVC1KIHRyYWluaW5nIHRvb2sgcm91Z2hseSBmaXZlIHdlZWtzIHdpdGggVFBVIHYzLTI1Ni4iIgo1KjcqMjQ9IixHb29nbGUgVFBVIHYzLFNlbGYtc3VwZXJ2aXNlZCBsZWFybmluZyxDb25maWRlbnQsIldlIGhhdmUgcmVsZWFzZWQgR1BULUotNkIsIDZCIEpBWC1iYXNlZCAoTWVzaCkgVHJhbnNmb3JtZXIgTE0gKEdpdGh1YikuCkdQVC1KLTZCIHBlcmZvcm1zIG5lYXJseSBvbiBwYXIgd2l0aCA2LjdCIEdQVC0zIChvciBDdXJpZSkgb24gdmFyaW91cyB6ZXJvLXNob3QgZG93bi1zdHJlYW1pbmcgdGFza3MuCllvdSBjYW4gdHJ5IG91dCB0aGlzIENvbGFiIG5vdGVib29rIG9yIGZyZWUgd2ViIGRlbW8uClRoaXMgbGlicmFyeSBhbHNvIHNlcnZlcyBhcyBhbiBleGFtcGxlIG9mIG1vZGVsIHBhcmFsbGVsaXNtIHdpdGggeG1hcCBvbiBKQVguIiwxLjAsR1BULUotNkIsT3BlbiB3ZWlnaHRzICh1bnJlc3RyaWN0ZWQpLCJVbml0ZWQgU3RhdGVzIG9mIEFtZXJpY2EsR2VybWFueSIsLCwsLCwyMDI1LTExLTI4IDExOjUzOjQ0KzAwOjAwLCwsLCwsIlJlc2VhcmNoIGNvbGxlY3RpdmUsUmVzZWFyY2ggY29sbGVjdGl2ZSIsLCwsLFVucmVsZWFzZWQsQXBhY2hlIDIuMC4gZmluZXR1bmUgYnV0IG5vdCB0cmFpbmluZyBjb2RlOiBodHRwczovL2dpdGh1Yi5jb20va2luZ29mbG9sei9tZXNoLXRyYW5zZm9ybWVyLWpheD90YWI9cmVhZG1lLW92LWZpbGUgLCwsIiIiQXQgdGhlIDZCIGNvbmZpZyBvbiBhIFRQVSBWMy0yNTYgcG9kLCBHUFQtSiBhY2hpZXZlcyBoaWdoIGFic29sdXRlIGVmZmljaWVuY3kuIFRoZSBoYXJkd2FyZSBoYXMgYSB0aGVvcmV0aWNhbCBtYXhpbXVtIG9mIDEzLjRQRkxPUHMsIGFuZCBHUFQtSiBhY2hpZXZlcyA1LjQgUEZMT1BzIGFzIG1lYXN1cmVkIGluIHRoZSBHUFQzIHBhcGVyIChpZ25vcmluZyBhdHRlbnRpb24gY29tcHV0YXRpb24sIGlnbm9yaW5nIGNvbXB1dGUtbWVtb3J5IHRyYWRlb2ZmcyBsaWtlIGdyYWRpZW50IGNoZWNrcG9pbnRpbmcpLiBXaGVuIHRha2luZyB0aGVzZSBhZGRpdGlvbmFsIGZhY3RvcnMgaW50byBhY2NvdW50LCA4LjEgUEZMT1BzLCBvciBhcHByb3hpbWF0ZWx5IDYwJSBvZiB0aGUgdGhlb3JldGljYWwgbWF4aW11bSBpcyB1dGlsaXplZC4iIgoKTmVlZCB0byBjaGVjayB0aGUgR1BULTMgcGFwZXIgdG8gdmVyaWZ5IHRoZSA1LjQgb3IgOC4xIFBGTE9QUyB2YWx1ZXMuCgpIRlUgPSAwLjYwMDAKIiwsLCxSZXBvcnRlZCwsLCwwLjYsWWVzClZpVCArIERJTk8sVmlzaW9uLEltYWdlIGNsYXNzaWZpY2F0aW9uLCJJTlJJQSxGYWNlYm9vayBBSSBSZXNlYXJjaCIsIk1hdGhpbGRlIENhcm9uLCBIdWdvIFRvdXZyb24sIElzaGFuIE1pc3JhLCBIZXJ2w6kgSsOpZ291LCBKdWxpZW4gTWFpcmFsLCBQaW90ciBCb2phbm93c2tpLCBBcm1hbmQgSm91bGluIiwyMDIxLTA0LTI5LEVtZXJnaW5nIFByb3BlcnRpZXMgaW4gU2VsZi1TdXBlcnZpc2VkIFZpc2lvbiBUcmFuc2Zvcm1lcnMsaHR0cHM6Ly9hcnhpdi5vcmcvYWJzLzIxMDQuMTQyOTQsOTAzNy4wLCwsODUwMDAwMDAuMCwiODVNLCB0YWJsZSAxIiwyLjFlKzIwLCIiIk92ZXJhbGwsIHRyYWluaW5nIERJTk8gd2l0aCBWaXNpb24gVHJhbnNmb3JtZXJzCmFjaGlldmVzIDc2LjEgdG9wLTEgYWNjdXJhY3kgdXNpbmcgdHdvIDgtR1BVIHNlcnZlcnMgZm9yIDMKZGF5cyIiCgpHUFUgaXMgVjEwMAoKMTYgKiAxMjUgdGVyYWZsb3BzICogMyBkYXlzICogMC40IHV0aWxpemF0aW9uCj0gMi4xZTIwCgpIb3dldmVyLCB0aGlzIGlzbid0IHRoZSBiZXN0IHJlc3VsdCBpbiB0aGUgcGFwZXIgKHdoaWNoIGlzIDgwLjElIHdpdGggVmlULUIvOCkuIDc2LjElIGlzIHRoZSByZXN1bHQgZnJvbSBWaVQtQi8xNiBwZXIgVGFibGUgMiwgd2hpY2ggbWF5IGJlIDV4IGNoZWFwZXIgdGhhbiBWaVQtQi84IGJhc2VkIG9uIFRhYmxlIDE/Cgp1cGQ6CiAiIlRhYmxlIDg6IFRpbWUgYW5kIG1lbW9yeSByZXF1aXJlbWVudHMuIFdlIHNob3cgdG90YWwgcnVubmluZwp0aW1lIGFuZCBwZWFrIG1lbW9yeSBwZXIgR1BVICjigJxtZW0u4oCdKSB3aGVuIHJ1bm5pbmcgVmlULVMvMTYKRElOTyBtb2RlbHMgb24gdHdvIDgtR1BVIG1hY2hpbmVzLiIiCgoyKjgqMTI1IHRlcmFmbG9wcyo3Mi42aCozNjAwKjAuND0yLjA5MDg4ZSsyMCIsMTI4MDAwMCwsLCxOVklESUEgVjEwMCxTZWxmLXN1cGVydmlzZWQgbGVhcm5pbmcsQ29uZmlkZW50LCJJbiB0aGlzIHBhcGVyLCB3ZSBxdWVzdGlvbiBpZiBzZWxmLXN1cGVydmlzZWQgbGVhcm5pbmcgcHJvdmlkZXMgbmV3IHByb3BlcnRpZXMgdG8gVmlzaW9uIFRyYW5zZm9ybWVyIChWaVQpIHRoYXQgc3RhbmQgb3V0IGNvbXBhcmVkIHRvIGNvbnZvbHV0aW9uYWwgbmV0d29ya3MgKGNvbnZuZXRzKS4gQmV5b25kIHRoZSBmYWN0IHRoYXQgYWRhcHRpbmcgc2VsZi1zdXBlcnZpc2VkIG1ldGhvZHMgdG8gdGhpcyBhcmNoaXRlY3R1cmUgd29ya3MgcGFydGljdWxhcmx5IHdlbGwsIHdlIG1ha2UgdGhlIGZvbGxvd2luZyBvYnNlcnZhdGlvbnM6IGZpcnN0LCBzZWxmLXN1cGVydmlzZWQgVmlUIGZlYXR1cmVzIGNvbnRhaW4gZXhwbGljaXQgaW5mb3JtYXRpb24gYWJvdXQgdGhlIHNlbWFudGljIHNlZ21lbnRhdGlvbiBvZiBhbiBpbWFnZSwgd2hpY2ggZG9lcyBub3QgZW1lcmdlIGFzIGNsZWFybHkgd2l0aCBzdXBlcnZpc2VkIFZpVHMsIG5vciB3aXRoIGNvbnZuZXRzLiBTZWNvbmQsIHRoZXNlIGZlYXR1cmVzIGFyZSBhbHNvIGV4Y2VsbGVudCBrLU5OIGNsYXNzaWZpZXJzLCByZWFjaGluZyA3OC4zJSB0b3AtMSBvbiBJbWFnZU5ldCB3aXRoIGEgc21hbGwgVmlULiBPdXIgc3R1ZHkgYWxzbyB1bmRlcmxpbmVzIHRoZSBpbXBvcnRhbmNlIG9mIG1vbWVudHVtIGVuY29kZXIsIG11bHRpLWNyb3AgdHJhaW5pbmcsIGFuZCB0aGUgdXNlIG9mIHNtYWxsIHBhdGNoZXMgd2l0aCBWaVRzLiBXZSBpbXBsZW1lbnQgb3VyIGZpbmRpbmdzIGludG8gYSBzaW1wbGUgc2VsZi1zdXBlcnZpc2VkIG1ldGhvZCwgY2FsbGVkIERJTk8sIHdoaWNoIHdlIGludGVycHJldCBhcyBhIGZvcm0gb2Ygc2VsZi1kaXN0aWxsYXRpb24gd2l0aCBubyBsYWJlbHMuIFdlIHNob3cgdGhlIHN5bmVyZ3kgYmV0d2VlbiBESU5PIGFuZCBWaVRzIGJ5IGFjaGlldmluZyA4MC4xJSB0b3AtMSBvbiBJbWFnZU5ldCBpbiBsaW5lYXIgZXZhbHVhdGlvbiB3aXRoIFZpVC1CYXNlLiIsMzAwLjAsLE9wZW4gd2VpZ2h0cyAodW5yZXN0cmljdGVkKSwiRnJhbmNlLFVuaXRlZCBTdGF0ZXMgb2YgQW1lcmljYSxGcmFuY2UiLCwsLCwsMjAyNi0wNS0yNSAxMjoxMzozOCswMDowMCwsLCwsLCJBY2FkZW1pYSxJbmR1c3RyeSIsLCwsLE9wZW4gc291cmNlLCJtb2RlbHMgYW5kIGNvZGUgaW5jbHVkaW5nIHRyYWluaW5nOiBodHRwczovL2dpdGh1Yi5jb20vZmFjZWJvb2tyZXNlYXJjaC9kaW5vCgpBcGFjaGUtMi4wIGxpY2Vuc2UKIiwsMzgwLjI4NDkwNDkwODAzNDksLCwsLEhhcmR3YXJlLCwsLCxZZXMKU1BBTE0gKyBrTk4sTGFuZ3VhZ2UsTGFuZ3VhZ2UgbW9kZWxpbmcvZ2VuZXJhdGlvbixEZWVwTWluZCwiRGFuaSBZb2dhdGFtYSwgQ3lwcmllbiBkZSBNYXNzb24gZOKAmUF1dHVtZSwgTGluZ3BlbmcgS29uZyIsMjAyMS0wNC0yNixBZGFwdGl2ZSBTZW1pcGFyYW1ldHJpYyBMYW5ndWFnZSBNb2RlbHMsaHR0cHM6Ly9kaXJlY3QubWl0LmVkdS90YWNsL2FydGljbGUv</x:v>
      </x:c>
    </x:row>
    <x:row r="232" ht="18" customHeight="1">
      <x:c r="A232" s="17" t="n">
        <x:v>227</x:v>
      </x:c>
      <x:c r="B232" s="17" t="n">
        <x:v>309</x:v>
      </x:c>
      <x:c r="C232" s="94" t="str">
        <x:v>ZG9pLzEwLjExNjIvdGFjbF9hXzAwMzcxLzEwMDY4OC9BZGFwdGl2ZS1TZW1pcGFyYW1ldHJpYy1MYW5ndWFnZS1Nb2RlbHMsMTA1LjAsLCJwYXBlciBzYXlzICIiT3VyIGltcGxlbWVudGF0aW9uIHByb2R1Y2VzIHJlc3VsdHMgdGhhdCBhcmUgaW4gdGhlIHNhbWUgcmFuZ2UgYXMgc3RhdGUtb2YtdGhlLWFydCBudW1iZXJzLCBkZW1vbnN0cmF0aW5nIHRoZSBzdHJlbmd0aCBvZiBvdXIgYmFzZWxpbmVzIiIgSSB0aGluayB0aGlzIHN1Z2dlc3RzIGl0J3MgY2xvc2UgdG8sIGJ1dCBub3QgcmVhY2hpbmcgU09UQT8iLCwsLCwsLCwsLCxVbmtub3duLCJXZSBwcmVzZW50IGEgbGFuZ3VhZ2UgbW9kZWwgdGhhdCBjb21iaW5lcyBhIGxhcmdlIHBhcmFtZXRyaWMgbmV1cmFsIG5ldHdvcmsgKGkuZS4sIGEgdHJhbnNmb3JtZXIpIHdpdGggYSBub24tcGFyYW1ldHJpYyBlcGlzb2RpYyBtZW1vcnkgY29tcG9uZW50IGluIGFuIGludGVncmF0ZWQgYXJjaGl0ZWN0dXJlLiBPdXIgbW9kZWwgdXNlcyBleHRlbmRlZCBzaG9ydC10ZXJtIGNvbnRleHQgYnkgY2FjaGluZyBsb2NhbCBoaWRkZW4gc3RhdGVz4oCUc2ltaWxhciB0byB0cmFuc2Zvcm1lci1YTOKAlGFuZCBnbG9iYWwgbG9uZy10ZXJtIG1lbW9yeSBieSByZXRyaWV2aW5nIGEgc2V0IG9mIG5lYXJlc3QgbmVpZ2hib3IgdG9rZW5zIGF0IGVhY2ggdGltZXN0ZXAuIFdlIGRlc2lnbiBhIGdhdGluZyBmdW5jdGlvbiB0byBhZGFwdGl2ZWx5IGNvbWJpbmUgbXVsdGlwbGUgaW5mb3JtYXRpb24gc291cmNlcyB0byBtYWtlIGEgcHJlZGljdGlvbi4gVGhpcyBtZWNoYW5pc20gYWxsb3dzIHRoZSBtb2RlbCB0byB1c2UgZWl0aGVyIGxvY2FsIGNvbnRleHQsIHNob3J0LXRlcm0gbWVtb3J5LCBvciBsb25nLXRlcm0gbWVtb3J5IChvciBhbnkgY29tYmluYXRpb24gb2YgdGhlbSkgb24gYW4gYWQgaG9jIGJhc2lzIGRlcGVuZGluZyBvbiB0aGUgY29udGV4dC4gRXhwZXJpbWVudHMgb24gd29yZC1iYXNlZCBhbmQgY2hhcmFjdGVyLWJhc2VkIGxhbmd1YWdlIG1vZGVsaW5nIGRhdGFzZXRzIGRlbW9uc3RyYXRlIHRoZSBlZmZpY2FjeSBvZiBvdXIgcHJvcG9zZWQgbWV0aG9kIGNvbXBhcmVkIHRvIHN0cm9uZyBiYXNlbGluZXMuIiwsU1BBTE0gKyBrTk4sVW5yZWxlYXNlZCxVbml0ZWQgS2luZ2RvbSBvZiBHcmVhdCBCcml0YWluIGFuZCBOb3J0aGVybiBJcmVsYW5kLCwsLCwsMjAyNS0xMS0yOCAxMTo1Mzo0NCswMDowMCwsLFNQQUxNICsga05OLCwsSW5kdXN0cnksLCwsLFVucmVsZWFzZWQsLCwsLCwsLCwsLCwsTm8KUGFuR3UtzrEsTGFuZ3VhZ2UsIkxhbmd1YWdlIG1vZGVsaW5nL2dlbmVyYXRpb24sVGV4dCBzdW1tYXJpemF0aW9uLFF1ZXN0aW9uIGFuc3dlcmluZyIsSHVhd2VpIE5vYWgncyBBcmsgTGFiLCJXZWkgWmVuZywgWGlhb3poZSBSZW4sIFRlbmcgU3UsIEh1aSBXYW5nLCBZaSBMaWFvWmhpd2VpIFdhbmdYaW4gSmlhbmdaaGVuemhhbmcgWWFuZ0thaXNoZW5nIFdhbmdYaWFvZGEgWmhhbmdDaGVuIExpWml5YW4gR29uZ1lpZmFuIFlhb1hpbmppbmcgSHVhbmdKdW4gV2FuZ0ppYW5mZW5nIFl1UWkgR3VvWXVlIFl1WWFuIFpoYW5nSmluIFdhbmdIZW5ndGFvIFRhb0Rhc2VuIFlhblpleHVhbiBZaUZhbmcgUGVuZ0ZhbmdxaW5nIEppYW5nSGFuIFpoYW5nTGluZ2ZlbmcgRGVuZ1llaG9uZyBaaGFuZ1poZSBMaW5DaGFvIFpoYW5nU2hhb2ppZSBaaGFuZ01pbmd5dWUgR3VvU2hhbnpoaSBHdUdhb2p1biBGYW5ZYW93ZWkgV2FuZ1h1ZWZlbmcgSmluUXVuIExpdVlvbmdob25nIFRpYW4iLDIwMjEtMDQtMjUsUGFuR3UtzrE6IExhcmdlLXNjYWxlIEF1dG9yZWdyZXNzaXZlIFByZXRyYWluZWQgQ2hpbmVzZSBMYW5ndWFnZSBNb2RlbHMgd2l0aCBBdXRvLXBhcmFsbGVsIENvbXB1dGF0aW9uLGh0dHBzOi8vYXJ4aXYub3JnL2Ficy8yMTA0LjEyMzY5LDIzNC4wLCwsMjA3MDAwMDAwMDAwLjAsVGFibGUgMSw1LjExMmUrMjIsIkZpZ3VyZSA4IGRpZ2l0aXplZCB3aXRoIGh0dHBzOi8vYXV0b21lcmlzLmlvL3dwZC8/dj01XzIsIHRyYWluaW5nIHRoZSAyMDBCIG1vZGVsIHJ1bnMgZm9yIDQyLjZCIHRva2Vucy4gNiAqIDIwMEIgKiA0Mi42QiA9IDUuMTEyZTIyCgpFbHNld2hlcmUsIHRoZSBha3Jvbm9taWNvbiBsZWFkZXJib2FyZCBpbmRpY2F0ZXMgNTM4IFBGLWRheXMsIG9yIDUuMDM3ZTIyIEZMT1BzLgpodHRwczovL3dlYi5hcmNoaXZlLm9yZy93ZWIvMjAyMjAyMTExMTU3MjEvaHR0cHM6Ly9sYWlyLmxpZ2h0b24uYWkvYWtyb25vbWljb24vCgpOb3RlIGhvd2V2ZXIsIHRoYXQgdGhpcyBzZWVtcyB0byBjb250cmFkaWN0IFRhYmxlIDQsIHdoaWNoIGFwcGVhcnMgdG8gaW5kaWNhdGUgdGhhdCBQYW5HdS3OsSAyMDBCIHNhdyAzMTcuNTY5QiB0b2tlbnMuIElmIHRoaXMgd2VyZSB0aGUgY2FzZSwgdHJhaW5pbmcgY29tcHV0ZSB3b3VsZCBiZSB+IDYgKiAyMDBCICogMzE3LjU2OUIgPSAzLjgxMWUyMyIsLCJDb2x1bW4gMSBpbiBUYWJsZSA0IHN1bXMgdG8gMjU4LjVCIHRva2Vucy4gTm90ZSBob3dldmVyIHRoYXQgIiJFcG9jaHMgZWxhcHNlZCB3aGVuIHRyYWluaW5nIiIgZnJvbSB0aGlzIHRhYmxlIGFwcGVhcnMgdG8gY29uZmxpY3Qgd2l0aCBvdGhlciBzdGF0ZW1lbnRzIGFib3V0IHRyYWluaW5nLCBzbyBteSBjb25maWRlbmNlIGluIHRoZSBpbmZvIGhlcmUgaXMgc29tZXdoYXQgbG93LiIsLCxIdWF3ZWkgQXNjZW5kIDkxMCxTZWxmLXN1cGVydmlzZWQgbGVhcm5pbmcsTGlrZWx5LCJMYXJnZS1zY2FsZSBQcmV0cmFpbmVkIExhbmd1YWdlIE1vZGVscyAoUExNcykgaGF2ZSBiZWNvbWUgdGhlIG5ldyBwYXJhZGlnbSBmb3IgTmF0dXJhbCBMYW5ndWFnZSBQcm9jZXNzaW5nIChOTFApLiBQTE1zIHdpdGggaHVuZHJlZHMgb2YgYmlsbGlvbnMgcGFyYW1ldGVycyBzdWNoIGFzIEdQVC0zIGhhdmUgZGVtb25zdHJhdGVkIHN0cm9uZyBwZXJmb3JtYW5jZXMgb24gbmF0dXJhbCBsYW5ndWFnZSB1bmRlcnN0YW5kaW5nIGFuZCBnZW5lcmF0aW9uIHdpdGggXHRleHRpdHtmZXctc2hvdCBpbi1jb250ZXh0fSBsZWFybmluZy4gSW4gdGhpcyB3b3JrLCB3ZSBwcmVzZW50IG91ciBwcmFjdGljZSBvbiB0cmFpbmluZyBsYXJnZS1zY2FsZSBhdXRvcmVncmVzc2l2ZSBsYW5ndWFnZSBtb2RlbHMgbmFtZWQgUGFuR3UtzrEsIHdpdGggdXAgdG8gMjAwIGJpbGxpb24gcGFyYW1ldGVycy4gUGFuR3UtzrEgaXMgZGV2ZWxvcGVkIHVuZGVyIHRoZSBNaW5kU3BvcmUgYW5kIHRyYWluZWQgb24gYSBjbHVzdGVyIG9mIDIwNDggQXNjZW5kIDkxMCBBSSBwcm9jZXNzb3JzLiBUaGUgdHJhaW5pbmcgcGFyYWxsZWxpc20gc3RyYXRlZ3kgaXMgaW1wbGVtZW50ZWQgYmFzZWQgb24gTWluZFNwb3JlIEF1dG8tcGFyYWxsZWwsIHdoaWNoIGNvbXBvc2VzIGZpdmUgcGFyYWxsZWxpc20gZGltZW5zaW9ucyB0byBzY2FsZSB0aGUgdHJhaW5pbmcgdGFzayB0byAyMDQ4IHByb2Nlc3NvcnMgZWZmaWNpZW50bHksIGluY2x1ZGluZyBkYXRhIHBhcmFsbGVsaXNtLCBvcC1sZXZlbCBtb2RlbCBwYXJhbGxlbGlzbSwgcGlwZWxpbmUgbW9kZWwgcGFyYWxsZWxpc20sIG9wdGltaXplciBtb2RlbCBwYXJhbGxlbGlzbSBhbmQgcmVtYXRlcmlhbGl6YXRpb24uIFRvIGVuaGFuY2UgdGhlIGdlbmVyYWxpemF0aW9uIGFiaWxpdHkgb2YgUGFuR3UtzrEsIHdlIGNvbGxlY3QgMS4xVEIgaGlnaC1xdWFsaXR5IENoaW5lc2UgZGF0YSBmcm9tIGEgd2lkZSByYW5nZSBvZiBkb21haW5zIHRvIHByZXRyYWluIHRoZSBtb2RlbC4gV2UgZW1waXJpY2FsbHkgdGVzdCB0aGUgZ2VuZXJhdGlvbiBhYmlsaXR5IG9mIFBhbkd1Lc6xIGluIHZhcmlvdXMgc2NlbmFyaW9zIGluY2x1ZGluZyB0ZXh0IHN1bW1hcml6YXRpb24sIHF1ZXN0aW9uIGFuc3dlcmluZywgZGlhbG9ndWUgZ2VuZXJhdGlvbiwgZXRjLiBNb3Jlb3Zlciwgd2UgaW52ZXN0aWdhdGUgdGhlIGVmZmVjdCBvZiBtb2RlbCBzY2FsZXMgb24gdGhlIGZldy1zaG90IHBlcmZvcm1hbmNlcyBhY3Jvc3MgYSBicm9hZCByYW5nZSBvZiBDaGluZXNlIE5MUCB0YXNrcy4gVGhlIGV4cGVyaW1lbnRhbCByZXN1bHRzIGRlbW9uc3RyYXRlIHRoZSBzdXBlcmlvciBjYXBhYmlsaXRpZXMgb2YgUGFuR3UtzrEgaW4gcGVyZm9ybWluZyB2YXJpb3VzIHRhc2tzIHVuZGVyIGZldy1zaG90IG9yIHplcm8tc2hvdCBzZXR0aW5ncy4iLDEuMCwsVW5yZWxlYXNlZCxDaGluYSwsLCwyMDQ4LjAsLDIwMjUtMTItMDEgMTQ6MDU6MzcrMDA6MDAsLCwsLCIyNjBrIHN0ZXBzLCAjIHRva2VucyBub3QgdG9vIGNsZWFyIChGaWd1cmUgOCBzdWdnZXN0cyB+NDBCLCBzZWVtcyB0b28gbG93LCBtYXliZSBhIHR5cG8/KSIsSW5kdXN0cnksLCwsLCwsLCwsLCwxMjg1ODA2LjM1Mjg5MTg3MjIsIk9wZXJhdGlvbiBjb3VudGluZyxUaGlyZC1wYXJ0eSBlc3RpbWF0aW9uIiwsLCwsTm8KRGlmZlEgVHJhbnNmb3JtZXIgKDE2TCksTGFuZ3VhZ2UsTGFuZ3VhZ2UgbW9kZWxpbmcsTWV0YSBBSSwiQWxleGFuZHJlIETDqWZvc3NleiwgWW9zc2kgQWRpLCBHYWJyaWVsIFN5bm5hZXZlIiwyMDIxLTA0LTIwLERpZmZlcmVudGlhYmxlIE1vZGVsIENvbXByZXNzaW9uIHZpYSBQc2V1ZG8gUXVhbnRpemF0aW9uIE5vaXNlLGh0dHBzOi8vYXJ4aXYub3JnL2Ficy8yMTA0LjA5OTg3LDYzLjAsLCwyNDcwMDAwMDAuMCwiVGhleSBiYXNlIHRoZWlyIGFyY2hpdGVjdHVyZSBvZmYgb2YgIiJUcmFuc2Zvcm1lciAoQWRhcHRpdmUgSW5wdXQgRW1iZWRkaW5ncykgV1QxMDMiIiwgYSAxNiBsYXllciB0cmFuc2Zvcm1lciB3aXRoIDE2IGhlYWRzIHBlciBNSEEgbGF5ZXIsIGRfbW9kZWw9MTAyNCBhbmQgZF9mZj00MDk2LiIsMy4wMmUrMTksIlRoZSBhdXRob3JzIHNheSB0aGV5IHRyYWluIHRoZWlyIGJhc2UgbW9kZWwgZm9sbG93aW5nIEJhZXZza2kgJiBBdWxpICgyMDE5KS4gVGhhdCBwYXBlciB0cmFpbmVkIGZvciAyODZrIHN0ZXBzIGluIGJhdGNoZXMgb2YgNjUsNTM2IHRva2Vucy4KVGhpcyBzdWdnZXN0cyB0cmFpbmluZyB0aGUgYmFzZSBtb2RlbCB0b29rIDYgKiAyNDdNICogMjg2ayAqIDY1NTM2ID0gMi43NzhFMTkgRkxPUHMuIAoKSG93ZXZlciwgRGlmZlEgaW50cm9kdWNlcyBzb21lIGFkZGl0aW9uYWwgY29tcHV0YXRpb25hbCBvdmVyaGVhZCBkdXJpbmcgdHJhaW5pbmc6ICIiVXNpbmcgRGlmZlEgdXN1YWxseSBpbmNyZWFzZSB0aGUgdHJhaW5pbmcgdGltZSBieSBzb21lIGFtb3VudC4gT24gdGhlIGxhbmd1YWdlIG1vZGVsaW5nIHRhc2ssIHRoZSB0aW1lIHBlciBiYXRjaCB3ZW50IGZyb20gMTE1bXMgdG8gMTI1bXMuIiIKClRoaXMgc3VnZ2VzdHMgMTI1LzExNSAtIDEgPSA4LjclIG92ZXJoZWFkLCByZWxhdGl2ZSB0byB0aGUgZGlyZWN0IEZMT1BzIHVzZWQgdG8gZG8gdmFuaWxsYSBmb3J3YXJkIGFuZCBiYWNrd2FyZCBwYXNzZXMgb24gdGhlIG1vZGVsIHdlaWdodHMuCgoyLjc3OEUxOSAqIDEyNSAvIDExNSA9IDMuMDIwZTE5IiwxMDMwMDAwMDAsIldpa2lUZXh0LTEwMywgd2hpY2ggaGFzIDEwM00gdHJhaW5pbmcgdG9rZW5zIiwsLE5WSURJQSBWMTAwLFNlbGYtc3VwZXJ2aXNlZCBsZWFybmluZyxDb25maWRlbnQsIldlIHByb3Bvc2UgRGlmZlEgYSBkaWZmZXJlbnRpYWJsZSBtZXRob2QgZm9yIG1vZGVsIGNvbXByZXNzaW9uIGZvciBxdWFudGl6aW5nIG1vZGVsIHBhcmFtZXRlcnMgd2l0aG91dCBncmFkaWVudCBhcHByb3hpbWF0aW9ucyAoZS5nLiwgU3RyYWlnaHQgVGhyb3VnaCBFc3RpbWF0b3IpLiBXZSBzdWdnZXN0IGFkZGluZyBpbmRlcGVuZGVudCBwc2V1ZG8gcXVhbnRpemF0aW9uIG5vaXNlIHRvIG1vZGVsIHBhcmFtZXRlcnMgZHVyaW5nIHRyYWluaW5nIHRvIGFwcHJveGltYXRlIHRoZSBlZmZlY3Qgb2YgYSBxdWFudGl6YXRpb24gb3BlcmF0b3IuIERpZmZRIGlzIGRpZmZlcmVudGlhYmxlIGJvdGggd2l0aCByZXNwZWN0IHRvIHRoZSB1bnF1YW50aXplZCB3ZWlnaHRzIGFuZCB0aGUgbnVtYmVyIG9mIGJpdHMgdXNlZC4gR2l2ZW4gYSBzaW5nbGUgaHlwZXItcGFyYW1ldGVyIGJhbGFuY2luZyBiZXR3ZWVuIHRoZSBxdWFudGl6ZWQgbW9kZWwgc2l6ZSBhbmQgYWNjdXJhY3ksIERpZmZRIG9wdGltaXplcyB0aGUgbnVtYmVyIG9mIGJpdHMgdXNlZCBwZXIgaW5kaXZpZHVhbCB3ZWlnaHQgb3IgZ3JvdXBzIG9mIHdlaWdodHMsIGluIGVuZC10by1lbmQgdHJhaW5pbmcuIFdlIGV4cGVyaW1lbnRhbGx5IHZlcmlmeSB0aGF0IG91ciBtZXRob2QgaXMgY29tcGV0aXRpdmUgd2l0aCBTVEUgYmFzZWQgcXVhbnRpemF0aW9uIHRlY2huaXF1ZXMgb24gc2V2ZXJhbCBiZW5jaG1hcmtzIGFuZCBhcmNoaXRlY3R1cmVzIGZvciBpbWFnZSBjbGFzc2lmaWNhdGlvbiwgbGFuZ3VhZ2UgbW9kZWxpbmcsIGFuZCBhdWRpbyBzb3VyY2Ugc2VwYXJhdGlvbi4gRm9yIGluc3RhbmNlLCBvbiB0aGUgSW1hZ2VOZXQgZGF0YXNldCwgRGlmZlEgY29tcHJlc3NlcyBhIDEyIGxheWVycyB0cmFuc2Zvcm1lci1iYXNlZCBtb2RlbCBieSBtb3JlIHRoYW4gYSBmYWN0b3Igb2YgOCwgKGxvd2VyIHRoYW4gNCBiaXRzIHByZWNpc2lvbiBwZXIgd2VpZ2h0IG9uIGF2ZXJhZ2UpLCB3aXRoIGEgbG9zcyBvZiAwLjMlIGluIG1vZGVsIGFjY3VyYWN5LiBDb2RlIGlzIGF2YWlsYWJsZSBhdCB0aGlzIGh0dHAgVVJMLiIsLERpZmZRIFRyYW5zZm9ybWVyICgxNkwpLFVucmVsZWFzZWQsVW5pdGVkIFN0YXRlcyBvZiBBbWVyaWNhLCwsLCwsMjAyNi0wNS0yNSAxMjoxMzozNyswMDowMCwsLCwsLEluZHVzdHJ5LCwsLCxPcGVuIChub24tY29tbWVyY2lhbCksdHJhaW5pbmcgY29kZSAobm9uLWNvbW1lcmNpYWwpOiBodHRwczovL2dpdGh1Yi5jb20vZmFjZWJvb2tyZXNlYXJjaC9kaWZmcS9ibG9iL21haW4vZXhhbXBsZXMvRkFJUlNFUV9SRUFETUUubWQsLCwsLCwsT3BlcmF0aW9uIGNvdW50aW5nLCwsLCxObwpQTFVHLExhbmd1YWdlLExhbmd1YWdlIG1vZGVsaW5nL2dlbmVyYXRpb24sQWxpYmFiYSwsMjAyMS0wNC0xOSwsaHR0cHM6Ly9tcC53ZWl4aW4ucXEuY29tL3MvREFRb21Ja0RhNTJTZWYtcnV5SDVxZywsU09UQSBpbXByb3ZlbWVudCxXYXMgYSBTT1RBIGluIENMVUUgMS4wIGh0dHBzOi8vd3d3LmNsdWViZW5jaG1hcmtzLmNvbS9jbGFzc2lmaWNhdGlvbjEwLmh0bWwsMjcwMDAwMDAwMDAuMCwsMy41OTk3Njk2ZSsyMiwxMjggTnZpZGlhIEExMDAgZm9yIDM1IGRheXMsNjAwMDAwMDAwMDAsLDg0MC4wLDM1IGRheXMsTlZJRElBIEExMDAsLENvbmZpZGVudCwiRXhwZXJpZW5jZUFmdGVyIHRoZSBHcmVhdCBSZWZpbmluZyBNb2RlbCwgdGhlIGZpZWxkIG9mIGFydGlmaWNpYWwgaW50ZWxsaWdlbmNlIGlzIGVudGVyaW5nIHRoZSBlcmEgb2YgIiJSZW5naW5nIE1vZGVsIiIuU2luY2UgT3BlbkFJIHJlbGVhc2VkIHRoZSB1bHRyYS1sYXJnZS1zY2FsZSBwcmUtdHJhaW5pbmcgbGFuZ3VhZ2UgbW9kZWwgR1BULTMgaW4gdGhlIEVuZ2xpc2ggZmllbGQgbGFzdCB5ZWFyLCB0aGUgdHJhaW5pbmcgcHJvY2VzcyBvZiBzaW1pbGFyIG1vZGVscyBpbiB0aGUgQ2hpbmVzZSBmaWVsZCBoYXMgcmVjZWl2ZWQgbXVjaCBhdHRlbnRpb24uVG9kYXksIHRoZSBBcmlkYWwgTW9yYWwgQ291cnQgcmVsZWFzZWQgMjcgYmlsbGlvbiBwYXJhbWV0ZXJzLCAxVEIgKyB0cmFpbmluZyBkYXRhLCB0aGUgd29ybGQncyBsYXJnZXN0IENoaW5lc2UgcHJlLXRyYWluaW5nIGxhbmd1YWdlIG1vZGVsIFBMVUcsIGFuZCByZWZyZXNoZWQgdGhlIGhpc3RvcmljYWwgcmVjb3JkIG9mIHRoZSBDTFVFIGNsYXNzaWZpY2F0aW9uIGxpc3Qgd2l0aCBhIHNjb3JlIG9mIDgwLjYxNC4KCihhdXRvdHJhbnNsYXRlIGZyb20gQ2hpbmVzZSkiLCwsSG9zdGVkIGFjY2VzcyAobm8gQVBJKSxDaGluYSwsLCwxMjguMCwsMjAyNS0xMi0xOCAwNTozNDowMiswMDowMCwsLCwsbm90IGxpc3RlZCxJbmR1c3RyeSwsLCwsVW5yZWxlYXNlZCxodHRwczovL25scC5hbGl5dW4uY29tL3BvcnRhbCMvQmlnVGV4dF9jaGluZXNlLCwxMDg2NzIuNjkxMzYzNzAwNDIsLCwsMTAzNzA3LjkxNjg1MTk5MTA1LEhhcmR3YXJlLCwsLCxObwpETFJNLTEyVCxSZWNvbW1lbmRhdGlvbixSZWNvbW1lbmRlciBzeXN0ZW0sIk1ldGEgQUksQ2FybmVnaWUgTWVsbG9uIFVuaXZlcnNpdHkgKENNVSkiLCJEaGVldmF0c2EgTXVkaWdlcmUsIFl1Y2hlbiBIYW8sIEppYW55dSBIdWFuZywgWmhpaGFvIEppYSwgQW5kcmV3IFR1bGxvY2gsIFNyaW5pdmFzIFNyaWRoYXJhbiwgWGluZyBMaXUsIE11c3RhZmEgT3pkYWwsIEphZGUgTmllLCBKb25nc29vIFBhcmssIExpYW5nIEx1bywgSmllIEFteSBZYW5nLCBMZW9uIEdhbywgRG15dHJvIEl2Y2hlbmtvLCBBYXJ0aSBCYXNhbnQsIFl1eGkgSHUsIEppeWFuIFlhbmcsIEVoc2FuIEsuIEFyZGVzdGFuaSwgWGlhb2RvbmcgV2FuZywgUmFrZXNoIEtvbXVyYXZlbGxpLCBDaGluZy1Ic2lhbmcgQ2h1LCBTZXJoYXQgWWlsbWF6LCBIdWF5dSBMaSwgSml5dWFuIFFpYW4sIFpodW9ibyBGZW5nLCBZaW5iaW4gTWEsIEp1bmppZSBZYW5nLCBFbGxpZSBXZW4sIEhvbmcgTGksIExpbiBZYW5nLCBDaG9uZ2xpbiBTdW4sIFdoaXRuZXkgWmhhbywgRGltaXRyeSBNZWx0cywgS3Jpc2huYSBEaHVsaXBhbGEsIEtSIEtpc2hvcmUsIFR5bGVyIEdyYWYsIEFzc2FmIEVpc2VubWFuLCBLaXJhbiBLdW1hciBNYXRhbSwgQWRpIEdhbmdpZGksIEd1b3FpYW5nIEplcnJ5IENoZW4sIE1hbm9qIEtyaXNobmFuLCBBdmluYXNoIE5heWFrLCBLcmlzaG5ha3VtYXIgTmFpciwgQmhhcmF0aCBNdXRoaWFoLCBNYWhtb3VkIGtob3Jhc2hhZGksIFBhbGxhYiBCaGF0dGFjaGFyeWEsIFBldHIgTGFwdWtob3YsIE1heGltIE5hdW1vdiwgQWppdCBNYXRoZXdzLCBMaW4gUWlhbywgTWlraGFpbCBTbWVseWFuc2tpeSwgQmlsbCBKaWEsIFZpamF5IFJhbyIsMjAyMS0wNC0xMixTb2Z0d2FyZS1IYXJkd2FyZSBDby1kZXNpZ24gZm9yIEZhc3QgYW5kIFNjYWxhYmxlIFRyYWluaW5nIG9mIERlZXAgTGVhcm5pbmcgUmVjb21tZW5kYXRpb24gTW9kZWxzLGh0dHBzOi8vYXJ4aXYub3JnL2Ficy8yMTA0LjA1MTU4LDE5Ny4wLCwsMTIwMDAwMDAwMDAwMDAuMCxUaGV5IGluc3RhbnRpYXRlZCBhIDEyVC1wYXJhbWV0ZXIgbW9kZWwgdG8gc2hvdyB0aGF0IHRoZWlyIGhhcmR3YXJlIHNldHVwIGNhbiB0cmFpbiBpdCBkZXNwaXRlIHRoZSBodWdlIG1lbW9yeSByZXF1aXJlbWVudHMuLCxObyB0cmFpbmluZyBkZXRhaWxzIHByb3ZpZGVkLiwsTm8gdHJhaW5pbmcgZGV0YWlscyBwcm92aWRlZC4sLE5vIHRyYWluaW5nIGRldGFpbHMgcHJvdmlkZWQuLE5WSURJQSBBMTAwLCxDb25maWRlbnQsIkRlZXAgbGVhcm5pbmcgcmVjb21tZW5kYXRpb24gbW9kZWxzIChETFJNcykgYXJlIHVzZWQgYWNyb3NzIG1hbnkgYnVzaW5lc3MtY3JpdGljYWwgc2VydmljZXMgYXQgRmFjZWJvb2sgYW5kIGFyZSB0aGUgc2luZ2xlIGxhcmdlc3QgQUkgYXBwbGljYXRpb24gaW4gdGVybXMgb2YgaW5mcmFzdHJ1Y3R1cmUgZGVtYW5kIGluIGl0cyBkYXRhLWNlbnRlcnMuIEluIHRoaXMgcGFwZXIgd2UgZGlzY3VzcyB0aGUgU1cvSFcgY28tZGVzaWduZWQgc29sdXRpb24gZm9yIGhpZ2gtcGVyZm9ybWFuY2UgZGlzdHJpYnV0ZWQgdHJhaW5pbmcgb2YgbGFyZ2Utc2NhbGUgRExSTXMuIFdlIGludHJvZHVjZSBhIGhpZ2gtcGVyZm9ybWFuY2Ugc2NhbGFibGUgc29mdHdhcmUgc3RhY2sgYmFzZWQgb24gUHlUb3JjaCBhbmQgcGFpciBpdCB3aXRoIHRoZSBuZXcgZXZvbHV0aW9uIG9mIFppb24gcGxhdGZvcm0sIG5hbWVseSBaaW9uRVguIFdlIGRlbW9uc3RyYXRlIHRoZSBjYXBhYmlsaXR5IHRvIHRyYWluIHZlcnkgbGFyZ2UgRExSTXMgd2l0aCB1cCB0byAxMiBUcmlsbGlvbiBwYXJhbWV0ZXJzIGFuZCBzaG93IHRoYXQgd2UgY2FuIGF0dGFpbiA0MFggc3BlZWR1cCBpbiB0ZXJtcyBvZiB0aW1lIHRvIHNvbHV0aW9uIG92ZXIgcHJldmlvdXMgc3lzdGVtcy4gV2UgYWNoaWV2ZSB0aGlzIGJ5IChpKSBkZXNpZ25pbmcgdGhlIFppb25FWCBwbGF0Zm9ybSB3aXRoIGRlZGljYXRlZCBzY2FsZS1vdXQgbmV0d29yaywgcHJvdmlzaW9uZWQgd2l0aCBoaWdoIGJhbmR3aWR0aCwgb3B0aW1hbCB0b3BvbG9neSBhbmQgZWZmaWNpZW50IHRyYW5zcG9ydCAoaWkpIGltcGxlbWVudGluZyBhbiBvcHRpbWl6ZWQgUHlUb3JjaC1iYXNlZCB0cmFpbmluZyBzdGFjayBzdXBwb3J0aW5nIGJvdGggbW9kZWwgYW5kIGRhdGEgcGFyYWxsZWxpc20gKGlpaSkgZGV2ZWxvcGluZyBzaGFyZGluZyBhbGdvcml0aG1zIGNhcGFibGUgb2YgaGllcmFyY2hpY2FsIHBhcnRpdGlvbmluZyBvZiB0aGUgZW1iZWRkaW5nIHRhYmxlcyBhbG9uZyByb3csIGNvbHVtbiBkaW1lbnNpb25zIGFuZCBsb2FkIGJhbGFuY2luZyB0aGVtIGFjcm9zcyBtdWx0aXBsZSB3b3JrZXJzOyAoaXYpIGFkZGluZyBoaWdoLXBlcmZvcm1hbmNlIGNvcmUgb3BlcmF0b3JzIHdoaWxlIHJldGFpbmluZyBmbGV4aWJpbGl0eSB0byBzdXBwb3J0IG9wdGltaXplcnMgd2l0aCBmdWxseSBkZXRlcm1pbmlzdGljIHVwZGF0ZXMgKHYpIGxldmVyYWdpbmcgcmVkdWNlZCBwcmVjaXNpb24gY29tbXVuaWNhdGlvbnMsIG11bHRpLWxldmVsIG1lbW9yeSBoaWVyYXJjaHkgKEhCTStERFIrU1NEKSBhbmQgcGlwZWxpbmluZy4gRnVydGhlcm1vcmUsIHdlIGRldmVsb3AgYW5kIGJyaWVmbHkgY29tbWVudCBvbiBkaXN0cmlidXRlZCBkYXRhIGluZ2VzdGlvbiBhbmQgb3RoZXIgc3VwcG9ydGluZyBzZXJ2aWNlcyB0aGF0IGFyZSByZXF1aXJlZCBmb3IgdGhlIHJvYnVzdCBhbmQgZWZmaWNpZW50IGVuZC10by1lbmQgdHJhaW5pbmcgaW4gcHJvZHVjdGlvbiBlbnZpcm9ubWVudHMuIiwsLFVucmVsZWFzZWQsIlVuaXRlZCBTdGF0ZXMgb2YgQW1lcmljYSxVbml0ZWQgU3RhdGVzIG9mIEFtZXJpY2EiLCwsLCwsMjAyNi0wNS0yNSAxMjoxMzozOSswMDowMCwsLCwsLCJJbmR1c3RyeSxBY2FkZW1pYSIsLCwsLFVucmVsZWFzZWQsLCwsLCwsLCwsLCwsTm8KTWVnYXRyb24tTE0gKDFUKSxMYW5ndWFnZSxUZXh0IGF1dG9jb21wbGV0aW9uLCJNaWNyb3NvZnQgUmVzZWFyY2gsTlZJRElBLFN0YW5mb3JkIFVuaXZlcnNpdHkiLCJEZWVwYWsgTmFyYXlhbmFuLCBNb2hhbW1hZCBTaG9leWJpLCBKYXJlZCBDYXNwZXIsIFBhdHJpY2sgTGVHcmVzbGV5LCBNb3N0b2ZhIFBhdHdhcnksIFZpamF5IEtvcnRoaWthbnRpLCBEbWl0cmkgVmFpbmJyYW5kLCBQcmV0aHZpIEthc2hpbmt1bnRpLCBKdWxpZSBCZXJuYXVlciwgQnJ5YW4gQ2F0YW56YXJvLCBBbWFyIFBoYW5pc2hheWVlLCBNYXRlaSBaYWhhcmlhIiwyMDIxLTA0LTA5LEVmZmljaWVudCBMYXJnZS1TY2FsZSBMYW5ndWFnZSBNb2RlbCBUcmFpbmluZyBvbiBHUFUgQ2x1c3RlcnMgVXNpbmcgTWVnYXRyb24tTE0saHR0cHM6Ly9hcnhpdi5vcmcvYWJzLzIxMDQuMDQ0NzMsMTE3Mi4wLCxJbXByb3ZlZCBTT1RBIGVmZmljaWVuY3kgYXQgZGlzdHJpYnV0ZWQgdHJhaW5pbmcuLDEwMDAwMDAwMDAwMDAuMCwiW05PVEU6IFRoZXkgZGlkbid0IHRyYWluIHRoZSBtb2RlbCBmdWxseSBlbmQtdG8tZW5kLCBwcm9iYWJseSBqdXN0IHRvIG9idGFpbiBlbm91Z2ggaW5mb3JtYXRpb24gdG8gZ2F1Z2UgdGhlIGFiaWxpdHkgdG8gZG8gbW9kZWwgcGFyYWxsZWxpc2F0aW9uXQoKIiJPdXIgYXBwcm9hY2ggYWxsb3dzIHVzIHRvIHBlcmZvcm0gdHJhaW5pbmcgaXRlcmF0aW9ucyBvbiBhIG1vZGVsIHdpdGggMSB0cmlsbGlvbiBwYXJhbWV0ZXJzIGF0IDUwMiBwZXRhRkxPUC9zIG9uIDMwNzIgR1BVcyB3aXRoIGFjaGlldmVkIHBlci1HUFUgdGhyb3VnaHB1dCBvZiA1MiUgb2YgdGhlb3JldGljYWwgcGVhay4iIiIsLCJOT1RFOiBUaGV5IGRpZG4ndCB0cmFpbiB0aGUgbW9kZWwgZnVsbHkgZW5kLXRvLWVuZCwgcHJvYmFibHkganVzdCB0byBvYnRhaW4gZW5vdWdoIGluZm9ybWF0aW9uIHRvIGdhdWdlIHRoZSBhYmlsaXR5IHRvIGRvIG1vZGVsIHBhcmFsbGVsaXNhdGlvbi4KCldlIGNhbGN1bGF0ZSBiZWxvdyB0aGUgRkxPUCByZXF1aXJlZCBmb3IgYSBmdWxsIHRyYWluaW5nLCBidXQgd2UgZG8gbm90IHBvcHVsYXRlIGl0IGluIHRoZSBUcmFpbmluZyBDb21wdXRlIGNvbHVtbi4KCuKAnEZvciB0aGUgMSB0cmlsbGlvbiBwYXJhbWV0ZXIgbW9kZWwsIHdlIGFzc3VtZSB0aGF0IDQ1MCBiaWxsaW9uIHRva2VucyBhcmUgbmVlZGVkIGZvciBlbmQtdG8tZW5kIHRyYWluaW5nLiBXaXRoIDMwNzIgQTEwMCBHUFVzLCB3ZSBjYW4gYWNoaWV2ZSBhIHBlci1HUFUgdGhyb3VnaHB1dCBvZiAxNjMgdGVyYUZMT1AvcywgYW5kIGVuZC10by1lbmQgdHJhaW5pbmcgdGltZSBvZiA4NCBkYXlzLiBXZSBiZWxpZXZlIHRoZXNlIHRyYWluaW5nIHRpbWVzICh1c2luZyBhIHJlYXNvbmFibGUgbnVtYmVyIG9mIEdQVXMpIGFyZSBwcmFjdGljYWwu4oCdCgpUYWJsZSAxIGdpdmVzIGEgdXRpbGlzYXRpb24gcmF0ZSBvZiA1MiUKClBsdWdnaW5nIHRoaXMgaW50byB0aGUgY2FsY3VsYXRvcjogaHR0cHM6Ly9lcG9jaC5haS9ibG9nL2VzdGltYXRpbmctdHJhaW5pbmctY29tcHV0ZQo4NCBkYXlzLCAzMDcyIEdQVXMsIE5WSURJQSBBMTAwLCBGUDE2LCA1MiUgdXRpbGlzYXRpb24gcmF0ZSAtLT4gMy42ZTI0IEZMT1AiLCwsLCxOVklESUEgQTEwMCxTZWxmLXN1cGVydmlzZWQgbGVhcm5pbmcsQ29uZmlkZW50LCJMYXJnZSBsYW5ndWFnZSBtb2RlbHMgaGF2ZSBsZWQgdG8gc3RhdGUtb2YtdGhlLWFydCBhY2N1cmFjaWVzIGFjcm9zcyBhIHJhbmdlIG9mIHRhc2tzLiBIb3dldmVyLCB0cmFpbmluZyB0aGVzZSBtb2RlbHMgZWZmaWNpZW50bHkgaXMgY2hhbGxlbmdpbmcgZm9yIHR3byByZWFzb25zOiBhKSBHUFUgbWVtb3J5IGNhcGFjaXR5IGlzIGxpbWl0ZWQsIG1ha2luZyBpdCBpbXBvc3NpYmxlIHRvIGZpdCBsYXJnZSBtb2RlbHMgb24gZXZlbiBhIG11bHRpLUdQVSBzZXJ2ZXIsIGFuZCBiKSB0aGUgbnVtYmVyIG9mIGNvbXB1dGUgb3BlcmF0aW9ucyByZXF1aXJlZCB0byB0cmFpbiB0aGVzZSBtb2RlbHMgY2FuIHJlc3VsdCBpbiB1bnJlYWxpc3RpY2FsbHkgbG9uZyB0cmFpbmluZyB0aW1lcy4gQ29uc2VxdWVudGx5LCBuZXcgbWV0aG9kcyBvZiBtb2RlbCBwYXJhbGxlbGlzbSBzdWNoIGFzIHRlbnNvciBhbmQgcGlwZWxpbmUgcGFyYWxsZWxpc20gaGF2ZSBiZWVuIHByb3Bvc2VkLiBVbmZvcnR1bmF0ZWx5LCBuYWl2ZSB1c2FnZSBvZiB0aGVzZSBtZXRob2RzIGxlYWRzIHRvIGZ1bmRhbWVudGFsIHNjYWxpbmcgaXNzdWVzIGF0IHRob3VzYW5kcyBvZiBHUFVzLCBlLmcuLCBkdWUgdG8gZXhwZW5zaXZlIGNyb3NzLW5vZGUgY29tbXVuaWNhdGlvbiBvciBkZXZpY2VzIHNwZW5kaW5nIHNpZ25pZmljYW50IHRpbWUgd2FpdGluZyBvbiBvdGhlciBkZXZpY2VzIHRvIG1ha2UgcHJvZ3Jlc3MuCkluIHRoaXMgcGFwZXIsIHdlIHNob3cgaG93IGRpZmZlcmVudCB0eXBlcyBvZiBwYXJhbGxlbGlzbSBtZXRob2RzICh0ZW5zb3IsIHBpcGVsaW5lLCBhbmQgZGF0YSBwYXJhbGxlbGlzbSkgY2FuIGJlIGNvbXBvc2VkIHRvIHNjYWxlIHRvIHRob3VzYW5kcyBvZiBHUFVzIGFuZCBtb2RlbHMgd2l0aCB0cmlsbGlvbnMgb2YgcGFyYW1ldGVycy4gV2Ugc3VydmV5IHRlY2huaXF1ZXMgZm9yIHBpcGVsaW5lIHBhcmFsbGVsaXNtIGFuZCBwcm9wb3NlIGEgbm92ZWwgaW50ZXJsZWF2ZWQgcGlwZWxpbmUgcGFyYWxsZWxpc20gc2NoZWR1bGUgdGhhdCBjYW4gaW1wcm92ZSB0aHJvdWdocHV0IGJ5IDEwKyUgd2l0aCBtZW1vcnkgZm9vdHByaW50IGNvbXBhcmFibGUgdG8gZXhpc3RpbmcgYXBwcm9hY2hlcy4gV2UgcXVhbnRpdGF0aXZlbHkgc3R1ZHkgdGhlIHRyYWRlLW9mZnMgYmV0d2VlbiB0ZW5zb3IsIHBpcGVsaW5lLCBhbmQgZGF0YSBwYXJhbGxlbGlzbSwgYW5kIHByb3ZpZGUgaW50dWl0aW9uIGFzIHRvIGhvdyB0byBjb25maWd1cmUgZGlzdHJpYnV0ZWQgdHJhaW5pbmcgb2YgYSBsYXJnZSBtb2RlbC4gT3VyIGFwcHJvYWNoIGFsbG93cyB1cyB0byBwZXJmb3JtIHRyYWluaW5nIGl0ZXJhdGlvbnMgb24gYSBtb2RlbCB3aXRoIDEgdHJpbGxpb24gcGFyYW1ldGVycyBhdCA1MDIgcGV0YUZMT1AvcyBvbiAzMDcyIEdQVXMgd2l0aCBhY2hpZXZlZCBwZXItR1BVIHRocm91Z2hwdXQgb2YgNTIlIG9mIHRoZW9yZXRpY2FsIHBlYWsuIiwsLFVucmVsZWFzZWQsIlVuaXRlZCBTdGF0ZXMgb2YgQW1lcmljYSxVbml0ZWQgU3RhdGVzIG9mIEFtZXJpY2EsVW5pdGVkIFN0YXRlcyBvZiBBbWVyaWNhIiwsLCwsLDIwMjYtMDUtMjUgMTI6MTM6MzgrMDA6MDAsLCwsLCwiSW5kdXN0cnksSW5kdXN0cnksQWNhZGVtaWEiLCwsLCxPcGVuIHNvdXJjZSxodHRwczovL2dpdGh1Yi5jb20vbnZpZGlhL21lZ2F0cm9uLWxtP3RhYj1yZWFkbWUtb3YtZmlsZSwsLCwsLCwsLCwsLE5vClRyYW5zZm9ybWVyLUMsTGFuZ3VhZ2UsTGFuZ3VhZ2UgbW9kZWxpbmcsVW5pdmVyc2l0eSBvZiBNYXNzYWNodXNldHRzIEFtaGVyc3QsIlNpbWVuZyBTdW4sIE1vaGl0IEl5eWVyIiwyMDIxLTA0LTA4LFJldmlzaXRpbmcgU2ltcGxlIE5ldXJhbCBQcm9iYWJpbGlzdGljIExhbmd1YWdlIE1vZGVscyxodHRwczovL2FyeGl2Lm9yZy9hYnMvMjEwNC4wMzQ3NCwxNi4wLCwsMTQ4MDAwMDAwLjAsIjE0OE0sIFRhYmxlIDYiLDEuODg3NzczNGUrMTgsIjYgRkxPUCAvIHRva2VuIC8gcGFyYW1ldGVyICogMTQ4MDAwMDAwIHBhcmFtZXRlcnMgKiAxMDI0MCB0b2tlbnMgcGVyIGJhdGNoICogMjAwMDAwIHN0ZXBzID0gMS44MTg2MjRlKzE4IEZMT1AKCjExMzQwMDAwMDAwMDAwIEZMT1AgLyBzZWMgW2Fzc3VtZWQgZnAzMl0gKiA0IEdQVXMgKiA0MCBob3VycyAqIDM2MDAgc2VjLyBob3VyICogMC4zIFthc3N1bWVkIHByZWNpc2lvbl0gPSAxLjk1OTU1MmUrMTggRkxPUAoKZ2VvbWV0cmljIG1lYW46IApzcXJ0KDEuODE4NjI0ZSsxOCoxLjk1OTU1MmUrMTgpID0gMS44ODc3NzM0ZSsxOCAiLDEwMzAwMDAwMCwiVGFibGUgNwpzdGVwcyAgMjAwawpiYXRjaCBzaXplICAxMDI0MAoKMTAyNDAgKiAyMDAwMDAgLyAxMDMwMDAwMDAgPSAxOS44OCBlcG9jaHMiLDQwLjAsdGFibGUgNyxOVklESUEgR2VGb3JjZSBHVFggMTA4MCBUaSwsQ29uZmlkZW50LCJSZWNlbnQgcHJvZ3Jlc3MgaW4gbGFuZ3VhZ2UgbW9kZWxpbmcgaGFzIGJlZW4gZHJpdmVuIG5vdCBvbmx5IGJ5IGFkdmFuY2VzIGluIG5ldXJhbCBhcmNoaXRlY3R1cmVzLCBidXQgYWxzbyB0aHJvdWdoIGhhcmR3YXJlIGFuZCBvcHRpbWl6YXRpb24gaW1wcm92ZW1lbnRzLiBJbiB0aGlzIHBhcGVyLCB3ZSByZXZpc2l0IHRoZSBuZXVyYWwgcHJvYmFiaWxpc3RpYyBsYW5ndWFnZSBtb2RlbCAoTlBMTSkgb2Z+XGNpdGV0e0JlbmdpbzIwMDNBTlB9LCB3aGljaCBzaW1wbHkgY29uY2F0ZW5hdGVzIHdvcmQgZW1iZWRkaW5ncyB3aXRoaW4gYSBmaXhlZCB3aW5kb3cgYW5kIHBhc3NlcyB0aGUgcmVzdWx0IHRocm91Z2ggYSBmZWVkLWZvcndhcmQgbmV0d29yayB0byBwcmVkaWN0IHRoZSBuZXh0IHdvcmQuIFdoZW4gc2NhbGVkIHVwIHRvIG1vZGVybiBoYXJkd2FyZSwgdGhpcyBtb2RlbCAoZGVzcGl0ZSBpdHMgbWFueSBsaW1pdGF0aW9ucykgcGVyZm9ybXMgbXVjaCBiZXR0ZXIgdGhhbiBleHBlY3RlZCBvbiB3b3JkLWxldmVsIGxhbmd1YWdlIG1vZGVsIGJlbmNobWFya3MuIE91ciBhbmFseXNpcyByZXZlYWxzIHRoYXQgdGhlIE5QTE0gYWNoaWV2ZXMgbG93ZXIgcGVycGxleGl0eSB0aGFuIGEgYmFzZWxpbmUgVHJhbnNmb3JtZXIgd2l0aCBzaG9ydCBpbnB1dCBjb250ZXh0cyBidXQgc3RydWdnbGVzIHRvIGhhbmRsZSBsb25nLXRlcm0gZGVwZW5kZW5jaWVzLiBJbnNwaXJlZCBieSB0aGlzIHJlc3VsdCwgd2UgbW9kaWZ5IHRoZSBUcmFuc2Zvcm1lciBieSByZXBsYWNpbmcgaXRzIGZpcnN0IHNlbGYtYXR0ZW50aW9uIGxheWVyIHdpdGggdGhlIE5QTE0ncyBsb2NhbCBjb25jYXRlbmF0aW9uIGxheWVyLCB3aGljaCByZXN1bHRzIGluIHNtYWxsIGJ1dCBjb25zaXN0ZW50IHBlcnBsZXhpdHkgZGVjcmVhc2VzIGFjcm9zcyB0aHJlZSB3b3JkLWxldmVsIGxhbmd1YWdlIG1vZGVsaW5nIGRhdGFzZXRzLiIsMTkuODgsVHJhbnNmb3JtZXItQyxVbnJlbGVhc2VkLFVuaXRlZCBTdGF0ZXMgb2YgQW1lcmljYSwsLCw0LjAsLDIwMjYtMDUtMjUgMTI6MTM6MzcrMDA6MDAsLCwsMTAyNDAuMCx0YWJsZSA3LEFjYWRlbWlhLCwsLCxPcGVuIHNvdXJjZSwicGVybWlzc2l2ZSBsaWNlbnNlLCBCU0QtMzogaHR0cHM6Ly9naXRodWIuY29tL1NpbWVuZ1N1bi9yZXZpc2l0LW5wbG0iLCwsLCwsMjAyNi4wNDE0OTU2MDUzMDA1LCJPcGVyYXRpb24gY291bnRpbmcsSGFyZHdhcmUiLCwsLCxObwpUcmFuc2ZvUk5OKGQ9MTAyNCkoMi1sYXllcikgKFdUMiksTGFuZ3VhZ2UsTGFuZ3VhZ2UgbW9kZWxpbmcsTGVub3ZvIFJlc2VhcmNoLCJUemUgWXVhbmcgQ2hvbmcsIFh1eWFuZyBXYW5nLCBMaW4gWWFuZywgSnVuamllIFdhbmciLDIwMjEtMDQtMDQsVHJhbnNmb1JOTjogQ2FwdHVyaW5nIHRoZSBTZXF1ZW50aWFsIEluZm9ybWF0aW9uIGluIFNlbGYtQXR0ZW50aW9uIFJlcHJlc2VudGF0aW9ucyBmb3IgTGFuZ3VhZ2UgTW9kZWxpbmcsaHR0cHM6Ly9hcnhpdi5vcmcvYWJzLzIxMDQuMDE1NzIsMC4wLCwsOTc2MDAwMDAuMCwsLCwsLCwsLCwsIkluIHRoaXMgcGFwZXIsIHdlIGRlc2NyaWJlIHRoZSB1c2Ugb2YgcmVjdXJyZW50IG5ldXJhbCBuZXR3b3JrcyB0byBjYXB0dXJlIHNlcXVlbnRpYWwgaW5mb3JtYXRpb24gZnJvbSB0aGUgc2VsZi1hdHRlbnRpb24gcmVwcmVzZW50YXRpb25zIHRvIGltcHJvdmUgdGhlIFRyYW5zZm9ybWVycy4gQWx0aG91Z2ggc2VsZi1hdHRlbnRpb24gbWVjaGFuaXNtIHByb3ZpZGVzIGEgbWVhbnMgdG8gZXhwbG9pdCBsb25nIGNvbnRleHQsIHRoZSBzZXF1ZW50aWFsIGluZm9ybWF0aW9uLCBpLmUuIHRoZSBhcnJhbmdlbWVudCBvZiB0b2tlbnMsIGlzIG5vdCBleHBsaWNpdGx5IGNhcHR1cmVkLiBXZSBwcm9wb3NlIHRvIGNhc2NhZGUgdGhlIHJlY3VycmVudCBuZXVyYWwgbmV0d29ya3MgdG8gdGhlIFRyYW5zZm9ybWVycywgd2hpY2ggcmVmZXJyZWQgdG8gYXMgdGhlIFRyYW5zZm9STk4gbW9kZWwsIHRvIGNhcHR1cmUgdGhlIHNlcXVlbnRpYWwgaW5mb3JtYXRpb24uIFdlIGZvdW5kIHRoYXQgdGhlIFRyYW5zZm9STk4gbW9kZWxzIHdoaWNoIGNvbnNpc3RzIG9mIG9ubHkgc2hhbGxvdyBUcmFuc2Zvcm1lcnMgc3RhY2sgaXMgc3VmZmljZSB0byBnaXZlIGNvbXBhcmFibGUsIGlmIG5vdCBiZXR0ZXIsIHBlcmZvcm1hbmNlIHRoYW4gYSBkZWVwZXIgVHJhbnNmb3JtZXIgbW9kZWwuIEV2YWx1YXRlZCBvbiB0aGUgUGVubiBUcmVlYmFuayBhbmQgV2lraVRleHQtMiBjb3Jwb3JhLCB0aGUgcHJvcG9zZWQgVHJhbnNmb1JOTiBtb2RlbCBoYXMgc2hvd24gbG93ZXIgbW9kZWwgcGVycGxleGl0aWVzIHdpdGggZmV3ZXIgbnVtYmVyIG9mIG1vZGVsIHBhcmFtZXRlcnMuIE9uIHRoZSBQZW5uIFRyZWViYW5rIGNvcnB1cywgdGhlIG1vZGVsIHBlcnBsZXhpdGllcyB3ZXJlIHJlZHVjZWQgdXAgdG8gNS41JSB3aXRoIHRoZSBtb2RlbCBzaXplIHJlZHVjZWQgdXAgdG8gMTAuNSUuIE9uIHRoZSBXaWtpVGV4dC0yIGNvcnB1cywgdGhlIG1vZGVsIHBlcnBsZXhpdHkgd2FzIHJlZHVjZWQgdXAgdG8gMi4yJSB3aXRoIGEgMjcuNyUgc21hbGxlciBtb2RlbC4gQWxzbywgdGhlIFRyYW5zZm9STk4gbW9kZWwgd2FzIGFwcGxpZWQgb24gdGhlIExpYnJpU3BlZWNoIHNwZWVjaCByZWNvZ25pdGlvbiB0YXNrIGFuZCBoYXMgc2hvd24gY29tcGFyYWJsZSByZXN1bHRzIHdpdGggdGhlIFRyYW5zZm9ybWVyIG1vZGVscy4iLCxUcmFuc2ZvUk5OKGQ9MTAyNCkoMi1sYXllcikgKFdUMiksVW5yZWxlYXNlZCxDaGluYSwsLCwsLDIwMjYtMDItMTEgMTk6MjY6MjcrMDA6MDAsLCwsLCxJbmR1c3RyeSwsLCwsVW5yZWxlYXNlZCwsLCwsLCwsLCwsLCxObwpUcmFuc2ZvUk5OKGQ9MTAyNCkoMi1sYXllcikgKFBUQiksTGFuZ3VhZ2UsTGFuZ3VhZ2UgbW9kZWxpbmcsTGVub3ZvIFJlc2VhcmNoLCJUemUgWXVhbmcgQ2hvbmcsIFh1eWFuZyBXYW5nLCBMaW4gWWFuZywgSnVuamllIFdhbmciLDIwMjEtMDQtMDQsVHJhbnNmb1JOTjogQ2FwdHVyaW5nIHRoZSBTZXF1ZW50aWFsIEluZm9ybWF0aW9uIGluIFNlbGYtQXR0ZW50aW9uIFJlcHJlc2VudGF0aW9ucyBmb3IgTGFuZ3VhZ2UgTW9kZWxpbmcsaHR0cHM6Ly9hcnhpdi5vcmcvYWJzLzIxMDQuMDE1NzIsLCwsOTc2MDAwMDAuMCwsLCwsLCwsLCxDb25maWRlbnQsIkluIHRoaXMgcGFwZXIsIHdlIGRlc2NyaWJlIHRoZSB1c2Ugb2YgcmVjdXJyZW50IG5ldXJhbCBuZXR3b3JrcyB0byBjYXB0dXJlIHNlcXVlbnRpYWwgaW5mb3JtYXRpb24gZnJvbSB0aGUgc2VsZi1hdHRlbnRpb24gcmVwcmVzZW50YXRpb25zIHRvIGltcHJvdmUgdGhlIFRyYW5zZm9ybWVycy4gQWx0aG91Z2ggc2VsZi1hdHRlbnRpb24gbWVjaGFuaXNtIHByb3ZpZGVzIGEgbWVhbnMgdG8gZXhwbG9pdCBsb25nIGNvbnRleHQsIHRoZSBzZXF1ZW50aWFsIGluZm9ybWF0aW9uLCBpLmUuIHRoZSBhcnJhbmdlbWVudCBvZiB0b2tlbnMsIGlzIG5vdCBleHBsaWNpdGx5IGNhcHR1cmVkLiBXZSBwcm9wb3NlIHRvIGNhc2NhZGUgdGhlIHJlY3VycmVudCBuZXVyYWwgbmV0d29ya3MgdG8gdGhlIFRyYW5zZm9ybWVycywgd2hpY2ggcmVmZXJyZWQgdG8gYXMgdGhlIFRyYW5zZm9STk4gbW9kZWwsIHRvIGNhcHR1cmUgdGhlIHNlcXVlbnRpYWwgaW5mb3JtYXRpb24uIFdlIGZvdW5kIHRoYXQgdGhlIFRyYW5zZm9STk4gbW9kZWxzIHdoaWNoIGNvbnNpc3RzIG9mIG9ubHkgc2hhbGxvdyBUcmFuc2Zvcm1lcnMgc3RhY2sgaXMgc3VmZmljZSB0byBnaXZlIGNvbXBhcmFibGUsIGlmIG5vdCBiZXR0ZXIsIHBlcmZvcm1hbmNlIHRoYW4gYSBkZWVwZXIgVHJhbnNmb3JtZXIgbW9kZWwuIEV2YWx1YXRlZCBvbiB0aGUgUGVubiBUcmVlYmFuayBhbmQgV2lraVRleHQtMiBjb3Jwb3JhLCB0aGUgcHJvcG9zZWQgVHJhbnNmb1JOTiBtb2RlbCBoYXMgc2hvd24gbG93ZXIgbW9kZWwgcGVycGxleGl0aWVzIHdpdGggZmV3ZXIgbnVtYmVyIG9mIG1vZGVsIHBhcmFtZXRlcnMuIE9uIHRoZSBQZW5uIFRyZWViYW5rIGNvcnB1cywgdGhlIG1vZGVsIHBlcnBsZXhpdGllcyB3ZXJlIHJlZHVjZWQgdXAgdG8gNS41JSB3aXRoIHRoZSBtb2RlbCBzaXplIHJlZHVjZWQgdXAgdG8gMTAuNSUuIE9uIHRoZSBXaWtpVGV4dC0yIGNvcnB1cywgdGhlIG1vZGVsIHBlcnBsZXhpdHkgd2FzIHJlZHVjZWQgdXAgdG8gMi4yJSB3aXRoIGEgMjcuNyUgc21hbGxlciBtb2RlbC4gQWxzbywgdGhlIFRyYW5zZm9STk4gbW9kZWwgd2FzIGFwcGxpZWQgb24gdGhlIExpYnJpU3BlZWNoIHNwZWVjaCByZWNvZ25pdGlvbiB0YXNrIGFuZCBoYXMgc2hvd24gY29tcGFyYWJsZSByZXN1bHRzIHdpdGggdGhlIFRyYW5zZm9ybWVyIG1vZGVscy4iLCxUcmFuc2ZvUk5OKGQ9MTAyNCkoMi1sYXllcikgKFBUQiksVW5yZWxlYXNlZCxDaGluYSwsLCwsLDIwMjYtMDItMTEgMTk6MjY6MjcrMDA6MDAsLCwsLCxJbmR1c3RyeSwsLCwsVW5yZWxlYXNlZCwsLCwsLCwsLCwsLCxObwpHcmFwaE1TLEJpb2xvZ3ksUHJvdGVpbi1saWdhbmQgY29udGFjdCBwcmVkaWN0aW9uLCJEYWxpYW4gVW5pdmVyc2l0eSBvZiBUZWNobm9sb2d5LERvbmdiZWkgVW5pdmVyc2l0eSBvZiBUZWNobm9sb2d5LEJhaWR1LENoaW5hIE5hdGlvbmFsIEhlYWx0aCBEZXZlbG9wbWVudCBSZXNlYXJjaCBDZW50ZXIiLCJTaGljaGVuZyBDaGVuZywgTGlhbmcgWmhhbmcsIEJvIEppbiwgUWlhbmcgWmhhbmcsIFhpbmppYW5nIEx1LCBNYW8gWW91LCBYdWVxaW5nIFRpYW4iLDIwMjEtMDQtMDQsR3JhcGhNUzogRHJ1ZyBUYXJnZXQgUHJlZGljdGlvbiBVc2luZyBHcmFwaCBSZXByZXNlbnRhdGlvbiBMZWFybmluZyB3aXRoIFN1YnN0cnVjdHVyZXMsaHR0cHM6Ly93d3cubWRwaS5jb20vMjA3Ni0zNDE3LzExLzcvMzIzOSwxNC4wLCwsLCwsLDk2MzQyMywiRWRnZXM6CkRydWctUHJvdGVpbjogMSw5MjMKRHJ1Zy1EaXNlYXNlOiAxOTksMjE0ClByb3RlaW4tRGlzZWFzZTogMSw1OTYsNzQ1CkRydWctRHJ1ZzogMTAsMDM2ClByb3RlaW4tUHJvdGVpbjogNywzNjMKCjEsOTIzICsgMTk5LDIxNCArIDEsNTk2LDc0NSArIDEwLDAzNiArIDcsMzYzID0gMSw4MTUsMjgxIHRvdGFsIGVkZ2VzCgpGaW5hbCBlc3RpbWF0ZTogMS44IMOXIDEw4oG2CgoiIldlIHRyYWluZWQgdGhlIG1vZGVsIGZvciAxMCBlcG9jaHMsIHdoZXJlIGVhY2ggZXBvY2ggY29udGFpbmVkIDEwMCBzdGVwcy4iIiIsLCwsLExpa2VseSwiVGhlIHByZWRpY3Rpb24gb2YgZHJ1Z+KAk3RhcmdldCBpbnRlcmFjdGlvbnMgaXMgYWx3YXlzIGEga2V5IHRhc2sgaW4gdGhlIGZpZWxkIG9mIGRydWcgcmVkaXJlY3Rpb24uIEhvd2V2ZXIsIHRyYWRpdGlvbmFsIG1ldGhvZHMgb2YgcHJlZGljdGluZyBkcnVn4oCTdGFyZ2V0IGludGVyYWN0aW9ucyBhcmUgZWl0aGVyIG1lZGlvY3JlIG9yIHJlbHkgaGVhdmlseSBvbiBkYXRhIHN0YWNraW5nLiBJbiB0aGlzIHdvcmssIHdlIHByb3Bvc2VkIG91ciBtb2RlbCBuYW1lZCBHcmFwaE1TLiBXZSBtZXJnZWQgaGV0ZXJvZ2VuZW91cyBncmFwaCBpbmZvcm1hdGlvbiBhbmQgb2J0YWluZWQgZWZmZWN0aXZlIG5vZGUgaW5mb3JtYXRpb24gYW5kIHN1YnN0cnVjdHVyZSBpbmZvcm1hdGlvbiBiYXNlZCBvbiBtdXR1YWwgaW5mb3JtYXRpb24gaW4gZ3JhcGggZW1iZWRkaW5ncy4gV2UgdGhlbiBsZWFybmVkIGhpZ2ggcXVhbGl0eSByZXByZXNlbnRhdGlvbnMgZm9yIGRvd25zdHJlYW0gdGFza3MsIGFuZCBwcm9wb3NlZCBhbiBlbmTigJN0b+KAk2VuZCBhdXRv4oCTZW5jb2RlciBtb2RlbCB0byBjb21wbGV0ZSB0aGUgdGFzayBvZiBsaW5rIHByZWRpY3Rpb24uIEV4cGVyaW1lbnRhbCByZXN1bHRzIHNob3cgdGhhdCBvdXIgbWV0aG9kIG91dHBlcmZvcm1zIHNldmVyYWwgc3RhdGXigJNvZuKAk3RoZeKAk2FydCBtb2RlbHMuIFRoZSBtb2RlbCBjYW4gYWNoaWV2ZSB0aGUgYXJlYSB1bmRlciB0aGUgcmVjZWl2ZXIgb3BlcmF0aW5nIGNoYXJhY3RlcmlzdGljcyAoQVVST0MpIGN1cnZlIG9mIDAuOTU5IGFuZCBhcmVhIHVuZGVyIHRoZSBwcmVjaXNlIHJlY2FsbCBjdXJ2ZSAoQVVQUikgb2YgMC44NDcuIFdlIGZvdW5kIHRoYXQgdGhlIG11dHVhbCBpbmZvcm1hdGlvbiBiZXR3ZWVuIHRoZSBzdWJzdHJ1Y3R1cmUgYW5kIGdyYXBo4oCTbGV2ZWwgcmVwcmVzZW50YXRpb25zIGNvbnRyaWJ1dGVzIG1vc3QgdG8gdGhlIG11dHVhbCBpbmZvcm1hdGlvbiBpbmRleCBpbiBhIHJlbGF0aXZlbHkgc3BhcnNlIG5ldHdvcmsuIEFuZCB0aGUgbXV0dWFsIGluZm9ybWF0aW9uIGJldHdlZW4gdGhlIG5vZGXigJNsZXZlbCBhbmQgZ3JhcGjigJNsZXZlbCByZXByZXNlbnRhdGlvbnMgY29udHJpYnV0ZXMgbW9zdCBpbiBhIHJlbGF0aXZlbHkgZGVuc2UgbmV0d29yay4iLDEwLjAsLFVucmVsZWFzZWQsIkNoaW5hLENoaW5hLENoaW5hLENoaW5hIiwsLCwsLDIwMjUtMTEtMjggMTE6NTM6NDQrMDA6MDAsLCwsLCwiQWNhZGVtaWEsQWNhZGVtaWEsSW5kdXN0cnksQWNhZGVtaWEiLCwsLCxVbnJlbGVhc2VkLCwsLCwsLCwsLCwsLE5vClQyUiArIFJhbmRvbSBJbml0LExhbmd1YWdlLExhbmd1YWdlIG1vZGVsaW5nLCJVbml2ZXJzaXR5IG9mIFdhc2hpbmd0b24sTWljcm9zb2Z0LERlZXBNaW5kLEFsbGVuIEluc3RpdHV0ZSBmb3IgQUkiLCJKdW5nbyBLYXNhaSwgSGFvIFBlbmcsIFlpemhlIFpoYW5nLCBEYW5pIFlvZ2F0YW1hLCBHYWJyaWVsIElsaGFyY28sIE5pa29sYW9zIFBhcHBhcywgWWkgTWFvLCBXZWl6aHUgQ2hlbiwg</x:v>
      </x:c>
    </x:row>
    <x:row r="233" ht="18" customHeight="1">
      <x:c r="A233" s="17" t="n">
        <x:v>228</x:v>
      </x:c>
      <x:c r="B233" s="17" t="n">
        <x:v>309</x:v>
      </x:c>
      <x:c r="C233" s="94" t="str">
        <x:v>Tm9haCBBLiBTbWl0aCIsMjAyMS0wMy0yNCxGaW5ldHVuaW5nIFByZXRyYWluZWQgVHJhbnNmb3JtZXJzIGludG8gUk5OcyxodHRwczovL2FyeGl2Lm9yZy9hYnMvMjEwMy4xMzA3Niw5NC4wLCwsNDUwMDAwMDAwLjAsIjQ1ME0Kc291cmNlOiBodHRwczovL2FyeGl2Lm9yZy9wZGYvMjIwMy4xMjY0NAp0YWJsZSAzIiwyLjc0OTU0NGUrMTksIjYgRkxPUCAvIHRva2VuIC8gcGFyYW1ldGVyICogNDUwMDAwMDAwIHBhcmFtZXRlcnMgKiA3NDAwMCB0b2tlbnMgcGVyIGJhdGNoICogMjg2MDAwIHN0ZXBzID0gNS43MTQyOGUrMTkgRkxPUAoKMTI1MDAwMDAwMDAwMDAwIFthc3N1bWVkIGJmMTZdICogOTggR1BVLWhvdXJzICogMzYwMCBzZWMgLyBob3VyICogMC4zIFthc3N1bWVkIHV0aWxpemF0aW9uXSA9IDEuMzIzZSsxOSBGTE9QCgpnZW9tZXRyaWMgbWVhbjoKc3FydCg1LjcxNDI4ZSsxOSoxLjMyM2UrMTkpID0gMi43NDk1NDRlKzE5IiwxMDMwMDAwMDAsIiIiV2UgdHJhaW4gdGhlIG1vZGVsIHdpdGggYSBiYXRjaCBzaXplIG9mIGFib3V0IDc0SyB0b2tlbnMgd2l0aCBhIHRvdGFsIG9mIDI4Nksgc3RlcHMiIgoKNzQwMDAqMjg2MDAwIC8gMTAzMDAwMDAwID0gMjA1LjQ4IGVwb2NocyIsLFRhYmxlIDEsTlZJRElBIFYxMDAsLExpa2VseSwiVHJhbnNmb3JtZXJzIGhhdmUgb3V0cGVyZm9ybWVkIHJlY3VycmVudCBuZXVyYWwgbmV0d29ya3MgKFJOTnMpIGluIG5hdHVyYWwgbGFuZ3VhZ2UgZ2VuZXJhdGlvbi4gQnV0IHRoaXMgY29tZXMgd2l0aCBhIHNpZ25pZmljYW50IGNvbXB1dGF0aW9uYWwgY29zdCwgYXMgdGhlIGF0dGVudGlvbiBtZWNoYW5pc20ncyBjb21wbGV4aXR5IHNjYWxlcyBxdWFkcmF0aWNhbGx5IHdpdGggc2VxdWVuY2UgbGVuZ3RoLiBFZmZpY2llbnQgdHJhbnNmb3JtZXIgdmFyaWFudHMgaGF2ZSByZWNlaXZlZCBpbmNyZWFzaW5nIGludGVyZXN0IGluIHJlY2VudCB3b3Jrcy4gQW1vbmcgdGhlbSwgYSBsaW5lYXItY29tcGxleGl0eSByZWN1cnJlbnQgdmFyaWFudCBoYXMgcHJvdmVuIHdlbGwgc3VpdGVkIGZvciBhdXRvcmVncmVzc2l2ZSBnZW5lcmF0aW9uLiBJdCBhcHByb3hpbWF0ZXMgdGhlIHNvZnRtYXggYXR0ZW50aW9uIHdpdGggcmFuZG9taXplZCBvciBoZXVyaXN0aWMgZmVhdHVyZSBtYXBzLCBidXQgY2FuIGJlIGRpZmZpY3VsdCB0byB0cmFpbiBhbmQgbWF5IHlpZWxkIHN1Ym9wdGltYWwgYWNjdXJhY3kuIFRoaXMgd29yayBhaW1zIHRvIGNvbnZlcnQgYSBwcmV0cmFpbmVkIHRyYW5zZm9ybWVyIGludG8gaXRzIGVmZmljaWVudCByZWN1cnJlbnQgY291bnRlcnBhcnQsIGltcHJvdmluZyBlZmZpY2llbmN5IHdoaWxlIG1haW50YWluaW5nIGFjY3VyYWN5LiBTcGVjaWZpY2FsbHksIHdlIHByb3Bvc2UgYSBzd2FwLXRoZW4tZmluZXR1bmUgcHJvY2VkdXJlOiBpbiBhbiBvZmYtdGhlLXNoZWxmIHByZXRyYWluZWQgdHJhbnNmb3JtZXIsIHdlIHJlcGxhY2UgdGhlIHNvZnRtYXggYXR0ZW50aW9uIHdpdGggaXRzIGxpbmVhci1jb21wbGV4aXR5IHJlY3VycmVudCBhbHRlcm5hdGl2ZSBhbmQgdGhlbiBmaW5ldHVuZS4gV2l0aCBhIGxlYXJuZWQgZmVhdHVyZSBtYXAsIG91ciBhcHByb2FjaCBwcm92aWRlcyBhbiBpbXByb3ZlZCB0cmFkZW9mZiBiZXR3ZWVuIGVmZmljaWVuY3kgYW5kIGFjY3VyYWN5IG92ZXIgdGhlIHN0YW5kYXJkIHRyYW5zZm9ybWVyIGFuZCBvdGhlciByZWN1cnJlbnQgdmFyaWFudHMuIFdlIGFsc28gc2hvdyB0aGF0IHRoZSBmaW5ldHVuaW5nIHByb2Nlc3MgaGFzIGxvd2VyIHRyYWluaW5nIGNvc3QgcmVsYXRpdmUgdG8gdHJhaW5pbmcgdGhlc2UgcmVjdXJyZW50IHZhcmlhbnRzIGZyb20gc2NyYXRjaC4gQXMgbWFueSBtb2RlbHMgZm9yIG5hdHVyYWwgbGFuZ3VhZ2UgdGFza3MgYXJlIGluY3JlYXNpbmdseSBkZXBlbmRlbnQgb24gbGFyZ2Utc2NhbGUgcHJldHJhaW5lZCB0cmFuc2Zvcm1lcnMsIHRoaXMgd29yayBwcmVzZW50cyBhIHZpYWJsZSBhcHByb2FjaCB0byBpbXByb3ZpbmcgaW5mZXJlbmNlIGVmZmljaWVuY3kgd2l0aG91dCByZXBlYXRpbmcgdGhlIGV4cGVuc2l2ZSBwcmV0cmFpbmluZyBwcm9jZXNzLiIsMjA1LjQ4LFQyUiArIFJhbmRvbSBJbml0LFVucmVsZWFzZWQsIlVuaXRlZCBTdGF0ZXMgb2YgQW1lcmljYSxVbml0ZWQgU3RhdGVzIG9mIEFtZXJpY2EsVW5pdGVkIEtpbmdkb20gb2YgR3JlYXQgQnJpdGFpbiBhbmQgTm9ydGhlcm4gSXJlbGFuZCxVbml0ZWQgU3RhdGVzIG9mIEFtZXJpY2EiLCwsLDguMCwsMjAyNi0wNS0yNSAxMjoxMzozOCswMDowMCwsLCw3NDAwMC4wLCwiQWNhZGVtaWEsSW5kdXN0cnksSW5kdXN0cnksUmVzZWFyY2ggY29sbGVjdGl2ZSIsLCwsOTguMCxVbnJlbGVhc2VkLCJUaGVyZSdzIGEgcmVwbyBidXQgaXQncyBraW5kIG9mIGluc2NydXRhYmxlIHdpdGggbm8gZG9jcyBhYm91dCBUMlIsIG5vdCBjbGVhciBpZiB0aGUgdHJhaW5pbmcgY29kZSBmb3IgdGhpcyBwYXBlciBpcyBpbiBpdDoKCmh0dHBzOi8vZ2l0aHViLmNvbS9qdW5nb2thc2FpL1QyUi90cmVlL21hc3RlciAiLCwsLCwsNDg2NC4xMjQxMzI4OTk1ODMsIk9wZXJhdGlvbiBjb3VudGluZyxIYXJkd2FyZSIsLCwsLE5vClQyUiA3NSUgKyBQcmV0cmFpbiAoV1QtMTAzKSxMYW5ndWFnZSxMYW5ndWFnZSBtb2RlbGluZywiVW5pdmVyc2l0eSBvZiBXYXNoaW5ndG9uLE1pY3Jvc29mdCxEZWVwTWluZCIsIkp1bmdvIEthc2FpLCBIYW8gUGVuZywgWWl6aGUgWmhhbmcsIERhbmkgWW9nYXRhbWEsIEdhYnJpZWwgSWxoYXJjbywgTmlrb2xhb3MgUGFwcGFzLCBZaSBNYW8sIFdlaXpodSBDaGVuLCBOb2FoIEEuIFNtaXRoIiwyMDIxLTAzLTI0LEZpbmV0dW5pbmcgUHJldHJhaW5lZCBUcmFuc2Zvcm1lcnMgaW50byBSTk5zLGh0dHBzOi8vYXJ4aXYub3JnL2Ficy8yMTAzLjEzMDc2LDk0LjAsLCw2Njg4OTMxODQuMCwiVm9jYWJ1bGFyeSBzaXplIHVuY2xlYXIsIH4yNjBrIGlmIHRoZXkgZGlyZWN0bHkgdXNlIFdUIDEwMwpBc3N1bWVkIHRpZWQgZW1iZWRkaW5ncwoKUmVtYWluaW5nIHBhcmFtZXRlcnM6IAozMiBsYXllcnMKOCBhdHRlbnRpb24gaGVhZHMgKEgpCjEyOCBoZWFkIGRpbWVuc2lvbnMgKE4sIEQpCjEwMjQgbW9kZWwgKGVtYmVkZGluZykgZGltZW5zaW9ucyAoVywgTSkKNDA5NiBmZWVkZm9yd2FyZCBkaW1lbnNpb25zCiIiV2UgcGFydGl0aW9uIHRoZSB0cmFpbmluZyBkYXRhIGludG8gbm9uLW92ZXJsYXBwaW5nCmJsb2NrcyBvZiA1MTIgY29udGlndW91cyB0b2tlbnMiIgoKTUxQIGxheWVyOiAyKjEwMjQqNDA5Nj04Mzg4NjA4CkF0dCBsYXllcjogCkjDlyhXw5coMsOXRCArIE4pICsgTsOXTSkgCjgqKDEwMjQqKDIqMTI4KzEyOCkrMTI4KjEwMjQpPTQxOTQzMDQKVG90YWwgbm9uIGVtYmVkZGluZzogMzIqKDgzODg2MDgrNDE5NDMwNCk9NDAyNjUzMTg0CkVtYmVkZGluZzogMjYwMDAwKjEwMjQ9MjY2MjQwMDAwClRvdGFsOiA0MDI2NTMxODQrMjY2MjQwMDAwPTY2ODg5MzE4NCIsMS4zNTE3NTE1NTEyMjg5OTcyZSsxOSwiVGFibGUgNCwgIiJXZSBmb3VuZCB0aGF0IHdlIGNvdWxkCnNwZWVkIHVwIHRyYWluaW5nIGJ5IHJlZHVjaW5nIHRoZSB3YXJtLXVwIHN0ZXBzLAp0b3RhbCB1cGRhdGUgc3RlcHMsIG1heGltdW0gYW5kIG1pbmltdW0gcmF0ZXMsCmFuZCBiYXRjaCBzaXplIHRvIDhLIHN0ZXBzLCAxNDJLIHN0ZXBzLCA1IOKLhSAxMOKIkjYsCjAuNSwgYW5kIDI1SyB0b2tlbnMgIiIKCjE0MksgdXBkYXRlcywgMjVrIHRva2VuIGJhdGNoZXMKVHJhaW5pbmcgY29tcHV0ZTogCjYqNjY4ODkzMTg0KjE0MjAwMCoyNTAwMD0xLjQyNDc0MjVlKzE5CgoKR1BVIGhvdXIgZXN0aW1hdGU6IAo5NSo2MCo2MCoxMjUwMDAwMDAwMDAwMDAqMC4zPTEuMjgyNWUrMTkKCkdlb21ldHJpYyBtZWFuOiAxMzUxNzUxNTUxMjI4OTk3MjIyNAoKRXBvY2hzOiAxNDIwMDAqMjUwMDAvMTAzMDAwMDAwPTM0LjQ2NjAxOTQxNzUiLCwsMTEuOCw5NWggR1BVIHRpbWUgLyA4IEdQVXMgfjExLjhoIHdhbGwgY2xvY2sgdGltZSxOVklESUEgVjEwMCwsQ29uZmlkZW50LCJUcmFuc2Zvcm1lcnMgaGF2ZSBvdXRwZXJmb3JtZWQgcmVjdXJyZW50IG5ldXJhbCBuZXR3b3JrcyAoUk5OcykgaW4gbmF0dXJhbCBsYW5ndWFnZSBnZW5lcmF0aW9uLiBCdXQgdGhpcyBjb21lcyB3aXRoIGEgc2lnbmlmaWNhbnQgY29tcHV0YXRpb25hbCBjb3N0LCBhcyB0aGUgYXR0ZW50aW9uIG1lY2hhbmlzbSdzIGNvbXBsZXhpdHkgc2NhbGVzIHF1YWRyYXRpY2FsbHkgd2l0aCBzZXF1ZW5jZSBsZW5ndGguIEVmZmljaWVudCB0cmFuc2Zvcm1lciB2YXJpYW50cyBoYXZlIHJlY2VpdmVkIGluY3JlYXNpbmcgaW50ZXJlc3QgaW4gcmVjZW50IHdvcmtzLiBBbW9uZyB0aGVtLCBhIGxpbmVhci1jb21wbGV4aXR5IHJlY3VycmVudCB2YXJpYW50IGhhcyBwcm92ZW4gd2VsbCBzdWl0ZWQgZm9yIGF1dG9yZWdyZXNzaXZlIGdlbmVyYXRpb24uIEl0IGFwcHJveGltYXRlcyB0aGUgc29mdG1heCBhdHRlbnRpb24gd2l0aCByYW5kb21pemVkIG9yIGhldXJpc3RpYyBmZWF0dXJlIG1hcHMsIGJ1dCBjYW4gYmUgZGlmZmljdWx0IHRvIHRyYWluIGFuZCBtYXkgeWllbGQgc3Vib3B0aW1hbCBhY2N1cmFjeS4gVGhpcyB3b3JrIGFpbXMgdG8gY29udmVydCBhIHByZXRyYWluZWQgdHJhbnNmb3JtZXIgaW50byBpdHMgZWZmaWNpZW50IHJlY3VycmVudCBjb3VudGVycGFydCwgaW1wcm92aW5nIGVmZmljaWVuY3kgd2hpbGUgbWFpbnRhaW5pbmcgYWNjdXJhY3kuIFNwZWNpZmljYWxseSwgd2UgcHJvcG9zZSBhIHN3YXAtdGhlbi1maW5ldHVuZSBwcm9jZWR1cmU6IGluIGFuIG9mZi10aGUtc2hlbGYgcHJldHJhaW5lZCB0cmFuc2Zvcm1lciwgd2UgcmVwbGFjZSB0aGUgc29mdG1heCBhdHRlbnRpb24gd2l0aCBpdHMgbGluZWFyLWNvbXBsZXhpdHkgcmVjdXJyZW50IGFsdGVybmF0aXZlIGFuZCB0aGVuIGZpbmV0dW5lLiBXaXRoIGEgbGVhcm5lZCBmZWF0dXJlIG1hcCwgb3VyIGFwcHJvYWNoIHByb3ZpZGVzIGFuIGltcHJvdmVkIHRyYWRlb2ZmIGJldHdlZW4gZWZmaWNpZW5jeSBhbmQgYWNjdXJhY3kgb3ZlciB0aGUgc3RhbmRhcmQgdHJhbnNmb3JtZXIgYW5kIG90aGVyIHJlY3VycmVudCB2YXJpYW50cy4gV2UgYWxzbyBzaG93IHRoYXQgdGhlIGZpbmV0dW5pbmcgcHJvY2VzcyBoYXMgbG93ZXIgdHJhaW5pbmcgY29zdCByZWxhdGl2ZSB0byB0cmFpbmluZyB0aGVzZSByZWN1cnJlbnQgdmFyaWFudHMgZnJvbSBzY3JhdGNoLiBBcyBtYW55IG1vZGVscyBmb3IgbmF0dXJhbCBsYW5ndWFnZSB0YXNrcyBhcmUgaW5jcmVhc2luZ2x5IGRlcGVuZGVudCBvbiBsYXJnZS1zY2FsZSBwcmV0cmFpbmVkIHRyYW5zZm9ybWVycywgdGhpcyB3b3JrIHByZXNlbnRzIGEgdmlhYmxlIGFwcHJvYWNoIHRvIGltcHJvdmluZyBpbmZlcmVuY2UgZWZmaWNpZW5jeSB3aXRob3V0IHJlcGVhdGluZyB0aGUgZXhwZW5zaXZlIHByZXRyYWluaW5nIHByb2Nlc3MuIiwzNC40NyxUMlIgNzUlICsgUHJldHJhaW4sVW5yZWxlYXNlZCwiVW5pdGVkIFN0YXRlcyBvZiBBbWVyaWNhLFVuaXRlZCBTdGF0ZXMgb2YgQW1lcmljYSxVbml0ZWQgS2luZ2RvbSBvZiBHcmVhdCBCcml0YWluIGFuZCBOb3J0aGVybiBJcmVsYW5kIiwsLCw4LjAsLDIwMjYtMDUtMjUgMTI6MTM6MzgrMDA6MDAsLCwsLCwiQWNhZGVtaWEsSW5kdXN0cnksSW5kdXN0cnkiLCwsLCxVbnJlbGVhc2VkLCJUaGVyZSdzIGEgcmVwbyBidXQgaXQncyBraW5kIG9mIGluc2NydXRhYmxlIHdpdGggbm8gZG9jcyBhYm91dCBUMlIsIG5vdCBjbGVhciBpZiB0aGUgdHJhaW5pbmcgY29kZSBmb3IgdGhpcyBwYXBlciBpcyBpbiBpdDoKCmh0dHBzOi8vZ2l0aHViLmNvbS9qdW5nb2thc2FpL1QyUi90cmVlL21hc3RlciAiLCwsLCwsNDg2NC4xMjQxMzI4OTk1ODMsIk9wZXJhdGlvbiBjb3VudGluZyxIYXJkd2FyZSIsLCwsLE5vClQyUiArIFByZXRyYWluLExhbmd1YWdlLExhbmd1YWdlIG1vZGVsaW5nLCJVbml2ZXJzaXR5IG9mIFdhc2hpbmd0b24sTWljcm9zb2Z0LERlZXBNaW5kIiwiSnVuZ28gS2FzYWksIEhhbyBQZW5nLCBZaXpoZSBaaGFuZywgRGFuaSBZb2dhdGFtYSwgR2FicmllbCBJbGhhcmNvLCBOaWtvbGFvcyBQYXBwYXMsIFlpIE1hbywgV2Vpemh1IENoZW4sIE5vYWggQS4gU21pdGgiLDIwMjEtMDMtMjQsRmluZXR1bmluZyBQcmV0cmFpbmVkIFRyYW5zZm9ybWVycyBpbnRvIFJOTnMsaHR0cHM6Ly9hcnhpdi5vcmcvYWJzLzIxMDMuMTMwNzYsOTQuMCwsLDY2ODg5MzE4NC4wLCJWb2NhYnVsYXJ5IHNpemUgdW5jbGVhciwgfjI2MGsgaWYgdGhleSBkaXJlY3RseSB1c2UgV1QgMTAzCkFzc3VtZWQgdGllZCBlbWJlZGRpbmdzCgpSZW1haW5pbmcgcGFyYW1ldGVyczogCjMyIGxheWVycwo4IGF0dGVudGlvbiBoZWFkcyAoSCkKMTI4IGhlYWQgZGltZW5zaW9ucyAoTiwgRCkKMTAyNCBtb2RlbCAoZW1iZWRkaW5nKSBkaW1lbnNpb25zIChXLCBNKQo0MDk2IGZlZWRmb3J3YXJkIGRpbWVuc2lvbnMKIiJXZSBwYXJ0aXRpb24gdGhlIHRyYWluaW5nIGRhdGEgaW50byBub24tb3ZlcmxhcHBpbmcKYmxvY2tzIG9mIDUxMiBjb250aWd1b3VzIHRva2VucyIiCgpNTFAgbGF5ZXI6IDIqMTAyNCo0MDk2PTgzODg2MDgKQXR0IGxheWVyOiAKSMOXKFfDlygyw5dEICsgTikgKyBOw5dNKSAKOCooMTAyNCooMioxMjgrMTI4KSsxMjgqMTAyNCk9NDE5NDMwNApUb3RhbCBub24gZW1iZWRkaW5nOiAzMiooODM4ODYwOCs0MTk0MzA0KT00MDI2NTMxODQKRW1iZWRkaW5nOiAyNjAwMDAqMTAyND0yNjYyNDAwMDAKVG90YWw6IDQwMjY1MzE4NCsyNjYyNDAwMDA9NjY4ODkzMTg0IiwxLjM3MjkyOTEwNTA1MjQwNmUrMTksIlRhYmxlIDQsICIiV2UgZm91bmQgdGhhdCB3ZSBjb3VsZApzcGVlZCB1cCB0cmFpbmluZyBieSByZWR1Y2luZyB0aGUgd2FybS11cCBzdGVwcywKdG90YWwgdXBkYXRlIHN0ZXBzLCBtYXhpbXVtIGFuZCBtaW5pbXVtIHJhdGVzLAphbmQgYmF0Y2ggc2l6ZSB0byA4SyBzdGVwcywgMTQySyBzdGVwcywgNSDii4UgMTDiiJI2LAowLjUsIGFuZCAyNUsgdG9rZW5zICIiCgoxNDJLIHVwZGF0ZXMsIDI1ayB0b2tlbiBiYXRjaGVzClRyYWluaW5nIGNvbXB1dGU6IAo2KjY2ODg5MzE4NCoxNDIwMDAqMjUwMDA9MS40MjQ3NDI1ZSsxOQoKCkdQVSBob3VyIGVzdGltYXRlOiAKOTgqNjAqNjAqMTI1MDAwMDAwMDAwMDAwKjAuMz0xLjMyM2UrMTkKCkdlb21ldHJpYyBtZWFuOiAxMzcyOTI5MTA1MDUyNDA1OTY0OAoKRXBvY2hzOiAxNDIwMDAqMjUwMDAvMTAzMDAwMDAwPTM0LjQ2NjAxOTQxNzUiLCwsMTIuMjUsLE5WSURJQSBWMTAwLCxDb25maWRlbnQsIlRyYW5zZm9ybWVycyBoYXZlIG91dHBlcmZvcm1lZCByZWN1cnJlbnQgbmV1cmFsIG5ldHdvcmtzIChSTk5zKSBpbiBuYXR1cmFsIGxhbmd1YWdlIGdlbmVyYXRpb24uIEJ1dCB0aGlzIGNvbWVzIHdpdGggYSBzaWduaWZpY2FudCBjb21wdXRhdGlvbmFsIGNvc3QsIGFzIHRoZSBhdHRlbnRpb24gbWVjaGFuaXNtJ3MgY29tcGxleGl0eSBzY2FsZXMgcXVhZHJhdGljYWxseSB3aXRoIHNlcXVlbmNlIGxlbmd0aC4gRWZmaWNpZW50IHRyYW5zZm9ybWVyIHZhcmlhbnRzIGhhdmUgcmVjZWl2ZWQgaW5jcmVhc2luZyBpbnRlcmVzdCBpbiByZWNlbnQgd29ya3MuIEFtb25nIHRoZW0sIGEgbGluZWFyLWNvbXBsZXhpdHkgcmVjdXJyZW50IHZhcmlhbnQgaGFzIHByb3ZlbiB3ZWxsIHN1aXRlZCBmb3IgYXV0b3JlZ3Jlc3NpdmUgZ2VuZXJhdGlvbi4gSXQgYXBwcm94aW1hdGVzIHRoZSBzb2Z0bWF4IGF0dGVudGlvbiB3aXRoIHJhbmRvbWl6ZWQgb3IgaGV1cmlzdGljIGZlYXR1cmUgbWFwcywgYnV0IGNhbiBiZSBkaWZmaWN1bHQgdG8gdHJhaW4gYW5kIG1heSB5aWVsZCBzdWJvcHRpbWFsIGFjY3VyYWN5LiBUaGlzIHdvcmsgYWltcyB0byBjb252ZXJ0IGEgcHJldHJhaW5lZCB0cmFuc2Zvcm1lciBpbnRvIGl0cyBlZmZpY2llbnQgcmVjdXJyZW50IGNvdW50ZXJwYXJ0LCBpbXByb3ZpbmcgZWZmaWNpZW5jeSB3aGlsZSBtYWludGFpbmluZyBhY2N1cmFjeS4gU3BlY2lmaWNhbGx5LCB3ZSBwcm9wb3NlIGEgc3dhcC10aGVuLWZpbmV0dW5lIHByb2NlZHVyZTogaW4gYW4gb2ZmLXRoZS1zaGVsZiBwcmV0cmFpbmVkIHRyYW5zZm9ybWVyLCB3ZSByZXBsYWNlIHRoZSBzb2Z0bWF4IGF0dGVudGlvbiB3aXRoIGl0cyBsaW5lYXItY29tcGxleGl0eSByZWN1cnJlbnQgYWx0ZXJuYXRpdmUgYW5kIHRoZW4gZmluZXR1bmUuIFdpdGggYSBsZWFybmVkIGZlYXR1cmUgbWFwLCBvdXIgYXBwcm9hY2ggcHJvdmlkZXMgYW4gaW1wcm92ZWQgdHJhZGVvZmYgYmV0d2VlbiBlZmZpY2llbmN5IGFuZCBhY2N1cmFjeSBvdmVyIHRoZSBzdGFuZGFyZCB0cmFuc2Zvcm1lciBhbmQgb3RoZXIgcmVjdXJyZW50IHZhcmlhbnRzLiBXZSBhbHNvIHNob3cgdGhhdCB0aGUgZmluZXR1bmluZyBwcm9jZXNzIGhhcyBsb3dlciB0cmFpbmluZyBjb3N0IHJlbGF0aXZlIHRvIHRyYWluaW5nIHRoZXNlIHJlY3VycmVudCB2YXJpYW50cyBmcm9tIHNjcmF0Y2guIEFzIG1hbnkgbW9kZWxzIGZvciBuYXR1cmFsIGxhbmd1YWdlIHRhc2tzIGFyZSBpbmNyZWFzaW5nbHkgZGVwZW5kZW50IG9uIGxhcmdlLXNjYWxlIHByZXRyYWluZWQgdHJhbnNmb3JtZXJzLCB0aGlzIHdvcmsgcHJlc2VudHMgYSB2aWFibGUgYXBwcm9hY2ggdG8gaW1wcm92aW5nIGluZmVyZW5jZSBlZmZpY2llbmN5IHdpdGhvdXQgcmVwZWF0aW5nIHRoZSBleHBlbnNpdmUgcHJldHJhaW5pbmcgcHJvY2Vzcy4iLDM0LjQ3LFQyUiArIFByZXRyYWluLFVucmVsZWFzZWQsIlVuaXRlZCBTdGF0ZXMgb2YgQW1lcmljYSxVbml0ZWQgU3RhdGVzIG9mIEFtZXJpY2EsVW5pdGVkIEtpbmdkb20gb2YgR3JlYXQgQnJpdGFpbiBhbmQgTm9ydGhlcm4gSXJlbGFuZCIsLCwsOC4wLCwyMDI2LTA1LTI1IDEyOjEzOjM3KzAwOjAwLCwsLCwsIkFjYWRlbWlhLEluZHVzdHJ5LEluZHVzdHJ5IiwsLCwsVW5yZWxlYXNlZCwiVGhlcmUncyBhIHJlcG8gYnV0IGl0J3Mga2luZCBvZiBpbnNjcnV0YWJsZSB3aXRoIG5vIGRvY3MgYWJvdXQgVDJSLCBub3QgY2xlYXIgaWYgdGhlIHRyYWluaW5nIGNvZGUgZm9yIHRoaXMgcGFwZXIgaXMgaW4gaXQ6CgpodHRwczovL2dpdGh1Yi5jb20vanVuZ29rYXNhaS9UMlIvdHJlZS9tYXN0ZXIgIiwsLCwsLDQ4NjQuMTI0MTMyODk5NTgzLCJPcGVyYXRpb24gY291bnRpbmcsSGFyZHdhcmUiLCwsLCxObwpVbmljb3JuLExhbmd1YWdlLCJRdWVzdGlvbiBhbnN3ZXJpbmcsTGFuZ3VhZ2UgbW9kZWxpbmcvZ2VuZXJhdGlvbiIsQWxsZW4gSW5zdGl0dXRlIGZvciBBSSwiTmljaG9sYXMgTG91cmllLCBSb25hbiBMZSBCcmFzLCBDaGFuZHJhIEJoYWdhdmF0dWxhLCBZZWppbiBDaG9pIiwyMDIxLTAzLTI0LFVOSUNPUk4gb24gUkFJTkJPVzogQSBVbml2ZXJzYWwgQ29tbW9uc2Vuc2UgUmVhc29uaW5nIE1vZGVsIG9uIGEgTmV3IE11bHRpdGFzayBCZW5jaG1hcmssaHR0cHM6Ly9hcnhpdi5vcmcvYWJzLzIxMDMuMTMwMDksLFNPVEEgaW1wcm92ZW1lbnQsIiIiZXN0YWJsaXNoZXMgbmV3IHN0YXRlLW9mLXRoZS1hcnQgcGVyZm9ybWFuY2UgYWNyb3NzIDggcG9wdWxhciBjb21tb25zZW5zZSBiZW5jaG1hcmtzLCBhTkxJICg4Ny4zJSksIENvc21vc1FBICg5MS44JSksIEhlbGxhU1dBRyAoOTMuOSUpLCBQSVFBICg5MC4xJSksIFNvY2lhbElRYSAoODMuMiUpLCBXaW5vR3JhbmRlICg4Ni42JSksIEN5Y0lDICg5NC4wJSkgYW5kIENvbW1vbnNlbnNlUUEgKDc5LjMlKSIiIiwxMTAwMDAwMDAwMC4wLCwsLCwiVHJhaW4gc2V0IGNvbnRhaW5zIDMyNDc0MiBkYXRhcG9pbnRzLgpodHRwczovL2NvbGFiLnJlc2VhcmNoLmdvb2dsZS5jb20vZHJpdmUvMU1LbVM5Nl9rWVdUNEpzTlcxR21FdGdVNjNScVBDSjNQI3Njcm9sbFRvPXZyQVc3LURFcnJrZgoKRWFjaCBkYXRhc2V0IGlzIGEgbXVsdGlwbGUgY2hvaWNlIFFBLCBzbyBvbmUgZ3JhZGllbnQgY2FsY3VsYXRlZCBwZXIgcXVlc3Rpb24uCgpUaGV5IGZpcnN0IHRyYWluIG9uIGFsbCBzaXggZGF0YXNldHMgc2ltdWx0YW5lb3VzbHk7IHRoZW4gb24gZWFjaCBkYXRhc2V0IHNlcGFyYXRlbHkgZm9yIGxlYWRlcmJvYXJkIHN1Ym1pc3Npb25zLgoKRXBvY2hzOiBpdCBzZWVtcyBsaWtlIHRoZXkgdGVzdCBib3RoIGJhdGNoIHNpemUgMTYgYW5kIDMyIGZvciBwcmV0cmFpbmluZyBvdmVyIDI1ayBzdGVwcywgdGhlIGxhcmdlciBvZiB3aGljaCB3b3VsZCBjb3JyZXNwb25kIHRvIDIuNDYgZXBvY2hzIG92ZXIgdGhlIGZ1bGwgZGF0YXNldC4KVGhleSB0aGVuIGRvIDI1ayBzdGVwcyBmb3IgZWFjaCBkYXRhc2V0LCB3aXRoIGEgYmF0Y2ggc2l6ZSBvZiBlaXRoZXIgMTYgb3IgMzIgZGVwZW5kaW5nIG9uIHRoZSBkYXRhc2V0LiBUaGlzIG1lYW5zIHRoZSBmaW5lLXR1bmluZyBpbnZvbHZlZCB0aGUgZm9sbG93aW5nIG51bWJlciBvZiBlcG9jaHMgZm9yIGVhY2ggZGF0YXNldDoKLSBBbmxpOiAyLjM2Ci0gQ29zbW9zUUE6IDMxLjY3Ci0gSGVsbGFTV0FHOiAyMC4wNQotIFBJUUE6IDQ5LjY1Ci0gU29jaWFsSVFBOiAyMy45NAotIFdpbm9HcmFuZGU6IDkuOTAiLDMuMCwiIiJUcmFpbmluZyB0aW1lcyB1c3VhbGx5IHRvb2sgc2V2ZXJhbCBob3VycyBwZXIgcnVuIiIKR3Vlc3NpbmcgIiwsLENvbmZpZGVudCwiQ29tbW9uc2Vuc2UgQUkgaGFzIGxvbmcgYmVlbiBzZWVuIGFzIGEgbmVhciBpbXBvc3NpYmxlIGdvYWwgLS0gdW50aWwgcmVjZW50bHkuIE5vdywgcmVzZWFyY2ggaW50ZXJlc3QgaGFzIHNoYXJwbHkgaW5jcmVhc2VkIHdpdGggYW4gaW5mbHV4IG9mIG5ldyBiZW5jaG1hcmtzIGFuZCBtb2RlbHMuCldlIHByb3Bvc2UgdHdvIG5ldyB3YXlzIHRvIGV2YWx1YXRlIGNvbW1vbnNlbnNlIG1vZGVscywgZW1waGFzaXppbmcgdGhlaXIgZ2VuZXJhbGl0eSBvbiBuZXcgdGFza3MgYW5kIGJ1aWxkaW5nIG9uIGRpdmVyc2UsIHJlY2VudGx5IGludHJvZHVjZWQgYmVuY2htYXJrcy4gRmlyc3QsIHdlIHByb3Bvc2UgYSBuZXcgbXVsdGl0YXNrIGJlbmNobWFyaywgUkFJTkJPVywgdG8gcHJvbW90ZSByZXNlYXJjaCBvbiBjb21tb25zZW5zZSBtb2RlbHMgdGhhdCBnZW5lcmFsaXplIHdlbGwgb3ZlciBtdWx0aXBsZSB0YXNrcyBhbmQgZGF0YXNldHMuIFNlY29uZCwgd2UgcHJvcG9zZSBhIG5vdmVsIGV2YWx1YXRpb24sIHRoZSBjb3N0IGVxdWl2YWxlbnQgY3VydmUsIHRoYXQgc2hlZHMgbmV3IGluc2lnaHQgb24gaG93IHRoZSBjaG9pY2Ugb2Ygc291cmNlIGRhdGFzZXRzLCBwcmV0cmFpbmVkIGxhbmd1YWdlIG1vZGVscywgYW5kIHRyYW5zZmVyIGxlYXJuaW5nIG1ldGhvZHMgaW1wYWN0cyBwZXJmb3JtYW5jZSBhbmQgZGF0YSBlZmZpY2llbmN5LgpXZSBwZXJmb3JtIGV4dGVuc2l2ZSBleHBlcmltZW50cyAtLSBvdmVyIDIwMCBleHBlcmltZW50cyBlbmNvbXBhc3NpbmcgNDgwMCBtb2RlbHMgLS0gYW5kIHJlcG9ydCBtdWx0aXBsZSB2YWx1YWJsZSBhbmQgc29tZXRpbWVzIHN1cnByaXNpbmcgZmluZGluZ3MsIGUuZy4sIHRoYXQgdHJhbnNmZXIgYWxtb3N0IGFsd2F5cyBsZWFkcyB0byBiZXR0ZXIgb3IgZXF1aXZhbGVudCBwZXJmb3JtYW5jZSBpZiBmb2xsb3dpbmcgYSBwYXJ0aWN1bGFyIHJlY2lwZSwgdGhhdCBRQS1iYXNlZCBjb21tb25zZW5zZSBkYXRhc2V0cyB0cmFuc2ZlciB3ZWxsIHdpdGggZWFjaCBvdGhlciwgd2hpbGUgY29tbW9uc2Vuc2Uga25vd2xlZGdlIGdyYXBocyBkbyBub3QsIGFuZCB0aGF0IHBlcmhhcHMgY291bnRlci1pbnR1aXRpdmVseSwgbGFyZ2VyIG1vZGVscyBiZW5lZml0IG1vcmUgZnJvbSB0cmFuc2ZlciB0aGFuIHNtYWxsZXIgb25lcy4KTGFzdCBidXQgbm90IGxlYXN0LCB3ZSBpbnRyb2R1Y2UgYSBuZXcgdW5pdmVyc2FsIGNvbW1vbnNlbnNlIHJlYXNvbmluZyBtb2RlbCwgVU5JQ09STiwgdGhhdCBlc3RhYmxpc2hlcyBuZXcgc3RhdGUtb2YtdGhlLWFydCBwZXJmb3JtYW5jZSBhY3Jvc3MgOCBwb3B1bGFyIGNvbW1vbnNlbnNlIGJlbmNobWFya3MsIGFOTEkgKDg3LjMlKSwgQ29zbW9zUUEgKDkxLjglKSwgSGVsbGFTV0FHICg5My45JSksIFBJUUEgKDkwLjElKSwgU29jaWFsSVFhICg4My4yJSksIFdpbm9HcmFuZGUgKDg2LjYlKSwgQ3ljSUMgKDk0LjAlKSBhbmQgQ29tbW9uc2Vuc2VRQSAoNzkuMyUpLiIsMi40NiwsT3BlbiB3ZWlnaHRzICh1bnJlc3RyaWN0ZWQpLFVuaXRlZCBTdGF0ZXMgb2YgQW1lcmljYSxUNS0xMUIsMy4zZSsyMiwiQWxsIGV4cGVyaW1lbnRzIHdlcmUgcnVuIG9uIEdvb2dsZSBDbG91ZCB1c2luZyB0d28gR29vZ2xlIENvbXB1dGUgRW5naW5lIHZpcnR1YWwgbWFjaGluZSAoVk0pIGluc3RhbmNlcyBjb21tdW5pY2F0aW5nIHdpdGggdmFyaW91cyBUUFVzLiBbLi4uXSBFYWNoIFZNIGhhZCAyMCB2Q1BVcyB3aXRoIDc1R0Igb2YgbWVtb3J5IFsuLi5dIEZvciBoYXJkd2FyZSBhY2NlbGVyYXRpb24sIHdlIHJhbiBhbGwgdGhlIGV4cGVyaW1lbnRzIHVzaW5nIHYzLTggVFBVcyB3aGVuIGJ1aWxkaW5nIG9mZiBvZiBUNS1MQVJHRSBvciBzbWFsbGVyLiBbLi4uXSBUaGUgVDUtMTFCIG1vZGVscyB3ZXJlIHRyYWluZWQgdXNpbmcgVFBVIHYyLTI1NiBhbmQgdjMtMjU2cyB3aXRoIGEgbW9kZWwgcGFyYWxsZWxpc20gb2YgMTYuIFRyYWluaW5nIHRpbWVzIHVzdWFsbHkgdG9vayBzZXZlcmFsIGhvdXJzIHBlciBydW4sIHNvIHdlIHJhbiBtYW55IGV4cGVyaW1lbnRzIGluIHBhcmFsbGVsIG9uIHRoZSBWTXMgdXNpbmcgR05VIFBhcmFsbGVsIChUYW5nZSAyMDExKS4KClNwZWN1bGF0aXZlbHksICIic2V2ZXJhbCBob3VycyIiIH49IDMgaG91cnMgb24gdjMtMjU2ICgxMjggY2hpcHMpIHdvdWxkIHN1Z2dlc3QgMyAqIDM2MDAgKiAxLjIzZTE0ICogMTI4ICogMC4zID0gNS4xZTE5IEZMT1BzCgpTbyB1bmxpa2VseSB0byBzaWduaWZpY2FudGx5IG1vdmUgdGhlIDMuM2UyMiBGTE9QcyBmcm9tIFQ1LTExQiBwcmV0cmFpbmluZy4iLCwsMjAyNS0xMS0yOCAxMTo1Mzo0NCswMDowMCwsLCwzMi4wLCxSZXNlYXJjaCBjb2xsZWN0aXZlLCwsLCxPcGVuIHNvdXJjZSwiaHR0cHM6Ly9naXRodWIuY29tL2FsbGVuYWkvcmFpbmJvdyNkb3dubG9hZGluZy10aGUtd2VpZ2h0cwpBcGFjaGUgMi4wCmZpbmV0dW5lIGNvZGU6IGh0dHBzOi8vZ2l0aHViLmNvbS9hbGxlbmFpL3JhaW5ib3cvYmxvYi9tYXN0ZXIvYmluL2ZpbmUtdHVuZS5weSAiLCwsLCwsLEhhcmR3YXJlLCwsLCxZZXMKR1BULU5lby0yLjdCLExhbmd1YWdlLCJMYW5ndWFnZSBtb2RlbGluZy9nZW5lcmF0aW9uLFF1ZXN0aW9uIGFuc3dlcmluZyIsRWxldXRoZXJBSSwiU2lkIEJsYWNrLCBMZW8gR2FvLCBQaGlsIFdhbmcsIENvbm5vciBMZWFoeSwgU3RlbGxhIEJpZGVybWFuIiwyMDIxLTAzLTIxLEdQVC1OZW86IExhcmdlIFNjYWxlIEF1dG9yZWdyZXNzaXZlIExhbmd1YWdlIE1vZGVsaW5nIHdpdGggTWVzaC1UZW5zb3JmbG93LGh0dHBzOi8vZ2l0aHViLmNvbS9FbGV1dGhlckFJL2dwdC1uZW8sODgwLjAsLCwyNzAwMDAwMDAwLjAsInNvdXJjZTogaHR0cHM6Ly93d3cuZWxldXRoZXIuYWkvcHJvamVjdHMvZ3B0LW5lby8KCk5vdGU6IERpcmVjdG9yeSBvZiBMTE1zIChodHRwczovL2RvY3MuZ29vZ2xlLmNvbS9zcHJlYWRzaGVldHMvZC8xZ2M2eXNlNzRYQ3dCeDAyOEhWX2N2ZHh3WGttWGVqVmprTy1NejJ1d0Uway9lZGl0I2dpZD0wKSBnaXZlcyBhIHNvbWV3aGF0IGxvd2VyIGVzdGltYXRlICgyZTkpIiw3LjllKzIxLCJzb3VyY2U6IGh0dHBzOi8vd3d3LmFpdHJhY2tlci5vcmcvCgo2IEZMT1AgLyB0b2tlbiAvIHBhcmFtZXRlciAqIDIuNyAqIDEwXjkgcGFyYW1ldGVycyAqIDQyMDAwMDAwMDAwMCB0b2tlbnMgW3NlZSBkYXRhc2V0IHNpemUgbm90ZXNdID0gNi44MDRlKzIxIEZMT1AiLDQyMDAwMDAwMDAwMCwiIiJJbiBhZ2dyZWdhdGUsIHRoZSBQaWxlIGNvbnNpc3RzIG9mIG92ZXIgODI1R2lCIG9mIHJhdyB0ZXh0IGRhdGEiIgoKKHNlZSBHUFQtTmVvWCkKCiIiVGhpcyBtb2RlbCB3YXMgdHJhaW5lZCBmb3IgNDIwIGJpbGxpb24gdG9rZW5zIG92ZXIgNDAwLDAwMCBzdGVwcy4gSXQgd2FzIHRyYWluZWQgYXMgYSBtYXNrZWQgYXV0b3JlZ3Jlc3NpdmUgbGFuZ3VhZ2UgbW9kZWwsIHVzaW5nIGNyb3NzLWVudHJvcHkgbG9zcy4iIgoKaHR0cHM6Ly9odWdnaW5nZmFjZS5jby9FbGV1dGhlckFJL2dwdC1uZW8tMi43QiIsLCwsU2VsZi1zdXBlcnZpc2VkIGxlYXJuaW5nLENvbmZpZGVudCwiTW9kZWwgRGVzY3JpcHRpb24KR1BULU5lbyAyLjdCIGlzIGEgdHJhbnNmb3JtZXIgbW9kZWwgZGVzaWduZWQgdXNpbmcgRWxldXRoZXJBSSdzIHJlcGxpY2F0aW9uIG9mIHRoZSBHUFQtMyBhcmNoaXRlY3R1cmUuIEdQVC1OZW8gcmVmZXJzIHRvIHRoZSBjbGFzcyBvZiBtb2RlbHMsIHdoaWxlIDIuN0IgcmVwcmVzZW50cyB0aGUgbnVtYmVyIG9mIHBhcmFtZXRlcnMgb2YgdGhpcyBwYXJ0aWN1bGFyIHByZS10cmFpbmVkIG1vZGVsLgoKVHJhaW5pbmcgZGF0YQpHUFQtTmVvIDIuN0Igd2FzIHRyYWluZWQgb24gdGhlIFBpbGUsIGEgbGFyZ2Ugc2NhbGUgY3VyYXRlZCBkYXRhc2V0IGNyZWF0ZWQgYnkgRWxldXRoZXJBSSBmb3IgdGhlIHB1cnBvc2Ugb2YgdHJhaW5pbmcgdGhpcyBtb2RlbC4KClRyYWluaW5nIHByb2NlZHVyZQpUaGlzIG1vZGVsIHdhcyB0cmFpbmVkIGZvciA0MjAgYmlsbGlvbiB0b2tlbnMgb3ZlciA0MDAsMDAwIHN0ZXBzLiBJdCB3YXMgdHJhaW5lZCBhcyBhIG1hc2tlZCBhdXRvcmVncmVzc2l2ZSBsYW5ndWFnZSBtb2RlbCwgdXNpbmcgY3Jvc3MtZW50cm9weSBsb3NzLiIsLEdQVC1OZW8tMi43QixPcGVuIHdlaWdodHMgKHVucmVzdHJpY3RlZCksVW5pdGVkIFN0YXRlcyBvZiBBbWVyaWNhLCwsLCwsMjAyNi0wMS0wMSAxNDowMDo1MiswMDowMCwsLCwsLFJlc2VhcmNoIGNvbGxlY3RpdmUsVHJ1ZSwsLCxPcGVuIHNvdXJjZSwiTUlUIGZvciB3ZWlnaHRzIGFuZCBjb2RlCnRyYWluaW5nIGNvZGU6IGh0dHBzOi8vZ2l0aHViLmNvbS9FbGV1dGhlckFJL2dwdC1uZW8jdHJhaW5pbmctZ3VpZGUgCgpodHRwczovL2h1Z2dpbmdmYWNlLmNvL0VsZXV0aGVyQUkvZ3B0LW5lby0yLjdCIiwsLCwsLCwiVGhpcmQtcGFydHkgZXN0aW1hdGlvbixPcGVyYXRpb24gY291bnRpbmciLEVsZXV0aGVyQUksLCwsWWVzCkdQVC1OZW8tMi43QiAoZmluZXR1bmVkKS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jcwMDAwMDAwMC4wLCwsLCwsLCwsLENvbmZpZGVudCwsMS4wLEdQVC1OZW8tMi43QiAoZmluZXR1bmVkKSxVbnJlbGVhc2VkLFVuaXRlZCBTdGF0ZXMgb2YgQW1lcmljYSxHUFQtTmVvLTIuN0IsLCwsLDIwMjYtMDItMTEgMTk6MjY6MjcrMDA6MDAsLCwsLCxSZXNlYXJjaCBjb2xsZWN0aXZlLCwsLCxPcGVuIHNvdXJjZSxNSVQuIGRvbid0IHRoaW5rIG1vZGVsIHdlaWdodHMgZm9yIGZpbmV0dW5lIGFyZSBhdmFpbGFibGU6IGh0dHBzOi8vZ2l0aHViLmNvbS9FbGV1dGhlckFJL2dwdC1uZW8sLCwsLCwsLCwsLCxObwpHUFQtTmVvLTIuN0IgKGZpbmV0dW5lZCBvbiBQVEIpLExhbmd1YWdlLExhbmd1YWdlIG1vZGVsaW5nL2dlbmVyYXRpb24sRWxldXRoZXJBSSwiU2lkIEJsYWNrLCBMZW8gR2FvLCBQaGlsIFdhbmcsIENvbm5vciBMZWFoeSwgU3RlbGxhIEJpZGVybWFuIiwyMDIxLTAzLTIxLEdQVC1OZW86IExhcmdlIFNjYWxlIEF1dG9yZWdyZXNzaXZlIExhbmd1YWdlIE1vZGVsaW5nIHdpdGggTWVzaC1UZW5zb3JmbG93LGh0dHBzOi8vZ2l0aHViLmNvbS9FbGV1dGhlckFJL2dwdC1uZW8sODgwLjAsLCwyNzAwMDAwMDAwLjAsLCwsLCwsLCwsQ29uZmlkZW50LCwxLjAsR1BULU5lby0yLjdCIChmaW5ldHVuZWQgb24gUFRCKSxVbnJlbGVhc2VkLFVuaXRlZCBTdGF0ZXMgb2YgQW1lcmljYSxHUFQtTmVvLTIuN0IsLCwsLDIwMjYtMDItMTEgMTk6MjY6MjcrMDA6MDAsLCwsLCxSZXNlYXJjaCBjb2xsZWN0aXZlLCwsLCxPcGVuIHNvdXJjZSxNSVQuIGRvbid0IHRoaW5rIG1vZGVsIHdlaWdodHMgZm9yIFBUQiBmaW5ldHVuZSBhcmUgYXZhaWxhYmxlOiBodHRwczovL2dpdGh1Yi5jb20vRWxldXRoZXJBSS9ncHQtbmVvLCwsLCwsLCwsLCwsTm8KR1BULU5lby0xMjVNLExhbmd1YWdlLExhbmd1YWdlIG1vZGVsaW5nL2dlbmVyYXRpb24sRWxldXRoZXJBSSwiU2lkIEJsYWNrLCBMZW8gR2FvLCBQaGlsIFdhbmcsIENvbm5vciBMZWFoeSwgU3RlbGxhIEJpZGVybWFuIiwyMDIxLTAzLTIxLEdQVC1OZW86IExhcmdlIFNjYWxlIEF1dG9yZWdyZXNzaXZlIExhbmd1YWdlIE1vZGVsaW5nIHdpdGggTWVzaC1UZW5zb3JmbG93LGh0dHBzOi8vZ2l0aHViLmNvbS9FbGV1dGhlckFJL2dwdC1uZW8sODgwLjAsLCwxMjUwMDAwMDAuMCwsLCwsLCwsLCxDb25maWRlbnQsLDEuMCxHUFQtTmVvLTEyNU0sT3BlbiB3ZWlnaHRzICh1bnJlc3RyaWN0ZWQpLFVuaXRlZCBTdGF0ZXMgb2YgQW1lcmljYSwsLCwsLDIwMjYtMDEtMDEgMTQ6MDA6NTIrMDA6MDAsLCwsLCxSZXNlYXJjaCBjb2xsZWN0aXZlLCwsLCxPcGVuIHNvdXJjZSwiTUlUIGxpY2Vuc2UuIHdlaWdodHMgaGVyZTogaHR0cHM6Ly9odWdnaW5nZmFjZS5jby9FbGV1dGhlckFJL2dwdC1uZW8tMTI1bSAKY29kZTogaHR0cHM6Ly9naXRodWIuY29tL0VsZXV0aGVyQUkvZ3B0LW5lbyAiLCwsLCwsLCwsLCwsWWVzCkdQVC1OZW8tMS4zQi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TMwMDAwMDAwMC4wLCwsLCwsLCwsLENvbmZpZGVudCwsMS4wLEdQVC1OZW8tMS4zQixPcGVuIHdlaWdodHMgKHVucmVzdHJpY3RlZCksVW5pdGVkIFN0YXRlcyBvZiBBbWVyaWNhLCwsLCwsMjAyNi0wMS0wMSAxNDowMDo1MiswMDowMCwsLCwsLFJlc2VhcmNoIGNvbGxlY3RpdmUsLCwsLE9wZW4gc291cmNlLCJNSVQgbGljZW5zZSwgd2VpZ2h0cyBhbmQgY29kZTogaHR0cHM6Ly9naXRodWIuY29tL0VsZXV0aGVyQUkvZ3B0LW5lbyAiLCwsLCwsLCwsLCwsWWVzCkdQVC1OZW8tMTI1TSAoZmluZXR1bmVkKSxMYW5ndWFnZSxMYW5ndWFnZSBtb2RlbGluZy9nZW5lcmF0aW9uLEVsZXV0aGVyQUksIlNpZCBCbGFjaywgTGVvIEdhbywgUGhpbCBXYW5nLCBDb25ub3IgTGVhaHksIFN0ZWxsYSBCaWRlcm1hbiwgTWljaGFlbCBTYW50YWNyb2NlLCBaaXhpbiBXZW4sIFllbG9uZyBTaGVuLCBZdWFuemhpIExpIiwyMDIxLTAzLTIxLCJHUFQtTmVvOiBMYXJnZSBTY2FsZSBBdXRvcmVncmVzc2l2ZSBMYW5ndWFnZSBNb2RlbGluZyB3aXRoIE1lc2gtVGVuc29yZmxvdywgV2hhdCBNYXR0ZXJzIEluIFRoZSBTdHJ1Y3R1cmVkIFBydW5pbmcgb2YgR2VuZXJhdGl2ZSBMYW5ndWFnZSBNb2RlbHM/IiwiaHR0cHM6Ly9naXRodWIuY29tL0VsZXV0aGVyQUkvZ3B0LW5lbywgaHR0cHM6Ly9hcnhpdi5vcmcvcGRmLzIzMDIuMDM3NzMucGRmIiwsLCwxMjUwMDAwMDAuMCwsLCwsLCwsLCxDb25maWRlbnQsLCwiR1BULU5lby0xMjVNKGZpbmV0dW5lZCksR1BULU5lby0xMjVNKGZpbmV0dW5lZCkiLFVucmVsZWFzZWQsVW5pdGVkIFN0YXRlcyBvZiBBbWVyaWNhLEdQVC1OZW8tMTI1TSwsLCwsMjAyNi0wMi0xMSAxOToyNjoyNyswMDowMCwsLCwsLFJlc2VhcmNoIGNvbGxlY3RpdmUsLCwsLE9wZW4gc291cmNlLE1JVCBmb3IgY29kZS4gZG9uJ3Qgc2VlIG1vZGVsIHdlaWdodHMgZm9yIGZpbmV0dW5lOiBodHRwczovL2dpdGh1Yi5jb20vRWxldXRoZXJBSS9ncHQtbmVvICwsLCwsLCwsLCwsLE5vCkdQVC1OZW8tMS4zQiAoZmluZXR1bmVkKSxMYW5ndWFnZSxMYW5ndWFnZSBtb2RlbGluZy9nZW5lcmF0aW9uLEVsZXV0aGVyQUksIlNpZCBCbGFjaywgTGVvIEdhbywgUGhpbCBXYW5nLCBDb25ub3IgTGVhaHksIFN0ZWxsYSBCaWRlcm1hbiIsMjAyMS0wMy0yMSxHUFQtTmVvOiBMYXJnZSBTY2FsZSBBdXRvcmVncmVzc2l2ZSBMYW5ndWFnZSBNb2RlbGluZyB3aXRoIE1lc2gtVGVuc29yZmxvdyxodHRwczovL2dpdGh1Yi5jb20vRWxldXRoZXJBSS9ncHQtbmVvLDg4MC4wLCwsMTMwMDAwMDAwMC4wLCwsLCwsLCwsLENvbmZpZGVudCwsMS4wLEdQVC1OZW8tMS4zQiAoZmluZXR1bmVkKSxVbnJlbGVhc2VkLFVuaXRlZCBTdGF0ZXMgb2YgQW1lcmljYSwsLCwsLDIwMjYtMDItMTEgMTk6MjY6MjcrMDA6MDAsLCwsLCxSZXNlYXJjaCBjb2xsZWN0aXZlLCwsLCxPcGVuIHNvdXJjZSxNSVQgZm9yIGNvZGUuIGRvbid0IHNlZSBtb2RlbCB3ZWlnaHRzIGZvciBmaW5ldHVuZTogaHR0cHM6Ly9naXRodWIuY29tL0VsZXV0aGVyQUkvZ3B0LW5lbyAsLCwsLCwsLCwsLCxObwpVLU5ldCBHQU4gKEZGSFEpLEltYWdlIGdlbmVyYXRpb24sSW1hZ2UgZ2VuZXJhdGlvbiwiQm9zY2ggQ2VudGVyIGZvciBBcnRpZmljaWFsIEludGVsbGlnZW5jZSxNYXggUGxhbmNrIEluc3RpdHV0ZSBmb3IgSW5mb3JtYXRpY3MiLCJFZGdhciBTY2jDtm5mZWxkLCBCZXJudCBTY2hpZWxlLCBBbm5hIEtob3JldmEiLDIwMjEtMDMtMTksQSBVLU5ldCBCYXNlZCBEaXNjcmltaW5hdG9yIGZvciBHZW5lcmF0aXZlIEFkdmVyc2FyaWFsIE5ldHdvcmtzLGh0dHBzOi8vYXJ4aXYub3JnL2Ficy8yMDAyLjEyNjU1LCwsLCwsLCwsLCwsLCxVbmtub3duLCJBbW9uZyB0aGUgbWFqb3IgcmVtYWluaW5nIGNoYWxsZW5nZXMgZm9yIGdlbmVyYXRpdmUgYWR2ZXJzYXJpYWwgbmV0d29ya3MgKEdBTnMpIGlzIHRoZSBjYXBhY2l0eSB0byBzeW50aGVzaXplIGdsb2JhbGx5IGFuZCBsb2NhbGx5IGNvaGVyZW50IGltYWdlcyB3aXRoIG9iamVjdCBzaGFwZXMgYW5kIHRleHR1cmVzIGluZGlzdGluZ3Vpc2hhYmxlIGZyb20gcmVhbCBpbWFnZXMuIFRvIHRhcmdldCB0aGlzIGlzc3VlIHdlIHByb3Bvc2UgYW4gYWx0ZXJuYXRpdmUgVS1OZXQgYmFzZWQgZGlzY3JpbWluYXRvciBhcmNoaXRlY3R1cmUsIGJvcnJvd2luZyB0aGUgaW5zaWdodHMgZnJvbSB0aGUgc2VnbWVudGF0aW9uIGxpdGVyYXR1cmUuIFRoZSBwcm9wb3NlZCBVLU5ldCBiYXNlZCBhcmNoaXRlY3R1cmUgYWxsb3dzIHRvIHByb3ZpZGUgZGV0YWlsZWQgcGVyLXBpeGVsIGZlZWRiYWNrIHRvIHRoZSBnZW5lcmF0b3Igd2hpbGUgbWFpbnRhaW5pbmcgdGhlIGdsb2JhbCBjb2hlcmVuY2Ugb2Ygc3ludGhlc2l6ZWQgaW1hZ2VzLCBieSBwcm92aWRpbmcgdGhlIGdsb2JhbCBpbWFnZSBmZWVkYmFjayBhcyB3ZWxsLiBFbXBvd2VyZWQgYnkgdGhlIHBlci1waXhlbCByZXNwb25zZSBvZiB0aGUgZGlzY3JpbWluYXRvciwgd2UgZnVydGhlciBwcm9wb3NlIGEgcGVyLXBpeGVsIGNvbnNpc3RlbmN5IHJlZ3VsYXJpemF0aW9uIHRlY2huaXF1ZSBiYXNlZCBvbiB0aGUgQ3V0TWl4IGRhdGEgYXVnbWVudGF0aW9uLCBlbmNvdXJhZ2luZyB0aGUgVS1OZXQgZGlzY3JpbWluYXRvciB0byBmb2N1cyBtb3JlIG9uIHNlbWFudGljIGFuZCBzdHJ1Y3R1cmFsIGNoYW5nZXMgYmV0d2VlbiByZWFsIGFuZCBmYWtlIGltYWdlcy4gVGhpcyBpbXByb3ZlcyB0aGUgVS1OZXQgZGlzY3JpbWluYXRvciB0cmFpbmluZywgZnVydGhlciBlbmhhbmNpbmcgdGhlIHF1YWxpdHkgb2YgZ2VuZXJhdGVkIHNhbXBsZXMuIFRoZSBub3ZlbCBkaXNjcmltaW5hdG9yIGltcHJvdmVzIG92ZXIgdGhlIHN0YXRlIG9mIHRoZSBhcnQgaW4gdGVybXMgb2YgdGhlIHN0YW5kYXJkIGRpc3RyaWJ1dGlvbiBhbmQgaW1hZ2UgcXVhbGl0eSBtZXRyaWNzLCBlbmFibGluZyB0aGUgZ2VuZXJhdG9yIHRvIHN5bnRoZXNpemUgaW1hZ2VzIHdpdGggdmFyeWluZyBzdHJ1Y3R1cmUsIGFwcGVhcmFuY2UgYW5kIGxldmVscyBvZiBkZXRhaWwsIG1haW50YWluaW5nIGdsb2JhbCBhbmQgbG9jYWwgcmVhbGlzbS4gQ29tcGFyZWQgdG8gdGhlIEJpZ0dBTiBiYXNlbGluZSwgd2UgYWNoaWV2ZSBhbiBhdmVyYWdlIGltcHJvdmVtZW50IG9mIDIuNyBGSUQgcG9pbnRzIGFjcm9zcyBGRkhRLCBDZWxlYkEsIGFuZCB0aGUgbmV3bHkgaW50cm9kdWNlZCBDT0NPLUFuaW1hbHMgZGF0YXNldC4gVGhlIGNvZGUgaXMgYXZhaWxhYmxlIGF0IHRoaXMgaHR0cHMgVVJMLiIsLCxPcGVuIHdlaWdodHMgKHVucmVzdHJpY3RlZCksIkdlcm1hbnksR2VybWFueSIsLCwsLCwyMDI2LTAyLTExIDE5OjI2OjI3KzAwOjAwLCwsLCwsIkluZHVzdHJ5LEFjYWRlbWlhIiwsLCwsT3BlbiBzb3VyY2UsIkFHUEwtMy4wIGxpY2Vuc2UgKGNvcHlsZWZ0KQpodHRwczovL2dpdGh1Yi5jb20vYm9zY2hyZXNlYXJjaC91bmV0Z2FuIiwsLCwsLCwsLCwsLFllcwpHTE0tMTBCLExhbmd1YWdlLExhbmd1YWdlIG1vZGVsaW5nL2dlbmVyYXRpb24sIlRzaW5naHVhIFVuaXZlcnNpdHksQmVpamluZyBBY2FkZW15IG9mIEFydGlmaWNpYWwgSW50ZWxsaWdlbmNlIC8gQkFBSSxNYXNzYWNodXNldHRzIEluc3RpdHV0ZSBvZiBUZWNobm9sb2d5IChNSVQpLFNoYW5naGFpIFFpIFpoaSBpbnN0aXR1dGUiLCJaaGVuZ3hpYW8gRHUsIFl1amllIFFpYW4sIFhpYW8gTGl1LCBNaW5nIERpbmcsIEppZXpob25nIFFpdSwgWmhpbGluIFlhbmcsIEppZSBUYW5nIiwyMDIxLTAzLTE4LEdMTTogR2VuZXJhbCBMYW5ndWFnZSBNb2RlbCBQcmV0cmFpbmluZyB3aXRoIEF1dG9yZWdyZXNzaXZlIEJsYW5rIEluZmlsbGluZyxodHRwczovL2FyeGl2Lm9yZy9hYnMvMjEwMy4xMDM2MCwxOTE5LjAsLHNtYWxsZXIgdmVyc2lvbiBvZiB0aGUgbW9kZWwgaW4gdGhpcyBwYXBlciwxMDAwMDAwMDAwMC4wLCw0LjkzOTc1NTNlKzIxLCI2IEZMT1AgLyB0b2tlbiAvIHBhcmFtZXRlciAqIDEwKjEwXjkgcGFyYW1ldGVycyAqIDEwMjQgc2FtcGxlcyBwZXIgYmF0Y2ggKiA1MTIgdG9rZW5zIHBlciBzYW1wbGUgKiAyMDAwMDAgc3RlcHMgW3JlcG9ydGVkIGZvciBzbWFsbGVyIG1vZGVsc10gPSA2LjI5MTQ1NmUrMjEgRkxPUAoKMzEzMzAwMDAwMDAwMDAgW2Fzc3VtZWQgZnAxNiBwcmVjaXNpb25dICogNjQgR1BVcyAqIDE3OTEgaG91cnMgW3NlZSB0cmFpbmluZyB0aW1lIG5vdGVzXSAqIDM2MDAgc2VjIC8gaG91ciAqIDAuMyBbYXNzdW1lZCB1dGlsaXphdGlvbl0gPSAzLjg3ODQ2MzVlKzIxIEZMT1AKCnNxcnQoNi4yOTE0NTZlKzIxKjMuODc4NDYzNWUrMjEpID0gNC45Mzk3NTUzZSsyMSAKX19fX19fX19fXyAKZXN0aW1hdGlvbiBmcm9tIHRoZSBBbGdvcml0aG1pYyBwcm9ncmVzcyBwYXBlciAoSSBhbSBub3Qgc3VyZSB3aGVyZSB0aGUgZGF0YXNldCBzaXplIGVzdGltYXRpb24gY29tZXMgZnJvbSk6Cgo2IEZMT1AgLyB0b2tlbiAvIHBhcmFtZXRlciAqICg1NzA2NDkzOTY0OTEuMjI3LTMzNDAwMDAwMDAwMCszOTUwNTA2MzAxNzcpIHRva2VucyAqIDEwKjEwXjkgcGFyYW1ldGVyID0gMy43OTAyMDAyZSsyMiBGTE9QICIsLCwxNzkxLjAsIiIiVGhlIG1vZGVscwphcmUgdHJhaW5lZCBvbiA2NCBWMTAwIEdQVXMgZm9yIDIwMEsgc3RlcHMgd2l0aApiYXRjaCBzaXplIG9mIDEwMjQgYW5kIG1heGltdW0gc2VxdWVuY2UgbGVuZ3RoCm9mIDUxMiwgd2hpY2ggdGFrZXMgYWJvdXQgMi41</x:v>
      </x:c>
    </x:row>
    <x:row r="234" ht="18" customHeight="1">
      <x:c r="A234" s="17" t="n">
        <x:v>229</x:v>
      </x:c>
      <x:c r="B234" s="17" t="n">
        <x:v>309</x:v>
      </x:c>
      <x:c r="C234" s="94" t="str">
        <x:v>IGRheXMgZm9yIEdMTUxhcmdlLiIiCkdMTUxhcmdlIC0gMzM1TSBwYXJhbWV0ZXJzCjIuNSBkYXlzICogMjQgaG91cnMvZGF5ICogMTAwMDAvMzM1ID0gMTc5MSBob3VycyIsTlZJRElBIFYxMDAsLExpa2VseSwiVGhlcmUgaGF2ZSBiZWVuIHZhcmlvdXMgdHlwZXMgb2YgcHJldHJhaW5pbmcgYXJjaGl0ZWN0dXJlcyBpbmNsdWRpbmcgYXV0b2VuY29kaW5nIG1vZGVscyAoZS5nLiwgQkVSVCksIGF1dG9yZWdyZXNzaXZlIG1vZGVscyAoZS5nLiwgR1BUKSwgYW5kIGVuY29kZXItZGVjb2RlciBtb2RlbHMgKGUuZy4sIFQ1KS4gSG93ZXZlciwgbm9uZSBvZiB0aGUgcHJldHJhaW5pbmcgZnJhbWV3b3JrcyBwZXJmb3JtcyB0aGUgYmVzdCBmb3IgYWxsIHRhc2tzIG9mIHRocmVlIG1haW4gY2F0ZWdvcmllcyBpbmNsdWRpbmcgbmF0dXJhbCBsYW5ndWFnZSB1bmRlcnN0YW5kaW5nIChOTFUpLCB1bmNvbmRpdGlvbmFsIGdlbmVyYXRpb24sIGFuZCBjb25kaXRpb25hbCBnZW5lcmF0aW9uLiBXZSBwcm9wb3NlIGEgR2VuZXJhbCBMYW5ndWFnZSBNb2RlbCAoR0xNKSBiYXNlZCBvbiBhdXRvcmVncmVzc2l2ZSBibGFuayBpbmZpbGxpbmcgdG8gYWRkcmVzcyB0aGlzIGNoYWxsZW5nZS4gR0xNIGltcHJvdmVzIGJsYW5rIGZpbGxpbmcgcHJldHJhaW5pbmcgYnkgYWRkaW5nIDJEIHBvc2l0aW9uYWwgZW5jb2RpbmdzIGFuZCBhbGxvd2luZyBhbiBhcmJpdHJhcnkgb3JkZXIgdG8gcHJlZGljdCBzcGFucywgd2hpY2ggcmVzdWx0cyBpbiBwZXJmb3JtYW5jZSBnYWlucyBvdmVyIEJFUlQgYW5kIFQ1IG9uIE5MVSB0YXNrcy4gTWVhbndoaWxlLCBHTE0gY2FuIGJlIHByZXRyYWluZWQgZm9yIGRpZmZlcmVudCB0eXBlcyBvZiB0YXNrcyBieSB2YXJ5aW5nIHRoZSBudW1iZXIgYW5kIGxlbmd0aHMgb2YgYmxhbmtzLiBPbiBhIHdpZGUgcmFuZ2Ugb2YgdGFza3MgYWNyb3NzIE5MVSwgY29uZGl0aW9uYWwgYW5kIHVuY29uZGl0aW9uYWwgZ2VuZXJhdGlvbiwgR0xNIG91dHBlcmZvcm1zIEJFUlQsIFQ1LCBhbmQgR1BUIGdpdmVuIHRoZSBzYW1lIG1vZGVsIHNpemVzIGFuZCBkYXRhLCBhbmQgYWNoaWV2ZXMgdGhlIGJlc3QgcGVyZm9ybWFuY2UgZnJvbSBhIHNpbmdsZSBwcmV0cmFpbmVkIG1vZGVsIHdpdGggMS4yNXggcGFyYW1ldGVycyBvZiBCRVJUIExhcmdlICwgZGVtb25zdHJhdGluZyBpdHMgZ2VuZXJhbGl6YWJpbGl0eSB0byBkaWZmZXJlbnQgZG93bnN0cmVhbSB0YXNrcy4iLDEuMCxHTE0tMTBCLE9wZW4gd2VpZ2h0cyAodW5yZXN0cmljdGVkKSwiQ2hpbmEsQ2hpbmEsVW5pdGVkIFN0YXRlcyBvZiBBbWVyaWNhLENoaW5hIiwsLCw2NC4wLCwyMDI2LTA1LTI1IDEyOjEzOjM5KzAwOjAwLCwsLDUyNDI4OC4wLCIiIlRoZSBtb2RlbHMgYXJlIHRyYWluZWQgb24gNjQgVjEwMCBHUFVzIGZvciAyMDBLIHN0ZXBzIHdpdGgKYmF0Y2ggc2l6ZSBvZiAxMDI0IGFuZCBtYXhpbXVtIHNlcXVlbmNlIGxlbmd0aApvZiA1MTIiIiIsIkFjYWRlbWlhLEFjYWRlbWlhLEFjYWRlbWlhIiwsLCwsT3BlbiBzb3VyY2UsQXBhY2hlIDIuMCBvciBNSVQgZm9yIGNvZGUvd2VpZ2h0czogaHR0cHM6Ly9naXRodWIuY29tL1RIVURNL0dMTSwsLCwsLDM4OTE4LjE5MjgxNzkxNDQ5LCJIYXJkd2FyZSxPcGVyYXRpb24gY291bnRpbmciLCwsLCxZZXMKR0xNLTJCLExhbmd1YWdlLExhbmd1YWdlIG1vZGVsaW5nL2dlbmVyYXRpb24sIlRzaW5naHVhIFVuaXZlcnNpdHksQmVpamluZyBBY2FkZW15IG9mIEFydGlmaWNpYWwgSW50ZWxsaWdlbmNlIC8gQkFBSSxNYXNzYWNodXNldHRzIEluc3RpdHV0ZSBvZiBUZWNobm9sb2d5IChNSVQpIiwiWmhlbmd4aWFvIER1LCBZdWppZSBRaWFuLCBYaWFvIExpdSwgTWluZyBEaW5nLCBKaWV6aG9uZyBRaXUsIFpoaWxpbiBZYW5nLCBKaWUgVGFuZyIsMjAyMS0wMy0xOCxHTE06IEdlbmVyYWwgTGFuZ3VhZ2UgTW9kZWwgUHJldHJhaW5pbmcgd2l0aCBBdXRvcmVncmVzc2l2ZSBCbGFuayBJbmZpbGxpbmcsaHR0cHM6Ly9hcnhpdi5vcmcvYWJzLzIxMDMuMTAzNjAsMTkxOS4wLCwsMjAwMDAwMDAwMC4wLCwsLDMzMDAwMDAwMDAwLCIwLjI5MzM1IEdQVC0yLXRva2Vucy9ieXRlIGFjcm9zcyB0aGUgUGlsZQoKODI1KjEwMjReMyowLjI5MzM1PTI1OTg2MDI4NTM1OCIsLCwsLENvbmZpZGVudCwiVGhlcmUgaGF2ZSBiZWVuIHZhcmlvdXMgdHlwZXMgb2YgcHJldHJhaW5pbmcgYXJjaGl0ZWN0dXJlcyBpbmNsdWRpbmcgYXV0b2VuY29kaW5nIG1vZGVscyAoZS5nLiwgQkVSVCksIGF1dG9yZWdyZXNzaXZlIG1vZGVscyAoZS5nLiwgR1BUKSwgYW5kIGVuY29kZXItZGVjb2RlciBtb2RlbHMgKGUuZy4sIFQ1KS4gSG93ZXZlciwgbm9uZSBvZiB0aGUgcHJldHJhaW5pbmcgZnJhbWV3b3JrcyBwZXJmb3JtcyB0aGUgYmVzdCBmb3IgYWxsIHRhc2tzIG9mIHRocmVlIG1haW4gY2F0ZWdvcmllcyBpbmNsdWRpbmcgbmF0dXJhbCBsYW5ndWFnZSB1bmRlcnN0YW5kaW5nIChOTFUpLCB1bmNvbmRpdGlvbmFsIGdlbmVyYXRpb24sIGFuZCBjb25kaXRpb25hbCBnZW5lcmF0aW9uLiBXZSBwcm9wb3NlIGEgR2VuZXJhbCBMYW5ndWFnZSBNb2RlbCAoR0xNKSBiYXNlZCBvbiBhdXRvcmVncmVzc2l2ZSBibGFuayBpbmZpbGxpbmcgdG8gYWRkcmVzcyB0aGlzIGNoYWxsZW5nZS4gR0xNIGltcHJvdmVzIGJsYW5rIGZpbGxpbmcgcHJldHJhaW5pbmcgYnkgYWRkaW5nIDJEIHBvc2l0aW9uYWwgZW5jb2RpbmdzIGFuZCBhbGxvd2luZyBhbiBhcmJpdHJhcnkgb3JkZXIgdG8gcHJlZGljdCBzcGFucywgd2hpY2ggcmVzdWx0cyBpbiBwZXJmb3JtYW5jZSBnYWlucyBvdmVyIEJFUlQgYW5kIFQ1IG9uIE5MVSB0YXNrcy4gTWVhbndoaWxlLCBHTE0gY2FuIGJlIHByZXRyYWluZWQgZm9yIGRpZmZlcmVudCB0eXBlcyBvZiB0YXNrcyBieSB2YXJ5aW5nIHRoZSBudW1iZXIgYW5kIGxlbmd0aHMgb2YgYmxhbmtzLiBPbiBhIHdpZGUgcmFuZ2Ugb2YgdGFza3MgYWNyb3NzIE5MVSwgY29uZGl0aW9uYWwgYW5kIHVuY29uZGl0aW9uYWwgZ2VuZXJhdGlvbiwgR0xNIG91dHBlcmZvcm1zIEJFUlQsIFQ1LCBhbmQgR1BUIGdpdmVuIHRoZSBzYW1lIG1vZGVsIHNpemVzIGFuZCBkYXRhLCBhbmQgYWNoaWV2ZXMgdGhlIGJlc3QgcGVyZm9ybWFuY2UgZnJvbSBhIHNpbmdsZSBwcmV0cmFpbmVkIG1vZGVsIHdpdGggMS4yNXggcGFyYW1ldGVycyBvZiBCRVJUIExhcmdlICwgZGVtb25zdHJhdGluZyBpdHMgZ2VuZXJhbGl6YWJpbGl0eSB0byBkaWZmZXJlbnQgZG93bnN0cmVhbSB0YXNrcy4iLDEuMCxHTE0tMkIsT3BlbiB3ZWlnaHRzICh1bnJlc3RyaWN0ZWQpLCJDaGluYSxDaGluYSxVbml0ZWQgU3RhdGVzIG9mIEFtZXJpY2EiLCwsLCwsMjAyNi0wNS0yNSAxMjoxMzozOSswMDowMCwsLCwsLCJBY2FkZW1pYSxBY2FkZW1pYSxBY2FkZW1pYSIsLCwsLE9wZW4gc291cmNlLEFwYWNoZSAyLjAgb3IgTUlUIGZvciBjb2RlL3dlaWdodHM6IGh0dHBzOi8vZ2l0aHViLmNvbS9USFVETS9HTE0sLCwsLCwsLCwsLCxZZXMKR0xNLTEwQi1iaWRpcmVjdGlvbmFsLExhbmd1YWdlLExhbmd1YWdlIG1vZGVsaW5nL2dlbmVyYXRpb24sIlRzaW5naHVhIFVuaXZlcnNpdHksQmVpamluZyBBY2FkZW15IG9mIEFydGlmaWNpYWwgSW50ZWxsaWdlbmNlIC8gQkFBSSxNYXNzYWNodXNldHRzIEluc3RpdHV0ZSBvZiBUZWNobm9sb2d5IChNSVQpIiwiWmhlbmd4aWFvIER1LCBZdWppZSBRaWFuLCBYaWFvIExpdSwgTWluZyBEaW5nLCBKaWV6aG9uZyBRaXUsIFpoaWxpbiBZYW5nLCBKaWUgVGFuZyIsMjAyMS0wMy0xOCxHTE06IEdlbmVyYWwgTGFuZ3VhZ2UgTW9kZWwgUHJldHJhaW5pbmcgd2l0aCBBdXRvcmVncmVzc2l2ZSBCbGFuayBJbmZpbGxpbmcsaHR0cHM6Ly9hcnhpdi5vcmcvYWJzLzIxMDMuMTAzNjAsMTkxOS4wLCwsMTAwMDAwMDAwMDAuMCwsLCwsLCwsLCxDb25maWRlbnQsIlRoZXJlIGhhdmUgYmVlbiB2YXJpb3VzIHR5cGVzIG9mIHByZXRyYWluaW5nIGFyY2hpdGVjdHVyZXMgaW5jbHVkaW5nIGF1dG9lbmNvZGluZyBtb2RlbHMgKGUuZy4sIEJFUlQpLCBhdXRvcmVncmVzc2l2ZSBtb2RlbHMgKGUuZy4sIEdQVCksIGFuZCBlbmNvZGVyLWRlY29kZXIgbW9kZWxzIChlLmcuLCBUNSkuIEhvd2V2ZXIsIG5vbmUgb2YgdGhlIHByZXRyYWluaW5nIGZyYW1ld29ya3MgcGVyZm9ybXMgdGhlIGJlc3QgZm9yIGFsbCB0YXNrcyBvZiB0aHJlZSBtYWluIGNhdGVnb3JpZXMgaW5jbHVkaW5nIG5hdHVyYWwgbGFuZ3VhZ2UgdW5kZXJzdGFuZGluZyAoTkxVKSwgdW5jb25kaXRpb25hbCBnZW5lcmF0aW9uLCBhbmQgY29uZGl0aW9uYWwgZ2VuZXJhdGlvbi4gV2UgcHJvcG9zZSBhIEdlbmVyYWwgTGFuZ3VhZ2UgTW9kZWwgKEdMTSkgYmFzZWQgb24gYXV0b3JlZ3Jlc3NpdmUgYmxhbmsgaW5maWxsaW5nIHRvIGFkZHJlc3MgdGhpcyBjaGFsbGVuZ2UuIEdMTSBpbXByb3ZlcyBibGFuayBmaWxsaW5nIHByZXRyYWluaW5nIGJ5IGFkZGluZyAyRCBwb3NpdGlvbmFsIGVuY29kaW5ncyBhbmQgYWxsb3dpbmcgYW4gYXJiaXRyYXJ5IG9yZGVyIHRvIHByZWRpY3Qgc3BhbnMsIHdoaWNoIHJlc3VsdHMgaW4gcGVyZm9ybWFuY2UgZ2FpbnMgb3ZlciBCRVJUIGFuZCBUNSBvbiBOTFUgdGFza3MuIE1lYW53aGlsZSwgR0xNIGNhbiBiZSBwcmV0cmFpbmVkIGZvciBkaWZmZXJlbnQgdHlwZXMgb2YgdGFza3MgYnkgdmFyeWluZyB0aGUgbnVtYmVyIGFuZCBsZW5ndGhzIG9mIGJsYW5rcy4gT24gYSB3aWRlIHJhbmdlIG9mIHRhc2tzIGFjcm9zcyBOTFUsIGNvbmRpdGlvbmFsIGFuZCB1bmNvbmRpdGlvbmFsIGdlbmVyYXRpb24sIEdMTSBvdXRwZXJmb3JtcyBCRVJULCBUNSwgYW5kIEdQVCBnaXZlbiB0aGUgc2FtZSBtb2RlbCBzaXplcyBhbmQgZGF0YSwgYW5kIGFjaGlldmVzIHRoZSBiZXN0IHBlcmZvcm1hbmNlIGZyb20gYSBzaW5nbGUgcHJldHJhaW5lZCBtb2RlbCB3aXRoIDEuMjV4IHBhcmFtZXRlcnMgb2YgQkVSVCBMYXJnZSAsIGRlbW9uc3RyYXRpbmcgaXRzIGdlbmVyYWxpemFiaWxpdHkgdG8gZGlmZmVyZW50IGRvd25zdHJlYW0gdGFza3MuIiwxLjAsR0xNLTEwQi1iaWRpcmVjdGlvbmFsLE9wZW4gd2VpZ2h0cyAodW5yZXN0cmljdGVkKSwiQ2hpbmEsQ2hpbmEsVW5pdGVkIFN0YXRlcyBvZiBBbWVyaWNhIiwsLCwsLDIwMjYtMDUtMjUgMTI6MTM6MzkrMDA6MDAsLCwsLCwiQWNhZGVtaWEsQWNhZGVtaWEsQWNhZGVtaWEiLCwsLCxPcGVuIHNvdXJjZSxBcGFjaGUgMi4wIG9yIE1JVCBmb3IgY29kZS93ZWlnaHRzIChub3Qgc3VyZSBpZiB3ZWlnaHRzIGFyZSBmb3IgdW5pZGlyZWN0aW9uYWwgb3IgYmlkaXJlY3Rpb25hbCk6IGh0dHBzOi8vZ2l0aHViLmNvbS9USFVETS9HTE0gLCwsLCwsLCwsLCwsWWVzCkdMTS0xMEItdW5pZGlyZWN0aW9uYWwsTGFuZ3VhZ2UsTGFuZ3VhZ2UgbW9kZWxpbmcvZ2VuZXJhdGlvbiwiVHNpbmdodWEgVW5pdmVyc2l0eSxCZWlqaW5nIEFjYWRlbXkgb2YgQXJ0aWZpY2lhbCBJbnRlbGxpZ2VuY2UgLyBCQUFJLE1hc3NhY2h1c2V0dHMgSW5zdGl0dXRlIG9mIFRlY2hub2xvZ3kgKE1JVCkiLCJaaGVuZ3hpYW8gRHUsIFl1amllIFFpYW4sIFhpYW8gTGl1LCBNaW5nIERpbmcsIEppZXpob25nIFFpdSwgWmhpbGluIFlhbmcsIEppZSBUYW5nIiwyMDIxLTAzLTE4LEdMTTogR2VuZXJhbCBMYW5ndWFnZSBNb2RlbCBQcmV0cmFpbmluZyB3aXRoIEF1dG9yZWdyZXNzaXZlIEJsYW5rIEluZmlsbGluZyxodHRwczovL2FyeGl2Lm9yZy9hYnMvMjEwMy4xMDM2MCwxOTE5LjAsLCwxMDAwMDAwMDAwMC4wLCwsLCwsLCwsLENvbmZpZGVudCwiVGhlcmUgaGF2ZSBiZWVuIHZhcmlvdXMgdHlwZXMgb2YgcHJldHJhaW5pbmcgYXJjaGl0ZWN0dXJlcyBpbmNsdWRpbmcgYXV0b2VuY29kaW5nIG1vZGVscyAoZS5nLiwgQkVSVCksIGF1dG9yZWdyZXNzaXZlIG1vZGVscyAoZS5nLiwgR1BUKSwgYW5kIGVuY29kZXItZGVjb2RlciBtb2RlbHMgKGUuZy4sIFQ1KS4gSG93ZXZlciwgbm9uZSBvZiB0aGUgcHJldHJhaW5pbmcgZnJhbWV3b3JrcyBwZXJmb3JtcyB0aGUgYmVzdCBmb3IgYWxsIHRhc2tzIG9mIHRocmVlIG1haW4gY2F0ZWdvcmllcyBpbmNsdWRpbmcgbmF0dXJhbCBsYW5ndWFnZSB1bmRlcnN0YW5kaW5nIChOTFUpLCB1bmNvbmRpdGlvbmFsIGdlbmVyYXRpb24sIGFuZCBjb25kaXRpb25hbCBnZW5lcmF0aW9uLiBXZSBwcm9wb3NlIGEgR2VuZXJhbCBMYW5ndWFnZSBNb2RlbCAoR0xNKSBiYXNlZCBvbiBhdXRvcmVncmVzc2l2ZSBibGFuayBpbmZpbGxpbmcgdG8gYWRkcmVzcyB0aGlzIGNoYWxsZW5nZS4gR0xNIGltcHJvdmVzIGJsYW5rIGZpbGxpbmcgcHJldHJhaW5pbmcgYnkgYWRkaW5nIDJEIHBvc2l0aW9uYWwgZW5jb2RpbmdzIGFuZCBhbGxvd2luZyBhbiBhcmJpdHJhcnkgb3JkZXIgdG8gcHJlZGljdCBzcGFucywgd2hpY2ggcmVzdWx0cyBpbiBwZXJmb3JtYW5jZSBnYWlucyBvdmVyIEJFUlQgYW5kIFQ1IG9uIE5MVSB0YXNrcy4gTWVhbndoaWxlLCBHTE0gY2FuIGJlIHByZXRyYWluZWQgZm9yIGRpZmZlcmVudCB0eXBlcyBvZiB0YXNrcyBieSB2YXJ5aW5nIHRoZSBudW1iZXIgYW5kIGxlbmd0aHMgb2YgYmxhbmtzLiBPbiBhIHdpZGUgcmFuZ2Ugb2YgdGFza3MgYWNyb3NzIE5MVSwgY29uZGl0aW9uYWwgYW5kIHVuY29uZGl0aW9uYWwgZ2VuZXJhdGlvbiwgR0xNIG91dHBlcmZvcm1zIEJFUlQsIFQ1LCBhbmQgR1BUIGdpdmVuIHRoZSBzYW1lIG1vZGVsIHNpemVzIGFuZCBkYXRhLCBhbmQgYWNoaWV2ZXMgdGhlIGJlc3QgcGVyZm9ybWFuY2UgZnJvbSBhIHNpbmdsZSBwcmV0cmFpbmVkIG1vZGVsIHdpdGggMS4yNXggcGFyYW1ldGVycyBvZiBCRVJUIExhcmdlICwgZGVtb25zdHJhdGluZyBpdHMgZ2VuZXJhbGl6YWJpbGl0eSB0byBkaWZmZXJlbnQgZG93bnN0cmVhbSB0YXNrcy4iLDEuMCxHTE0tMTBCLXVuaWRpcmVjdGlvbmFsLE9wZW4gd2VpZ2h0cyAodW5yZXN0cmljdGVkKSwiQ2hpbmEsQ2hpbmEsVW5pdGVkIFN0YXRlcyBvZiBBbWVyaWNhIiwsLCwsLDIwMjYtMDUtMjUgMTI6MTM6MzcrMDA6MDAsLCwsLCwiQWNhZGVtaWEsQWNhZGVtaWEsQWNhZGVtaWEiLCwsLCxPcGVuIHNvdXJjZSxBcGFjaGUgMi4wIG9yIE1JVCBmb3IgY29kZS93ZWlnaHRzIChub3Qgc3VyZSBpZiB3ZWlnaHRzIGFyZSBmb3IgdW5pZGlyZWN0aW9uYWwgb3IgYmlkaXJlY3Rpb25hbCk6IGh0dHBzOi8vZ2l0aHViLmNvbS9USFVETS9HTE0gLCwsLCwsLCwsLCwsWWVzClZlcnkgRGVlcCBWQUVzIChJbWFnZU5ldC02NCksSW1hZ2UgZ2VuZXJhdGlvbiwiSW1hZ2UgZ2VuZXJhdGlvbixJbWFnZSByZXByZXNlbnRhdGlvbiIsT3BlbkFJLFJld29uIENoaWxkLDIwMjEtMDMtMTYsVmVyeSBEZWVwIFZBRXMgR2VuZXJhbGl6ZSBBdXRvcmVncmVzc2l2ZSBNb2RlbHMgYW5kIENhbiBPdXRwZXJmb3JtIFRoZW0gb24gSW1hZ2VzLGh0dHBzOi8vYXJ4aXYub3JnL2Ficy8yMDExLjEwNjUwLCwsLDEyNTAwMDAwMC4wLDEyNU0sMS44MTQ0ZSsyMSwiMTI1MDAwMDAwMDAwMDAwIEZMT1AgLyBHUFUgLyBzZWMgW1YxMDAgcmVwb3J0ZWQsIGJmMTYgYXNzdW1lZF0gKiA0MjAgaG91cnMgW3NlZSB0cmFpbmluZyB0aW1lIG5vdGVzXSAqIDMyIEdQVXMgKiAzNjAwIHNlYyAvIGhvdXIgKiAwLjMgW2Fzc3VtZWQgdXRpbGl6YXRpb25dID0gMS44MTQ0ZSsyMSBGTE9QIiwsIlRhYmxlIDQ6CjEuNk0gdHJhaW5pbmcgaXRlcmF0aW9ucwpiYXRjaCBzaXplIDEyOCIsNDIwLjAsVGFibGUgNDogMi41IHdlZWtzID0gNDIwIGhvdXJzLE5WSURJQSBWMTAwLCxDb25maWRlbnQsIldlIHByZXNlbnQgYSBoaWVyYXJjaGljYWwgVkFFIHRoYXQsIGZvciB0aGUgZmlyc3QgdGltZSwgZ2VuZXJhdGVzIHNhbXBsZXMgcXVpY2tseSB3aGlsZSBvdXRwZXJmb3JtaW5nIHRoZSBQaXhlbENOTiBpbiBsb2ctbGlrZWxpaG9vZCBvbiBhbGwgbmF0dXJhbCBpbWFnZSBiZW5jaG1hcmtzLiBXZSBiZWdpbiBieSBvYnNlcnZpbmcgdGhhdCwgaW4gdGhlb3J5LCBWQUVzIGNhbiBhY3R1YWxseSByZXByZXNlbnQgYXV0b3JlZ3Jlc3NpdmUgbW9kZWxzLCBhcyB3ZWxsIGFzIGZhc3RlciwgYmV0dGVyIG1vZGVscyBpZiB0aGV5IGV4aXN0LCB3aGVuIG1hZGUgc3VmZmljaWVudGx5IGRlZXAuIERlc3BpdGUgdGhpcywgYXV0b3JlZ3Jlc3NpdmUgbW9kZWxzIGhhdmUgaGlzdG9yaWNhbGx5IG91dHBlcmZvcm1lZCBWQUVzIGluIGxvZy1saWtlbGlob29kLiBXZSB0ZXN0IGlmIGluc3VmZmljaWVudCBkZXB0aCBleHBsYWlucyB3aHkgYnkgc2NhbGluZyBhIFZBRSB0byBncmVhdGVyIHN0b2NoYXN0aWMgZGVwdGggdGhhbiBwcmV2aW91c2x5IGV4cGxvcmVkIGFuZCBldmFsdWF0aW5nIGl0IENJRkFSLTEwLCBJbWFnZU5ldCwgYW5kIEZGSFEuIEluIGNvbXBhcmlzb24gdG8gdGhlIFBpeGVsQ05OLCB0aGVzZSB2ZXJ5IGRlZXAgVkFFcyBhY2hpZXZlIGhpZ2hlciBsaWtlbGlob29kcywgdXNlIGZld2VyIHBhcmFtZXRlcnMsIGdlbmVyYXRlIHNhbXBsZXMgdGhvdXNhbmRzIG9mIHRpbWVzIGZhc3RlciwgYW5kIGFyZSBtb3JlIGVhc2lseSBhcHBsaWVkIHRvIGhpZ2gtcmVzb2x1dGlvbiBpbWFnZXMuIFF1YWxpdGF0aXZlIHN0dWRpZXMgc3VnZ2VzdCB0aGlzIGlzIGJlY2F1c2UgdGhlIFZBRSBsZWFybnMgZWZmaWNpZW50IGhpZXJhcmNoaWNhbCB2aXN1YWwgcmVwcmVzZW50YXRpb25zLiBXZSByZWxlYXNlIG91ciBzb3VyY2UgY29kZSBhbmQgbW9kZWxzIGF0IHRoaXMgaHR0cHMgVVJMLiIsLCxPcGVuIHdlaWdodHMgKHVucmVzdHJpY3RlZCksVW5pdGVkIFN0YXRlcyBvZiBBbWVyaWNhLCwsLDMyLjAsLDIwMjYtMDItMTEgMTk6MjY6MjcrMDA6MDAsLCwsLCxJbmR1c3RyeSwsLCwsT3BlbiBzb3VyY2UsIk1JVCBsaWNlbnNlCmh0dHBzOi8vZ2l0aHViLmNvbS9vcGVuYWkvdmR2YWUiLCwsLCwsMTk0NTkuOTYzMTExOTQzMjYzLEhhcmR3YXJlLCwsLCxZZXMKUmVzTmV0LVJTLFZpc2lvbixJbWFnZSBjbGFzc2lmaWNhdGlvbiwiR29vZ2xlIEJyYWluLFVuaXZlcnNpdHkgb2YgQ2FsaWZvcm5pYSAoVUMpIEJlcmtlbGV5IiwiSXJ3YW4gQmVsbG8sIFdpbGxpYW0gRmVkdXMsIFhpYW56aGkgRHUsIEVraW4gRC4gQ3VidWssIEFyYXZpbmQgU3Jpbml2YXMsIFRzdW5nLVlpIExpbiwgSm9uYXRob24gU2hsZW5zLCBCYXJyZXQgWm9waCIsMjAyMS0wMy0xMyxSZXZpc2l0aW5nIFJlc05ldHM6IEltcHJvdmVkIFRyYWluaW5nIGFuZCBTY2FsaW5nIFN0cmF0ZWdpZXMsaHR0cHM6Ly9hcnhpdi5vcmcvYWJzLzIxMDMuMDc1NzksMzU4LjAsLCwxOTIwMDAwMDAuMCxUYWJsZSA3IGFwcGVuZGl4IEIsMS43NjMzMjhlKzIyLCIoMzUwKSAqICgxMjgwMDAwMDAwMDApICogKDEzMTIgKiAxMCoqNSkgKiAzID0gMTc2MzMyODAwMDAwMDAwMDAwMDAwMDAKKGVwb2NocykgKiAoaW5mZXJlbmNlIEZMT1ApICogKGRhdGFzZXQgc2l6ZSkgKiAoY29uc3RhbnQgdG8gYWNjb3VudCBmb3IgYmFja3Byb3BhZ2F0aW9uKQpmcm9tIDQuMiAiIk91ciB0cmFpbmluZyBtZXRob2QgY2xvc2VseSBtYXRjaGVzIHRoYXQgb2YgRWZmaWNpZW50TmV0LCB3aGVyZSB3ZSB0cmFpbiBmb3IgMzUwIGVwb2NocywgYnV0IHdpdGggYSBmZXcgc21hbGwgZGlmZmVyZW5jZXMiIjM1MCBlcG9jaHMgZnJvbSBkZXNjcmlwdGlvbiBvZiBUYWJsZSA4IGluIGFwcGVuZGl4IEMiLCwiMS4yTSArIDEzME0gPSAxMzEuMk0gCiIiSW4gYSBsYXJnZS1zY2FsZSBzZW1pLXN1cGVydmlzZWQgbGVhcm5pbmcgc2V0dXAsIFJlc05ldC1SUyBvYnRhaW5zIGEgNC43eCB0cmFpbmluZyBzcGVlZC11cCBvbiBUUFVzICg1LjV4IG9uIEdQVXMpIG92ZXIgRWZmaWNpZW50TmV0LUI1IHdoZW4gY28tdHJhaW5lZCBvbiBJbWFnZU5ldCBhbmQgYW4gYWRkaXRpb25hbCAxMzBNIHBzZXVkby1sYWJlbGVkIGltYWdlcy4iIiIiV2UgdHJhaW4gUmVzTmV0cy1SUyBvbiB0aGUgY29tYmluYXRpb24gb2YgMS4yTSBsYWJlbGVkIEltYWdlTmV0IGltYWdlcyBhbmQgMTMwTSBwc2V1ZG8tbGFiZWxlZCBpbWFnZXMsIGluIGEgc2ltaWxhciBmYXNoaW9uIHRvIE5vaXN5IFN0dWRlbiIiCiAiIldlIHVzZSB0aGUgc2FtZSBkYXRhc2V0IG9mIDEzME0gaW1hZ2VzIHBzZXVkby1sYWJlbGVkIGFzIE5vaXN5IFN0dWRlbnQiIiIsLCxHb29nbGUgVFBVIHYzLCxDb25maWRlbnQsIk5vdmVsIGNvbXB1dGVyIHZpc2lvbiBhcmNoaXRlY3R1cmVzIG1vbm9wb2xpemUgdGhlIHNwb3RsaWdodCwgYnV0IHRoZSBpbXBhY3Qgb2YgdGhlIG1vZGVsIGFyY2hpdGVjdHVyZSBpcyBvZnRlbiBjb25mbGF0ZWQgd2l0aCBzaW11bHRhbmVvdXMgY2hhbmdlcyB0byB0cmFpbmluZyBtZXRob2RvbG9neSBhbmQgc2NhbGluZyBzdHJhdGVnaWVzLiBPdXIgd29yayByZXZpc2l0cyB0aGUgY2Fub25pY2FsIFJlc05ldCAoSGUgZXQgYWwuLCAyMDE1KSBhbmQgc3R1ZGllcyB0aGVzZSB0aHJlZSBhc3BlY3RzIGluIGFuIGVmZm9ydCB0byBkaXNlbnRhbmdsZSB0aGVtLiBQZXJoYXBzIHN1cnByaXNpbmdseSwgd2UgZmluZCB0aGF0IHRyYWluaW5nIGFuZCBzY2FsaW5nIHN0cmF0ZWdpZXMgbWF5IG1hdHRlciBtb3JlIHRoYW4gYXJjaGl0ZWN0dXJhbCBjaGFuZ2VzLCBhbmQgZnVydGhlciwgdGhhdCB0aGUgcmVzdWx0aW5nIFJlc05ldHMgbWF0Y2ggcmVjZW50IHN0YXRlLW9mLXRoZS1hcnQgbW9kZWxzLiBXZSBzaG93IHRoYXQgdGhlIGJlc3QgcGVyZm9ybWluZyBzY2FsaW5nIHN0cmF0ZWd5IGRlcGVuZHMgb24gdGhlIHRyYWluaW5nIHJlZ2ltZSBhbmQgb2ZmZXIgdHdvIG5ldyBzY2FsaW5nIHN0cmF0ZWdpZXM6ICgxKSBzY2FsZSBtb2RlbCBkZXB0aCBpbiByZWdpbWVzIHdoZXJlIG92ZXJmaXR0aW5nIGNhbiBvY2N1ciAod2lkdGggc2NhbGluZyBpcyBwcmVmZXJhYmxlIG90aGVyd2lzZSk7ICgyKSBpbmNyZWFzZSBpbWFnZSByZXNvbHV0aW9uIG1vcmUgc2xvd2x5IHRoYW4gcHJldmlvdXNseSByZWNvbW1lbmRlZCAoVGFuICYgTGUsIDIwMTkpLiBVc2luZyBpbXByb3ZlZCB0cmFpbmluZyBhbmQgc2NhbGluZyBzdHJhdGVnaWVzLCB3ZSBkZXNpZ24gYSBmYW1pbHkgb2YgUmVzTmV0IGFyY2hpdGVjdHVyZXMsIFJlc05ldC1SUywgd2hpY2ggYXJlIDEuN3ggLSAyLjd4IGZhc3RlciB0aGFuIEVmZmljaWVudE5ldHMgb24gVFBVcywgd2hpbGUgYWNoaWV2aW5nIHNpbWlsYXIgYWNjdXJhY2llcyBvbiBJbWFnZU5ldC4gSW4gYSBsYXJnZS1zY2FsZSBzZW1pLXN1cGVydmlzZWQgbGVhcm5pbmcgc2V0dXAsIFJlc05ldC1SUyBhY2hpZXZlcyA4Ni4yJSB0b3AtMSBJbWFnZU5ldCBhY2N1cmFjeSwgd2hpbGUgYmVpbmcgNC43eCBmYXN0ZXIgdGhhbiBFZmZpY2llbnROZXQgTm9pc3lTdHVkZW50LiBUaGUgdHJhaW5pbmcgdGVjaG5pcXVlcyBpbXByb3ZlIHRyYW5zZmVyIHBlcmZvcm1hbmNlIG9uIGEgc3VpdGUgb2YgZG93bnN0cmVhbSB0YXNrcyAocml2YWxpbmcgc3RhdGUtb2YtdGhlLWFydCBzZWxmLXN1cGVydmlzZWQgYWxnb3JpdGhtcykgYW5kIGV4dGVuZCB0byB2aWRlbyBjbGFzc2lmaWNhdGlvbiBvbiBLaW5ldGljcy00MDAuIFdlIHJlY29tbWVuZCBwcmFjdGl0aW9uZXJzIHVzZSB0aGVzZSBzaW1wbGUgcmV2aXNlZCBSZXNOZXRzIGFzIGJhc2VsaW5lcyBmb3IgZnV0dXJlIHJlc2VhcmNoLiAiLDM1MC4wLCxPcGVuIHdlaWdodHMgKHVucmVzdHJpY3RlZCksIlVuaXRlZCBTdGF0ZXMgb2YgQW1lcmljYSxVbml0ZWQgU3RhdGVzIG9mIEFtZXJpY2EiLCwsLCwsMjAyNi0wNS0yNSAxMjoxMzozOSswMDowMCwsLCwsLCJJbmR1c3RyeSxBY2FkZW1pYSIsLCwsLFVucmVsZWFzZWQsImFwYWNoZSAyLjA6IApodHRwczovL2dpdGh1Yi5jb20vdGVuc29yZmxvdy90cHUvdHJlZS9tYXN0ZXIvbW9kZWxzL29mZmljaWFsL3Jlc25ldC9yZXNuZXRfcnMvY29uZmlncyIsLCwsLCwsT3BlcmF0aW9uIGNvdW50aW5nLCwsLCxZZXMKQXJhRUxFQ1RSQSxMYW5ndWFnZSwiTGFuZ3VhZ2UgbW9kZWxpbmcvZ2VuZXJhdGlvbixRdWVzdGlvbiBhbnN3ZXJpbmciLEFtZXJpY2FuIFVuaXZlcnNpdHkgb2YgQmVpcnV0LCJXaXNzYW0gQW50b3VuLCBGYWR5IEJhbHksIEhhemVtIEhhamoiLDIwMjEtMDMtMDcsQXJhRUxFQ1RSQTogUHJlLVRyYWluaW5nIFRleHQgRGlzY3JpbWluYXRvcnMgZm9yIEFyYWJpYyBMYW5ndWFnZSBVbmRlcnN0YW5kaW5nLGh0dHBzOi8vYXJ4aXYub3JnL2Ficy8yMDEyLjE1NTE2LCwsLDEzNjAwMDAwMC4wLCIxMiBlbmNvZGVyIGxheWVycywgMTIgYXR0ZW50aW9uIGhlYWRzLCA3NjggaGlkZGVuIHNpemUsIGFuZCA1MTIgbWF4aW11bSBpbnB1dCBzZXF1ZW5jZSBsZW5ndGggZm9yIGEgdG90YWwgb2YgMTM2TQpwYXJhbWV0ZXJzLiAiLDIuNTU4NzA3OWUrMjAsIjYgRkxPUCAvIHBhcmFtZXRlciAvIHRva2VuICogMjYyMTQ0MDAwMDAwIHRva2VucyAqIDEzNjAwMDAwMCBwYXJhbWV0ZXJzID0gMi4xMzkwOTVlKzIwIEZMT1AKCkEgVFBVdjMtOCBoYXMgOCBjb3Jlcy4gVFBVdjMgaGFzIDIgY29yZXMgcGVyIGNoaXAuIFNvIDQgY2hpcHMuCgoxMjMwMDAwMDAwMDAwMDAgRkxPUCAvIGNoaXAgLyBzZWMgKiA0IGNoaXBzICogNTc2IGhvdXJzIFtzZWUgdHJhaW5pbmcgdGltZSBub3Rlc10gKiAzNjAwIHNlYyAvIGhvdXIgKiAwLjMgW2Fzc3VtZWQgdXRpbGl6YXRpb25dID0gMy4wNjA2MzM2ZSsyMCBGTE9QCgpzcXJ0KDIuMTM5MDk1ZSsyMCozLjA2MDYzMzZlKzIwKSA9IDIuNTU4NzA3OWUrMjAgRkxPUCIsLCJwcmUtdHJhaW5pbmc6IFRoZSBtb2RlbCB3YXMgcHJldHJhaW5lZCBmb3IgMiBtaWxsaW9uIHN0ZXBzIHdpdGggYSBiYXRjaCBzaXplIG9mIDI1Ni4KCnNlcXVlbmNlIGxlbmd0aDogNTEyCgoyKjEwXjYqNTEyICoyNTYgPSAyNjIxNDQwMDAwMDAgdG90YWwgdHJhaW5pbmcgdG9rZW5zIiw1NzYuMCwiIiJQcmUtdHJhaW5pbmcgdG9vayAyNCBkYXlzIHRvIGZpbmlzaCBvbiBhIFRQVXYzLTggc2xpY2UiIgoKMjQgZGF5cyA9IDU3NiBob3VycyIsR29vZ2xlIFRQVSB2MywsQ29uZmlkZW50LCJBZHZhbmNlcyBpbiBFbmdsaXNoIGxhbmd1YWdlIHJlcHJlc2VudGF0aW9uIGVuYWJsZWQgYSBtb3JlIHNhbXBsZS1lZmZpY2llbnQgcHJlLXRyYWluaW5nIHRhc2sgYnkgRWZmaWNpZW50bHkgTGVhcm5pbmcgYW4gRW5jb2RlciB0aGF0IENsYXNzaWZpZXMgVG9rZW4gUmVwbGFjZW1lbnRzIEFjY3VyYXRlbHkgKEVMRUNUUkEpLiBXaGljaCwgaW5zdGVhZCBvZiB0cmFpbmluZyBhIG1vZGVsIHRvIHJlY292ZXIgbWFza2VkIHRva2VucywgaXQgdHJhaW5zIGEgZGlzY3JpbWluYXRvciBtb2RlbCB0byBkaXN0aW5ndWlzaCB0cnVlIGlucHV0IHRva2VucyBmcm9tIGNvcnJ1cHRlZCB0b2tlbnMgdGhhdCB3ZXJlIHJlcGxhY2VkIGJ5IGEgZ2VuZXJhdG9yIG5ldHdvcmsuIE9uIHRoZSBvdGhlciBoYW5kLCBjdXJyZW50IEFyYWJpYyBsYW5ndWFnZSByZXByZXNlbnRhdGlvbiBhcHByb2FjaGVzIHJlbHkgb25seSBvbiBwcmV0cmFpbmluZyB2aWEgbWFza2VkIGxhbmd1YWdlIG1vZGVsaW5nLiBJbiB0aGlzIHBhcGVyLCB3ZSBkZXZlbG9wIGFuIEFyYWJpYyBsYW5ndWFnZSByZXByZXNlbnRhdGlvbiBtb2RlbCwgd2hpY2ggd2UgbmFtZSBBcmFFTEVDVFJBLiBPdXIgbW9kZWwgaXMgcHJldHJhaW5lZCB1c2luZyB0aGUgcmVwbGFjZWQgdG9rZW4gZGV0ZWN0aW9uIG9iamVjdGl2ZSBvbiBsYXJnZSBBcmFiaWMgdGV4dCBjb3Jwb3JhLiBXZSBldmFsdWF0ZSBvdXIgbW9kZWwgb24gbXVsdGlwbGUgQXJhYmljIE5MUCB0YXNrcywgaW5jbHVkaW5nIHJlYWRpbmcgY29tcHJlaGVuc2lvbiwgc2VudGltZW50IGFuYWx5c2lzLCBhbmQgbmFtZWQtZW50aXR5IHJlY29nbml0aW9uIGFuZCB3ZSBzaG93IHRoYXQgQXJhRUxFQ1RSQSBvdXRwZXJmb3JtcyBjdXJyZW50IHN0YXRlLW9mLXRoZS1hcnQgQXJhYmljIGxhbmd1YWdlIHJlcHJlc2VudGF0aW9uIG1vZGVscywgZ2l2ZW4gdGhlIHNhbWUgcHJldHJhaW5pbmcgZGF0YSBhbmQgd2l0aCBldmVuIGEgc21hbGxlciBtb2RlbCBzaXplLiIsLCxPcGVuIHdlaWdodHMgKHVucmVzdHJpY3RlZCksTGViYW5vbiwsLCw4LjAsLDIwMjUtMTEtMjggMTE6NTM6NDQrMDA6MDAsLCwsLCxBY2FkZW1pYSwsLCwsT3BlbiBzb3VyY2UsaHR0cHM6Ly9odWdnaW5nZmFjZS5jby9hdWJtaW5kbGFiL2FyYWVsZWN0cmEtYmFzZS1kaXNjcmltaW5hdG9yLCwsLCwsNzI5OC45NDg5MDc0MTc2ODYsIk9wZXJhdGlvbiBjb3VudGluZyxIYXJkd2FyZSIsYXVibWluZGxhYiwsLCxZZXMKTTYtVCwiTXVsdGltb2RhbCxMYW5ndWFnZSxWaXNpb24iLCJDaGF0LEltYWdlIGNhcHRpb25pbmciLEFsaWJhYmEsIkFuIFlhbmcsIEp1bnlhbmcgTGluLCBSdWkgTWVuLCBDaGFuZyBaaG91LCBMZSBKaWFuZywgWGlhbnlhbiBKaWEsIEFuZyBXYW5nLCBKaWUgWmhhbmcsIEppYW1hbmcgV2FuZywgWW9uZyBMaSwgRGkgWmhhbmcsIFdlaSBMaW4sIExpbiBRdSwgSmluZ3JlbiBaaG91LCBIb25neGlhIFlhbmciLDIwMjEtMDMtMDUsTTYtVDogRXhwbG9yaW5nIFNwYXJzZSBFeHBlcnQgTW9kZWxzIGFuZCBCZXlvbmQsaHR0cHM6Ly9hcnhpdi5vcmcvYWJzLzIxMDUuMTUwODIsNzYuMCxTT1RBIGltcHJvdmVtZW50LCJJbXByb3ZlcyBvbiBoYXJkd2FyZSBTT1RBIGZvciBzaW1pbGFyIHByb2JsZW1zCgpBYnN0cmFjdDogCiIiV2UgcHVzaCB0aGUgbW9kZWwgc2NhbGUgdG8gb3ZlciAxIHRyaWxsaW9uIHBhcmFtZXRlcnMgYW5kIGltcGxlbWVudCBpdCBvbiBzb2xlbHkgNDgwIE5WSURJQSBWMTAwLTMyR0IgR1BVcywgaW4gY29tcGFyaXNvbiB3aXRoIHRoZSByZWNlbnQgU09UQXMgWzExOyA2XSBvbiAyMDQ4IFRQVSBjb3Jlcy4iIiIsMTAwMjcwMDAwMDAwMC4wLFRhYmxlIDUuIE5vdGUgbW9kZWwgaXMgc3BhcnNlIE1vRSB3aXRoIDk2MCBleHBlcnRzOyBub3QgYWxsIHBhcmFtZXRlcnMgYXJlIGFjdGl2YXRlZCBvbiB0aGUgZm9yd2FyZCBwYXNzLiw1LjVlKzIxLEVzdGltYXRlIHRha2VuIGZyb20gaHR0cHM6Ly93d3cuZ292ZXJuYW5jZS5haS9yZXNlYXJjaC1wYXBlci9yZWNlbnQtdHJlbmRzLWNoaW5hcy1sbG0tbGFuZHNjYXBlLDExMTgwMDAwMDAwMCw2MC41QiBpbWFnZXMgYW5kIDExMS44QiB0b2tlbnMgb2YgdGV4dCwsLE5WSURJQSBUZXNsYSBWMTAwIERHWFMgMzIgR0IsU2VsZi1zdXBlcnZpc2VkIGxlYXJuaW5nLExpa2VseSwiTWl4dHVyZS1vZi1FeHBlcnRzIChNb0UpIG1vZGVscyBjYW4gYWNoaWV2ZSBwcm9taXNpbmcgcmVzdWx0cyB3aXRoIG91dHJhZ2VvdXMgbGFyZ2UgYW1vdW50IG9mIHBhcmFtZXRlcnMgYnV0IGNvbnN0YW50IGNvbXB1dGF0aW9uIGNvc3QsIGFuZCB0aHVzIGl0IGhhcyBiZWNvbWUgYSB0cmVuZCBpbiBtb2RlbCBzY2FsaW5nLiBTdGlsbCBpdCBpcyBhIG15c3RlcnkgaG93IE1vRSBsYXllcnMgYnJpbmcgcXVhbGl0eSBnYWlucyBieSBsZXZlcmFnaW5nIHRoZSBwYXJhbWV0ZXJzIHdpdGggc3BhcnNlIGFjdGl2YXRpb24uIEluIHRoaXMgd29yaywgd2UgaW52ZXN0aWdhdGUgc2V2ZXJhbCBrZXkgZmFjdG9ycyBpbiBzcGFyc2UgZXhwZXJ0IG1vZGVscy4gV2Ugb2JzZXJ2ZSB0aGF0IGxvYWQgaW1iYWxhbmNlIG1heSBub3QgYmUgYSBzaWduaWZpY2FudCBwcm9ibGVtIGFmZmVjdGluZyBtb2RlbCBxdWFsaXR5LCBjb250cmFyeSB0byB0aGUgcGVyc3BlY3RpdmVzIG9mIHJlY2VudCBzdHVkaWVzLCB3aGlsZSB0aGUgbnVtYmVyIG9mIHNwYXJzZWx5IGFjdGl2YXRlZCBleHBlcnRzIGsgYW5kIGV4cGVydCBjYXBhY2l0eSBDIGluIHRvcC1rIHJvdXRpbmcgY2FuIHNpZ25pZmljYW50bHkgbWFrZSBhIGRpZmZlcmVuY2UgaW4gdGhpcyBjb250ZXh0LiBGdXJ0aGVybW9yZSwgd2UgdGFrZSBhIHN0ZXAgZm9yd2FyZCB0byBwcm9wb3NlIGEgc2ltcGxlIG1ldGhvZCBjYWxsZWQgZXhwZXJ0IHByb3RvdHlwaW5nIHRoYXQgc3BsaXRzIGV4cGVydHMgaW50byBkaWZmZXJlbnQgcHJvdG90eXBlcyBhbmQgYXBwbGllcyBrIHRvcC0xIHJvdXRpbmcuIFRoaXMgc3RyYXRlZ3kgaW1wcm92ZXMgdGhlIG1vZGVsIHF1YWxpdHkgYnV0IG1haW50YWlucyBjb25zdGFudCBjb21wdXRhdGlvbmFsIGNvc3RzLCBhbmQgb3VyIGZ1cnRoZXIgZXhwbG9yYXRpb24gb24gZXh0cmVtZWx5IGxhcmdlLXNjYWxlIG1vZGVscyByZWZsZWN0cyB0aGF0IGl0IGlzIG1vcmUgZWZmZWN0aXZlIGluIHRyYWluaW5nIGxhcmdlciBtb2RlbHMuIFdlIHB1c2ggdGhlIG1vZGVsIHNjYWxlIHRvIG92ZXIgMSB0cmlsbGlvbiBwYXJhbWV0ZXJzIGFuZCBpbXBsZW1lbnQgaXQgb24gc29sZWx5IDQ4MCBOVklESUEgVjEwMC0zMkdCIEdQVXMsIGluIGNvbXBhcmlzb24gd2l0aCB0aGUgcmVjZW50IFNPVEFzIG9uIDIwNDggVFBVIGNvcmVzLiBUaGUgcHJvcG9zZWQgZ2lhbnQgbW9kZWwgYWNoaWV2ZXMgc3Vic3RhbnRpYWwgc3BlZWR1cCBpbiBjb252ZXJnZW5jZSBvdmVyIHRoZSBzYW1lLXNpemUgYmFzZWxpbmUuIiwsLFVucmVsZWFzZWQsQ2hpbmEsLCwsNDgwLjAsLDIwMjUtMTEtMjggMTE6NTM6NDQrMDA6MDAsLCwsLCxJbmR1c3RyeSwsLCwsVW5yZWxlYXNlZCwsLDEzMTU2Ljg2MTIzNTMxOTYxLCxGUDE2LCwyNDMzMDkuMTMzMzU1NDUxMSxUaGlyZC1wYXJ0eSBlc3RpbWF0aW9uLCwsLCxObwpHZW5lcmF0aXZlIEJTVCxMYW5ndWFnZSwiTGFuZ3VhZ2UgbW9kZWxpbmcvZ2VuZXJhdGlvbixDaGF0LFF1ZXN0aW9uIGFuc3dlcmluZyIsRmFjZWJvb2sgQUkgUmVzZWFyY2gsIlN0ZXBoZW4gUm9sbGVyLCBFbWlseSBEaW5hbiwgTmFtYW4gR295YWwsIERhIEp1LCBNYXJ5IFdpbGxpYW1zb24sIFlpbmhhbiBMaXUsIEppbmcgWHUsIE15bGUgT3R0LCBLdXJ0IFNodXN0ZXIsIEVyaWMgTS4gU21pdGgsIFktTGFuIEJvdXJlYXUsIEphc29uIFdlc3RvbiIsMjAyMS0wMy0wNSxSZWNpcGVzIGZvciBidWlsZGluZyBhbiBvcGVuLWRvbWFpbiBjaGF0Ym90LGh0dHBzOi8vYXJ4aXYub3JnL2Ficy8yMDA0LjEzNjM3LDExMjMuMCxTT1RBIGltcHJvdmVtZW50LCJBYnN0cmFjdDoKIiJIdW1hbiBldmFsdWF0aW9ucyBzaG93IG91ciBiZXN0IG1vZGVscyBhcmUgc3VwZXJpb3IgdG8gZXhpc3RpbmcgYXBwcm9hY2hlcyBpbiBtdWx0aS10dXJuIGRpYWxvZ3VlIGluIHRlcm1zIG9mIGVuZ2FnaW5nbmVzcyBhbmQgaHVtYW5uZXNzIG1lYXN1cmVtZW50cy4gV2UgdGhlbiBkaXNjdXNzIHRoZSBsaW1pdGF0aW9ucyBvZiB0aGlzIHdvcmsgYnkgYW5hbHl6aW5nIGZhaWx1cmUgY2FzZXMgb2Ygb3VyIG1vZGVscy4iIiIsOTQzMTgxMDA0OC4wLFRoZSBsYXJnZXN0IG1vZGVsIGlzIGEgdHJhbnNmb3JtZXIgd2l0aCA5LjRCIHBhcmFtZXRlcnMgKFRhYmxlIDIpLDEuNDQ5ZSsyMiwiIiJCb3RoIG91ciAyLjdCIGFuZCA5LjRCIHBhcmFtZXRlciBtb2RlbHMgd2VyZSB0cmFpbmVkIHdpdGggYmF0Y2hlcyBvZiBhcHByb3hpbWF0ZWx5IDUwMGsgbGFiZWwgQlBFIHRva2VucyBwZXIgYmF0Y2ggWy4uLl0gVGhlIDkuNEIgcGFyYW1ldGVyIG1vZGVsIHdhcyB0cmFpbmVkIFsuLi5dIGZvciBhIHRvdGFsIG9mIDIwMGsgU0dEIHN0ZXBzLiIiCgpBbHNvIG5vdGUgdGhhdCB0aGUgZnVsbCBkYXRhc2V0IGNvbnRhaW5zIDU2LjhCIGxhYmVsIEJQRSB0b2tlbnMgYW5kIDg4LjhCIGNvbnRleHQgdG9rZW5zLCBzbyBmb3IgZWFjaCBiYXRjaCBvZiA1MDBrIGxhYmVsIHRva2VucywgdGhlcmUgYXJlIGxpa2VseSA1MDBrICogODguOEIgLyA1Ni44QiA9IDc4MGsgY29udGV4dCB0b2tlbnMuCgo2ICogOS40MzE4QiAqIDIwMGsgKiAoNTAwayArIDc4MGspID0gMS40NDllMjIiLDU2ODAwMDAwMDAwLCJTZWN0aW9uIDYuIFByZS10cmFpbmluZyBpcyBkb25lIG9uIFB1c2hzaGlmdC5pbyBSZWRkaXQ6ICIiT3VyIGZpbmFsIGRhdGFzZXQgY29udGFpbnMgMS41MEIgY29tbWVudHMgdG90YWxpbmcgNTYuOEIgbGFiZWwgQlBFIHRva2VucyBhbmQgODguOEIgY29udGV4dCB0b2tlbnMuIiIKTm9uZSBvZiB0aGUgZmluZS10dW5pbmcgZGF0YXNldHMgcHV0IGEgc2lnbmlmaWNhbnQgZGVudCBpbiB0aGUgdG90YWwgZGF0YXNldCBzaXplLgoKRXBvY2hzOiB0aGV5IGRvIDIwMGsgc3RlcHMsIHdoZXJlIGVhY2ggYmF0Y2ggaGFzIDUwMGsgbGFiZWwgdG9rZW5zID0gMTAwQiBsYWJlbCB0b2tlbnMgc2Vlbi4gNTYuOEIgbGFiZWwgdG9rZW5zIGluIHByZS10cmFpbmluZyBkYXRhc2V0LCBzbyAxLjc2IGVwb2NocyIsLCwsLENvbmZpZGVudCwiQnVpbGRpbmcgb3Blbi1kb21haW4gY2hhdGJvdHMgaXMgYSBjaGFsbGVuZ2luZyBhcmVhIGZvciBtYWNoaW5lIGxlYXJuaW5nIHJlc2VhcmNoLiBXaGlsZSBwcmlvciB3b3JrIGhhcyBzaG93biB0aGF0IHNjYWxpbmcgbmV1cmFsIG1vZGVscyBpbiB0aGUgbnVtYmVyIG9mIHBhcmFtZXRlcnMgYW5kIHRoZSBzaXplIG9mIHRoZSBkYXRhIHRoZXkgYXJlIHRyYWluZWQgb24gZ2l2ZXMgaW1wcm92ZWQgcmVzdWx0cywgd2Ugc2hvdyB0aGF0IG90aGVyIGluZ3JlZGllbnRzIGFyZSBpbXBvcnRhbnQgZm9yIGEgaGlnaC1wZXJmb3JtaW5nIGNoYXRib3QuIEdvb2QgY29udmVyc2F0aW9uIHJlcXVpcmVzIGEgbnVtYmVyIG9mIHNraWxscyB0aGF0IGFuIGV4cGVydCBjb252ZXJzYXRpb25hbGlzdCBibGVuZHMgaW4gYSBzZWFtbGVzcyB3YXk6IHByb3ZpZGluZyBlbmdhZ2luZyB0YWxraW5nIHBvaW50cyBhbmQgbGlzdGVuaW5nIHRvIHRoZWlyIHBhcnRuZXJzLCBhbmQgZGlzcGxheWluZyBrbm93bGVkZ2UsIGVtcGF0aHkgYW5kIHBlcnNvbmFsaXR5IGFwcHJvcHJpYXRlbHksIHdoaWxlIG1haW50YWluaW5nIGEgY29uc2lzdGVudCBwZXJzb25hLiBXZSBzaG93IHRoYXQgbGFyZ2Ugc2NhbGUgbW9kZWxzIGNhbiBsZWFybiB0aGVzZSBza2lsbHMgd2hlbiBnaXZlbiBhcHByb3ByaWF0ZSB0cmFpbmluZyBkYXRhIGFuZCBjaG9pY2Ugb2YgZ2VuZXJhdGlvbiBzdHJhdGVneS4gV2UgYnVpbGQgdmFyaWFudHMgb2YgdGhlc2UgcmVjaXBlcyB3aXRoIDkwTSwgMi43QiBhbmQgOS40QiBwYXJhbWV0ZXIgbW9kZWxzLCBhbmQgbWFrZSBvdXIgbW9kZWxzIGFuZCBjb2RlIHB1YmxpY2x5IGF2YWlsYWJsZS4gSHVtYW4gZXZhbHVhdGlvbnMgc2hvdyBvdXIgYmVzdCBtb2RlbHMgYXJlIHN1cGVyaW9yIHRvIGV4aXN0aW5nIGFwcHJvYWNoZXMgaW4gbXVsdGktdHVybiBkaWFsb2d1ZSBpbiB0ZXJtcyBvZiBlbmdhZ2luZ25lc3MgYW5kIGh1bWFubmVzcyBtZWFzdXJlbWVudHMuIFdlIHRoZW4gZGlzY3VzcyB0aGUgbGltaXRhdGlvbnMgb2YgdGhpcyB3b3JrIGJ5IGFuYWx5emluZyBmYWlsdXJlIGNhc2VzIG9mIG91ciBtb2RlbHMuIiwxLjc2MDU2MzM4MDMsLE9wZW4gd2VpZ2h0cyAodW5yZXN0cmljdGVkKSwiVW5pdGVkIFN0YXRlcyBvZiBBbWVyaWNhLEZyYW5jZSIsLCwsLCwyMDI2LTA1LTI1IDEyOjEzOjM4KzAwOjAwLCwsLCwsSW5kdXN0cnksLCwsLE9wZW4gc291cmNlLCJNSVQgbGljZW5zZQoKaHR0cHM6Ly9naXRodWIuY29tL2ZhY2Vib29rcmVzZWFyY2gvUGFybEFJCmh0dHBzOi8vcGFybC5haS9wcm9qZWN0cy9yZWNpcGVzLyIsLCwsRlAxNiwsLE9wZXJhdGlvbiBjb3VudGluZywsLCwsWWVzCkRDVHJhbnNmb3JtZXIgKEltYWdlTmV0KSxJbWFnZSBnZW5lcmF0aW9uLEltYWdlIGdlbmVyYXRpb24sRGVlcE1pbmQsIkNoYXJsaWUgTmFzaCwgSmFjb2IgTWVuaWNrLCBTYW5kZXIgRGllbGVtYW4sIFBldGVyIFcuIEJhdHRhZ2xpYSIsMjAyMS0wMy0wNSxHZW5lcmF0aW5nIEltYWdlcyB3aXRoIFNwYXJzZSBSZXByZXNlbnRhdGlvbnMsaHR0cHM6Ly9hcnhpdi5vcmcvYWJzLzIxMDMuMDM4NDEsLCwsNzM2MDAwMDAwLjAscGFyYW1ldGVycyAoVGFibGUgMyk6ICA3MzhlNiw0LjQyOGUrMjEsNiBGTE9QIC8gdG9rZW4gLyBwYXJhbWV0ZXIgKiA3MzggKiAxMF42IHBhcmFtZXRlcnMgKiAxMDAwICogMTBeOSB0b2tlbnMgPSA0LjQyOGUrMjEgRkxPUCwxMDAwMDAwMDAwMDAwLCJbdG9rZW5zXQpUYWJsZSAzOgpJbWFnZSByZXNvbHV0aW9uIDM4NApiYXRjaCBzaXplOiA1MTIKdG9rZW5zIHByb2Nlc3NlZDogMTAwMGU5CgoiIiBXZSB1c2UgYSB0YXJnZXQgY2h1bmsgc2l6ZSBvZiA4OTYgaW4gYWxsIG91ciBleHBlcmltZW50cyIiIiwsLEdvb2dsZSBUUFUgdjMsLENvbmZpZGVudCwiVGhlIGhpZ2ggZGltZW5zaW9uYWxpdHkgb2YgaW1hZ2VzIHByZXNlbnRzIGFyY2hpdGVjdHVyZSBhbmQgc2FtcGxpbmctZWZmaWNpZW5jeSBjaGFsbGVuZ2VzIGZvciBsaWtlbGlob29kLWJhc2VkIGdlbmVyYXRpdmUgbW9kZWxzLiBQcmV2aW91cyBhcHByb2FjaGVzIHN1Y2ggYXMgVlEtVkFFIHVzZSBkZWVwIGF1dG9lbmNvZGVycyB0byBvYnRhaW4gY29tcGFjdCByZXByZXNlbnRhdGlvbnMsIHdoaWNoIGFyZSBtb3JlIHByYWN0aWNhbCBhcyBpbnB1dHMgZm9yIGxpa2VsaWhvb2QtYmFzZWQgbW9kZWxzLiBXZSBwcmVzZW50IGFuIGFsdGVybmF0aXZlIGFwcHJvYWNoLCBpbnNwaXJlZCBieSBjb21tb24gaW1hZ2UgY29tcHJlc3Npb24gbWV0aG9kcyBsaWtlIEpQRUcsIGFuZCBjb252ZXJ0IGltYWdlcyB0byBxdWFudGl6ZWQgZGlzY3JldGUgY29zaW5lIHRyYW5zZm9ybSAoRENUKSBibG9ja3MsIHdoaWNoIGFyZSByZXByZXNlbnRlZCBzcGFyc2VseSBhcyBhIHNlcXVlbmNlIG9mIERDVCBjaGFubmVsLCBzcGF0aWFsIGxvY2F0aW9uLCBhbmQgRENUIGNvZWZmaWNpZW50IHRyaXBsZXMuIFdlIHByb3Bvc2UgYSBUcmFuc2Zvcm1lci1iYXNlZCBhdXRvcmVncmVzc2l2ZSBhcmNoaXRlY3R1cmUsIHdoaWNoIGlzIHRyYWluZWQgdG8gc2VxdWVudGlhbGx5IHByZWRpY3QgdGhlIGNvbmRpdGlvbmFsIGRpc3RyaWJ1dGlvbiBvZiB0aGUgbmV4dCBlbGVtZW50IGluIHN1Y2ggc2VxdWVuY2VzLCBhbmQgd2hpY2ggc2NhbGVzIGVmZmVjdGl2ZWx5IHRvIGhpZ2ggcmVzb2x1dGlvbiBpbWFnZXMuIE9uIGEgcmFuZ2Ugb2YgaW1hZ2UgZGF0YXNldHMsIHdlIGRlbW9uc3RyYXRlIHRoYXQgb3VyIGFwcHJvYWNoIGNhbiBnZW5lcmF0ZSBoaWdoIHF1YWxpdHksIGRpdmVyc2UgaW1hZ2VzLCB3aXRoIHNhbXBsZSBtZXRyaWMgc2NvcmVzIGNvbXBldGl0aXZlIHdpdGggc3RhdGUgb2YgdGhlIGFydCBtZXRob2RzLiBXZSBhZGRpdGlvbmFsbHkgc2hvdyB0aGF0IHNpbXBsZSBtb2RpZmljYXRpb25zIHRvIG91ciBtZXRob2QgeWllbGQgZWZmZWN0aXZlIGltYWdlIGNvbG9yaXphdGlvbiBhbmQgc3VwZXItcmVzb2x1dGlvbiBtb2RlbHMuIiwsLFVucmVsZWFzZWQsVW5pdGVkIEtpbmdkb20gb2YgR3JlYXQgQnJpdGFpbiBhbmQgTm9ydGhlcm4gSXJlbGFuZCwsLCwxMjguMCwsMjAyNi0wMi0xMSAxOToyNjoyNyswMDowMCwsLCwsLEluZHVzdHJ5LCwsLCxVbnJlbGVhc2VkLCwsLCwsLDExNjc4OC4zODQwMTA2MTY1MyxPcGVyYXRpb24gY291bnRpbmcsLCwsLE5vClByb3RlaW5HQU4sQmlvbG9neSwiUHJvdGVpbnMsUHJvdGVpbiBnZW5lcmF0aW9uIiwiVmlsbml1cyBVbml2ZXJzaXR5LENoYWxtZXJzIFVuaXZlcnNpdHkgb2YgVGVjaG5vbG9neSIsIkRvbmF0YXMgUmVwZWNrYSwgVnlraW50YXMgSmF1bmlza2lzLCBMYXVyeW5hcyBLYXJwdXMsIEVsemJpZXRhIFJlbWJlemEsIElybWFudGFzIFJva2FpdGlzLCBKYW4gWnJpbWVjLCBTaW1vbmEgUG92aWxvbmllbmUsIEF1ZHJpdXMgTGF1cnluZW5hcywgU2FuZHJhIFZpa25hbmRlciwgV2lzc2FtIEFidWFqd2EsIE90dG8gU2F2b2xhaW5lbiwgUm9sYW5kYXMgTWVza3lzLCBNYXJ0aW4gSy4gTS4gRW5ncXZpc3QgJiBBbGVrc2VqIFplbGV6bmlhayIsMjAyMS0wMy0wNCxFeHBhbmRpbmcgZnVuY3Rpb25hbCBwcm90ZWluIHNlcXVlbmNlIHNwYWNlcyB1c2luZyBnZW5lcmF0aXZlIGFkdmVyc2FyaWFsIG5ldHdvcmtzLGh0dHBzOi8vd3d3Lm5hdHVyZS5jb20vYXJ0aWNsZXMvczQyMjU2LTAyMS0w</x:v>
      </x:c>
    </x:row>
    <x:row r="235" ht="18" customHeight="1">
      <x:c r="A235" s="17" t="n">
        <x:v>230</x:v>
      </x:c>
      <x:c r="B235" s="17" t="n">
        <x:v>309</x:v>
      </x:c>
      <x:c r="C235" s="94" t="str">
        <x:v>MDMxMC01LCwsLDYwMDAwMDAwLjAsIiIiVGhlIGZpbmFsIGFyY2hpdGVjdHVyZSBvZiB0aGUgbmV0d29yayBjb21wcmlzZWQgNDUgbGF5ZXJzIHdpdGggb3ZlciA2MCBtaWxsaW9uIHRyYWluYWJsZSBwYXJhbWV0ZXJzIiIiLDQuM2UrMTgsIjIuNSBtaWxsaW9uIHN0ZXBzLCBiYXRjaCBzaXplIDY0LCAyMTAgaG91cnMgb24gTlZJRElBIFRlc2xhIFAxMDAgc3lzdGVtIiwsIjE2LDcwNiDDlyAzMTkgPSA1LDMyOSwyMTQgdG9rZW5zCgpUb3RhbCBkYXRhcG9pbnRzID0gNS4zMyBtaWxsaW9uIHRva2VucyIsMjEwLjAsLE5WSURJQSBQMTAwLFVuc3VwZXJ2aXNlZCxDb25maWRlbnQsIkRlIG5vdm8gcHJvdGVpbiBkZXNpZ24gZm9yIGNhdGFseXNpcyBvZiBhbnkgZGVzaXJlZCBjaGVtaWNhbCByZWFjdGlvbiBpcyBhIGxvbmctc3RhbmRpbmcgZ29hbCBpbiBwcm90ZWluIGVuZ2luZWVyaW5nIGJlY2F1c2Ugb2YgdGhlIGJyb2FkIHNwZWN0cnVtIG9mIHRlY2hub2xvZ2ljYWwsIHNjaWVudGlmaWMgYW5kIG1lZGljYWwgYXBwbGljYXRpb25zLiBIb3dldmVyLCBtYXBwaW5nIHByb3RlaW4gc2VxdWVuY2UgdG8gcHJvdGVpbiBmdW5jdGlvbiBpcyBjdXJyZW50bHkgbmVpdGhlciBjb21wdXRhdGlvbmFsbHkgbm9yIGV4cGVyaW1lbnRhbGx5IHRhbmdpYmxlLiBIZXJlLCB3ZSBkZXZlbG9wIFByb3RlaW5HQU4sIGEgc2VsZi1hdHRlbnRpb24tYmFzZWQgdmFyaWFudCBvZiB0aGUgZ2VuZXJhdGl2ZSBhZHZlcnNhcmlhbCBuZXR3b3JrIHRoYXQgaXMgYWJsZSB0byDigJhsZWFybuKAmSBuYXR1cmFsIHByb3RlaW4gc2VxdWVuY2UgZGl2ZXJzaXR5IGFuZCBlbmFibGVzIHRoZSBnZW5lcmF0aW9uIG9mIGZ1bmN0aW9uYWwgcHJvdGVpbiBzZXF1ZW5jZXMuIFByb3RlaW5HQU4gbGVhcm5zIHRoZSBldm9sdXRpb25hcnkgcmVsYXRpb25zaGlwcyBvZiBwcm90ZWluIHNlcXVlbmNlcyBkaXJlY3RseSBmcm9tIHRoZSBjb21wbGV4IG11bHRpZGltZW5zaW9uYWwgYW1pbm8tYWNpZCBzZXF1ZW5jZSBzcGFjZSBhbmQgY3JlYXRlcyBuZXcsIGhpZ2hseSBkaXZlcnNlIHNlcXVlbmNlIHZhcmlhbnRzIHdpdGggbmF0dXJhbC1saWtlIHBoeXNpY2FsIHByb3BlcnRpZXMuIFVzaW5nIG1hbGF0ZSBkZWh5ZHJvZ2VuYXNlIChNREgpIGFzIGEgdGVtcGxhdGUgZW56eW1lLCB3ZSBzaG93IHRoYXQgMjQlICgxMyBvdXQgb2YgNTUgdGVzdGVkKSBvZiB0aGUgUHJvdGVpbkdBTi1nZW5lcmF0ZWQgYW5kIGV4cGVyaW1lbnRhbGx5IHRlc3RlZCBzZXF1ZW5jZXMgYXJlIHNvbHVibGUgYW5kIGRpc3BsYXkgTURIIGNhdGFseXRpYyBhY3Rpdml0eSBpbiB0aGUgdGVzdGVkIGNvbmRpdGlvbnMgaW4gdml0cm8sIGluY2x1ZGluZyBhIGhpZ2hseSBtdXRhdGVkIHZhcmlhbnQgb2YgMTA2IGFtaW5vLWFjaWQgc3Vic3RpdHV0aW9ucy4gUHJvdGVpbkdBTiB0aGVyZWZvcmUgZGVtb25zdHJhdGVzIHRoZSBwb3RlbnRpYWwgb2YgYXJ0aWZpY2lhbCBpbnRlbGxpZ2VuY2UgdG8gcmFwaWRseSBnZW5lcmF0ZSBoaWdobHkgZGl2ZXJzZSBmdW5jdGlvbmFsIHByb3RlaW5zIHdpdGhpbiB0aGUgYWxsb3dlZCBiaW9sb2dpY2FsIGNvbnN0cmFpbnRzIG9mIHRoZSBzZXF1ZW5jZSBzcGFjZS4iLCwsLCJMaXRodWFuaWEsU3dlZGVuIiwsLCwxLjAsLDIwMjUtMTEtMjggMTE6NTM6NDQrMDA6MDAsLCwsLCwiQWNhZGVtaWEsQWNhZGVtaWEiLCwsLDIxMC4wLCwsLCwsLCwyNzguNTE5NDA0NDgzOTg0MDMsSGFyZHdhcmUsLCwsLApSRkEtR0FURS1HYXVzc2lhbi1TdGF0ZWZ1bCBCaWcsTGFuZ3VhZ2UsIkxhbmd1YWdlIG1vZGVsaW5nL2dlbmVyYXRpb24sVHJhbnNsYXRpb24iLCJVbml2ZXJzaXR5IG9mIFdhc2hpbmd0b24sRGVlcE1pbmQsQWxsZW4gSW5zdGl0dXRlIGZvciBBSSxIZWJyZXcgVW5pdmVyc2l0eSBvZiBKZXJ1c2FsZW0sVGhlIFVuaXZlcnNpdHkgb2YgSG9uZyBLb25nIiwiSGFvIFBlbmcsIE5pa29sYW9zIFBhcHBhcywgRGFuaSBZb2dhdGFtYSwgUm95IFNjaHdhcnR6LCBOb2FoIEEuIFNtaXRoLCBMaW5ncGVuZyBLb25nIiwyMDIxLTAzLTAzLFJhbmRvbSBGZWF0dXJlIEF0dGVudGlvbixodHRwczovL2FyeGl2Lm9yZy9hYnMvMjEwMy4wMjE0Myw0MzAuMCwsLDI0MjAwMDAwMC4wLDI0Mm0sNy4xNGUrMTgsNiBGTE9QIC8gdG9rZW4gLyBwYXJhbWV0ZXIgKiAyNDIwMDAwMDAgcGFyYW1ldGVycyAqIDUxMiB0b2tlbnMgcGVyIHNhbXBsZSAqIDY0IHNhbXBsZXMgcGVyIGJhdGNoICogMTUwMDAwIHN0ZXBzID0gNy4xMzY4NzA0ZSsxOCBGTE9QLDEwMzAwMDAwMCwiIiJBbGwgbW9kZWxzIGFyZSB0cmFpbmVkIGZvciB1cCB0byAxNTBLIGdyYWRpZW50IHN0ZXBzICIiCmJhdGNoIHNpemUgIDY0CiIiQWxsIG1vZGVscyB1c2UgYSA1MTIgYmxvY2sgc2l6ZSBkdXJpbmcgYm90aCB0cmFpbmluZyBhbmQgZXZhbHVhdGlvbiwgaS5lLiwgdGhleSByZWFkIGFzIGlucHV0IGEgc2VnbWVudCBvZiA1MTIgY29uc2VjdXRpdmUgdG9rZW5zLCB3aXRob3V0IGFjY2VzcyB0byB0aGUgY29udGV4dCBmcm9tIHByZXZpb3VzIG1pbmktYmF0Y2hlcy4iIgoKNTEyKjY0KjE1MDAwMC8xMDMwMDAwMDAgPSA0Ny43MgoiLDMuMzYsNy4xMzY4NzA0ZSsxOCBGTE9QIFtlc3RpbWF0ZWQgY29tcHV0ZV0gLyAoMTIzMDAwMDAwMDAwMDAwIEZMT1AgLyBzICogMTYgR1BVcyAqIDM2MDAgc2VjIC8gaG91ciAqIDAuMyBbYXNzdW1lZCBwcmVjaXNpb25dKSA9IDMuMzYgaG91cnMsR29vZ2xlIFRQVSB2MywsQ29uZmlkZW50LCJUcmFuc2Zvcm1lcnMgYXJlIHN0YXRlLW9mLXRoZS1hcnQgbW9kZWxzIGZvciBhIHZhcmlldHkgb2Ygc2VxdWVuY2UgbW9kZWxpbmcgdGFza3MuIEF0IHRoZWlyIGNvcmUgaXMgYW4gYXR0ZW50aW9uIGZ1bmN0aW9uIHdoaWNoIG1vZGVscyBwYWlyd2lzZSBpbnRlcmFjdGlvbnMgYmV0d2VlbiB0aGUgaW5wdXRzIGF0IGV2ZXJ5IHRpbWVzdGVwLiBXaGlsZSBhdHRlbnRpb24gaXMgcG93ZXJmdWwsIGl0IGRvZXMgbm90IHNjYWxlIGVmZmljaWVudGx5IHRvIGxvbmcgc2VxdWVuY2VzIGR1ZSB0byBpdHMgcXVhZHJhdGljIHRpbWUgYW5kIHNwYWNlIGNvbXBsZXhpdHkgaW4gdGhlIHNlcXVlbmNlIGxlbmd0aC4gV2UgcHJvcG9zZSBSRkEsIGEgbGluZWFyIHRpbWUgYW5kIHNwYWNlIGF0dGVudGlvbiB0aGF0IHVzZXMgcmFuZG9tIGZlYXR1cmUgbWV0aG9kcyB0byBhcHByb3hpbWF0ZSB0aGUgc29mdG1heCBmdW5jdGlvbiwgYW5kIGV4cGxvcmUgaXRzIGFwcGxpY2F0aW9uIGluIHRyYW5zZm9ybWVycy4gUkZBIGNhbiBiZSB1c2VkIGFzIGEgZHJvcC1pbiByZXBsYWNlbWVudCBmb3IgY29udmVudGlvbmFsIHNvZnRtYXggYXR0ZW50aW9uIGFuZCBvZmZlcnMgYSBzdHJhaWdodGZvcndhcmQgd2F5IG9mIGxlYXJuaW5nIHdpdGggcmVjZW5jeSBiaWFzIHRocm91Z2ggYW4gb3B0aW9uYWwgZ2F0aW5nIG1lY2hhbmlzbS4gRXhwZXJpbWVudHMgb24gbGFuZ3VhZ2UgbW9kZWxpbmcgYW5kIG1hY2hpbmUgdHJhbnNsYXRpb24gZGVtb25zdHJhdGUgdGhhdCBSRkEgYWNoaWV2ZXMgc2ltaWxhciBvciBiZXR0ZXIgcGVyZm9ybWFuY2UgY29tcGFyZWQgdG8gc3Ryb25nIHRyYW5zZm9ybWVyIGJhc2VsaW5lcy4gSW4gdGhlIG1hY2hpbmUgdHJhbnNsYXRpb24gZXhwZXJpbWVudCwgUkZBIGRlY29kZXMgdHdpY2UgYXMgZmFzdCBhcyBhIHZhbmlsbGEgdHJhbnNmb3JtZXIuIENvbXBhcmVkIHRvIGV4aXN0aW5nIGVmZmljaWVudCB0cmFuc2Zvcm1lciB2YXJpYW50cywgUkZBIGlzIGNvbXBldGl0aXZlIGluIHRlcm1zIG9mIGJvdGggYWNjdXJhY3kgYW5kIGVmZmljaWVuY3kgb24gdGhyZWUgbG9uZyB0ZXh0IGNsYXNzaWZpY2F0aW9uIGRhdGFzZXRzLiBPdXIgYW5hbHlzaXMgc2hvd3MgdGhhdCBSRkEncyBlZmZpY2llbmN5IGdhaW5zIGFyZSBlc3BlY2lhbGx5IG5vdGFibGUgb24gbG9uZyBzZXF1ZW5jZXMsIHN1Z2dlc3RpbmcgdGhhdCBSRkEgd2lsbCBiZSBwYXJ0aWN1bGFybHkgdXNlZnVsIGluIHRhc2tzIHRoYXQgcmVxdWlyZSB3b3JraW5nIHdpdGggbGFyZ2UgaW5wdXRzLCBmYXN0IGRlY29kaW5nIHNwZWVkLCBvciBsb3cgbWVtb3J5IGZvb3RwcmludHMuIiw0Ny43MixSRkEtR0FURS1HYXVzc2lhbi1TdGF0ZWZ1bCBCaWcsVW5yZWxlYXNlZCwiVW5pdGVkIFN0YXRlcyBvZiBBbWVyaWNhLFVuaXRlZCBLaW5nZG9tIG9mIEdyZWF0IEJyaXRhaW4gYW5kIE5vcnRoZXJuIElyZWxhbmQsVW5pdGVkIFN0YXRlcyBvZiBBbWVyaWNhLElzcmFlbCxIb25nIEtvbmciLCwsLDE2LjAsLDIwMjYtMDUtMjUgMTI6MTM6MzcrMDA6MDAsLCwsMzI3NjguMCw1MTIqNjQsIkFjYWRlbWlhLEluZHVzdHJ5LFJlc2VhcmNoIGNvbGxlY3RpdmUsQWNhZGVtaWEsQWNhZGVtaWEiLCwsLCxVbnJlbGVhc2VkLCwsLCwsLDE0NTk5LjE5ODIxNjc3Nzg5MixPcGVyYXRpb24gY291bnRpbmcsLCwsLE5vCld1IERhbyAtIFdlbiBIdWksIkxhbmd1YWdlLE11bHRpbW9kYWwsVmlkZW8sSW1hZ2UgZ2VuZXJhdGlvbiIsIkxhbmd1YWdlIG1vZGVsaW5nL2dlbmVyYXRpb24sSW1hZ2UgZ2VuZXJhdGlvbixWaWRlbyBnZW5lcmF0aW9uLFRleHQtdG8taW1hZ2UsUXVlc3Rpb24gYW5zd2VyaW5nLFZpc3VhbCBxdWVzdGlvbiBhbnN3ZXJpbmciLEJlaWppbmcgQWNhZGVteSBvZiBBcnRpZmljaWFsIEludGVsbGlnZW5jZSAvIEJBQUksIlRhbmcgSmllLCBZYW5nIFpoaWxpbiwgWWFuZyBIb25neGlhLCBEdSBaaGVuZ3hpYW8sIERpbmcgTWluZywgWm91IFh1LCBRaXUgSmllemhvbmcsIFFpYW4gWXVqaWUsIFlpbmRhLCBaaG9uZyBRaW5neWFuZywgWXUgSmlmYW4sIExpdSBYaWFvLCBaaGVuZyBZYW5hbiwgSGUgSmlhYW8sIFplbmcgQW9oYW4sIEhvbmcgV2VueWksIFlhbmcgWmh1b3lpLCBaaGVuZyBXZW5kaSwgWmhvdSBKaW5nLCBEdSBKaXpob25nLCBHdW8gWml0b25nLCBMaXUgSmluZywgWmhvdSBDaGFuZywgTGluIEp1bnlhbmcgIiwyMDIxLTAzLTAxLENoaW5hJ3MgR1BULTM/IEJBQUkgSW50cm9kdWNlcyBTdXBlcnNjYWxlIEludGVsbGlnZW5jZSBNb2RlbCAnV3UgRGFvIDEuMCcsaHR0cHM6Ly9tZWRpdW0uY29tL3N5bmNlZHJldmlldy9jaGluYXMtZ3B0LTMtYmFhaS1pbnRyb2R1Y2VzLXN1cGVyc2NhbGUtaW50ZWxsaWdlbmNlLW1vZGVsLXd1LWRhby0xLTAtOThhNTczZmM0ZDcwLCwsLDExMzAwMDAwMDAwLjAsIiIiV3UgRGFvIOKAlCBXZW4gSHVpIGhhcyByZWFjaGVkIDExLjMgYmlsbGlvbiBwYXJhbWV0ZXJzLCBhbmQgdGhyb3VnaCBzaW1wbGUgZmluZS10dW5pbmcgY2FuIGdlbmVyYXRlIHBvZXRyeSwgbWFrZSB2aWRlb3MsIGRyYXcgcGljdHVyZXMsIHJldHJpZXZlIHRleHQsIHBlcmZvcm0gY29tcGxleCByZWFzb25pbmcsIGV0Yy4iIgoKaHR0cHM6Ly9tZWRpdW0uY29tL3N5bmNlZHJldmlldy9jaGluYXMtZ3B0LTMtYmFhaS1pbnRyb2R1Y2VzLXN1cGVyc2NhbGUtaW50ZWxsaWdlbmNlLW1vZGVsLXd1LWRhby0xLTAtOThhNTczZmM0ZDcwIiwxLjE2MTIxNmUrMjAsIjY0IE52aWRpYSBWMTAwIEdQVXMgZm9yIDIuNSBkYXlzCgo2NCBHUFVzICogMi44ZTEzIEZMT1AvcyAvR1BVICogMi41KjI0KjYwKjYwcyogMC4zIFt1dGlsaXphdGlvbiByYXRlXQoKIiwsLDYwLjAsMi41IGRheXMgPSA2MCBob3VycyxOVklESUEgVjEwMCxTZWxmLXN1cGVydmlzZWQgbGVhcm5pbmcsQ29uZmlkZW50LCJXdSBEYW8g4oCUIFdlbiBIdWkgaXMgYW4gdWx0cmEtbGFyZ2Utc2NhbGUgY29nbml0aXZlLW9yaWVudGVkIHByZXRyYWluaW5nIG1vZGVsIHRoYXQgZm9jdXNlcyBvbiBhIHNlcmllcyBvZiBlc3NlbnRpYWwgcHJvYmxlbXMgaW4gZ2VuZXJhbCBhcnRpZmljaWFsIGludGVsbGlnZW5jZSBmcm9tIGEgY29nbml0aXZlIHBlcnNwZWN0aXZlLCBhaW1pbmcgdG8gZGV2ZWxvcCBhbmQgZW5oYW5jZSB0aGUgbG9naWMtLCBjb25zY2lvdXNuZXNzLSBhbmQgcmVhc29uaW5nLWJhc2VkIGNvZ25pdGl2ZSBjYXBhYmlsaXRpZXMgb2YgcHJldHJhaW5pbmcgbW9kZWxzLiBXdSBEYW8g4oCUIFdlbiBIdWkgaGFzIHJlYWNoZWQgMTEuMyBiaWxsaW9uIHBhcmFtZXRlcnMsIGFuZCB0aHJvdWdoIHNpbXBsZSBmaW5lLXR1bmluZyBjYW4gZ2VuZXJhdGUgcG9ldHJ5LCBtYWtlIHZpZGVvcywgZHJhdyBwaWN0dXJlcywgcmV0cmlldmUgdGV4dCwgcGVyZm9ybSBjb21wbGV4IHJlYXNvbmluZywgZXRjLiBCQUFJIHNheXMgdGhlIG1vZGVsIGFjaGlldmVzIG5lYXItaHVtYW4gcGVyZm9ybWFuY2Ugb24gcG9ldHJ5IGdlbmVyYXRpb24gb24gdGhlIFR1cmluZyB0ZXN0LiIsLCwsQ2hpbmEsLCwsNjQuMCwsMjAyNS0xMS0yOCAxMTo1Mzo0NCswMDowMCwsLCwsLEFjYWRlbWlhLCwsLCwsImJhc2VkIG9uIHRoaXMgcHJlc2VudGF0aW9uIHdlaWdodHMgYW5kIGNvZGVzIGNvdWxkIGJlIG9wZW4gc291cmNlZCBidXQgbGlua3MgYXJlIHVucmVhY2hhYmxlIGZyb20gdGhlIFVTOgpodHRwczovL2tlZy5jcy50c2luZ2h1YS5lZHUuY24vamlldGFuZy9wdWJsaWNhdGlvbnMvd3VkYW8tMy4wLW1ldGEtZW4ucGRmIiwsLCwsLDM4OTMyLjkyOTIyOTgzNzcyLEhhcmR3YXJlLCwsLCwKV3UgRGFvIC0gV2VuIExhbiwiTXVsdGltb2RhbCxWaXNpb24sTGFuZ3VhZ2UiLEltYWdlIGNhcHRpb25pbmcsQmVpamluZyBBY2FkZW15IG9mIEFydGlmaWNpYWwgSW50ZWxsaWdlbmNlIC8gQkFBSSwiV2VuIEppcm9uZywgU29uZyBSdWlodWEsIEx1IFpoaXd1LCBKaW4gUWluLCBaaGFvIFhpbiwgUGFuZyBMaWFuZywgTGFuIFlhbnlhbiwgRG91IFpoaWNoZW5nLCBHYW8gWWl6aGFvLCBIdW8gWXVxaSwgTHUgSGFveXUsIFdlbiBKaW5neXVhbiwgWWFuZyBHdW94aW5nLCBTb25nIEhhb3lhbmcsIFpoYW5nIE1hbmxpLCBaaGFuZyBMaWFuZywgSHUgQW53ZW4sIExpIFJ1aWNoZW4sIFNvbmcgWXVxaW5nLCBaaGFvIEppbm1pbmcsIFpoYW8gWWlkYSwgRmVpIE5hbnlpLCBTdW4gWXVjaG9uZywgSmluIENodWhhbywgSG9uZyBYaW4sIEN1aSBXYW5xaW5nLCBIb3UgRGFueWFuZywgTGkgWWluZ3lhbiwgWGkgWm9uZ3poZW5nLCBMaXUgR3Vhbmd6aGVuLCBMaXUgUGVpeXUsCkdvbmcgWmhlbmcsIExpIEp1bnkiLDIwMjEtMDMtMDEsQ2hpbmEncyBHUFQtMz8gQkFBSSBJbnRyb2R1Y2VzIFN1cGVyc2NhbGUgSW50ZWxsaWdlbmNlIE1vZGVsICdXdSBEYW8gMS4wJyxodHRwczovL21lZGl1bS5jb20vc3luY2VkcmV2aWV3L2NoaW5hcy1ncHQtMy1iYWFpLWludHJvZHVjZXMtc3VwZXJzY2FsZS1pbnRlbGxpZ2VuY2UtbW9kZWwtd3UtZGFvLTEtMC05OGE1NzNmYzRkNzAsLCwsMTAwMDAwMDAwMC4wLCIiIkN1cnJlbnRseSwgdGhlIG1vZGVsIGhhcyAxIGJpbGxpb24gcGFyYW1ldGVycyBhbmQgaXMgdHJhaW5lZCBvbiA1MCBtaWxsaW9uIGdyYXBoaWMgcGFpcnMgY29sbGVjdGVkIGZyb20gb3BlbiBzb3VyY2VzLiIiCgpodHRwczovL21lZGl1bS5jb20vc3luY2VkcmV2aWV3L2NoaW5hcy1ncHQtMy1iYWFpLWludHJvZHVjZXMtc3VwZXJzY2FsZS1pbnRlbGxpZ2VuY2UtbW9kZWwtd3UtZGFvLTEtMC05OGE1NzNmYzRkNzAiLDcuMTk5NTM5MmUrMjEsIjEyOCBOdmlkaWEgQTEwMCBHUFVzIGZvciA3IGRheXMKCjEyOCBHUFVzICogMy4xZTE0IEZMT1AvcyAvR1BVICogNyoyNCo2MCo2MHMqIDAuMyBbdXRpbGl6YXRpb24gcmF0ZV0KCiIsLCwxNjguMCwsTlZJRElBIEExMDAsU2VsZi1zdXBlcnZpc2VkIGxlYXJuaW5nLENvbmZpZGVudCwiV3UgRGFvIOKAlCBXZW4gTGFuLCBtZWFud2hpbGUsIGlzIHRoZSBmaXJzdCBwdWJsaWNseSBhdmFpbGFibGUgQ2hpbmVzZSB1bml2ZXJzYWwgZ3JhcGhpYyBtdWx0aW1vZGFsIHByZXRyYWluaW5nIG1vZGVsLiBUaGUgdWx0cmEtbGFyZ2Utc2NhbGUgbXVsdGltb2RhbCBwcmV0cmFpbmluZyBtb2RlbCBhaW1zIHRvIGJyZWFrIHRocm91Z2ggdGhlIHRoZW9yZXRpY2FsIGNoYWxsZW5nZXMgb2YgcHJldHJhaW5pbmcgbXVsdGltb2RhbCBkYXRhIGJhc2VkIG9uIGEgY29tYmluYXRpb24gb2YgZ3JhcGhpY3MsIHRleHQgYW5kIHZpZGVvLCBhbmQgZXZlbnR1YWxseSBnZW5lcmF0ZSBpbmR1c3RyaWFsLWdyYWRlIENoaW5lc2UgZ3JhcGhpY3MgcHJldHJhaW5pbmcgbW9kZWxzIGFuZCBhcHBsaWNhdGlvbnMgdGhhdCBleGNlZWQgU09UQSBwZXJmb3JtYW5jZS4gQ3VycmVudGx5LCB0aGUgbW9kZWwgaGFzIDEgYmlsbGlvbiBwYXJhbWV0ZXJzIGFuZCBpcyB0cmFpbmVkIG9uIDUwIG1pbGxpb24gZ3JhcGhpYyBwYWlycyBjb2xsZWN0ZWQgZnJvbSBvcGVuIHNvdXJjZXMuIFRoZSBXdSBEYW8g4oCUIFdlbiBMYW4gbW9kZWwgaGFzIHJlYWNoZWQgU09UQSBwZXJmb3JtYW5jZSwgc2NvcmluZyA1IHBlcmNlbnQgaGlnaGVyIHRoYW4gdGhlIGNoYW1waW9uIHRlYW0gb24gdGhlIEltYWdlIENhcHRpb24gdGFzayBvbiB0aGUgQ2hpbmVzZSBwdWJsaWMgbXVsdGltb2RhbCB0ZXN0IHNldCBBSUMtSUNDIGFuZCAyMCBwZXJjZW50IGhpZ2hlciB0aGFuIHRoZSBtb3N0IHBvcHVsYXIgVU5JVEVSIG1vZGVsIG9uIHRoZSBWaXN1YWwgRW50YWlsbWVudCB0YXNrLiIsLCwsQ2hpbmEsLCwsMTI4LjAsLDIwMjUtMTEtMjggMTE6NTM6NDQrMDA6MDAsLCwsLCxBY2FkZW1pYSwsLCwsLCJiYXNlZCBvbiB0aGlzIHByZXNlbnRhdGlvbiB3ZWlnaHRzIGFuZCBjb2RlcyBjb3VsZCBiZSBvcGVuIHNvdXJjZWQgYnV0IGxpbmtzIGFyZSB1bnJlYWNoYWJsZSBmcm9tIHRoZSBVUzoKaHR0cHM6Ly9rZWcuY3MudHNpbmdodWEuZWR1LmNuL2ppZXRhbmcvcHVibGljYXRpb25zL3d1ZGFvLTMuMC1tZXRhLWVuLnBkZiIsLCwsLCwxMDM4MjEuMTQ0NjEyOTAwNTksSGFyZHdhcmUsLCwsLApXdSBEYW8gLSBXZW4gU3UsQmlvbG9neSwiUHJvdGVpbnMsUHJvdGVpbiBvciBudWNsZW90aWRlIGxhbmd1YWdlIG1vZGVsIChwTE0vbkxNKSxQcm90ZWluIGZvbGRpbmcgcHJlZGljdGlvbiIsQmVpamluZyBBY2FkZW15IG9mIEFydGlmaWNpYWwgSW50ZWxsaWdlbmNlIC8gQkFBSSwiVGFuZyBKaWUsIEx1IEJhaSwgUWl1IEppZXpob25nLCBYaWUgQ2hhbmd5dSwgWGlhbyBZaWppYSwgWmVuZyBBb2hhbiwgTGkgWmlhbmcgIiwyMDIxLTAzLTAxLENoaW5hJ3MgR1BULTM/IEJBQUkgSW50cm9kdWNlcyBTdXBlcnNjYWxlIEludGVsbGlnZW5jZSBNb2RlbCAnV3UgRGFvIDEuMCcsaHR0cHM6Ly9tZWRpdW0uY29tL3N5bmNlZHJldmlldy9jaGluYXMtZ3B0LTMtYmFhaS1pbnRyb2R1Y2VzLXN1cGVyc2NhbGUtaW50ZWxsaWdlbmNlLW1vZGVsLXd1LWRhby0xLTAtOThhNTczZmM0ZDcwLCwsLCwsLCwsLCwsLFNlbGYtc3VwZXJ2aXNlZCBsZWFybmluZyxVbmtub3duLCJXdSBEYW8g4oCTIFdlbiBTdSwgYmFzZWQgb24gR29vZ2xlJ3MgQkVSVCBsYW5ndWFnZSBtb2RlbCBhbmQgdHJhaW5lZCBvbiB0aGUgMTAwLWdpZ2FieXRlIFVOSVBBUkMgZGF0YWJhc2UgKGFzIHdlbGwgYXMgdGhvdXNhbmRzIG9mIGdlbmUgc2VxdWVuY2VzKSwgd2FzIGRlc2lnbmVkIGZvciBiaW9tb2xlY3VsYXIgc3RydWN0dXJlIHByZWRpY3Rpb24gYW5kIHByb3RlaW4gZm9sZGluZyB0YXNrcy4KCld1IERhbyDigJMgV2VuIFN14oCZcyBvcGVuLXNvdXJjZWQgRmFzdE1vRSBpcyB0aGUgZmlyc3QgaGlnaC1wZXJmb3JtYW5jZSBNb0UgKE1peGVkIEV4cGVydCBNb2RlbCkgc3lzdGVtIHRoYXQgc3VwcG9ydHMgdGhlIFB5VG9yY2ggZnJhbWV3b3JrIGFuZCBhIHZhcmlldHkgb2YgaGFyZHdhcmUuIE9ubHkgb25lIGxpbmUgb2YgY29kZSBpcyByZXF1aXJlZCB0byBjb21wbGV0ZSB0aGUgTW9FIHRyYW5zZm9ybWF0aW9uLCBhbmQgbW9kZWwgdHJhaW5pbmcgc3BlZWQgaXMgaW5jcmVhc2VkIGJ5IDQ3IHRpbWVzIGNvbXBhcmVkIHdpdGggdGhlIHRyYWRpdGlvbmFsIFB5VG9yY2ggaW1wbGVtZW50YXRpb24uIiwsLE9wZW4gd2VpZ2h0cyAobm9uLWNvbW1lcmNpYWwpLENoaW5hLCwsLCwsMjAyNS0xMS0yOCAxMTo1Mzo0NCswMDowMCwsLCwsLEFjYWRlbWlhLCwsLCwsImFydGljbGVzIChodHRwczovL3N5bmNlZHJldmlldy5jb20vMjAyMS8wMy8yMy9jaGluYXMtZ3B0LTMtYmFhaS1pbnRyb2R1Y2VzLXN1cGVyc2NhbGUtaW50ZWxsaWdlbmNlLW1vZGVsLXd1LWRhby0xLTAvKSBzYXkgaXQgaXMgYW4gb3BlbiBzb3VyY2UgbW9kZWwKCmJhc2VkIG9uIHRoaXMgcHJlc2VudGF0aW9uIHdlaWdodHMgYW5kIGNvZGVzIGNvdWxkIGJlIG9wZW4gc291cmNlZCBidXQgbGlua3MgYXJlIHVucmVhY2hhYmxlIGZyb20gdGhlIFVTOgpodHRwczovL2tlZy5jcy50c2luZ2h1YS5lZHUuY24vamlldGFuZy9wdWJsaWNhdGlvbnMvd3VkYW8tMy4wLW1ldGEtZW4ucGRmIiwsLCwsLCwsLCwsLFllcwpNZXRhIFBzZXVkbyBMYWJlbHMsVmlzaW9uLEltYWdlIGNsYXNzaWZpY2F0aW9uLCJHb29nbGUgQnJhaW4sR29vZ2xlIEFJIiwiSGlldSBQaGFtLCBaaWhhbmcgRGFpLCBRaXpoZSBYaWUsIE1pbmgtVGhhbmcgTHVvbmcsIGFuZCBRdW9jIFYuIExlIiwyMDIxLTAzLTAxLE1ldGEgcHNldWRvIGxhYmVscyxodHRwczovL2FyeGl2Lm9yZy9hYnMvMjAwMy4xMDU4MCw3NjYuMCxTT1RBIGltcHJvdmVtZW50LCIiIldlIHByZXNlbnQgTWV0YSBQc2V1ZG8gTGFiZWxzLCBhIHNlbWktc3VwZXJ2aXNlZCBsZWFybmluZyBtZXRob2QgdGhhdCBhY2hpZXZlcyBhIG5ldyBzdGF0ZS1vZi10aGUtYXJ0IHRvcC0xIGFjY3VyYWN5IG9mIDkwLjIlIG9uIEltYWdlTmV0LCB3aGljaCBpcyAxLjYlIGJldHRlciB0aGFuIHRoZSBleGlzdGluZyBzdGF0ZS1vZi10aGUtYXJ0LiIiIiw0ODAwMDAwMDAuMCwiVGFibGUgNAogNDgwTSIsNC43OWUrMjIsIkZyb20gY29tbXVuaWNhdGlvbiB3aXRoIGF1dGhvcjoKCjIyNjcxIFRQVSBkYXlzIG9uIHNwZWNpZmljIGhhcmR3YXJlLgoKV2hpY2ggaGFyZHdhcmUgZGlkIHlvdSB1c2UgYW5kIGluIHdoaWNoIGNvbmZpZ3VyYXRpb24/CjIwNDggY29yZXMgb2YgVFBVIHYzLgoKUHJlY2lzaW9uOiBNaXhlZC4gYmZsb2F0MTYgZm9yIGFjdGl2YXRpb25zLCBmbG9hdDMyIGZvciB3ZWlnaHRzIGFuZCBvcHRpbWl6ZXIgc2xvdHMuCgoyMDQ4IFRQVXYzIGNvcmVzIG1lYW5zIDEwMjQgVFBVdjMgY2hpcHMsIGFuZCB0aGUgc3BlYyBpcyAxMjNlMTIgRkxPUC9zZWNvbmQgcGVyIGNoaXAgd2l0aCBiZmxvYXQxNiBwcmVjaXNpb24gKFNvdXJjZTogaHR0cHM6Ly9jbG91ZC5nb29nbGUuY29tL3RwdS9kb2NzL3N5c3RlbS1hcmNoaXRlY3R1cmUtdHB1LXZtKQoKU28gdGhlIGNvbXB1dGUgZXN0aW1hdGUgaXM6CjEwMjQgY2hpcHMgKiAxMjNlMTIgRkxPUC9zZWNvbmQgKiAwLjQgdXRpbGl6YXRpb24gKiAxMSBkYXlzICogMjQgKiA2MCAqIDYwID0gNC43ODgxOTEyMzJlKzIyIEZMT1AiLDEzMTI4MDAwMCwiU2VjdGlvbiA0CkRhdGFzZXRzLiBGb3IgdGhpcyBleHBlcmltZW50LCB3ZSB1c2UgdGhlIGVudGlyZSBJbWFnZU5ldAp0cmFpbmluZyBzZXQgYXMgbGFiZWxlZCBkYXRhLCBhbmQgdXNlIHRoZSBKRlQgZGF0YXNldCBhcyB1bmxhYmVsZWQgZGF0YS4gVGhlIEpGVCBkYXRhc2V0IGhhcyAzMDAgbWlsbGlvbiBpbWFnZXMsIGFuZAp0aGVuIGlzIGZpbHRlcmVkIGRvd24gdG8gMTMwIG1pbGxpb24gaW1hZ2VzIGJ5IE5vaXN5IFN0dWRlbnQKdXNpbmcgY29uZmlkZW5jZSB0aHJlc2hvbGRzIGFuZCB1cC1zYW1wbGluZyBbNzddLiBXZSB1c2UKdGhlIHNhbWUgMTMwIG1pbGxpb24gaW1hZ2VzIGFzIE5vaXN5IFN0dWRlbnQiLDI2NC4wLCIxMSBkYXlzIGZyb20gc2VjdGlvbiA0OgoiIldlIHRyYWluIHRoZSBtb2RlbCBmb3IgMSBtaWxsaW9uIHN0ZXBzIGluIHRvdGFsLAp3aGljaCB0YWtlcyBhYm91dCAxMSBkYXlzIGZvciBFZmZpY2llbnROZXQtTDIgYW5kIDEwIGRheXMKZm9yIEVmZmljaWVudE5ldC1CNi1XaWRlLiAiIgoKIiJTcGVjaWZpY2FsbHksIG91ciB0cmFpbmluZyBwcm9jZXNzIHJ1bnMgb24gYSBjbHVzdGVyIG9mIDIsMDQ4ClRQVXYzIGNvcmVzLiAiIgoiLEdvb2dsZSBUUFUgdjMsU2VsZi1zdXBlcnZpc2VkIGxlYXJuaW5nLExpa2VseSwiV2UgcHJlc2VudCBNZXRhIFBzZXVkbyBMYWJlbHMsIGEgc2VtaS1zdXBlcnZpc2VkIGxlYXJuaW5nIG1ldGhvZCB0aGF0IGFjaGlldmVzIGEgbmV3IHN0YXRlLW9mLXRoZS1hcnQgdG9wLTEgYWNjdXJhY3kgb2YgOTAuMiUgb24gSW1hZ2VOZXQsIHdoaWNoIGlzIDEuNiUgYmV0dGVyIHRoYW4gdGhlIGV4aXN0aW5nIHN0YXRlLW9mLXRoZS1hcnQuIExpa2UgUHNldWRvIExhYmVscywgTWV0YSBQc2V1ZG8gTGFiZWxzIGhhcyBhIHRlYWNoZXIgbmV0d29yayB0byBnZW5lcmF0ZSBwc2V1ZG8gbGFiZWxzIG9uIHVubGFiZWxlZCBkYXRhIHRvIHRlYWNoIGEgc3R1ZGVudCBuZXR3b3JrLiBIb3dldmVyLCB1bmxpa2UgUHNldWRvIExhYmVscyB3aGVyZSB0aGUgdGVhY2hlciBpcyBmaXhlZCwgdGhlIHRlYWNoZXIgaW4gTWV0YSBQc2V1ZG8gTGFiZWxzIGlzIGNvbnN0YW50bHkgYWRhcHRlZCBieSB0aGUgZmVlZGJhY2sgb2YgdGhlIHN0dWRlbnQncyBwZXJmb3JtYW5jZSBvbiB0aGUgbGFiZWxlZCBkYXRhc2V0LiBBcyBhIHJlc3VsdCwgdGhlIHRlYWNoZXIgZ2VuZXJhdGVzIGJldHRlciBwc2V1ZG8gbGFiZWxzIHRvIHRlYWNoIHRoZSBzdHVkZW50LiBPdXIgY29kZSB3aWxsIGJlIGF2YWlsYWJsZSBhdCB0aGlzIGh0dHBzIFVSTC4iLCwsVW5yZWxlYXNlZCwiVW5pdGVkIFN0YXRlcyBvZiBBbWVyaWNhLFVuaXRlZCBTdGF0ZXMgb2YgQW1lcmljYSIsLCwsMTAyNC4wLCwyMDI2LTA1LTI1IDEyOjEzOjM3KzAwOjAwLCwsLCwsIkluZHVzdHJ5LEluZHVzdHJ5IiwsLCwyNzAzMzYuMCxPcGVuIHNvdXJjZSwiQXBhY2hlLTIuMCBsaWNlbnNlCmh0dHBzOi8vZ2l0aHViLmNvbS9nb29nbGUtcmVzZWFyY2gvZ29vZ2xlLXJlc2VhcmNoL2Jsb2IvbWFzdGVyL21ldGFfcHNldWRvX2xhYmVscy9SRUFETUUubWQiLCw1Mzg0NC4yODA1OTE5MDQzNSwsLCw5MzQzOTAuMzAxNTE2MTA1MyxIYXJkd2FyZSwsLCwsTm8KTTYtMTBCLCJNdWx0aW1vZGFsLEltYWdlIGdlbmVyYXRpb24sVmlzaW9uLExhbmd1YWdlIiwiSW1hZ2UgZ2VuZXJhdGlvbixWaXN1YWwgcXVlc3Rpb24gYW5zd2VyaW5nIiwiVHNpbmdodWEgVW5pdmVyc2l0eSxBbGliYWJhIiwiSiBMaW4sIFIgTWVuLCBBIFlhbmcsIEMgWmhvdSwgTSBEaW5nLCBZIFpoYW5nIiwyMDIxLTAzLTAxLE02OiBBIENoaW5lc2UgTXVsdGltb2RhbCBQcmV0cmFpbmVyLGh0dHBzOi8vYXJ4aXYub3JnL2Ficy8yMTAzLjAwODIzLDE1Mi4wLCwsMTAwMDAwMDAwMDAuMCwiIiJXZSBzY2FsZSB0aGUKbW9kZWwgc2l6ZSB1cCB0byAxMCBiaWxsaW9uIGFuZCAxMDAgYmlsbGlvbiBwYXJhbWV0ZXJzLCBhbmQgYnVpbGQKdGhlIGxhcmdlc3QgcHJldHJhaW5lZCBtb2RlbCBpbiBDaGluZXNlLiIiIiwsIiIiV2UgaW1wbGVtZW50IE02LTEwMEIgd2l0aCBhcm91bmQgMTAwIGJpbGxpb24gcGFyYW1ldGVycwpvbiAxMjggTnZpZGlhIEExMDBzIGFuZCB0aGUgc3BlZWQgb2YgcHJldHJhaW5pbmcgYWNoaWV2ZXMgMTQ0MApzYW1wbGVzL3MgKGZvciBzYW1wbGVzIG9mIHRoZSBzZXF1ZW5jZSBsZW5ndGggb2YgMjcyKS4iIgoKVGhlaXIgcmVzcG9uc2UgdG8gb3VyIGVtYWlsIGRvZXNuJ3Qgc2F5IGVub3VnaCB0byB0ZWxsIHVzIHdoYXQgdGhlIGNvbXB1dGUgaXMgZm9yIHRoaXMgcGFwZXIsIGJ1dCBhbGxvd3MgdXMgdG8gZGV0ZXJtaW5lIHRoZSBjb21wdXRlIGZvciB0aGUgZm9sbG93LXVwIHBhcGVyIHdpdGggdGhlIE02LTEwVCBtb2RlbCAoYnV0IHdlIGtuZXcgdGhpcyBhbHJlYWR5KSIsLCIiIjEuOVRCIGltYWdlcyBhbmQgMjkyR0IgdGV4dHMiIgoKVE9ETzogZmlndXJlIG91dCB3aGF0IHRvIGRvIGZvciBtdWx0aW1vZGFsIHByZXRyYWluaW5nIGRhdGFzZXRzIiwsLCwsLCJJbiB0aGlzIHdvcmssIHdlIGNvbnN0cnVjdCB0aGUgbGFyZ2VzdCBkYXRhc2V0IGZvciBtdWx0aW1vZGFsIHByZXRyYWluaW5nIGluIENoaW5lc2UsIHdoaWNoIGNvbnNpc3RzIG9mIG92ZXIgMS45VEIgaW1hZ2VzIGFuZCAyOTJHQiB0ZXh0cyB0aGF0IGNvdmVyIGEgd2lkZSByYW5nZSBvZiBkb21haW5zLiBXZSBwcm9wb3NlIGEgY3Jvc3MtbW9kYWwgcHJldHJhaW5pbmcgbWV0aG9kIGNhbGxlZCBNNiwgcmVmZXJyaW5nIHRvIE11bHRpLU1vZGFsaXR5IHRvIE11bHRpLU1vZGFsaXR5IE11bHRpdGFzayBNZWdhLXRyYW5zZm9ybWVyLCBmb3IgdW5pZmllZCBwcmV0cmFpbmluZyBvbiB0aGUgZGF0YSBvZiBzaW5nbGUgbW9kYWxpdHkgYW5kIG11bHRpcGxlIG1vZGFsaXRpZXMuIFdlIHNjYWxlIHRoZSBtb2RlbCBzaXplIHVwIHRvIDEwIGJpbGxpb24gYW5kIDEwMCBiaWxsaW9uIHBhcmFtZXRlcnMsIGFuZCBidWlsZCB0aGUgbGFyZ2VzdCBwcmV0cmFpbmVkIG1vZGVsIGluIENoaW5lc2UuIFdlIGFwcGx5IHRoZSBtb2RlbCB0byBhIHNlcmllcyBvZiBkb3duc3RyZWFtIGFwcGxpY2F0aW9ucywgYW5kIGRlbW9uc3RyYXRlIGl0cyBvdXRzdGFuZGluZyBwZXJmb3JtYW5jZSBpbiBjb21wYXJpc29uIHdpdGggc3Ryb25nIGJhc2VsaW5lcy4gRnVydGhlcm1vcmUsIHdlIHNwZWNpZmljYWxseSBkZXNpZ24gYSBkb3duc3RyZWFtIHRhc2sgb2YgdGV4dC1ndWlkZWQgaW1hZ2UgZ2VuZXJhdGlvbiwgYW5kIHNob3cgdGhhdCB0aGUgZmluZXR1bmVkIE02IGNhbiBjcmVhdGUgaGlnaC1xdWFsaXR5IGltYWdlcyB3aXRoIGhpZ2ggcmVzb2x1dGlvbiBhbmQgYWJ1bmRhbnQgZGV0YWlscy4iLCwsLCJDaGluYSxDaGluYSIsLCwsLCwyMDI2LTA1LTI1IDEyOjEzOjM3KzAwOjAwLCwsLCwsIkFjYWRlbWlhLEluZHVzdHJ5IiwsLCwsLCwsLCwsLCwsLCwsLApNNi0xMDBCLCJNdWx0aW1vZGFsLEltYWdlIGdlbmVyYXRpb24sVmlzaW9uLExhbmd1YWdlIiwiSW1hZ2UgZ2VuZXJhdGlvbixWaXN1YWwgcXVlc3Rpb24gYW5zd2VyaW5nIiwiVHNpbmdodWEgVW5pdmVyc2l0eSxBbGliYWJhIiwiSiBMaW4sIFIgTWVuLCBBIFlhbmcsIEMgWmhvdSwgTSBEaW5nLCBZIFpoYW5nIiwyMDIxLTAzLTAxLE02OiBBIENoaW5lc2UgTXVsdGltb2RhbCBQcmV0cmFpbmVyLGh0dHBzOi8vYXJ4aXYub3JnL2Ficy8yMTAzLjAwODIzLDE1Mi4wLCwsMTAwMDAwMDAwMDAwLjAsIiIiV2Ugc2NhbGUgdGhlCm1vZGVsIHNpemUgdXAgdG8gMTAgYmlsbGlvbiBhbmQgMTAwIGJpbGxpb24gcGFyYW1ldGVycywgYW5kIGJ1aWxkCnRoZSBsYXJnZXN0IHByZXRyYWluZWQgbW9kZWwgaW4gQ2hpbmVzZS4iIiIsLCwsIiIiMS45VEIgaW1hZ2VzIGFuZCAyOTJHQiB0ZXh0cyIiCgpUT0RPOiBmaWd1cmUgb3V0IHdoYXQgdG8gZG8gZm9yIG11bHRpbW9kYWwgcHJldHJhaW5pbmcgZGF0YXNldHMiLCwsLCwsIkluIHRoaXMgd29yaywgd2UgY29uc3RydWN0IHRoZSBsYXJnZXN0IGRhdGFzZXQgZm9yIG11bHRpbW9kYWwgcHJldHJhaW5pbmcgaW4gQ2hpbmVzZSwgd2hpY2ggY29uc2lzdHMgb2Ygb3ZlciAxLjlUQiBpbWFnZXMgYW5kIDI5MkdCIHRleHRzIHRoYXQgY292ZXIgYSB3aWRlIHJhbmdlIG9mIGRvbWFpbnMuIFdlIHByb3Bvc2UgYSBjcm9zcy1tb2RhbCBwcmV0cmFpbmluZyBtZXRob2QgY2FsbGVkIE02LCByZWZlcnJpbmcgdG8gTXVsdGktTW9kYWxpdHkgdG8gTXVsdGktTW9kYWxpdHkgTXVsdGl0YXNrIE1lZ2EtdHJhbnNmb3JtZXIsIGZvciB1bmlmaWVkIHByZXRyYWluaW5nIG9uIHRoZSBkYXRhIG9mIHNpbmdsZSBtb2RhbGl0eSBhbmQgbXVsdGlwbGUgbW9kYWxpdGllcy4gV2Ugc2NhbGUgdGhlIG1vZGVsIHNpemUgdXAgdG8gMTAgYmlsbGlvbiBhbmQgMTAwIGJpbGxpb24gcGFyYW1ldGVycywgYW5kIGJ1aWxkIHRoZSBsYXJnZXN0IHByZXRyYWluZWQgbW9kZWwgaW4gQ2hpbmVzZS4gV2UgYXBwbHkgdGhlIG1vZGVsIHRvIGEgc2VyaWVzIG9mIGRvd25zdHJlYW0gYXBwbGljYXRpb25zLCBhbmQgZGVtb25zdHJhdGUgaXRzIG91dHN0YW5kaW5nIHBlcmZvcm1hbmNlIGluIGNvbXBhcmlzb24gd2l0aCBzdHJvbmcgYmFzZWxpbmVzLiBGdXJ0aGVybW9yZSwgd2Ugc3BlY2lmaWNhbGx5IGRlc2lnbiBhIGRvd25zdHJlYW0gdGFzayBvZiB0ZXh0LWd1aWRlZCBpbWFnZSBnZW5lcmF0aW9uLCBhbmQgc2hvdyB0aGF0IHRoZSBmaW5ldHVuZWQgTTYgY2FuIGNyZWF0ZSBoaWdoLXF1YWxpdHkgaW1hZ2VzIHdpdGggaGlnaCByZXNvbHV0aW9uIGFuZCBhYnVuZGFudCBkZXRhaWxzLiIsLCwsIkNoaW5hLENoaW5hIiwsLCwsLDIwMjYtMDUtMjUgMTI6MTM6MzcrMDA6MDAsLCwsLCwiQWNhZGVtaWEsSW5kdXN0cnkiLCwsLCwsLCwsLCwsLCwsLCwsClNSVSsrIExhcmdlLExhbmd1YWdlLExhbmd1YWdlIG1vZGVsaW5nLEFTQVBQLFRhbyBMZWksMjAyMS0wMi0yNCxXaGVuIEF0dGVudGlvbiBNZWV0cyBGYXN0IFJlY3VycmVuY2U6IFRyYWluaW5nIExhbmd1YWdlIE1vZGVscyB3aXRoIFJlZHVjZWQgQ29tcHV0ZSxodHRwczovL2FyeGl2Lm9yZy9hYnMvMjEwMi4xMjQ1OSw1NC4wLFNPVEEgaW1wcm92ZW1lbnQsIiIib3VyIG1vZGVsIGFjaGlldmVzIGEgc3RhdGUtb2YtdGhlLWFydCByZXN1bHQgb24gdGhlIEVOV0lLOCBkYXRhc2V0IHVzaW5nIDEuNiBkYXlzIG9mIHRyYWluaW5nIG9uIGFuIDgtR1BVIG1hY2hpbmUuICIiIiwyMzQwMDAwMDAuMCxUYWJsZSA1LDIuMTE3MzcwNGUrMTksIjYgRkxPUCAvIHRva2VuIC8gcGFyYW1ldGVyICogMjM0MDAwMDAwIHBhcmFtZXRlcnMgKiAxMDI0IHRva2VucyBwZXIgc2FtcGxlICogOCo4IHNhbXBsZXMgcGVyIGJhdGNoICogNDAwMDAwIHN0ZXBzID0gMy42ODA1MDE4ZSsxOSBGTE9QCgozMTMzMDAwMDAwMDAwMCBGTE9QIC8gc2VjICogMzYwIEdQVS1ob3VycyAqIDM2MDAgc2VjIC8gaG91ciAqIDAuMyBbYXNzdW1lZCB1dGlsaXphdGlvbl0gPSAxLjIxODExMDRlKzE5IEZMT1AKCnNxcnQoMy42ODA1MDE4ZSsxOSoxLjIxODExMDRlKzE5KSA9IDIuMTE3MzcwNGUrMTkgCgoiLDEwMzAwMDAwMCwiVGFibGUgMTI6CjQwMEsgdHJhaW5pbmcgc3RlcHMKYmF0Y2ggc2l6ZTogOCo4ID0gNjQKc2VxdWVuY2UgbGVuZ3RoID0gMTAyNAoKMTAyNCo4KjgqNDAwMDAwLzEwMzAwMDAwMCA9IDI1NC41IGVwb2NocyIsLCAxNeKAoCBHUFUtZGF5cyA9IDM2MCBHUFUtaG91cnMsTlZJRElBIFYxMDAsLENvbmZpZGVudCwiTGFyZ2UgbGFuZ3VhZ2UgbW9kZWxzIGhhdmUgYmVjb21lIGluY3JlYXNpbmdseSBkaWZmaWN1bHQgdG8gdHJhaW4gYmVjYXVzZSBvZiB0aGUgZ3Jvd2luZyBjb21wdXRhdGlvbiB0aW1lIGFuZCBjb3N0LiBJbiB0aGlzIHdvcmssIHdlIHByZXNlbnQgU1JVKyssIGEgaGlnaGx5LWVmZmljaWVudCBhcmNoaXRlY3R1cmUgdGhhdCBjb21iaW5lcyBmYXN0IHJlY3VycmVuY2UgYW5kIGF0dGVudGlvbiBmb3Igc2VxdWVuY2UgbW9kZWxpbmcuIFNSVSsrIGV4aGliaXRzIHN0cm9uZyBtb2RlbGluZyBjYXBhY2l0eSBhbmQgdHJhaW5pbmcgZWZmaWNpZW5jeS4gT24gc3RhbmRhcmQgbGFuZ3VhZ2UgbW9kZWxpbmcgdGFza3Mgc3VjaCBhcyBFbndpazgsIFdpa2ktMTAzIGFuZCBCaWxsaW9uIFdvcmQgZGF0YXNldHMsIG91ciBtb2RlbCBvYnRhaW5zIGJldHRlciBiaXRzLXBlci1jaGFyYWN0ZXIgYW5kIHBlcnBsZXhpdHkgd2hpbGUgdXNpbmcgM3gtMTB4IGxlc3MgdHJhaW5pbmcgY29zdCBjb21wYXJlZCB0byB0b3AtcGVyZm9ybWluZyBUcmFuc2Zvcm1lciBtb2RlbHMuIEZvciBpbnN0YW5jZSwgb3VyIG1vZGVsIGFjaGlldmVzIGEgc3RhdGUtb2YtdGhlLWFydCByZXN1bHQgb24gdGhlIEVud2lrOCBkYXRhc2V0IHVzaW5nIDEuNiBkYXlzIG9mIHRyYWluaW5nIG9uIGFuIDgtR1BVIG1hY2hpbmUuIFdlIGZ1cnRoZXIgZGVtb25zdHJhdGUgdGhhdCBTUlUrKyByZXF1aXJlcyBtaW5pbWFsIGF0dGVudGlvbiBmb3IgbmVhciBzdGF0ZS1vZi10aGUtYXJ0IHBlcmZvcm1hbmNlLiBPdXIgcmVzdWx0cyBzdWdnZXN0IGpvaW50bHkgbGV2ZXJhZ2luZyBmYXN0IHJlY3VycmVuY2Ugd2l0aCBsaXR0bGUgYXR0ZW50aW9uIGFzIGEgcHJvbWlzaW5nIGRpcmVjdGlvbiBmb3IgYWNjZWxlcmF0aW5nIG1vZGVsIHRyYWluaW5nIGFuZCBpbmZlcmVuY2UuIiwyNTQuNSxTUlUrKyBMYXJnZSxPcGVuIHdlaWdodHMgKHVucmVzdHJpY3RlZCksVW5pdGVkIFN0YXRlcyBvZiBBbWVyaWNhLCwsLCwsMjAyNS0xMi0wMSAxNDowMzowMSswMDowMCwsLCw2NTUzNi4wLDEwMjQqOCo4LEluZHVzdHJ5LCwsLDM2MC4wLE9wZW4gc291cmNlLCJNSVQgbGljZW5zZSByZXBvLiBzYXlzIG1vZGVscyBhdmFpbGFibGUgYXMgcGFja2FnZTogaHR0cHM6Ly9naXRodWIuY29tL2FzYXBwcmVzZWFyY2gvc3J1Cgp0cmFpbmluZzogaHR0cHM6Ly9naXRodWIuY29tL2FzYXBwcmVzZWFyY2gvc3J1L2Jsb2IvbWFzdGVyL2xhbmd1YWdlX21vZGVsL3RyYWluX2xtLnB5ICIsLCwsRlAxNiwsLCJPcGVyYXRpb24gY291bnRpbmcsSGFyZHdhcmUiLCwsLCxZZXMKU1JVKysgQmFzZSxMYW5ndWFnZSxMYW5ndWFnZSBtb2RlbGluZyxBU0FQUCxUYW8gTGVpLDIwMjEtMDItMjQsV2hlbiBBdHRlbnRpb24gTWVldHMgRmFzdCBSZWN1cnJlbmNlOiBUcmFpbmluZyBMYW5ndWFnZSBNb2RlbHMgd2l0aCBSZWR1Y2VkIENvbXB1dGUsaHR0cHM6Ly9hcnhpdi5vcmcvYWJzLzIxMDIuMTI0NTksNTQuMCwsLDE0ODAwMDAwMC4wLCwyLjU5MmUrMTksIjggVjEwMCBHUFUgZGF5cwoKOCoyNCo2MCo2MCoxMjUwMDAwMDAwMDAwMDAqMC4zPTIuNTkyZSsxOQoiLCwsMjQuMCwsTlZJRElBIFYxMDAsLENvbmZpZGVudCwiTGFyZ2UgbGFuZ3VhZ2UgbW9kZWxzIGhhdmUgYmVjb21lIGluY3JlYXNpbmdseSBkaWZmaWN1bHQgdG8gdHJhaW4gYmVjYXVzZSBvZiB0aGUgZ3Jvd2luZyBjb21wdXRhdGlvbiB0aW1lIGFuZCBjb3N0LiBJbiB0aGlzIHdvcmssIHdlIHByZXNlbnQgU1JVKyssIGEgaGlnaGx5LWVmZmljaWVudCBhcmNoaXRlY3R1cmUgdGhhdCBjb21iaW5lcyBmYXN0IHJlY3VycmVuY2UgYW5kIGF0dGVudGlvbiBmb3Igc2VxdWVuY2UgbW9kZWxpbmcuIFNSVSsrIGV4aGliaXRzIHN0cm9uZyBtb2RlbGluZyBjYXBhY2l0eSBhbmQgdHJhaW5pbmcgZWZmaWNpZW5jeS4gT24gc3RhbmRhcmQgbGFuZ3VhZ2UgbW9kZWxpbmcgdGFza3Mgc3VjaCBhcyBFbndpazgsIFdpa2ktMTAzIGFuZCBCaWxsaW9uIFdvcmQgZGF0YXNldHMsIG91ciBtb2RlbCBvYnRhaW5zIGJldHRlciBiaXRzLXBlci1jaGFyYWN0ZXIgYW5kIHBlcnBsZXhpdHkgd2hpbGUgdXNpbmcgM3gtMTB4IGxlc3MgdHJhaW5pbmcgY29zdCBjb21wYXJlZCB0byB0b3AtcGVyZm9ybWluZyBUcmFuc2Zvcm1lciBtb2RlbHMuIEZvciBpbnN0YW5jZSwgb3VyIG1vZGVsIGFjaGlldmVzIGEgc3RhdGUtb2YtdGhlLWFydCByZXN1bHQgb24gdGhlIEVud2lrOCBkYXRhc2V0IHVzaW5nIDEuNiBkYXlzIG9mIHRyYWluaW5nIG9uIGFuIDgtR1BVIG1hY2hpbmUuIFdlIGZ1cnRoZXIgZGVtb25zdHJhdGUgdGhhdCBTUlUrKyByZXF1aXJlcyBtaW5pbWFsIGF0dGVudGlvbiBmb3IgbmVhciBzdGF0ZS1vZi10aGUtYXJ0IHBlcmZvcm1hbmNlLiBPdXIgcmVzdWx0cyBzdWdnZXN0IGpvaW50bHkgbGV2ZXJhZ2luZyBmYXN0IHJlY3VycmVuY2Ugd2l0aCBsaXR0bGUgYXR0ZW50aW9uIGFzIGEgcHJvbWlzaW5nIGRpcmVjdGlvbiBmb3IgYWNjZWxlcmF0aW5nIG1vZGVsIHRyYWluaW5nIGFuZCBpbmZlcmVuY2UuIiwyNS41NixTUlUrKyBCYXNlLFVucmVsZWFzZWQsVW5pdGVkIFN0YXRlcyBvZiBBbWVyaWNhLCwsLDguMCwsMjAyNS0xMi0wMSAxNDowMzowMyswMDowMCwsLCwsLEluZHVzdHJ5LCwsLCxVbnJlbGVhc2VkLGNvZGUgd2l0aCBNSVQgbGljZW5zZSAobm8gc2NyaXB0IGZvciBXVDEwMykgaHR0cHM6Ly9naXRodWIuY29tL2FzYXBwcmVzZWFyY2gvc3J1L2Jsb2IvbWFzdGVyL2xhbmd1YWdlX21vZGVsL1JFQURNRS5tZCAsLCwsLCw0ODY3LjE1ODA2NjMwOTE5NyxIYXJkd2FyZSwsLCwsTm8KU1JVKysgTGFyZ2Ugb25seSAyIGF0dGVudGlvbiBsYXllcnMgKGs9NSkgKFdUMTAzKSxMYW5ndWFnZSxMYW5ndWFnZSBtb2RlbGluZyxBU0FQUCxUYW8gTGVpLDIwMjEtMDItMjQsV2hlbiBBdHRlbnRpb24gTWVldHMgRmFzdCBSZWN1cnJlbmNlOiBUcmFpbmluZyBMYW5ndWFnZSBNb2RlbHMgd2l0aCBSZWR1Y2VkIENvbXB1dGUsaHR0cHM6Ly9hcnhpdi5vcmcvYWJzLzIxMDIuMTI0NTksNTQuMCwsLDIyNTAwMDAwMC4wLCwzLjU2NGUrMTksIjExIFYxMDAgR1BVIGRheXMKCjExKjI0KjYwKjYwKjEyNTAwMDAwMDAwMDAwMCowLjM9My41NjRlKzE5IiwsLDMzLjAsLE5WSURJQSBWMTAwLCxDb25maWRlbnQsIkxhcmdlIGxhbmd1YWdlIG1vZGVscyBoYXZlIGJlY29tZSBpbmNyZWFzaW5nbHkgZGlmZmljdWx0IHRvIHRyYWluIGJlY2F1c2Ugb2YgdGhlIGdyb3dpbmcgY29tcHV0YXRpb24gdGltZSBhbmQgY29zdC4gSW4gdGhpcyB3b3JrLCB3ZSBwcmVzZW50IFNSVSsrLCBhIGhpZ2hseS1lZmZpY2llbnQgYXJjaGl0ZWN0dXJlIHRoYXQgY29tYmluZXMgZmFzdCByZWN1cnJlbmNlIGFuZCBhdHRlbnRpb24gZm9yIHNlcXVlbmNlIG1vZGVsaW5nLiBTUlUrKyBleGhpYml0cyBzdHJvbmcgbW9kZWxpbmcgY2FwYWNpdHkgYW5kIHRyYWluaW5nIGVmZmljaWVuY3kuIE9uIHN0YW5kYXJkIGxhbmd1YWdlIG1vZGVsaW5nIHRhc2tzIHN1Y2ggYXMgRW53aWs4LCBXaWtpLTEwMyBhbmQgQmlsbGlvbiBXb3JkIGRhdGFzZXRzLCBvdXIgbW9kZWwgb2J0YWlucyBiZXR0ZXIgYml0cy1wZXItY2hhcmFjdGVyIGFuZCBwZXJwbGV4aXR5IHdoaWxlIHVzaW5nIDN4LTEweCBsZXNzIHRyYWluaW5nIGNvc3QgY29tcGFyZWQgdG8gdG9wLXBlcmZvcm1pbmcgVHJhbnNmb3JtZXIgbW9kZWxzLiBGb3IgaW5zdGFuY2UsIG91ciBtb2RlbCBhY2hpZXZlcyBhIHN0YXRlLW9mLXRoZS1hcnQgcmVzdWx0IG9uIHRoZSBFbndpazggZGF0YXNldCB1c2luZyAxLjYgZGF5cyBvZiB0cmFpbmluZyBvbiBhbiA4LUdQVSBtYWNoaW5lLiBXZSBmdXJ0aGVyIGRlbW9uc3RyYXRlIHRoYXQgU1JVKysgcmVxdWlyZXMgbWluaW1hbCBhdHRlbnRpb24gZm9yIG5lYXIgc3RhdGUtb2YtdGhlLWFydCBwZXJmb3JtYW5jZS4gT3VyIHJlc3VsdHMgc3VnZ2VzdCBqb2ludGx5IGxldmVyYWdpbmcgZmFzdCByZWN1cnJlbmNlIHdpdGggbGl0dGxlIGF0dGVudGlvbiBhcyBhIHByb21pc2luZyBkaXJlY3Rpb24gZm9yIGFjY2VsZXJhdGluZyBtb2RlbCB0cmFpbmluZyBhbmQgaW5mZXJlbmNlLiIsMzQuMDgsU1JVKysgTGFyZ2Ugb25seSAyIGF0dGVudGlvbiBsYXllcnMgKGs9NSksVW5yZWxlYXNlZCxVbml0ZWQgU3RhdGVzIG9mIEFtZXJpY2EsLCwsOC4wLCwyMDI2LTAyLTExIDE5OjI2OjI3KzAwOjAwLCwsLCwsSW5kdXN0cnksLCwsLFVucmVsZWFzZWQsY29kZSB3aXRoIE1JVCBsaWNlbnNlIChubyBzY3JpcHQgZm9yIFdUMTAzKSBodHRwczovL2dpdGh1Yi5jb20vYXNhcHByZXNlYXJjaC9zcnUvYmxvYi9tYXN0ZXIvbGFuZ3VhZ2VfbW9kZWwvUkVBRE1FLm1kICwsLCwsLDQ4NjcuMTU4MDY2MzA5MTk3LEhhcmR3YXJlLCwsLCxObwpMaW5lYXIgVHJhbnNmb3JtZXIgKGxhcmdlKSxMYW5ndWFnZSwiTGFuZ3VhZ2UgbW9kZWxpbmcsVHJhbnNsYXRpb24iLElEU0lBLCJJbWFub2wgU2NobGFnLCBLYXp1a2kgSXJpZSwgSsO8cmdlbiBTY2htaWRodWJlciIsMjAyMS0wMi0yMixMaW5lYXIgVHJhbnNmb3JtZXJzIEFyZSBTZWNyZXRseSBGYXN0IFdlaWdodCBQcm9ncmFtbWVycyxodHRwczovL2FyeGl2Lm9yZy9hYnMvMjEwMi4xMTE3NCw0MDUuMCwsLDkwMDAwMDAwLjAsOTBNIChtZWRpdW0pLDMuODllKzE4LDYgRkxPUCAvIHRva2VuIC8gcGFyYW1ldGVyICogOTAwMDAwMDAgcGFyYW1ldGVycyAqIDEwMzAwMDAwMCB0b2tlbnMgKiA3MCBlcG9jaHMgPSAzLjg5MzRlKzE4IEZMT1AsMTAzMDAwMDAwLCJiYXRjaCBzaXpl</x:v>
      </x:c>
    </x:row>
    <x:row r="236" ht="18" customHeight="1">
      <x:c r="A236" s="17" t="n">
        <x:v>231</x:v>
      </x:c>
      <x:c r="B236" s="17" t="n">
        <x:v>309</x:v>
      </x:c>
      <x:c r="C236" s="94" t="str">
        <x:v>OiA1NiBzZXF1ZW5jZXMKNzAgZXBvY2hzCnRhcmdldCBzZWdtZW50IGxlbmd0aHMgb2YgMzg0IiwsLCwsQ29uZmlkZW50LCJXZSBzaG93IHRoZSBmb3JtYWwgZXF1aXZhbGVuY2Ugb2YgbGluZWFyaXNlZCBzZWxmLWF0dGVudGlvbiBtZWNoYW5pc21zIGFuZCBmYXN0IHdlaWdodCBjb250cm9sbGVycyBmcm9tIHRoZSBlYXJseSAnOTBzLCB3aGVyZSBhIGBgc2xvdyIiIG5ldXJhbCBuZXQgbGVhcm5zIGJ5IGdyYWRpZW50IGRlc2NlbnQgdG8gcHJvZ3JhbSB0aGUgYGBmYXN0IHdlaWdodHMiIiBvZiBhbm90aGVyIG5ldCB0aHJvdWdoIHNlcXVlbmNlcyBvZiBlbGVtZW50YXJ5IHByb2dyYW1taW5nIGluc3RydWN0aW9ucyB3aGljaCBhcmUgYWRkaXRpdmUgb3V0ZXIgcHJvZHVjdHMgb2Ygc2VsZi1pbnZlbnRlZCBhY3RpdmF0aW9uIHBhdHRlcm5zICh0b2RheSBjYWxsZWQga2V5cyBhbmQgdmFsdWVzKS4gU3VjaCBGYXN0IFdlaWdodCBQcm9ncmFtbWVycyAoRldQcykgbGVhcm4gdG8gbWFuaXB1bGF0ZSB0aGUgY29udGVudHMgb2YgYSBmaW5pdGUgbWVtb3J5IGFuZCBkeW5hbWljYWxseSBpbnRlcmFjdCB3aXRoIGl0LiBXZSBpbmZlciBhIG1lbW9yeSBjYXBhY2l0eSBsaW1pdGF0aW9uIG9mIHJlY2VudCBsaW5lYXJpc2VkIHNvZnRtYXggYXR0ZW50aW9uIHZhcmlhbnRzLCBhbmQgcmVwbGFjZSB0aGUgcHVyZWx5IGFkZGl0aXZlIG91dGVyIHByb2R1Y3RzIGJ5IGEgZGVsdGEgcnVsZS1saWtlIHByb2dyYW1taW5nIGluc3RydWN0aW9uLCBzdWNoIHRoYXQgdGhlIEZXUCBjYW4gbW9yZSBlYXNpbHkgbGVhcm4gdG8gY29ycmVjdCB0aGUgY3VycmVudCBtYXBwaW5nIGZyb20ga2V5cyB0byB2YWx1ZXMuIFRoZSBGV1AgYWxzbyBsZWFybnMgdG8gY29tcHV0ZSBkeW5hbWljYWxseSBjaGFuZ2luZyBsZWFybmluZyByYXRlcy4gV2UgYWxzbyBwcm9wb3NlIGEgbmV3IGtlcm5lbCBmdW5jdGlvbiB0byBsaW5lYXJpc2UgYXR0ZW50aW9uIHdoaWNoIGJhbGFuY2VzIHNpbXBsaWNpdHkgYW5kIGVmZmVjdGl2ZW5lc3MuIFdlIGNvbmR1Y3QgZXhwZXJpbWVudHMgb24gc3ludGhldGljIHJldHJpZXZhbCBwcm9ibGVtcyBhcyB3ZWxsIGFzIHN0YW5kYXJkIG1hY2hpbmUgdHJhbnNsYXRpb24gYW5kIGxhbmd1YWdlIG1vZGVsbGluZyB0YXNrcyB3aGljaCBkZW1vbnN0cmF0ZSB0aGUgYmVuZWZpdHMgb2Ygb3VyIG1ldGhvZHMuIiw3MC4wLExpbmVhciBUcmFuc2Zvcm1lciAobGFyZ2UpLFVucmVsZWFzZWQsU3dpdHplcmxhbmQsLCwsLCwyMDI2LTA1LTI1IDEyOjEzOjM4KzAwOjAwLCwsLCwsQWNhZGVtaWEsLCwsLE9wZW4gc291cmNlLCJjb2RlLCBBcGFjaGUgbGljZW5zZTogaHR0cHM6Ly9naXRodWIuY29tL0lEU0lBL2xtdG9vbC1md3AvdHJlZS9tYXN0ZXIvZXhhbXBsZV9zY3JpcHRzLzIwMjFfbGluZWFyX3RyYW5zZm9ybWVyc19hcmVfc2VjcmV0bHlfZndwcyAiLCwsLCwsLE9wZXJhdGlvbiBjb3VudGluZywsLCwsTm8KTGluZWFyIFRyYW5zZm9ybWVyIChzbWFsbCksTGFuZ3VhZ2UsIkxhbmd1YWdlIG1vZGVsaW5nLFRyYW5zbGF0aW9uIiwiSURTSUEsU1VQU0kiLCJJbWFub2wgU2NobGFnLCBLYXp1a2kgSXJpZSwgSsO8cmdlbiBTY2htaWRodWJlciIsMjAyMS0wMi0yMixMaW5lYXIgVHJhbnNmb3JtZXJzIEFyZSBTZWNyZXRseSBGYXN0IFdlaWdodCBQcm9ncmFtbWVycyxodHRwczovL2FyeGl2Lm9yZy9hYnMvMjEwMi4xMTE3NCw0MDUuMCwsLDQwMDAwMDAwLjAsLDEuNzMwNGUrMTgsIiIiRm9yIHRoZSBzbWFsbCBhbmQgbWVkaXVtIGNvbmZpZ3VyYXRpb25zLCB3ZSB1c2UgYmF0Y2ggc2l6ZXMKb2YgOTYgYW5kIDU2IHNlcXVlbmNlcywgcmVzcGVjdGl2ZWx5LCBhbmQgdHJhaW4gZm9yIGFib3V0CjEyMCBhbmQgNzAgZXBvY2hzLiIiCgoKVHJhaW5pbmcgY29tcHV0ZTogNio0MDAwMDAwMCo3MCoxMDMwMDAwMDA9MS43MzA0ZSsxOCIsMTAzMDAwMDAwLCwsLE5WSURJQSBWMTAwLCxDb25maWRlbnQsIldlIHNob3cgdGhlIGZvcm1hbCBlcXVpdmFsZW5jZSBvZiBsaW5lYXJpc2VkIHNlbGYtYXR0ZW50aW9uIG1lY2hhbmlzbXMgYW5kIGZhc3Qgd2VpZ2h0IGNvbnRyb2xsZXJzIGZyb20gdGhlIGVhcmx5ICc5MHMsIHdoZXJlIGEgYGBzbG93IiIgbmV1cmFsIG5ldCBsZWFybnMgYnkgZ3JhZGllbnQgZGVzY2VudCB0byBwcm9ncmFtIHRoZSBgYGZhc3Qgd2VpZ2h0cyIiIG9mIGFub3RoZXIgbmV0IHRocm91Z2ggc2VxdWVuY2VzIG9mIGVsZW1lbnRhcnkgcHJvZ3JhbW1pbmcgaW5zdHJ1Y3Rpb25zIHdoaWNoIGFyZSBhZGRpdGl2ZSBvdXRlciBwcm9kdWN0cyBvZiBzZWxmLWludmVudGVkIGFjdGl2YXRpb24gcGF0dGVybnMgKHRvZGF5IGNhbGxlZCBrZXlzIGFuZCB2YWx1ZXMpLiBTdWNoIEZhc3QgV2VpZ2h0IFByb2dyYW1tZXJzIChGV1BzKSBsZWFybiB0byBtYW5pcHVsYXRlIHRoZSBjb250ZW50cyBvZiBhIGZpbml0ZSBtZW1vcnkgYW5kIGR5bmFtaWNhbGx5IGludGVyYWN0IHdpdGggaXQuIFdlIGluZmVyIGEgbWVtb3J5IGNhcGFjaXR5IGxpbWl0YXRpb24gb2YgcmVjZW50IGxpbmVhcmlzZWQgc29mdG1heCBhdHRlbnRpb24gdmFyaWFudHMsIGFuZCByZXBsYWNlIHRoZSBwdXJlbHkgYWRkaXRpdmUgb3V0ZXIgcHJvZHVjdHMgYnkgYSBkZWx0YSBydWxlLWxpa2UgcHJvZ3JhbW1pbmcgaW5zdHJ1Y3Rpb24sIHN1Y2ggdGhhdCB0aGUgRldQIGNhbiBtb3JlIGVhc2lseSBsZWFybiB0byBjb3JyZWN0IHRoZSBjdXJyZW50IG1hcHBpbmcgZnJvbSBrZXlzIHRvIHZhbHVlcy4gVGhlIEZXUCBhbHNvIGxlYXJucyB0byBjb21wdXRlIGR5bmFtaWNhbGx5IGNoYW5naW5nIGxlYXJuaW5nIHJhdGVzLiBXZSBhbHNvIHByb3Bvc2UgYSBuZXcga2VybmVsIGZ1bmN0aW9uIHRvIGxpbmVhcmlzZSBhdHRlbnRpb24gd2hpY2ggYmFsYW5jZXMgc2ltcGxpY2l0eSBhbmQgZWZmZWN0aXZlbmVzcy4gV2UgY29uZHVjdCBleHBlcmltZW50cyBvbiBzeW50aGV0aWMgcmV0cmlldmFsIHByb2JsZW1zIGFzIHdlbGwgYXMgc3RhbmRhcmQgbWFjaGluZSB0cmFuc2xhdGlvbiBhbmQgbGFuZ3VhZ2UgbW9kZWxsaW5nIHRhc2tzIHdoaWNoIGRlbW9uc3RyYXRlIHRoZSBiZW5lZml0cyBvZiBvdXIgbWV0aG9kcy4iLDEyMC4wLExpbmVhciBUcmFuc2Zvcm1lciAoc21hbGwpLFVucmVsZWFzZWQsIlN3aXR6ZXJsYW5kLFN3aXR6ZXJsYW5kIiwsLCwyLjAsLDIwMjYtMDUtMjUgMTI6MTM6MzcrMDA6MDAsLCwsLCwiQWNhZGVtaWEsQWNhZGVtaWEiLCwsLCxPcGVuIHNvdXJjZSwiY29kZSwgQXBhY2hlIGxpY2Vuc2U6IGh0dHBzOi8vZ2l0aHViLmNvbS9JRFNJQS9sbXRvb2wtZndwL3RyZWUvbWFzdGVyL2V4YW1wbGVfc2NyaXB0cy8yMDIxX2xpbmVhcl90cmFuc2Zvcm1lcnNfYXJlX3NlY3JldGx5X2Z3cHMgIiwsLCwsLDEyMTYuODQzNzEyMDU5MjA2NixPcGVyYXRpb24gY291bnRpbmcsLCwsLE5vClJhdGlvbmFsIERRTiBBdmVyYWdlLEdhbWVzLEF0YXJpLFRVIERhcm1zdGFkdCwiUSBEZWxmb3NzZSwgUCBTY2hyYW1vd3NraSwgQSBNb2xpbmEiLDIwMjEtMDItMTgsUmVjdXJyZW50IFJhdGlvbmFsIE5ldHdvcmtzLGh0dHBzOi8vYXJ4aXYub3JnL2Ficy8yMTAyLjA5NDA3djMsMjYuMCxTT1RBIGltcHJvdmVtZW50LCJUaGV5IGRvbid0IGNsYWltIGFic29sdXRlIFNPVEEKCiIiV2UgZGVtb25zdHJhdGUgdGhhdCBlcXVpcHBpbmcgcG9wdWxhciBhbGdvcml0aG1zIHdpdGggKGpvaW50KSByYXRpb25hbCBhY3RpdmF0aW9ucyBsZWFkcyB0byBjb25zaXN0ZW50IGltcHJvdmVtZW50cyBvbiBBdGFyaSBnYW1lcywgbm90YWJseSBtYWtpbmcgRFFOIGNvbXBldGl0aXZlIHRvIEREUU4gYW5kIFJhaW5ib3ciIiIsMTY4MzQ1Ni4wLFNlZSBmaWd1cmUgNywsLCwsLCwsLCwiTGF0ZXN0IGluc2lnaHRzIGZyb20gYmlvbG9neSBzaG93IHRoYXQgaW50ZWxsaWdlbmNlIG5vdCBvbmx5IGVtZXJnZXMgZnJvbSB0aGUgY29ubmVjdGlvbnMgYmV0d2VlbiBuZXVyb25zIGJ1dCB0aGF0IGluZGl2aWR1YWwgbmV1cm9ucyBzaG91bGRlciBtb3JlIGNvbXB1dGF0aW9uYWwgcmVzcG9uc2liaWxpdHkgdGhhbiBwcmV2aW91c2x5IGFudGljaXBhdGVkLiBUaGlzIHBlcnNwZWN0aXZlIHNob3VsZCBiZSBjcml0aWNhbCBpbiB0aGUgY29udGV4dCBvZiBjb25zdGFudGx5IGNoYW5naW5nIGRpc3RpbmN0IHJlaW5mb3JjZW1lbnQgbGVhcm5pbmcgZW52aXJvbm1lbnRzLCB5ZXQgY3VycmVudCBhcHByb2FjaGVzIHN0aWxsIHByaW1hcmlseSBlbXBsb3kgc3RhdGljIGFjdGl2YXRpb24gZnVuY3Rpb25zLiBJbiB0aGlzIHdvcmssIHdlIG1vdGl2YXRlIHdoeSByYXRpb25hbHMgYXJlIHN1aXRhYmxlIGZvciBhZGFwdGFibGUgYWN0aXZhdGlvbiBmdW5jdGlvbnMgYW5kIHdoeSB0aGVpciBpbmNsdXNpb24gaW50byBuZXVyYWwgbmV0d29ya3MgaXMgY3J1Y2lhbC4gSW5zcGlyZWQgYnkgcmVjdXJyZW5jZSBpbiByZXNpZHVhbCBuZXR3b3Jrcywgd2UgZGVyaXZlIGEgY29uZGl0aW9uIHVuZGVyIHdoaWNoIHJhdGlvbmFsIHVuaXRzIGFyZSBjbG9zZWQgdW5kZXIgcmVzaWR1YWwgY29ubmVjdGlvbnMgYW5kIGZvcm11bGF0ZSBhIG5hdHVyYWxseSByZWd1bGFyaXNlZCB2ZXJzaW9uOiB0aGUgcmVjdXJyZW50LXJhdGlvbmFsLiBXZSBkZW1vbnN0cmF0ZSB0aGF0IGVxdWlwcGluZyBwb3B1bGFyIGFsZ29yaXRobXMgd2l0aCAocmVjdXJyZW50LSlyYXRpb25hbCBhY3RpdmF0aW9ucyBsZWFkcyB0byBjb25zaXN0ZW50IGltcHJvdmVtZW50cyBvbiBBdGFyaSBnYW1lcywgZXNwZWNpYWxseSB0dXJuaW5nIHNpbXBsZSBEUU4gaW50byBhIHNvbGlkIGFwcHJvYWNoLCBjb21wZXRpdGl2ZSB0byBERFFOIGFuZCBSYWluYm93LgoiLCwsVW5yZWxlYXNlZCxHZXJtYW55LCwsLCwsMjAyNi0wNS0yNSAxMjoxMzozNyswMDowMCwsLCwsLEFjYWRlbWlhLCwsLCxPcGVuIChub24tY29tbWVyY2lhbCksIiIiVG8gZ2V0IHRoZSB0cmFpbmVkIGFnZW50cywgcGxlYXNlIGNvbnRhY3QgUXVlbnRpbiBEZWxmb3NzZSIiCgpubyBjbGVhciBsaWNlbnNlCmh0dHBzOi8vZ2l0aHViLmNvbS9tbC1yZXNlYXJjaC9yYXRpb25hbF9ybC8iLCwsLCwsLCwsLCwsTm8KTVNBIFRyYW5zZm9ybWVyLEJpb2xvZ3ksIlByb3RlaW5zLFByb3RlaW4gb3IgbnVjbGVvdGlkZSBsYW5ndWFnZSBtb2RlbCAocExNL25MTSksUHJvdGVpbiBjb250YWN0IGFuZCBkaXN0YW5jZSBwcmVkaWN0aW9uLFByb3RlaW4gZm9sZGluZyBwcmVkaWN0aW9uIiwiRmFjZWJvb2sgQUkgUmVzZWFyY2gsVW5pdmVyc2l0eSBvZiBDYWxpZm9ybmlhIChVQykgQmVya2VsZXksTmV3IFlvcmsgVW5pdmVyc2l0eSAoTllVKSIsIlJvc2hhbiBSYW8sIEphc29uIExpdSwgUm9iZXJ0IFZlcmt1aWwsIEpvc2h1YSBNZWllciwgSm9obiBGLiBDYW5ueSwgUGlldGVyIEFiYmVlbCwgVG9tIFNlcmN1LCBBbGV4YW5kZXIgUml2ZXMiLDIwMjEtMDItMTMsTVNBIFRyYW5zZm9ybWVyLGh0dHBzOi8vcHJvY2VlZGluZ3MubWxyLnByZXNzL3YxMzkvcmFvMjFhL3JhbzIxYS5wZGYsNjQ0LjAsU09UQSBpbXByb3ZlbWVudCwiIiJUaGUgcGVyZm9ybWFuY2Ugb2YgdGhlIG1vZGVsIHN1cnBhc3NlcyBjdXJyZW50IHN0YXRlLW9mLXRoZS1hcnQgdW5zdXBlcnZpc2VkIHN0cnVjdHVyZSBsZWFybmluZyBtZXRob2RzIGJ5IGEgd2lkZSBtYXJnaW4sIHdpdGggZmFyIGdyZWF0ZXIgcGFyYW1ldGVyIGVmZmljaWVuY3kgdGhhbiBwcmlvciBzdGF0ZS1vZi10aGUtYXJ0IHByb3RlaW4gbGFuZ3VhZ2UgbW9kZWxzIiIiLDEwMDAwMDAwMC4wLCIiIldlIHRyYWluIGFuIE1TQSBUcmFuc2Zvcm1lciBtb2RlbCB3aXRoIDEwME0gcGFyYW1ldGVycy4uLiIiICIsNS40OWUrMjEsIkJhc2VkIG9uOiBodHRwczovL2RvY3MuZ29vZ2xlLmNvbS9zcHJlYWRzaGVldHMvZC8xZW5hbjIxZEZ4MDNUa3d1ZkhnT3dUVk5CdHVZbHFOWTl1dXJqSUs2WVMtOC9lZGl0I2dpZD0wCgpOdW1iZXIgb2Ygc3RlcHMgNC41ZTUsIGJhdGNoIHNpemUgKHRva2VucykgNi4xZTcsIHBhcmFtZXRlcnMgMWU4CgpDYWxjdWxhdGlvbiA9IDRlOCBGTE9QL2JwICogNC41ZTUgYnAgKyAyZTggRkxPUC9mcCAqIDIuNzVlMTMgZnAKCkJhdGNoIHNpemU6IDUxMgpTZXEgbGVuZ3RoOiAxMDAgKiAxMTkyIHRva2VucwpBbGwgbW9kZWxzIGFyZSB0cmFpbmVkIG9uIDMyIFYxMDAgR1BVcyBmb3IgMTAwayB1cGRhdGVzLiBUaGUgZm91ciBtb2RlbHMgd2l0aCBiZXN0IGNvbnRhY3QgcHJlY2lzaW9uIGFyZSB0aGVuIGZ1cnRoZXIgdHJhaW5lZCB0byAxNTBrIHVwZGF0ZXMuIEZpbmFsbHksIHRoZSBiZXN0IG1vZGVsIGF0IDE1MGsgdXBkYXRlcyBpcyB0cmFpbmVkIHRvIDQ1MGsgdXBkYXRlcy4KCjQ1MGsgKiA1MTIgKiAxMDAgKiAxMTkyICogMTAwTSAqIDYgPSAxLjY1ZTIyIiwxMzk1MDAwMDAwMDAwLCIiIldlIHRyYWluIGFuIE1TQSBUcmFuc2Zvcm1lciBtb2RlbCB3aXRoIDEwME0gcGFyYW1ldGVycyBvbiBhIGxhcmdlIGRhdGFzZXQgKDQuMyBUQikgb2YgMjYgbWlsbGlvbiBNU0FzLCB3aXRoIGFuIGF2ZXJhZ2Ugb2YgMTE5MiBzZXF1ZW5jZXMgcGVyIE1TQS4iIgpBdmVyYWdlIHNlcXVlbmNlIGlzIH4zMDAgYW1pbm8gYWNpZHMvdG9rZW5zIGxvbmcuCjI2IG1pbGxpb24gKiAxMTkyICogMzAwID0gOS4zVCB0b2tlbnMiLCwsTlZJRElBIFRlc2xhIFYxMDAgREdYUyAzMiBHQiwsTGlrZWx5LCJVbnN1cGVydmlzZWQgcHJvdGVpbiBsYW5ndWFnZSBtb2RlbHMgdHJhaW5lZCBhY3Jvc3MgbWlsbGlvbnMgb2YgZGl2ZXJzZSBzZXF1ZW5jZXMgbGVhcm4gc3RydWN0dXJlIGFuZCBmdW5jdGlvbiBvZiBwcm90ZWlucy4gUHJvdGVpbiBsYW5ndWFnZSBtb2RlbHMgc3R1ZGllZCB0byBkYXRlIGhhdmUgYmVlbiB0cmFpbmVkIHRvIHBlcmZvcm0gaW5mZXJlbmNlIGZyb20gaW5kaXZpZHVhbCBzZXF1ZW5jZXMuIFRoZSBsb25nc3RhbmRpbmcgYXBwcm9hY2ggaW4gY29tcHV0YXRpb25hbCBiaW9sb2d5IGhhcyBiZWVuIHRvIG1ha2UgaW5mZXJlbmNlcyBmcm9tIGEgZmFtaWx5IG9mIGV2b2x1dGlvbmFyaWx5IHJlbGF0ZWQgc2VxdWVuY2VzIGJ5IGZpdHRpbmcgYSBtb2RlbCB0byBlYWNoIGZhbWlseSBpbmRlcGVuZGVudGx5LiBJbiB0aGlzIHdvcmsgd2UgY29tYmluZSB0aGUgdHdvIHBhcmFkaWdtcy4gV2UgaW50cm9kdWNlIGEgcHJvdGVpbiBsYW5ndWFnZSBtb2RlbCB3aGljaCB0YWtlcyBhcyBpbnB1dCBhIHNldCBvZiBzZXF1ZW5jZXMgaW4gdGhlIGZvcm0gb2YgYSBtdWx0aXBsZSBzZXF1ZW5jZSBhbGlnbm1lbnQuIFRoZSBtb2RlbCBpbnRlcmxlYXZlcyByb3cgYW5kIGNvbHVtbiBhdHRlbnRpb24gYWNyb3NzIHRoZSBpbnB1dCBzZXF1ZW5jZXMgYW5kIGlzIHRyYWluZWQgd2l0aCBhIHZhcmlhbnQgb2YgdGhlIG1hc2tlZCBsYW5ndWFnZSBtb2RlbGluZyBvYmplY3RpdmUgYWNyb3NzIG1hbnkgcHJvdGVpbiBmYW1pbGllcy4gVGhlIHBlcmZvcm1hbmNlIG9mIHRoZSBtb2RlbCBzdXJwYXNzZXMgY3VycmVudCBzdGF0ZS1vZi10aGUtYXJ0IHVuc3VwZXJ2aXNlZCBzdHJ1Y3R1cmUgbGVhcm5pbmcgbWV0aG9kcyBieSBhIHdpZGUgbWFyZ2luLCB3aXRoIGZhciBncmVhdGVyIHBhcmFtZXRlciBlZmZpY2llbmN5IHRoYW4gcHJpb3Igc3RhdGUtb2YtdGhlLWFydCBwcm90ZWluIGxhbmd1YWdlIG1vZGVscy4gIiwsLE9wZW4gd2VpZ2h0cyAodW5yZXN0cmljdGVkKSwiVW5pdGVkIFN0YXRlcyBvZiBBbWVyaWNhLEZyYW5jZSxVbml0ZWQgU3RhdGVzIG9mIEFtZXJpY2EsVW5pdGVkIFN0YXRlcyBvZiBBbWVyaWNhIiwsLCwzMi4wLCwyMDI2LTAxLTAxIDE0OjAwOjUyKzAwOjAwLCwsLCwsIkluZHVzdHJ5LEFjYWRlbWlhLEFjYWRlbWlhIiwsLCwsVW5yZWxlYXNlZCwiTUlUOiBodHRwczovL2dpdGh1Yi5jb20vZmFjZWJvb2tyZXNlYXJjaC9lc20KCmxvb2tzIGxpa2Ugbm8gdHJhaW5pbmcgY29kZSIsLDEzMjU2LjkzNzMwMTUxNzg5NSwsLCwxNjIyNy44MzQ5NTQ2NzY4ODYsT3BlcmF0aW9uIGNvdW50aW5nLCwsLCxZZXMKdG9wLWRvd24gZnJvemVuIGNsYXNzaWZpZXIsU3BlZWNoLFNwZWVjaCByZWNvZ25pdGlvbiAoQVNSKSwiVW5pdmVyc2l0eSBvZiBFZGluYnVyZ2gsVG9zaGliYSBDYW1icmlkZ2UgUmVzZWFyY2ggTGFib3JhdG9yeSIsIlNodWNvbmcgWmhhbmcsIENvbmctVGhhbmggRG8sIFJhbWEgRG9kZGlwYXRsYSwgRXJmYW4gTG93ZWltaSwgUGV0ZXIgQmVsbCwgU3RldmUgUmVuYWxzIiwyMDIxLTAyLTA5LFRyYWluIHlvdXIgY2xhc3NpZmllciBmaXJzdDogQ2FzY2FkZSBOZXVyYWwgTmV0d29ya3MgVHJhaW5pbmcgZnJvbSB1cHBlciBsYXllcnMgdG8gbG93ZXIgbGF5ZXJzLGh0dHBzOi8vYXJ4aXYub3JnL2Ficy8yMTAyLjA0Njk3LDIuMCxTT1RBIGltcHJvdmVtZW50LCIiIlRhYmxlIDIgZGVtb25zdHJhdGVzIHRoYXQsIHRvIHRoZSBiZXN0IG9mIG91ciBrbm93bGVkZ2UsIHRvcC1kb3duIHRyYWluaW5nIHJlc3VsdHMgaW4gc3RhdGUtb2YtdGhlIGFydCBjaGFyYWN0ZXIgZXJyb3IgcmF0ZXMgZm9yIExTVE0tYmFzZWQgZW5kdG8tZW5kIG1vZGVscyBvbiBXU0oiIiIsLCwsLDM0MDgwMDAsLCwsLCxVbmtub3duLCJBbHRob3VnaCB0aGUgbG93ZXIgbGF5ZXJzIG9mIGEgZGVlcCBuZXVyYWwgbmV0d29yayBsZWFybiBmZWF0dXJlcyB3aGljaCBhcmUgdHJhbnNmZXJhYmxlIGFjcm9zcyBkYXRhc2V0cywgdGhlc2UgbGF5ZXJzIGFyZSBub3QgdHJhbnNmZXJhYmxlIHdpdGhpbiB0aGUgc2FtZSBkYXRhc2V0LiBUaGF0IGlzLCBpbiBnZW5lcmFsLCBmcmVlemluZyB0aGUgdHJhaW5lZCBmZWF0dXJlIGV4dHJhY3RvciAodGhlIGxvd2VyIGxheWVycykgYW5kIHJldHJhaW5pbmcgdGhlIGNsYXNzaWZpZXIgKHRoZSB1cHBlciBsYXllcnMpIG9uIHRoZSBzYW1lIGRhdGFzZXQgbGVhZHMgdG8gd29yc2UgcGVyZm9ybWFuY2UuIEluIHRoaXMgcGFwZXIsIGZvciB0aGUgZmlyc3QgdGltZSwgd2Ugc2hvdyB0aGF0IHRoZSBmcm96ZW4gY2xhc3NpZmllciBpcyB0cmFuc2ZlcmFibGUgd2l0aGluIHRoZSBzYW1lIGRhdGFzZXQuIFdlIGRldmVsb3AgYSBub3ZlbCB0b3AtZG93biB0cmFpbmluZyBtZXRob2Qgd2hpY2ggY2FuIGJlIHZpZXdlZCBhcyBhbiBhbGdvcml0aG0gZm9yIHNlYXJjaGluZyBmb3IgaGlnaC1xdWFsaXR5IGNsYXNzaWZpZXJzLiBXZSB0ZXN0ZWQgdGhpcyBtZXRob2Qgb24gYXV0b21hdGljIHNwZWVjaCByZWNvZ25pdGlvbiAoQVNSKSB0YXNrcyBhbmQgbGFuZ3VhZ2UgbW9kZWxsaW5nIHRhc2tzLiBUaGUgcHJvcG9zZWQgbWV0aG9kIGNvbnNpc3RlbnRseSBpbXByb3ZlcyByZWN1cnJlbnQgbmV1cmFsIG5ldHdvcmsgQVNSIG1vZGVscyBvbiBXYWxsIFN0cmVldCBKb3VybmFsLCBzZWxmLWF0dGVudGlvbiBBU1IgbW9kZWxzIG9uIFN3aXRjaGJvYXJkLCBhbmQgQVdELUxTVE0gbGFuZ3VhZ2UgbW9kZWxzIG9uIFdpa2lUZXh0LTIuIiwsdG9wLWRvd24gZnJvemVuIGNsYXNzaWZpZXIsVW5yZWxlYXNlZCwiVW5pdGVkIEtpbmdkb20gb2YgR3JlYXQgQnJpdGFpbiBhbmQgTm9ydGhlcm4gSXJlbGFuZCxVbml0ZWQgS2luZ2RvbSBvZiBHcmVhdCBCcml0YWluIGFuZCBOb3J0aGVybiBJcmVsYW5kIiwsLCwsLDIwMjUtMTEtMjggMTE6NTM6NDQrMDA6MDAsLCwsLCwiQWNhZGVtaWEsSW5kdXN0cnkiLCwsLCxVbnJlbGVhc2VkLCwsLCwsLCwsLCwsLE5vCkRMV1AsRWFydGggc2NpZW5jZSxXZWF0aGVyIGZvcmVjYXN0aW5nLCJVbml2ZXJzaXR5IG9mIFdhc2hpbmd0b24sTWljcm9zb2Z0IFJlc2VhcmNoIiwiSm9uYXRoYW4gQS4gV2V5biwgRGFsZSBSLiBEdXJyYW4sIFJpY2ggQ2FydWFuYSwgTmF0aGFuaWVsIENyZXNzd2VsbC1DbGF5IiwyMDIxLTAyLTA5LFN1Yi1zZWFzb25hbCBmb3JlY2FzdGluZyB3aXRoIGEgbGFyZ2UgZW5zZW1ibGUgb2YgZGVlcC1sZWFybmluZyB3ZWF0aGVyIHByZWRpY3Rpb24gbW9kZWxzLGh0dHBzOi8vYXJ4aXYub3JnL2Ficy8yMTAyLjA1MTA3LCxTT1RBIGltcHJvdmVtZW50LCwyNjc2Mzc2LjAsVGFibGUgMSw1LjY4NDUxNTJlKzE4LDMxMzMwMDAwMDAwMDAwIEZMT1AgLyBHUFUvIHNlYyBbVGVzbGEgVjEwMF0gKiAxIEdQVSAqIDE2OCBob3VycyAqIDM2MDAgc2VjIC8gaG91ciAqIDAuMyBbYXNzdW1lZCB1dGlsaXphdGlvbl0gPSA1LjY4NDUxNTJlKzE4IEZMT1AsLCwxNjguMCwiIiJPdXIgRExXUCBtb2RlbCByZXF1aXJlcyA24oCTOCBkYXlzIG9mIGNvbXB1dGF0aW9uIHRvIHRyYWluIG9uIGEgc2luZ2xlIFRlc2xhIFYxMDAgR1BVCgo3IGRheXMgPSAxNjggaG91cnMiLE5WSURJQSBUZXNsYSBWMTAwIERHWFMgMzIgR0IsLENvbmZpZGVudCwiV2UgcHJlc2VudCBhbiBlbnNlbWJsZSBwcmVkaWN0aW9uIHN5c3RlbSB1c2luZyBhIERlZXAgTGVhcm5pbmcgV2VhdGhlciBQcmVkaWN0aW9uIChETFdQKSBtb2RlbCB0aGF0IHJlY3Vyc2l2ZWx5IHByZWRpY3RzIGtleSBhdG1vc3BoZXJpYyB2YXJpYWJsZXMgd2l0aCBzaXgtaG91ciB0aW1lIHJlc29sdXRpb24uIFRoaXMgbW9kZWwgdXNlcyBjb252b2x1dGlvbmFsIG5ldXJhbCBuZXR3b3JrcyAoQ05Ocykgb24gYSBjdWJlZCBzcGhlcmUgZ3JpZCB0byBwcm9kdWNlIGdsb2JhbCBmb3JlY2FzdHMuIFRoZSBhcHByb2FjaCBpcyBjb21wdXRhdGlvbmFsbHkgZWZmaWNpZW50LCByZXF1aXJpbmcganVzdCB0aHJlZSBtaW51dGVzIG9uIGEgc2luZ2xlIEdQVSB0byBwcm9kdWNlIGEgMzIwLW1lbWJlciBzZXQgb2Ygc2l4LXdlZWsgZm9yZWNhc3RzIGF0IDEuNMKwIHJlc29sdXRpb24uIEVuc2VtYmxlIHNwcmVhZCBpcyBwcmltYXJpbHkgcHJvZHVjZWQgYnkgcmFuZG9taXppbmcgdGhlIENOTiB0cmFpbmluZyBwcm9jZXNzIHRvIGNyZWF0ZSBhIHNldCBvZiAzMiBETFdQIG1vZGVscyB3aXRoIHNsaWdodGx5IGRpZmZlcmVudCBsZWFybmVkIHdlaWdodHMuIEFsdGhvdWdoIG91ciBETFdQIG1vZGVsIGRvZXMgbm90IGZvcmVjYXN0IHByZWNpcGl0YXRpb24sIGl0IGRvZXMgZm9yZWNhc3QgdG90YWwgY29sdW1uIHdhdGVyIHZhcG9yLCBhbmQgaXQgZ2l2ZXMgYSByZWFzb25hYmxlIDQuNS1kYXkgZGV0ZXJtaW5pc3RpYyBmb3JlY2FzdCBvZiBIdXJyaWNhbmUgSXJtYS4gSW4gYWRkaXRpb24gdG8gc2ltdWxhdGluZyBtaWQtbGF0aXR1ZGUgd2VhdGhlciBzeXN0ZW1zLCBpdCBzcG9udGFuZW91c2x5IGdlbmVyYXRlcyB0cm9waWNhbCBjeWNsb25lcyBpbiBhIG9uZS15ZWFyIGZyZWUtcnVubmluZyBzaW11bGF0aW9uLiBBdmVyYWdlZCBnbG9iYWxseSBhbmQgb3ZlciBhIHR3by15ZWFyIHRlc3Qgc2V0LCB0aGUgZW5zZW1ibGUgbWVhbiBSTVNFIHJldGFpbnMgc2tpbGwgcmVsYXRpdmUgdG8gY2xpbWF0b2xvZ3kgYmV5b25kIHR3by13ZWVrcywgd2l0aCBhbm9tYWx5IGNvcnJlbGF0aW9uIGNvZWZmaWNpZW50cyByZW1haW5pbmcgYWJvdmUgMC42IHRocm91Z2ggc2l4IGRheXMuIE91ciBwcmltYXJ5IGFwcGxpY2F0aW9uIGlzIHRvIHN1YnNlYXNvbmFsLXRvLXNlYXNvbmFsIChTMlMpIGZvcmVjYXN0aW5nIGF0IGxlYWQgdGltZXMgZnJvbSB0d28gdG8gc2l4IHdlZWtzLiBDdXJyZW50IGZvcmVjYXN0IHN5c3RlbXMgaGF2ZSBsb3cgc2tpbGwgaW4gcHJlZGljdGluZyBvbmUtIG9yIDItd2Vlay1hdmVyYWdlIHdlYXRoZXIgcGF0dGVybnMgYXQgUzJTIHRpbWUgc2NhbGVzLiBUaGUgY29udGludW91cyByYW5rZWQgcHJvYmFiaWxpdHkgc2NvcmUgKENSUFMpIGFuZCB0aGUgcmFua2VkIHByb2JhYmlsaXR5IHNraWxsIHNjb3JlIChSUFNTKSBzaG93IHRoYXQgdGhlIERMV1AgZW5zZW1ibGUgaXMgb25seSBtb2Rlc3RseSBpbmZlcmlvciBpbiBwZXJmb3JtYW5jZSB0byB0aGUgRXVyb3BlYW4gQ2VudHJlIGZvciBNZWRpdW0gUmFuZ2UgV2VhdGhlciBGb3JlY2FzdHMgKEVDTVdGKSBTMlMgZW5zZW1ibGUgb3ZlciBsYW5kIGF0IGxlYWQgdGltZXMgb2YgNCBhbmQgNS02IHdlZWtzLiBBdCBzaG9ydGVyIGxlYWQgdGltZXMsIHRoZSBFQ01XRiBlbnNlbWJsZSBwZXJmb3JtcyBiZXR0ZXIgdGhhbiBETFdQLiIsLCxVbnJlbGVhc2VkLCJVbml0ZWQgU3RhdGVzIG9mIEFtZXJpY2EsVW5pdGVkIFN0YXRlcyBvZiBBbWVyaWNhIiwsLCwxLjAsLDIwMjUtMTEtMjggMTE6NTM6NDQrMDA6MDAsLCwsLCwiQWNhZGVtaWEsSW5kdXN0cnkiLCwsLCxVbnJlbGVhc2VkLCwsLCwsLDI3OC42NjIwOTc0MjA4MDE5LEhhcmR3YXJlLCwsLCxObwpDcnlvRFJHTixCaW9sb2d5LENyeW8tRU0gaW1hZ2UgcmVjb25zdHJ1Y3Rpb24sTWFzc2FjaHVzZXR0cyBJbnN0aXR1dGUgb2YgVGVjaG5vbG9neSAoTUlUKSwiRWxsZW4gRC4gWmhvbmcsIFRyaXN0YW4gQmVwbGVyLCBCb25uaWUgQmVyZ2VyLCBKb3NlcGggSC4gRGF2aXMiLDIwMjEtMDItMDQsQ3J5b0RSR046IHJlY29uc3RydWN0aW9uIG9mIGhldGVyb2dlbmVvdXMgY3J5by1FTSBzdHJ1Y3R1cmVzIHVzaW5nIG5ldXJhbCBuZXR3b3JrcyxodHRwczovL3d3dy5uYXR1cmUuY29tL2FydGljbGVzL3M0MTU5Mi0wMjAtMDEwNDktNCwsLCwsLCwsLCwsLCwsVW5rbm93biwiQ3J5by1lbGVjdHJvbiBtaWNyb3Njb3B5IChjcnlvLUVNKSBzaW5nbGUtcGFydGljbGUgYW5hbHlzaXMgaGFzIHByb3ZlbiBwb3dlcmZ1bCBpbiBkZXRlcm1pbmluZyB0aGUgc3RydWN0dXJlcyBvZiByaWdpZCBtYWNyb21vbGVjdWxlcy4gSG93ZXZlciwgbWFueSBpbWFnZWQgcHJvdGVpbiBjb21wbGV4ZXMgZXhoaWJpdCBjb25mb3JtYXRpb25hbCBhbmQgY29tcG9zaXRpb25hbCBoZXRlcm9nZW5laXR5IHRoYXQgcG9zZXMgYSBtYWpvciBjaGFsbGVuZ2UgdG8gZXhpc3RpbmcgdGhyZWUtZGltZW5zaW9uYWwgcmVjb25zdHJ1Y3Rpb24gbWV0aG9kcy4gSGVyZSwgd2UgcHJlc2VudCBjcnlvRFJHTiwgYW4gYWxnb3JpdGhtIHRoYXQgbGV2ZXJhZ2VzIHRoZSByZXByZXNlbnRhdGlvbiBwb3dlciBvZiBkZWVwIG5ldXJhbCBuZXR3b3JrcyB0byBkaXJlY3RseSByZWNvbnN0cnVjdCBjb250aW51b3VzIGRpc3RyaWJ1dGlvbnMgb2YgM0QgZGVuc2l0eSBtYXBzIGFuZCBtYXAgcGVyLXBhcnRpY2xlIGhldGVyb2dlbmVpdHkgb2Ygc2luZ2xlLXBhcnRpY2xlIGNyeW8tRU0gZGF0YXNldHMuIFVzaW5nIGNyeW9EUkdOLCB3ZSB1bmNvdmVyZWQgcmVzaWR1YWwgaGV0ZXJvZ2VuZWl0eSBpbiBoaWdoLXJlc29sdXRpb24gZGF0YXNldHMgb2YgdGhlIDgwUyByaWJvc29tZSBhbmQgdGhlIFJBRyBjb21wbGV4LCByZXZlYWxlZCBhIG5ldyBzdHJ1Y3R1cmFsIHN0YXRlIG9mIHRoZSBhc3NlbWJsaW5nIDUwUyByaWJvc29tZSwgYW5kIHZpc3VhbGl6ZWQgbGFyZ2Utc2NhbGUgY29udGludW91cyBtb3Rpb25zIG9mIGEgc3BsaWNlb3NvbWUgY29tcGxleC4gQ3J5b0RSR04gY29udGFpbnMgaW50ZXJhY3RpdmUgdG9vbHMgdG8gdmlzdWFsaXplIGEgZGF0YXNldOKAmXMgZGlzdHJpYnV0aW9uIG9mIHBlci1wYXJ0aWNsZSB2YXJpYWJpbGl0eSwgZ2VuZXJhdGUgZGVuc2l0eSBtYXBzIGZvciBleHBsb3JhdG9yeSBhbmFseXNpcywgZXh0cmFjdCBwYXJ0aWNsZSBzdWJzZXRzIGZvciB1c2Ugd2l0aCBvdGhlciB0b29scyBhbmQgZ2VuZXJhdGUgdHJhamVjdG9yaWVzIHRvIHZpc3VhbGl6ZSBtb2xlY3VsYXIgbW90aW9ucy4gQ3J5b0RSR04gaXMgb3Blbi1zb3VyY2Ugc29mdHdhcmUgZnJlZWx5IGF2YWlsYWJsZSBhdCBodHRwOi8vY3J5b2RyZ24uY3NhaWwubWl0LmVkdS4iLCwsVW5yZWxlYXNlZCxVbml0ZWQgU3RhdGVzIG9mIEFtZXJpY2EsLCwsLCwyMDI1LTExLTI4IDExOjUzOjQ0KzAwOjAwLCwsLCwsQWNhZGVtaWEsLCwsLE9wZW4gc291cmNlLCJHUEwtMy4wIGxpY2Vuc2UKaHR0cHM6Ly9naXRodWIuY29tL21sLXN0cnVjdC1iaW8vY3J5b2RyZ24iLCwsLCwsLCwsLCwsTm8KQ3VsdHVyb21lLCwsLCJKaW5neWluZyBaaGFuZywgWW9uZy1YaW4gTGl1LCBYaWFveHVhbiBHdW8sIFl1YW4gUWluLCBSdWJlbiBHYXJyaWRvLU90ZXIsIFBhdWwgU2NodWx6ZS1MZWZlcnQsIFlhbmcgQmFpIiwyMDIxLTAxLTMxLCxodHRwczovL2dpdGh1Yi5jb20vWW9uZ3hpbkxpdS9DdWx0dXJvbWUsLCwsLCwsLDcwMDAwMDAwMDAwMCwsLCwsLFVua25vd24sLCwsLCwsLCwsLDIwMjUtMTEtMjggMTE6NTM6NDQrMDA6MDAsLCwsLCwsLCwsLCwsLCwsLCwsLCwsLCwKU2VsZmlzaC1STk4gKFNOVC1BU0dEKSBTdGFja2VkIExTVE1zLExhbmd1YWdlLExhbmd1YWdlIG1vZGVsaW5nLCJFaW5kaG92ZW4gVW5pdmVyc2l0eSBvZiBUZWNobm9sb2d5LFVuaXZlcnNpdHkgb2YgVHdlbnRlIiwiU2hpd2VpIExpdSwgRGVjZWJhbCBDb25zdGFudGluIE1vY2FudSwgWXVsb25nIFBlaSwgTXlrb2xhIFBlY2hlbml6a2l5IiwyMDIxLTAxLTIyLFNlbGZpc2ggU3BhcnNlIFJOTiBUcmFpbmluZyxodHRwczovL2FyeGl2Lm9yZy9hYnMvMjEwMS4wOTA0OCw0My4wLCwiU09UQSBmb3Igc3BhcnNlIG5ldHdvcmtzLCBidXQgcHJlc3VtYWJseSBub3QgaW4gZ2VuZXJhbCIsMjUyMDAwMDAuMCwyNS4yTSAoVGFibGUgMiksMS4xNzhlKzE2LCJUYWJsZSAxMDoKMy4xZTE2IEZMT1AgKiAwLjM4ID0gMS4xNzhlKzE2IEZMT1AKCjYgRkxPUC90b2tlbi9wYXJhbWV0ZXIgKiAyNTIwMDAwMCBwYXJhbWV0ZXJzICogOTEyMzQ0IHRva2VucyAqIDEwMCBlcG9jaHMgPSAxLjM3OTQ2NDFlKzE2IEZMT1AiLDkxMjM0NCwsLCwsLENvbmZpZGVudCwiU3BhcnNlIG5ldXJhbCBuZXR3b3JrcyBoYXZlIGJlZW4gd2lkZWx5IGFwcGxpZWQgdG8gcmVkdWNlIHRoZSBjb21wdXRhdGlvbmFsIGRlbWFuZHMgb2YgdHJhaW5pbmcgYW5kIGRlcGxveWluZyBvdmVyLXBhcmFtZXRlcml6ZWQgZGVlcCBuZXVyYWwgbmV0d29ya3MuIEZvciBpbmZlcmVuY2UgYWNjZWxlcmF0aW9uLCBtZXRob2RzIHRoYXQgZGlzY292ZXIgYSBzcGFyc2UgbmV0d29yayBmcm9tIGEgcHJlLXRyYWluZWQgZGVuc2UgbmV0d29yayAoZGVuc2UtdG8tc3BhcnNlIHRyYWluaW5nKSB3b3JrIGVmZmVjdGl2ZWx5LiBSZWNlbnRseSwgZHluYW1pYyBzcGFyc2UgdHJhaW5pbmcgKERTVCkgaGFzIGJlZW4gcHJvcG9zZWQgdG8gdHJhaW4gc3BhcnNlIG5ldXJhbCBuZXR3b3JrcyB3aXRob3V0IHByZS10cmFpbmluZyBhIGRlbnNlIG1vZGVsIChzcGFyc2UtdG8tc3BhcnNlIHRyYWluaW5nKSwgc28gdGhhdCB0aGUgdHJhaW5pbmcgcHJvY2VzcyBjYW4gYWxzbyBiZSBhY2NlbGVyYXRlZC4gSG93ZXZlciwgcHJldmlvdXMgc3BhcnNlLXRvLXNwYXJzZSBtZXRob2RzIG1haW5seSBmb2N1cyBvbiBNdWx0aWxheWVyIFBlcmNlcHRyb24gTmV0d29ya3MgKE1MUHMpIGFuZCBDb252b2x1dGlvbmFsIE5ldXJhbCBOZXR3b3JrcyAoQ05OcyksIGZhaWxpbmcgdG8gbWF0Y2ggdGhlIHBlcmZvcm1hbmNlIG9mIGRlbnNlLXRvLXNwYXJzZSBtZXRob2RzIGluIHRoZSBSZWN1cnJlbnQgTmV1cmFsIE5ldHdvcmtzIChSTk5zKSBzZXR0aW5nLiBJbiB0aGlzIHBhcGVyLCB3ZSBwcm9wb3NlIGFuIGFwcHJvYWNoIHRvIHRyYWluIGludHJpbnNpY2FsbHkgc3BhcnNlIFJOTnMgd2l0aCBhIGZpeGVkIHBhcmFtZXRlciBjb3VudCBpbiBvbmUgc2luZ2xlIHJ1biwgd2l0aG91dCBjb21wcm9taXNpbmcgcGVyZm9ybWFuY2UuIER1cmluZyB0cmFpbmluZywgd2UgYWxsb3cgUk5OIGxheWVycyB0byBoYXZlIGEgbm9uLXVuaWZvcm0gcmVkaXN0cmlidXRpb24gYWNyb3NzIGNlbGwgZ2F0ZXMgZm9yIGJldHRlciByZWd1bGFyaXphdGlvbi4gRnVydGhlciwgd2UgcHJvcG9zZSBTTlQtQVNHRCwgYSBub3ZlbCB2YXJpYW50IG9mIHRoZSBhdmVyYWdlZCBzdG9jaGFzdGljIGdyYWRpZW50IG9wdGltaXplciwgd2hpY2ggc2lnbmlmaWNhbnRseSBpbXByb3ZlcyB0aGUgcGVyZm9ybWFuY2Ugb2YgYWxsIHNwYXJzZSB0cmFpbmluZyBtZXRob2RzIGZvciBSTk5zLiBVc2luZyB0aGVzZSBzdHJhdGVnaWVzLCB3ZSBhY2hpZXZlIHN0YXRlLW9mLXRoZS1hcnQgc3BhcnNlIHRyYWluaW5nIHJlc3VsdHMsIGJldHRlciB0aGFuIHRoZSBkZW5zZS10by1zcGFyc2UgbWV0aG9kcywgd2l0aCB2YXJpb3VzIHR5cGVzIG9mIFJOTnMgb24gUGVubiBUcmVlQmFuayBhbmQgV2lraXRleHQtMiBkYXRhc2V0cy4gT3VyIGNvZGVzIGFyZSBhdmFpbGFibGUgYXQgdGhpcyBodHRwcyBVUkwuIiwxMDAuMCxTZWxmaXNoLVJOTiAoU05ULUFTR0QpIFN0YWNrZWQgTFNUTXMsT3BlbiB3ZWlnaHRzIChub24tY29tbWVyY2lhbCksIk5ldGhlcmxhbmRzLE5ldGhlcmxhbmRzIiwsLCwsLDIwMjYtMDItMTEgMTk6MjY6MjcrMDA6MDAsLCwsLCwiQWNhZGVtaWEsQWNhZGVtaWEiLCwsLCxPcGVuIChub24tY29tbWVyY2lhbCksY29kZSBhbmQgd2VpZ2h0cyAoc3RhY2tlZCBMU1RNKS4gbm8gY2xlYXIgbGljZW5zZSBodHRwczovL2dpdGh1Yi5jb20vU2hpd2VpbGl1aWlpaWlpaS9TZWxmaXNoLVJOTiAsLCwsLCwsIlJlcG9ydGVkLE9wZXJhdGlvbiBjb3VudGluZyIsLCwsLFllcwpTZWxmaXNoLVJOTiAoT04tTFNUTSksTGFuZ3VhZ2UsTGFuZ3VhZ2UgbW9kZWxpbmcsRWluZGhvdmVuIFVuaXZlcnNpdHkgb2YgVGVjaG5vbG9neSwiU2hpd2VpIExpdSwgRGVjZWJhbCBDb25zdGFudGluIE1vY2FudSwgWXVsb25nIFBlaSwgTXlrb2xhIFBlY2hlbml6a2l5IiwyMDIxLTAxLTIyLFNlbGZpc2ggU3BhcnNlIFJOTiBUcmFpbmluZyxodHRwczovL2FyeGl2Lm9yZy9hYnMvMjEwMS4wOTA0OCw0My4wLCwsMjUyMDAwMDAuMCwsLCwsLCwsLCxDb25maWRlbnQsIlNwYXJzZSBuZXVyYWwgbmV0d29ya3MgaGF2ZSBiZWVuIHdpZGVseSBhcHBsaWVkIHRvIHJlZHVjZSB0aGUgY29tcHV0YXRpb25hbCBkZW1hbmRzIG9mIHRyYWluaW5nIGFuZCBkZXBsb3lpbmcgb3Zlci1wYXJhbWV0ZXJpemVkIGRlZXAgbmV1cmFsIG5ldHdvcmtzLiBGb3IgaW5mZXJlbmNlIGFjY2VsZXJhdGlvbiwgbWV0aG9kcyB0aGF0IGRpc2NvdmVyIGEgc3BhcnNlIG5ldHdvcmsgZnJvbSBhIHByZS10cmFpbmVkIGRlbnNlIG5ldHdvcmsgKGRlbnNlLXRvLXNwYXJzZSB0cmFpbmluZykgd29yayBlZmZlY3RpdmVseS4gUmVjZW50bHksIGR5bmFtaWMgc3BhcnNlIHRyYWluaW5nIChEU1QpIGhhcyBiZWVuIHByb3Bvc2VkIHRvIHRyYWluIHNwYXJzZSBuZXVyYWwgbmV0d29ya3Mgd2l0aG91dCBwcmUtdHJhaW5pbmcgYSBkZW5zZSBtb2RlbCAoc3BhcnNlLXRvLXNwYXJzZSB0cmFpbmluZyksIHNvIHRoYXQgdGhlIHRyYWluaW5nIHByb2Nlc3MgY2FuIGFsc28gYmUgYWNjZWxlcmF0ZWQuIEhvd2V2ZXIsIHByZXZpb3VzIHNwYXJzZS10by1zcGFyc2UgbWV0aG9kcyBtYWlubHkgZm9jdXMgb24gTXVsdGlsYXllciBQZXJjZXB0cm9uIE5ldHdvcmtzIChNTFBzKSBhbmQgQ29udm9sdXRpb25hbCBOZXVyYWwgTmV0d29ya3MgKENOTnMpLCBmYWlsaW5nIHRvIG1hdGNoIHRoZSBwZXJmb3JtYW5jZSBvZiBkZW5zZS10by1zcGFyc2UgbWV0aG9kcyBpbiB0aGUgUmVjdXJyZW50IE5ldXJhbCBOZXR3b3JrcyAoUk5Ocykgc2V0dGluZy4gSW4gdGhpcyBwYXBlciwgd2UgcHJvcG9zZSBhbiBhcHByb2FjaCB0byB0cmFpbiBpbnRyaW5zaWNhbGx5IHNwYXJzZSBSTk5zIHdpdGggYSBmaXhlZCBwYXJhbWV0ZXIgY291bnQgaW4gb25lIHNpbmdsZSBydW4sIHdpdGhvdXQgY29tcHJvbWlzaW5nIHBlcmZvcm1hbmNlLiBEdXJpbmcgdHJhaW5pbmcsIHdlIGFsbG93IFJOTiBsYXllcnMgdG8gaGF2ZSBhIG5vbi11bmlmb3JtIHJlZGlzdHJpYnV0aW9uIGFjcm9zcyBjZWxsIGdhdGVzIGZvciBiZXR0ZXIgcmVndWxhcml6YXRpb24uIEZ1cnRoZXIsIHdlIHByb3Bvc2UgU05ULUFTR0QsIGEgbm92ZWwgdmFyaWFudCBvZiB0aGUgYXZlcmFnZWQgc3RvY2hhc3RpYyBncmFkaWVudCBvcHRpbWl6ZXIsIHdoaWNoIHNpZ25pZmljYW50bHkgaW1wcm92ZXMgdGhlIHBlcmZvcm1hbmNlIG9mIGFsbCBzcGFyc2UgdHJhaW5pbmcgbWV0aG9kcyBmb3IgUk5Ocy4gVXNpbmcgdGhlc2Ugc3RyYXRlZ2llcywgd2UgYWNoaWV2ZSBzdGF0ZS1vZi10aGUtYXJ0IHNwYXJzZSB0cmFpbmluZyByZXN1bHRzLCBiZXR0ZXIgdGhhbiB0aGUgZGVuc2UtdG8tc3BhcnNlIG1ldGhvZHMsIHdpdGggdmFyaW91cyB0eXBlcyBvZiBSTk5zIG9uIFBlbm4gVHJlZUJhbmsgYW5kIFdpa2l0ZXh0LTIgZGF0YXNldHMuIE91ciBjb2RlcyBhcmUgYXZhaWxhYmxlIGF0IHRoaXMgaHR0cHMgVVJMLiIsMTAwMC4wLFNlbGZpc2gtUk5OIChPTi1MU1RNKSxVbnJlbGVhc2VkLE5ldGhlcmxhbmRzLCwsLCwsMjAyNi0wMi0xMSAxOToyNjoyNyswMDowMCwsLCwsLEFjYWRlbWlhLCwsLCxPcGVuIChub24tY29tbWVyY2lhbCksImNvZGUsIG5vIGNsZWFyIGxpY2Vuc2UgaHR0cHM6Ly9naXRodWIuY29tL1NoaXdlaWxpdWlpaWlpaWkvU2VsZmlzaC1STk4gICIsLCwsLCwsLCwsLCxObwpTZWxmaXNoLVJOTiAoU05ULUFTR0QpUkhOcyxMYW5ndWFnZSxMYW5ndWFnZSBtb2RlbGluZyxFaW5kaG92ZW4gVW5pdmVyc2l0eSBvZiBUZWNobm9sb2d5LCJTaGl3ZWkgTGl1LCBEZWNlYmFsIENvbnN0YW50aW4gTW9jYW51LCBZdWxvbmcgUGVpLCBNeWtvbGEgUGVjaGVuaXpraXkiLDIwMjEtMDEtMjIsU2VsZmlzaCBTcGFyc2UgUk5OIFRyYWluaW5nLGh0dHBzOi8vYXJ4aXYub3JnL2Ficy8yMTAxLjA5MDQ4LDQzLjAsLCw3NjAwMDAwLjAsLCwsLCwsLCwsQ29uZmlkZW50LCJTcGFyc2UgbmV1cmFsIG5ldHdvcmtzIGhhdmUgYmVlbiB3aWRlbHkgYXBwbGllZCB0byByZWR1Y2UgdGhlIGNvbXB1dGF0aW9uYWwgZGVtYW5kcyBvZiB0cmFpbmluZyBhbmQgZGVwbG95aW5nIG92ZXItcGFyYW1ldGVyaXplZCBkZWVwIG5ldXJhbCBuZXR3b3Jrcy4gRm9yIGluZmVyZW5jZSBhY2NlbGVyYXRpb24sIG1ldGhvZHMgdGhhdCBkaXNjb3ZlciBhIHNwYXJzZSBuZXR3b3JrIGZyb20gYSBwcmUtdHJhaW5lZCBkZW5zZSBuZXR3b3JrIChkZW5zZS10by1zcGFyc2UgdHJhaW5pbmcpIHdvcmsgZWZmZWN0aXZlbHkuIFJlY2VudGx5LCBkeW5hbWljIHNwYXJzZSB0cmFpbmluZyAoRFNUKSBoYXMgYmVlbiBwcm9wb3NlZCB0byB0cmFpbiBzcGFyc2UgbmV1cmFsIG5ldHdvcmtzIHdpdGhvdXQgcHJlLXRyYWluaW5nIGEgZGVuc2UgbW9kZWwgKHNwYXJzZS10by1zcGFyc2UgdHJhaW5pbmcpLCBzbyB0aGF0IHRoZSB0cmFpbmluZyBwcm9jZXNzIGNhbiBhbHNvIGJlIGFjY2VsZXJhdGVkLiBIb3dldmVyLCBwcmV2aW91cyBzcGFyc2UtdG8tc3BhcnNlIG1ldGhvZHMgbWFpbmx5IGZvY3VzIG9uIE11bHRpbGF5ZXIgUGVyY2VwdHJvbiBOZXR3b3JrcyAoTUxQcykgYW5kIENvbnZvbHV0aW9uYWwgTmV1cmFsIE5ldHdvcmtzIChDTk5zKSwgZmFpbGluZyB0byBtYXRjaCB0aGUgcGVyZm9ybWFuY2Ugb2YgZGVuc2UtdG8tc3BhcnNlIG1ldGhvZHMgaW4gdGhlIFJlY3VycmVudCBOZXVyYWwgTmV0d29ya3MgKFJOTnMpIHNldHRpbmcuIEluIHRoaXMgcGFwZXIsIHdlIHByb3Bvc2UgYW4gYXBwcm9hY2ggdG8gdHJhaW4gaW50cmluc2ljYWxseSBzcGFyc2UgUk5OcyB3aXRoIGEgZml4ZWQgcGFyYW1ldGVyIGNvdW50IGluIG9uZSBzaW5nbGUgcnVuLCB3aXRob3V0IGNvbXByb21pc2luZyBwZXJmb3JtYW5jZS4gRHVyaW5nIHRyYWluaW5nLCB3ZSBhbGxvdyBSTk4gbGF5ZXJzIHRvIGhhdmUgYSBub24tdW5pZm9ybSByZWRpc3RyaWJ1dGlvbiBhY3Jvc3MgY2VsbCBnYXRlcyBmb3IgYmV0dGVyIHJlZ3VsYXJpemF0aW9uLiBGdXJ0aGVyLCB3ZSBwcm9wb3NlIFNOVC1BU0dELCBhIG5vdmVsIHZhcmlhbnQgb2YgdGhlIGF2ZXJhZ2VkIHN0b2NoYXN0aWMgZ3JhZGllbnQgb3B0aW1pemVyLCB3aGljaCBzaWduaWZpY2FudGx5IGltcHJvdmVzIHRoZSBwZXJmb3JtYW5jZSBvZiBhbGwgc3BhcnNlIHRyYWluaW5nIG1ldGhvZHMgZm9yIFJOTnMuIFVzaW5nIHRoZXNlIHN0cmF0ZWdpZXMsIHdlIGFjaGlldmUgc3RhdGUtb2YtdGhlLWFydCBzcGFyc2UgdHJhaW5pbmcgcmVzdWx0cywgYmV0dGVyIHRoYW4gdGhlIGRlbnNlLXRvLXNwYXJzZSBtZXRob2RzLCB3aXRoIHZhcmlvdXMgdHlwZXMgb2YgUk5OcyBvbiBQZW5uIFRyZWVCYW5rIGFuZCBXaWtpdGV4dC0yIGRhdGFzZXRzLiBPdXIgY29kZXMgYXJlIGF2YWlsYWJsZSBhdCB0aGlzIGh0dHBzIFVSTC4iLDUwMC4wLFNlbGZpc2gtUk5OIChTTlQtQVNHRClSSE5zLFVucmVsZWFzZWQsTmV0aGVybGFuZHMsLCwsLCwyMDI2LTAyLTExIDE5OjI2OjI3KzAwOjAwLCwsLCwsQWNhZGVtaWEsLCwsLE9wZW4gKG5vbi1jb21tZXJjaWFsKSwiY29kZSwgbm8gY2xlYXIgbGljZW5zZSBodHRwczovL2dpdGh1Yi5jb20vU2hpd2VpbGl1aWlpaWlpaS9TZWxmaXNoLVJOTiAgIiwsLCwsLCwsLCwsLE5vClNlbGZpc2gtUk5OIChBV0QtTFNUTS1Nb1MpLExhbmd1YWdlLExhbmd1YWdlIG1vZGVsaW5nLEVpbmRob3ZlbiBVbml2ZXJzaXR5IG9mIFRlY2hub2xvZ3ksIlNoaXdlaSBMaXUsIERlY2ViYWwgQ29uc3RhbnRpbiBNb2NhbnUsIFl1bG9uZyBQZWksIE15a29sYSBQZWNoZW5pemtpeSIsMjAyMS0wMS0yMixTZWxmaXNoIFNwYXJzZSBSTk4gVHJhaW5pbmcsaHR0cHM6Ly9hcnhpdi5vcmcvYWJzLzIxMDEuMDkwNDgsNDMuMCwsLDE1NjAwMDAwLjAsLCwsLCwsLCwsQ29uZmlkZW50LCJTcGFyc2UgbmV1cmFsIG5ldHdvcmtzIGhhdmUgYmVlbiB3aWRlbHkgYXBwbGllZCB0byByZWR1Y2UgdGhlIGNvbXB1dGF0aW9uYWwgZGVtYW5kcyBvZiB0cmFpbmluZyBhbmQgZGVwbG95aW5nIG92ZXItcGFyYW1ldGVyaXplZCBkZWVwIG5ldXJhbCBuZXR3b3Jrcy4gRm9yIGluZmVyZW5jZSBhY2NlbGVyYXRpb24sIG1ldGhvZHMgdGhhdCBkaXNjb3ZlciBhIHNwYXJzZSBuZXR3b3JrIGZyb20gYSBwcmUtdHJhaW5lZCBkZW5zZSBuZXR3b3JrIChkZW5zZS10by1zcGFyc2UgdHJhaW5pbmcpIHdvcmsgZWZmZWN0aXZlbHkuIFJlY2VudGx5LCBkeW5hbWljIHNwYXJzZSB0cmFpbmluZyAoRFNUKSBoYXMgYmVlbiBwcm9wb3NlZCB0byB0cmFpbiBzcGFyc2UgbmV1cmFsIG5ldHdvcmtzIHdpdGhvdXQgcHJlLXRyYWluaW5nIGEgZGVuc2UgbW9kZWwgKHNwYXJzZS10by1zcGFyc2UgdHJhaW5pbmcpLCBzbyB0aGF0IHRoZSB0cmFpbmluZyBwcm9jZXNzIGNhbiBhbHNvIGJlIGFjY2VsZXJhdGVkLiBIb3dldmVyLCBwcmV2aW91cyBzcGFyc2UtdG8tc3BhcnNlIG1ldGhvZHMgbWFpbmx5IGZvY3VzIG9uIE11bHRpbGF5ZXIgUGVyY2VwdHJvbiBOZXR3b3JrcyAoTUxQcykgYW5kIENvbnZvbHV0aW9uYWwgTmV1cmFsIE5ldHdvcmtzIChDTk5zKSwgZmFpbGluZyB0byBtYXRjaCB0aGUgcGVyZm9ybWFuY2Ugb2YgZGVuc2UtdG8tc3BhcnNlIG1ldGhvZHMgaW4gdGhlIFJlY3VycmVudCBOZXVyYWwgTmV0d29ya3MgKFJOTnMpIHNldHRpbmcuIEluIHRoaXMgcGFwZXIsIHdlIHByb3Bvc2UgYW4gYXBwcm9hY2ggdG8gdHJhaW4gaW50cmluc2ljYWxseSBzcGFyc2UgUk5OcyB3aXRoIGEgZml4ZWQgcGFyYW1ldGVyIGNvdW50IGluIG9uZSBzaW5nbGUgcnVuLCB3aXRob3V0IGNvbXByb21pc2luZyBwZXJmb3JtYW5jZS4gRHVyaW5nIHRyYWluaW5nLCB3ZSBhbGxvdyBSTk4gbGF5ZXJzIHRvIGhhdmUgYSBub24tdW5pZm9ybSByZWRpc3RyaWJ1dGlvbiBhY3Jvc3MgY2VsbCBnYXRlcyBmb3IgYmV0dGVyIHJlZ3VsYXJpemF0aW9uLiBGdXJ0aGVyLCB3ZSBwcm9wb3NlIFNOVC1BU0dELCBhIG5vdmVsIHZhcmlhbnQgb2YgdGhlIGF2ZXJhZ2VkIHN0b2NoYXN0aWMgZ3JhZGllbnQgb3B0aW1pemVyLCB3aGljaCBzaWduaWZpY2FudGx5IGltcHJvdmVzIHRoZSBwZXJmb3JtYW5jZSBvZiBhbGwgc3BhcnNlIHRyYWluaW5nIG1ldGhvZHMgZm9yIFJOTnMuIFVzaW5nIHRoZXNlIHN0cmF0ZWdpZXMsIHdlIGFjaGlldmUgc3RhdGUtb2YtdGhlLWFydCBzcGFyc2UgdHJhaW5pbmcgcmVzdWx0cywgYmV0dGVyIHRoYW4gdGhlIGRl</x:v>
      </x:c>
    </x:row>
    <x:row r="237" ht="18" customHeight="1">
      <x:c r="A237" s="17" t="n">
        <x:v>232</x:v>
      </x:c>
      <x:c r="B237" s="17" t="n">
        <x:v>309</x:v>
      </x:c>
      <x:c r="C237" s="94" t="str">
        <x:v>bnNlLXRvLXNwYXJzZSBtZXRob2RzLCB3aXRoIHZhcmlvdXMgdHlwZXMgb2YgUk5OcyBvbiBQZW5uIFRyZWVCYW5rIGFuZCBXaWtpdGV4dC0yIGRhdGFzZXRzLiBPdXIgY29kZXMgYXJlIGF2YWlsYWJsZSBhdCB0aGlzIGh0dHBzIFVSTC4iLDEwMDAuMCxTZWxmaXNoLVJOTiAoQVdELUxTVE0tTW9TKSxVbnJlbGVhc2VkLE5ldGhlcmxhbmRzLCwsLCwsMjAyNi0wMi0xMSAxOToyNjoyNyswMDowMCwsLCwsLEFjYWRlbWlhLCwsLCxPcGVuIChub24tY29tbWVyY2lhbCksImNvZGUsIG5vIGNsZWFyIGxpY2Vuc2UgaHR0cHM6Ly9naXRodWIuY29tL1NoaXdlaWxpdWlpaWlpaWkvU2VsZmlzaC1STk4gIiwsLCwsLCwsLCwsLE5vCkRlaVQtQixWaXNpb24sSW1hZ2UgY2xhc3NpZmljYXRpb24sIk1ldGEgQUksU29yYm9ubmUgVW5pdmVyc2l0eSIsIkh1Z28gVG91dnJvbiwgTWF0dGhpZXUgQ29yZCwgTWF0dGhpanMgRG91emUsIEZyYW5jaXNjbyBNYXNzYSwgQWxleGFuZHJlIFNhYmxheXJvbGxlcywgSGVydsOpIErDqWdvdSIsMjAyMS0wMS0xNSxUcmFpbmluZyBkYXRhLWVmZmljaWVudCBpbWFnZSB0cmFuc2Zvcm1lcnMgJiBkaXN0aWxsYXRpb24gdGhyb3VnaCBhdHRlbnRpb24saHR0cHM6Ly9hcnhpdi5vcmcvYWJzLzIwMTIuMTI4NzcsOTA3Ny4wLEhpZ2hseSBjaXRlZCwsODYwMDAwMDAuMCwoRGVpVC1CKSw3Ljg4NGUrMTksIjIqODYwMDAwMDAgcGFyYW1ldGVycyozKjEyODAwMDAgdHJhaW5pbmcgZXhhbXBsZXMqMzAwIGVwb2Nocz0xLjk4MTQ0ZSsxNyBGTE9QcwoKY29tcHV0ZSBbRkxPUF0gPSB0cmFpbmluZyB0aW1lIFtzXSDDlyAjIG9mIEdQVXMvVFBVcyDDlyBwZWFrIEZMT1AvcyDDlyB1dGlsaXphdGlvbiByYXRlCgooNTNoKzIwaCkqMzYwMCo4KjEyNTAwMDAwMDAwMDAwMCBwZWFrIEZMT1AvcyowLjM9Ny44ODRlKzE5CgoiLDM4NDAwMDAsLDUzLjAsIkEgdHlwaWNhbCB0cmFpbmluZyBvZiAzMDAgZXBvY2hzIHRha2VzIDM3IGhvdXJzIHdpdGggMiBub2RlcyBvciA1MyBob3VycyBvbiBhIHNpbmdsZSBub2RlIGZvciB0aGUgRGVpVC1CLgpJbiB0aGlzIHBhcGVyLCB3ZSB0cmFpbiBhIHZpc2lvbiB0cmFuc2Zvcm1lciBvbiBhIHNpbmdsZSA4LUdQVSBub2RlIGluIHR3bwp0byB0aHJlZSBkYXlzICg1MyBob3VycyBvZiBwcmUtdHJhaW5pbmcsIGFuZCBvcHRpb25hbGx5IDIwIGhvdXJzIG9mIGZpbmUtdHVuaW5nKSB0aGF0IGlzIGNvbXBldGl0aXZlIHdpdGggY29udm5ldHMgaGF2aW5nIGEgc2ltaWxhciBudW1iZXIgb2YgcGFyYW1ldGVycyBhbmQgZWZmaWNpZW5jeS4gSXQgdXNlcyBJbWFnZW5ldCBhcyB0aGUgc29sZSB0cmFpbmluZyBzZXQuIixOVklESUEgVjEwMCwsQ29uZmlkZW50LCJSZWNlbnRseSwgbmV1cmFsIG5ldHdvcmtzIHB1cmVseSBiYXNlZCBvbiBhdHRlbnRpb24gd2VyZSBzaG93biB0byBhZGRyZXNzIGltYWdlIHVuZGVyc3RhbmRpbmcgdGFza3Mgc3VjaCBhcyBpbWFnZSBjbGFzc2lmaWNhdGlvbi4gSG93ZXZlciwgdGhlc2UgdmlzdWFsIHRyYW5zZm9ybWVycyBhcmUgcHJlLXRyYWluZWQgd2l0aCBodW5kcmVkcyBvZiBtaWxsaW9ucyBvZiBpbWFnZXMgdXNpbmcgYW4gZXhwZW5zaXZlIGluZnJhc3RydWN0dXJlLCB0aGVyZWJ5IGxpbWl0aW5nIHRoZWlyIGFkb3B0aW9uLgpJbiB0aGlzIHdvcmssIHdlIHByb2R1Y2UgYSBjb21wZXRpdGl2ZSBjb252b2x1dGlvbi1mcmVlIHRyYW5zZm9ybWVyIGJ5IHRyYWluaW5nIG9uIEltYWdlbmV0IG9ubHkuIFdlIHRyYWluIHRoZW0gb24gYSBzaW5nbGUgY29tcHV0ZXIgaW4gbGVzcyB0aGFuIDMgZGF5cy4gT3VyIHJlZmVyZW5jZSB2aXNpb24gdHJhbnNmb3JtZXIgKDg2TSBwYXJhbWV0ZXJzKSBhY2hpZXZlcyB0b3AtMSBhY2N1cmFjeSBvZiA4My4xJSAoc2luZ2xlLWNyb3AgZXZhbHVhdGlvbikgb24gSW1hZ2VOZXQgd2l0aCBubyBleHRlcm5hbCBkYXRhLgpNb3JlIGltcG9ydGFudGx5LCB3ZSBpbnRyb2R1Y2UgYSB0ZWFjaGVyLXN0dWRlbnQgc3RyYXRlZ3kgc3BlY2lmaWMgdG8gdHJhbnNmb3JtZXJzLiBJdCByZWxpZXMgb24gYSBkaXN0aWxsYXRpb24gdG9rZW4gZW5zdXJpbmcgdGhhdCB0aGUgc3R1ZGVudCBsZWFybnMgZnJvbSB0aGUgdGVhY2hlciB0aHJvdWdoIGF0dGVudGlvbi4gV2Ugc2hvdyB0aGUgaW50ZXJlc3Qgb2YgdGhpcyB0b2tlbi1iYXNlZCBkaXN0aWxsYXRpb24sIGVzcGVjaWFsbHkgd2hlbiB1c2luZyBhIGNvbnZuZXQgYXMgYSB0ZWFjaGVyLiBUaGlzIGxlYWRzIHVzIHRvIHJlcG9ydCByZXN1bHRzIGNvbXBldGl0aXZlIHdpdGggY29udm5ldHMgZm9yIGJvdGggSW1hZ2VuZXQgKHdoZXJlIHdlIG9idGFpbiB1cCB0byA4NS4yJSBhY2N1cmFjeSkgYW5kIHdoZW4gdHJhbnNmZXJyaW5nIHRvIG90aGVyIHRhc2tzLiBXZSBzaGFyZSBvdXIgY29kZSBhbmQgbW9kZWxzLiIsMzAwLjAsLE9wZW4gd2VpZ2h0cyAodW5yZXN0cmljdGVkKSwiVW5pdGVkIFN0YXRlcyBvZiBBbWVyaWNhLEZyYW5jZSIsLCwsLCwyMDI2LTA1LTI1IDEyOjEyOjQ3KzAwOjAwLCwsLCwsIkluZHVzdHJ5LEFjYWRlbWlhIiwsLCwsT3BlbiBzb3VyY2UsIm1vZGVscywgdHJhaW4sIGluZmVyZW5jZTogaHR0cHM6Ly9naXRodWIuY29tL2ZhY2Vib29rcmVzZWFyY2gvZGVpdC9ibG9iL21haW4vUkVBRE1FX2RlaXQubWQgCgpBcGFjaGUtMi4wIGxpY2Vuc2UiLCwsLCwsLEhhcmR3YXJlLCwsLCxZZXMKU3dpdGNoLExhbmd1YWdlLFRleHQgYXV0b2NvbXBsZXRpb24sR29vZ2xlLCJXaWxsaWFtIEZlZHVzLCBCYXJyZXQgWm9waCwgTm9hbSBTaGF6ZWVyIiwyMDIxLTAxLTExLFN3aXRjaCBUcmFuc2Zvcm1lcnM6IFNjYWxpbmcgdG8gVHJpbGxpb24gUGFyYW1ldGVyIE1vZGVscyB3aXRoIFNpbXBsZSBhbmQgRWZmaWNpZW50IFNwYXJzaXR5LGh0dHBzOi8vYXJ4aXYub3JnL2Ficy8yMTAxLjAzOTYxLDM4ODguMCwiSGlnaGx5IGNpdGVkLFNPVEEgaW1wcm92ZW1lbnQiLCIiIiBPbiBBTkxJIChOaWUgZXQgYWwuLCAyMDE5KSwgU3dpdGNoIFhYTCBpbXByb3ZlcyBvdmVyIHRoZSBwcmlvciBzdGF0ZS1vZi10aGUtYXJ0IHRvIGdldCBhIDY1LjcgYWNjdXJhY3kgdmVyc3VzIHRoZSBwcmlvciBiZXN0IG9mIDQ5LjQgKFlhbmcgZXQgYWwuLCAyMDIwKS4uLiBGaW5hbGx5LCB3ZSBhbHNvIGNvbmR1Y3QgYW4gZWFybHkgZXhhbWluYXRpb24gb2YgdGhlIG1vZGVs4oCZcyBrbm93bGVkZ2Ugd2l0aCB0aHJlZSBjbG9zZWQtYm9vayBrbm93bGVkZ2UtYmFzZWQgdGFza3M6IE5hdHVyYWwgUXVlc3Rpb25zLCBXZWJRdWVzdGlvbnMgYW5kIFRyaXZpYVFBLCB3aXRob3V0IGFkZGl0aW9uYWwgcHJlLXRyYWluaW5nIHVzaW5nIFNhbGllbnQgU3BhbiBNYXNraW5nIChHdXUgZXQgYWwuLCAyMDIwKS4gSW4gYWxsIHRocmVlIGNhc2VzLCB3ZSBvYnNlcnZlIGltcHJvdmVtZW50cyBvdmVyIHRoZSBwcmlvciBzdGF0ZW9mLXRoZS1hcnQgVDUtWFhMIG1vZGVsICh3aXRob3V0IFNTTSkiIiIsMTU3MTAwMDAwMDAwMC4wLCIiIkNvbWJpbmluZyBleHBlcnQsIG1vZGVsIGFuZCBkYXRhIHBhcmFsbGVsaXNtLCB3ZSBkZXNpZ24gdHdvIGxhcmdlIFN3aXRjaCBUcmFuc2Zvcm1lciBtb2RlbHMsIG9uZSB3aXRoIDM5NSBiaWxsaW9uIGFuZCAxLjYgdHJpbGxpb24gcGFyYW1ldGVycyIiClRhYmxlIDkgZ2l2ZXMgbW9yZSBwcmVjaXNlIGNvdW50IG9mIDE1NzFCIHBhcmFtZXRlcnMiLDguMjJlKzIyLCJUYWJsZSA0Cmh0dHBzOi8vYXJ4aXYub3JnL2Z0cC9hcnhpdi9wYXBlcnMvMjEwNC8yMTA0LjEwMzUwLnBkZiIsODY0MDAwMDAwMDAsIiIiSW4gb3VyIHByb3RvY29sIHdlIHByZS10cmFpbiB3aXRoIDJeMjAgKDEsMDQ4LDU3NikgdG9rZW5zCnBlciBiYXRjaCBmb3IgNTUwayBzdGVwcyBhbW91bnRpbmcgdG8gNTc2QiB0b3RhbCB0b2tlbnMuIiIKCjEgdG9rZW4gfiAwLjc1IHdvcmRzIiw2NDguMCwic2VlIHRhYmxlIDQgaW4gaHR0cHM6Ly9hcnhpdi5vcmcvZnRwL2FyeGl2L3BhcGVycy8yMTA0LzIxMDQuMTAzNTAucGRmCiIsR29vZ2xlIFRQVSB2MyxTZWxmLXN1cGVydmlzZWQgbGVhcm5pbmcsQ29uZmlkZW50LCJJbiBkZWVwIGxlYXJuaW5nLCBtb2RlbHMgdHlwaWNhbGx5IHJldXNlIHRoZSBzYW1lIHBhcmFtZXRlcnMgZm9yIGFsbCBpbnB1dHMuIE1peHR1cmUgb2YgRXhwZXJ0cyAoTW9FKSBkZWZpZXMgdGhpcyBhbmQgaW5zdGVhZCBzZWxlY3RzIGRpZmZlcmVudCBwYXJhbWV0ZXJzIGZvciBlYWNoIGluY29taW5nIGV4YW1wbGUuIFRoZSByZXN1bHQgaXMgYSBzcGFyc2VseS1hY3RpdmF0ZWQgbW9kZWwgLS0gd2l0aCBvdXRyYWdlb3VzIG51bWJlcnMgb2YgcGFyYW1ldGVycyAtLSBidXQgYSBjb25zdGFudCBjb21wdXRhdGlvbmFsIGNvc3QuIEhvd2V2ZXIsIGRlc3BpdGUgc2V2ZXJhbCBub3RhYmxlIHN1Y2Nlc3NlcyBvZiBNb0UsIHdpZGVzcHJlYWQgYWRvcHRpb24gaGFzIGJlZW4gaGluZGVyZWQgYnkgY29tcGxleGl0eSwgY29tbXVuaWNhdGlvbiBjb3N0cyBhbmQgdHJhaW5pbmcgaW5zdGFiaWxpdHkgLS0gd2UgYWRkcmVzcyB0aGVzZSB3aXRoIHRoZSBTd2l0Y2ggVHJhbnNmb3JtZXIuIFdlIHNpbXBsaWZ5IHRoZSBNb0Ugcm91dGluZyBhbGdvcml0aG0gYW5kIGRlc2lnbiBpbnR1aXRpdmUgaW1wcm92ZWQgbW9kZWxzIHdpdGggcmVkdWNlZCBjb21tdW5pY2F0aW9uIGFuZCBjb21wdXRhdGlvbmFsIGNvc3RzLiBPdXIgcHJvcG9zZWQgdHJhaW5pbmcgdGVjaG5pcXVlcyBoZWxwIHdyYW5nbGUgdGhlIGluc3RhYmlsaXRpZXMgYW5kIHdlIHNob3cgbGFyZ2Ugc3BhcnNlIG1vZGVscyBtYXkgYmUgdHJhaW5lZCwgZm9yIHRoZSBmaXJzdCB0aW1lLCB3aXRoIGxvd2VyIHByZWNpc2lvbiAoYmZsb2F0MTYpIGZvcm1hdHMuIFdlIGRlc2lnbiBtb2RlbHMgYmFzZWQgb2ZmIFQ1LUJhc2UgYW5kIFQ1LUxhcmdlIHRvIG9idGFpbiB1cCB0byA3eCBpbmNyZWFzZXMgaW4gcHJlLXRyYWluaW5nIHNwZWVkIHdpdGggdGhlIHNhbWUgY29tcHV0YXRpb25hbCByZXNvdXJjZXMuIFRoZXNlIGltcHJvdmVtZW50cyBleHRlbmQgaW50byBtdWx0aWxpbmd1YWwgc2V0dGluZ3Mgd2hlcmUgd2UgbWVhc3VyZSBnYWlucyBvdmVyIHRoZSBtVDUtQmFzZSB2ZXJzaW9uIGFjcm9zcyBhbGwgMTAxIGxhbmd1YWdlcy4gRmluYWxseSwgd2UgYWR2YW5jZSB0aGUgY3VycmVudCBzY2FsZSBvZiBsYW5ndWFnZSBtb2RlbHMgYnkgcHJlLXRyYWluaW5nIHVwIHRvIHRyaWxsaW9uIHBhcmFtZXRlciBtb2RlbHMgb24gdGhlICIiQ29sb3NzYWwgQ2xlYW4gQ3Jhd2xlZCBDb3JwdXMiIiBhbmQgYWNoaWV2ZSBhIDR4IHNwZWVkdXAgb3ZlciB0aGUgVDUtWFhMIG1vZGVsLgoiLCwsT3BlbiB3ZWlnaHRzICh1bnJlc3RyaWN0ZWQpLFVuaXRlZCBTdGF0ZXMgb2YgQW1lcmljYSwsLCwxMDI0LjAsLDIwMjYtMDUtMjUgMTI6MTI6NTArMDA6MDAsLCwsLCxJbmR1c3RyeSwsLCw2NjM1NTIuMCxVbnJlbGVhc2VkLCJBcGFjaGUgMiBmb3Igd2VpZ2h0czogaHR0cHM6Ly9odWdnaW5nZmFjZS5jby9nb29nbGUvc3dpdGNoLWMtMjA0OCAKCnBhcGVyIGxpbmtzIHRvIHRoaXMgcmVwbyBidXQgbm90IGNsZWFyIHRoYXQgdGhlIHRyYWluaW5nIGh5cGVycGFyYW1zIGZvciBTd2l0Y2ggYXJlIGhlcmU6Cmh0dHBzOi8vZ2l0aHViLmNvbS9nb29nbGUtcmVzZWFyY2gvdDV4CgoiLCwxNDUxMDAuODk3Njc1ODU3NzMsIlRhYmxlIDQgaW4gaHR0cHM6Ly9hcnhpdi5vcmcvcGRmLzIxMDQuMTAzNTAgZ2l2ZXMgbWVhc3VyZWQgcGVyZm9ybWFuY2Ugb2YgMzQuNCBURkxPUC9zLCB2cy4gcGVhayBhY2hpZXZhYmxlIEZMT1AvcyBvZiAxMjMgVEZMT1AvcyBvbiB0aGUgVFBVdjMgYmVpbmcgdXNlZC4KCkhGVSA9IDM0LjQvMTIzID0gMC4yNzk2NyIsQkYxNixUcnVlLDkzNTQxMC40NjM5NTc1ODI1LFRoaXJkLXBhcnR5IGVzdGltYXRpb24sLCwsMC4yNzk2NzQ3OTY3LFllcwpXdSBEYW8gLSBXZW4gWXVhbixMYW5ndWFnZSxMYW5ndWFnZSBtb2RlbGluZy9nZW5lcmF0aW9uLEJlaWppbmcgQWNhZGVteSBvZiBBcnRpZmljaWFsIEludGVsbGlnZW5jZSAvIEJBQUksIkxpdSBaaGl5dWFuLCBIdWFuZyBNaW5saWUsIEhhbiBXZW50YW8sIExpdSBZYW5nLCBaaHUgWGlhb3lhbiwgU3VuIE1hb3NvbmcsIFpoYW5nIFpoZW5neWFuLCBHdSBZdXhpYW4sIEhhbiBYdSwgQ2hlbiBTaGVuZ3FpLCBYaWFvIENoYW9qdW4sIFlhbyBZdWFuLCBRaSBGYW5jaGFvLCBHdWFuIEppYW4sIEtlIFBlaSwgWmhvdSBIYW8sIFN1biBaaGVuYm8sIENhaSBZYW56aGVuZywgWmVuZyBHdW95YW5nLCBUYW4gWmhpeGluZywgUWluIFl1amlhLCBTdSBZdXNoZW5nIFNpIENoZW5nbGVpLCBIdSBYdWV5dSwgTGkgV2VuaGFvLCBXYW5nIEZlbmd5dSwgWWkgSmluZywgV2FuZyBYaWFvemhpLCBDaGVuIFdlaXplLCBEaW5nIE5pbmcsIFpoYW5nIEppYWppZSAiLDIwMjEtMDEtMTEsIlRlbmNlbnQ6IEZhY2luZyBjb2duaXRpb24sIFpoaXl1YW4gUmVzZWFyY2ggSW5zdGl0dXRlIGFuZCBzZXZlcmFsIHVuaXRzIHJlbGVhc2VkIGEgc3VwZXItbGFyZ2Utc2NhbGUgbmV3IHByZS10cmFpbmluZyBtb2RlbCAiIkVubGlnaHRlbm1lbnTCt1dlbmh1aSIiIixodHRwczovL21wLndlaXhpbi5xcS5jb20vcy9CVVFXWjVFZFIxOWk0MEd1Rm9mcEJnLCwsLDI2MDAwMDAwMDAuMCwiIiJJdCBoYXMgMi42IGJpbGxpb24gcGFyYW1ldGVycyBhbmQgaXMgY2FwYWJsZSBvZiBwZXJmb3JtaW5nIGNvZ25pdGl2ZSBhY3Rpdml0aWVzIHN1Y2ggYXMgbWVtb3JpemF0aW9uLCBjb21wcmVoZW5zaW9uLCByZXRyaWV2YWwsIG51bWVyaWNhbCBjYWxjdWxhdGlvbiwgbXVsdGktbGFuZ3VhZ2UsIGV0Yy4iIgoKaHR0cHM6Ly9tZWRpdW0uY29tL3N5bmNlZHJldmlldy9jaGluYXMtZ3B0LTMtYmFhaS1pbnRyb2R1Y2VzLXN1cGVyc2NhbGUtaW50ZWxsaWdlbmNlLW1vZGVsLXd1LWRhby0xLTAtOThhNTczZmM0ZDcwIiw2LjUwMjgwOTZlKzIwLCI2NCBOdmlkaWEgVjEwMCBHUFVzIGZvciB0d28gd2Vla3MKCjY0IEdQVXMgKiAyLjhlMTMgRkxPUC9zIC9HUFUgKiAxNCoyNCo2MCo2MHMgKiAwLjMgW3V0aWxpemF0aW9uIHJhdGVdCgoiLCwsMzM2LjAsdHdvIHdlZWtzID0gMzM2IGhvdXJzLE5WSURJQSBWMTAwLFNlbGYtc3VwZXJ2aXNlZCBsZWFybmluZyxDb25maWRlbnQsLCwsQVBJIGFjY2VzcyxDaGluYSwsLCw2NC4wLCwyMDI1LTExLTI4IDExOjUzOjQ0KzAwOjAwLCwsV3UgRGFvIC0gV2VuIFl1YW4sLCxBY2FkZW1pYSwsLCwsLCJiYXNlZCBvbiB0aGlzIHByZXNlbnRhdGlvbiB3ZWlnaHRzIGFuZCBjb2RlcyBjb3VsZCBiZSBvcGVuIHNvdXJjZWQgYnV0IGxpbmtzIGFyZSB1bnJlYWNoYWJsZSBmcm9tIHRoZSBVUzoKaHR0cHM6Ly9rZWcuY3MudHNpbmdodWEuZWR1LmNuL2ppZXRhbmcvcHVibGljYXRpb25zL3d1ZGFvLTMuMC1tZXRhLWVuLnBkZiIsLCwsLCwzODk3NS40MzU5OTgyMzI2MDYsSGFyZHdhcmUsLCwsLE5vCkJpZ1NTTCxTcGVlY2gsIlNwZWVjaCByZWNvZ25pdGlvbiAoQVNSKSxBdWRpbyBjbGFzc2lmaWNhdGlvbiIsIkdvb2dsZSxBcHBsZSIsIll1IFpoYW5nLCAgRGFuaWVsIFMuIFBhcmssIFdlaSBIYW4sSmFtZXMgUWluLCBBbm1vbCBHdWxhdGksIEpvZWwgU2hvciwgQXJlbiBKYW5zZW4sIFl1YW56aG9uZyBYdSwgWWFucGluZyBIdWFuZywgU2hpYm8gV2FuZywgWm9uZ3dlaSBaaG91LCBCbyBMaSwgTWluIE1hLCBXaWxsaWFtIENoYW4sIEppYWh1aSBZdSwgWW9uZ3FpYW5nIFdhbmcsIExpYW5nbGlhbmcgQ2FvLCBLaGUgQ2hhaSBTaW0sIEJodXZhbmEgUmFtYWJoYWRyYW4sIFRhcmEgTi4gU2FpbmF0aCwgRnJhbsOnb2lzZSBCZWF1ZmF5cywgWmhpZmVuZyBDaGVuLCBRdW9jIFYuIExlLCBDaHVuZy1DaGVuZyBDaGl1LCBSdW9taW5nIFBhbmcgYW5kIFlvbmdodWkgV3UiLDIwMjEtMDEtMTAsQmlnU1NMOiBFeHBsb3JpbmcgdGhlIEZyb250aWVyIG9mIExhcmdlLVNjYWxlIFNlbWktU3VwZXJ2aXNlZCBMZWFybmluZyBmb3IgQXV0b21hdGljIFNwZWVjaCBSZWNvZ25pdGlvbixodHRwczovL2FyeGl2Lm9yZy9hYnMvMjEwOS4xMzIyNiwyMDQuMCxTT1RBIGltcHJvdmVtZW50LCJGaWd1cmUgMQoiIkluIHBhcnRpY3VsYXIsIG9uIGFuIEFTUiB0YXNrIHdpdGggMzRrIGhvdXJzIG9mIGxhYmVsZWQgZGF0YSwgYnkgZmluZS10dW5pbmcgYW4gOCBiaWxsaW9uIHBhcmFtZXRlciBwcmUtdHJhaW5lZCBDb25mb3JtZXIgbW9kZWwgd2UgY2FuIG1hdGNoIHN0YXRlLW9mLXRoZS1hcnQgKFNvVEEpIHBlcmZvcm1hbmNlIHdpdGggb25seSAzJSBvZiB0aGUgdHJhaW5pbmcgZGF0YSBhbmQgc2lnbmlmaWNhbnRseSBpbXByb3ZlIFNvVEEgd2l0aCB0aGUgZnVsbCB0cmFpbmluZyBzZXQiIiIsODAwMDAwMDAwMC4wLCIiIi4uLiB3ZSBzdHVkeSB0aGUgdXRpbGl0eSBvZiBsYXJnZSBtb2RlbHMsIHdpdGggdGhlIHBhcmFtZXRlciBjb3VudCByYW5naW5nIGZyb20gNjAwTSB0byA4Qi4uLiIiIiwsLDEwMDUzMDAwMDAwMCwiU3VtIGFsbCB2YWx1ZXMgaW4gVGFibGUgVklJLCBhbmQgYWRkIDM0ayBmb3IgRW5nbGlzaCBWQUQsIGFuZCA5MjZrIGZvciBFbmdsaXNoIFlvdXR1YmUgPSAzMTE2ayBob3VycwoKTm90ZSB0aGlzIGludm9sdmVzIHNpZ25pZmljYW50IHNlbGYtdHJhaW5pbmc6ICIiTm9pc3kgc3R1ZGVudCB0cmFpbmluZyAoTlNUKSBbMjNdLCBbNDFdIGlzIGEgc2VsZi10cmFpbmluZwptZXRob2Qgd2hlcmUgYSB0ZWFjaGVyIG1vZGVsIGdlbmVyYXRlcyBwc2V1ZG8tbGFiZWxzIGZvciBhCmxhcmdlIHVubGFiZWxlZCBkYXRhc2V0LCB3aGljaCBpcyBpbiB0dXJuIHVzZWQgdG8gdHJhaW4gYSBzdHVkZW50Cm1vZGVsIHdpdGggYXVnbWVudGF0aW9uLiIiCgoxIGhvdXIgfiAxMyw2ODAgd29yZHMKMTM2ODAgKiAzMTE2MDAwID0gNDI2MjY4ODAwMDAiLCwsLCwsIldlIHN1bW1hcml6ZSB0aGUgcmVzdWx0cyBvZiBhIGhvc3Qgb2YgZWZmb3J0cyB1c2luZyBnaWFudCBhdXRvbWF0aWMgc3BlZWNoIHJlY29nbml0aW9uIChBU1IpIG1vZGVscyBwcmUtdHJhaW5lZCB1c2luZyBsYXJnZSwgZGl2ZXJzZSB1bmxhYmVsZWQgZGF0YXNldHMgY29udGFpbmluZyBhcHByb3hpbWF0ZWx5IGEgbWlsbGlvbiBob3VycyBvZiBhdWRpby4gV2UgZmluZCB0aGF0IHRoZSBjb21iaW5hdGlvbiBvZiBwcmUtdHJhaW5pbmcsIHNlbGYtdHJhaW5pbmcgYW5kIHNjYWxpbmcgdXAgbW9kZWwgc2l6ZSBncmVhdGx5IGluY3JlYXNlcyBkYXRhIGVmZmljaWVuY3ksIGV2ZW4gZm9yIGV4dHJlbWVseSBsYXJnZSB0YXNrcyB3aXRoIHRlbnMgb2YgdGhvdXNhbmRzIG9mIGhvdXJzIG9mIGxhYmVsZWQgZGF0YS4gSW4gcGFydGljdWxhciwgb24gYW4gQVNSIHRhc2sgd2l0aCAzNGsgaG91cnMgb2YgbGFiZWxlZCBkYXRhLCBieSBmaW5lLXR1bmluZyBhbiA4IGJpbGxpb24gcGFyYW1ldGVyIHByZS10cmFpbmVkIENvbmZvcm1lciBtb2RlbCB3ZSBjYW4gbWF0Y2ggc3RhdGUtb2YtdGhlLWFydCAoU29UQSkgcGVyZm9ybWFuY2Ugd2l0aCBvbmx5IDMlIG9mIHRoZSB0cmFpbmluZyBkYXRhIGFuZCBzaWduaWZpY2FudGx5IGltcHJvdmUgU29UQSB3aXRoIHRoZSBmdWxsIHRyYWluaW5nIHNldC4gV2UgYWxzbyByZXBvcnQgb24gdGhlIHVuaXZlcnNhbCBiZW5lZml0cyBnYWluZWQgZnJvbSB1c2luZyBiaWcgcHJlLXRyYWluZWQgYW5kIHNlbGYtdHJhaW5lZCBtb2RlbHMgZm9yIGEgbGFyZ2Ugc2V0IG9mIGRvd25zdHJlYW0gdGFza3MgdGhhdCBjb3ZlciBhIHdpZGUgcmFuZ2Ugb2Ygc3BlZWNoIGRvbWFpbnMgYW5kIHNwYW4gbXVsdGlwbGUgb3JkZXJzIG9mIG1hZ25pdHVkZXMgb2YgZGF0YXNldCBzaXplcywgaW5jbHVkaW5nIG9idGFpbmluZyBTb1RBIHBlcmZvcm1hbmNlIG9uIG1hbnkgcHVibGljIGJlbmNobWFya3MuIEluIGFkZGl0aW9uLCB3ZSB1dGlsaXplIHRoZSBsZWFybmVkIHJlcHJlc2VudGF0aW9uIG9mIHByZS10cmFpbmVkIG5ldHdvcmtzIHRvIGFjaGlldmUgU29UQSByZXN1bHRzIG9uIG5vbi1BU1IgdGFza3MuIiwsLFVucmVsZWFzZWQsIlVuaXRlZCBTdGF0ZXMgb2YgQW1lcmljYSxVbml0ZWQgU3RhdGVzIG9mIEFtZXJpY2EiLCwsLCwsMjAyNi0wNS0yNSAxMjoxMjo0OSswMDowMCwsLCwsLCJJbmR1c3RyeSxJbmR1c3RyeSIsLCwsLFVucmVsZWFzZWQsLCwsLCwsLCwsLCwsTm8KTlZBRSAoQ0lGQVIgMTApLEltYWdlIGdlbmVyYXRpb24sSW1hZ2UgZ2VuZXJhdGlvbixOVklESUEsIkFyYXNoIFZhaGRhdCwgSmFuIEthdXR6IiwyMDIxLTAxLTA4LE5WQUU6IEEgRGVlcCBIaWVyYXJjaGljYWwgVmFyaWF0aW9uYWwgQXV0b2VuY29kZXIsaHR0cHM6Ly9hcnhpdi5vcmcvYWJzLzIwMDcuMDM4OTgsLCwsLCw1Ljk0ZSsxOSwiMTI1MDAwMDAwMDAwMDAwIEZMT1AgLyBHUFUgLyBzZWMgKiA4IEdQVXMgKiA1NSBob3VycyAqIDM2MDAgc2VjIC8gaG91ciAqIDAuMyBbYXNzdW1lZCB1dGlsaXphdGlvbl0gPSA1Ljk0ZSsxOSBGTE9QCgpbVGFibGUgNl0iLCwsNTUuMCxUYWJsZSA2LE5WSURJQSBUZXNsYSBWMTAwIERHWFMgMTYgR0IsLENvbmZpZGVudCwiTm9ybWFsaXppbmcgZmxvd3MsIGF1dG9yZWdyZXNzaXZlIG1vZGVscywgdmFyaWF0aW9uYWwgYXV0b2VuY29kZXJzIChWQUVzKSwgYW5kIGRlZXAgZW5lcmd5LWJhc2VkIG1vZGVscyBhcmUgYW1vbmcgY29tcGV0aW5nIGxpa2VsaWhvb2QtYmFzZWQgZnJhbWV3b3JrcyBmb3IgZGVlcCBnZW5lcmF0aXZlIGxlYXJuaW5nLiBBbW9uZyB0aGVtLCBWQUVzIGhhdmUgdGhlIGFkdmFudGFnZSBvZiBmYXN0IGFuZCB0cmFjdGFibGUgc2FtcGxpbmcgYW5kIGVhc3ktdG8tYWNjZXNzIGVuY29kaW5nIG5ldHdvcmtzLiBIb3dldmVyLCB0aGV5IGFyZSBjdXJyZW50bHkgb3V0cGVyZm9ybWVkIGJ5IG90aGVyIG1vZGVscyBzdWNoIGFzIG5vcm1hbGl6aW5nIGZsb3dzIGFuZCBhdXRvcmVncmVzc2l2ZSBtb2RlbHMuIFdoaWxlIHRoZSBtYWpvcml0eSBvZiB0aGUgcmVzZWFyY2ggaW4gVkFFcyBpcyBmb2N1c2VkIG9uIHRoZSBzdGF0aXN0aWNhbCBjaGFsbGVuZ2VzLCB3ZSBleHBsb3JlIHRoZSBvcnRob2dvbmFsIGRpcmVjdGlvbiBvZiBjYXJlZnVsbHkgZGVzaWduaW5nIG5ldXJhbCBhcmNoaXRlY3R1cmVzIGZvciBoaWVyYXJjaGljYWwgVkFFcy4gV2UgcHJvcG9zZSBOb3V2ZWF1IFZBRSAoTlZBRSksIGEgZGVlcCBoaWVyYXJjaGljYWwgVkFFIGJ1aWx0IGZvciBpbWFnZSBnZW5lcmF0aW9uIHVzaW5nIGRlcHRoLXdpc2Ugc2VwYXJhYmxlIGNvbnZvbHV0aW9ucyBhbmQgYmF0Y2ggbm9ybWFsaXphdGlvbi4gTlZBRSBpcyBlcXVpcHBlZCB3aXRoIGEgcmVzaWR1YWwgcGFyYW1ldGVyaXphdGlvbiBvZiBOb3JtYWwgZGlzdHJpYnV0aW9ucyBhbmQgaXRzIHRyYWluaW5nIGlzIHN0YWJpbGl6ZWQgYnkgc3BlY3RyYWwgcmVndWxhcml6YXRpb24uIFdlIHNob3cgdGhhdCBOVkFFIGFjaGlldmVzIHN0YXRlLW9mLXRoZS1hcnQgcmVzdWx0cyBhbW9uZyBub24tYXV0b3JlZ3Jlc3NpdmUgbGlrZWxpaG9vZC1iYXNlZCBtb2RlbHMgb24gdGhlIE1OSVNULCBDSUZBUi0xMCwgQ2VsZWJBIDY0LCBhbmQgQ2VsZWJBIEhRIGRhdGFzZXRzIGFuZCBpdCBwcm92aWRlcyBhIHN0cm9uZyBiYXNlbGluZSBvbiBGRkhRLiBGb3IgZXhhbXBsZSwgb24gQ0lGQVItMTAsIE5WQUUgcHVzaGVzIHRoZSBzdGF0ZS1vZi10aGUtYXJ0IGZyb20gMi45OCB0byAyLjkxIGJpdHMgcGVyIGRpbWVuc2lvbiwgYW5kIGl0IHByb2R1Y2VzIGhpZ2gtcXVhbGl0eSBpbWFnZXMgb24gQ2VsZWJBIEhRLiBUbyB0aGUgYmVzdCBvZiBvdXIga25vd2xlZGdlLCBOVkFFIGlzIHRoZSBmaXJzdCBzdWNjZXNzZnVsIFZBRSBhcHBsaWVkIHRvIG5hdHVyYWwgaW1hZ2VzIGFzIGxhcmdlIGFzIDI1NjI1NiBwaXhlbHMuIFRoZSBzb3VyY2UgY29kZSBpcyBhdmFpbGFibGUgYXQgdGhpcyBodHRwcyBVUkwgLiIsNDAwLjAsLFVucmVsZWFzZWQsVW5pdGVkIFN0YXRlcyBvZiBBbWVyaWNhLCwsLDguMCwsMjAyNi0wMi0xMSAxOToyNjoyNyswMDowMCwsLCwsLEluZHVzdHJ5LCwsLCxPcGVuIChub24tY29tbWVyY2lhbCksIiIiTlZBRSBtYXkgYmUgdXNlZCBub24tY29tbWVyY2lhbGx5LCBtZWFuaW5nIGZvciByZXNlYXJjaCBvciBldmFsdWF0aW9uIHB1cnBvc2VzIG9ubHkiIgpodHRwczovL2dpdGh1Yi5jb20vTlZsYWJzL05WQUUiLCwsLCwsNDA2MC4yMTI0OTU4OTM2NjA2LEhhcmR3YXJlLCwsLCxObwpOVkFFIChGRkhRKSxJbWFnZSBnZW5lcmF0aW9uLEltYWdlIGdlbmVyYXRpb24sTlZJRElBLCJBcmFzaCBWYWhkYXQsIEphbiBLYXV0eiIsMjAyMS0wMS0wOCxOVkFFOiBBIERlZXAgSGllcmFyY2hpY2FsIFZhcmlhdGlvbmFsIEF1dG9lbmNvZGVyLGh0dHBzOi8vYXJ4aXYub3JnL2Ficy8yMDA3LjAzODk4LCwsLCwsNS4xODRlKzIwLCIxMjUwMDAwMDAwMDAwMDAgRkxPUCAvIEdQVSAvIHNlYyAqIDI0IEdQVXMgKiAxNjAgaG91cnMgKiAzNjAwIHNlYyAvIGhvdXIgKiAwLjMgW2Fzc3VtZWQgdXRpbGl6YXRpb25dID0gNS4xODRlKzIwIEZMT1AKCltUYWJsZSA2XSIsLCwxNjAuMCxUYWJsZSA2LE5WSURJQSBUZXNsYSBWMTAwIERHWFMgMzIgR0IsLENvbmZpZGVudCwiTm9ybWFsaXppbmcgZmxvd3MsIGF1dG9yZWdyZXNzaXZlIG1vZGVscywgdmFyaWF0aW9uYWwgYXV0b2VuY29kZXJzIChWQUVzKSwgYW5kIGRlZXAgZW5lcmd5LWJhc2VkIG1vZGVscyBhcmUgYW1vbmcgY29tcGV0aW5nIGxpa2VsaWhvb2QtYmFzZWQgZnJhbWV3b3JrcyBmb3IgZGVlcCBnZW5lcmF0aXZlIGxlYXJuaW5nLiBBbW9uZyB0aGVtLCBWQUVzIGhhdmUgdGhlIGFkdmFudGFnZSBvZiBmYXN0IGFuZCB0cmFjdGFibGUgc2FtcGxpbmcgYW5kIGVhc3ktdG8tYWNjZXNzIGVuY29kaW5nIG5ldHdvcmtzLiBIb3dldmVyLCB0aGV5IGFyZSBjdXJyZW50bHkgb3V0cGVyZm9ybWVkIGJ5IG90aGVyIG1vZGVscyBzdWNoIGFzIG5vcm1hbGl6aW5nIGZsb3dzIGFuZCBhdXRvcmVncmVzc2l2ZSBtb2RlbHMuIFdoaWxlIHRoZSBtYWpvcml0eSBvZiB0aGUgcmVzZWFyY2ggaW4gVkFFcyBpcyBmb2N1c2VkIG9uIHRoZSBzdGF0aXN0aWNhbCBjaGFsbGVuZ2VzLCB3ZSBleHBsb3JlIHRoZSBvcnRob2dvbmFsIGRpcmVjdGlvbiBvZiBjYXJlZnVsbHkgZGVzaWduaW5nIG5ldXJhbCBhcmNoaXRlY3R1cmVzIGZvciBoaWVyYXJjaGljYWwgVkFFcy4gV2UgcHJvcG9zZSBOb3V2ZWF1IFZBRSAoTlZBRSksIGEgZGVlcCBoaWVyYXJjaGljYWwgVkFFIGJ1aWx0IGZvciBpbWFnZSBnZW5lcmF0aW9uIHVzaW5nIGRlcHRoLXdpc2Ugc2VwYXJhYmxlIGNvbnZvbHV0aW9ucyBhbmQgYmF0Y2ggbm9ybWFsaXphdGlvbi4gTlZBRSBpcyBlcXVpcHBlZCB3aXRoIGEgcmVzaWR1YWwgcGFyYW1ldGVyaXphdGlvbiBvZiBOb3JtYWwgZGlzdHJpYnV0aW9ucyBhbmQgaXRzIHRyYWluaW5nIGlzIHN0YWJpbGl6ZWQgYnkgc3BlY3RyYWwgcmVndWxhcml6YXRpb24uIFdlIHNob3cgdGhhdCBOVkFFIGFjaGlldmVzIHN0YXRlLW9mLXRoZS1hcnQgcmVzdWx0cyBhbW9uZyBub24tYXV0b3JlZ3Jlc3NpdmUgbGlrZWxpaG9vZC1iYXNlZCBtb2RlbHMgb24gdGhlIE1OSVNULCBDSUZBUi0xMCwgQ2VsZWJBIDY0LCBhbmQgQ2VsZWJBIEhRIGRhdGFzZXRzIGFuZCBpdCBwcm92aWRlcyBhIHN0cm9uZyBiYXNlbGluZSBvbiBGRkhRLiBGb3IgZXhhbXBsZSwgb24gQ0lGQVItMTAsIE5WQUUgcHVzaGVzIHRoZSBzdGF0ZS1vZi10aGUtYXJ0IGZyb20gMi45OCB0byAyLjkxIGJpdHMgcGVyIGRpbWVuc2lvbiwgYW5kIGl0IHByb2R1Y2VzIGhpZ2gtcXVhbGl0eSBpbWFnZXMgb24gQ2VsZWJBIEhRLiBUbyB0aGUgYmVzdCBvZiBvdXIga25vd2xlZGdlLCBOVkFFIGlzIHRoZSBmaXJzdCBzdWNjZXNzZnVsIFZBRSBhcHBsaWVkIHRvIG5hdHVyYWwgaW1hZ2VzIGFzIGxhcmdlIGFzIDI1NjI1NiBwaXhlbHMuIFRoZSBzb3VyY2UgY29kZSBpcyBhdmFpbGFibGUgYXQgdGhpcyBodHRwcyBVUkwgLiIsMjAwLjAsLFVucmVsZWFzZWQsVW5pdGVkIFN0YXRlcyBvZiBBbWVyaWNhLCwsLDI0LjAsLDIwMjYtMDItMTEgMTk6MjY6MjcrMDA6MDAsLCwsLCxJbmR1c3RyeSwsLCwsT3BlbiAobm9uLWNvbW1lcmNpYWwpLCIiIk5WQUUgbWF5IGJlIHVzZWQgbm9uLWNvbW1lcmNpYWxseSwgbWVhbmluZyBmb3IgcmVzZWFyY2ggb3IgZXZhbHVhdGlvbiBwdXJwb3NlcyBvbmx5IiIKaHR0cHM6Ly9naXRodWIuY29tL05WbGFicy9OVkFFIiwsLCwsLDEyMTgwLjYzNzQ4NzY4MDk4MixIYXJkd2FyZSwsLCwsTm8KTlZBRSAoQ2VsZWJhIEhRKSxJbWFnZSBnZW5lcmF0aW9uLEltYWdlIGdlbmVyYXRpb24sTlZJRElBLCJBcmFzaCBWYWhkYXQsIEphbiBLYXV0eiIsMjAyMS0wMS0wOCxOVkFFOiBBIERlZXAgSGllcmFyY2hpY2FsIFZhcmlhdGlvbmFsIEF1dG9lbmNvZGVyLGh0dHBzOi8vYXJ4aXYub3JnL2Ficy8yMDA3LjAzODk4LCwsLCwsMy4wNDU2ZSsyMCwiMTI1MDAwMDAwMDAwMDAwIEZMT1AgLyBHUFUgLyBzZWMgKiAyNCBHUFVzICogOTQgaG91cnMgKiAzNjAwIHNlYyAvIGhvdXIgKiAwLjMgW2Fzc3VtZWQgdXRpbGl6YXRpb25dID0gMy4wNDU2ZSsyMCBGTE9QCgpbVGFibGUgNl0iLCwsOTQuMCxUYWJsZSA2LE5WSURJQSBUZXNsYSBWMTAwIERHWFMgMzIgR0IsLENvbmZpZGVudCwiTm9ybWFsaXppbmcgZmxvd3MsIGF1dG9yZWdyZXNzaXZlIG1vZGVscywgdmFyaWF0aW9uYWwgYXV0b2VuY29kZXJzIChWQUVzKSwgYW5kIGRlZXAgZW5lcmd5LWJhc2VkIG1vZGVscyBhcmUgYW1vbmcgY29tcGV0aW5nIGxpa2VsaWhvb2QtYmFzZWQgZnJhbWV3b3JrcyBmb3IgZGVlcCBnZW5lcmF0aXZlIGxlYXJuaW5nLiBBbW9uZyB0aGVtLCBWQUVzIGhhdmUgdGhlIGFkdmFudGFnZSBvZiBmYXN0IGFuZCB0cmFjdGFibGUgc2FtcGxpbmcgYW5kIGVhc3ktdG8tYWNjZXNzIGVuY29kaW5nIG5ldHdvcmtzLiBIb3dldmVyLCB0aGV5IGFyZSBjdXJyZW50bHkgb3V0cGVyZm9ybWVkIGJ5IG90aGVyIG1vZGVscyBzdWNoIGFzIG5vcm1hbGl6aW5nIGZsb3dzIGFuZCBhdXRvcmVncmVzc2l2ZSBtb2RlbHMuIFdoaWxlIHRoZSBtYWpvcml0eSBvZiB0aGUgcmVzZWFyY2ggaW4gVkFFcyBpcyBmb2N1c2VkIG9uIHRoZSBzdGF0aXN0aWNhbCBjaGFsbGVuZ2VzLCB3ZSBleHBsb3JlIHRoZSBvcnRob2dvbmFsIGRpcmVjdGlvbiBvZiBjYXJlZnVsbHkgZGVzaWduaW5nIG5ldXJhbCBhcmNoaXRlY3R1cmVzIGZvciBoaWVyYXJjaGljYWwgVkFFcy4gV2UgcHJvcG9zZSBOb3V2ZWF1IFZBRSAoTlZBRSksIGEgZGVlcCBoaWVyYXJjaGljYWwgVkFFIGJ1aWx0IGZvciBpbWFnZSBnZW5lcmF0aW9uIHVzaW5nIGRlcHRoLXdpc2Ugc2VwYXJhYmxlIGNvbnZvbHV0aW9ucyBhbmQgYmF0Y2ggbm9ybWFsaXphdGlvbi4gTlZBRSBpcyBlcXVpcHBlZCB3aXRoIGEgcmVzaWR1YWwgcGFyYW1ldGVyaXphdGlvbiBvZiBOb3JtYWwgZGlzdHJpYnV0aW9ucyBhbmQgaXRzIHRyYWluaW5nIGlzIHN0YWJpbGl6ZWQgYnkgc3BlY3RyYWwgcmVndWxhcml6YXRpb24uIFdlIHNob3cgdGhhdCBOVkFFIGFjaGlldmVzIHN0YXRlLW9mLXRoZS1hcnQgcmVzdWx0cyBhbW9uZyBub24tYXV0b3JlZ3Jlc3NpdmUgbGlrZWxpaG9vZC1iYXNlZCBtb2RlbHMgb24gdGhlIE1OSVNULCBDSUZBUi0xMCwgQ2VsZWJBIDY0LCBhbmQgQ2VsZWJBIEhRIGRhdGFzZXRzIGFuZCBpdCBwcm92aWRlcyBhIHN0cm9uZyBiYXNlbGluZSBvbiBGRkhRLiBGb3IgZXhhbXBsZSwgb24gQ0lGQVItMTAsIE5WQUUgcHVzaGVzIHRoZSBzdGF0ZS1vZi10aGUtYXJ0IGZyb20gMi45OCB0byAyLjkxIGJpdHMgcGVyIGRpbWVuc2lvbiwgYW5kIGl0IHByb2R1Y2VzIGhpZ2gtcXVhbGl0eSBpbWFnZXMgb24gQ2VsZWJBIEhRLiBUbyB0aGUgYmVzdCBvZiBvdXIga25vd2xlZGdlLCBOVkFFIGlzIHRoZSBmaXJzdCBzdWNjZXNzZnVsIFZBRSBhcHBsaWVkIHRvIG5hdHVyYWwgaW1hZ2VzIGFzIGxhcmdlIGFzIDI1NjI1NiBwaXhlbHMuIFRoZSBzb3VyY2UgY29kZSBpcyBhdmFpbGFibGUgYXQgdGhpcyBodHRwcyBVUkwgLiIsMzAwLjAsLFVucmVsZWFzZWQsVW5pdGVkIFN0YXRlcyBvZiBBbWVyaWNhLCwsLDI0LjAsLDIwMjYtMDItMTEgMTk6MjY6MjcrMDA6MDAsLCwsLCxJbmR1c3RyeSwsLCwsT3BlbiAobm9uLWNvbW1lcmNpYWwpLCIiIk5WQUUgbWF5IGJlIHVzZWQgbm9uLWNvbW1lcmNpYWxseSwgbWVhbmluZyBmb3IgcmVzZWFyY2ggb3IgZXZhbHVhdGlvbiBwdXJwb3NlcyBvbmx5IiIKaHR0cHM6Ly9naXRodWIuY29tL05WbGFicy9OVkFFIiwsLCwsLDEyMTgwLjYzNzQ4NzY4MDk4MixIYXJkd2FyZSwsLCwsTm8KREFMTC1FLEltYWdlIGdlbmVyYXRpb24sIlRleHQtdG8taW1hZ2UsSW1hZ2UgZ2VuZXJhdGlvbiIsT3BlbkFJLCJBZGl0eWEgUmFtZXNoLCBNaWtoYWlsIFBhdmxvdiwgR2FicmllbCBHb2gsIFNjb3R0IEdyYXksIENoZWxzZWEgVm9zcywgQWxlYyBSYWRmb3JkLCBNYXJrIENoZW4sIElseWEgU3V0c2tldmVyIiwyMDIxLTAxLTA1LFplcm8tU2hvdCBUZXh0LXRvLUltYWdlIEdlbmVyYXRpb24sImh0dHBzOi8vb3BlbmFpLmNvbS9ibG9nL2RhbGwtZS8KCmh0dHBzOi8vYXJ4aXYub3JnL2Ficy8yMTAyLjEyMDkyIiw2NDAzLjAsIlNpZ25pZmljYW50IHVzZSxIaWdobHkgY2l0ZWQsSGlzdG9yaWNhbCBzaWduaWZpY2FuY2UiLCwxMjAwMDAwMDAwMC4wLERBTEzCt0UgaXMgYSAxMi1iaWxsaW9uIHBhcmFtZXRlciB2ZXJzaW9uIG9mIEdQVC0zIHRyYWluZWQgdG8gZ2VuZXJhdGUgaW1hZ2VzIGZyb20gdGV4dCBkZXNjcmlwdGlvbnMsNC43ZSsyMiwic291cmNlOiBodHRwczovL2xhaXIubGlnaHRvbi5haS9ha3Jvbm9taWNvbi8KCmFyY2hpdmVkOiBodHRwczovL2dpdGh1Yi5jb20vbGlnaHRvbmFpL2Frcm9ub21pY29uL3RyZWUvbWFpbi9ha3JvZGIKClZBRSB0cmFpbmluZyAiIm9uIDY0IDE2IEdCIE5WSURJQSBWMTAwIEdQVXMsIHdpdGggYSBwZXItR1BVIGJhdGNoIHNpemUgb2YgOCwgcmVzdWx0aW5nIGluIGEgdG90YWwgYmF0Y2ggc2l6ZSBvZiA1MTIuIEl0IGlzIHRyYWluZWQgZm9yIGEgdG90YWwgb2YgMywwMDAsMDAwIHVwZGF0ZXMuIiIKClRyYW5zZm9ybWVyIHRyYWluaW5nOiAiIldlIHRyYWluZWQgdGhlIG1vZGVsIHVzaW5nIDEwMjQsIDE2IEdCIE5WSURJQSBWMTAwIEdQVXMgYW5kIGEgdG90YWwgYmF0Y2ggc2l6ZSBvZiAxMDI0LCBmb3IgYSB0b3RhbCBvZiA0MzAsMDAwIHVwZGF0ZXMuIiI7ICIiV2UgY29uY2F0ZW5hdGUgdXAgdG8gMjU2IEJQRS1lbmNvZGVkIHRleHQgdG9rZW5zIHdpdGggdGhlIDMyIMOXIDMyID0gMTAyNCBpbWFnZSB0b2tlbnMiIgpUb3RhbCB0b2tlbnM6IDQzMDAwMCBzdGVwcyAqIDEwMjQgYmF0Y2ggc2l6ZSAqIDEyODAgc2VxdWVuY2UgbGVuZ3RoID0gNTYzNjA5NjAwMDAwCgpUcmFuc2Zvcm1lciBGTE9QOiA2ICogMTJCIHBhcmFtZXRlciAqIDU2MzYwOTYwMDAwMCB0b2tlbnMgPSA0LjA1Nzk4OWUrMjIKCkVzdGltYXRpbmcgdGhlIFZBRSBhdCB+MTUlIHNlZW1zIHJlYXNvbmFibGUiLDMyMDAwMDAwMDAwMCwiIiJUbyBzY2FsZSB1cCB0byAxMi1iaWxsaW9uIHBhcmFtZXRlcnMsIHdlIGNyZWF0ZWQgYSBkYXRhc2V0IG9mIGEgc2ltaWxhciBzY2FsZSB0byBKRlQtMzAwTSAoU3VuIGV0IGFsLiwgMjAxNykgYnkgY29sbGVjdGluZwoyNTAgbWlsbGlvbiB0ZXh0LWltYWdlcyBwYWlycyBmcm9tIHRoZSBpbnRlcm5ldC4gIiIKCm51bWJlciBvZiBlcG9jaHM6IAoxMDI0IGJhdGNoIHNpemUgKiA0MzAsMDAwIHVwZGF0ZXMgLyAyNTAsMDAwLDAwMCA9IDEuNzYiLCwiIiJXZSB0cmFpbmVkIHRoZSBtb2RlbCB1c2luZyAxMDI0LCAxNiBHQiBOVklESUEgVjEwMCBHUFVzIGFuZCBhIHRvdGFsIGJhdGNoIHNpemUgb2YgMTAyNCwgZm9yIGEgdG90YWwgb2YgNDMwLDAwMCB1cGRhdGVzLgpBdCB0aGUgc3RhcnQgb2YgdHJhaW5pbmcsIHdlIHVzZSBhIGxpbmVhciBzY2hlZHVsZSB0byByYW1wIHVwIHRoZSBzdGVwIHNpemUgdG8gNC41IMK3IDEw4oiSNCBvdmVyIDUwMDAgdXBkYXRlcywgYW5kIGhhbHZlZCB0aGUKc3RlcCBzaXplIGVhY2ggdGltZSB0aGUgdHJhaW5pbmcgbG9zcyBhcHBlYXJlZCB0byBwbGF0ZWF1LiBXZSBkaWQgdGhpcyBhIHRvdGFsIG9mIGZpdmUgdGltZXMsIGVuZGluZyB0cmFpbmluZyB3aXRoIGEgZmluYWwgc3RlcApzaXplIHRoYXQgd2FzIDMyIHRpbWVzIHNtYWxsZXIgdGhhbiB0aGUgaW5pdGlhbCBvbmUuICIiIixOVklESUEgVGVzbGEgVjEwMCBER1hTIDE2IEdCLFNlbGYtc3VwZXJ2aXNlZCBsZWFybmluZyxMaWtlbHksIlRleHQtdG8taW1hZ2UgZ2VuZXJhdGlvbiBoYXMgdHJhZGl0aW9uYWxseSBmb2N1c2VkIG9uIGZpbmRpbmcgYmV0dGVyIG1vZGVsaW5nIGFzc3VtcHRpb25zIGZvciB0cmFpbmluZyBvbiBhIGZpeGVkIGRhdGFzZXQuIFRoZXNlIGFzc3VtcHRpb25zIG1pZ2h0IGludm9sdmUgY29tcGxleCBhcmNoaXRlY3R1cmVzLCBhdXhpbGlhcnkgbG9zc2VzLCBvciBzaWRlIGluZm9ybWF0aW9uIHN1Y2ggYXMgb2JqZWN0IHBhcnQgbGFiZWxzIG9yIHNlZ21lbnRhdGlvbiBtYXNrcyBzdXBwbGllZCBkdXJpbmcgdHJhaW5pbmcuIFdlIGRlc2NyaWJlIGEgc2ltcGxlIGFwcHJvYWNoIGZvciB0aGlzIHRhc2sgYmFzZWQgb24gYSB0cmFuc2Zvcm1lciB0aGF0IGF1dG9yZWdyZXNzaXZlbHkgbW9kZWxzIHRoZSB0ZXh0IGFuZCBpbWFnZSB0b2tlbnMgYXMgYSBzaW5nbGUgc3RyZWFtIG9mIGRhdGEuIFdpdGggc3VmZmljaWVudCBkYXRhIGFuZCBzY2FsZSwgb3VyIGFwcHJvYWNoIGlzIGNvbXBldGl0aXZlIHdpdGggcHJldmlvdXMgZG9tYWluLXNwZWNpZmljIG1vZGVscyB3aGVuIGV2YWx1YXRlZCBpbiBhIHplcm8tc2hvdCBmYXNoaW9uLiIsMS43NiwsQVBJIGFjY2VzcyxVbml0ZWQgU3RhdGVzIG9mIEFtZXJpY2EsLCwsMTAyNC4wLCwyMDI2LTA1LTI1IDEyOjEyOjQ4KzAwOjAwLCwsLCwsSW5kdXN0cnksLCwsLFVucmVsZWFzZWQsLCwxMjU4MTguNjkwMSwsRlAxNiwsNTE5NzQxLjkyMTI5MTk2Mzg0LFRoaXJkLXBhcnR5IGVzdGltYXRpb24sLCwsLE5vCkNMSVAgKFZpVCBMLzE0QDMzNnB4KSwiTXVsdGltb2RhbCxWaXNpb24sTGFuZ3VhZ2UsVmlkZW8iLCJaZXJvLXNob3QgaW1hZ2UgY2xhc3NpZmljYXRpb24sQ2hhcmFjdGVyIHJlY29nbml0aW9uIChPQ1IpLFZpZGVvIGRlc2NyaXB0aW9uIixPcGVuQUksIkFsZWMgUmFkZm9yZCwgSm9uZyBXb29rIEtpbSwgQ2hyaXMgSGFsbGFjeSwgQWRpdHlhIFJhbWVzaCwgR2FicmllbCBHb2gsIFNhbmRoaW5pIEFnYXJ3YWwsIEdpcmlzaCBTYXN0cnksIEFtYW5kYSBBc2tlbGwsIFBhbWVsYSBNaXNoa2luLCBKYWNrIENsYXJrLCBHcmV0Y2hlbiBLcnVlZ2VyLCBJbHlhIFN1dHNrZXZlciIsMjAyMS0wMS0wNSxMZWFybmluZyBUcmFuc2ZlcmFibGUgVmlzdWFsIE1vZGVscyBGcm9tIE5hdHVyYWwgTGFuZ3VhZ2UgU3VwZXJ2aXNpb24sImh0dHBzOi8vYXJ4aXYub3JnL2Ficy8yMTAzLjAwMDIwCmh0dHBzOi8vaHVnZ2luZ2ZhY2UuY28vb3BlbmFpL2NsaXAtdml0LWxhcmdlLXBhdGNoMTQtMzM2Iiw0ODc0My4wLCJIaWdobHkgY2l0ZWQsU09UQSBpbXByb3ZlbWVudCIsIiIiVGhlIGJlc3QtcGVyZm9ybWluZyBDTElQIG1vZGVsLCB1c2luZyBWaVQtTC8xNCBhcmNoaWVjdHVyZSBhbmQgMzM2LWJ5LTMzNiBwaXhlbCBpbWFnZXMsIGFjaGlldmVkIHRoZSBzdGF0ZSBvZiB0aGUgYXJ0IGluIDIxIG9mIHRoZSAyNyBkYXRhc2V0cywgaS5lLiBpbmNsdWRlZCBpbiB0aGUgQ2xvcHBlci1QZWFyc29uIDk5LjUlIGNvbmZpZGVuY2UgaW50ZXJ2YWwgYXJvdW5kIGVhY2ggZGF0YXNldOKAmXMgdG9wIHNjb3JlLiAiIgoKIiJPbiBTVEwxMCwKQ0xJUCBhY2hpZXZlcyA5OS4zJSBvdmVyYWxsIHdoaWNoIGFwcGVhcnMgdG8gYmUgYSBuZXcKc3RhdGUgb2YgdGhlIGFydCBkZXNwaXRlIG5vdCB1c2luZyBhbnkgdHJhaW5pbmcgZXhhbXBsZXMuICIiIiwzNzAwMDAwMDAuMCwiSW1hZ2UgZW5jb2RlcgpWaXNpb24gVHJhbnNmb3JtZXIKVGFibGUgMSBpbiBodHRwczovL2FyeGl2Lm9yZy9wZGYvMjAxMC4xMTkyOS5wZGYKQXV0aG9ycyBmaW5lLXR1bmVkIFZpVCBMLzE0IGF0IGFkZGl0aW9uYWwgMzM2cHggcmVzb2x1dGlvbiwgaGVuY2UgdGhlIEAzMzYgKFNlZSBWaVQpCjMwN00gcGFyYW1zCgpUZXh0IGVuY29kZXIKflRyYW5zZm9ybWVyIChmcm9tIHBhcGVyKQo2M00gcGFyYW1zIiwxLjA1ZSsyMiwiaHR0cHM6Ly9kb2NzLmdvb2dsZS5jb20vZG9jdW1lbnQvZC8xNTZtaUFKa0ZOOUREWDA2QzNzMDNVRHNyZXRDdHltQ0tpR0RkZExCQ2dRRS9lZGl0P3VzcD1zaGFyaW5nCgoiLDQwMDAwMDAwMCwsMjg4LjAsIuKAnFRoZSBsYXJnZXN0IFJlc05ldCBtb2RlbCwgUk41MHg2NCwgdG9vayAxOCBkYXlzIHRvIHRyYWluIG9uIDU5MiBWMTAwIEdQVXMgd2hpbGUgdGhlIGxhcmdlc3QgVmlzaW9uIFRyYW5zZm9ybWVyIHRvb2sgMTIgZGF5cyBvbiAyNTYgVjEwMCBHUFVz4oCdIixOVklESUEgVjEwMCxTZWxmLXN1cGVydmlzZWQgbGVhcm5pbmcsQ29uZmlkZW50LCJTdGF0ZS1vZi10aGUtYXJ0IGNvbXB1dGVyIHZpc2lvbiBzeXN0ZW1zIGFyZSB0cmFpbmVkIHRvIHByZWRpY3QgYSBmaXhlZCBzZXQgb2YgcHJlZGV0ZXJtaW5lZCBvYmplY3QgY2F0ZWdvcmllcy4gVGhpcyByZXN0cmljdGVkIGZvcm0gb2Ygc3VwZXJ2aXNpb24gbGltaXRzIHRoZWlyIGdlbmVyYWxpdHkgYW5kIHVzYWJpbGl0eSBzaW5jZSBhZGRpdGlvbmFsIGxhYmVsZWQgZGF0YSBpcyBuZWVkZWQgdG8gc3BlY2lmeSBhbnkgb3RoZXIgdmlzdWFsIGNvbmNlcHQuIExlYXJuaW5nIGRpcmVjdGx5IGZyb20gcmF3IHRleHQgYWJvdXQgaW1hZ2VzIGlzIGEgcHJvbWlzaW5nIGFsdGVybmF0aXZlIHdoaWNoIGxldmVyYWdlcyBhIG11Y2ggYnJvYWRlciBzb3VyY2Ugb2Ygc3VwZXJ2aXNpb24uIFdlIGRlbW9uc3RyYXRlIHRoYXQgdGhlIHNpbXBsZSBwcmUtdHJhaW5pbmcgdGFzayBvZiBwcmVkaWN0aW5nIHdoaWNoIGNhcHRpb24gZ29lcyB3aXRoIHdoaWNoIGltYWdlIGlzIGFuIGVmZmljaWVudCBhbmQgc2NhbGFibGUgd2F5IHRvIGxlYXJuIFNPVEEgaW1hZ2UgcmVwcmVzZW50YXRpb25zIGZyb20gc2NyYXRjaCBvbiBhIGRhdGFzZXQgb2YgNDAwIG1pbGxpb24gKGltYWdlLCB0ZXh0KSBwYWlycyBjb2xsZWN0ZWQgZnJvbSB0aGUgaW50ZXJuZXQuIEFmdGVyIHByZS10cmFpbmluZywgbmF0dXJhbCBsYW5ndWFnZSBpcyB1c2VkIHRvIHJlZmVyZW5jZSBsZWFybmVkIHZpc3VhbCBjb25jZXB0cyAob3IgZGVzY3JpYmUgbmV3IG9uZXMpIGVuYWJsaW5nIHplcm8tc2hvdCB0cmFuc2ZlciBvZiB0aGUgbW9kZWwgdG8gZG93bnN0cmVhbSB0YXNrcy4gV2Ugc3R1ZHkgdGhlIHBlcmZvcm1hbmNlIG9mIHRoaXMgYXBwcm9hY2ggYnkgYmVuY2htYXJraW5nIG9uIG92ZXIgMzAgZGlmZmVyZW50IGV4aXN0aW5nIGNvbXB1dGVyIHZpc2lvbiBkYXRhc2V0cywgc3Bhbm5pbmcgdGFza3Mgc3VjaCBhcyBPQ1IsIGFjdGlvbiByZWNvZ25pdGlvbiBpbiB2aWRlb3MsIGdlby1sb2NhbGl6YXRpb24sIGFuZCBtYW55IHR5cGVzIG9mIGZpbmUtZ3JhaW5lZCBvYmplY3QgY2xhc3NpZmljYXRpb24uIFRoZSBtb2RlbCB0cmFuc2ZlcnMgbm9uLXRyaXZpYWxseSB0byBtb3N0IHRhc2tzIGFuZCBpcyBvZnRlbiBjb21wZXRpdGl2ZSB3aXRoIGEgZnVsbHkgc3VwZXJ2aXNlZCBiYXNlbGluZSB3aXRob3V0IHRoZSBuZWVkIGZvciBhbnkgZGF0YXNldCBzcGVjaWZpYyB0cmFpbmluZy4gRm9yIGluc3RhbmNlLCB3ZSBtYXRjaCB0aGUgYWNjdXJhY3kgb2YgdGhlIG9yaWdpbmFsIFJlc05ldC01MCBvbiBJbWFnZU5ldCB6ZXJvLXNob3Qgd2l0aG91dCBuZWVkaW5nIHRvIHVzZSBhbnkgb2YgdGhlIDEuMjggbWls</x:v>
      </x:c>
    </x:row>
    <x:row r="238" ht="18" customHeight="1">
      <x:c r="A238" s="17" t="n">
        <x:v>233</x:v>
      </x:c>
      <x:c r="B238" s="17" t="n">
        <x:v>309</x:v>
      </x:c>
      <x:c r="C238" s="94" t="str">
        <x:v>bGlvbiB0cmFpbmluZyBleGFtcGxlcyBpdCB3YXMgdHJhaW5lZCBvbi4gV2UgcmVsZWFzZSBvdXIgY29kZSBhbmQgcHJlLXRyYWluZWQgbW9kZWwgd2VpZ2h0cyBhdCB0aGlzIGh0dHBzIFVSTC4iLCwsT3BlbiB3ZWlnaHRzICh1bnJlc3RyaWN0ZWQpLFVuaXRlZCBTdGF0ZXMgb2YgQW1lcmljYSwsLCwyNTYuMCwsMjAyNi0wNS0yNSAxMjoxMjo1MCswMDowMCwsLCwsLEluZHVzdHJ5LCwsLCxVbnJlbGVhc2VkLCJNSVQgTGljZW5zZQoKaHR0cHM6Ly9naXRodWIuY29tL09wZW5BSS9DTElQIiwsMjQ2MzguNTE4NDEzNDA5NTE0LCxGUDE2LCwxNTU5MjIuNTc2Mzg3NTg5MTYsVGhpcmQtcGFydHkgZXN0aW1hdGlvbiwsLCwsWWVzCkNMSVAgKFJlc05ldC01MCksIk11bHRpbW9kYWwsVmlzaW9uLExhbmd1YWdlLFZpZGVvIiwiWmVyby1zaG90IGltYWdlIGNsYXNzaWZpY2F0aW9uLENoYXJhY3RlciByZWNvZ25pdGlvbiAoT0NSKSxWaWRlbyBkZXNjcmlwdGlvbiIsT3BlbkFJLCJBbGVjIFJhZGZvcmQsIEpvbmcgV29vayBLaW0sIENocmlzIEhhbGxhY3ksIEFkaXR5YSBSYW1lc2gsIEdhYnJpZWwgR29oLCBTYW5kaGluaSBBZ2Fyd2FsLCBHaXJpc2ggU2FzdHJ5LCBBbWFuZGEgQXNrZWxsLCBQYW1lbGEgTWlzaGtpbiwgSmFjayBDbGFyaywgR3JldGNoZW4gS3J1ZWdlciwgSWx5YSBTdXRza2V2ZXIiLDIwMjEtMDEtMDUsTGVhcm5pbmcgVHJhbnNmZXJhYmxlIFZpc3VhbCBNb2RlbHMgRnJvbSBOYXR1cmFsIExhbmd1YWdlIFN1cGVydmlzaW9uLGh0dHBzOi8vYXJ4aXYub3JnL2Ficy8yMTAzLjAwMDIwLDQ4NzQzLjAsIkhpZ2hseSBjaXRlZCxTT1RBIGltcHJvdmVtZW50IiwiIiJPbiBTVEwxMCwgQ0xJUCBhY2hpZXZlcyA5OS4zJSBvdmVyYWxsIHdoaWNoIGFwcGVhcnMgdG8gYmUgYSBuZXcgc3RhdGUgb2YgdGhlIGFydCBkZXNwaXRlIG5vdCB1c2luZyBhbnkgdHJhaW5pbmcgZXhhbXBsZXMuICIiIiw4ODYwMDAwMC4wLCJJbWFnZSBlbmNvZGVyCn5SZXNOZXQtNTAgKGZyb20gcGFwZXIpCjI1LjZNIHBhcmFtcwoKVGV4dCBlbmNvZGVyCn5UcmFuc2Zvcm1lciAoZnJvbSBwYXBlcikKNjNNIHBhcmFtcyIsLCw0MDAwMDAwMDAsLCwsLCxMaWtlbHksIlN0YXRlLW9mLXRoZS1hcnQgY29tcHV0ZXIgdmlzaW9uIHN5c3RlbXMgYXJlIHRyYWluZWQgdG8gcHJlZGljdCBhIGZpeGVkIHNldCBvZiBwcmVkZXRlcm1pbmVkIG9iamVjdCBjYXRlZ29yaWVzLiBUaGlzIHJlc3RyaWN0ZWQgZm9ybSBvZiBzdXBlcnZpc2lvbiBsaW1pdHMgdGhlaXIgZ2VuZXJhbGl0eSBhbmQgdXNhYmlsaXR5IHNpbmNlIGFkZGl0aW9uYWwgbGFiZWxlZCBkYXRhIGlzIG5lZWRlZCB0byBzcGVjaWZ5IGFueSBvdGhlciB2aXN1YWwgY29uY2VwdC4gTGVhcm5pbmcgZGlyZWN0bHkgZnJvbSByYXcgdGV4dCBhYm91dCBpbWFnZXMgaXMgYSBwcm9taXNpbmcgYWx0ZXJuYXRpdmUgd2hpY2ggbGV2ZXJhZ2VzIGEgbXVjaCBicm9hZGVyIHNvdXJjZSBvZiBzdXBlcnZpc2lvbi4gV2UgZGVtb25zdHJhdGUgdGhhdCB0aGUgc2ltcGxlIHByZS10cmFpbmluZyB0YXNrIG9mIHByZWRpY3Rpbmcgd2hpY2ggY2FwdGlvbiBnb2VzIHdpdGggd2hpY2ggaW1hZ2UgaXMgYW4gZWZmaWNpZW50IGFuZCBzY2FsYWJsZSB3YXkgdG8gbGVhcm4gU09UQSBpbWFnZSByZXByZXNlbnRhdGlvbnMgZnJvbSBzY3JhdGNoIG9uIGEgZGF0YXNldCBvZiA0MDAgbWlsbGlvbiAoaW1hZ2UsIHRleHQpIHBhaXJzIGNvbGxlY3RlZCBmcm9tIHRoZSBpbnRlcm5ldC4gQWZ0ZXIgcHJlLXRyYWluaW5nLCBuYXR1cmFsIGxhbmd1YWdlIGlzIHVzZWQgdG8gcmVmZXJlbmNlIGxlYXJuZWQgdmlzdWFsIGNvbmNlcHRzIChvciBkZXNjcmliZSBuZXcgb25lcykgZW5hYmxpbmcgemVyby1zaG90IHRyYW5zZmVyIG9mIHRoZSBtb2RlbCB0byBkb3duc3RyZWFtIHRhc2tzLiBXZSBzdHVkeSB0aGUgcGVyZm9ybWFuY2Ugb2YgdGhpcyBhcHByb2FjaCBieSBiZW5jaG1hcmtpbmcgb24gb3ZlciAzMCBkaWZmZXJlbnQgZXhpc3RpbmcgY29tcHV0ZXIgdmlzaW9uIGRhdGFzZXRzLCBzcGFubmluZyB0YXNrcyBzdWNoIGFzIE9DUiwgYWN0aW9uIHJlY29nbml0aW9uIGluIHZpZGVvcywgZ2VvLWxvY2FsaXphdGlvbiwgYW5kIG1hbnkgdHlwZXMgb2YgZmluZS1ncmFpbmVkIG9iamVjdCBjbGFzc2lmaWNhdGlvbi4gVGhlIG1vZGVsIHRyYW5zZmVycyBub24tdHJpdmlhbGx5IHRvIG1vc3QgdGFza3MgYW5kIGlzIG9mdGVuIGNvbXBldGl0aXZlIHdpdGggYSBmdWxseSBzdXBlcnZpc2VkIGJhc2VsaW5lIHdpdGhvdXQgdGhlIG5lZWQgZm9yIGFueSBkYXRhc2V0IHNwZWNpZmljIHRyYWluaW5nLiBGb3IgaW5zdGFuY2UsIHdlIG1hdGNoIHRoZSBhY2N1cmFjeSBvZiB0aGUgb3JpZ2luYWwgUmVzTmV0LTUwIG9uIEltYWdlTmV0IHplcm8tc2hvdCB3aXRob3V0IG5lZWRpbmcgdG8gdXNlIGFueSBvZiB0aGUgMS4yOCBtaWxsaW9uIHRyYWluaW5nIGV4YW1wbGVzIGl0IHdhcyB0cmFpbmVkIG9uLiBXZSByZWxlYXNlIG91ciBjb2RlIGFuZCBwcmUtdHJhaW5lZCBtb2RlbCB3ZWlnaHRzIGF0IHRoaXMgaHR0cHMgVVJMLiIsLCxPcGVuIHdlaWdodHMgKHVucmVzdHJpY3RlZCksVW5pdGVkIFN0YXRlcyBvZiBBbWVyaWNhLCwsLCwsMjAyNi0wNS0yNSAxMjoxMjo1MCswMDowMCwsLCwsLEluZHVzdHJ5LCwsLCxVbnJlbGVhc2VkLCJNSVQgbGljZW5zZQpodHRwczovL2dpdGh1Yi5jb20vT3BlbkFJL0NMSVAiLCwsLEZQMTYsLCwsLCwsLFllcwpUcmFuc2Zvcm1lci1YTCArIEF1dG9Ecm9wb3V0IChXVDIpLExhbmd1YWdlLCJMYW5ndWFnZSBtb2RlbGluZyxUcmFuc2xhdGlvbiIsIkdvb2dsZSBCcmFpbixDYXJuZWdpZSBNZWxsb24gVW5pdmVyc2l0eSAoQ01VKSIsIkhpZXUgUGhhbSwgUXVvYyBWLiBMZSIsMjAyMS0wMS0wNSxBdXRvRHJvcG91dDogTGVhcm5pbmcgRHJvcG91dCBQYXR0ZXJucyB0byBSZWd1bGFyaXplIERlZXAgTmV0d29ya3MsaHR0cHM6Ly9hcnhpdi5vcmcvYWJzLzIxMDEuMDE3NjEsNjMuMCwsLDM1MDAwMDAwLjAsLCwsLCwsLCwsLCJOZXVyYWwgbmV0d29ya3MgYXJlIG9mdGVuIG92ZXItcGFyYW1ldGVyaXplZCBhbmQgaGVuY2UgYmVuZWZpdCBmcm9tIGFnZ3Jlc3NpdmUgcmVndWxhcml6YXRpb24uIENvbnZlbnRpb25hbCByZWd1bGFyaXphdGlvbiBtZXRob2RzLCBzdWNoIGFzIERyb3BvdXQgb3Igd2VpZ2h0IGRlY2F5LCBkbyBub3QgbGV2ZXJhZ2UgdGhlIHN0cnVjdHVyZXMgb2YgdGhlIG5ldHdvcmsncyBpbnB1dHMgYW5kIGhpZGRlbiBzdGF0ZXMuIEFzIGEgcmVzdWx0LCB0aGVzZSBjb252ZW50aW9uYWwgbWV0aG9kcyBhcmUgbGVzcyBlZmZlY3RpdmUgdGhhbiBtZXRob2RzIHRoYXQgbGV2ZXJhZ2UgdGhlIHN0cnVjdHVyZXMsIHN1Y2ggYXMgU3BhdGlhbERyb3BvdXQgYW5kIERyb3BCbG9jaywgd2hpY2ggcmFuZG9tbHkgZHJvcCB0aGUgdmFsdWVzIGF0IGNlcnRhaW4gY29udGlndW91cyBhcmVhcyBpbiB0aGUgaGlkZGVuIHN0YXRlcyBhbmQgc2V0dGluZyB0aGVtIHRvIHplcm8uIEFsdGhvdWdoIHRoZSBsb2NhdGlvbnMgb2YgZHJvcG91dCBhcmVhcyByYW5kb20sIHRoZSBwYXR0ZXJucyBvZiBTcGF0aWFsRHJvcG91dCBhbmQgRHJvcEJsb2NrIGFyZSBtYW51YWxseSBkZXNpZ25lZCBhbmQgZml4ZWQuIEhlcmUgd2UgcHJvcG9zZSB0byBsZWFybiB0aGUgZHJvcG91dCBwYXR0ZXJucy4gSW4gb3VyIG1ldGhvZCwgYSBjb250cm9sbGVyIGxlYXJucyB0byBnZW5lcmF0ZSBhIGRyb3BvdXQgcGF0dGVybiBhdCBldmVyeSBjaGFubmVsIGFuZCBsYXllciBvZiBhIHRhcmdldCBuZXR3b3JrLCBzdWNoIGFzIGEgQ29udk5ldCBvciBhIFRyYW5zZm9ybWVyLiBUaGUgdGFyZ2V0IG5ldHdvcmsgaXMgdGhlbiB0cmFpbmVkIHdpdGggdGhlIGRyb3BvdXQgcGF0dGVybiwgYW5kIGl0cyByZXN1bHRpbmcgdmFsaWRhdGlvbiBwZXJmb3JtYW5jZSBpcyB1c2VkIGFzIGEgc2lnbmFsIGZvciB0aGUgY29udHJvbGxlciB0byBsZWFybiBmcm9tLiBXZSBzaG93IHRoYXQgdGhpcyBtZXRob2Qgd29ya3Mgd2VsbCBmb3IgYm90aCBpbWFnZSByZWNvZ25pdGlvbiBvbiBDSUZBUi0xMCBhbmQgSW1hZ2VOZXQsIGFzIHdlbGwgYXMgbGFuZ3VhZ2UgbW9kZWxpbmcgb24gUGVubiBUcmVlYmFuayBhbmQgV2lraVRleHQtMi4gVGhlIGxlYXJuZWQgZHJvcG91dCBwYXR0ZXJucyBhbHNvIHRyYW5zZmVycyB0byBkaWZmZXJlbnQgdGFza3MgYW5kIGRhdGFzZXRzLCBzdWNoIGFzIGZyb20gbGFuZ3VhZ2UgbW9kZWwgb24gUGVubiBUcmVlYmFuayB0byBFbmdsaWdoLUZyZW5jaCB0cmFuc2xhdGlvbiBvbiBXTVQgMjAxNC4gT3VyIGNvZGUgd2lsbCBiZSBhdmFpbGFibGUuIiwsVHJhbnNmb3JtZXItWEwgKyBBdXRvRHJvcG91dCAoV1QyKSxVbnJlbGVhc2VkLCJVbml0ZWQgU3RhdGVzIG9mIEFtZXJpY2EsVW5pdGVkIFN0YXRlcyBvZiBBbWVyaWNhIiwsLCwsLDIwMjYtMDUtMjUgMTI6MTI6NDgrMDA6MDAsLCwsLCwiSW5kdXN0cnksQWNhZGVtaWEiLCwsLCxVbnJlbGVhc2VkLDQwNDogaHR0cHM6Ly9naXRodWIuY29tL2dvb2dsZS1yZXNlYXJjaC9nb29nbGUtcmVzZWFyY2gvdHJlZS9tYXN0ZXIvYXV0b19kcm9wb3V0ICwsLCwsLCwsLCwsLE5vClRyYW5zZm9ybWVyLVhMICsgQXV0b0Ryb3BvdXQgKFBUQiksTGFuZ3VhZ2UsTGFuZ3VhZ2UgbW9kZWxpbmcsR29vZ2xlIFJlc2VhcmNoLCJIaWV1IFBoYW0sIFF1b2MgVi4gTGUiLDIwMjEtMDEtMDUsQXV0b0Ryb3BvdXQ6IExlYXJuaW5nIERyb3BvdXQgUGF0dGVybnMgdG8gUmVndWxhcml6ZSBEZWVwIE5ldHdvcmtzLGh0dHBzOi8vYXJ4aXYub3JnL2Ficy8yMTAxLjAxNzYxLDYzLjAsLCwyNDAwMDAwMC4wLCIiIldlIHVzZSB0aGUgc2FtZSBtb2RlbCBzaXplIGFzIHNwZWNpZmllZCBieSBEYWkgZXQgYWwuICgyMDE5KS4iIiIsNS43ODI5OTQxMDM0MDM1MzA0ZSsxNiwiIiJXZSB0cmFpbiBldmVyeSBjb25maWd1cmF0aW9uIGZyb20gc2NyYXRjaCBmb3IgMTYwLDAwMCBzdGVwcywgdXNpbmcKYSBiYXRjaCBzaXplIG9mIDE2IGFuZCBhIHNlZ21lbnQgbGVuZ3RoIG9mIDcwIiIKClRvdGFsIHRva2VuczogMTYwMDAwKjE2KjcwPTE3OTIwMDAwMAoKRXBvY2hzOiAxNzkyMDAwMDAvOTI5MDAwPTE5MgoKVHJhaW5pbmcgZmxvcDogNioyNDAwMDAwMCoxNzkyMDAwMDA9Mi41ODA0OGUrMTYKCkdQVSBob3VyIGVzdGltYXRlOiA0MCo2MCo0KjQ1MDAwMDAwMDAwMDAwKjAuMz0xLjI5NmUrMTcKCkdlb21ldHJpYyBtZWFuOiA1NzgyOTk0MTAzNDAzNTMwNCIsLCwwLjY2LCxHb29nbGUgVFBVIHYyLCxDb25maWRlbnQsIk5ldXJhbCBuZXR3b3JrcyBhcmUgb2Z0ZW4gb3Zlci1wYXJhbWV0ZXJpemVkIGFuZCBoZW5jZSBiZW5lZml0IGZyb20gYWdncmVzc2l2ZSByZWd1bGFyaXphdGlvbi4gQ29udmVudGlvbmFsIHJlZ3VsYXJpemF0aW9uIG1ldGhvZHMsIHN1Y2ggYXMgRHJvcG91dCBvciB3ZWlnaHQgZGVjYXksIGRvIG5vdCBsZXZlcmFnZSB0aGUgc3RydWN0dXJlcyBvZiB0aGUgbmV0d29yaydzIGlucHV0cyBhbmQgaGlkZGVuIHN0YXRlcy4gQXMgYSByZXN1bHQsIHRoZXNlIGNvbnZlbnRpb25hbCBtZXRob2RzIGFyZSBsZXNzIGVmZmVjdGl2ZSB0aGFuIG1ldGhvZHMgdGhhdCBsZXZlcmFnZSB0aGUgc3RydWN0dXJlcywgc3VjaCBhcyBTcGF0aWFsRHJvcG91dCBhbmQgRHJvcEJsb2NrLCB3aGljaCByYW5kb21seSBkcm9wIHRoZSB2YWx1ZXMgYXQgY2VydGFpbiBjb250aWd1b3VzIGFyZWFzIGluIHRoZSBoaWRkZW4gc3RhdGVzIGFuZCBzZXR0aW5nIHRoZW0gdG8gemVyby4gQWx0aG91Z2ggdGhlIGxvY2F0aW9ucyBvZiBkcm9wb3V0IGFyZWFzIHJhbmRvbSwgdGhlIHBhdHRlcm5zIG9mIFNwYXRpYWxEcm9wb3V0IGFuZCBEcm9wQmxvY2sgYXJlIG1hbnVhbGx5IGRlc2lnbmVkIGFuZCBmaXhlZC4gSGVyZSB3ZSBwcm9wb3NlIHRvIGxlYXJuIHRoZSBkcm9wb3V0IHBhdHRlcm5zLiBJbiBvdXIgbWV0aG9kLCBhIGNvbnRyb2xsZXIgbGVhcm5zIHRvIGdlbmVyYXRlIGEgZHJvcG91dCBwYXR0ZXJuIGF0IGV2ZXJ5IGNoYW5uZWwgYW5kIGxheWVyIG9mIGEgdGFyZ2V0IG5ldHdvcmssIHN1Y2ggYXMgYSBDb252TmV0IG9yIGEgVHJhbnNmb3JtZXIuIFRoZSB0YXJnZXQgbmV0d29yayBpcyB0aGVuIHRyYWluZWQgd2l0aCB0aGUgZHJvcG91dCBwYXR0ZXJuLCBhbmQgaXRzIHJlc3VsdGluZyB2YWxpZGF0aW9uIHBlcmZvcm1hbmNlIGlzIHVzZWQgYXMgYSBzaWduYWwgZm9yIHRoZSBjb250cm9sbGVyIHRvIGxlYXJuIGZyb20uIFdlIHNob3cgdGhhdCB0aGlzIG1ldGhvZCB3b3JrcyB3ZWxsIGZvciBib3RoIGltYWdlIHJlY29nbml0aW9uIG9uIENJRkFSLTEwIGFuZCBJbWFnZU5ldCwgYXMgd2VsbCBhcyBsYW5ndWFnZSBtb2RlbGluZyBvbiBQZW5uIFRyZWViYW5rIGFuZCBXaWtpVGV4dC0yLiBUaGUgbGVhcm5lZCBkcm9wb3V0IHBhdHRlcm5zIGFsc28gdHJhbnNmZXJzIHRvIGRpZmZlcmVudCB0YXNrcyBhbmQgZGF0YXNldHMsIHN1Y2ggYXMgZnJvbSBsYW5ndWFnZSBtb2RlbCBvbiBQZW5uIFRyZWViYW5rIHRvIEVuZ2xpZ2gtRnJlbmNoIHRyYW5zbGF0aW9uIG9uIFdNVCAyMDE0LiBPdXIgY29kZSB3aWxsIGJlIGF2YWlsYWJsZS4iLDE5Mi4wLFRyYW5zZm9ybWVyLVhMICsgQXV0b0Ryb3BvdXQgKFBUQiksVW5yZWxlYXNlZCxVbml0ZWQgU3RhdGVzIG9mIEFtZXJpY2EsLCwsNC4wLCwyMDI2LTA1LTI1IDEyOjEyOjQ3KzAwOjAwLCwsLCwsSW5kdXN0cnksLCwsLFVucmVsZWFzZWQsNDA0OiBodHRwczovL2dpdGh1Yi5jb20vZ29vZ2xlLXJlc2VhcmNoL2dvb2dsZS1yZXNlYXJjaC90cmVlL21hc3Rlci9hdXRvX2Ryb3BvdXQgLCwsLCwsMjI3My44NzA5MDU2NTIzNDIsLCwsLCxObwpTdWJmb3JtZXIgKDEyMk0pLExhbmd1YWdlLExhbmd1YWdlIG1vZGVsaW5nLCJOYXRpb25hbCBJbnN0aXR1dGUgb2YgQWR2YW5jZWQgSW5kdXN0cmlhbCBTY2llbmNlIGFuZCBUZWNobm9sb2d5IChBSVNUKSxVbml2ZXJzaXR5IG9mIFRva3lvIiwiTWFjaGVsIFJlaWQsIEVkaXNvbiBNYXJyZXNlLVRheWxvciwgWXV0YWthIE1hdHN1byIsMjAyMS0wMS0wMSxTdWJmb3JtZXI6IEV4cGxvcmluZyBXZWlnaHQgU2hhcmluZyBmb3IgUGFyYW1ldGVyIEVmZmljaWVuY3kgaW4gR2VuZXJhdGl2ZSBUcmFuc2Zvcm1lcnMsaHR0cHM6Ly9hcnhpdi5vcmcvYWJzLzIxMDEuMDAyMzQsNjAuMCwsLDEyMjAwMDAwMC4wLCIxMjJNIChUYWJsZSA1KQoiLDUuMTQ1MDM0OGUrMTgsNiBGTE9QL3Rva2VuL3BhcmFtZXRlciAqIDEyMjAwMDAwMCBwYXJhbWV0ZXJzICogOCBHUFVzICogMzA3MiB0b2tlbnMgcGVyIGJhdGNoIHBlciBHUFUgKiAyODYwMDAgc3RlcHMgPSA1LjE0NTAzNDhlKzE4IEZMT1AsLCIiIndlIHVzZSA4IEdQVXMgd2l0aCAzMDcyIHRva2VucyBwZXIgR1BVIGFuZCBhbiB1cGRhdGUgZnJlcXVlbmN5IG9mIDMiIgoiIndhcm1pbmcgdXAgdGhlIGxlYXJuaW5nIHJhdGUgdG8gMS4wIGZvciAxNksgaXRlcmF0aW9ucywgYW5kIHRoZW4gYW5uZWFsaW5nIGZvciAyNzBLIGl0ZXJhdGlvbnMiIgoKOCozMDcyKjI4NjAwMC8xMDAwMDAwMDAgPSA3MC4yOSBlcG9jaHMiLCwsTlZJRElBIFYxMDAsLENvbmZpZGVudCwiVHJhbnNmb3JtZXJzIGhhdmUgc2hvd24gaW1wcm92ZWQgcGVyZm9ybWFuY2Ugd2hlbiBjb21wYXJlZCB0byBwcmV2aW91cyBhcmNoaXRlY3R1cmVzIGZvciBzZXF1ZW5jZSBwcm9jZXNzaW5nIHN1Y2ggYXMgUk5Ocy4gRGVzcGl0ZSB0aGVpciBzaXplYWJsZSBwZXJmb3JtYW5jZSBnYWlucywgYXMgcmVjZW50bHkgc3VnZ2VzdGVkLCB0aGUgbW9kZWwgaXMgY29tcHV0YXRpb25hbGx5IGV4cGVuc2l2ZSB0byB0cmFpbiBhbmQgd2l0aCBhIGhpZ2ggcGFyYW1ldGVyIGJ1ZGdldC4gSW4gbGlnaHQgb2YgdGhpcywgd2UgZXhwbG9yZSBwYXJhbWV0ZXItc2hhcmluZyBtZXRob2RzIGluIFRyYW5zZm9ybWVycyB3aXRoIGEgc3BlY2lmaWMgZm9jdXMgb24gZ2VuZXJhdGl2ZSBtb2RlbHMuIFdlIHBlcmZvcm0gYW4gYW5hbHlzaXMgb2YgZGlmZmVyZW50IHBhcmFtZXRlciBzaGFyaW5nL3JlZHVjdGlvbiBtZXRob2RzIGFuZCBkZXZlbG9wIHRoZSBTdWJmb3JtZXIuIE91ciBtb2RlbCBjb21iaW5lcyBzYW5kd2ljaC1zdHlsZSBwYXJhbWV0ZXIgc2hhcmluZywgd2hpY2ggb3ZlcmNvbWVzIG5haXZlIGNyb3NzLWxheWVyIHBhcmFtZXRlciBzaGFyaW5nIGluIGdlbmVyYXRpdmUgbW9kZWxzLCBhbmQgc2VsZi1hdHRlbnRpdmUgZW1iZWRkaW5nIGZhY3Rvcml6YXRpb24gKFNBRkUpLiBFeHBlcmltZW50cyBvbiBtYWNoaW5lIHRyYW5zbGF0aW9uLCBhYnN0cmFjdGl2ZSBzdW1tYXJpemF0aW9uIGFuZCBsYW5ndWFnZSBtb2RlbGluZyBzaG93IHRoYXQgdGhlIFN1YmZvcm1lciBjYW4gb3V0cGVyZm9ybSB0aGUgVHJhbnNmb3JtZXIgZXZlbiB3aGVuIHVzaW5nIHNpZ25pZmljYW50bHkgZmV3ZXIgcGFyYW1ldGVycy4iLDcwLjI5LFN1YmZvcm1lciAoMTIyTSksVW5yZWxlYXNlZCwiSmFwYW4sSmFwYW4iLCwsLDguMCwsMjAyNi0wNS0yNSAxMjoxMjo0OCswMDowMCwsLCwyNDU3Ni4wLDgqMzA3MiwiQWNhZGVtaWEsQWNhZGVtaWEiLCwsLCxVbnJlbGVhc2VkLCJjb2RlLCBidXQgbm90IGZvciBsYW5ndWFnZSBtb2RlbGluZzogaHR0cHM6Ly9naXRodWIuY29tL21hY2hlbHJlaWQvc3ViZm9ybWVyL2Jsb2IvbWFzdGVyL1JFQURNRS5tZCAiLCwsLCwsNDg3My4wMTQ1Njg2NjIxODIsT3BlcmF0aW9uIGNvdW50aW5nLCwsLCxObwpTdWJmb3JtZXIgKDgzTSksTGFuZ3VhZ2UsIkxhbmd1YWdlIG1vZGVsaW5nL2dlbmVyYXRpb24sVHJhbnNsYXRpb24iLCJVbml2ZXJzaXR5IG9mIFRva3lvLE5hdGlvbmFsIEluc3RpdHV0ZSBvZiBBZHZhbmNlZCBJbmR1c3RyaWFsIFNjaWVuY2UgYW5kIFRlY2hub2xvZ3kgKEFJU1QpIiwiTWFjaGVsIFJlaWQsIEVkaXNvbiBNYXJyZXNlLVRheWxvciwgWXV0YWthIE1hdHN1byIsMjAyMS0wMS0wMSxTdWJmb3JtZXI6IEV4cGxvcmluZyBXZWlnaHQgU2hhcmluZyBmb3IgUGFyYW1ldGVyIEVmZmljaWVuY3kgaW4gR2VuZXJhdGl2ZSBUcmFuc2Zvcm1lcnMsaHR0cHM6Ly9hcnhpdi5vcmcvYWJzLzIxMDEuMDAyMzQsNjAuMCwsLDgzMDAwMDAwLjAsLDMuNWUrMTgsIiIiV2FybWluZyB1cCB0aGUgbGVhcm4tCmluZyByYXRlIHRvIDEuMCBmb3IgMTZLIGl0ZXJhdGlvbnMsIGFuZCB0aGVuIGFuLQpuZWFsaW5nIGZvciAyNzBLIGl0ZXJhdGlvbnMgdXNpbmcgYSBjb3NpbmUgYW5uZWFsLQppbmcgc2NoZWR1bGUiIgoiIldoZW4gdHJhaW5pbmcgb3VyIGxhbi0KZ3VhZ2UgbW9kZWxzLCB3ZSB1c2UgOCBHUFVzIHdpdGggMzA3MiB0b2tlbnMKcGVyIEdQVSBhbmQgYW4gdXBkYXRlIGZyZXF1ZW5jeSBvZiAzIiIKCjI4NmsgaXRlcmF0aW9ucyAKRWZmZWN0aXZlIGJhdGNoIHNpemU6IDgqMzA3Mj0yNDU3NgpUb3RhbCB0cmFpbmluZyB0b2tlbnM6IDI4NjAwMCoyNDU3Nj03MDI4NzM2MDAwCgpUcmFpbmluZyBGTE9QOgo2KjcwMjg3MzYwMDAqODMwMDAwMDA9My41MDAzMTA1ZSsxOCIsLCwsLE5WSURJQSBWMTAwLCxMaWtlbHksIlRyYW5zZm9ybWVycyBoYXZlIHNob3duIGltcHJvdmVkIHBlcmZvcm1hbmNlIHdoZW4gY29tcGFyZWQgdG8gcHJldmlvdXMgYXJjaGl0ZWN0dXJlcyBmb3Igc2VxdWVuY2UgcHJvY2Vzc2luZyBzdWNoIGFzIFJOTnMuIERlc3BpdGUgdGhlaXIgc2l6ZWFibGUgcGVyZm9ybWFuY2UgZ2FpbnMsIGFzIHJlY2VudGx5IHN1Z2dlc3RlZCwgdGhlIG1vZGVsIGlzIGNvbXB1dGF0aW9uYWxseSBleHBlbnNpdmUgdG8gdHJhaW4gYW5kIHdpdGggYSBoaWdoIHBhcmFtZXRlciBidWRnZXQuIEluIGxpZ2h0IG9mIHRoaXMsIHdlIGV4cGxvcmUgcGFyYW1ldGVyLXNoYXJpbmcgbWV0aG9kcyBpbiBUcmFuc2Zvcm1lcnMgd2l0aCBhIHNwZWNpZmljIGZvY3VzIG9uIGdlbmVyYXRpdmUgbW9kZWxzLiBXZSBwZXJmb3JtIGFuIGFuYWx5c2lzIG9mIGRpZmZlcmVudCBwYXJhbWV0ZXIgc2hhcmluZy9yZWR1Y3Rpb24gbWV0aG9kcyBhbmQgZGV2ZWxvcCB0aGUgU3ViZm9ybWVyLiBPdXIgbW9kZWwgY29tYmluZXMgc2FuZHdpY2gtc3R5bGUgcGFyYW1ldGVyIHNoYXJpbmcsIHdoaWNoIG92ZXJjb21lcyBuYWl2ZSBjcm9zcy1sYXllciBwYXJhbWV0ZXIgc2hhcmluZyBpbiBnZW5lcmF0aXZlIG1vZGVscywgYW5kIHNlbGYtYXR0ZW50aXZlIGVtYmVkZGluZyBmYWN0b3JpemF0aW9uIChTQUZFKS4gRXhwZXJpbWVudHMgb24gbWFjaGluZSB0cmFuc2xhdGlvbiwgYWJzdHJhY3RpdmUgc3VtbWFyaXphdGlvbiBhbmQgbGFuZ3VhZ2UgbW9kZWxpbmcgc2hvdyB0aGF0IHRoZSBTdWJmb3JtZXIgY2FuIG91dHBlcmZvcm0gdGhlIFRyYW5zZm9ybWVyIGV2ZW4gd2hlbiB1c2luZyBzaWduaWZpY2FudGx5IGZld2VyIHBhcmFtZXRlcnMuIiw3MC4yOSxTdWJmb3JtZXIgKDgzTSksVW5yZWxlYXNlZCwiSmFwYW4sSmFwYW4iLCwsLDguMCwsMjAyNi0wNS0yNSAxMjoxMjo0NyswMDowMCwsLCwsLCJBY2FkZW1pYSxBY2FkZW1pYSIsLCwsLFVucmVsZWFzZWQsImNvZGUsIGJ1dCBub3QgZm9yIGxhbmd1YWdlIG1vZGVsaW5nOiBodHRwczovL2dpdGh1Yi5jb20vbWFjaGVscmVpZC9zdWJmb3JtZXIvYmxvYi9tYXN0ZXIvUkVBRE1FLm1kIiwsLCwsLDQ4NzMuMDE0NTY4NjYyMTgyLE9wZXJhdGlvbiBjb3VudGluZywsLCwsTm8KU3ViZm9ybWVyICg5Nk0pLExhbmd1YWdlLCJMYW5ndWFnZSBtb2RlbGluZyxUZXh0IHN1bW1hcml6YXRpb24sVHJhbnNsYXRpb24iLCJVbml2ZXJzaXR5IG9mIFRva3lvLE5hdGlvbmFsIEluc3RpdHV0ZSBvZiBBZHZhbmNlZCBJbmR1c3RyaWFsIFNjaWVuY2UgYW5kIFRlY2hub2xvZ3kgKEFJU1QpIiwiTWFjaGVsIFJlaWQsIEVkaXNvbiBNYXJyZXNlLVRheWxvciwgWXV0YWthIE1hdHN1byIsMjAyMS0wMS0wMSxTdWJmb3JtZXI6IEV4cGxvcmluZyBXZWlnaHQgU2hhcmluZyBmb3IgUGFyYW1ldGVyIEVmZmljaWVuY3kgaW4gR2VuZXJhdGl2ZSBUcmFuc2Zvcm1lcnMsaHR0cHM6Ly9hcnhpdi5vcmcvYWJzLzIxMDEuMDAyMzQsNjAuMCwsLDk2MDAwMDAwLjAsLDQuMDVlKzE4LCIiIldhcm1pbmcgdXAgdGhlIGxlYXJuLQppbmcgcmF0ZSB0byAxLjAgZm9yIDE2SyBpdGVyYXRpb25zLCBhbmQgdGhlbiBhbi0KbmVhbGluZyBmb3IgMjcwSyBpdGVyYXRpb25zIHVzaW5nIGEgY29zaW5lIGFubmVhbC0KaW5nIHNjaGVkdWxlIiIKIiJXaGVuIHRyYWluaW5nIG91ciBsYW4tCmd1YWdlIG1vZGVscywgd2UgdXNlIDggR1BVcyB3aXRoIDMwNzIgdG9rZW5zCnBlciBHUFUgYW5kIGFuIHVwZGF0ZSBmcmVxdWVuY3kgb2YgMyIiCgoyODZrIGl0ZXJhdGlvbnMgCkVmZmVjdGl2ZSBiYXRjaCBzaXplOiA4KjMwNzI9MjQ1NzYKVG90YWwgdHJhaW5pbmcgdG9rZW5zOiAyODYwMDAqMjQ1NzY9NzAyODczNjAwMAoKVHJhaW5pbmcgRkxPUDoKNio3MDI4NzM2MDAwKjk2MDAwMDAwPTQuMDQ4NTUxOWUrMTgiLCwsLCxOVklESUEgVjEwMCwsTGlrZWx5LCJUcmFuc2Zvcm1lcnMgaGF2ZSBzaG93biBpbXByb3ZlZCBwZXJmb3JtYW5jZSB3aGVuIGNvbXBhcmVkIHRvIHByZXZpb3VzIGFyY2hpdGVjdHVyZXMgZm9yIHNlcXVlbmNlIHByb2Nlc3Npbmcgc3VjaCBhcyBSTk5zLiBEZXNwaXRlIHRoZWlyIHNpemVhYmxlIHBlcmZvcm1hbmNlIGdhaW5zLCBhcyByZWNlbnRseSBzdWdnZXN0ZWQsIHRoZSBtb2RlbCBpcyBjb21wdXRhdGlvbmFsbHkgZXhwZW5zaXZlIHRvIHRyYWluIGFuZCB3aXRoIGEgaGlnaCBwYXJhbWV0ZXIgYnVkZ2V0LiBJbiBsaWdodCBvZiB0aGlzLCB3ZSBleHBsb3JlIHBhcmFtZXRlci1zaGFyaW5nIG1ldGhvZHMgaW4gVHJhbnNmb3JtZXJzIHdpdGggYSBzcGVjaWZpYyBmb2N1cyBvbiBnZW5lcmF0aXZlIG1vZGVscy4gV2UgcGVyZm9ybSBhbiBhbmFseXNpcyBvZiBkaWZmZXJlbnQgcGFyYW1ldGVyIHNoYXJpbmcvcmVkdWN0aW9uIG1ldGhvZHMgYW5kIGRldmVsb3AgdGhlIFN1YmZvcm1lci4gT3VyIG1vZGVsIGNvbWJpbmVzIHNhbmR3aWNoLXN0eWxlIHBhcmFtZXRlciBzaGFyaW5nLCB3aGljaCBvdmVyY29tZXMgbmFpdmUgY3Jvc3MtbGF5ZXIgcGFyYW1ldGVyIHNoYXJpbmcgaW4gZ2VuZXJhdGl2ZSBtb2RlbHMsIGFuZCBzZWxmLWF0dGVudGl2ZSBlbWJlZGRpbmcgZmFjdG9yaXphdGlvbiAoU0FGRSkuIEV4cGVyaW1lbnRzIG9uIG1hY2hpbmUgdHJhbnNsYXRpb24sIGFic3RyYWN0aXZlIHN1bW1hcml6YXRpb24gYW5kIGxhbmd1YWdlIG1vZGVsaW5nIHNob3cgdGhhdCB0aGUgU3ViZm9ybWVyIGNhbiBvdXRwZXJmb3JtIHRoZSBUcmFuc2Zvcm1lciBldmVuIHdoZW4gdXNpbmcgc2lnbmlmaWNhbnRseSBmZXdlciBwYXJhbWV0ZXJzLiIsNzAuMjksU3ViZm9ybWVyICg5Nk0pLFVucmVsZWFzZWQsIkphcGFuLEphcGFuIiwsLCw4LjAsLDIwMjYtMDUtMjUgMTI6MTI6NDcrMDA6MDAsLCwsLCwiQWNhZGVtaWEsQWNhZGVtaWEiLCwsLCxVbnJlbGVhc2VkLCJjb2RlLCBidXQgbm90IGZvciBsYW5ndWFnZSBtb2RlbGluZzogaHR0cHM6Ly9naXRodWIuY29tL21hY2hlbHJlaWQvc3ViZm9ybWVyL2Jsb2IvbWFzdGVyL1JFQURNRS5tZCAiLCwsLCwsNDg3My4wMTQ1Njg2NjIxODIsT3BlcmF0aW9uIGNvdW50aW5nLCwsLCxObwpBcmFHUFQyLU1lZ2EsTGFuZ3VhZ2UsIkxhbmd1YWdlIG1vZGVsaW5nL2dlbmVyYXRpb24sUXVlc3Rpb24gYW5zd2VyaW5nIixBbWVyaWNhbiBVbml2ZXJzaXR5IG9mIEJlaXJ1dCwiV2lzc2FtIEFudG91biwgRmFkeSBCYWx5LCBIYXplbSBIYWpqIiwyMDIwLTEyLTMxLEFyYUdQVDI6IFByZS1UcmFpbmVkIFRyYW5zZm9ybWVyIGZvciBBcmFiaWMgTGFuZ3VhZ2UgR2VuZXJhdGlvbixodHRwczovL2FyeGl2Lm9yZy9hYnMvMjAxMi4xNTUyMCwxNDUuMCwsLDE1MDAwMDAwMDAuMCwic291cmNlOiBodHRwczovL2xhaXIubGlnaHRvbi5haS9ha3Jvbm9taWNvbi8KCmFyY2hpdmVkOiBodHRwczovL2dpdGh1Yi5jb20vbGlnaHRvbmFpL2Frcm9ub21pY29uL3RyZWUvbWFpbi9ha3JvZGIiLDJlKzIxLCJzb3VyY2U6IGh0dHBzOi8vZ2l0aHViLmNvbS9saWdodG9uYWkvYWtyb25vbWljb24vYmxvYi8xMGFkYWNhOWM3NGFmYTdkMTFmMTk2OTQ3ZTQxMGQyNDhmMjVhYmU5L2Frcm9kYi9BbWVyaWNhbiUyMFVuaXZlcnNpdHklMjBvZiUyMEJlaXJ1dC9BcmFHUFQyLU1lZ2EuanNvbgoKQWtyb25vbWljb24gdXNlcyB1bml0cyBvZiBwZXRhZmxvcC9zLWRheXMuIDIwIHBldGFmbG9wL3MtZGF5cyB+PSAyZTIxIEZMT1AuCgpPdXIgb3duIHZhbGlkYXRpb24gb2YgdGhpcyBlc3RpbWF0ZSBpcyBiZWxvdy4KCkZvciB0aGUgTWVnYSBtb2RlbDogOSBkYXlzIG9uIGEgVFBVdjMtMTI4LCBiZmxvYXQxNiBwcmVjaXNpb24gIChmcm9tIGF1dGhvciBjb21tdW5pY2F0aW9uKQoKQSBUUFV2My0xMjggaGFzIDEyOCBjb3JlcyAoeW91IGNhbiBpbmZlciB0aGlzIGZyb20gZm9vdG5vdGUgOSBvbiBwLjQgb2YgdGhlIHBhcGVyIC0gMTI4ICogMTZHQiA9IDJUQikuIFRQVXYzIGhhcyAyIGNvcmVzIHBlciBjaGlwLiBTbyA2NCBjaGlwcy4KClRQVXYzIEZMT1AvczogMS4yM0UrMTQKClV0aWxpemF0aW9uOiB1c2UgZGVmYXVsdCB2YWx1ZSBvZiAzMCUgZm9yIExhbmd1YWdlIGRvbWFpbiAoaHR0cHM6Ly9lcG9jaC5haS9ibG9nL2VzdGltYXRpbmctdHJhaW5pbmctY29tcHV0ZSkKCjY0IGNoaXBzICogMzAlICogMS4yM0UrMTQgRkxPUC9zICogOSBkYXlzICogMjRoL2RheSAqIDM2MDBzL2gKfj0gMmUyMSBGTE9QCgpudW0gb2YgZXhhbXBsZXMgKHNlcSBsZW4gPSAxMDI0KTogOS43TQpiYXRjaCBzaXplOiAyNTYKbnVtYmVyIG9mIHN0ZXBzOiA4MDBrCgo2IEZMT1AgLyB0b2tlbiAvIHBhcmFtZXRlciAqIDEuNDYgKiAxMF45IHBhcmFtZXRlcnMgKiA4MDAwMDAgc3RlcHMgKiAyNTYgc2VxdWVuY2VzIHBlciBzdGVwICogMTAyNCB0b2tlbnMgcGVyIHN0ZXAgPSAxLjgzNzEwNTJlKzIxIEZMT1AKIiwsIiIiVGhlIHRvdGFsIGRhdGFzZXQgc2l6ZSBpcyA3N0dCIHdpdGggOC44QiB3b3JkcyBbd29yZCBjb3VudCB3YXMgZG9uZSBhZnRlciBwcmVwcm9jZXNzaW5nLCB3aGVyZSBhIHdoaXRlCnNwYWNlIGlzIGluc2VydGVkIGJlZm9yZSBhbmQgYWZ0ZXIgcHVuY3R1YXRpb25zLCBicmFja2V0cywgbnVtYmVycy4uLiB3aGljaCBpbmNyZWFzZWQgdGhlIHRvdGFsIHdvcmQgY291bnRdIiIKCm51bSBvZiBleGFtcGxlcyAoc2VxIGxlbiA9IDEwMjQpOiA5LjdNCmJhdGNoIHNpemU6IDI1NgpudW1iZXIgb2Ygc3RlcHM6IDgwMGsKCjkuNyoxMF42IGV4YW1wbGVzICogMTAyNCB0b2tlbnMgcGVyIHNlcXVlbmNlID0gOTkzMjgwMDAwMCB0b2tlbnMiLDIxNi4wLCJodHRwczovL2dpdGh1Yi5jb20vYXViLW1pbmQvYXJhYmVydD90YWI9cmVhZG1lLW92LWZpbGUjQXJhR1BUMgoKOSBkYXlzID0gMjE2IGhvdXJzIixHb29nbGUgVFBVIHYzLFNlbGYtc3VwZXJ2aXNlZCBsZWFybmluZyxDb25maWRlbnQsIlJlY2VudGx5LCBwcmUtdHJhaW5lZCB0cmFuc2Zvcm1lci1iYXNlZCBhcmNoaXRlY3R1cmVzIGhhdmUgcHJvdmVuIHRvIGJlIHZlcnkgZWZmaWNpZW50IGF0IGxhbmd1YWdlIG1vZGVsaW5nIGFuZCB1bmRlcnN0YW5kaW5nLCBnaXZlbiB0aGF0IHRoZXkgYXJlIHRyYWluZWQgb24gYSBsYXJnZSBlbm91Z2ggY29ycHVzLiBBcHBsaWNhdGlvbnMgaW4gbGFuZ3VhZ2UgZ2VuZXJhdGlvbiBmb3IgQXJhYmljIGFyZSBzdGlsbCBsYWdnaW5nIGluIGNvbXBhcmlzb24gdG8gb3RoZXIgTkxQIGFkdmFuY2VzIHByaW1hcmlseSBkdWUgdG8gdGhlIGxhY2sgb2YgYWR2YW5jZWQgQXJhYmljIGxhbmd1YWdlIGdlbmVyYXRpb24gbW9kZWxzLiBJbiB0aGlzIHBhcGVyLCB3ZSBkZXZlbG9wIHRoZSBmaXJzdCBhZHZhbmNlZCBBcmFiaWMgbGFuZ3VhZ2UgZ2VuZXJhdGlvbiBtb2RlbCwgQXJhR1BUMiwgdHJhaW5lZCBmcm9tIHNjcmF0Y2ggb24gYSBsYXJnZSBBcmFiaWMgY29ycHVzIG9mIGludGVybmV0IHRleHQgYW5kIG5ld3MgYXJ0aWNsZXMuIE91ciBsYXJnZXN0IG1vZGVsLCBBcmFHUFQyLW1lZ2EsIGhhcyAxLjQ2IGJpbGxpb24gcGFyYW1ldGVycywgd2hpY2ggbWFrZXMgaXQgdGhlIGxhcmdlc3QgQXJhYmljIGxhbmd1YWdlIG1vZGVsIGF2YWlsYWJsZS4gVGhlIE1lZ2EgbW9kZWwgd2FzIGV2YWx1YXRlZCBhbmQgc2hvd2VkIHN1Y2Nlc3Mgb24gZGlmZmVyZW50IHRhc2tzIGluY2x1ZGluZyBzeW50aGV0aWMgbmV3cyBnZW5lcmF0aW9uLCBhbmQgemVyby1zaG90IHF1ZXN0aW9uIGFuc3dlcmluZy4gRm9yIHRleHQgZ2VuZXJhdGlvbiwgb3VyIGJlc3QgbW9kZWwgYWNoaWV2ZXMgYSBwZXJwbGV4aXR5IG9mIDI5Ljggb24gaGVsZC1vdXQgV2lraXBlZGlhIGFydGljbGVzLiBBIHN0dWR5IGNvbmR1Y3RlZCB3aXRoIGh1bWFuIGV2YWx1YXRvcnMgc2hvd2VkIHRoZSBzaWduaWZpY2FudCBzdWNjZXNzIG9mIEFyYUdQVDItbWVnYSBpbiBnZW5lcmF0aW5nIG5ld3MgYXJ0aWNsZXMgdGhhdCBhcmUgZGlmZmljdWx0IHRvIGRpc3Rpbmd1aXNoIGZyb20gYXJ0aWNsZXMgd3JpdHRlbiBieSBodW1hbnMuIFdlIHRodXMgZGV2ZWxvcCBhbmQgcmVsZWFzZSBhbiBhdXRvbWF0aWMgZGlzY3JpbWluYXRvciBtb2RlbCB3aXRoIGEgOTglIHBlcmNlbnQgYWNjdXJhY3kgaW4gZGV0ZWN0aW5nIG1vZGVsLWdlbmVyYXRlZCB0ZXh0LiBUaGUgbW9kZWxzIGFyZSBhbHNvIHB1YmxpY2x5IGF2YWlsYWJsZSwgaG9waW5nIHRvIGVuY291cmFnZSBuZXcgcmVzZWFyY2ggZGlyZWN0aW9ucyBhbmQgYXBwbGljYXRpb25zIGZvciBBcmFiaWMgTkxQLiIsMjAuMCwsT3BlbiB3ZWlnaHRzICh1bnJlc3RyaWN0ZWQpLExlYmFub24sLCwsMTI4LjAsLDIwMjYtMDUtMjUgMTI6MTI6NDgrMDA6MDAsLCwsLCxBY2FkZW1pYSwsLCwsT3BlbiBzb3VyY2UsImFwYWNoZS1saWtlIGxpY2Vuc2U6Cmh0dHBzOi8vZ2l0aHViLmNvbS9hdWItbWluZC9hcmFiZXJ0L2Jsb2IvbWFzdGVyL2FyYWdwdDIvTElDRU5TRQoKaHR0cHM6Ly9odWdnaW5nZmFjZS5jby9hdWJtaW5kbGFiL2FyYWdwdDItbWVnYSIsLCwsQkYxNiwsMTE2OTU0Ljk1NDEzMjE4ODE3LCJUaGlyZC1wYXJ0eSBlc3RpbWF0aW9uLEhhcmR3YXJlLE9wZXJhdGlvbiBjb3VudGluZyIsYXVibWluZGxhYiwsLCxZZXMKU2hvcnRmb3JtZXIsTGFuZ3VhZ2UsTGFuZ3VhZ2UgbW9kZWxpbmcsIlVuaXZlcnNpdHkgb2YgV2FzaGluZ3RvbixGYWNlYm9vayBBSSBSZXNlYXJjaCxBbGxlbiBJbnN0aXR1dGUgZm9yIEFJIiwiT2ZpciBQcmVzcywgTm9haCBBLiBTbWl0aCwgTWlrZSBMZXdpcyIsMjAyMC0xMi0zMSxTaG9ydGZvcm1lcjogQmV0dGVyIExhbmd1YWdlIE1vZGVsaW5nIHVzaW5nIFNob3J0ZXIgSW5wdXRzLGh0dHBzOi8vYXJ4aXYub3JnL2Ficy8yMDEyLjE1ODMyLDEwMC4wLCwsMjQ3MDAwMDAwLjAsMjQ3TSAoVGFibGUgNSksMy4wNGUrMTgsIjYgRkxPUCAvIHBhcmFtZXRlciAvIHRva2VuICogMjQ3MDAwMDAwIHBhcmFtZXRlcnMgKiAxMDMwMDAwMDAgdG9rZW5zICogMjA1IGVwb2NocyA9IDMuMTI5MjQzZSsxOSBGTE9QIAoKX19fX19fX18KZWFybGllciBoZXJlIHdhcyBhIG1pc3Rha2UgKDEgT09NKSBmcm9tIHdoZW4gdGhlIGNhbGN1bGF0aW9uIGZvciB0aGUgQWxnb3JpdGhtaWMgcHJvZ3Jlc3MgcGFwZXIgd2FzIGRvbmUKcHJldmlvdXMgZXN0aW1hdGlvbjogMy4wNGUrMTggRkxPUCIsMTAzMDAwMDAwLCwsLCwsQ29uZmlkZW50LCJJbmNyZWFzaW5nIHRoZSBpbnB1dCBsZW5ndGggaGFzIGJlZW4gYSBkcml2ZXIgb2YgcHJvZ3Jlc3MgaW4gbGFuZ3VhZ2UgbW9kZWxpbmcgd2l0aCB0cmFuc2Zvcm1lcnMuIFdlIGlkZW50aWZ5IGNvbmRpdGlvbnMgd2hlcmUgc2hvcnRlciBpbnB1dHMgYXJlIG5vdCBoYXJtZnVsLCBhbmQgYWNoaWV2ZSBwZXJwbGV4aXR5IGFuZCBlZmZpY2llbmN5IGltcHJvdmVtZW50cyB0aHJvdWdoIHR3byBuZXcgbWV0aG9kcyB0aGF0IGRlY3JlYXNlIGlucHV0IGxlbmd0aC4gRmlyc3QsIHdlIHNob3cgdGhhdCBpbml0aWFsbHkgdHJhaW5pbmcgYSBtb2RlbCBvbiBzaG9ydCBzdWJzZXF1ZW5jZXMgYmVmb3JlIG1vdmluZyBvbiB0byBsb25nZXIgb25lcyBib3RoIHJlZHVjZXMgb3ZlcmFsbCB0cmFpbmluZyB0aW1lIGFuZCwgc3VycHJpc2luZ2x5LCBzdWJzdGFudGlhbGx5IGltcHJvdmVzIHBlcnBsZXhpdHkuIFNlY29uZCwgd2Ugc2hvdyBob3cgdG8gaW1wcm92ZSB0aGUgZWZmaWNpZW5jeSBvZiByZWN1cnJlbmNlIG1ldGhvZHMgaW4gdHJhbnNmb3JtZXJzLCB3aGljaCBsZXQgbW9kZWxzIGNvbmRpdGlvbiBvbiBwcmV2aW91c2x5IHByb2Nlc3NlZCB0b2tlbnMgd2hlbiBnZW5lcmF0aW5nIHNlcXVlbmNlcyB0aGF0IGV4Y2VlZCB0aGUgbWF4aW1hbCBsZW5ndGggdGhlIHRyYW5zZm9ybWVyIGNhbiBoYW5kbGUgYXQgb25jZS4gRXhpc3RpbmcgbWV0aG9kcyByZXF1aXJlIGNvbXB1dGF0aW9uYWxseSBleHBlbnNpdmUgcmVsYXRpdmUgcG9zaXRpb24gZW1iZWRkaW5nczsgd2UgaW50cm9kdWNlIGEgc2ltcGxlIGFsdGVybmF0aXZlIG9mIGFkZGluZyBhYnNvbHV0ZSBwb3NpdGlvbiBlbWJlZGRpbmdzIHRvIHF1ZXJpZXMgYW5kIGtleXMgaW5zdGVhZCBvZiB0byB3b3JkIGVtYmVkZGluZ3MsIHdoaWNoIGVmZmljaWVudGx5IHByb2R1Y2VzIHN1cGVyaW9yIHJlc3VsdHMuIFdlIHNob3cgdGhhdCB0aGVzZSByZWN1cnJlbnQgbW9kZWxzIGFsc28gYmVuZWZpdCBmcm9tIHNob3J0IGlucHV0IGxlbmd0aHMuIENvbWJpbmluZyB0aGVzZSB0ZWNobmlxdWVzIHNwZWVkcyB1cCB0cmFpbmluZyBieSBhIGZhY3RvciBvZiAxLjY1LCByZWR1Y2VzIG1lbW9yeSB1c2FnZSwgYW5kIHN1YnN0YW50aWFsbHkgaW1wcm92ZXMgcGVycGxleGl0eSBvbiBXaWtpVGV4dC0xMDMsIHdpdGhvdXQgYWRkaW5nIGFueSBwYXJhbWV0ZXJzLiIsMjA1LjAsU2hvcnRmb3JtZXIsVW5yZWxlYXNlZCwiVW5pdGVkIFN0YXRlcyBvZiBBbWVyaWNhLFVuaXRlZCBTdGF0ZXMgb2YgQW1lcmljYSxGcmFuY2UsVW5pdGVkIFN0YXRlcyBvZiBBbWVyaWNhIiwsLCwsLDIwMjYtMDUtMjUgMTI6MTI6NTArMDA6MDAsLCwsLCwiQWNhZGVtaWEsSW5kdXN0cnksUmVzZWFyY2ggY29sbGVjdGl2ZSIsLCwsLE9wZW4gc291cmNlLCJjb2RlLCBNSVQ6IGh0dHBzOi8vZ2l0aHViLmNvbS9vZmlycHJlc3Mvc2hvcnRmb3JtZXIgCnRyYWluOiBodHRwczovL2dpdGh1Yi5jb20vb2ZpcnByZXNzL3Nob3J0Zm9ybWVyL2Jsb2IvbWFzdGVyL2ZhaXJzZXFfY2xpL3RyYWluLnB5ICIsLCwsLCwsT3BlcmF0aW9uIGNvdW50aW5nLCwsLCxObwpFUk5JRS1Eb2MgKDI0N00pLExhbmd1YWdlLCJMYW5ndWFnZSBtb2RlbGluZyxMYW5ndWFnZSBtb2RlbGluZy9nZW5lcmF0aW9uIixCYWlkdSwiU2l5dSBEaW5nLCBKdW55dWFuIFNoYW5nLCBTaHVvaHVhbiBXYW5nLCBZdSBTdW4sIEhhbyBUaWFuLCBIdWEgV3UsIEhhaWZlbmcgV2FuZyIsMjAyMC0xMi0zMSxFUk5JRS1Eb2M6IEEgUmV0cm9zcGVjdGl2ZSBMb25nLURvY3VtZW50IE1vZGVsaW5nIFRyYW5zZm9ybWVyLGh0dHBzOi8vYXJ4aXYub3JnL2Ficy8yMDEyLjE1Njg4LDY0LjAsU09UQSBpbXByb3ZlbWVudCwiIiJFUk5JRS1ET0MgaW1wcm92ZWQgdGhlIHN0YXRlLW9mLXRoZS1hcnQgbGFuZ3VhZ2UgbW9kZWxpbmcgcmVzdWx0IG9mIHBlcnBsZXhpdHkgdG8gMTYuOCBvbiBXaWtpVGV4dDEwMyIiIiwyNDcwMDAwMDAuMDAwMDAwMDMsLDMuMDMwMjc5OGUrMTksNiBGTE9QIC8gcGFyYW1ldGVyIC8gdG9rZW4gKiAyNDcwMDAwMDAgcGFyYW1ldGVycyAqIDQxNjAwMCBzdGVwcyAqIDEyOCBzZXF1ZW5jZXMgcGVyIGJhdGNoICogMzg0IHRva2VucyBwZXIgc2VxdWVuY2UgPSAzLjAzMDI3OThlKzE5IEZMT1AsMTAzMDAwMDAwLCJUYWJsZSAxMToKc2VxdWVuY2UgbGVuZ3RoIDM4NApiYXRjaCBzaXplIDEyOAp0cmFpbmluZyBzdGVwcyAxNjAwMCArIDQwMDAwMCA9IDQxNjAwMCAKCjQxNjAwMCoxMjgqMzg0LzEwMzAwMDAwMCA9IDE5OC41ICBlcG9jaHMiLCwsLCxDb25maWRlbnQsIlRyYW5zZm9ybWVycyBhcmUgbm90IHN1aXRlZCBmb3IgcHJvY2Vzc2luZyBsb25nIGRvY3VtZW50cywgZHVlIHRvIHRoZWlyIHF1YWRyYXRpY2FsbHkgaW5jcmVhc2luZyBtZW1vcnkgYW5kIHRpbWUgY29uc3VtcHRpb24uIFNpbXBseSB0cnVuY2F0aW5nIGEgbG9uZyBkb2N1bWVudCBvciBhcHBseWluZyB0aGUgc3BhcnNlIGF0dGVudGlvbiBtZWNoYW5pc20gd2lsbCBpbmN1ciB0aGUgY29udGV4dCBmcmFnbWVudGF0aW9uIHByb2JsZW0gb3IgbGVhZCB0byBhbiBpbmZlcmlvciBtb2RlbGluZyBjYXBhYmlsaXR5IGFnYWluc3QgY29tcGFyYWJsZSBtb2RlbCBzaXplcy4gSW4gdGhpcyBwYXBlciwgd2UgcHJvcG9zZSBFUk5JRS1Eb2MsIGEgZG9jdW1lbnQtbGV2ZWwgbGFuZ3VhZ2UgcHJldHJhaW5pbmcgbW9kZWwgYmFzZWQgb24gUmVjdXJyZW5jZSBUcmFuc2Zvcm1lcnMuIFR3byB3ZWxsLWRlc2lnbmVkIHRlY2huaXF1ZXMsIG5hbWVseSB0aGUgcmV0cm9zcGVjdGl2ZSBmZWVkIG1lY2hhbmlzbSBhbmQgdGhlIGVuaGFuY2VkIHJlY3VycmVuY2UgbWVjaGFuaXNtLCBlbmFibGUgRVJOSUUtRG9jLCB3aGljaCBoYXMgYSBtdWNoIGxvbmdlciBlZmZlY3RpdmUgY29udGV4dCBsZW5ndGgsIHRvIGNhcHR1cmUgdGhlIGNvbnRleHR1YWwgaW5mb3JtYXRpb24gb2YgYSBjb21wbGV0ZSBkb2N1bWVudC4gV2UgcHJldHJhaW4gRVJOSUUtRG9jIHRvIGV4cGxpY2l0bHkgbGVhcm4gdGhlIHJlbGF0aW9uc2hpcHMgYW1vbmcgc2VnbWVudHMgd2l0aCBhbiBhZGRpdGlvbmFsIGRvY3VtZW50LWF3YXJlIHNlZ21lbnQtcmVvcmRlcmluZyBvYmplY3RpdmUuIFZhcmlvdXMgZXhwZXJpbWVudHMgd2VyZSBjb25kdWN0ZWQgb24gYm90aCBFbmdsaXNoIGFuZCBDaGluZXNlIGRvY3VtZW50LWxldmVsIHRhc2tzLiBFUk5JRS1Eb2MgaW1wcm92ZWQgdGhlIHN0YXRlLW9mLXRoZS1hcnQgbGFuZ3VhZ2UgbW9kZWxpbmcgcmVzdWx0IG9mIHBlcnBsZXhpdHkgdG8gMTYuOCBvbiBXaWtpVGV4dC0xMDMuIE1vcmVvdmVyLCBpdCBvdXRwZXJmb3JtZWQgY29tcGV0aXRpdmUgcHJldHJhaW5pbmcgbW9kZWxzIGJ5IGEgbGFyZ2UgbWFyZ2luIG9uIG1vc3QgbGFuZ3VhZ2UgdW5kZXJzdGFuZGluZyB0YXNrcywgc3VjaCBhcyB0ZXh0IGNsYXNzaWZpY2F0aW9uIGFuZCBxdWVzdGlvbiBhbnN3ZXJpbmcuIiwxOTAuODgsRVJOSUUtRG9jICgyNDdNKSxPcGVuIHdlaWdodHMgKHVucmVzdHJpY3RlZCksQ2hpbmEsLCwsLCwyMDI2LTA1LTI1IDEyOjEyOjUwKzAwOjAwLCwsLCwsSW5kdXN0cnksLCwsLFVucmVsZWFzZWQsIndlaWdodHMgYXZhaWxhYmxlLCBub3Qgc3VyZSB0aGVyZSdzIHRyYWluaW5nIGNvZGUgZm9yIFdULTEwMzogaHR0cHM6Ly9naXRodWIuY29tL1BhZGRsZVBhZGRsZS9FUk5JRS90cmVlL3JlcHJvL2VybmllLWRvYyIsLCwsLCwsT3BlcmF0aW9uIGNvdW50aW5nLCwsLCxZZXMKIkVSTklFLURvYyBCYXNlICgxNTFNLCBXVDEwMykiLExhbmd1YWdlLCJMYW5ndWFnZSBtb2RlbGluZyxMYW5ndWFnZSBtb2RlbGluZy9nZW5lcmF0aW9uIixCYWlkdSwiU2l5dSBEaW5nLCBKdW55dWFuIFNoYW5nLCBTaHVvaHVhbiBXYW5nLCBZdSBTdW4sIEhhbyBUaWFuLCBIdWEgV3UsIEhhaWZlbmcgV2FuZyIsMjAyMC0xMi0zMSxFUk5JRS1Eb2M6IEEgUmV0cm9zcGVjdGl2ZSBMb25nLURvY3VtZW50IE1vZGVsaW5nIFRyYW5zZm9ybWVyLGh0dHBzOi8vYXJ4aXYub3JnL3BkZi8yMDEyLjE1Njg4LDY0LjAsLCwxNTEwMDAwMDAuMCwsMS43Mzk1ZSsxOCwiMjAwayBzdGVwcyB3aXRoIGJhdGNoIHNpemUgNjQgYW5kIHNlcXVlbmNlIGxlbmd0aCAxNTAKVG90YWwgdG9rZW5zOiAyMDAwMDAqNjQqMTUwPTE5MjAwMDAwMDAKCkVwb2NoczogMTkyMDAwMDAwMC8xMDMwMDAwMDA9MTguNAoKVHJhaW5pbmcgY29tcHV0ZToKNioxNTEwMDAwMDAqMTkyMDAwMDAwMD0xLjczOTUyZSsxOCIsIjEwMzAwMDAwMCwxMDMwMDAwMDAiLCwsLCwsQ29uZmlkZW50LCwxOC40LEVSTklFLURvYyAoMTUxTSksT3BlbiB3ZWlnaHRzICh1bnJlc3RyaWN0ZWQpLENoaW5hLCwsLCwsMjAyNi0wNS0yNSAxMjoxMjo0OCswMDowMCwsLCwsLEluZHVzdHJ5LCwsLCxVbnJlbGVhc2VkLCJ3ZWlnaHRzIChFcm5pZS1Eb2MgYmFzZSwgQXBhY2hlIGxpY2Vuc2UpLiBkb24ndCBzZWUgdHJhaW5pbmcgY29kZSBmb3IgV1QxMDMuIGh0dHBzOi8vZ2l0aHViLmNvbS9QYWRkbGVQYWRkbGUvRVJOSUUvdHJlZS9yZXByby9lcm5pZS1kb2MgIiwsLCwsLCxPcGVyYXRpb24gY291bnRpbmcsLCwsLFllcwpDVC1Nb1MgKFdUMiksTGFuZ3VhZ2UsTGFuZ3VhZ2UgbW9kZWxpbmcsIkdvb2dsZSxOYXRpb25hbCBUc2luZyBIdWEgVW5pdmVyc2l0eSIsIlBlaS1Ic2luIFdhbmcsIFNoZW5nLUlvdSBIc2llaCwgU2hpaC1DaGllaCBDaGFuZywgWXUtVGluZyBDaGVuLCBKaWEtWXUgUGFuLCBXZWkgV2VpLCBEYS1DaGFuZyBKdWFuIiwyMDIwLTEyLTI1LENvbnRleHR1YWwgVGVtcGVyYXR1cmUgZm9yIExhbmd1YWdlIE1vZGVsaW5nLGh0dHBzOi8vYXJ4aXYub3JnL2Ficy8yMDEyLjEzNTc1LDM2LjAsU09UQSBpbXByb3ZlbWVudCwiIiJFeHBlcmltZW50YWwgcmVzdWx0cyBjb25maXJtIHRoYXQgdGhlCnByb3Bvc2VkIG1ldGhvZCBzaWduaWZpY2FudGx5IGltcHJvdmVzIHN0YXRlLW9mLXRoZS1hcnQgbGFuZ3VhZ2UgbW9kZWxzLCBhY2hpZXZpbmcgYSBwZXJwbGV4aXR5IG9mIDU1LjMxIGFuZCA2Mi44OSBvbiB0aGUgdGVzdCBzZXQgb2YgUGVubiBUcmVlYmFuayBhbmQgV2lraVRleHQtMiIiIiw0NTAwMDAwMC4wLCI0NU0KVGFibGUgMiIsNS40ZSsxNyw2IEZMT1AgLyBwYXJhbWV0ZXIgLyB0b2tlbiAqIDQ1</x:v>
      </x:c>
    </x:row>
    <x:row r="239" ht="18" customHeight="1">
      <x:c r="A239" s="17" t="n">
        <x:v>234</x:v>
      </x:c>
      <x:c r="B239" s="17" t="n">
        <x:v>309</x:v>
      </x:c>
      <x:c r="C239" s="94" t="str">
        <x:v>MDAwMDAwIHBhcmFtZXRlcnMgKiAyMDAwMDAwIHRva2VucyAqIDEwMDAgZXBvY2hzID0gNS40ZSsxNyBGTE9QLDIwMDAwMDAsLCwsTlZJRElBIEdlRm9yY2UgR1RYIDEwODAgVGksLENvbmZpZGVudCwiVGVtcGVyYXR1cmUgc2NhbGluZyBoYXMgYmVlbiB3aWRlbHkgdXNlZCBhcyBhbiBlZmZlY3RpdmUgYXBwcm9hY2ggdG8gY29udHJvbCB0aGUgc21vb3RobmVzcyBvZiBhIGRpc3RyaWJ1dGlvbiwgd2hpY2ggaGVscHMgdGhlIG1vZGVsIHBlcmZvcm1hbmNlIGluIHZhcmlvdXMgdGFza3MuIEN1cnJlbnQgcHJhY3RpY2VzIHRvIGFwcGx5IHRlbXBlcmF0dXJlIHNjYWxpbmcgYXNzdW1lIGVpdGhlciBhIGZpeGVkLCBvciBhIG1hbnVhbGx5LWNyYWZ0ZWQgZHluYW1pY2FsbHkgY2hhbmdpbmcgc2NoZWR1bGUuIEhvd2V2ZXIsIG91ciBzdHVkaWVzIGluZGljYXRlIHRoYXQgdGhlIGluZGl2aWR1YWwgb3B0aW1hbCB0cmFqZWN0b3J5IGZvciBlYWNoIGNsYXNzIGNhbiBjaGFuZ2Ugd2l0aCB0aGUgY29udGV4dC4gVG8gdGhpcyBlbmQsIHdlIHByb3Bvc2UgY29udGV4dHVhbCB0ZW1wZXJhdHVyZSwgYSBnZW5lcmFsaXplZCBhcHByb2FjaCB0aGF0IGxlYXJucyBhbiBvcHRpbWFsIHRlbXBlcmF0dXJlIHRyYWplY3RvcnkgZm9yIGVhY2ggdm9jYWJ1bGFyeSBvdmVyIHRoZSBjb250ZXh0LiBFeHBlcmltZW50YWwgcmVzdWx0cyBjb25maXJtIHRoYXQgdGhlIHByb3Bvc2VkIG1ldGhvZCBzaWduaWZpY2FudGx5IGltcHJvdmVzIHN0YXRlLW9mLXRoZS1hcnQgbGFuZ3VhZ2UgbW9kZWxzLCBhY2hpZXZpbmcgYSBwZXJwbGV4aXR5IG9mIDU1LjMxIGFuZCA2Mi44OSBvbiB0aGUgdGVzdCBzZXQgb2YgUGVubiBUcmVlYmFuayBhbmQgV2lraVRleHQtMiwgcmVzcGVjdGl2ZWx5LiBJbi1kZXB0aCBhbmFseXNlcyBzaG93IHRoYXQgdGhlIGJlaGF2aW91ciBvZiB0aGUgbGVhcm5lZCB0ZW1wZXJhdHVyZSBzY2hlZHVsZXMgdmFyaWVzIGRyYW1hdGljYWxseSBieSB2b2NhYnVsYXJ5LCBhbmQgdGhhdCB0aGUgb3B0aW1hbCBzY2hlZHVsZXMgaGVscCBpbiBjb250cm9sbGluZyB0aGUgdW5jZXJ0YWludGllcy4gVGhlc2UgZXZpZGVuY2VzIGZ1cnRoZXIganVzdGlmeSB0aGUgbmVlZCBmb3IgdGhlIHByb3Bvc2VkIG1ldGhvZCBhbmQgaXRzIGFkdmFudGFnZXMgb3ZlciBmaXhlZCB0ZW1wZXJhdHVyZSBzY2hlZHVsZXMuIiwxMDAwLjAsQ1QtTW9TIChXVDIpLFVucmVsZWFzZWQsIlVuaXRlZCBTdGF0ZXMgb2YgQW1lcmljYSxUYWl3YW4iLCwsLDQuMCwsMjAyNi0wNS0yNSAxMjoxMjo0OCswMDowMCwsLCwsLCJJbmR1c3RyeSxBY2FkZW1pYSIsLCwsLFVucmVsZWFzZWQsLCwsLCwsMjAzMC43MzkyNzUyNzgyNDMsT3BlcmF0aW9uIGNvdW50aW5nLCwsLCxObwpDVC1Nb1MgKyBEeW5hbWljRXZhbCAoV1QyKSxMYW5ndWFnZSxMYW5ndWFnZSBtb2RlbGluZywiTmF0aW9uYWwgVHNpbmcgSHVhIFVuaXZlcnNpdHksR29vZ2xlIiwiUGVpLUhzaW4gV2FuZywgU2hlbmctSW91IEhzaWVoLCBTaGloLUNoaWVoIENoYW5nLCBZdS1UaW5nIENoZW4sIEppYS1ZdSBQYW4sIFdlaSBXZWksIERhLUNoYW5nIEp1YW4iLDIwMjAtMTItMjUsQ29udGV4dHVhbCBUZW1wZXJhdHVyZSBmb3IgTGFuZ3VhZ2UgTW9kZWxpbmcsaHR0cHM6Ly9hcnhpdi5vcmcvYWJzLzIwMTIuMTM1NzUsMzYuMCwsIm90aGVyIG1vZGVsIGluIHRoZSBwYXBlciAod2l0aG91dCBEeW5hbWljRXZhbCkgd2FzIGJldHRlciwgcGVyIFRhYmxlIDIiLDQ1MDAwMDAwLjAsLDUuNGUrMTcsNiBGTE9QIC8gcGFyYW1ldGVyIC8gdG9rZW4gKiA0NTAwMDAwMCBwYXJhbWV0ZXJzICogMjAwMDAwMCB0b2tlbnMgKiAxMDAwIGVwb2NocyA9IDUuNGUrMTcgRkxPUCwyMDAwMDAwLCwsLCwsQ29uZmlkZW50LCJUZW1wZXJhdHVyZSBzY2FsaW5nIGhhcyBiZWVuIHdpZGVseSB1c2VkIGFzIGFuIGVmZmVjdGl2ZSBhcHByb2FjaCB0byBjb250cm9sIHRoZSBzbW9vdGhuZXNzIG9mIGEgZGlzdHJpYnV0aW9uLCB3aGljaCBoZWxwcyB0aGUgbW9kZWwgcGVyZm9ybWFuY2UgaW4gdmFyaW91cyB0YXNrcy4gQ3VycmVudCBwcmFjdGljZXMgdG8gYXBwbHkgdGVtcGVyYXR1cmUgc2NhbGluZyBhc3N1bWUgZWl0aGVyIGEgZml4ZWQsIG9yIGEgbWFudWFsbHktY3JhZnRlZCBkeW5hbWljYWxseSBjaGFuZ2luZyBzY2hlZHVsZS4gSG93ZXZlciwgb3VyIHN0dWRpZXMgaW5kaWNhdGUgdGhhdCB0aGUgaW5kaXZpZHVhbCBvcHRpbWFsIHRyYWplY3RvcnkgZm9yIGVhY2ggY2xhc3MgY2FuIGNoYW5nZSB3aXRoIHRoZSBjb250ZXh0LiBUbyB0aGlzIGVuZCwgd2UgcHJvcG9zZSBjb250ZXh0dWFsIHRlbXBlcmF0dXJlLCBhIGdlbmVyYWxpemVkIGFwcHJvYWNoIHRoYXQgbGVhcm5zIGFuIG9wdGltYWwgdGVtcGVyYXR1cmUgdHJhamVjdG9yeSBmb3IgZWFjaCB2b2NhYnVsYXJ5IG92ZXIgdGhlIGNvbnRleHQuIEV4cGVyaW1lbnRhbCByZXN1bHRzIGNvbmZpcm0gdGhhdCB0aGUgcHJvcG9zZWQgbWV0aG9kIHNpZ25pZmljYW50bHkgaW1wcm92ZXMgc3RhdGUtb2YtdGhlLWFydCBsYW5ndWFnZSBtb2RlbHMsIGFjaGlldmluZyBhIHBlcnBsZXhpdHkgb2YgNTUuMzEgYW5kIDYyLjg5IG9uIHRoZSB0ZXN0IHNldCBvZiBQZW5uIFRyZWViYW5rIGFuZCBXaWtpVGV4dC0yLCByZXNwZWN0aXZlbHkuIEluLWRlcHRoIGFuYWx5c2VzIHNob3cgdGhhdCB0aGUgYmVoYXZpb3VyIG9mIHRoZSBsZWFybmVkIHRlbXBlcmF0dXJlIHNjaGVkdWxlcyB2YXJpZXMgZHJhbWF0aWNhbGx5IGJ5IHZvY2FidWxhcnksIGFuZCB0aGF0IHRoZSBvcHRpbWFsIHNjaGVkdWxlcyBoZWxwIGluIGNvbnRyb2xsaW5nIHRoZSB1bmNlcnRhaW50aWVzLiBUaGVzZSBldmlkZW5jZXMgZnVydGhlciBqdXN0aWZ5IHRoZSBuZWVkIGZvciB0aGUgcHJvcG9zZWQgbWV0aG9kIGFuZCBpdHMgYWR2YW50YWdlcyBvdmVyIGZpeGVkIHRlbXBlcmF0dXJlIHNjaGVkdWxlcy4iLDEwMDAuMCxDVC1Nb1MgKyBEeW5hbWljRXZhbCAoV1QyKSxVbnJlbGVhc2VkLCJUYWl3YW4sVW5pdGVkIFN0YXRlcyBvZiBBbWVyaWNhIiwsLCwsLDIwMjYtMDUtMjUgMTI6MTI6NDcrMDA6MDAsLCwsLCwiQWNhZGVtaWEsSW5kdXN0cnkiLCwsLCxVbnJlbGVhc2VkLCwsLCwsLCxPcGVyYXRpb24gY291bnRpbmcsLCwsLE5vCkNULU1vUyAoUFRCKSxMYW5ndWFnZSxMYW5ndWFnZSBtb2RlbGluZywiTmF0aW9uYWwgVHNpbmcgSHVhIFVuaXZlcnNpdHksR29vZ2xlIiwiUGVpLUhzaW4gV2FuZywgU2hlbmctSW91IEhzaWVoLCBTaGloLUNoaWVoIENoYW5nLCBZdS1UaW5nIENoZW4sIEppYS1ZdSBQYW4sIFdlaSBXZWksIERhLUNoYW5nIEp1YW4iLDIwMjAtMTItMjUsQ29udGV4dHVhbCBUZW1wZXJhdHVyZSBmb3IgTGFuZ3VhZ2UgTW9kZWxpbmcsaHR0cHM6Ly9hcnhpdi5vcmcvcGRmLzIwMTIuMTM1NzUsMzYuMCwsLDI0MDAwMDAwLjAsLCwsOTI5MDAwLCwsLE5WSURJQSBHZUZvcmNlIEdUWCAxMDgwLCxDb25maWRlbnQsIlRlbXBlcmF0dXJlIHNjYWxpbmcgaGFzIGJlZW4gd2lkZWx5IHVzZWQgYXMgYW4gZWZmZWN0aXZlIGFwcHJvYWNoIHRvIGNvbnRyb2wgdGhlIHNtb290aG5lc3Mgb2YgYSBkaXN0cmlidXRpb24sIHdoaWNoIGhlbHBzIHRoZSBtb2RlbCBwZXJmb3JtYW5jZSBpbiB2YXJpb3VzIHRhc2tzLiBDdXJyZW50IHByYWN0aWNlcyB0byBhcHBseSB0ZW1wZXJhdHVyZSBzY2FsaW5nIGFzc3VtZSBlaXRoZXIgYSBmaXhlZCwgb3IgYSBtYW51YWxseS1jcmFmdGVkIGR5bmFtaWNhbGx5IGNoYW5naW5nIHNjaGVkdWxlLiBIb3dldmVyLCBvdXIgc3R1ZGllcyBpbmRpY2F0ZSB0aGF0IHRoZSBpbmRpdmlkdWFsIG9wdGltYWwgdHJhamVjdG9yeSBmb3IgZWFjaCBjbGFzcyBjYW4gY2hhbmdlIHdpdGggdGhlIGNvbnRleHQuIFRvIHRoaXMgZW5kLCB3ZSBwcm9wb3NlIGNvbnRleHR1YWwgdGVtcGVyYXR1cmUsIGEgZ2VuZXJhbGl6ZWQgYXBwcm9hY2ggdGhhdCBsZWFybnMgYW4gb3B0aW1hbCB0ZW1wZXJhdHVyZSB0cmFqZWN0b3J5IGZvciBlYWNoIHZvY2FidWxhcnkgb3ZlciB0aGUgY29udGV4dC4gRXhwZXJpbWVudGFsIHJlc3VsdHMgY29uZmlybSB0aGF0IHRoZSBwcm9wb3NlZCBtZXRob2Qgc2lnbmlmaWNhbnRseSBpbXByb3ZlcyBzdGF0ZS1vZi10aGUtYXJ0IGxhbmd1YWdlIG1vZGVscywgYWNoaWV2aW5nIGEgcGVycGxleGl0eSBvZiA1NS4zMSBhbmQgNjIuODkgb24gdGhlIHRlc3Qgc2V0IG9mIFBlbm4gVHJlZWJhbmsgYW5kIFdpa2lUZXh0LTIsIHJlc3BlY3RpdmVseS4gSW4tZGVwdGggYW5hbHlzZXMgc2hvdyB0aGF0IHRoZSBiZWhhdmlvdXIgb2YgdGhlIGxlYXJuZWQgdGVtcGVyYXR1cmUgc2NoZWR1bGVzIHZhcmllcyBkcmFtYXRpY2FsbHkgYnkgdm9jYWJ1bGFyeSwgYW5kIHRoYXQgdGhlIG9wdGltYWwgc2NoZWR1bGVzIGhlbHAgaW4gY29udHJvbGxpbmcgdGhlIHVuY2VydGFpbnRpZXMuIFRoZXNlIGV2aWRlbmNlcyBmdXJ0aGVyIGp1c3RpZnkgdGhlIG5lZWQgZm9yIHRoZSBwcm9wb3NlZCBtZXRob2QgYW5kIGl0cyBhZHZhbnRhZ2VzIG92ZXIgZml4ZWQgdGVtcGVyYXR1cmUgc2NoZWR1bGVzLiIsMTAwMC4wLENULU1vUyAoUFRCKSxVbnJlbGVhc2VkLCJUYWl3YW4sVW5pdGVkIFN0YXRlcyBvZiBBbWVyaWNhIiwsLCwxLjAsLDIwMjYtMDUtMjUgMTI6MTI6NDkrMDA6MDAsLCwsLCwiQWNhZGVtaWEsSW5kdXN0cnkiLCwsLCxVbnJlbGVhc2VkLCwsLCwsLDIwMC44NDIzNDU5MDY2Mzk0MiwsLCwsLE5vCkNULU1vUyArIER5bmFtaWNFdmFsIChQVEIpLExhbmd1YWdlLExhbmd1YWdlIG1vZGVsaW5nLCJOYXRpb25hbCBUc2luZyBIdWEgVW5pdmVyc2l0eSxHb29nbGUiLCJQZWktSHNpbiBXYW5nLCBTaGVuZy1Jb3UgSHNpZWgsIFNoaWgtQ2hpZWggQ2hhbmcsIFl1LVRpbmcgQ2hlbiwgSmlhLVl1IFBhbiwgV2VpIFdlaSwgRGEtQ2hhbmcgSnVhbiIsMjAyMC0xMi0yNSxDb250ZXh0dWFsIFRlbXBlcmF0dXJlIGZvciBMYW5ndWFnZSBNb2RlbGluZyxodHRwczovL2FyeGl2Lm9yZy9wZGYvMjAxMi4xMzU3NSwzNi4wLCwsMjQwMDAwMDAuMCwsLCw5MjkwMDAsLCwsTlZJRElBIEdlRm9yY2UgR1RYIDEwODAsLENvbmZpZGVudCwiVGVtcGVyYXR1cmUgc2NhbGluZyBoYXMgYmVlbiB3aWRlbHkgdXNlZCBhcyBhbiBlZmZlY3RpdmUgYXBwcm9hY2ggdG8gY29udHJvbCB0aGUgc21vb3RobmVzcyBvZiBhIGRpc3RyaWJ1dGlvbiwgd2hpY2ggaGVscHMgdGhlIG1vZGVsIHBlcmZvcm1hbmNlIGluIHZhcmlvdXMgdGFza3MuIEN1cnJlbnQgcHJhY3RpY2VzIHRvIGFwcGx5IHRlbXBlcmF0dXJlIHNjYWxpbmcgYXNzdW1lIGVpdGhlciBhIGZpeGVkLCBvciBhIG1hbnVhbGx5LWNyYWZ0ZWQgZHluYW1pY2FsbHkgY2hhbmdpbmcgc2NoZWR1bGUuIEhvd2V2ZXIsIG91ciBzdHVkaWVzIGluZGljYXRlIHRoYXQgdGhlIGluZGl2aWR1YWwgb3B0aW1hbCB0cmFqZWN0b3J5IGZvciBlYWNoIGNsYXNzIGNhbiBjaGFuZ2Ugd2l0aCB0aGUgY29udGV4dC4gVG8gdGhpcyBlbmQsIHdlIHByb3Bvc2UgY29udGV4dHVhbCB0ZW1wZXJhdHVyZSwgYSBnZW5lcmFsaXplZCBhcHByb2FjaCB0aGF0IGxlYXJucyBhbiBvcHRpbWFsIHRlbXBlcmF0dXJlIHRyYWplY3RvcnkgZm9yIGVhY2ggdm9jYWJ1bGFyeSBvdmVyIHRoZSBjb250ZXh0LiBFeHBlcmltZW50YWwgcmVzdWx0cyBjb25maXJtIHRoYXQgdGhlIHByb3Bvc2VkIG1ldGhvZCBzaWduaWZpY2FudGx5IGltcHJvdmVzIHN0YXRlLW9mLXRoZS1hcnQgbGFuZ3VhZ2UgbW9kZWxzLCBhY2hpZXZpbmcgYSBwZXJwbGV4aXR5IG9mIDU1LjMxIGFuZCA2Mi44OSBvbiB0aGUgdGVzdCBzZXQgb2YgUGVubiBUcmVlYmFuayBhbmQgV2lraVRleHQtMiwgcmVzcGVjdGl2ZWx5LiBJbi1kZXB0aCBhbmFseXNlcyBzaG93IHRoYXQgdGhlIGJlaGF2aW91ciBvZiB0aGUgbGVhcm5lZCB0ZW1wZXJhdHVyZSBzY2hlZHVsZXMgdmFyaWVzIGRyYW1hdGljYWxseSBieSB2b2NhYnVsYXJ5LCBhbmQgdGhhdCB0aGUgb3B0aW1hbCBzY2hlZHVsZXMgaGVscCBpbiBjb250cm9sbGluZyB0aGUgdW5jZXJ0YWludGllcy4gVGhlc2UgZXZpZGVuY2VzIGZ1cnRoZXIganVzdGlmeSB0aGUgbmVlZCBmb3IgdGhlIHByb3Bvc2VkIG1ldGhvZCBhbmQgaXRzIGFkdmFudGFnZXMgb3ZlciBmaXhlZCB0ZW1wZXJhdHVyZSBzY2hlZHVsZXMuIiwxMDAwLjAsQ1QtTW9TICsgRHluYW1pY0V2YWwgKFBUQiksVW5yZWxlYXNlZCwiVGFpd2FuLFVuaXRlZCBTdGF0ZXMgb2YgQW1lcmljYSIsLCwsMS4wLCwyMDI2LTA1LTI1IDEyOjEyOjQ5KzAwOjAwLCwsLCwsIkFjYWRlbWlhLEluZHVzdHJ5IiwsLCwsVW5yZWxlYXNlZCwsLCwsLCwyMDAuODQyMzQ1OTA2NjM5NDIsLCwsLCxObwpEZW5zZVBocmFzZXMsTGFuZ3VhZ2UsUXVlc3Rpb24gYW5zd2VyaW5nLCJLb3JlYSBVbml2ZXJzaXR5LFByaW5jZXRvbiBVbml2ZXJzaXR5IiwiSmluaHl1ayBMZWUsIE11amVlbiBTdW5nLCBKYWV3b28gS2FuZywgRGFucWkgQ2hlbiIsMjAyMC0xMi0yMyxMZWFybmluZyBEZW5zZSBSZXByZXNlbnRhdGlvbnMgb2YgUGhyYXNlcyBhdCBTY2FsZSxodHRwczovL2FyeGl2Lm9yZy9hYnMvMjAxMi4xMjYyNHYzLDEyOC4wLFNPVEEgaW1wcm92ZW1lbnQsImZyb20gYWJzdHJhY3QgIiJvdXIgbW9kZWwgRGVuc2VQaHJhc2VzIGltcHJvdmVzIG92ZXIgcHJldmlvdXMgcGhyYXNlIHJldHJpZXZhbCBtb2RlbHMgYnkgMTUlLTI1JSBhYnNvbHV0ZSBhY2N1cmFjeSBhbmQgbWF0Y2hlcyB0aGUgcGVyZm9ybWFuY2Ugb2Ygc3RhdGUtb2YtdGhlLWFydCByZXRyaWV2ZXItcmVhZGVyIG1vZGVscy4gIiIKCiIid2UgYWNoaWV2ZSBzdGF0ZS1vZi10aGUtYXJ0IHBlcmZvcm1hbmNlIG9uIHR3byBzbG90IGZpbGxpbmcgdGFza3MgKFBldHJvbmkgZXQgYWwuLCAyMDIxKSwgdXNpbmcgbGVzcyB0aGFuIDUlIG9mIHRoZSB0cmFpbmluZyBkYXRhLiIiIiwsbWF5IGJlIHBvc3NpYmxlIHRvIGVzdGltYXRlIGZyb20gYmF0Y2ggc2l6ZSAoOCkgYW5kIG1heGltdW0gbWVtb3J5IG9mIEdQVXMgKDk2R0IpLDIuMDk5NTJlKzE4LCIgZmxvcHMgPSAoOCkgKiAoMTIxNSAqIDEwKioxMCkgKiAoMjAgKiAzNjAwKSAqIDMgLy8gMTAgPSAyMDk5NTIwMDAwMDAwMDAwMDAwCihudW0gZ3B1KSAqIChwZWFrIGZsb3BzKSAqICh0aW1lIGluIHNlY29uZHMpICogKGFzc3VtZWQgdXRpbGl6YXRpb24gcmF0ZSkKCm1vZGVsIG9mIEdQVSBmcm9tIGFwcGVuZGl4IEIgKFRpdGFuIFhwKQpudW1iZXIgb2YgR1BVcyBmcm9tIHRhYmxlIGluIGFwcGVuZGl4IEEKZmxvcHMgZnJvbSBodHRwczovL3d3dy50ZWNocG93ZXJ1cC5jb20vZ3B1LXNwZWNzL3RpdGFuLXhwLmMyOTQ4Iiw1ODAwMDAwMCwiZnJvbSBhcHBlbmRpeCBEICIiVGhlIG51bWJlciBvZiBnZW5lcmF0ZWQgcXVlc3Rpb25zIGlzIDMyNywzMDIgYW5kIDEsMTI2LDM1NCBmb3IgU1F1QUQgYW5kIE5hdHVyYWwgUXVlc3Rpb25zLCByZXNwZWN0aXZlbHkuIiIKYXNzdW1pbmcgNDAgd29yZHMgcGVyIHF1ZXN0aW9uIHdlIGdldCBhcm91bmQgfiA1OE0iLDIwLjAsYXBwZW5kaXggQSByb3cgMyxOVklESUEgVElUQU4gWHAsLFNwZWN1bGF0aXZlLCJPcGVuLWRvbWFpbiBxdWVzdGlvbiBhbnN3ZXJpbmcgY2FuIGJlIHJlZm9ybXVsYXRlZCBhcyBhIHBocmFzZSByZXRyaWV2YWwgcHJvYmxlbSwgd2l0aG91dCB0aGUgbmVlZCBmb3IgcHJvY2Vzc2luZyBkb2N1bWVudHMgb24tZGVtYW5kIGR1cmluZyBpbmZlcmVuY2UgKFNlbyBldCBhbC4sIDIwMTkpLiBIb3dldmVyLCBjdXJyZW50IHBocmFzZSByZXRyaWV2YWwgbW9kZWxzIGhlYXZpbHkgZGVwZW5kIG9uIHNwYXJzZSByZXByZXNlbnRhdGlvbnMgYW5kIHN0aWxsIHVuZGVycGVyZm9ybSByZXRyaWV2ZXItcmVhZGVyIGFwcHJvYWNoZXMuIEluIHRoaXMgd29yaywgd2Ugc2hvdyBmb3IgdGhlIGZpcnN0IHRpbWUgdGhhdCB3ZSBjYW4gbGVhcm4gZGVuc2UgcmVwcmVzZW50YXRpb25zIG9mIHBocmFzZXMgYWxvbmUgdGhhdCBhY2hpZXZlIG11Y2ggc3Ryb25nZXIgcGVyZm9ybWFuY2UgaW4gb3Blbi1kb21haW4gUUEuIFdlIHByZXNlbnQgYW4gZWZmZWN0aXZlIG1ldGhvZCB0byBsZWFybiBwaHJhc2UgcmVwcmVzZW50YXRpb25zIGZyb20gdGhlIHN1cGVydmlzaW9uIG9mIHJlYWRpbmcgY29tcHJlaGVuc2lvbiB0YXNrcywgY291cGxlZCB3aXRoIG5vdmVsIG5lZ2F0aXZlIHNhbXBsaW5nIG1ldGhvZHMuIFdlIGFsc28gcHJvcG9zZSBhIHF1ZXJ5LXNpZGUgZmluZS10dW5pbmcgc3RyYXRlZ3ksIHdoaWNoIGNhbiBzdXBwb3J0IHRyYW5zZmVyIGxlYXJuaW5nIGFuZCByZWR1Y2UgdGhlIGRpc2NyZXBhbmN5IGJldHdlZW4gdHJhaW5pbmcgYW5kIGluZmVyZW5jZS4gT24gZml2ZSBwb3B1bGFyIG9wZW4tZG9tYWluIFFBIGRhdGFzZXRzLCBvdXIgbW9kZWwgRGVuc2VQaHJhc2VzIGltcHJvdmVzIG92ZXIgcHJldmlvdXMgcGhyYXNlIHJldHJpZXZhbCBtb2RlbHMgYnkgMTUlLTI1JSBhYnNvbHV0ZSBhY2N1cmFjeSBhbmQgbWF0Y2hlcyB0aGUgcGVyZm9ybWFuY2Ugb2Ygc3RhdGUtb2YtdGhlLWFydCByZXRyaWV2ZXItcmVhZGVyIG1vZGVscy4gT3VyIG1vZGVsIGlzIGVhc3kgdG8gcGFyYWxsZWxpemUgZHVlIHRvIHB1cmUgZGVuc2UgcmVwcmVzZW50YXRpb25zIGFuZCBwcm9jZXNzZXMgbW9yZSB0aGFuIDEwIHF1ZXN0aW9ucyBwZXIgc2Vjb25kIG9uIENQVXMuIEZpbmFsbHksIHdlIGRpcmVjdGx5IHVzZSBvdXIgcHJlLWluZGV4ZWQgZGVuc2UgcGhyYXNlIHJlcHJlc2VudGF0aW9ucyBmb3IgdHdvIHNsb3QgZmlsbGluZyB0YXNrcywgc2hvd2luZyB0aGUgcHJvbWlzZSBvZiB1dGlsaXppbmcgRGVuc2VQaHJhc2VzIGFzIGEgZGVuc2Uga25vd2xlZGdlIGJhc2UgZm9yIGRvd25zdHJlYW0gdGFza3MuICIsNC4wLCxPcGVuIHdlaWdodHMgKHVucmVzdHJpY3RlZCksIktvcmVhIChSZXB1YmxpYyBvZiksVW5pdGVkIFN0YXRlcyBvZiBBbWVyaWNhIiwsLCw4LjAsLDIwMjYtMDUtMjUgMTI6MTI6NDgrMDA6MDAsLCwsLCwiQWNhZGVtaWEsQWNhZGVtaWEiLCwsLDE2MC4wLE9wZW4gc291cmNlLEFwYWNoZSAyLjA6IGh0dHBzOi8vZ2l0aHViLmNvbS9wcmluY2V0b24tbmxwL0RlbnNlUGhyYXNlcywsLCwsLDQwNjEuNjU5NDQ3NzMyNDYwNixIYXJkd2FyZSwsLCwsWWVzClJhU29SLExhbmd1YWdlLFF1ZXN0aW9uIGFuc3dlcmluZywiS29yZWEgVW5pdmVyc2l0eSxQcmluY2V0b24gVW5pdmVyc2l0eSIsIkppbmh5dWsgTGVlLCBNdWplZW4gU3VuZywgSmFld29vIEthbmcsIERhbnFpIENoZW4iLDIwMjAtMTItMjMsTGVhcm5pbmcgUmVjdXJyZW50IFNwYW4gUmVwcmVzZW50YXRpb25zIGZvciBFeHRyYWN0aXZlIFF1ZXN0aW9uIEFuc3dlcmluZyxodHRwczovL2FyeGl2Lm9yZy9hYnMvMTYxMS4wMTQzNiwxNTQuMCwsLCxNYXkgYmUgZXN0aW1hdGVkIGZyb20gYXV0aG9yJ3MgcmVwb3NpdG9yeSBodHRwczovL2dpdGh1Yi5jb20vc2hpbWlzYWxhbnQvUmFTb1IsLCJNYXkgYmUgZXN0aW1hdGVkIGZyb20gYXV0aG9yJ3MgcmVwb3NpdG9yeSBodHRwczovL2dpdGh1Yi5jb20vc2hpbWlzYWxhbnQvUmFTb1IKY2l0YXRpb24gZnJvbSB0aGUgcGFwZXIgYWJvdXQgdHJhaW5pbmcgbWFjaGluZSAiIkFsbCBtb2RlbHMgYXJlIGltcGxlbWVudGVkIHVzaW5nIFRlbnNvckZsb3czIGFuZCB0cmFpbmVkIG9uIHRoZSBTUVVBRCB0cmFpbmluZyBzZXQgdXNpbmcgdGhlIEFEQU0gKEtpbmdtYSAmIEJhLCAyMDE1KSBvcHRpbWl6ZXIgd2l0aCBhIG1pbmktYmF0Y2ggc2l6ZSBvZiA0IGFuZCB0cmFpbmVkIHVzaW5nIDEwIGFzeW5jaHJvbm91cyB0cmFpbmluZyB0aHJlYWRzIG9uIGEgc2luZ2xlIG1hY2hpbmUiIiIsLCI0MDAwMDAwIHdvcmRzIGluIFNRdUFEICogNC8zIHRva2VucyBwZXIgd29yZCA9IDUsMzMzLDMzMyB0b2tlbnMiLCwsLCxDb25maWRlbnQsIk9wZW4tZG9tYWluIHF1ZXN0aW9uIGFuc3dlcmluZyBjYW4gYmUgcmVmb3JtdWxhdGVkIGFzIGEgcGhyYXNlIHJldHJpZXZhbCBwcm9ibGVtLCB3aXRob3V0IHRoZSBuZWVkIGZvciBwcm9jZXNzaW5nIGRvY3VtZW50cyBvbi1kZW1hbmQgZHVyaW5nIGluZmVyZW5jZSAoU2VvIGV0IGFsLiwgMjAxOSkuIEhvd2V2ZXIsIGN1cnJlbnQgcGhyYXNlIHJldHJpZXZhbCBtb2RlbHMgaGVhdmlseSBkZXBlbmQgb24gc3BhcnNlIHJlcHJlc2VudGF0aW9ucyBhbmQgc3RpbGwgdW5kZXJwZXJmb3JtIHJldHJpZXZlci1yZWFkZXIgYXBwcm9hY2hlcy4gSW4gdGhpcyB3b3JrLCB3ZSBzaG93IGZvciB0aGUgZmlyc3QgdGltZSB0aGF0IHdlIGNhbiBsZWFybiBkZW5zZSByZXByZXNlbnRhdGlvbnMgb2YgcGhyYXNlcyBhbG9uZSB0aGF0IGFjaGlldmUgbXVjaCBzdHJvbmdlciBwZXJmb3JtYW5jZSBpbiBvcGVuLWRvbWFpbiBRQS4gV2UgcHJlc2VudCBhbiBlZmZlY3RpdmUgbWV0aG9kIHRvIGxlYXJuIHBocmFzZSByZXByZXNlbnRhdGlvbnMgZnJvbSB0aGUgc3VwZXJ2aXNpb24gb2YgcmVhZGluZyBjb21wcmVoZW5zaW9uIHRhc2tzLCBjb3VwbGVkIHdpdGggbm92ZWwgbmVnYXRpdmUgc2FtcGxpbmcgbWV0aG9kcy4gV2UgYWxzbyBwcm9wb3NlIGEgcXVlcnktc2lkZSBmaW5lLXR1bmluZyBzdHJhdGVneSwgd2hpY2ggY2FuIHN1cHBvcnQgdHJhbnNmZXIgbGVhcm5pbmcgYW5kIHJlZHVjZSB0aGUgZGlzY3JlcGFuY3kgYmV0d2VlbiB0cmFpbmluZyBhbmQgaW5mZXJlbmNlLiBPbiBmaXZlIHBvcHVsYXIgb3Blbi1kb21haW4gUUEgZGF0YXNldHMsIG91ciBtb2RlbCBEZW5zZVBocmFzZXMgaW1wcm92ZXMgb3ZlciBwcmV2aW91cyBwaHJhc2UgcmV0cmlldmFsIG1vZGVscyBieSAxNSUtMjUlIGFic29sdXRlIGFjY3VyYWN5IGFuZCBtYXRjaGVzIHRoZSBwZXJmb3JtYW5jZSBvZiBzdGF0ZS1vZi10aGUtYXJ0IHJldHJpZXZlci1yZWFkZXIgbW9kZWxzLiBPdXIgbW9kZWwgaXMgZWFzeSB0byBwYXJhbGxlbGl6ZSBkdWUgdG8gcHVyZSBkZW5zZSByZXByZXNlbnRhdGlvbnMgYW5kIHByb2Nlc3NlcyBtb3JlIHRoYW4gMTAgcXVlc3Rpb25zIHBlciBzZWNvbmQgb24gQ1BVcy4gRmluYWxseSwgd2UgZGlyZWN0bHkgdXNlIG91ciBwcmUtaW5kZXhlZCBkZW5zZSBwaHJhc2UgcmVwcmVzZW50YXRpb25zIGZvciB0d28gc2xvdCBmaWxsaW5nIHRhc2tzLCBzaG93aW5nIHRoZSBwcm9taXNlIG9mIHV0aWxpemluZyBEZW5zZVBocmFzZXMgYXMgYSBkZW5zZSBrbm93bGVkZ2UgYmFzZSBmb3IgZG93bnN0cmVhbSB0YXNrcy4iLCwsLCJLb3JlYSAoUmVwdWJsaWMgb2YpLFVuaXRlZCBTdGF0ZXMgb2YgQW1lcmljYSIsLCwsLCwyMDI2LTAxLTAxIDE0OjAwOjUyKzAwOjAwLCwsLCwsIkFjYWRlbWlhLEFjYWRlbWlhIiwsLCwsLCwsLCwsLCwsLCwsLApWUUdBTiArIENMSVAsSW1hZ2UgZ2VuZXJhdGlvbixUZXh0LXRvLWltYWdlLEhlaWRlbGJlcmcgVW5pdmVyc2l0eSwiUGF0cmljayBFc3NlciwgUm9iaW4gUm9tYmFjaCwgQmrDtnJuIE9tbWVyIiwyMDIwLTEyLTE3LFRhbWluZyBUcmFuc2Zvcm1lcnMgZm9yIEhpZ2gtUmVzb2x1dGlvbiBJbWFnZSBTeW50aGVzaXMsaHR0cHM6Ly9hcnhpdi5vcmcvYWJzLzIwMTIuMDk4NDEsNDIyNi4wLCJIaWdobHkgY2l0ZWQsU09UQSBpbXByb3ZlbWVudCIsIiIiVGhlIHJlc3VsdHMgc2hvd3MgdGhhdCB0aGUgdHJhbnNmb3JtZXIgY29uc2lzdGVudGx5IG91dHBlcmZvcm1zIFBpeGVsU05BSUwgYWNyb3NzIGFsbCB0YXNrcyB3aGVuIHRyYWluZWQgZm9yIHRoZSBzYW1lIGFtb3VudCBvZiB0aW1lIGFuZCB0aGUgZ2FwIGluY3JlYXNlcyBldmVuIGZ1cnRoZXIgd2hlbiB0cmFpbmVkIGZvciB0aGUgc2FtZSBudW1iZXIgb2Ygc3RlcHMuIiIKCiIib2J0YWluIHRoZSBzdGF0ZSBvZiB0aGUgYXJ0IGFtb25nIGF1dG9yZWdyZXNzaXZlIG1vZGVscyBvbiBjbGFzcy1jb25kaXRpb25hbCBJbWFnZU5ldCIiIiwsLCwsMjUxOTg4NDgwMDAwLEknbSBjb25mdXNlZCAtIEkgZ3Vlc3MgdGhleSBwcmV0cmFpbmVkIG9uIHNldmVyYWwgZGlmZmVyZW50IGRhdGFzZXRzPyBJIHRoaW5rIHRoZSBtb2RlbCBpcyBhbHNvIGFibGUgdG8gZG8gemVyby1zaG90IGxlYXJuaW5nLCwsLCxVbmtub3duLCJEZXNpZ25lZCB0byBsZWFybiBsb25nLXJhbmdlIGludGVyYWN0aW9ucyBvbiBzZXF1ZW50aWFsIGRhdGEsIHRyYW5zZm9ybWVycyBjb250aW51ZSB0byBzaG93IHN0YXRlLW9mLXRoZS1hcnQgcmVzdWx0cyBvbiBhIHdpZGUgdmFyaWV0eSBvZiB0YXNrcy4gSW4gY29udHJhc3QgdG8gQ05OcywgdGhleSBjb250YWluIG5vIGluZHVjdGl2ZSBiaWFzIHRoYXQgcHJpb3JpdGl6ZXMgbG9jYWwgaW50ZXJhY3Rpb25zLiBUaGlzIG1ha2VzIHRoZW0gZXhwcmVzc2l2ZSwgYnV0IGFsc28gY29tcHV0YXRpb25hbGx5IGluZmVhc2libGUgZm9yIGxvbmcgc2VxdWVuY2VzLCBzdWNoIGFzIGhpZ2gtcmVzb2x1dGlvbiBpbWFnZXMuIFdlIGRlbW9uc3RyYXRlIGhvdyBjb21iaW5pbmcgdGhlIGVmZmVjdGl2ZW5lc3Mgb2YgdGhlIGluZHVjdGl2ZSBiaWFzIG9mIENOTnMgd2l0aCB0aGUgZXhwcmVzc2l2aXR5IG9mIHRyYW5zZm9ybWVycyBlbmFibGVzIHRoZW0gdG8gbW9kZWwgYW5kIHRoZXJlYnkgc3ludGhlc2l6ZSBoaWdoLXJlc29sdXRpb24gaW1hZ2VzLiBXZSBzaG93IGhvdyB0byAoaSkgdXNlIENOTnMgdG8gbGVhcm4gYSBjb250ZXh0LXJpY2ggdm9jYWJ1bGFyeSBvZiBpbWFnZSBjb25zdGl0dWVudHMsIGFuZCBpbiB0dXJuIChpaSkgdXRpbGl6ZSB0cmFuc2Zvcm1lcnMgdG8gZWZmaWNpZW50bHkgbW9kZWwgdGhlaXIgY29tcG9zaXRpb24gd2l0aGluIGhpZ2gtcmVzb2x1dGlvbiBpbWFnZXMuIE91ciBhcHByb2FjaCBpcyByZWFkaWx5IGFwcGxpZWQgdG8gY29uZGl0aW9uYWwgc3ludGhlc2lzIHRhc2tzLCB3aGVyZSBib3RoIG5vbi1zcGF0aWFsIGluZm9ybWF0aW9uLCBzdWNoIGFzIG9iamVjdCBjbGFzc2VzLCBhbmQgc3BhdGlhbCBpbmZvcm1hdGlvbiwgc3VjaCBhcyBzZWdtZW50YXRpb25zLCBjYW4gY29udHJvbCB0aGUgZ2VuZXJhdGVkIGltYWdlLiBJbiBwYXJ0aWN1bGFyLCB3ZSBwcmVzZW50IHRoZSBmaXJzdCByZXN1bHRzIG9uIHNlbWFudGljYWxseS1ndWlkZWQgc3ludGhlc2lzIG9mIG1lZ2FwaXhlbCBpbWFnZXMgd2l0aCB0cmFuc2Zvcm1lcnMgYW5kIG9idGFpbiB0aGUgc3RhdGUgb2YgdGhlIGFydCBhbW9uZyBhdXRvcmVncmVzc2l2ZSBtb2RlbHMgb24gY2xhc3MtY29uZGl0aW9uYWwgSW1hZ2VOZXQuIENvZGUgYW5kIHByZXRyYWluZWQgbW9kZWxzIGNhbiBiZSBmb3VuZCBhdCB0aGlzIGh0dHBzIFVSTCAuIiwsLE9wZW4gd2VpZ2h0cyAodW5yZXN0cmljdGVkKSxHZXJtYW55LCwsLCwsMjAyNi0wNS0yNSAxMjoxMjo0OCswMDowMCwsLCwsLEFjYWRlbWlhLCwsLCxPcGVuIHNvdXJjZSwiTUlUIGxpY2Vuc2UKaHR0cHM6Ly9naXRodWIuY29tL0NvbXBWaXMvdGFtaW5nLXRyYW5zZm9ybWVycyIsLCwsLCwsLCwsLCxZZXMKRVNNMWI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TItMTUsQmlvbG9naWNhbCBzdHJ1Y3R1cmUgYW5kIGZ1bmN0aW9uIGVtZXJnZSBmcm9tIHNjYWxpbmcgdW5zdXBlcnZpc2VkIGxlYXJuaW5nIHRvIDI1MCBtaWxsaW9uIHByb3RlaW4gc2VxdWVuY2VzLGh0dHBzOi8vd3d3LnBuYXMub3JnL2RvaS9hYnMvMTAuMTA3My9wbmFzLjIwMTYyMzkxMTgsMjYzNy4wLCJIaWdobHkgY2l0ZWQsU09UQSBpbXByb3ZlbWVudCIsIiIiV2UgYXBwbHkgdGhlIHJlcHJlc2VudGF0aW9ucyB0byBhIHJhbmdlIG9mIHByZWRpY3Rpb24gdGFza3MgYW5kIGZpbmQgdGhhdCB0aGV5IGltcHJvdmUgc3RhdGUtb2YtYXJ0IGZlYXR1cmVzIGFjcm9zcyB0aGUgYXBwbGljYXRpb25zLiIiCgpUYWJsZSA0LCBUYWJsZSA2Iiw2NTI0MDAwMDAuMCxTZWUgVGFibGUgOSw1LjFlKzIxLCJJbmZvcm1hdGlvbjogCjEyOCBOVklESUEgVjEwMCBHUFVzIFtQcmUtdHJhaW5pbmcgZGV0YWlsc10KOC41IGhvdXJzIG9uIDY0IEdQVXMgcGVyIGVwb2NoLCA1NiBlcG9jaHMgb2YgVVI1MC9TIFtBcHBlbmRpeCBCLCBFU00tMWIgSHlwZXJwYXJhbWV0ZXIgb3B0aW1pemF0aW9uLCBFeHBlcmltZW50YWwgc2V0LXVwXQoxMjggTlZJRElBIFYxMDAgR1BVLCBhc3N1bWluZyAgVjEwMCBQQ0llIGhhbGYgcHJlY2lzaW9uIDEzMCBURkxPUFMgYW5kIDAuMyB1dGlsaXphdGlvbiByYXRlCgpFc3RpbWF0ZTogKDguNSo1NiozNjAwKSBzICogMS4zZTE0IEZMT1AvcyAqIDAuMyAqNjQgPSA0LjI3N2UyMSBGTE9QCgo2TkMgbWV0aG9kOgpVUjUwL1MgaGFzIDI3LjFNIHNlcXVlbmNlcywgd2hpY2ggYXJlIGNhcHBlZCBhdCAxMDI0IGFtaW5vIGFjaWRzLiAKMjcuMU0gKiAxMDI0ICogNTYgKiA2NTIuNE0gKiA2ID0gNi4wOGUyMSBGTE9QCgpHZW9tZXRyaWMgbWVhbjogNS4xZTIxIiwyNzc1MDQ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U2LjAsLE9wZW4gd2VpZ2h0cyAodW5yZXN0cmljdGVkKSwiVW5pdGVkIFN0YXRlcyBvZiBBbWVyaWNhLEZyYW5jZSxVbml0ZWQgU3RhdGVzIG9mIEFtZXJpY2EiLCwsLDEyOC4wLCwyMDI2LTAxLTAxIDE0OjAwOjM3KzAwOjAwLCwsLCwsIkluZHVzdHJ5LEFjYWRlbWlhIiwsLCwsVW5yZWxlYXNlZCxNSVQ6IGh0dHBzOi8vZ2l0aHViLmNvbS9mYWNlYm9va3Jlc2VhcmNoL2VzbSwsOTI0LjMyNDg4OTEwMzQ1MzYsLCwsNzc5OTcuNzU1ODQ2NjEyNTgsIkhhcmR3YXJlLE9wZXJhdGlvbiBjb3VudGluZyIsLCwsLFllcwpSb0JFUlRhIChQRkFNKSxCaW9sb2d5LFByb3RlaW4gb3IgbnVjbGVvdGlkZSBsYW5ndWFnZSBtb2RlbCAocExNL25MTSksIklCTSBSZXNlYXJjaCxFVEggWnVyaWNoIiwiTW9kZXN0YXMgRmlsaXBhdmljaXVzLCBNYXR0ZW8gTWFuaWNhLCBKb3JpcyBDYWRvdywgTWFyaWEgUm9kcmlndWV6IE1hcnRpbmV6IiwyMDIwLTEyLTA1LFByZS10cmFpbmluZyBQcm90ZWluIExhbmd1YWdlIE1vZGVscyB3aXRoIExhYmVsLUFnbm9zdGljIEJpbmRpbmcgUGFpcnMgRW5oYW5jZXMgUGVyZm9ybWFuY2UgaW4gRG93bnN0cmVhbSBUYXNrcyxodHRwczovL2FyeGl2Lm9yZy9hYnMvMjAxMi4wMzA4NCwxOS4wLCwsLCwxLjIyNzZlKzE5LCIxLiBIYXJkd2FyZTogNHggTlZJRElBIFRlc2xhIFAxMDAgU1hNMiBHUFVzICgxOC43IFRGTE9QL3MgcGVyIEdQVSBpbiBGUDE2KQpUaGUgYXJjaGl0ZWN0dXJlIGlzIGJhc2VkIG9uIEJlcnQtYmFzZSwgd2l0aCAxMTBNIHBhcmFtZXRlcnMKCjYqOTMwMDAwMDAwMCoyKjExMDAwMDAwMD0xLjIyNzZlKzE5IiwsMzFNIHNlcXVlbmNlcyB3aXRoIGFuIGVzdGlhbXRlZCBsZW5ndGggb2YgMzAwOiAzMU0qMzAwPTkzMDAwMDAwMDAsLCxOVklESUEgUDEwMCwsTGlrZWx5LCJMZXNzIHRoYW4gMSUgb2YgcHJvdGVpbiBzZXF1ZW5jZXMgYXJlIHN0cnVjdHVyYWxseSBhbmQgZnVuY3Rpb25hbGx5IGFubm90YXRlZC4gTmF0dXJhbCBMYW5ndWFnZSBQcm9jZXNzaW5nIChOTFApIGNvbW11bml0eSBoYXMgcmVjZW50bHkgZW1icmFjZWQgc2VsZi1zdXBlcnZpc2VkIGxlYXJuaW5nIGFzIGEgcG93ZXJmdWwgYXBwcm9hY2ggdG8gbGVhcm4gcmVwcmVzZW50YXRpb25zIGZyb20gdW5sYWJlbGVkIHRleHQsIGluIGxhcmdlIHBhcnQgZHVlIHRvIHRoZSBhdHRlbnRpb24tYmFzZWQgY29udGV4dC1hd2FyZSBUcmFuc2Zvcm1lciBtb2RlbHMuIEluIHRoaXMgd29yayB3ZSBwcmVzZW50IGEgbW9kaWZpY2F0aW9uIHRvIHRoZSBSb0JFUlRhIG1vZGVsIGJ5IGlucHV0dGluZyBkdXJpbmcgcHJlLXRyYWluaW5nIGEgbWl4dHVyZSBvZiBiaW5kaW5nIGFuZCBub24tYmluZGluZyBwcm90ZWluIHNlcXVlbmNlcyAoZnJvbSBTVFJJTkcgZGF0YWJhc2UpLiBIb3dldmVyLCB0aGUgc2VxdWVuY2UgcGFpcnMgaGF2ZSBubyBsYWJlbCB0byBpbmRpY2F0ZSB0aGVpciBiaW5kaW5nIHN0YXR1cywgYXMgdGhlIG1vZGVsIHJlbGllcyBzb2xlbHkgb24gTWFza2VkIExhbmd1YWdlIE1vZGVsaW5nIChNTE0pIG9iamVjdGl2ZSBkdXJpbmcgcHJlLXRyYWluaW5nLiBBZnRlciBmaW5lLXR1bmluZywgc3VjaCBhcHByb2FjaCBzdXJwYXNzZXMgbW9kZWxzIHRyYWluZWQgb24gc2luZ2xlIHByb3RlaW4gc2VxdWVuY2VzIGZvciBwcm90ZWluLXByb3RlaW4gYmluZGluZyBwcmVkaWN0aW9uLCBUQ1ItZXBpdG9wZSBiaW5kaW5nIHByZWRpY3Rpb24sIGNlbGx1bGFyLWxvY2FsaXphdGlvbiBhbmQgcmVtb3RlIGhvbW9sb2d5IGNsYXNzaWZpY2F0aW9uIHRhc2tzLiBXZSBzdWdnZXN0IHRoYXQgdGhlIFRyYW5zZm9ybWVyJ3MgYXR0ZW50aW9uIG1lY2hhbmlzbSBjb250cmlidXRlcyB0byBwcm90ZWluIGJpbmRpbmcgc2l0ZSBkaXNjb3ZlcnkuIEZ1cnRoZXJtb3JlLCB3ZSBjb21wcmVzcyBwcm90ZWluIHNlcXVlbmNlcyBieSA2NCUgd2l0aCB0aGUgQnl0ZSBQYWlyIEVuY29kaW5nIChCUEUpIHZvY2FidWxhcnkgY29uc2lzdGluZyBvZiAxMEsgc3Vid29yZHMsIGVhY2ggYXJvdW5kIDMtNCBhbWlubyBhY2lkcyBsb25nLiBGaW5hbGx5LCB0byBleHBhbmQgdGhlIG1vZGVsIGlucHV0IHNwYWNlIHRvIGV2ZW4gbGFyZ2VyIHByb3RlaW5zIGFuZCBtdWx0aS1wcm90ZWluIGFzc2VtYmxpZXMsIHdlIHByZS10cmFpbiBMb25nZm9ybWVyIG1vZGVscyB0aGF0IHN1cHBvcnQgMiwwNDggdG9rZW5zLiBGdXJ0aGVyIHdvcmsgaW4gdG9rZW4tbGV2ZWwgY2xhc3NpZmljYXRpb24gZm9yIHNlY29uZGFyeSBzdHJ1Y3R1cmUgcHJlZGljdGlvbiBpcyBuZWVkZWQuIENvZGUgYXZhaWxhYmxlIGF0OiB0aGlzIGh0dHBzIFVSTCIsMi4wLCxPcGVuIHdlaWdodHMgKHVucmVzdHJpY3RlZCksIlVuaXRlZCBTdGF0ZXMgb2YgQW1lcmljYSxTd2l0emVybGFuZCIsLCwsNC4wLCwyMDI2LTAyLTExIDE5OjI2OjI3KzAwOjAwLCwsLCwsIkluZHVzdHJ5LEFjYWRlbWlhIiwsLCwsT3BlbiBzb3VyY2UsIk1JVCBsaWNlbnNlCmh0dHBzOi8vZ2l0aHViLmNvbS9QYWNjTWFubi9wYWNjbWFubl9wcm90ZW9taWNzIiwsLCwsLDIwMzEuNjQzOTQyNDY0Njc1OCxPcGVyYXRpb24gY291bnRpbmcsLCwsLFllcwpPQy1HQU4gKFZpc3VhbCBHZW5vbWUpLEltYWdlIGdlbmVyYXRpb24sSW1hZ2UgZ2VuZXJhdGlvbiwiTWlsYSAtIFF1ZWJlYyBBSSAob3JpZ2luYWxseSBNb250cmVhbCBJbnN0aXR1dGUgZm9yIExlYXJuaW5nIEFsZ29yaXRobXMpLFVuaXZlcnNpdHkgb2YgTW9udHJlYWwgLyBVbml2ZXJzaXTDqSBkZSBNb250csOpYWwsTWljcm9zb2Z0IFJlc2VhcmNoLENJRkFSIEFJIFJlc2VhcmNoIiwiVHJpc3RhbiBTeWx2YWluLCBQZW5nY2h1YW4gWmhhbmcsIFlvc2h1YSBCZW5naW8sIFIgRGV2b24gSGplbG0sIFNoaWtoYXIgU2hhcm1hIiwyMDIwLTEyLTAzLE9iamVjdC1DZW50cmljIEltYWdlIEdlbmVyYXRpb24gZnJvbSBMYXlvdXRzLGh0dHBzOi8vYXJ4aXYub3JnL2Ficy8yMDAzLjA3NDQ5LCwsLCwsLCwsNjIgNTY1IGltYWdlcyAsLCxOVklESUEgVjEwMCwsVW5rbm93biwiRGVzcGl0ZSByZWNlbnQgaW1wcmVzc2l2ZSByZXN1bHRzIG9uIHNpbmdsZS1vYmplY3QgYW5kIHNpbmdsZS1kb21haW4gaW1hZ2UgZ2VuZXJhdGlvbiwgdGhlIGdlbmVyYXRpb24gb2YgY29tcGxleCBzY2VuZXMgd2l0aCBtdWx0aXBsZSBvYmplY3RzIHJlbWFpbnMgY2hhbGxlbmdpbmcuIEluIHRoaXMgcGFwZXIsIHdlIHN0YXJ0IHdpdGggdGhlIGlkZWEgdGhhdCBhIG1vZGVsIG11c3QgYmUgYWJsZSB0byB1bmRlcnN0YW5kIGluZGl2aWR1YWwgb2JqZWN0cyBhbmQgcmVsYXRpb25zaGlwcyBiZXR3ZWVuIG9iamVjdHMgaW4gb3JkZXIgdG8gZ2VuZXJhdGUgY29tcGxleCBzY2VuZXMgd2VsbC4gT3VyIGxheW91dC10by1pbWFnZS1nZW5lcmF0aW9uIG1ldGhvZCwgd2hpY2ggd2UgY2FsbCBPYmplY3QtQ2VudHJpYyBHZW5lcmF0aXZlIEFkdmVyc2FyaWFsIE5ldHdvcmsgKG9yIE9DLUdBTiksIHJlbGllcyBvbiBhIG5vdmVsIFNjZW5lLUdyYXBoIFNpbWlsYXJpdHkgTW9kdWxlIChTR1NNKS4gVGhlIFNHU00gbGVhcm5zIHJlcHJlc2VudGF0aW9ucyBvZiB0aGUgc3BhdGlhbCByZWxhdGlvbnNoaXBzIGJldHdlZW4gb2JqZWN0cyBpbiB0aGUgc2NlbmUsIHdoaWNoIGxlYWQgdG8gb3VyIG1vZGVsJ3MgaW1wcm92ZWQgbGF5b3V0LWZpZGVsaXR5LiBXZSBhbHNvIHByb3Bvc2UgY2hhbmdlcyB0byB0aGUgY29uZGl0aW9uaW5nIG1lY2hhbmlzbSBvZiB0aGUgZ2VuZXJhdG9yIHRoYXQgZW5oYW5jZSBpdHMgb2JqZWN0IGluc3RhbmNlLWF3YXJlbmVzcy4gQXBhcnQgZnJvbSBpbXByb3ZpbmcgaW1hZ2UgcXVhbGl0eSwgb3VyIGNvbnRyaWJ1dGlvbnMgbWl0aWdhdGUgdHdvIGZhaWx1cmUgbW9kZXMgaW4gcHJldmlvdXMgYXBwcm9hY2hlczogKDEpIHNwdXJpb3VzIG9iamVjdHMgYmVpbmcgZ2VuZXJhdGVkIHdpdGhvdXQgY29ycmVzcG9uZGluZyBib3VuZGluZyBib3hlcyBpbiB0aGUgbGF5b3V0LCBhbmQgKDIpIG92ZXJsYXBwaW5nIGJvdW5kaW5nIGJveGVzIGluIHRoZSBsYXlvdXQgbGVhZGluZyB0byBtZXJnZWQgb2JqZWN0cyBpbiBpbWFnZXMuIEV4dGVuc2l2ZSBxdWFudGl0YXRpdmUgZXZhbHVhdGlvbiBhbmQgYWJsYXRpb24gc3R1ZGllcyBkZW1vbnN0cmF0ZSB0aGUgaW1wYWN0IG9mIG91ciBjb250cmlidXRpb25zLCB3aXRoIG91ciBtb2RlbCBvdXRwZXJmb3JtaW5nIHByZXZpb3VzIHN0YXRlLW9mLXRoZS1hcnQgYXBwcm9hY2hlcyBvbiBib3RoIHRoZSBDT0NPLVN0dWZmIGFuZCBWaXN1YWwgR2Vub21lIGRhdGFzZXRzLiBGaW5hbGx5LCB3ZSBhZGRyZXNzIGFuIGltcG9ydGFudCBsaW1pdGF0aW9uIG9mIGV2YWx1YXRpb24gbWV0cmljcyB1c2VkIGluIHByZXZpb3VzIHdvcmtzIGJ5IGludHJvZHVjaW5nIFNjZW5lRklEIC0tIGFuIG9iamVjdC1jZW50cmljIGFkYXB0YXRpb24gb2YgdGhlIHBvcHVsYXIgRnJ7w6l9Y2hldCBJbmNlcHRpb24gRGlzdGFuY2UgbWV0cmljLCB0aGF0IGlzIGJldHRlciBzdWl0ZWQgZm9yIG11bHRpLW9iamVjdCBpbWFnZXMuIiwsLFVucmVsZWFzZWQsIkNhbmFkYSxDYW5hZGEsVW5pdGVkIFN0YXRlcyBvZiBBbWVyaWNhLENhbmFkYSIsLCwsNC4wLCwyMDI2LTAyLTExIDE5OjI2OjI3KzAwOjAwLCwsLCwsIkFjYWRlbWlhLEFjYWRlbWlhLEluZHVzdHJ5LFJlc2VhcmNoIGNvbGxlY3RpdmUiLCwsLCxVbnJlbGVhc2VkLCwsLCwsLDI0MzguMDgxMzE3NjE1NTYsLCwsLCxObwpPQy1HQU4gKENPQ08tU3R1ZmYpLEltYWdlIGdlbmVyYXRpb24sSW1hZ2UgZ2VuZXJhdGlvbiwiTWlsYSAtIFF1ZWJlYyBBSSAob3JpZ2luYWxseSBNb250cmVhbCBJbnN0aXR1dGUgZm9yIExlYXJuaW5nIEFsZ29yaXRobXMpLFVuaXZlcnNpdHkgb2YgTW9udHJlYWwgLyBVbml2ZXJzaXTDqSBkZSBNb250csOpYWwsTWljcm9zb2Z0IFJlc2VhcmNoLENJRkFSIEFJIFJlc2VhcmNoIiwiVHJpc3RhbiBTeWx2YWluLCBQZW5nY2h1YW4gWmhhbmcsIFlvc2h1YSBCZW5naW8sIFIgRGV2b24gSGplbG0sIFNoaWtoYXIgU2hhcm1hIiwyMDIwLTEyLTAzLE9iamVjdC1DZW50cmljIEltYWdlIEdlbmVyYXRpb24gZnJvbSBMYXlvdXRzLGh0dHBzOi8vYXJ4aXYub3JnL2Ficy8yMDAzLjA3NDQ5LCwsLCwsLCwsMjQgOTcyIGltYWdlcyAsLCxOVklESUEgVjEwMCwsVW5rbm93biwiRGVzcGl0ZSByZWNlbnQgaW1wcmVzc2l2ZSByZXN1bHRzIG9uIHNpbmdsZS1vYmplY3QgYW5kIHNpbmdsZS1kb21haW4gaW1hZ2UgZ2VuZXJhdGlvbiwgdGhlIGdlbmVyYXRpb24gb2YgY29tcGxleCBzY2VuZXMgd2l0aCBtdWx0aXBsZSBvYmplY3RzIHJlbWFpbnMgY2hhbGxlbmdpbmcuIEluIHRoaXMgcGFwZXIsIHdlIHN0YXJ0IHdpdGggdGhlIGlkZWEgdGhhdCBhIG1vZGVsIG11c3QgYmUgYWJsZSB0byB1bmRlcnN0YW5kIGluZGl2aWR1YWwgb2JqZWN0cyBhbmQgcmVsYXRpb25zaGlwcyBiZXR3ZWVuIG9iamVjdHMgaW4gb3JkZXIgdG8gZ2VuZXJhdGUgY29tcGxleCBzY2VuZXMgd2VsbC4gT3VyIGxheW91dC10by1pbWFnZS1nZW5lcmF0aW9uIG1ldGhvZCwgd2hpY2ggd2UgY2FsbCBPYmplY3QtQ2VudHJpYyBHZW5lcmF0aXZlIEFkdmVyc2FyaWFsIE5ldHdvcmsgKG9yIE9DLUdBTiksIHJlbGllcyBvbiBhIG5vdmVsIFNjZW5lLUdyYXBoIFNpbWlsYXJpdHkgTW9kdWxlIChTR1NNKS4gVGhlIFNHU00gbGVhcm5zIHJlcHJlc2VudGF0aW9ucyBvZiB0aGUgc3BhdGlhbCByZWxhdGlvbnNoaXBzIGJldHdlZW4gb2JqZWN0cyBpbiB0aGUgc2NlbmUsIHdoaWNoIGxlYWQgdG8gb3VyIG1vZGVsJ3MgaW1wcm92ZWQgbGF5b3V0LWZpZGVsaXR5LiBXZSBhbHNvIHByb3Bv</x:v>
      </x:c>
    </x:row>
    <x:row r="240" ht="18" customHeight="1">
      <x:c r="A240" s="17" t="n">
        <x:v>235</x:v>
      </x:c>
      <x:c r="B240" s="17" t="n">
        <x:v>309</x:v>
      </x:c>
      <x:c r="C240" s="94" t="str">
        <x:v>c2UgY2hhbmdlcyB0byB0aGUgY29uZGl0aW9uaW5nIG1lY2hhbmlzbSBvZiB0aGUgZ2VuZXJhdG9yIHRoYXQgZW5oYW5jZSBpdHMgb2JqZWN0IGluc3RhbmNlLWF3YXJlbmVzcy4gQXBhcnQgZnJvbSBpbXByb3ZpbmcgaW1hZ2UgcXVhbGl0eSwgb3VyIGNvbnRyaWJ1dGlvbnMgbWl0aWdhdGUgdHdvIGZhaWx1cmUgbW9kZXMgaW4gcHJldmlvdXMgYXBwcm9hY2hlczogKDEpIHNwdXJpb3VzIG9iamVjdHMgYmVpbmcgZ2VuZXJhdGVkIHdpdGhvdXQgY29ycmVzcG9uZGluZyBib3VuZGluZyBib3hlcyBpbiB0aGUgbGF5b3V0LCBhbmQgKDIpIG92ZXJsYXBwaW5nIGJvdW5kaW5nIGJveGVzIGluIHRoZSBsYXlvdXQgbGVhZGluZyB0byBtZXJnZWQgb2JqZWN0cyBpbiBpbWFnZXMuIEV4dGVuc2l2ZSBxdWFudGl0YXRpdmUgZXZhbHVhdGlvbiBhbmQgYWJsYXRpb24gc3R1ZGllcyBkZW1vbnN0cmF0ZSB0aGUgaW1wYWN0IG9mIG91ciBjb250cmlidXRpb25zLCB3aXRoIG91ciBtb2RlbCBvdXRwZXJmb3JtaW5nIHByZXZpb3VzIHN0YXRlLW9mLXRoZS1hcnQgYXBwcm9hY2hlcyBvbiBib3RoIHRoZSBDT0NPLVN0dWZmIGFuZCBWaXN1YWwgR2Vub21lIGRhdGFzZXRzLiBGaW5hbGx5LCB3ZSBhZGRyZXNzIGFuIGltcG9ydGFudCBsaW1pdGF0aW9uIG9mIGV2YWx1YXRpb24gbWV0cmljcyB1c2VkIGluIHByZXZpb3VzIHdvcmtzIGJ5IGludHJvZHVjaW5nIFNjZW5lRklEIC0tIGFuIG9iamVjdC1jZW50cmljIGFkYXB0YXRpb24gb2YgdGhlIHBvcHVsYXIgRnJ7w6l9Y2hldCBJbmNlcHRpb24gRGlzdGFuY2UgbWV0cmljLCB0aGF0IGlzIGJldHRlciBzdWl0ZWQgZm9yIG11bHRpLW9iamVjdCBpbWFnZXMuIiwsLFVucmVsZWFzZWQsIkNhbmFkYSxDYW5hZGEsVW5pdGVkIFN0YXRlcyBvZiBBbWVyaWNhLENhbmFkYSIsLCwsNC4wLCwyMDI2LTAyLTExIDE5OjI2OjI3KzAwOjAwLCwsLCwsIkFjYWRlbWlhLEFjYWRlbWlhLEluZHVzdHJ5LFJlc2VhcmNoIGNvbGxlY3RpdmUiLCwsLCxVbnJlbGVhc2VkLCwsLCwsLDI0MzguMDgxMzE3NjE1NTYsLCwsLCxObwpDUE0tTGFyZ2UsTGFuZ3VhZ2UsTGFuZ3VhZ2UgbW9kZWxpbmcsIlRzaW5naHVhIFVuaXZlcnNpdHksQmVpamluZyBBY2FkZW15IG9mIEFydGlmaWNpYWwgSW50ZWxsaWdlbmNlIC8gQkFBSSIsIlpoZW5neWFuIFpoYW5nLCBYdSBIYW4sIEhhbyBaaG91LCBQZWkgS2UsIFl1eGlhbiBHdSwgRGVtaW5nIFllLCBZdWppYSBRaW4sIFl1c2hlbmcgU3UsIEhhb3poZSBKaSwgSmlhbiBHdWFuLCBGYW5jaGFvIFFpLCBYaWFvemhpIFdhbmcsIFlhbmFuIFpoZW5nLCBHdW95YW5nIFplbmcsIEh1YW5xaSBDYW8sIFNoZW5ncWkgQ2hlbiwgRGFpeHVhbiBMaSwgWmhlbmJvIFN1biwgWmhpeXVhbiBMaXUsIE1pbmxpZSBIdWFuZywgV2VudGFvIEhhbiwgSmllIFRhbmcsIEp1YW56aSBMaSwgWGlhb3lhbiBaaHUsIE1hb3NvbmcgU3VuIiwyMDIwLTEyLTAxLENQTTogQSBMYXJnZS1zY2FsZSBHZW5lcmF0aXZlIENoaW5lc2UgUHJlLXRyYWluZWQgTGFuZ3VhZ2UgTW9kZWwsaHR0cHM6Ly9hcnhpdi5vcmcvYWJzLzIwMTIuMDA0MTMsMTI5LjAsU09UQSBpbXByb3ZlbWVudCwiIiJDUE0gb3V0cGVyZm9ybXMgQ0RpYWwtR1BUIHdpdGggYSBsYXJnZSBtYXJnaW4gaW4gdGhlIGZldy1zaG90IGV4cGVyaW1lbnQsIHNob3dpbmcgdGhlIGdlbmVyYWxpemF0aW9uIGFiaWxpdHkgb2Ygb3VyIG1vZGVsLiIiCgpUYWJsZSA1IiwyNjAwMDAwMDAwLjAsIiIiVG8gdGhlIGJlc3Qgb2Ygb3VyIGtub3dsZWRnZSwgQ1BNLCB3aXRoIDIuNiBiaWxsaW9uIHBhcmFtZXRlcnMgYW5kIDEwMEdCIENoaW5lc2UgdHJhaW5pbmcgZGF0YSwgaXMgdGhlIGxhcmdlc3QgQ2hpbmVzZSBwcmUtdHJhaW5lZCBsYW5ndWFnZSBtb2RlIiIiLDIuNjA1MmUrMjAsInNvdXJjZTogaHR0cHM6Ly9sYWlyLmxpZ2h0b24uYWkvYWtyb25vbWljb24vCgphcmNoaXZlZDogaHR0cHM6Ly9naXRodWIuY29tL2xpZ2h0b25haS9ha3Jvbm9taWNvbi90cmVlL21haW4vYWtyb2RiCgo2KjI2MDAwMDAwMDAgcGFyYW1ldGVyICoxNjcwMDAwMDAwMCB0b2tlbnM9Mi42MDUyMDBlKzIwIiwxNjcwMDAwMDAwMCwiIiJsYW5ndWFnZSBtb2RlbCwgd2l0aCAyLjYgYmlsbGlvbiBwYXJhbWV0ZXJzIGFuZCAxMDBHQiBDaGluZXNlIHRyYWluaW5nIGRhdGEuIiIKCldlIHVzZSB0aGUgY29udmVyc2lvbiBmYWN0b3IgMUdCIH4gMTY3TSB3b3JkcwoKMTAwR0IgfiAxNjcwMDAwMDAwMCB0b2tlbnMgLyB3b3JkcwoKIiwzMzYuMCwiIiJJdCB0YWtlcyB0d28gd2Vla3MgdG8gdHJhaW4gb3VyIGxhcmdlc3QgbW9kZWwgdXNpbmcgNjQgTlZJRElBIFYxMDAuIiIiLE5WSURJQSBWMTAwLFNlbGYtc3VwZXJ2aXNlZCBsZWFybmluZyxDb25maWRlbnQsIlByZS10cmFpbmVkIExhbmd1YWdlIE1vZGVscyAoUExNcykgaGF2ZSBwcm92ZW4gdG8gYmUgYmVuZWZpY2lhbCBmb3IgdmFyaW91cyBkb3duc3RyZWFtIE5MUCB0YXNrcy4gUmVjZW50bHksIEdQVC0zLCB3aXRoIDE3NSBiaWxsaW9uIHBhcmFtZXRlcnMgYW5kIDU3MEdCIHRyYWluaW5nIGRhdGEsIGRyZXcgYSBsb3Qgb2YgYXR0ZW50aW9uIGR1ZSB0byB0aGUgY2FwYWNpdHkgb2YgZmV3LXNob3QgKGV2ZW4gemVyby1zaG90KSBsZWFybmluZy4gSG93ZXZlciwgYXBwbHlpbmcgR1BULTMgdG8gYWRkcmVzcyBDaGluZXNlIE5MUCB0YXNrcyBpcyBzdGlsbCBjaGFsbGVuZ2luZywgYXMgdGhlIHRyYWluaW5nIGNvcnB1cyBvZiBHUFQtMyBpcyBwcmltYXJpbHkgRW5nbGlzaCwgYW5kIHRoZSBwYXJhbWV0ZXJzIGFyZSBub3QgcHVibGljbHkgYXZhaWxhYmxlLiBJbiB0aGlzIHRlY2huaWNhbCByZXBvcnQsIHdlIHJlbGVhc2UgdGhlIENoaW5lc2UgUHJlLXRyYWluZWQgTGFuZ3VhZ2UgTW9kZWwgKENQTSkgd2l0aCBnZW5lcmF0aXZlIHByZS10cmFpbmluZyBvbiBsYXJnZS1zY2FsZSBDaGluZXNlIHRyYWluaW5nIGRhdGEuIFRvIHRoZSBiZXN0IG9mIG91ciBrbm93bGVkZ2UsIENQTSwgd2l0aCAyLjYgYmlsbGlvbiBwYXJhbWV0ZXJzIGFuZCAxMDBHQiBDaGluZXNlIHRyYWluaW5nIGRhdGEsIGlzIHRoZSBsYXJnZXN0IENoaW5lc2UgcHJlLXRyYWluZWQgbGFuZ3VhZ2UgbW9kZWwsIHdoaWNoIGNvdWxkIGZhY2lsaXRhdGUgc2V2ZXJhbCBkb3duc3RyZWFtIENoaW5lc2UgTkxQIHRhc2tzLCBzdWNoIGFzIGNvbnZlcnNhdGlvbiwgZXNzYXkgZ2VuZXJhdGlvbiwgY2xvemUgdGVzdCwgYW5kIGxhbmd1YWdlIHVuZGVyc3RhbmRpbmcuIEV4dGVuc2l2ZSBleHBlcmltZW50cyBkZW1vbnN0cmF0ZSB0aGF0IENQTSBhY2hpZXZlcyBzdHJvbmcgcGVyZm9ybWFuY2Ugb24gbWFueSBOTFAgdGFza3MgaW4gdGhlIHNldHRpbmdzIG9mIGZldy1zaG90IChldmVuIHplcm8tc2hvdCkgbGVhcm5pbmcuIFRoZSBjb2RlIGFuZCBwYXJhbWV0ZXJzIGFyZSBhdmFpbGFibGUgYXQgdGhpcyBodHRwcyBVUkwuIiwsLE9wZW4gd2VpZ2h0cyAodW5yZXN0cmljdGVkKSwiQ2hpbmEsQ2hpbmEiLCwsLDY0LjAsLDIwMjYtMDUtMjUgMTI6MTI6NTArMDA6MDAsLCwsLCwiQWNhZGVtaWEsQWNhZGVtaWEiLCwsLCxVbnJlbGVhc2VkLCJNSVQgbGljZW5zZQoKaHR0cHM6Ly9naXRodWIuY29tL1RzaW5naHVhQUkvQ1BNLTEtR2VuZXJhdGUiLCw3MzQwLjA5OTA0NDcxOTc5NiwsLCwzOTAxMS4wMzg1NDU3NTg4NTYsVGhpcmQtcGFydHkgZXN0aW1hdGlvbiwsLCwsWWVzClByb2ZpbGUgUHJlZGljdGlvbixCaW9sb2d5LCJQcm90ZWluIG9yIG51Y2xlb3RpZGUgbGFuZ3VhZ2UgbW9kZWwgKHBMTS9uTE0pLFByb3RlaW5zIiwiVW5pdmVyc2l0eSBvZiBXYXNoaW5ndG9uLFNhbGVzZm9yY2UgUmVzZWFyY2giLCJQYXNjYWwgU3R1cm1mZWxzLCBKZXNzZSBWaWcsIEFsaSBNYWRhbmksIE5hem5lZW4gRmF0ZW1hIFJhamFuaSIsMjAyMC0xMi0wMSxQcm9maWxlIFByZWRpY3Rpb246IEFuIEFsaWdubWVudC1CYXNlZCBQcmUtVHJhaW5pbmcgVGFzayBmb3IgUHJvdGVpbiBTZXF1ZW5jZSBNb2RlbHMsaHR0cHM6Ly9hcnhpdi5vcmcvYWJzLzIwMTIuMDAxOTUsMjcuMCwsLCwsNC45OTk5OTk5OTk5OTk5OTkzZSsyMCwiMS4gSGFyZHdhcmUgc2V0dXA6IDh4IE5WSURJQSBUZXNsYSBWMTAwIEdQVXMgKDEzMCBURkxPUC9zIGVhY2gpCgoyLiBUcmFpbmluZyBkdXJhdGlvbjogMiB3ZWVrcyAoMS4yZSs2IHNlY29uZHMpIC0gZGlyZWN0bHkgcHJvdmlkZWQKCjMuIFV0aWxpemF0aW9uIHJhdGU6IDQwJQoKNC4gRmluYWwgY2FsY3VsYXRpb246CiAgIDggR1BVcyDDlyAxLjMwZSsxNCBGTE9QL3Mgw5cgMS4yZSs2IHNlY29uZHMgw5cgMC40IHV0aWxpemF0aW9uID0gNS4wZSsyMCBGTE9QcyIsLCIzMiBtaWxsaW9uIHNlcXVlbmNlcyDDlyAyNTAgcmVzaWR1ZXMvc2VxdWVuY2UgPSA4IGJpbGxpb24gZGF0YSBwb2ludHMKWzMyIMOXIDEwXjYgw5cgMjUwID0gOCDDlyAxMF45XSIsLCxOVklESUEgVjEwMCwsQ29uZmlkZW50LCJGb3IgcHJvdGVpbiBzZXF1ZW5jZSBkYXRhc2V0cywgdW5sYWJlbGVkIGRhdGEgaGFzIGdyZWF0bHkgb3V0cGFjZWQgbGFiZWxlZCBkYXRhIGR1ZSB0byB0aGUgaGlnaCBjb3N0IG9mIHdldC1sYWIgY2hhcmFjdGVyaXphdGlvbi4gUmVjZW50IGRlZXAtbGVhcm5pbmcgYXBwcm9hY2hlcyB0byBwcm90ZWluIHByZWRpY3Rpb24gaGF2ZSBzaG93biB0aGF0IHByZS10cmFpbmluZyBvbiB1bmxhYmVsZWQgZGF0YSBjYW4geWllbGQgdXNlZnVsIHJlcHJlc2VudGF0aW9ucyBmb3IgZG93bnN0cmVhbSB0YXNrcy4gSG93ZXZlciwgdGhlIG9wdGltYWwgcHJlLXRyYWluaW5nIHN0cmF0ZWd5IHJlbWFpbnMgYW4gb3BlbiBxdWVzdGlvbi4gSW5zdGVhZCBvZiBzdHJpY3RseSBib3Jyb3dpbmcgZnJvbSBuYXR1cmFsIGxhbmd1YWdlIHByb2Nlc3NpbmcgKE5MUCkgaW4gdGhlIGZvcm0gb2YgbWFza2VkIG9yIGF1dG9yZWdyZXNzaXZlIGxhbmd1YWdlIG1vZGVsaW5nLCB3ZSBpbnRyb2R1Y2UgYSBuZXcgcHJlLXRyYWluaW5nIHRhc2s6IGRpcmVjdGx5IHByZWRpY3RpbmcgcHJvdGVpbiBwcm9maWxlcyBkZXJpdmVkIGZyb20gbXVsdGlwbGUgc2VxdWVuY2UgYWxpZ25tZW50cy4gVXNpbmcgYSBzZXQgb2YgZml2ZSwgc3RhbmRhcmRpemVkIGRvd25zdHJlYW0gdGFza3MgZm9yIHByb3RlaW4gbW9kZWxzLCB3ZSBkZW1vbnN0cmF0ZSB0aGF0IG91ciBwcmUtdHJhaW5pbmcgdGFzayBhbG9uZyB3aXRoIGEgbXVsdGktdGFzayBvYmplY3RpdmUgb3V0cGVyZm9ybXMgbWFza2VkIGxhbmd1YWdlIG1vZGVsaW5nIGFsb25lIG9uIGFsbCBmaXZlIHRhc2tzLiBPdXIgcmVzdWx0cyBzdWdnZXN0IHRoYXQgcHJvdGVpbiBzZXF1ZW5jZSBtb2RlbHMgbWF5IGJlbmVmaXQgZnJvbSBsZXZlcmFnaW5nIGJpb2xvZ2ljYWxseS1pbnNwaXJlZCBpbmR1Y3RpdmUgYmlhc2VzIHRoYXQgZ28gYmV5b25kIGV4aXN0aW5nIGxhbmd1YWdlIG1vZGVsaW5nIHRlY2huaXF1ZXMgaW4gTkxQLiIsLCwsIlVuaXRlZCBTdGF0ZXMgb2YgQW1lcmljYSxVbml0ZWQgU3RhdGVzIG9mIEFtZXJpY2EiLCwsLDguMCwsMjAyNi0wNS0yNSAxMjoxMjo0OCswMDowMCwsLCwsLCJBY2FkZW1pYSxJbmR1c3RyeSIsLCwsLCwsLCwsLCw0ODc2LjM3OTgxODIxOTg1NyxIYXJkd2FyZSwsLCwsCkFscGhhRm9sZCAyLEJpb2xvZ3ksIlByb3RlaW4gZm9sZGluZyBwcmVkaWN0aW9uLFByb3RlaW5zIixEZWVwTWluZCwiSm9obiBKdW1wZXIsIFJpY2hhcmQgRXZhbnMsIEFsZXhhbmRlciBQcml0emVsLCBUaW0gR3JlZW4sIE1pY2hhZWwgRmlndXJub3YsIEthdGhyeW4gVHVueWFzdXZ1bmFrb29sLCBPbGFmIFJvbm5lYmVyZ2VyLCBSdXNzIEJhdGVzLCBBdWd1c3RpbiDFvcOtZGVrLCBBbGV4IEJyaWRnbGFuZCwgQ2xlbWVucyBNZXllciwgU2ltb24gQSBBIEtvaGwsIEFubmEgUG90YXBlbmtvLCBBbmRyZXcgSiBCYWxsYXJkLCBBbmRyZXcgQ293aWUsIEJlcm5hcmRpbm8gUm9tZXJhLVBhcmVkZXMsIFN0YW5pc2xhdiBOaWtvbG92LCBSaXNodWIgSmFpbiwgSm9uYXMgQWRsZXIsIFRyZXZvciBCYWNrLCBTdGlnIFBldGVyc2VuLCBEYXZpZCBSZWltYW4sIE1hcnRpbiBTdGVpbmVnZ2VyLCBNaWNoYWxpbmEgUGFjaG9sc2thLCBEYXZpZCBTaWx2ZXIsIE9yaW9sIFZpbnlhbHMsIEFuZHJldyBXIFNlbmlvciwgS29yYXkgS2F2dWtjdW9nbHUsIFB1c2htZWV0IEtvaGxpLCBEZW1pcyBIYXNzYWJpcy4iLDIwMjAtMTEtMzAsSGlnaGx5IGFjY3VyYXRlIHByb3RlaW4gc3RydWN0dXJlIHByZWRpY3Rpb24gd2l0aCBBbHBoYUZvbGQsaHR0cHM6Ly93d3cubmF0dXJlLmNvbS9hcnRpY2xlcy9zNDE1ODYtMDIxLTAzODE5LTIsMzE5MDkuMCwiSGlzdG9yaWNhbCBzaWduaWZpY2FuY2UsSGlnaGx5IGNpdGVkLFNPVEEgaW1wcm92ZW1lbnQiLCIiIkhlcmUgd2UgcHJvdmlkZSB0aGUgZmlyc3QgY29tcHV0YXRpb25hbCBtZXRob2QgdGhhdCBjYW4gcmVndWxhcmx5IHByZWRpY3QgcHJvdGVpbiBzdHJ1Y3R1cmVzIHdpdGggYXRvbWljIGFjY3VyYWN5IGV2ZW4gaW4gY2FzZXMgaW4gd2hpY2ggbm8gc2ltaWxhciBzdHJ1Y3R1cmUgaXMga25vd24iIiBbQWJzdHJhY3RdCgo+MTc3OTAgY2l0YXRpb25zCgoiIkluIHRoZSBjaGFsbGVuZ2luZyAxNHRoIENyaXRpY2FsIEFzc2Vzc21lbnQgb2YgcHJvdGVpbiBTdHJ1Y3R1cmUgUHJlZGljdGlvbiAoQ0FTUDE0KTE1LCBkZW1vbnN0cmF0aW5nIGFjY3VyYWN5IGNvbXBldGl0aXZlIHdpdGggZXhwZXJpbWVudGFsIHN0cnVjdHVyZXMgaW4gYSBtYWpvcml0eSBvZiBjYXNlcyBhbmQgZ3JlYXRseSBvdXRwZXJmb3JtaW5nIG90aGVyIG1ldGhvZHMuIiIiLDkzMDAwMDAwLjAsImh0dHBzOi8vYXJ4aXYub3JnL2Ficy8yMjA3LjA1NDc3IHJlaW1wbGVtZW50cyBBbHBoYUZvbGQgMiBpbiBhIG1vcmUgZWZmaWNpZW50IHdheSwgYW5kIHN0YXRlcyB0aGVyZSBhcmUgOTNNIHBhcmFtZXRlcnMgaW4gdGhlIG9yaWdpbmFsIHZlcnNpb24gKFRhYmxlIDEpIiwyLjk5ZSsyMSwiMTIzIHRlcmFGTE9QUyAvIFRQVSB2MyBjaGlwICogMTI4IGNvcmVzICogKDEgY2hpcCAvIDIgY29yZXMpICogMTEgZGF5cyAqIDQwJSB1dGlsaXphdGlvbiA9IDIuOTllMjEgRkxPUApodHRwczovL3d3dy53b2xmcmFtYWxwaGEuY29tL2lucHV0P2k9MTIzK3RlcmFGTE9QUysqKzEyOCsqKzExK2RheXMrKiswLjQKCiIiVHJhaW5pbmcgcmVnaW1lbiIiIHNlY3Rpb246IAoiIldlIHRyYWluIHRoZSBtb2RlbCBvbiBUZW5zb3IgUHJvY2Vzc2luZyBVbml0IChUUFUpIHYzIHdpdGggYSBiYXRjaCBzaXplIG9mIDEgcGVyIFRQVSBjb3JlLCBoZW5jZSB0aGUgbW9kZWwgdXNlcyAxMjggVFBVIHYzIGNvcmVzLiBbLi4uXSBUaGUgaW5pdGlhbCB0cmFpbmluZyBzdGFnZSB0YWtlcyBhcHByb3hpbWF0ZWx5IDEgd2VlaywgYW5kIHRoZSBmaW5lLXR1bmluZyBzdGFnZSB0YWtlcyBhcHByb3hpbWF0ZWx5IDQgYWRkaXRpb25hbCBkYXlzLiIiIiw1NzI0MDAwMDAwLCIzIGRpZmZlcmVudCB0eXBlcyBvZiBpbnB1dCBkYXRhIHRvIHRoZSBuZXR3b3JrOgooMSkgQW1pbm8gYWNpZCBzZXF1ZW5jZQooMikgTXVsdGlwbGUgc2VxdWVuY2UgYWxpZ25tZW50cyAoTVNBKSB0byBzZXF1ZW5jZXMgZnJvbSBldm9sdXRpb25hcmlseSByZWxhdGVkIHByb3RlaW5zCigzKSBUZW1wbGF0ZSBzdHJ1Y3R1cmVzICgzRCBhdG9tIGNvb3JkaW5hdGVzIG9mIGhvbW9sb2dvdXMgc3RydWN0dXJlcyksIHdoZXJlIGF2YWlsYWJsZQoKVHJhaW5pbmcgZGF0YSBpcyBwcm9jZXNzZWQgaW50byB0aGUgZm9sbG93aW5nIHR3byBkYXRhc2V0cyB0aGF0IGFyZSBzYW1wbGVkIHdpdGggZGlmZmVyZW50IHByb2JhYmlsaXRpZXMuIApTdXBwbGVtZW50YXJ5IE1hdGVyaWFsLCBTZWN0aW9uIDEuMi40LiBUcmFpbmluZyBkYXRhOgoiIldpdGggNzUlIHByb2JhYmlsaXR5IGEgdHJhaW5pbmcgZXhhbXBsZSBjb21lcyBmcm9tIHRoZSBzZWxmLWRpc3RpbGxhdGlvbiBzZXQgKHNlZSBzdWJzZWN0aW9uIDEuMykgYW5kIHdpdGggMjUlIHByb2JhYmlsaXR5IHRoZSB0cmFpbmluZyBleGFtcGxlIGlzIGEga25vd24gc3RydWN0dXJlIGZyb20gdGhlIFByb3RlaW4gRGF0YSBCYW5rIiIKClN1cHBsZW1lbnRhcnkgTWF0ZXJpYWwsIFNlY3Rpb24gMS4zIFNlbGYtZGlzdGlsbGF0aW9uIGRhdGFzZXQ6CiIiVGhpcyBnaXZlcyBhIGZpbmFsIGRhdGFzZXQgb2YgMzU1LDk5MyBzZXF1ZW5jZXMiIi4gQW4gaW5pdGlhbCBtb2RlbCB3YXMgdXNlZCB0byBwcmVkaWN0IHN0cnVjdHVyZXMgZm9yIHRoZXNlIHNlcXVlbmNlcy4KClBEQiBkYXRhc2V0IHNpemUgaW4gMjAyMDogaHR0cHM6Ly93d3cucmNzYi5vcmcvc3RhdHMvZ3Jvd3RoL2dyb3d0aC1yZWxlYXNlZC1zdHJ1Y3R1cmVzCjE3Mjc4OAoKVGhlcmVmb3JlLCBlc3RpbWF0ZSBmb3IgbnVtYmVyIG9mIHByb3RlaW4gc3RydWN0dXJlcyBhdmFpbGFibGUgZm9yIHRyYWluaW5nIChmb3Igd2hpY2ggYW1pbm8gYWNpZCBzZXF1ZW5jZSwgTVNBIGFuZCBob21vbG9ndWUgdGVtcGxhdGUgaW5mbyBpcyBhbHNvIGF2YWlsYWJsZSBhcyBpbnB1dCB0byBuZXR3b3JrKTogNTI4NzgxIFt+NTMwa10iLDI2NC4wLDcgZGF5cyBwcmV0cmFpbiBhbmQgNCBkYXlzIGZpbmV0dW5lLEdvb2dsZSBUUFUgdjMsLExpa2VseSwiUHJvdGVpbnMgYXJlIGVzc2VudGlhbCB0byBsaWZlLCBhbmQgdW5kZXJzdGFuZGluZyB0aGVpciBzdHJ1Y3R1cmUgY2FuIGZhY2lsaXRhdGUgYSBtZWNoYW5pc3RpYyB1bmRlcnN0YW5kaW5nIG9mIHRoZWlyIGZ1bmN0aW9uLiBUaHJvdWdoIGFuIGVub3Jtb3VzIGV4cGVyaW1lbnRhbCBlZmZvcnQsIHRoZSBzdHJ1Y3R1cmVzIG9mIGFyb3VuZCAxMDAsMDAwIHVuaXF1ZSBwcm90ZWlucyBoYXZlIGJlZW4gZGV0ZXJtaW5lZCwgYnV0IHRoaXMgcmVwcmVzZW50cyBhIHNtYWxsIGZyYWN0aW9uIG9mIHRoZSBiaWxsaW9ucyBvZiBrbm93biBwcm90ZWluIHNlcXVlbmNlcy4gU3RydWN0dXJhbCBjb3ZlcmFnZSBpcyBib3R0bGVuZWNrZWQgYnkgdGhlIG1vbnRocyB0byB5ZWFycyBvZiBwYWluc3Rha2luZyBlZmZvcnQgcmVxdWlyZWQgdG8gZGV0ZXJtaW5lIGEgc2luZ2xlIHByb3RlaW4gc3RydWN0dXJlLiBBY2N1cmF0ZSBjb21wdXRhdGlvbmFsIGFwcHJvYWNoZXMgYXJlIG5lZWRlZCB0byBhZGRyZXNzIHRoaXMgZ2FwIGFuZCB0byBlbmFibGUgbGFyZ2Utc2NhbGUgc3RydWN0dXJhbCBiaW9pbmZvcm1hdGljcy4gUHJlZGljdGluZyB0aGUgdGhyZWUtZGltZW5zaW9uYWwgc3RydWN0dXJlIHRoYXQgYSBwcm90ZWluIHdpbGwgYWRvcHQgYmFzZWQgc29sZWx5IG9uIGl0cyBhbWlubyBhY2lkIHNlcXVlbmNl4oCUdGhlIHN0cnVjdHVyZSBwcmVkaWN0aW9uIGNvbXBvbmVudCBvZiB0aGUg4oCYcHJvdGVpbiBmb2xkaW5nIHByb2JsZW3igJnigJRoYXMgYmVlbiBhbiBpbXBvcnRhbnQgb3BlbiByZXNlYXJjaCBwcm9ibGVtIGZvciBtb3JlIHRoYW4gNTAgeWVhcnMuIERlc3BpdGUgcmVjZW50IHByb2dyZXNzLCBleGlzdGluZyBtZXRob2RzIGZhbGwgZmFyIHNob3J0IG9mIGF0b21pYyBhY2N1cmFjeSwgZXNwZWNpYWxseSB3aGVuIG5vIGhvbW9sb2dvdXMgc3RydWN0dXJlIGlzIGF2YWlsYWJsZS4gSGVyZSB3ZSBwcm92aWRlIHRoZSBmaXJzdCBjb21wdXRhdGlvbmFsIG1ldGhvZCB0aGF0IGNhbiByZWd1bGFybHkgcHJlZGljdCBwcm90ZWluIHN0cnVjdHVyZXMgd2l0aCBhdG9taWMgYWNjdXJhY3kgZXZlbiBpbiBjYXNlcyBpbiB3aGljaCBubyBzaW1pbGFyIHN0cnVjdHVyZSBpcyBrbm93bi4gV2UgdmFsaWRhdGVkIGFuIGVudGlyZWx5IHJlZGVzaWduZWQgdmVyc2lvbiBvZiBvdXIgbmV1cmFsIG5ldHdvcmstYmFzZWQgbW9kZWwsIEFscGhhRm9sZCwgaW4gdGhlIGNoYWxsZW5naW5nIDE0dGggQ3JpdGljYWwgQXNzZXNzbWVudCBvZiBwcm90ZWluIFN0cnVjdHVyZSBQcmVkaWN0aW9uIChDQVNQMTQpLCBkZW1vbnN0cmF0aW5nIGFjY3VyYWN5IGNvbXBldGl0aXZlIHdpdGggZXhwZXJpbWVudGFsIHN0cnVjdHVyZXMgaW4gYSBtYWpvcml0eSBvZiBjYXNlcyBhbmQgZ3JlYXRseSBvdXRwZXJmb3JtaW5nIG90aGVyIG1ldGhvZHMuIFVuZGVycGlubmluZyB0aGUgbGF0ZXN0IHZlcnNpb24gb2YgQWxwaGFGb2xkIGlzIGEgbm92ZWwgbWFjaGluZSBsZWFybmluZyBhcHByb2FjaCB0aGF0IGluY29ycG9yYXRlcyBwaHlzaWNhbCBhbmQgYmlvbG9naWNhbCBrbm93bGVkZ2UgYWJvdXQgcHJvdGVpbiBzdHJ1Y3R1cmUsIGxldmVyYWdpbmcgbXVsdGktc2VxdWVuY2UgYWxpZ25tZW50cywgaW50byB0aGUgZGVzaWduIG9mIHRoZSBkZWVwIGxlYXJuaW5nIGFsZ29yaXRobS4iLCwsT3BlbiB3ZWlnaHRzICh1bnJlc3RyaWN0ZWQpLFVuaXRlZCBLaW5nZG9tIG9mIEdyZWF0IEJyaXRhaW4gYW5kIE5vcnRoZXJuIElyZWxhbmQsLCwsLCwyMDI2LTAxLTAxIDE0OjAwOjUxKzAwOjAwLCwsLCwsSW5kdXN0cnksLCwsLFVucmVsZWFzZWQsIldoaWxlIHRoZSBBbHBoYUZvbGQgY29kZSBpcyBsaWNlbnNlZCB1bmRlciB0aGUgQXBhY2hlIDIuMCBMaWNlbnNlLCB0aGUgQWxwaGFGb2xkIHBhcmFtZXRlcnMgYW5kIENBU1AxNSBwcmVkaWN0aW9uIGRhdGEgYXJlIG1hZGUgYXZhaWxhYmxlIHVuZGVyIHRoZSB0ZXJtcyBvZiB0aGUgQ0MgQlkgNC4wIGxpY2Vuc2UKCmNvZGUgaW4gdGhpcyByZXBvIGlzIGluZmVyZW5jZSBjb2RlOgpodHRwczovL2dpdGh1Yi5jb20vZ29vZ2xlLWRlZXBtaW5kL2FscGhhZm9sZCIsLDM4NDEuNzcyNjEyMjY2NDc0LCxCRjE2LCwsSGFyZHdhcmUsLCwsLFllcwpLRVBMRVIsTGFuZ3VhZ2UsUmVsYXRpb24gZXh0cmFjdGlvbiwiVHNpbmdodWEgVW5pdmVyc2l0eSxNaWxhIC0gUXVlYmVjIEFJIChvcmlnaW5hbGx5IE1vbnRyZWFsIEluc3RpdHV0ZSBmb3IgTGVhcm5pbmcgQWxnb3JpdGhtcyksSEVDLENJRkFSIEFJIFJlc2VhcmNoLFByaW5jZXRvbiBVbml2ZXJzaXR5LFVuaXZlcnNpdHkgb2YgTW9udHJlYWwgLyBVbml2ZXJzaXTDqSBkZSBNb250csOpYWwiLCJYaWFvemhpIFdhbmcsIFRpYW55dSBHYW8sIFpoYW9jaGVuZyBaaHUsIFpoaXl1YW4gTGl1LCBKdWFuemkgTGksIGFuZCBKaWFuIFRhbmcuIiwyMDIwLTExLTIzLEtFUExFUjogQSBVbmlmaWVkIE1vZGVsIGZvciBLbm93bGVkZ2UgRW1iZWRkaW5nIGFuZCBQcmUtIHRyYWluZWQgTGFuZ3VhZ2UgUmVwcmVzZW50YXRpb24uLGh0dHBzOi8vYXJ4aXYub3JnL2Ficy8xOTExLjA2MTM2LDgxOS4wLFNPVEEgaW1wcm92ZW1lbnQsIiIiRXhwZXJpbWVudGFsIHJlc3VsdHMgc2hvdyB0aGF0IEtFUExFUiBhY2hpZXZlcyBzdGF0ZS1vZi10aGUtYXJ0IHBlcmZvcm1hbmNlcwpvbiB2YXJpb3VzIE5MUCB0YXNrcyIiIiwxMjUwMDAwMDAuMCwsMS42NmUrMjEsIkZyb20gYXV0aG9yIGNvbW11bmljYXRpb24KCiIiQWJvdXQgMTI4IEdQVS1kYXlzIHVzaW5nIE52aWRpYSBWMTAwICgxNkdCKS4gIiIKCnByZWNpc2lvbjogZmxvYXQxNgoKVjEwMCBHUFUgZm9yIGZsb2F0MTY6IDI4MDAwMDAwMDAwMDAwICgyLjhFKzEzKQoKMC40ICogMjhURkxPUC9zICogMTI4IEdQVS1kYXlzICogMjRoL2RheSAqIDM2MDBzL2gKPSAxLjI0RSsyMAoKIiJhbmQgdXNlIHRoZSByZWxlYXNlZCByb2JlcnRhLmJhc2UgcGFyYW1ldGVycyBmb3IKaW5pdGlhbGl6YXRpb24sIHdoaWNoIGlzIGEgY29tbW9uIHByYWN0aWNlIHRvIHNhdmUKcHJlLXRyYWluaW5nIHRpbWUiIgoKUm9iZXJ0YSBiYXNlIEZMT1A6IDEuNTM2ZSsyMQpUb3RhbDoxLjY2MDAwMGUrMjEKIiwzNTMzNjQwMDAwLCJGb3IgQm9va0NvcnB1cyArIEVuZ2xpc2ggV2lraXBlZGlhOiA4MDBNICsgMjUwME0KCkZvciBXaWtpZGF0YTVNOiAyMDYxNDI3OQpTZWUgdGFibGUgMS4gQ29udGFpbnMgIiJlbnRpdGllcyIiLCAiInJlbGF0aW9ucyIiLCBhbmQgIiJ0cmlwbGV0cyIiIiwsLCxTZWxmLXN1cGVydmlzZWQgbGVhcm5pbmcsQ29uZmlkZW50LCJQcmUtdHJhaW5lZCBsYW5ndWFnZSByZXByZXNlbnRhdGlvbiBtb2RlbHMgKFBMTXMpIGNhbm5vdCB3ZWxsIGNhcHR1cmUgZmFjdHVhbCBrbm93bGVkZ2UgZnJvbSB0ZXh0LiBJbiBjb250cmFzdCwga25vd2xlZGdlIGVtYmVkZGluZyAoS0UpIG1ldGhvZHMgY2FuIGVmZmVjdGl2ZWx5IHJlcHJlc2VudCB0aGUgcmVsYXRpb25hbCBmYWN0cyBpbiBrbm93bGVkZ2UgZ3JhcGhzIChLR3MpIHdpdGggaW5mb3JtYXRpdmUgZW50aXR5IGVtYmVkZGluZ3MsIGJ1dCBjb252ZW50aW9uYWwgS0UgbW9kZWxzIGNhbm5vdCB0YWtlIGZ1bGwgYWR2YW50YWdlIG9mIHRoZSBhYnVuZGFudCB0ZXh0dWFsIGluZm9ybWF0aW9uLiBJbiB0aGlzIHBhcGVyLCB3ZSBwcm9wb3NlIGEgdW5pZmllZCBtb2RlbCBmb3IgS25vd2xlZGdlIEVtYmVkZGluZyBhbmQgUHJlLXRyYWluZWQgTGFuZ3VhZ0UgUmVwcmVzZW50YXRpb24gKEtFUExFUiksIHdoaWNoIGNhbiBub3Qgb25seSBiZXR0ZXIgaW50ZWdyYXRlIGZhY3R1YWwga25vd2xlZGdlIGludG8gUExNcyBidXQgYWxzbyBwcm9kdWNlIGVmZmVjdGl2ZSB0ZXh0LWVuaGFuY2VkIEtFIHdpdGggdGhlIHN0cm9uZyBQTE1zLiBJbiBLRVBMRVIsIHdlIGVuY29kZSB0ZXh0dWFsIGVudGl0eSBkZXNjcmlwdGlvbnMgd2l0aCBhIFBMTSBhcyB0aGVpciBlbWJlZGRpbmdzLCBhbmQgdGhlbiBqb2ludGx5IG9wdGltaXplIHRoZSBLRSBhbmQgbGFuZ3VhZ2UgbW9kZWxpbmcgb2JqZWN0aXZlcy4gRXhwZXJpbWVudGFsIHJlc3VsdHMgc2hvdyB0aGF0IEtFUExFUiBhY2hpZXZlcyBzdGF0ZS1vZi10aGUtYXJ0IHBlcmZvcm1hbmNlcyBvbiB2YXJpb3VzIE5MUCB0YXNrcywgYW5kIGFsc28gd29ya3MgcmVtYXJrYWJseSB3ZWxsIGFzIGFuIGluZHVjdGl2ZSBLRSBtb2RlbCBvbiBLRyBsaW5rIHByZWRpY3Rpb24uIEZ1cnRoZXJtb3JlLCBmb3IgcHJlLXRyYWluaW5nIGFuZCBldmFsdWF0aW5nIEtFUExFUiwgd2UgY29uc3RydWN0IFdpa2lkYXRhNU0sIGEgbGFyZ2Utc2NhbGUgS0cgZGF0YXNldCB3aXRoIGFsaWduZWQgZW50aXR5IGRlc2NyaXB0aW9ucywgYW5kIGJlbmNobWFyayBzdGF0ZS1vZi10aGUtYXJ0IEtFIG1ldGhvZHMgb24gaXQuIEl0IHNoYWxsIHNlcnZlIGFzIGEgbmV3IEtFIGJlbmNobWFyayBhbmQgZmFjaWxpdGF0ZSB0aGUgcmVzZWFyY2ggb24gbGFyZ2UgS0csIGluZHVjdGl2ZSBLRSwgYW5kIEtHIHdpdGggdGV4dC4gVGhlIHNvdXJjZSBjb2RlIGNhbiBiZSBvYnRhaW5lZCBmcm9tIHRoaXMgaHR0cHMgVVJMLiIsLCxVbnJlbGVhc2VkLCJDaGluYSxDYW5hZGEsRnJhbmNlLENhbmFkYSxVbml0ZWQgU3RhdGVzIG9mIEFtZXJpY2EsQ2FuYWRhIixSb0JFUlRhIEJhc2UsLCwsLDIwMjYtMDUtMjUgMTI6MTI6NDcrMDA6MDAsLCwsLCwiQWNhZGVtaWEsQWNhZGVtaWEsQWNhZGVtaWEsUmVzZWFyY2ggY29sbGVjdGl2ZSxBY2FkZW1pYSxBY2FkZW1pYSIsLCwsLE9wZW4gc291cmNlLCJNSVQgTGljZW5zZSwgaW5jbHVkZXMgdHJhaW4gY29kZSBodHRwczovL2dpdGh1Yi5jb20vVEhVLUtFRy9LRVBMRVIiLCwsLEZQMTYsLCxIYXJkd2FyZSwsLCwsTm8KQVdELUZXTSAoV1QyKSxMYW5ndWFnZSxMYW5ndWFnZSBtb2RlbGluZywiSURTSUEsTWljcm9zb2Z0IFJlc2VhcmNoIiwiSW1hbm9sIFNjaGxhZywgVHNlbmRzdXJlbiBNdW5raGRhbGFpLCBKw7xyZ2VuIFNjaG1pZGh1YmVyIiwyMDIwLTExLTE2LExlYXJuaW5nIEFzc29jaWF0aXZlIEluZmVyZW5jZSBVc2luZyBGYXN0IFdlaWdodCBNZW1vcnksaHR0cHM6Ly9hcnhpdi5vcmcvYWJzLzIwMTEuMDc4MzEsNjQuMCwsLDM3MDAwMDAwLjAsIiIiYWxsIFdUMiBtb2RlbHMgaGF2ZSByb3VnaGx5IDM3TSBwYXJhbWV0ZXJzIiIiLDcuMTA0ZSsxNyw2IEZMT1AgLyBwYXJhbWV0ZXIgLyB0b2tlbiAqIDM3MDAwMDAwIHBhcmFtZXRlcnMgKiAyMDAwMDAwIHRva2VucyAqIDE2MDAgZXBvY2hzID0gNy4xMDRlKzE3IEZMT1AsMjAwMDAwMCwsLCwsLENvbmZpZGVudCwiSHVtYW5zIGNhbiBxdWlja2x5IGFzc29jaWF0ZSBzdGltdWxpIHRvIHNvbHZlIHByb2JsZW1zIGluIG5vdmVsIGNvbnRleHRzLiBPdXIgbm92ZWwgbmV1cmFsIG5ldHdvcmsgbW9kZWwgbGVhcm5zIHN0YXRlIHJlcHJlc2VudGF0aW9ucyBvZiBmYWN0cyB0aGF0IGNhbiBiZSBjb21wb3NlZCB0byBwZXJmb3JtIHN1Y2ggYXNzb2NpYXRpdmUgaW5mZXJlbmNlLiBUbyB0aGlzIGVuZCwgd2UgYXVnbWVudCB0aGUgTFNUTSBtb2RlbCB3aXRoIGFuIGFzc29jaWF0aXZlIG1lbW9yeSwgZHViYmVkIEZhc3QgV2VpZ2h0IE1lbW9yeSAoRldNKS4gVGhyb3VnaCBkaWZmZXJlbnRpYWJsZSBvcGVyYXRpb25zIGF0IGV2ZXJ5IHN0ZXAgb2YgYSBnaXZlbiBpbnB1dCBzZXF1ZW5jZSwgdGhlIExTVE0gdXBkYXRlcyBhbmQgbWFpbnRhaW5zIGNvbXBvc2l0aW9uYWwgYXNzb2NpYXRpb25zIHN0b3JlZCBpbiB0aGUgcmFwaWRseSBjaGFuZ2luZyBGV00gd2VpZ2h0cy4gT3VyIG1vZGVsIGlzIHRyYWluZWQgZW5kLXRvLWVuZCBieSBncmFkaWVudCBkZXNjZW50IGFuZCB5aWVsZHMgZXhjZWxsZW50IHBlcmZvcm1hbmNlIG9uIGNvbXBvc2l0aW9uYWwgbGFuZ3VhZ2UgcmVhc29uaW5nIHByb2JsZW1zLCBtZXRhLXJlaW5mb3JjZW1lbnQtbGVhcm5pbmcgZm9yIFBPTURQcywgYW5kIHNtYWxsLXNjYWxlIHdvcmQtbGV2ZWwgbGFuZ3VhZ2UgbW9kZWxsaW5nLiIsMTYwMC4wLEFXRC1GV00gKFdUMiksVW5yZWxlYXNlZCwiU3dpdHplcmxhbmQsVW5pdGVkIFN0YXRlcyBvZiBBbWVyaWNhIiwsLCwsLDIwMjYtMDUtMjUgMTI6MTI6NDcrMDA6MDAsLCwsLCwiQWNhZGVtaWEsSW5kdXN0cnkiLCwsLCxPcGVuIHNvdXJjZSwiY29kZSwgcmVwbyBsaWNlbnNlIGlzIE1JVDogaHR0cHM6Ly9naXRodWIuY29tL2lzY2hsYWcvRmFzdC1XZWlnaHQtTWVtb3J5LXB1YmxpYy90cmVlL21haW4vbGFuZ3VhZ2UtbW9kZWxsaW5nL2Z3bSAKdHJhaW4gYW5kIGV2YWwgY29kZTogaHR0cHM6Ly9naXRodWIuY29tL2lzY2hsYWcvRmFzdC1XZWlnaHQtTWVtb3J5LXB1YmxpYy9ibG9iL21haW4vbGFuZ3VhZ2UtbW9kZWxsaW5nL2Z3bS9GV00tUkVBRE1FLm1kICIsLCwsLCwsT3BlcmF0aW9uIGNvdW50aW5nLCwsLCxObwpBV0QtRldNIChQVEIpLExhbmd1YWdlLExhbmd1YWdlIG1vZGVsaW5nLCJJRFNJQSxNaWNyb3NvZnQgUmVzZWFyY2giLCJJbWFub2wgU2NobGFnLCBUc2VuZHN1cmVuIE11bmtoZGFsYWksIErDvHJnZW4gU2NobWlkaHViZXIiLDIwMjAtMTEtMTYsTGVhcm5pbmcgQXNzb2NpYXRpdmUgSW5mZXJlbmNlIFVzaW5nIEZhc3QgV2VpZ2h0IE1lbW9yeSxodHRwczovL2FyeGl2Lm9yZy9hYnMvMjAxMS4wNzgzMSw2NC4wLCwsMjQwMDAwMDAuMCwsLCwsLCwsLCxDb25maWRlbnQsIkh1bWFucyBjYW4gcXVpY2tseSBhc3NvY2lhdGUgc3RpbXVsaSB0byBzb2x2ZSBwcm9ibGVtcyBpbiBub3ZlbCBjb250ZXh0cy4gT3VyIG5vdmVsIG5ldXJhbCBuZXR3b3JrIG1vZGVsIGxlYXJucyBzdGF0ZSByZXByZXNlbnRhdGlvbnMgb2YgZmFjdHMgdGhhdCBjYW4gYmUgY29tcG9zZWQgdG8gcGVyZm9ybSBzdWNoIGFzc29jaWF0aXZlIGluZmVyZW5jZS4gVG8gdGhpcyBlbmQsIHdlIGF1Z21lbnQgdGhlIExTVE0gbW9kZWwgd2l0aCBhbiBhc3NvY2lhdGl2ZSBtZW1vcnksIGR1YmJlZCBGYXN0IFdlaWdodCBNZW1vcnkgKEZXTSkuIFRocm91Z2ggZGlmZmVyZW50aWFibGUgb3BlcmF0aW9ucyBhdCBldmVyeSBzdGVwIG9mIGEgZ2l2ZW4gaW5wdXQgc2VxdWVuY2UsIHRoZSBMU1RNIHVwZGF0ZXMgYW5kIG1haW50YWlucyBjb21wb3NpdGlvbmFsIGFzc29jaWF0aW9ucyBzdG9yZWQgaW4gdGhlIHJhcGlkbHkgY2hhbmdpbmcgRldNIHdlaWdodHMuIE91ciBtb2RlbCBpcyB0cmFpbmVkIGVuZC10by1lbmQgYnkgZ3JhZGllbnQgZGVzY2VudCBhbmQgeWllbGRzIGV4Y2VsbGVudCBwZXJmb3JtYW5jZSBvbiBjb21wb3NpdGlvbmFsIGxhbmd1YWdlIHJlYXNvbmluZyBwcm9ibGVtcywgbWV0YS1yZWluZm9yY2VtZW50LWxlYXJuaW5nIGZvciBQT01EUHMsIGFuZCBzbWFsbC1zY2FsZSB3b3JkLWxldmVsIGxhbmd1YWdlIG1vZGVsbGluZy4iLDEwMDAuMCxBV0QtRldNIChQVEIpLFVucmVsZWFzZWQsIlN3aXR6ZXJsYW5kLFVuaXRlZCBTdGF0ZXMgb2YgQW1lcmljYSIsLCwsLCwyMDI2LTA1LTI1IDEyOjEyOjQ4KzAwOjAwLCwsLCwsIkFjYWRlbWlhLEluZHVzdHJ5IiwsLCwsT3BlbiBzb3VyY2UsImNvZGUsIHJlcG8gbGljZW5zZSBpcyBNSVQ6IGh0dHBzOi8vZ2l0aHViLmNvbS9pc2NobGFnL0Zhc3QtV2VpZ2h0LU1lbW9yeS1wdWJsaWMvdHJlZS9tYWluL2xhbmd1YWdlLW1vZGVsbGluZy9md20gIiwsLCwsLCwsLCwsLE5vCk1hY2hpbmUgbGVhcm5pbmcgYSBtb2RlbCBmb3IgUk5BIHN0cnVjdHVyZSBwcmVkaWN0aW9uLEJpb2xvZ3ksUk5BIHN0cnVjdHVyZSBwcmVkaWN0aW9uLCJJbnRlcm5hdGlvbmFsIFNjaG9vbCBmb3IgQWR2YW5jZWQgU3R1ZGllcyxJbnN0aXR1dGUgb2YgU3RydWN0dXJhbCBCaW9sb2d5LFRlY2huaWNhbCBVbml2ZXJzaXR5IG9mIE11bmljaCIsIk5pY29sYSBDYWxvbmFjaSwgQWxpc2hhIEpvbmVzLCBGcmFuY2VzY2EgQ3V0dXJlbGxvLCBNaWNoYWVsIFNhdHRsZXIsIEdpb3Zhbm5pIEJ1c3NpIiwyMDIwLTExLTE2LE1hY2hpbmUgbGVhcm5pbmcgYSBtb2RlbCBmb3IgUk5BIHN0cnVjdHVyZSBwcmVkaWN0aW9uICxodHRwczovL2FjYWRlbWljLm91cC5jb20vbmFyZ2FiL2FydGljbGUvMi80L2xxYWEwOTAvNTk4MzQyMSwzMi4wLCwsLCwxLjc5OTk5OTk5OTk5OTk4N2UrMTgsIjEuIEhhcmR3YXJlIHNldHVwOiAKNTc2IENQVXMgKDI4OCBub2RlcyDDlyAyIENQVXMvbm9kZSksIEludGVsIFhlb24gRTUtMjY4MyB2NApGTE9QL3MgcGVyIENQVTogMi42ODggw5cgMTDCucK5IEZMT1AvcwpUb3RhbCBzeXN0ZW06IDEuNTQ4Mjg4IMOXIDEwwrnigbQgRkxPUC9zCgoyLiBUcmFpbmluZyBkdXJhdGlvbjogCkRpcmVjdGx5IHByb3ZpZGVkOiA4IGhvdXJzID0gMjgsODAwIHNlY29uZHMKCjMuIFV0aWxpemF0aW9uIHJhdGU6IAo0MCUgKDAuNCkKCjQuIEZpbmFsIGNhbGN1bGF0aW9uOgoxLjU0ODI4OCDDlyAxMMK54oG0IEZMT1AvcyDDlyAyOCw4MDBzIMOXIDAuNCA9IDEuNzggw5cgMTDCueKBuCBGTE9QcyIsLCIoNTIgKyAzODgpIC8gMiA9IDIyMCBudWNsZW90aWRlcyBwZXIgUk5BCjE4IFJOQSBtb2xlY3VsZXMgw5cgMjIwIG51Y2xlb3RpZGVzID0gMyw5NjAgZGF0YXBvaW50cwpSb3VuZGVkIHRvOiA0LDAwMCBkYXRhcG9pbnRzIiwsLCwsQ29uZmlkZW50LCJSTkEgZnVuY3Rpb24gY3J1Y2lhbGx5IGRlcGVuZHMgb24gaXRzIHN0cnVjdHVyZS4gVGhlcm1vZHluYW1pYyBtb2RlbHMgY3VycmVudGx5IHVzZWQgZm9yIHNlY29uZGFyeSBzdHJ1Y3R1cmUgcHJlZGljdGlvbiByZWx5IG9uIGNvbXB1dGluZyB0aGUgcGFydGl0aW9uIGZ1bmN0aW9uIG9mIGZvbGRpbmcgZW5zZW1ibGVzLCBhbmQgY2FuIHRodXMgZXN0aW1hdGUgbWluaW11bSBmcmVlLWVuZXJneSBzdHJ1Y3R1cmVzIGFuZCBlbnNlbWJsZSBwb3B1bGF0aW9ucy4gVGhlc2UgbW9kZWxzIHNvbWV0aW1lcyBmYWlsIGluIGlkZW50aWZ5aW5nIG5hdGl2ZSBzdHJ1Y3R1cmVzIHVubGVzcyBjb21wbGVtZW50ZWQgYnkgYXV4aWxpYXJ5IGV4cGVyaW1lbnRhbCBkYXRhLiBIZXJlLCB3ZSBidWlsZCBhIHNldCBvZiBtb2RlbHMgdGhhdCBjb21iaW5lIHRoZXJtb2R5bmFtaWMgcGFyYW1ldGVycywgY2hlbWljYWwgcHJvYmluZyBkYXRhIChETVMgYW5kIFNIQVBFKSBhbmQgY28tZXZvbHV0aW9uYXJ5IGRhdGEgKGRpcmVjdCBjb3VwbGluZyBhbmFseXNpcykgdGhyb3VnaCBhIG5ldHdvcmsgdGhhdCBvdXRwdXRzIHBlcnR1cmJhdGlvbnMgdG8gdGhlIGVuc2VtYmxlIGZyZWUgZW5lcmd5LiBQZXJ0dXJiYXRpb25zIGFyZSB0cmFpbmVkIHRvIGluY3JlYXNlIHRoZSBlbnNlbWJsZSBwb3B1bGF0aW9ucyBvZiBhIHJlcHJlc2VudGF0aXZlIHNldCBvZiBrbm93biBuYXRpdmUgUk5BIHN0cnVjdHVyZXMuIEluIHRoZSBjaGVtaWNhbCBwcm9iaW5nIG5vZGVzIG9mIHRoZSBuZXR3b3JrLCBhIGNvbnZvbHV0aW9uYWwgd2luZG93IGNvbWJpbmVzIG5laWdoYm9yaW5nIHJlYWN0aXZpdGllcywgZW5saWdodGVuaW5nIHRoZWlyIHN0cnVjdHVyYWwgaW5mb3JtYXRpb24gY29udGVudCBhbmQgdGhlIGNvbnRyaWJ1dGlvbiBvZiBsb2NhbCBjb25mb3JtYXRpb25hbCBlbnNlbWJsZXMuIFJlZ3VsYXJpemF0aW9uIGlzIHVzZWQgdG8gbGltaXQgb3ZlcmZpdHRpbmcgYW5kIGltcHJvdmUgdHJhbnNmZXJhYmlsaXR5LiBUaGUgbW9zdCB0cmFuc2ZlcmFibGUgbW9kZWwgaXMgc2VsZWN0ZWQgdGhyb3VnaCBhIGNyb3NzLXZhbGlkYXRpb24gc3RyYXRlZ3kgdGhhdCBlc3RpbWF0ZXMgdGhlIHBlcmZvcm1hbmNlIG9mIG1vZGVscyBvbiBzeXN0ZW1zIG9uIHdoaWNoIHRoZXkgYXJlIG5vdCB0cmFpbmVkLiBXaXRoIHRoZSBzZWxlY3RlZCBtb2RlbCB3ZSBvYnRhaW4gaW5jcmVhc2VkIGVuc2VtYmxlIHBvcHVsYXRpb25zIGZvciBuYXRpdmUgc3RydWN0dXJlcyBhbmQgbW9yZSBhY2N1cmF0ZSBwcmVkaWN0aW9ucyBpbiBhbiBpbmRlcGVuZGVudCB2YWxpZGF0aW9uIHNldC4gVGhlIGZsZXhpYmlsaXR5IG9mIHRoZSBhcHByb2FjaCBhbGxvd3MgdGhlIG1vZGVsIHRvIGJlIGVhc2lseSByZXRyYWluZWQgYW5kIGFkYXB0ZWQgdG8gaW5jb3Jwb3JhdGUgYXJiaXRyYXJ5IGV4cGVyaW1lbnRhbCBpbmZvcm1hdGlvbi4iLCwsLCJJdGFseSxHZXJtYW55LEdlcm1hbnkiLCwsLCwsMjAyNS0xMS0yOCAxMTo1Mzo0NCswMDowMCwsLCwsLCJBY2FkZW1pYSxBY2FkZW1pYSxBY2FkZW1pYSIsLCwsLCwsLCwsLCwsSGFyZHdhcmUsLCwsLApDUENQcm90LEJpb2xvZ3ksUHJvdGVpbiBvciBudWNsZW90aWRlIGxhbmd1YWdlIG1vZGVsIChwTE0vbkxNKSxVbml2ZXJzaXR5IG9mIFRvcm9udG8sIkFteSBYLiBMdSwgSGFvcmFuIFpoYW5nLCBNYXJ6eWVoIEdoYXNzZW1pLCBBbGFuIE1vc2VzIiwyMDIwLTExLTEwLFNlbGYtU3VwZXJ2aXNlZCBDb250cmFzdGl2ZSBMZWFybmluZyBvZiBQcm90ZWluIFJlcHJlc2VudGF0aW9ucyBCeSBNdXR1YWwgSW5mb3JtYXRpb24gTWF4aW1pemF0aW9uLGh0dHBzOi8vd3d3LmJpb3J4aXYub3JnL2NvbnRlbnQvMTAuMTEwMS8yMDIwLjA5LjA0LjI4MzkyOXYyLmFic3RyYWN0LDk1LjAsLCwxNzAwMDAwLjAsLCwsMjk2MzA0OTQyOCwsLCwsLENvbmZpZGVudCwiUHJldHJhaW5lZCBlbWJlZGRpbmcgcmVwcmVzZW50YXRpb25zIG9mIGJpb2xvZ2ljYWwgc2VxdWVuY2VzIHdoaWNoIGNhcHR1cmUgbWVhbmluZ2Z1bCBwcm9wZXJ0aWVzIGNhbiBhbGxldmlhdGUgbWFueSBwcm9ibGVtcyBhc3NvY2lhdGVkIHdpdGggc3VwZXJ2aXNlZCBsZWFybmluZyBpbiBiaW9sb2d5LiBXZSBhcHBseSB0aGUgcHJpbmNpcGxlIG9mIG11dHVhbCBpbmZvcm1hdGlvbiBtYXhpbWl6YXRpb24gYmV0d2VlbiBsb2NhbCBhbmQgZ2xvYmFsIGluZm9ybWF0aW9uIGFzIGEgc2VsZi1zdXBlcnZpc2VkIHByZXRyYWluaW5nIHNpZ25hbCBmb3IgcHJvdGVpbiBlbWJlZGRpbmdzLiBUbyBkbyBzbywgd2UgZGl2aWRlIHByb3RlaW4gc2VxdWVuY2VzIGludG8gZml4ZWQgc2l6ZSBmcmFnbWVudHMsIGFuZCB0cmFpbiBhbiBhdXRvcmVncmVzc2l2ZSBtb2RlbCB0byBkaXN0aW5ndWlzaCBiZXR3ZWVuIHN1YnNlcXVlbnQgZnJhZ21lbnRzIGZyb20gdGhlIHNhbWUgcHJvdGVpbiBhbmQgZnJhZ21lbnRzIGZyb20gcmFuZG9tIHByb3RlaW5zLiBPdXIgbW9kZWwsIENQQ1Byb3QsIGFjaGlldmVzIGNvbXBhcmFibGUgcGVyZm9ybWFuY2UgdG8gc3RhdGUtb2YtdGhlLWFydCBzZWxmLXN1cGVydmlzZWQgbW9kZWxzIGZvciBwcm90ZWluIHNlcXVlbmNlIGVtYmVkZGluZ3Mgb24gdmFyaW91cyBkb3duc3RyZWFtIHRhc2tzLCBidXQgcmVkdWNlcyB0aGUgbnVtYmVyIG9mIHBhcmFtZXRlcnMgZG93biB0byAyJSB0byAxMCUgb2YgYmVuY2htYXJrZWQgbW9kZWxzLiBGdXJ0aGVyLCB3ZSBleHBsb3JlIGhvdyBkb3duc3RyZWFtIGFzc2Vzc21lbnQgcHJvdG9jb2xzIGFmZmVjdCBlbWJlZGRpbmcgZXZhbHVhdGlvbiwgYW5kIHRoZSBlZmZlY3Qgb2YgY29udHJhc3RpdmUgbGVhcm5pbmcgaHlwZXJwYXJhbWV0ZXJzIG9uIGVtcGlyaWNhbCBwZXJmb3JtYW5jZS4gV2UgaG9wZSB0aGF0IHRoZXNlIHJlc3VsdHMgd2lsbCBpbmZvcm0gdGhlIGRldmVsb3BtZW50IG9mIGNvbnRyYXN0aXZlIGxlYXJuaW5nIG1ldGhvZHMgaW4gcHJvdGVpbiBiaW9sb2d5IGFuZCBvdGhlciBtb2RhbGl0aWVzLiIsMTkuMCwsLENhbmFkYSwsLCwsLDIwMjUtMTEtMjggMTE6NTM6NDQrMDA6MDAsLCwsLCxBY2FkZW1pYSwsLCwsLCwsLCwsLCwsLCwsLApTaW1DTFJ2MixWaXNpb24sSW1hZ2UgY2xhc3NpZmljYXRpb24sR29vZ2xlIEJyYWluLCJUaW5nIENoZW4sIFNpbW9uIEtvcm5ibGl0aCwgS2V2aW4gU3dlcnNreSwgTW9oYW1tYWQgTm9yb3V6aSwgYW5kIEdlb2ZmcmV5IEhpbnRvbiIsMjAyMC0xMC0yNixCaWcgc2VsZi0gc3VwZXJ2aXNlZCBtb2RlbHMgYXJlIHN0cm9uZyBzZW1pLXN1cGVydmlzZWQgbGVhcm5lcnMuLGh0dHBzOi8vYXJ4aXYub3JnL2Ficy8yMDA2LjEwMDI5LDI1MzIuMCwsLDc5NTAwMDAwMC4wLCJGcm9tIGF1dGhvciBjb21tdW5pY2F0aW9uCgpXZSB0cmFpbmVkIGRpZmZlcmVudCBtb2RlbCBzaXplcyAoZnJvbSAyNE0gdG8gNzk1TSksIGFuZCB0aGV5J3JlIHN1bW1hcml6ZWQgaW4gVGFibGUgMSBvZiB0aGUgcGFwZXIgKGh0dHBzOi8vYXJ4aXYub3JnL3BkZi8yMDA2LjEwMDI5LnBkZikuIiwsLDIwOTM3OTY1NTY4LCwsLCwsLCJPbmUgcGFyYWRpZ20gZm9yIGxlYXJuaW5nIGZyb20gZmV3IGxhYmVsZWQgZXhhbXBsZXMgd2hpbGUgbWFraW5nIGJlc3QgdXNlIG9mIGEgbGFyZ2UgYW1vdW50IG9mIHVubGFiZWxlZCBkYXRhIGlzIHVuc3VwZXJ2aXNlZCBwcmV0cmFpbmluZyBmb2xsb3dlZCBieSBzdXBlcnZpc2VkIGZpbmUtdHVuaW5nLiBBbHRob3VnaCB0aGlzIHBhcmFkaWdtIHVzZXMgdW5sYWJlbGVkIGRhdGEgaW4gYSB0YXNrLWFnbm9zdGljIHdheSwgaW4gY29udHJhc3QgdG8gY29tbW9uIGFwcHJvYWNoZXMgdG8gc2VtaS1zdXBlcnZpc2VkIGxlYXJuaW5nIGZvciBjb21wdXRlciB2aXNpb24sIHdlIHNob3cgdGhhdCBpdCBpcyBzdXJwcmlzaW5nbHkgZWZmZWN0aXZlIGZvciBzZW1pLXN1cGVydmlzZWQgbGVhcm5pbmcgb24gSW1hZ2VOZXQuIEEga2V5IGluZ3JlZGllbnQgb2Ygb3VyIGFwcHJvYWNoIGlzIHRoZSB1c2Ugb2YgYmlnIChkZWVwIGFuZCB3aWRlKSBuZXR3b3JrcyBkdXJpbmcgcHJldHJhaW5pbmcgYW5kIGZpbmUtdHVuaW5nLiBXZSBmaW5kIHRoYXQsIHRoZSBmZXdlciB0aGUgbGFiZWxzLCB0aGUgbW9yZSB0aGlzIGFwcHJvYWNoICh0YXNrLWFnbm9zdGljIHVzZSBvZiB1bmxhYmVsZWQgZGF0YSkgYmVuZWZpdHMgZnJvbSBhIGJpZ2dlciBuZXR3b3JrLiBBZnRlciBmaW5lLXR1bmluZywgdGhlIGJpZyBuZXR3b3JrIGNhbiBiZSBmdXJ0aGVyIGltcHJvdmVkIGFuZCBkaXN0aWxsZWQgaW50byBhIG11Y2ggc21hbGxlciBvbmUgd2l0aCBsaXR0bGUgbG9zcyBpbiBjbGFzc2lmaWNhdGlvbiBhY2N1cmFjeSBieSB1c2luZyB0aGUgdW5sYWJlbGVkIGV4YW1wbGVzIGZvciBhIHNlY29uZCB0aW1lLCBidXQgaW4gYSB0YXNrLXNwZWNpZmljIHdheS4gVGhlIHByb3Bvc2VkIHNlbWktc3VwZXJ2aXNlZCBsZWFybmluZyBhbGdvcml0aG0gY2FuIGJlIHN1bW1hcml6ZWQgaW4gdGhyZWUgc3RlcHM6IHVuc3VwZXJ2aXNlZCBwcmV0cmFpbmluZyBvZiBhIGJpZyBSZXNOZXQgbW9kZWwgdXNpbmcgU2ltQ0xSdjIsIHN1cGVydmlzZWQgZmluZS10dW5pbmcgb24gYSBmZXcgbGFiZWxlZCBleGFtcGxlcywgYW5kIGRpc3RpbGxhdGlv</x:v>
      </x:c>
    </x:row>
    <x:row r="241" ht="18" customHeight="1">
      <x:c r="A241" s="17" t="n">
        <x:v>236</x:v>
      </x:c>
      <x:c r="B241" s="17" t="n">
        <x:v>309</x:v>
      </x:c>
      <x:c r="C241" s="94" t="str">
        <x:v>biB3aXRoIHVubGFiZWxlZCBleGFtcGxlcyBmb3IgcmVmaW5pbmcgYW5kIHRyYW5zZmVycmluZyB0aGUgdGFzay1zcGVjaWZpYyBrbm93bGVkZ2UuIFRoaXMgcHJvY2VkdXJlIGFjaGlldmVzIDczLjklIEltYWdlTmV0IHRvcC0xIGFjY3VyYWN5IHdpdGgganVzdCAxJSBvZiB0aGUgbGFiZWxzICjiiaQxMyBsYWJlbGVkIGltYWdlcyBwZXIgY2xhc3MpIHVzaW5nIFJlc05ldC01MCwgYSAxMMOXIGltcHJvdmVtZW50IGluIGxhYmVsIGVmZmljaWVuY3kgb3ZlciB0aGUgcHJldmlvdXMgc3RhdGUtb2YtdGhlLWFydC4gV2l0aCAxMCUgb2YgbGFiZWxzLCBSZXNOZXQtNTAgdHJhaW5lZCB3aXRoIG91ciBtZXRob2QgYWNoaWV2ZXMgNzcuNSUgdG9wLTEgYWNjdXJhY3ksIG91dHBlcmZvcm1pbmcgc3RhbmRhcmQgc3VwZXJ2aXNlZCB0cmFpbmluZyB3aXRoIGFsbCBvZiB0aGUgbGFiZWxzLiIsLCxPcGVuIHdlaWdodHMgKHVucmVzdHJpY3RlZCksVW5pdGVkIFN0YXRlcyBvZiBBbWVyaWNhLCwsLCwsMjAyNi0wNS0yNSAxMjoxMjo0OCswMDowMCwsLCwsLEluZHVzdHJ5LCwsLCxPcGVuIHNvdXJjZSxBcGFjaGUgMi4wOiBodHRwczovL2dpdGh1Yi5jb20vZ29vZ2xlLXJlc2VhcmNoL3NpbWNsciwsLCwsLCwsLCwsLFllcwpIaVBQTy1MZWdTLFZpc2lvbixJbWFnZSBjbGFzc2lmaWNhdGlvbiwiU3RhbmZvcmQgVW5pdmVyc2l0eSxVbml2ZXJzaXR5IGF0IEJ1ZmZhbG8iLCJBbGJlcnQgR3UsIFRyaSBEYW8sIFN0ZWZhbm8gRXJtb24sIEF0cmkgUnVkcmEsIENocmlzdG9waGVyIFJlIiwyMDIwLTEwLTIzLEhpUFBPOiBSZWN1cnJlbnQgTWVtb3J5IHdpdGggT3B0aW1hbCBQb2x5bm9taWFsIFByb2plY3Rpb25zLGh0dHBzOi8vYXJ4aXYub3JnL2Ficy8yMDA4LjA3NjY5LCwsLCwsLCwsLCwsTlZJRElBIFAxMDAsLFVua25vd24sIkEgY2VudHJhbCBwcm9ibGVtIGluIGxlYXJuaW5nIGZyb20gc2VxdWVudGlhbCBkYXRhIGlzIHJlcHJlc2VudGluZyBjdW11bGF0aXZlIGhpc3RvcnkgaW4gYW4gaW5jcmVtZW50YWwgZmFzaGlvbiBhcyBtb3JlIGRhdGEgaXMgcHJvY2Vzc2VkLiBXZSBpbnRyb2R1Y2UgYSBnZW5lcmFsIGZyYW1ld29yayAoSGlQUE8pIGZvciB0aGUgb25saW5lIGNvbXByZXNzaW9uIG9mIGNvbnRpbnVvdXMgc2lnbmFscyBhbmQgZGlzY3JldGUgdGltZSBzZXJpZXMgYnkgcHJvamVjdGlvbiBvbnRvIHBvbHlub21pYWwgYmFzZXMuIEdpdmVuIGEgbWVhc3VyZSB0aGF0IHNwZWNpZmllcyB0aGUgaW1wb3J0YW5jZSBvZiBlYWNoIHRpbWUgc3RlcCBpbiB0aGUgcGFzdCwgSGlQUE8gcHJvZHVjZXMgYW4gb3B0aW1hbCBzb2x1dGlvbiB0byBhIG5hdHVyYWwgb25saW5lIGZ1bmN0aW9uIGFwcHJveGltYXRpb24gcHJvYmxlbS4gQXMgc3BlY2lhbCBjYXNlcywgb3VyIGZyYW1ld29yayB5aWVsZHMgYSBzaG9ydCBkZXJpdmF0aW9uIG9mIHRoZSByZWNlbnQgTGVnZW5kcmUgTWVtb3J5IFVuaXQgKExNVSkgZnJvbSBmaXJzdCBwcmluY2lwbGVzLCBhbmQgZ2VuZXJhbGl6ZXMgdGhlIHViaXF1aXRvdXMgZ2F0aW5nIG1lY2hhbmlzbSBvZiByZWN1cnJlbnQgbmV1cmFsIG5ldHdvcmtzIHN1Y2ggYXMgR1JVcy4gVGhpcyBmb3JtYWwgZnJhbWV3b3JrIHlpZWxkcyBhIG5ldyBtZW1vcnkgdXBkYXRlIG1lY2hhbmlzbSAoSGlQUE8tTGVnUykgdGhhdCBzY2FsZXMgdGhyb3VnaCB0aW1lIHRvIHJlbWVtYmVyIGFsbCBoaXN0b3J5LCBhdm9pZGluZyBwcmlvcnMgb24gdGhlIHRpbWVzY2FsZS4gSGlQUE8tTGVnUyBlbmpveXMgdGhlIHRoZW9yZXRpY2FsIGJlbmVmaXRzIG9mIHRpbWVzY2FsZSByb2J1c3RuZXNzLCBmYXN0IHVwZGF0ZXMsIGFuZCBib3VuZGVkIGdyYWRpZW50cy4gQnkgaW5jb3Jwb3JhdGluZyB0aGUgbWVtb3J5IGR5bmFtaWNzIGludG8gcmVjdXJyZW50IG5ldXJhbCBuZXR3b3JrcywgSGlQUE8gUk5OcyBjYW4gZW1waXJpY2FsbHkgY2FwdHVyZSBjb21wbGV4IHRlbXBvcmFsIGRlcGVuZGVuY2llcy4gT24gdGhlIGJlbmNobWFyayBwZXJtdXRlZCBNTklTVCBkYXRhc2V0LCBIaVBQTy1MZWdTIHNldHMgYSBuZXcgc3RhdGUtb2YtdGhlLWFydCBhY2N1cmFjeSBvZiA5OC4zJS4gRmluYWxseSwgb24gYSBub3ZlbCB0cmFqZWN0b3J5IGNsYXNzaWZpY2F0aW9uIHRhc2sgdGVzdGluZyByb2J1c3RuZXNzIHRvIG91dC1vZi1kaXN0cmlidXRpb24gdGltZXNjYWxlcyBhbmQgbWlzc2luZyBkYXRhLCBIaVBQTy1MZWdTIG91dHBlcmZvcm1zIFJOTiBhbmQgbmV1cmFsIE9ERSBiYXNlbGluZXMgYnkgMjUtNDAlIGFjY3VyYWN5LiIsLCxPcGVuIHdlaWdodHMgKHVucmVzdHJpY3RlZCksIlVuaXRlZCBTdGF0ZXMgb2YgQW1lcmljYSxVbml0ZWQgU3RhdGVzIG9mIEFtZXJpY2EiLCwsLCwsMjAyNS0xMS0yOCAxMTo1Mzo0NCswMDowMCwsLCwsLCJBY2FkZW1pYSxBY2FkZW1pYSIsLCwsLE9wZW4gc291cmNlLCJhcGFjaGUgMi4wCmh0dHBzOi8vZ2l0aHViLmNvbS9zdGF0ZS1zcGFjZXMvczQiLCwsLCwsLCwsLCwsWWVzCkNoZW1CRVJUYSxCaW9sb2d5LE1vbGVjdWxhciBwcm9wZXJ0eSBwcmVkaWN0aW9uLCJVbml2ZXJzaXR5IG9mIFRvcm9udG8sUmV2ZXJpZSBMYWJzLERlZXBDaGVtIiwiU2V5b25lIENoaXRocmFuYW5kYSwgR2FicmllbCBHcmFuZCwgQmhhcmF0aCBSYW1zdW5kYXIiLDIwMjAtMTAtMjMsQ2hlbUJFUlRhOiBMYXJnZS1TY2FsZSBTZWxmLVN1cGVydmlzZWQgUHJldHJhaW5pbmcgZm9yIE1vbGVjdWxhciBQcm9wZXJ0eSBQcmVkaWN0aW9uLGh0dHBzOi8vYXJ4aXYub3JnL2Ficy8yMDEwLjA5ODg1LCwsLDEyNTAwMDAwMC4wLCIiIk91ciBpbXBsZW1lbnRhdGlvbiBvZiBSb0JFUlRhIHVzZXMgMTIgYXR0ZW50aW9uIGhlYWRzIGFuZCA2IGxheWVycywgcmVzdWx0aW5nIGluIDcyIGRpc3RpbmN0IGF0dGVudGlvbiBtZWNoYW5pc21zIiIgLT4gYmFzZSBtb2RlbCBpcyBSb0JFUlRhIEJhc2UiLDguNDY1NDM2NmUrMTgsIjYgRkxPUCAvIHBhcmFtZXRlciAvIHRva2VuICogMTI1ICogMTBeNiBwYXJhbWV0ZXJzICogNjQgc2VxdWVuY2VzIHBlciBiYXRjaCBbYXNzdW1wdGlvbl0gKiA1MTIgdG9rZW5zIHBlciBzZXF1ZW5jZSBbdXBwZXIgYm91bmRdICogNDUwMDAwIHN0ZXBzID0gMS4xMDU5MmUrMTkgRkxPUAoKMTI1MDAwMDAwMDAwMDAwIEZMT1AgLyBHUFUgLyBzZWMgW2JmMTYgYXNzdW1lZF0gKiAxIEdQVSAqIDQ4IGhvdXJzICogMzYwMCBzZWMgLyBob3VyICogMC4zIFthc3N1bWVkIHV0aWxpemF0aW9uXSA9IDYuNDhlKzE4IEZMT1AKCnNxcnQoMS4xMDU5MmUrMTkqIDYuNDhlKzE4KSA9IDguNDY1NDM2NmUrMTggRkxPUCIsMjI1MDAwMDAwLCIxME0gdW5pcXVlIFNNSUxFUyBmcm9tIFB1YkNoZW0KbWF4LiBzZXF1ZW5jZSBsZW5ndGggb2YgNTEyIHRva2Vucwo0NTBLIHN0ZXBzCiIiV2UgdHJhaW5lZCBmb3IgMTAgZXBvY2hzIG9uIGFsbCBQdWJDaGVtIHN1YnNldHMgZXhjZXB0IGZvciB0aGUgMTBNIHN1YnNldCwgb24gd2hpY2ggd2UgdHJhaW5lZCBmb3IgMyBlcG9jaHMgdG8gYXZvaWQgb2JzZXJ2ZWQgb3ZlcmZpdHRpbmcuICIiCgphc3N1bWluZyAoISkgYmF0Y2ggc2l6ZSBvZiA2NDoKCjY0KjUxMio0NTAwMDAgPSAxNCA3NDUgNjAwIDAwMCB0b3RhbCB0b2tlbnMgLT4gNCA5MTUgMjAwIDAwMCB0b2tlbnMgcGVyIGVwb2NoIC0+IH4gNTAwIHRva2VucyBwZXIgU01JTEUiLDQ4LjAsIiIiUHJldHJhaW5pbmcgb24gdGhlIGxhcmdlc3Qgc3Vic2V0IHRvb2sgYXBwcm94LiA0OCBob3VycyBvbiBhIHNpbmdsZSBOVklESUEgVjEwMCBHUFUiIiIsTlZJRElBIFYxMDAsLExpa2VseSwiR05OcyBhbmQgY2hlbWljYWwgZmluZ2VycHJpbnRzIGFyZSB0aGUgcHJlZG9taW5hbnQgYXBwcm9hY2hlcyB0byByZXByZXNlbnRpbmcgbW9sZWN1bGVzIGZvciBwcm9wZXJ0eSBwcmVkaWN0aW9uLiBIb3dldmVyLCBpbiBOTFAsIHRyYW5zZm9ybWVycyBoYXZlIGJlY29tZSB0aGUgZGUtZmFjdG8gc3RhbmRhcmQgZm9yIHJlcHJlc2VudGF0aW9uIGxlYXJuaW5nIHRoYW5rcyB0byB0aGVpciBzdHJvbmcgZG93bnN0cmVhbSB0YXNrIHRyYW5zZmVyLiBJbiBwYXJhbGxlbCwgdGhlIHNvZnR3YXJlIGVjb3N5c3RlbSBhcm91bmQgdHJhbnNmb3JtZXJzIGlzIG1hdHVyaW5nIHJhcGlkbHksIHdpdGggbGlicmFyaWVzIGxpa2UgSHVnZ2luZ0ZhY2UgYW5kIEJlcnRWaXogZW5hYmxpbmcgc3RyZWFtbGluZWQgdHJhaW5pbmcgYW5kIGludHJvc3BlY3Rpb24uIEluIHRoaXMgd29yaywgd2UgbWFrZSBvbmUgb2YgdGhlIGZpcnN0IGF0dGVtcHRzIHRvIHN5c3RlbWF0aWNhbGx5IGV2YWx1YXRlIHRyYW5zZm9ybWVycyBvbiBtb2xlY3VsYXIgcHJvcGVydHkgcHJlZGljdGlvbiB0YXNrcyB2aWEgb3VyIENoZW1CRVJUYSBtb2RlbC4gQ2hlbUJFUlRhIHNjYWxlcyB3ZWxsIHdpdGggcHJldHJhaW5pbmcgZGF0YXNldCBzaXplLCBvZmZlcmluZyBjb21wZXRpdGl2ZSBkb3duc3RyZWFtIHBlcmZvcm1hbmNlIG9uIE1vbGVjdWxlTmV0IGFuZCB1c2VmdWwgYXR0ZW50aW9uLWJhc2VkIHZpc3VhbGl6YXRpb24gbW9kYWxpdGllcy4gT3VyIHJlc3VsdHMgc3VnZ2VzdCB0aGF0IHRyYW5zZm9ybWVycyBvZmZlciBhIHByb21pc2luZyBhdmVudWUgb2YgZnV0dXJlIHdvcmsgZm9yIG1vbGVjdWxhciByZXByZXNlbnRhdGlvbiBsZWFybmluZyBhbmQgcHJvcGVydHkgcHJlZGljdGlvbi4gVG8gZmFjaWxpdGF0ZSB0aGVzZSBlZmZvcnRzLCB3ZSByZWxlYXNlIGEgY3VyYXRlZCBkYXRhc2V0IG9mIDc3TSBTTUlMRVMgZnJvbSBQdWJDaGVtIHN1aXRhYmxlIGZvciBsYXJnZS1zY2FsZSBzZWxmLXN1cGVydmlzZWQgcHJldHJhaW5pbmcuIiwzLjAsLE9wZW4gd2VpZ2h0cyAodW5yZXN0cmljdGVkKSwiQ2FuYWRhLFVuaXRlZCBTdGF0ZXMgb2YgQW1lcmljYSxVbml0ZWQgU3RhdGVzIG9mIEFtZXJpY2EiLCwsLDEuMCwsMjAyNS0xMS0yOCAxMTo1Mzo0NCswMDowMCwsLCwsLCJBY2FkZW1pYSxJbmR1c3RyeSxJbmR1c3RyeSIsLCwsLCwiaHR0cHM6Ly9odWdnaW5nZmFjZS5jby9zZXlvbmVjL0NoZW1CRVJUYS16aW5jLWJhc2UtdjEKaHR0cHM6Ly9odWdnaW5nZmFjZS5jby9zZXlvbmVjL1B1YkNoZW0xME1fU01JTEVTX0JQRV80NTBrIiwsLCwsLDMzNS4yMDcxOTkyMDg1NzAxNiwiT3BlcmF0aW9uIGNvdW50aW5nLEhhcmR3YXJlIixzZXlvbmVjLCwsLFllcwpWaVQtSHVnZS8xNCxWaXNpb24sSW1hZ2UgcmVwcmVzZW50YXRpb24sIkdvb2dsZSBCcmFpbixHb29nbGUgUmVzZWFyY2giLCJBbGV4ZXkgRG9zb3ZpdHNraXksIEx1Y2FzIEJleWVyLCBBbGV4YW5kZXIgS29sZXNuaWtvdiwgRGlyayBXZWlzc2VuYm9ybiwgWGlhb2h1YSBaaGFpLCBUaG9tYXMgVW50ZXJ0aGluZXIsIE1vc3RhZmEgRGVoZ2hhbmksIE1hdHRoaWFzIE1pbmRlcmVyLCBHZW9yZyBIZWlnb2xkLCBTeWx2YWluIEdlbGx5LCBKYWtvYiBVc3prb3JlaXQsIE5laWwgSG91bHNieSIsMjAyMC0xMC0yMixBbiBJbWFnZSBpcyBXb3J0aCAxNngxNiBXb3JkczogVHJhbnNmb3JtZXJzIGZvciBJbWFnZSBSZWNvZ25pdGlvbiBhdCBTY2FsZSxodHRwczovL2FyeGl2Lm9yZy9hYnMvMjAxMC4xMTkyOSw2MjY1MS4wLEhpZ2hseSBjaXRlZCwsNjMyMDAwMDAwLjAsVGFibGUgMSBodHRwczovL2FyeGl2Lm9yZy9wZGYvMjAxMC4xMTkyOS5wZGYsNC4yNjJlKzIxLCJUYWJsZSA2OiA0LjI2MmUyMSBGTE9QcwoKQWdyZWVzIHdpdGggVGFibGUgMiAoMi41ayBUUFV2My1jb3JlIGRheXMpLCBpZiBNRlUgaXMgYXJvdW5kIDAuMzIuIAoKMjUwMCAqIDI0ICogMzYwMCAqICgwLjUgKiAxLjIzZTE0KSAqIDAuMzIgPSA0LjI1ZTIxIiwzMDMwMDAwMDAsLCwsR29vZ2xlIFRQVSB2MywsQ29uZmlkZW50LCJXaGlsZSB0aGUgVHJhbnNmb3JtZXIgYXJjaGl0ZWN0dXJlIGhhcyBiZWNvbWUgdGhlIGRlLWZhY3RvIHN0YW5kYXJkIGZvciBuYXR1cmFsIGxhbmd1YWdlIHByb2Nlc3NpbmcgdGFza3MsIGl0cyBhcHBsaWNhdGlvbnMgdG8gY29tcHV0ZXIgdmlzaW9uIHJlbWFpbiBsaW1pdGVkLiBJbiB2aXNpb24sIGF0dGVudGlvbiBpcyBlaXRoZXIgYXBwbGllZCBpbiBjb25qdW5jdGlvbiB3aXRoIGNvbnZvbHV0aW9uYWwgbmV0d29ya3MsIG9yIHVzZWQgdG8gcmVwbGFjZSBjZXJ0YWluIGNvbXBvbmVudHMgb2YgY29udm9sdXRpb25hbCBuZXR3b3JrcyB3aGlsZSBrZWVwaW5nIHRoZWlyIG92ZXJhbGwgc3RydWN0dXJlIGluIHBsYWNlLiBXZSBzaG93IHRoYXQgdGhpcyByZWxpYW5jZSBvbiBDTk5zIGlzIG5vdCBuZWNlc3NhcnkgYW5kIGEgcHVyZSB0cmFuc2Zvcm1lciBhcHBsaWVkIGRpcmVjdGx5IHRvIHNlcXVlbmNlcyBvZiBpbWFnZSBwYXRjaGVzIGNhbiBwZXJmb3JtIHZlcnkgd2VsbCBvbiBpbWFnZSBjbGFzc2lmaWNhdGlvbiB0YXNrcy4gV2hlbiBwcmUtdHJhaW5lZCBvbiBsYXJnZSBhbW91bnRzIG9mIGRhdGEgYW5kIHRyYW5zZmVycmVkIHRvIG11bHRpcGxlIG1pZC1zaXplZCBvciBzbWFsbCBpbWFnZSByZWNvZ25pdGlvbiBiZW5jaG1hcmtzIChJbWFnZU5ldCwgQ0lGQVItMTAwLCBWVEFCLCBldGMuKSwgVmlzaW9uIFRyYW5zZm9ybWVyIChWaVQpIGF0dGFpbnMgZXhjZWxsZW50IHJlc3VsdHMgY29tcGFyZWQgdG8gc3RhdGUtb2YtdGhlLWFydCBjb252b2x1dGlvbmFsIG5ldHdvcmtzIHdoaWxlIHJlcXVpcmluZyBzdWJzdGFudGlhbGx5IGZld2VyIGNvbXB1dGF0aW9uYWwgcmVzb3VyY2VzIHRvIHRyYWluLiIsMTQuMCwsT3BlbiB3ZWlnaHRzICh1bnJlc3RyaWN0ZWQpLCJVbml0ZWQgU3RhdGVzIG9mIEFtZXJpY2EsVW5pdGVkIFN0YXRlcyBvZiBBbWVyaWNhIiwsLCwsMC4zMjA4LDIwMjYtMDUtMjUgMTI6MTI6NDkrMDA6MDAsLCwsLCwiSW5kdXN0cnksSW5kdXN0cnkiLCwsLDMwMDAwLjAsT3BlbiBzb3VyY2UsIkFwYWNoZS0yLjAgbGljZW5zZQpodHRwczovL2dpdGh1Yi5jb20vZ29vZ2xlLXJlc2VhcmNoL3Zpc2lvbl90cmFuc2Zvcm1lciIsLDY3MjQuMDIzMjQxMjYxMTc4LCJTdGF0ZWQgRkxPUHMgdG8gdHJhaW4gaXMgNC4yNjJlMjEKVHJhaW5pbmcgdXNlZCAyNTAwIFRQVXYzLWNvcmUtZGF5cywgc28gYXQgbWF4IHV0aWxpemF0aW9uOiAyNTAwLzIgKiAyNCAqIDM2MDAgcyAgKiAxLjIzZTE0IEZMT1AvcyA9IDEuMzI4ZTIyIEZMT1BzCgpNRlUgPSA0LjI2MWUyMSAvIDEuMzI4ZTIyID0gMC4zMjA4IiwsLCxIYXJkd2FyZSwsLCwsWWVzCndhdmUydmVjIDIuMCBMQVJHRSxTcGVlY2gsU3BlZWNoIGNvbXBsZXRpb24sRmFjZWJvb2ssIkFsZXhlaSBCYWV2c2tpLCBIZW5yeSBaaG91LCBBYmRlbHJhaG1hbiBNb2hhbWVkLCBNaWNoYWVsIEF1bGkiLDIwMjAtMTAtMjIsd2F2MnZlYyAyLjA6IEEgRnJhbWV3b3JrIGZvciBTZWxmLVN1cGVydmlzZWQgTGVhcm5pbmcgb2YgU3BlZWNoIFJlcHJlc2VudGF0aW9ucyxodHRwczovL2FyeGl2Lm9yZy9hYnMvMjAwNi4xMTQ3Nyw4Mjk0LjAsIkhpZ2hseSBjaXRlZCxTT1RBIGltcHJvdmVtZW50IiwiQXJndWFibHkgYW4gIiJpbXBvcnRhbnQiIiBwYXBlcj8gCgpBYnN0cmFjdDogCiIiV2Ugc2hvdyBmb3IgdGhlIGZpcnN0IHRpbWUgdGhhdCBsZWFybmluZyBwb3dlcmZ1bCByZXByZXNlbnRhdGlvbnMgZnJvbSBzcGVlY2ggYXVkaW8gYWxvbmUgZm9sbG93ZWQgYnkgZmluZS10dW5pbmcgb24gdHJhbnNjcmliZWQgc3BlZWNoIGNhbiBvdXRwZXJmb3JtIHRoZSBiZXN0IHNlbWktc3VwZXJ2aXNlZCBtZXRob2RzIHdoaWxlIGJlaW5nIGNvbmNlcHR1YWxseSBzaW1wbGVyLiIiIiwzMTcwMDAwMDAuMCwiU2VjdGlvbiA1LjE6CiIiV2UgY29uc2lkZXIgdHdvIG1vZGVsIHNpemVzOiBCQVNFICg5NW0gcGFyYW1ldGVycykgYW5kIExBUkdFICgzMTdtIHBhcmFtZXRlcnMpCiIsMy44NzA3MmUrMjEsIkZyb20gc3VydmV5aW5nIHRoZSBhdXRob3JzOgoKV2UgdHJhaW5lZCB0aGUgYmFzZSBtb2RlbCBvbiA2NCBWMTAwIEdQVXMgZm9yIDQwMGsgdXBkYXRlcy4gVGhpcyB0YWtlcyBhYm91dCAzIGRheXMgdG8gY29tcGxldGUuIFRoZSBsYXJnZSBtb2RlbCBpcyB0cmFpbmVkIG9uIDEyOCBWMTAwIEdQVXMgZm9yIDEgbWlsbGlvbiB1cGRhdGVzLCBhbmQgdGhpcyB0YWtlcyBhYm91dCA3IGRheXMgdG8gY29tcGxldGUuCgpWMTAwIEdQVSBwZWFrOiAxMjVURkxPUC9zIChodHRwczovL3d3dy5udmlkaWEuY29tL2VuLWdiL2RhdGEtY2VudGVyL3Rlc2xhLXYxMDAvKQpBc3N1bWUgNDAlIHV0aWxpemF0aW9uIGJhc2VkIG9uIGRlZmF1bHQgZm9yIG5vbi1MYW5ndWFnZSBkb21haW4gKGh0dHBzOi8vZXBvY2guYWkvYmxvZy9lc3RpbWF0aW5nLXRyYWluaW5nLWNvbXB1dGUpCgoxMjggR1BVcyAqIDQwJSAqIDEyNVRGTE9QL3MgKiA3IGRheXMgKiAyNGgvZGF5ICogMzYwMHMvaAp+PSAzLjg3MDcyMGUrMjEiLDQ1OTgzOTUyMDAsInBnIDQsIHNlY3Rpb24gNC4xCgoiIkFzIHVubGFiZWxlZCBkYXRhIHdlIGNvbnNpZGVyIHRoZSBMaWJyaXNwZWVjaCBjb3JwdXMgWzQwXSB3aXRob3V0IHRyYW5zY3JpcHRpb25zIGNvbnRhaW5pbmcgOTYwIGhvdXJzIG9mIGF1ZGlvIChMUy05NjApIG9yIHRoZSBhdWRpbyBkYXRhIGZyb20gTGlicmlWb3ggKExWLTYwaykuIEZvciB0aGUgbGF0dGVyIHdlIGZvbGxvdyB0aGUgcHJlcHJvY2Vzc2luZyBvZiBbMjddIHJlc3VsdGluZyBpbiA1My4yayBob3VycyBvZiBhdWRpby4iIgoKNTMuMmsgaCAqIDEzLDY4MCB3b3Jkcy9oID0gNzI3Nzc2MDAwIHdvcmRzIiwsLE5WSURJQSBUZXNsYSBWMTAwIERHWFMgMzIgR0IsU2VsZi1zdXBlcnZpc2VkIGxlYXJuaW5nLENvbmZpZGVudCwiV2Ugc2hvdyBmb3IgdGhlIGZpcnN0IHRpbWUgdGhhdCBsZWFybmluZyBwb3dlcmZ1bCByZXByZXNlbnRhdGlvbnMgZnJvbSBzcGVlY2ggYXVkaW8gYWxvbmUgZm9sbG93ZWQgYnkgZmluZS10dW5pbmcgb24gdHJhbnNjcmliZWQgc3BlZWNoIGNhbiBvdXRwZXJmb3JtIHRoZSBiZXN0IHNlbWktc3VwZXJ2aXNlZCBtZXRob2RzIHdoaWxlIGJlaW5nIGNvbmNlcHR1YWxseSBzaW1wbGVyLiB3YXYydmVjIDIuMCBtYXNrcyB0aGUgc3BlZWNoIGlucHV0IGluIHRoZSBsYXRlbnQgc3BhY2UgYW5kIHNvbHZlcyBhIGNvbnRyYXN0aXZlIHRhc2sgZGVmaW5lZCBvdmVyIGEgcXVhbnRpemF0aW9uIG9mIHRoZSBsYXRlbnQgcmVwcmVzZW50YXRpb25zIHdoaWNoIGFyZSBqb2ludGx5IGxlYXJuZWQuIEV4cGVyaW1lbnRzIHVzaW5nIGFsbCBsYWJlbGVkIGRhdGEgb2YgTGlicmlzcGVlY2ggYWNoaWV2ZSAxLjgvMy4zIFdFUiBvbiB0aGUgY2xlYW4vb3RoZXIgdGVzdCBzZXRzLiBXaGVuIGxvd2VyaW5nIHRoZSBhbW91bnQgb2YgbGFiZWxlZCBkYXRhIHRvIG9uZSBob3VyLCB3YXYydmVjIDIuMCBvdXRwZXJmb3JtcyB0aGUgcHJldmlvdXMgc3RhdGUgb2YgdGhlIGFydCBvbiB0aGUgMTAwIGhvdXIgc3Vic2V0IHdoaWxlIHVzaW5nIDEwMCB0aW1lcyBsZXNzIGxhYmVsZWQgZGF0YS4gVXNpbmcganVzdCB0ZW4gbWludXRlcyBvZiBsYWJlbGVkIGRhdGEgYW5kIHByZS10cmFpbmluZyBvbiA1M2sgaG91cnMgb2YgdW5sYWJlbGVkIGRhdGEgc3RpbGwgYWNoaWV2ZXMgNC44LzguMiBXRVIuIFRoaXMgZGVtb25zdHJhdGVzIHRoZSBmZWFzaWJpbGl0eSBvZiBzcGVlY2ggcmVjb2duaXRpb24gd2l0aCBsaW1pdGVkIGFtb3VudHMgb2YgbGFiZWxlZCBkYXRhLiIsLCxPcGVuIHdlaWdodHMgKHVucmVzdHJpY3RlZCksVW5pdGVkIFN0YXRlcyBvZiBBbWVyaWNhLCwsLCwsMjAyNi0wNS0yNSAxMjoxMjo0OSswMDowMCwsLCwsLEluZHVzdHJ5LCwsLCxPcGVuIHNvdXJjZSwiaHR0cHM6Ly9naXRodWIuY29tL2ZhY2Vib29rcmVzZWFyY2gvZmFpcnNlcS9ibG9iLzFiYmE3MTI2MjJiOGFlNGVmYjNlYjc5M2E4YTQwZGEzODZmZTExZDAvZXhhbXBsZXMvd2F2MnZlYy9SRUFETUUubWQKCmZhaXJzZXEoLXB5KSBpcyBNSVQtbGljZW5zZWQuIFRoZSBsaWNlbnNlIGFwcGxpZXMgdG8gdGhlIHByZS10cmFpbmVkIG1vZGVscyBhcyB3ZWxsLiBSZXBvIGNvbnRhaW5zIHdlaWdodHMgYW5kIHByZXRyYWluIGFuZCBmaW5ldHVuZSBjb2RlIiwsNTAyMS4yNDEwNzUzNjI1MTQsLCwsLEhhcmR3YXJlLCwsLCxZZXMKVmlULUJhc2UvMzIsVmlzaW9uLEltYWdlIHJlcHJlc2VudGF0aW9uLEdvb2dsZSBCcmFpbiwiQWxleGV5IERvc292aXRza2l5LCBMdWNhcyBCZXllciwgQWxleGFuZGVyIEtvbGVzbmlrb3YsIERpcmsgV2Vpc3NlbmJvcm4sIFhpYW9odWEgWmhhaSwgVGhvbWFzIFVudGVydGhpbmVyLCBNb3N0YWZhIERlaGdoYW5pLCBNYXR0aGlhcyBNaW5kZXJlciwgR2VvcmcgSGVpZ29sZCwgU3lsdmFpbiBHZWxseSwgSmFrb2IgVXN6a29yZWl0LCBOZWlsIEhvdWxzYnkiLDIwMjAtMTAtMjIsQW4gSW1hZ2UgaXMgV29ydGggMTZ4MTYgV29yZHM6IFRyYW5zZm9ybWVycyBmb3IgSW1hZ2UgUmVjb2duaXRpb24gYXQgU2NhbGUsaHR0cHM6Ly9hcnhpdi5vcmcvYWJzLzIwMTAuMTE5MjksNjI2NTEuMCxIaWdobHkgY2l0ZWQsLDg2MDAwMDAwLjAsVGFibGUgMSBodHRwczovL2FyeGl2Lm9yZy9wZGYvMjAxMC4xMTkyOS5wZGYsLCwzMDMwMDAwMDAsLCwsLCwsIldoaWxlIHRoZSBUcmFuc2Zvcm1lciBhcmNoaXRlY3R1cmUgaGFzIGJlY29tZSB0aGUgZGUtZmFjdG8gc3RhbmRhcmQgZm9yIG5hdHVyYWwgbGFuZ3VhZ2UgcHJvY2Vzc2luZyB0YXNrcywgaXRzIGFwcGxpY2F0aW9ucyB0byBjb21wdXRlciB2aXNpb24gcmVtYWluIGxpbWl0ZWQuIEluIHZpc2lvbiwgYXR0ZW50aW9uIGlzIGVpdGhlciBhcHBsaWVkIGluIGNvbmp1bmN0aW9uIHdpdGggY29udm9sdXRpb25hbCBuZXR3b3Jrcywgb3IgdXNlZCB0byByZXBsYWNlIGNlcnRhaW4gY29tcG9uZW50cyBvZiBjb252b2x1dGlvbmFsIG5ldHdvcmtzIHdoaWxlIGtlZXBpbmcgdGhlaXIgb3ZlcmFsbCBzdHJ1Y3R1cmUgaW4gcGxhY2UuIFdlIHNob3cgdGhhdCB0aGlzIHJlbGlhbmNlIG9uIENOTnMgaXMgbm90IG5lY2Vzc2FyeSBhbmQgYSBwdXJlIHRyYW5zZm9ybWVyIGFwcGxpZWQgZGlyZWN0bHkgdG8gc2VxdWVuY2VzIG9mIGltYWdlIHBhdGNoZXMgY2FuIHBlcmZvcm0gdmVyeSB3ZWxsIG9uIGltYWdlIGNsYXNzaWZpY2F0aW9uIHRhc2tzLiBXaGVuIHByZS10cmFpbmVkIG9uIGxhcmdlIGFtb3VudHMgb2YgZGF0YSBhbmQgdHJhbnNmZXJyZWQgdG8gbXVsdGlwbGUgbWlkLXNpemVkIG9yIHNtYWxsIGltYWdlIHJlY29nbml0aW9uIGJlbmNobWFya3MgKEltYWdlTmV0LCBDSUZBUi0xMDAsIFZUQUIsIGV0Yy4pLCBWaXNpb24gVHJhbnNmb3JtZXIgKFZpVCkgYXR0YWlucyBleGNlbGxlbnQgcmVzdWx0cyBjb21wYXJlZCB0byBzdGF0ZS1vZi10aGUtYXJ0IGNvbnZvbHV0aW9uYWwgbmV0d29ya3Mgd2hpbGUgcmVxdWlyaW5nIHN1YnN0YW50aWFsbHkgZmV3ZXIgY29tcHV0YXRpb25hbCByZXNvdXJjZXMgdG8gdHJhaW4uIiw3LjAsLE9wZW4gd2VpZ2h0cyAodW5yZXN0cmljdGVkKSxVbml0ZWQgU3RhdGVzIG9mIEFtZXJpY2EsLCwsLCwyMDI2LTA1LTI1IDEyOjEyOjQ3KzAwOjAwLCwsLCwsSW5kdXN0cnksLCwsLE9wZW4gc291cmNlLCJBcGFjaGUgMi4wIAoKaHR0cHM6Ly9odWdnaW5nZmFjZS5jby9nb29nbGUvdml0LWJhc2UtcGF0Y2gxNi0yMjQKCmh0dHBzOi8vZ2l0aHViLmNvbS9nb29nbGUtcmVzZWFyY2gvdmlzaW9uX3RyYW5zZm9ybWVyCmh0dHBzOi8vZ2l0aHViLmNvbS9nb29nbGUtcmVzZWFyY2gvYmlnX3Zpc2lvbiIsLCwsLCwsLGdvb2dsZSwsLCxZZXMKQ3J5cHRvR1JVLExhbmd1YWdlLExhbmd1YWdlIG1vZGVsaW5nLEluZGlhbmEgVW5pdmVyc2l0eSBCbG9vbWluZ3RvbiwiQm8gRmVuZywgUWlhbiBMb3UsIExlaSBKaWFuZywgR2VvZmZyZXkgQy4gRm94IiwyMDIwLTEwLTIyLENyeXB0b0dSVTogTG93IExhdGVuY3kgUHJpdmFjeS1QcmVzZXJ2aW5nIFRleHQgQW5hbHlzaXMgV2l0aCBHUlUsaHR0cHM6Ly9hcnhpdi5vcmcvYWJzLzIwMTAuMTE3OTYsMTkuMCwsaW1wcm92ZXMgbGF0ZW5jeSBidXQgbm90IGFjY3VyYWN5IGNvbXBhcmVkIHRvIG90aGVyIGNyeXB0b2dyYXBoaWMgbW9kZWxzLCwsLCwsLCwsLCxVbmtub3duLCJCaWxsaW9ucyBvZiB0ZXh0IGFuYWx5c2lzIHJlcXVlc3RzIGNvbnRhaW5pbmcgcHJpdmF0ZSBlbWFpbHMsIHBlcnNvbmFsIHRleHQgbWVzc2FnZXMsIGFuZCBzZW5zaXRpdmUgb25saW5lIHJldmlld3MsIGFyZSBwcm9jZXNzZWQgYnkgcmVjdXJyZW50IG5ldXJhbCBuZXR3b3JrcyAoUk5OcykgZGVwbG95ZWQgb24gcHVibGljIGNsb3VkcyBldmVyeSBkYXkuIEFsdGhvdWdoIHByaW9yIHNlY3VyZSBuZXR3b3JrcyBjb21iaW5lIGhvbW9tb3JwaGljIGVuY3J5cHRpb24gKEhFKSBhbmQgZ2FyYmxlZCBjaXJjdWl0IChHQykgdG8gcHJlc2VydmUgdXNlcnMnIHByaXZhY3ksIG5haXZlbHkgYWRvcHRpbmcgdGhlIEhFIGFuZCBHQyBoeWJyaWQgdGVjaG5pcXVlIHRvIGltcGxlbWVudCBSTk5zIHN1ZmZlcnMgZnJvbSBsb25nIGluZmVyZW5jZSBsYXRlbmN5IGR1ZSB0byBzbG93IGFjdGl2YXRpb24gZnVuY3Rpb25zLiBJbiB0aGlzIHBhcGVyLCB3ZSBwcmVzZW50IGEgSEUgYW5kIEdDIGh5YnJpZCBnYXRlZCByZWN1cnJlbnQgdW5pdCAoR1JVKSBuZXR3b3JrLCBDcnlwdG9HUlUsIGZvciBsb3ctbGF0ZW5jeSBzZWN1cmUgaW5mZXJlbmNlcy4gQ3J5cHRvR1JVIHJlcGxhY2VzIGNvbXB1dGF0aW9uYWxseSBleHBlbnNpdmUgR0MtYmFzZWQgdGFuaCB3aXRoIGZhc3QgR0MtYmFzZWQgUmVMVSwgYW5kIHRoZW4gcXVhbnRpemVzIHNpZ21vaWQgYW5kIFJlTFUgd2l0aCBhIHNtYWxsZXIgYml0IGxlbmd0aCB0byBhY2NlbGVyYXRlIGFjdGl2YXRpb25zIGluIGEgR1JVLiBXZSBldmFsdWF0ZSBDcnlwdG9HUlUgd2l0aCBtdWx0aXBsZSBHUlUgbW9kZWxzIHRyYWluZWQgb24gNCBwdWJsaWMgZGF0YXNldHMuIEV4cGVyaW1lbnRhbCByZXN1bHRzIHNob3cgQ3J5cHRvR1JVIGFjaGlldmVzIHRvcC1ub3RjaCBhY2N1cmFjeSBhbmQgaW1wcm92ZXMgdGhlIHNlY3VyZSBpbmZlcmVuY2UgbGF0ZW5jeSBieSB1cCB0byAxMzjDlyBvdmVyIG9uZSBvZiBzdGF0ZS1vZi10aGUtYXJ0IHNlY3VyZSBuZXR3b3JrcyBvbiB0aGUgUGVubiBUcmVlYmFuayBkYXRhc2V0LiIsLENyeXB0b0dSVSxVbnJlbGVhc2VkLFVuaXRlZCBTdGF0ZXMgb2YgQW1lcmljYSwsLCwsLDIwMjYtMDUtMjUgMTI6MTI6NDgrMDA6MDAsLCwsLCxBY2FkZW1pYSwsLCwsVW5yZWxlYXNlZCwicmVwbyBoZXJlLCBkb24ndCB0aGluayBpdCBoYXMgUFRCIGNvZGUgdGhvdWdoIGh0dHBzOi8vZ2l0aHViLmNvbS9iZmVuZy9DcnlwdG9HUlUgIiwsLCwsLCwsLCwsLE5vCkdCRVJULUxhcmdlLExhbmd1YWdlLCJEb2N1bWVudCBjbGFzc2lmaWNhdGlvbixOYW1lZCBlbnRpdHkgcmVjb2duaXRpb24gKE5FUikiLCJkZWVwc2V0LEJheWVyaXNjaGUgU3RhYXRzYmlibGlvdGhlayBNdWVuY2hlbiIsIkJyYW5kZW4gQ2hhbiwgU3RlZmFuIFNjaHdldGVyLCBUaW1vIE3DtmxsZXIiLDIwMjAtMTAtMjEsR2VybWFuJ3MgTmV4dCBMYW5ndWFnZSBNb2RlbCxodHRwczovL2FyeGl2Lm9yZy9hYnMvMjAxMC4xMDkwNiwzMzMuMCwsJ3dlIHdlcmUgYWJsZSB0byBhdHRhaW4gU29UQSBwZXJmb3JtYW5jZSBhY3Jvc3MgYSBzZXQgb2YgZG9jdW1lbnQgY2xhc3NpZmljYXRpb24gYW5kIG5hbWVkIGVudGl0eSByZWNvZ25pdGlvbiAoTkVSKSB0YXNrcyBmb3IgYm90aCBtb2RlbHMgb2YgYmFzZSBhbmQgbGFyZ2Ugc2l6ZS4nLDMzNTAwMDAwMC4wLDMzNU0gZnJvbSBUYWJsZSA1LDIuMjQ0NDY0NmUrMjEsImZsb3BzID0gKDY0KSAqICgxMjMqIDEwKioxMikgKiAoMTEgKiAyNCAqIDM2MDApICogKDAuMykgPSAyLjI0ZTIxCihudW0gZ3B1KSAqIChwZWFrIGZsb3BzKSAqICh0aW1lIGluIHNlY29uZHMpICogKGFzc3VtZWQgdXRpbGl6YXRpb24gcmF0ZSkKCidsYXJnZSBtb2RlbHMgd2VyZSB0cmFpbmVkIG9uIHBvZHMgb2YgMTYgVFBVcyB2MyAoMTI4IGNvcmVzKS4nIC0gZnJvbSBzZWN0aW9uIDQuMWl0IHdhcyB0cmFpbmVkIGZvciAxMSBkYXlzIGZyb20gVGFibGUgMiIsNTQ1NzU1OTk5OSwiMTYzLjRHQiBmcm9tIFRhYmxlIDEgaW4gdGhlIHBhcGVyCmFzc3VtaW5nIDE2N00gd29yZHMgcGVyIEdCIChHZXJtYW4gTGFuZ3VhZ2UpIHdlIGhhdmUgMTYzLjQgKiAxNjdNID0gMjcyODc4MDAwMDAuMCIsMjY0LjAsMTEgZGF5cyBmcm9tIFRhYmxlIDIsR29vZ2xlIFRQVSB2MywsTGlrZWx5LCJJbiB0aGlzIHdvcmsgd2UgcHJlc2VudCB0aGUgZXhwZXJpbWVudHMgd2hpY2ggbGVhZCB0byB0aGUgY3JlYXRpb24gb2Ygb3VyIEJFUlQgYW5kIEVMRUNUUkEgYmFzZWQgR2VybWFuIGxhbmd1YWdlIG1vZGVscywgR0JFUlQgYW5kIEdFTEVDVFJBLiBCeSB2YXJ5aW5nIHRoZSBpbnB1dCB0cmFpbmluZyBkYXRhLCBtb2RlbCBzaXplLCBhbmQgdGhlIHByZXNlbmNlIG9mIFdob2xlIFdvcmQgTWFza2luZyAoV1dNKSB3ZSB3ZXJlIGFibGUgdG8gYXR0YWluIFNvVEEgcGVyZm9ybWFuY2UgYWNyb3NzIGEgc2V0IG9mIGRvY3VtZW50IGNsYXNzaWZpY2F0aW9uIGFuZCBuYW1lZCBlbnRpdHkgcmVjb2duaXRpb24gKE5FUikgdGFza3MgZm9yIGJvdGggbW9kZWxzIG9mIGJhc2UgYW5kIGxhcmdlIHNpemUuIFdlIGFkb3B0IGFuIGV2YWx1YXRpb24gZHJpdmVuIGFwcHJvYWNoIGluIHRyYWluaW5nIHRoZXNlIG1vZGVscyBhbmQgb3VyIHJlc3VsdHMgaW5kaWNhdGUgdGhhdCBib3RoIGFkZGluZyBtb3JlIGRhdGEgYW5kIHV0aWxpemluZyBXV00gaW1wcm92ZSBtb2RlbCBwZXJmb3JtYW5jZS4gQnkgYmVuY2htYXJraW5nIGFnYWluc3QgZXhpc3RpbmcgR2VybWFuIG1vZGVscywgd2Ugc2hvdyB0aGF0IHRoZXNlIG1vZGVscyBhcmUgdGhlIGJlc3QgR2VybWFuIG1vZGVscyB0byBkYXRlLiBPdXIgdHJhaW5lZCBtb2RlbHMgd2lsbCBiZSBtYWRlIHB1YmxpY2x5IGF2YWlsYWJsZSB0byB0aGUgcmVzZWFyY2ggY29tbXVuaXR5LiAiLCwsT3BlbiB3ZWlnaHRzICh1bnJlc3RyaWN0ZWQpLCJHZXJtYW55LEdlcm1hbnkiLCwsLDY0LjAsLDIwMjYtMDUtMjUgMTI6MTI6NTArMDA6MDAsLCwsMjA0OC4wLCwiSW5kdXN0cnksR292ZXJubWVudCIsLCwsMTY4OTYuMCxVbnJlbGVhc2VkLE1JVDogaHR0cHM6Ly9odWdnaW5nZmFjZS5jby9kZWVwc2V0L2diZXJ0LWxhcmdlLCwzNzcxLjEzMzM4NDg5MjY5MDYsLCwsNTg1NzAuMDEwNDIyMjQ0OTY2LEhhcmR3YXJlLCwsLCxZZXMKR2VybWFuIEVMRUNUUkEgTGFyZ2UsTGFuZ3VhZ2UsIkRvY3VtZW50IGNsYXNzaWZpY2F0aW9uLE5hbWVkIGVudGl0eSByZWNvZ25pdGlvbiAoTkVSKSxUZXh0IGNsYXNzaWZpY2F0aW9uIiwiZGVlcHNldCxCYXllcmlzY2hlIFN0YWF0c2JpYmxpb3RoZWsgTXVlbmNoZW4iLCJCcmFuZGVuIENoYW4sIFN0ZWZhbiBTY2h3ZXRlciwgVGltbyBNw7ZsbGVyIiwyMDIwLTEwLTIxLEdlcm1hbidzIE5leHQgTGFuZ3VhZ2UgTW9kZWwsaHR0cHM6Ly9hcnhpdi5vcmcvYWJzLzIwMTAuMTA5MDYsMzMzLjAsU09UQSBpbXByb3ZlbWVudCwnd2Ugd2VyZSBhYmxlIHRvIGF0dGFpbiBTb1RBIHBlcmZvcm1hbmNlIGFjcm9zcyBhIHNldCBvZiBkb2N1bWVudCBjbGFzc2lmaWNhdGlvbiBhbmQgbmFtZWQgZW50aXR5IHJlY29nbml0aW9uIChORVIpIHRhc2tzIGZvciBib3RoIG1vZGVscyBvZiBiYXNlIGFuZCBsYXJnZSBzaXplLicsMzM1MDAwMDAwLjAsMzM1TSBmcm9tIFRhYmxlIDUsMS40MjgyOTU2OGUrMjEsImZsb3BzID0gKDY0KSAqICgxMjMqIDEwKioxMikgKiAoNyAqIDI0ICogMzYwMCkgKiAoMC4zKSA9IDEuNGUyMQoobnVtIGdwdSkgKiAocGVhayBmbG9wcykgKiAodGltZSBpbiBzZWNvbmRzKSAqIChhc3N1bWVkIHV0aWxpemF0aW9uIHJhdGUpCgonbGFyZ2UgbW9kZWxzIHdlcmUgdHJhaW5lZCBvbiBwb2RzIG9mIDE2IFRQVXMgdjMgKDEyOCBjb3JlcykuJyAtIGZyb20gc2VjdGlvbiA0LjEgaXQgd2FzIHRyYWluZWQgZm9yIDcgZGF5cyBmcm9tIFRhYmxlIDIKCkFncmVlcyB3aXRoIDZDTjoKVG9rZW5zIHNlZW46IDUxMiAoc2VxIGxlbikgKiAxMDI0IChiYXRjaCBzaXplKSAqIDEgbWlsbGlvbiAoc3RlcHMpID0gNS4yNGUxMQpGTE9QczogNiAqIDMzNU0gKiA1LjI0ZTExID0gMS4wNWUyMSIsMzYzODM3MzMzMzMsIjE2My40R0IgZnJvbSBUYWJsZSAxIGluIHRoZSBwYXBlcgphc3N1bWluZyAxNjdNIHdvcmRzIHBlciBHQiAoR2VybWFuIExhbmd1YWdlKSB3ZSBoYXZlIDE2My40ICogMTY3TSAqIDQvMyB0b2tlbnMgcGVyIHdvcmQgPSAzNiwzODMsNzMzLDMzMyIsMTY4LjAsNyBkYXlzIGZyb20gVGFibGUgMixHb29nbGUgVFBVIHYzLCxDb25maWRlbnQsIkluIHRoaXMgd29yayB3ZSBwcmVzZW50IHRoZSBleHBlcmltZW50cyB3aGljaCBsZWFkIHRvIHRoZSBjcmVhdGlvbiBvZiBvdXIgQkVSVCBhbmQgRUxFQ1RSQSBiYXNlZCBHZXJtYW4gbGFuZ3VhZ2UgbW9kZWxzLCBHQkVSVCBhbmQgR0VMRUNUUkEuIEJ5IHZhcnlpbmcgdGhlIGlucHV0IHRyYWluaW5nIGRhdGEsIG1vZGVsIHNpemUsIGFuZCB0aGUgcHJlc2VuY2Ugb2YgV2hvbGUgV29yZCBNYXNraW5nIChXV00pIHdlIHdlcmUgYWJsZSB0byBhdHRhaW4gU29UQSBwZXJmb3JtYW5jZSBhY3Jvc3MgYSBzZXQgb2YgZG9jdW1lbnQgY2xhc3NpZmljYXRpb24gYW5kIG5hbWVkIGVudGl0eSByZWNvZ25pdGlvbiAoTkVSKSB0YXNrcyBmb3IgYm90aCBtb2RlbHMgb2YgYmFzZSBhbmQgbGFyZ2Ugc2l6ZS4gV2UgYWRvcHQgYW4gZXZhbHVhdGlvbiBkcml2ZW4gYXBwcm9hY2ggaW4gdHJhaW5pbmcgdGhlc2UgbW9kZWxzIGFuZCBvdXIgcmVzdWx0cyBpbmRpY2F0ZSB0aGF0IGJvdGggYWRkaW5nIG1vcmUgZGF0YSBhbmQgdXRpbGl6aW5nIFdXTSBpbXByb3ZlIG1vZGVsIHBlcmZvcm1hbmNlLiBCeSBiZW5jaG1hcmtpbmcgYWdhaW5zdCBleGlzdGluZyBHZXJtYW4gbW9kZWxzLCB3ZSBzaG93IHRoYXQgdGhlc2UgbW9kZWxzIGFyZSB0aGUgYmVzdCBHZXJtYW4gbW9kZWxzIHRvIGRhdGUuIE91ciB0cmFpbmVkIG1vZGVscyB3aWxsIGJlIG1hZGUgcHVibGljbHkgYXZhaWxhYmxlIHRvIHRoZSByZXNlYXJjaCBjb21tdW5pdHkuICIsLCxPcGVuIHdlaWdodHMgKHVucmVzdHJpY3RlZCksIkdlcm1hbnksR2VybWFueSIsLCwsNjQuMCwsMjAyNi0wNS0yNSAxMjoxMjo0OCswMDowMCwsLCwsLCJJbmR1c3RyeSxHb3Zlcm5tZW50IiwsLCwxMDc1Mi4wLFVucmVsZWFzZWQsTUlUOiBodHRwczovL2h1Z2dpbmdmYWNlLmNvL2RlZXBzZXQvZ2VsZWN0cmEtbGFyZ2UsLDIzOTIuMjg4MzM0OTgwNjMwNywsLCw1ODU3MC4wMTA0MjIyNDQ5NjYsIkhhcmR3YXJlLE9wZXJhdGlvbiBjb3VudGluZyIsZGVlcHNldCwsLCxZZXMKQ29uZm9ybWVyICsgV2F2MnZlYyAyLjAgKyBOb2lzeSBTdHVkZW50LFNwZWVjaCxTcGVlY2ggcmVjb2duaXRpb24gKEFTUiksIkdvb2dsZSxHb29nbGUgUmVzZWFyY2gsR29vZ2xlIEJyYWluIiwiWXUgWmhhbmcsIEphbWVzIFFpbiwgRGFuaWVsIFMuIFBhcmssIFdlaSBIYW4sIENodW5nLUNoZW5nIENoaXUsIFJ1b21pbmcgUGFuZywgUXVvYyBWLiBMZSwgWW9uZ2h1aSBXdSIsMjAyMC0xMC0yMCxQdXNoaW5nIHRoZSBMaW1pdHMgb2YgU2VtaS1TdXBlcnZpc2VkIExlYXJuaW5nIGZvciBBdXRvbWF0aWMgU3BlZWNoIFJlY29nbml0aW9uLGh0dHBzOi8vYXJ4aXYub3JnL2Ficy8yMDEwLjEwNTA0djIsMzMyLjAsU09UQSBpbXByb3ZlbWVudCwiIiJCeSBkb2luZyBzbywgd2UgYXJlIGFibGUgdG8gYWNoaWV2ZQp3b3JkLWVycm9yLXJhdGVzIChXRVJzKSAxLjQlLzIuNiUgb24gdGhlIExpYnJpU3BlZWNoIHRlc3QvdGVzdC1vdGhlciBzZXRzIGFnYWluc3QKdGhlIGN1cnJlbnQgc3RhdGUtb2YtdGhlLWFydCBXRVJzIDEuNyUvMy4zJS4iIiIsMTAwMDAwMDAwMC4wLDFCIGZvciBYWEwgbW9kZWwsNy42ZSsyMSwiIiJXZSB0cmFpbiB3aXRoIGdsb2JhbCBiYXRjaCBzaXplIDIwNDggb24gMjU2LzUxMiBHb29nbGUgVFBVIFYzIGNvcmVzIGZvciAzLTQgZGF5cyBmb3IgdGhlIFhML1hYTCBtb2RlbHMgcmVzcGVjdGl2ZWx5Li4uCldlIGZpbmUtdHVuZSB0aGUgcHJlLXRyYWluZWQgY2hlY2twb2ludHMgKDQwMGsgc3RlcHMpIHdpdGggZ2xvYmFsIGJhdGNoCnNpemUgMTAyNC81MTIgb24gMjU2LzUxMiBHb29nbGUgVFBVIHYzIGNvcmVzIGZvciAxLTMgZGF5cyBmb3IgdGhlIFhML1hYTCBtb2RlbHMiIgoKVFBVIHYzIGNoaXBzIGFyZSAxMjMgdGVyYWZsb3Avcy4gMiBjaGlwcyBwZXIgY29yZQoKNTEyIGNvcmVzICogNyBkYXlzICogMjQgKiAzNjAwICogMTIzIHRmbG9wcyAqICgxIGNoaXAvMiBjb3JlcykgKiAwLjQgKGFzc3VtZWQgdXRpbGl6YXRpb24pID0gNy42ZTIxIiwsLDE2OC4wLDcgZGF5cyxHb29nbGUgVFBVIHYzLCxDb25maWRlbnQsIldlIGVtcGxveSBhIGNvbWJpbmF0aW9uIG9mIHJlY2VudCBkZXZlbG9wbWVudHMgaW4gc2VtaS1zdXBlcnZpc2VkIGxlYXJuaW5nIGZvciBhdXRvbWF0aWMgc3BlZWNoIHJlY29nbml0aW9uIHRvIG9idGFpbiBzdGF0ZS1vZi10aGUtYXJ0IHJlc3VsdHMgb24gTGlicmlTcGVlY2ggdXRpbGl6aW5nIHRoZSB1bmxhYmVsZWQgYXVkaW8gb2YgdGhlIExpYnJpLUxpZ2h0IGRhdGFzZXQuIE1vcmUgcHJlY2lzZWx5LCB3ZSBjYXJyeSBvdXQgbm9pc3kgc3R1ZGVudCB0cmFpbmluZyB3aXRoIFNwZWNBdWdtZW50IHVzaW5nIGdpYW50IENvbmZvcm1lciBtb2RlbHMgcHJlLXRyYWluZWQgdXNpbmcgd2F2MnZlYyAyLjAgcHJlLXRyYWluaW5nLiBCeSBkb2luZyBzbywgd2UgYXJlIGFibGUgdG8gYWNoaWV2ZSB3b3JkLWVycm9yLXJhdGVzIChXRVJzKSAxLjQlLzIuNiUgb24gdGhlIExpYnJpU3BlZWNoIHRlc3QvdGVzdC1vdGhlciBzZXRzIGFnYWluc3QgdGhlIGN1cnJlbnQgc3RhdGUtb2YtdGhlLWFydCBXRVJzIDEuNyUvMy4zJS4iLCwsVW5yZWxlYXNlZCwiVW5pdGVkIFN0YXRlcyBvZiBBbWVyaWNhLFVuaXRlZCBTdGF0ZXMgb2YgQW1lcmljYSxVbml0ZWQgU3RhdGVzIG9mIEFtZXJpY2EiLCwsLDI1Ni4wLCwyMDI2LTA1LTI1IDEyOjEyOjQ4KzAwOjAwLCwsLCwsIkluZHVzdHJ5LEluZHVzdHJ5LEluZHVzdHJ5IiwsLCwsVW5yZWxlYXNlZCwsLDk0NDkuNTQxNjYxMTM3MjMxLCwsLDIzNDI4NS4yNTkwMTYzMDM3NSxIYXJkd2FyZSwsLCwsTm8KbVQ1LVhYTCxMYW5ndWFnZSwiTGFuZ3VhZ2UgbW9kZWxpbmcsVHJhbnNsYXRpb24sTGFuZ3VhZ2UgbW9kZWxpbmcvZ2VuZXJhdGlvbixRdWVzdGlvbiBhbnN3ZXJpbmciLCJHb29nbGUsR29vZ2xlIFJlc2VhcmNoIiwiTGludGluZyBYdWUsIE5vYWggQ29uc3RhbnQsIEFkYW0gUm9iZXJ0cywgTWloaXIgS2FsZSwgUmFtaSBBbC1SZm91LCBBZGl0eWEgU2lkZGhhbnQsIEFkaXR5YSBCYXJ1YSwgQ29saW4gUmFmZmVsIiwyMDIwLTEwLTIwLG1UNTogQSBNYXNzaXZlbHkgTXVsdGlsaW5ndWFsIFByZS10cmFpbmVkIFRleHQtdG8tVGV4dCBUcmFuc2Zvcm1lcixodHRwczovL2FjbGFudGhvbG9neS5vcmcvMjAyMS5uYWFjbC1tYWluLjQxLywyODkyLjAsIkhpZ2hseSBjaXRlZCxTT1RBIGltcHJvdmVtZW50IiwiIiJUYWJsZSAyIHByZXNlbnRzIG91ciBtYWluIHJlc3VsdHMsIHdpdGggcGVybGFuZ3VhZ2UgYnJlYWtkb3ducyBmb3IgZWFjaCB0YXNrIGdpdmVuIGluIEFwcGVuZGl4IEIuIE91ciBsYXJnZXN0IG1vZGVsIG1UNS1YWEwgZXhjZWVkcyBzdGF0ZS1vZi10aGUtYXJ0IG9uIGFsbCBjbGFzc2lmaWNhdGlvbiBhbmQgUUEgdGFza3MgYW5kIGlzIG5lYXIgU09UQSBvbiBORVIgKDY5LjIgdnMuIDcwLjEpLiIiIiwxMzAwMDAwMDAwMC4wLDEzIGJpbGxpb24sOC4yZSsyMiwiIiJXZSBwcmUtdHJhaW4gb3VyIG1UNSBtb2RlbCB2YXJpYW50cyBmb3IgMSBtaWxsaW9uIHN0ZXBzIG9uIGJhdGNoZXMgb2YgMTAyNCBsZW5ndGgtMTAyNCBpbnB1dCBzZXF1ZW5jZXMsIGNvcnJlc3BvbmRpbmcgdG8gcm91Z2hseSAxIHRyaWxsaW9uIGlucHV0IHRva2VucyB0b3RhbC4iIgoKMSBtaWxsaW9uIHN0ZXBzICogMTAyNCBiYXRjaHNpemUgKiAxMDI0IGxlbmd0aCAqIDEzIGJpbGxpb24gcGFyYW1zICogNiA9IDguMmUyMgoKSWdub3JlcyBmaW5lLXR1bmluZyBjb21wdXRlOyB0aGlzIGlzIGxpa2VseSBhIHNtYWxsIGZyYWN0aW9uIG9mIHByZS10cmFpbmluZyBjb21wdXRlLiIsMTAwMDAwMDAwMDAwMCwiVGhlIG1vZGVsIHdhcyB0cmFpbmVkIG9uIGEgc3Vic2V0IG9mIDEgdHJpbGxpb24gdG9rZW5zLgpGdWxsIG1DNCBjb3JwdXMgaGFzIGRhdGEgIiJ0b3RhbGluZyA2LjZCIHBhZ2VzIGFuZCA2LjNUIHRva2VucyIiCkRpc3RyaWJ1dGlvbiBieSBsYW5ndWFnZSBpcyBpbiBBcHBlbmRpeCBBLiIsLCwsLENvbmZpZGVudCwiVGhlIHJlY2VudCDigJxUZXh0LXRvLVRleHQgVHJhbnNmZXIgVHJhbnNmb3JtZXLigJ0gKFQ1KSBsZXZlcmFnZWQgYSB1bmlmaWVkIHRleHQtdG8tdGV4dCBmb3JtYXQgYW5kIHNjYWxlIHRvIGF0dGFpbiBzdGF0ZS1vZi10aGUtYXJ0IHJlc3VsdHMgb24gYSB3aWRlIHZhcmlldHkgb2YgRW5nbGlzaC1sYW5ndWFnZSBOTFAgdGFza3MuIEluIHRoaXMgcGFwZXIsIHdlIGludHJvZHVjZSBtVDUsIGEgbXVsdGlsaW5ndWFsIHZhcmlhbnQgb2YgVDUgdGhhdCB3YXMgcHJlLXRyYWluZWQgb24gYSBuZXcgQ29tbW9uIENyYXdsLWJhc2VkIGRhdGFzZXQgY292ZXJpbmcgMTAxIGxhbmd1YWdlcy4gV2UgZGV0YWlsIHRoZSBkZXNpZ24gYW5kIG1vZGlmaWVkIHRyYWluaW5nIG9mIG1UNSBhbmQgZGVtb25zdHJhdGUgaXRzIHN0YXRlLW9mLXRoZS1hcnQgcGVyZm9ybWFuY2Ugb24gbWFueSBtdWx0aWxpbmd1YWwgYmVuY2htYXJrcy4gV2UgYWxzbyBkZXNjcmliZSBhIHNpbXBsZSB0ZWNobmlxdWUgdG8gcHJldmVudCDigJxhY2NpZGVudGFsIHRyYW5zbGF0aW9u4oCdIGluIHRoZSB6ZXJvLXNob3Qgc2V0dGluZywgd2hlcmUgYSBnZW5lcmF0aXZlIG1vZGVsIGNob29zZXMgdG8gKHBhcnRpYWxseSkgdHJhbnNsYXRlIGl0cyBwcmVkaWN0aW9uIGludG8gdGhlIHdyb25nIGxhbmd1YWdlLiBBbGwgb2YgdGhlIGNvZGUgYW5kIG1vZGVsIGNoZWNrcG9pbnRzIHVzZWQgaW4gdGhpcyB3b3JrIGFyZSBwdWJsaWNseSBhdmFpbGFibGUuIiwsLE9wZW4gd2VpZ2h0cyAodW5yZXN0cmljdGVkKSwiVW5pdGVkIFN0YXRlcyBvZiBBbWVyaWNhLFVuaXRlZCBTdGF0ZXMgb2YgQW1lcmljYSIsLCwsLCwyMDI2LTAxLTA2IDAwOjM4OjAzKzAwOjAwLCwsLDEwNDg1NzYuMCwiIiJXZSBwcmUtdHJhaW4gb3VyIG1UNSBtb2RlbCB2YXJpYW50cyBmb3IgMSBtaWxsaW9uIHN0ZXBzIG9uIGJhdGNoZXMgb2YgMTAyNCBsZW5ndGgtMTAyNCBpbnB1dCBzZXF1ZW5jZXMsIGNvcnJlc3BvbmRpbmcgdG8gcm91Z2hseSAxIHRyaWxsaW9uIGlucHV0IHRva2VucyB0b3RhbC4iIiIsIkluZHVzdHJ5LEluZHVzdHJ5IiwsLCwsT3BlbiBzb3VyY2UsIiBBcGFjaGUgMi4wIGxpY2Vuc2UKdHJhaW5pbmcgY29kZTogaHR0cHM6Ly9naXRodWIuY29tL2dvb2dsZS1yZXNlYXJjaC9tdWx0aWxpbmd1YWwtdDUiLCwxNzk0NDIuMDI5MTM5OTU0NSwsLFRydWUsLE9wZXJhdGlvbiBjb3VudGluZywsLCwsWWVzClRpbnlCZXJ0LExhbmd1YWdlLCJMYW5ndWFnZSBtb2RlbGluZy9nZW5lcmF0aW9uLFF1ZXN0aW9uIGFuc3dlcmluZyIsIkh1YXpob25nIFVuaXZlcnNpdHkgb2YgU2NpZW5jZSBhbmQgVGVjaG5vbG9neSxIdWF3ZWkgTm9haCdzIEFyayBMYWIsSHVhd2VpIiwiWGlhb3FpIEppYW8sIFlpY2h1biBZaW4sIExpZmVuZyBTaGFuZywgWGluIEppYW5nLCBYaWFvIENoZW4sIExpbmxpbiBMaSwgRmFuZyBXYW5nLCBRdW4gTGl1IiwyMDIwLTEwLTE2LFRpbnlCRVJUOiBEaXN0aWxsaW5nIEJFUlQgZm9yIE5hdHVyYWwgTGFuZ3VhZ2UgVW5kZXJzdGFuZGluZyxodHRwczovL2FyeGl2Lm9y</x:v>
      </x:c>
    </x:row>
    <x:row r="242" ht="18" customHeight="1">
      <x:c r="A242" s="17" t="n">
        <x:v>237</x:v>
      </x:c>
      <x:c r="B242" s="17" t="n">
        <x:v>309</x:v>
      </x:c>
      <x:c r="C242" s="94" t="str">
        <x:v>Zy9hYnMvMTkwOS4xMDM1MSwsLCw2NzAwMDAwMC4wLDY3TSwzLjk3OThlKzE4LDYgRkxPUC9wYXJhbWV0ZXIvdG9rZW4gKiA2NzAwMDAwMCBwYXJhbWV0ZXJzICogMzMwMDAwMDAwMCB0b2tlbnMgKiAzIGVwb2NocyA9IDMuOTc5OGUxOCBGTE9QLDMzMDAwMDAwMDAsIiIiVGlueUJFUlQgbGVhcm5pbmcgaW5jbHVkZXMgdGhlIGdlbmVyYWwgZGlzdGlsbGF0aW9uIGFuZCB0aGUgdGFzay1zcGVjaWZpYyBkaXN0aWxsYXRpb24uIEZvciB0aGUgZ2VuZXJhbCBkaXN0aWxsYXRpb24sIHdlIHNldCB0aGUgbWF4aW11bSBzZXF1ZW5jZSBsZW5ndGggdG8gMTI4IGFuZCB1c2UgRW5nbGlzaCBXaWtpcGVkaWEgKDIsNTAwTSB3b3JkcykgYXMgdGhlIHRleHQgY29ycHVzIGFuZCBwZXJmb3JtIHRoZSBpbnRlcm1lZGlhdGUgbGF5ZXIgZGlzdGlsbGF0aW9uIGZvciAzIGVwb2NocyB3aXRoIHRoZSBzdXBlcnZpc2lvbiBmcm9tIGEgcHJlLXRyYWluZWQgQkVSVEJBU0UgYW5kIGtlZXAgb3RoZXIgaHlwZXItcGFyYW1ldGVycyB0aGUgc2FtZSBhcyBCRVJUIHByZXRyYWluaW5nIChEZXZsaW4gZXQgYWwuLCAyMDE5KS4gRm9yIHRoZSB0YXNrLXNwZWNpZmljIGRpc3RpbGxhdGlvbiwgdW5kZXIgdGhlIHN1cGVydmlzaW9uIG9mIGEgZmluZS10dW5lZCBCRVJULCB3ZSBmaXJzdGx5IHBlcmZvcm0gaW50ZXJtZWRpYXRlIGxheWVyIGRpc3RpbGxhdGlvbiBvbiB0aGUgYXVnbWVudGVkIGRhdGEgZm9yIDIwIGVwb2NoczQgd2l0aCBiYXRjaCBzaXplIDMyIGFuZCBsZWFybmluZyByYXRlIDVlLTUsIGFuZCB0aGVuIHBlcmZvcm0gcHJlZGljdGlvbiBsYXllciBkaXN0aWxsYXRpb24gb24gdGhlIGF1Z21lbnRlZCBkYXRhIGZvciAzIGVwb2NocyB3aXRoIGNob29zaW5nIHRoZSBiYXRjaCBzaXplIGZyb20gezE2LCAzMn0gYW5kIGxlYXJuaW5nIHJhdGUgZnJvbSB7MWUtNSwgMmUtNSwgM2UtNX0gb24gZGV2IHNldC4gQXQgdGFzay1zcGVjaWZpYyBkaXN0aWxsYXRpb24sIHRoZSBtYXhpbXVtIHNlcXVlbmNlIGxlbmd0aCBpcyBzZXQgdG8gNjQgZm9yIHNpbmdsZXNlbnRlbmNlIHRhc2tzLCBhbmQgMTI4IGZvciBzZXF1ZW5jZSBwYWlyIHRhc2tzLiIiCgoyLDUwME0gd29yZHMgKiA0LzMgdG9rZW5zIC8gd29yZCB+IDMuM0IgdG9rZW5zIiwsLCwsQ29uZmlkZW50LCJMYW5ndWFnZSBtb2RlbCBwcmUtdHJhaW5pbmcsIHN1Y2ggYXMgQkVSVCwgaGFzIHNpZ25pZmljYW50bHkgaW1wcm92ZWQgdGhlIHBlcmZvcm1hbmNlcyBvZiBtYW55IG5hdHVyYWwgbGFuZ3VhZ2UgcHJvY2Vzc2luZyB0YXNrcy4gSG93ZXZlciwgcHJlLXRyYWluZWQgbGFuZ3VhZ2UgbW9kZWxzIGFyZSB1c3VhbGx5IGNvbXB1dGF0aW9uYWxseSBleHBlbnNpdmUsIHNvIGl0IGlzIGRpZmZpY3VsdCB0byBlZmZpY2llbnRseSBleGVjdXRlIHRoZW0gb24gcmVzb3VyY2UtcmVzdHJpY3RlZCBkZXZpY2VzLiBUbyBhY2NlbGVyYXRlIGluZmVyZW5jZSBhbmQgcmVkdWNlIG1vZGVsIHNpemUgd2hpbGUgbWFpbnRhaW5pbmcgYWNjdXJhY3ksIHdlIGZpcnN0IHByb3Bvc2UgYSBub3ZlbCBUcmFuc2Zvcm1lciBkaXN0aWxsYXRpb24gbWV0aG9kIHRoYXQgaXMgc3BlY2lhbGx5IGRlc2lnbmVkIGZvciBrbm93bGVkZ2UgZGlzdGlsbGF0aW9uIChLRCkgb2YgdGhlIFRyYW5zZm9ybWVyLWJhc2VkIG1vZGVscy4gQnkgbGV2ZXJhZ2luZyB0aGlzIG5ldyBLRCBtZXRob2QsIHRoZSBwbGVudHkgb2Yga25vd2xlZGdlIGVuY29kZWQgaW4gYSBsYXJnZSB0ZWFjaGVyIEJFUlQgY2FuIGJlIGVmZmVjdGl2ZWx5IHRyYW5zZmVycmVkIHRvIGEgc21hbGwgc3R1ZGVudCBUaW55LUJFUlQuIFRoZW4sIHdlIGludHJvZHVjZSBhIG5ldyB0d28tc3RhZ2UgbGVhcm5pbmcgZnJhbWV3b3JrIGZvciBUaW55QkVSVCwgd2hpY2ggcGVyZm9ybXMgVHJhbnNmb3JtZXIgZGlzdGlsbGF0aW9uIGF0IGJvdGggdGhlIHByZXRyYWluaW5nIGFuZCB0YXNrLXNwZWNpZmljIGxlYXJuaW5nIHN0YWdlcy4gVGhpcyBmcmFtZXdvcmsgZW5zdXJlcyB0aGF0IFRpbnlCRVJUIGNhbiBjYXB0dXJlIGhlIGdlbmVyYWwtZG9tYWluIGFzIHdlbGwgYXMgdGhlIHRhc2stc3BlY2lmaWMga25vd2xlZGdlIGluIEJFUlQuClRpbnlCRVJUIHdpdGggNCBsYXllcnMgaXMgZW1waXJpY2FsbHkgZWZmZWN0aXZlIGFuZCBhY2hpZXZlcyBtb3JlIHRoYW4gOTYuOCUgdGhlIHBlcmZvcm1hbmNlIG9mIGl0cyB0ZWFjaGVyIEJFUlRCQVNFIG9uIEdMVUUgYmVuY2htYXJrLCB3aGlsZSBiZWluZyA3LjV4IHNtYWxsZXIgYW5kIDkuNHggZmFzdGVyIG9uIGluZmVyZW5jZS4gVGlueUJFUlQgd2l0aCA0IGxheWVycyBpcyBhbHNvIHNpZ25pZmljYW50bHkgYmV0dGVyIHRoYW4gNC1sYXllciBzdGF0ZS1vZi10aGUtYXJ0IGJhc2VsaW5lcyBvbiBCRVJUIGRpc3RpbGxhdGlvbiwgd2l0aCBvbmx5IGFib3V0IDI4JSBwYXJhbWV0ZXJzIGFuZCBhYm91dCAzMSUgaW5mZXJlbmNlIHRpbWUgb2YgdGhlbS4gTW9yZW92ZXIsIFRpbnlCRVJUIHdpdGggNiBsYXllcnMgcGVyZm9ybXMgb24tcGFyIHdpdGggaXRzIHRlYWNoZXIgQkVSVEJBU0UuIiwzLjAsLE9wZW4gd2VpZ2h0cyAodW5yZXN0cmljdGVkKSwiQ2hpbmEsQ2hpbmEsQ2hpbmEiLCwsLCwsMjAyNS0xMS0yOCAxMTo1Mzo0NCswMDowMCwsLCwsLCJBY2FkZW1pYSxJbmR1c3RyeSxJbmR1c3RyeSIsLCwsLE9wZW4gc291cmNlLCJBcGFjaGUgMi4wCmh0dHBzOi8vZ2l0aHViLmNvbS9odWF3ZWktbm9haC9QcmV0cmFpbmVkLUxhbmd1YWdlLU1vZGVsL3RyZWUvbWFzdGVyL1RpbnlCRVJUIiwsLCwsLCxPcGVyYXRpb24gY291bnRpbmcsLCwsLFllcwpNZW1mb3JtZXIgKDQgZW5jb2RlciArIDE2IGRlY29kZXIpLExhbmd1YWdlLExhbmd1YWdlIG1vZGVsaW5nLCJVQyBEYXZpcyxXZXN0bGFrZSBVbml2ZXJzaXR5LEZhY2Vib29rIEFJIiwiUWluZ3lhbmcgV3UsIFpoZW56aG9uZyBMYW4sIEt1biBRaWFuLCBKaW5nIEd1LCBBbGJvcnogR2VyYW1pZmFyZCwgWmhvdSBZdSIsMjAyMC0xMC0xNCxNZW1mb3JtZXI6IEEgTWVtb3J5LUF1Z21lbnRlZCBUcmFuc2Zvcm1lciBmb3IgU2VxdWVuY2UgTW9kZWxpbmcsaHR0cHM6Ly9hcnhpdi5vcmcvYWJzLzIwMTAuMDY4OTEsNzcuMCwsLDc2MjAwMDAwLjAsLDEuMmUrMTksIjMyNDAwMDAwMDAwMDAwIEZMT1AgLyBzZWNvbmQgLyBHUFUgKiA0IEdQVXMgKiA5NiBob3VycyAqIDM2MDAgc2VjIC8gaG91ciAqIDAuMyBbYXNzdW1lZCB1dGlsaXphdGlvbl0gPSAxLjM0MzY5MjhlKzE5IEZMT1AKCnRpbWUgY291bGQgYmUgZ2l2ZW4gZm9yIGFsbCBsYW5ndWFnZSBtb2RlbGluZyBub3QganVzdCBmb3IgdGhpcyBtb2RlbCAtPiBsaWtlbHkgdG8gYmUgYW4gdXBwZXIgYm91bmQiLDEwMzAwMDAwMCwiYmF0Y2ggc2l6ZSAxMjgKc3RlcHM6IDE1MDAwMApzZXF1ZW5jZSBsZW5ndGg6IDEyOC0xMDI0CiIsOTYuMCwiIiJXZSB0cmFpbmVkIG91ciBtb2RlbCBvbiBOVklESUEgVjEwMCAxNkdCIGFuZCAyMDgwVGkgMTFHQi4gPC4uPiBUaGUgdHJhaW5pbmcgZm9yIGxhbmd1YWdlIG1vZGVsaW5nIHRvb2sgYXBwcm94aW1hdGVseSBmb3VyIGRheXMgb24gZm91ciBHUFVzLiIiCgo0IGRheXMgPSA5NiBob3VycyIsIk5WSURJQSBUZXNsYSBWMTAwIERHWFMgMTYgR0IsTlZJRElBIEdlRm9yY2UgUlRYIDIwODAgVGkgMTFHQiIsLExpa2VseSwiVHJhbnNmb3JtZXJzIGhhdmUgcmVhY2hlZCByZW1hcmthYmxlIHN1Y2Nlc3MgaW4gc2VxdWVuY2UgbW9kZWxpbmcuIEhvd2V2ZXIsIHRoZXNlIG1vZGVscyBoYXZlIGVmZmljaWVuY3kgaXNzdWVzIGFzIHRoZXkgbmVlZCB0byBzdG9yZSBhbGwgdGhlIGhpc3RvcnkgdG9rZW4tbGV2ZWwgcmVwcmVzZW50YXRpb25zIGFzIG1lbW9yeS4gV2UgcHJlc2VudCBNZW1mb3JtZXIsIGFuIGVmZmljaWVudCBuZXVyYWwgbmV0d29yayBmb3Igc2VxdWVuY2UgbW9kZWxpbmcsIHRoYXQgdXRpbGl6ZXMgYW4gZXh0ZXJuYWwgZHluYW1pYyBtZW1vcnkgdG8gZW5jb2RlIGFuZCByZXRyaWV2ZSBwYXN0IGluZm9ybWF0aW9uLiBPdXIgbW9kZWwgYWNoaWV2ZXMgbGluZWFyIHRpbWUgY29tcGxleGl0eSBhbmQgY29uc3RhbnQgbWVtb3J5IHNwYWNlIGNvbXBsZXhpdHkgd2hlbiBwcm9jZXNzaW5nIGxvbmcgc2VxdWVuY2VzLiBXZSBhbHNvIHByb3Bvc2UgYSBuZXcgb3B0aW1pemF0aW9uIHNjaGVtZSwgbWVtb3J5IHJlcGxheSBiYWNrLXByb3BhZ2F0aW9uIChNUkJQKSwgd2hpY2ggcHJvbW90ZXMgbG9uZy1yYW5nZSBiYWNrLXByb3BhZ2F0aW9uIHRocm91Z2ggdGltZSB3aXRoIGEgc2lnbmlmaWNhbnRseSByZWR1Y2VkIG1lbW9yeSByZXF1aXJlbWVudC4gRXhwZXJpbWVudGFsIHJlc3VsdHMgc2hvdyB0aGF0IE1lbWZvcm1lciBoYXMgYWNoaWV2ZWQgY29tcGFyYWJsZSBwZXJmb3JtYW5jZSBjb21wYXJlZCB0byB0aGUgYmFzZWxpbmVzIGJ5IHVzaW5nIDguMXggbGVzcyBtZW1vcnkgc3BhY2UgYW5kIDMuMnggZmFzdGVyIG9uIGluZmVyZW5jZS4gQW5hbHlzaXMgb2YgdGhlIGF0dGVudGlvbiBwYXR0ZXJuIHNob3dzIHRoYXQgb3VyIGV4dGVybmFsIG1lbW9yeSBzbG90cyBjYW4gZW5jb2RlIGFuZCByZXRhaW4gaW1wb3J0YW50IGluZm9ybWF0aW9uIHRocm91Z2ggdGltZXN0ZXBzLiIsMTEuOTMsTWVtZm9ybWVyICg0IGVuY29kZXIgKyAxNiBkZWNvZGVyKSxVbnJlbGVhc2VkLCJVbml0ZWQgU3RhdGVzIG9mIEFtZXJpY2EsQ2hpbmEsVW5pdGVkIFN0YXRlcyBvZiBBbWVyaWNhIiwsLCw0LjAsLDIwMjYtMDUtMjUgMTI6MTI6NDgrMDA6MDAsLCwsLCwiQWNhZGVtaWEsQWNhZGVtaWEsSW5kdXN0cnkiLCwsLCxVbnJlbGVhc2VkLCwsLCwsLCxIYXJkd2FyZSwsLCwsTm8KTFVLRSxMYW5ndWFnZSwiUXVlc3Rpb24gYW5zd2VyaW5nLFJlbGF0aW9uIGV4dHJhY3Rpb24sTmFtZWQgZW50aXR5IHJlY29nbml0aW9uIChORVIpIiwiVW5pdmVyc2l0eSBvZiBXYXNoaW5ndG9uLE5hdGlvbmFsIEluc3RpdHV0ZSBvZiBJbmZvcm1hdGljcyIsIklrdXlhIFlhbWFkYSwgQWthcmkgQXNhaSwgSGlyb3l1a2kgU2hpbmRvLCBIaWRlYWtpIFRha2VkYSwgWXVqaSBNYXRzdW1vdG8iLDIwMjAtMTAtMDIsTFVLRTogRGVlcCBDb250ZXh0dWFsaXplZCBFbnRpdHkgUmVwcmVzZW50YXRpb25zIHdpdGggRW50aXR5LWF3YXJlIFNlbGYtYXR0ZW50aW9uLGh0dHBzOi8vYXJ4aXYub3JnL2Ficy8yMDEwLjAxMDU3djEsNzY2LjAsU09UQSBpbXByb3ZlbWVudCwiZnJvbSBhYnN0cmFjdCAiIkluIHBhcnRpY3VsYXIsIGl0IG9idGFpbnMgc3RhdGUtb2YtdGhlLWFydCByZXN1bHRzIG9uIGZpdmUgd2VsbC1rbm93biBkYXRhc2V0czogT3BlbiBFbnRpdHkgKGVudGl0eSB0eXBpbmcpLCBUQUNSRUQgKHJlbGF0aW9uIGNsYXNzaWZpY2F0aW9uKSwgQ29OTEwtMjAwMyAobmFtZWQgZW50aXR5IHJlY29nbml0aW9uKSwgUmVDb1JEIChjbG96ZS1zdHlsZSBxdWVzdGlvbiBhbnN3ZXJpbmcpLCBhbmQgU1F1QUQgMS4xIChleHRyYWN0aXZlIHF1ZXN0aW9uIGFuc3dlcmluZykuIiIiLDQ4MzAwMDAwMC4wLCIiIlRoZSB0b3RhbCBudW1iZXIgb2YgcGFyYW1ldGVycyBpcyBhcHByb3hpbWF0ZWx5IDQ4MyBNLCBjb25zaXN0aW5nIG9mIDM1NSBNIGluIFJvQkVSVGEgYW5kIDEyOCBNIGluIG91ciBlbnRpdHkgZW1iZWRkaW5ncyIiIiwxLjgxNDRlKzIyLCJVc2VzIFJvQkVSVGEgTGFyZ2UgYXMgYSBiYXNlIG1vZGVsLCB3aGljaCB1c2VkIDEuNjZlMjIgRkxPUHMgaW4gdHJhaW5pbmcuCgpMVUtFJ3MgYWRkaXRpb25hbCB0cmFpbmluZyB3YXM6CigxNikgKiAoMS4yNWUxNCkgKiAoMzAgKiAyNCAqIDM2MDApICogKDAuMykgPSAxLjU1NTJlMjEKKG51bSBncHUpICogKHBlYWsgZmxvcHMpICogKHRpbWUgaW4gc2Vjb25kcykgKiAoYXNzdW1lZCB1dGlsaXphdGlvbiByYXRlKQoKZnJvbSBhcHBlbmRpeCBBOiAiIldlcnVuIHRoZSBwcmV0cmFpbmluZyBvbiBOVklESUHigJlzIFB5VG9yY2ggRG9ja2VyCmNvbnRhaW5lciAxOS4wMiBob3N0ZWQgb24gYSBzZXJ2ZXIgd2l0aCB0d28gSW50ZWwgWGVvbiBQbGF0aW51bSA4MTY4IENQVXMgYW5kIDE2IE5WSURJQSBUZXNsYSBWMTAwIEdQVXMuIFRoZSB0cmFpbmluZyB0YWtlcyBhcHByb3hpbWF0ZWx5IDMwIGRheXMuIiIKCkFzc3VtaW5nIDE2IGJpdCB0ZW5zb3IgY29yZSBjb21wdXRhdGlvbnMsIDEuMjVlMTQgRkxPUC9zIHBlciBWMTAwCgpUb3RhbDogMS42NTg4OGUyMiArIDEuNTU1MmUyMSA9IDEuODE0NGUyMiIsNDY2NjY2NjY2NywiIiJBcyBpbnB1dCBjb3JwdXMgZm9yIHByZXRyYWluaW5nLCB3ZSB1c2UgdGhlIERlY2VtYmVyIDIwMTggdmVyc2lvbiBvZiBXaWtpcGVkaWEsIGNvbXByaXNpbmcgYXBwcm94aW1hdGVseSAzLjUgYmlsbGlvbiB3b3JkcyBhbmQgMTEgbWlsbGlvbiBlbnRpdHkgYW5ub3RhdGlvbnMuICIiIiw3MjAuMCxzZWUgY29tcHV0ZSBub3RlcyxOVklESUEgVjEwMCwsTGlrZWx5LCJFbnRpdHkgcmVwcmVzZW50YXRpb25zIGFyZSB1c2VmdWwgaW4gbmF0dXJhbCBsYW5ndWFnZSB0YXNrcyBpbnZvbHZpbmcgZW50aXRpZXMuIEluIHRoaXMgcGFwZXIsIHdlIHByb3Bvc2UgbmV3IHByZXRyYWluZWQgY29udGV4dHVhbGl6ZWQgcmVwcmVzZW50YXRpb25zIG9mIHdvcmRzIGFuZCBlbnRpdGllcyBiYXNlZCBvbiB0aGUgYmlkaXJlY3Rpb25hbCB0cmFuc2Zvcm1lci4gVGhlIHByb3Bvc2VkIG1vZGVsIHRyZWF0cyB3b3JkcyBhbmQgZW50aXRpZXMgaW4gYSBnaXZlbiB0ZXh0IGFzIGluZGVwZW5kZW50IHRva2VucywgYW5kIG91dHB1dHMgY29udGV4dHVhbGl6ZWQgcmVwcmVzZW50YXRpb25zIG9mIHRoZW0uIE91ciBtb2RlbCBpcyB0cmFpbmVkIHVzaW5nIGEgbmV3IHByZXRyYWluaW5nIHRhc2sgYmFzZWQgb24gdGhlIG1hc2tlZCBsYW5ndWFnZSBtb2RlbCBvZiBCRVJULiBUaGUgdGFzayBpbnZvbHZlcyBwcmVkaWN0aW5nIHJhbmRvbWx5IG1hc2tlZCB3b3JkcyBhbmQgZW50aXRpZXMgaW4gYSBsYXJnZSBlbnRpdHktYW5ub3RhdGVkIGNvcnB1cyByZXRyaWV2ZWQgZnJvbSBXaWtpcGVkaWEuIFdlIGFsc28gcHJvcG9zZSBhbiBlbnRpdHktYXdhcmUgc2VsZi1hdHRlbnRpb24gbWVjaGFuaXNtIHRoYXQgaXMgYW4gZXh0ZW5zaW9uIG9mIHRoZSBzZWxmLWF0dGVudGlvbiBtZWNoYW5pc20gb2YgdGhlIHRyYW5zZm9ybWVyLCBhbmQgY29uc2lkZXJzIHRoZSB0eXBlcyBvZiB0b2tlbnMgKHdvcmRzIG9yIGVudGl0aWVzKSB3aGVuIGNvbXB1dGluZyBhdHRlbnRpb24gc2NvcmVzLiBUaGUgcHJvcG9zZWQgbW9kZWwgYWNoaWV2ZXMgaW1wcmVzc2l2ZSBlbXBpcmljYWwgcGVyZm9ybWFuY2Ugb24gYSB3aWRlIHJhbmdlIG9mIGVudGl0eS1yZWxhdGVkIHRhc2tzLiBJbiBwYXJ0aWN1bGFyLCBpdCBvYnRhaW5zIHN0YXRlLW9mLXRoZS1hcnQgcmVzdWx0cyBvbiBmaXZlIHdlbGwta25vd24gZGF0YXNldHM6IE9wZW4gRW50aXR5IChlbnRpdHkgdHlwaW5nKSwgVEFDUkVEIChyZWxhdGlvbiBjbGFzc2lmaWNhdGlvbiksIENvTkxMLTIwMDMgKG5hbWVkIGVudGl0eSByZWNvZ25pdGlvbiksIFJlQ29SRCAoY2xvemUtc3R5bGUgcXVlc3Rpb24gYW5zd2VyaW5nKSwgYW5kIFNRdUFEIDEuMSAoZXh0cmFjdGl2ZSBxdWVzdGlvbiBhbnN3ZXJpbmcpLiBPdXIgc291cmNlIGNvZGUgYW5kIHByZXRyYWluZWQgcmVwcmVzZW50YXRpb25zIGFyZSBhdmFpbGFibGUgYXQgdGhpcyBodHRwczovL2dpdGh1Yi5jb20vc3R1ZGlvLW91c2lhL2x1a2UiLDkwLjAsLE9wZW4gd2VpZ2h0cyAodW5yZXN0cmljdGVkKSwiVW5pdGVkIFN0YXRlcyBvZiBBbWVyaWNhLEphcGFuIixSb0JFUlRhIExhcmdlLCwiTFVLRSdzIGFkZGl0aW9uYWwgdHJhaW5pbmcgd2FzOgooMTYpICogKDEuMjVlMTQpICogKDMwICogMjQgKiAzNjAwKSAqICgwLjMpID0gMS41NTUyZTIxCihudW0gZ3B1KSAqIChwZWFrIGZsb3BzKSAqICh0aW1lIGluIHNlY29uZHMpICogKGFzc3VtZWQgdXRpbGl6YXRpb24gcmF0ZSkKCmZyb20gYXBwZW5kaXggQTogIiJXZXJ1biB0aGUgcHJldHJhaW5pbmcgb24gTlZJRElB4oCZcyBQeVRvcmNoIERvY2tlcgpjb250YWluZXIgMTkuMDIgaG9zdGVkIG9uIGEgc2VydmVyIHdpdGggdHdvIEludGVsIFhlb24gUGxhdGludW0gODE2OCBDUFVzIGFuZCAxNiBOVklESUEgVGVzbGEgVjEwMCBHUFVzLiBUaGUgdHJhaW5pbmcgdGFrZXMgYXBwcm94aW1hdGVseSAzMCBkYXlzLiIiCgpBc3N1bWluZyAxNiBiaXQgdGVuc29yIGNvcmUgY29tcHV0YXRpb25zLCAxLjI1ZTE0IEZMT1AvcyBwZXIgVjEwMExVS0UncyBhZGRpdGlvbmFsIHRyYWluaW5nIHdhczpMVUtFJ3MgYWRkaXRpb25hbCB0cmFpbmluZyB3YXM6CigxNikgKiAoMS4yNWUxNCkgKiAoMzAgKiAyNCAqIDM2MDApICogKDAuMykgPSAxLjU1NTJlMjEoMTYpICogKDEuMjVlMTQpICogKDMwICogMjQgKiAzNjAwKSAqICgwLjMpID0gMS41NTUyZTIxCihudW0gZ3B1KSAqIChwZWFrIGZsb3BzKSAqICh0aW1lIGluIHNlY29uZHMpICogKGFzc3VtZWQgdXRpbGl6YXRpb24gcmF0ZSkobnVtIGdwdSkgKiAocGVhayBmbG9wcykgKiAodGltZSBpbiBzZWNvbmRzKSAqIChhc3N1bWVkIHV0aWxpemF0aW9uIHJhdGUpCgpmcm9tIGFwcGVuZGl4IEE6ICIiV2VydW4gdGhlIHByZXRyYWluaW5nIG9uIE5WSURJQeKAmXMgUHlUb3JjaCBEb2NrZXJmcm9tIGFwcGVuZGl4IEE6ICIiV2VydW4gdGhlIHByZXRyYWluaW5nIG9uIE5WSURJQeKAmXMgUHlUb3JjaCBEb2NrZXIKY29udGFpbmVyIDE5LjAyIGhvc3RlZCBvbiBhIHNlcnZlciB3aXRoIHR3byBJbnRlbCBYZW9uIFBsYXRpbnVtIDgxNjggQ1BVcyBhbmQgMTYgTlZJRElBIFRlc2xhIFYxMDAgR1BVcy4gVGhlIHRyYWluaW5nIHRha2VzIGFwcHJveGltYXRlbHkgMzAgZGF5cy4iImNvbnRhaW5lciAxOS4wMiBob3N0ZWQgb24gYSBzZXJ2ZXIgd2l0aCB0d28gSW50ZWwgWGVvbiBQbGF0aW51bSA4MTY4IENQVXMgYW5kIDE2IE5WSURJQSBUZXNsYSBWMTAwIEdQVXMuIFRoZSB0cmFpbmluZyB0YWtlcyBhcHByb3hpbWF0ZWx5IDMwIGRheXMuIiIKCkFzc3VtaW5nIDE2IGJpdCB0ZW5zb3IgY29yZSBjb21wdXRhdGlvbnMsIDEuMjVlMTQgRkxPUC9zIHBlciBWMTAwQXNzdW1pbmcgMTYgYml0IHRlbnNvciBjb3JlIGNvbXB1dGF0aW9ucywgMS4yNWUxNCBGTE9QL3MgcGVyIFYxMDAiLDE2LjAsLDIwMjYtMDUtMjUgMTI6MTI6NDkrMDA6MDAsLCwsMjA0OC4wLHRhYmxlIGluIGFwcGVuZGl4IEEsQWNhZGVtaWEsLCwsMTE1MjAuMCxPcGVuIHNvdXJjZSwiYXBhY2hlIDIuMDogaHR0cHM6Ly9naXRodWIuY29tL3N0dWRpby1vdXNpYS9sdWtlP3RhYj1yZWFkbWUtb3YtZmlsZQoKZGF0YSBpcyB3aWtpbWVkaWEsIHdoaWNoIGhhcyBhIGNvbW1lcmNpYWwgbGljZW5zZTogaHR0cHM6Ly9kdW1wcy53aWtpbWVkaWEub3JnL2xlZ2FsLmh0bWwKCnByZXRyYWluaW5nOiBodHRwczovL2dpdGh1Yi5jb20vc3R1ZGlvLW91c2lhL2x1a2UvYmxvYi9tYXN0ZXIvcHJldHJhaW5pbmcubWQgIiwsNDE4Ni4zODM1NjU3MzI5MDcsLEZQMTYsLDk3NjUuNzk5NjE1NzgyMTA1LEhhcmR3YXJlLCwsLCxZZXMKRnJhZ2UtQVdELUxTVE0tTWVtb3J5QXVnLU5ldXJhbENhY2hlIChXVDIpLExhbmd1YWdlLExhbmd1YWdlIG1vZGVsaW5nLCJKb2hucyBIb3BraW5zIFVuaXZlcnNpdHksWGlhb21pIENvcnAiLCJLZSBMaSwgRGFuaWVsIFBvdmV5LCBTYW5qZWV2IEtodWRhbnB1ciIsMjAyMC0wOS0yOSxOZXVyYWwgTGFuZ3VhZ2UgTW9kZWxpbmcgV2l0aCBJbXBsaWNpdCBDYWNoZSBQb2ludGVycyxodHRwczovL2FyeGl2Lm9yZy9hYnMvMjAwOS4xMzc3NCw1LjAsLCwzMzAwMDAwMC4wLCwsLCwsLCwsLCwiQSBjYWNoZS1pbnNwaXJlZCBhcHByb2FjaCBpcyBwcm9wb3NlZCBmb3IgbmV1cmFsIGxhbmd1YWdlIG1vZGVscyAoTE1zKSB0byBpbXByb3ZlIGxvbmctcmFuZ2UgZGVwZW5kZW5jeSBhbmQgYmV0dGVyIHByZWRpY3QgcmFyZSB3b3JkcyBmcm9tIGxvbmcgY29udGV4dHMuIFRoaXMgYXBwcm9hY2ggaXMgYSBzaW1wbGVyIGFsdGVybmF0aXZlIHRvIGF0dGVudGlvbi1iYXNlZCBwb2ludGVyIG1lY2hhbmlzbSB0aGF0IGVuYWJsZXMgbmV1cmFsIExNcyB0byByZXByb2R1Y2Ugd29yZHMgZnJvbSByZWNlbnQgaGlzdG9yeS4gV2l0aG91dCB1c2luZyBhdHRlbnRpb24gYW5kIG1peHR1cmUgc3RydWN0dXJlLCB0aGUgbWV0aG9kIG9ubHkgaW52b2x2ZXMgYXBwZW5kaW5nIGV4dHJhIHRva2VucyB0aGF0IHJlcHJlc2VudCB3b3JkcyBpbiBoaXN0b3J5IHRvIHRoZSBvdXRwdXQgbGF5ZXIgb2YgYSBuZXVyYWwgTE0gYW5kIG1vZGlmeWluZyB0cmFpbmluZyBzdXBlcnZpc2lvbnMgYWNjb3JkaW5nbHkuIEEgbWVtb3J5LWF1Z21lbnRhdGlvbiB1bml0IGlzIGludHJvZHVjZWQgdG8gbGVhcm4gd29yZHMgdGhhdCBhcmUgcGFydGljdWxhcmx5IGxpa2VseSB0byByZXBlYXQuIFdlIGV4cGVyaW1lbnQgd2l0aCBib3RoIHJlY3VycmVudCBuZXVyYWwgbmV0d29yay0gYW5kIFRyYW5zZm9ybWVyLWJhc2VkIExNcy4gUGVycGxleGl0eSBldmFsdWF0aW9uIG9uIFBlbm4gVHJlZWJhbmsgYW5kIFdpa2lUZXh0LTIgc2hvd3MgdGhlIHByb3Bvc2VkIG1vZGVsIG91dHBlcmZvcm1zIGJvdGggTFNUTSBhbmQgTFNUTSB3aXRoIGF0dGVudGlvbi1iYXNlZCBwb2ludGVyIG1lY2hhbmlzbSBhbmQgaXMgbW9yZSBlZmZlY3RpdmUgb24gcmFyZSB3b3Jkcy4gTi1iZXN0IHJlc2NvcmluZyBleHBlcmltZW50cyBvbiBTd2l0Y2hib2FyZCBpbmRpY2F0ZSB0aGF0IGl0IGJlbmVmaXRzIGJvdGggdmVyeSByYXJlIGFuZCBmcmVxdWVudCB3b3Jkcy4gSG93ZXZlciwgaXQgaXMgY2hhbGxlbmdpbmcgZm9yIHRoZSBwcm9wb3NlZCBtb2RlbCBhcyB3ZWxsIGFzIHR3byBvdGhlciBtb2RlbHMgd2l0aCBhdHRlbnRpb24tYmFzZWQgcG9pbnRlciBtZWNoYW5pc20gdG8gb2J0YWluIGdvb2Qgb3ZlcmFsbCBXRVIgcmVkdWN0aW9ucy4iLCxGcmFnZS1BV0QtTFNUTS1NZW1vcnlBdWctTmV1cmFsQ2FjaGUgKFdUMiksVW5yZWxlYXNlZCwiVW5pdGVkIFN0YXRlcyBvZiBBbWVyaWNhLENoaW5hIiwsLCwsLDIwMjYtMDUtMjUgMTI6MTI6NDkrMDA6MDAsLCwsLCwiQWNhZGVtaWEsSW5kdXN0cnkiLCwsLCxVbnJlbGVhc2VkLCwsLCwsLCwsLCwsLE5vCkZyYWdlLUFXRC1MU1RNLU1lbW9yeUF1Zy1OZXVyYWxDYWNoZSAoUFRC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jQwMDAwMDAuMCwsLCw5MjkwMDAsLCwsLCxDb25maWRlbnQsIkEgY2FjaGUtaW5zcGlyZWQgYXBwcm9hY2ggaXMgcHJvcG9zZWQgZm9yIG5ldXJhbCBsYW5ndWFnZSBtb2RlbHMgKExNcykgdG8gaW1wcm92ZSBsb25nLXJhbmdlIGRlcGVuZGVuY3kgYW5kIGJldHRlciBwcmVkaWN0IHJhcmUgd29yZHMgZnJvbSBsb25nIGNvbnRleHRzLiBUaGlzIGFwcHJvYWNoIGlzIGEgc2ltcGxlciBhbHRlcm5hdGl2ZSB0byBhdHRlbnRpb24tYmFzZWQgcG9pbnRlciBtZWNoYW5pc20gdGhhdCBlbmFibGVzIG5ldXJhbCBMTXMgdG8gcmVwcm9kdWNlIHdvcmRzIGZyb20gcmVjZW50IGhpc3RvcnkuIFdpdGhvdXQgdXNpbmcgYXR0ZW50aW9uIGFuZCBtaXh0dXJlIHN0cnVjdHVyZSwgdGhlIG1ldGhvZCBvbmx5IGludm9sdmVzIGFwcGVuZGluZyBleHRyYSB0b2tlbnMgdGhhdCByZXByZXNlbnQgd29yZHMgaW4gaGlzdG9yeSB0byB0aGUgb3V0cHV0IGxheWVyIG9mIGEgbmV1cmFsIExNIGFuZCBtb2RpZnlpbmcgdHJhaW5pbmcgc3VwZXJ2aXNpb25zIGFjY29yZGluZ2x5LiBBIG1lbW9yeS1hdWdtZW50YXRpb24gdW5pdCBpcyBpbnRyb2R1Y2VkIHRvIGxlYXJuIHdvcmRzIHRoYXQgYXJlIHBhcnRpY3VsYXJseSBsaWtlbHkgdG8gcmVwZWF0LiBXZSBleHBlcmltZW50IHdpdGggYm90aCByZWN1cnJlbnQgbmV1cmFsIG5ldHdvcmstIGFuZCBUcmFuc2Zvcm1lci1iYXNlZCBMTXMuIFBlcnBsZXhpdHkgZXZhbHVhdGlvbiBvbiBQZW5uIFRyZWViYW5rIGFuZCBXaWtpVGV4dC0yIHNob3dzIHRoZSBwcm9wb3NlZCBtb2RlbCBvdXRwZXJmb3JtcyBib3RoIExTVE0gYW5kIExTVE0gd2l0aCBhdHRlbnRpb24tYmFzZWQgcG9pbnRlciBtZWNoYW5pc20gYW5kIGlzIG1vcmUgZWZmZWN0aXZlIG9uIHJhcmUgd29yZHMuIE4tYmVzdCByZXNjb3JpbmcgZXhwZXJpbWVudHMgb24gU3dpdGNoYm9hcmQgaW5kaWNhdGUgdGhhdCBpdCBiZW5lZml0cyBib3RoIHZlcnkgcmFyZSBhbmQgZnJlcXVlbnQgd29yZHMuIEhvd2V2ZXIsIGl0IGlzIGNoYWxsZW5naW5nIGZvciB0aGUgcHJvcG9zZWQgbW9kZWwgYXMgd2VsbCBhcyB0d28gb3RoZXIgbW9kZWxzIHdpdGggYXR0ZW50aW9uLWJhc2VkIHBvaW50ZXIgbWVjaGFuaXNtIHRvIG9idGFpbiBnb29kIG92ZXJhbGwgV0VSIHJlZHVjdGlvbnMuIiwsRnJhZ2UtQVdELUxTVE0tTWVtb3J5QXVnLU5ldXJhbENhY2hlIChQVEIpLFVucmVsZWFzZWQsIlVuaXRlZCBTdGF0ZXMgb2YgQW1lcmljYSxDaGluYSIsLCwsLCwyMDI2LTA1LTI1IDEyOjEyOjQ4KzAwOjAwLCwsLCwsIkFjYWRlbWlhLEluZHVzdHJ5IiwsLCwsVW5yZWxlYXNlZCwsLCwsLCwsLCwsLCxObwpMU1RNLU1lbW9yeUF1ZyAoV1Qy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jg1MDAwMDAuMCwsLCwyMDAwMDAwLCwsLCwsQ29uZmlkZW50LCJBIGNhY2hlLWluc3BpcmVkIGFwcHJvYWNoIGlzIHByb3Bvc2VkIGZvciBuZXVyYWwgbGFuZ3VhZ2UgbW9kZWxzIChMTXMpIHRvIGltcHJvdmUgbG9uZy1yYW5nZSBkZXBlbmRlbmN5IGFuZCBiZXR0ZXIgcHJlZGljdCByYXJlIHdvcmRzIGZyb20gbG9uZyBjb250ZXh0cy4gVGhpcyBhcHByb2FjaCBpcyBhIHNpbXBsZXIgYWx0ZXJuYXRpdmUgdG8gYXR0ZW50aW9uLWJhc2VkIHBvaW50ZXIgbWVjaGFuaXNtIHRoYXQgZW5hYmxlcyBuZXVyYWwgTE1zIHRvIHJlcHJvZHVjZSB3b3JkcyBmcm9tIHJlY2VudCBoaXN0b3J5LiBXaXRob3V0IHVzaW5nIGF0dGVudGlvbiBhbmQgbWl4dHVyZSBzdHJ1Y3R1cmUsIHRoZSBtZXRob2Qgb25seSBpbnZvbHZlcyBhcHBlbmRpbmcgZXh0cmEgdG9rZW5zIHRoYXQgcmVwcmVzZW50IHdvcmRzIGluIGhpc3RvcnkgdG8gdGhlIG91dHB1dCBsYXllciBvZiBhIG5ldXJhbCBMTSBhbmQgbW9kaWZ5aW5nIHRyYWluaW5nIHN1cGVydmlzaW9ucyBhY2NvcmRpbmdseS4gQSBtZW1vcnktYXVnbWVudGF0aW9uIHVuaXQgaXMgaW50cm9kdWNlZCB0byBsZWFybiB3b3JkcyB0aGF0IGFyZSBwYXJ0aWN1bGFybHkgbGlrZWx5IHRvIHJlcGVhdC4gV2UgZXhwZXJpbWVudCB3aXRoIGJvdGggcmVjdXJyZW50IG5ldXJhbCBuZXR3b3JrLSBhbmQgVHJhbnNmb3JtZXItYmFzZWQgTE1zLiBQZXJwbGV4aXR5IGV2YWx1YXRpb24gb24gUGVubiBUcmVlYmFuayBhbmQgV2lraVRleHQtMiBzaG93cyB0aGUgcHJvcG9zZWQgbW9kZWwgb3V0cGVyZm9ybXMgYm90aCBMU1RNIGFuZCBMU1RNIHdpdGggYXR0ZW50aW9uLWJhc2VkIHBvaW50ZXIgbWVjaGFuaXNtIGFuZCBpcyBtb3JlIGVmZmVjdGl2ZSBvbiByYXJlIHdvcmRzLiBOLWJlc3QgcmVzY29yaW5nIGV4cGVyaW1lbnRzIG9uIFN3aXRjaGJvYXJkIGluZGljYXRlIHRoYXQgaXQgYmVuZWZpdHMgYm90aCB2ZXJ5IHJhcmUgYW5kIGZyZXF1ZW50IHdvcmRzLiBIb3dldmVyLCBpdCBpcyBjaGFsbGVuZ2luZyBmb3IgdGhlIHByb3Bvc2VkIG1vZGVsIGFzIHdlbGwgYXMgdHdvIG90aGVyIG1vZGVscyB3aXRoIGF0dGVudGlvbi1iYXNlZCBwb2ludGVyIG1lY2hhbmlzbSB0byBvYnRhaW4gZ29vZCBvdmVyYWxsIFdFUiByZWR1Y3Rpb25zLiIsLExTVE0tTWVtb3J5QXVnIChXVDIpLFVucmVsZWFzZWQsIlVuaXRlZCBTdGF0ZXMgb2YgQW1lcmljYSxDaGluYSIsLCwsLCwyMDI2LTA1LTI1IDEyOjEyOjQ5KzAwOjAwLCwsLCwsIkFjYWRlbWlhLEluZHVzdHJ5IiwsLCwsVW5yZWxlYXNlZCwsLCwsLCwsLCwsLCxObwpMU1RNLU1lbW9yeUF1ZyAoUFRCKSxMYW5ndWFnZSxMYW5ndWFnZSBtb2RlbGluZywiSm9obnMgSG9wa2lucyBVbml2ZXJzaXR5LFhpYW9taSBDb3JwIiwiS2UgTGksIERhbmllbCBQb3ZleSwgU2FuamVldiBLaHVkYW5wdXIiLDIwMjAtMDktMjksTmV1cmFsIExhbmd1YWdlIE1vZGVsaW5nIFdpdGggSW1wbGljaXQgQ2FjaGUgUG9pbnRlcnMsaHR0cHM6Ly9hcnhpdi5vcmcvYWJzLzIwMDkuMTM3NzQsNS4wLCwsMTMzMDAwMDAuMCwsLCw5MjkwMDAsLCwsLCxDb25maWRlbnQsIkEgY2FjaGUtaW5zcGlyZWQgYXBwcm9hY2ggaXMgcHJvcG9zZWQgZm9yIG5ldXJhbCBsYW5ndWFnZSBtb2RlbHMgKExNcykgdG8gaW1wcm92ZSBsb25nLXJhbmdlIGRlcGVuZGVuY3kgYW5kIGJldHRlciBwcmVkaWN0IHJhcmUgd29yZHMgZnJvbSBsb25nIGNvbnRleHRzLiBUaGlzIGFwcHJvYWNoIGlzIGEgc2ltcGxlciBhbHRlcm5hdGl2ZSB0byBhdHRlbnRpb24tYmFzZWQgcG9pbnRlciBtZWNoYW5pc20gdGhhdCBlbmFibGVzIG5ldXJhbCBMTXMgdG8gcmVwcm9kdWNlIHdvcmRzIGZyb20gcmVjZW50IGhpc3RvcnkuIFdpdGhvdXQgdXNpbmcgYXR0ZW50aW9uIGFuZCBtaXh0dXJlIHN0cnVjdHVyZSwgdGhlIG1ldGhvZCBvbmx5IGludm9sdmVzIGFwcGVuZGluZyBleHRyYSB0b2tlbnMgdGhhdCByZXByZXNlbnQgd29yZHMgaW4gaGlzdG9yeSB0byB0aGUgb3V0cHV0IGxheWVyIG9mIGEgbmV1cmFsIExNIGFuZCBtb2RpZnlpbmcgdHJhaW5pbmcgc3VwZXJ2aXNpb25zIGFjY29yZGluZ2x5LiBBIG1lbW9yeS1hdWdtZW50YXRpb24gdW5pdCBpcyBpbnRyb2R1Y2VkIHRvIGxlYXJuIHdvcmRzIHRoYXQgYXJlIHBhcnRpY3VsYXJseSBsaWtlbHkgdG8gcmVwZWF0LiBXZSBleHBlcmltZW50IHdpdGggYm90aCByZWN1cnJlbnQgbmV1cmFsIG5ldHdvcmstIGFuZCBUcmFuc2Zvcm1lci1iYXNlZCBMTXMuIFBlcnBsZXhpdHkgZXZhbHVhdGlvbiBvbiBQZW5uIFRyZWViYW5rIGFuZCBXaWtpVGV4dC0yIHNob3dzIHRoZSBwcm9wb3NlZCBtb2RlbCBvdXRwZXJmb3JtcyBib3RoIExTVE0gYW5kIExTVE0gd2l0aCBhdHRlbnRpb24tYmFzZWQgcG9pbnRlciBtZWNoYW5pc20gYW5kIGlzIG1vcmUgZWZmZWN0aXZlIG9uIHJhcmUgd29yZHMuIE4tYmVzdCByZXNjb3JpbmcgZXhwZXJpbWVudHMgb24gU3dpdGNoYm9hcmQgaW5kaWNhdGUgdGhhdCBpdCBiZW5lZml0cyBib3RoIHZlcnkgcmFyZSBhbmQgZnJlcXVlbnQgd29yZHMuIEhvd2V2ZXIsIGl0IGlzIGNoYWxsZW5naW5nIGZvciB0aGUgcHJvcG9zZWQgbW9kZWwgYXMgd2VsbCBhcyB0d28gb3RoZXIgbW9kZWxzIHdpdGggYXR0ZW50aW9uLWJhc2VkIHBvaW50ZXIgbWVjaGFuaXNtIHRvIG9idGFpbiBnb29kIG92ZXJhbGwgV0VSIHJlZHVjdGlvbnMuIiwsTFNUTS1NZW1vcnlBdWcgKFBUQiksVW5yZWxlYXNlZCwiVW5pdGVkIFN0YXRlcyBvZiBBbWVyaWNhLENoaW5hIiwsLCwsLDIwMjYtMDUtMjUgMTI6MTI6NDcrMDA6MDAsLCwsLCwiQWNhZGVtaWEsSW5kdXN0cnkiLCwsLCxVbnJlbGVhc2VkLCwsLCwsLCwsLCwsLE5vCkludGVnZXIgVHJhbnNmb3JtZXIsTGFuZ3VhZ2UsIkxhbmd1YWdlIG1vZGVsaW5nLFRyYW5zbGF0aW9uIiwiTm9ydGhlYXN0ZXJuIFVuaXZlcnNpdHkgKENoaW5hKSxOaXVUcmFucyBSZXNlYXJjaCxDaGluZXNlIEFjYWRlbXkgb2YgU2NpZW5jZXMiLCJZZSBMaW4sIFlhbnlhbmcgTGksIFRlbmdibyBMaXUsIFRvbmcgWGlhbywgVG9uZ3JhbiBMaXUsIEppbmdibyBaaHUsIFllIExpbiwgWWFueWFuZyBMaSwgVGVuZ2JvIExpdSwgVG9uZyBYaWFvLCBUb25ncmFuIExpdSwgSmluZ2JvIFpodSIsMjAyMC0wOS0xNywiVG93YXJkcyBGdWxseSA4LWJpdCBJbnRlZ2VyIEluZmVyZW5jZSBmb3IgdGhlIFRyYW5zZm9ybWVyIE1vZGVsLCBUb3dhcmRzIEZ1bGx5IDgtYml0IEludGVnZXIgSW5mZXJlbmNlIGZvciB0aGUgVHJhbnNmb3JtZXIgTW9kZWwiLGh0dHBzOi8vYXJ4aXYub3JnL2Ficy8yMDA5LjA4MDM0LDc0LjAsLCwyNDcwMDAwMDAuMDAwMDAwMDMsLCwsLCwsLCwsLCI4LWJpdCBpbnRlZ2VyIGluZmVyZW5jZSwgYXMgYSBwcm9taXNpbmcgZGlyZWN0aW9uIGluIHJlZHVjaW5nIGJvdGggdGhlIGxhdGVuY3kgYW5kIHN0b3JhZ2Ugb2YgZGVlcCBuZXVyYWwgbmV0d29ya3MsIGhhcyBtYWRlIGdyZWF0IHByb2dyZXNzIHJlY2VudGx5LiBPbiB0aGUgb3RoZXIgaGFuZCwgcHJldmlvdXMgc3lzdGVtcyBzdGlsbCByZWx5IG9uIDMyLWJpdCBmbG9hdGluZyBwb2ludCBmb3IgY2VydGFpbiBmdW5jdGlvbnMgaW4gY29tcGxleCBtb2RlbHMgKGUuZy4sIFNvZnRtYXggaW4gVHJhbnNmb3JtZXIpLCBhbmQgbWFrZSBoZWF2eSB1c2Ugb2YgcXVhbnRpemF0aW9uIGFuZCBkZS1xdWFudGl6YXRpb24uIEluIHRoaXMgd29yaywgd2Ugc2hvdyB0aGF0IGFmdGVyIGEgcHJpbmNpcGxlZCBtb2RpZmljYXRpb24gb24gdGhlIFRyYW5zZm9ybWVyIGFyY2hpdGVjdHVyZSwgZHViYmVkIEludGVnZXIgVHJhbnNmb3JtZXIsIGFuIChhbG1vc3QpIGZ1bGx5IDgtYml0IGludGVnZXIgaW5mZXJlbmNlIGFsZ29yaXRobSBTY2FsZSBQcm9wYWdhdGlvbiBjb3VsZCBiZSBkZXJpdmVkLiBEZS1xdWFudGl6YXRpb24gaXMgYWRvcHRlZCB3aGVuIG5lY2Vzc2FyeSwgd2hpY2ggbWFrZXMgdGhlIG5ldHdvcmsgbW9yZSBlZmZpY2llbnQuIE91ciBleHBlcmltZW50cyBvbiBXTVQxNiBFbjwtPlJvLCBXTVQxNCBFbjwtPkRlIGFuZCBFbi0+RnIgdHJhbnNsYXRpb24gdGFza3MgYXMgd2VsbCBhcyB0aGUgV2lraVRleHQtMTAzIGxhbmd1YWdlIG1vZGVsbGluZyB0YXNrIHNob3cgdGhhdCB0aGUgZnVsbHkgOC1iaXQgVHJhbnNmb3JtZXIgc3lzdGVtIGFjaGlldmVzIGNvbXBhcmFibGUgcGVyZm9ybWFuY2Ugd2l0aCB0aGUgZmxvYXRpbmcgcG9pbnQgYmFzZWxpbmUgYnV0IHJlcXVpcmVzIG5lYXJseSA0eCBsZXNzIG1lbW9yeSBmb290cHJpbnQuIiwsIkludGVnZXIgVHJhbnNmb3JtZXIsSW50ZWdlciBUcmFuc2Zvcm1lciIsVW5yZWxlYXNlZCwiQ2hpbmEsQ2hpbmEsQ2hpbmEiLCwsLCwsMjAyNS0xMS0yOCAxMTo1Mzo0NCswMDowMCwsLCwsLCJBY2FkZW1pYSxBY2FkZW1pYSIsLCwsLFVucmVsZWFzZWQsLCwsLCwsLCwsLCwsTm8KUEFSIFRyYW5zZm9ybWVyIExhcmdlLExhbmd1YWdlLExhbmd1YWdlIG1vZGVsaW5nLE5WSURJQSwiU3dldGhhIE1hbmRhdmEsIFN6eW1vbiBNaWdhY3osIEFsZXggRml0IEZsb3JlYSIsMjAyMC0wOS0wOSxQYXkgQXR0ZW50aW9uIHdoZW4gUmVxdWlyZWQsaHR0cHM6Ly9hcnhpdi5vcmcvYWJzLzIwMDkuMDQ1MzQsMTEuMCwsLCwsLCwsLCwsLCxVbmtub3duLCJUcmFuc2Zvcm1lci1iYXNlZCBtb2RlbHMgY29uc2lzdCBvZiBpbnRlcmxlYXZlZCBmZWVkLWZvcndhcmQgYmxvY2tzIC0gdGhhdCBjYXB0dXJlIGNvbnRlbnQgbWVhbmluZywgYW5kIHJlbGF0aXZlbHkgbW9yZSBleHBlbnNpdmUgc2VsZi1hdHRlbnRpb24gYmxvY2tzIC0gdGhhdCBjYXB0dXJlIGNvbnRleHQgbWVhbmluZy4gSW4gdGhpcyBwYXBlciwgd2UgZXhwbG9yZWQgdHJhZGUtb2ZmcyBhbmQgb3JkZXJpbmcgb2YgdGhlIGJsb2NrcyB0byBpbXByb3ZlIHVwb24gdGhlIGN1cnJlbnQgVHJhbnNmb3JtZXIgYXJjaGl0ZWN0dXJlIGFuZCBwcm9wb3NlZCBQQVIgVHJhbnNmb3JtZXIuIEl0IG5lZWRzIDM1JSBsb3dlciBjb21wdXRlIHRpbWUgdGhhbiBUcmFuc2Zvcm1lci1YTCBhY2hpZXZlZCBieSByZXBsYWNpbmcgfjYzJSBvZiB0aGUgc2VsZi1hdHRlbnRpb24gYmxvY2tzIHdpdGggZmVlZC1mb3J3YXJkIGJsb2NrcywgYW5kIHJldGFpbnMgdGhlIHBlcnBsZXhpdHkgb24gV2lraVRleHQtMTAzIGxhbmd1YWdlIG1vZGVsbGluZyBiZW5jaG1hcmsuIFdlIGZ1cnRoZXIgdmFsaWRhdGVkIG91ciByZXN1bHRzIG9uIHRleHQ4IGFuZCBlbndpa2k4IGRhdGFzZXRzLCBhcyB3ZWxsIGFzIG9uIHRoZSBCRVJUIG1vZGVsLiIsLFBBUiBUcmFuc2Zvcm1lciBMYXJnZSxVbnJlbGVhc2VkLFVuaXRlZCBTdGF0ZXMgb2YgQW1lcmljYSwsLCwsLDIwMjUtMTEtMjggMTE6NTM6NDQrMDA6MDAsLCwsLCxJbmR1c3RyeSwsLCwsVW5yZWxlYXNlZCwsLCwsLCwsLCwsLCxObwpQcm9CRVJUYSxCaW9sb2d5LCJQcm90ZWlucyxQcm90ZWluIHJlcHJlc2VudGF0aW9uIGxlYXJuaW5nLFByb3RlaW4gY2xhc3NpZmljYXRpb24sUHJvdGVpbiBpbnRlcmFjdGlvbiBwcmVkaWN0aW9uIiwiVW5pdmVyc2l0eSBvZiBJbGxpbm9pcyBVcmJhbmEtQ2hhbXBhaWduIChVSVVDKSxSZWVkIENvbGxlZ2UiLCJBbmFudGhhbiBOYW1iaWFyLCBNYWV2ZSBIZWZsaW4sIFNpbW9uIExpdSwgU2VyZ2VpIE1hc2xvdiwgTWFyayBIb3BraW5zLCBBbm5hIFJpdHoiLDIwMjAtMDktMDEsVHJhbnNmb3JtaW5nIHRoZSBMYW5ndWFnZSBvZiBMaWZlOiBUcmFuc2Zvcm1lciBOZXVyYWwgTmV0d29ya3MgZm9yIFByb3RlaW4gUHJlZGljdGlvbiBUYXNrcyxodHRwczovL2RsLmFjbS5vcmcvZG9pLzEwLjExNDUvMzM4ODQ0MC4zNDEyNDY3LDk3LjAsU09UQSBpbXByb3ZlbWVudCwiIiJGdXJ0aGVybW9yZSwgd2UgdXNlZCBlbWJlZGRpbmdzIGZyb20gUFJvQkVSVGEgZm9yIGEgZnVuZGFtZW50YWxseSBkaWZmZXJlbnQgcHJvYmxlbSwgUFBJIHByZWRpY3Rpb24sIHVzaW5nIHR3byBkaWZmZXJlbnQKZGF0YXNldHMgZ2VuZXJhdGVkIGZyb20gdGhlIEhJUFBJRSBkYXRhYmFzZSBhbmQgZm91bmQgdGhhdCB3aXRoCnN1ZmZpY2llbnQgZGF0YSwgaXQgc3Vic3RhbnRpYWxseSBvdXRwZXJmb3JtcyB0aGUgY3VycmVudCBzdGF0ZS1vZi10aGVhcnQgbWV0aG9kIGluIHRoZSBjb25zZXJ2YXRpdmUgc2NlbmFyaW8uIiIiLDQ0MDAwMDAwLjAsIiIiSW4gdG90YWwsIG91ciBtb2RlbCBoYXMgYXBwcm94aW1hdGVseSA0NE0gdHJhaW5hYmxlIHBhcmFtZXRlcnMuIiIiLDkuNzJlKzE4LCIiIndlIHByZS10cmFpbiBQUm9CRVJUYSBvbiA0IE5WSURJQSBWMTAwIEdQVXMgaW4gMTggaG91cnMiIgo0ICogMTI1IHRGTE9QL3MgKiAxOCAqIDM2MDAgKiAwLjMgKGFzc3VtZWQgdXRpbGl6YXRpb24pID0gOS43MmUxOCIsNTgzMjAwMDAsIjQ1MGsgc2VxdWVuY2VzICogMTI5LjYgdG9rZW5zIHBlciBzZXF1ZW5jZSA9IDU4LDMyMCwwMDAgdG9rZW5zIiwxOC4wLCxOVklESUEgVjEwMCxTZWxmLXN1cGVydmlzZWQgbGVhcm5pbmcsQ29uZmlkZW50LCJUaGUgc2NpZW50aWZpYyBjb21tdW5pdHkgaXMgcmFwaWRseSBnZW5lcmF0aW5nIHByb3RlaW4gc2VxdWVuY2UgaW5mb3JtYXRpb24sIGJ1dCBvbmx5IGEgZnJhY3Rpb24gb2YgdGhlc2UgcHJvdGVpbnMgY2FuIGJlIGV4cGVyaW1lbnRhbGx5IGNoYXJhY3Rlcml6ZWQuIFdoaWxlIHByb21pc2luZyBkZWVwIGxlYXJuaW5nIGFwcHJvYWNoZXMgZm9yIHByb3RlaW4gcHJlZGljdGlvbiB0YXNrcyBoYXZlIGVtZXJnZWQsIHRoZXkgaGF2ZSBjb21wdXRhdGlvbmFsIGxpbWl0YXRpb25zIG9yIGFyZSBkZXNpZ25lZCB0byBzb2x2ZSBhIHNwZWNpZmljIHRhc2suIFdlIHByZXNlbnQgYSBUcmFuc2Zvcm1lciBuZXVyYWwgbmV0d29yayB0aGF0IHByZS10cmFpbnMgdGFzay1hZ25vc3RpYyBzZXF1ZW5jZSByZXByZXNlbnRhdGlvbnMuIFRoaXMgbW9kZWwgaXMgZmluZS10dW5lZCB0byBzb2x2ZSB0d28gZGlmZmVyZW50IHByb3RlaW4gcHJlZGljdGlvbiB0YXNrczogcHJvdGVpbiBmYW1pbHkgY2xhc3NpZmljYXRpb24gYW5kIHByb3RlaW4gaW50ZXJhY3Rpb24gcHJlZGljdGlvbi4gT3VyIG1ldGhvZCBpcyBjb21wYXJhYmxlIHRvIGV4aXN0aW5nIHN0YXRlLW9mLXRoZS1hcnQgYXBwcm9hY2hlcyBmb3IgcHJvdGVpbiBmYW1pbHkgY2xhc3NpZmljYXRpb24gd2hpbGUgYmVpbmcgbXVjaCBtb3JlIGdlbmVyYWwgdGhhbiBvdGhlciBhcmNoaXRlY3R1cmVzLiBGdXJ0aGVyLCBvdXIgbWV0aG9kIG91dHBlcmZvcm1zIGFsbCBvdGhlciBhcHByb2FjaGVzIGZvciBwcm90ZWluIGludGVyYWN0aW9uIHByZWRpY3Rpb24uIFRoZXNlIHJlc3VsdHMgb2ZmZXIgYSBwcm9taXNpbmcgZnJhbWV3b3JrIGZvciBmaW5lLXR1bmluZyB0aGUgcHJlLXRyYWluZWQgc2VxdWVuY2UgcmVwcmVzZW50YXRpb25zIGZvciBvdGhlciBwcm90ZWluIHByZWRpY3Rpb24gdGFza3MuIiwsLE9wZW4gd2VpZ2h0cyAobm9uLWNvbW1lcmNpYWwpLCJVbml0ZWQgU3RhdGVzIG9mIEFtZXJpY2EsVW5pdGVkIFN0YXRlcyBvZiBBbWVyaWNhIiwsLCw0LjAsLDIwMjUtMTEtMjggMTE6NTM6NDQrMDA6MDAsLCwsLCwiQWNhZGVtaWEsQWNhZGVtaWEiLCwsLCxPcGVuIChub24tY29tbWVyY2lhbCksIm5vIGNsZWFyIGxpY2Vuc2UKaHR0cHM6Ly9naXRodWIuY29tL2FubmFtYmlhci9QUm9CRVJUYSIsLDI2LjIwNjk5MjQzNTY5NDA2MiwsRlAxNiwsMjQ0My4xMzU5NDIwNDIzOTE0LEhhcmR3YXJlLCwsLCxZZXMKRVNNMS02NzBNIChVUjUwL1MpLEJpb2xvZ3ksIlByb3RlaW5zLFByb3RlaW4gb3IgbnVjbGVvdGlkZSBsYW5ndWFnZSBtb2RlbCAocExNL25MTSksTXV0YXRpb24gcHJlZGljdGlvbixQcm90ZWluIGNvbnRhY3QgYW5kIGRpc3RhbmNlIHByZWRpY3Rpb24iLCJGYWNlYm9vayBBSSBSZXNlYXJjaCxOZXcgWW9yayBVbml2ZXJzaXR5IChOWVUpIiwiQWxleGFuZGVyIFJpdmVzLCBKb3NodWEgTWVpZXIsIFRvbSBTZXJjdSwgU2lkZGhhcnRoIEdveWFsLCBaZW1pbmcgTGluLCBKYXNvbiBMaXUsIERlbWkgR3VvLCBNeWxlIE90dCwgQy4gTGF3cmVuY2UgWml0bmljaywgSmVycnkgTWEsIGFuZCBSb2IgRmVyZ3VzIiwyMDIwLTA4LTMxLEJpb2xvZ2ljYWwgc3RydWN0dXJlIGFuZCBmdW5jdGlvbiBlbWVyZ2UgZnJvbSBzY2FsaW5nIHVuc3VwZXJ2aXNlZCBsZWFybmluZyB0byAyNTAgbWlsbGlvbiBwcm90ZWluIHNlcXVlbmNlcyxodHRwczovL3d3dy5wbmFzLm9yZy9kb2kvYWJzLzEwLjEwNzMvcG5hcy4yMDE2MjM5MTE4LDI2MzcuMCwiSGlnaGx5IGNpdGVkLFNPVEEgaW1wcm92ZW1lbnQiLCJUYWJsZSA0LCBUYWJsZSA2CgoiIldlIGFwcGx5IHRoZSByZXByZXNlbnRhdGlvbnMgdG8gYSByYW5nZSBvZiBwcmVkaWN0aW9uIHRhc2tzIGFuZCBmaW5kIHRoYXQgdGhleSBpbXByb3ZlIHN0YXRlLW9mLWFydCBmZWF0dXJlcyBhY3Jvc3MgdGhlIGFwcGxpY2F0aW9ucy4iIgoKIiJXZSB1c2UgdGhlIDM0LWxheWVyIFRyYW5zZm9ybWVyIHRyYWluZWQgb24gVVI1MC9TLkZpZy4gNyBzaG93cyB0aGUgZmluZS10dW5lZCBUcmFuc2Zvcm1lciBleGNlZWRzIHRoZSBwZXJmb3JtYW5jZW9mIEVudmlzaW9uIG9uIDEwIG9mIHRoZSAxMiBwcm90ZWlucyIiIiw2NjkyMDAwMDAuMCxTZWUgVGFibGUgMSw0LjRlKzIwLCJJbmZvcm1hdGlvbjogCjEyOCBOVklESUEgVjEwMCBHUFVzIFtQcmUtdHJhaW5pbmcgZGV0YWlsc10KODQwayBzdGVwcyBbU2VlIFRhYmxlIFMyOiBIeXBlcnBhcmFtZXRlcnNdCjEzMSwwNzIgdG9rZW5zIHBlciBiYXRjaCBbIiJXZSB0cmFpbmVkIHdpdGggMTMxLDA3MiB0b2tlbnMgcGVyIGJhdGNoICgxMjggZ3B1cyB4IDEwMjQgdG9rZW5zKS4iIiAtIFByZS10cmFpbmluZyBkZXRhaWxzXQoKRXN0aW1hdGU6ICA4NDBl</x:v>
      </x:c>
    </x:row>
    <x:row r="243" ht="18" customHeight="1">
      <x:c r="A243" s="17" t="n">
        <x:v>238</x:v>
      </x:c>
      <x:c r="B243" s="17" t="n">
        <x:v>309</x:v>
      </x:c>
      <x:c r="C243" s="94" t="str">
        <x:v>MyB1cGRhdGVzICogMyAqIDEzMTA3MiB0b2tlbnMvdXBkYXRlICogMiAqIDY2OS4yZTYgcGFyYW1ldGVycyA9IDQuNGUyMCBGTE9QIiwyNzc1MDQ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QuMCwsT3BlbiB3ZWlnaHRzICh1bnJlc3RyaWN0ZWQpLCJVbml0ZWQgU3RhdGVzIG9mIEFtZXJpY2EsRnJhbmNlLFVuaXRlZCBTdGF0ZXMgb2YgQW1lcmljYSIsLCwsMTI4LjAsLDIwMjYtMDItMTEgMTk6MjY6MjcrMDA6MDAsLCwsLCwiSW5kdXN0cnksQWNhZGVtaWEiLCwsLCxVbnJlbGVhc2VkLE1JVDogaHR0cHM6Ly9naXRodWIuY29tL2ZhY2Vib29rcmVzZWFyY2gvZXNtLCw5NjYuOTE3ODc0NjIyNjQ3NCwsLCw3ODE4Mi4wOTExOTE5ODYyOCxPcGVyYXRpb24gY291bnRpbmcsLCwsLFllcwpFU00xLTY3ME0gKFVSNTAvRCk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DgtMzEsQmlvbG9naWNhbCBzdHJ1Y3R1cmUgYW5kIGZ1bmN0aW9uIGVtZXJnZSBmcm9tIHNjYWxpbmcgdW5zdXBlcnZpc2VkIGxlYXJuaW5nIHRvIDI1MCBtaWxsaW9uIHByb3RlaW4gc2VxdWVuY2VzLGh0dHBzOi8vd3d3LnBuYXMub3JnL2RvaS9hYnMvMTAuMTA3My9wbmFzLjIwMTYyMzkxMTgsMjYzNy4wLEhpZ2hseSBjaXRlZCwiIiJXZSBhcHBseSB0aGUgcmVwcmVzZW50YXRpb25zIHRvIGEgcmFuZ2Ugb2YgcHJlZGljdGlvbiB0YXNrcyBhbmQgZmluZCB0aGF0IHRoZXkgaW1wcm92ZSBzdGF0ZS1vZi1hcnQgZmVhdHVyZXMgYWNyb3NzIHRoZSBhcHBsaWNhdGlvbnMuIiIiLDY2OTIwMDAwMC4wLFNlZSBUYWJsZSAxLDQuOGUrMjAsIkluZm9ybWF0aW9uOiAKMTI4IE5WSURJQSBWMTAwIEdQVXMgW1ByZS10cmFpbmluZyBkZXRhaWxzXQo5MDZrIHN0ZXBzIFtTZWUgVGFibGUgUzI6IEh5cGVycGFyYW1ldGVyc10KMTMxLDA3MiB0b2tlbnMgcGVyIGJhdGNoIFsiIldlIHRyYWluZWQgd2l0aCAxMzEsMDcyIHRva2VucyBwZXIgYmF0Y2ggKDEyOCBncHVzIHggMTAyNCB0b2tlbnMpLiIiIC0gUHJlLXRyYWluaW5nIGRldGFpbHNdCgpFc3RpbWF0ZTogIDkwNmUzIHVwZGF0ZXMgKiAzICogMTMxMDcyIHRva2Vucy91cGRhdGUgKiAyICogNjY5LjJlNiBwYXJhbWV0ZXJzID0gNC44ZTIwIEZMT1AiLDMzODQ3OTAwMDAwLCIgIiIoaWlpKSBVUjUwL0QsIDEyNC45TSBVbmlSZWY1MCBjbHVzdGVyIG1lbWJlcnMgc2FtcGxlZCBldmVubHkgYnkgY2x1c3RlciIiCkFzIGEgcnVsZSBvZiB0aHVtYiwgMjAwIGFtaW5vIGFjaWRzIHBlciBwcm90ZWluLCBzbwoxMjQuOU0gKiAyMDAgPSAyNC45OCBiaWxsaW9uCgpFcG9jaHM6IDkwNmsgc3RlcHMgKiAxMzEsMDcyIHRva2Vucy9iYXRjaCAvIDI0Ljk4QiA9IDQuNzUgZXBvY2hzIiwsIlRyYWluaW5nIHRpbWUgZGV0YWlscyBhcmUgZ2l2ZW4gZm9yIHRoZSBzbGlnaHRseSBzbWFsbGVyIEVTTTEtYiAoNjUwQik6CiIiQWxsIG1vZGVscyBhcmUgdHJhaW5lZCB3aXRoIGEgdGFyZ2V0IGJhdGNoIHNpemUgb2YgMU0gdG9rZW5zLiBUbyBhY2NvbW1vZGF0ZSB0aGUgbGFyZ2UgYmF0Y2ggc2l6ZSwgd2UgdXNlIGdyYWRpZW50IGFjY3VtdWxhdGlvbiBhbmQgZGlzdHJpYnV0ZWQgZGF0YSBwYXJhbGxlbC4gWy4uLl0gRWFjaCBlcG9jaCBvZiBhIDY1ME0gcGFyYW1ldGVyIG1vZGVsIGNvbXBsZXRlcyBpbiA4LjUgaG91cnMgb24gNjQgR1BVcyIiCkRpcmVjdCBjb21wYXJpc29uIGlzIG5vdCBxdWl0ZSBwb3NzaWJsZSwgYmVjYXVzZSB0aGlzIHNldHVwIG1pZ2h0IHVzZSBhIGRpZmZlcmVudCBkYXRhc2V0LCB0aGUgRVNNMS02NzBNIChVUjUwL0QpIHJ1biBtYXkgbm90IGhhdmUgdXNlZCBncmFkaWVudCBjaGVja3BvaW50aW5nLCBldGMuIi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MuNTEsLE9wZW4gd2VpZ2h0cyAodW5yZXN0cmljdGVkKSwiVW5pdGVkIFN0YXRlcyBvZiBBbWVyaWNhLEZyYW5jZSxVbml0ZWQgU3RhdGVzIG9mIEFtZXJpY2EiLCwsLDEyOC4wLCwyMDI2LTAyLTExIDE5OjI2OjI3KzAwOjAwLCwsLDEzMTA3Mi4wLCwiSW5kdXN0cnksQWNhZGVtaWEiLCwsLCxVbnJlbGVhc2VkLCJNSVQuIGxvb2tzIGxpa2UgaW5mZXJlbmNlIGNvZGUsIG5vdCB0cmFpbmluZyBjb2RlOiBodHRwczovL2dpdGh1Yi5jb20vZmFjZWJvb2tyZXNlYXJjaC9lc20iLCwxMDU0LjgxOTQ5OTU4ODM0MjgsLCwsNzgxODIuMDkxMTkxOTg2MjgsT3BlcmF0aW9uIGNvdW50aW5nLCwsLCxZZXMKRVNNMS02NzBNIChVUjEwMCksQmlvbG9neSwiUHJvdGVpbnMsUHJvdGVpbiBvciBudWNsZW90aWRlIGxhbmd1YWdlIG1vZGVsIChwTE0vbkxNKSIsIkZhY2Vib29rIEFJIFJlc2VhcmNoLE5ldyBZb3JrIFVuaXZlcnNpdHkgKE5ZVSkiLCJBbGV4YW5kZXIgUml2ZXMsIEpvc2h1YSBNZWllciwgVG9tIFNlcmN1LCBTaWRkaGFydGggR295YWwsIFplbWluZyBMaW4sIEphc29uIExpdSwgRGVtaSBHdW8sIE15bGUgT3R0LCBDLiBMYXdyZW5jZSBaaXRuaWNrLCBKZXJyeSBNYSwgYW5kIFJvYiBGZXJndXMiLDIwMjAtMDgtMzEsQmlvbG9naWNhbCBzdHJ1Y3R1cmUgYW5kIGZ1bmN0aW9uIGVtZXJnZSBmcm9tIHNjYWxpbmcgdW5zdXBlcnZpc2VkIGxlYXJuaW5nIHRvIDI1MCBtaWxsaW9uIHByb3RlaW4gc2VxdWVuY2VzLGh0dHBzOi8vd3d3LnBuYXMub3JnL2RvaS9hYnMvMTAuMTA3My9wbmFzLjIwMTYyMzkxMTgsMjYzNy4wLEhpZ2hseSBjaXRlZCwiIiJXZSBhcHBseSB0aGUgcmVwcmVzZW50YXRpb25zIHRvIGEgcmFuZ2Ugb2YgcHJlZGljdGlvbiB0YXNrcyBhbmQgZmluZCB0aGF0IHRoZXkgaW1wcm92ZSBzdGF0ZS1vZi1hcnQgZmVhdHVyZXMgYWNyb3NzIHRoZSBhcHBsaWNhdGlvbnMuIiIiLDY2OTIwMDAwMC4wLFNlZSBUYWJsZSAxLDEuNGUrMjAsIkluZm9ybWF0aW9uOiAKMTI4IE5WSURJQSBWMTAwIEdQVXMgW1ByZS10cmFpbmluZyBkZXRhaWxzXQoyNzVrIHN0ZXBzIFtTZWUgVGFibGUgUzI6IEh5cGVycGFyYW1ldGVyc10KMTMxLDA3MiB0b2tlbnMgcGVyIGJhdGNoIFsiIldlIHRyYWluZWQgd2l0aCAxMzEsMDcyIHRva2VucyBwZXIgYmF0Y2ggKDEyOCBncHVzIHggMTAyNCB0b2tlbnMpLiIiIC0gUHJlLXRyYWluaW5nIGRldGFpbHNdCgpFc3RpbWF0ZTogIDI3NWUzIHVwZGF0ZXMgKiAzICogMTMxMDcyIHRva2Vucy91cGRhdGUgKiAyICogNjY5LjJlNiBwYXJhbWV0ZXJzID0gMS40ZTIwIEZMT1AiLDEyNzg5NzYwMDAwMCwsLCxOVklESUEgVjEwMCwsQ29uZmlkZW50LCJJbiB0aGUgZmllbGQgb2YgYXJ0aWZpY2lhbCBpbnRlbGxpZ2VuY2UsIGEgY29tYmluYXRpb24gb2Ygc2NhbGUgaW4gZGF0YSBhbmQgbW9kZWwgY2FwYWNpdHkgZW5hYmxlZCBieSB1bnN1cGVydmlzZWQgbGVhcm5pbmcgaGFzIGxlZCB0byBtYWpvciBhZHZhbmNlcyBpbiByZXByZXNlbnRhdGlvbiBsZWFybmluZyBhbmQgc3RhdGlzdGljYWwgZ2VuZXJhdGlvbi4gSW4gdGhlIGxpZmUgc2NpZW5jZXMsIHRoZSBhbnRpY2lwYXRlZCBncm93dGggb2Ygc2VxdWVuY2luZyBwcm9taXNlcyB1bnByZWNlZGVudGVkIGRhdGEgb24gbmF0dXJhbCBzZXF1ZW5jZSBkaXZlcnNpdHkuIFByb3RlaW4gbGFuZ3VhZ2UgbW9kZWxpbmcgYXQgdGhlIHNjYWxlIG9mIGV2b2x1dGlvbiBpcyBhIGxvZ2ljYWwgc3RlcCB0b3dhcmQgcHJlZGljdGl2ZSBhbmQgZ2VuZXJhdGl2ZSBhcnRpZmljaWFsIGludGVsbGlnZW5jZSBmb3IgYmlvbG9neS4gVG8gdGhpcyBlbmQsIHdlIHVzZSB1bnN1cGVydmlzZWQgbGVhcm5pbmcgdG8gdHJhaW4gYSBkZWVwIGNvbnRleHR1YWwgbGFuZ3VhZ2UgbW9kZWwgb24gODYgYmlsbGlvbiBhbWlubyBhY2lkcyBhY3Jvc3MgMjUwIG1pbGxpb24gcHJvdGVpbiBzZXF1ZW5jZXMgc3Bhbm5pbmcgZXZvbHV0aW9uYXJ5IGRpdmVyc2l0eS4gVGhlIHJlc3VsdGluZyBtb2RlbCBjb250YWlucyBpbmZvcm1hdGlvbiBhYm91dCBiaW9sb2dpY2FsIHByb3BlcnRpZXMgaW4gaXRzIHJlcHJlc2VudGF0aW9ucy4gVGhlIHJlcHJlc2VudGF0aW9ucyBhcmUgbGVhcm5lZCBmcm9tIHNlcXVlbmNlIGRhdGEgYWxvbmUuIFRoZSBsZWFybmVkIHJlcHJlc2VudGF0aW9uIHNwYWNlIGhhcyBhIG11bHRpc2NhbGUgb3JnYW5pemF0aW9uCnJlZmxlY3Rpbmcgc3RydWN0dXJlIGZyb20gdGhlIGxldmVsIG9mIGJpb2NoZW1pY2FsIHByb3BlcnRpZXMgb2YgYW1pbm8gYWNpZHMgdG8gcmVtb3RlIGhvbW9sb2d5IG9mIHByb3RlaW5zLiBJbmZvcm1hdGlvbiBhYm91dCBzZWNvbmRhcnkgYW5kIHRlcnRpYXJ5IHN0cnVjdHVyZSBpcyBlbmNvZGVkIGluIHRoZSByZXByZXNlbnRhdGlvbnMgYW5kIGNhbiBiZSBpZGVudGlmaWVkIGJ5IGxpbmVhciBwcm9qZWN0aW9ucy4gUmVwcmVzZW50YXRpb24gbGVhcm5pbmcKcHJvZHVjZXMgZmVhdHVyZXMgdGhhdCBnZW5lcmFsaXplIGFjcm9zcyBhIHJhbmdlIG9mIGFwcGxpY2F0aW9ucywgZW5hYmxpbmcgc3RhdGUtb2YtdGhlLWFydCBzdXBlcnZpc2VkIHByZWRpY3Rpb24gb2YgbXV0YXRpb25hbCBlZmZlY3QgYW5kIHNlY29uZGFyeSBzdHJ1Y3R1cmUgYW5kIGltcHJvdmluZyBzdGF0ZS1vZi10aGUtYXJ0IGZlYXR1cmVzIGZvciBsb25nLXJhbmdlIGNvbnRhY3QgcHJlZGljdGlvbi4iLDAuMywsT3BlbiB3ZWlnaHRzICh1bnJlc3RyaWN0ZWQpLCJVbml0ZWQgU3RhdGVzIG9mIEFtZXJpY2EsRnJhbmNlLFVuaXRlZCBTdGF0ZXMgb2YgQW1lcmljYSIsLCwsMTI4LjAsLDIwMjYtMDItMTEgMTk6MjY6MjcrMDA6MDAsLCwsLCwiSW5kdXN0cnksQWNhZGVtaWEiLCwsLCxVbnJlbGVhc2VkLE1JVDogaHR0cHM6Ly9naXRodWIuY29tL2ZhY2Vib29rcmVzZWFyY2gvZXNtLCwzMDcuNjU1Njg3Mzc5OTMzMywsLCw3ODE4Mi4wOTExOTE5ODYyOCxPcGVyYXRpb24gY291bnRpbmcsLCwsLFllcwpFU00xLTg1TSxCaW9sb2d5LCJQcm90ZWlucyxQcm90ZWluIG9yIG51Y2xlb3RpZGUgbGFuZ3VhZ2UgbW9kZWwgKHBMTS9uTE0pIiwiRmFjZWJvb2sgQUkgUmVzZWFyY2gsTmV3IFlvcmsgVW5pdmVyc2l0eSAoTllVKSIsIkFsZXhhbmRlciBSaXZlcywgSm9zaHVhIE1laWVyLCBUb20gU2VyY3UsIFNpZGRoYXJ0aCBHb3lhbCwgWmVtaW5nIExpbiwgSmFzb24gTGl1LCBEZW1pIEd1bywgTXlsZSBPdHQsIEMuIExhd3JlbmNlIFppdG5pY2ssIEplcnJ5IE1hLCBhbmQgUm9iIEZlcmd1cyIsMjAyMC0wOC0zMSxCaW9sb2dpY2FsIHN0cnVjdHVyZSBhbmQgZnVuY3Rpb24gZW1lcmdlIGZyb20gc2NhbGluZyB1bnN1cGVydmlzZWQgbGVhcm5pbmcgdG8gMjUwIG1pbGxpb24gcHJvdGVpbiBzZXF1ZW5jZXMsaHR0cHM6Ly93d3cucG5hcy5vcmcvZG9pL2Ficy8xMC4xMDczL3BuYXMuMjAxNjIzOTExOCwyNjM3LjAsSGlnaGx5IGNpdGVkLCIiIldlIGFwcGx5IHRoZSByZXByZXNlbnRhdGlvbnMgdG8gYSByYW5nZSBvZiBwcmVkaWN0aW9uIHRhc2tzIGFuZCBmaW5kIHRoYXQgdGhleSBpbXByb3ZlIHN0YXRlLW9mLWFydCBmZWF0dXJlcyBhY3Jvc3MgdGhlIGFwcGxpY2F0aW9ucy4iIiIsODUxMDAwMDAuMCxTZWUgVGFibGUgMSw1LjZlKzE5LCJJbmZvcm1hdGlvbjogCjEyOCBOVklESUEgVjEwMCBHUFVzIFtQcmUtdHJhaW5pbmcgZGV0YWlsc10KODQwayBzdGVwcyBbU2VlIFRhYmxlIFMyOiBIeXBlcnBhcmFtZXRlcnNdCjEzMSwwNzIgdG9rZW5zIHBlciBiYXRjaCBbIiJXZSB0cmFpbmVkIHdpdGggMTMxLDA3MiB0b2tlbnMgcGVyIGJhdGNoICgxMjggZ3B1cyB4IDEwMjQgdG9rZW5zKS4iIiAtIFByZS10cmFpbmluZyBkZXRhaWxzXQoKRXN0aW1hdGU6ICA4NDBlMyB1cGRhdGVzICogMyAqIDEzMTA3MiB0b2tlbnMvdXBkYXRlICogMiAqIDg1LjFlNiBwYXJhbWV0ZXJzID0gNS42ZTE5IEZMT1AiLDI3NzUwNDAwMDAwLCwsLE5WSURJQSBWMTAwLCxDb25maWRlbnQsIkluIHRoZSBmaWVsZCBvZiBhcnRpZmljaWFsIGludGVsbGlnZW5jZSwgYSBjb21iaW5hdGlvbiBvZiBzY2FsZSBpbiBkYXRhIGFuZCBtb2RlbCBjYXBhY2l0eSBlbmFibGVkIGJ5IHVuc3VwZXJ2aXNlZCBsZWFybmluZyBoYXMgbGVkIHRvIG1ham9yIGFkdmFuY2VzIGluIHJlcHJlc2VudGF0aW9uIGxlYXJuaW5nIGFuZCBzdGF0aXN0aWNhbCBnZW5lcmF0aW9uLiBJbiB0aGUgbGlmZSBzY2llbmNlcywgdGhlIGFudGljaXBhdGVkIGdyb3d0aCBvZiBzZXF1ZW5jaW5nIHByb21pc2VzIHVucHJlY2VkZW50ZWQgZGF0YSBvbiBuYXR1cmFsIHNlcXVlbmNlIGRpdmVyc2l0eS4gUHJvdGVpbiBsYW5ndWFnZSBtb2RlbGluZyBhdCB0aGUgc2NhbGUgb2YgZXZvbHV0aW9uIGlzIGEgbG9naWNhbCBzdGVwIHRvd2FyZCBwcmVkaWN0aXZlIGFuZCBnZW5lcmF0aXZlIGFydGlmaWNpYWwgaW50ZWxsaWdlbmNlIGZvciBiaW9sb2d5LiBUbyB0aGlzIGVuZCwgd2UgdXNlIHVuc3VwZXJ2aXNlZCBsZWFybmluZyB0byB0cmFpbiBhIGRlZXAgY29udGV4dHVhbCBsYW5ndWFnZSBtb2RlbCBvbiA4NiBiaWxsaW9uIGFtaW5vIGFjaWRzIGFjcm9zcyAyNTAgbWlsbGlvbiBwcm90ZWluIHNlcXVlbmNlcyBzcGFubmluZyBldm9sdXRpb25hcnkgZGl2ZXJzaXR5LiBUaGUgcmVzdWx0aW5nIG1vZGVsIGNvbnRhaW5zIGluZm9ybWF0aW9uIGFib3V0IGJpb2xvZ2ljYWwgcHJvcGVydGllcyBpbiBpdHMgcmVwcmVzZW50YXRpb25zLiBUaGUgcmVwcmVzZW50YXRpb25zIGFyZSBsZWFybmVkIGZyb20gc2VxdWVuY2UgZGF0YSBhbG9uZS4gVGhlIGxlYXJuZWQgcmVwcmVzZW50YXRpb24gc3BhY2UgaGFzIGEgbXVsdGlzY2FsZSBvcmdhbml6YXRpb24KcmVmbGVjdGluZyBzdHJ1Y3R1cmUgZnJvbSB0aGUgbGV2ZWwgb2YgYmlvY2hlbWljYWwgcHJvcGVydGllcyBvZiBhbWlubyBhY2lkcyB0byByZW1vdGUgaG9tb2xvZ3kgb2YgcHJvdGVpbnMuIEluZm9ybWF0aW9uIGFib3V0IHNlY29uZGFyeSBhbmQgdGVydGlhcnkgc3RydWN0dXJlIGlzIGVuY29kZWQgaW4gdGhlIHJlcHJlc2VudGF0aW9ucyBhbmQgY2FuIGJlIGlkZW50aWZpZWQgYnkgbGluZWFyIHByb2plY3Rpb25zLiBSZXByZXNlbnRhdGlvbiBsZWFybmluZwpwcm9kdWNlcyBmZWF0dXJlcyB0aGF0IGdlbmVyYWxpemUgYWNyb3NzIGEgcmFuZ2Ugb2YgYXBwbGljYXRpb25zLCBlbmFibGluZyBzdGF0ZS1vZi10aGUtYXJ0IHN1cGVydmlzZWQgcHJlZGljdGlvbiBvZiBtdXRhdGlvbmFsIGVmZmVjdCBhbmQgc2Vjb25kYXJ5IHN0cnVjdHVyZSBhbmQgaW1wcm92aW5nIHN0YXRlLW9mLXRoZS1hcnQgZmVhdHVyZXMgZm9yIGxvbmctcmFuZ2UgY29udGFjdCBwcmVkaWN0aW9uLiIsNC4wLCxPcGVuIHdlaWdodHMgKHVucmVzdHJpY3RlZCksIlVuaXRlZCBTdGF0ZXMgb2YgQW1lcmljYSxGcmFuY2UsVW5pdGVkIFN0YXRlcyBvZiBBbWVyaWNhIiwsLCwxMjguMCwsMjAyNi0wMS0wMSAxNDowMDozOCswMDowMCwsLCwsLCJJbmR1c3RyeSxBY2FkZW1pYSIsLCwsLFVucmVsZWFzZWQsTUlUOiBodHRwczovL2dpdGh1Yi5jb20vZmFjZWJvb2tyZXNlYXJjaC9lc20sLDEyMy4wNjIyNzQ5NTE5NzMzNCwsLCw3ODE4Mi4wOTExOTE5ODYyOCxPcGVyYXRpb24gY291bnRpbmcsLCwsLFllcwpFU00xLTQzTSxCaW9sb2d5LCJQcm90ZWlucyxQcm90ZWluIG9yIG51Y2xlb3RpZGUgbGFuZ3VhZ2UgbW9kZWwgKHBMTS9uTE0pIiwiRmFjZWJvb2sgQUkgUmVzZWFyY2gsTmV3IFlvcmsgVW5pdmVyc2l0eSAoTllVKSIsIkFsZXhhbmRlciBSaXZlcywgSm9zaHVhIE1laWVyLCBUb20gU2VyY3UsIFNpZGRoYXJ0aCBHb3lhbCwgWmVtaW5nIExpbiwgSmFzb24gTGl1LCBEZW1pIEd1bywgTXlsZSBPdHQsIEMuIExhd3JlbmNlIFppdG5pY2ssIEplcnJ5IE1hLCBhbmQgUm9iIEZlcmd1cyIsMjAyMC0wOC0zMSxCaW9sb2dpY2FsIHN0cnVjdHVyZSBhbmQgZnVuY3Rpb24gZW1lcmdlIGZyb20gc2NhbGluZyB1bnN1cGVydmlzZWQgbGVhcm5pbmcgdG8gMjUwIG1pbGxpb24gcHJvdGVpbiBzZXF1ZW5jZXMsaHR0cHM6Ly93d3cucG5hcy5vcmcvZG9pL2Ficy8xMC4xMDczL3BuYXMuMjAxNjIzOTExOCwyNjM3LjAsSGlnaGx5IGNpdGVkLCIiIldlIGFwcGx5IHRoZSByZXByZXNlbnRhdGlvbnMgdG8gYSByYW5nZSBvZiBwcmVkaWN0aW9uIHRhc2tzIGFuZCBmaW5kIHRoYXQgdGhleSBpbXByb3ZlIHN0YXRlLW9mLWFydCBmZWF0dXJlcyBhY3Jvc3MgdGhlIGFwcGxpY2F0aW9ucy4iIiIsNDI2MDAwMDAuMCxTZWUgVGFibGUgMSwyLjhlKzE5LCJJbmZvcm1hdGlvbjogCjEyOCBOVklESUEgVjEwMCBHUFVzIFtQcmUtdHJhaW5pbmcgZGV0YWlsc10KODQwayBzdGVwcyBbU2VlIFRhYmxlIFMyOiBIeXBlcnBhcmFtZXRlcnNdCjEzMSwwNzIgdG9rZW5zIHBlciBiYXRjaCBbIiJXZSB0cmFpbmVkIHdpdGggMTMxLDA3MiB0b2tlbnMgcGVyIGJhdGNoICgxMjggZ3B1cyB4IDEwMjQgdG9rZW5zKS4iIiAtIFByZS10cmFpbmluZyBkZXRhaWxzXQoKRXN0aW1hdGU6ICA4NDBlMyB1cGRhdGVzICogMyAqIDEzMTA3MiB0b2tlbnMvdXBkYXRlICogMiAqIDQyLjZlNiBwYXJhbWV0ZXJzID0gMi44ZTE5IEZMT1AiLDI3NzUwNDAwMDAwLCwsLE5WSURJQSBWMTAwLCxDb25maWRlbnQsIkluIHRoZSBmaWVsZCBvZiBhcnRpZmljaWFsIGludGVsbGlnZW5jZSwgYSBjb21iaW5hdGlvbiBvZiBzY2FsZSBpbiBkYXRhIGFuZCBtb2RlbCBjYXBhY2l0eSBlbmFibGVkIGJ5IHVuc3VwZXJ2aXNlZCBsZWFybmluZyBoYXMgbGVkIHRvIG1ham9yIGFkdmFuY2VzIGluIHJlcHJlc2VudGF0aW9uIGxlYXJuaW5nIGFuZCBzdGF0aXN0aWNhbCBnZW5lcmF0aW9uLiBJbiB0aGUgbGlmZSBzY2llbmNlcywgdGhlIGFudGljaXBhdGVkIGdyb3d0aCBvZiBzZXF1ZW5jaW5nIHByb21pc2VzIHVucHJlY2VkZW50ZWQgZGF0YSBvbiBuYXR1cmFsIHNlcXVlbmNlIGRpdmVyc2l0eS4gUHJvdGVpbiBsYW5ndWFnZSBtb2RlbGluZyBhdCB0aGUgc2NhbGUgb2YgZXZvbHV0aW9uIGlzIGEgbG9naWNhbCBzdGVwIHRvd2FyZCBwcmVkaWN0aXZlIGFuZCBnZW5lcmF0aXZlIGFydGlmaWNpYWwgaW50ZWxsaWdlbmNlIGZvciBiaW9sb2d5LiBUbyB0aGlzIGVuZCwgd2UgdXNlIHVuc3VwZXJ2aXNlZCBsZWFybmluZyB0byB0cmFpbiBhIGRlZXAgY29udGV4dHVhbCBsYW5ndWFnZSBtb2RlbCBvbiA4NiBiaWxsaW9uIGFtaW5vIGFjaWRzIGFjcm9zcyAyNTAgbWlsbGlvbiBwcm90ZWluIHNlcXVlbmNlcyBzcGFubmluZyBldm9sdXRpb25hcnkgZGl2ZXJzaXR5LiBUaGUgcmVzdWx0aW5nIG1vZGVsIGNvbnRhaW5zIGluZm9ybWF0aW9uIGFib3V0IGJpb2xvZ2ljYWwgcHJvcGVydGllcyBpbiBpdHMgcmVwcmVzZW50YXRpb25zLiBUaGUgcmVwcmVzZW50YXRpb25zIGFyZSBsZWFybmVkIGZyb20gc2VxdWVuY2UgZGF0YSBhbG9uZS4gVGhlIGxlYXJuZWQgcmVwcmVzZW50YXRpb24gc3BhY2UgaGFzIGEgbXVsdGlzY2FsZSBvcmdhbml6YXRpb24KcmVmbGVjdGluZyBzdHJ1Y3R1cmUgZnJvbSB0aGUgbGV2ZWwgb2YgYmlvY2hlbWljYWwgcHJvcGVydGllcyBvZiBhbWlubyBhY2lkcyB0byByZW1vdGUgaG9tb2xvZ3kgb2YgcHJvdGVpbnMuIEluZm9ybWF0aW9uIGFib3V0IHNlY29uZGFyeSBhbmQgdGVydGlhcnkgc3RydWN0dXJlIGlzIGVuY29kZWQgaW4gdGhlIHJlcHJlc2VudGF0aW9ucyBhbmQgY2FuIGJlIGlkZW50aWZpZWQgYnkgbGluZWFyIHByb2plY3Rpb25zLiBSZXByZXNlbnRhdGlvbiBsZWFybmluZwpwcm9kdWNlcyBmZWF0dXJlcyB0aGF0IGdlbmVyYWxpemUgYWNyb3NzIGEgcmFuZ2Ugb2YgYXBwbGljYXRpb25zLCBlbmFibGluZyBzdGF0ZS1vZi10aGUtYXJ0IHN1cGVydmlzZWQgcHJlZGljdGlvbiBvZiBtdXRhdGlvbmFsIGVmZmVjdCBhbmQgc2Vjb25kYXJ5IHN0cnVjdHVyZSBhbmQgaW1wcm92aW5nIHN0YXRlLW9mLXRoZS1hcnQgZmVhdHVyZXMgZm9yIGxvbmctcmFuZ2UgY29udGFjdCBwcmVkaWN0aW9uLiIsNC4wLCxPcGVuIHdlaWdodHMgKHVucmVzdHJpY3RlZCksIlVuaXRlZCBTdGF0ZXMgb2YgQW1lcmljYSxGcmFuY2UsVW5pdGVkIFN0YXRlcyBvZiBBbWVyaWNhIiwsLCwxMjguMCwsMjAyNi0wMS0wMSAxNDowMDozNyswMDowMCwsLCwsLCJJbmR1c3RyeSxBY2FkZW1pYSIsLCwsLFVucmVsZWFzZWQsTUlUOiBodHRwczovL2dpdGh1Yi5jb20vZmFjZWJvb2tyZXNlYXJjaC9lc20sLDYxLjUzMTEzNzQ3NTk4NjY3LCwsLDc4MTgyLjA5MTE5MTk4NjI4LE9wZXJhdGlvbiBjb3VudGluZywsLCwsWWVzClRyYW5zZm9ybWVyK1JlY3VycmVudCBXaW5kb3dzIG9mIENvbnRleHQsTGFuZ3VhZ2UsTGFuZ3VhZ2UgbW9kZWxpbmcsIlRveW90YSBUZWNobm9sb2dpY2FsIEluc3RpdHV0ZSBhdCBDaGljYWdvLFVuaXZlcnNpdHkgb2YgQ2hpY2FnbyIsIkRhdmlzIFlvc2hpZGEsIEFsbHlzb24gRXR0aW5nZXIsIEtldmluIEdpbXBlbCIsMjAyMC0wOC0xNixBZGRpbmcgUmVjdXJyZW5jZSB0byBQcmV0cmFpbmVkIFRyYW5zZm9ybWVycyBmb3IgSW1wcm92ZWQgRWZmaWNpZW5jeSBhbmQgQ29udGV4dCBTaXplLGh0dHBzOi8vYXJ4aXYub3JnL2Ficy8yMDA4LjA3MDI3LDcuMCwsLDEyNDAwMDAwMC4wLCw3LjkzNzUzMjZlKzIwLCJiYXNlIG1vZGVsIGNvbXB1dGUgKHNwZWN1bGF0aXZlIGNvbmZpZGVuY2UpOiA3LjkzNmUrMjAgRkxPUCAKZmluZS10dW5lIGNvbXB1dGU6IDEuNTMyNjRlKzE3IEZMT1AgCgo3LjkzNmUrMjAgRkxPUCArIDEuNTMyNjRlKzE3IEZMT1AgID0gNy45Mzc1MzI2ZSsyMCBGTE9QIiwsLCwsLCxTcGVjdWxhdGl2ZSwiRmluZS10dW5pbmcgYSBwcmV0cmFpbmVkIHRyYW5zZm9ybWVyIGZvciBhIGRvd25zdHJlYW0gdGFzayBoYXMgYmVjb21lIGEgc3RhbmRhcmQgbWV0aG9kIGluIE5MUCBpbiB0aGUgbGFzdCBmZXcgeWVhcnMuIFdoaWxlIHRoZSByZXN1bHRzIGZyb20gdGhlc2UgbW9kZWxzIGFyZSBpbXByZXNzaXZlLCBhcHBseWluZyB0aGVtIGNhbiBiZSBleHRyZW1lbHkgY29tcHV0YXRpb25hbGx5IGV4cGVuc2l2ZSwgYXMgaXMgcHJldHJhaW5pbmcgbmV3IG1vZGVscyB3aXRoIHRoZSBsYXRlc3QgYXJjaGl0ZWN0dXJlcy4gV2UgcHJlc2VudCBhIG5vdmVsIG1ldGhvZCBmb3IgYXBwbHlpbmcgcHJldHJhaW5lZCB0cmFuc2Zvcm1lciBsYW5ndWFnZSBtb2RlbHMgd2hpY2ggbG93ZXJzIHRoZWlyIG1lbW9yeSByZXF1aXJlbWVudCBib3RoIGF0IHRyYWluaW5nIGFuZCBpbmZlcmVuY2UgdGltZS4gQW4gYWRkaXRpb25hbCBiZW5lZml0IGlzIHRoYXQgb3VyIG1ldGhvZCByZW1vdmVzIHRoZSBmaXhlZCBjb250ZXh0IHNpemUgY29uc3RyYWludCB0aGF0IG1vc3QgdHJhbnNmb3JtZXIgbW9kZWxzIGhhdmUsIGFsbG93aW5nIGZvciBtb3JlIGZsZXhpYmxlIHVzZS4gV2hlbiBhcHBsaWVkIHRvIHRoZSBHUFQtMiBsYW5ndWFnZSBtb2RlbCwgd2UgZmluZCB0aGF0IG91ciBtZXRob2QgYXR0YWlucyBiZXR0ZXIgcGVycGxleGl0eSB0aGFuIGFuIHVubW9kaWZpZWQgR1BULTIgbW9kZWwgb24gdGhlIFBHLTE5IGFuZCBXaWtpVGV4dC0xMDMgY29ycG9yYSwgZm9yIGEgZ2l2ZW4gYW1vdW50IG9mIGNvbXB1dGF0aW9uIG9yIG1lbW9yeS4iLDIuMCxUcmFuc2Zvcm1lcitSZWN1cnJlbnQgV2luZG93cyBvZiBDb250ZXh0LFVucmVsZWFzZWQsIlVuaXRlZCBTdGF0ZXMgb2YgQW1lcmljYSxVbml0ZWQgU3RhdGVzIG9mIEFtZXJpY2EiLEdQVC0yICgxMjRNKSwxLjUzMjY0ZSsxNyw2IEZMT1AgLyB0b2tlbiAvIHBhcmFtZXRlciAqIDEyNDAwMDAwMCBwYXJhbWV0ZXJzICogMTAzMDAwMDAwIHRva2VucyAqIDIgZXBvY2hzID0gMS41MzI2NGUrMTcgRkxPUCwsLDIwMjUtMTEtMjggMTE6NTM6NDQrMDA6MDAsLCwsLCwiQWNhZGVtaWEsQWNhZGVtaWEiLCwsLCxVbnJlbGVhc2VkLCwsLCwsLCxPcGVyYXRpb24gY291bnRpbmcsLCwsLE5vCkVSTklFLUdFTiAobGFyZ2UpLExhbmd1YWdlLCJMYW5ndWFnZSBtb2RlbGluZyxMYW5ndWFnZSBtb2RlbGluZy9nZW5lcmF0aW9uLFRleHQgc3VtbWFyaXphdGlvbixDaGF0IixCYWlkdSwiRG9uZ2xpbmcgWGlhbywgSGFuIFpoYW5nLCBZdWt1biBMaSwgWXUgU3VuLCBIYW8gVGlhbiwgSHVhIFd1LCBIYWlmZW5nIFdhbmciLDIwMjAtMDgtMDYsRVJOSUUtR0VOOiBBbiBFbmhhbmNlZCBNdWx0aS1GbG93IFByZS10cmFpbmluZyBhbmQgRmluZS10dW5pbmcgRnJhbWV3b3JrIGZvciBOYXR1cmFsIExhbmd1YWdlIEdlbmVyYXRpb24saHR0cHM6Ly9hcnhpdi5vcmcvYWJzLzIwMDEuMTEzMTQsMTMzLjAsU09UQSBpbXByb3ZlbWVudCwiIiJFbXBpcmljYWxseSwgRVJOSUUtR0VOIGlzIHBhcnRpY3VsYXJseSBlZmZlY3RpdmUgYW5kIGFjaGlldmVzIHN0YXRlLW9mLXRoZS1hcnQgcmVzdWx0cyBvbiBhIHJhbmdlIG9mIE5MRyB0YXNrcyBpbmNsdWRpbmcgYWJzdHJhY3RpdmUgc3VtbWFyaXphdGlvbiAoR2lnYXdvcmQgYW5kIENOTi9EYWlseU1haWwpLCBxdWVzdGlvbiBnZW5lcmF0aW9uIChTUXVBRCksIGRpYWxvZ3VlIHJlc3BvbnNlIGdlbmVyYXRpb24gKFBlcnNvbmEtQ2hhdCkgYW5kIGdlbmVyYXRpdmUgcXVlc3Rpb24gYW5zd2VyaW5nIChDb1FBKSIiIiwzNDAwMDAwMDAuMCwiIiJXZSB0cmFpbiBhIGJhc2UgbW9kZWwgRVJOSUVHRU5CQVNFIChMPTEyLCBIPTc2OCwgQT0xMiwgVG90YWwgUGFyYW1ldGVycz0xMTBNKTEKYW5kIGEgbGFyZ2UgbW9kZWwgRVJOSUUtR0VOTEFSR0UgKEw9MjQsIEg9MTAyNCwKQT0xNiwgVG90YWwgUGFyYW1ldGVycz0zNDBNKSB3aXRoIHBhcmFtZXRlcnMgaW5pdGlhbGl6ZWQKYnkgQkVSVEJBU0UgYW5kIEJFUlRMQVJHRSByZXNwZWN0aXZlbHkiIiIsMmUrMjAsIjQzMEdCIHRleHQgZm9yIDEgZXBvY2gKCmFwcHJveCA0MzAgKiAyMDAgbWlsbGlvbiB3b3JkcyA9IDg2QiB3b3Jkcywgb3IgMTAwQiB0b2tlbnMgcGVyIGh0dHBzOi8vZG9jcy5nb29nbGUuY29tL2RvY3VtZW50L2QvMUczdnZRa240eF9XNzFNS2cwR21IVnR6ZmQ5bTB5M19PZmNvZXcwdjkwMlEvZWRpdCNoZWFkaW5nPWguaWVpaGMwOHA4ZG4wCgo2ICogMzQwIG1pbGxpb24gcGFyYW1zICogMTAwIGJpbGxpb24gdG9rZW5zIH49IDJlMjAiLDExNDY2NjY2NjY2Ni42NjY2NywiYXBwcm94IDQzMCAqIDIwMCBtaWxsaW9uIHdvcmRzID0gfjg2QiB3b3JkcywgcGVyIGh0dHBzOi8vZG9jcy5nb29nbGUuY29tL2RvY3VtZW50L2QvMUczdnZRa240eF9XNzFNS2cwR21IVnR6ZmQ5bTB5M19PZmNvZXcwdjkwMlEvZWRpdCNoZWFkaW5nPWguaWVpaGMwOHA4ZG4wIiwsLCwsU3BlY3VsYXRpdmUsIkN1cnJlbnQgcHJlLXRyYWluaW5nIHdvcmtzIGluIG5hdHVyYWwgbGFuZ3VhZ2UgZ2VuZXJhdGlvbiBwYXkgbGl0dGxlIGF0dGVudGlvbiB0byB0aGUgcHJvYmxlbSBvZiBleHBvc3VyZSBiaWFzIG9uIGRvd25zdHJlYW0gdGFza3MuIFRvIGFkZHJlc3MgdGhpcyBpc3N1ZSwgd2UgcHJvcG9zZSBhbiBlbmhhbmNlZCBtdWx0aS1mbG93IHNlcXVlbmNlIHRvIHNlcXVlbmNlIHByZS10cmFpbmluZyBhbmQgZmluZS10dW5pbmcgZnJhbWV3b3JrIG5hbWVkIEVSTklFLUdFTiwgd2hpY2ggYnJpZGdlcyB0aGUgZGlzY3JlcGFuY3kgYmV0d2VlbiB0cmFpbmluZyBhbmQgaW5mZXJlbmNlIHdpdGggYW4gaW5maWxsaW5nIGdlbmVyYXRpb24gbWVjaGFuaXNtIGFuZCBhIG5vaXNlLWF3YXJlIGdlbmVyYXRpb24gbWV0aG9kLiBUbyBtYWtlIGdlbmVyYXRpb24gY2xvc2VyIHRvIGh1bWFuIHdyaXRpbmcgcGF0dGVybnMsIHRoaXMgZnJhbWV3b3JrIGludHJvZHVjZXMgYSBzcGFuLWJ5LXNwYW4gZ2VuZXJhdGlvbiBmbG93IHRoYXQgdHJhaW5zIHRoZSBtb2RlbCB0byBwcmVkaWN0IHNlbWFudGljYWxseS1jb21wbGV0ZSBzcGFucyBjb25zZWN1dGl2ZWx5IHJhdGhlciB0aGFuIHByZWRpY3Rpbmcgd29yZCBieSB3b3JkLiBVbmxpa2UgZXhpc3RpbmcgcHJlLXRyYWluaW5nIG1ldGhvZHMsIEVSTklFLUdFTiBpbmNvcnBvcmF0ZXMgbXVsdGktZ3JhbnVsYXJpdHkgdGFyZ2V0IHNhbXBsaW5nIHRvIGNvbnN0cnVjdCBwcmUtdHJhaW5pbmcgZGF0YSwgd2hpY2ggZW5oYW5jZXMgdGhlIGNvcnJlbGF0aW9uIGJldHdlZW4gZW5jb2RlciBhbmQgZGVjb2Rlci4gRXhwZXJpbWVudGFsIHJlc3VsdHMgZGVtb25zdHJhdGUgdGhhdCBFUk5JRS1HRU4gYWNoaWV2ZXMgc3RhdGUtb2YtdGhlLWFydCByZXN1bHRzIHdpdGggYSBtdWNoIHNtYWxsZXIgYW1vdW50IG9mIHByZS10cmFpbmluZyBkYXRhIGFuZCBwYXJhbWV0ZXJzIG9uIGEgcmFuZ2Ugb2YgbGFuZ3VhZ2UgZ2VuZXJhdGlvbiB0YXNrcywgaW5jbHVkaW5nIGFic3RyYWN0aXZlIHN1bW1hcml6YXRpb24gKEdpZ2F3b3JkIGFuZCBDTk4vRGFpbHlNYWlsKSwgcXVlc3Rpb24gZ2VuZXJhdGlvbiAoU1F1QUQpLCBkaWFsb2d1ZSBnZW5lcmF0aW9uIChQZXJzb25hLUNoYXQpIGFuZCBnZW5lcmF0aXZlIHF1ZXN0aW9uIGFuc3dlcmluZyAoQ29RQSkuIiwsLE9wZW4gd2VpZ2h0cyAobm9uLWNvbW1lcmNpYWwpLENoaW5hLCwsLCwsMjAyNi0wNS0yNSAxMjoxMjo0NyswMDowMCwsLCwsLEluZHVzdHJ5LCwsLCxPcGVuIChub24tY29tbWVyY2lhbCksImh0dHBzOi8vZ2l0aHViLmNvbS9QYWRkbGVQYWRkbGUvRVJOSUUvdHJlZS9yZXByby9lcm5pZS1nZW4KCmNvZGUvd2VpZ2h0cyB3aXRoIHVuY2xlYXIgbGljZW5zZSIsLCwsRlAxNiwsLE9wZXJhdGlvbiBjb3VudGluZywsLCwsWWVzCkRlTGlnaFQsTGFuZ3VhZ2UsIkxhbmd1YWdlIG1vZGVsaW5nLFRyYW5zbGF0aW9uIiwiVW5pdmVyc2l0eSBvZiBXYXNoaW5ndG9uLEFsbGVuIEluc3RpdHV0ZSBmb3IgQUksRmFjZWJvb2sgQUkgUmVzZWFyY2giLCJTYWNoaW4gTWVodGEsIE1hcmphbiBHaGF6dmluaW5lamFkLCBTcmluaXZhc2FuIEl5ZXIsIEx1a2UgWmV0dGxlbW95ZXIsIEhhbm5hbmVoIEhhamlzaGlyemkiLDIwMjAtMDgtMDMsRGVMaWdoVDogRGVlcCBhbmQgTGlnaHQtd2VpZ2h0IFRyYW5zZm9ybWVyLGh0dHBzOi8vYXJ4aXYub3JnL2Ficy8yMDA4LjAwNjIzLDk4LjAsU09UQSBpbXByb3ZlbWVudCwiIiJDb21wYXJpc29uIHdpdGggc3RhdGUtb2YtdGhlLWFydCBtZXRob2RzIG9uIG1hY2hpbmUgdHJhbnNsYXRpb24gY29ycG9yYS4gRGVMaWdoVCBkZWxpdmVycyBzaW1pbGFyIG9yIGJldHRlciBwZXJmb3JtYW5jZSB0aGFuIHN0YXRlLW9mLXRoZS1hcnQgbW9kZWxzIHdpdGggZmV3ZXIgcGFyYW1ldGVycy4iIiIsOTkwMDAwMDAuMCw5OU0gKFRhYmxlIDRiKSwzLjgwMTZlKzE4LCI2IEZMT1AgLyBwYXJhbWV0ZXIgLyB0b2tlbiAqIDk5ICogMTBeNiBwYXJhbWV0ZXJzICogMTAwMDAwIHN0ZXBzICogNjQwMDAgdG9rZW5zIHBlciBiYXRjaCA9IDMuODAxNmUrMTggRkxPUAoKMzEzMzAwMDAwMDAwMDAgRkxPUCAvIHNlY29uZCAvIEdQVSAqIDggR1BVcyAqIDMwIGhvdXJzIFthc3N1bWVkIGJhc2VkIG9uIHNtYWxsZXIgbW9kZWxzIHJlcG9ydGVkIHRyYWluaW5nIHRpbWVdICogMzYwMCBzZWMgLyBob3VyICogMC4zIFthc3N1bWVkIHV0aWxpemF0aW9uXSA9IDguMTIwNzM2ZSsxOCBGTE9QCgpPcGVyYXRpb24gY291bnRpbmcgbWV0aG9kIHVzZXMgbGVzcyBhc3N1bXB0aW9ucyIsMTAzMDAwMDAwLCIiIjEwMEsgaXRlcmF0aW9ucyB3aXRoIGEgY29udGV4dCBsZW5ndGggb2YgNTEyIGFuZCBhbiBlZmZlY3RpdmUKYmF0Y2ggc2l6ZSBvZiA2NEsgdG9rZW5zLiIiCgoxMDAwMDAqNjQwMDAvMTAzMDAwMDAwID0gNjIuMTQgZXBvY2hzIiwzMC4wLCJUYWJsZSA1IHJlcG9ydHMgdHJhaW5pbmcgdGltZSBmb3IgNTRNIHRyYW5zbGF0aW9uIG1vZGVsICgyM2gpCml0IHNob3VsZCBiZSBtb3JlIGZvciB0aGUgOTlNIGxhbmd1YWdlIG1vZGVsaW5nIG1vZGVsLiIsTlZJRElBIFYxMDAsLExpa2VseSwiV2UgaW50cm9kdWNlIGEgZGVlcCBhbmQgbGlnaHQtd2VpZ2h0IHRyYW5zZm9ybWVyLCBEZUxpZ2hULCB0aGF0IGRlbGl2ZXJzIHNpbWlsYXIgb3IgYmV0dGVyIHBlcmZvcm1hbmNlIHRoYW4gc3RhbmRhcmQgdHJhbnNmb3JtZXItYmFzZWQgbW9kZWxzIHdpdGggc2lnbmlmaWNhbnRseSBmZXdlciBwYXJhbWV0ZXJzLiBEZUxpZ2hUIG1vcmUgZWZmaWNpZW50bHkgYWxsb2NhdGVzIHBhcmFtZXRlcnMgYm90aCAoMSkgd2l0aGluIGVhY2ggVHJhbnNmb3JtZXIgYmxvY2sgdXNpbmcgdGhlIERlTGlnaFQgdHJhbnNmb3JtYXRpb24sIGEgZGVlcCBhbmQgbGlnaHQtd2VpZ2h0IHRyYW5zZm9ybWF0aW9uLCBhbmQgKDIpIGFjcm9zcyBibG9ja3MgdXNpbmcgYmxvY2std2lzZSBzY2FsaW5nLCB3aGljaCBhbGxvd3MgZm9yIHNoYWxsb3dlciBhbmQgbmFycm93ZXIgRGVMaWdoVCBibG9ja3MgbmVhciB0aGUgaW5wdXQgYW5kIHdpZGVyIGFuZCBkZWVwZXIgRGVMaWdoVCBibG9ja3MgbmVhciB0aGUgb3V0cHV0LiBPdmVyYWxsLCBEZUxpZ2hUIG5ldHdvcmtzIGFyZSAyLjUgdG8gNCB0aW1lcyBkZWVwZXIgdGhhbiBzdGFuZGFyZCB0cmFuc2Zvcm1lciBtb2RlbHMgYW5kIHlldCBoYXZlIGZld2VyIHBhcmFtZXRlcnMgYW5kIG9wZXJhdGlvbnMuIEV4cGVyaW1lbnRzIG9uIGJlbmNobWFyayBtYWNoaW5lIHRyYW5zbGF0aW9uIGFuZCBsYW5ndWFnZSBtb2RlbGluZyB0YXNrcyBzaG93IHRoYXQgRGVMaWdoVCBtYXRjaGVzIG9yIGltcHJvdmVzIHRoZSBwZXJmb3JtYW5jZSBvZiBiYXNlbGluZSBUcmFuc2Zvcm1lcnMgd2l0aCAyIHRvIDMgdGltZXMgZmV3ZXIgcGFyYW1ldGVycyBvbiBhdmVyYWdlLiBPdXIgc291cmNlIGNvZGUgaXMgYXZhaWxhYmxlIGF0OiBcdXJse3RoaXMgaHR0cHMgVVJMfSIsNjIuMTQsRGVMaWdodCxVbnJlbGVhc2VkLCJVbml0ZWQgU3RhdGVzIG9mIEFtZXJpY2EsVW5pdGVkIFN0YXRlcyBvZiBBbWVyaWNhLFVuaXRlZCBTdGF0ZXMgb2YgQW1lcmljYSxGcmFuY2UiLCwsLDguMCwsMjAyNS0xMS0yOCAxMTo1Mzo0NCswMDowMCwsLCw2NDAwMC4wLCIiImVmZmVjdGl2ZSBiYXRjaCBzaXplIG9mIDY0SyB0b2tlbnMuIiIiLCJBY2FkZW1pYSxSZXNlYXJjaCBjb2xsZWN0aXZlLEluZHVzdHJ5IiwsLCwsT3BlbiBzb3VyY2UsIk1JVCwgdHJhaW5pbmcgYW5kIGV2YWx1YXRpb24gZm9yIFdUMTAzOiBodHRwczovL2dpdGh1Yi5jb20vc2FjbWVodGEvZGVsaWdodC9ibG9iL21hc3Rlci9yZWFkbWVfZmlsZXMvbG0vd2lraXRleHQxMDMubWQgIiwsLCwsLDQ4ODkuNDI4NTE1MTQ5MjQ4LCJPcGVyYXRpb24gY291bnRpbmcsSGFyZHdhcmUiLCwsLCxObwptQkFSVC01MCxMYW5ndWFnZSxUcmFuc2xhdGlvbixGYWNlYm9vayBBSSwiWXVxaW5nIFRhbmcsIENoYXUgVHJhbiwgWGlhbiBMaSwgUGVuZy1KZW4gQ2hlbiwgTmFtYW4gR295YWwsIFZpc2hyYXYgQ2hhdWRoYXJ5LCBKaWF0YW8gR3UsIEFuZ2VsYSBGYW4iLDIwMjAtMDgtMDIsIk11bHRpbGluZ3VhbCBUcmFuc2xhdGlvbiB3aXRoIEV4dGVuc2libGUgTXVsdGlsaW5ndWFsIFByZXRyYWluaW5nIGFuZCBGaW5ldHVuaW5nCiIsImh0dHBzOi8vYXJ4aXYub3JnL2Ficy8yMDA4LjAwNDAxCgpodHRwczovL2h1Z2dpbmdmYWNlLmNvL2ZhY2Vib29rL21iYXJ0LWxhcmdlLTUwIiw1NTIuMCwsLDYxMDAwMDAwMC4wLCI2MTBNCmZyb20gaHR0cHM6Ly9naXRodWIuY29tL2ZhY2Vib29rcmVzZWFyY2gvZmFpcnNlcS90cmVlL21haW4vZXhhbXBsZXMvbWJhcnQiLDEuNDUxNTJlKzIyLCJmbG9wcyA9ICgyNTYpICogKDEyNTAwMDAwMDAwMDAwMCkgKiAoMi41ICogNyAqIDI0ICogMzYwMCkgKiAoMC4zKSA9IDEuNDUxNTJlKzIyCihudW0gZ3B1KSAqIChwZWFrIGZsb3BzKSAqICh0aW1lIGluIHNlY29uZHMpICogKGFzc3VtZWQgdXRpbGl6YXRpb24gcmF0ZSkKCgoiIm1CQVJUIHRyYWluZWQgZm9yIDIuNSB3ZWVrcyBvbiAyNTYgTnZpZGlhIFYxMDAgR1BVcyIiClYxMDAgaGF2ZSBwZWFrIGZsb3AgMjguMjYgVEZMT1BTICBmcm9tIGh0dHBzOi8vd3d3LnRlY2hwb3dlcnVwLmNvbS9ncHUtc3BlY3MvdGVzbGEtdjEwMC1wY2llLTE2LWdiLmMyOTU3IiwsIm11bHRpcGxlIHNvdXJjZXMKMjAzNjg2MDU1IHNlbnRlbmNlcyAtIHN1bW1pbmcgY29sdW1uIDIgaW4gVGFibGUgNiBpbiB0aGUgYXBwZW5kaXhhZGRpdGlvbmFsbHkgWExNUiBmcm9tIHNlY3Rpb24gNS4xClRoZXJlIGFyZSBtdWx0aXBsZSBsYW5ndWFnZXMgc28gaXQgaXMgaGFyZCB0byBlc3RpbWF0ZSBudW1iZXIgb2Ygd29yZHMuIiw0MjAuMCwiIiJtQkFSVCB0cmFpbmVkIGZvciAyLjUgd2Vla3Mgb24gMjU2IE52aWRpYSBWMTAwIEdQVXMiIiIsTlZJRElBIFYxMDAsLENvbmZpZGVudCwiUmVjZW50IHdvcmsgZGVtb25zdHJhdGVzIHRoZSBwb3RlbnRpYWwgb2YgbXVsdGlsaW5ndWFsIHByZXRyYWluaW5nIG9mIGNyZWF0aW5nIG9uZSBtb2RlbCB0aGF0IGNhbiBiZSB1c2VkIGZvciB2YXJpb3VzIHRhc2tzIGluIGRpZmZlcmVudCBsYW5ndWFnZXMuIFByZXZpb3VzIHdvcmsgaW4gbXVsdGlsaW5ndWFsIHByZXRyYWluaW5nIGhhcyBkZW1vbnN0cmF0ZWQgdGhhdCBtYWNoaW5lIHRyYW5zbGF0aW9uIHN5c3RlbXMgY2FuIGJlIGNyZWF0ZWQgYnkgZmluZXR1bmluZyBvbiBiaXRleHQuIEluIHRoaXMgd29yaywgd2Ugc2hvdyB0aGF0IG11bHRpbGluZ3VhbCB0cmFuc2xhdGlvbiBtb2RlbHMgY2FuIGJlIGNyZWF0ZWQgdGhyb3VnaCBtdWx0aWxpbmd1YWwgZmluZXR1bmluZy4gSW5zdGVhZCBvZiBmaW5ldHVuaW5nIG9uIG9uZSBkaXJlY3Rpb24sIGEgcHJldHJhaW5lZCBtb2RlbCBpcyBmaW5ldHVuZWQgb24gbWFueSBkaXJlY3Rpb25zIGF0IHRoZSBzYW1lIHRpbWUuIENvbXBhcmVkIHRvIG11bHRpbGluZ3VhbCBtb2RlbHMgdHJhaW5lZCBmcm9tIHNjcmF0Y2gsIHN0YXJ0aW5nIGZyb20gcHJldHJhaW5lZCBtb2RlbHMgaW5jb3Jwb3JhdGVzIHRoZSBiZW5lZml0cyBvZiBsYXJnZSBxdWFudGl0aWVzIG9mIHVubGFiZWxlZCBtb25vbGluZ3VhbCBkYXRhLCB3aGljaCBpcyBwYXJ0aWN1bGFybHkgaW1wb3J0YW50IGZvciBsb3cgcmVzb3VyY2UgbGFuZ3VhZ2VzIHdoZXJlIGJpdGV4dCBpcyBub3QgYXZhaWxhYmxlLiBXZSBkZW1vbnN0cmF0ZSB0aGF0</x:v>
      </x:c>
    </x:row>
    <x:row r="244" ht="18" customHeight="1">
      <x:c r="A244" s="17" t="n">
        <x:v>239</x:v>
      </x:c>
      <x:c r="B244" s="17" t="n">
        <x:v>309</x:v>
      </x:c>
      <x:c r="C244" s="94" t="str">
        <x:v>IHByZXRyYWluZWQgbW9kZWxzIGNhbiBiZSBleHRlbmRlZCB0byBpbmNvcnBvcmF0ZSBhZGRpdGlvbmFsIGxhbmd1YWdlcyB3aXRob3V0IGxvc3Mgb2YgcGVyZm9ybWFuY2UuIFdlIGRvdWJsZSB0aGUgbnVtYmVyIG9mIGxhbmd1YWdlcyBpbiBtQkFSVCB0byBzdXBwb3J0IG11bHRpbGluZ3VhbCBtYWNoaW5lIHRyYW5zbGF0aW9uIG1vZGVscyBvZiA1MCBsYW5ndWFnZXMuIEZpbmFsbHksIHdlIGNyZWF0ZSB0aGUgTUw1MCBiZW5jaG1hcmssIGNvdmVyaW5nIGxvdywgbWlkLCBhbmQgaGlnaCByZXNvdXJjZSBsYW5ndWFnZXMsIHRvIGZhY2lsaXRhdGUgcmVwcm9kdWNpYmxlIHJlc2VhcmNoIGJ5IHN0YW5kYXJkaXppbmcgdHJhaW5pbmcgYW5kIGV2YWx1YXRpb24gZGF0YS4gT24gTUw1MCwgd2UgZGVtb25zdHJhdGUgdGhhdCBtdWx0aWxpbmd1YWwgZmluZXR1bmluZyBpbXByb3ZlcyBvbiBhdmVyYWdlIDEgQkxFVSBvdmVyIHRoZSBzdHJvbmdlc3QgYmFzZWxpbmVzIChiZWluZyBlaXRoZXIgbXVsdGlsaW5ndWFsIGZyb20gc2NyYXRjaCBvciBiaWxpbmd1YWwgZmluZXR1bmluZykgd2hpbGUgaW1wcm92aW5nIDkuMyBCTEVVIG9uIGF2ZXJhZ2Ugb3ZlciBiaWxpbmd1YWwgYmFzZWxpbmVzIGZyb20gc2NyYXRjaC4gIiwsLE9wZW4gd2VpZ2h0cyAodW5yZXN0cmljdGVkKSxVbml0ZWQgU3RhdGVzIG9mIEFtZXJpY2EsLCwsMjU2LjAsLDIwMjYtMDUtMjUgMTI6MTI6NDgrMDA6MDAsLCwsLCxJbmR1c3RyeSwsLCwxMDc1MjAuMCwsIlJlcG8gaGFzIE1JVCBsaWNlbnNlOgoKaHR0cHM6Ly9naXRodWIuY29tL2ZhY2Vib29rcmVzZWFyY2gvZmFpcnNlcS90cmVlL21haW4vZXhhbXBsZXMvbWJhcnQiLCwsLCwsMTU2NDY1LjE5NjgyNzUzODU3LEhhcmR3YXJlLCwsLCxZZXMKR3Jvd24gdG8gUHJ1bmUgVHdvLWxheWVyIHN0YWNrZWQgTFNUTSxMYW5ndWFnZSxMYW5ndWFnZSBtb2RlbGluZywiVW5pdmVyc2l0eSBvZiBDaGljYWdvLFRveW90YSBUZWNobm9sb2dpY2FsIEluc3RpdHV0ZSBhdCBDaGljYWdvIiwiWGluIFl1YW4sIFBlZHJvIFNhdmFyZXNlLCBNaWNoYWVsIE1haXJlIiwyMDIwLTA3LTMwLEdyb3dpbmcgRWZmaWNpZW50IERlZXAgTmV0d29ya3MgYnkgU3RydWN0dXJlZCBDb250aW51b3VzIFNwYXJzaWZpY2F0aW9uLGh0dHBzOi8vYXJ4aXYub3JnL2Ficy8yMDA3LjE1MzUzLDUxLjAsLCwsLCwsLCwsLCwsVW5rbm93biwiV2UgZGV2ZWxvcCBhbiBhcHByb2FjaCB0byBncm93aW5nIGRlZXAgbmV0d29yayBhcmNoaXRlY3R1cmVzIG92ZXIgdGhlIGNvdXJzZSBvZiB0cmFpbmluZywgZHJpdmVuIGJ5IGEgcHJpbmNpcGxlZCBjb21iaW5hdGlvbiBvZiBhY2N1cmFjeSBhbmQgc3BhcnNpdHkgb2JqZWN0aXZlcy4gVW5saWtlIGV4aXN0aW5nIHBydW5pbmcgb3IgYXJjaGl0ZWN0dXJlIHNlYXJjaCB0ZWNobmlxdWVzIHRoYXQgb3BlcmF0ZSBvbiBmdWxsLXNpemVkIG1vZGVscyBvciBzdXBlcm5ldCBhcmNoaXRlY3R1cmVzLCBvdXIgbWV0aG9kIGNhbiBzdGFydCBmcm9tIGEgc21hbGwsIHNpbXBsZSBzZWVkIGFyY2hpdGVjdHVyZSBhbmQgZHluYW1pY2FsbHkgZ3JvdyBhbmQgcHJ1bmUgYm90aCBsYXllcnMgYW5kIGZpbHRlcnMuIEJ5IGNvbWJpbmluZyBhIGNvbnRpbnVvdXMgcmVsYXhhdGlvbiBvZiBkaXNjcmV0ZSBuZXR3b3JrIHN0cnVjdHVyZSBvcHRpbWl6YXRpb24gd2l0aCBhIHNjaGVtZSBmb3Igc2FtcGxpbmcgc3BhcnNlIHN1Ym5ldHdvcmtzLCB3ZSBwcm9kdWNlIGNvbXBhY3QsIHBydW5lZCBuZXR3b3Jrcywgd2hpbGUgYWxzbyBkcmFzdGljYWxseSByZWR1Y2luZyB0aGUgY29tcHV0YXRpb25hbCBleHBlbnNlIG9mIHRyYWluaW5nLiBGb3IgZXhhbXBsZSwgd2UgYWNoaWV2ZSA0OS43JSBpbmZlcmVuY2UgRkxPUHMgYW5kIDQ3LjQlIHRyYWluaW5nIEZMT1BzIHNhdmluZ3MgY29tcGFyZWQgdG8gYSBiYXNlbGluZSBSZXNOZXQtNTAgb24gSW1hZ2VOZXQsIHdoaWxlIG1haW50YWluaW5nIDc1LjIlIHRvcC0xIGFjY3VyYWN5IC0tIGFsbCB3aXRob3V0IGFueSBkZWRpY2F0ZWQgZmluZS10dW5pbmcgc3RhZ2UuIEV4cGVyaW1lbnRzIGFjcm9zcyBDSUZBUiwgSW1hZ2VOZXQsIFBBU0NBTCBWT0MsIGFuZCBQZW5uIFRyZWViYW5rLCB3aXRoIGNvbnZvbHV0aW9uYWwgbmV0d29ya3MgZm9yIGltYWdlIGNsYXNzaWZpY2F0aW9uIGFuZCBzZW1hbnRpYyBzZWdtZW50YXRpb24sIGFuZCByZWN1cnJlbnQgbmV0d29ya3MgZm9yIGxhbmd1YWdlIG1vZGVsaW5nLCBkZW1vbnN0cmF0ZSB0aGF0IHdlIGJvdGggdHJhaW4gZmFzdGVyIGFuZCBwcm9kdWNlIG1vcmUgZWZmaWNpZW50IG5ldHdvcmtzIHRoYW4gY29tcGV0aW5nIGFyY2hpdGVjdHVyZSBwcnVuaW5nIG9yIHNlYXJjaCBtZXRob2RzLiIsLEdyb3duIHRvIFBydW5lIFR3by1sYXllciBzdGFja2VkIExTVE0sVW5yZWxlYXNlZCwiVW5pdGVkIFN0YXRlcyBvZiBBbWVyaWNhLFVuaXRlZCBTdGF0ZXMgb2YgQW1lcmljYSIsLCwsLCwyMDI2LTAxLTAxIDE0OjAwOjM4KzAwOjAwLCwsLCwsIkFjYWRlbWlhLEFjYWRlbWlhIiwsLCwsVW5yZWxlYXNlZCwsLCwsLCwsLCwsLCxObwpUcmFuc2Zvcm1lclhMLUxheWVyRnVzaW9uLUNBLExhbmd1YWdlLExhbmd1YWdlIG1vZGVsaW5nLCJVbml2ZXJzaXR5IG9mIExpdmVycG9vbCxVbml2ZXJzaXR5IG9mIFNvdXRoZXJuIENhbGlmb3JuaWEiLCJKYW1lcyBPJyBOZWlsbCwgR3JlZyBWZXIgU3RlZWcsIEFyYW0gR2Fsc3R5YW4iLDIwMjAtMDctMjksQ29tcHJlc3NpbmcgRGVlcCBOZXVyYWwgTmV0d29ya3MgdmlhIExheWVyIEZ1c2lvbixodHRwczovL2FyeGl2Lm9yZy9hYnMvMjAwNy4xNDkxNyw3LjAsLCwsLCwsLCwsLCwsVW5rbm93biwiVGhpcyBwYXBlciBwcm9wb3NlcyBcdGV4dGl0e2xheWVyIGZ1c2lvbn0gLSBhIG1vZGVsIGNvbXByZXNzaW9uIHRlY2huaXF1ZSB0aGF0IGRpc2NvdmVycyB3aGljaCB3ZWlnaHRzIHRvIGNvbWJpbmUgYW5kIHRoZW4gZnVzZXMgd2VpZ2h0cyBvZiBzaW1pbGFyIGZ1bGx5LWNvbm5lY3RlZCwgY29udm9sdXRpb25hbCBhbmQgYXR0ZW50aW9uIGxheWVycy4gTGF5ZXIgZnVzaW9uIGNhbiBzaWduaWZpY2FudGx5IHJlZHVjZSB0aGUgbnVtYmVyIG9mIGxheWVycyBvZiB0aGUgb3JpZ2luYWwgbmV0d29yayB3aXRoIGxpdHRsZSBhZGRpdGlvbmFsIGNvbXB1dGF0aW9uIG92ZXJoZWFkLCB3aGlsZSBtYWludGFpbmluZyBjb21wZXRpdGl2ZSBwZXJmb3JtYW5jZS4gRnJvbSBleHBlcmltZW50cyBvbiBDSUZBUi0xMCwgd2UgZmluZCB0aGF0IHZhcmlvdXMgZGVlcCBjb252b2x1dGlvbiBuZXVyYWwgbmV0d29ya3MgY2FuIHJlbWFpbiB3aXRoaW4gMlwlIGFjY3VyYWN5IHBvaW50cyBvZiB0aGUgb3JpZ2luYWwgbmV0d29ya3MgdXAgdG8gYSBjb21wcmVzc2lvbiByYXRpbyBvZiAzLjMzIHdoZW4gaXRlcmF0aXZlbHkgcmV0cmFpbmVkIHdpdGggbGF5ZXIgZnVzaW9uLiBGb3IgZXhwZXJpbWVudHMgb24gdGhlIFdpa2lUZXh0LTIgbGFuZ3VhZ2UgbW9kZWxsaW5nIGRhdGFzZXQgd2hlcmUgcHJldHJhaW5lZCB0cmFuc2Zvcm1lciBtb2RlbHMgYXJlIHVzZWQsIHdlIGFjaGlldmUgY29tcHJlc3Npb24gdGhhdCBsZWFkcyB0byBhIG5ldHdvcmsgdGhhdCBpcyAyMFwlIG9mIGl0cyBvcmlnaW5hbCBzaXplIHdoaWxlIGJlaW5nIHdpdGhpbiA1IHBlcnBsZXhpdHkgcG9pbnRzIG9mIHRoZSBvcmlnaW5hbCBuZXR3b3JrLiBXZSBhbHNvIGZpbmQgdGhhdCBvdGhlciB3ZWxsLWVzdGFibGlzaGVkIGNvbXByZXNzaW9uIHRlY2huaXF1ZXMgY2FuIGFjaGlldmUgY29tcGV0aXRpdmUgcGVyZm9ybWFuY2Ugd2hlbiBjb21wYXJlZCB0byB0aGVpciBvcmlnaW5hbCBuZXR3b3JrcyBnaXZlbiBhIHN1ZmZpY2llbnQgbnVtYmVyIG9mIHJldHJhaW5pbmcgc3RlcHMuIEdlbmVyYWxseSwgd2Ugb2JzZXJ2ZSBhIGNsZWFyIGluZmxlY3Rpb24gcG9pbnQgaW4gcGVyZm9ybWFuY2UgYXMgdGhlIGFtb3VudCBvZiBjb21wcmVzc2lvbiBpbmNyZWFzZXMsIHN1Z2dlc3RpbmcgYSBib3VuZCBvbiB0aGUgYW1vdW50IG9mIGNvbXByZXNzaW9uIHRoYXQgY2FuIGJlIGFjaGlldmVkIGJlZm9yZSBhbiBleHBvbmVudGlhbCBkZWdyYWRhdGlvbiBpbiBwZXJmb3JtYW5jZS4iLCxUcmFuc2Zvcm1lclhMLUxheWVyRnVzaW9uLUNBLFVucmVsZWFzZWQsIlVuaXRlZCBLaW5nZG9tIG9mIEdyZWF0IEJyaXRhaW4gYW5kIE5vcnRoZXJuIElyZWxhbmQsVW5pdGVkIFN0YXRlcyBvZiBBbWVyaWNhIiwsLCwsLDIwMjYtMDUtMjUgMTI6MTI6NDcrMDA6MDAsLCwsLCwiQWNhZGVtaWEsQWNhZGVtaWEiLCwsLCxVbnJlbGVhc2VkLCwsLCwsLCwsLCwsLE5vCkdQVDItTGF5ZXJGdXNpb24tV1MsTGFuZ3VhZ2UsTGFuZ3VhZ2UgbW9kZWxpbmcsIlVuaXZlcnNpdHkgb2YgTGl2ZXJwb29sLFVuaXZlcnNpdHkgb2YgU291dGhlcm4gQ2FsaWZvcm5pYSIsIkphbWVzIE8nIE5laWxsLCBHcmVnIFZlciBTdGVlZywgQXJhbSBHYWxzdHlhbiIsMjAyMC0wNy0yOSxDb21wcmVzc2luZyBEZWVwIE5ldXJhbCBOZXR3b3JrcyB2aWEgTGF5ZXIgRnVzaW9uLGh0dHBzOi8vYXJ4aXYub3JnL2Ficy8yMDA3LjE0OTE3LDcuMCwsLCwsLCwsLCwsLCxVbmtub3duLCJUaGlzIHBhcGVyIHByb3Bvc2VzIFx0ZXh0aXR7bGF5ZXIgZnVzaW9ufSAtIGEgbW9kZWwgY29tcHJlc3Npb24gdGVjaG5pcXVlIHRoYXQgZGlzY292ZXJzIHdoaWNoIHdlaWdodHMgdG8gY29tYmluZSBhbmQgdGhlbiBmdXNlcyB3ZWlnaHRzIG9mIHNpbWlsYXIgZnVsbHktY29ubmVjdGVkLCBjb252b2x1dGlvbmFsIGFuZCBhdHRlbnRpb24gbGF5ZXJzLiBMYXllciBmdXNpb24gY2FuIHNpZ25pZmljYW50bHkgcmVkdWNlIHRoZSBudW1iZXIgb2YgbGF5ZXJzIG9mIHRoZSBvcmlnaW5hbCBuZXR3b3JrIHdpdGggbGl0dGxlIGFkZGl0aW9uYWwgY29tcHV0YXRpb24gb3ZlcmhlYWQsIHdoaWxlIG1haW50YWluaW5nIGNvbXBldGl0aXZlIHBlcmZvcm1hbmNlLiBGcm9tIGV4cGVyaW1lbnRzIG9uIENJRkFSLTEwLCB3ZSBmaW5kIHRoYXQgdmFyaW91cyBkZWVwIGNvbnZvbHV0aW9uIG5ldXJhbCBuZXR3b3JrcyBjYW4gcmVtYWluIHdpdGhpbiAyXCUgYWNjdXJhY3kgcG9pbnRzIG9mIHRoZSBvcmlnaW5hbCBuZXR3b3JrcyB1cCB0byBhIGNvbXByZXNzaW9uIHJhdGlvIG9mIDMuMzMgd2hlbiBpdGVyYXRpdmVseSByZXRyYWluZWQgd2l0aCBsYXllciBmdXNpb24uIEZvciBleHBlcmltZW50cyBvbiB0aGUgV2lraVRleHQtMiBsYW5ndWFnZSBtb2RlbGxpbmcgZGF0YXNldCB3aGVyZSBwcmV0cmFpbmVkIHRyYW5zZm9ybWVyIG1vZGVscyBhcmUgdXNlZCwgd2UgYWNoaWV2ZSBjb21wcmVzc2lvbiB0aGF0IGxlYWRzIHRvIGEgbmV0d29yayB0aGF0IGlzIDIwXCUgb2YgaXRzIG9yaWdpbmFsIHNpemUgd2hpbGUgYmVpbmcgd2l0aGluIDUgcGVycGxleGl0eSBwb2ludHMgb2YgdGhlIG9yaWdpbmFsIG5ldHdvcmsuIFdlIGFsc28gZmluZCB0aGF0IG90aGVyIHdlbGwtZXN0YWJsaXNoZWQgY29tcHJlc3Npb24gdGVjaG5pcXVlcyBjYW4gYWNoaWV2ZSBjb21wZXRpdGl2ZSBwZXJmb3JtYW5jZSB3aGVuIGNvbXBhcmVkIHRvIHRoZWlyIG9yaWdpbmFsIG5ldHdvcmtzIGdpdmVuIGEgc3VmZmljaWVudCBudW1iZXIgb2YgcmV0cmFpbmluZyBzdGVwcy4gR2VuZXJhbGx5LCB3ZSBvYnNlcnZlIGEgY2xlYXIgaW5mbGVjdGlvbiBwb2ludCBpbiBwZXJmb3JtYW5jZSBhcyB0aGUgYW1vdW50IG9mIGNvbXByZXNzaW9uIGluY3JlYXNlcywgc3VnZ2VzdGluZyBhIGJvdW5kIG9uIHRoZSBhbW91bnQgb2YgY29tcHJlc3Npb24gdGhhdCBjYW4gYmUgYWNoaWV2ZWQgYmVmb3JlIGFuIGV4cG9uZW50aWFsIGRlZ3JhZGF0aW9uIGluIHBlcmZvcm1hbmNlLiIsLEdQVDItTGF5ZXJGdXNpb24tV1MsVW5yZWxlYXNlZCwiVW5pdGVkIEtpbmdkb20gb2YgR3JlYXQgQnJpdGFpbiBhbmQgTm9ydGhlcm4gSXJlbGFuZCxVbml0ZWQgU3RhdGVzIG9mIEFtZXJpY2EiLCwsLCwsMjAyNi0wNS0yNSAxMjoxMjo0NyswMDowMCwsLCwsLCJBY2FkZW1pYSxBY2FkZW1pYSIsLCwsLFVucmVsZWFzZWQsLCwsLCwsLCwsLCwsTm8KRWZmaWNpZW50RGV0LFZpc2lvbixPYmplY3QgZGV0ZWN0aW9uLEdvb2dsZSBCcmFpbiwiTWluZ3hpbmcgVGFuLCBSdW9taW5nIFBhbmcsIFF1b2MgVi4gTGUiLDIwMjAtMDctMjcsRWZmaWNpZW50RGV0OiBTY2FsYWJsZSBhbmQgRWZmaWNpZW50IE9iamVjdCBEZXRlY3Rpb24saHR0cHM6Ly9hcnhpdi5vcmcvYWJzLzE5MTEuMDkwNzAsNjg0OS4wLCJIaWdobHkgY2l0ZWQsU09UQSBpbXByb3ZlbWVudCIsIiIiRWZmaWNpZW50RGV0LUQ3IGFjaGlldmVzIHN0YXRlb2YtdGhlLWFydCA1NS4xIEFQIG9uIENPQ08gdGVzdC1kZXYgd2l0aCA3N00gcGFyYW1ldGVycyBhbmQgNDEwQiBGTE9QcyIiIiw3NzAwMDAwMC4wLCIiIkVmZmljaWVudERldC1ENyBhY2hpZXZlcyBzdGF0ZW9mLXRoZS1hcnQgNTUuMSBBUCBvbiBDT0NPIHRlc3QtZGV2IHdpdGggNzdNIHBhcmFtZXRlcnMgYW5kIDQxMEIgRkxPUHMiIiIsLCwsLCwsLCwsIk1vZGVsIGVmZmljaWVuY3kgaGFzIGJlY29tZSBpbmNyZWFzaW5nbHkgaW1wb3J0YW50IGluIGNvbXB1dGVyIHZpc2lvbi4gSW4gdGhpcyBwYXBlciwgd2Ugc3lzdGVtYXRpY2FsbHkgc3R1ZHkgbmV1cmFsIG5ldHdvcmsgYXJjaGl0ZWN0dXJlIGRlc2lnbiBjaG9pY2VzIGZvciBvYmplY3QgZGV0ZWN0aW9uIGFuZCBwcm9wb3NlIHNldmVyYWwga2V5IG9wdGltaXphdGlvbnMgdG8gaW1wcm92ZSBlZmZpY2llbmN5LiBGaXJzdCwgd2UgcHJvcG9zZSBhIHdlaWdodGVkIGJpLWRpcmVjdGlvbmFsIGZlYXR1cmUgcHlyYW1pZCBuZXR3b3JrIChCaUZQTiksIHdoaWNoIGFsbG93cyBlYXN5IGFuZCBmYXN0IG11bHRpc2NhbGUgZmVhdHVyZSBmdXNpb247IFNlY29uZCwgd2UgcHJvcG9zZSBhIGNvbXBvdW5kIHNjYWxpbmcgbWV0aG9kIHRoYXQgdW5pZm9ybWx5IHNjYWxlcyB0aGUgcmVzb2x1dGlvbiwgZGVwdGgsIGFuZCB3aWR0aCBmb3IgYWxsIGJhY2tib25lLCBmZWF0dXJlIG5ldHdvcmssIGFuZCBib3gvY2xhc3MgcHJlZGljdGlvbiBuZXR3b3JrcyBhdCB0aGUgc2FtZSB0aW1lLiBCYXNlZCBvbiB0aGVzZSBvcHRpbWl6YXRpb25zIGFuZCBiZXR0ZXIgYmFja2JvbmVzLCB3ZSBoYXZlIGRldmVsb3BlZCBhIG5ldyBmYW1pbHkgb2Ygb2JqZWN0IGRldGVjdG9ycywgY2FsbGVkIEVmZmljaWVudERldCwgd2hpY2ggY29uc2lzdGVudGx5IGFjaGlldmUgbXVjaCBiZXR0ZXIgZWZmaWNpZW5jeSB0aGFuIHByaW9yIGFydCBhY3Jvc3MgYSB3aWRlIHNwZWN0cnVtIG9mIHJlc291cmNlIGNvbnN0cmFpbnRzLiBJbiBwYXJ0aWN1bGFyLCB3aXRoIHNpbmdsZSBtb2RlbCBhbmQgc2luZ2xlLXNjYWxlLCBvdXIgRWZmaWNpZW50RGV0LUQ3IGFjaGlldmVzIHN0YXRlLW9mLXRoZS1hcnQgNTUuMSBBUCBvbiBDT0NPIHRlc3QtZGV2IHdpdGggNzdNIHBhcmFtZXRlcnMgYW5kIDQxMEIgRkxPUHMsIGJlaW5nIDR4IC0gOXggc21hbGxlciBhbmQgdXNpbmcgMTN4IC0gNDJ4IGZld2VyIEZMT1BzIHRoYW4gcHJldmlvdXMgZGV0ZWN0b3JzLiBDb2RlIGlzIGF2YWlsYWJsZSBhdCB0aGlzIGh0dHBzIFVSTC4iLDYwMC4wLCxPcGVuIHdlaWdodHMgKHVucmVzdHJpY3RlZCksVW5pdGVkIFN0YXRlcyBvZiBBbWVyaWNhLCwsLCwsMjAyNi0wNS0yNSAxMjoxMjo1MCswMDowMCwsLCwsLEluZHVzdHJ5LCwsLCxPcGVuIHNvdXJjZSwiUmVwbyBpcyBBcGFjaGUgMi4wOgpodHRwczovL2dpdGh1Yi5jb20vZ29vZ2xlL2F1dG9tbC90cmVlL21hc3Rlci9lZmZpY2llbnRkZXQiLCwsLEZQMTYsLCwsLCwsLFllcwpIb3BmaWVsZCBOZXR3b3JrcyAoMjAyMCksIkJpb2xvZ3ksVmlzaW9uLExhbmd1YWdlLE1lZGljaW5lIiwiRHJ1ZyBkaXNjb3ZlcnksTGFuZ3VhZ2UgbW9kZWxpbmcsT2JqZWN0IHJlY29nbml0aW9uLENhbmNlciBkaWFnbm9zaXMiLCJKb2hhbm5lcyBLZXBsZXIgVW5pdmVyc2l0eSBMaW56LEluc3RpdHV0ZSBvZiBBZHZhbmNlZCBSZXNlYXJjaCBpbiBBcnRpZmljaWFsIEludGVsbGlnZW5jZSxVbml2ZXJzaXR5IG9mIE9zbG8iLCJIdWJlcnQgUmFtc2F1ZXIsIEJlcm5oYXJkIFNjaMOkZmwsIEpvaGFubmVzIExlaG5lciwgUGhpbGlwcCBTZWlkbCwgTWljaGFlbCBXaWRyaWNoLCBUaG9tYXMgQWRsZXIsIEx1a2FzIEdydWJlciwgTWFya3VzIEhvbHpsZWl0bmVyLCBNaWxlbmEgUGF2bG92acSHLCBHZWlyIEtqZXRpbCBTYW5kdmUsIFZpY3RvciBHcmVpZmYsIERhdmlkIEtyZWlsLCBNaWNoYWVsIEtvcHAsIEfDvG50ZXIgS2xhbWJhdWVyLCBKb2hhbm5lcyBCcmFuZHN0ZXR0ZXIsIFNlcHAgSG9jaHJlaXRlciIsMjAyMC0wNy0xNixIb3BmaWVsZCBOZXR3b3JrcyBpcyBBbGwgWW91IE5lZWQsaHR0cHM6Ly9hcnhpdi5vcmcvYWJzLzIwMDguMDIyMTcsNjM0LjAsU09UQSBpbXByb3ZlbWVudCwiIiJIb3BmaWVsZCBsYXllcnMgeWllbGRlZCBhIG5ldyBzdGF0ZS1vZnRoZS1hcnQgd2hlbiBjb21wYXJlZCB0byBkaWZmZXJlbnQgbWFjaGluZSBsZWFybmluZyBtZXRob2RzLiBGaW5hbGx5LCBIb3BmaWVsZCBsYXllcnMgYWNoaWV2ZWQgc3RhdGUtb2YtdGhlLWFydCBvbiB0d28gZHJ1ZyBkZXNpZ24gZGF0YXNldHMiIgoKIiJPdXIgYXBwcm9hY2ggaGFzIHNldCBhIG5ldyBzdGF0ZS1vZi10aGUtYXJ0IGFuZCBoYXMgb3V0cGVyZm9ybWVkIG90aGVyIG1ldGhvZHMgPC4uPiBvbiB0aGUgZGF0YXNldHMgVGlnZXIsIEVsZXBoYW50IGFuZCBVQ1NCIEJyZWFzdCBDYW5jZXIgKHNlZSBUYWJsZSAxKS4iIiIsLCwsLCwsLCwsLFVua25vd24sIldlIGludHJvZHVjZSBhIG1vZGVybiBIb3BmaWVsZCBuZXR3b3JrIHdpdGggY29udGludW91cyBzdGF0ZXMgYW5kIGEgY29ycmVzcG9uZGluZyB1cGRhdGUgcnVsZS4gVGhlIG5ldyBIb3BmaWVsZCBuZXR3b3JrIGNhbiBzdG9yZSBleHBvbmVudGlhbGx5ICh3aXRoIHRoZSBkaW1lbnNpb24gb2YgdGhlIGFzc29jaWF0aXZlIHNwYWNlKSBtYW55IHBhdHRlcm5zLCByZXRyaWV2ZXMgdGhlIHBhdHRlcm4gd2l0aCBvbmUgdXBkYXRlLCBhbmQgaGFzIGV4cG9uZW50aWFsbHkgc21hbGwgcmV0cmlldmFsIGVycm9ycy4gSXQgaGFzIHRocmVlIHR5cGVzIG9mIGVuZXJneSBtaW5pbWEgKGZpeGVkIHBvaW50cyBvZiB0aGUgdXBkYXRlKTogKDEpIGdsb2JhbCBmaXhlZCBwb2ludCBhdmVyYWdpbmcgb3ZlciBhbGwgcGF0dGVybnMsICgyKSBtZXRhc3RhYmxlIHN0YXRlcyBhdmVyYWdpbmcgb3ZlciBhIHN1YnNldCBvZiBwYXR0ZXJucywgYW5kICgzKSBmaXhlZCBwb2ludHMgd2hpY2ggc3RvcmUgYSBzaW5nbGUgcGF0dGVybi4gVGhlIG5ldyB1cGRhdGUgcnVsZSBpcyBlcXVpdmFsZW50IHRvIHRoZSBhdHRlbnRpb24gbWVjaGFuaXNtIHVzZWQgaW4gdHJhbnNmb3JtZXJzLiBUaGlzIGVxdWl2YWxlbmNlIGVuYWJsZXMgYSBjaGFyYWN0ZXJpemF0aW9uIG9mIHRoZSBoZWFkcyBvZiB0cmFuc2Zvcm1lciBtb2RlbHMuIFRoZXNlIGhlYWRzIHBlcmZvcm0gaW4gdGhlIGZpcnN0IGxheWVycyBwcmVmZXJhYmx5IGdsb2JhbCBhdmVyYWdpbmcgYW5kIGluIGhpZ2hlciBsYXllcnMgcGFydGlhbCBhdmVyYWdpbmcgdmlhIG1ldGFzdGFibGUgc3RhdGVzLiBUaGUgbmV3IG1vZGVybiBIb3BmaWVsZCBuZXR3b3JrIGNhbiBiZSBpbnRlZ3JhdGVkIGludG8gZGVlcCBsZWFybmluZyBhcmNoaXRlY3R1cmVzIGFzIGxheWVycyB0byBhbGxvdyB0aGUgc3RvcmFnZSBvZiBhbmQgYWNjZXNzIHRvIHJhdyBpbnB1dCBkYXRhLCBpbnRlcm1lZGlhdGUgcmVzdWx0cywgb3IgbGVhcm5lZCBwcm90b3R5cGVzLiBUaGVzZSBIb3BmaWVsZCBsYXllcnMgZW5hYmxlIG5ldyB3YXlzIG9mIGRlZXAgbGVhcm5pbmcsIGJleW9uZCBmdWxseS1jb25uZWN0ZWQsIGNvbnZvbHV0aW9uYWwsIG9yIHJlY3VycmVudCBuZXR3b3JrcywgYW5kIHByb3ZpZGUgcG9vbGluZywgbWVtb3J5LCBhc3NvY2lhdGlvbiwgYW5kIGF0dGVudGlvbiBtZWNoYW5pc21zLiBXZSBkZW1vbnN0cmF0ZSB0aGUgYnJvYWQgYXBwbGljYWJpbGl0eSBvZiB0aGUgSG9wZmllbGQgbGF5ZXJzIGFjcm9zcyB2YXJpb3VzIGRvbWFpbnMuIEhvcGZpZWxkIGxheWVycyBpbXByb3ZlZCBzdGF0ZS1vZi10aGUtYXJ0IG9uIHRocmVlIG91dCBvZiBmb3VyIGNvbnNpZGVyZWQgbXVsdGlwbGUgaW5zdGFuY2UgbGVhcm5pbmcgcHJvYmxlbXMgYXMgd2VsbCBhcyBvbiBpbW11bmUgcmVwZXJ0b2lyZSBjbGFzc2lmaWNhdGlvbiB3aXRoIHNldmVyYWwgaHVuZHJlZHMgb2YgdGhvdXNhbmRzIG9mIGluc3RhbmNlcy4gT24gdGhlIFVDSSBiZW5jaG1hcmsgY29sbGVjdGlvbnMgb2Ygc21hbGwgY2xhc3NpZmljYXRpb24gdGFza3MsIHdoZXJlIGRlZXAgbGVhcm5pbmcgbWV0aG9kcyB0eXBpY2FsbHkgc3RydWdnbGUsIEhvcGZpZWxkIGxheWVycyB5aWVsZGVkIGEgbmV3IHN0YXRlLW9mLXRoZS1hcnQgd2hlbiBjb21wYXJlZCB0byBkaWZmZXJlbnQgbWFjaGluZSBsZWFybmluZyBtZXRob2RzLiBGaW5hbGx5LCBIb3BmaWVsZCBsYXllcnMgYWNoaWV2ZWQgc3RhdGUtb2YtdGhlLWFydCBvbiB0d28gZHJ1ZyBkZXNpZ24gZGF0YXNldHMuIFRoZSBpbXBsZW1lbnRhdGlvbiBpcyBhdmFpbGFibGUgYXQ6IHRoaXMgaHR0cHMgVVJMIiwsLE9wZW4gd2VpZ2h0cyAodW5yZXN0cmljdGVkKSwiQXVzdHJpYSxBdXN0cmlhLE5vcndheSIsLCwsLCwyMDI2LTA1LTI1IDEyOjEyOjQ4KzAwOjAwLCwsLCwsIkFjYWRlbWlhLEFjYWRlbWlhLEFjYWRlbWlhIiwsLCwsVW5yZWxlYXNlZCwiY29weWxlZnQtbGlrZSBsaWNlbnNlLCBkZXJpdmF0aXZlIHdvcmtzIG11c3QgcmV0YWluIHRoaXMgbGljZW5zZS4gY29kZSBoZXJlOgpodHRwczovL2dpdGh1Yi5jb20vbWwtamt1L2hvcGZpZWxkLWxheWVycy9ibG9iL21hc3Rlci9MSUNFTlNFIiwsLCwsLCwsLCwsLFllcwoxLWxheWVyLUxTVE0sTGFuZ3VhZ2UsTGFuZ3VhZ2UgbW9kZWxpbmcsSGFydmFyZCBVbml2ZXJzaXR5LCJILiBULiBLdW5nLCBCcmFkbGV5IE1jRGFuZWwsIFNhaSBRaWFuIFpoYW5nIiwyMDIwLTA3LTEzLFRlcm0gUmV2ZWFsaW5nOiBGdXJ0aGVyaW5nIFF1YW50aXphdGlvbiBhdCBSdW4gVGltZSBvbiBRdWFudGl6ZWQgRE5OcyxodHRwczovL2FyeGl2Lm9yZy9hYnMvMjAwNy4wNjM4OSwxMC4wLCwsODY1MDAwMDAuMCwsLCwsLCwsLCwsIldlIHByZXNlbnQgYSBub3ZlbCB0ZWNobmlxdWUsIGNhbGxlZCBUZXJtIFJldmVhbGluZyAoVFIpLCBmb3IgZnVydGhlcmluZyBxdWFudGl6YXRpb24gYXQgcnVuIHRpbWUgZm9yIGltcHJvdmVkIHBlcmZvcm1hbmNlIG9mIERlZXAgTmV1cmFsIE5ldHdvcmtzIChETk5zKSBhbHJlYWR5IHF1YW50aXplZCB3aXRoIGNvbnZlbnRpb25hbCBxdWFudGl6YXRpb24gbWV0aG9kcy4gVFIgb3BlcmF0ZXMgb24gcG93ZXItb2YtdHdvIHRlcm1zIGluIGJpbmFyeSBleHByZXNzaW9ucyBvZiB2YWx1ZXMuIEluIGNvbXB1dGluZyBhIGRvdC1wcm9kdWN0IGNvbXB1dGF0aW9uLCBUUiBkeW5hbWljYWxseSBzZWxlY3RzIGEgZml4ZWQgbnVtYmVyIG9mIGxhcmdlc3QgdGVybXMgdG8gdXNlIGZyb20gdGhlIHZhbHVlcyBvZiB0aGUgdHdvIHZlY3RvcnMgaW4gdGhlIGRvdCBwcm9kdWN0LiBCeSBleHBsb2l0aW5nIG5vcm1hbC1saWtlIHdlaWdodCBhbmQgZGF0YSBkaXN0cmlidXRpb25zIHR5cGljYWxseSBwcmVzZW50IGluIEROTnMsIFRSIGhhcyBhIG1pbmltYWwgaW1wYWN0IG9uIEROTiBtb2RlbCBwZXJmb3JtYW5jZSAoaS5lLiwgYWNjdXJhY3kgb3IgcGVycGxleGl0eSkuIFdlIHVzZSBUUiB0byBmYWNpbGl0YXRlIHRpZ2h0bHkgc3luY2hyb25pemVkIHByb2Nlc3NvciBhcnJheXMsIHN1Y2ggYXMgc3lzdG9saWMgYXJyYXlzLCBmb3IgZWZmaWNpZW50IHBhcmFsbGVsIHByb2Nlc3NpbmcuIFdlIHNob3cgYW4gRlBHQSBpbXBsZW1lbnRhdGlvbiB0aGF0IGNhbiB1c2UgYSBzbWFsbCBudW1iZXIgb2YgY29udHJvbCBiaXRzIHRvIHN3aXRjaCBiZXR3ZWVuIGNvbnZlbnRpb25hbCBxdWFudGl6YXRpb24gYW5kIFRSLWVuYWJsZWQgcXVhbnRpemF0aW9uIHdpdGggYSBuZWdsaWdpYmxlIGRlbGF5LiBUbyBlbmhhbmNlIFRSIGVmZmljaWVuY3kgZnVydGhlciwgd2UgdXNlIGEgc2lnbmVkIGRpZ2l0IHJlcHJlc2VudGF0aW9uIChTRFIpLCBhcyBvcHBvc2VkIHRvIGNsYXNzaWMgYmluYXJ5IGVuY29kaW5nIHdpdGggb25seSBub25uZWdhdGl2ZSBwb3dlci1vZi10d28gdGVybXMuIFRvIHBlcmZvcm0gY29udmVyc2lvbiBmcm9tIGJpbmFyeSB0byBTRFIsIHdlIGRldmVsb3AgYW4gZWZmaWNpZW50IGVuY29kaW5nIG1ldGhvZCBjYWxsZWQgSEVTRSAoSHlicmlkIEVuY29kaW5nIGZvciBTaWduZWQgRXhwcmVzc2lvbnMpIHRoYXQgY2FuIGJlIHBlcmZvcm1lZCBpbiBvbmUgcGFzcyBsb29raW5nIGF0IG9ubHkgdHdvIGJpdHMgYXQgYSB0aW1lLiBXZSBldmFsdWF0ZSBUUiB3aXRoIEhFU0UgZW5jb2RlZCB2YWx1ZXMgb24gYW4gTUxQIGZvciBNTklTVCwgbXVsdGlwbGUgQ05OcyBmb3IgSW1hZ2VOZXQsIGFuZCBhbiBMU1RNIGZvciBXaWtpdGV4dC0yLCBhbmQgc2hvdyBzaWduaWZpY2FudCByZWR1Y3Rpb25zIGluIGluZmVyZW5jZSBjb21wdXRhdGlvbnMgKGJldHdlZW4gMy0xMHgpIGNvbXBhcmVkIHRvIGNvbnZlbnRpb25hbCBxdWFudGl6YXRpb24gZm9yIHRoZSBzYW1lIGxldmVsIG9mIG1vZGVsIHBlcmZvcm1hbmNlLiIsLDEtbGF5ZXItTFNUTSxVbnJlbGVhc2VkLFVuaXRlZCBTdGF0ZXMgb2YgQW1lcmljYSwsLCwsLDIwMjYtMDUtMjUgMTI6MTI6NDkrMDA6MDAsLCwsLCxBY2FkZW1pYSwsLCwsVW5yZWxlYXNlZCwsLCwsLCwsLCwsLCxObwpTZW1FeHAsUm9ib3RpY3MsT2JqZWN0IGRldGVjdGlvbiwiQ2FybmVnaWUgTWVsbG9uIFVuaXZlcnNpdHkgKENNVSksRmFjZWJvb2sgQUkgUmVzZWFyY2giLCJEZXZlbmRyYSBTaW5naCBDaGFwbG90LCBEaGlyYWogR2FuZGhpLCBBYmhpbmF2IEd1cHRhLCBSdXNsYW4gU2FsYWtodXRkaW5vdiIsMjAyMC0wNy0wMixPYmplY3QgR29hbCBOYXZpZ2F0aW9uIHVzaW5nIEdvYWwtT3JpZW50ZWQgU2VtYW50aWMgRXhwbG9yYXRpb24sImh0dHBzOi8vcHJvY2VlZGluZ3MubmV1cmlwcy5jYy9wYXBlci8yMDIwL2ZpbGUvMmM3NWNmMjY4MTc4OGFkYWNhNjNhYTk1YWUwMjhiMjItUGFwZXIucGRmCmh0dHBzOi8vYXJ4aXYub3JnL2Ficy8yMDA3LjAwNjQzIiw3MjMuMCxTT1RBIGltcHJvdmVtZW50LCIiIk91ciBtZXRob2QgYWNoaWV2ZXMgc3RhdGUtb2YtdGhlLWFydCBwZXJmb3JtYW5jZSBvbiB0aGUgb2JqZWN0IGdvYWwgbmF2aWdhdGlvbiB0YXNrIGFuZCB3b24gdGhlIENWUFIyMDIwIEhhYml0YXQgT2JqZWN0TmF2IGNoYWxsZW5nZSIiIiwsLCwsLCIiIk91ciB0cmFpbmluZyBhbmQgdGVzdCBzZXQgY29uc2lzdHMgb2YgYSB0b3RhbCBvZiA4NiBzY2VuZXMgKDI1IEdpYnNvbiB0aW55IGFuZCA2MSBNUDNEKSBhbmQgMTYgc2NlbmVzICg1IEdpYnNvbiB0aW55IGFuZCAxMSBNUDNEKSwgcmVzcGVjdGl2ZWx5IiIiLCwsLFJlaW5mb3JjZW1lbnQgbGVhcm5pbmcsVW5rbm93biwiVGhpcyB3b3JrIHN0dWRpZXMgdGhlIHByb2JsZW0gb2Ygb2JqZWN0IGdvYWwgbmF2aWdhdGlvbiB3aGljaCBpbnZvbHZlcyBuYXZpZ2F0aW5nIHRvIGFuIGluc3RhbmNlIG9mIHRoZSBnaXZlbiBvYmplY3QgY2F0ZWdvcnkgaW4gdW5zZWVuIGVudmlyb25tZW50cy4gRW5kLXRvLWVuZCBsZWFybmluZy1iYXNlZCBuYXZpZ2F0aW9uIG1ldGhvZHMgc3RydWdnbGUgYXQgdGhpcyB0YXNrIGFzIHRoZXkgYXJlIGluZWZmZWN0aXZlIGF0IGV4cGxvcmF0aW9uIGFuZCBsb25nLXRlcm0gcGxhbm5pbmcuIFdlIHByb3Bvc2UgYSBtb2R1bGFyIHN5c3RlbSBjYWxsZWQsIOKAmEdvYWxPcmllbnRlZCBTZW1hbnRpYyBFeHBsb3JhdGlvbuKAmSB3aGljaCBidWlsZHMgYW4gZXBpc29kaWMgc2VtYW50aWMgbWFwIGFuZCB1c2VzIGl0IHRvIGV4cGxvcmUgdGhlIGVudmlyb25tZW50IGVmZmljaWVudGx5IGJhc2VkIG9uIHRoZSBnb2FsIG9iamVjdCBjYXRlZ29yeS4gRW1waXJpY2FsIHJlc3VsdHMgaW4gdmlzdWFsbHkgcmVhbGlzdGljIHNpbXVsYXRpb24gZW52aXJvbm1lbnRzIHNob3cgdGhhdCB0aGUgcHJvcG9zZWQgbW9kZWwgb3V0cGVyZm9ybXMgYSB3aWRlIHJhbmdlIG9mIGJhc2VsaW5lcyBpbmNsdWRpbmcgZW5kLXRvLWVuZCBsZWFybmluZy1iYXNlZCBtZXRob2RzIGFzIHdlbGwgYXMgbW9kdWxhciBtYXAtYmFzZWQgbWV0aG9kcyBhbmQgbGVkIHRvIHRoZSB3aW5uaW5nIGVudHJ5IG9mIHRoZSBDVlBSMjAyMCBIYWJpdGF0IE9iamVjdE5hdiBDaGFsbGVuZ2UuIEFibGF0aW9uIGFuYWx5c2lzIGluZGljYXRlcyB0aGF0IHRoZSBwcm9wb3NlZCBtb2RlbCBsZWFybnMgc2VtYW50aWMgcHJpb3JzIG9mIHRoZSByZWxhdGl2ZSBhcnJhbmdlbWVudCBvZiBvYmplY3RzIGluIGEgc2NlbmUsIGFuZCB1c2VzIHRoZW0gdG8gZXhwbG9yZSBlZmZpY2llbnRseS4gRG9tYWluLWFnbm9zdGljIG1vZHVsZSBkZXNpZ24gYWxsb3dzIHVzIHRvIHRyYW5zZmVyIG91ciBtb2RlbCB0byBhIG1vYmlsZSByb2JvdCBwbGF0Zm9ybSBhbmQgYWNoaWV2ZSBzaW1pbGFyIHBlcmZvcm1hbmNlIGZvciBvYmplY3QgZ29hbCBuYXZpZ2F0aW9uIGluIHRoZSByZWFsLXdvcmxkLiIsLCxPcGVuIHdlaWdodHMgKHVucmVzdHJpY3RlZCksIlVuaXRlZCBTdGF0ZXMgb2YgQW1lcmljYSxVbml0ZWQgU3RhdGVzIG9mIEFtZXJpY2EsRnJhbmNlIiwsLCwsLDIwMjYtMDUtMjUgMTI6MTI6MDYrMDA6MDAsLCwsLCwiQWNhZGVtaWEsSW5kdXN0cnkiLCwsLCxPcGVuIHNvdXJjZSxNSVQgY29kZS93ZWlnaHRzOiBodHRwczovL2dpdGh1Yi5jb20vZGV2ZW5kcmFjaGFwbG90L09iamVjdC1Hb2FsLU5hdmlnYXRpb24sLCwsLCwsLCwsLCxZZXMKRExSTS0yMDIxLFJlY29tbWVuZGF0aW9uLFJlY29tbWVuZGVyIHN5c3RlbSxNZXRhIEFJLCJEaGVldmF0c2EgTXVkaWdlcmUsIFl1Y2hlbiBIYW8sIEppYW55dSBIdWFuZywgWmhpaGFvIEppYSwgQW5kcmV3IFR1bGxvY2gsClNyaW5pdmFzIFNyaWRoYXJhbiwgWGluZyBMaXUsIE11c3RhZmEgT3pkYWwsIEphZGUgTmllLCBKb25nc29vIFBhcmssIExpYW5nIEx1bywgSmllIChBbXkpIFlhbmcsIExlb24gR2FvLCBEbXl0cm8gSXZjaGVua28sIEFhcnRpIEJhc2FudCwgWXV4aSBIdSwgSml5YW4gWWFuZywgRWhzYW4gSy4gQXJkZXN0YW5pLCBYaWFvZG9uZyBXYW5nLCBSYWtlc2ggS29tdXJhdmVsbGksIENoaW5nLUhzaWFuZyBDaHUsIFNlcmhhdCBZaWxtYXosIEh1YXl1IExpLCBKaXl1YW4gUWlhbiwgWmh1b2JvIEZlbmcsIFlpbmJpbiBNYSwgSnVuamllIFlhbmcsIEVsbGllIFdlbiwgSG9uZyBMaSwgTGluIFlhbmcsIENob25nbGluIFN1biwgV2hpdG5leSBaaGFvLCBEaW1pdHJ5IE1lbHRzLCBLcmlzaG5hIERodWxpcGFsYSwgS1IgS2lzaG9yZSwgVHlsZXIgR3JhZiwgQXNzYWYgRWlzZW5tYW4sIEtpcmFuIEt1bWFyIE1hdGFtLCBBZGkgR2FuZ2lkaSwgR3VvcWlhbmcgSmVycnkgQ2hlbiwgTWFub2ogS3Jpc2huYW4sIEF2aW5hc2ggTmF5YWssIEtyaXNobmFrdW1hciBOYWlyLCBCaGFyYXRoIE11dGhpYWgsIE1haG1vdWQga2hvcmFzaGFkaSwgUGFsbGFiIEJoYXR0YWNoYXJ5YSwgUGV0ciBMYXB1a2hvdiwgTWF4aW0gTmF1bW92LCBBaml0IE1hdGhld3MsIExpbiBRaWFvLCBNaWtoYWlsIFNtZWx5YW5za2l5LCBCaWxsIEppYSwgVmlqYXkgUmFvIiwyMDIwLTA3LTAxLCJIaWdoLXBlcmZvcm1hbmNlLCBEaXN0cmlidXRlZCBUcmFpbmluZyBvZiBMYXJnZSBzY2FsZSBEZWVwIExlYXJuaW5nIFJlY29tbWVuZGF0aW9uIE1vZGVscyIsaHR0cHM6Ly9hcnhpdi5vcmcvYWJzLzIxMDQuMDUxNTgsMTk3LjAsLCwxMDAwMDAwMDAwMDAwLjAsIkZpZ3VyZSAxCgpodHRwczovL2FyeGl2Lm9yZy9hYnMvMjEwNC4wNTE1OCIsM2UrMjAsIkZpZ3VyZSAxCgpodHRwczovL2FyeGl2Lm9yZy9hYnMvMjEwNC4wNTE1OCIsLCwsLCwsQ29uZmlkZW50LCJEZWVwIGxlYXJuaW5nIHJlY29tbWVuZGF0aW9uIG1vZGVscyAoRExSTXMpIGFyZSB1c2VkIGFjcm9zcyBtYW55IGJ1c2luZXNzLWNyaXRpY2FsIHNlcnZpY2VzIGF0IEZhY2Vib29rYW5kIGFyZSB0aGUgc2luZ2xlIGxhcmdlc3QgQUkgYXBwbGljYXRpb24gaW4gdGVybXMgb2YgaW5mcmFzdHJ1Y3R1cmUgZGVtYW5kIGluIGl0cyBkYXRhLWNlbnRlcnMuIEluIHRoaXMgcGFwZXIgd2UgZGlzY3VzcyB0aGUgU1cvSFcgY28tZGVzaWduZWQgc29sdXRpb24gZm9yIGhpZ2gtcGVyZm9ybWFuY2UgZGlzdHJpYnV0ZWQgdHJhaW5pbmcgb2YgbGFyZ2Utc2NhbGUgRExSTXMuIFdlIGludHJvZHVjZSBhIGhpZ2gtcGVyZm9ybWFuY2Ugc2NhbGFibGUgc29mdHdhcmUgc3RhY2sgYmFzZWQgb24gUHlUb3JjaCBhbmQgcGFpciBpdCB3aXRoIHRoZSBuZXcgZXZvbHV0aW9uIG9mIFppb24gcGxhdGZvcm0sIG5hbWVseSBaaW9uRVguIFdlIGRlbW9uc3RyYXRlIHRoZSBjYXBhYmlsaXR5IHRvIHRyYWluIHZlcnkgbGFyZ2UgRExSTXMgd2l0aCB1cCB0byAxMiBUcmlsbGlvbiBwYXJhbWV0ZXJzIGFuZCBzaG93IHRoYXQgd2UgY2FuIGF0dGFpbiA0MCDDlyBzcGVlZHVwIGluIHRlcm1zIG9mIHRpbWUgdG8gc29sdXRpb24gb3ZlciBwcmV2aW91cyBzeXN0ZW1zLiBXZSBhY2hpZXZlIHRoaXMgYnkgKGkpIGRlc2lnbmluZyB0aGUgWmlvbkVYIHBsYXRmb3JtIHdpdGggZGVkaWNhdGVkIHNjYWxlLW91dCBuZXR3b3JrLCBwcm92aXNpb25lZCB3aXRoIGhpZ2ggYmFuZHdpZHRoLCBvcHRpbWFsIHRvcG9sb2d5IGFuZCBlZmZpY2llbnQgdHJhbnNwb3J0IChpaSkgaW1wbGVtZW50aW5nIGFuIG9wdGltaXplZCBQeVRvcmNoLWJhc2VkIHRyYWluaW5nIHN0YWNrIHN1cHBvcnRpbmcgYm90aCBtb2RlbCBhbmQgZGF0YSBwYXJhbGxlbGlzbSAoaWlpKSBkZXZlbG9waW5nIHNoYXJkaW5nIGFsZ29yaXRobXMgY2FwYWJsZSBvZiBoaWVyYXJjaGljYWwgcGFydGl0aW9uaW5nIG9mIHRoZSBlbWJlZGRpbmcgdGFibGVzIGFsb25nIHJvdywgY29sdW1uIGRpbWVuc2lvbnMgYW5kIGxvYWQgYmFsYW5jaW5nIHRoZW0gYWNyb3NzIG11bHRpcGxlIHdvcmtlcnM7IChpdikgYWRkaW5nIGhpZ2gtcGVyZm9ybWFuY2UgY29yZSBvcGVyYXRvcnMgd2hpbGUgcmV0YWluaW5nIGZsZXhpYmlsaXR5IHRvIHN1cHBvcnQgb3B0aW1pemVycyB3aXRoIGZ1bGx5IGRldGVybWluaXN0aWMgdXBkYXRlcyAodikgbGV2ZXJhZ2luZyByZWR1Y2VkIHByZWNpc2lvbiBjb21tdW5pY2F0aW9ucywgbXVsdGktbGV2ZWwgbWVtb3J5IGhpZXJhcmNoeSAoSEJNK0REUitTU0QpIGFuZCBwaXBlbGluaW5nLiBGdXJ0aGVybW9yZSwgd2UgZGV2ZWxvcCBhbmQgYnJpZWZseSBjb21tZW50IG9uIGRpc3RyaWJ1dGVkIGRhdGEgaW5nZXN0aW9uIGFuZCBvdGhlciBzdXBwb3J0aW5nIHNlcnZpY2VzIHRoYXQgYXJlIHJlcXVpcmVkIGZvciB0aGUgcm9idXN0IGFuZCBlZmZpY2llbnQgZW5kLXRvLWVuZCB0cmFpbmluZyBpbiBwcm9kdWN0aW9uIGVudmlyb25tZW50cy4iLCwsVW5yZWxlYXNlZCxVbml0ZWQgU3RhdGVzIG9mIEFtZXJpY2EsLCwsLCwyMDI2LTA1LTI1IDEyOjEyOjA2KzAwOjAwLCwsLCwsSW5kdXN0cnksLCwsLFVucmVsZWFzZWQsLCwsLCwsLFJlcG9ydGVkLCwsLCxObwpHU2hhcmQgKGRlbnNlKSxMYW5ndWFnZSxUcmFuc2xhdGlvbixHb29nbGUsIkRtaXRyeSBMZXBpa2hpbiwgSHlvdWtKb29uZyBMZWUsIFl1YW56aG9uZyBYdSwgRGVoYW8gQ2hlbiwgT3JoYW4gRmlyYXQsIFlhbnBpbmcgSHVhbmcsIE1heGltIEtyaWt1biwgTm9hbSBTaGF6ZWVyLCBaaGlmZW5nIENoZW4iLDIwMjAtMDYtMzAsR1NoYXJkOiBTY2FsaW5nIEdpYW50IE1vZGVscyB3aXRoIENvbmRpdGlvbmFsIENvbXB1dGF0aW9uIGFuZCBBdXRvbWF0aWMgU2hhcmRpbmcsaHR0cHM6Ly9hcnhpdi5vcmcvYWJzLzIwMDYuMTY2NjgsMTk5Mi4wLFNPVEEgaW1wcm92ZW1lbnQsIiIic3VjaCBhIGdpYW50IG1vZGVsIGNhbiBlZmZpY2llbnRseSBiZSB0cmFpbmVkIG9uIDIwNDggVFBVIHYzIGFjY2VsZXJhdG9ycyBpbiA0IGRheXMgdG8gYWNoaWV2ZSBmYXIgc3VwZXJpb3IgcXVhbGl0eSBmb3IgdHJhbnNsYXRpb24gZnJvbSAxMDAgbGFuZ3VhZ2VzIHRvIEVuZ2xpc2ggY29tcGFyZWQgdG8gdGhlIHByaW9yIGFydCIiCgpJIGRvbid0IHNlZSBhbnkgc3RhbmRhcmQgYmVuY2htYXJrIHRoYXQgdGhleSBjbGFpbSBTT1RBIG9uIiwyMzAwMDAwMDAwLjAsIiIiT3VyIGJlc3QgcXVhbGl0eSBkZW5zZSBzaW5nbGUgVHJhbnNmb3JtZXIgbW9kZWwgKDIuM0IgcGFyYW1ldGVycykgYWNoaWV2aW5nIOKIhkJMRVUgb2YgNi4xLCB3YXMgdHJhaW5lZCB3aXRoIEdQaXBlIFsxNV0gb24gMjA0OCBUUFUgdjMgY29yZXMgZm9yIDYgd2Vla3Mgb3IgdG90YWwgb2YgMjM1LjUgVFBVIHYzIGNvcmUteWVhcnMuIiIiLDQuNzY1ZSsyMiwiVHJhaW5lZCBmb3IgYSB0b3RhbCBvZiAyMzUuNSBUUFUgdjMgY29yZS15ZWFycy4KSGFyZHdhcmUgZXN0aW1hdGU6IDIzNS41ICogMzY1LjI1ICogMjQgKiAzNjAwICogKDEuMjNlMTQgLyAyKSAqIDAuMyA9IDEuMzcxZTIzCgpGb290bm90ZSAxMCBpbmRpY2F0ZXMgMzAwayBzdGVwcyBhbmQgNE0gdG9rZW5zL3N0ZXAgLT4gMS4yVCB0b2tlbnMKQXJpdGhtZXRpYyBlc3RpbWF0ZTogNiAqIDIuM0IgKiAxLjJUID0gMS42NTZlMjIgRkxPUHMKCkdlb21ldHJpYyBtZWFuOiBzcXJ0KDEuMzcxZTIzICogMS42NTZlMjIpID0gNC43NjVlMjIiLDM0NjY2NjY2NjY2NywiIiJXZSBmb2N1cyBvbiBpbXByb3ZpbmcgdGhlIHRyYW5zbGF0aW9uIHF1YWxpdHkgKG1lYXN1cmVkIGluIHRlcm1zIG9mIEJMRVUgc2NvcmUgWzQ4XSkgZnJvbSBhbGwgMTAwIGxhbmd1YWdlcyB0byBFbmdsaXNoLiBUaGlzIHJlc3VsdGVkIGluIGFwcHJveGltYXRlbHkgMTMgYmlsbGlvbiB0cmFpbmluZyBleGFtcGxlcyB0byBiZSB1c2VkIGZvciBtb2RlbCB0cmFpbmluZyIiCgpFYWNoIGV4YW1wbGUgaXMgYSBzZW50ZW5jZSBwYWlyLiBBc3N1bWluZyAyMCB3b3JkcyBwZXIgc2VudGVuY2UgYW5kIDQvMyB0b2tlbnMgcGVyIHdvcmQsIHRoYXQgaXMgMTMqMjAqNC8zIGJpbGxpb24gdG9rZW5zIiwxMDA4LjAsNiB3ZWVrcyA9IDEwMDggaG91cnMsR29vZ2xlIFRQVSB2MyxTZWxmLXN1cGVydmlzZWQgbGVhcm5pbmcsQ29uZmlkZW50LCJOZXVyYWwgbmV0d29yayBzY2FsaW5nIGhhcyBiZWVuIGNyaXRpY2FsIGZvciBpbXByb3ZpbmcgdGhlIG1vZGVsIHF1YWxpdHkgaW4gbWFueSByZWFsLXdvcmxkIG1hY2hpbmUgbGVhcm5pbmcgYXBwbGljYXRpb25zIHdpdGggdmFzdCBhbW91bnRzIG9mIHRyYWluaW5nIGRhdGEgYW5kIGNvbXB1dGUuIEFsdGhvdWdoIHRoaXMgdHJlbmQgb2Ygc2NhbGluZyBpcyBhZmZpcm1lZCB0byBiZSBhIHN1cmUtZmlyZSBhcHByb2FjaCBmb3IgYmV0dGVyIG1vZGVsIHF1YWxpdHksIHRoZXJlIGFyZSBjaGFsbGVuZ2VzIG9uIHRoZSBwYXRoIHN1Y2ggYXMgdGhlIGNvbXB1dGF0aW9uIGNvc3QsIGVhc2Ugb2YgcHJvZ3JhbW1pbmcsIGFuZCBlZmZpY2llbnQgaW1wbGVtZW50YXRpb24gb24gcGFyYWxsZWwgZGV2aWNlcy4gR1NoYXJkIGlzIGEgbW9kdWxlIGNvbXBvc2VkIG9mIGEgc2V0IG9mIGxpZ2h0d2VpZ2h0IGFubm90YXRpb24gQVBJcyBhbmQgYW4gZXh0ZW5zaW9uIHRvIHRoZSBYTEEgY29tcGlsZXIuIEl0IHByb3ZpZGVzIGFuIGVsZWdhbnQgd2F5IHRvIGV4cHJlc3MgYSB3aWRlIHJhbmdlIG9mIHBhcmFsbGVsIGNvbXB1dGF0aW9uIHBhdHRlcm5zIHdpdGggbWluaW1hbCBjaGFuZ2VzIHRvIHRoZSBleGlzdGluZyBtb2RlbCBjb2RlLiBHU2hhcmQgZW5hYmxlZCB1cyB0byBzY2FsZSB1cCBtdWx0aWxpbmd1YWwgbmV1cmFsIG1hY2hpbmUgdHJhbnNsYXRpb24gVHJhbnNmb3JtZXIgbW9kZWwgd2l0aCBTcGFyc2VseS1HYXRlZCBNaXh0dXJlLW9mLUV4cGVydHMgYmV5b25kIDYwMCBiaWxsaW9uIHBhcmFtZXRlcnMgdXNpbmcgYXV0b21hdGljIHNoYXJkaW5nLiBXZSBkZW1vbnN0cmF0ZSB0aGF0IHN1Y2ggYSBnaWFudCBtb2RlbCBjYW4gZWZmaWNpZW50bHkgYmUgdHJhaW5lZCBvbiAyMDQ4IFRQVSB2MyBhY2NlbGVyYXRvcnMgaW4gNCBkYXlzIHRvIGFjaGlldmUgZmFyIHN1cGVyaW9yIHF1YWxpdHkgZm9yIHRyYW5zbGF0aW9uIGZyb20gMTAwIGxhbmd1YWdlcyB0byBFbmdsaXNoIGNvbXBhcmVkIHRvIHRoZSBwcmlvciBhcnQuIiwsLFVucmVsZWFzZWQsVW5pdGVkIFN0YXRlcyBvZiBBbWVyaWNhLCwsLDEwMjQuMCwsMjAyNi0wNS0yNSAxMjoxMjowNyswMDowMCwsLCw0MDAwMDAwLjAsIlRhYmxlIDMsIGJvbGRlZCByb3cgaXMgYmVzdCBtb2RlbCIsSW5kdXN0cnksLCwsMTAzMjE5Mi4wLE9wZW4gc291cmNlLCJ0cmFpbmluZyBjb2RlIGlzIG9wZW4sIEFwYWNoZTogaHR0cHM6Ly9naXRodWIuY29tL3RlbnNvcmZsb3cvbGluZ3ZvL3RyZWUvbWFzdGVyL2xpbmd2by90YXNrcy9sbSIsLDI2NjIwMC4wMzE1OTc5NzMyLCJUcmFpbmVkIGZvciBhIHRvdGFsIG9mIDIzNS41IFRQVSB2MyBjb3JlLXllYXJzLgpIYXJkd2FyZTogMjM1LjUgKiAzNjUuMjUgKiAyNCAqIDM2MDAgKiAoMS4yM2UxNCAvIDIpID0gNC41NzFlMjMgYXQgZnVsbCB1dGlsaXphdGlvbgoKRm9vdG5vdGUgMTAgaW5kaWNhdGVzIDMwMGsgc3RlcHMgYW5kIDRNIHRva2Vucy9zdGVwIC0+IDEuMlQgdG9rZW5zCjZORDogNiAqIDIuM0IgKiAxLjJUID0gMS42NTZlMjIgRkxPUHMKCkltcGxpZWQgdXRpbGl6YXRpb246IDEuNjU2ZTIyIC8gNC41NzFlMjMgPSAwLjAzNgpUaGlzIHNlZW1zIGltcGxhdXNpYmx5IGxvdywgYnV0IGl0J3Mgbm90IGNsZWFyIHdoZXJlIGEgbWlzdGFrZSBjb3VsZCBoYXZlIGVudGVyZWQgdGhlIGNhbGN1bGF0aW9uLiIsRlAzMixUcnVlLDkzOTQ4MS4zNDIwNzkwMDg3LCJPcGVyYXRpb24gY291bnRpbmcsSGFyZHdhcmUiLCwsLCxObwpHU2hhcmQgKDYwMEIpLExhbmd1YWdlLFRyYW5zbGF0aW9uLEdvb2dsZSwiRG1pdHJ5IExlcGlraGluLCBIeW91a0pvb25nIExlZSwgWXVhbnpob25nIFh1LCBEZWhhbyBDaGVuLCBPcmhhbiBGaXJhdCwgWWFucGluZyBIdWFuZywgTWF4aW0gS3Jpa3VuLCBOb2FtIFNoYXplZXIsIFpoaWZlbmcgQ2hlbiIsMjAyMC0wNi0zMCxHU2hhcmQ6IFNjYWxpbmcgR2lhbnQgTW9kZWxzIHdpdGggQ29uZGl0aW9uYWwgQ29tcHV0YXRpb24gYW5kIEF1dG9tYXRpYyBTaGFyZGluZyxodHRwczovL2FyeGl2Lm9yZy9hYnMvMjAwNi4xNjY2OCwxOTkyLjAsLHRoaXMgaXMgdGhlIHNtYWxsZXIgbW9kZWwgaW4gdGhpcyBwYXBlciw2MDAwMDAwMDAwMDAuMCwiIiJUaGUgNjAwQiBwYXJhbWV0ZXJzIG1vZGVsIHRoYXQgYWNoaWV2ZWQgdGhlIGJlc3QgdHJhbnNsYXRpb24gcXVhbGl0eSB3YXMgdHJhaW5lZCB3aXRoIDIwNDggVFBVIHYzIGNvcmVzIGZvciA0IGRheXMsIGEgdG90YWwgY29zdCBvZiAyMiBUUFUgdjMgY29yZS15ZWFycy4iIiIsMS4zM2UrMjIsImh0dHBzOi8vYXJ4aXYub3JnL2Z0cC9hcnhpdi9wYXBlcnMvMjEwNC8yMTA0LjEwMzUwLnBkZgpUYWJsZSA0CgoxMjMwMDAwMDAwMDAwMDAgRkxPUCAvIGNoaXAgLyBzZWMgKiA5NjM2MCBjaGlwLWhvdXJzIFtzZWUgdHJhaW5pbmcgdGltZSBub3Rlc10gKiAzNjAwIHNlYyAvIGhvdXIgKiAwLjMgW2Fzc3VtZWQgdXRpbGl6YXRpb25dID0gMS4yODAwNDYyZSsyMiBGTE9QIiwxMDAwMDAwMDAwMDAwLCIiIldlIGZvY3VzIG9uIGltcHJvdmluZyB0aGUgdHJhbnNsYXRpb24gcXVhbGl0eSAobWVhc3VyZWQgaW4gdGVybXMgb2YgQkxFVSBzY29yZSBbNDhdKSBmcm9tIGFsbCAxMDAgbGFuZ3VhZ2VzIHRvIEVuZ2xp</x:v>
      </x:c>
    </x:row>
    <x:row r="245" ht="18" customHeight="1">
      <x:c r="A245" s="17" t="n">
        <x:v>240</x:v>
      </x:c>
      <x:c r="B245" s="17" t="n">
        <x:v>309</x:v>
      </x:c>
      <x:c r="C245" s="94" t="str">
        <x:v>c2guIFRoaXMgcmVzdWx0ZWQgaW4gYXBwcm94aW1hdGVseSAxMyBiaWxsaW9uIHRyYWluaW5nIGV4YW1wbGVzIHRvIGJlIHVzZWQgZm9yIG1vZGVsIHRyYWluaW5nIiIKCkVhY2ggZXhhbXBsZSBpcyBhIHNlbnRlbmNlIHBhaXIuIEFzc3VtaW5nIDIwIHdvcmRzIHBlciBzZW50ZW5jZSBhbmQgNC8zIHRva2VucyBwZXIgd29yZCwgdGhhdCBpcyAxMyoyMCo0LzMgYmlsbGlvbiB0b2tlbnMiLDk2LjAsImh0dHBzOi8vYXJ4aXYub3JnL3BkZi8yMTA0LjEwMzUwIFRhYmxlIDQgZ2l2ZXMgMy4xIGRheXMKCiIiVGhlIDYwMEIgcGFyYW1ldGVycyBtb2RlbCB0aGF0IGFjaGlldmVkIHRoZSBiZXN0IHRyYW5zbGF0aW9uIHF1YWxpdHkgd2FzIHRyYWluZWQgd2l0aCAyMDQ4IFRQVSB2MyBjb3JlcyBmb3IgNCBkYXlzLCBhIHRvdGFsIGNvc3Qgb2YgMjIgVFBVIHYzIGNvcmUteWVhcnMuIiIKCjIyIFRQVSB2MyBjb3JlLXllYXJzICogMzY1IGRheXMgcGVyIHllYXIgKiAyNCBob3VycyBwZXIgZGF5IC8gMiBjb3JlcyBwZXIgVFBVIHYzIGNoaXAgPSA5NjM2MCBjaGlwLWhvdXJzIixHb29nbGUgVFBVIHYzLFNlbGYtc3VwZXJ2aXNlZCBsZWFybmluZyxDb25maWRlbnQsIk5ldXJhbCBuZXR3b3JrIHNjYWxpbmcgaGFzIGJlZW4gY3JpdGljYWwgZm9yIGltcHJvdmluZyB0aGUgbW9kZWwgcXVhbGl0eSBpbiBtYW55IHJlYWwtd29ybGQgbWFjaGluZSBsZWFybmluZyBhcHBsaWNhdGlvbnMgd2l0aCB2YXN0IGFtb3VudHMgb2YgdHJhaW5pbmcgZGF0YSBhbmQgY29tcHV0ZS4gQWx0aG91Z2ggdGhpcyB0cmVuZCBvZiBzY2FsaW5nIGlzIGFmZmlybWVkIHRvIGJlIGEgc3VyZS1maXJlIGFwcHJvYWNoIGZvciBiZXR0ZXIgbW9kZWwgcXVhbGl0eSwgdGhlcmUgYXJlIGNoYWxsZW5nZXMgb24gdGhlIHBhdGggc3VjaCBhcyB0aGUgY29tcHV0YXRpb24gY29zdCwgZWFzZSBvZiBwcm9ncmFtbWluZywgYW5kIGVmZmljaWVudCBpbXBsZW1lbnRhdGlvbiBvbiBwYXJhbGxlbCBkZXZpY2VzLiBHU2hhcmQgaXMgYSBtb2R1bGUgY29tcG9zZWQgb2YgYSBzZXQgb2YgbGlnaHR3ZWlnaHQgYW5ub3RhdGlvbiBBUElzIGFuZCBhbiBleHRlbnNpb24gdG8gdGhlIFhMQSBjb21waWxlci4gSXQgcHJvdmlkZXMgYW4gZWxlZ2FudCB3YXkgdG8gZXhwcmVzcyBhIHdpZGUgcmFuZ2Ugb2YgcGFyYWxsZWwgY29tcHV0YXRpb24gcGF0dGVybnMgd2l0aCBtaW5pbWFsIGNoYW5nZXMgdG8gdGhlIGV4aXN0aW5nIG1vZGVsIGNvZGUuIEdTaGFyZCBlbmFibGVkIHVzIHRvIHNjYWxlIHVwIG11bHRpbGluZ3VhbCBuZXVyYWwgbWFjaGluZSB0cmFuc2xhdGlvbiBUcmFuc2Zvcm1lciBtb2RlbCB3aXRoIFNwYXJzZWx5LUdhdGVkIE1peHR1cmUtb2YtRXhwZXJ0cyBiZXlvbmQgNjAwIGJpbGxpb24gcGFyYW1ldGVycyB1c2luZyBhdXRvbWF0aWMgc2hhcmRpbmcuIFdlIGRlbW9uc3RyYXRlIHRoYXQgc3VjaCBhIGdpYW50IG1vZGVsIGNhbiBlZmZpY2llbnRseSBiZSB0cmFpbmVkIG9uIDIwNDggVFBVIHYzIGFjY2VsZXJhdG9ycyBpbiA0IGRheXMgdG8gYWNoaWV2ZSBmYXIgc3VwZXJpb3IgcXVhbGl0eSBmb3IgdHJhbnNsYXRpb24gZnJvbSAxMDAgbGFuZ3VhZ2VzIHRvIEVuZ2xpc2ggY29tcGFyZWQgdG8gdGhlIHByaW9yIGFydC4iLCwsVW5yZWxlYXNlZCxVbml0ZWQgU3RhdGVzIG9mIEFtZXJpY2EsLCwsLCwyMDI2LTA1LTI1IDEyOjEyOjA0KzAwOjAwLCwsLCwsSW5kdXN0cnksLCwsOTYzNjAuMCxPcGVuIHNvdXJjZSwidHJhaW5pbmcgY29kZSBpcyBvcGVuLCBBcGFjaGU6IGh0dHBzOi8vZ2l0aHViLmNvbS90ZW5zb3JmbG93L2xpbmd2by90cmVlL21hc3Rlci9saW5ndm8vdGFza3MvbG0gIiwsLCwsLCwiVGhpcmQtcGFydHkgZXN0aW1hdGlvbixIYXJkd2FyZSIsLCwsLE5vCkdQVC0zIDYuN0I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NjY2MDAwMDAwMC4wLCI2LjdCCiIsMS4yZSsyMi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3KzAwOjAwLE1pY3Jvc29mdCwsLDIwMDAwMDAuMCwiMk0sIHBlciB0YWJsZSAyLjEiLEluZHVzdHJ5LCwsLCwsLCwsLCwsLFJlcG9ydGVkLCwsLCwKR1BULTMgWEwsTGFuZ3VhZ2UsIlRleHQgYXV0b2NvbXBsZXRpb24sTGFuZ3VhZ2UgbW9kZWxpbmcvZ2VuZXJhdGlvbiIsT3BlbkFJLCJUb20gQi4gQnJvd24sIEJlbmphbWluIE1hbm4sIE5pY2sgUnlkZXIsIE1lbGFuaWUgU3ViYmlhaCwgSmFyZWQgS2FwbGFuLCBQcmFmdWxsYSBEaGFyaXdhbCwgQXJ2aW5kIE5lZWxha2FudGFuLCBQcmFuYXYgU2h5YW0sIEdpcmlzaCBTYXN0cnksIEFtYW5kYSBBc2tlbGwsIFNhbmRoaW5pIEFnYXJ3YWwsIEFyaWVsIEhlcmJlcnQtVm9zcywgR3JldGNoZW4gS3J1ZWdlciwgVG9tIEhlbmlnaGFuLCBSZXdvbiBDaGlsZCwgQWRpdHlhIFJhbWVzaCwgRGFuaWVsIE0uIFppZWdsZXIsIEplZmZyZXkgV3UsIENsZW1lbnMgV2ludGVyLCBDaHJpc3RvcGhlciBIZXNzZSwgTWFyayBDaGVuLCBFcmljIFNpZ2xlciwgTWF0ZXVzeiBMaXR3aW4sIFNjb3R0IEdyYXksIEJlbmphbWluIENoZXNzLCBKYWNrIENsYXJrLCBDaHJpc3RvcGhlciBCZXJuZXIsIFNhbSBNY0NhbmRsaXNoLCBBbGVjIFJhZGZvcmQsIElseWEgU3V0c2tldmVyLCBEYXJpbyBBbW9kZWkiLDIwMjAtMDYtMjIsTGFuZ3VhZ2UgTW9kZWxzIGFyZSBGZXctU2hvdCBMZWFybmVycyxodHRwczovL2FyeGl2Lm9yZy9hYnMvMjAwNS4xNDE2NSw1ODI0MC4wLCwsMTMyMDAwMDAwMC4wLCAxLjNCLDIuMzhlKzIx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MTAwMDAwMC4wLCIxTSwgcGVyIHRhYmxlIDIuMSIsSW5kdXN0cnksLCwsLCwsLCwsLCwsUmVwb3J0ZWQsLCwsLApHUFQtMyBTbWFsbC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xMjUwMDAwMDAuMCwxMjVNLDIuMjVlKzIw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NTAwMDAwLjAsIiAwLjVNLCBwZXIgdGFibGUgMi4xIixJbmR1c3RyeSwsLCwsLCwsLCwsLCxSZXBvcnRlZCwsLCwsCkdQVC0zIE1lZGl1bS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zNTYwMDAwMDAuMCwzNTBNLDYuNDFlKzIw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YrMDA6MDAsTWljcm9zb2Z0LCwsNTAwMDAwLjAsIiAwLjVNLCBwZXIgdGFibGUgMi4xIixJbmR1c3RyeSwsLCwsLCwsLCwsLCxSZXBvcnRlZCwsLCwsCkdQVC0zIExhcmdl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2LTIyLExhbmd1YWdlIE1vZGVscyBhcmUgRmV3LVNob3QgTGVhcm5lcnMsaHR0cHM6Ly9hcnhpdi5vcmcvYWJzLzIwMDUuMTQxNjUsNTgyNDAuMCwsLDc2MDAwMDAwMC4wLDc2ME0sMS4zN2UrMjEsIlRhYmxlIEQuMQpodHRwczovL2FyeGl2Lm9yZy9hYnMvMjAwNS4xNDE2NSIsMzAwMDAwMDAwMDAwLCIzMDBiLCBwZXIgdGFibGUgZC4xIiwsLE5WSURJQSBUZXNsYSBWMTAwIERHWFMgMzIgR0IsLENvbmZpZGVudCwiUmVjZW50IHdvcmsgaGFzIGRlbW9uc3RyYXRlZCBzdWJzdGFudGlhbCBnYWlucyBvbiBtYW55IE5MUCB0YXNrcyBhbmQgYmVuY2htYXJrcyBieSBwcmUtdHJhaW5pbmcgb24gYSBsYXJnZSBjb3JwdXMgb2YgdGV4dCBmb2xsb3dlZCBieSBmaW5lLXR1bmluZyBvbiBhIHNwZWNpZmljIHRhc2suIFdoaWxlIHR5cGljYWxseSB0YXNrLWFnbm9zdGljIGluIGFyY2hpdGVjdHVyZSwgdGhpcyBtZXRob2Qgc3RpbGwgcmVxdWlyZXMgdGFzay1zcGVjaWZpYyBmaW5lLXR1bmluZyBkYXRhc2V0cyBvZiB0aG91c2FuZHMgb3IgdGVucyBvZiB0aG91c2FuZHMgb2YgZXhhbXBsZXMuIEJ5IGNvbnRyYXN0LCBodW1hbnMgY2FuIGdlbmVyYWxseSBwZXJmb3JtIGEgbmV3IGxhbmd1YWdlIHRhc2sgZnJvbSBvbmx5IGEgZmV3IGV4YW1wbGVzIG9yIGZyb20gc2ltcGxlIGluc3RydWN0aW9ucyAtIHNvbWV0aGluZyB3aGljaCBjdXJyZW50IE5MUCBzeXN0ZW1zIHN0aWxsIGxhcmdlbHkgc3RydWdnbGUgdG8gZG8uIEhlcmUgd2Ugc2hvdyB0aGF0IHNjYWxpbmcgdXAgbGFuZ3VhZ2UgbW9kZWxzIGdyZWF0bHkgaW1wcm92ZXMgdGFzay1hZ25vc3RpYywgZmV3LXNob3QgcGVyZm9ybWFuY2UsIHNvbWV0aW1lcyBldmVuIHJlYWNoaW5nIGNvbXBldGl0aXZlbmVzcyB3aXRoIHByaW9yIHN0YXRlLW9mLXRoZS1hcnQgZmluZS10dW5pbmcgYXBwcm9hY2hlcy4gU3BlY2lmaWNhbGx5LCB3ZSB0cmFpbiBHUFQtMywgYW4gYXV0b3JlZ3Jlc3NpdmUgbGFuZ3VhZ2UgbW9kZWwgd2l0aCAxNzUgYmlsbGlvbiBwYXJhbWV0ZXJzLCAxMHggbW9yZSB0aGFuIGFueSBwcmV2aW91cyBub24tc3BhcnNlIGxhbmd1YWdlIG1vZGVsLCBhbmQgdGVzdCBpdHMgcGVyZm9ybWFuY2UgaW4gdGhlIGZldy1zaG90IHNldHRpbmcuIEZvciBhbGwgdGFza3MsIEdQVC0zIGlzIGFwcGxpZWQgd2l0aG91dCBhbnkgZ3JhZGllbnQgdXBkYXRlcyBvciBmaW5lLXR1bmluZywgd2l0aCB0YXNrcyBhbmQgZmV3LXNob3QgZGVtb25zdHJhdGlvbnMgc3BlY2lmaWVkIHB1cmVseSB2aWEgdGV4dCBpbnRlcmFjdGlvbiB3aXRoIHRoZSBtb2RlbC4gR1BULTMgYWNoaWV2ZXMgc3Ryb25nIHBlcmZvcm1hbmNlIG9uIG1hbnkgTkxQIGRhdGFzZXRzLCBpbmNsdWRpbmcgdHJhbnNsYXRpb24sIHF1ZXN0aW9uLWFuc3dlcmluZywgYW5kIGNsb3plIHRhc2tzLCBhcyB3ZWxsIGFzIHNldmVyYWwgdGFza3MgdGhhdCByZXF1aXJlIG9uLXRoZS1mbHkgcmVhc29uaW5nIG9yIGRvbWFpbiBhZGFwdGF0aW9uLCBzdWNoIGFzIHVuc2NyYW1ibGluZyB3b3JkcywgdXNpbmcgYSBub3ZlbCB3b3JkIGluIGEgc2VudGVuY2UsIG9yIHBlcmZvcm1pbmcgMy1kaWdpdCBhcml0aG1ldGljLiBBdCB0aGUgc2FtZSB0aW1lLCB3ZSBhbHNvIGlkZW50aWZ5IHNvbWUgZGF0YXNldHMgd2hlcmUgR1BULTMncyBmZXctc2hvdCBsZWFybmluZyBzdGlsbCBzdHJ1Z2dsZXMsIGFzIHdlbGwgYXMgc29tZSBkYXRhc2V0cyB3aGVyZSBHUFQtMyBmYWNlcyBtZXRob2RvbG9naWNhbCBpc3N1ZXMgcmVsYXRlZCB0byB0cmFpbmluZyBvbiBsYXJnZSB3ZWIgY29ycG9yYS4gRmluYWxseSwgd2UgZmluZCB0aGF0IEdQVC0zIGNhbiBnZW5lcmF0ZSBzYW1wbGVzIG9mIG5ld3MgYXJ0aWNsZXMgd2hpY2ggaHVtYW4gZXZhbHVhdG9ycyBoYXZlIGRpZmZpY3VsdHkgZGlzdGluZ3Vpc2hpbmcgZnJvbSBhcnRpY2xlcyB3cml0dGVuIGJ5IGh1bWFucy4gV2UgZGlzY3VzcyBicm9hZGVyIHNvY2lldGFsIGltcGFjdHMgb2YgdGhpcyBmaW5kaW5nIGFuZCBvZiBHUFQtMyBpbiBnZW5lcmFsLiIsLCwsVW5pdGVkIFN0YXRlcyBvZiBBbWVyaWNhLCwsLCwsMjAyNi0wNS0yNSAxMjoxMjowNSswMDowMCxNaWNyb3NvZnQsLCw1MDAwMDAuMCwiIDAuNU0sIHBlciB0YWJsZSAyLjEiLEluZHVzdHJ5LCwsLCwsLCwsLCwsLFJlcG9ydGVkLCwsLCwKR1BULTMgMi43QixMYW5ndWFnZSwiVGV4dCBhdXRvY29tcGxldGlvbixMYW5ndWFnZSBtb2RlbGluZy9nZW5lcmF0aW9uIixPcGVuQUksIlRvbSBCLiBCcm93biwgQmVuamFtaW4gTWFubiwgTmljayBSeWRlciwgTWVsYW5pZSBTdWJiaWFoLCBKYXJlZCBLYXBsYW4sIFByYWZ1bGxhIERoYXJpd2FsLCBBcnZpbmQgTmVlbGFrYW50YW4sIFByYW5hdiBTaHlhbSwgR2lyaXNoIFNhc3RyeSwgQW1hbmRhIEFza2VsbCwgU2FuZGhpbmkgQWdhcndhbCwgQXJpZWwgSGVyYmVydC1Wb3NzLCBHcmV0Y2hlbiBLcnVlZ2VyLCBUb20gSGVuaWdoYW4sIFJld29uIENoaWxkLCBBZGl0eWEgUmFtZXNoLCBEYW5pZWwgTS4gWmllZ2xlciwgSmVmZnJleSBXdSwgQ2xlbWVucyBXaW50ZXIsIENocmlzdG9waGVyIEhlc3NlLCBNYXJrIENoZW4sIEVyaWMgU2lnbGVyLCBNYXRldXN6IExpdHdpbiwgU2NvdHQgR3JheSwgQmVuamFtaW4gQ2hlc3MsIEphY2sgQ2xhcmssIENocmlzdG9waGVyIEJlcm5lciwgU2FtIE1jQ2FuZGxpc2gsIEFsZWMgUmFkZm9yZCwgSWx5YSBTdXRza2V2ZXIsIERhcmlvIEFtb2RlaSIsMjAyMC0wNi0yMixMYW5ndWFnZSBNb2RlbHMgYXJlIEZldy1TaG90IExlYXJuZXJzLGh0dHBzOi8vYXJ4aXYub3JnL2Ficy8yMDA1LjE0MTY1LDU4MjQwLjAsLCwyNjUwMDAwMDAwLjAsIjIuN0IKIiw0Ljc3ZSsyMSwiVGFibGUgRC4xCmh0dHBzOi8vYXJ4aXYub3JnL2Ficy8yMDA1LjE0MTY1IiwzMDAwMDAwMDAwMDAsIjMwMGIsIHBlciB0YWJsZSBkLjEiLCwsTlZJRElBIFRlc2xhIFYxMDAgREdYUyAzMiBHQiw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sLCxVbml0ZWQgU3RhdGVzIG9mIEFtZXJpY2EsLCwsLCwyMDI2LTA1LTI1IDEyOjEyOjA2KzAwOjAwLE1pY3Jvc29mdCwsLDIwMDAwMDAuMCwiMk0sIHBlciB0YWJsZSAyLjEiLEluZHVzdHJ5LCwsLCwsLCwsLCwsLFJlcG9ydGVkLCwsLCwKR1BULTMgMTNC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2LTIyLExhbmd1YWdlIE1vZGVscyBhcmUgRmV3LVNob3QgTGVhcm5lcnMsaHR0cHM6Ly9hcnhpdi5vcmcvYWJzLzIwMDUuMTQxNjUsNTgyNDAuMCwsLDEyODUwMDAwMDAwLjAsMTNCLDIuMzFlKzIyLCJUYWJsZSBELjEKaHR0cHM6Ly9hcnhpdi5vcmcvYWJzLzIwMDUuMTQxNjUiLDMwMDAwMDAwMDAwMCwiMzAwYiwgcGVyIHRhYmxlIGQuMSIsLCxOVklESUEgVGVzbGEgVjEwMCBER1hTIDMyIEdCLCxDb25maWRlbnQsIlJlY2VudCB3b3JrIGhhcyBkZW1vbnN0cmF0ZWQgc3Vic3RhbnRpYWwgZ2FpbnMgb24gbWFueSBOTFAgdGFza3MgYW5kIGJlbmNobWFya3MgYnkgcHJlLXRyYWluaW5nIG9uIGEgbGFyZ2UgY29ycHVzIG9mIHRleHQgZm9sbG93ZWQgYnkgZmluZS10dW5pbmcgb24gYSBzcGVjaWZpYyB0YXNrLiBXaGlsZSB0eXBpY2FsbHkgdGFzay1hZ25vc3RpYyBpbiBhcmNoaXRlY3R1cmUsIHRoaXMgbWV0aG9kIHN0aWxsIHJlcXVpcmVzIHRhc2stc3BlY2lmaWMgZmluZS10dW5pbmcgZGF0YXNldHMgb2YgdGhvdXNhbmRzIG9yIHRlbnMgb2YgdGhvdXNhbmRzIG9mIGV4YW1wbGVzLiBCeSBjb250cmFzdCwgaHVtYW5zIGNhbiBnZW5lcmFsbHkgcGVyZm9ybSBhIG5ldyBsYW5ndWFnZSB0YXNrIGZyb20gb25seSBhIGZldyBleGFtcGxlcyBvciBmcm9tIHNpbXBsZSBpbnN0cnVjdGlvbnMgLSBzb21ldGhpbmcgd2hpY2ggY3VycmVudCBOTFAgc3lzdGVtcyBzdGlsbCBsYXJnZWx5IHN0cnVnZ2xlIHRvIGRvLiBIZXJlIHdlIHNob3cgdGhhdCBzY2FsaW5nIHVwIGxhbmd1YWdlIG1vZGVscyBncmVhdGx5IGltcHJvdmVzIHRhc2stYWdub3N0aWMsIGZldy1zaG90IHBlcmZvcm1hbmNlLCBzb21ldGltZXMgZXZlbiByZWFjaGluZyBjb21wZXRpdGl2ZW5lc3Mgd2l0aCBwcmlvciBzdGF0ZS1vZi10aGUtYXJ0IGZpbmUtdHVuaW5nIGFwcHJvYWNoZXMuIFNwZWNpZmljYWxseSwgd2UgdHJhaW4gR1BULTMsIGFuIGF1dG9yZWdyZXNzaXZlIGxhbmd1YWdlIG1vZGVsIHdpdGggMTc1IGJpbGxpb24gcGFyYW1ldGVycywgMTB4IG1vcmUgdGhhbiBhbnkgcHJldmlvdXMgbm9uLXNwYXJzZSBsYW5ndWFnZSBtb2RlbCwgYW5kIHRlc3QgaXRzIHBlcmZvcm1hbmNlIGluIHRoZSBmZXctc2hvdCBzZXR0aW5nLiBGb3IgYWxsIHRhc2tzLCBHUFQtMyBpcyBhcHBsaWVkIHdpdGhvdXQgYW55IGdyYWRpZW50IHVwZGF0ZXMgb3IgZmluZS10dW5pbmcsIHdpdGggdGFza3MgYW5kIGZldy1zaG90IGRlbW9uc3RyYXRpb25zIHNwZWNpZmllZCBwdXJlbHkgdmlhIHRleHQgaW50ZXJhY3Rpb24gd2l0aCB0aGUgbW9kZWwuIEdQVC0zIGFjaGlldmVzIHN0cm9uZyBwZXJmb3JtYW5jZSBvbiBtYW55IE5MUCBkYXRhc2V0cywgaW5jbHVkaW5nIHRyYW5zbGF0aW9uLCBxdWVzdGlvbi1hbnN3ZXJpbmcsIGFuZCBjbG96ZSB0YXNrcywgYXMgd2VsbCBhcyBzZXZlcmFsIHRhc2tzIHRoYXQgcmVxdWlyZSBvbi10aGUtZmx5IHJlYXNvbmluZyBvciBkb21haW4gYWRhcHRhdGlvbiwgc3VjaCBhcyB1bnNjcmFtYmxpbmcgd29yZHMsIHVzaW5nIGEgbm92ZWwgd29yZCBpbiBhIHNlbnRlbmNlLCBvciBwZXJmb3JtaW5nIDMtZGlnaXQgYXJpdGhtZXRpYy4gQXQgdGhlIHNhbWUgdGltZSwgd2UgYWxzbyBpZGVudGlmeSBzb21lIGRhdGFzZXRzIHdoZXJlIEdQVC0zJ3MgZmV3LXNob3QgbGVhcm5pbmcgc3RpbGwgc3RydWdnbGVzLCBhcyB3ZWxsIGFzIHNvbWUgZGF0YXNldHMgd2hlcmUgR1BULTMgZmFjZXMgbWV0aG9kb2xvZ2ljYWwgaXNzdWVzIHJlbGF0ZWQgdG8gdHJhaW5pbmcgb24gbGFyZ2Ugd2ViIGNvcnBvcmEuIEZpbmFsbHksIHdlIGZpbmQgdGhhdCBHUFQtMyBjYW4gZ2VuZXJhdGUgc2FtcGxlcyBvZiBuZXdzIGFydGljbGVzIHdoaWNoIGh1bWFuIGV2YWx1YXRvcnMgaGF2ZSBkaWZmaWN1bHR5IGRpc3Rpbmd1aXNoaW5nIGZyb20gYXJ0aWNsZXMgd3JpdHRlbiBieSBodW1hbnMuIFdlIGRpc2N1c3MgYnJvYWRlciBzb2NpZXRhbCBpbXBhY3RzIG9mIHRoaXMgZmluZGluZyBhbmQgb2YgR1BULTMgaW4gZ2VuZXJhbC4iLCwsLFVuaXRlZCBTdGF0ZXMgb2YgQW1lcmljYSwsLCwsLDIwMjYtMDUtMjUgMTI6MTI6MDUrMDA6MDAsTWljcm9zb2Z0LCwsMTAwMDAwMC4wLCIxTSAsIHBlciB0YWJsZSAyLjEiLEluZHVzdHJ5LCwsLCwsLCwsLCwsLFJlcG9ydGVkLCwsLCwKaUdQVC1YTCwiVmlzaW9uLEltYWdlIGdlbmVyYXRpb24iLEltYWdlIGNvbXBsZXRpb24sT3BlbkFJLCJNYXJrIENoZW4sIEFsZWMgUmFkZm9yZCwgUmV3b24gQ2hpbGQsIEplZmYgV3UsIEhlZXdvbyBKdW4sIFByYWZ1bGxhIERoYXJpd2FsLCBEYXZpZCBMdWFuLCBJbHlhIFN1dHNrZXZlciIsMjAyMC0wNi0xNyxHZW5lcmF0aXZlIFByZXRyYWluaW5nIGZyb20gUGl4ZWxzLGh0dHBzOi8vb3BlbmFpLmNvbS9yZXNlYXJjaC9pbWFnZS1ncHQsMTY5NC4wLCwsNjgwMTAwMDAwMC4wLHNvdXJjZTogaHR0cHM6Ly9vcGVuYWkuY29tL2Jsb2cvaW1hZ2UtZ3B0LyNyZnJlZjUzLDMuM2UrMjIsIlRha2VuIGZyb20gaGVyZQpodHRwczovL3d3dy5sZXNzd3JvbmcuY29tL3Bvc3RzL3dmcGRlak1Xb2c0dkVETERnL2FpLWFuZC1jb21wdXRlLXRyZW5kLWlzbi10LXByZWRpY3RpdmUtb2Ytd2hhdC1pcy1oYXBwZW5pbmcgKCIiVGhlcmUncyBubyBjb21wdXRlIGRhdGEgZm9yIHRoZSBsYXJnZXN0IG1vZGVsLCBpR1BULVhMLiBCdXQgYmFzZWQgb24gdGhlIEZMT1AvcyBpbmNyZWFzZSBmcm9tIEdQVC0zIFhMIChzYW1lIG51bSBvZiBwYXJhbXMgYXMgaUdQVC1MKSB0byBHUFQtMyA2LjdCIChzYW1lIG51bSBvZiBwYXJhbXMgYXMgaUdQVC1YTCksIEkgdGhpbmsgaXQgcmVxdWlyZWQgNSB0aW1lcyBtb3JlIGNvbXB1dGU6IDMuMyAqIDEwXjIyIEZMT1AuIiIpIiw0NzE4NTkyMDAwLCIiIldlIHVzZSB0aGUgSW1hZ2VOZXQgSUxTVlJDIDIwMTIgdHJhaW5pbmcgZGF0YXNldCwg</x:v>
      </x:c>
    </x:row>
    <x:row r="246" ht="18" customHeight="1">
      <x:c r="A246" s="17" t="n">
        <x:v>241</x:v>
      </x:c>
      <x:c r="B246" s="17" t="n">
        <x:v>309</x:v>
      </x:c>
      <x:c r="C246" s="94" t="str">
        <x:v>c3BsaXR0aW5nIG9mZiA0JSBhcyBvdXIgZXhwZXJpbWVudGFsIHZhbGlkYXRpb24gc2V0IGFuZCByZXBvcnQgcmVzdWx0cyBvbiB0aGUgSUxTVlJDIDIwMTIgdmFsaWRhdGlvbiBzZXQgYXMgb3VyIHRlc3Qgc2V0LiIiCgpodHRwczovL2ltYWdlLW5ldC5vcmcvY2hhbGxlbmdlcy9MU1ZSQy8yMDEyLwoKIiJUaGUgZ29hbCBvZiB0aGlzIGNvbXBldGl0aW9uIGlzIHRvIGVzdGltYXRlIHRoZSBjb250ZW50IG9mIHBob3RvZ3JhcGhzIGZvciB0aGUgcHVycG9zZSBvZiByZXRyaWV2YWwgYW5kIGF1dG9tYXRpYyBhbm5vdGF0aW9uIHVzaW5nIGEgc3Vic2V0IG9mIHRoZSBsYXJnZSBoYW5kLWxhYmVsZWQgSW1hZ2VOZXQgZGF0YXNldCAoMTAsMDAwLDAwMCBsYWJlbGVkIGltYWdlcyBkZXBpY3RpbmcgMTAsMDAwKyBvYmplY3QgY2F0ZWdvcmllcykgYXMgdHJhaW5pbmcuIiIKIiwsLE5WSURJQSBUZXNsYSBWMTAwIERHWFMgMzIgR0IsU2VsZi1zdXBlcnZpc2VkIGxlYXJuaW5nLExpa2VseSwiSW5zcGlyZWQgYnkgcHJvZ3Jlc3MgaW4gdW5zdXBlcnZpc2VkIHJlcHJlc2VudGF0aW9uIGxlYXJuaW5nIGZvciBuYXR1cmFsIGxhbmd1YWdlLCB3ZSBleGFtaW5lIHdoZXRoZXIgc2ltaWxhciBtb2RlbHMgY2FuIGxlYXJuIHVzZWZ1bCByZXByZXNlbnRhdGlvbnMgZm9yIGltYWdlcy4gV2UgdHJhaW4gYSBzZXF1ZW5jZSBUcmFuc2Zvcm1lciB0byBhdXRvLXJlZ3Jlc3NpdmVseSBwcmVkaWN0IHBpeGVscywgd2l0aG91dCBpbmNvcnBvcmF0aW5nIGtub3dsZWRnZSBvZiB0aGUgMkQgaW5wdXQgc3RydWN0dXJlLiBEZXNwaXRlIHRyYWluaW5nIG9uIGxvdy1yZXNvbHV0aW9uIEltYWdlTmV0IHdpdGhvdXQgbGFiZWxzLCB3ZSBmaW5kIHRoYXQgYSBHUFQtMiBzY2FsZSBtb2RlbCBsZWFybnMgc3Ryb25nIGltYWdlIHJlcHJlc2VudGF0aW9ucyBhcyBtZWFzdXJlZCBieSBsaW5lYXIgcHJvYmluZywgZmluZS10dW5pbmcsIGFuZCBsb3ctZGF0YSBjbGFzc2lmaWNhdGlvbi4gT24gQ0lGQVItMTAsIHdlIGFjaGlldmUgOTYuMyUgYWNjdXJhY3kgd2l0aCBhIGxpbmVhciBwcm9iZSwgb3V0cGVyZm9ybWluZyBhIHN1cGVydmlzZWQgV2lkZSBSZXNOZXQsIGFuZCA5OS4wJSBhY2N1cmFjeSB3aXRoIGZ1bGwgZmluZXR1bmluZywgbWF0Y2hpbmcgdGhlIHRvcCBzdXBlcnZpc2VkIHByZS10cmFpbmVkIG1vZGVscy4gQW4gZXZlbiBsYXJnZXIgbW9kZWwgdHJhaW5lZCBvbiBhIG1peHR1cmUgb2YgSW1hZ2VOZXQgYW5kIHdlYiBpbWFnZXMgaXMgY29tcGV0aXRpdmUgd2l0aCBzZWxmLXN1cGVydmlzZWQgYmVuY2htYXJrcyBvbiBJbWFnZU5ldCwgYWNoaWV2aW5nIDcyLjAlIHRvcC0xIGFjY3VyYWN5IG9uIGEgbGluZWFyIHByb2JlIG9mIG91ciBmZWF0dXJlcy4iLCwsT3BlbiB3ZWlnaHRzICh1bnJlc3RyaWN0ZWQpLFVuaXRlZCBTdGF0ZXMgb2YgQW1lcmljYSwsLCwsLDIwMjYtMDEtMDEgMTQ6MDA6MzgrMDA6MDAsLCwsLCxJbmR1c3RyeSwsLCwsT3BlbiBzb3VyY2UsIk1vZGlmaWVkIE1JVCwgY29kZSBhbmQgd2VpZ2h0czoKCmh0dHBzOi8vZ2l0aHViLmNvbS9vcGVuYWkvaW1hZ2UtZ3B0P3RhYj1MaWNlbnNlLTEtb3YtZmlsZSNyZWFkbWUKCnRyYWluIGNvZGU6IGh0dHBzOi8vZ2l0aHViLmNvbS9vcGVuYWkvaW1hZ2UtZ3B0L2Jsb2IvbWFzdGVyL3NyYy9ydW4ucHkgIiwsMTAwNzk2LjQxNDMxODgzODI0LCwsVHJ1ZSwsVGhpcmQtcGFydHkgZXN0aW1hdGlvbiwsLCwsWWVzCmlHUFQtTCwiSW1hZ2UgZ2VuZXJhdGlvbixWaXNpb24iLEltYWdlIGNvbXBsZXRpb24sT3BlbkFJLCJNYXJrIENoZW4sIEFsZWMgUmFkZm9yZCwgUmV3b24gQ2hpbGQsIEplZmYgV3UsIEhlZXdvbyBKdW4sIFByYWZ1bGxhIERoYXJpd2FsLCBEYXZpZCBMdWFuLCBJbHlhIFN1dHNrZXZlciIsMjAyMC0wNi0xNyxHZW5lcmF0aXZlIFByZXRyYWluaW5nIGZyb20gUGl4ZWxzLGh0dHBzOi8vb3BlbmFpLmNvbS9ibG9nL2ltYWdlLWdwdC8sMTY5NC4wLCwsMTM2MjAwMDAwMC4wLHNvdXJjZTogaHR0cHM6Ly9vcGVuYWkuY29tL2Jsb2cvaW1hZ2UtZ3B0LyNyZnJlZjUzLDguOTFlKzIxLCJXZSBoYXZlIHRoYXQgIiJpR1BULUwgd2FzIHRyYWluZWQgZm9yIHJvdWdobHkgMjUwMCBWMTAwLWRheXMiIiBbMV0KCkkgYXNzdW1lIHRoaXMgaXMgdGhlIE5WSURJQSBUZXNsYSBWMTAwIEdQVS4gSW4gdGhlIHNwZWNpZmljYXRpb25zLCB0aGUgTlZJRElBIFRlc2xhIFYxMDAgaGFzIDcgdG8gOC4yIFRGTE9QUyBvZiBwZWFrIGRvdWJsZSBwcmVjaXNpb24gcGVyZm9ybWFuY2UgYW5kIDE0IHRvIDE2LjQgVEZMT1BTIG9mIHBlYWsgc2luZ2xlIHByZWNpc2lvbiBwZXJmb3JtYW5jZSBhbmQgMTEyIHRvIDEzMCBURkxPUFMgb2YgcGVhayB0ZW5zb3IgcGVyZm9ybWFuY2UgWzJdLgoKSSBzdXBwb3NlIHRoZSBvbmUgdGhhdCBtYWtlcyBzZW5zZSB1c2luZyBpZiBwZWFrIHRlbnNvciBwZXJmb3JtYW5jZSwgZm9yIH4xMjUgVEZMT1BTIHBlYWsgdGVuc29yIHBlcmZvcm1hbmNlIG1vcmUgb3IgbGVzcy4KRm9sbG93aW5nIE9wZW5BSXMgQUkgYW5kIGNvbXB1dGUgd2UgYXBwbHkgYSAwLjMzIHV0aXRpbGl6YXRpb24gZmFjdG9yIFszXS4KCkluIHRvdGFsIHdlIGdldCAyNTAwIFYxMDAtZGF5cyAqICgyNCo2MCo2MCkgc2Vjb25kcy9kYXkgKiAxMjUgVEZMT1BTICogMC4zMyA9IDguOTFlKzIxIEZMT1BTID0gODkuMSBQRi1kYXlzLgoKWzFdIGh0dHBzOi8vb3BlbmFpLmNvbS9ibG9nL2ltYWdlLWdwdC8KWzJdIGh0dHBzOi8vaW1hZ2VzLm52aWRpYS5jb20vY29udGVudC90ZWNobm9sb2dpZXMvdm9sdGEvcGRmL3ZvbHRhLXYxMDAtZGF0YXNoZWV0LXVwZGF0ZS11cy0xMTY1MzAxLXI1LnBkZgpbM10gaHR0cHM6Ly9vcGVuYWkuY29tL2Jsb2cvYWktYW5kLWNvbXB1dGUvIiwyNjU0MjA4MDAwLCIiIldlIHVzZSB0aGUgSW1hZ2VOZXQgSUxTVlJDIDIwMTIgdHJhaW5pbmcgZGF0YXNldCwgc3BsaXR0aW5nIG9mZiA0JSBhcyBvdXIgZXhwZXJpbWVudGFsIHZhbGlkYXRpb24gc2V0IGFuZCByZXBvcnQgcmVzdWx0cyBvbiB0aGUgSUxTVlJDIDIwMTIgdmFsaWRhdGlvbiBzZXQgYXMgb3VyIHRlc3Qgc2V0LiIiCgpodHRwczovL2ltYWdlLW5ldC5vcmcvY2hhbGxlbmdlcy9MU1ZSQy8yMDEyLwoKIiJUaGUgZ29hbCBvZiB0aGlzIGNvbXBldGl0aW9uIGlzIHRvIGVzdGltYXRlIHRoZSBjb250ZW50IG9mIHBob3RvZ3JhcGhzIGZvciB0aGUgcHVycG9zZSBvZiByZXRyaWV2YWwgYW5kIGF1dG9tYXRpYyBhbm5vdGF0aW9uIHVzaW5nIGEgc3Vic2V0IG9mIHRoZSBsYXJnZSBoYW5kLWxhYmVsZWQgSW1hZ2VOZXQgZGF0YXNldCAoMTAsMDAwLDAwMCBsYWJlbGVkIGltYWdlcyBkZXBpY3RpbmcgMTAsMDAwKyBvYmplY3QgY2F0ZWdvcmllcykgYXMgdHJhaW5pbmcuIiIKIiwsLE5WSURJQSBUZXNsYSBWMTAwIERHWFMgMzIgR0IsU2VsZi1zdXBlcnZpc2VkIGxlYXJuaW5nLENvbmZpZGVudCwiSW5zcGlyZWQgYnkgcHJvZ3Jlc3MgaW4gdW5zdXBlcnZpc2VkIHJlcHJlc2VudGF0aW9uIGxlYXJuaW5nIGZvciBuYXR1cmFsIGxhbmd1YWdlLCB3ZSBleGFtaW5lIHdoZXRoZXIgc2ltaWxhciBtb2RlbHMgY2FuIGxlYXJuIHVzZWZ1bCByZXByZXNlbnRhdGlvbnMgZm9yIGltYWdlcy4gV2UgdHJhaW4gYSBzZXF1ZW5jZSBUcmFuc2Zvcm1lciB0byBhdXRvLXJlZ3Jlc3NpdmVseSBwcmVkaWN0IHBpeGVscywgd2l0aG91dCBpbmNvcnBvcmF0aW5nIGtub3dsZWRnZSBvZiB0aGUgMkQgaW5wdXQgc3RydWN0dXJlLiBEZXNwaXRlIHRyYWluaW5nIG9uIGxvdy1yZXNvbHV0aW9uIEltYWdlTmV0IHdpdGhvdXQgbGFiZWxzLCB3ZSBmaW5kIHRoYXQgYSBHUFQtMiBzY2FsZSBtb2RlbCBsZWFybnMgc3Ryb25nIGltYWdlIHJlcHJlc2VudGF0aW9ucyBhcyBtZWFzdXJlZCBieSBsaW5lYXIgcHJvYmluZywgZmluZS10dW5pbmcsIGFuZCBsb3ctZGF0YSBjbGFzc2lmaWNhdGlvbi4gT24gQ0lGQVItMTAsIHdlIGFjaGlldmUgOTYuMyUgYWNjdXJhY3kgd2l0aCBhIGxpbmVhciBwcm9iZSwgb3V0cGVyZm9ybWluZyBhIHN1cGVydmlzZWQgV2lkZSBSZXNOZXQsIGFuZCA5OS4wJSBhY2N1cmFjeSB3aXRoIGZ1bGwgZmluZXR1bmluZywgbWF0Y2hpbmcgdGhlIHRvcCBzdXBlcnZpc2VkIHByZS10cmFpbmVkIG1vZGVscy4gQW4gZXZlbiBsYXJnZXIgbW9kZWwgdHJhaW5lZCBvbiBhIG1peHR1cmUgb2YgSW1hZ2VOZXQgYW5kIHdlYiBpbWFnZXMgaXMgY29tcGV0aXRpdmUgd2l0aCBzZWxmLXN1cGVydmlzZWQgYmVuY2htYXJrcyBvbiBJbWFnZU5ldCwgYWNoaWV2aW5nIDcyLjAlIHRvcC0xIGFjY3VyYWN5IG9uIGEgbGluZWFyIHByb2JlIG9mIG91ciBmZWF0dXJlcy4iLCwsT3BlbiB3ZWlnaHRzICh1bnJlc3RyaWN0ZWQpLFVuaXRlZCBTdGF0ZXMgb2YgQW1lcmljYSwsLCwsLDIwMjYtMDEtMDEgMTQ6MDA6MzYrMDA6MDAsLCwsLCxJbmR1c3RyeSwsLCw2MDAwMC4wLE9wZW4gc291cmNlLG1vZGlmaWVkIE1JVDogaHR0cHM6Ly9naXRodWIuY29tL29wZW5haS9pbWFnZS1ncHQ/dGFiPUxpY2Vuc2UtMS1vdi1maWxlI3JlYWRtZSwsMzAwOTMuNDQ0NjgzMTA3MDEzLCwsLCxIYXJkd2FyZSwsLCwsWWVzClRyYW5zZm9ybWVyLVhMK0FkYW1QLExhbmd1YWdlLExhbmd1YWdlIG1vZGVsaW5nLCJOYXZlciBBSSBMYWIsTmF2ZXIgQ2xvdmEiLCJCeWVvbmdobyBIZW8sIFNhbmdoeXVrIENodW4sIFNlb25nIEpvb24gT2gsIERvbmd5b29uIEhhbiwgU2FuZ2RvbyBZdW4sIEd5dXdhbiBLaW0sIFlvdW5nanVuZyBVaCwgSnVuZy1Xb28gSGEiLDIwMjAtMDYtMTUsQWRhbVA6IFNsb3dpbmcgRG93biB0aGUgU2xvd2Rvd24gZm9yIE1vbWVudHVtIE9wdGltaXplcnMgb24gU2NhbGUtaW52YXJpYW50IFdlaWdodHMsaHR0cHM6Ly9hcnhpdi5vcmcvYWJzLzIwMDYuMDgyMTcsMTE0LjAsLCwyNTY5OTk5OTkuOTk5OTk5OTcsLCwsLCwsLCwsLCJOb3JtYWxpemF0aW9uIHRlY2huaXF1ZXMgYXJlIGEgYm9vbiBmb3IgbW9kZXJuIGRlZXAgbGVhcm5pbmcuIFRoZXkgbGV0IHdlaWdodHMgY29udmVyZ2UgbW9yZSBxdWlja2x5IHdpdGggb2Z0ZW4gYmV0dGVyIGdlbmVyYWxpemF0aW9uIHBlcmZvcm1hbmNlcy4gSXQgaGFzIGJlZW4gYXJndWVkIHRoYXQgdGhlIG5vcm1hbGl6YXRpb24taW5kdWNlZCBzY2FsZSBpbnZhcmlhbmNlIGFtb25nIHRoZSB3ZWlnaHRzIHByb3ZpZGVzIGFuIGFkdmFudGFnZW91cyBncm91bmQgZm9yIGdyYWRpZW50IGRlc2NlbnQgKEdEKSBvcHRpbWl6ZXJzOiB0aGUgZWZmZWN0aXZlIHN0ZXAgc2l6ZXMgYXJlIGF1dG9tYXRpY2FsbHkgcmVkdWNlZCBvdmVyIHRpbWUsIHN0YWJpbGl6aW5nIHRoZSBvdmVyYWxsIHRyYWluaW5nIHByb2NlZHVyZS4gSXQgaXMgb2Z0ZW4gb3Zlcmxvb2tlZCwgaG93ZXZlciwgdGhhdCB0aGUgYWRkaXRpb25hbCBpbnRyb2R1Y3Rpb24gb2YgbW9tZW50dW0gaW4gR0Qgb3B0aW1pemVycyByZXN1bHRzIGluIGEgZmFyIG1vcmUgcmFwaWQgcmVkdWN0aW9uIGluIGVmZmVjdGl2ZSBzdGVwIHNpemVzIGZvciBzY2FsZS1pbnZhcmlhbnQgd2VpZ2h0cywgYSBwaGVub21lbm9uIHRoYXQgaGFzIG5vdCB5ZXQgYmVlbiBzdHVkaWVkIGFuZCBtYXkgaGF2ZSBjYXVzZWQgdW53YW50ZWQgc2lkZSBlZmZlY3RzIGluIHRoZSBjdXJyZW50IHByYWN0aWNlLiBUaGlzIGlzIGEgY3J1Y2lhbCBpc3N1ZSBiZWNhdXNlIGFyZ3VhYmx5IHRoZSB2YXN0IG1ham9yaXR5IG9mIG1vZGVybiBkZWVwIG5ldXJhbCBuZXR3b3JrcyBjb25zaXN0IG9mICgxKSBtb21lbnR1bS1iYXNlZCBHRCAoZS5nLiBTR0Qgb3IgQWRhbSkgYW5kICgyKSBzY2FsZS1pbnZhcmlhbnQgcGFyYW1ldGVycy4gSW4gdGhpcyBwYXBlciwgd2UgdmVyaWZ5IHRoYXQgdGhlIHdpZGVseS1hZG9wdGVkIGNvbWJpbmF0aW9uIG9mIHRoZSB0d28gaW5ncmVkaWVudHMgbGVhZCB0byB0aGUgcHJlbWF0dXJlIGRlY2F5IG9mIGVmZmVjdGl2ZSBzdGVwIHNpemVzIGFuZCBzdWItb3B0aW1hbCBtb2RlbCBwZXJmb3JtYW5jZXMuIFdlIHByb3Bvc2UgYSBzaW1wbGUgYW5kIGVmZmVjdGl2ZSByZW1lZHksIFNHRFAgYW5kIEFkYW1QOiBnZXQgcmlkIG9mIHRoZSByYWRpYWwgY29tcG9uZW50LCBvciB0aGUgbm9ybS1pbmNyZWFzaW5nIGRpcmVjdGlvbiwgYXQgZWFjaCBvcHRpbWl6ZXIgc3RlcC4gQmVjYXVzZSBvZiB0aGUgc2NhbGUgaW52YXJpYW5jZSwgdGhpcyBtb2RpZmljYXRpb24gb25seSBhbHRlcnMgdGhlIGVmZmVjdGl2ZSBzdGVwIHNpemVzIHdpdGhvdXQgY2hhbmdpbmcgdGhlIGVmZmVjdGl2ZSB1cGRhdGUgZGlyZWN0aW9ucywgdGh1cyBlbmpveWluZyB0aGUgb3JpZ2luYWwgY29udmVyZ2VuY2UgcHJvcGVydGllcyBvZiBHRCBvcHRpbWl6ZXJzLiBHaXZlbiB0aGUgdWJpcXVpdHkgb2YgbW9tZW50dW0gR0QgYW5kIHNjYWxlIGludmFyaWFuY2UgaW4gbWFjaGluZSBsZWFybmluZywgd2UgaGF2ZSBldmFsdWF0ZWQgb3VyIG1ldGhvZHMgYWdhaW5zdCB0aGUgYmFzZWxpbmVzIG9uIDEzIGJlbmNobWFya3MuIFRoZXkgcmFuZ2UgZnJvbSB2aXNpb24gdGFza3MgbGlrZSBjbGFzc2lmaWNhdGlvbiAoZS5nLiBJbWFnZU5ldCksIHJldHJpZXZhbCAoZS5nLiBDVUIgYW5kIFNPUCksIGFuZCBkZXRlY3Rpb24gKGUuZy4gQ09DTykgdG8gbGFuZ3VhZ2UgbW9kZWxsaW5nIChlLmcuIFdpa2lUZXh0KSBhbmQgYXVkaW8gY2xhc3NpZmljYXRpb24gKGUuZy4gRENBU0UpIHRhc2tzLiBXZSB2ZXJpZnkgdGhhdCBvdXIgc29sdXRpb24gYnJpbmdzIGFib3V0IHVuaWZvcm0gZ2FpbnMgaW4gdGhvc2UgYmVuY2htYXJrcy4gU291cmNlIGNvZGUgaXMgYXZhaWxhYmxlIGF0IHRoaXMgaHR0cHMgVVJMLiIsLFRyYW5zZm9ybWVyLVhMK0FkYW1QLFVucmVsZWFzZWQsIktvcmVhIChSZXB1YmxpYyBvZiksS29yZWEgKFJlcHVibGljIG9mKSIsLCwsLCwyMDI1LTExLTI4IDExOjUzOjQ0KzAwOjAwLCwsLCwsIkluZHVzdHJ5LEluZHVzdHJ5IiwsLCwsVW5yZWxlYXNlZCwicmVwbyBoZXJlLCBsb29rcyBsaWtlIGNvZGUgZm9yIEFkYW1QIGJ1dCBub3QgdHJhaW5pbmcgY29kZSBmb3IgdGhlIG1vZGVsOiBodHRwczovL2dpdGh1Yi5jb20vY2xvdmFhaS9BZGFtUCAiLCwsLCwsLCwsLCwsTm8KVHJhbnNmb3JtZXItWEwrV04rQWRhbVAsTGFuZ3VhZ2UsTGFuZ3VhZ2UgbW9kZWxpbmcsIk5hdmVyIEFJIExhYixOYXZlciBDbG92YSIsIkJ5ZW9uZ2hvIEhlbywgU2FuZ2h5dWsgQ2h1biwgU2VvbmcgSm9vbiBPaCwgRG9uZ3lvb24gSGFuLCBTYW5nZG9vIFl1biwgR3l1d2FuIEtpbSwgWW91bmdqdW5nIFVoLCBKdW5nLVdvbyBIYSIsMjAyMC0wNi0xNSxBZGFtUDogU2xvd2luZyBEb3duIHRoZSBTbG93ZG93biBmb3IgTW9tZW50dW0gT3B0aW1pemVycyBvbiBTY2FsZS1pbnZhcmlhbnQgV2VpZ2h0cyxodHRwczovL2FyeGl2Lm9yZy9hYnMvMjAwNi4wODIxNywxMTQuMCwsLDI1Njk5OTk5OS45OTk5OTk5NywsLCwsLCwsLCwsIk5vcm1hbGl6YXRpb24gdGVjaG5pcXVlcyBhcmUgYSBib29uIGZvciBtb2Rlcm4gZGVlcCBsZWFybmluZy4gVGhleSBsZXQgd2VpZ2h0cyBjb252ZXJnZSBtb3JlIHF1aWNrbHkgd2l0aCBvZnRlbiBiZXR0ZXIgZ2VuZXJhbGl6YXRpb24gcGVyZm9ybWFuY2VzLiBJdCBoYXMgYmVlbiBhcmd1ZWQgdGhhdCB0aGUgbm9ybWFsaXphdGlvbi1pbmR1Y2VkIHNjYWxlIGludmFyaWFuY2UgYW1vbmcgdGhlIHdlaWdodHMgcHJvdmlkZXMgYW4gYWR2YW50YWdlb3VzIGdyb3VuZCBmb3IgZ3JhZGllbnQgZGVzY2VudCAoR0QpIG9wdGltaXplcnM6IHRoZSBlZmZlY3RpdmUgc3RlcCBzaXplcyBhcmUgYXV0b21hdGljYWxseSByZWR1Y2VkIG92ZXIgdGltZSwgc3RhYmlsaXppbmcgdGhlIG92ZXJhbGwgdHJhaW5pbmcgcHJvY2VkdXJlLiBJdCBpcyBvZnRlbiBvdmVybG9va2VkLCBob3dldmVyLCB0aGF0IHRoZSBhZGRpdGlvbmFsIGludHJvZHVjdGlvbiBvZiBtb21lbnR1bSBpbiBHRCBvcHRpbWl6ZXJzIHJlc3VsdHMgaW4gYSBmYXIgbW9yZSByYXBpZCByZWR1Y3Rpb24gaW4gZWZmZWN0aXZlIHN0ZXAgc2l6ZXMgZm9yIHNjYWxlLWludmFyaWFudCB3ZWlnaHRzLCBhIHBoZW5vbWVub24gdGhhdCBoYXMgbm90IHlldCBiZWVuIHN0dWRpZWQgYW5kIG1heSBoYXZlIGNhdXNlZCB1bndhbnRlZCBzaWRlIGVmZmVjdHMgaW4gdGhlIGN1cnJlbnQgcHJhY3RpY2UuIFRoaXMgaXMgYSBjcnVjaWFsIGlzc3VlIGJlY2F1c2UgYXJndWFibHkgdGhlIHZhc3QgbWFqb3JpdHkgb2YgbW9kZXJuIGRlZXAgbmV1cmFsIG5ldHdvcmtzIGNvbnNpc3Qgb2YgKDEpIG1vbWVudHVtLWJhc2VkIEdEIChlLmcuIFNHRCBvciBBZGFtKSBhbmQgKDIpIHNjYWxlLWludmFyaWFudCBwYXJhbWV0ZXJzLiBJbiB0aGlzIHBhcGVyLCB3ZSB2ZXJpZnkgdGhhdCB0aGUgd2lkZWx5LWFkb3B0ZWQgY29tYmluYXRpb24gb2YgdGhlIHR3byBpbmdyZWRpZW50cyBsZWFkIHRvIHRoZSBwcmVtYXR1cmUgZGVjYXkgb2YgZWZmZWN0aXZlIHN0ZXAgc2l6ZXMgYW5kIHN1Yi1vcHRpbWFsIG1vZGVsIHBlcmZvcm1hbmNlcy4gV2UgcHJvcG9zZSBhIHNpbXBsZSBhbmQgZWZmZWN0aXZlIHJlbWVkeSwgU0dEUCBhbmQgQWRhbVA6IGdldCByaWQgb2YgdGhlIHJhZGlhbCBjb21wb25lbnQsIG9yIHRoZSBub3JtLWluY3JlYXNpbmcgZGlyZWN0aW9uLCBhdCBlYWNoIG9wdGltaXplciBzdGVwLiBCZWNhdXNlIG9mIHRoZSBzY2FsZSBpbnZhcmlhbmNlLCB0aGlzIG1vZGlmaWNhdGlvbiBvbmx5IGFsdGVycyB0aGUgZWZmZWN0aXZlIHN0ZXAgc2l6ZXMgd2l0aG91dCBjaGFuZ2luZyB0aGUgZWZmZWN0aXZlIHVwZGF0ZSBkaXJlY3Rpb25zLCB0aHVzIGVuam95aW5nIHRoZSBvcmlnaW5hbCBjb252ZXJnZW5jZSBwcm9wZXJ0aWVzIG9mIEdEIG9wdGltaXplcnMuIEdpdmVuIHRoZSB1YmlxdWl0eSBvZiBtb21lbnR1bSBHRCBhbmQgc2NhbGUgaW52YXJpYW5jZSBpbiBtYWNoaW5lIGxlYXJuaW5nLCB3ZSBoYXZlIGV2YWx1YXRlZCBvdXIgbWV0aG9kcyBhZ2FpbnN0IHRoZSBiYXNlbGluZXMgb24gMTMgYmVuY2htYXJrcy4gVGhleSByYW5nZSBmcm9tIHZpc2lvbiB0YXNrcyBsaWtlIGNsYXNzaWZpY2F0aW9uIChlLmcuIEltYWdlTmV0KSwgcmV0cmlldmFsIChlLmcuIENVQiBhbmQgU09QKSwgYW5kIGRldGVjdGlvbiAoZS5nLiBDT0NPKSB0byBsYW5ndWFnZSBtb2RlbGxpbmcgKGUuZy4gV2lraVRleHQpIGFuZCBhdWRpbyBjbGFzc2lmaWNhdGlvbiAoZS5nLiBEQ0FTRSkgdGFza3MuIFdlIHZlcmlmeSB0aGF0IG91ciBzb2x1dGlvbiBicmluZ3MgYWJvdXQgdW5pZm9ybSBnYWlucyBpbiB0aG9zZSBiZW5jaG1hcmtzLiBTb3VyY2UgY29kZSBpcyBhdmFpbGFibGUgYXQgdGhpcyBodHRwcyBVUkwuIiwsVHJhbnNmb3JtZXItWEwrV04rQWRhbVAsVW5yZWxlYXNlZCwiS29yZWEgKFJlcHVibGljIG9mKSxLb3JlYSAoUmVwdWJsaWMgb2YpIiwsLCwsLDIwMjUtMTEtMjggMTE6NTM6NDQrMDA6MDAsLCwsLCwiSW5kdXN0cnksSW5kdXN0cnkiLCwsLCxVbnJlbGVhc2VkLCJyZXBvIGhlcmUsIGxvb2tzIGxpa2UgY29kZSBmb3IgQWRhbVAgYnV0IG5vdCB0cmFpbmluZyBjb2RlIGZvciB0aGUgbW9kZWw6IGh0dHBzOi8vZ2l0aHViLmNvbS9jbG92YWFpL0FkYW1QICIsLCwsLCwsLCwsLCxObwpTcXVlZXplQkVSVCxMYW5ndWFnZSxUZXh0IGF1dG9jb21wbGV0aW9uLFVuaXZlcnNpdHkgb2YgQ2FsaWZvcm5pYSAoVUMpIEJlcmtlbGV5LCJGb3JyZXN0IE4uIElhbmRvbGEsIEFsYmVydCBFLiBTaGF3LCBSYXZpIEtyaXNobmEsIEt1cnQgVy4gS2V1dHplciIsMjAyMC0wNi0xMCxTcXVlZXplQkVSVDogV2hhdCBjYW4gY29tcHV0ZXIgdmlzaW9uIHRlYWNoIE5MUCBhYm91dCBlZmZpY2llbnQgbmV1cmFsIG5ldHdvcmtzPyxodHRwczovL2FyeGl2Lm9yZy9hYnMvMjAwNi4xMTMxNiwxNDAuMCwsLDUxMTAwMDAwLjAsUmFkb3MsLCwsLCwsLCwsLCwsLFVuaXRlZCBTdGF0ZXMgb2YgQW1lcmljYSwsLCwsLDIwMjYtMDUtMjUgMTI6MTI6MDYrMDA6MDAsLCwsLCxBY2FkZW1pYSwsLCwsLCwsLCwsLCwsLCwsLAo2LUxheWVyLVRlbnNvci1UcmFuc2Zvcm1lcitBZGFIZXNzaWFuLExhbmd1YWdlLExhbmd1YWdlIG1vZGVsaW5nLCJORVJTQywgTGF3cmVuY2UgQmVya2VsZXkgTmF0aW9uYWwgTGFib3JhdG9yeSxVbml2ZXJzaXR5IG9mIENhbGlmb3JuaWEgKFVDKSBCZXJrZWxleSIsIlpoZXdlaSBZYW8sIEFtaXIgR2hvbGFtaSwgU2hlbmcgU2hlbiwgTXVzdGFmYSBNdXN0YWZhLCBLdXJ0IEtldXR6ZXIsIE1pY2hhZWwgVy4gTWFob25leSIsMjAyMC0wNi0wMSxBREFIRVNTSUFOOiBBbiBBZGFwdGl2ZSBTZWNvbmQgT3JkZXIgT3B0aW1pemVyIGZvciBNYWNoaW5lIExlYXJuaW5nLGh0dHBzOi8vYXJ4aXYub3JnL2Ficy8yMDA2LjAwNzE5LDM2NS4wLCwiIiJXZSBzaG93IHRoYXQgQWRhSGVzc2lhbiBhY2hpZXZlcyBuZXcgc3RhdGUtb2YtdGhlLWFydCByZXN1bHRzIGJ5IGEgbGFyZ2UgbWFyZ2luIGFzIGNvbXBhcmVkCnRvIG90aGVyIGFkYXB0aXZlIG9wdGltaXphdGlvbiBtZXRob2RzLCBpbmNsdWRpbmcgdmFyaWFudHMgb2YgQWRhbSIiIiw4NTUwMDAwMC4wLCIiIiBGb2xsb3dpbmcgWzM1XSwgYSB0aHJlZS1sYXllciB0ZW5zb3JpemVkIHRyYW5zZm9ybWVyIGNvcmUtMSBmb3IgUFRCIGFuZCBhIHNpeC1sYXllciB0ZW5zb3JpemVkIHRyYW5zZm9ybWVyIGNvcmUtMSBmb3IgV2lraXRleHQtMTAzIGFyZSB1c2VkIGluIHRoZSBleHBlcmltZW50cyIiCgpbMzVdIE1hLCBYLjsgWmhhbmcsIFAuOyBaaGFuZywgUy47IER1YW4sIE4uOyBIb3UsIFkuOyBaaG91LApNLjsgYW5kIFNvbmcsIEQuIDIwMTkuIEEgdGVuc29yaXplZCB0cmFuc2Zvcm1lciBmb3IKbGFuZ3VhZ2UgbW9kZWxpbmcuIEluIEFkdmFuY2VzIGluIE5ldXJhbCBJbmZvcm1hdGlvbgpQcm9jZXNzaW5nIFN5c3RlbXMsIDIyMjnigJMyMjM5LgoKaHR0cHM6Ly9hcnhpdi5vcmcvcGRmLzE5MDYuMDk3NzcKClRlbnNvcml6ZWQgdHJhbnNmb3JtZXIgaGFzIDg1LjVNIHBhcmFtZXRlcnMiLDEuNThlKzE4LDYgRkxPUCAvIHBhcmFtZXRlciAvIHRva2VuICogODU1MDAwMDAgcGFyYW1ldGVycyAqIDEwMzAwMDAwMCB0b2tlbnMgKiAzMCBlcG9jaHMgPSAxLjU4NTE3ZSsxOCBGTE9QLDEwMzAwMDAwMCwiYmF0Y2ggc2l6ZSAxMjAKMTBeNyBzdGVwcyAoRmlndXJlIDEwKSIsLCwsLENvbmZpZGVudCwiV2UgaW50cm9kdWNlIEFEQUhFU1NJQU4sIGEgc2Vjb25kIG9yZGVyIHN0b2NoYXN0aWMgb3B0aW1pemF0aW9uIGFsZ29yaXRobSB3aGljaCBkeW5hbWljYWxseSBpbmNvcnBvcmF0ZXMgdGhlIGN1cnZhdHVyZSBvZiB0aGUgbG9zcyBmdW5jdGlvbiB2aWEgQURBcHRpdmUgZXN0aW1hdGVzIG9mIHRoZSBIRVNTSUFOLiBTZWNvbmQgb3JkZXIgYWxnb3JpdGhtcyBhcmUgYW1vbmcgdGhlIG1vc3QgcG93ZXJmdWwgb3B0aW1pemF0aW9uIGFsZ29yaXRobXMgd2l0aCBzdXBlcmlvciBjb252ZXJnZW5jZSBwcm9wZXJ0aWVzIGFzIGNvbXBhcmVkIHRvIGZpcnN0IG9yZGVyIG1ldGhvZHMgc3VjaCBhcyBTR0QgYW5kIEFkYW0uIFRoZSBtYWluIGRpc2FkdmFudGFnZSBvZiB0cmFkaXRpb25hbCBzZWNvbmQgb3JkZXIgbWV0aG9kcyBpcyB0aGVpciBoZWF2aWVyIHBlciBpdGVyYXRpb24gY29tcHV0YXRpb24gYW5kIHBvb3IgYWNjdXJhY3kgYXMgY29tcGFyZWQgdG8gZmlyc3Qgb3JkZXIgbWV0aG9kcy4gVG8gYWRkcmVzcyB0aGVzZSwgd2UgaW5jb3Jwb3JhdGUgc2V2ZXJhbCBub3ZlbCBhcHByb2FjaGVzIGluIEFEQUhFU1NJQU4sIGluY2x1ZGluZzogKGkpIGEgZmFzdCBIdXRjaGluc29uIGJhc2VkIG1ldGhvZCB0byBhcHByb3hpbWF0ZSB0aGUgY3VydmF0dXJlIG1hdHJpeCB3aXRoIGxvdyBjb21wdXRhdGlvbmFsIG92ZXJoZWFkOyAoaWkpIGEgcm9vdC1tZWFuLXNxdWFyZSBleHBvbmVudGlhbCBtb3ZpbmcgYXZlcmFnZSB0byBzbW9vdGggb3V0IHZhcmlhdGlvbnMgb2YgdGhlIEhlc3NpYW4gZGlhZ29uYWwgYWNyb3NzIGRpZmZlcmVudCBpdGVyYXRpb25zOyBhbmQgKGlpaSkgYSBibG9jayBkaWFnb25hbCBhdmVyYWdpbmcgdG8gcmVkdWNlIHRoZSB2YXJpYW5jZSBvZiBIZXNzaWFuIGRpYWdvbmFsIGVsZW1lbnRzLiBXZSBzaG93IHRoYXQgQURBSEVTU0lBTiBhY2hpZXZlcyBuZXcgc3RhdGUtb2YtdGhlLWFydCByZXN1bHRzIGJ5IGEgbGFyZ2UgbWFyZ2luIGFzIGNvbXBhcmVkIHRvIG90aGVyIGFkYXB0aXZlIG9wdGltaXphdGlvbiBtZXRob2RzLCBpbmNsdWRpbmcgdmFyaWFudHMgb2YgQWRhbS4gSW4gcGFydGljdWxhciwgd2UgcGVyZm9ybSBleHRlbnNpdmUgdGVzdHMgb24gQ1YsIE5MUCwgYW5kIHJlY29tbWVuZGF0aW9uIHN5c3RlbSB0YXNrcyBhbmQgZmluZCB0aGF0IEFEQUhFU1NJQU46IChpKSBhY2hpZXZlcyAxLjgwJS8xLjQ1JSBoaWdoZXIgYWNjdXJhY3kgb24gUmVzTmV0czIwLzMyIG9uIENpZmFyMTAsIGFuZCA1LjU1JSBoaWdoZXIgYWNjdXJhY3kgb24gSW1hZ2VOZXQgYXMgY29tcGFyZWQgdG8gQWRhbTsgKGlpKSBvdXRwZXJmb3JtcyBBZGFtVyBmb3IgdHJhbnNmb3JtZXJzIGJ5IDAuMTMvMC4zMyBCTEVVIHNjb3JlIG9uIElXU0xUMTQvV01UMTQgYW5kIDIuNy8xLjAgUFBMIG9uIFBUQi9XaWtpdGV4dC0xMDM7IChpaWkpIG91dHBlcmZvcm1zIEFkYW1XIGZvciBTcXVlZXplQmVydCBieSAwLjQxIHBvaW50cyBvbiBHTFVFOyBhbmQgKGl2KSBhY2hpZXZlcyAwLjAzMiUgYmV0dGVyIHNjb3JlIHRoYW4gQWRhZ3JhZCBmb3IgRExSTSBvbiB0aGUgQ3JpdGVvIEFkIEthZ2dsZSBkYXRhc2V0LiBJbXBvcnRhbnRseSwgd2Ugc2hvdyB0aGF0IHRoZSBjb3N0IHBlciBpdGVyYXRpb24gb2YgQURBSEVTU0lBTiBpcyBjb21wYXJhYmxlIHRvIGZpcnN0IG9yZGVyIG1ldGhvZHMsIGFuZCB0aGF0IGl0IGV4aGliaXRzIHJvYnVzdG5lc3MgdG93YXJkcyBpdHMgaHlwZXJwYXJhbWV0ZXJzLiIsMzAuMCw2LUxheWVyLVRlbnNvci1UcmFuc2Zvcm1lcitBZGFIZXNzaWFuLFVucmVsZWFzZWQsIlVuaXRlZCBTdGF0ZXMgb2YgQW1lcmljYSxVbml0ZWQgU3RhdGVzIG9mIEFtZXJpY2EiLCwsLCwsMjAyNi0wNS0yNSAxMjoxMjowNyswMDowMCwsLCwsLCJHb3Zlcm5tZW50LEFjYWRlbWlhIiwsLCwsT3BlbiBzb3VyY2UsTUlUIGZvciBjb2RlLiBkb2Vzbid0IGhhdmUgdHJhaW5pbmcgc2NyaXB0IGZvciBXVDEwMyBidXQgbG9va3MgZmFpcmx5IGFkYXB0YWJsZTogaHR0cHM6Ly9naXRodWIuY29tL2FtaXJnaG9sYW1pL0FEQUhFU1NJQU4gLCwsLCwsLE9wZXJhdGlvbiBjb3VudGluZywsLCwsTm8KMy1MYXllci1UZW5zb3ItVHJhbnNmb3JtZXIrQWRhSGVzc2lhbixMYW5ndWFnZSwiTGFuZ3VhZ2UgbW9kZWxpbmcsVHJhbnNsYXRpb24iLCJVbml2ZXJzaXR5IG9mIENhbGlmb3JuaWEgKFVDKSBCZXJrZWxleSxORVJTQywgTGF3cmVuY2UgQmVya2VsZXkgTmF0aW9uYWwgTGFib3JhdG9yeSIsIlpoZXdlaSBZYW8sIEFtaXIgR2hvbGFtaSwgU2hlbmcgU2hlbiwgTXVzdGFmYSBNdXN0YWZhLCBLdXJ0IEtldXR6ZXIsIE1pY2hhZWwgVy4gTWFob25leSIsMjAyMC0wNi0wMSxBREFIRVNTSUFOOiBBbiBBZGFwdGl2ZSBTZWNvbmQgT3JkZXIgT3B0aW1pemVyIGZvciBNYWNoaW5lIExlYXJuaW5nLGh0dHBzOi8vYXJ4aXYub3JnL2Ficy8yMDA2LjAwNzE5LDM2NS4wLCwsLCwsLCwsLCwsLENvbmZpZGVudCwiV2UgaW50cm9kdWNlIEFEQUhFU1NJQU4sIGEgc2Vjb25kIG9yZGVyIHN0b2NoYXN0aWMgb3B0aW1pemF0aW9uIGFsZ29yaXRobSB3aGljaCBkeW5hbWljYWxseSBpbmNvcnBvcmF0ZXMgdGhlIGN1cnZhdHVyZSBvZiB0aGUgbG9zcyBmdW5jdGlvbiB2aWEgQURBcHRpdmUgZXN0aW1hdGVzIG9mIHRoZSBIRVNTSUFOLiBTZWNvbmQgb3JkZXIgYWxnb3JpdGhtcyBhcmUgYW1vbmcgdGhlIG1vc3QgcG93ZXJmdWwgb3B0aW1pemF0aW9uIGFsZ29yaXRobXMgd2l0aCBzdXBlcmlvciBjb252ZXJnZW5jZSBwcm9wZXJ0aWVzIGFzIGNvbXBhcmVkIHRvIGZpcnN0IG9yZGVyIG1ldGhvZHMgc3VjaCBhcyBTR0QgYW5kIEFkYW0uIFRoZSBtYWluIGRpc2FkdmFudGFnZSBvZiB0cmFkaXRpb25hbCBzZWNvbmQgb3JkZXIgbWV0aG9kcyBpcyB0aGVpciBoZWF2aWVyIHBlciBpdGVyYXRpb24gY29tcHV0YXRpb24gYW5kIHBvb3IgYWNjdXJhY3kgYXMgY29tcGFyZWQgdG8gZmlyc3Qgb3JkZXIgbWV0aG9kcy4gVG8gYWRkcmVzcyB0aGVzZSwgd2UgaW5jb3Jwb3JhdGUgc2V2ZXJhbCBub3ZlbCBhcHByb2FjaGVzIGluIEFEQUhFU1NJQU4sIGluY2x1ZGluZzogKGkpIGEgZmFzdCBIdXRjaGluc29uIGJhc2VkIG1ldGhvZCB0byBhcHByb3hpbWF0ZSB0aGUgY3VydmF0dXJlIG1hdHJpeCB3aXRoIGxvdyBjb21wdXRhdGlvbmFsIG92ZXJoZWFkOyAoaWkpIGEgcm9vdC1tZWFuLXNxdWFyZSBleHBvbmVudGlhbCBtb3ZpbmcgYXZlcmFnZSB0byBzbW9vdGggb3V0IHZhcmlhdGlvbnMgb2YgdGhlIEhlc3NpYW4gZGlhZ29uYWwgYWNyb3NzIGRpZmZlcmVudCBpdGVyYXRpb25zOyBhbmQgKGlpaSkgYSBibG9jayBkaWFnb25hbCBhdmVyYWdpbmcgdG8gcmVkdWNlIHRoZSB2YXJpYW5jZSBvZiBIZXNzaWFuIGRpYWdvbmFsIGVsZW1lbnRzLiBXZSBzaG93IHRoYXQgQURBSEVTU0lBTiBhY2hpZXZlcyBuZXcgc3RhdGUtb2YtdGhlLWFydCByZXN1bHRzIGJ5IGEgbGFyZ2UgbWFyZ2luIGFzIGNvbXBhcmVkIHRvIG90aGVyIGFkYXB0aXZlIG9wdGltaXphdGlvbiBtZXRob2RzLCBpbmNsdWRpbmcgdmFyaWFudHMgb2YgQWRhbS4gSW4gcGFydGljdWxhciwgd2UgcGVyZm9ybSBleHRlbnNpdmUgdGVzdHMgb24gQ1YsIE5MUCwgYW5kIHJlY29tbWVuZGF0aW9uIHN5c3RlbSB0YXNrcyBhbmQgZmluZCB0aGF0IEFEQUhFU1NJQU46IChpKSBhY2hpZXZlcyAxLjgwJS8xLjQ1JSBoaWdoZXIgYWNjdXJhY3kgb24gUmVzTmV0czIwLzMyIG9uIENpZmFyMTAsIGFuZCA1LjU1JSBoaWdoZXIgYWNjdXJhY3kgb24gSW1hZ2VOZXQgYXMgY29tcGFyZWQgdG8gQWRhbTsgKGlpKSBvdXRwZXJmb3JtcyBBZGFtVyBmb3IgdHJhbnNmb3JtZXJzIGJ5IDAuMTMvMC4zMyBCTEVVIHNjb3JlIG9uIElXU0xUMTQvV01UMTQgYW5kIDIuNy8xLjAgUFBMIG9uIFBUQi9XaWtpdGV4dC0xMDM7IChpaWkpIG91dHBlcmZvcm1zIEFkYW1XIGZvciBTcXVlZXplQmVydCBieSAwLjQxIHBvaW50cyBvbiBHTFVFOyBhbmQgKGl2KSBhY2hpZXZlcyAwLjAzMiUgYmV0dGVyIHNjb3JlIHRoYW4gQWRhZ3JhZCBmb3IgRExSTSBvbiB0aGUgQ3JpdGVvIEFkIEthZ2dsZSBkYXRhc2V0LiBJbXBvcnRhbnRseSwgd2Ugc2hvdyB0aGF0IHRoZSBjb3N0IHBlciBpdGVyYXRpb24gb2YgQURBSEVTU0lBTiBpcyBjb21wYXJhYmxlIHRvIGZpcnN0IG9yZGVyIG1ldGhvZHMsIGFuZCB0aGF0IGl0IGV4aGliaXRzIHJvYnVzdG5lc3MgdG93YXJkcyBpdHMgaHlwZXJwYXJhbWV0ZXJzLiIsMzAuMCwzLUxheWVyLVRlbnNvci1UcmFuc2Zvcm1lcitBZGFIZXNzaWFuLFVucmVsZWFzZWQsIlVuaXRlZCBTdGF0ZXMgb2YgQW1lcmljYSxVbml0ZWQgU3RhdGVzIG9mIEFtZXJpY2EiLCwsLCwsMjAyNi0wNS0yNSAxMjoxMjowNSswMDowMCwsLCwsLCJBY2FkZW1pYSxHb3Zlcm5tZW50IiwsLCwsT3BlbiBzb3VyY2UsTUlUIGZvciBjb2RlLiBkb2Vzbid0IGhhdmUgdHJhaW5pbmcgc2NyaXB0IGZvciBQVEIgYnV0IGxvb2tzIGZhaXJseSBhZGFwdGFibGU6IGh0dHBzOi8vZ2l0aHViLmNvbS9hbWlyZ2hvbGFtaS9BREFIRVNTSUFOICwsLCwsLCwsLCwsLE5vCkdQVC0zIDE3NUIgKGRhdmluY2kpLExhbmd1YWdlLCJUZXh0IGF1dG9jb21wbGV0aW9uLExhbmd1YWdlIG1vZGVsaW5nL2dlbmVyYXRpb24iLE9wZW5BSSwiVG9tIEIuIEJyb3duLCBCZW5qYW1pbiBNYW5uLCBOaWNrIFJ5ZGVyLCBNZWxhbmllIFN1YmJpYWgsIEphcmVkIEthcGxhbiwgUHJhZnVsbGEgRGhhcml3YWwsIEFydmluZCBOZWVsYWthbnRhbiwgUHJhbmF2IFNoeWFtLCBHaXJpc2ggU2FzdHJ5LCBBbWFuZGEgQXNrZWxsLCBTYW5kaGluaSBBZ2Fyd2FsLCBBcmllbCBIZXJiZXJ0LVZvc3MsIEdyZXRjaGVuIEtydWVnZXIsIFRvbSBIZW5pZ2hhbiwgUmV3b24gQ2hpbGQsIEFkaXR5YSBSYW1lc2gsIERhbmllbCBNLiBaaWVnbGVyLCBKZWZmcmV5IFd1LCBDbGVtZW5zIFdpbnRlciwgQ2hyaXN0b3BoZXIgSGVzc2UsIE1hcmsgQ2hlbiwgRXJpYyBTaWdsZXIsIE1hdGV1c3ogTGl0d2luLCBTY290dCBHcmF5LCBCZW5qYW1pbiBDaGVzcywgSmFjayBDbGFyaywgQ2hyaXN0b3BoZXIgQmVybmVyLCBTYW0gTWNDYW5kbGlzaCwgQWxlYyBSYWRmb3JkLCBJbHlhIFN1dHNrZXZlciwgRGFyaW8gQW1vZGVpIiwyMDIwLTA1LTI4LExhbmd1YWdlIE1vZGVscyBhcmUgRmV3LVNob3QgTGVhcm5lcnMsaHR0cHM6Ly9hcnhpdi5vcmcvYWJzLzIwMDUuMTQxNjUsNTgyNDAuMCwiSGlnaGx5IGNpdGVkLFRyYWluaW5nIGNvc3QiLCwxNzQ2MDAwMDAwMDAuMCwiIiJ3ZSB0cmFpbiBHUFQtMywgYW4gYXV0b3JlZ3Jlc3NpdmUgbGFuZ3VhZ2UgbW9kZWwgd2l0aCAxNzUgYmlsbGlvbiBwYXJhbWV0ZXJzIiIKUmF0aGVyLCBpdCdzIDE3NC42IGJpbGxpb24uClRhYmxlIEQuMTogMTc0LDYwMCBtaWxsaW9uIHBhcmFtZXRlcnMiLDMuMTRlKzIzLCJUYWJsZSBELjEKaHR0cHM6Ly9hcnhpdi5vcmcvYWJzLzIwMDUuMTQxNjUiLDIzODAwMDAwMDAwMCwiRnJvbSB0YWJsZSAyLjIsIHdlIGRldGVybWluZSB0aGF0IHRoZXJlIGFyZSA0MTAgKyAxOSArIDEyICsgNTUgKyAzID0gNDk5IGJpbGxpb24gdG9rZW5zLiAKCldlIG11bHRpcGx5IHRoaXMgYnkgMC43NSB0byBnaXZlIDM3NEIgd29yZHMuIAoKMy43NGUxMQoKPT09PT09PT09PT09PT09PT09PT09PT09CltBbnNvbjogSSB0aGluayB0aGUgY2FsY3VsYXRpb24gYmVsb3cgZG9lc24ndCBsb29rIGF0IGFsbCB0aGUgZGF0YSwgdGhlIENvbW1vbkNyYXdsIGRhdGEgb25seSBjb25zdGl0dXRlcyA2MCUgb2YgdGhlIGRhdGEuIE11bHRpcGx5aW5nIGJ5IDUvMyBnaXZlcyA0Ljc1ZTExXQoKIiJUaGUgQ29tbW9uQ3Jhd2wgZGF0YSB3YXMgZG93bmxvYWRlZCBmcm9tIDQxIHNoYXJkcyBvZiBtb250aGx5IENvbW1vbkNyYXdsIGNvdmVyaW5nIDIwMTYgdG8gMjAxOSwgY29uc3RpdHV0aW5nIDQ1VEIgb2YgY29tcHJlc3NlZCBwbGFpbnRleHQgYmVmb3JlIGZpbHRlcmluZyBhbmQgNTcwR0IgYWZ0ZXIgZmlsdGVyaW5nLCByb3VnaGx5IGVxdWl2YWxlbnQgdG8gNDAwIGJpbGxpb24gYnl0ZS1wYWlyLWVuY29kZWQgdG9rZW5zLiAiIgoKQ29udmVydGVkIHRvIHdvcmRzIHVzaW5nIApodHRwOi8vZXh0cmFjb252ZXJzaW9uLmNvbS9kYXRhLXN0b3JhZ2UvZ2lnYWJpdHMvZ2lnYWJpdHMtdG8td29yZHMuaHRtbAoKMi44NWUxMSIsMzU1LjIsMTQuOCBkYXlzIGFjY29yZGluZyB0byBodHRwczovL2FyeGl2Lm9yZy9mdHAvYXJ4aXYvcGFwZXJzLzIxMDQvMjEwNC4xMDM1MC5wZGYsTlZJRElBIFRlc2xhIFYxMDAgREdYUyAzMiBHQixTZWxmLXN1cGVydmlzZWQgbGVhcm5pbmcsQ29uZmlkZW50LCJSZWNlbnQgd29yayBoYXMgZGVtb25zdHJhdGVkIHN1YnN0YW50aWFsIGdhaW5zIG9uIG1hbnkgTkxQIHRhc2tzIGFuZCBiZW5jaG1hcmtzIGJ5IHByZS10cmFpbmluZyBvbiBhIGxhcmdlIGNvcnB1cyBvZiB0ZXh0IGZvbGxvd2VkIGJ5IGZpbmUtdHVuaW5nIG9uIGEgc3BlY2lmaWMgdGFzay4gV2hpbGUgdHlwaWNhbGx5IHRhc2stYWdub3N0aWMgaW4gYXJjaGl0ZWN0dXJlLCB0aGlzIG1ldGhvZCBzdGlsbCByZXF1aXJlcyB0YXNrLXNwZWNpZmljIGZpbmUtdHVuaW5nIGRhdGFzZXRzIG9mIHRob3VzYW5kcyBvciB0ZW5zIG9mIHRob3VzYW5kcyBvZiBleGFtcGxlcy4gQnkgY29udHJhc3QsIGh1bWFucyBjYW4gZ2VuZXJhbGx5IHBlcmZvcm0gYSBuZXcgbGFuZ3VhZ2UgdGFzayBmcm9tIG9ubHkgYSBmZXcgZXhhbXBsZXMgb3IgZnJvbSBzaW1wbGUgaW5zdHJ1Y3Rpb25zIC0gc29tZXRoaW5nIHdoaWNoIGN1cnJlbnQgTkxQIHN5c3RlbXMgc3RpbGwgbGFyZ2VseSBzdHJ1Z2dsZSB0byBkby4gSGVyZSB3ZSBzaG93IHRoYXQgc2NhbGluZyB1cCBsYW5ndWFnZSBtb2RlbHMgZ3JlYXRseSBpbXByb3ZlcyB0YXNrLWFnbm9zdGljLCBmZXctc2hvdCBwZXJmb3JtYW5jZSwgc29tZXRpbWVzIGV2ZW4gcmVhY2hpbmcgY29tcGV0aXRpdmVuZXNzIHdpdGggcHJpb3Igc3RhdGUtb2YtdGhlLWFydCBmaW5lLXR1bmluZyBhcHByb2FjaGVzLiBTcGVjaWZpY2FsbHksIHdlIHRyYWluIEdQVC0zLCBhbiBhdXRvcmVncmVzc2l2ZSBsYW5ndWFnZSBtb2RlbCB3aXRoIDE3NSBiaWxsaW9uIHBhcmFtZXRlcnMsIDEweCBtb3JlIHRoYW4gYW55IHByZXZpb3VzIG5vbi1zcGFyc2UgbGFuZ3VhZ2UgbW9kZWwsIGFuZCB0ZXN0IGl0cyBwZXJmb3JtYW5jZSBpbiB0aGUgZmV3LXNob3Qgc2V0dGluZy4gRm9yIGFsbCB0YXNrcywgR1BULTMgaXMgYXBwbGllZCB3aXRob3V0IGFueSBncmFkaWVudCB1cGRhdGVzIG9yIGZpbmUtdHVuaW5nLCB3aXRoIHRhc2tzIGFuZCBmZXctc2hvdCBkZW1vbnN0cmF0aW9ucyBzcGVjaWZpZWQgcHVyZWx5IHZpYSB0ZXh0IGludGVyYWN0aW9uIHdpdGggdGhlIG1vZGVsLiBHUFQtMyBhY2hpZXZlcyBzdHJvbmcgcGVyZm9ybWFuY2Ugb24gbWFueSBOTFAgZGF0YXNldHMsIGluY2x1ZGluZyB0cmFuc2xhdGlvbiwgcXVlc3Rpb24tYW5zd2VyaW5nLCBhbmQgY2xvemUgdGFza3MsIGFzIHdlbGwgYXMgc2V2ZXJhbCB0YXNrcyB0aGF0IHJlcXVpcmUgb24tdGhlLWZseSByZWFzb25pbmcgb3IgZG9tYWluIGFkYXB0YXRpb24sIHN1Y2ggYXMgdW5zY3JhbWJsaW5nIHdvcmRzLCB1c2luZyBhIG5vdmVsIHdvcmQgaW4gYSBzZW50ZW5jZSwgb3IgcGVyZm9ybWluZyAzLWRpZ2l0IGFyaXRobWV0aWMuIEF0IHRoZSBzYW1lIHRpbWUsIHdlIGFsc28gaWRlbnRpZnkgc29tZSBkYXRhc2V0cyB3aGVyZSBHUFQtMydzIGZldy1zaG90IGxlYXJuaW5nIHN0aWxsIHN0cnVnZ2xlcywgYXMgd2VsbCBhcyBzb21lIGRhdGFzZXRzIHdoZXJlIEdQVC0zIGZhY2VzIG1ldGhvZG9sb2dpY2FsIGlzc3VlcyByZWxhdGVkIHRvIHRyYWluaW5nIG9uIGxhcmdlIHdlYiBjb3Jwb3JhLiBGaW5hbGx5LCB3ZSBmaW5kIHRoYXQgR1BULTMgY2FuIGdlbmVyYXRlIHNhbXBsZXMgb2YgbmV3cyBhcnRpY2xlcyB3aGljaCBodW1hbiBldmFsdWF0b3JzIGhhdmUgZGlmZmljdWx0eSBkaXN0aW5ndWlzaGluZyBmcm9tIGFydGljbGVzIHdyaXR0ZW4gYnkgaHVtYW5zLiBXZSBkaXNjdXNzIGJyb2FkZXIgc29jaWV0YWwgaW1wYWN0cyBvZiB0aGlzIGZpbmRpbmcgYW5kIG9mIEdQVC0zIGluIGdlbmVyYWwuIiwwLjYsR1BULTMgMTc1QiAoZGF2aW5jaSksQVBJIGFjY2VzcyxVbml0ZWQgU3RhdGVzIG9mIEFtZXJpY2EsLCwsMTAwMDAuMCwwLjE5NjYsMjAyNi0wNS0yNSAxMjoxMjowNSswMDowMCxNaWNyb3NvZnQsLCwzMjAwMDAwLjAsIjMuMk0sIHBlciB0YWJsZSAyLjEiLEluZHVzdHJ5LFRydWUsLCwzNTUyMDAwLjAsVW5yZWxlYXNlZCwiaHR0cHM6Ly9vcGVuYWkuY29tL2Jsb2cvb3BlbmFpLWFwaQoiLFRydWUsMjExNjg2Ni4yNDI4MzkwMTU2LCJTZWUgdGFibGUgNCBvZiB0aGUgY2FyYm9uIGVtaXNzaW9ucyBwYXBlcjogaHR0cHM6Ly9hcnhpdi5vcmcvcGRmLzIxMDQuMTAzNTAKCk1GVSBjYWxjdWxhdGlvbiBmcm9tIHRvdGFsIGNvbXB1dGU6Cig2IEZMT1AvdG9rZW4vcGFyYW0gKiAxNzQuNkIgcGFyYW1zICogMzAwQiB0b2tlbnMpIC8gKDEwayBWMTAwICogMTI1IFRGTE9QUy9WMTAwICogMTQuOCBkYXlzKSA9IDAuMTk2NgpodHRwczovL3d3dy53b2xmcmFtYWxwaGEuY29tL2lucHV0P2k9JTI4NioxNzQuNitiaWxsaW9uKyorMzAwK2JpbGxpb24lMjkrRkxPUCslMkYrJTI4MTI1MDAwMCtURkxPUFMrKisxNC44K2RheXMlMjkKCkhGVSBjYWxjdWxhdGlvbiBmcm9tIEdQVSB0aHJvdWdocHV0OgpUaGUgcGFwZXIgcmVwb3J0cyAyNC42IFRGTE9QUyB0aHJvdWdocHV0IHBlciBWMTAwLCBhbmQgcmVwb3J0cyB0aGUgVjEwMCBwZWFrIHBlcmZvcm1hbmNlIG9mIDEyNSBURkxPUFMgKHdoaWNoIGlzIGNvcnJlY3QgaWYgdHJhaW5pbmcgd2FzIGRvbmUgaW4gdGVuc29yIDE2LWJpdCBmb3JtYXQpLgpIRlUgPSAyNC42LzEyNSA9IDAuMTk2OAoKVGhlc2UgYXJlIHN1c3BpY2lvdXNseSBjbG9zZSwgc28gaXQncyBsaWtlbHkgdGhleSBkaWQgbm90IGFjdHVhbGx5IG1lYXN1cmUgdGhlIEdQVSB0aHJvdWdocHV0LCBidXQgZXN0aW1hdGVkIGl0IGZyb20gdGhlIHRvdGFsIGNvbXB1dGUgYW5kIHRoZSB0cmFpbmluZyBkdXJhdGlvbi4gVGhlcmVmb3JlLCBsZXQncyBsZWF2ZSBIRlUgYmxhbmsgYmVjYXVzZSB0aGUgdHJ1ZSB2YWx1ZSBpcyB1bmNlcnRhaW4uCgpNRlUgPSAwLjE5NjYiLCxUcnVlLDUxMDA3NTkuNjA1OTYzNDQxLFJlcG9ydGVkLCwsLCxObwpHUFQzLTYuN0IgKHJlcnVuIG9mIG9yaWdpbmFsKSxMYW5ndWFnZSxMYW5ndWFnZSBtb2RlbGluZy9nZW5lcmF0aW9uLCJNaWNyb3NvZnQsT3BlbkFJIiwiR3JlZyBZYW5nLCBFZHdhcmQgSi4gSHUsIElnb3IgQmFidXNjaGtpbiwgU3p5bW9uIFNpZG9yLCBYaWFvZG9uZyBMaXUsIERhdmlkIEZhcmhpLCBOaWNrIFJ5ZGVyLCBKYWt1YiBQYWNob2NraSwgV2Vpemh1IENoZW4sIEppYW5mZW5nIEdhbyIsMjAyMC0wNS0yOCxUZW5zb3IgUHJvZ3JhbXMgVjogVHVuaW5nIExhcmdlIE5ldXJhbCBOZXR3b3JrcyB2aWEgWmVyby1TaG90IEh5cGVycGFyYW1ldGVyIFRyYW5zZmVyLGh0dHBzOi8vYXJ4aXYub3JnL2Ficy8yMjAzLjAzNDY2LDI2Mi4wLCwsNjcwMDAwMDAwMC4wLDYuN0IsMS4yZSsyMiw2IEZMT1AgLyB0b2tlbiAvIHBhcmFtZXRlciAqIDYuNyAqIDEwXjkgcGFyYW1ldGVycyAqIDMwMCAqIDEwXjkgdG9rZW5zID0gMS4yMDZlKzIyIEZMT1AsMzAwMDAwMDAwMDAwLCIzMDBCIHRva2VucyAoRmlndXJlIDE1KSAtIHNhbWUgYXMgb3JpZ2luYWwgZ3B0LTMKMTBLIHRyYWluaW5nIHN0ZXBzIiwsLE5WSURJQSBWMTAwLCxDb25maWRlbnQsIkh5cGVycGFyYW1ldGVyIChIUCkgdHVuaW5nIGluIGRlZXAgbGVhcm5pbmcgaXMgYW4gZXhwZW5zaXZlIHByb2Nlc3MsIHByb2hpYml0aXZlbHkgc28gZm9yIG5ldXJhbCBuZXR3b3JrcyAoTk5zKSB3aXRoIGJpbGxpb25zIG9mIHBhcmFtZXRlcnMuIFdlIHNob3cgdGhhdCwgaW4gdGhlIHJlY2VudGx5IGRpc2NvdmVyZWQgTWF4aW1hbCBVcGRhdGUgUGFyYW1ldHJpemF0aW9uIChtdVApLCBtYW55IG9wdGltYWwgSFBzIHJlbWFpbiBzdGFibGUgZXZlbiBhcyBtb2RlbCBzaXplIGNoYW5nZXMuIFRoaXMgbGVhZHMgdG8gYSBuZXcgSFAgdHVuaW5nIHBhcmFkaWdtIHdlIGNhbGwgbXVUcmFuc2ZlcjogcGFyYW1ldHJpemUgdGhlIHRhcmdldCBtb2RlbCBpbiBtdVAsIHR1bmUgdGhlIEhQIGluZGlyZWN0bHkgb24gYSBzbWFsbGVyIG1vZGVsLCBhbmQgemVyby1zaG90IHRyYW5zZmVyIHRoZW0gdG8gdGhlIGZ1bGwtc2l6ZWQgbW9kZWwsIGkuZS4sIHdpdGhvdXQgZGlyZWN0bHkgdHVuaW5nIHRoZSBsYXR0ZXIgYXQgYWxsLiBXZSB2ZXJpZnkgbXVUcmFuc2ZlciBvbiBUcmFuc2Zvcm1lciBhbmQgUmVzTmV0LiBGb3IgZXhhbXBsZSwgMSkgYnkgdHJhbnNmZXJyaW5nIHByZXRyYWluaW5nIEhQcyBmcm9tIGEgbW9kZWwgb2YgMTNNIHBhcmFtZXRlcnMsIHdlIG91dHBlcmZvcm0gcHVibGlzaGVkIG51bWJlcnMgb2YgQkVSVC1sYXJnZSAoMzUwTSBwYXJhbWV0ZXJzKSwgd2l0aCBhIHRvdGFsIHR1bmluZyBjb3N0IGVxdWl2YWxlbnQgdG8gcHJldHJhaW5pbmcgQkVSVC1sYXJnZSBvbmNlOyAyKSBieSB0cmFuc2ZlcnJpbmcgZnJvbSA0ME0gcGFyYW1ldGVycywgd2Ugb3V0cGVyZm9ybSBw</x:v>
      </x:c>
    </x:row>
    <x:row r="247" ht="18" customHeight="1">
      <x:c r="A247" s="17" t="n">
        <x:v>242</x:v>
      </x:c>
      <x:c r="B247" s="17" t="n">
        <x:v>309</x:v>
      </x:c>
      <x:c r="C247" s="94" t="str">
        <x:v>dWJsaXNoZWQgbnVtYmVycyBvZiB0aGUgNi43QiBHUFQtMyBtb2RlbCwgd2l0aCB0dW5pbmcgY29zdCBvbmx5IDclIG9mIHRvdGFsIHByZXRyYWluaW5nIGNvc3QuIEEgUHl0b3JjaCBpbXBsZW1lbnRhdGlvbiBvZiBvdXIgdGVjaG5pcXVlIGNhbiBiZSBmb3VuZCBhdCB0aGlzIGh0dHAgVVJMIGFuZCBpbnN0YWxsYWJsZSB2aWEgYHBpcCBpbnN0YWxsIG11cGAuIiwxLjAsR1BUMy02LjdCIChyZXJ1biBvZiBvcmlnaW5hbCksVW5yZWxlYXNlZCwiVW5pdGVkIFN0YXRlcyBvZiBBbWVyaWNhLFVuaXRlZCBTdGF0ZXMgb2YgQW1lcmljYSIsLCwsLCwyMDI2LTA1LTI1IDEyOjEyOjA0KzAwOjAwLCwsR1BUMy02LjdCIChyZXJ1biBvZiBvcmlnaW5hbCksLCwiSW5kdXN0cnksSW5kdXN0cnkiLCwsLCxVbnJlbGVhc2VkLCJyZXBvIGhlcmUsIGRvbid0IHRoaW5rIHRoZXJlJ3MgR1BULTMgY29kZSB0aG91Z2ggaHR0cHM6Ly9naXRodWIuY29tL21pY3Jvc29mdC9tdXAvYmxvYi9tYWluL1JFQURNRS5tZCAiLCwsLEZQMzIsLCxPcGVyYXRpb24gY291bnRpbmcsLCwsLE5vCkRFVFIsVmlzaW9uLE9iamVjdCBkZXRlY3Rpb24sRmFjZWJvb2ssIk5pY29sYXMgQ2FyaW9uLCBGcmFuY2lzY28gTWFzc2EsIEdhYnJpZWwgU3lubmFldmUsIE5pY29sYXMgVXN1bmllciwgQWxleGFuZGVyIEtpcmlsbG92LCBTZXJnZXkgWmFnb3J1eWtvIiwyMDIwLTA1LTI2LEVuZC10by1FbmQgT2JqZWN0IERldGVjdGlvbiB3aXRoIFRyYW5zZm9ybWVycyxodHRwczovL2FyeGl2Lm9yZy9hYnMvMjAwNS4xMjg3MiwxODE0OC4wLEhpZ2hseSBjaXRlZCwsNjAwMDAwMDAuMCw2ME0gcGVyIFRhYmxlIDEsNGUrMjAsIiIiVHJhaW5pbmcgdGhlIGJhc2VsaW5lIG1vZGVsIGZvciAzMDAgZXBvY2hzIG9uIDE2IFYxMDAgR1BVcyB0YWtlcyAzIGRheXMsIHdpdGggNCBpbWFnZXMgcGVyIEdQVSAoaGVuY2UgYSB0b3RhbCBiYXRjaCBzaXplIG9mIDY0KS4gRm9yIHRoZSBsb25nZXIgc2NoZWR1bGUgdXNlZCB0byBjb21wYXJlIHdpdGggRmFzdGVyIFItQ05OIHdlIHRyYWluIGZvciA1MDAgZXBvY2hzIHdpdGggbGVhcm5pbmcgcmF0ZSBkcm9wIGFmdGVyIDQwMCBlcG9jaHMuIFRoaXMgc2NoZWR1bGUgYWRkcyAxLjUgQVAgY29tcGFyZWQgdG8gdGhlIHNob3J0ZXIgc2NoZWR1bGUuIiIKCjQ4IFYxMDAtZGF5cyBmb3IgYmFzZWxpbmUgREVUUiBtb2RlbC4gTGFyZ2VyIG1vZGVsIGhhZCAxLjV4IHRoZSBwYXJhbXMgYW5kIDUvMyBhcyBtYW55IGVwb2Nocywgc28gcmVxdWlyZWQgfjIuNXggYXMgbXVjaCB0cmFpbmluZyBjb21wdXRlLgoKMTI1IHRlcmFmbG9wL3MgKiAyLjUgKiA0OCAqIDI0ICogMzYwMCAqIDAuMyAoYXNzdW1lZCB1dGlsaXphdGlvbikgfiA0ZTIwIiw4MjYwMDAsLCwsTlZJRElBIFYxMDAsU3VwZXJ2aXNlZCxDb25maWRlbnQsIkFic3RyYWN0LiBXZSBwcmVzZW50IGEgbmV3IG1ldGhvZCB0aGF0IHZpZXdzIG9iamVjdCBkZXRlY3Rpb24gYXMgYQpkaXJlY3Qgc2V0IHByZWRpY3Rpb24gcHJvYmxlbS4gT3VyIGFwcHJvYWNoIHN0cmVhbWxpbmVzIHRoZSBkZXRlY3Rpb24KcGlwZWxpbmUsIGVmZmVjdGl2ZWx5IHJlbW92aW5nIHRoZSBuZWVkIGZvciBtYW55IGhhbmQtZGVzaWduZWQgY29tcG9uZW50cyBsaWtlIGEgbm9uLW1heGltdW0gc3VwcHJlc3Npb24gcHJvY2VkdXJlIG9yIGFuY2hvciBnZW5lcmF0aW9uCnRoYXQgZXhwbGljaXRseSBlbmNvZGUgb3VyIHByaW9yIGtub3dsZWRnZSBhYm91dCB0aGUgdGFzay4gVGhlIG1haW4KaW5ncmVkaWVudHMgb2YgdGhlIG5ldyBmcmFtZXdvcmssIGNhbGxlZCBERXRlY3Rpb24gVFJhbnNmb3JtZXIgb3IKREVUUiwgYXJlIGEgc2V0LWJhc2VkIGdsb2JhbCBsb3NzIHRoYXQgZm9yY2VzIHVuaXF1ZSBwcmVkaWN0aW9ucyB2aWEgYmlwYXJ0aXRlIG1hdGNoaW5nLCBhbmQgYSB0cmFuc2Zvcm1lciBlbmNvZGVyLWRlY29kZXIgYXJjaGl0ZWN0dXJlLiBHaXZlbgphIGZpeGVkIHNtYWxsIHNldCBvZiBsZWFybmVkIG9iamVjdCBxdWVyaWVzLCBERVRSIHJlYXNvbnMgYWJvdXQgdGhlIHJlbGF0aW9ucyBvZiB0aGUgb2JqZWN0cyBhbmQgdGhlIGdsb2JhbCBpbWFnZSBjb250ZXh0IHRvIGRpcmVjdGx5IG91dHB1dAp0aGUgZmluYWwgc2V0IG9mIHByZWRpY3Rpb25zIGluIHBhcmFsbGVsLiBUaGUgbmV3IG1vZGVsIGlzIGNvbmNlcHR1YWxseQpzaW1wbGUgYW5kIGRvZXMgbm90IHJlcXVpcmUgYSBzcGVjaWFsaXplZCBsaWJyYXJ5LCB1bmxpa2UgbWFueSBvdGhlcgptb2Rlcm4gZGV0ZWN0b3JzLiBERVRSIGRlbW9uc3RyYXRlcyBhY2N1cmFjeSBhbmQgcnVuLXRpbWUgcGVyZm9ybWFuY2Ugb24gcGFyIHdpdGggdGhlIHdlbGwtZXN0YWJsaXNoZWQgYW5kIGhpZ2hseS1vcHRpbWl6ZWQgRmFzdGVyIFJDTk4gYmFzZWxpbmUgb24gdGhlIGNoYWxsZW5naW5nIENPQ08gb2JqZWN0IGRldGVjdGlvbiBkYXRhc2V0LiBNb3Jlb3ZlciwgREVUUiBjYW4gYmUgZWFzaWx5IGdlbmVyYWxpemVkIHRvIHByb2R1Y2UgcGFub3B0aWMgc2VnbWVudGF0aW9uCmluIGEgdW5pZmllZCBtYW5uZXIuIFdlIHNob3cgdGhhdCBpdCBzaWduaWZpY2FudGx5IG91dHBlcmZvcm1zIGNvbXBldGl0aXZlIGJhc2VsaW5lcy4gVHJhaW5pbmcgY29kZSBhbmQgcHJldHJhaW5lZCBtb2RlbHMgYXJlIGF2YWlsYWJsZSBhdApodHRwczovL2dpdGh1Yi5jb20vZmFjZWJvb2tyZXNlYXJjaC9kZXRyLiIsNTAwLjAsLE9wZW4gd2VpZ2h0cyAodW5yZXN0cmljdGVkKSxVbml0ZWQgU3RhdGVzIG9mIEFtZXJpY2EsLCwsLCwyMDI2LTA1LTI1IDEyOjEyOjA2KzAwOjAwLCwsLDY0LjAsLEluZHVzdHJ5LCwsLCxPcGVuIHNvdXJjZSxBcGFjaGUgMi4wOiBodHRwczovL2dpdGh1Yi5jb20vZmFjZWJvb2tyZXNlYXJjaC9kZXRyLCw5NTkuOTA5NzYyNzIwNjQyNiwsLCwsSGFyZHdhcmUsLCwsLFllcwpSZXRyaWV2YWwtQXVnbWVudGVkIEdlbmVyYXRvcixMYW5ndWFnZSwiUXVlc3Rpb24gYW5zd2VyaW5nLFJldHJpZXZhbC1hdWdtZW50ZWQgZ2VuZXJhdGlvbiIsIkZhY2Vib29rLE5ldyBZb3JrIFVuaXZlcnNpdHkgKE5ZVSksVW5pdmVyc2l0eSBDb2xsZWdlIExvbmRvbiAoVUNMKSIsIlBhdHJpY2sgTGV3aXMsIEV0aGFuIFBlcmV6LCBBbGVrc2FuZHJhIFBpa3R1cywgRmFiaW8gUGV0cm9uaSwgVmxhZGltaXIgS2FycHVraGluLCBOYW1hbiBHb3lhbCwgSGVpbnJpY2ggS8O8dHRsZXIsIE1pa2UgTGV3aXMsIFdlbi10YXUgWWloLCBUaW0gUm9ja3TDpHNjaGVsLCBTZWJhc3RpYW4gUmllZGVsLCBEb3V3ZSBLaWVsYSIsMjAyMC0wNS0yMixSZXRyaWV2YWwtQXVnbWVudGVkIEdlbmVyYXRpb24gZm9yIEtub3dsZWRnZS1JbnRlbnNpdmUgTkxQIFRhc2tzLGh0dHBzOi8vYXJ4aXYub3JnL2Ficy8yMDA1LjExNDAxdjQsMTM5MDcuMCwiSGlnaGx5IGNpdGVkLFNPVEEgaW1wcm92ZW1lbnQiLCIiIk91ciBSQUcgbW9kZWxzIGFjaGlldmUgc3RhdGUtb2YtdGhlLWFydCByZXN1bHRzIG9uIG9wZW4gTmF0dXJhbCBRdWVzdGlvbnMgWzI5XSwgV2ViUXVlc3Rpb25zIFszXSBhbmQgQ3VyYXRlZFRyZWMgWzJdICIiIiw2MjYwMDAwMDAuMCwiIiJPdXIgUkFHIG1vZGVscyBjb250YWluIHRoZSB0cmFpbmFibGUgcGFyYW1ldGVycyBmb3IgdGhlIEJFUlQtYmFzZSBxdWVyeSBhbmQgZG9jdW1lbnQgZW5jb2RlciBvZiBEUFIsIHdpdGggMTEwTSBwYXJhbWV0ZXJzIGVhY2ggKGFsdGhvdWdoIHdlIGRvIG5vdCB0cmFpbiB0aGUgZG9jdW1lbnQgZW5jb2RlciBvdXJzZWx2ZXMpIGFuZCA0MDZNIHRyYWluYWJsZSBwYXJhbWV0ZXJzIGZyb20gQkFSVC1sYXJnZSwgNDA2TSBwYXJhbWV0ZXJzLCBtYWtpbmcgYSB0b3RhbCBvZiA2MjZNIHRyYWluYWJsZSBwYXJhbWV0ZXJzIiIiLCwibm90IGVub3VnaCBpbmZvLCBlLmcuIG5vIHRyYWluaW5nIHRpbWUgcmVwb3J0ZWQ6CgoiIldlIHRyYWluIHdpdGggbWl4ZWQgcHJlY2lzaW9uIGZsb2F0aW5nIHBvaW50IGFyaXRobWV0aWMgWzQwXSwgZGlzdHJpYnV0aW5nIHRyYWluaW5nIGFjcm9zcyA4LCAzMkdCIE5WSURJQSBWMTAwIEdQVXMsIHRob3VnaCB0cmFpbmluZyBhbmQgaW5mZXJlbmNlIGNhbiBiZSBydW4gb24gb25lIEdQVSIiIiwzMDc0NTYwLCwsLE5WSURJQSBUZXNsYSBWMTAwIFBDSWUgMzIgR0IsLENvbmZpZGVudCwiTGFyZ2UgcHJlLXRyYWluZWQgbGFuZ3VhZ2UgbW9kZWxzIGhhdmUgYmVlbiBzaG93biB0byBzdG9yZSBmYWN0dWFsIGtub3dsZWRnZSBpbiB0aGVpciBwYXJhbWV0ZXJzLCBhbmQgYWNoaWV2ZSBzdGF0ZS1vZi10aGUtYXJ0IHJlc3VsdHMgd2hlbiBmaW5lLXR1bmVkIG9uIGRvd25zdHJlYW0gTkxQIHRhc2tzLiBIb3dldmVyLCB0aGVpciBhYmlsaXR5IHRvIGFjY2VzcyBhbmQgcHJlY2lzZWx5IG1hbmlwdWxhdGUga25vd2xlZGdlIGlzIHN0aWxsIGxpbWl0ZWQsIGFuZCBoZW5jZSBvbiBrbm93bGVkZ2UtaW50ZW5zaXZlIHRhc2tzLCB0aGVpciBwZXJmb3JtYW5jZSBsYWdzIGJlaGluZCB0YXNrLXNwZWNpZmljIGFyY2hpdGVjdHVyZXMuIEFkZGl0aW9uYWxseSwgcHJvdmlkaW5nIHByb3ZlbmFuY2UgZm9yIHRoZWlyIGRlY2lzaW9ucyBhbmQgdXBkYXRpbmcgdGhlaXIgd29ybGQga25vd2xlZGdlIHJlbWFpbiBvcGVuIHJlc2VhcmNoIHByb2JsZW1zLiBQcmUtdHJhaW5lZCBtb2RlbHMgd2l0aCBhIGRpZmZlcmVudGlhYmxlIGFjY2VzcyBtZWNoYW5pc20gdG8gZXhwbGljaXQgbm9uLXBhcmFtZXRyaWMgbWVtb3J5IGNhbiBvdmVyY29tZSB0aGlzIGlzc3VlLCBidXQgaGF2ZSBzbyBmYXIgYmVlbiBvbmx5IGludmVzdGlnYXRlZCBmb3IgZXh0cmFjdGl2ZSBkb3duc3RyZWFtIHRhc2tzLiBXZSBleHBsb3JlIGEgZ2VuZXJhbC1wdXJwb3NlIGZpbmUtdHVuaW5nIHJlY2lwZSBmb3IgcmV0cmlldmFsLWF1Z21lbnRlZCBnZW5lcmF0aW9uIChSQUcpIC0tIG1vZGVscyB3aGljaCBjb21iaW5lIHByZS10cmFpbmVkIHBhcmFtZXRyaWMgYW5kIG5vbi1wYXJhbWV0cmljIG1lbW9yeSBmb3IgbGFuZ3VhZ2UgZ2VuZXJhdGlvbi4gV2UgaW50cm9kdWNlIFJBRyBtb2RlbHMgd2hlcmUgdGhlIHBhcmFtZXRyaWMgbWVtb3J5IGlzIGEgcHJlLXRyYWluZWQgc2VxMnNlcSBtb2RlbCBhbmQgdGhlIG5vbi1wYXJhbWV0cmljIG1lbW9yeSBpcyBhIGRlbnNlIHZlY3RvciBpbmRleCBvZiBXaWtpcGVkaWEsIGFjY2Vzc2VkIHdpdGggYSBwcmUtdHJhaW5lZCBuZXVyYWwgcmV0cmlldmVyLiBXZSBjb21wYXJlIHR3byBSQUcgZm9ybXVsYXRpb25zLCBvbmUgd2hpY2ggY29uZGl0aW9ucyBvbiB0aGUgc2FtZSByZXRyaWV2ZWQgcGFzc2FnZXMgYWNyb3NzIHRoZSB3aG9sZSBnZW5lcmF0ZWQgc2VxdWVuY2UsIHRoZSBvdGhlciBjYW4gdXNlIGRpZmZlcmVudCBwYXNzYWdlcyBwZXIgdG9rZW4uIFdlIGZpbmUtdHVuZSBhbmQgZXZhbHVhdGUgb3VyIG1vZGVscyBvbiBhIHdpZGUgcmFuZ2Ugb2Yga25vd2xlZGdlLWludGVuc2l2ZSBOTFAgdGFza3MgYW5kIHNldCB0aGUgc3RhdGUtb2YtdGhlLWFydCBvbiB0aHJlZSBvcGVuIGRvbWFpbiBRQSB0YXNrcywgb3V0cGVyZm9ybWluZyBwYXJhbWV0cmljIHNlcTJzZXEgbW9kZWxzIGFuZCB0YXNrLXNwZWNpZmljIHJldHJpZXZlLWFuZC1leHRyYWN0IGFyY2hpdGVjdHVyZXMuIEZvciBsYW5ndWFnZSBnZW5lcmF0aW9uIHRhc2tzLCB3ZSBmaW5kIHRoYXQgUkFHIG1vZGVscyBnZW5lcmF0ZSBtb3JlIHNwZWNpZmljLCBkaXZlcnNlIGFuZCBmYWN0dWFsIGxhbmd1YWdlIHRoYW4gYSBzdGF0ZS1vZi10aGUtYXJ0IHBhcmFtZXRyaWMtb25seSBzZXEyc2VxIGJhc2VsaW5lLiIsLCxPcGVuIHdlaWdodHMgKHVucmVzdHJpY3RlZCksIlVuaXRlZCBTdGF0ZXMgb2YgQW1lcmljYSxVbml0ZWQgU3RhdGVzIG9mIEFtZXJpY2EsVW5pdGVkIEtpbmdkb20gb2YgR3JlYXQgQnJpdGFpbiBhbmQgTm9ydGhlcm4gSXJlbGFuZCIsLCwsLCwyMDI2LTA1LTI1IDEyOjEyOjA2KzAwOjAwLCwsLCwsIkluZHVzdHJ5LEFjYWRlbWlhLEFjYWRlbWlhIiwsLCwsVW5yZWxlYXNlZCwiSXQncyBpbiBIRiB0cmFuc2Zvcm1lcnMgbGlicmFyeToKaHR0cHM6Ly9odWdnaW5nZmFjZS5jby9kb2NzL3RyYW5zZm9ybWVycy9lbi9tb2RlbF9kb2MvcmFnCgp0aGlzIGxpYnJhcnkgaGFzIGFuIGFwYWNoZSBsaWNlbnNlOiBodHRwczovL2dpdGh1Yi5jb20vaHVnZ2luZ2ZhY2UvdHJhbnNmb3JtZXJzL2Jsb2IvbWFpbi9MSUNFTlNFIiwsLCxGUDE2LCwsLCwsLCxZZXMKclRvcC1rKGRpc3RyaWJ1dGVkIHNldHRpbmcpLExhbmd1YWdlLExhbmd1YWdlIG1vZGVsaW5nLFN0YW5mb3JkIFVuaXZlcnNpdHksIkxlaWdodG9uIFBhdGUgQmFybmVzLCBIdXNleWluIEEuIEluYW4sIEJlcml2YW4gSXNpaywgQXlmZXIgT3pndXIiLDIwMjAtMDUtMjEsclRvcC1rOiBBIFN0YXRpc3RpY2FsIEVzdGltYXRpb24gQXBwcm9hY2ggdG8gRGlzdHJpYnV0ZWQgU0dELGh0dHBzOi8vYXJ4aXYub3JnL2Ficy8yMDA1LjEwNzYxLDcxLjAsLCw2OTAwMDAwMC4wLCIgV2UgYWRvcHRlZCBhIDItbGF5ZXIgTFNUTSBsYW5ndWFnZSBtb2RlbCBhcmNoaXRlYy0gdHVyZSB3aXRoIDE1MDAgaGlkZGVuIHVuaXRzIHBlciBsYXllcgoKT2theSwgbGV0J3MgYnJlYWsgdGhpcyBkb3duOgoKLSBZb3UgaGF2ZSBhIDItbGF5ZXIgTFNUTSBtb2RlbAotIEVhY2ggTFNUTSBsYXllciBoYXMgMTUwMCBoaWRkZW4gdW5pdHMKLSBUaGUgdm9jYWJ1bGFyeSBzaXplIGlzIDEwawoKRm9yIGVhY2ggTFNUTSBsYXllcjoKCi0gVGhlcmUgYXJlIDQgd2VpZ2h0IG1hdHJpY2VzIChpbnB1dCwgZm9yZ2V0LCBvdXRwdXQsIGNlbGwgc3RhdGUpIHBlciBsYXllciAKLSBFYWNoIHdlaWdodCBtYXRyaXggaGFzIGRpbWVuc2lvbnMgKGlucHV0IHNpemUgeCAxNTAwIGhpZGRlbiB1bml0cykKLSBQbHVzIDE1MDAgYmlhcyB0ZXJtcyBwZXIgbWF0cml4CgpMYXllciAxOgotIElucHV0IHNpemUgaXMgMTBrICh2b2NhYiBzaXplKQotIFdlaWdodCBtYXRyaWNlczogNCAqICgxMGsgKiAxNTAwKSA9IDYwIG1pbGxpb24gcGFyYW1ldGVycyAKLSBCaWFzZXM6IDQgKiAxNTAwID0gNjAwMCBwYXJhbWV0ZXJzCgpMYXllciAyOiAKLSBJbnB1dCBzaXplIGlzIDE1MDAgKG91dHB1dCBvZiBsYXllciAxKSAgCi0gV2VpZ2h0IG1hdHJpY2VzOiA0ICogKDE1MDAgKiAxNTAwKSA9IDkgbWlsbGlvbiBwYXJhbWV0ZXJzCi0gQmlhc2VzOiA0ICogMTUwMCA9IDYwMDAgcGFyYW1ldGVycwoKVG90YWwgcGFyYW1ldGVycyA9IDYwIG1pbGxpb24gKyA2MDAwICsgOSBtaWxsaW9uICsgNjAwMCAKICAgICAgICAgICAgID0gNjksMDEyLDAwMAoKU28gdGhlIHRvdGFsIG51bWJlciBvZiBwYXJhbWV0ZXJzIGluIHRoaXMgMi1sYXllciAxNTAwLXVuaXQgTFNUTSB3aXRoIDEwayB2b2NhYiBzaXplIGlzIGFwcHJveGltYXRlbHkgNjkgbWlsbGlvbi4iLDEuNDM1Mjk5NmUrMTYsNiBGTE9QIC8gdG9rZW4gLyBwYXJhbWV0ZXIgKiA2OTAwMDAwMCBwYXJhbWV0ZXJzICogOTEyMzQ0IHRva2VucyAqIDM4IGVwb2NocyA9IDEuNDM1Mjk5NmUrMTYgRkxPUCw5MTIzNDQsLCwsLCxMaWtlbHksIlRoZSBsYXJnZSBjb21tdW5pY2F0aW9uIGNvc3QgZm9yIGV4Y2hhbmdpbmcgZ3JhZGllbnRzIGJldHdlZW4gZGlmZmVyZW50IG5vZGVzIHNpZ25pZmljYW50bHkgbGltaXRzIHRoZSBzY2FsYWJpbGl0eSBvZiBkaXN0cmlidXRlZCB0cmFpbmluZyBmb3IgbGFyZ2Utc2NhbGUgbGVhcm5pbmcgbW9kZWxzLiBNb3RpdmF0ZWQgYnkgdGhpcyBvYnNlcnZhdGlvbiwgdGhlcmUgaGFzIGJlZW4gc2lnbmlmaWNhbnQgcmVjZW50IGludGVyZXN0IGluIHRlY2huaXF1ZXMgdGhhdCByZWR1Y2UgdGhlIGNvbW11bmljYXRpb24gY29zdCBvZiBkaXN0cmlidXRlZCBTdG9jaGFzdGljIEdyYWRpZW50IERlc2NlbnQgKFNHRCksIHdpdGggZ3JhZGllbnQgc3BhcnNpZmljYXRpb24gdGVjaG5pcXVlcyBzdWNoIGFzIHRvcC1rIGFuZCByYW5kb20tayBzaG93biB0byBiZSBwYXJ0aWN1bGFybHkgZWZmZWN0aXZlLiBUaGUgc2FtZSBvYnNlcnZhdGlvbiBoYXMgYWxzbyBtb3RpdmF0ZWQgYSBzZXBhcmF0ZSBsaW5lIG9mIHdvcmsgaW4gZGlzdHJpYnV0ZWQgc3RhdGlzdGljYWwgZXN0aW1hdGlvbiB0aGVvcnkgZm9jdXNpbmcgb24gdGhlIGltcGFjdCBvZiBjb21tdW5pY2F0aW9uIGNvbnN0cmFpbnRzIG9uIHRoZSBlc3RpbWF0aW9uIGVmZmljaWVuY3kgb2YgZGlmZmVyZW50IHN0YXRpc3RpY2FsIG1vZGVscy4gVGhlIHByaW1hcnkgZ29hbCBvZiB0aGlzIHBhcGVyIGlzIHRvIGNvbm5lY3QgdGhlc2UgdHdvIHJlc2VhcmNoIGxpbmVzIGFuZCBkZW1vbnN0cmF0ZSBob3cgc3RhdGlzdGljYWwgZXN0aW1hdGlvbiBtb2RlbHMgYW5kIHRoZWlyIGFuYWx5c2lzIGNhbiBsZWFkIHRvIG5ldyBpbnNpZ2h0cyBpbiB0aGUgZGVzaWduIG9mIGNvbW11bmljYXRpb24tZWZmaWNpZW50IHRyYWluaW5nIHRlY2huaXF1ZXMuIFdlIHByb3Bvc2UgYSBzaW1wbGUgc3RhdGlzdGljYWwgZXN0aW1hdGlvbiBtb2RlbCBmb3IgdGhlIHN0b2NoYXN0aWMgZ3JhZGllbnRzIHdoaWNoIGNhcHR1cmVzIHRoZSBzcGFyc2l0eSBhbmQgc2tld25lc3Mgb2YgdGhlaXIgZGlzdHJpYnV0aW9uLiBUaGUgc3RhdGlzdGljYWxseSBvcHRpbWFsIGNvbW11bmljYXRpb24gc2NoZW1lIGFyaXNpbmcgZnJvbSB0aGUgYW5hbHlzaXMgb2YgdGhpcyBtb2RlbCBsZWFkcyB0byBhIG5ldyBzcGFyc2lmaWNhdGlvbiB0ZWNobmlxdWUgZm9yIFNHRCwgd2hpY2ggY29uY2F0ZW5hdGVzIHJhbmRvbS1rIGFuZCB0b3AtaywgY29uc2lkZXJlZCBzZXBhcmF0ZWx5IGluIHRoZSBwcmlvciBsaXRlcmF0dXJlLiBXZSBzaG93IHRocm91Z2ggZXh0ZW5zaXZlIGV4cGVyaW1lbnRzIG9uIGJvdGggaW1hZ2UgYW5kIGxhbmd1YWdlIGRvbWFpbnMgd2l0aCBDSUZBUi0xMCwgSW1hZ2VOZXQsIGFuZCBQZW5uIFRyZWViYW5rIGRhdGFzZXRzIHRoYXQgdGhlIGNvbmNhdGVuYXRlZCBhcHBsaWNhdGlvbiBvZiB0aGVzZSB0d28gc3BhcnNpZmljYXRpb24gbWV0aG9kcyBjb25zaXN0ZW50bHkgYW5kIHNpZ25pZmljYW50bHkgb3V0cGVyZm9ybXMgZWl0aGVyIG1ldGhvZCBhcHBsaWVkIGFsb25lLiIsMzguMCxyVG9wLWsoZGlzdHJpYnV0ZWQgc2V0dGluZyksVW5yZWxlYXNlZCxVbml0ZWQgU3RhdGVzIG9mIEFtZXJpY2EsLCwsLCwyMDI2LTA1LTI1IDEyOjEyOjA1KzAwOjAwLCwsLCwsQWNhZGVtaWEsLCwsLFVucmVsZWFzZWQsLCwsLCwsLE9wZXJhdGlvbiBjb3VudGluZywsLCwsTm8KU3BlY3RlcixMYW5ndWFnZSxEb2N1bWVudCByZXByZXNlbnRhdGlvbiwiQWxsZW4gSW5zdGl0dXRlIGZvciBBSSxVbml2ZXJzaXR5IG9mIFdhc2hpbmd0b24iLCJBcm1hbiBDb2hhbiwgU2VyZ2V5IEZlbGRtYW4sIEl6IEJlbHRhZ3ksIERvdWcgRG93bmV5LCBEYW5pZWwgUy4gV2VsZCIsMjAyMC0wNS0yMCxTUEVDVEVSOiBEb2N1bWVudC1sZXZlbCBSZXByZXNlbnRhdGlvbiBMZWFybmluZyB1c2luZyBDaXRhdGlvbi1pbmZvcm1lZCBUcmFuc2Zvcm1lcnMsaHR0cHM6Ly9hcnhpdi5vcmcvYWJzLzIwMDQuMDcxODAsLCwsMTEwMDAwMDAwLjAsIiIiV2UgaW5pdGlhbGl6ZSB0aGUgbW9kZWwgZnJvbSBTY2lCRVJUIHByZXRyYWluZWQgd2VpZ2h0cyAoQmVsdGFneSBldCBhbC4sIDIwMTkpIHNpbmNlIGl0IGlzIHRoZSBzdGF0ZW9mLXRoZS1hcnQgcHJldHJhaW5lZCBsYW5ndWFnZSBtb2RlbCBvbiBzY2llbnRpZmljIHRleHQiIgoKU2NpQkVSVCBoYXMgMTEwTSBwYXJhbWV0ZXJzIiwsLCwiIiJUbyB0cmFpbiBvdXIgbW9kZWwsIHdlIHVzZSBhIHN1YnNldCBvZiB0aGUgU2VtYW50aWMgU2Nob2xhciBjb3JwdXMgKEFtbWFyIGV0IGFsLiwgMjAxOCkgY29uc2lzdGluZyBvZiBhYm91dCAxNDZLIHF1ZXJ5IHBhcGVycyAoYXJvdW5kIDI2LjdNIHRva2Vucykgd2l0aCB0aGVpciBjb3JyZXNwb25kaW5nIG91dGdvaW5nIGNpdGF0aW9ucywgYW5kIHdlIHVzZSBhbiBhZGRpdGlvbmFsIDMySyBwYXBlcnMgZm9yIHZhbGlkYXRpb24uIEZvciBlYWNoIHF1ZXJ5IHBhcGVyIHdlIGNvbnN0cnVjdCB1cCB0byA1IHRyYWluaW5nIHRyaXBsZXMgY29tcHJpc2VkIG9mIGEgcXVlcnksIGEgcG9zaXRpdmUsIGFuZCBhIG5lZ2F0aXZlIHBhcGVyLiA8Li4+IFRoaXMgcHJvY2VzcyByZXN1bHRzIGluIGFib3V0IDY4NEsgdHJhaW5pbmcgdHJpcGxlcyBhbmQgMTQ1SyB2YWxpZGF0aW9uIHRyaXBsZXMuIiIiLDg0LjAsIiIiZm9yIDIgZXBvY2hzLCA8Li4+ICBFYWNoIHRyYWluaW5nIGVwb2NoIHRha2VzIGFwcHJveGltYXRlbHkgMS0yCmRheXMgdG8gY29tcGxldGUgb24gdGhlIGZ1bGwgZGF0YXNldC4iIgoKYXNzdW1pbmcgMy41IGRheXMgdG90YWwgPSA4NCBob3VycyIsTlZJRElBIFRpdGFuIFYsLExpa2VseSwiUmVwcmVzZW50YXRpb24gbGVhcm5pbmcgaXMgYSBjcml0aWNhbCBpbmdyZWRpZW50IGZvciBuYXR1cmFsIGxhbmd1YWdlIHByb2Nlc3Npbmcgc3lzdGVtcy4gUmVjZW50IFRyYW5zZm9ybWVyIGxhbmd1YWdlIG1vZGVscyBsaWtlIEJFUlQgbGVhcm4gcG93ZXJmdWwgdGV4dHVhbCByZXByZXNlbnRhdGlvbnMsIGJ1dCB0aGVzZSBtb2RlbHMgYXJlIHRhcmdldGVkIHRvd2FyZHMgdG9rZW4tIGFuZCBzZW50ZW5jZS1sZXZlbCB0cmFpbmluZyBvYmplY3RpdmVzIGFuZCBkbyBub3QgbGV2ZXJhZ2UgaW5mb3JtYXRpb24gb24gaW50ZXItZG9jdW1lbnQgcmVsYXRlZG5lc3MsIHdoaWNoIGxpbWl0cyB0aGVpciBkb2N1bWVudC1sZXZlbCByZXByZXNlbnRhdGlvbiBwb3dlci4gRm9yIGFwcGxpY2F0aW9ucyBvbiBzY2llbnRpZmljIGRvY3VtZW50cywgc3VjaCBhcyBjbGFzc2lmaWNhdGlvbiBhbmQgcmVjb21tZW5kYXRpb24sIHRoZSBlbWJlZGRpbmdzIHBvd2VyIHN0cm9uZyBwZXJmb3JtYW5jZSBvbiBlbmQgdGFza3MuIFdlIHByb3Bvc2UgU1BFQ1RFUiwgYSBuZXcgbWV0aG9kIHRvIGdlbmVyYXRlIGRvY3VtZW50LWxldmVsIGVtYmVkZGluZyBvZiBzY2llbnRpZmljIGRvY3VtZW50cyBiYXNlZCBvbiBwcmV0cmFpbmluZyBhIFRyYW5zZm9ybWVyIGxhbmd1YWdlIG1vZGVsIG9uIGEgcG93ZXJmdWwgc2lnbmFsIG9mIGRvY3VtZW50LWxldmVsIHJlbGF0ZWRuZXNzOiB0aGUgY2l0YXRpb24gZ3JhcGguIFVubGlrZSBleGlzdGluZyBwcmV0cmFpbmVkIGxhbmd1YWdlIG1vZGVscywgU1BFQ1RFUiBjYW4gYmUgZWFzaWx5IGFwcGxpZWQgdG8gZG93bnN0cmVhbSBhcHBsaWNhdGlvbnMgd2l0aG91dCB0YXNrLXNwZWNpZmljIGZpbmUtdHVuaW5nLiBBZGRpdGlvbmFsbHksIHRvIGVuY291cmFnZSBmdXJ0aGVyIHJlc2VhcmNoIG9uIGRvY3VtZW50LWxldmVsIG1vZGVscywgd2UgaW50cm9kdWNlIFNjaURvY3MsIGEgbmV3IGV2YWx1YXRpb24gYmVuY2htYXJrIGNvbnNpc3Rpbmcgb2Ygc2V2ZW4gZG9jdW1lbnQtbGV2ZWwgdGFza3MgcmFuZ2luZyBmcm9tIGNpdGF0aW9uIHByZWRpY3Rpb24sIHRvIGRvY3VtZW50IGNsYXNzaWZpY2F0aW9uIGFuZCByZWNvbW1lbmRhdGlvbi4gV2Ugc2hvdyB0aGF0IFNQRUNURVIgb3V0cGVyZm9ybXMgYSB2YXJpZXR5IG9mIGNvbXBldGl0aXZlIGJhc2VsaW5lcyBvbiB0aGUgYmVuY2htYXJrLiIsMi4wLCxPcGVuIHdlaWdodHMgKHVucmVzdHJpY3RlZCksIlVuaXRlZCBTdGF0ZXMgb2YgQW1lcmljYSxVbml0ZWQgU3RhdGVzIG9mIEFtZXJpY2EiLFNjaUJFUlQsMy4wODY3NTU2ZSsxNywiMjk4MDAwMDAwMDAwMDAgRkxPUCAvIEdQVSAvIHNlYyAqIDEgR1BVICogODQgaG91cnMgW3NlZSB0cmFpbmluZyB0aW1lIG5vdGVzXSAqIDM2MDAgc2VjIC8gaG91ciAqIDAuMyBbYXNzdW1lZCB1dGlsaXphdGlvbl0gPSAyLjcwMzQ1NmUrMTggRkxPUAoKNiBGTE9QIC8gdG9rZW4gLyBwYXJhbWV0ZXIgKiAxMTAgKiAxMF42IHBhcmFtZXRlcnMgKiAyNi43ICogMTBeNiB0b2tlbnMgKiAyIGVwb2NocyA9IDMuNTI0NGUrMTYgRkxPUAoKc3FydCgyLjcwMzQ1NmUrMTgqMy41MjQ0ZSsxNikgPSAzLjA4Njc1NTZlKzE3IEZMT1AiLDEuMCwsMjAyNS0xMS0yOCAxMTo1Mzo0NCswMDowMCwsLCwsLCJSZXNlYXJjaCBjb2xsZWN0aXZlLEFjYWRlbWlhIiwsLCwsT3BlbiBzb3VyY2UsIkFwYWNoZSAyLjAKaHR0cHM6Ly9naXRodWIuY29tL2FsbGVuYWkvc3BlY3RlciIsLCwsLCwyODAuMzExNDUxMjQxMjU2LCJIYXJkd2FyZSxPcGVyYXRpb24gY291bnRpbmciLCwsLCxZZXMKRGVjYXkgUk5OLExhbmd1YWdlLExhbmd1YWdlIG1vZGVsaW5nLEluZGlhbiBJbnN0aXR1dGUgb2YgVGVjaG5vbG9neSBEZWxoaSwiR2FudGF2eWEgQmhhdHQsIEhyaXRpayBCYW5zYWwsIFJpc2h1YmggU2luZ2gsIFN1bWVldCBBZ2Fyd2FsIiwyMDIwLTA1LTE3LEhvdyBtdWNoIGNvbXBsZXhpdHkgZG9lcyBhbiBSTk4gYXJjaGl0ZWN0dXJlIG5lZWQgdG8gbGVhcm4gc3ludGF4LXNlbnNpdGl2ZSBkZXBlbmRlbmNpZXM/LGh0dHBzOi8vYXJ4aXYub3JnL2Ficy8yMDA1LjA4MTk5LDcuMCwsLDE0MDAwMDAuMCwsLCwsLCwsLCwsIkxvbmcgc2hvcnQtdGVybSBtZW1vcnkgKExTVE0pIG5ldHdvcmtzIGFuZCB0aGVpciB2YXJpYW50cyBhcmUgY2FwYWJsZSBvZiBlbmNhcHN1bGF0aW5nIGxvbmctcmFuZ2UgZGVwZW5kZW5jaWVzLCB3aGljaCBpcyBldmlkZW50IGZyb20gdGhlaXIgcGVyZm9ybWFuY2Ugb24gYSB2YXJpZXR5IG9mIGxpbmd1aXN0aWMgdGFza3MuIE9uIHRoZSBvdGhlciBoYW5kLCBzaW1wbGUgcmVjdXJyZW50IG5ldHdvcmtzIChTUk5zKSwgd2hpY2ggYXBwZWFyIG1vcmUgYmlvbG9naWNhbGx5IGdyb3VuZGVkIGluIHRlcm1zIG9mIHN5bmFwdGljIGNvbm5lY3Rpb25zLCBoYXZlIGdlbmVyYWxseSBiZWVuIGxlc3Mgc3VjY2Vzc2Z1bCBhdCBjYXB0dXJpbmcgbG9uZy1yYW5nZSBkZXBlbmRlbmNpZXMgYXMgd2VsbCBhcyB0aGUgbG9jaSBvZiBncmFtbWF0aWNhbCBlcnJvcnMgaW4gYW4gdW5zdXBlcnZpc2VkIHNldHRpbmcuIEluIHRoaXMgcGFwZXIsIHdlIHNlZWsgdG8gZGV2ZWxvcCBtb2RlbHMgdGhhdCBicmlkZ2UgdGhlIGdhcCBiZXR3ZWVuIGJpb2xvZ2ljYWwgcGxhdXNpYmlsaXR5IGFuZCBsaW5ndWlzdGljIGNvbXBldGVuY2UuIFdlIHByb3Bvc2UgYSBuZXcgYXJjaGl0ZWN0dXJlLCB0aGUgRGVjYXkgUk5OLCB3aGljaCBpbmNvcnBvcmF0ZXMgdGhlIGRlY2F5aW5nIG5hdHVyZSBvZiBuZXVyb25hbCBhY3RpdmF0aW9ucyBhbmQgbW9kZWxzIHRoZSBleGNpdGF0b3J5IGFuZCBpbmhpYml0b3J5IGNvbm5lY3Rpb25zIGluIGEgcG9wdWxhdGlvbiBvZiBuZXVyb25zLiBCZXNpZGVzIGl0cyBiaW9sb2dpY2FsIGluc3BpcmF0aW9uLCBvdXIgbW9kZWwgYWxzbyBzaG93cyBjb21wZXRpdGl2ZSBwZXJmb3JtYW5jZSByZWxhdGl2ZSB0byBMU1RNcyBvbiBzdWJqZWN0LXZlcmIgYWdyZWVtZW50LCBzZW50ZW5jZSBncmFtbWF0aWNhbGl0eSwgYW5kIGxhbmd1YWdlIG1vZGVsaW5nIHRhc2tzLiBUaGVzZSByZXN1bHRzIHByb3ZpZGUgc29tZSBwb2ludGVycyB0b3dhcmRzIHByb2JpbmcgdGhlIG5hdHVyZSBvZiB0aGUgaW5kdWN0aXZlIGJpYXNlcyByZXF1aXJlZCBmb3IgUk5OIGFyY2hpdGVjdHVyZXMgdG8gbW9kZWwgbGluZ3Vpc3RpYyBwaGVub21lbmEgc3VjY2Vzc2Z1bGx5LiIsLERlY2F5IFJOTixVbnJlbGVhc2VkLEluZGlhLCwsLCwsMjAyNS0xMS0yOCAxMTo1Mzo0NCswMDowMCwsLCwsLEFjYWRlbWlhLCwsLCxVbnJlbGVhc2VkLHJlcG8gbGlua2VkIGJ1dCBsaW5rIGlzIGJyb2tlbiwsLCwsLCwsLCwsLE5vCkNvbmZvcm1lcixTcGVlY2gsU3BlZWNoIHJlY29nbml0aW9uIChBU1IpLEdvb2dsZSwiQW5tb2wgR3VsYXRpLCBKYW1lcyBRaW4sIENodW5nLUNoZW5nIENoaXUsIE5pa2kgUGFybWFyLCBZdSBaaGFuZywgSmlhaHVpIFl1LCBXZWkgSGFuLCBTaGlibyBXYW5nLCBaaGVuZ2RvbmcgWmhhbmcsIFlvbmdodWkgV3UsIFJ1b21pbmcgUGFuZyIsMjAyMC0wNS0xNixDb25mb3JtZXI6IENvbnZvbHV0aW9uLWF1Z21lbnRlZCBUcmFuc2Zvcm1lciBmb3IgU3BlZWNoIFJlY29nbml0aW9uLGh0dHBzOi8vYXJ4aXYub3JnL2Ficy8yMDA1LjA4MTAwdjEsNDA1NC4wLCJIaWdobHkgY2l0ZWQsU09UQSBpbXByb3ZlbWVudCIsIiIiQ29uZm9ybWVyIHNpZ25pZmljYW50bHkgb3V0cGVyZm9ybXMgdGhlIHByZXZpb3VzIFRyYW5zZm9ybWVyIGFuZCBDTk4gYmFzZWQgbW9kZWxzIGFjaGlldmluZyBzdGF0ZS1vZi10aGUtYXJ0IGFjY3VyYWNpZXMuIE9uIHRoZSB3aWRlbHkgdXNlZCBMaWJyaVNwZWVjaCBiZW5jaG1hcmssIG91ciBtb2RlbCBhY2hpZXZlcyBXRVIgb2YgMi4xJS80LjMlIHdpdGhvdXQgdXNpbmcgYSBsYW5ndWFnZSBtb2RlbCBhbmQgMS45JS8zLjklIHdpdGggYW4gZXh0ZXJuYWwgbGFuZ3VhZ2UgbW9kZWwgb24gdGVzdC90ZXN0b3RoZXIiIiIsMTE4ODAwMDAwLjAsMTE4LjhNIGZvciBDb25mb3JtZXIoTCksLCwsLCwsLCxDb25maWRlbnQsIlJlY2VudGx5IFRyYW5zZm9ybWVyIGFuZCBDb252b2x1dGlvbiBuZXVyYWwgbmV0d29yayAoQ05OKSBiYXNlZCBtb2RlbHMgaGF2ZSBzaG93biBwcm9taXNpbmcgcmVzdWx0cyBpbiBBdXRvbWF0aWMgU3BlZWNoIFJlY29nbml0aW9uIChBU1IpLCBvdXRwZXJmb3JtaW5nIFJlY3VycmVudCBuZXVyYWwgbmV0d29ya3MgKFJOTnMpLiBUcmFuc2Zvcm1lciBtb2RlbHMgYXJlIGdvb2QgYXQgY2FwdHVyaW5nIGNvbnRlbnQtYmFzZWQgZ2xvYmFsIGludGVyYWN0aW9ucywgd2hpbGUgQ05OcyBleHBsb2l0IGxvY2FsIGZlYXR1cmVzIGVmZmVjdGl2ZWx5LiBJbiB0aGlzIHdvcmssIHdlIGFjaGlldmUgdGhlIGJlc3Qgb2YgYm90aCB3b3JsZHMgYnkgc3R1ZHlpbmcgaG93IHRvIGNvbWJpbmUgY29udm9sdXRpb24gbmV1cmFsIG5ldHdvcmtzIGFuZCB0cmFuc2Zvcm1lcnMgdG8gbW9kZWwgYm90aCBsb2NhbCBhbmQgZ2xvYmFsIGRlcGVuZGVuY2llcyBvZiBhbiBhdWRpbyBzZXF1ZW5jZSBpbiBhIHBhcmFtZXRlci1lZmZpY2llbnQgd2F5LiBUbyB0aGlzIHJlZ2FyZCwgd2UgcHJvcG9zZSB0aGUgY29udm9sdXRpb24tYXVnbWVudGVkIHRyYW5zZm9ybWVyIGZvciBzcGVlY2ggcmVjb2duaXRpb24sIG5hbWVkIENvbmZvcm1lci4gQ29uZm9ybWVyIHNpZ25pZmljYW50bHkgb3V0cGVyZm9ybXMgdGhlIHByZXZpb3VzIFRyYW5zZm9ybWVyIGFuZCBDTk4gYmFzZWQgbW9kZWxzIGFjaGlldmluZyBzdGF0ZS1vZi10aGUtYXJ0IGFjY3VyYWNpZXMuIE9uIHRoZSB3aWRlbHkgdXNlZCBMaWJyaVNwZWVjaCBiZW5jaG1hcmssIG91ciBtb2RlbCBhY2hpZXZlcyBXRVIgb2YgMi4xJS80LjMlIHdpdGhvdXQgdXNpbmcgYSBsYW5ndWFnZSBtb2RlbCBhbmQgMS45JS8zLjklIHdpdGggYW4gZXh0ZXJuYWwgbGFuZ3VhZ2UgbW9kZWwgb24gdGVzdC90ZXN0b3RoZXIuIFdlIGFsc28gb2JzZXJ2ZSBjb21wZXRpdGl2ZSBwZXJmb3JtYW5jZSBvZiAyLjclLzYuMyUgd2l0aCBhIHNtYWxsIG1vZGVsIG9mIG9ubHkgMTBNIHBhcmFtZXRlcnMuIiwsLFVucmVsZWFzZWQsVW5pdGVkIFN0YXRlcyBvZiBBbWVyaWNhLCwsLCwsMjAyNi0wNS0yNSAxMjoxMjowNCswMDowMCwsLCwsLEluZHVzdHJ5LCwsLCxVbnJlbGVhc2VkLCwsLCwsLCwsLCwsLE5vCk9OTFNUTS1TWUQsTGFuZ3VhZ2UsTGFuZ3VhZ2UgbW9kZWxpbmcsIldlc3RsYWtlIFVuaXZlcnNpdHksSW5zdGl0dXRlIGZvciBBZHZhbmNlZCBTdHVkeSxNY0dpbGwgVW5pdmVyc2l0eSxNaWxhIC0gUXVlYmVjIEFJIChvcmlnaW5hbGx5IE1vbnRyZWFsIEluc3RpdHV0ZSBmb3IgTGVhcm5pbmcgQWxnb3JpdGhtcyksQ0lGQVIgQUkgUmVzZWFyY2gsVW5pdmVyc2l0eSBvZiBNb250cmVhbCAvIFVuaXZlcnNpdMOpIGRlIE1vbnRyw6lhbCIsIldlbnl1IER1LCBaaG91aGFuIExpbiwgWWlrYW5nIFNoZW4sIFRpbW90aHkgSi4gTydEb25uZWxsLCBZb3NodWEgQmVuZ2lvLCBZdWUgWmhhbmciLDIwMjAtMDUtMTIsRXhwbG9pdGluZyBTeW50YWN0aWMgU3RydWN0dXJlIGZvciBCZXR0ZXIgTGFuZ3VhZ2UgTW9kZWxpbmc6IEEgU3ludGFjdGljIERpc3RhbmNlIEFwcHJvYWNoLGh0dHBzOi8vYXJ4aXYub3JnL2Ficy8yMDA1LjA1ODY0LDE1LjAsLCwyNTAwMDAwMC4wLCIyNU0KVGFibGUgMSAiLDEuMzY4NTE2ZSsxNyw2IEZMT1AgLyBwYXJhbWV0ZXIgLyB0b2tlbiAqIDI1ICogMTBeNiBwYXJhbWV0ZXJzICogOTEyIDM0NCB0b2tlbnMgKiAxMDAwIGVwb2NocyA9IDEuMzY4NTE2ZSsxNyBGTE9QLDkxMjM0NCwsLCwsLENvbmZpZGVudCwiSXQgaXMgY29tbW9ubHkgYmVsaWV2ZWQgdGhhdCBrbm93bGVkZ2Ugb2Ygc3ludGFjdGljIHN0cnVjdHVyZSBzaG91bGQgaW1wcm92ZSBsYW5ndWFnZSBtb2RlbGluZy4gSG93ZXZlciwgZWZmZWN0aXZlbHkgYW5kIGNvbXB1dGF0aW9uYWxseSBlZmZpY2llbnRseSBpbmNvcnBvcmF0aW5nIHN5bnRhY3RpYyBzdHJ1Y3R1cmUgaW50byBuZXVyYWwgbGFuZ3VhZ2UgbW9kZWxzIGhhcyBiZWVuIGEgY2hhbGxlbmdpbmcgdG9waWMuIEluIHRoaXMgcGFwZXIsIHdlIG1ha2UgdXNlIG9mIGEgbXVsdGktdGFzayBvYmplY3RpdmUsIGkuZS4sIHRoZSBtb2RlbHMgc2ltdWx0YW5lb3VzbHkgcHJlZGljdCB3b3JkcyBhcyB3ZWxsIGFzIGdyb3VuZCB0cnV0aCBwYXJzZSB0cmVlcyBpbiBhIGZvcm0gY2FsbGVkICIic3ludGFjdGljIGRpc3RhbmNlcyIiLCB3aGVyZSBpbmZvcm1hdGlvbiBiZXR3ZWVuIHRoZXNlIHR3byBzZXBhcmF0ZSBvYmplY3RpdmVzIHNoYXJlcyB0aGUgc2FtZSBpbnRlcm1lZGlhdGUgcmVwcmVzZW50YXRpb24uIEV4cGVyaW1lbnRhbCByZXN1bHRzIG9uIHRoZSBQZW5uIFRyZWViYW5rIGFuZCBDaGluZXNlIFRyZWViYW5rIGRhdGFzZXRzIHNob3cgdGhhdCB3aGVuIGdyb3VuZCB0cnV0aCBwYXJzZSB0cmVlcyBhcmUgcHJvdmlkZWQgYXMgYWRkaXRpb25hbCB0cmFpbmluZyBzaWduYWxzLCB0aGUgbW9kZWwgaXMgYWJsZSB0byBhY2hpZXZlIGxvd2VyIHBlcnBsZXhpdHkgYW5kIGluZHVjZSB0cmVlcyB3aXRoIGJldHRlciBxdWFsaXR5LiIsMTAwMC4wLE9OTFNUTS1TWUQsVW5yZWxlYXNlZCwiQ2hpbmEsVW5pdGVkIFN0YXRlcyBvZiBBbWVyaWNhLENhbmFkYSxDYW5hZGEsQ2FuYWRhLENhbmFkYSIsLCwsLCwyMDI1LTExLTI4IDExOjUzOjQ0KzAwOjAwLCwsLCwsIkFjYWRlbWlhLEFjYWRlbWlhLEFjYWRlbWlhLEFjYWRlbWlhLFJlc2VhcmNoIGNvbGxlY3RpdmUsQWNhZGVtaWEiLCwsLCxPcGVuIHNvdXJjZSwiQlNELTMgbGljZW5zZTogCgpodHRwczovL2dpdGh1Yi5jb20vd2VueXVkdS9TRExNICIsLCwsLCwsT3BlcmF0aW9uIGNvdW50aW5nLCwsLCxObwpDb250ZXh0TmV0LFNwZWVjaCxTcGVlY2ggcmVjb2duaXRpb24gKEFTUiksR29vZ2xlLCJXZWkgSGFuLCBaaGVuZ2RvbmcgWmhhbmcsIFl1IFpoYW5nLCBKaWFodWkgWXUsIENodW5nLUNoZW5nIENoaXUsIEphbWVzIFFpbiwgQW5tb2wgR3VsYXRpLCBSdW9taW5nIFBhbmcsIFlvbmdodWkgV3UiLDIwMjAtMDUtMDcsQ29udGV4dE5ldDogSW1wcm92aW5nIENvbnZvbHV0aW9uYWwgTmV1cmFsIE5ldHdvcmtzIGZvciBBdXRvbWF0aWMgU3BlZWNoIFJlY29nbml0aW9uIHdpdGggR2xvYmFsIENvbnRleHQsaHR0cHM6Ly9hcnhpdi5vcmcvYWJzLzIwMDUuMDMxOTF2MywzMDIuMCxTT1RBIGltcHJvdmVtZW50LCIiIldlIGRlbW9uc3RyYXRlIHRoYXQgb24gdGhlIHdpZGVseSB1c2VkIExpYnJpc3BlZWNoIGJlbmNobWFyaywgQ29udGV4dE5ldCBhY2hpZXZlcyBhIHdvcmQgZXJyb3IgcmF0ZSAoV0VSKSBvZiAyLjElLzQuNiUgd2l0aG91dCBleHRlcm5hbCBsYW5ndWFnZSBtb2RlbCAoTE0pLCAxLjklLzQuMSUgd2l0aCBMTSBhbmQgMi45JS83LjAlIHdpdGggb25seSAxME0gcGFyYW1ldGVycyBvbiB0aGUgY2xlYW4vbm9pc3kgTGlicmlTcGVlY2ggdGVzdCBzZXRzLiBUaGlzIGNvbXBhcmVzIHRvIHRoZSBiZXN0IHByZXZpb3VzbHkgcHVibGlzaGVkIG1vZGVsIG9mIDIuMCUvNC42JSB3aXRoIExNIGFuZCAzLjklLzExLjMlIHdpdGggMjBNIHBhcmFtZXRlcnMiIiIsMTEyNzAwMDAwLjAsVGFibGUgNSwsIlVzZXMgcHJlLXRyYWluZWQgam9pbnQgbmV0d29yayBmcm9tIGh0dHBzOi8vYXJ4aXYub3JnL3BkZi8xODExLjA2NjIxLCBzbyB0b3RhbCB0cmFpbmluZyBjb21wdXRlIHNob3VsZCBmYWN0b3IgdGhpcyBpbi4iLDM0OTIwMDAwMCwiOTcwIGhvdXJzIG9mIHNwZWVjaCBpbiB0aGUgTGlicmVTcGVlY2ggZXhwZXJpbWVudHMuIFRoZXJlIGlzIG1lbnRpb24gb2YgYSAiImxhcmdlIHNjYWxlIGV4cGVyaW1lbnQiIiB3aGljaCB0cmFpbmVkIG9uIGF1ZGlvIGZyb20gWW91VHViZSB2aWRlb3MuIFRyYWNpbmcgdGhlIHJlZmVyZW5jZXMsIGl0IGFwcGVhcnMgdG8gYmUgc2ltaWxhciB0byB0aGUgZGF0YXNldCB1c2VkIGluIGh0dHBzOi8vYXJ4aXYub3JnL2Ficy8xNjEwLjA5OTc1LCB3aGljaCBoYXMgMTI1LDAwMCBob3VycyBvZiB0cmFuc2NyaWJlZCBhdWRpbyBmb3IgdHJhaW5pbmcuIEhvd2V2ZXIsIHRoZXkgbWVudGlvbiBpbiBmb290bm90ZSAyIHRoYXQgdGhlIHRyYWluaW5nIGFuZCBldmFsdWF0aW9uIHNldCBoYXZlIGNoYW5nZWQgZnJvbSBwcmV2aW91cyBleHBlcmltZW50cy4KMTI1ayBob3VycyBhdCAxMyw2ODAgd29yZHMgcGVyIGhvdXIgPSAxLjcxQiB3b3JkcyIsLCwsLExpa2VseSwiQ29udm9sdXRpb25hbCBuZXVyYWwgbmV0d29ya3MgKENOTikgaGF2ZSBzaG93biBwcm9taXNpbmcgcmVzdWx0cyBmb3IgZW5kLXRvLWVuZCBzcGVlY2ggcmVjb2duaXRpb24sIGFsYmVpdCBzdGlsbCBiZWhpbmQgb3RoZXIgc3RhdGUtb2YtdGhlLWFydCBtZXRob2RzIGluIHBlcmZvcm1hbmNlLiBJbiB0aGlzIHBhcGVyLCB3ZSBzdHVkeSBob3cgdG8gYnJpZGdlIHRoaXMgZ2FwIGFuZCBnbyBiZXlvbmQgd2l0aCBhIG5vdmVsIENOTi1STk4tdHJhbnNkdWNlciBhcmNoaXRlY3R1cmUsIHdoaWNoIHdlIGNhbGwgQ29udGV4dE5ldC4gQ29udGV4dE5ldCBmZWF0dXJlcyBhIGZ1bGx5IGNvbnZvbHV0aW9uYWwgZW5jb2RlciB0aGF0IGluY29ycG9yYXRlcyBnbG9iYWwgY29udGV4dCBpbmZvcm1hdGlvbiBpbnRvIGNvbnZvbHV0aW9uIGxheWVycyBieSBhZGRpbmcgc3F1ZWV6ZS1hbmQtZXhjaXRhdGlvbiBtb2R1bGVzLiBJbiBhZGRpdGlvbiwgd2UgcHJvcG9zZSBhIHNpbXBsZSBzY2FsaW5nIG1ldGhvZCB0aGF0IHNjYWxlcyB0aGUgd2lkdGhzIG9mIENvbnRleHROZXQgdGhhdCBhY2hpZXZlcyBnb29kIHRyYWRlLW9mZiBiZXR3ZWVuIGNvbXB1dGF0aW9uIGFuZCBhY2N1cmFjeS4gV2UgZGVtb25zdHJhdGUgdGhhdCBvbiB0aGUgd2lkZWx5IHVzZWQgTGlicmlTcGVlY2ggYmVuY2htYXJrLCBDb250ZXh0TmV0IGFjaGlldmVzIGEgd29yZCBlcnJvciByYXRlIChXRVIpIG9mIDIuMSUvNC42JSB3aXRob3V0IGV4dGVybmFsIGxhbmd1YWdlIG1vZGVsIChMTSksIDEuOSUvNC4xJSB3aXRoIExNIGFuZCAyLjklLzcuMCUgd2l0aCBvbmx5IDEwTSBwYXJhbWV0ZXJzIG9uIHRoZSBjbGVhbi9ub2lzeSBMaWJyaVNwZWVjaCB0ZXN0IHNldHMuIFRoaXMgY29tcGFyZXMgdG8gdGhlIHByZXZpb3VzIGJlc3QgcHVibGlzaGVkIHN5c3RlbSBvZiAyLjAlLzQuNiUgd2l0aCBMTSBhbmQgMy45JS8xMS4zJSB3aXRoIDIwTSBwYXJhbWV0ZXJzLiBUaGUgc3VwZXJpb3JpdHkgb2YgdGhlIHByb3Bvc2VkIENvbnRleHROZXQgbW9kZWwgaXMgYWxzbyB2ZXJpZmllZCBvbiBhIG11Y2ggbGFyZ2VyIGludGVybmFsIGRhdGFzZXQuIiwsLFVucmVsZWFzZWQsVW5pdGVkIFN0YXRlcyBvZiBBbWVyaWNhLCwsLCwsMjAyNi0wNS0yNSAxMjoxMjowNCswMDowMCwsLCwsLEluZHVzdHJ5LCwsLCxVbnJlbGVhc2VkLCwsLCwsLCwsLCwsLE5vCk5BUytFU1MgKDE1Nk0pLExhbmd1YWdlLCJOZXVyYWwgQXJjaGl0ZWN0dXJlIFNlYXJjaCAtIE5BUyxMYW5ndWFnZSBtb2RlbGluZyIsIk5vcnRoZWFzdGVybiBVbml2ZXJzaXR5IChDaGluYSksQ2hpbmVzZSBBY2FkZW15IG9mIFNjaWVuY2VzLE5pdVRyYW5zIFJlc2VhcmNoLEtpbmdzb2Z0IiwiWWlucWlhbyBMaSwgQ2hpIEh1LCBZdWhhbyBaaGFuZywgTnVvIFh1LCBZdWZhbiBKaWFuZywgVG9uZyBYaWFvLCBKaW5nYm8gWmh1LCBUb25ncmFuIExpdSwgQ2hhbmdsaWFuZyBMaSIsMjAyMC0wNS0wNixMZWFybmluZyBBcmNoaXRlY3R1cmVzIGZyb20gYW4gRXh0ZW5kZWQgU2VhcmNoIFNwYWNlIGZvciBMYW5ndWFnZSBNb2RlbGluZyxodHRwczovL2FyeGl2Lm9yZy9hYnMvMjAwNS4wMjU5MywxMi4wLCwsMTU2MDAwMDAwLjAsMTU2TSAoVGFibGUgMiksMi44OWUrMTgsNiBGTE9QIC8gdG9rZW4gLyBwYXJhbWV0ZXIgKiAxNTYgKiAxMF42IHBhcmFtZXRlcnMgKiAxMDMwMDAwMDAgdG9rZW5zICogMzAgZXBvY2hzID0gMi44OTIyNGUrMTggRkxPUCwxMDMwMDAwMDAsIiIiVGhlIGJhdGNoIHNpemUgd2FzIDEyOCBhbmQgdGhlIG51bWJlciBvZiBoaWRkZW4gdW5pdHMgd2FzCjMwMCIiIiwsMjg5MDAwMDAwMDAwMDAwMDAwMCBGTE9QIC8gKDExMzQwMDAwMDAwMDAwIEZMT1AgLyBzZWMgW2ZwMzJdICogMSBHUFUgKiAzNjAwIHNlYyAvIGhvdXIgKiAwLjMgW2Fzc3VtZWQgdXRpbGl6YXRpb25dKSA9IDIzNSBob3VycyxOVklESUEgR2VGb3JjZSBHVFggMTA4MCBUaSwsQ29uZmlkZW50LCJOZXVyYWwgYXJjaGl0ZWN0dXJlIHNlYXJjaCAoTkFTKSBoYXMgYWR2YW5jZWQgc2lnbmlmaWNhbnRseSBpbiByZWNlbnQgeWVhcnMgYnV0IG1vc3QgTkFTIHN5c3RlbXMgcmVzdHJpY3Qgc2VhcmNoIHRvIGxlYXJuaW5nIGFyY2hpdGVjdHVyZXMgb2YgYSByZWN1cnJlbnQgb3IgY29udm9sdXRpb25hbCBjZWxsLiBJbiB0aGlzIHBhcGVyLCB3ZSBleHRlbmQgdGhlIHNlYXJjaCBzcGFjZSBvZiBOQVMuIEluIHBhcnRpY3VsYXIsIHdlIHByZXNlbnQgYSBnZW5lcmFsIGFwcHJvYWNoIHRvIGxlYXJuIGJvdGggaW50cmEtY2VsbCBhbmQgaW50ZXItY2VsbCBhcmNoaXRlY3R1cmVzIChjYWxsIGl0IEVTUykuIEZvciBhIGJldHRlciBzZWFyY2ggcmVzdWx0LCB3ZSBkZXNpZ24gYSBqb2ludCBsZWFybmluZyBtZXRob2QgdG8gcGVyZm9ybSBpbnRyYS1jZWxsIGFuZCBpbnRlci1jZWxsIE5BUyBzaW11bHRhbmVvdXNseS4gV2UgaW1wbGVtZW50IG91ciBtb2RlbCBpbiBhIGRpZmZlcmVudGlhYmxlIGFyY2hpdGVjdHVyZSBzZWFyY2ggc3lzdGVtLiBGb3IgcmVjdXJyZW50IG5ldXJhbCBsYW5ndWFnZSBtb2RlbGluZywgaXQgb3V0cGVyZm9ybXMgYSBzdHJvbmcgYmFzZWxpbmUgc2lnbmlmaWNhbnRseSBvbiB0aGUgUFRCIGFuZCBXaWtpVGV4dCBkYXRhLCB3aXRoIGEgbmV3IHN0YXRlLW9mLXRoZS1hcnQgb24gUFRCLiBNb3Jlb3ZlciwgdGhlIGxlYXJuZWQgYXJjaGl0ZWN0dXJlcyBzaG93IGdvb2QgdHJhbnNmZXJhYmlsaXR5IHRvIG90aGVyIHN5c3RlbXMuIEUuZy4sIHRoZXkgaW1wcm92ZSBzdGF0ZS1vZi10aGUtYXJ0IHN5c3RlbXMgb24gdGhlIENvTkxMIGFuZCBXTlVUIG5hbWVkIGVudGl0eSByZWNvZ25pdGlvbiAoTkVSKSB0YXNrcyBhbmQgQ29OTEwgY2h1bmtpbmcgdGFzaywgaW5kaWNhdGluZyBhIHByb21pc2luZyBsaW5lIG9mIHJlc2VhcmNoIG9uIGxhcmdlLXNjYWxlIHByZS1sZWFybmVkIGFyY2hpdGVjdHVyZXMuIiwzMC4wLE5BUytFU1MgKDE1Nk0pLFVucmVsZWFzZWQsIkNoaW5hLENoaW5hLENoaW5hLENoaW5hIiwsLCwxLjAsLDIwMjYtMDItMTEgMTk6MjY6MjcrMDA6MDAsLCwsLCwiQWNhZGVtaWEsQWNhZGVtaWEsSW5kdXN0cnkiLCwsLCxVbnJlbGVhc2VkLCwsLCwsLDI4MC4zOTg4NTc5MDI5MTM4LE9wZXJhdGlvbiBjb3VudGluZywsLCwsTm8KTkFTK0VTUyAoMjNNKSxMYW5ndWFnZSwiTmV1cmFsIEFyY2hpdGVjdHVyZSBTZWFyY2ggLSBOQVMsTGFuZ3VhZ2UgbW9kZWxpbmciLCJOb3J0aGVhc3Rl</x:v>
      </x:c>
    </x:row>
    <x:row r="248" ht="18" customHeight="1">
      <x:c r="A248" s="17" t="n">
        <x:v>243</x:v>
      </x:c>
      <x:c r="B248" s="17" t="n">
        <x:v>309</x:v>
      </x:c>
      <x:c r="C248" s="94" t="str">
        <x:v>cm4gVW5pdmVyc2l0eSAoQ2hpbmEpLE5pdVRyYW5zIFJlc2VhcmNoLEtpbmdzb2Z0IiwiWWlucWlhbyBMaSwgQ2hpIEh1LCBZdWhhbyBaaGFuZywgTnVvIFh1LCBZdWZhbiBKaWFuZywgVG9uZyBYaWFvLCBKaW5nYm8gWmh1LCBUb25ncmFuIExpdSwgQ2hhbmdsaWFuZyBMaSIsMjAyMC0wNS0wNixMZWFybmluZyBBcmNoaXRlY3R1cmVzIGZyb20gYW4gRXh0ZW5kZWQgU2VhcmNoIFNwYWNlIGZvciBMYW5ndWFnZSBNb2RlbGluZyxodHRwczovL2FyeGl2Lm9yZy9wZGYvMjAwNS4wMjU5MywsU09UQSBpbXByb3ZlbWVudCwiIiJPdXIgRVNTIG1ldGhvZCBhY2hpZXZlcyBzdGF0ZS1vZi10aGUtYXJ0IHJlc3VsdCBvbiB0aGUgUFRCIHRhc2siIiIsMjMwMDAwMDAuMCwsLCwsLCwsTlZJRElBIEdlRm9yY2UgR1RYIDEwODAgVGksLENvbmZpZGVudCwiTmV1cmFsIGFyY2hpdGVjdHVyZSBzZWFyY2ggKE5BUykgaGFzIGFkdmFuY2VkIHNpZ25pZmljYW50bHkgaW4gcmVjZW50IHllYXJzIGJ1dCBtb3N0IE5BUyBzeXN0ZW1zIHJlc3RyaWN0IHNlYXJjaCB0byBsZWFybmluZyBhcmNoaXRlY3R1cmVzIG9mIGEgcmVjdXJyZW50IG9yIGNvbnZvbHV0aW9uYWwgY2VsbC4gSW4gdGhpcyBwYXBlciwgd2UgZXh0ZW5kIHRoZSBzZWFyY2ggc3BhY2Ugb2YgTkFTLiBJbiBwYXJ0aWN1bGFyLCB3ZSBwcmVzZW50IGEgZ2VuZXJhbCBhcHByb2FjaCB0byBsZWFybiBib3RoIGludHJhLWNlbGwgYW5kIGludGVyLWNlbGwgYXJjaGl0ZWN0dXJlcyAoY2FsbCBpdCBFU1MpLiBGb3IgYSBiZXR0ZXIgc2VhcmNoIHJlc3VsdCwgd2UgZGVzaWduIGEgam9pbnQgbGVhcm5pbmcgbWV0aG9kIHRvIHBlcmZvcm0gaW50cmEtY2VsbCBhbmQgaW50ZXItY2VsbCBOQVMgc2ltdWx0YW5lb3VzbHkuIFdlIGltcGxlbWVudCBvdXIgbW9kZWwgaW4gYSBkaWZmZXJlbnRpYWJsZSBhcmNoaXRlY3R1cmUgc2VhcmNoIHN5c3RlbS4gRm9yIHJlY3VycmVudCBuZXVyYWwgbGFuZ3VhZ2UgbW9kZWxpbmcsIGl0IG91dHBlcmZvcm1zIGEgc3Ryb25nIGJhc2VsaW5lIHNpZ25pZmljYW50bHkgb24gdGhlIFBUQiBhbmQgV2lraVRleHQgZGF0YSwgd2l0aCBhIG5ldyBzdGF0ZS1vZi10aGUtYXJ0IG9uIFBUQi4gTW9yZW92ZXIsIHRoZSBsZWFybmVkIGFyY2hpdGVjdHVyZXMgc2hvdyBnb29kIHRyYW5zZmVyYWJpbGl0eSB0byBvdGhlciBzeXN0ZW1zLiBFLmcuLCB0aGV5IGltcHJvdmUgc3RhdGUtb2YtdGhlLWFydCBzeXN0ZW1zIG9uIHRoZSBDb05MTCBhbmQgV05VVCBuYW1lZCBlbnRpdHkgcmVjb2duaXRpb24gKE5FUikgdGFza3MgYW5kIENvTkxMIGNodW5raW5nIHRhc2ssIGluZGljYXRpbmcgYSBwcm9taXNpbmcgbGluZSBvZiByZXNlYXJjaCBvbiBsYXJnZS1zY2FsZSBwcmUtbGVhcm5lZCBhcmNoaXRlY3R1cmVzLiIsMzAwMC4wLE5BUytFU1MgKDIzTSksVW5yZWxlYXNlZCwiQ2hpbmEsQ2hpbmEsQ2hpbmEiLCwsLDEuMCwsMjAyNi0wMi0xMSAxOToyNjoyNyswMDowMCwsLCwsLCJBY2FkZW1pYSxJbmR1c3RyeSIsLCwsLFVucmVsZWFzZWQsLCwsLCwsMjgwLjM5ODg1NzkwMjkxMzgsLCwsLCxObwpVbmlmaWVkUUEsTGFuZ3VhZ2UsUXVlc3Rpb24gYW5zd2VyaW5nLCJBbGxlbiBJbnN0aXR1dGUgZm9yIEFJLFVuaXZlcnNpdHkgb2YgV2FzaGluZ3RvbiIsIkRhbmllbCBLaGFzaGFiaSwgU2V3b24gTWluLCBUdXNoYXIgS2hvdCwgQXNoaXNoIFNhYmhhcndhbCwgT3l2aW5kIFRhZmpvcmQsIFBldGVyIENsYXJrLCBIYW5uYW5laCBIYWppc2hpcnppIiwyMDIwLTA1LTAyLFVuaWZpZWRRQTogQ3Jvc3NpbmcgRm9ybWF0IEJvdW5kYXJpZXMgV2l0aCBhIFNpbmdsZSBRQSBTeXN0ZW0saHR0cHM6Ly9hcnhpdi5vcmcvYWJzLzIwMDUuMDA3MDB2Myw4MTYuMCxTT1RBIGltcHJvdmVtZW50LCJUYWJsZSA1CiIiV2UgdGhlbiBpbnRyb2R1Y2UgVU5JRklFRFFBICjCpzMuMikgdGhhdCBpcyBhIFFBIHN5c3RlbSB0cmFpbmVkIG9uIGRhdGFzZXRzIGluIG11bHRpcGxlIGZvcm1hdHMsIGluZGljYXRpbmcgbmV3IHN0YXRlLW9mLXRoZS1hcnQgcmVzdWx0cyBvbiAxMCBkYXRhc2V0cyBhbmQgZ2VuZXJhbGl6YXRpb24gdG8gdW5zZWVuIGRhdGFzZXRzLiIiIiwxMTAwMDAwMDAwMC4wLCIxMUIgZnJvbSBhcHBlbmRpeCBBLjIgOiBNb2RlbCBzaXplczogIiJNb3N0IG9mIHRoZSBleHBlcmltZW50cyBhcmUgZG9uZSBvbiBUNSgxMUIpIHdoaWNoIGhhcyAxMSBiaWxsaW9uIHBhcmFtZXRlcnMuIFdlIGFsc28gcmVwb3J0IGV4cGVyaW1lbnRzIHdpdGggQkFSVCAobGFyZ2UpIHdpdGggNDQwIG1pbGxpb24gcGFyYW1ldGVycy4iIiIsMS42NWUrMTksIkEuMjogIiJJbiB0aGUgZXhwZXJpbWVudHMsIHdlIHVzZSB2My04IFRQVXMgZm9yIFQ1IG1vZGVscy4uLiBwcmV0cmFpbmluZyBVTklGSUVEUUEgYXBwcm94aW1hdGVseSB0YWtlcyBhYm91dCAzNiBob3VycyBvbiBUNSgxMUIpIiIKKE5vdGUgdGhhdCB2My04IHJlZmVycyB0byA4IFRQVXYzIGNvcmVzLCBvciA0IFRQVXYzIGNoaXBzLiBGcm9tIHRoZSBKQVggZ2l0aHViIHJlcG86ICIiSW4gYSBUUFUgdjMtOCB5b3UgaGF2ZSA0IGNoaXBzLCAyIGNvcmVzIHBlciBjaGlwLCBhbmQgZWFjaCBjb3JlIGhhcyAxNkdCIG9mIEhCTS4gU28gdGhpcyBsb29rcyB0byBKQVggbGlrZSA4IGRldmljZXMgd2l0aCAxNkdCIGVhY2guIiIpCgo0ICogMS4yM2UxNCAqIDM2ICogMzYwMCAqIDAuMyA9IDEuOTFlMTkKCkFsdGVybmF0aXZlbHksIGlucHV0IChvdXB1dCkgc2l6ZSBvZiA1MTIgKDEwMCkgdG9rZW5zLCBiYXRjaCBzaXplIG9mIDgsIHRyYWluZWQgZm9yIDEwMGsgc3RlcHMuIElucHV0IHRva2VucyBvbmx5IG5lZWQgdGhlIGZvcndhcmQgcGFzcy4KKCgyICogMTFCICogNTEyICogOCkgKyAoNiAqIDExQiAqIDEwMCAqIDgpKSAqIDEwMGsgPSAxLjQzZTE5CgpUb29rIGdlb21ldHJpYyBtZWFuIG9mIHRoZXNlIGVzdGltYXRlczoKc3FydCgxLjkxZTE5KjEuNDNlMTkpID0gMS42NWUxOSIsLCJUYWJsZSAyOgpTUXVBRCAxLjE6IDg3ayBleGFtcGxlcywgYXZnIHRvdGFsIGxlbmd0aCBvZiAxMzYuMiArIDMuMApTUXVBRCAyLjA6IDEzMGsgZXhhbXBsZXMsIGF2ZyB0b3RhbCBsZW5ndGggb2YgMTM5LjkgKyAyLjYKTmFycmF0aXZlUUE6IDY1ayBleGFtcGxlcywgYXZnIHRvdGFsIGxlbmd0aCBvZiA1NjMuNiArIDYuMgpSQUNFOiA4N2sgZXhhbXBsZXMsIGF2ZyB0b3RhbCBsZW5ndGggb2YgMzE3LjkgKyA2LjkKQVJDIChlYXN5KTogMmsgZXhhbXBsZXMsIGF2ZyB0b3RhbCBsZW5ndGggb2YgMzkuNCArIDMuNwpBUkMgKGhhcmQpOiAxayBleGFtcGxlcywgYXZnIHRvdGFsIGxlbmd0aCBvZiAgNDcuNCArIDUuMApPQlFBOiA0ayBleGFtcGxlcywgYXZnIHRvdGFsIGxlbmd0aCBvZiAyOC43ICsgMy42Ck1DVGVzdDogMS40ayBleGFtcGxlcywgYXZnIHRvdGFsIGxlbmd0aCBvZiAyNDUuNCArIDQuMApCb29sUTogOWsgZXhhbXBsZXMsIGF2ZyB0b3RhbCBsZW5ndGggb2YgMTA1LjEgKyAxLjAKClRvdGFsIHRva2VuczogOTcsMzA5LDg2MCIsMzYuMCwiQXBwZW5kaXggQS4yOiAiInByZXRyYWluaW5nIFVOSUZJRURRQSBhcHByb3hpbWF0ZWx5IHRha2VzIGFib3V0IDM2IGFuZCA1NSBob3Vycywgb24gVDUoMTFCKSBhbmQgQkFSVCBtb2RlbHMsIHJlc3BlY3RpdmVseS4iIiIsR29vZ2xlIFRQVSB2MywsQ29uZmlkZW50LCJRdWVzdGlvbiBhbnN3ZXJpbmcgKFFBKSB0YXNrcyBoYXZlIGJlZW4gcG9zZWQgdXNpbmcgYSB2YXJpZXR5IG9mIGZvcm1hdHMsIHN1Y2ggYXMgZXh0cmFjdGl2ZSBzcGFuIHNlbGVjdGlvbiwgbXVsdGlwbGUgY2hvaWNlLCBldGMuIFRoaXMgaGFzIGxlZCB0byBmb3JtYXQtc3BlY2lhbGl6ZWQgbW9kZWxzLCBhbmQgZXZlbiB0byBhbiBpbXBsaWNpdCBkaXZpc2lvbiBpbiB0aGUgUUEgY29tbXVuaXR5LiBXZSBhcmd1ZSB0aGF0IHN1Y2ggYm91bmRhcmllcyBhcmUgYXJ0aWZpY2lhbCBhbmQgcGVyaGFwcyB1bm5lY2Vzc2FyeSwgZ2l2ZW4gdGhlIHJlYXNvbmluZyBhYmlsaXRpZXMgd2Ugc2VlayB0byB0ZWFjaCBhcmUgbm90IGdvdmVybmVkIGJ5IHRoZSBmb3JtYXQuIEFzIGV2aWRlbmNlLCB3ZSB1c2UgdGhlIGxhdGVzdCBhZHZhbmNlcyBpbiBsYW5ndWFnZSBtb2RlbGluZyB0byBidWlsZCBhIHNpbmdsZSBwcmUtdHJhaW5lZCBRQSBtb2RlbCwgVW5pZmllZFFBLCB0aGF0IHBlcmZvcm1zIHN1cnByaXNpbmdseSB3ZWxsIGFjcm9zcyAxNyBRQSBkYXRhc2V0cyBzcGFubmluZyA0IGRpdmVyc2UgZm9ybWF0cy4gVW5pZmllZFFBIHBlcmZvcm1zIG9uIHBhciB3aXRoIDkgZGlmZmVyZW50IG1vZGVscyB0aGF0IHdlcmUgdHJhaW5lZCBvbiBpbmRpdmlkdWFsIGRhdGFzZXRzIHRoZW1zZWx2ZXMuIEV2ZW4gd2hlbiBmYWNlZCB3aXRoIDEyIHVuc2VlbiBkYXRhc2V0cyBvZiBvYnNlcnZlZCBmb3JtYXRzLCBVbmlmaWVkUUEgcGVyZm9ybXMgc3VycHJpc2luZ2x5IHdlbGwsIHNob3dpbmcgc3Ryb25nIGdlbmVyYWxpemF0aW9uIGZyb20gaXRzIG91dC1vZi1mb3JtYXQgdHJhaW5pbmcgZGF0YS4gRmluYWxseSwgc2ltcGx5IGZpbmUtdHVuaW5nIHRoaXMgcHJlLXRyYWluZWQgUUEgbW9kZWwgaW50byBzcGVjaWFsaXplZCBtb2RlbHMgcmVzdWx0cyBpbiBhIG5ldyBzdGF0ZSBvZiB0aGUgYXJ0IG9uIDYgZGF0YXNldHMsIGVzdGFibGlzaGluZyBVbmlmaWVkUUEgYXMgYSBzdHJvbmcgc3RhcnRpbmcgcG9pbnQgZm9yIGJ1aWxkaW5nIFFBIHN5c3RlbXMuIiwxLjg4LCxPcGVuIHdlaWdodHMgKHVucmVzdHJpY3RlZCksIlVuaXRlZCBTdGF0ZXMgb2YgQW1lcmljYSxVbml0ZWQgU3RhdGVzIG9mIEFtZXJpY2EiLFQ1LTExQiwzLjhlKzE5LCIiIuKAoiBJbmZyYXN0cnVjdHVyZTogSW4gdGhlIGV4cGVyaW1lbnRzLCB3ZSB1c2UgdjMtOCBUUFVzIGZvciBUNSBtb2RlbHMsIGFuZCBlaWdodCAzMkdCIEdQVXMgZm9yCkJBUlQgbW9kZWxzLgrigKIgVGltZSBzcGVudCB0byBidWlsZCBVTklGSUVEUUE6IHByZXRyYWluaW5nIFVOSUZJRURRQSBhcHByb3hpbWF0ZWx5IHRha2VzIGFib3V0IDM2IGFuZCA1NQpob3Vycywgb24gVDUoMTFCKSBhbmQgQkFSVCBtb2RlbHMsIHJlc3BlY3RpdmVseS4iIgoKOCAqIDEyMyBURkxPUFMgKiAzNiAqIDM2MDAgKiAwLjMgKHV0aWxpemF0aW9uIGFzc3VtcHRpb24pID0gMy44ZTE5Iiw4LjAsLDIwMjYtMDUtMjUgMTI6MTI6MDYrMDA6MDAsLCwsMjcuMCwsIlJlc2VhcmNoIGNvbGxlY3RpdmUsQWNhZGVtaWEiLCwsLCxPcGVuIHNvdXJjZSwiQXBhY2hlIDIuMCBsaWNlbnNlLCBpbmNsdWRlcyBtb2RlbHMgYW5kIHRyYWluaW5nIGNvZGU6IGh0dHBzOi8vZ2l0aHViLmNvbS9hbGxlbmFpL3VuaWZpZWRxYSIsLDU5LjEyMjA4NjkwNzM1MjQ3NSwsLCw3MzQ5LjM0NzkwMDE5MDcyLCJPcGVyYXRpb24gY291bnRpbmcsSGFyZHdhcmUiLGFsbGVuYWksLCwsWWVzCiJTZWdhdHJvbiBYTCBsYXJnZSwgTT0zODQiLExhbmd1YWdlLExhbmd1YWdlIG1vZGVsaW5nLCJVbml2ZXJzaXR5IG9mIFdhdGVybG9vLFBla2luZyBVbml2ZXJzaXR5LFJTVlAuYWkiLCJIZSBCYWksIFBlbmcgU2hpLCBKaW1teSBMaW4sIFl1cWluZyBYaWUsIEx1Y2hlbiBUYW4sIEt1biBYaW9uZywgV2VuIEdhbywgTWluZyBMaSIsMjAyMC0wNC0zMCxTZWdhdHJvbjogU2VnbWVudC1Bd2FyZSBUcmFuc2Zvcm1lciBmb3IgTGFuZ3VhZ2UgTW9kZWxpbmcgYW5kIFVuZGVyc3RhbmRpbmcsaHR0cHM6Ly9hcnhpdi5vcmcvYWJzLzIwMDQuMTQ5OTYsMTMuMCwsLDI1Njk5OTk5OS45OTk5OTk5NywiIiJGb2xsb3dpbmcgVHJhbnNmb3JtZXItWEwsIHdlIHRyYWluIGEgYmFzZSBzaXplIG1vZGVsIGFuZCBhIGxhcmdlIHNpemUgbW9kZWwuIDwuLj4gVGhlIGxhcmdlIG1vZGVsIGlzIGFuIDE4IGxheWVyClRyYW5zZm9ybWVyIHdpdGggYSBoaWRkZW4gc2l6ZSBvZiAxMDI0IGFuZCAxNiBhdHRlbnRpb24KaGVhZHMiIiIsMi42NTI3MzM0ZSsxOSw2IEZMT1AgLyBwYXJhbWV0ZXIgLyB0b2tlbiAqIDI1NzAwMDAwMCBwYXJhbWV0ZXJzICogMzUwMDAwIHN0ZXBzICogMTI4IHNlcXVlbmNlcyBwZXIgYmF0Y2ggKiAzODQgdG9rZW5zIHBlciBzZXF1ZW5jZSA9IDIuNjUyNzMzNGUrMTkgRkxPUCwxMDMwMDAwMDAsIiIiVGhpcyBtb2RlbCBpcyB0cmFpbmVkIHdpdGggMzUwSyBzdGVwcyB3aXRoIGEgYmF0Y2gKc2l6ZSBvZiAxMjguIFRoZSBzZXF1ZW5jZSBsZW5ndGggYW5kIG1lbW9yeSBsZW5ndGggZHVyaW5nIHRyYWluaW5nIGFuZCB0ZXN0aW5nIGFsbCBlcXVhbCAxNTAgZm9yIHRoZSBiYXNlIG1vZGVsCmFuZCAzODQgZm9yIHRoZSBsYXJnZSBtb2RlbCIiCgozNTAwMDAqMTI4KjM4NCAvIDEwMzAwMDAwMCA9MTY3LjAyIGVwb2NocyIsLCwsLENvbmZpZGVudCwiVHJhbnNmb3JtZXJzIGFyZSBwb3dlcmZ1bCBmb3Igc2VxdWVuY2UgbW9kZWxpbmcuIE5lYXJseSBhbGwgc3RhdGUtb2YtdGhlLWFydCBsYW5ndWFnZSBtb2RlbHMgYW5kIHByZS10cmFpbmVkIGxhbmd1YWdlIG1vZGVscyBhcmUgYmFzZWQgb24gdGhlIFRyYW5zZm9ybWVyIGFyY2hpdGVjdHVyZS4gSG93ZXZlciwgaXQgZGlzdGluZ3Vpc2hlcyBzZXF1ZW50aWFsIHRva2VucyBvbmx5IHdpdGggdGhlIHRva2VuIHBvc2l0aW9uIGluZGV4LiBXZSBoeXBvdGhlc2l6ZSB0aGF0IGJldHRlciBjb250ZXh0dWFsIHJlcHJlc2VudGF0aW9ucyBjYW4gYmUgZ2VuZXJhdGVkIGZyb20gdGhlIFRyYW5zZm9ybWVyIHdpdGggcmljaGVyIHBvc2l0aW9uYWwgaW5mb3JtYXRpb24uIFRvIHZlcmlmeSB0aGlzLCB3ZSBwcm9wb3NlIGEgc2VnbWVudC1hd2FyZSBUcmFuc2Zvcm1lciAoU2VnYXRyb24pLCBieSByZXBsYWNpbmcgdGhlIG9yaWdpbmFsIHRva2VuIHBvc2l0aW9uIGVuY29kaW5nIHdpdGggYSBjb21iaW5lZCBwb3NpdGlvbiBlbmNvZGluZyBvZiBwYXJhZ3JhcGgsIHNlbnRlbmNlLCBhbmQgdG9rZW4uIFdlIGZpcnN0IGludHJvZHVjZSB0aGUgc2VnbWVudC1hd2FyZSBtZWNoYW5pc20gdG8gVHJhbnNmb3JtZXItWEwsIHdoaWNoIGlzIGEgcG9wdWxhciBUcmFuc2Zvcm1lci1iYXNlZCBsYW5ndWFnZSBtb2RlbCB3aXRoIG1lbW9yeSBleHRlbnNpb24gYW5kIHJlbGF0aXZlIHBvc2l0aW9uIGVuY29kaW5nLiBXZSBmaW5kIHRoYXQgb3VyIG1ldGhvZCBjYW4gZnVydGhlciBpbXByb3ZlIHRoZSBUcmFuc2Zvcm1lci1YTCBiYXNlIG1vZGVsIGFuZCBsYXJnZSBtb2RlbCwgYWNoaWV2aW5nIDE3LjEgcGVycGxleGl0eSBvbiB0aGUgV2lraVRleHQtMTAzIGRhdGFzZXQuIFdlIGZ1cnRoZXIgaW52ZXN0aWdhdGUgdGhlIHByZS10cmFpbmluZyBtYXNrZWQgbGFuZ3VhZ2UgbW9kZWxpbmcgdGFzayB3aXRoIFNlZ2F0cm9uLiBFeHBlcmltZW50YWwgcmVzdWx0cyBzaG93IHRoYXQgQkVSVCBwcmUtdHJhaW5lZCB3aXRoIFNlZ2F0cm9uIChTZWdhQkVSVCkgY2FuIG91dHBlcmZvcm0gQkVSVCB3aXRoIHZhbmlsbGEgVHJhbnNmb3JtZXIgb24gdmFyaW91cyBOTFAgdGFza3MsIGFuZCBvdXRwZXJmb3JtcyBSb0JFUlRhIG9uIHplcm8tc2hvdCBzZW50ZW5jZSByZXByZXNlbnRhdGlvbiBsZWFybmluZy4iLDE2Ny4wMiwiU2VnYXRyb24gWEwgbGFyZ2UsIE09Mzg0IixPcGVuIHdlaWdodHMgKG5vbi1jb21tZXJjaWFsKSwiQ2FuYWRhLENoaW5hLENoaW5hIiwsLCwsLDIwMjUtMTEtMjggMTE6NTM6NDQrMDA6MDAsLCwsNDkxNTIuMCwxMjgqMzg0LCJBY2FkZW1pYSxBY2FkZW1pYSxJbmR1c3RyeSIsLCwsLE9wZW4gKG5vbi1jb21tZXJjaWFsKSwidHJhaW5pbmcgY29kZSBhbmQgd2VpZ2h0cywgbm8gY2xlYXIgbGljZW5zZTogaHR0cHM6Ly9naXRodWIuY29tL3JzdnAtYWkvc2VnYXRyb25fYWFhaT90YWI9cmVhZG1lLW92LWZpbGUgCnRyYWluOiBodHRwczovL2dpdGh1Yi5jb20vcnN2cC1haS9zZWdhdHJvbl9hYWFpL2Jsb2IvbWFpbi9zZWdhYmVydC9SRUFETUUubWQgIiwsLCwsLCxPcGVyYXRpb24gY291bnRpbmcsLCwsLFllcwoiU2VnYXRyb24gWEwgYmFzZSwgTT0zODQiLExhbmd1YWdlLExhbmd1YWdlIG1vZGVsaW5nLCJVbml2ZXJzaXR5IG9mIFdhdGVybG9vLFJTVlAuYWksUGVraW5nIFVuaXZlcnNpdHkiLCJIZSBCYWksIFBlbmcgU2hpLCBKaW1teSBMaW4sIFl1cWluZyBYaWUsIEx1Y2hlbiBUYW4sIEt1biBYaW9uZywgV2VuIEdhbywgTWluZyBMaSIsMjAyMC0wNC0zMCxTZWdhdHJvbjogU2VnbWVudC1Bd2FyZSBUcmFuc2Zvcm1lciBmb3IgTGFuZ3VhZ2UgTW9kZWxpbmcgYW5kIFVuZGVyc3RhbmRpbmcsaHR0cHM6Ly9hcnhpdi5vcmcvYWJzLzIwMDQuMTQ5OTYsLCwsMjU3MDAwMDAwLjAsLDIuNjUzZSsxOSwiIFRoZSBsYXJnZSBtb2RlbCBpcyBhbiAxOCBsYXllcgpUcmFuc2Zvcm1lciB3aXRoIGEgaGlkZGVuIHNpemUgb2YgMTAyNCBhbmQgMTYgYXR0ZW50aW9uCmhlYWRzLiBUaGlzIG1vZGVsIGlzIHRyYWluZWQgd2l0aCAzNTBLIHN0ZXBzIHdpdGggYSBiYXRjaApzaXplIG9mIDEyOC4gVGhlIHNlcXVlbmNlIGxlbmd0aCBhbmQgbWVtb3J5IGxlbmd0aCBkdXItCmluZyB0cmFpbmluZyBhbmQgdGVzdGluZyBhbGwgZXF1YWwgMTUwIGZvciB0aGUgYmFzZSBtb2RlbAphbmQgMzg0IGZvciB0aGUgbGFyZ2UgbW9kZWwKClRvdGFsIHRva2VuczogMzUwMDAwKjEyOCozODQ9MTcyMDMyMDAwMDAKClRyYWluaW5nIEZMT1A6IDYqMTcyMDMyMDAwMDAqMjU3MDAwMDAwPTIuNjUyNzMzNGUrMTkiLCwsLCwsLENvbmZpZGVudCwiVHJhbnNmb3JtZXJzIGFyZSBwb3dlcmZ1bCBmb3Igc2VxdWVuY2UgbW9kZWxpbmcuIE5lYXJseSBhbGwgc3RhdGUtb2YtdGhlLWFydCBsYW5ndWFnZSBtb2RlbHMgYW5kIHByZS10cmFpbmVkIGxhbmd1YWdlIG1vZGVscyBhcmUgYmFzZWQgb24gdGhlIFRyYW5zZm9ybWVyIGFyY2hpdGVjdHVyZS4gSG93ZXZlciwgaXQgZGlzdGluZ3Vpc2hlcyBzZXF1ZW50aWFsIHRva2VucyBvbmx5IHdpdGggdGhlIHRva2VuIHBvc2l0aW9uIGluZGV4LiBXZSBoeXBvdGhlc2l6ZSB0aGF0IGJldHRlciBjb250ZXh0dWFsIHJlcHJlc2VudGF0aW9ucyBjYW4gYmUgZ2VuZXJhdGVkIGZyb20gdGhlIFRyYW5zZm9ybWVyIHdpdGggcmljaGVyIHBvc2l0aW9uYWwgaW5mb3JtYXRpb24uIFRvIHZlcmlmeSB0aGlzLCB3ZSBwcm9wb3NlIGEgc2VnbWVudC1hd2FyZSBUcmFuc2Zvcm1lciAoU2VnYXRyb24pLCBieSByZXBsYWNpbmcgdGhlIG9yaWdpbmFsIHRva2VuIHBvc2l0aW9uIGVuY29kaW5nIHdpdGggYSBjb21iaW5lZCBwb3NpdGlvbiBlbmNvZGluZyBvZiBwYXJhZ3JhcGgsIHNlbnRlbmNlLCBhbmQgdG9rZW4uIFdlIGZpcnN0IGludHJvZHVjZSB0aGUgc2VnbWVudC1hd2FyZSBtZWNoYW5pc20gdG8gVHJhbnNmb3JtZXItWEwsIHdoaWNoIGlzIGEgcG9wdWxhciBUcmFuc2Zvcm1lci1iYXNlZCBsYW5ndWFnZSBtb2RlbCB3aXRoIG1lbW9yeSBleHRlbnNpb24gYW5kIHJlbGF0aXZlIHBvc2l0aW9uIGVuY29kaW5nLiBXZSBmaW5kIHRoYXQgb3VyIG1ldGhvZCBjYW4gZnVydGhlciBpbXByb3ZlIHRoZSBUcmFuc2Zvcm1lci1YTCBiYXNlIG1vZGVsIGFuZCBsYXJnZSBtb2RlbCwgYWNoaWV2aW5nIDE3LjEgcGVycGxleGl0eSBvbiB0aGUgV2lraVRleHQtMTAzIGRhdGFzZXQuIFdlIGZ1cnRoZXIgaW52ZXN0aWdhdGUgdGhlIHByZS10cmFpbmluZyBtYXNrZWQgbGFuZ3VhZ2UgbW9kZWxpbmcgdGFzayB3aXRoIFNlZ2F0cm9uLiBFeHBlcmltZW50YWwgcmVzdWx0cyBzaG93IHRoYXQgQkVSVCBwcmUtdHJhaW5lZCB3aXRoIFNlZ2F0cm9uIChTZWdhQkVSVCkgY2FuIG91dHBlcmZvcm0gQkVSVCB3aXRoIHZhbmlsbGEgVHJhbnNmb3JtZXIgb24gdmFyaW91cyBOTFAgdGFza3MsIGFuZCBvdXRwZXJmb3JtcyBSb0JFUlRhIG9uIHplcm8tc2hvdCBzZW50ZW5jZSByZXByZXNlbnRhdGlvbiBsZWFybmluZy4iLDE4LjY0LCJTZWdhdHJvbiBYTCBiYXNlLCBNPTM4NCIsT3BlbiB3ZWlnaHRzIChub24tY29tbWVyY2lhbCksIkNhbmFkYSxDaGluYSxDaGluYSIsLCwsLCwyMDI1LTExLTI4IDExOjUzOjQ0KzAwOjAwLCwsLCwsIkFjYWRlbWlhLEluZHVzdHJ5LEFjYWRlbWlhIiwsLCwsT3BlbiAobm9uLWNvbW1lcmNpYWwpLCJ0cmFpbmluZyBjb2RlIGFuZCB3ZWlnaHRzLCBubyBjbGVhciBsaWNlbnNlOiBodHRwczovL2dpdGh1Yi5jb20vcnN2cC1haS9zZWdhdHJvbl9hYWFpP3RhYj1yZWFkbWUtb3YtZmlsZSAiLCwsLCwsLCwsLCwsWWVzCk9uY2UgZm9yIEFsbCxWaXNpb24sSW1hZ2UgY2xhc3NpZmljYXRpb24sIk1JVC1JQk0gV2F0c29uIEFJIExhYixNYXNzYWNodXNldHRzIEluc3RpdHV0ZSBvZiBUZWNobm9sb2d5IChNSVQpLElCTSIsIkhhbiBDYWksIENodWFuZyBHYW4sIFRpYW56aGUgV2FuZywgWmhla2FpIFpoYW5nLCBhbmQgU29uZyBIYW4iLDIwMjAtMDQtMjksT25jZSBmb3IgYWxsOiBUcmFpbiBvbmUgbmV0d29yayBhbmQgc3BlY2lhbGl6ZSBpdCBmb3IgZWZmaWNpZW50IGRlcGxveW1lbnQuLGh0dHBzOi8vYXJ4aXYub3JnL2Ficy8xOTA4LjA5NzkxLDE1MzYuMCxTT1RBIGltcHJvdmVtZW50LCIiIkluIHBhcnRpY3VsYXIsIE9GQSBhY2hpZXZlcyBhIG5ldyBTT1RBIDgwLjAlIEltYWdlTmV0IHRvcC0xIGFjY3VyYWN5IHVuZGVyIHRoZSBtb2JpbGUgc2V0dGluZyIiIiw3NzAwMDAwLjAsIiIiU2luY2UKYWxsIG9mIHRoZXNlIHN1Yi1uZXR3b3JrcyBzaGFyZSB0aGUgc2FtZSB3ZWlnaHRzIChpLmUuLCBXbykgKENoZXVuZyBldCBhbC4sIDIwMTkpLCB3ZSBvbmx5IHJlcXVpcmUKNy43TSBwYXJhbWV0ZXJzIHRvIHN0b3JlIGFsbCBvZiB0aGVtLiBXaXRob3V0IHNoYXJpbmcsIHRoZSB0b3RhbCBtb2RlbCBzaXplIHdpbGwgYmUgcHJvaGliaXRpdmUiIiIsNi4yMzdlKzIwLCI0LjJrIFYxMDAtaG91cnMgKHRhYmxlIDEpCjAuMzMgdXRpbGl6YXRpb24gcmF0ZQpWMTAwIEZQMTYgVGVuc29yIEZMT1BzOiAxMjUwMDAwMDAwMDAwMDAKCjQyMDAgaG91cnMqNjAqNjAqIDEyNTAwMDAwMDAwMDAwMCBGTE9QL3MgKjAuMzMgdXRpbGl6YXRpb24gPTYyMzcwMDAwMDAwMDAwMDAwMDAwMAoiLDEyODAwMDAsLCwsTlZJRElBIFYxMDAsLENvbmZpZGVudCwiV2UgYWRkcmVzcyB0aGUgY2hhbGxlbmdpbmcgcHJvYmxlbSBvZiBlZmZpY2llbnQgaW5mZXJlbmNlIGFjcm9zcyBtYW55IGRldmljZXMgYW5kIHJlc291cmNlIGNvbnN0cmFpbnRzLCBlc3BlY2lhbGx5IG9uIGVkZ2UgZGV2aWNlcy4gQ29udmVudGlvbmFsIGFwcHJvYWNoZXMgZWl0aGVyIG1hbnVhbGx5IGRlc2lnbiBvciB1c2UgbmV1cmFsIGFyY2hpdGVjdHVyZSBzZWFyY2ggKE5BUykgdG8gZmluZCBhIHNwZWNpYWxpemVkIG5ldXJhbCBuZXR3b3JrIGFuZCB0cmFpbiBpdCBmcm9tIHNjcmF0Y2ggZm9yIGVhY2ggY2FzZSwgd2hpY2ggaXMgY29tcHV0YXRpb25hbGx5IHByb2hpYml0aXZlIChjYXVzaW5nIENPMiBlbWlzc2lvbiBhcyBtdWNoIGFzIDUgY2FycycgbGlmZXRpbWUpIHRodXMgdW5zY2FsYWJsZS4gSW4gdGhpcyB3b3JrLCB3ZSBwcm9wb3NlIHRvIHRyYWluIGEgb25jZS1mb3ItYWxsIChPRkEpIG5ldHdvcmsgdGhhdCBzdXBwb3J0cyBkaXZlcnNlIGFyY2hpdGVjdHVyYWwgc2V0dGluZ3MgYnkgZGVjb3VwbGluZyB0cmFpbmluZyBhbmQgc2VhcmNoLCB0byByZWR1Y2UgdGhlIGNvc3QuIFdlIGNhbiBxdWlja2x5IGdldCBhIHNwZWNpYWxpemVkIHN1Yi1uZXR3b3JrIGJ5IHNlbGVjdGluZyBmcm9tIHRoZSBPRkEgbmV0d29yayB3aXRob3V0IGFkZGl0aW9uYWwgdHJhaW5pbmcuIFRvIGVmZmljaWVudGx5IHRyYWluIE9GQSBuZXR3b3Jrcywgd2UgYWxzbyBwcm9wb3NlIGEgbm92ZWwgcHJvZ3Jlc3NpdmUgc2hyaW5raW5nIGFsZ29yaXRobSwgYSBnZW5lcmFsaXplZCBwcnVuaW5nIG1ldGhvZCB0aGF0IHJlZHVjZXMgdGhlIG1vZGVsIHNpemUgYWNyb3NzIG1hbnkgbW9yZSBkaW1lbnNpb25zIHRoYW4gcHJ1bmluZyAoZGVwdGgsIHdpZHRoLCBrZXJuZWwgc2l6ZSwgYW5kIHJlc29sdXRpb24pLiBJdCBjYW4gb2J0YWluIGEgc3VycHJpc2luZ2x5IGxhcmdlIG51bWJlciBvZiBzdWItbmV0d29ya3MgKD4xMDE5KSB0aGF0IGNhbiBmaXQgZGlmZmVyZW50IGhhcmR3YXJlIHBsYXRmb3JtcyBhbmQgbGF0ZW5jeSBjb25zdHJhaW50cyB3aGlsZSBtYWludGFpbmluZyB0aGUgc2FtZSBsZXZlbCBvZiBhY2N1cmFjeSBhcyB0cmFpbmluZyBpbmRlcGVuZGVudGx5LiBPbiBkaXZlcnNlIGVkZ2UgZGV2aWNlcywgT0ZBIGNvbnNpc3RlbnRseSBvdXRwZXJmb3JtcyBzdGF0ZS1vZi10aGUtYXJ0IChTT1RBKSBOQVMgbWV0aG9kcyAodXAgdG8gNC4wJSBJbWFnZU5ldCB0b3AxIGFjY3VyYWN5IGltcHJvdmVtZW50IG92ZXIgTW9iaWxlTmV0VjMsIG9yIHNhbWUgYWNjdXJhY3kgYnV0IDEuNXggZmFzdGVyIHRoYW4gTW9iaWxlTmV0VjMsIDIuNnggZmFzdGVyIHRoYW4gRWZmaWNpZW50TmV0IHcuci50IG1lYXN1cmVkIGxhdGVuY3kpIHdoaWxlIHJlZHVjaW5nIG1hbnkgb3JkZXJzIG9mIG1hZ25pdHVkZSBHUFUgaG91cnMgYW5kIENPMiBlbWlzc2lvbi4gSW4gcGFydGljdWxhciwgT0ZBIGFjaGlldmVzIGEgbmV3IFNPVEEgODAuMCUgSW1hZ2VOZXQgdG9wLTEgYWNjdXJhY3kgdW5kZXIgdGhlIG1vYmlsZSBzZXR0aW5nICg8NjAwTSBNQUNzKS4gT0ZBIGlzIHRoZSB3aW5uaW5nIHNvbHV0aW9uIGZvciB0aGUgM3JkIExvdyBQb3dlciBDb21wdXRlciBWaXNpb24gQ2hhbGxlbmdlIChMUENWQyksIERTUCBjbGFzc2lmaWNhdGlvbiB0cmFjayBhbmQgdGhlIDR0aCBMUENWQywgYm90aCBjbGFzc2lmaWNhdGlvbiB0cmFjayBhbmQgZGV0ZWN0aW9uIHRyYWNrLiBDb2RlIGFuZCA1MCBwcmUtdHJhaW5lZCBtb2RlbHMgKGZvciBtYW55IGRldmljZXMgJiBtYW55IGxhdGVuY3kgY29uc3RyYWludHMpIGFyZSByZWxlYXNlZCBhdCB0aGlzIGh0dHBzIFVSTC4iLDE4MC4wLCxPcGVuIHdlaWdodHMgKHVucmVzdHJpY3RlZCksIlVuaXRlZCBTdGF0ZXMgb2YgQW1lcmljYSxVbml0ZWQgU3RhdGVzIG9mIEFtZXJpY2EsVW5pdGVkIFN0YXRlcyBvZiBBbWVyaWNhIiwsLCwsLDIwMjYtMDUtMjUgMTI6MTI6MDUrMDA6MDAsQW1hem9uIFdlYiBTZXJ2aWNlcywsLCwsIkFjYWRlbWlhLEluZHVzdHJ5LEFjYWRlbWlhLEluZHVzdHJ5IiwsLCw0MjAwLjAsT3BlbiBzb3VyY2UsIk1JVCBsaWNlbnNlOiBodHRwczovL2dpdGh1Yi5jb20vbWl0LWhhbi1sYWIvb25jZS1mb3ItYWxsCgpyZXBvIGNvbnRhaW5zIGluZmVyZW5jZSBhbmQgdHJhaW5pbmcgY29kZS4gbW9kZWxzIGF2YWlsYWJsZSB2aWEgbGlicmFyeSIsLDE3NTMuOTI1NTY3Njc3NzY4MiwsRlAzMiwsLEhhcmR3YXJlLCwsLCxZZXMKR28tZXhwbG9yZSxHYW1lcyxBdGFyaSwiVWJlciBBSSxPcGVuQUkiLCJBZHJpZW4gRWNvZmZldCwgSm9vc3QgSHVpemluZ2EsIEpvZWwgTGVobWFuLCBLZW5uZXRoIE8uIFN0YW5sZXksIEplZmYgQ2x1bmUiLDIwMjAtMDQtMjcsIkZpcnN0IHJldHVybiwgdGhlbiBleHBsb3JlIixodHRwczovL2FyeGl2Lm9yZy9hYnMvMjAwNC4xMjkxOSw0MzYuMCxTT1RBIGltcHJvdmVtZW50LCJub3QgYW4gYWJzb2x1dGUgU09UQQoKIiJHb0V4cGxvcmUgc29sdmVzIGFsbCBoZXJldG9mb3JlIHVuc29sdmVkIEF0YXJpIGdhbWVzIChtZWFuaW5nIHRob3NlIGZvciB3aGljaCBhbGdvcml0aG1zIGNvdWxkIG5vdCBwcmV2aW91c2x5IG91dHBlcmZvcm0gaHVtYW5zIHdoZW4gZXZhbHVhdGVkIGZvbGxvd2luZyBjdXJyZW50IGNvbW11bml0eSBzdGFuZGFyZHMgZm9yIEF0YXJpMykgYW5kIHN1cnBhc3NlcyB0aGUgc3RhdGUgb2YgdGhlIGFydCBvbiBhbGwgaGFyZC1leHBsb3JhdGlvbiBnYW1lcyIiCgoiInRoZSBmaW5hbCBtZWFuIHBlcmZvcm1hbmNlIG9mIEdvLUV4cGxvcmUgaXMgYm90aCBzdXBlcmh1bWFuIGFuZCBzdXJwYXNzZXMgdGhlIHN0YXRlIG9mIHRoZSBhcnQgaW4gYWxsIGVsZXZlbiBnYW1lcyAoZXhjZXB0IGluIEZyZWV3YXkgd2hlcmUgYm90aCBHby1FeHBsb3JlIGFuZCB0aGUgc3RhdGUgb2YgdGhlIGFydCByZWFjaCB0aGUgbWF4aW11bSBzY29yZTsgRmlnLiAyYikuIFRoZXNlIGdhbWVzIGluY2x1ZGUgdGhlIGdyYW5kIGNoYWxsZW5nZXMgb2YgTW9udGV6dW1h4oCZcyBSZXZlbmdlLCB3aGVyZSBHby1FeHBsb3JlIHF1YWRydXBsZXMgdGhlIHN0YXRlLW9mLXRoZS1hcnQgc2NvcmUsIGFuZCBQaXRmYWxsLCB3aGVyZSBHby1FeHBsb3JlIHN1cnBhc3NlcyBhdmVyYWdlIGh1bWFuIHBlcmZvcm1hbmNlIHdoaWxlIHByZXZpb3VzIGFsZ29yaXRobXMgd2VyZSB1bmFibGUgdG8gc2NvcmUgYW55IHBvaW50c+KAoC4gQWxzbyBub3Rld29ydGh5IGlzIHRoZSBwZXJmb3JtYW5jZSBvbiBQcml2YXRlIEV5ZSwgd2hlcmUgR28tRXhwbG9yZSBpcyBhYmxlIHRvIHJlbGlhYmx5IGFjaGlldmUgdGhlIGhpZ2hlc3QgcG9zc2libGUgc2NvcmUgaW4gNCBvdXQgb2YgNSBydW5zLCBhbmQgdGhlIHBlcmZvcm1hbmNlIG9uIFNraWluZywgd2hlcmUgR28tRXhwbG9yZSBvdXRwZXJmb3JtcyBodW1hbiBwZXJmb3JtYW5jZSBkZXNwaXRlIHRoZSBmYWN0IHRoYXQgdGhlIHJld2FyZCBzdHJ1Y3R1cmUgb2YgdGhpcyBnYW1lIG1ha2VzIGl0IG5vdG9yaW91c2x5IGhhcmQgdG8gdHJhaW4gb24iIiIsLCwsLDQwMDAwMDAwMDAwLCwsLCwsVW5rbm93biwiVGhlIHByb21pc2Ugb2YgcmVpbmZvcmNlbWVudCBsZWFybmluZyBpcyB0byBzb2x2ZSBjb21wbGV4IHNlcXVlbnRpYWwgZGVjaXNpb24gcHJvYmxlbXMgYXV0b25vbW91c2x5IGJ5IHNwZWNpZnlpbmcgYSBoaWdoLWxldmVsIHJld2FyZCBmdW5jdGlvbiBvbmx5LiBIb3dldmVyLCByZWluZm9yY2VtZW50IGxlYXJuaW5nIGFsZ29yaXRobXMgc3RydWdnbGUgd2hlbiwgYXMgaXMgb2Z0ZW4gdGhlIGNhc2UsIHNpbXBsZSBhbmQgaW50dWl0aXZlIHJld2FyZHMgcHJvdmlkZSBzcGFyc2UgYW5kIGRlY2VwdGl2ZSBmZWVkYmFjay4gQXZvaWRpbmcgdGhlc2UgcGl0ZmFsbHMgcmVxdWlyZXMgdGhvcm91Z2hseSBleHBsb3JpbmcgdGhlIGVudmlyb25tZW50LCBidXQgY3JlYXRpbmcgYWxnb3JpdGhtcyB0aGF0IGNhbiBkbyBzbyByZW1haW5zIG9uZSBvZiB0aGUgY2VudHJhbCBjaGFsbGVuZ2VzIG9mIHRoZSBmaWVsZC4gV2UgaHlwb3RoZXNpc2UgdGhhdCB0aGUgbWFpbiBpbXBlZGltZW50IHRvIGVmZmVjdGl2ZSBleHBsb3JhdGlvbiBvcmlnaW5hdGVzIGZyb20gYWxnb3JpdGhtcyBmb3JnZXR0aW5nIGhvdyB0byByZWFjaCBwcmV2aW91c2x5IHZpc2l0ZWQgc3RhdGVzICgiImRldGFjaG1lbnQiIikgYW5kIGZyb20gZmFpbGluZyB0byBmaXJzdCByZXR1cm4gdG8gYSBzdGF0ZSBiZWZvcmUgZXhwbG9yaW5nIGZyb20gaXQgKCIiZGVyYWlsbWVudCIiKS4gV2UgaW50cm9kdWNlIEdvLUV4cGxvcmUsIGEgZmFtaWx5IG9mIGFsZ29yaXRobXMgdGhhdCBhZGRyZXNzZXMgdGhlc2UgdHdvIGNoYWxsZW5nZXMgZGlyZWN0bHkgdGhyb3VnaCB0aGUgc2ltcGxlIHByaW5jaXBsZXMgb2YgZXhwbGljaXRseSByZW1lbWJlcmluZyBwcm9taXNpbmcgc3RhdGVzIGFuZCBmaXJzdCByZXR1cm5pbmcgdG8gc3VjaCBzdGF0ZXMgYmVmb3JlIGludGVudGlvbmFsbHkgZXhwbG9yaW5nLiBHby1FeHBsb3JlIHNvbHZlcyBhbGwgaGVyZXRvZm9yZSB1bnNvbHZlZCBBdGFyaSBnYW1lcyBhbmQgc3VycGFzc2VzIHRoZSBzdGF0ZSBvZiB0aGUgYXJ0IG9uIGFsbCBoYXJkLWV4cGxvcmF0aW9uIGdhbWVzLCB3aXRoIG9yZGVycyBvZiBtYWduaXR1ZGUgaW1wcm92ZW1lbnRzIG9uIHRoZSBncmFuZCBjaGFsbGVuZ2VzIE1vbnRlenVtYSdzIFJldmVuZ2UgYW5kIFBpdGZhbGwuIFdlIGFsc28gZGVtb25zdHJhdGUgdGhlIHByYWN0aWNhbCBwb3RlbnRpYWwgb2YgR28tRXhwbG9yZSBvbiBhIHNwYXJzZS1yZXdhcmQgcGljay1hbmQtcGxhY2Ugcm9ib3RpY3MgdGFzay4gQWRkaXRpb25hbGx5LCB3ZSBzaG93IHRoYXQgYWRkaW5nIGEgZ29hbC1jb25kaXRpb25lZCBwb2xpY3kgY2FuIGZ1cnRoZXIgaW1wcm92ZSBHby1FeHBsb3JlJ3MgZXhwbG9yYXRpb24gZWZmaWNpZW5jeSBhbmQgZW5hYmxlIGl0IHRvIGhhbmRsZSBzdG9jaGFzdGljaXR5IHRocm91Z2hvdXQgdHJhaW5pbmcuIFRoZSBzdWJzdGFudGlhbCBwZXJmb3JtYW5jZSBnYWlucyBmcm9tIEdvLUV4cGxvcmUgc3VnZ2VzdCB0aGF0IHRoZSBzaW1wbGUgcHJpbmNpcGxlcyBvZiByZW1lbWJlcmluZyBzdGF0ZXMsIHJldHVybmluZyB0byB0aGVtLCBhbmQgZXhwbG9yaW5nIGZyb20gdGhlbSBhcmUgYSBwb3dlcmZ1bCBhbmQgZ2VuZXJhbCBhcHByb2FjaCB0byBleHBsb3JhdGlvbiwgYW4gaW5zaWdodCB0aGF0IG1heSBwcm92ZSBjcml0aWNhbCB0byB0aGUgY3JlYXRpb24gb2YgdHJ1bHkgaW50ZWxsaWdlbnQgbGVhcm5pbmcgYWdlbnRzLiIsLCxVbnJlbGVhc2VkLCJVbml0ZWQgU3RhdGVzIG9mIEFtZXJpY2EsVW5pdGVkIFN0YXRlcyBvZiBBbWVyaWNhIiwsLCwsLDIwMjYtMDUtMjUgMTI6MTI6MDYrMDA6MDAsLCwsLCwiSW5kdXN0cnksSW5kdXN0cnkiLCwsLCxPcGVuIChub24tY29tbWVyY2lhbCksbm9uLWNvbW1lcmNpYWwgY29kZTogaHR0cHM6Ly9naXRodWIuY29tL3ViZXItcmVzZWFyY2gvZ28tZXhwbG9yZS9ibG9iL21hc3Rlci9MSUNFTlNFLCwsLCwsLCwsLCwsTm8KQ3ViZS1TcGFjZSBBdXRvRW5jb2RlciwiVmlzaW9uLFNlYXJjaCIsVmlzdWFsIHB1enpsZXMsTUlULUlCTSBXYXRzb24gQUkgTGFiLCJNYXNhdGFybyBBc2FpLCBDaHJpc3RpYW4gTXVpc2UiLDIwMjAtMDQtMjcsTGVhcm5pbmcgTmV1cmFsLVN5bWJvbGljIERlc2NyaXB0aXZlIFBsYW5uaW5nIE1vZGVscyB2aWEgQ3ViZS1TcGFjZSBQcmlvcnM6IFRoZSBWb3lhZ2UgSG9tZSAodG8gU1RSSVBTKSxodHRwczovL2FyeGl2Lm9yZy9hYnMvMjAwNC4xMjg1MCw1Ni4wLCwsLEl0IG1heSBiZSBwb3NzaWJsZSB0byBlc3RpbWF0ZSBmcm9tIHNlY3Rpb24gNC4sMS4wNjYwODk2ZSsxNywiKDEpICogKDQxMTMgKiAxMCoqOSkgKiAoMjQgKiAzNjAwKSAqICgwLjMpID0gMTA2NjA4OTYwMDAwMDAwMDAwCihudW0gZ3B1KSAqIChwZWFrIGZsb3BzKSAqICh0aW1lIGluIHNlY29uZHMpICogKGFzc3VtZWQgdXRpbGl6YXRpb24gcmF0ZSkgPSAKCiIiRm9yIGVhY2ggZG9tYWluLCB3ZSBzZWFyY2hlZCBmb3IgMTAwIGl0ZXJhdGlvbnMgKOKJiDE1bWluL2l0ZXIsIDI0IGhvdXJzIHRvdGFsKSBvbiBhIFRlc2xhIEs4MCIiCjQuMTEzIFRGTE9QUyBmcm9tIGh0dHBzOi8vd3d3LnRlY2hwb3dlcnVwLmNvbS9ncHUtc3BlY3MvdGVzbGEtazgwLmMyNjE2CgoKIiw0MjQzNjAwMDAwLCIiIkZpbmFsbHksIHdlIHRlc3RlZCBNYW5kcmlsbCAxNS1wdXp6bGUsIGEgc2lnbmlmaWNhbnRseSBtb3JlCmNoYWxsZW5naW5nIDR4NCB2YXJpYW50IG9mIHRoZSBzbGlkaW5nIHRpbGUgcHV6emxlIChGaWd1cmUgMSkuCldlIHRyYWluZWQgdGhlIG5ldHdvcmsgd2l0aCBtb3JlIGh5cGVycGFyYW1ldGVyIHR1bmluZyBpdC0KZXJhdGlvbnMgKDMwMCkgYW5kIGEgbGFyZ2VyIHRyYWluaW5nIHNldCAoNTAwMDApLiBXZSBnZW5lci0KYXRlZCBsID0gMTQsIDIxIGluc3RhbmNlcyAoMjAgZWFjaCkgYW5kIHJhbiB0aGUgc3lzdGVtIChUYS0KYmxlIDIsIGJvdHRvbSByaWdodCkuICIiIiwyNC4wLCIiIkZvciBlYWNoIGRvbWFpbiwgd2Ugc2VhcmNoZWQgZm9yIDEwMCBpdGVyYXRpb25zICjiiYgxNW1pbi9pdGVyLCAyNCBob3VycyB0b3RhbCkgb24gYSBUZXNsYSBLODAiIiIsTlZJRElBIFRlc2xhIEs4MCwsQ29uZmlkZW50LCJXZSBhY2hpZXZlZCBhIG5ldyBtaWxlc3RvbmUgaW4gdGhlIGRpZmZpY3VsdCB0YXNrIG9mIGVuYWJsaW5nIGFnZW50cyB0byBsZWFybiBhYm91dCB0aGVpciBlbnZpcm9ubWVudCBhdXRvbm9tb3VzbHkuIE91ciBuZXVyby1zeW1ib2xpYyBhcmNoaXRlY3R1cmUgaXMgdHJhaW5lZCBlbmQtdG8tZW5kIHRvIHByb2R1Y2UgYSBzdWNjaW5jdCBhbmQgZWZmZWN0aXZlIGRpc2NyZXRlIHN0YXRlIHRyYW5zaXRpb24gbW9kZWwgZnJvbSBpbWFnZXMgYWxvbmUuIE91ciB0YXJnZXQgcmVwcmVzZW50YXRpb24gKHRoZSBQbGFubmluZyBEb21haW4gRGVmaW5pdGlvbiBMYW5ndWFnZSkgaXMgYWxyZWFkeSBpbiBhIGZvcm0gdGhhdCBvZmYtdGhlLXNoZWxmIHNvbHZlcnMgY2FuIGNvbnN1bWUsIGFuZCBvcGVucyB0aGUgZG9vciB0byB0aGUgcmljaCBhcnJheSBvZiBtb2Rlcm4gaGV1cmlzdGljIHNlYXJjaCBjYXBhYmlsaXRpZXMuIFdlIGRlbW9uc3RyYXRlIGhvdyB0aGUgc29waGlzdGljYXRlZCBpbm5hdGUgcHJpb3Igd2UgcGxhY2Ugb24gdGhlIGxlYXJuaW5nIHByb2Nlc3Mgc2lnbmlmaWNhbnRseSByZWR1Y2VzIHRoZSBjb21wbGV4aXR5IG9mIHRoZSBsZWFybmVkIHJlcHJlc2VudGF0aW9uLCBhbmQgcmV2ZWFscyBhIGNvbm5lY3Rpb24gdG8gdGhlIGdyYXBoLXRoZW9yZXRpYyBub3Rpb24gb2YgIiJjdWJlLWxpa2UgZ3JhcGhzIiIsIHRodXMgb3BlbmluZyB0aGUgZG9vciB0byBhIGRlZXBlciB1bmRlcnN0YW5kaW5nIG9mIHRoZSBpZGVhbCBwcm9wZXJ0aWVzIGZvciBsZWFybmVkIHN5bWJvbGljIHJlcHJlc2VudGF0aW9ucy4gV2Ugc2hvdyB0aGF0IHRoZSBwb3dlcmZ1bCBkb21haW4taW5kZXBlbmRlbnQgaGV1cmlzdGljcyBhbGxvdyBvdXIgc3lzdGVtIHRvIHNvbHZlIHZpc3VhbCAxNS1QdXp6bGUgaW5zdGFuY2VzIHdoaWNoIGFyZSBiZXlvbmQgdGhlIHJlYWNoIG9mIGJsaW5kIHNlYXJjaCwgd2l0aG91dCByZXNvcnRpbmcgdG8gdGhlIFJlaW5mb3JjZW1lbnQgTGVhcm5pbmcgYXBwcm9hY2ggdGhhdCByZXF1aXJlcyBhIGh1Z2UgYW1vdW50IG9mIHRyYWluaW5nIG9uIHRoZSBkb21haW4tZGVwZW5kZW50IHJld2FyZCBpbmZvcm1hdGlvbi4iLCwsLFVuaXRlZCBTdGF0ZXMgb2YgQW1lcmljYSwsLCwxLjAsLDIwMjUtMTEtMjggMTE6NTM6NDQrMDA6MDAsLCwsLCwiQWNhZGVtaWEsSW5kdXN0cnkiLCwsLDI0LjAsLCwsLCwsLDMzNi41NDYwNzQ3NDk4NDMxLEhhcmR3YXJlLCwsLCwKQ1VSTCxHYW1lcyxBdGFyaSxVbml2ZXJzaXR5IG9mIENhbGlmb3JuaWEgKFVDKSBCZXJrZWxleSwiQSBTcmluaXZhcywgTSBMYXNraW4sIFAgQWJiZWVsIiwyMDIwLTA0LTA4LENVUkw6IENvbnRyYXN0aXZlIFVuc3VwZXJ2aXNlZCBSZXByZXNlbnRhdGlvbnMgZm9yIFJlaW5mb3JjZW1lbnQgTGVhcm5pbmcsaHR0cHM6Ly9hcnhpdi5vcmcvYWJzLzIwMDQuMDQxMzZ2NCwxMjgwLjAsU09UQSBpbXByb3ZlbWVudCwiVGFibGUgMSBhbmQgVGFibGUgMgoKIiJDVVJMIGFjaGlldmVzIHN0YXRlLW9mLXRoZS1hcnQgcGVyZm9ybWFuY2Ugb24gdGhlIG1ham9yaXR5ICg1IG91dCBvZiA2KSBlbnZpcm9ubWVudHMgYmVuY2htYXJrZWQgb24gRE1Db250cm9sNTAwayIiCgoKTm90IGFuIGFic29sdXRlIFNPVEEgb24gQUxFIChBdGFyaSAyNjAwKQoiIkNVUkwgYWNoaWV2ZXMgc3RhdGUtb2YtdGhlLWFydCBwZXJmb3JtYW5jZSBvbiA3IG91dCBvZiAyNiBlbnZpcm9ubWVudHMuICIiIiw5MDcyNjQuMCwsLCwsLCwsLCwsIldlIHByZXNlbnQgQ1VSTDogQ29udHJhc3RpdmUgVW5zdXBlcnZpc2VkIFJlcHJlc2VudGF0aW9ucyBmb3IgUmVpbmZvcmNlbWVudCBMZWFybmluZy4gQ1VSTCBleHRyYWN0cyBoaWdoLWxldmVsIGZlYXR1cmVzIGZyb20gcmF3IHBpeGVscyB1c2luZyBjb250cmFzdGl2ZSBsZWFybmluZyBhbmQgcGVyZm9ybXMgb2ZmLXBvbGljeSBjb250cm9sIG9uIHRvcCBvZiB0aGUgZXh0cmFjdGVkIGZlYXR1cmVzLiBDVVJMIG91dHBlcmZvcm1zIHByaW9yIHBpeGVsLWJhc2VkIG1ldGhvZHMsIGJvdGggbW9kZWwtYmFzZWQgYW5kIG1vZGVsLWZyZWUsIG9uIGNvbXBsZXggdGFza3MgaW4gdGhlIERlZXBNaW5kIENvbnRyb2wgU3VpdGUgYW5kIEF0YXJpIEdhbWVzIHNob3dpbmcgMS45eCBhbmQgMS4yeCBwZXJmb3JtYW5jZSBnYWlucyBhdCB0aGUgMTAwSyBlbnZpcm9ubWVudCBhbmQgaW50ZXJhY3Rpb24gc3RlcHMgYmVuY2htYXJrcyByZXNwZWN0aXZlbHkuIE9uIHRoZSBEZWVwTWluZCBDb250cm9sIFN1aXRlLCBDVVJMIGlzIHRoZSBmaXJzdCBpbWFnZS1iYXNlZCBhbGdvcml0aG0gdG8gbmVhcmx5IG1hdGNoIHRoZSBzYW1wbGUtZWZmaWNpZW5jeSBvZiBtZXRob2RzIHRoYXQgdXNlIHN0YXRlLWJhc2VkIGZlYXR1cmVzLiBPdXIgY29kZSBpcyBvcGVuLXNvdXJjZWQgYW5kIGF2YWlsYWJsZSBhdCB0aGlzIGh0dHBzIFVSTC4iLCwsT3BlbiB3ZWlnaHRzICh1bnJlc3RyaWN0ZWQpLFVuaXRlZCBTdGF0ZXMgb2YgQW1lcmljYSwsLCwsLDIwMjYtMDUtMjUgMTI6MTI6MDcrMDA6MDAsLCwsLCxBY2FkZW1pYSwsLCwsT3BlbiBzb3VyY2UsIk1JVDogaHR0cHM6Ly9naXRodWIuY29tL01pc2hhTGFza2luL2N1cmwKCiIsLCwsLCwsLCwsLCxZZXMKTW9iaWxlQkVSVCxMYW5ndWFnZSwiVGV4dCBhdXRvY29tcGxldGlvbixMYW5ndWFnZSBtb2RlbGluZy9nZW5lcmF0aW9uIiwiQ2FybmVnaWUgTWVsbG9uIFVuaXZlcnNpdHkgKENNVSksR29vZ2xlIEJyYWluIiwiWmhpcWluZyBTdW4sIEhvbmdrdW4gWXUsIFhpYW9kYW4gU29uZywgUmVuamllIExpdSwgWWltaW5nIFlhbmcsIERlbm55IFpob3UiLDIwMjAtMDQtMDYsTW9iaWxlQkVSVDogYSBDb21wYWN0IFRhc2stQWdub3N0aWMgQkVSVCBmb3IgUmVzb3VyY2UtTGltaXRlZCBEZXZpY2VzLGh0dHBzOi8vYXJ4aXYub3JnL2Ficy8yMDA0LjAyOTg0LDEwMTEuMCwsLDI1MzAwMDAwLjAsUmFkb3MsLCwsLCwsLCwsIk5hdHVyYWwgTGFuZ3VhZ2UgUHJvY2Vzc2luZyAoTkxQKSBoYXMgcmVjZW50bHkgYWNoaWV2ZWQgZ3JlYXQgc3VjY2VzcyBieSB1c2luZyBodWdlIHByZS10cmFpbmVkIG1vZGVscyB3aXRoIGh1bmRyZWRzIG9mIG1pbGxpb25zIG9mIHBhcmFtZXRlcnMuIEhvd2V2ZXIsIHRoZXNlIG1vZGVscyBzdWZmZXIgZnJvbSBoZWF2eSBtb2RlbCBzaXplcyBhbmQgaGlnaCBsYXRlbmN5IHN1Y2ggdGhhdCB0aGV5IGNhbm5vdCBiZSBkZXBsb3llZCB0byByZXNvdXJjZS1saW1pdGVkIG1vYmlsZSBkZXZpY2VzLiBJbiB0aGlzIHBhcGVyLCB3ZSBwcm9wb3NlIE1vYmlsZUJFUlQgZm9yIGNvbXByZXNzaW5nIGFuZCBhY2NlbGVyYXRpbmcgdGhlIHBvcHVsYXIgQkVSVCBtb2RlbC4gTGlrZSB0aGUgb3JpZ2luYWwgQkVSVCwgTW9iaWxlQkVSVCBpcyB0YXNrLWFnbm9zdGljLCB0aGF0IGlzLCBpdCBjYW4gYmUgZ2VuZXJpY2FsbHkgYXBwbGllZCB0byB2YXJpb3VzIGRvd25zdHJlYW0gTkxQIHRhc2tzIHZpYSBzaW1wbGUgZmluZS10dW5pbmcuIEJhc2ljYWxseSwgTW9iaWxlQkVSVCBpcyBhIHRoaW4gdmVyc2lvbiBvZiBCRVJUX0xBUkdFLCB3aGlsZSBlcXVpcHBlZCB3aXRoIGJvdHRsZW5lY2sgc3RydWN0dXJlcyBhbmQgYSBjYXJlZnVsbHkgZGVzaWduZWQgYmFsYW5jZSBiZXR3ZWVuIHNlbGYtYXR0ZW50aW9ucyBhbmQgZmVlZC1mb3J3YXJkIG5ldHdvcmtzLiBUbyB0cmFpbiBNb2JpbGVCRVJULCB3ZSBmaXJzdCB0cmFpbiBhIHNwZWNpYWxseSBkZXNpZ25lZCB0ZWFjaGVyIG1vZGVsLCBhbiBpbnZlcnRlZC1ib3R0bGVuZWNrIGluY29ycG9yYXRlZCBCRVJUX0xBUkdFIG1vZGVsLiBUaGVuLCB3ZSBjb25kdWN0IGtub3dsZWRnZSB0cmFuc2ZlciBmcm9tIHRoaXMgdGVhY2hlciB0byBNb2JpbGVCRVJULiBFbXBpcmljYWwgc3R1ZGllcyBzaG93IHRoYXQgTW9iaWxlQkVSVCBpcyA0LjN4IHNtYWxsZXIgYW5kIDUuNXggZmFzdGVyIHRoYW4gQkVSVF9CQVNFIHdoaWxlIGFjaGlldmluZyBjb21wZXRpdGl2ZSByZXN1bHRzIG9uIHdlbGwta25vd24gYmVuY2htYXJrcy4gT24gdGhlIG5hdHVyYWwgbGFuZ3VhZ2UgaW5mZXJlbmNlIHRhc2tzIG9mIEdMVUUsIE1vYmlsZUJFUlQgYWNoaWV2ZXMgYSBHTFVFc2NvcmUgbyA3Ny43ICgwLjYgbG93ZXIgdGhhbiBC</x:v>
      </x:c>
    </x:row>
    <x:row r="249" ht="18" customHeight="1">
      <x:c r="A249" s="17" t="n">
        <x:v>244</x:v>
      </x:c>
      <x:c r="B249" s="17" t="n">
        <x:v>309</x:v>
      </x:c>
      <x:c r="C249" s="94" t="str">
        <x:v>RVJUX0JBU0UpLCBhbmQgNjIgbXMgbGF0ZW5jeSBvbiBhIFBpeGVsIDQgcGhvbmUuIE9uIHRoZSBTUXVBRCB2MS4xL3YyLjAgcXVlc3Rpb24gYW5zd2VyaW5nIHRhc2ssIE1vYmlsZUJFUlQgYWNoaWV2ZXMgYSBkZXYgRjEgc2NvcmUgb2YgOTAuMC83OS4yICgxLjUvMi4xIGhpZ2hlciB0aGFuIEJFUlRfQkFTRSkuIiwsLE9wZW4gd2VpZ2h0cyAodW5yZXN0cmljdGVkKSwiVW5pdGVkIFN0YXRlcyBvZiBBbWVyaWNhLFVuaXRlZCBTdGF0ZXMgb2YgQW1lcmljYSIsLCwsLCwyMDI2LTA1LTI1IDEyOjEyOjA1KzAwOjAwLCwsLCwsIkFjYWRlbWlhLEluZHVzdHJ5IiwsLCwsVW5yZWxlYXNlZCwiQXBhY2hlIDIuMDoKaHR0cHM6Ly9odWdnaW5nZmFjZS5jby9nb29nbGUvbW9iaWxlYmVydC11bmNhc2VkIiwsLCwsLCwsZ29vZ2xlLCwsLFllcwpEaWZmU3RrLU1STk4sTGFuZ3VhZ2UsTGFuZ3VhZ2UgbW9kZWxpbmcsIlBlbm5zeWx2YW5pYSBTdGF0ZSBVbml2ZXJzaXR5LFJvY2hlc3RlciBJbnN0aXR1dGUgb2YgVGVjaG5vbG9neSIsIkFua3VyIE1hbGksIEFsZXhhbmRlciBPcm9yYmlhLCBEYW5pZWwgS2lmZXIsIENseWRlIExlZSBHaWxlcyIsMjAyMC0wNC0wNCxSZWNvZ25pemluZyBMb25nIEdyYW1tYXRpY2FsIFNlcXVlbmNlcyBVc2luZyBSZWN1cnJlbnQgTmV0d29ya3MgQXVnbWVudGVkIFdpdGggQW4gRXh0ZXJuYWwgRGlmZmVyZW50aWFibGUgU3RhY2ssaHR0cHM6Ly9hcnhpdi5vcmcvYWJzLzIwMDQuMDc2MjMsMTQuMCwsLDEwMTAwMDAuMCwiQWxsIG1vZGVscyB0cmFpbmVkIG9uIHRoaXMgZGF0YXNldCBjb25zaXN0ZWQgb2YgMTAwIGhpZGRlbiB1bml0cwoKT2theSwgbGV0J3MgYnJlYWsgdGhpcyBkb3duOgoKLSBSTk4gd2l0aCAxIGhpZGRlbiBsYXllcgotIDEwMCBoaWRkZW4gdW5pdHMKLSBWb2NhYnVsYXJ5IHNpemUgPSAxMCwwMDAKClRoZSBSTk4gbGF5ZXIgd2lsbCBoYXZlOgoKLSBJbnB1dCB3ZWlnaHQgbWF0cml4IFU6IGRpbWVuc2lvbnMgKHZvY2FiIHNpemUgeCBoaWRkZW4gc2l6ZSkgPSAoMTAsMDAwIHggMTAwKSA9IDEsMDAwLDAwMCBwYXJhbWV0ZXJzCgotIFJlY3VycmVudCB3ZWlnaHQgbWF0cml4IFc6IGRpbWVuc2lvbnMgKGhpZGRlbiBzaXplIHggaGlkZGVuIHNpemUpID0gKDEwMCB4IDEwMCkgPSAxMCwwMDAgcGFyYW1ldGVycyAKCi0gQmlhcyB2ZWN0b3IgYjogKGhpZGRlbiBzaXplKSA9ICgxMDApID0gMTAwIHBhcmFtZXRlcnMKClNvIHRoZSB0b3RhbCBwYXJhbWV0ZXJzIGlzOgoKVSA9IDEsMDAwLDAwMCAKVyA9IDEwLDAwMApiID0gMTAwCgpUb3RhbCBwYXJhbWV0ZXJzID0gVSArIFcgKyBiIAogICAgICAgICAgICA9IDEsMDAwLDAwMCArIDEwLDAwMCArIDEwMAogICAgICAgICAgICA9IDEsMDEwLDEwMAoKVGhlcmVmb3JlLCB0aGUgdG90YWwgbnVtYmVyIG9mIHBhcmFtZXRlcnMgZm9yIHRoaXMgMS1sYXllciBSTk4gd2l0aCAxMDAgaGlkZGVuIHVuaXRzIGFuZCAxMCwwMDAgdm9jYWIgc2l6ZSBpcyAxLDAxMCwxMDAuIiwyNzY0NDAyMzAwMDAwMDAuMCw2IEZMT1AgLyB0b2tlbiAvIHBhcmFtZXRlciAqIDEwMTAwMDAgcGFyYW1ldGVycyAqIDkxMiAzNDQgdG9rZW5zICogNTAgZXBvY2hzID0gMi43NjQ0MDIzZSsxNCBGTE9QLDkxMjM0NCwsLCwsLExpa2VseSwiUmVjdXJyZW50IG5ldXJhbCBuZXR3b3JrcyAoUk5OcykgYXJlIGEgd2lkZWx5IHVzZWQgZGVlcCBhcmNoaXRlY3R1cmUgZm9yIHNlcXVlbmNlIG1vZGVsaW5nLCBnZW5lcmF0aW9uLCBhbmQgcHJlZGljdGlvbi4gRGVzcGl0ZSBzdWNjZXNzIGluIGFwcGxpY2F0aW9ucyBzdWNoIGFzIG1hY2hpbmUgdHJhbnNsYXRpb24gYW5kIHZvaWNlIHJlY29nbml0aW9uLCB0aGVzZSBzdGF0ZWZ1bCBtb2RlbHMgaGF2ZSBzZXZlcmFsIGNyaXRpY2FsIHNob3J0Y29taW5ncy4gU3BlY2lmaWNhbGx5LCBSTk5zIGdlbmVyYWxpemUgcG9vcmx5IG92ZXIgdmVyeSBsb25nIHNlcXVlbmNlcywgd2hpY2ggbGltaXRzIHRoZWlyIGFwcGxpY2FiaWxpdHkgdG8gbWFueSBpbXBvcnRhbnQgdGVtcG9yYWwgcHJvY2Vzc2luZyBhbmQgdGltZSBzZXJpZXMgZm9yZWNhc3RpbmcgcHJvYmxlbXMuIEZvciBleGFtcGxlLCBSTk5zIHN0cnVnZ2xlIGluIHJlY29nbml6aW5nIGNvbXBsZXggY29udGV4dCBmcmVlIGxhbmd1YWdlcyAoQ0ZMcyksIG5ldmVyIHJlYWNoaW5nIDEwMCUgYWNjdXJhY3kgb24gdHJhaW5pbmcuIE9uZSB3YXkgdG8gYWRkcmVzcyB0aGVzZSBzaG9ydGNvbWluZ3MgaXMgdG8gY291cGxlIGFuIFJOTiB3aXRoIGFuIGV4dGVybmFsLCBkaWZmZXJlbnRpYWJsZSBtZW1vcnkgc3RydWN0dXJlLCBzdWNoIGFzIGEgc3RhY2suIEhvd2V2ZXIsIGRpZmZlcmVudGlhYmxlIG1lbW9yaWVzIGluIHByaW9yIHdvcmsgaGF2ZSBuZWl0aGVyIGJlZW4gZXh0ZW5zaXZlbHkgc3R1ZGllZCBvbiBDRkxzIG5vciB0ZXN0ZWQgb24gc2VxdWVuY2VzIGxvbmdlciB0aGFuIHRob3NlIHNlZW4gaW4gdHJhaW5pbmcuIFRoZSBmZXcgZWZmb3J0cyB0aGF0IGhhdmUgc3R1ZGllZCB0aGVtIGhhdmUgc2hvd24gdGhhdCBjb250aW51b3VzIGRpZmZlcmVudGlhYmxlIG1lbW9yeSBzdHJ1Y3R1cmVzIHlpZWxkIHBvb3IgZ2VuZXJhbGl6YXRpb24gZm9yIGNvbXBsZXggQ0ZMcywgbWFraW5nIHRoZSBSTk4gbGVzcyBpbnRlcnByZXRhYmxlLiBJbiB0aGlzIHBhcGVyLCB3ZSBpbXByb3ZlIHRoZSBtZW1vcnktYXVnbWVudGVkIFJOTiB3aXRoIGltcG9ydGFudCBhcmNoaXRlY3R1cmFsIGFuZCBzdGF0ZSB1cGRhdGluZyBtZWNoYW5pc21zIHRoYXQgZW5zdXJlIHRoYXQgdGhlIG1vZGVsIGxlYXJucyB0byBwcm9wZXJseSBiYWxhbmNlIHRoZSB1c2Ugb2YgaXRzIGxhdGVudCBzdGF0ZXMgd2l0aCBleHRlcm5hbCBtZW1vcnkuIE91ciBpbXByb3ZlZCBSTk4gbW9kZWxzIGV4aGliaXQgYmV0dGVyIGdlbmVyYWxpemF0aW9uIHBlcmZvcm1hbmNlIGFuZCBhcmUgYWJsZSB0byBjbGFzc2lmeSBsb25nIHN0cmluZ3MgZ2VuZXJhdGVkIGJ5IGNvbXBsZXggaGllcmFyY2hpY2FsIGNvbnRleHQgZnJlZSBncmFtbWFycyAoQ0ZHcykuIFdlIGV2YWx1YXRlIG91ciBtb2RlbHMgb24gQ0dHcywgaW5jbHVkaW5nIHRoZSBEeWNrIGxhbmd1YWdlcywgYXMgd2VsbCBhcyBvbiB0aGUgUGVubiBUcmVlYmFuayBsYW5ndWFnZSBtb2RlbGxpbmcgdGFzaywgYW5kIGFjaGlldmUgc3RhYmxlLCByb2J1c3QgcGVyZm9ybWFuY2UgYWNyb3NzIHRoZXNlIGJlbmNobWFya3MuIEZ1cnRoZXJtb3JlLCB3ZSBzaG93IHRoYXQgb25seSBvdXIgbWVtb3J5LWF1Z21lbnRlZCBuZXR3b3JrcyBhcmUgY2FwYWJsZSBvZiByZXRhaW5pbmcgbWVtb3J5IGZvciBhIGxvbmdlciBkdXJhdGlvbiB1cCB0byBzdHJpbmdzIG9mIGxlbmd0aCAxNjAuIiw1MC4wLERpZmZTdGstTVJOTixVbnJlbGVhc2VkLCJVbml0ZWQgU3RhdGVzIG9mIEFtZXJpY2EsVW5pdGVkIFN0YXRlcyBvZiBBbWVyaWNhIiwsLCwsLDIwMjUtMTItMDEgMTQ6MDI6NDYrMDA6MDAsLCwsLCwiQWNhZGVtaWEsQWNhZGVtaWEiLCwsLCxVbnJlbGVhc2VkLCwsLCwsLCxPcGVyYXRpb24gY291bnRpbmcsLCwsLE5vCkFnZW50NTcsR2FtZXMsQXRhcmksRGVlcE1pbmQsIkFQIEJhZGlhLCBCIFBpb3QsIFMgS2FwdHVyb3dza2kiLDIwMjAtMDMtMzAsQWdlbnQ1NzogT3V0cGVyZm9ybWluZyB0aGUgQXRhcmkgSHVtYW4gQmVuY2htYXJrLGh0dHBzOi8vYXJ4aXYub3JnL2Ficy8yMDAzLjEzMzUwLDU4Ny4wLFNPVEEgaW1wcm92ZW1lbnQsIiIiV2UgcHJvcG9zZSBBZ2VudDU3LCB0aGUgZmlyc3QgZGVlcCBSTCBhZ2VudCB0aGF0IG91dHBlcmZvcm1zIHRoZSBzdGFuZGFyZCBodW1hbiBiZW5jaG1hcmsgb24gYWxsIDU3IEF0YXJpIGdhbWVzIiIiLCwsLCwsLCwsLCxVbmtub3duLCJBdGFyaSBnYW1lcyBoYXZlIGJlZW4gYSBsb25nLXN0YW5kaW5nIGJlbmNobWFyayBpbiB0aGUgcmVpbmZvcmNlbWVudCBsZWFybmluZyAoUkwpIGNvbW11bml0eSBmb3IgdGhlIHBhc3QgZGVjYWRlLiBUaGlzIGJlbmNobWFyayB3YXMgcHJvcG9zZWQgdG8gdGVzdCBnZW5lcmFsIGNvbXBldGVuY3kgb2YgUkwgYWxnb3JpdGhtcy4gUHJldmlvdXMgd29yayBoYXMgYWNoaWV2ZWQgZ29vZCBhdmVyYWdlIHBlcmZvcm1hbmNlIGJ5IGRvaW5nIG91dHN0YW5kaW5nbHkgd2VsbCBvbiBtYW55IGdhbWVzIG9mIHRoZSBzZXQsIGJ1dCB2ZXJ5IHBvb3JseSBpbiBzZXZlcmFsIG9mIHRoZSBtb3N0IGNoYWxsZW5naW5nIGdhbWVzLiBXZSBwcm9wb3NlIEFnZW50NTcsIHRoZSBmaXJzdCBkZWVwIFJMIGFnZW50IHRoYXQgb3V0cGVyZm9ybXMgdGhlIHN0YW5kYXJkIGh1bWFuIGJlbmNobWFyayBvbiBhbGwgNTcgQXRhcmkgZ2FtZXMuIFRvIGFjaGlldmUgdGhpcyByZXN1bHQsIHdlIHRyYWluIGEgbmV1cmFsIG5ldHdvcmsgd2hpY2ggcGFyYW1ldGVyaXplcyBhIGZhbWlseSBvZiBwb2xpY2llcyByYW5naW5nIGZyb20gdmVyeSBleHBsb3JhdG9yeSB0byBwdXJlbHkgZXhwbG9pdGF0aXZlLiBXZSBwcm9wb3NlIGFuIGFkYXB0aXZlIG1lY2hhbmlzbSB0byBjaG9vc2Ugd2hpY2ggcG9saWN5IHRvIHByaW9yaXRpemUgdGhyb3VnaG91dCB0aGUgdHJhaW5pbmcgcHJvY2Vzcy4gQWRkaXRpb25hbGx5LCB3ZSB1dGlsaXplIGEgbm92ZWwgcGFyYW1ldGVyaXphdGlvbiBvZiB0aGUgYXJjaGl0ZWN0dXJlIHRoYXQgYWxsb3dzIGZvciBtb3JlIGNvbnNpc3RlbnQgYW5kIHN0YWJsZSBsZWFybmluZy4iLCwsVW5yZWxlYXNlZCxVbml0ZWQgS2luZ2RvbSBvZiBHcmVhdCBCcml0YWluIGFuZCBOb3J0aGVybiBJcmVsYW5kLCwsLCwsMjAyNi0wNS0yNSAxMjoxMjowNCswMDowMCwsLCwsLEluZHVzdHJ5LCwsLCxVbnJlbGVhc2VkLCwsLCwsLCwsLCwsLE5vCkFyYUJFUlQsTGFuZ3VhZ2UsIkxhbmd1YWdlIG1vZGVsaW5nL2dlbmVyYXRpb24sUXVlc3Rpb24gYW5zd2VyaW5nIixBbWVyaWNhbiBVbml2ZXJzaXR5IG9mIEJlaXJ1dCwiV2lzc2FtIEFudG91biwgRmFkeSBCYWx5LCBIYXplbSBIYWpqIiwyMDIwLTAzLTMwLEFyYUJFUlQ6IFRyYW5zZm9ybWVyLWJhc2VkIE1vZGVsIGZvciBBcmFiaWMgTGFuZ3VhZ2UgVW5kZXJzdGFuZGluZyxodHRwczovL2FyeGl2Lm9yZy9hYnMvMjAwMy4wMDEwNHYyLCwsLDExMDAwMDAwMC4wLCJXZSB1c2UgdGhlIEJFUlRiYXNlIGNvbmZpZ3VyYXRpb24gdGhhdCBoYXMgMTIgZW5jb2RlciBibG9ja3MsIDc2OCBoaWRkZW4gZGltZW5zaW9ucywgMTIgYXR0ZW50aW9uIGhlYWRzLCA1MTIgbWF4aW11bSBzZXF1ZW5jZQpsZW5ndGgsIGFuZCBhIHRvdGFsIG9mIOKIvDExME0gcGFyYW1ldGVycyIsMy4xNzY1MTM0ZSsxOSwiNiBGTE9QIC8gcGFyYW1ldGVyIC8gdG9rZW4gKiAxMTAwMDAwMDAgcGFyYW1ldGVycyAqIDgxOTIwMDAwMDAwIHRvdGFsIHRyYWluaW5nIHRva2VucyBbc2VlIGRhdGFzZXQgc2l6ZSBub3Rlc10gPSA1LjQwNjcyZSsxOSBGTE9QCgo0NTAwMDAwMDAwMDAwMCBGTE9QIC8gc2VjIC8gY2hpcCAqIDQgY2hpcHMgWz04IGNvcmVzXSAqIDk2IGhvdXJzICogMzYwMCBzZWMgLyBob3VyICogMC4zIFthc3N1bWVkIHV0aWxpemF0aW9uXSA9IDEuODY2MjRlKzE5IEZMT1AgCgpzcXJ0KDUuNDA2NzJlKzE5KjEuODY2MjRlKzE5KSA9IDMuMTc2NTEzNGUrMTkgRkxPUCIsLCJUaGUgZmluYWwgc2l6ZSBvZiB0aGUgcHJlLXRyYWluaW5nIGRhdGFzZXQsIGFmdGVyIHJlbW92aW5nIGR1cGxpY2F0ZSBzZW50ZW5jZXMsIGlzIDcwIG1pbGxpb24gc2VudGVuY2VzLCBjb3JyZXNwb25kaW5nIHRvIOKIvDI0R0Igb2YgdGV4dAoKdG90YWwgb2YgIiIxLDI1MCwwMDAgc3RlcHMuIFRvIHNwZWVkIHVwIHRoZSB0cmFpbmluZyB0aW1lLCB0aGUgZmlyc3QgOTAwSyBzdGVwcyB3ZXJlIHRyYWluZWQgb24gc2VxdWVuY2VzIG9mIDEyOCB0b2tlbnMsIGFuZCB0aGUgcmVtYWluaW5nIHN0ZXBzIHdlcmUgdHJhaW5lZCBvbiBzZXF1ZW5jZXMgb2YgNTEyIHRva2Vucy4iIgoKIiJiYXRjaCBzaXplIG9mIDUxMiBhbmQgMTI4IGZvciBzZXF1ZW5jZSBsZW5ndGggb2YgMTI4IGFuZCA1MTIgcmVzcGVjdGl2ZWx5LiBUcmFpbmluZyB0b29rIDQgZGF5cywgZm9yIDI3IGVwb2NocyBvdmVyIGFsbCB0aGUgdG9rZW5zLiIiCgpbc2VlIEFyYUdQVDItTWVnYSBkYXRhc2V0IHNpemUgbm90ZXNdIDc3R0Igb2YgYXJhYmljIHRleHQgfiA5OTMyODAwMDAwIHRva2VucyAtPiAyNEdCIH4gMzA5NTkzNzY2MiB0b2tlbnMKCjkwMDAwMCoxMjgqNTEyICsgMzUwMDAwKjUxMioxMjggPSA4MTkyMDAwMDAwMCB0b3RhbCB0cmFpbmluZyB0b2tlbnMgfiAyNi0yNyBlcG9jaHMgYXMgcmVwb3J0ZWQgCgoKCiIsOTYuMCw0IGRheXMgPSA5NiBob3VycyxHb29nbGUgVFBVIHYyLCxDb25maWRlbnQsIlRoZSBBcmFiaWMgbGFuZ3VhZ2UgaXMgYSBtb3JwaG9sb2dpY2FsbHkgcmljaCBsYW5ndWFnZSB3aXRoIHJlbGF0aXZlbHkgZmV3IHJlc291cmNlcyBhbmQgYSBsZXNzIGV4cGxvcmVkIHN5bnRheCBjb21wYXJlZCB0byBFbmdsaXNoLiBHaXZlbiB0aGVzZSBsaW1pdGF0aW9ucywgQXJhYmljIE5hdHVyYWwgTGFuZ3VhZ2UgUHJvY2Vzc2luZyAoTkxQKSB0YXNrcyBsaWtlIFNlbnRpbWVudCBBbmFseXNpcyAoU0EpLCBOYW1lZCBFbnRpdHkgUmVjb2duaXRpb24gKE5FUiksIGFuZCBRdWVzdGlvbiBBbnN3ZXJpbmcgKFFBKSwgaGF2ZSBwcm92ZW4gdG8gYmUgdmVyeSBjaGFsbGVuZ2luZyB0byB0YWNrbGUuIFJlY2VudGx5LCB3aXRoIHRoZSBzdXJnZSBvZiB0cmFuc2Zvcm1lcnMgYmFzZWQgbW9kZWxzLCBsYW5ndWFnZS1zcGVjaWZpYyBCRVJUIGJhc2VkIG1vZGVscyBoYXZlIHByb3ZlbiB0byBiZSB2ZXJ5IGVmZmljaWVudCBhdCBsYW5ndWFnZSB1bmRlcnN0YW5kaW5nLCBwcm92aWRlZCB0aGV5IGFyZSBwcmUtdHJhaW5lZCBvbiBhIHZlcnkgbGFyZ2UgY29ycHVzLiBTdWNoIG1vZGVscyB3ZXJlIGFibGUgdG8gc2V0IG5ldyBzdGFuZGFyZHMgYW5kIGFjaGlldmUgc3RhdGUtb2YtdGhlLWFydCByZXN1bHRzIGZvciBtb3N0IE5MUCB0YXNrcy4gSW4gdGhpcyBwYXBlciwgd2UgcHJlLXRyYWluZWQgQkVSVCBzcGVjaWZpY2FsbHkgZm9yIHRoZSBBcmFiaWMgbGFuZ3VhZ2UgaW4gdGhlIHB1cnN1aXQgb2YgYWNoaWV2aW5nIHRoZSBzYW1lIHN1Y2Nlc3MgdGhhdCBCRVJUIGRpZCBmb3IgdGhlIEVuZ2xpc2ggbGFuZ3VhZ2UuIFRoZSBwZXJmb3JtYW5jZSBvZiBBcmFCRVJUIGlzIGNvbXBhcmVkIHRvIG11bHRpbGluZ3VhbCBCRVJUIGZyb20gR29vZ2xlIGFuZCBvdGhlciBzdGF0ZS1vZi10aGUtYXJ0IGFwcHJvYWNoZXMuIFRoZSByZXN1bHRzIHNob3dlZCB0aGF0IHRoZSBuZXdseSBkZXZlbG9wZWQgQXJhQkVSVCBhY2hpZXZlZCBzdGF0ZS1vZi10aGUtYXJ0IHBlcmZvcm1hbmNlIG9uIG1vc3QgdGVzdGVkIEFyYWJpYyBOTFAgdGFza3MuIFRoZSBwcmV0cmFpbmVkIGFyYUJFUlQgbW9kZWxzIGFyZSBwdWJsaWNseSBhdmFpbGFibGUgb24gdGhpcyBodHRwcyBVUkwgaG9waW5nIHRvIGVuY291cmFnZSByZXNlYXJjaCBhbmQgYXBwbGljYXRpb25zIGZvciBBcmFiaWMgTkxQLiIsMjcuMCwsT3BlbiB3ZWlnaHRzICh1bnJlc3RyaWN0ZWQpLExlYmFub24sLCwsOC4wLCwyMDI1LTExLTI4IDExOjUzOjQ0KzAwOjAwLCwsLCwsQWNhZGVtaWEsLCwsLCxodHRwczovL2h1Z2dpbmdmYWNlLmNvL2F1Ym1pbmRsYWIvYmVydC1iYXNlLWFyYWJlcnQsLCwsLCw0NTc2LjI4OTQxMjgwNjk2NywiT3BlcmF0aW9uIGNvdW50aW5nLEhhcmR3YXJlIixhdWJtaW5kbGFiLCwsLFllcwpBcmFCRVJUIExBcmdlIHYyLExhbmd1YWdlLCJMYW5ndWFnZSBtb2RlbGluZy9nZW5lcmF0aW9uLFF1ZXN0aW9uIGFuc3dlcmluZyIsQW1lcmljYW4gVW5pdmVyc2l0eSBvZiBCZWlydXQsIldpc3NhbSBBbnRvdW4sIEZhZHkgQmFseSwgSGF6ZW0gSGFqaiIsMjAyMC0wMy0zMCxBcmFCRVJUIHYxICYgdjIgOiBQcmUtdHJhaW5pbmcgQkVSVCBmb3IgQXJhYmljIExhbmd1YWdlIFVuZGVyc3RhbmRpbmcsaHR0cHM6Ly9odWdnaW5nZmFjZS5jby9hdWJtaW5kbGFiL2JlcnQtbGFyZ2UtYXJhYmVydHYyLCwsLDM3MTAwMDAwMC4wLDM3MU0sMS41Mzk5NDk5ZSsyMSwiNiBGTE9QIC8gcGFyYW1ldGVyIC8gdG9rZW4gKiAoMTI4KjEzNDQwKjI1MDAwMCArIDUxMioyMDU2KjMwMDAwMCkgdG90YWwgdHJhaW5pbmcgdG9rZW5zIFtzZWUgZGF0YXNldCBzaXplIG5vdGVzXSAqIDM3MTAwMDAwMCBwYXJhbWV0ZXJzID0gMS42NjAzMzI0ZSsyMSBGTE9QCgoxMjMwMDAwMDAwMDAwMDAgRkxPUCAvIGNoaXAgLyBzZWMgKiA2NCBjaGlwcyBbPTEyOCBjb3Jlc10gKiAxNjggaG91cnMgKiAzNjAwIHNlYyAvIGhvdXIgKiAwLjMgW2Fzc3VtZWQgdXRpbGl6YXRpb25dID0gMS40MjgyOTU3ZSsyMSBGTE9QCgpzcXJ0KDEuNjYwMzMyNGUrMjEqMS40MjgyOTU3ZSsyMSkgPSAxLjUzOTk0OTllKzIxIEZMT1AiLCwibnVtIG9mIGV4YW1wbGVzIHdpdGggc2VxIGxlbiAoMTI4IC8gNTEyKTogNTIwTSAvIDI0NU0JCjEyOCAoQmF0Y2ggU2l6ZS8gTnVtIG9mIFN0ZXBzKTogMTM0NDAgLyAyNTBLCjUxMiAoQmF0Y2ggU2l6ZS8gTnVtIG9mIFN0ZXBzKTogMjA1NiAvIDMwMEsKCjk5MzI4MDAwMDAgdG9rZW5zIC0gc2l6ZSBvZiB0aGUgZGF0YXNldCAoc2VlIEFyYUdQVDItTWVnYSBkYXRhc2V0IHNpemUgbm90ZXMpIAoKKDEyOCoxMzQ0MCoyNTAwMDAgKyA1MTIqMjA1NiozMDAwMDApIC8gOTkzMjgwMDAwMCA9IDc1IGVwb2NocyIsMTY4LjAsNyBkYXlzID0gMTY4IGhvdXJzLEdvb2dsZSBUUFUgdjMsLENvbmZpZGVudCwiQXJhQkVSVCBpcyBhbiBBcmFiaWMgcHJldHJhaW5lZCBsYW5ndWFnZSBtb2RlbCBiYXNlZCBvbiBHb29nbGUncyBCRVJUIGFyY2hpdGVjaHR1cmUuIEFyYUJFUlQgdXNlcyB0aGUgc2FtZSBCRVJULUJhc2UgY29uZmlnLiBNb3JlIGRldGFpbHMgYXJlIGF2YWlsYWJsZSBpbiB0aGUgQXJhQkVSVCBQYXBlciBhbmQgaW4gdGhlIEFyYUJFUlQgTWVldHVwCgpUaGVyZSBhcmUgdHdvIHZlcnNpb25zIG9mIHRoZSBtb2RlbCwgQXJhQkVSVHYwLjEgYW5kIEFyYUJFUlR2MSwgd2l0aCB0aGUgZGlmZmVyZW5jZSBiZWluZyB0aGF0IEFyYUJFUlR2MSB1c2VzIHByZS1zZWdtZW50ZWQgdGV4dCB3aGVyZSBwcmVmaXhlcyBhbmQgc3VmZml4ZXMgd2VyZSBzcGxpdCB1c2luZyB0aGUgRmFyYXNhIFNlZ21lbnRlci4KCldlIGV2YWx1YXRlIEFyYUJFUlQgbW9kZWxzIG9uIGRpZmZlcmVudCBkb3duc3RyZWFtIHRhc2tzIGFuZCBjb21wYXJlIHRoZW0gdG8gbUJFUlQsIGFuZCBvdGhlciBzdGF0ZSBvZiB0aGUgYXJ0IG1vZGVscyAoVG8gdGhlIGV4dGVudCBvZiBvdXIga25vd2xlZGdlKS4gVGhlIFRhc2tzIHdlcmUgU2VudGltZW50IEFuYWx5c2lzIG9uIDYgZGlmZmVyZW50IGRhdGFzZXRzIChIQVJELCBBU1RELUJhbGFuY2VkLCBBcnNlblRELUxldiwgTEFCUiksIE5hbWVkIEVudGl0eSBSZWNvZ25pdGlvbiB3aXRoIHRoZSBBTkVSY29ycCwgYW5kIEFyYWJpYyBRdWVzdGlvbiBBbnN3ZXJpbmcgb24gQXJhYmljLVNRdUFEIGFuZCBBUkNEIiw3NS4wLCxPcGVuIHdlaWdodHMgKHVucmVzdHJpY3RlZCksTGViYW5vbiwsLCwxMjguMCwsMjAyNS0xMS0yOCAxMTo1Mzo0NCswMDowMCwsLCwsLEFjYWRlbWlhLCwsLCwsaHR0cHM6Ly9odWdnaW5nZmFjZS5jby9hdWJtaW5kbGFiL2JlcnQtbGFyZ2UtYXJhYmVydHYyLCwsLCwsMTE3Njc2LjAxMzQ3MjE3OTE1LCJPcGVyYXRpb24gY291bnRpbmcsSGFyZHdhcmUiLGF1Ym1pbmRsYWIsLCwsWWVzCk1ldE5ldCxFYXJ0aCBzY2llbmNlLFdlYXRoZXIgZm9yZWNhc3RpbmcsR29vZ2xlLCJDYXNwZXIgS2FhZSBTw7huZGVyYnksIExhc3NlIEVzcGVob2x0LCBKb25hdGhhbiBIZWVrLCBNb3N0YWZhIERlaGdoYW5pLCBBdml0YWwgT2xpdmVyLCBUaW0gU2FsaW1hbnMsIFNocmV5YSBBZ3Jhd2FsLCBKYXNvbiBIaWNrZXksIE5hbCBLYWxjaGJyZW5uZXIiLDIwMjAtMDMtMjQsTWV0TmV0OiBBIE5ldXJhbCBXZWF0aGVyIE1vZGVsIGZvciBQcmVjaXBpdGF0aW9uIEZvcmVjYXN0aW5nLGh0dHBzOi8vYXJ4aXYub3JnL2Ficy8yMDAzLjEyMTQwLDM0NS4wLFNPVEEgaW1wcm92ZW1lbnQsIiIiTWV0TmV0IGltcHJvdmVzIHVwb24gdGhlIGN1cnJlbnQgb3BlcmF0aW9uYWwgTldQIHN5c3RlbSBIUlJSIGZvciB1cCB0byA4IGhvdXJzIG9mIGxlYWQgdGltZSIiCi4uLiAKIiJOdW1lcmljYWwgV2VhdGhlciBQcmVkaWN0aW9uIGlzIHRoZSBtb3N0IHN1Y2Nlc3NmdWwgZnJhbWV3b3JrIHRvIHBlcmZvcm0gbWVkaXVtLSBhbmQgbG9uZ3JhbmdlICh1cCB0byA2IGRheXMgd2l0aCBoaWdoIGNvbmZpZGVuY2UpIGZvcmVjYXN0IHRvIGRhdGUgKEJhdWVyIGV0IGFsLiwgMjAxNSkuIiIKCiIiTWV0TmV0IG91dHBlcmZvcm1zIEhSUlIgdXAgdG8gNDAwIHRvIDQ4MCBtaW51dGVzIGFuZCBvdXRwZXJmb3JtcyBhIHN0cm9uZyBvcHRpY2FsIGZsb3cgbWV0aG9kIGFuZCB0aGUgcGVyc2lzdGVuY2UgYmFzZWxpbmUgdGhyb3VnaG91dCB0aGUgNDgwIG1pbnV0ZSByYW5nZS4iIiIsMjI1MDAwMDAwLjAsIiIiIEluIHRvdGFsIHRoaXMgc2V0dGluZyBmb3IgTWV0TmV0IGhhcyAyMjVNIHBhcmFtZXRlcnMuIiIiLDkuNTEwOTEyZSsxOCwiNiBGTE9QIC8gcGFyYW1ldGVyIC8gdG9rZW4gKiA3MDQ1MTIwMDAwIHVwZGF0ZXMgW3NlZSB0cmFpbmluZyBkYXRhc2V0IHNpemUgbm90ZXMsICIiTGlrZWx5IiIgY29uZmlkZW5jZV0gKiAyMjUwMDAwMDAgcGFyYW1ldGVycyA9IDkuNTEwOTEyZSsxOCBGTE9QCgpjaGVjazogdGhleSByZXBvcnQgdHJhaW5pbmcgaW4gMjU2IFRQVXMgKFRQVSB2MyBtb3N0IGxpa2VseSkgCjkuNTEwOTEyZSsxOCBGTE9QIC8gKDEyMzAwMDAwMDAwMDAwMCBGTE9QIC8gc2VjIC8gY2hpcCAqIDI1NiBUUFVzICogMzYwMCBzZWMgLyBob3VyICogMC4zIFthc3N1bWVkIHV0aWxpemF0aW9uXSkgPSAwLjI3IGhvdXJzIChzZWVtcyB0byBiZSBhbiB1bmRlcmVzdGltYXRpb24pIC0+ICdTcGVjdWxhdGl2ZScgIGNvbmZpZGVuY2UiLDcwNDUxMjAwMDAsIiIid2UgcmFuZG9tbHkgZXh0cmFjdGVkIDEzLDcxNyB0ZXN0IGFuZCB2YWxpZGF0aW9uIHNhbXBsZXMgYW5kIGtlcHQgaW5jcmVhc2luZyB0aGUgdHJhaW5pbmcgc2V0IHNpemUKdW50aWwgd2Ugb2JzZXJ2ZWQgbm8gb3Zlci1maXR0aW5nIGF0IDEuNzIgbWlsbGlvbiB0cmFpbmluZyBzYW1wbGVzIiIiLCwsR29vZ2xlIFRQVSB2MywsU3BlY3VsYXRpdmUsIldlYXRoZXIgZm9yZWNhc3RpbmcgaXMgYSBsb25nIHN0YW5kaW5nIHNjaWVudGlmaWMgY2hhbGxlbmdlIHdpdGggZGlyZWN0IHNvY2lhbCBhbmQgZWNvbm9taWMgaW1wYWN0LiBUaGUgdGFzayBpcyBzdWl0YWJsZSBmb3IgZGVlcCBuZXVyYWwgbmV0d29ya3MgZHVlIHRvIHZhc3QgYW1vdW50cyBvZiBjb250aW51b3VzbHkgY29sbGVjdGVkIGRhdGEgYW5kIGEgcmljaCBzcGF0aWFsIGFuZCB0ZW1wb3JhbCBzdHJ1Y3R1cmUgdGhhdCBwcmVzZW50cyBsb25nIHJhbmdlIGRlcGVuZGVuY2llcy4gV2UgaW50cm9kdWNlIE1ldE5ldCwgYSBuZXVyYWwgbmV0d29yayB0aGF0IGZvcmVjYXN0cyBwcmVjaXBpdGF0aW9uIHVwIHRvIDggaG91cnMgaW50byB0aGUgZnV0dXJlIGF0IHRoZSBoaWdoIHNwYXRpYWwgcmVzb2x1dGlvbiBvZiAxIGttXjIgYW5kIGF0IHRoZSB0ZW1wb3JhbCByZXNvbHV0aW9uIG9mIDIgbWludXRlcyB3aXRoIGEgbGF0ZW5jeSBpbiB0aGUgb3JkZXIgb2Ygc2Vjb25kcy4gTWV0TmV0IHRha2VzIGFzIGlucHV0IHJhZGFyIGFuZCBzYXRlbGxpdGUgZGF0YSBhbmQgZm9yZWNhc3QgbGVhZCB0aW1lIGFuZCBwcm9kdWNlcyBhIHByb2JhYmlsaXN0aWMgcHJlY2lwaXRhdGlvbiBtYXAuIFRoZSBhcmNoaXRlY3R1cmUgdXNlcyBheGlhbCBzZWxmLWF0dGVudGlvbiB0byBhZ2dyZWdhdGUgdGhlIGdsb2JhbCBjb250ZXh0IGZyb20gYSBsYXJnZSBpbnB1dCBwYXRjaCBjb3JyZXNwb25kaW5nIHRvIGEgbWlsbGlvbiBzcXVhcmUga2lsb21ldGVycy4gV2UgZXZhbHVhdGUgdGhlIHBlcmZvcm1hbmNlIG9mIE1ldE5ldCBhdCB2YXJpb3VzIHByZWNpcGl0YXRpb24gdGhyZXNob2xkcyBhbmQgZmluZCB0aGF0IE1ldE5ldCBvdXRwZXJmb3JtcyBOdW1lcmljYWwgV2VhdGhlciBQcmVkaWN0aW9uIGF0IGZvcmVjYXN0cyBvZiB1cCB0byA3IHRvIDggaG91cnMgb24gdGhlIHNjYWxlIG9mIHRoZSBjb250aW5lbnRhbCBVbml0ZWQgU3RhdGVzLiIsLCxVbnJlbGVhc2VkLFVuaXRlZCBTdGF0ZXMgb2YgQW1lcmljYSwsLCwyNTYuMCwsMjAyNi0wNS0yNSAxMjoxMjowNiswMDowMCwsLCwsLEluZHVzdHJ5LCwsLCxVbnJlbGVhc2VkLCwsLCwsLDIzNTM4My40NzU4OTUzNjcyLE9wZXJhdGlvbiBjb3VudGluZywsLCwsTm8KRUxFQ1RSQSxMYW5ndWFnZSxUZXh0IGF1dG9jb21wbGV0aW9uLCJTdGFuZm9yZCBVbml2ZXJzaXR5LEdvb2dsZSxHb29nbGUgQnJhaW4iLCJLZXZpbiBDbGFyaywgTWluaC1UaGFuZyBMdW9uZywgUXVvYyBWLiBMZSwgQ2hyaXN0b3BoZXIgRC4gTWFubmluZyIsMjAyMC0wMy0yMyxFTEVDVFJBOiBQcmUtdHJhaW5pbmcgVGV4dCBFbmNvZGVycyBhcyBEaXNjcmltaW5hdG9ycyBSYXRoZXIgVGhhbiBHZW5lcmF0b3JzLGh0dHBzOi8vYXJ4aXYub3JnL2Ficy8yMDAzLjEwNTU1djEsMjk2OC4wLERpc2NyZXRpb25hcnksLDMzNTAwMDAwMC4wLGh0dHBzOi8vZ2l0aHViLmNvbS9nb29nbGUtcmVzZWFyY2gvZWxlY3RyYSwzLjFlKzIxLCJUYWJsZSA4OiAiIkVMRUNUUkEtMS43NU0iIiB1c2VkIDMuMWUyMSB0cmFpbiBGTE9Qcy4gTm90ZSB0aGF0IHRoZSBhY3R1YWwgcGFyYW1ldGVyIGNvdW50IGlzIDMzNU0uIFRoZSAxLjc1TSByZWZlcnMgdG8gdGhlIG51bWJlciBvZiB0cmFpbmluZyBzdGVwcy4KClRoaXMgZG9lc24ndCBxdWl0ZSBsaW5lIHVwIHdpdGggYSA2TkQgZXN0aW1hdGUsIAo2ICogMzM1TSAqICgxLjc1TSAqIDIwNDggKiAxMjgpID0gOS4yMmUyMCBGTE9QcwpJJ20gaW5mZXJyaW5nIDEyOCBzZXF1ZW5jZSBsZW5ndGgsIHBvc3NpYmx5IHRoaXMgaXMgMjU2IG9yIDUxMj8iLDMzMDAwMDAwMDAwLCIzM0IgdG9rZW5zIG9yIH4yNUIgd29yZHMKCiIiRm9yIG1vc3QgZXhwZXJpbWVudHMgd2UgcHJlLXRyYWluIG9uIHRoZSBzYW1lIGRhdGEgYXMgQkVSVCwgd2hpY2ggY29uc2lzdHMKb2YgMy4zIEJpbGxpb24gdG9rZW5zIGZyb20gV2lraXBlZGlhIGFuZCBCb29rc0NvcnB1cyAoWmh1IGV0IGFsLiwgMjAxNSkuIEhvd2V2ZXIsIGZvciBvdXIgTGFyZ2UKbW9kZWwgd2UgcHJlLXRyYWluZWQgb24gdGhlIGRhdGEgdXNlZCBmb3IgWExOZXQgKFlhbmcgZXQgYWwuLCAyMDE5KSwgd2hpY2ggZXh0ZW5kcyB0aGUgQkVSVApkYXRhc2V0IHRvIDMzQiB0b2tlbnMgYnkgaW5jbHVkaW5nIGRhdGEgZnJvbSBDbHVlV2ViIChDYWxsYW4gZXQgYWwuLCAyMDA5KSwgQ29tbW9uQ3Jhd2wsIGFuZApHaWdhd29yZCAoUGFya2VyIGV0IGFsLiwgMjAxMSkuIiIiLCx0YWJsZSAxLCxTZWxmLXN1cGVydmlzZWQgbGVhcm5pbmcsTGlrZWx5LCJNYXNrZWQgbGFuZ3VhZ2UgbW9kZWxpbmcgKE1MTSkgcHJlLXRyYWluaW5nIG1ldGhvZHMgc3VjaCBhcyBCRVJUIGNvcnJ1cHQgdGhlIGlucHV0IGJ5IHJlcGxhY2luZyBzb21lIHRva2VucyB3aXRoIFtNQVNLXSBhbmQgdGhlbiB0cmFpbiBhIG1vZGVsIHRvIHJlY29uc3RydWN0IHRoZSBvcmlnaW5hbCB0b2tlbnMuIFdoaWxlIHRoZXkgcHJvZHVjZSBnb29kIHJlc3VsdHMgd2hlbiB0cmFuc2ZlcnJlZCB0byBkb3duc3RyZWFtIE5MUCB0YXNrcywgdGhleSBnZW5lcmFsbHkgcmVxdWlyZSBsYXJnZSBhbW91bnRzIG9mIGNvbXB1dGUgdG8gYmUgZWZmZWN0aXZlLiBBcyBhbiBhbHRlcm5hdGl2ZSwgd2UgcHJvcG9zZSBhIG1vcmUgc2FtcGxlLWVmZmljaWVudCBwcmUtdHJhaW5pbmcgdGFzayBjYWxsZWQgcmVwbGFjZWQgdG9rZW4gZGV0ZWN0aW9uLiBJbnN0ZWFkIG9mIG1hc2tpbmcgdGhlIGlucHV0LCBvdXIgYXBwcm9hY2ggY29ycnVwdHMgaXQgYnkgcmVwbGFjaW5nIHNvbWUgdG9rZW5zIHdpdGggcGxhdXNpYmxlIGFsdGVybmF0aXZlcyBzYW1wbGVkIGZyb20gYSBzbWFsbCBnZW5lcmF0b3IgbmV0d29yay4gVGhlbiwgaW5zdGVhZCBvZiB0cmFpbmluZyBhIG1vZGVsIHRoYXQgcHJlZGljdHMgdGhlIG9yaWdpbmFsIGlkZW50aXRpZXMgb2YgdGhlIGNvcnJ1cHRlZCB0b2tlbnMsIHdlIHRyYWluIGEgZGlzY3JpbWluYXRpdmUgbW9kZWwgdGhhdCBwcmVkaWN0cyB3aGV0aGVyIGVhY2ggdG9rZW4gaW4gdGhlIGNvcnJ1cHRlZCBpbnB1dCB3YXMgcmVwbGFjZWQgYnkgYSBnZW5lcmF0b3Igc2FtcGxlIG9yIG5vdC4gVGhvcm91Z2ggZXhwZXJpbWVudHMgZGVtb25zdHJhdGUgdGhpcyBuZXcgcHJlLXRyYWluaW5nIHRhc2sgaXMgbW9yZSBlZmZpY2llbnQgdGhhbiBNTE0gYmVjYXVzZSB0aGUgdGFzayBpcyBkZWZpbmVkIG92ZXIgYWxsIGlucHV0IHRva2VucyByYXRoZXIgdGhhbiBqdXN0IHRoZSBzbWFsbCBzdWJzZXQgdGhhdCB3YXMgbWFza2VkIG91dC4gQXMgYSByZXN1bHQsIHRoZSBjb250ZXh0dWFsIHJlcHJlc2VudGF0aW9ucyBsZWFybmVkIGJ5IG91ciBhcHByb2FjaCBzdWJzdGFudGlhbGx5IG91dHBlcmZvcm0gdGhlIG9uZXMgbGVhcm5lZCBieSBCRVJUIGdpdmVuIHRoZSBzYW1lIG1vZGVsIHNpemUsIGRhdGEsIGFuZCBjb21wdXRlLiBUaGUgZ2FpbnMgYXJlIHBhcnRpY3VsYXJseSBzdHJvbmcgZm9yIHNtYWxsIG1vZGVsczsgZm9yIGV4YW1wbGUsIHdlIHRyYWluIGEgbW9kZWwgb24gb25lIEdQVSBmb3IgNCBkYXlzIHRoYXQgb3V0cGVyZm9ybXMgR1BUICh0cmFpbmVkIHVzaW5nIDMweCBtb3JlIGNvbXB1dGUpIG9uIHRoZSBHTFVFIG5hdHVyYWwgbGFuZ3VhZ2UgdW5kZXJzdGFuZGluZyBiZW5jaG1hcmsuIE91ciBhcHByb2FjaCBhbHNvIHdvcmtzIHdlbGwgYXQgc2NhbGUsIHdoZXJlIGl0IHBlcmZvcm1zIGNvbXBhcmFibHkgdG8gUm9CRVJUYSBhbmQgWExOZXQgd2hpbGUgdXNpbmcgbGVzcyB0aGFuIDEvNCBvZiB0aGVpciBjb21wdXRlIGFuZCBvdXRwZXJmb3JtcyB0aGVtIHdoZW4gdXNpbmcgdGhlIHNhbWUgYW1vdW50IG9mIGNvbXB1dGUuIiwxMy45LCxPcGVuIHdlaWdodHMgKHVucmVzdHJpY3RlZCksIlVuaXRlZCBTdGF0ZXMgb2YgQW1lcmljYSxVbml0ZWQgU3RhdGVzIG9mIEFtZXJpY2EsVW5pdGVkIFN0YXRlcyBvZiBBbWVyaWNhIiwsLCwsLDIwMjUtMTEtMjggMTE6NTM6NDQrMDA6MDAsLCwsMjYyMTQ0LjAsLCJBY2FkZW1pYSxJbmR1c3RyeSxJbmR1c3RyeSIsLCwsLE9wZW4gc291cmNlLCJtb2RlbHMgYW5kIHRyYWluaW5nIGNvZGUsIEFwYWNoZSAyLjA6IGh0dHBzOi8vZ2l0aHViLmNvbS9nb29nbGUtcmVzZWFyY2gvZWxlY3RyYSIsLCwsRlAzMiwsLFJlcG9ydGVkLCwsLCxZZXMKVGVuc29yLVRyYW5zZm9ybWVyKDFjb3JlKStQTiAoV1QxMDMpLExhbmd1YWdlLExhbmd1YWdlIG1vZGVsaW5nLFVuaXZlcnNpdHkgb2YgQ2FsaWZvcm5pYSAoVUMpIEJlcmtlbGV5LCJTaGVuZyBTaGVuLCBaaGV3ZWkgWWFvLCBBbWlyIEdob2xhbWksIE1pY2hhZWwgVy4gTWFob25leSwgS3VydCBLZXV0emVyIiwyMDIwLTAzLTE3LFBvd2VyTm9ybTogUmV0aGlua2luZyBCYXRjaCBOb3JtYWxpemF0aW9uIGluIFRyYW5zZm9ybWVycyxodHRwczovL2FyeGl2Lm9yZy9hYnMvMjAwMy4wNzg0NSw2MC4wLFNPVEEgaW1wcm92ZW1lbnQsIiIiVGhlIHJlc3VsdHMgYXJlIHJlcG9ydGVkIGluIFRhYmxlIDEuIEluIHRoZSBmaXJzdCBzZWN0aW9uIG9mIHJvd3MsIHdlIHJlcG9ydCBzdGF0ZS1vZi10aGUtYXJ0IHJlc3VsdHMgZm9yIHRoZXNlIHR3byB0YXNrcyB3aXRoIGNvbXBhcmFibGUgbW9kZWwgc2l6ZXMiIiIsODUzMDAwMDAuMCwic2l4IGxheWVycyB0ZW5zb3JpemVkIHRyYW5zZm9ybWVyIGNvcmUtMSBmb3IgV2lraXRleHQtMTAzLCBmb2xsb3dpbmcgKE1hIGV0IGFsLiwgMjAxOSkuCgpodHRwczovL2FyeGl2Lm9yZy9hYnMvMTkwNi4wOTc3NyIsMS41OGUrMTgsNiBGTE9QIC8gcGFyYW1ldGVyIC8gdG9rZW4gKiA4NTMwMDAwMCBwYXJhbWV0ZXJzICogMTAzMDAwMDAwIHRva2VucyAqIDMwIGVwb2NocyA9IDEuNTgxNDYyZSsxOCBGTE9QLDEwMzAwMDAwMCwsLCwsLENvbmZpZGVudCwiVGhlIHN0YW5kYXJkIG5vcm1hbGl6YXRpb24gbWV0aG9kIGZvciBuZXVyYWwgbmV0d29yayAoTk4pIG1vZGVscyB1c2VkIGluIE5hdHVyYWwgTGFuZ3VhZ2UgUHJvY2Vzc2luZyAoTkxQKSBpcyBsYXllciBub3JtYWxpemF0aW9uIChMTikuIFRoaXMgaXMgZGlmZmVyZW50IHRoYW4gYmF0Y2ggbm9ybWFsaXphdGlvbiAoQk4pLCB3aGljaCBpcyB3aWRlbHktYWRvcHRlZCBpbiBDb21wdXRlciBWaXNpb24uIFRoZSBwcmVmZXJyZWQgdXNlIG9mIExOIGluIE5MUCBpcyBwcmluY2lwYWxseSBkdWUgdG8gdGhlIGVtcGlyaWNhbCBvYnNlcnZhdGlvbiB0aGF0IGEgKG5haXZlL3ZhbmlsbGEpIHVzZSBvZiBCTiBsZWFkcyB0byBzaWduaWZpY2FudCBwZXJmb3JtYW5jZSBkZWdyYWRhdGlvbiBmb3IgTkxQIHRhc2tzOyBob3dldmVyLCBhIHRob3JvdWdoIHVuZGVyc3RhbmRpbmcgb2YgdGhlIHVuZGVybHlpbmcgcmVhc29ucyBmb3IgdGhpcyBpcyBub3QgYWx3YXlzIGV2aWRlbnQuIEluIHRoaXMgcGFwZXIsIHdlIHBlcmZvcm0gYSBzeXN0ZW1hdGljIHN0dWR5IG9mIE5MUCB0cmFuc2Zvcm1lciBtb2RlbHMgdG8gdW5kZXJzdGFuZCB3aHkgQk4gaGFzIGEgcG9vciBwZXJmb3JtYW5jZSwgYXMgY29tcGFyZWQgdG8gTE4uIFdlIGZpbmQgdGhhdCB0aGUgc3RhdGlzdGljcyBvZiBOTFAgZGF0YSBhY3Jvc3MgdGhlIGJhdGNoIGRpbWVuc2lvbiBleGhpYml0IGxhcmdlIGZsdWN0dWF0aW9ucyB0aHJvdWdob3V0IHRyYWluaW5nLiBUaGlzIHJlc3VsdHMgaW4gaW5zdGFiaWxpdHksIGlmIEJOIGlzIG5haXZlbHkgaW1wbGVtZW50ZWQuIFRvIGFkZHJlc3MgdGhpcywgd2UgcHJvcG9zZSBQb3dlciBOb3JtYWxpemF0aW9uIChQTiksIGEgbm92ZWwgbm9ybWFsaXphdGlvbiBzY2hlbWUgdGhhdCByZXNvbHZlcyB0aGlzIGlzc3VlIGJ5IChpKSByZWxheGluZyB6ZXJvLW1lYW4gbm9ybWFsaXphdGlvbiBpbiBCTiwgKGlpKSBpbmNvcnBvcmF0aW5nIGEgcnVubmluZyBxdWFkcmF0aWMgbWVhbiBpbnN0ZWFkIG9mIHBlciBiYXRjaCBzdGF0aXN0aWNzIHRvIHN0YWJpbGl6ZSBmbHVjdHVhdGlvbnMsIGFuZCAoaWlpKSB1c2luZyBhbiBhcHByb3hpbWF0ZSBiYWNrcHJvcGFnYXRpb24gZm9yIGluY29ycG9yYXRpbmcgdGhlIHJ1bm5pbmcgc3RhdGlzdGljcyBpbiB0aGUgZm9yd2FyZCBwYXNzLiBXZSBzaG93IHRoZW9yZXRpY2FsbHksIHVuZGVyIG1pbGQgYXNzdW1wdGlvbnMsIHRoYXQgUE4gbGVhZHMgdG8gYSBzbWFsbGVyIExpcHNjaGl0eiBjb25zdGFudCBmb3IgdGhlIGxvc3MsIGNvbXBhcmVkIHdpdGggQk4uIEZ1cnRoZXJtb3JlLCB3ZSBwcm92ZSB0aGF0IHRoZSBhcHByb3hpbWF0ZSBiYWNrcHJvcGFnYXRpb24gc2NoZW1lIGxlYWRzIHRvIGJvdW5kZWQgZ3JhZGllbnRzLiBXZSBleHRlbnNpdmVseSB0ZXN0IFBOIGZvciB0cmFuc2Zvcm1lcnMgb24gYSByYW5nZSBvZiBOTFAgdGFza3MsIGFuZCB3ZSBzaG93IHRoYXQgaXQgc2lnbmlmaWNhbnRseSBvdXRwZXJmb3JtcyBib3RoIExOIGFuZCBCTi4gSW4gcGFydGljdWxhciwgUE4gb3V0cGVyZm9ybXMgTE4gYnkgMC40LzAuNiBCTEVVIG9uIElXU0xUMTQvV01UMTQgYW5kIDUuNi8zLjAgUFBMIG9uIFBUQi9XaWtpVGV4dC0xMDMuIFdlIG1ha2Ugb3VyIGNvZGUgcHVibGljbHkgYXZhaWxhYmxlIGF0IFx1cmx7dGhpcyBodHRwcyBVUkx9LiIsMzAuMCxUZW5zb3ItVHJhbnNmb3JtZXIoMWNvcmUpK1BOIChXVDEwMyksT3BlbiB3ZWlnaHRzICh1bnJlc3RyaWN0ZWQpLFVuaXRlZCBTdGF0ZXMgb2YgQW1lcmljYSwsLCwsLDIwMjYtMDItMTEgMTk6MjY6MjcrMDA6MDAsLCwsLCxBY2FkZW1pYSwsLCwsT3BlbiBzb3VyY2UsY29weWxlZnQgbGljZW5zZTogaHR0cHM6Ly9naXRodWIuY29tL3NJbmNlcmFzcy9wb3dlcm5vcm0vYmxvYi9tYXN0ZXIvTElDRU5TRSwsLCxGUDMyLCwsT3BlcmF0aW9uIGNvdW50aW5nLCwsLCxZZXMKVGVuc29yLVRyYW5zZm9ybWVyKDFjb3JlKStQTiAoUFRCKSxMYW5ndWFnZSwiTGFuZ3VhZ2UgbW9kZWxpbmcsVHJhbnNsYXRpb24iLFVuaXZlcnNpdHkgb2YgQ2FsaWZvcm5pYSAoVUMpIEJlcmtlbGV5LCJTaGVuZyBTaGVuLCBaaGV3ZWkgWWFvLCBBbWlyIEdob2xhbWksIE1pY2hhZWwgVy4gTWFob25leSwgS3VydCBLZXV0emVyIiwyMDIwLTAzLTE3LFBvd2VyTm9ybTogUmV0aGlua2luZyBCYXRjaCBOb3JtYWxpemF0aW9uIGluIFRyYW5zZm9ybWVycyxodHRwczovL2FyeGl2Lm9yZy9wZGYvMjAwMy4wNzg0NSwsLCwsLCwsLCwsLCwsQ29uZmlkZW50LCJUaGUgc3RhbmRhcmQgbm9ybWFsaXphdGlvbiBtZXRob2QgZm9yIG5ldXJhbCBuZXR3b3JrIChOTikgbW9kZWxzIHVzZWQgaW4gTmF0dXJhbCBMYW5ndWFnZSBQcm9jZXNzaW5nIChOTFApIGlzIGxheWVyIG5vcm1hbGl6YXRpb24gKExOKS4gVGhpcyBpcyBkaWZmZXJlbnQgdGhhbiBiYXRjaCBub3JtYWxpemF0aW9uIChCTiksIHdoaWNoIGlzIHdpZGVseS1hZG9wdGVkIGluIENvbXB1dGVyIFZpc2lvbi4gVGhlIHByZWZlcnJlZCB1c2Ugb2YgTE4gaW4gTkxQIGlzIHByaW5jaXBhbGx5IGR1ZSB0byB0aGUgZW1waXJpY2FsIG9ic2VydmF0aW9uIHRoYXQgYSAobmFpdmUvdmFuaWxsYSkgdXNlIG9mIEJOIGxlYWRzIHRvIHNpZ25pZmljYW50IHBlcmZvcm1hbmNlIGRlZ3JhZGF0aW9uIGZvciBOTFAgdGFza3M7IGhvd2V2ZXIsIGEgdGhvcm91Z2ggdW5kZXJzdGFuZGluZyBvZiB0aGUgdW5kZXJseWluZyByZWFzb25zIGZvciB0aGlzIGlzIG5vdCBhbHdheXMgZXZpZGVudC4gSW4gdGhpcyBwYXBlciwgd2UgcGVyZm9ybSBhIHN5c3RlbWF0aWMgc3R1ZHkgb2YgTkxQIHRyYW5zZm9ybWVyIG1vZGVscyB0byB1bmRlcnN0YW5kIHdoeSBCTiBoYXMgYSBwb29yIHBlcmZvcm1hbmNlLCBhcyBjb21wYXJlZCB0byBMTi4gV2UgZmluZCB0aGF0IHRoZSBzdGF0aXN0aWNzIG9mIE5MUCBkYXRhIGFjcm9zcyB0aGUgYmF0Y2ggZGltZW5zaW9uIGV4aGliaXQgbGFyZ2UgZmx1Y3R1YXRpb25zIHRocm91Z2hvdXQgdHJhaW5pbmcuIFRoaXMgcmVzdWx0cyBpbiBpbnN0YWJpbGl0eSwgaWYgQk4gaXMgbmFpdmVseSBpbXBsZW1lbnRlZC4gVG8gYWRkcmVzcyB0aGlzLCB3ZSBwcm9wb3NlIFBvd2VyIE5vcm1hbGl6YXRpb24gKFBOKSwgYSBub3ZlbCBub3JtYWxpemF0aW9uIHNjaGVtZSB0aGF0IHJlc29sdmVzIHRoaXMgaXNzdWUgYnkgKGkpIHJlbGF4aW5nIHplcm8tbWVhbiBub3JtYWxpemF0aW9uIGluIEJOLCAoaWkpIGluY29ycG9yYXRpbmcgYSBydW5uaW5nIHF1YWRyYXRpYyBtZWFuIGluc3RlYWQgb2YgcGVyIGJhdGNoIHN0YXRpc3RpY3MgdG8gc3RhYmlsaXplIGZsdWN0dWF0aW9ucywgYW5kIChpaWkpIHVzaW5nIGFuIGFwcHJveGltYXRlIGJhY2twcm9wYWdhdGlvbiBmb3IgaW5jb3Jwb3JhdGluZyB0aGUgcnVubmluZyBzdGF0aXN0aWNzIGluIHRoZSBmb3J3YXJkIHBhc3MuIFdlIHNob3cgdGhlb3JldGljYWxseSwgdW5kZXIgbWlsZCBhc3N1bXB0aW9ucywgdGhhdCBQTiBsZWFkcyB0byBhIHNtYWxsZXIgTGlwc2NoaXR6IGNvbnN0YW50IGZvciB0aGUgbG9zcywgY29tcGFyZWQgd2l0aCBCTi4gRnVydGhlcm1vcmUsIHdlIHByb3ZlIHRoYXQgdGhlIGFwcHJveGltYXRlIGJhY2twcm9wYWdhdGlvbiBzY2hlbWUgbGVhZHMgdG8gYm91bmRlZCBncmFkaWVudHMuIFdlIGV4dGVuc2l2ZWx5IHRlc3QgUE4gZm9yIHRyYW5zZm9ybWVycyBvbiBhIHJhbmdlIG9mIE5MUCB0YXNrcywgYW5kIHdlIHNob3cgdGhhdCBpdCBzaWduaWZpY2FudGx5IG91dHBlcmZvcm1zIGJvdGggTE4gYW5kIEJOLiBJbiBwYXJ0aWN1bGFyLCBQTiBvdXRwZXJmb3JtcyBMTiBieSAwLjQvMC42IEJMRVUgb24gSVdTTFQxNC9XTVQxNCBhbmQgNS42LzMuMCBQUEwgb24gUFRCL1dpa2lUZXh0LTEwMy4gV2UgbWFrZSBvdXIgY29kZSBwdWJsaWNseSBhdmFpbGFibGUgYXQgXHVybHt0aGlzIGh0dHBzIFVSTH0uIiwzMC4wLFRlbnNvci1UcmFuc2Zvcm1lcigxY29yZSkrUE4gKFBUQiksVW5yZWxlYXNlZCxVbml0ZWQgU3RhdGVzIG9mIEFtZXJpY2EsLCwsLCwyMDI2LTAyLTExIDE5OjI2OjI3KzAwOjAwLCwsLCwsQWNhZGVtaWEsLCwsLFVucmVsZWFzZWQsInJlcG8sIG9ubHkgY29kZSBmb3IgdHJhbnNsYXRpb246IGh0dHBzOi8vZ2l0aHViLmNvbS9zSW5jZXJhc3MvcG93ZXJub3JtICIsLCwsLCwsLCwsLCxObwpXREMyMCAvIERMV1AsRWFydGggc2NpZW5jZSxXZWF0aGVyIGZvcmVjYXN0aW5nLCJVbml2ZXJzaXR5IG9mIFdhc2hpbmd0b24sTWljcm9zb2Z0IFJlc2VhcmNoIiwiSm9uYXRoYW4gQS4gV2V5biwgRGFsZSBSLiBEdXJyYW4sIFJpY2ggQ2FydWFuYSIsMjAyMC0wMy0xNSxJbXByb3ZpbmcgZGF0YS1kcml2ZW4gZ2xvYmFsIHdlYXRoZXIgcHJlZGljdGlvbiB1c2luZyBkZWVwIGNvbnZvbHV0aW9uYWwgbmV1cmFsIG5ldHdvcmtzIG9uIGEgY3ViZWQgc3BoZXJlLGh0dHBzOi8vYXJ4aXYub3JnL2Ficy8yMDAzLjExOTI3LCwsLDY3MjA4MC4wLFRhYmxlIDEsMi40MzYyMjA4ZSsxOCwzMTMzMDAwMDAwMDAwMCBGTE9QIC8gR1BVLyBzZWMgW1Rlc2xhIFYxMDBdICogMSBHUFUgKiA3MiBob3VycyAqIDM2MDAgc2VjIC8gaG91ciAqIDAuMyBbYXNzdW1lZCB1dGlsaXphdGlvbl0gPSAyLjQzNjIyMDhlKzE4IEZMT1AsLCIiIndlIHRyYWluIGZvciBhIG1pbmltdW0gb2YgMTAwIGVwb2NocyBmb2xsb3dlZCBieSBlYXJseSBzdG9wcGluZyBjb25kaXRpb25lZCBvbiB0aGUgdmFsaWRhdGlvbiBzZXQgbG9zcyIiIiw3Mi4wLDLigJMzIGRheXMgZm9yIHRyYWluaW5nIG9uIGEgc2luZ2xlIE5WaWRpYSBUZXNsYSBWMTAwIEdQVSxOVklESUEgVGVzbGEgVjEwMCBER1hTIDMyIEdCLCxDb25maWRlbnQsIldlIHByZXNlbnQgYSBzaWduaWZpY2FudGx5LWltcHJvdmVkIGRhdGEtZHJpdmVuIGdsb2JhbCB3ZWF0aGVyIGZvcmVjYXN0aW5nIGZyYW1ld29yayB1c2luZyBhIGRlZXAgY29udm9sdXRpb25hbCBuZXVyYWwgbmV0d29yayAoQ05OKSB0byBmb3JlY2FzdCBzZXZlcmFsIGJhc2ljIGF0bW9zcGhlcmljIHZhcmlhYmxlcyBvbiBhIGdsb2JhbCBncmlkLiBOZXcgZGV2ZWxvcG1lbnRzIGluIHRoaXMgZnJhbWV3b3JrIGluY2x1ZGUgYW4gb2ZmbGluZSB2b2x1bWUtY29uc2VydmF0aXZlIG1hcHBpbmcgdG8gYSBjdWJlZC1zcGhlcmUgZ3JpZCwgaW1wcm92ZW1lbnRzIHRvIHRoZSBDTk4gYXJjaGl0ZWN0dXJlLCBhbmQgdGhlIG1pbmltaXphdGlvbiBvZiB0aGUgbG9zcyBmdW5jdGlvbiBvdmVyIG11bHRpcGxlIHN0ZXBzIGluIGEgcHJlZGljdGlvbiBzZXF1ZW5jZS4gVGhlIGN1YmVkLXNwaGVyZSByZW1hcHBpbmcgbWluaW1pemVzIHRoZSBkaXN0b3J0aW9uIG9uIHRoZSBjdWJlIGZhY2VzIG9uIHdoaWNoIGNvbnZvbHV0aW9uIG9wZXJhdGlvbnMgYXJlIHBlcmZvcm1lZCBhbmQgcHJvdmlkZXMgbmF0dXJhbCBib3VuZGFyeSBjb25kaXRpb25zIGZvciBwYWRkaW5nIGluIHRoZSBDTk4uIE91ciBpbXByb3ZlZCBtb2RlbCBwcm9kdWNlcyB3ZWF0aGVyIGZvcmVjYXN0cyB0aGF0IGFyZSBpbmRlZmluaXRlbHkgc3RhYmxlIGFuZCBwcm9kdWNlIHJlYWxpc3RpYyB3ZWF0aGVyIHBhdHRlcm5zIGF0IGxlYWQgdGltZXMgb2Ygc2V2ZXJhbCB3ZWVrcyBhbmQgbG9uZ2VyLiBGb3Igc2hvcnQtIHRvIG1lZGl1bS1yYW5nZSBmb3JlY2FzdGluZywgb3VyIG1vZGVsIHNpZ25pZmljYW50bHkgb3V0cGVyZm9ybXMgcGVyc2lzdGVuY2UsIGNsaW1hdG9sb2d5LCBhbmQg</x:v>
      </x:c>
    </x:row>
    <x:row r="250" ht="18" customHeight="1">
      <x:c r="A250" s="17" t="n">
        <x:v>245</x:v>
      </x:c>
      <x:c r="B250" s="17" t="n">
        <x:v>309</x:v>
      </x:c>
      <x:c r="C250" s="94" t="str">
        <x:v>YSBjb2Fyc2UtcmVzb2x1dGlvbiBkeW5hbWljYWwgbnVtZXJpY2FsIHdlYXRoZXIgcHJlZGljdGlvbiAoTldQKSBtb2RlbC4gVW5zdXJwcmlzaW5nbHksIG91ciBmb3JlY2FzdHMgYXJlIHdvcnNlIHRoYW4gdGhvc2UgZnJvbSBhIGhpZ2gtcmVzb2x1dGlvbiBzdGF0ZS1vZi10aGUtYXJ0IG9wZXJhdGlvbmFsIE5XUCBzeXN0ZW0uIE91ciBkYXRhLWRyaXZlbiBtb2RlbCBpcyBhYmxlIHRvIGxlYXJuIHRvIGZvcmVjYXN0IGNvbXBsZXggc3VyZmFjZSB0ZW1wZXJhdHVyZSBwYXR0ZXJucyBmcm9tIGZldyBpbnB1dCBhdG1vc3BoZXJpYyBzdGF0ZSB2YXJpYWJsZXMuIE9uIGFubnVhbCB0aW1lIHNjYWxlcywgb3VyIG1vZGVsIHByb2R1Y2VzIGEgcmVhbGlzdGljIHNlYXNvbmFsIGN5Y2xlIGRyaXZlbiBzb2xlbHkgYnkgdGhlIHByZXNjcmliZWQgdmFyaWF0aW9uIGluIHRvcC1vZi1hdG1vc3BoZXJlIHNvbGFyIGZvcmNpbmcuIEFsdGhvdWdoIGl0IGlzIGN1cnJlbnRseSBsZXNzIGFjY3VyYXRlIHRoYW4gb3BlcmF0aW9uYWwgd2VhdGhlciBmb3JlY2FzdGluZyBtb2RlbHMsIG91ciBkYXRhLWRyaXZlbiBDTk4gZXhlY3V0ZXMgbXVjaCBmYXN0ZXIgdGhhbiB0aG9zZSBtb2RlbHMsIHN1Z2dlc3RpbmcgdGhhdCBtYWNoaW5lIGxlYXJuaW5nIGNvdWxkIHByb3ZlIHRvIGJlIGEgdmFsdWFibGUgdG9vbCBmb3IgbGFyZ2UtZW5zZW1ibGUgZm9yZWNhc3RpbmcuIiwxMDAuMCwsVW5yZWxlYXNlZCwiVW5pdGVkIFN0YXRlcyBvZiBBbWVyaWNhLFVuaXRlZCBTdGF0ZXMgb2YgQW1lcmljYSIsLCwsMS4wLCwyMDI1LTExLTI4IDExOjUzOjQ0KzAwOjAwLCwsLCwsIkFjYWRlbWlhLEluZHVzdHJ5IiwsLCwsT3BlbiBzb3VyY2UsIkdQTC0zCmh0dHBzOi8vZ2l0aHViLmNvbS9qd2V5bi9ETFdQLUNTIiwsLCwsLDI4MC43MjM3NDk5MDYzOTk3NSxIYXJkd2FyZSwsLCwsTm8KUHJvR2VuLEJpb2xvZ3ksIlByb3RlaW4gZ2VuZXJhdGlvbixQcm90ZWlucyxQcm90ZWluIG9yIG51Y2xlb3RpZGUgbGFuZ3VhZ2UgbW9kZWwgKHBMTS9uTE0pIiwiU2FsZXNmb3JjZSBSZXNlYXJjaCxTdGFuZm9yZCBVbml2ZXJzaXR5IiwiQWxpIE1hZGFuaSwgQnJ5YW4gTWNDYW5uLCBOaWtoaWwgTmFpaywgTml0aXNoIFNoaXJpc2ggS2Vza2FyLCBOYW1yYXRhIEFuYW5kLCBSYXBoYWVsIFIuIEVndWNoaSwgIFZpZXcgT1JDSUQgUHJvZmlsZVBvLVNzdSBIdWFuZywgUmljaGFyZCBTb2NoZXIiLDIwMjAtMDMtMTMsUHJvR2VuOiBMYW5ndWFnZSBNb2RlbGluZyBmb3IgUHJvdGVpbiBHZW5lcmF0aW9uLGh0dHBzOi8vd3d3LmJpb3J4aXYub3JnL2NvbnRlbnQvMTAuMTEwMS8yMDIwLjAzLjA3Ljk4MjI3MnYyLDMxNS4wLCwsMTIwMDAwMDAwMC4wLCIiIldlIHRyYWluIGEgMS4yQi1wYXJhbWV0ZXIgbGFuZ3VhZ2UgbW9kZWwsIFByb0dlbiwgb24g4oi8MjgwTSBwcm90ZWluIHNlcXVlbmNlcyIiIiwzLjdlKzIwLCJPdXIgbW9kZWwgd2FzIGltcGxlbWVudGVkIGluIFRlbnNvckZsb3cgKEFiYWRpIGV0IGFsLiwKMjAxNikgYW5kIHRyYWluZWQgd2l0aCBhIGdsb2JhbCBiYXRjaCBzaXplIG9mIDY0IGRpc3RyaWJ1dGVkCmFjcm9zcyAyNTYgY29yZXMgb2YgYSBDbG91ZCBUUFUgdjMgUG9kIGZvciAxTSBpdGVyYXRpb25zLiBUcmFpbmluZyB0b29rIGFwcHJveGltYXRlbHkgdHdvIHdlZWtzIHVzaW5nIEFkYWdyYWQgKER1Y2hpIGV0IGFsLiwgMjAxMSkKCjQuMDBFKzEyKjI1Nio2MCoqMioyNCoxNCowLjMgPSAzLjdlMjAKCjcuNkUrMjEgRkxPUHMgZnJvbSBUYWJsZSA5IGh0dHBzOi8vd3d3LmJpb3J4aXYub3JnL2NvbnRlbnQvMTAuMTEwMS8yMDIzLjA3LjA1LjU0NzQ5NnYxIiwsIiAxLDA0OUIgZnJvbSBUYWJsZSA5IGh0dHBzOi8vd3d3LmJpb3J4aXYub3JnL2NvbnRlbnQvMTAuMTEwMS8yMDIzLjA3LjA1LjU0NzQ5NnYxIiwsLCxTZWxmLXN1cGVydmlzZWQgbGVhcm5pbmcsTGlrZWx5LCJHZW5lcmF0aXZlIG1vZGVsaW5nIGZvciBwcm90ZWluIGVuZ2luZWVyaW5nIGlzIGtleSB0byBzb2x2aW5nIGZ1bmRhbWVudGFsIHByb2JsZW1zIGluIHN5bnRoZXRpYyBiaW9sb2d5LCBtZWRpY2luZSwgYW5kIG1hdGVyaWFsIHNjaWVuY2UuIFdlIHBvc2UgcHJvdGVpbiBlbmdpbmVlcmluZyBhcyBhbiB1bnN1cGVydmlzZWQgc2VxdWVuY2UgZ2VuZXJhdGlvbiBwcm9ibGVtIGluIG9yZGVyIHRvIGxldmVyYWdlIHRoZSBleHBvbmVudGlhbGx5IGdyb3dpbmcgc2V0IG9mIHByb3RlaW5zIHRoYXQgbGFjayBjb3N0bHksIHN0cnVjdHVyYWwgYW5ub3RhdGlvbnMuIFdlIHRyYWluIGEgMS4yQi1wYXJhbWV0ZXIgbGFuZ3VhZ2UgbW9kZWwsIFByb0dlbiwgb24g4oi8MjgwTSBwcm90ZWluIHNlcXVlbmNlcyBjb25kaXRpb25lZCBvbiB0YXhvbm9taWMgYW5kIGtleXdvcmQgdGFncyBzdWNoIGFzIG1vbGVjdWxhciBmdW5jdGlvbiBhbmQgY2VsbHVsYXIgY29tcG9uZW50LiBUaGlzIHByb3ZpZGVzIFByb0dlbiB3aXRoIGFuIHVucHJlY2VkZW50ZWQgcmFuZ2Ugb2YgZXZvbHV0aW9uYXJ5IHNlcXVlbmNlIGRpdmVyc2l0eSBhbmQgYWxsb3dzIGl0IHRvIGdlbmVyYXRlIHdpdGggZmluZS1ncmFpbmVkIGNvbnRyb2wgYXMgZGVtb25zdHJhdGVkIGJ5IG1ldHJpY3MgYmFzZWQgb24gcHJpbWFyeSBzZXF1ZW5jZSBzaW1pbGFyaXR5LCBzZWNvbmRhcnkgc3RydWN0dXJlIGFjY3VyYWN5LCBhbmQgY29uZm9ybWF0aW9uYWwgZW5lcmd5LiIsNS4wLCwsIlVuaXRlZCBTdGF0ZXMgb2YgQW1lcmljYSxVbml0ZWQgU3RhdGVzIG9mIEFtZXJpY2EiLCwsLCwsMjAyNi0wMS0wMSAxNDowMDozNiswMDowMCwsLCwsLCJJbmR1c3RyeSxBY2FkZW1pYSIsLCwsLCwsLCwsLCwsIkhhcmR3YXJlLFRoaXJkLXBhcnR5IGVzdGltYXRpb24iLCwsLCwKUm91dGluZyBUcmFuc2Zvcm1lciAoV1QtMTAzKSxMYW5ndWFnZSxMYW5ndWFnZSBtb2RlbGluZyxHb29nbGUgUmVzZWFyY2gsIkF1cmtvIFJveSwgTW9oYW1tYWQgU2FmZmFyLCBBc2hpc2ggVmFzd2FuaSwgRGF2aWQgR3JhbmdpZXIiLDIwMjAtMDMtMTIsRWZmaWNpZW50IENvbnRlbnQtQmFzZWQgU3BhcnNlIEF0dGVudGlvbiB3aXRoIFJvdXRpbmcgVHJhbnNmb3JtZXJzLGh0dHBzOi8vYXJ4aXYub3JnL2Ficy8yMDAzLjA1OTk3LDc1NC4wLFNPVEEgaW1wcm92ZW1lbnQsIiIiQWRkaXRpb25hbGx5LCB3ZSBzZXQgYSBuZXcgc3RhdGUtb2YtdGhlLWFydCBvbiB0aGUgbmV3bHkgcmVsZWFzZWQgUEctMTkgZGF0YS1zZXQsIG9idGFpbmluZyBhIHRlc3QgcGVycGxleGl0eSBvZiAzMy4yIHdpdGggYSAyMiBsYXllciBSb3V0aW5nIFRyYW5zZm9ybWVyIG1vZGVsIHRyYWluZWQgb24gc2VxdWVuY2VzIG9mIGxlbmd0aCA4MTkyIiIiLDc5NTAwMDAwLjAsLCwsMTAzMDAwMDAwLCwsLCwsQ29uZmlkZW50LCJTZWxmLWF0dGVudGlvbiBoYXMgcmVjZW50bHkgYmVlbiBhZG9wdGVkIGZvciBhIHdpZGUgcmFuZ2Ugb2Ygc2VxdWVuY2UgbW9kZWxpbmcgcHJvYmxlbXMuIERlc3BpdGUgaXRzIGVmZmVjdGl2ZW5lc3MsIHNlbGYtYXR0ZW50aW9uIHN1ZmZlcnMgZnJvbSBxdWFkcmF0aWMgY29tcHV0ZSBhbmQgbWVtb3J5IHJlcXVpcmVtZW50cyB3aXRoIHJlc3BlY3QgdG8gc2VxdWVuY2UgbGVuZ3RoLiBTdWNjZXNzZnVsIGFwcHJvYWNoZXMgdG8gcmVkdWNlIHRoaXMgY29tcGxleGl0eSBmb2N1c2VkIG9uIGF0dGVuZGluZyB0byBsb2NhbCBzbGlkaW5nIHdpbmRvd3Mgb3IgYSBzbWFsbCBzZXQgb2YgbG9jYXRpb25zIGluZGVwZW5kZW50IG9mIGNvbnRlbnQuIE91ciB3b3JrIHByb3Bvc2VzIHRvIGxlYXJuIGR5bmFtaWMgc3BhcnNlIGF0dGVudGlvbiBwYXR0ZXJucyB0aGF0IGF2b2lkIGFsbG9jYXRpbmcgY29tcHV0YXRpb24gYW5kIG1lbW9yeSB0byBhdHRlbmQgdG8gY29udGVudCB1bnJlbGF0ZWQgdG8gdGhlIHF1ZXJ5IG9mIGludGVyZXN0LiBUaGlzIHdvcmsgYnVpbGRzIHVwb24gdHdvIGxpbmVzIG9mIHJlc2VhcmNoOiBpdCBjb21iaW5lcyB0aGUgbW9kZWxpbmcgZmxleGliaWxpdHkgb2YgcHJpb3Igd29yayBvbiBjb250ZW50LWJhc2VkIHNwYXJzZSBhdHRlbnRpb24gd2l0aCB0aGUgZWZmaWNpZW5jeSBnYWlucyBmcm9tIGFwcHJvYWNoZXMgYmFzZWQgb24gbG9jYWwsIHRlbXBvcmFsIHNwYXJzZSBhdHRlbnRpb24uIE91ciBtb2RlbCwgdGhlIFJvdXRpbmcgVHJhbnNmb3JtZXIsIGVuZG93cyBzZWxmLWF0dGVudGlvbiB3aXRoIGEgc3BhcnNlIHJvdXRpbmcgbW9kdWxlIGJhc2VkIG9uIG9ubGluZSBrLW1lYW5zIHdoaWxlIHJlZHVjaW5nIHRoZSBvdmVyYWxsIGNvbXBsZXhpdHkgb2YgYXR0ZW50aW9uIHRvIE8objEuNWQpIGZyb20gTyhuMmQpIGZvciBzZXF1ZW5jZSBsZW5ndGggbiBhbmQgaGlkZGVuIGRpbWVuc2lvbiBkLiBXZSBzaG93IHRoYXQgb3VyIG1vZGVsIG91dHBlcmZvcm1zIGNvbXBhcmFibGUgc3BhcnNlIGF0dGVudGlvbiBtb2RlbHMgb24gbGFuZ3VhZ2UgbW9kZWxpbmcgb24gV2lraXRleHQtMTAzICgxNS44IHZzIDE4LjMgcGVycGxleGl0eSkgYXMgd2VsbCBhcyBvbiBpbWFnZSBnZW5lcmF0aW9uIG9uIEltYWdlTmV0LTY0ICgzLjQzIHZzIDMuNDQgYml0cy9kaW0pIHdoaWxlIHVzaW5nIGZld2VyIHNlbGYtYXR0ZW50aW9uIGxheWVycy4gQWRkaXRpb25hbGx5LCB3ZSBzZXQgYSBuZXcgc3RhdGUtb2YtdGhlLWFydCBvbiB0aGUgbmV3bHkgcmVsZWFzZWQgUEctMTkgZGF0YS1zZXQsIG9idGFpbmluZyBhIHRlc3QgcGVycGxleGl0eSBvZiAzMy4yIHdpdGggYSAyMiBsYXllciBSb3V0aW5nIFRyYW5zZm9ybWVyIG1vZGVsIHRyYWluZWQgb24gc2VxdWVuY2VzIG9mIGxlbmd0aCA4MTkyLiIsLFJvdXRpbmcgVHJhbnNmb3JtZXIsT3BlbiB3ZWlnaHRzICh1bnJlc3RyaWN0ZWQpLFVuaXRlZCBTdGF0ZXMgb2YgQW1lcmljYSwsLCwsLDIwMjYtMDUtMjUgMTI6MTI6MDQrMDA6MDAsLCwsLCxJbmR1c3RyeSwsLCwsVW5yZWxlYXNlZCwiY29kZS93ZWlnaHRzOiBodHRwczovL2dpdGh1Yi5jb20vZ29vZ2xlLXJlc2VhcmNoL2dvb2dsZS1yZXNlYXJjaC90cmVlL21hc3Rlci9yb3V0aW5nX3RyYW5zZm9ybWVyCgpyZXBvIGlzIEFwYWNoZSAyLjA6IGh0dHBzOi8vZ2l0aHViLmNvbS9nb29nbGUtcmVzZWFyY2gvZ29vZ2xlLXJlc2VhcmNoL2Jsb2IvbWFzdGVyL0xJQ0VOU0UiLCwsLCwsLCwsLCwsWWVzCkxvY2FsIFRyYW5zZm9ybWVyIChXVDEwMyksTGFuZ3VhZ2UsTGFuZ3VhZ2UgbW9kZWxpbmcsR29vZ2xlIFJlc2VhcmNoLCJBdXJrbyBSb3ksIE1vaGFtbWFkIFNhZmZhciwgQXNoaXNoIFZhc3dhbmksIERhdmlkIEdyYW5naWVyIiwyMDIwLTAzLTEyLEVmZmljaWVudCBDb250ZW50LUJhc2VkIFNwYXJzZSBBdHRlbnRpb24gd2l0aCBSb3V0aW5nIFRyYW5zZm9ybWVycyxodHRwczovL2FyeGl2Lm9yZy9hYnMvMjAwMy4wNTk5Nyw3NTQuMCwsLCwsLCwiMTAzMDAwMDAwLDEwMzAwMDAwMCIsLCwsR29vZ2xlIFRQVSB2MywsQ29uZmlkZW50LCJTZWxmLWF0dGVudGlvbiBoYXMgcmVjZW50bHkgYmVlbiBhZG9wdGVkIGZvciBhIHdpZGUgcmFuZ2Ugb2Ygc2VxdWVuY2UgbW9kZWxpbmcgcHJvYmxlbXMuIERlc3BpdGUgaXRzIGVmZmVjdGl2ZW5lc3MsIHNlbGYtYXR0ZW50aW9uIHN1ZmZlcnMgZnJvbSBxdWFkcmF0aWMgY29tcHV0ZSBhbmQgbWVtb3J5IHJlcXVpcmVtZW50cyB3aXRoIHJlc3BlY3QgdG8gc2VxdWVuY2UgbGVuZ3RoLiBTdWNjZXNzZnVsIGFwcHJvYWNoZXMgdG8gcmVkdWNlIHRoaXMgY29tcGxleGl0eSBmb2N1c2VkIG9uIGF0dGVuZGluZyB0byBsb2NhbCBzbGlkaW5nIHdpbmRvd3Mgb3IgYSBzbWFsbCBzZXQgb2YgbG9jYXRpb25zIGluZGVwZW5kZW50IG9mIGNvbnRlbnQuIE91ciB3b3JrIHByb3Bvc2VzIHRvIGxlYXJuIGR5bmFtaWMgc3BhcnNlIGF0dGVudGlvbiBwYXR0ZXJucyB0aGF0IGF2b2lkIGFsbG9jYXRpbmcgY29tcHV0YXRpb24gYW5kIG1lbW9yeSB0byBhdHRlbmQgdG8gY29udGVudCB1bnJlbGF0ZWQgdG8gdGhlIHF1ZXJ5IG9mIGludGVyZXN0LiBUaGlzIHdvcmsgYnVpbGRzIHVwb24gdHdvIGxpbmVzIG9mIHJlc2VhcmNoOiBpdCBjb21iaW5lcyB0aGUgbW9kZWxpbmcgZmxleGliaWxpdHkgb2YgcHJpb3Igd29yayBvbiBjb250ZW50LWJhc2VkIHNwYXJzZSBhdHRlbnRpb24gd2l0aCB0aGUgZWZmaWNpZW5jeSBnYWlucyBmcm9tIGFwcHJvYWNoZXMgYmFzZWQgb24gbG9jYWwsIHRlbXBvcmFsIHNwYXJzZSBhdHRlbnRpb24uIE91ciBtb2RlbCwgdGhlIFJvdXRpbmcgVHJhbnNmb3JtZXIsIGVuZG93cyBzZWxmLWF0dGVudGlvbiB3aXRoIGEgc3BhcnNlIHJvdXRpbmcgbW9kdWxlIGJhc2VkIG9uIG9ubGluZSBrLW1lYW5zIHdoaWxlIHJlZHVjaW5nIHRoZSBvdmVyYWxsIGNvbXBsZXhpdHkgb2YgYXR0ZW50aW9uIHRvIE8objEuNWQpIGZyb20gTyhuMmQpIGZvciBzZXF1ZW5jZSBsZW5ndGggbiBhbmQgaGlkZGVuIGRpbWVuc2lvbiBkLiBXZSBzaG93IHRoYXQgb3VyIG1vZGVsIG91dHBlcmZvcm1zIGNvbXBhcmFibGUgc3BhcnNlIGF0dGVudGlvbiBtb2RlbHMgb24gbGFuZ3VhZ2UgbW9kZWxpbmcgb24gV2lraXRleHQtMTAzICgxNS44IHZzIDE4LjMgcGVycGxleGl0eSkgYXMgd2VsbCBhcyBvbiBpbWFnZSBnZW5lcmF0aW9uIG9uIEltYWdlTmV0LTY0ICgzLjQzIHZzIDMuNDQgYml0cy9kaW0pIHdoaWxlIHVzaW5nIGZld2VyIHNlbGYtYXR0ZW50aW9uIGxheWVycy4gQWRkaXRpb25hbGx5LCB3ZSBzZXQgYSBuZXcgc3RhdGUtb2YtdGhlLWFydCBvbiB0aGUgbmV3bHkgcmVsZWFzZWQgUEctMTkgZGF0YS1zZXQsIG9idGFpbmluZyBhIHRlc3QgcGVycGxleGl0eSBvZiAzMy4yIHdpdGggYSAyMiBsYXllciBSb3V0aW5nIFRyYW5zZm9ybWVyIG1vZGVsIHRyYWluZWQgb24gc2VxdWVuY2VzIG9mIGxlbmd0aCA4MTkyLiIsLExvY2FsIFRyYW5zZm9ybWVyLFVucmVsZWFzZWQsVW5pdGVkIFN0YXRlcyBvZiBBbWVyaWNhLCwsLDY0LjAsLDIwMjYtMDUtMjUgMTI6MTI6MDcrMDA6MDAsLCwsLCxJbmR1c3RyeSwsLCwsT3BlbiBzb3VyY2UsY29kZSAoQXBhY2hlKTogaHR0cHM6Ly9naXRodWIuY29tL2dvb2dsZS1yZXNlYXJjaC9nb29nbGUtcmVzZWFyY2gvYmxvYi9tYXN0ZXIvcm91dGluZ190cmFuc2Zvcm1lci9wcm9ibGVtcy93aWtpdGV4dDEwMy5weSAsLCwsLCw1ODg2MS41OTY2MDEyNjQ4NjQsLCwsLCxObwpUcmFuc2Zvcm1lclhMICsgc3BlY3RydW0gY29udHJvbCxMYW5ndWFnZSxMYW5ndWFnZSBtb2RlbGluZywiVW5pdmVyc2l0eSBvZiBDYWxpZm9ybmlhIExvcyBBbmdlbGVzIChVQ0xBKSxKRC5jb20iLCJMaW5neGlhbyBXYW5nLCBKaW5nIEh1YW5nLCBLZXZpbiBIdWFuZywgWmluaXUgSHUsIEd1YW5ndGFvIFdhbmcsIFF1YW5xdWFuIEd1IiwyMDIwLTAzLTExLEltcHJvdmluZyBOZXVyYWwgTGFuZ3VhZ2UgR2VuZXJhdGlvbiB3aXRoIFNwZWN0cnVtIENvbnRyb2wsaHR0cHM6Ly9vcGVucmV2aWV3Lm5ldC9mb3J1bT9pZD1CeXhZOENOdHZyLDkwLjAsU09UQSBpbXByb3ZlbWVudCwiIiJXZSBkZW1vbnN0cmF0ZSB0aGF0IG91ciBzcGVjdHJ1bSBjb250cm9sIG1ldGhvZCBvdXRwZXJmb3JtcyB0aGUgc3RhdGUtb2YtdGhlLWFydCBUcmFuc2Zvcm1lci1YTCBtb2RlbGluZyBmb3IgbGFuZ3VhZ2UgbW9kZWwiIgoKIiIgT3VyIHNwZWN0cnVtIGNvbnRyb2wgbWV0aG9kIG91dHBlcmZvcm1zIHRoZSBsYXRlc3Qgc3RhdGUtb2YtdGhlLWFydCBUcmFuc2Zvcm1lclhMIG1vZGVsIG9uIFdpa2lUZXh0LTEwMyBkYXRhc2V0IGZvciBsYW5ndWFnZSBtb2RlbGluZzsgYW5kIG9idGFpbnMgY2xvc2UgdG8gMS41IEJMRVUgaW1wcm92ZW1lbnQgb24gSVdTTFQgMjAxNCBHZXJtYW4tRW5nbGlzaCB0cmFuc2xhdGlvbiB0YXNrIGNvbXBhcmVkIHRvIHRoZSBUcmFuc2Zvcm1lciBiYXNlbGluZSBtb2RlbC4iIiIsMTUxMDAwMDAwLjAsIjE1MU0gKFRhYmxlIDIpCgoiIiBPbiB0aGUgbGFyZ2UgV2lraVRleHQtMTAzIGRhdGFzZXQsIHdlIGltcGxlbWVudCBvdXIgbWV0aG9kIGJhc2VkIG9uIHRoZSBzdGF0ZS1vZi10aGUtYXJ0IFRyYW5zZm9ybWVyLVhMIGJhc2VkIG1vZGVscyAoRGFpIGV0IGFsLiwgMjAxOSkuIFdlIGZvbGxvdyB0aGUgc2FtZSBzZXR0aW5ncyByZXBvcnRlZCBpbiAoRGFpIGV0IGFsLiwgMjAxOSksIGFuZCBvdXIgaW1wbGVtZW50YXRpb24gaXMgYmFzZWQgb24gdGhlCm9mZmljaWFsIGNvZGUgZm9yIFRyYW5zZm9ybWVyLVhMLiIiIiwyLjYyODk3NjFlKzE5LCI2IEZMT1AgLyBwYXJhbWV0ZXIgLyB0b2tlbiAqICAxNTEwMDAwMDAgcGFyYW1ldGVycyAqIDEwMzAwMDAwMCB0b2tlbnMgKiAyNTAgZXBvY2hzID0gMi4zMzI5NWUrMTkgRkxPUAoKMzEzMzAwMDAwMDAwMDAgRkxPUCAvIHNlYyAvIEdQVSBbZnAxNl0gKiA0IEdQVXMgKiAzMTUyIHNlYyBwZXIgZXBvY2ggKiAyNTAgZXBvY2hzICogMC4zIFthc3N1bWVkIHByZWNpc2lvbl0gPSAyLjk2MjU2NDhlKzE5IEZMT1AKCnNxcnQoMi4zMzI5NWUrMTkqMi45NjI1NjQ4ZSsxOSkgPSAyLjYyODk3NjFlKzE5IEZMT1AKCidzcGVjdWxhdGl2ZScgY29uZmlkZW5jZSBkdWUgdG8gdGhlIGFzc3VtcHRpb24gb2YgdGhlIGFtb3VudCBvZiBlcG9jaHMiLDEwMzAwMDAwMCwiIiJGb3IgV2lraVRleHQtMTAzIGRhdGFzZXQsIHdlIHVzZSBmb3VyIE5WSURJQSBUZXNsYSBWMTAwCkdQVSBhbmQgc2V0IHRoZSBiYXRjaCBzaXplIHRvIGJlIDQwLiIiIAp1bmtub3duIGFtb3VudCBvZiBlcG9jaHMgYW5kIHRyYWluaW5nIHN0ZXBzIGJ1dCB0aGV5IHNheSB0aGV5IGZvbGxvdyBvcmlnaW5hbCBUcmFuc2Zvcm1lci1YTCBzZXR1cCAoNDAwSyBzdGVwcyArIDE2SyB3YXJtdXAgc3RlcHMsIDEyOCBiYXRjaCBzaXplLCAzODQgc2VxdWVuY2UgbGVuZ3RoKSAKCjQwMDAwMCo0KjQwKjM4NCAvIDEwMzAwMDAwMCA9IDI0OCBlcG9jaHMgICIsMjE5LjAsMzE1MiBzZWMgcGVyIGVwb2NoIChUYWJsZSA3KSAqIDI1MCBlcG9jaHMgLyAzNjAwIHNlYy9ob3VyID0gMjE5IGhvdXJzLE5WSURJQSBWMTAwLCxTcGVjdWxhdGl2ZSwiUmVjZW50IFRyYW5zZm9ybWVyLWJhc2VkIG1vZGVscyBzdWNoIGFzIFRyYW5zZm9ybWVyLVhMIGFuZCBCRVJUIGhhdmUgYWNoaWV2ZWQgaHVnZSBzdWNjZXNzIG9uIHZhcmlvdXMgbmF0dXJhbCBsYW5ndWFnZSBwcm9jZXNzaW5nIHRhc2tzLiBIb3dldmVyLCBjb250ZXh0dWFsaXplZCBlbWJlZGRpbmdzIGF0IHRoZSBvdXRwdXQgbGF5ZXIgb2YgdGhlc2UgcG93ZXJmdWwgbW9kZWxzIHRlbmQgdG8gZGVnZW5lcmF0ZSBhbmQgb2NjdXB5IGFuIGFuaXNvdHJvcGljIGNvbmUgaW4gdGhlIHZlY3RvciBzcGFjZSwgd2hpY2ggaXMgY2FsbGVkIHRoZSByZXByZXNlbnRhdGlvbiBkZWdlbmVyYXRpb24gcHJvYmxlbS4gSW4gdGhpcyBwYXBlciwgd2UgcHJvcG9zZSBhIG5vdmVsIHNwZWN0cnVtIGNvbnRyb2wgYXBwcm9hY2ggdG8gYWRkcmVzcyB0aGlzIGRlZ2VuZXJhdGlvbiBwcm9ibGVtLiBUaGUgY29yZSBpZGVhIG9mIG91ciBtZXRob2QgaXMgdG8gZGlyZWN0bHkgZ3VpZGUgdGhlIHNwZWN0cmEgdHJhaW5pbmcgb2YgdGhlIG91dHB1dCBlbWJlZGRpbmcgbWF0cml4IHdpdGggYSBzbG93LWRlY2F5aW5nIHNpbmd1bGFyIHZhbHVlIHByaW9yIGRpc3RyaWJ1dGlvbiB0aHJvdWdoIGEgcmVwYXJhbWV0ZXJpemF0aW9uIGZyYW1ld29yay4gV2Ugc2hvdyB0aGF0IG91ciBwcm9wb3NlZCBtZXRob2QgZW5jb3VyYWdlcyBpc290cm9weSBvZiB0aGUgbGVhcm5lZCB3b3JkIHJlcHJlc2VudGF0aW9ucyB3aGlsZSBtYWludGFpbnMgdGhlIG1vZGVsaW5nIHBvd2VyIG9mIHRoZXNlIGNvbnRleHR1YWwgbmV1cmFsIG1vZGVscy4gV2UgZnVydGhlciBwcm92aWRlIGEgdGhlb3JldGljYWwgYW5hbHlzaXMgYW5kIGluc2lnaHQgb24gdGhlIGJlbmVmaXQgb2YgbW9kZWxpbmcgc2luZ3VsYXIgdmFsdWUgZGlzdHJpYnV0aW9uLiBXZSBkZW1vbnN0cmF0ZSB0aGF0IG91ciBzcGVjdHJ1bSBjb250cm9sIG1ldGhvZCBvdXRwZXJmb3JtcyB0aGUgc3RhdGUtb2YtdGhlLWFydCBUcmFuc2Zvcm1lci1YTCBtb2RlbGluZyBmb3IgbGFuZ3VhZ2UgbW9kZWwsIGFuZCB2YXJpb3VzIFRyYW5zZm9ybWVyLWJhc2VkIG1vZGVscyBmb3IgbWFjaGluZSB0cmFuc2xhdGlvbiwgb24gY29tbW9uIGJlbmNobWFyayBkYXRhc2V0cyBmb3IgdGhlc2UgdGFza3MuIiwyNTAuMCxUcmFuc2Zvcm1lclhMICsgc3BlY3RydW0gY29udHJvbCxVbnJlbGVhc2VkLCJVbml0ZWQgU3RhdGVzIG9mIEFtZXJpY2EsQ2hpbmEiLCwsLDQuMCwsMjAyNS0xMi0wMSAxNDowMDoyMCswMDowMCwsLCw2MTQ0MC4wLDQqNDAqMzg0LCJBY2FkZW1pYSxJbmR1c3RyeSIsLCwsLFVucmVsZWFzZWQsLCwsLCwsMjQ1Mi42MjExNDI3NzUzNzU2LCJPcGVyYXRpb24gY291bnRpbmcsSGFyZHdhcmUiLCwsLCxObwpNdVBJUFIsQmlvbG9neSxQcm90ZWluIGludGVyYWN0aW9uIHByZWRpY3Rpb24sIlVuaXZlcnNpdHkgb2YgQ2FsaWZvcm5pYSBMb3MgQW5nZWxlcyAoVUNMQSksVW5pdmVyc2l0eSBvZiBQZW5uc3lsdmFuaWEiLCJHdWFuZ3l1IFpob3UsIE11aGFvIENoZW4sIENoZWxzZWEgSiBUIEp1LCBaaGVuZyBXYW5nLCBKeXVuLVl1IEppYW5nLCBXZWkgV2FuZyIsMjAyMC0wMy0wNSwiTXV0YXRpb24gZWZmZWN0IGVzdGltYXRpb24gb24gcHJvdGVpbuKAk3Byb3RlaW4KaW50ZXJhY3Rpb25zIHVzaW5nIGRlZXAgY29udGV4dHVhbGl6ZWQgcmVwcmVzZW50YXRpb24KbGVhcm5pbmciLGh0dHBzOi8vYWNhZGVtaWMub3VwLmNvbS9uYXJnYWIvYXJ0aWNsZS8yLzIvbHFhYTAxNS81NzgxMTc1LDY1LjAsLCwsLCwsLCJTVFJJTkcgRGF0YWJhc2U6IDY2LDIzNSBzZXF1ZW5jZXMgw5cgMzAwIGFtaW5vIGFjaWRzID0gMTksODcwLDUwMCB0b2tlbnMKU0tFTVBJIERhdGFzZXQ6IDUsMDA0IHNlcXVlbmNlcyDDlyAzMDAgYW1pbm8gYWNpZHMgPSAxLDUwMSwyMDAgdG9rZW5zClRvdGFsID0gMTksODcwLDUwMCArIDEsNTAxLDIwMCA9IDIxLDM3MSw3MDAgdG9rZW5zIOKJiCAyLjEgw5cgMTBeNyIsLCwsLENvbmZpZGVudCwiVGhlIGZ1bmN0aW9uYWwgaW1wYWN0IG9mIHByb3RlaW4gbXV0YXRpb25zIGlzIHJlZmxlY3RlZCBvbiB0aGUgYWx0ZXJhdGlvbiBvZiBjb25mb3JtYXRpb24gYW5kIHRoZXJtb2R5bmFtaWNzIG9mIHByb3RlaW7igJNwcm90ZWluIGludGVyYWN0aW9ucyAoUFBJcykuIFF1YW50aWZ5aW5nIHRoZSBjaGFuZ2VzIG9mIHR3byBpbnRlcmFjdGluZyBwcm90ZWlucyB1cG9uIG11dGF0aW9ucyBpcyBjb21tb25seSBjYXJyaWVkIG91dCBieSBjb21wdXRhdGlvbmFsIGFwcHJvYWNoZXMuIEhlbmNlLCBleHRlbnNpdmUgcmVzZWFyY2ggZWZmb3J0cyBoYXZlIGJlZW4gcHV0IHRvIHRoZSBleHRyYWN0aW9uIG9mIGVuZXJnZXRpYyBvciBzdHJ1Y3R1cmFsIGZlYXR1cmVzIG9uIHByb3RlaW5zLCBmb2xsb3dlZCBieSBzdGF0aXN0aWNhbCBsZWFybmluZyBtZXRob2RzIHRvIGVzdGltYXRlIHRoZSBlZmZlY3RzIG9mIG11dGF0aW9ucyBvbiBQUEkgcHJvcGVydGllcy4gTm9uZXRoZWxlc3MsIHN1Y2ggZmVhdHVyZXMgcmVxdWlyZSBleHRlbnNpdmUgaHVtYW4gbGFib3JzIGFuZCBleHBlcnQga25vd2xlZGdlIHRvIG9idGFpbiwgYW5kIGhhdmUgbGltaXRlZCBhYmlsaXRpZXMgdG8gcmVmbGVjdCBwb2ludCBtdXRhdGlvbnMuIFdlIHByZXNlbnQgYW4gZW5kLXRvLWVuZCBkZWVwIGxlYXJuaW5nIGZyYW1ld29yaywgTXVQSVBSIChNdXRhdGlvbiBFZmZlY3RzIGluIFByb3RlaW7igJNwcm90ZWluIEludGVyYWN0aW9uIFBSZWRpY3Rpb24gVXNpbmcgQ29udGV4dHVhbGl6ZWQgUmVwcmVzZW50YXRpb25zKSwgdG8gZXN0aW1hdGUgdGhlIGVmZmVjdHMgb2YgbXV0YXRpb25zIG9uIFBQSXMuIE11UElQUiBpbmNvcnBvcmF0ZXMgYSBjb250ZXh0dWFsaXplZCByZXByZXNlbnRhdGlvbiBtZWNoYW5pc20gb2YgYW1pbm8gYWNpZHMgdG8gcHJvcGFnYXRlIHRoZSBlZmZlY3RzIG9mIGEgcG9pbnQgbXV0YXRpb24gdG8gc3Vycm91bmRpbmcgYW1pbm8gYWNpZCByZXByZXNlbnRhdGlvbnMsIHRoZXJlZm9yZSBhbXBsaWZ5aW5nIHRoZSBzdWJ0bGUgY2hhbmdlIGluIGEgbG9uZyBwcm90ZWluIHNlcXVlbmNlLiBPbiB0b3Agb2YgdGhhdCwgTXVQSVBSIGxldmVyYWdlcyBhIFNpYW1lc2UgcmVzaWR1YWwgcmVjdXJyZW50IGNvbnZvbHV0aW9uYWwgbmV1cmFsIGVuY29kZXIgdG8gZW5jb2RlIGEgd2lsZC10eXBlIHByb3RlaW4gcGFpciBhbmQgaXRzIG11dGF0aW9uIHBhaXIuIE11bHRpLWxheWVyIHBlcmNlcHRyb24gcmVncmVzc29ycyBhcmUgYXBwbGllZCB0byB0aGUgcHJvdGVpbiBwYWlyIHJlcHJlc2VudGF0aW9ucyB0byBwcmVkaWN0IHRoZSBxdWFudGlmaWFibGUgY2hhbmdlcyBvZiBQUEkgcHJvcGVydGllcyB1cG9uIG11dGF0aW9ucy4gRXhwZXJpbWVudGFsIGV2YWx1YXRpb25zIHNob3cgdGhhdCwgd2l0aCBvbmx5IHNlcXVlbmNlIGluZm9ybWF0aW9uLCBNdVBJUFIgb3V0cGVyZm9ybXMgdmFyaW91cyBzdGF0ZS1vZi10aGUtYXJ0IHN5c3RlbXMgb24gZXN0aW1hdGluZyB0aGUgY2hhbmdlcyBvZiBiaW5kaW5nIGFmZmluaXR5IGZvciBTS0VNUEkgdjEsIGFuZCBvZmZlcnMgY29tcGFyYWJsZSBwZXJmb3JtYW5jZSBvbiBTS0VNUEkgdjIuIE1lYW53aGlsZSwgTXVQSVBSIGFsc28gZGVtb25zdHJhdGVzIHN0YXRlLW9mLXRoZS1hcnQgcGVyZm9ybWFuY2Ugb24gZXN0aW1hdGluZyB0aGUgY2hhbmdlcyBvZiBidXJpZWQgc3VyZmFjZSBhcmVhcy4gVGhlIHNvZnR3YXJlIGltcGxlbWVudGF0aW9uIGlzIGF2YWlsYWJsZSBhdCBodHRwczovL2dpdGh1Yi5jb20vZ3Vhbmd5dS16aG91L011UElQUi4iLCwsLCJVbml0ZWQgU3RhdGVzIG9mIEFtZXJpY2EsVW5pdGVkIFN0YXRlcyBvZiBBbWVyaWNhIiwsLCwsLDIwMjUtMTEtMjggMTE6NTM6NDQrMDA6MDAsLCwsLCwiQWNhZGVtaWEsQWNhZGVtaWEiLCwsLCwsLCwsLCwsLCwsLCwsCkxTVE0tMy1sYXllcitHYWRhbSxMYW5ndWFnZSxMYW5ndWFnZSBtb2RlbGluZywiVW5pdmVyc2l0eSBvZiBPeGZvcmQsVW5pdmVyc2l0eSBvZiBCcmlzdG9sLFVuaXZlcnNpdHkgb2YgQ2FtYnJpZGdlIiwiRGllZ28gR3Jhbnppb2wsIFhpbmdjaGVuIFdhbiwgU2FtdWVsIEFsYmFuaWUsIFN0ZXBoZW4gUm9iZXJ0cyIsMjAyMC0wMy0wMixJdGVyYXRpdmUgQXZlcmFnaW5nIGluIHRoZSBRdWVzdCBmb3IgQmVzdCBUZXN0IEVycm9yLGh0dHBzOi8vYXJ4aXYub3JnL2Ficy8yMDAzLjAxMjQ3LDUuMCwsLDI0MDAwMDAwLjAsMjRNIGltcHV0ZWQgZnJvbSBNZXJpdHkgZXQgYWwuIDIwMTcgaHR0cHM6Ly9hcnhpdi5vcmcvYWJzLzE3MDguMDIxODIsMi42Mjc1NTA3ZSsxNiw2IEZMT1AgLyBwYXJhbWV0ZXIgLyB0b2tlbiAqIDI0MDAwMDAwIHBhcmFtZXRlcnMgKiA5MTIzNDQgdG9rZW5zICogMjAwIGVwb2NocyA9IDIuNjI3NTUwN2UrMTYgRkxPUCw5MTIzNDQsLCwsTlZJRElBIEdlRm9yY2UgUlRYIDIwODAgVGkgMTFHQiwsTGlrZWx5LCJXZSBhbmFseXNlIGFuZCBleHBsYWluIHRoZSBpbmNyZWFzZWQgZ2VuZXJhbGlzYXRpb24gcGVyZm9ybWFuY2Ugb2YgaXRlcmF0ZSBhdmVyYWdpbmcgdXNpbmcgYSBHYXVzc2lhbiBwcm9jZXNzIHBlcnR1cmJhdGlvbiBtb2RlbCBiZXR3ZWVuIHRoZSB0cnVlIGFuZCBiYXRjaCByaXNrIHN1cmZhY2Ugb24gdGhlIGhpZ2ggZGltZW5zaW9uYWwgcXVhZHJhdGljLiBXZSBkZXJpdmUgdGhyZWUgcGhlbm9tZW5hIFxsYXRlc3RFZGl0c3tmcm9tIG91ciB0aGVvcmV0aWNhbCByZXN1bHRzOn0gKDEpIFRoZSBpbXBvcnRhbmNlIG9mIGNvbWJpbmluZyBpdGVyYXRlIGF2ZXJhZ2luZyAoSUEpIHdpdGggbGFyZ2UgbGVhcm5pbmcgcmF0ZXMgYW5kIHJlZ3VsYXJpc2F0aW9uIGZvciBpbXByb3ZlZCByZWd1bGFyaXNhdGlvbi4gKDIpIEp1c3RpZmljYXRpb24gZm9yIGxlc3MgZnJlcXVlbnQgYXZlcmFnaW5nLiAoMykgVGhhdCB3ZSBleHBlY3QgYWRhcHRpdmUgZ3JhZGllbnQgbWV0aG9kcyB0byB3b3JrIGVxdWFsbHkgd2VsbCwgb3IgYmV0dGVyLCB3aXRoIGl0ZXJhdGUgYXZlcmFnaW5nIHRoYW4gdGhlaXIgbm9uLWFkYXB0aXZlIGNvdW50ZXJwYXJ0cy4gSW5zcGlyZWQgYnkgdGhlc2UgcmVzdWx0c1xsYXRlc3RFZGl0c3ssIHRvZ2V0aGVyIHdpdGh9IGVtcGlyaWNhbCBpbnZlc3RpZ2F0aW9ucyBvZiB0aGUgaW1wb3J0YW5jZSBvZiBhcHByb3ByaWF0ZSByZWd1bGFyaXNhdGlvbiBmb3IgdGhlIHNvbHV0aW9uIGRpdmVyc2l0eSBvZiB0aGUgaXRlcmF0ZXMsIHdlIHByb3Bvc2UgdHdvIGFkYXB0aXZlIGFsZ29yaXRobXMgd2l0aCBpdGVyYXRlIGF2ZXJhZ2luZy4gVGhlc2UgZ2l2ZSBzaWduaWZpY2FudGx5IGJldHRlciByZXN1bHRzIGNvbXBhcmVkIHRvIHN0b2NoYXN0aWMgZ3JhZGllbnQgZGVzY2VudCAoU0dEKSwgcmVxdWlyZSBsZXNzIHR1bmluZyBhbmQgZG8gbm90IHJlcXVpcmUgZWFybHkgc3RvcHBpbmcgb3IgdmFsaWRhdGlvbiBzZXQgbW9uaXRvcmluZy4gV2Ugc2hvd2Nhc2UgdGhlIGVmZmljYWN5IG9mIG91ciBhcHByb2FjaCBvbiB0aGUgQ0lGQVItMTAvMTAwLCBJbWFnZU5ldCBhbmQgUGVubiBUcmVlYmFuayBkYXRhc2V0cyBvbiBhIHZhcmlldHkgb2YgbW9kZXJuIGFuZCBjbGFzc2ljYWwgbmV0d29yayBhcmNoaXRlY3R1cmVzLiIsMjAwLjAsTFNUTS0zLWxheWVyK0dhZGFtLFVucmVsZWFzZWQsIlVuaXRlZCBLaW5nZG9tIG9mIEdyZWF0IEJyaXRhaW4gYW5kIE5vcnRoZXJuIElyZWxhbmQsVW5pdGVkIEtpbmdkb20gb2YgR3JlYXQgQnJpdGFpbiBhbmQgTm9ydGhlcm4gSXJlbGFuZCxVbml0ZWQgS2luZ2RvbSBvZiBHcmVhdCBCcml0YWluIGFuZCBOb3J0aGVybiBJcmVsYW5kIiwsLCwxLjAsLDIwMjUtMTEtMjggMTE6NTM6NDQrMDA6MDAsLCwsLCwiQWNhZGVtaWEsQWNhZGVtaWEsQWNhZGVtaWEiLCwsLCxVbnJlbGVhc2VkLCwsLCwsLDI4MC44MDUwMzE3MDk4MDk2LE9wZXJhdGlvbiBjb3VudGluZywsLCwsTm8KVENBTiAoV1QyKSxMYW5ndWFnZSxMYW5ndWFnZSBtb2RlbGluZywiTmFuamluZyBVbml2ZXJzaXR5LEFudCBHcm91cCIsIkhvbmd5YW4gSGFvLCBZYW4gV2FuZywgWXVkaSBYaWEsIEppYW4gWmhhbywgRnVyYW8gU2hlbiIsMjAyMC0wMi0yOCxUZW1wb3JhbCBDb252b2x1dGlvbmFsIEF0dGVudGlvbi1iYXNlZCBOZXR3b3JrIEZvciBTZXF1ZW5jZSBNb2RlbGluZyxodHRwczovL2FyeGl2Lm9yZy9hYnMvMjAwMi4xMjUzMCw0Ny4wLFNPVEEgaW1wcm92ZW1lbnQsIiIiV2UgaW1wcm92ZSB0aGUgc3RhdGUtb2YtdGhlYXJ0IHJlc3VsdHMgb2YgLi4uIDkuMjAgb24gV2lraVRleHQtMiIiIiwzMzAwMDAwMC4wLCwsLDIwMDAwMDAsLCwsLCxDb25maWRlbnQsIldpdGggdGhlIGRldmVsb3BtZW50IG9mIGZlZWQtZm9yd2FyZCBtb2RlbHMsIHRoZSBkZWZhdWx0IG1vZGVsIGZvciBzZXF1ZW5jZSBtb2RlbGluZyBoYXMgZ3JhZHVhbGx5IGV2b2x2ZWQgdG8gcmVwbGFjZSByZWN1cnJlbnQgbmV0d29ya3MuIE1hbnkgcG93ZXJmdWwgZmVlZC1mb3J3YXJkIG1vZGVscyBiYXNlZCBvbiBjb252b2x1dGlvbmFsIG5ldHdvcmtzIGFuZCBhdHRlbnRpb24gbWVjaGFuaXNtIHdlcmUgcHJvcG9zZWQgYW5kIHNob3cgbW9yZSBwb3RlbnRpYWwgdG8gaGFuZGxlIHNlcXVlbmNlIG1vZGVsaW5nIHRhc2tzLiBXZSB3b25kZXIgdGhhdCBpcyB0aGVyZSBhbiBhcmNoaXRlY3R1cmUgdGhhdCBjYW4gbm90IG9ubHkgYWNoaWV2ZSBhbiBhcHByb3hpbWF0ZSBzdWJzdGl0dXRpb24gb2YgcmVjdXJyZW50IG5ldHdvcmssIGJ1dCBhbHNvIGFic29yYiB0aGUgYWR2YW50YWdlcyBvZiBmZWVkLWZvcndhcmQgbW9kZWxzLiBTbyB3ZSBwcm9wb3NlIGFuIGV4cGxvcmF0b3J5IGFyY2hpdGVjdHVyZSByZWZlcnJlZCB0byBUZW1wb3JhbCBDb252b2x1dGlvbmFsIEF0dGVudGlvbi1iYXNlZCBOZXR3b3JrIChUQ0FOKSB3aGljaCBjb21iaW5lcyB0ZW1wb3JhbCBjb252b2x1dGlvbmFsIG5ldHdvcmsgYW5kIGF0dGVudGlvbiBtZWNoYW5pc20uIFRDQU4gaW5jbHVkZXMgdHdvIHBhcnRzLCBvbmUgaXMgVGVtcG9yYWwgQXR0ZW50aW9uIChUQSkgd2hpY2ggY2FwdHVyZXMgcmVsZXZhbnQgZmVhdHVyZXMgaW5zaWRlIHRoZSBzZXF1ZW5jZSwgdGhlIG90aGVyIGlzIEVuaGFuY2VkIFJlc2lkdWFsIChFUikgd2hpY2ggZXh0cmFjdHMgc2hhbGxvdyBsYXllcidzIGltcG9ydGFudCBpbmZvcm1hdGlvbiBhbmQgdHJhbnNmZXJzIHRvIGRlZXAgbGF5ZXJzLiBXZSBpbXByb3ZlIHRoZSBzdGF0ZS1vZi10aGUtYXJ0IHJlc3VsdHMgb2YgYnBjL3BlcnBsZXhpdHkgdG8gMzAuMjggb24gd29yZC1sZXZlbCBQVEIsIDEuMDkyIG9uIGNoYXJhY3Rlci1sZXZlbCBQVEIsIGFuZCA5LjIwIG9uIFdpa2lUZXh0LTIuIiwsVGVtcG9yYWwgQ29udm9sdXRpb25hbCBBdHRlbnRpb24tYmFzZWQgTmV0d29yayhUQ0FOKSAoV1QyKSxVbnJlbGVhc2VkLCJDaGluYSxDaGluYSIsLCwsLCwyMDI2LTAyLTExIDE5OjI2OjI3KzAwOjAwLCwsLCwsIkFjYWRlbWlhLEluZHVzdHJ5IiwsLCwsT3BlbiBzb3VyY2UsTUlUIGxpY2Vuc2UgZm9yIGNvZGU6IGh0dHBzOi8vZ2l0aHViLmNvbS9oYW9oeS9UQ0FOLCwsLCwsLCwsLCwsTm8KVENBTiAoUFRCKSxMYW5ndWFnZSxMYW5ndWFnZSBtb2RlbGluZyxBbnQgR3JvdXAsIkhvbmd5YW4gSGFvLCBZYW4gV2FuZywgWXVkaSBYaWEsIEppYW4gWmhhbywgRnVyYW8gU2hlbiIsMjAyMC0wMi0yOCxUZW1wb3JhbCBDb252b2x1dGlvbmFsIEF0dGVudGlvbi1iYXNlZCBOZXR3b3JrIEZvciBTZXF1ZW5jZSBNb2RlbGluZyxodHRwczovL2FyeGl2Lm9yZy9hYnMvMjAwMi4xMjUzMCw0Ny4wLCwsMTMwMDAwMDAuMCwsLCwsLCwsLCxDb25maWRlbnQsIldpdGggdGhlIGRldmVsb3BtZW50IG9mIGZlZWQtZm9yd2FyZCBtb2RlbHMsIHRoZSBkZWZhdWx0IG1vZGVsIGZvciBzZXF1ZW5jZSBtb2RlbGluZyBoYXMgZ3JhZHVhbGx5IGV2b2x2ZWQgdG8gcmVwbGFjZSByZWN1cnJlbnQgbmV0d29ya3MuIE1hbnkgcG93ZXJmdWwgZmVlZC1mb3J3YXJkIG1vZGVscyBiYXNlZCBvbiBjb252b2x1dGlvbmFsIG5ldHdvcmtzIGFuZCBhdHRlbnRpb24gbWVjaGFuaXNtIHdlcmUgcHJvcG9zZWQgYW5kIHNob3cgbW9yZSBwb3RlbnRpYWwgdG8gaGFuZGxlIHNlcXVlbmNlIG1vZGVsaW5nIHRhc2tzLiBXZSB3b25kZXIgdGhhdCBpcyB0aGVyZSBhbiBhcmNoaXRlY3R1cmUgdGhhdCBjYW4gbm90IG9ubHkgYWNoaWV2ZSBhbiBhcHByb3hpbWF0ZSBzdWJzdGl0dXRpb24gb2YgcmVjdXJyZW50IG5ldHdvcmssIGJ1dCBhbHNvIGFic29yYiB0aGUgYWR2YW50YWdlcyBvZiBmZWVkLWZvcndhcmQgbW9kZWxzLiBTbyB3ZSBwcm9wb3NlIGFuIGV4cGxvcmF0b3J5IGFyY2hpdGVjdHVyZSByZWZlcnJlZCB0byBUZW1wb3JhbCBDb252b2x1dGlvbmFsIEF0dGVudGlvbi1iYXNlZCBOZXR3b3JrIChUQ0FOKSB3aGljaCBjb21iaW5lcyB0ZW1wb3JhbCBjb252b2x1dGlvbmFsIG5ldHdvcmsgYW5kIGF0dGVudGlvbiBtZWNoYW5pc20uIFRDQU4gaW5jbHVkZXMgdHdvIHBhcnRzLCBvbmUgaXMgVGVtcG9yYWwgQXR0ZW50aW9uIChUQSkgd2hpY2ggY2FwdHVyZXMgcmVsZXZhbnQgZmVhdHVyZXMgaW5zaWRlIHRoZSBzZXF1ZW5jZSwgdGhlIG90aGVyIGlzIEVuaGFuY2VkIFJlc2lkdWFsIChFUikgd2hpY2ggZXh0cmFjdHMgc2hhbGxvdyBsYXllcidzIGltcG9ydGFudCBpbmZvcm1hdGlvbiBhbmQgdHJhbnNmZXJzIHRvIGRlZXAgbGF5ZXJzLiBXZSBpbXByb3ZlIHRoZSBzdGF0ZS1vZi10aGUtYXJ0IHJlc3VsdHMgb2YgYnBjL3BlcnBsZXhpdHkgdG8gMzAuMjggb24gd29yZC1sZXZlbCBQVEIsIDEuMDkyIG9uIGNoYXJhY3Rlci1sZXZlbCBQVEIsIGFuZCA5LjIwIG9uIFdpa2lUZXh0LTIuIiwsVGVtcG9yYWwgQ29udm9sdXRpb25hbCBBdHRlbnRpb24tYmFzZWQgTmV0d29yayhUQ0FOKSAoUFRCKSxVbnJlbGVhc2VkLENoaW5hLCwsLCwsMjAyNi0wMi0xMSAxOToyNjoyNyswMDowMCwsLCwsLEluZHVzdHJ5LCwsLCxPcGVuIHNvdXJjZSxNSVQ6IGh0dHBzOi8vZ2l0aHViLmNvbS9oYW9oeS9UQ0FOICwsLCwsLCwsLCwsLE5vCkZlZWRiYWNrIFRyYW5zZm9ybWVyLExhbmd1YWdlLExhbmd1YWdlIG1vZGVsaW5nLCJMT1JJQSxVbml2ZXJzaXR5IG9mIExvcnJhaW5lLEZhY2Vib29rIEFJIFJlc2VhcmNoIiwiQW5nZWxhIEZhbiwgVGhpYmF1dCBMYXZyaWwsIEVkb3VhcmQgR3JhdmUsIEFybWFuZCBKb3VsaW4sIFNhaW5iYXlhciBTdWtoYmFhdGFyIiwyMDIwLTAyLTIxLEFkZHJlc3NpbmcgU29tZSBMaW1pdGF0aW9ucyBvZiBUcmFuc2Zvcm1lcnMgd2l0aCBGZWVkYmFjayBNZW1vcnksaHR0cHM6Ly9hcnhpdi5vcmcvYWJzLzIwMDIuMDk0MDIsNDEuMCxTT1RBIGltcHJvdmVtZW50LCIiIkFzIHNob3duIGluIFRhYmxlIDQsIHRoZSBGZWVkYmFjawpUcmFuc2Zvcm1lciBtb2RlbCBhY2hpZXZlcyBhIG5ldyBTT1RBIHBlcmZvcm1hbmNlIChvbiBFbndpa2k4KSBvZiAwLjk2IGJpdC1wZXItYnl0ZSBkZXNwaXRlIGl0cyBzbWFsbCBzaXplLiIiIiwxMjYwMDAwMDAuMCwiVGFibGUgMyBzaG93cyAxMjZNLgoKVGhlcmUgaXMgYW5vdGhlciBpbnN0YW5jZSBvZiB0aGUgRmVlZGJhY2sgVHJhbnNmb3JtZXIgbWVudGlvbmVkIGluIFRhYmxlIDkgd2l0aCAxMzlNIHBhcmFtZXRlcnMuIiw3LjY5MDU0N2UrMTgsIjYgRkxPUCAvIHRva2VuIC8gcGFyYW1ldGVyICogMTI2KjEwXjYgcGFyYW1ldGVycyAqIDI1NiB0b2tlbnMgcGVyIHNlcXVlbmNlcyAqIDUxMiBzZXF1ZW5jZXMgcGVyIGJhdGNoICogMjEwMDAwIHN0ZXBzID0gMi4wODA4OTkxZSsxOSBGTE9QCgphc3N1bWluZyBWMTAwIEdQVSBmcDE2OgoKMzEzMzAwMDAwMDAwMDAgRkxPUC9zZWMvR1BVICogMSBHUFUgKiA4NCBob3VycyAqIDM2MDAgc2VjIC8gaG91ciAqIDAuMyBbYXNzdW1lZCB1dGlsaXphdGlvbl0gPSAyLjg0MjI1NzZlKzE4IEZMT1AKCnNxcnQoMi4wODA4OTkxZSsxOSoyLjg0MjI1NzZlKzE4KSA9IDcuNjkwNTQ3ZSsxOCBGTE9QCgpfX19fX19fX19fXwppbiB0aGUgQWxnb3JpdGhtaWMgcHJvZ3Jlc3MgcGFwZXIgdGhleSB1c2VkIGVzdGltYXRpb24gb2YgNC40MWUrMTkgRkxPUCBhbHNvIHdpdGggbG93IGNvbmZpZGVuY2UiLDEwMzAwMDAwMCwiIiJUaGUgbW9kZWxzIGFyZSB0cmFpbmVkIGZvciAyMDBrIHN0ZXBzIGFuZCB0aGUgZmluZXR1bmVkIGZvciBhZGRpdGlvbmFsIDEwayBzdGVwcy4iIgoKZnJvbSBUYWJsZSA5IChkZXNjcmliZXMgMTM5TSBtb2RlbCkKYmF0Y2ggc2l6ZSA1MTIKc2VxdWVuY2UgbGVuZ3RoIDI1NgoKMjU2KjUxMioyMTAwMDAgLyAxMDMwMDAwMDAgPSAyNjcgZXBvY2hzCgoiInNwZWN1bGF0aXZlIiIgY29uZmlkZW5jZSBzaW5jZSB0aGVyZSBpcyBubyBjbGVhciBkZXNjcmlwdGlvbiBvZiB0aGUgMTI2TSBtb2RlbCBhbmQgbnVtYmVycyBhcmUgYXNzdW1lZCBiYXNlZCBvbiAxMzlNIG1vZGVsIGRlc2NyaXB0aW9uIiw4NC4wLCIiIiBPdXIgRmVlZGJhY2sgYXJjaGl0ZWN0dXJlIHRha2VzIDMuNSBkYXlzIHRvIHRyYWluIiIKMy41KjI0ID0gODQgaG91cnMiLCwsU3BlY3VsYXRpdmUsIlRyYW5zZm9ybWVycyBoYXZlIGJlZW4gc3VjY2Vzc2Z1bGx5IGFwcGxpZWQgdG8gc2VxdWVudGlhbCwgYXV0by1yZWdyZXNzaXZlIHRhc2tzIGRlc3BpdGUgYmVpbmcgZmVlZGZvcndhcmQgbmV0d29ya3MuIFVubGlrZSByZWN1cnJlbnQgbmV1cmFsIG5ldHdvcmtzLCBUcmFuc2Zvcm1lcnMgdXNlIGF0dGVudGlvbiB0byBjYXB0dXJlIHRlbXBvcmFsIHJlbGF0aW9ucyB3aGlsZSBwcm9jZXNzaW5nIGlucHV0IHRva2VucyBpbiBwYXJhbGxlbC4gV2hpbGUgdGhpcyBwYXJhbGxlbGl6YXRpb24gbWFrZXMgdGhlbSBjb21wdXRhdGlvbmFsbHkgZWZmaWNpZW50LCBpdCByZXN0cmljdHMgdGhlIG1vZGVsIGZyb20gZnVsbHkgZXhwbG9pdGluZyB0aGUgc2VxdWVudGlhbCBuYXR1cmUgb2YgdGhlIGlucHV0LiBUaGUgcmVwcmVzZW50YXRpb24gYXQgYSBnaXZlbiBsYXllciBjYW4gb25seSBhY2Nlc3MgcmVwcmVzZW50YXRpb25zIGZyb20gbG93ZXIgbGF5ZXJzLCByYXRoZXIgdGhhbiB0aGUgaGlnaGVyIGxldmVsIHJlcHJlc2VudGF0aW9ucyBhbHJlYWR5IGF2YWlsYWJsZS4gSW4gdGhpcyB3b3JrLCB3ZSBwcm9wb3NlIHRoZSBGZWVkYmFjayBUcmFuc2Zvcm1lciBhcmNoaXRlY3R1cmUgdGhhdCBleHBvc2VzIGFsbCBwcmV2aW91cyByZXByZXNlbnRhdGlvbnMgdG8gYWxsIGZ1dHVyZSByZXByZXNlbnRhdGlvbnMsIG1lYW5pbmcgdGhlIGxvd2VzdCByZXByZXNlbnRhdGlvbiBvZiB0aGUgY3VycmVudCB0aW1lc3RlcCBpcyBmb3JtZWQgZnJvbSB0aGUgaGlnaGVzdC1sZXZlbCBhYnN0cmFjdCByZXByZXNlbnRhdGlvbiBvZiB0aGUgcGFzdC4gV2UgZGVtb25zdHJhdGUgb24gYSB2YXJpZXR5IG9mIGJlbmNobWFya3MgaW4gbGFuZ3VhZ2UgbW9kZWxpbmcsIG1hY2hpbmUgdHJhbnNsYXRpb24sIGFuZCByZWluZm9yY2VtZW50IGxlYXJuaW5nIHRoYXQgdGhlIGluY3JlYXNlZCByZXByZXNlbnRhdGlvbiBjYXBhY2l0eSBjYW4gY3JlYXRlIHNtYWxsLCBzaGFsbG93IG1vZGVscyB3aXRoIG11Y2ggc3Ryb25nZXIgcGVyZm9ybWFuY2UgdGhhbiBjb21wYXJhYmxlIFRyYW5zZm9ybWVycy4iLDI2Ny4yMyxGZWVkYmFjayBUcmFuc2Zvcm1lcixVbnJlbGVhc2VkLCJGcmFuY2UsRnJhbmNlLFVuaXRlZCBTdGF0ZXMgb2YgQW1lcmljYSxGcmFuY2UiLCwsLCwsMjAyNS0xMS0yOCAxMTo1Mzo0NCswMDowMCwsLCwxMzEwNzIuMCwyNTYqNTEyLCJBY2FkZW1pYSxBY2FkZW1pYSxJbmR1c3RyeSIsLCwsLFVucmVsZWFzZWQsLCwsLCwsLCJPcGVyYXRpb24gY291bnRpbmcsSGFyZHdhcmUiLCwsLCxObwpGRk4gU3dpR0xVLExhbmd1YWdlLCJMYW5ndWFnZSBtb2RlbGluZyxRdWVzdGlvbiBhbnN3ZXJpbmciLEdvb2dsZSxOb2FtIFNoYXplZXIsMjAyMC0wMi0xNCxHTFUgVmFyaWFudHMgSW1wcm92ZSBUcmFuc2Zvcm1lcixodHRwczovL2FyeGl2Lm9yZy9hYnMvMjAwMi4wNTIwMiwsSGlzdG9yaWNhbCBzaWduaWZpY2FuY2UsdGhlIHBhcGVyIGludHJvZHVjZWQgU3dpR0xVLDIyMDAwMDAwMC4wLCIiIldlIHVzZSB0aGUgc2FtZSBjb2RlIGJhc2UsIG1vZGVsIGFyY2hpdGVjdHVyZSwgYW5kIHRyYWluaW5nIHRhc2sgYXMgdGhlIGJhc2UgbW9kZWwgZnJvbSBbUmFmZmVsIGV0IGFsLiwyMDE5XS4gVGhlIGVuY29kZXIgYW5kIGRlY29kZXIgZWFjaCBjb25zaXN0IG9mIDEyIGxheWVycywgd2l0aCBkbW9kZWwgPSA3NjguIEZvciB0aGUgYXR0ZW50aW9uIGxheWVycywgaCA9IDEyIGFuZCBkayA9IGR2ID0gNjQuIFRoZSBGRk4gbGF5ZXJzIGhhdmUgaGlkZGVuIHNpemUgZGYgZiA9IDMwNzIuIiIKCltSYWZmZWwgZXQgYWwuLDIwMTldOiAiIlNwZWNpZmljYWxseSwgYm90aCB0aGUgZW5jb2RlciBhbmQgZGVjb2RlciBjb25zaXN0IG9mIDEyIGJsb2NrcyAoZWFjaCBibG9jayBjb21wcmlzaW5nIHNlbGYtYXR0ZW50aW9uLCBvcHRpb25hbCBlbmNvZGVyLWRlY29kZXIgYXR0ZW50aW9uLCBhbmQgYSBmZWVkLWZvcndhcmQgbmV0d29yaykuIFRoZSBmZWVkLWZvcndhcmQgbmV0d29ya3MgaW4gZWFjaCBibG9jayBjb25zaXN0IG9mIGEgZGVuc2UgbGF5ZXIgd2l0aCBhbiBvdXRwdXQgZGltZW5zaW9uYWxpdHkgb2YgZGZmID0gMzA3MiBmb2xsb3dlZCBieSBhClJlTFUgbm9ubGluZWFyaXR5IGFuZCBhbm90aGVyIGRlbnNlIGxheWVyLiBUaGUg4oCca2V54oCdIGFuZCDigJx2YWx1ZeKAnSBtYXRyaWNlcyBvZiBhbGwgYXR0ZW50aW9uIG1lY2hhbmlzbXMgaGF2ZSBhbiBpbm5lciBkaW1lbnNpb25hbGl0eSBvZiBka3YgPSA2NCBhbmQgYWxsIGF0dGVudGlvbiBtZWNoYW5pc21zIGhhdmUgMTIg</x:v>
      </x:c>
    </x:row>
    <x:row r="251" ht="18" customHeight="1">
      <x:c r="A251" s="17" t="n">
        <x:v>246</x:v>
      </x:c>
      <x:c r="B251" s="17" t="n">
        <x:v>309</x:v>
      </x:c>
      <x:c r="C251" s="94" t="str">
        <x:v>aGVhZHMuIEFsbCBvdGhlciBzdWItbGF5ZXJzIGFuZCBlbWJlZGRpbmdzIGhhdmUgYSBkaW1lbnNpb25hbGl0eSBvZiBkbW9kZWwgPSA3NjguIEluIHRvdGFsLCB0aGlzIHJlc3VsdHMgaW4gYSBtb2RlbCB3aXRoIGFib3V0IDIyMCBtaWxsaW9uIHBhcmFtZXRlcnMuIiIiLDMuMzY4NzMxN2UrMTksIjYgRkxPUC9wYXJhbWV0ZXIvdG9rZW4gKiAyMjAwMDAwMDAgcGFyYW1ldGVycyAqIDUwNjAwMDgzNDU2IHRva2VucyA9IDY2NzkyMTEwMTYxOTIwMDAwMDAwIEZMT1AgKDEwXjE5KQoKNDUwMDAwMDAwMDAwMDAgRkxPUC9HUFUvc2VjICogMjEuODUgaG91cnMgKiAzNjAwIHNlYyAvIGhvdXIgKiAxNiBHUFVzICogMC4zIFthc3N1bWVkIHV0aWxpemF0aW9uXSA9IDE2OTkwNTYwMDAwMDAwMDAyMDAwIEZMT1AgKDEwXjE5KQoKc3FydCg2Njc5MjExMDE2MTkyMDAwMDAwMCoxNjk5MDU2MDAwMDAwMDAwMjAwMCkgPSAzLjM2ODczMTdlKzE5Iiw1MDYwMDA4MzQ1NiwicHJlLXRyYWluaW5nOiAiIklkZW50aWNhbGx5IHRvIFtSYWZmZWwgZXQgYWwuLCAyMDE5XSwgd2UgcHJlLXRyYWluIGZvciA1MjQsMjg4IHN0ZXBzIG9uIHRoZSBzcGFuLWZpbGxpbmcgb2JqZWN0aXZlIG9uIHRoZSBDNCBkYXRhc2V0LiBFYWNoIHRyYWluaW5nIGJhdGNoIGNvbnNpc3RzIG9mIDEyOCBleGFtcGxlcywgZWFjaCBvZiB3aGljaCBoYXMgYW4gaW5wdXQgb2YgNTEyIHRva2VucyBhbmQgYW4gb3V0cHV0IG9mIDExNCB0b2tlbnMiIgoKNTI0Mjg4KjEyOCooNTEyKzExNCkgPSA0MjAxMDE0ODg2NAoKZmluZS10dW5pbmc6ICIiRmluZS10dW5pbmcgY29uc2lzdHMgb2YgMTMxMDcyIHN0ZXBzIDwuLj4sIHRoZSBpbnB1dCBzZXF1ZW5jZXMgZm9yIGVhY2ggc3RlcCBoYXZlIGEgY29tYmluZWQgbGVuZ3RoIG9mIGFwcHJveGltYXRlbHkgNjUsNTM2IHRva2Vucy4iIgoKMTMxMDcyKjY1NTM2ID0gODU4OTkzNDU5MgoKNDIwMTAxNDg4NjQrODU4OTkzNDU5MiA9IDUwNjAwMDgzNDU2IiwyMS44NSwiIiJFYWNoIHRyYWluaW5nIHN0ZXAgdG9vayBhcHByb3hpbWF0ZWx5IDAuMTUgc2Vjb25kcyBvbiBhIDMyLWNvcmUgVFBVdjIgY2x1c3RlciIiIC0+IDE2IGNoaXBzCgoiIndlIHByZS10cmFpbiBmb3IgNTI0LDI4OCBzdGVwcyIiCgo1MjQyODgqMC4xNS8zNjAwIH4gMjEuODUgaG91cnMiLEdvb2dsZSBUUFUgdjIsLENvbmZpZGVudCwiR2F0ZWQgTGluZWFyIFVuaXRzIChhclhpdjoxNjEyLjA4MDgzKSBjb25zaXN0IG9mIHRoZSBjb21wb25lbnQtd2lzZSBwcm9kdWN0IG9mIHR3byBsaW5lYXIgcHJvamVjdGlvbnMsIG9uZSBvZiB3aGljaCBpcyBmaXJzdCBwYXNzZWQgdGhyb3VnaCBhIHNpZ21vaWQgZnVuY3Rpb24uIFZhcmlhdGlvbnMgb24gR0xVIGFyZSBwb3NzaWJsZSwgdXNpbmcgZGlmZmVyZW50IG5vbmxpbmVhciAob3IgZXZlbiBsaW5lYXIpIGZ1bmN0aW9ucyBpbiBwbGFjZSBvZiBzaWdtb2lkLiBXZSB0ZXN0IHRoZXNlIHZhcmlhbnRzIGluIHRoZSBmZWVkLWZvcndhcmQgc3VibGF5ZXJzIG9mIHRoZSBUcmFuc2Zvcm1lciAoYXJYaXY6MTcwNi4wMzc2Mikgc2VxdWVuY2UtdG8tc2VxdWVuY2UgbW9kZWwsIGFuZCBmaW5kIHRoYXQgc29tZSBvZiB0aGVtIHlpZWxkIHF1YWxpdHkgaW1wcm92ZW1lbnRzIG92ZXIgdGhlIHR5cGljYWxseS11c2VkIFJlTFUgb3IgR0VMVSBhY3RpdmF0aW9ucy4iLCwsVW5yZWxlYXNlZCxVbml0ZWQgU3RhdGVzIG9mIEFtZXJpY2EsLCwsMTYuMCwsMjAyNS0xMS0yOCAxMTo1Mzo0NCswMDowMCwsLCwsLEluZHVzdHJ5LCwsLCxVbnJlbGVhc2VkLCwsLCwsLDkxNjEuNzU1NDIwNzk4MzUsIkhhcmR3YXJlLE9wZXJhdGlvbiBjb3VudGluZyIsLCwsLE5vClNpbUNMUixWaXNpb24sSW1hZ2UgY29tcGxldGlvbixHb29nbGUgQnJhaW4sIlRpbmcgQ2hlbiwgU2ltb24gS29ybmJsaXRoLCBNb2hhbW1hZCBOb3JvdXppLCBHZW9mZnJleSBIaW50b24iLDIwMjAtMDItMTMsQSBTaW1wbGUgRnJhbWV3b3JrIGZvciBDb250cmFzdGl2ZSBMZWFybmluZyBvZiBWaXN1YWwgUmVwcmVzZW50YXRpb25zLGh0dHBzOi8vYXJ4aXYub3JnL2Ficy8yMDAyLjA1NzA5LDI0MzE2LjAsSGlnaGx5IGNpdGVkLCwzNzUwMDAwMDAuMCxzb3VyY2U6IGh0dHBzOi8vb3BlbmFpLmNvbS9ibG9nL2ltYWdlLWdwdC8sLCwxMDQ2NzcwNDgzMiwsLCxHb29nbGUgVFBVIHYzLCwsIlRoaXMgcGFwZXIgcHJlc2VudHMgU2ltQ0xSOiBhIHNpbXBsZSBmcmFtZXdvcmsgZm9yIGNvbnRyYXN0aXZlIGxlYXJuaW5nIG9mIHZpc3VhbCByZXByZXNlbnRhdGlvbnMuIFdlIHNpbXBsaWZ5IHJlY2VudGx5IHByb3Bvc2VkIGNvbnRyYXN0aXZlIHNlbGYtc3VwZXJ2aXNlZCBsZWFybmluZyBhbGdvcml0aG1zIHdpdGhvdXQgcmVxdWlyaW5nIHNwZWNpYWxpemVkIGFyY2hpdGVjdHVyZXMgb3IgYSBtZW1vcnkgYmFuay4gSW4gb3JkZXIgdG8gdW5kZXJzdGFuZCB3aGF0IGVuYWJsZXMgdGhlIGNvbnRyYXN0aXZlIHByZWRpY3Rpb24gdGFza3MgdG8gbGVhcm4gdXNlZnVsIHJlcHJlc2VudGF0aW9ucywgd2Ugc3lzdGVtYXRpY2FsbHkgc3R1ZHkgdGhlIG1ham9yIGNvbXBvbmVudHMgb2Ygb3VyIGZyYW1ld29yay4gV2Ugc2hvdyB0aGF0ICgxKSBjb21wb3NpdGlvbiBvZiBkYXRhIGF1Z21lbnRhdGlvbnMgcGxheXMgYSBjcml0aWNhbCByb2xlIGluIGRlZmluaW5nIGVmZmVjdGl2ZSBwcmVkaWN0aXZlIHRhc2tzLCAoMikgaW50cm9kdWNpbmcgYSBsZWFybmFibGUgbm9ubGluZWFyIHRyYW5zZm9ybWF0aW9uIGJldHdlZW4gdGhlIHJlcHJlc2VudGF0aW9uIGFuZCB0aGUgY29udHJhc3RpdmUgbG9zcyBzdWJzdGFudGlhbGx5IGltcHJvdmVzIHRoZSBxdWFsaXR5IG9mIHRoZSBsZWFybmVkIHJlcHJlc2VudGF0aW9ucywgYW5kICgzKSBjb250cmFzdGl2ZSBsZWFybmluZyBiZW5lZml0cyBmcm9tIGxhcmdlciBiYXRjaCBzaXplcyBhbmQgbW9yZSB0cmFpbmluZyBzdGVwcyBjb21wYXJlZCB0byBzdXBlcnZpc2VkIGxlYXJuaW5nLiBCeSBjb21iaW5pbmcgdGhlc2UgZmluZGluZ3MsIHdlIGFyZSBhYmxlIHRvIGNvbnNpZGVyYWJseSBvdXRwZXJmb3JtIHByZXZpb3VzIG1ldGhvZHMgZm9yIHNlbGYtc3VwZXJ2aXNlZCBhbmQgc2VtaS1zdXBlcnZpc2VkIGxlYXJuaW5nIG9uIEltYWdlTmV0LiBBIGxpbmVhciBjbGFzc2lmaWVyIHRyYWluZWQgb24gc2VsZi1zdXBlcnZpc2VkIHJlcHJlc2VudGF0aW9ucyBsZWFybmVkIGJ5IFNpbUNMUiBhY2hpZXZlcyA3Ni41JSB0b3AtMSBhY2N1cmFjeSwgd2hpY2ggaXMgYSA3JSByZWxhdGl2ZSBpbXByb3ZlbWVudCBvdmVyIHByZXZpb3VzIHN0YXRlLW9mLXRoZS1hcnQsIG1hdGNoaW5nIHRoZSBwZXJmb3JtYW5jZSBvZiBhIHN1cGVydmlzZWQgUmVzTmV0LTUwLiBXaGVuIGZpbmUtdHVuZWQgb24gb25seSAxJSBvZiB0aGUgbGFiZWxzLCB3ZSBhY2hpZXZlIDg1LjglIHRvcC01IGFjY3VyYWN5LCBvdXRwZXJmb3JtaW5nIEFsZXhOZXQgd2l0aCAxMDBYIGZld2VyIGxhYmVscy4iLDEwMDAuMCwsT3BlbiB3ZWlnaHRzICh1bnJlc3RyaWN0ZWQpLFVuaXRlZCBTdGF0ZXMgb2YgQW1lcmljYSwsLCwsLDIwMjYtMDUtMjUgMTI6MTI6MDUrMDA6MDAsLCwsLCxJbmR1c3RyeSwsLCwsT3BlbiBzb3VyY2UsQXBhY2hlIDIuMDogaHR0cHM6Ly9naXRodWIuY29tL2dvb2dsZS1yZXNlYXJjaC9zaW1jbHIsLCwsLCwsLCwsLCxZZXMKVHVyaW5nLU5MRyxMYW5ndWFnZSwiVGV4dCBhdXRvY29tcGxldGlvbixMYW5ndWFnZSBnZW5lcmF0aW9uLFRleHQgc3VtbWFyaXphdGlvbiIsTWljcm9zb2Z0LENvcmJ5IFJvc3NldCwyMDIwLTAyLTEzLFR1cmluZy1OTEc6IEEgMTctYmlsbGlvbi1wYXJhbWV0ZXIgbGFuZ3VhZ2UgbW9kZWwgYnkgTWljcm9zb2Z0LGh0dHBzOi8vd3d3Lm1pY3Jvc29mdC5jb20vZW4tdXMvcmVzZWFyY2gvYmxvZy90dXJpbmctbmxnLWEtMTctYmlsbGlvbi1wYXJhbWV0ZXItbGFuZ3VhZ2UtbW9kZWwtYnktbWljcm9zb2Z0LywxMTQuMCxTT1RBIGltcHJvdmVtZW50LCJmcm9tIHBhcGVyOiAiIlR1cmluZyBOYXR1cmFsIExhbmd1YWdlIEdlbmVyYXRpb24gKFQtTkxHKSBpcyBhIDE3IGJpbGxpb24gcGFyYW1ldGVyIGxhbmd1YWdlIG1vZGVsIGJ5IE1pY3Jvc29mdCB0aGF0IG91dHBlcmZvcm1zIHRoZSBzdGF0ZSBvZiB0aGUgYXJ0IG9uIG1hbnkgZG93bnN0cmVhbSBOTFAgdGFza3MiIiIsMTcwMDAwMDAwMDAuMCwsMS41N2UrMjIsInNvdXJjZTogaHR0cHM6Ly9sYWlyLmxpZ2h0b24uYWkvYWtyb25vbWljb24vCjE1NyBQRi1kYXlzICogMzYwMCAqIDI0ICogMTBeMTUgID0gMS4zNTY0OGUrMjIKCmFyY2hpdmVkOiBodHRwczovL2dpdGh1Yi5jb20vbGlnaHRvbmFpL2Frcm9ub21pY29uL3RyZWUvbWFpbi9ha3JvZGIKCjZORD02KjE3MDAwMDAwMDAwKjQ2NDAwMDAwMDAwPTQuNzMyOGUrMjEgKGNvbmZpZGVuY2UgcmVnYXJkaW5nIGRhdGFzZXQgc2l6ZSAtIGxpa2VseSkKCkF1dGhvcnMgb2YgIiJBSSBhbmQgTWVtb3J5IFdhbGwiIiAoaHR0cHM6Ly9naXRodWIuY29tL2FtaXJnaG9sYW1pL2FpX2FuZF9tZW1vcnlfd2FsbCkgZXN0aW1hdGVkIG1vZGVsJ3MgdHJhaW5pbmcgY29tcHV0ZSBhcyAyOCwwMDAsMDAwIFBGTE9QID0gMi44KjEwXjIyIEZMT1AiLDQ2NDAwMDAwMDAwLCJBdXRob3JzIHNheSB0aGV5IHByZXRyYWluIG9uIHRoZSBzYW1lIGRhdGEgYXMgZm9yIE1lZ2F0cm9uLUxNLiAKCkZyb20gdGhlIE1lZ2F0cm9uLUxNIHBhcGVyOiBodHRwczovL2FyeGl2Lm9yZy9wZGYvMTkwOS4wODA1My5wZGYKCiIiVGhlIHJlc3VsdGluZyBhZ2dyZWdhdGUgY29ycHVzIGNvbnRhaW5zIDE3NCBHQiBvZiBkZWR1cGxpY2F0ZWQgdGV4dC4iIgoKMTc0R0IgKiAyZTh3b3Jkcy9HQiA9IDMuNDhlMTAgd29yZHMKMy40OGUxMCB3b3JkcyAoaWYgZW5nbGlzaCkgKjQvMyA9IDQ2NDAwMDAwMDAwIHRva2VucwoKY29uZmlkZW5jZSAtIGxpa2VseSIsLCxOVklESUEgVGVzbGEgVjEwMCBER1hTIDMyIEdCLFNlbGYtc3VwZXJ2aXNlZCBsZWFybmluZyxMaWtlbHksIlR1cmluZyBOYXR1cmFsIExhbmd1YWdlIEdlbmVyYXRpb24gKFQtTkxHKSBpcyBhIDE3IGJpbGxpb24gcGFyYW1ldGVyIGxhbmd1YWdlIG1vZGVsIGJ5IE1pY3Jvc29mdCB0aGF0IG91dHBlcmZvcm1zIHRoZSBzdGF0ZSBvZiB0aGUgYXJ0IG9uIG1hbnkgZG93bnN0cmVhbSBOTFAgdGFza3MuIFdlIHByZXNlbnQgYSBkZW1vIG9mIHRoZSBtb2RlbCwgaW5jbHVkaW5nIGl0cyBmcmVlZm9ybSBnZW5lcmF0aW9uLCBxdWVzdGlvbiBhbnN3ZXJpbmcsIGFuZCBzdW1tYXJpemF0aW9uIGNhcGFiaWxpdGllcywgdG8gYWNhZGVtaWNzIGZvciBmZWVkYmFjayBhbmQgcmVzZWFyY2ggcHVycG9zZXMuIDx8ZW5kb2Z0ZXh0fD4iLDMuMzksVHVyaW5nLU5MRyxVbnJlbGVhc2VkLFVuaXRlZCBTdGF0ZXMgb2YgQW1lcmljYSwsLCwyNTYuMCwsMjAyNS0xMS0yOCAxMTo1Mzo0NCswMDowMCwsLCw1MjQyODguMCwsSW5kdXN0cnksLCwsLFVucmVsZWFzZWQsLCw1MTY1OS43MTMyOTA4OTQ5ODYsLCwsMTMwODg1LjEzNDk5NDMzMDU1LCJUaGlyZC1wYXJ0eSBlc3RpbWF0aW9uLE9wZXJhdGlvbiBjb3VudGluZyIsLCwsLE5vCkFMQkVSVC14eGxhcmdlLExhbmd1YWdlLCJMYW5ndWFnZSBtb2RlbGluZy9nZW5lcmF0aW9uLFF1ZXN0aW9uIGFuc3dlcmluZyIsIlRveW90YSBUZWNobm9sb2dpY2FsIEluc3RpdHV0ZSBhdCBDaGljYWdvLEdvb2dsZSIsIlpoZW56aG9uZyBMYW4sIE1pbmdkYSBDaGVuLCBTZWJhc3RpYW4gR29vZG1hbiwgS2V2aW4gR2ltcGVsLCBQaXl1c2ggU2hhcm1hLCBhbmQgUmFkdSBTb3JpY3V0IiwyMDIwLTAyLTA5LEFMQkVSVDogQSBMaXRlIEJFUlQgZm9yIFNlbGYtc3VwZXJ2aXNlZCBMZWFybmluZyBvZiBMYW5ndWFnZSBSZXByZXNlbnRhdGlvbnMuLGh0dHBzOi8vYXJ4aXYub3JnL2Ficy8xOTA5LjExOTQyLDc0NDcuMCxIaWdobHkgY2l0ZWQsLDIzNTAwMDAwMC4wLCwyLjM5ZSsyMSwiMzIgaG91cnMgb2YgdHJhaW5pbmcKNTEyIFRQVSBWM3MKMC4zMyB1dGlsaXphdGlvbiByYXRlCgoxMjMwMDAwMDAwMDAwMDAgRkxPUCAvIGNoaXAgLyBzZWMgKiA1MTIgVFBVcyAqIDMyIGhvdXJzICogMzYwMCBzZWMgLyBob3VyICogMC4zMyBbYXNzdW1lZCB1dGlsaXphdGlvbl0gPSAyLjM5NDA5NTZlKzIxIEZMT1AKCiIiV2UgdHJhaW4gYWxsIG1vZGVscyBmb3IgMTI1LDAwMCBzdGVwcyB1bmxlc3Mgb3RoZXJ3aXNlIHNwZWNpZmllZCIiCiIiQWxsIHRoZSBtb2RlbCB1cGRhdGVzIHVzZSBhIGJhdGNoIHNpemUgb2YgNDA5NiAiIgoiIldlIGFsd2F5cyBsaW1pdCB0aGUgbWF4aW11bSBpbnB1dCBsZW5ndGggdG8gNTEyLCBhbmQgcmFuZG9tbHkgZ2VuZXJhdGUgaW5wdXQgc2VxdWVuY2VzIHNob3J0ZXIgdGhhbiA1MTIgd2l0aCBhIHByb2JhYmlsaXR5IG9mIDEwJS4iIgoKNiBGTE9QIC8gcGFyYW1ldGVyIC8gdG9rZW4gKiAyMzUwMDAwMDAgcGFyYW1ldGVycyAqIDUxMiB0b2tlbnMgcGVyIHNlcXVlbmNlICogNDA5NiBzZXF1ZW5jZXMgcGVyIGJhdGNoICogMTI1MDAwIHN0ZXBzID0gIDMuNjk2MjMwNGUrMjAgRkxPUAoKQXV0aG9ycyBvZiAiIkFJIGFuZCBNZW1vcnkgV2FsbCIiIChodHRwczovL2dpdGh1Yi5jb20vYW1pcmdob2xhbWkvYWlfYW5kX21lbW9yeV93YWxsKSBlc3RpbWF0ZWQgbW9kZWwncyB0cmFpbmluZyBjb21wdXRlIGFzIDMxLDAwMCwwMDAgUEZMT1AgPSAzLjEqMTBeMjIgRkxPUCIsMzMwMDAwMDAwMCwiUHJldHJhaW5pbmcgc2FtZSBhcyBmb3IgQkVSVCAtIFdpa2lwZWRpYSBhbmQgQm9va0NvcnB1cwoKIiJGb3IgdGhlIHByZS10cmFpbmluZyBjb3JwdXMgd2UgdXNlIHRoZSBCb29rc0NvcnB1cyAoODAwTSB3b3JkcykgKFpodSBldCBhbC4sIDIwMTUpIGFuZCBFbmdsaXNoIFdpa2lwZWRpYSAoMiw1MDBNIHdvcmRzKSIiIiwzMi4wLCxHb29nbGUgVFBVIHYzLFNlbGYtc3VwZXJ2aXNlZCBsZWFybmluZyxTcGVjdWxhdGl2ZSwiSW5jcmVhc2luZyBtb2RlbCBzaXplIHdoZW4gcHJldHJhaW5pbmcgbmF0dXJhbCBsYW5ndWFnZSByZXByZXNlbnRhdGlvbnMgb2Z0ZW4gcmVzdWx0cyBpbiBpbXByb3ZlZCBwZXJmb3JtYW5jZSBvbiBkb3duc3RyZWFtIHRhc2tzLiBIb3dldmVyLCBhdCBzb21lIHBvaW50IGZ1cnRoZXIgbW9kZWwgaW5jcmVhc2VzIGJlY29tZSBoYXJkZXIgZHVlIHRvIEdQVS9UUFUgbWVtb3J5IGxpbWl0YXRpb25zIGFuZCBsb25nZXIgdHJhaW5pbmcgdGltZXMuIFRvIGFkZHJlc3MgdGhlc2UgcHJvYmxlbXMsIHdlIHByZXNlbnQgdHdvIHBhcmFtZXRlci1yZWR1Y3Rpb24gdGVjaG5pcXVlcyB0byBsb3dlciBtZW1vcnkgY29uc3VtcHRpb24gYW5kIGluY3JlYXNlIHRoZSB0cmFpbmluZyBzcGVlZCBvZiBCRVJULiBDb21wcmVoZW5zaXZlIGVtcGlyaWNhbCBldmlkZW5jZSBzaG93cyB0aGF0IG91ciBwcm9wb3NlZCBtZXRob2RzIGxlYWQgdG8gbW9kZWxzIHRoYXQgc2NhbGUgbXVjaCBiZXR0ZXIgY29tcGFyZWQgdG8gdGhlIG9yaWdpbmFsIEJFUlQuIFdlIGFsc28gdXNlIGEgc2VsZi1zdXBlcnZpc2VkIGxvc3MgdGhhdCBmb2N1c2VzIG9uIG1vZGVsaW5nIGludGVyLXNlbnRlbmNlIGNvaGVyZW5jZSwgYW5kIHNob3cgaXQgY29uc2lzdGVudGx5IGhlbHBzIGRvd25zdHJlYW0gdGFza3Mgd2l0aCBtdWx0aS1zZW50ZW5jZSBpbnB1dHMuIEFzIGEgcmVzdWx0LCBvdXIgYmVzdCBtb2RlbCBlc3RhYmxpc2hlcyBuZXcgc3RhdGUtb2YtdGhlLWFydCByZXN1bHRzIG9uIHRoZSBHTFVFLCBSQUNFLCBhbmQgXHNxdWFkIGJlbmNobWFya3Mgd2hpbGUgaGF2aW5nIGZld2VyIHBhcmFtZXRlcnMgY29tcGFyZWQgdG8gQkVSVC1sYXJnZS4gVGhlIGNvZGUgYW5kIHRoZSBwcmV0cmFpbmVkIG1vZGVscyBhcmUgYXZhaWxhYmxlIGF0IHRoaXMgaHR0cHMgVVJMLiIsNzkuNCwsT3BlbiB3ZWlnaHRzICh1bnJlc3RyaWN0ZWQpLCJVbml0ZWQgU3RhdGVzIG9mIEFtZXJpY2EsVW5pdGVkIFN0YXRlcyBvZiBBbWVyaWNhIiwsLCw1MTIuMCwsMjAyNi0wNS0yNSAxMjoxMjowNyswMDowMCwsLCwyMDk3MTUyLjAsIlNlcXVlbmNlcyBhcmUgY2FwcGVkIGF0IDUxMiB0b2tlbnM7IDEwJSBvZiB0aGUgdGltZSB0aGV5J2xsIHVzZSBhbiBpbnB1dCBsZXNzIHRoYW4gNTEyIGxvbmcuIEJhdGNoZXMgYXJlIG92ZXIgNDA5NiBzZXF1ZW5jZXMuIFRva2VucyBwZXIgYmF0Y2g6IDIsMDk3LDE1MiIsIkFjYWRlbWlhLEluZHVzdHJ5IiwsLCwsT3BlbiBzb3VyY2UsQXBhY2hlIDIuMCBjb2RlL3dlaWdodHMuIHJlcG8gaW5jbHVkZXMgdHJhaW5pbmcgY29kZTogaHR0cHM6Ly9naXRodWIuY29tL2dvb2dsZS1yZXNlYXJjaC9BTEJFUlQsLDQ0MzkuOTIxMjk4NTEwMjE1LCwsLDQ3MTIyOC40NTk5NTYyMTUxNywiSGFyZHdhcmUsVGhpcmQtcGFydHkgZXN0aW1hdGlvbixPcGVyYXRpb24gY291bnRpbmciLCwsLCxZZXMKUGVyY2VpdmVyIElPIChvcHRpY2FsIGZsb3cpLCJNdWx0aW1vZGFsLExhbmd1YWdlLFZpc2lvbiIsIkxhbmd1YWdlIG1vZGVsaW5nL2dlbmVyYXRpb24sSW1hZ2UgY2FwdGlvbmluZyIsRGVlcE1pbmQsIkFuZHJldyBKYWVnbGUsIFNlYmFzdGlhbiBCb3JnZWF1ZCwgSmVhbi1CYXB0aXN0ZSBBbGF5cmFjLCBDYXJsIERvZXJzY2gsIENhdGFsaW4gSW9uZXNjdSwgRGF2aWQgRGluZywgU2thbmRhIEtvcHB1bGEsIERhbmllbCBab3JhbiwgQW5kcmV3IEJyb2NrLCBFdmFuIFNoZWxoYW1lciwgT2xpdmllciBIw6luYWZmLApNYXR0aGV3IE0uIEJvdHZpbmljaywgQW5kcmV3IFppc3Nlcm1hbiwgT3Jpb2wgVmlueWFscywgSm/Do28gQ2FycmVpcmEiLDIwMjAtMDItMDgsUGVyY2VpdmVyIElPOiBBIEdlbmVyYWwgQXJjaGl0ZWN0dXJlIGZvciBTdHJ1Y3R1cmVkIElucHV0cyAmIE91dHB1dHMsaHR0cHM6Ly9hcnhpdi5vcmcvYWJzLzIxMDcuMTQ3OTUsODE2LjAsU09UQSBpbXByb3ZlbWVudCwiIiJQZXJjZWl2ZXIgSU8uLi4gYWNoaWV2ZXMgc3RhdGUtb2YtdGhlLWFydCBwZXJmb3JtYW5jZSBvbiBTaW50ZWwgb3B0aWNhbCBmbG93IGVzdGltYXRpb24iIiIsMjc5MDAwMDAuMCwiT3B0aWNhbCBmbG93IG1vZGVsIChTT1RBKSB3YXMgMjcuOU0gcGFyYW1zLiBUaGVyZSBhcmUgb3RoZXIsIGxhcmdlciBtb2RlbHMgZGVzY3JpYmVkIGluIHRoaXMgcGFwZXIsIGUuZy4gZm9yIGxhbmd1YWdlLgoKIiJGb3IgdGhlIHBpeGVsLSBhbmQgcGF0Y2gtYmFzZWQgbW9kZWxzLCB0b3RhbCBjb21wdXRhdGlvbmFsCmNvbXBsZXhpdHkgZm9yIGEgZm9yd2FyZCBwYXNzIG9uIGEgMzY4IMOXIDQ5NiBpbWFnZSBpcyByb3VnaGx5IDk4NyBiaWxsaW9uIEZMT1BzLCBhbmQgdGhlcmUgYXJlCnJvdWdobHkgMjcuOSBtaWxsaW9uIHBhcmFtZXRlcnMuIiIiLCwsMTQ2MDIyNDAwMDAwLCwsLCwsQ29uZmlkZW50LCJBIGNlbnRyYWwgZ29hbCBvZiBtYWNoaW5lIGxlYXJuaW5nIGlzIHRoZSBkZXZlbG9wbWVudCBvZiBzeXN0ZW1zIHRoYXQgY2FuIHNvbHZlIG1hbnkgcHJvYmxlbXMgaW4gYXMgbWFueSBkYXRhIGRvbWFpbnMgYXMgcG9zc2libGUuIEN1cnJlbnQgYXJjaGl0ZWN0dXJlcywgaG93ZXZlciwgY2Fubm90IGJlIGFwcGxpZWQgYmV5b25kIGEgc21hbGwgc2V0IG9mIHN0ZXJlb3R5cGVkIHNldHRpbmdzLCBhcyB0aGV5IGJha2UgaW4gZG9tYWluICYgdGFzayBhc3N1bXB0aW9ucyBvciBzY2FsZSBwb29ybHkgdG8gbGFyZ2UgaW5wdXRzIG9yIG91dHB1dHMuIEluIHRoaXMgd29yaywgd2UgcHJvcG9zZSBQZXJjZWl2ZXIgSU8sIGEgZ2VuZXJhbC1wdXJwb3NlIGFyY2hpdGVjdHVyZSB0aGF0IGhhbmRsZXMgZGF0YSBmcm9tIGFyYml0cmFyeSBzZXR0aW5ncyB3aGlsZSBzY2FsaW5nIGxpbmVhcmx5IHdpdGggdGhlIHNpemUgb2YgaW5wdXRzIGFuZCBvdXRwdXRzLiBPdXIgbW9kZWwgYXVnbWVudHMgdGhlIFBlcmNlaXZlciB3aXRoIGEgZmxleGlibGUgcXVlcnlpbmcgbWVjaGFuaXNtIHRoYXQgZW5hYmxlcyBvdXRwdXRzIG9mIHZhcmlvdXMgc2l6ZXMgYW5kIHNlbWFudGljcywgZG9pbmcgYXdheSB3aXRoIHRoZSBuZWVkIGZvciB0YXNrLXNwZWNpZmljIGFyY2hpdGVjdHVyZSBlbmdpbmVlcmluZy4gVGhlIHNhbWUgYXJjaGl0ZWN0dXJlIGFjaGlldmVzIHN0cm9uZyByZXN1bHRzIG9uIHRhc2tzIHNwYW5uaW5nIG5hdHVyYWwgbGFuZ3VhZ2UgYW5kIHZpc3VhbCB1bmRlcnN0YW5kaW5nLCBtdWx0aS10YXNrIGFuZCBtdWx0aS1tb2RhbCByZWFzb25pbmcsIGFuZCBTdGFyQ3JhZnQgSUkuIEFzIGhpZ2hsaWdodHMsIFBlcmNlaXZlciBJTyBvdXRwZXJmb3JtcyBhIFRyYW5zZm9ybWVyLWJhc2VkIEJFUlQgYmFzZWxpbmUgb24gdGhlIEdMVUUgbGFuZ3VhZ2UgYmVuY2htYXJrIGRlc3BpdGUgcmVtb3ZpbmcgaW5wdXQgdG9rZW5pemF0aW9uIGFuZCBhY2hpZXZlcyBzdGF0ZS1vZi10aGUtYXJ0IHBlcmZvcm1hbmNlIG9uIFNpbnRlbCBvcHRpY2FsIGZsb3cgZXN0aW1hdGlvbiB3aXRoIG5vIGV4cGxpY2l0IG1lY2hhbmlzbXMgZm9yIG11bHRpc2NhbGUgY29ycmVzcG9uZGVuY2UuIiw0ODAuMCwsVW5yZWxlYXNlZCxVbml0ZWQgS2luZ2RvbSBvZiBHcmVhdCBCcml0YWluIGFuZCBOb3J0aGVybiBJcmVsYW5kLCwsLCwsMjAyNi0wNS0yNSAxMjoxMjowNSswMDowMCwsLCwsLEluZHVzdHJ5LCwsLCxVbnJlbGVhc2VkLCwsLCwsLCwsLCwsLE5vClRhTEsgQ29udm9sdXRpb24sTGFuZ3VhZ2UsIkxhbmd1YWdlIG1vZGVsaW5nLFRyYW5zbGF0aW9uLFRleHQgc3VtbWFyaXphdGlvbiIsQ2FybGV0b24gVW5pdmVyc2l0eSwiVmFzaWxlaW9zIExpb3V0YXMsIFl1aG9uZyBHdW8iLDIwMjAtMDItMDgsVGltZS1hd2FyZSBMYXJnZSBLZXJuZWwgQ29udm9sdXRpb25zLGh0dHBzOi8vYXJ4aXYub3JnL2Ficy8yMDAyLjAzMTg0LDMwLjAsU09UQSBpbXByb3ZlbWVudCwiIiJbV2VdIHNldCBhIG5ldyBzdGF0ZS1vZi10aGUtYXJ0IHJlc3VsdCBvbiB0aGUgSVdTTFQgRGUtRW4gYW5kIENOTi1EYWlseU1haWwgZGF0YXNldHMiIiIsMjQwMDAwMDAwLjAsIlRhYmxlIDUKCiIiRm9yIHRoZSBsYW5ndWFnZSBtb2RlbCwgd2UgZm9sbG93ZWQgdGhlIHNhbWUgY29uZmlndXJhdGlvbgphcyBCYWV2c2tpICYgQXVsaSAoMjAxOSkuIFdlIHVzZWQgMTcgZGVjb2RpbmcgbGF5ZXJzLCBlYWNoCmxheWVyIHdpdGggYSAxMDI0IGhpZGRlbiBzaXplLCBhIDQwOTYgZmVlZC1mb3J3YXJkIGhpZGRlbgpzaXplIGFuZCA4IGhlYWRzLiBUaGUgYWRhcHRpdmUgaW5wdXQgZmFjdG9yIHdhcyBzZXQgdG8gNC4iIiIsMi42OTkwMzQ2ZSsxOSw2IEZMT1AgLyBwYXJhbWV0ZXIgLyB0b2tlbiAqIDI0MDAwMDAwMCBwYXJhbWV0ZXJzICogMjg2MDAwIHN0ZXBzICogNjU1MzYgdG9rZW5zIHBlciBiYXRjaCA9IDIuNjk5MDM0NmUrMTkgRkxPUCwxMDMwMDAwMDAsIiIiIFdlIHJlcGxpY2F0ZWQgdGhlaXIgc2V0dXAgYW5kIHBhcnRpdGlvbiB0aGUgdHJhaW5pbmcgZGF0YSBpbnRvIGJsb2NrcyBvZiA1MTIgY29udGlndW91cyB0b2tlbnMiIgoKIiIgc2FtZSBzZXR1cCBhcyBpbiBCYWV2c2tpICYgQXVsaSAoMjAxOSkiIiAgaHR0cHM6Ly9hcnhpdi5vcmcvYWJzLzE4MDkuMTA4NTMKaW4gdGhhdCBwYXBlciB0aGV5IHRyYWluZWQgZm9yIDI4Nmsgc3RlcHMgaW4gYmF0Y2hlcyBvZiA2NSw1MzYgdG9rZW5zLgoKMjg2MDAwKjY1NTM2IC8gMTAzMDAwMDAwPSAxODIgZXBvY2hzIChzYW1lIGFzIGluIGFzIGluIEJhZXZza2kgJiBBdWxpICgyMDE5KSkiLCwsTlZJRElBIEdlRm9yY2UgUlRYIDIwODAgVGkgMTFHQiwsTGlrZWx5LCJUbyBkYXRlLCBtb3N0IHN0YXRlLW9mLXRoZS1hcnQgc2VxdWVuY2UgbW9kZWxpbmcgYXJjaGl0ZWN0dXJlcyB1c2UgYXR0ZW50aW9uIHRvIGJ1aWxkIGdlbmVyYXRpdmUgbW9kZWxzIGZvciBsYW5ndWFnZSBiYXNlZCB0YXNrcy4gU29tZSBvZiB0aGVzZSBtb2RlbHMgdXNlIGFsbCB0aGUgYXZhaWxhYmxlIHNlcXVlbmNlIHRva2VucyB0byBnZW5lcmF0ZSBhbiBhdHRlbnRpb24gZGlzdHJpYnV0aW9uIHdoaWNoIHJlc3VsdHMgaW4gdGltZSBjb21wbGV4aXR5IG9mIE8objIpLiBBbHRlcm5hdGl2ZWx5LCB0aGV5IHV0aWxpemUgZGVwdGh3aXNlIGNvbnZvbHV0aW9ucyB3aXRoIHNvZnRtYXggbm9ybWFsaXplZCBrZXJuZWxzIG9mIHNpemUgayBhY3RpbmcgYXMgYSBsaW1pdGVkLXdpbmRvdyBzZWxmLWF0dGVudGlvbiwgcmVzdWx0aW5nIGluIHRpbWUgY29tcGxleGl0eSBvZiBPKGvii4VuKS4gSW4gdGhpcyBwYXBlciwgd2UgaW50cm9kdWNlIFRpbWUtYXdhcmUgTGFyZ2UgS2VybmVsIChUYUxLKSBDb252b2x1dGlvbnMsIGEgbm92ZWwgYWRhcHRpdmUgY29udm9sdXRpb24gb3BlcmF0aW9uIHRoYXQgbGVhcm5zIHRvIHByZWRpY3QgdGhlIHNpemUgb2YgYSBzdW1tYXRpb24ga2VybmVsIGluc3RlYWQgb2YgdXNpbmcgYSBmaXhlZC1zaXplZCBrZXJuZWwgbWF0cml4LiBUaGlzIG1ldGhvZCB5aWVsZHMgYSB0aW1lIGNvbXBsZXhpdHkgb2YgTyhuKSwgZWZmZWN0aXZlbHkgbWFraW5nIHRoZSBzZXF1ZW5jZSBlbmNvZGluZyBwcm9jZXNzIGxpbmVhciB0byB0aGUgbnVtYmVyIG9mIHRva2Vucy4gV2UgZXZhbHVhdGUgdGhlIHByb3Bvc2VkIG1ldGhvZCBvbiBsYXJnZS1zY2FsZSBzdGFuZGFyZCBtYWNoaW5lIHRyYW5zbGF0aW9uLCBhYnN0cmFjdGl2ZSBzdW1tYXJpemF0aW9uIGFuZCBsYW5ndWFnZSBtb2RlbGluZyBkYXRhc2V0cyBhbmQgc2hvdyB0aGF0IFRhTEsgQ29udm9sdXRpb25zIGNvbnN0aXR1dGUgYW4gZWZmaWNpZW50IGltcHJvdmVtZW50IG92ZXIgb3RoZXIgYXR0ZW50aW9uL2NvbnZvbHV0aW9uIGJhc2VkIGFwcHJvYWNoZXMuIiwxODIuMCxUYUxLIENvbnZvbHV0aW9uLFVucmVsZWFzZWQsQ2FuYWRhLCwsLDguMCwsMjAyNS0xMS0yOCAxMTo1Mzo0NCswMDowMCwsLCw2NTUzNi4wLHNhbWUgc2V0dXAgYXMgaW4gQmFldnNraSAmIEF1bGkgKDIwMTkpLEFjYWRlbWlhLCwsLCxVbnJlbGVhc2VkLCJNSVQsIGNvZGUgYW5kIHdlaWdodHMgKHRob3VnaCB0aGlzIHJlcG8gaXMgZm9yIHRyYW5zbGF0aW9uIG5vdCBXVC0xMDMpOgoKaHR0cHM6Ly9naXRodWIuY29tL2xpb3V0YXNiL1RhTEtDb252b2x1dGlvbnM/dGFiPXJlYWRtZS1vdi1maWxlIiwsLCxGUDE2LCw0MDkwLjYxNTkyMDQzOTE3OCxPcGVyYXRpb24gY291bnRpbmcsLCwsLE5vClRoZXNldXMgNi83NjgsTGFuZ3VhZ2UsVGV4dCBhdXRvY29tcGxldGlvbiwiVW5pdmVyc2l0eSBvZiBDYWxpZm9ybmlhIFNhbiBEaWVnbyxCZWloYW5nIFVuaXZlcnNpdHksTWljcm9zb2Z0IiwiQ2Fud2VuIFh1LCBXYW5nY2h1bnNodSBaaG91LCBUYW8gR2UsIEZ1cnUgV2VpLCBNaW5nIFpob3UiLDIwMjAtMDItMDcsQkVSVC1vZi1UaGVzZXVzOiBDb21wcmVzc2luZyBCRVJUIGJ5IFByb2dyZXNzaXZlIE1vZHVsZSBSZXBsYWNpbmcsaHR0cHM6Ly9hcnhpdi5vcmcvYWJzLzIwMDIuMDI5MjUsMjI0LjAsU09UQSBpbXByb3ZlbWVudCwiVGFibGUgMgoKIiJPdXIgYXBwcm9hY2ggb3V0cGVyZm9ybXMgZXhpc3Rpbmcga25vd2xlZGdlIGRpc3RpbGxhdGlvbiBhcHByb2FjaGVzIG9uIEdMVUUgYmVuY2htYXJrIiIKCkl0IHNlZW1zIHRoYXQgdGhleSBjb21wYXJlZCBvbmx5IHdpdGggbW9kZWxzIG9mIHRoZSBzYW1lIHNpemUuIiw2NjAwMDAwMC4wLCI2Nk0sIFRhYmxlIDEiLCwsMzkzMDAwLCwsLE5WSURJQSBWMTAwLCxDb25maWRlbnQsIkluIHRoaXMgcGFwZXIsIHdlIHByb3Bvc2UgYSBub3ZlbCBtb2RlbCBjb21wcmVzc2lvbiBhcHByb2FjaCB0byBlZmZlY3RpdmVseSBjb21wcmVzcyBCRVJUIGJ5IHByb2dyZXNzaXZlIG1vZHVsZSByZXBsYWNpbmcuIE91ciBhcHByb2FjaCBmaXJzdCBkaXZpZGVzIHRoZSBvcmlnaW5hbCBCRVJUIGludG8gc2V2ZXJhbCBtb2R1bGVzIGFuZCBidWlsZHMgdGhlaXIgY29tcGFjdCBzdWJzdGl0dXRlcy4gVGhlbiwgd2UgcmFuZG9tbHkgcmVwbGFjZSB0aGUgb3JpZ2luYWwgbW9kdWxlcyB3aXRoIHRoZWlyIHN1YnN0aXR1dGVzIHRvIHRyYWluIHRoZSBjb21wYWN0IG1vZHVsZXMgdG8gbWltaWMgdGhlIGJlaGF2aW9yIG9mIHRoZSBvcmlnaW5hbCBtb2R1bGVzLiBXZSBwcm9ncmVzc2l2ZWx5IGluY3JlYXNlIHRoZSBwcm9iYWJpbGl0eSBvZiByZXBsYWNlbWVudCB0aHJvdWdoIHRoZSB0cmFpbmluZy4gSW4gdGhpcyB3YXksIG91ciBhcHByb2FjaCBicmluZ3MgYSBkZWVwZXIgbGV2ZWwgb2YgaW50ZXJhY3Rpb24gYmV0d2VlbiB0aGUgb3JpZ2luYWwgYW5kIGNvbXBhY3QgbW9kZWxzLiBDb21wYXJlZCB0byB0aGUgcHJldmlvdXMga25vd2xlZGdlIGRpc3RpbGxhdGlvbiBhcHByb2FjaGVzIGZvciBCRVJUIGNvbXByZXNzaW9uLCBvdXIgYXBwcm9hY2ggZG9lcyBub3QgaW50cm9kdWNlIGFueSBhZGRpdGlvbmFsIGxvc3MgZnVuY3Rpb24uIE91ciBhcHByb2FjaCBvdXRwZXJmb3JtcyBleGlzdGluZyBrbm93bGVkZ2UgZGlzdGlsbGF0aW9uIGFwcHJvYWNoZXMgb24gR0xVRSBiZW5jaG1hcmssIHNob3dpbmcgYSBuZXcgcGVyc3BlY3RpdmUgb2YgbW9kZWwgY29tcHJlc3Npb24uIiwsLE9wZW4gd2VpZ2h0cyAodW5yZXN0cmljdGVkKSwiVW5pdGVkIFN0YXRlcyBvZiBBbWVyaWNhLENoaW5hLFVuaXRlZCBTdGF0ZXMgb2YgQW1lcmljYSIsQkVSVC1MYXJnZSwyLjdlKzE4LCJBY3R1YWxseSBCRVJULWJhc2UsIDExME0gcGFyYW1zLiBVcCB0byAyMCBWMTAwLWhvdXJzIGRlcGVuZGluZyBvbiB0YXNrLiAKCjEyNSB0cmlsbGlvbiAqIDIwICogMzYwMCAqIDAuMyAodXRpbGl6YXRpb24gYXNzdW1wdGlvbikgPSAyLjdlMTgiLCwsMjAyNi0wNS0yNSAxMjoxMjowNSswMDowMCwsLCwsLCJBY2FkZW1pYSxBY2FkZW1pYSxJbmR1c3RyeSIsLCwsLE9wZW4gc291cmNlLEFwYWNoZSAyLjA6IGh0dHBzOi8vZ2l0aHViLmNvbS9KZXRSdW5uZXIvQkVSVC1vZi1UaGVzZXVzLCwsLCwsLCwsLCwsWWVzCk1lZW5hLExhbmd1YWdlLCJUZXh0IGF1dG9jb21wbGV0aW9uLENoYXQiLEdvb2dsZSBCcmFpbiwiRG9uZ2xpbmcgWGlhbywgSGFuIFpoYW5nLCBZdWt1biBMaSwgWXUgU3VuLCBIYW8gVGlhbiwgSHVhIFd1LCBIYWlmZW5nIFdhbmciLDIwMjAtMDEtMjgsVG93YXJkcyBhIEh1bWFuLWxpa2UgT3Blbi1Eb21haW4gQ2hhdGJvdCxodHRwczovL2FyeGl2Lm9yZy9hYnMvMjAwMS4wOTk3NywxMDIwLjAsU09UQSBpbXByb3ZlbWVudCwiIiJXZSBhbHNvIHByb3Bvc2UgYSBodW1hbiBldmFsdWF0aW9uIG1ldHJpYyBjYWxsZWQgU2Vuc2libGVuZXNzIGFuZCBTcGVjaWZpY2l0eSBBdmVyYWdlIChTU0EpLi4uIHRoZSBmdWxsIHZlcnNpb24gb2YgTWVlbmEgKHdpdGggYSBmaWx0ZXJpbmcgbWVjaGFuaXNtIGFuZCB0dW5lZCBkZWNvZGluZykgc2NvcmVzIDc5JSBTU0EsIDIzJSBoaWdoZXIgaW4gYWJzb2x1dGUgU1NBIHRoYW4gdGhlIGV4aXN0aW5nIGNoYXRib3RzIHdlIGV2YWx1YXRlZCIiIiwyNjAwMDAwMDAwLjAsIiIiV2UgcHJlc2VudCBNZWVuYSwgYSBtdWx0aS10dXJuIG9wZW4tZG9tYWluIGNoYXRib3QgdHJhaW5lZCBlbmQtdG8tZW5kIG9uIGRhdGEgbWluZWQgYW5kIGZpbHRlcmVkIGZyb20gcHVibGljIGRvbWFpbiBzb2NpYWwgbWVkaWEgY29udmVyc2F0aW9ucy4gVGhpcyAyLjZCIHBhcmFtZXRlciBuZXVyYWwgbmV0d29yayBpcyBzaW1wbHkgdHJhaW5lZCB0byBtaW5pbWl6ZSBwZXJwbGV4aXR5IG9mIHRoZSBuZXh0IHRva2VuLiIiIiwxLjEyZSsyMywiaHR0cHM6Ly9hcnhpdi5vcmcvZnRwL2FyeGl2L3BhcGVycy8yMTA0LzIxMDQuMTAzNTAucGRmClRhYmxlIDQKCkluIHRoZSBwYXBlcjogIiJXZSB0cmFpbmVkIG91ciBiZXN0IG1vZGVsIGZvciAzMCBkYXlzIG9uIGEgVFBVdjMgUG9kICgyLDA0OCBUUFUgY29yZXMpIG9uIHRoZSBNZWVuYSBkYXRhc2V0IGNvbnRhaW5pbmcgNDBCIHdvcmRzIChvciA2MUIgQlBFIHRva2VucykgWy4uLl0gYnkgdGhlIGVuZCBvZiB0cmFpbmluZywgdGhlIG1vZGVsIGhhZCB0cmF2ZXJzZWQgdGhlIGZ1bGwKdHJhaW5pbmcgc2V0IDE2NCB0aW1lcyAob3IgZXBvY2hzKSBhbmQgb2JzZXJ2ZWQgYSB0b3RhbCBvZiBhYm91dCAxMFQgdG9rZW5zIiIKCkhhcmR3YXJlOiAzMCAqIDI0ICogMzYwMCAqICgyMDQ4LzIpICogMS4yM2UxNCAqIDAuMyA9IDkuNzk0ZTIyCk9wcyBjb3VudGluZzogNiAqIDEwVCAqIDIuNkIgPSAxLjU2RTIzCkdlb21ldHJpYyBtZWFuOiBzcXJ0KDkuNzllMjIqMS41NkUyMykgPSAxLjI0ZTIzLCB2ZXJ5IGNsb3NlIHRvIHRoZSBmaWd1cmUgaW4gdGhlIGxpbmsgYWJvdmUuIiw1MzMzMzMzMzMzMy4zMzMzMzYsIiIiVGhlIGZpbmFsIE1lZW5hIGRhdGFzZXQgY29udGFpbnMgMzQxR0Igb2YgdGV4dAooNDBCIHdvcmRzKSIiCgpDb252ZXJ0aW5nIGZyb20gR0IgdG8gd29yZHMgeWllbGRzIDYuOGUxMCwgd2hpY2ggaXMgaW4gdGhlIHNhbWUgT09NIiw3MjAuMCwiV2UgdHJhaW5lZCBvdXIgYmVzdCBtb2RlbCBmb3IgMzAgZGF5cyBvbiBhIFRQVXYzIFBvZCAoMiwwNDggVFBVIGNvcmVzKSIsR29vZ2xlIFRQVSB2MyxTZWxmLXN1cGVydmlzZWQgbGVhcm5pbmcsQ29uZmlkZW50LCJXZSBwcmVzZW50IE1lZW5hLCBhIG11bHRpLXR1cm4gb3Blbi1kb21haW4gY2hhdGJvdCB0cmFpbmVkIGVuZC10by1lbmQgb24gZGF0YSBtaW5lZCBhbmQgZmlsdGVyZWQgZnJvbSBwdWJsaWMgZG9tYWluIHNvY2lhbCBtZWRpYSBjb252ZXJzYXRpb25zLiBUaGlzIDIuNkIgcGFyYW1ldGVyIG5ldXJhbCBuZXR3b3JrIGlzIHNpbXBseSB0cmFpbmVkIHRvIG1pbmltaXplIHBlcnBsZXhpdHkgb2YgdGhlIG5leHQgdG9rZW4uIFdlIGFsc28gcHJvcG9zZSBhIGh1bWFuIGV2YWx1YXRpb24gbWV0cmljIGNhbGxlZCBTZW5zaWJsZW5lc3MgYW5kIFNwZWNpZmljaXR5IEF2ZXJhZ2UgKFNTQSksIHdoaWNoIGNhcHR1cmVzIGtleSBlbGVtZW50cyBvZiBhIGh1bWFuLWxpa2UgbXVsdGktdHVybiBjb252ZXJzYXRpb24uIE91ciBleHBlcmltZW50cyBzaG93IHN0cm9uZyBjb3JyZWxhdGlvbiBiZXR3ZWVuIHBlcnBsZXhpdHkgYW5kIFNTQS4gVGhlIGZhY3QgdGhhdCB0aGUgYmVzdCBwZXJwbGV4aXR5IGVuZC10by1lbmQgdHJhaW5lZCBNZWVuYSBzY29yZXMgaGlnaCBvbiBTU0EgKDcyJSBvbiBtdWx0aS10dXJuIGV2YWx1YXRpb24pIHN1Z2dlc3RzIHRoYXQgYSBodW1hbi1sZXZlbCBTU0Egb2YgODYlIGlzIHBvdGVudGlhbGx5IHdpdGhpbiByZWFjaCBpZiB3ZSBjYW4gYmV0dGVyIG9wdGltaXplIHBlcnBsZXhpdHkuIEFkZGl0aW9uYWxseSwgdGhlIGZ1bGwgdmVyc2lvbiBvZiBNZWVuYSAod2l0aCBhIGZpbHRlcmluZyBtZWNoYW5pc20gYW5kIHR1bmVkIGRlY29kaW5nKSBzY29yZXMgNzklIFNTQSwgMjMlIGhpZ2hlciBpbiBhYnNvbHV0ZSBTU0EgdGhhbiB0aGUgZXhpc3RpbmcgY2hhdGJvdHMgd2UgZXZhbHVhdGVkLiIsMTY0LjAsLFVucmVsZWFzZWQsVW5pdGVkIFN0YXRlcyBvZiBBbWVyaWNhLCwsLDEwMjQuMCwsMjAyNi0wNS0yNSAxMjoxMjowNyswMDowMCwsLCw4MjY1NS4wLCI2MUIgdG9rZW5zIG92ZXIgNzM4ayB0cmFpbmluZyBzdGVwcywgb3IgODI2NTUgdG9rZW5zIHBlciBiYXRjaCBvbiBhdmVyYWdlLiBOb3QgY2VydGFpbiBhYm91dCB3YXJtdXAsIGV0YyIsSW5kdXN0cnksLCwsNzM3MjgwLjAsVW5yZWxlYXNlZCwsVHJ1ZSwyMTQ4MDkuOTEyMTM1MDg0MzMsIlBlciBodHRwczovL2FyeGl2Lm9yZy9mdHAvYXJ4aXYvcGFwZXJzLzIxMDQvMjEwNC4xMDM1MC5wZGYKMS4xMmUyMyBGTE9QcyB1c2VkCjEwMjQgVFBVdjNzIGZvciAzMCBkYXlzOiAzMCAqIDI0ICogMzYwMCAqIDEwMjQgKiAxLjIzZTE0ID0gMy4yNjQ3ZTIzCjEuMTJlMjMgLyAzLjI2NDdlMjMgCgpIRlUgPSAwLjM0MzEiLCxUcnVlLDk0MjcwOC44MDg2NDQwODA0LCJIYXJkd2FyZSxPcGVyYXRpb24gY291bnRpbmcsVGhpcmQtcGFydHkgZXN0aW1hdGlvbiIsLCwsMC4zNDMwNjYyMixObwpDb250ZXh0TmV0ICsgTm9pc3kgU3R1ZGVudCxTcGVlY2gsU3BlZWNoIHJlY29nbml0aW9uIChBU1IpLEdvb2dsZSwiRGFuaWVsIFMuIFBhcmssIFl1IFpoYW5nLCBZZSBKaWEsIFdlaSBIYW4sIENodW5nLUNoZW5nIENoaXUsIEJvIExpLCBZb25naHVpIFd1LCBRdW9jIFYuIExlIiwyMDIwLTAxLTE5LEltcHJvdmVkIE5vaXN5IFN0dWRlbnQgVHJhaW5pbmcgZm9yIEF1dG9tYXRpYyBTcGVlY2ggUmVjb2duaXRpb24saHR0cHM6Ly9hcnhpdi5vcmcvYWJzLzIwMDUuMDk2Mjl2MiwyNjQuMCxTT1RBIGltcHJvdmVtZW50LCIiIldlIGFyZSB0aHVzIGFibGUgdG8gaW1wcm92ZSB1cG9uIHRoZSBwcmV2aW91cyBzdGF0ZS1vZi10aGUtYXJ0IGNsZWFuL25vaXN5IHRlc3QgV0VScyBhY2hpZXZlZCBvbiBMaWJyaVNwZWVjaCAxMDBoICg0Ljc0JS8xMi4yMCUpIGFuZCBMaWJyaVNwZWVjaCAoMS45JS80LjElKSIiIiwsLDguMTZlKzIxLCIiIldlIHRyYWluIDYgZ2VuZXJhdGlvbnMgb2YgbW9kZWxzIG51bWJlcmVkIDAgdG8gNSwgd2hlcmUKd2UgY291bnQgdGhlIGJhc2VsaW5lIG1vZGVsIHRyYWluZWQgd2l0aCB0aGUgc3VwZXJ2aXNlZCBzZXQKYXMgdGhlIHplcm90aCBnZW5lcmF0aW9uLiBFYWNoIGdlbmVyYXRpb24gaXMgdHJhaW5lZCAuLi4gb24gMzIgR29vZ2xlCkNsb3VkIFRQVSBjaGlwcyBmb3IgMTAgZGF5cy4iIgoKVGhlIFRQVSB2ZXJzaW9uIGlzIGxpa2VseSB2MyBnaXZlbiB0aGlzIGlzIGEgMjAyMCBwYXBlci4KCndlIGdldCA2ICogMTAgKiAyNCAqIDM2MDAgKiAzMiAqIDEyMyB0ZmxvcHMgKiAwLjQgIChhc3N1bWVkIHV0aWxpemF0aW9uKSA9IDguMTZlMjEiLCwsMTQ0MC4wLHJvdWdobHkgMTAgZGF5cyxHb29nbGUgVFBVIHYzLCxDb25maWRlbnQsIlJlY2VudGx5LCBhIHNlbWktc3VwZXJ2aXNlZCBsZWFybmluZyBtZXRob2Qga25vd24gYXMgIiJub2lzeSBzdHVkZW50IHRyYWluaW5nIiIgaGFzIGJlZW4gc2hvd24gdG8gaW1wcm92ZSBpbWFnZSBjbGFzc2lmaWNhdGlvbiBwZXJmb3JtYW5jZSBvZiBkZWVwIG5ldHdvcmtzIHNpZ25pZmljYW50bHkuIE5vaXN5IHN0dWRlbnQgdHJhaW5pbmcgaXMgYW4gaXRlcmF0aXZlIHNlbGYtdHJhaW5pbmcgbWV0aG9kIHRoYXQgbGV2ZXJhZ2VzIGF1Z21lbnRhdGlvbiB0byBpbXByb3ZlIG5ldHdvcmsgcGVyZm9ybWFuY2UuIEluIHRoaXMgd29yaywgd2UgYWRhcHQgYW5kIGltcHJvdmUgbm9pc3kgc3R1ZGVudCB0cmFpbmluZyBmb3IgYXV0b21hdGljIHNwZWVjaCByZWNvZ25pdGlvbiwgZW1wbG95aW5nIChhZGFwdGl2ZSkgU3BlY0F1Z21lbnQgYXMgdGhlIGF1Z21lbnRhdGlvbiBtZXRob2QuIFdlIGZpbmQgZWZmZWN0aXZlIG1ldGhvZHMgdG8gZmlsdGVyLCBiYWxhbmNlIGFuZCBhdWdtZW50IHRoZSBkYXRhIGdlbmVyYXRlZCBpbiBiZXR3ZWVuIHNlbGYtdHJhaW5pbmcgaXRlcmF0aW9ucy4gQnkgZG9pbmcgc28sIHdlIGFyZSBhYmxlIHRvIG9idGFpbiB3b3JkIGVycm9yIHJhdGVzIChXRVJzKSA0LjIlLzguNiUgb24gdGhlIGNsZWFuL25vaXN5IExpYnJpU3BlZWNoIHRlc3Qgc2V0cyBieSBvbmx5IHVzaW5nIHRoZSBjbGVhbiAxMDBoIHN1YnNldCBvZiBMaWJyaVNwZWVjaCBhcyB0aGUgc3VwZXJ2aXNlZCBzZXQgYW5kIHRoZSByZXN0ICg4NjBoKSBhcyB0aGUgdW5sYWJlbGVkIHNldC4gRnVydGhlcm1vcmUsIHdlIGFyZSBhYmxlIHRvIGFjaGlldmUgV0VScyAxLjclLzMuNCUgb24gdGhlIGNsZWFuL25vaXN5IExpYnJpU3BlZWNoIHRlc3Qgc2V0cyBieSB1c2luZyB0aGUgdW5sYWItNjBrIHN1YnNldCBvZiBMaWJyaUxpZ2h0IGFzIHRoZSB1bmxhYmVsZWQgc2V0IGZvciBMaWJyaVNwZWVjaCA5NjBoLiBXZSBhcmUgdGh1cyBhYmxlIHRvIGltcHJvdmUgdXBvbiB0aGUgcHJldmlvdXMgc3RhdGUtb2YtdGhlLWFydCBjbGVhbi9ub2lzeSB0ZXN0IFdFUnMgYWNoaWV2ZWQgb24gTGlicmlTcGVlY2ggMTAwaCAoNC43NCUvMTIuMjAlKSBhbmQgTGlicmlTcGVlY2ggKDEuOSUvNC4xJSkuIiwsLFVucmVsZWFzZWQsVW5pdGVkIFN0YXRlcyBvZiBBbWVyaWNhLCwsLCwsMjAyNi0wNS0yNSAxMjoxMjowNSswMDowMCwsLCwsLEluZHVzdHJ5LCwsLCxVbnJlbGVhc2VkLCwsMTQyMjYuMDU0NDYyOTk0NTM0LCwsLCxIYXJkd2FyZSwsLCwsTm8KQWxwaGFGb2xkLEJpb2xvZ3ksIlByb3RlaW4gZm9sZGluZyBwcmVkaWN0aW9uLFByb3RlaW5zIixEZWVwTWluZCwiQW5kcmV3IFcuIFNlbmlvciwgUmljaGFyZCBFdmFucywgSm9obiBKdW1wZXIsIEphbWVzIEtpcmtwYXRyaWNrLCBMYXVyZW50IFNpZnJlLCBUaW0gR3JlZW4sIENob25nbGkgUWluLCBBdWd1c3RpbiDFvcOtZGVrLCBBbGV4YW5kZXIgVy4gUi4gTmVsc29uLCBBbGV4IEJyaWRnbGFuZCwgSHVnbyBQZW5lZG9uZXMsIFN0aWcgUGV0ZXJzZW4sIEthcmVuIFNpbW9ueWFuLCBTdGV2ZSBDcm9zc2FuLCBQdXNobWVldCBLb2hsaSwgRGF2aWQgVC4gSm9uZXMsIERhdmlkIFNpbHZlciwgS29yYXkgS2F2dWtjdW9nbHUsIERlbWlzIEhhc3NhYmlzIiwyMDIwLTAxLTE1LEltcHJvdmVkIHByb3RlaW4gc3RydWN0dXJlIHByZWRpY3Rpb24gdXNpbmcgcG90ZW50aWFscyBmcm9tIGRlZXAgbGVhcm5pbmcsaHR0cHM6Ly93d3cubmF0dXJlLmNvbS9hcnRpY2xlcy9zNDE1ODYtMDE5LTE5MjMtNywyNzczLjAsIlNPVEEgaW1wcm92ZW1lbnQsSGlnaGx5IGNpdGVkIiwiIiJBbHBoYUZvbGQgcmVwcmVzZW50cyBhIGNvbnNpZGVyYWJsZSBhZHZhbmNlIGluIHByb3RlaW4tc3RydWN0dXJlIHByZWRpY3Rpb24uIiIgW0Fic3RyYWN0XSIsMTYzNDA4NDAuMCwiIiJOZXVyYWwgbmV0d29yayBoeXBlcnBhcmFtZXRlcnMiIiBzZWN0aW9uIG9mIGh0dHBzOi8vd3d3Lm5hdHVyZS5jb20vYXJ0aWNsZXMvczQxNTg2LTAxOS0xOTIzLTc6CuKAnDcgw5cgNCBCbG9ja3Mgd2l0aCAyNTYgY2hhbm5lbHMsIGN5Y2xpbmcgdGhyb3VnaCBkaWxhdGlvbnMgMSwgMiwgNCwgOOKAnQrigJw0OCDDlyA0IEJsb2NrcyB3aXRoIDEyOCBjaGFubmVscywgY3ljbGluZyB0aHJvdWdoIGRpbGF0aW9ucyAxLCAyLCA0LCA44oCdCgoiIkRpc3RvZ3JhbSBwcmVkaWN0aW9uIiIgc2VjdGlvbjoKIiJGb3IgdGhlIGZpbmFsIGxheWVyLCBhIHBvc2l0aW9uLXNwZWNpZmljIGJpYXMgd2FzIHVzZWQiIgoKRXh0ZW5kZWQgRGF0YSBGaWcuMSAoYik6IApTaG93cyB0aGF0IGVhY2ggYmxvY2sgY29uc2lzdHMgb2YgOSBsYXllcnM6CigxKSBCYXRjaCBub3JtCigyKSBFbHUKKDMpIFByb2plY3QgZG93biAoaGFsdmVzIG51bWJlciBvZiBkaW1lbnNpb25zKQooNCkgQmF0Y2ggbm9ybQooNSkgRWx1Cig2KSAzeDMga2VybmVsIHdpdGggZGlsYXRpb24KKDcpIEJhdGNoIG5vcm0KKDgpIEVsdQooOSkgUHJvamVjdCB1cCAoZG91YmxlcyBudW1iZXIgb2YgZGltZW5zaW9ucykKCkRpbGF0aW9ucyBkb24ndCBjaGFuZ2UgdGhlIG51bWJlciBvZiBwYXJhbWV0ZXJzIGluIGVhY2ggZmlsdGVyCkFzc3VtaW5nIHRoYXQgcHJvamVjdGlvbiBsYXllcnMgYXJlIGNvbnZvbHV0aW9uYWwgbGF5ZXJzIHdpdGggMXgxIGtlcm5lbHMKClBhcmFtZXRlciBlc3RpbWF0ZSBmb3IgZWFjaCBsYXllciBpbiBhIDI1NiBjaGFubmVsIGJsb2NrOgooMSkgMjU2KjIgICAgICAgICAgICA9IDUxMgooMikgMAooMykgMSoxKjI1NioxMjggPSAzMjc2OAooNCkgMTI4KjIgICAgICAgICAgICA9IDI1NiAKKDUpIDAKKDYpIDMqMyoxMjgqMTI4ID0gMTQ3NDU2Cig3KSAxMjgqMiAgICAgICAgICAgID0gMjU2IAooOCkgMAooOSkgMSoxKjEyOCoyNTYgKyAyNTYgPSAzMzAyNApUb3RhbCAgICAgICAgICAgICAgICAgICAgICAgICAgICAgPSAyMTQyNzIKClBhcmFtZXRlciBlc3RpbWF0ZSBmb3IgZWFjaCBsYXllciBpbiBhIDEyOCBjaGFubmVsIGJsb2NrOgooMSkgMTI4KjIgICAgICAgICAgICA9IDI1NgooMikgMAooMykgMSoxKjEyOCo2NCAgID0gODE5MgooNCkg</x:v>
      </x:c>
    </x:row>
    <x:row r="252" ht="18" customHeight="1">
      <x:c r="A252" s="17" t="n">
        <x:v>247</x:v>
      </x:c>
      <x:c r="B252" s="17" t="n">
        <x:v>309</x:v>
      </x:c>
      <x:c r="C252" s="94" t="str">
        <x:v>NjQqMiAgICAgICAgICAgICAgPSAxMjgKKDUpIDAKKDYpIDMqMyo2NCo2NCAgICAgPSAzNjg2NAooNykgNjQqMiAgICAgICAgICAgICAgPSAxMjgKKDgpIDAKKDkpIDEqMSo2NCoxMjggKyAxMjggPSA4MzIwClRvdGFsICAgICAgICAgICAgICAgICAgID0gNTM4OTcKCkVzdGltYXRlIHRvdGFsIG5ldHdvcmsgPSA3KjQqMjE0MjcyICsgNDgqNCo1Mzg5NyA9IDU5OTI2MTYgKyAxMDM0ODIyNAogICAgICAgICAgICAgICAgICAgICAgICAgICAgICAgICAgICAgPSAxNjM0MDg0MAogICAgICAgICAgICAgICAgICAgICAgICAgICAgICAgICAgICAgfiAxNmU2CgpXaXRoaW4gYSBmYWN0b3Igb2YgMiBvZiB0aGUgZXN0aW1hdGUgb2YgMjFNIHBhcmFtZXRlcnMgc3RhdGVkIGluOiBodHRwczovL3d3dy5uY2JpLm5sbS5uaWguZ292L3BtYy9hcnRpY2xlcy9QTUM3MzA1NDA3LwoKW1ByZXZpb3VzIGFwcHJveGltYXRpb246IDcgKiA0ICogMjU2ICogMyAqIDMgKiAyNTYgKyA0OCAqIDQgKiAxMjggKiAzICogMyAqIDEyOCA9IDQ0ODI2NjI0XSIsMWUrMjAsIkVzdGltYXRlZCBpbiB0aGUgYmxvZ3Bvc3QgYmVsb3cKCmh0dHBzOi8vd3d3Lmxlc3N3cm9uZy5jb20vcG9zdHMvd2ZwZGVqTVdvZzR2RURMRGcvYWktYW5kLWNvbXB1dGUtdHJlbmQtaXNuLXQtcHJlZGljdGl2ZS1vZi13aGF0LWlzLWhhcHBlbmluZwoKIiJBbHBoYUZvbGQ6IHRoZXkgc2F5IHRoZXkgdHJhaW5lZCBvbiBHUFUgYW5kIG5vdCBUUFUuIEFzc3VtaW5nIFYxMDAgR1BVLCBpdCdzIDUgZGF5cyAqIDI0IGhvdXJzL2RheSAqIDM2MDAgc2VjL2hvdXIgKiA4IFYxMDAgR1BVICogMTAwKjEwXjEyIEZMT1AvcyAqIDMzJSBhY3R1YWwgR1BVIHV0aWxpemF0aW9uID0gMTBeMjAgRkxPUC4iIiIsNjYyMjI1MjA4MCwiVHJhaW5pbmcgRG9tYWluczogMjksNDI3CkF2ZXJhZ2UgUmVzaWR1ZXMgcGVyIERvbWFpbjogMTAwCkRhdGEgUG9pbnRzIHBlciBEb21haW46IDEwMCDDlyAxMDAgPSAxMCwwMDAKVG90YWwgRGF0YSBQb2ludHMgPSAyOSw0Mjcgw5cgMTAsMDAwID0gMjk0LDI3MCwwMDAg4omIIDMuMCDDlyAxMOKBuCIsMTIwLjAsIiIiVHJhaW5pbmcgdGltZTogYWJvdXQgNSBkYXlzIGZvciA2MDAsMDAwIHN0ZXBzIiIiLCxTZWxmLXN1cGVydmlzZWQgbGVhcm5pbmcsU3BlY3VsYXRpdmUsIlByb3RlaW4gc3RydWN0dXJlIHByZWRpY3Rpb24gY2FuIGJlIHVzZWQgdG8gZGV0ZXJtaW5lIHRoZSB0aHJlZS1kaW1lbnNpb25hbCBzaGFwZSBvZiBhIHByb3RlaW4gZnJvbSBpdHMgYW1pbm8gYWNpZCBzZXF1ZW5jZS4gVGhpcyBwcm9ibGVtIGlzIG9mIGZ1bmRhbWVudGFsIGltcG9ydGFuY2UgYXMgdGhlIHN0cnVjdHVyZSBvZiBhIHByb3RlaW4gbGFyZ2VseSBkZXRlcm1pbmVzIGl0cyBmdW5jdGlvbjsgaG93ZXZlciwgcHJvdGVpbiBzdHJ1Y3R1cmVzIGNhbiBiZSBkaWZmaWN1bHQgdG8gZGV0ZXJtaW5lIGV4cGVyaW1lbnRhbGx5LiBDb25zaWRlcmFibGUgcHJvZ3Jlc3MgaGFzIHJlY2VudGx5IGJlZW4gbWFkZSBieSBsZXZlcmFnaW5nIGdlbmV0aWMgaW5mb3JtYXRpb24uIEl0IGlzIHBvc3NpYmxlIHRvIGluZmVyIHdoaWNoIGFtaW5vIGFjaWQgcmVzaWR1ZXMgYXJlIGluIGNvbnRhY3QgYnkgYW5hbHlzaW5nIGNvdmFyaWF0aW9uIGluIGhvbW9sb2dvdXMgc2VxdWVuY2VzLCB3aGljaCBhaWRzIGluIHRoZSBwcmVkaWN0aW9uIG9mIHByb3RlaW4gc3RydWN0dXJlcy4gSGVyZSB3ZSBzaG93IHRoYXQgd2UgY2FuIHRyYWluIGEgbmV1cmFsIG5ldHdvcmsgdG8gbWFrZSBhY2N1cmF0ZSBwcmVkaWN0aW9ucyBvZiB0aGUgZGlzdGFuY2VzIGJldHdlZW4gcGFpcnMgb2YgcmVzaWR1ZXMsIHdoaWNoIGNvbnZleSBtb3JlIGluZm9ybWF0aW9uIGFib3V0IHRoZSBzdHJ1Y3R1cmUgdGhhbiBjb250YWN0IHByZWRpY3Rpb25zLiBVc2luZyB0aGlzIGluZm9ybWF0aW9uLCB3ZSBjb25zdHJ1Y3QgYSBwb3RlbnRpYWwgb2YgbWVhbiBmb3JjZSB0aGF0IGNhbiBhY2N1cmF0ZWx5IGRlc2NyaWJlIHRoZSBzaGFwZSBvZiBhIHByb3RlaW4uIFdlIGZpbmQgdGhhdCB0aGUgcmVzdWx0aW5nIHBvdGVudGlhbCBjYW4gYmUgb3B0aW1pemVkIGJ5IGEgc2ltcGxlIGdyYWRpZW50IGRlc2NlbnQgYWxnb3JpdGhtIHRvIGdlbmVyYXRlIHN0cnVjdHVyZXMgd2l0aG91dCBjb21wbGV4IHNhbXBsaW5nIHByb2NlZHVyZXMuIFRoZSByZXN1bHRpbmcgc3lzdGVtLCBuYW1lZCBBbHBoYUZvbGQsIGFjaGlldmVzIGhpZ2ggYWNjdXJhY3ksIGV2ZW4gZm9yIHNlcXVlbmNlcyB3aXRoIGZld2VyIGhvbW9sb2dvdXMgc2VxdWVuY2VzLiBJbiB0aGUgcmVjZW50IENyaXRpY2FsIEFzc2Vzc21lbnQgb2YgUHJvdGVpbiBTdHJ1Y3R1cmUgUHJlZGljdGlvbiAoQ0FTUDEzKeKAlGEgYmxpbmQgYXNzZXNzbWVudCBvZiB0aGUgc3RhdGUgb2YgdGhlIGZpZWxk4oCUQWxwaGFGb2xkIGNyZWF0ZWQgaGlnaC1hY2N1cmFjeSBzdHJ1Y3R1cmVzICh3aXRoIHRlbXBsYXRlIG1vZGVsbGluZyAoVE0pIHNjb3JlcyBvZiAwLjcgb3IgaGlnaGVyKSBmb3IgMjQgb3V0IG9mIDQzIGZyZWUgbW9kZWxsaW5nIGRvbWFpbnMsIHdoZXJlYXMgdGhlIG5leHQgYmVzdCBtZXRob2QsIHdoaWNoIHVzZWQgc2FtcGxpbmcgYW5kIGNvbnRhY3QgaW5mb3JtYXRpb24sIGFjaGlldmVkIHN1Y2ggYWNjdXJhY3kgZm9yIG9ubHkgMTQgb3V0IG9mIDQzIGRvbWFpbnMuIEFscGhhRm9sZCByZXByZXNlbnRzIGEgY29uc2lkZXJhYmxlIGFkdmFuY2UgaW4gcHJvdGVpbi1zdHJ1Y3R1cmUgcHJlZGljdGlvbi4gV2UgZXhwZWN0IHRoaXMgaW5jcmVhc2VkIGFjY3VyYWN5IHRvIGVuYWJsZSBpbnNpZ2h0cyBpbnRvIHRoZSBmdW5jdGlvbiBhbmQgbWFsZnVuY3Rpb24gb2YgcHJvdGVpbnMsIGVzcGVjaWFsbHkgaW4gY2FzZXMgZm9yIHdoaWNoIG5vIHN0cnVjdHVyZXMgZm9yIGhvbW9sb2dvdXMgcHJvdGVpbnMgaGF2ZSBiZWVuIGV4cGVyaW1lbnRhbGx5IGRldGVybWluZWQuIiwsLFVucmVsZWFzZWQsVW5pdGVkIEtpbmdkb20gb2YgR3JlYXQgQnJpdGFpbiBhbmQgTm9ydGhlcm4gSXJlbGFuZCwsLCwsLDIwMjUtMTEtMjggMTE6NTM6NDQrMDA6MDAsLCwsLCxJbmR1c3RyeSwsLCwsVW5yZWxlYXNlZCwsLCwsLCwsIkhhcmR3YXJlLFRoaXJkLXBhcnR5IGVzdGltYXRpb24iLCwsLCxObwoiTWljcm9OZXQgKEFkYXB0aXZlLCBDYWNoZSkiLExhbmd1YWdlLExhbmd1YWdlIG1vZGVsaW5nLCJNYXNzYWNodXNldHRzIEluc3RpdHV0ZSBvZiBUZWNobm9sb2d5IChNSVQpLEhhcnZhcmQgVW5pdmVyc2l0eSIsIlpob25neGlhIFlhbiwgSGFucnVpIFdhbmcsIERlbWkgR3VvLCBTb25nIEhhbiIsMjAyMC0wMS0wMSxNaWNyb05ldCBmb3IgRWZmaWNpZW50IExhbmd1YWdlIE1vZGVsaW5nLGh0dHA6Ly9wcm9jZWVkaW5ncy5tbHIucHJlc3MvdjEyMy95YW4yMGEuaHRtbD9yZWY9aHR0cHM6Ly9naXRodWJoZWxwLmNvbSw4LjAsLCw4MzAwMDAwLjAwMDAwMDAwMSwsLCwsLCwsLCwsIkl0IGlzIGltcG9ydGFudCB0byBkZXNpZ24gY29tcGFjdCBsYW5ndWFnZSBtb2RlbHMgZm9yIGVmZmljaWVudCBkZXBsb3ltZW50LiBXZSBpbXByb3ZlIHVwb24gcmVjZW50IGFkdmFuY2VzIGluIGJvdGggdGhlIGxhbmd1YWdlIG1vZGVsaW5nIGRvbWFpbiBhbmQgdGhlIG1vZGVsLWNvbXByZXNzaW9uIGRvbWFpbiB0byBjb25zdHJ1Y3QgcGFyYW1ldGVyIGFuZCBjb21wdXRhdGlvbiBlZmZpY2llbnQgbGFuZ3VhZ2UgbW9kZWxzLiBXZSB1c2UgYW4gZWZmaWNpZW50IHRyYW5zZm9ybWVyLWJhc2VkIGFyY2hpdGVjdHVyZSB3aXRoIGFkYXB0aXZlIGVtYmVkZGluZyBhbmQgc29mdG1heCwgZGlmZmVyZW50aWFibGUgbm9uLXBhcmFtZXRyaWMgY2FjaGUsIEhlYmJpYW4gc29mdG1heCwga25vd2xlZGdlIGRpc3RpbGxhdGlvbiwgbmV0d29yayBwcnVuaW5nLCBhbmQgbG93LWJpdCBxdWFudGl6YXRpb24uIEluIHRoaXMgcGFwZXIsIHdlIHByb3ZpZGUgdGhlIHdpbm5pbmcgc29sdXRpb24gdG8gdGhlIE5ldXJJUFMgMjAxOSBNaWNyb05ldCBDaGFsbGVuZ2UgaW4gdGhlIGxhbmd1YWdlIG1vZGVsaW5nIHRyYWNrLiBDb21wYXJlZCB0byB0aGUgYmFzZWxpbmUgbGFuZ3VhZ2UgbW9kZWwgcHJvdmlkZWQgYnkgdGhlIE1pY3JvTmV0IENoYWxsZW5nZSwgb3VyIG1vZGVsIGlzIDkwIHRpbWVzIG1vcmUgcGFyYW1ldGVyLWVmZmljaWVudCBhbmQgMzYgdGltZXMgbW9yZSBjb21wdXRhdGlvbi1lZmZpY2llbnQgd2hpbGUgYWNoaWV2aW5nIHRoZSByZXF1aXJlZCB0ZXN0IHBlcnBsZXhpdHkgb2YgMzUgb24gdGhlIFdpa2l0ZXh0LTEwMyBkYXRhc2V0LiBXZSBob3BlIHRoYXQgdGhpcyB3b3JrIHdpbGwgYWlkIGZ1dHVyZSByZXNlYXJjaCBpbnRvIGVmZmljaWVudCBsYW5ndWFnZSBtb2RlbHMsIGFuZCB3ZSBoYXZlIHJlbGVhc2VkIG91ciBmdWxsIHNvdXJjZSBjb2RlIGF0IHtodHRwczovL2dpdGh1Yi5jb20vbWl0LWhhbi1sYWIvbmV1cmlwcy1taWNyb25ldH0uIiwsIk1pY3JvTmV0IChBZGFwdGl2ZSwgQ2FjaGUpIixPcGVuIHdlaWdodHMgKHVucmVzdHJpY3RlZCksIlVuaXRlZCBTdGF0ZXMgb2YgQW1lcmljYSxVbml0ZWQgU3RhdGVzIG9mIEFtZXJpY2EiLCwsLCwsMjAyNi0wMi0xMSAxOToyNjoyNyswMDowMCwsLCwsLCJBY2FkZW1pYSxBY2FkZW1pYSIsLCwsLE9wZW4gc291cmNlLCJNSVQgbGljZW5zZSwgY29kZSBhbmQgd2VpZ2h0czogaHR0cHM6Ly9naXRodWIuY29tL21pdC1oYW4tbGFiL25ldXJpcHMtbWljcm9uZXQgIiwsLCwsLCwsLCwsLFllcwpCaWcgVHJhbnNmZXIgKEJpVC1MKSxWaXNpb24sSW1hZ2UgY2xhc3NpZmljYXRpb24sR29vZ2xlIEJyYWluLCJBbGV4YW5kZXIgS29sZXNuaWtvdiwgTHVjYXMgQmV5ZXIsIFhpYW9odWEgWmhhaSwgSm9hbiBQdWlnY2VydmVyLCBKZXNzaWNhIFl1bmcsIFN5bHZhaW4gR2VsbHksIE5laWwgSG91bHNieSIsMjAxOS0xMi0yNCxCaWcgVHJhbnNmZXIgKEJpVCk6IEdlbmVyYWwgVmlzdWFsIFJlcHJlc2VudGF0aW9uIExlYXJuaW5nLGh0dHBzOi8vYXJ4aXYub3JnL2Ficy8xOTEyLjExMzcwLDEzNjEuMCxTT1RBIGltcHJvdmVtZW50LCIiIldlIHRyYW5zZmVyIEJpVCB0byBtYW55IGRpdmVyc2UgdGFza3MuLi4gVGhlc2UgdGFza3MgaW5jbHVkZSBJbWFnZU5ldOKAmXMgSUxTVlJDLTIwMTIgWzEwXSwgQ0lGQVItMTAvMTAwIFsyN10sIE94Zm9yZC1JSUlUIFBldCBbNDFdLCBPeGZvcmQgRmxvd2Vycy0xMDIgWzM5XSAoaW5jbHVkaW5nIGZldy1zaG90IHZhcmlhbnRzKSwgYW5kIHRoZSAxMDAwLXNhbXBsZSBWVEFCLTFrIGJlbmNobWFyayBbNjZdLCB3aGljaCBjb25zaXN0cyBvZiAxOSBkaXZlcnNlIGRhdGFzZXRzLiBCaVQtTCBhdHRhaW5zIHN0YXRlLW9mdGhlLWFydCBwZXJmb3JtYW5jZSBvbiBtYW55IG9mIHRoZXNlIHRhc2tzIiw5MjgwMDAwMDAuMCwsLCwzMDAwMDAwMDAsIiIiRm9yIEJpVC1MLCB3ZSB0cmFpbiBmb3IgNDAgZXBvY2hzIiIiLCwsR29vZ2xlIFRQVSB2MywsLCJUcmFuc2ZlciBvZiBwcmUtdHJhaW5lZCByZXByZXNlbnRhdGlvbnMgaW1wcm92ZXMgc2FtcGxlIGVmZmljaWVuY3kgYW5kIHNpbXBsaWZpZXMgaHlwZXJwYXJhbWV0ZXIgdHVuaW5nIHdoZW4gdHJhaW5pbmcgZGVlcCBuZXVyYWwgbmV0d29ya3MgZm9yIHZpc2lvbi4gV2UgcmV2aXNpdCB0aGUgcGFyYWRpZ20gb2YgcHJlLXRyYWluaW5nIG9uIGxhcmdlIHN1cGVydmlzZWQgZGF0YXNldHMgYW5kIGZpbmUtdHVuaW5nIHRoZSBtb2RlbCBvbiBhIHRhcmdldCB0YXNrLiBXZSBzY2FsZSB1cCBwcmUtdHJhaW5pbmcsIGFuZCBwcm9wb3NlIGEgc2ltcGxlIHJlY2lwZSB0aGF0IHdlIGNhbGwgQmlnIFRyYW5zZmVyIChCaVQpLiBCeSBjb21iaW5pbmcgYSBmZXcgY2FyZWZ1bGx5IHNlbGVjdGVkIGNvbXBvbmVudHMsIGFuZCB0cmFuc2ZlcnJpbmcgdXNpbmcgYSBzaW1wbGUgaGV1cmlzdGljLCB3ZSBhY2hpZXZlIHN0cm9uZyBwZXJmb3JtYW5jZSBvbiBvdmVyIDIwIGRhdGFzZXRzLiBCaVQgcGVyZm9ybXMgd2VsbCBhY3Jvc3MgYSBzdXJwcmlzaW5nbHkgd2lkZSByYW5nZSBvZiBkYXRhIHJlZ2ltZXMgLS0gZnJvbSAxIGV4YW1wbGUgcGVyIGNsYXNzIHRvIDFNIHRvdGFsIGV4YW1wbGVzLiBCaVQgYWNoaWV2ZXMgODcuNSUgdG9wLTEgYWNjdXJhY3kgb24gSUxTVlJDLTIwMTIsIDk5LjQlIG9uIENJRkFSLTEwLCBhbmQgNzYuMyUgb24gdGhlIDE5IHRhc2sgVmlzdWFsIFRhc2sgQWRhcHRhdGlvbiBCZW5jaG1hcmsgKFZUQUIpLiBPbiBzbWFsbCBkYXRhc2V0cywgQmlUIGF0dGFpbnMgNzYuOCUgb24gSUxTVlJDLTIwMTIgd2l0aCAxMCBleGFtcGxlcyBwZXIgY2xhc3MsIGFuZCA5Ny4wJSBvbiBDSUZBUi0xMCB3aXRoIDEwIGV4YW1wbGVzIHBlciBjbGFzcy4gV2UgY29uZHVjdCBkZXRhaWxlZCBhbmFseXNpcyBvZiB0aGUgbWFpbiBjb21wb25lbnRzIHRoYXQgbGVhZCB0byBoaWdoIHRyYW5zZmVyIHBlcmZvcm1hbmNlLiIsNDAuMCwsVW5yZWxlYXNlZCxVbml0ZWQgU3RhdGVzIG9mIEFtZXJpY2EsLCwsLCwyMDI2LTA1LTI1IDEyOjExOjIzKzAwOjAwLCwsLCwsSW5kdXN0cnksLCwsLFVucmVsZWFzZWQsLCwsLEZQMzIsLCwsLCwsLE5vCkJpZyBUcmFuc2ZlciAoQmlULU0pLFZpc2lvbixJbWFnZSBjbGFzc2lmaWNhdGlvbixHb29nbGUgQnJhaW4sIkFsZXhhbmRlciBLb2xlc25pa292LCBMdWNhcyBCZXllciwgWGlhb2h1YSBaaGFpLCBKb2FuIFB1aWdjZXJ2ZXIsIEplc3NpY2EgWXVuZywgU3lsdmFpbiBHZWxseSwgTmVpbCBIb3Vsc2J5IiwyMDE5LTEyLTI0LEJpZyBUcmFuc2ZlciAoQmlUKTogR2VuZXJhbCBWaXN1YWwgUmVwcmVzZW50YXRpb24gTGVhcm5pbmcsaHR0cHM6Ly9hcnhpdi5vcmcvYWJzLzE5MTIuMTEzNzAsMTM2MS4wLCwsOTI4MDAwMDAwLjAsIiIiOTI4IG1pbGxpb24iIiBzdGF0ZWQgZGlyZWN0bHkgaW4gcGFwZXIiLCwsMTQyMDAwMDAsIiIiV2UgdHJhaW4gYm90aCBCaVQtUyBhbmQgQmlULU0gZm9yIDkwIGVwb2NocyIiIiwsLEdvb2dsZSBUUFUgdjMsLENvbmZpZGVudCwiVHJhbnNmZXIgb2YgcHJlLXRyYWluZWQgcmVwcmVzZW50YXRpb25zIGltcHJvdmVzIHNhbXBsZSBlZmZpY2llbmN5IGFuZCBzaW1wbGlmaWVzIGh5cGVycGFyYW1ldGVyIHR1bmluZyB3aGVuIHRyYWluaW5nIGRlZXAgbmV1cmFsIG5ldHdvcmtzIGZvciB2aXNpb24uIFdlIHJldmlzaXQgdGhlIHBhcmFkaWdtIG9mIHByZS10cmFpbmluZyBvbiBsYXJnZSBzdXBlcnZpc2VkIGRhdGFzZXRzIGFuZCBmaW5lLXR1bmluZyB0aGUgbW9kZWwgb24gYSB0YXJnZXQgdGFzay4gV2Ugc2NhbGUgdXAgcHJlLXRyYWluaW5nLCBhbmQgcHJvcG9zZSBhIHNpbXBsZSByZWNpcGUgdGhhdCB3ZSBjYWxsIEJpZyBUcmFuc2ZlciAoQmlUKS4gQnkgY29tYmluaW5nIGEgZmV3IGNhcmVmdWxseSBzZWxlY3RlZCBjb21wb25lbnRzLCBhbmQgdHJhbnNmZXJyaW5nIHVzaW5nIGEgc2ltcGxlIGhldXJpc3RpYywgd2UgYWNoaWV2ZSBzdHJvbmcgcGVyZm9ybWFuY2Ugb24gb3ZlciAyMCBkYXRhc2V0cy4gQmlUIHBlcmZvcm1zIHdlbGwgYWNyb3NzIGEgc3VycHJpc2luZ2x5IHdpZGUgcmFuZ2Ugb2YgZGF0YSByZWdpbWVzIC0tIGZyb20gMSBleGFtcGxlIHBlciBjbGFzcyB0byAxTSB0b3RhbCBleGFtcGxlcy4gQmlUIGFjaGlldmVzIDg3LjUlIHRvcC0xIGFjY3VyYWN5IG9uIElMU1ZSQy0yMDEyLCA5OS40JSBvbiBDSUZBUi0xMCwgYW5kIDc2LjMlIG9uIHRoZSAxOSB0YXNrIFZpc3VhbCBUYXNrIEFkYXB0YXRpb24gQmVuY2htYXJrIChWVEFCKS4gT24gc21hbGwgZGF0YXNldHMsIEJpVCBhdHRhaW5zIDc2LjglIG9uIElMU1ZSQy0yMDEyIHdpdGggMTAgZXhhbXBsZXMgcGVyIGNsYXNzLCBhbmQgOTcuMCUgb24gQ0lGQVItMTAgd2l0aCAxMCBleGFtcGxlcyBwZXIgY2xhc3MuIFdlIGNvbmR1Y3QgZGV0YWlsZWQgYW5hbHlzaXMgb2YgdGhlIG1haW4gY29tcG9uZW50cyB0aGF0IGxlYWQgdG8gaGlnaCB0cmFuc2ZlciBwZXJmb3JtYW5jZS4iLDkwLjAsLFVucmVsZWFzZWQsVW5pdGVkIFN0YXRlcyBvZiBBbWVyaWNhLCwsLCwsMjAyNi0wNS0yNSAxMjoxMToyMiswMDowMCwsLCwsLEluZHVzdHJ5LCwsLCxVbnJlbGVhc2VkLCwsLCwsLCwsLCwsLE5vCkRELVBQTyxSb2JvdGljcyxPYmplY3QgZGV0ZWN0aW9uLCJHZW9yZ2lhIEluc3RpdHV0ZSBvZiBUZWNobm9sb2d5LEZhY2Vib29rIEFJIFJlc2VhcmNoLE9yZWdvbiBTdGF0ZSBVbml2ZXJzaXR5LFNpbW9uIEZyYXNlciBVbml2ZXJzaXR5IiwiRXJpayBXaWptYW5zLCBBYmhpc2hlayBLYWRpYW4sIEFyaSBNb3Jjb3MsIFN0ZWZhbiBMZWUsIElyZmFuIEVzc2EsIERldmkgUGFyaWtoLCBNYW5vbGlzIFNhdnZhLCBEaHJ1diBCYXRyYSIsMjAxOS0xMi0xOSxERC1QUE86IExlYXJuaW5nIE5lYXItUGVyZmVjdCBQb2ludEdvYWwgTmF2aWdhdG9ycyBmcm9tIDIuNSBCaWxsaW9uIEZyYW1lcywiaHR0cHM6Ly9vcGVucmV2aWV3Lm5ldC9mb3J1bT9pZD1IMWdYOEM0WVByCmh0dHBzOi8vYXJ4aXYub3JnL2Ficy8xOTExLjAwMzU3Iiw2MTEuMCxTT1RBIGltcHJvdmVtZW50LCIiIlRoaXMgYWdlbnQgYWNoaWV2ZXMgc3RhdGUtb2YtYXJ0IG9uIHRoZSBIYWJpdGF0IENoYWxsZW5nZSAyMDE5IFJHQiB0cmFjayAocmFuayAyIGVudHJ5IGhhcyAwLjg5IFNQTCkuIiIiLCwibm8gcGFyYW1ldGVyIGNvdW50IGJ1dCBzb21lIGFyY2hpdGVjdHVyZSBkZXRhaWxzOiAiIlRoZSBwb2xpY3kgaXMgcGFyYW1ldGVyaXplZCBieSBhIDItbGF5ZXIgTFNUTSB3aXRoIGEgNTEyLWRpbWVuc2lvbmFsIGhpZGRlbiBzdGF0ZS4gSXQgdGFrZXMgdGhyZWUgaW5wdXRzOiB0aGUgcHJldmlvdXMgYWN0aW9uLCB0aGUgdGFyZ2V0IHJlbGF0aXZlIHRvIHRoZSBjdXJyZW50IHN0YXRlLCBhbmQgdGhlIG91dHB1dCBvZiB0aGUgdmlzdWFsIGVuY29kZXIuIFRoZSBMU1RN4oCZcyBvdXRwdXQgaXMgdXNlZCB0byBwcm9kdWNlIGEgc29mdG1heCBkaXN0cmlidXRpb24gb3ZlciB0aGUgYWN0aW9uIHNwYWNlIGFuZCBhbiBlc3RpbWF0ZSBvZiB0aGUgdmFsdWUgZnVuY3Rpb24uIFNlZSBBcHBlbmRpeCBDIGZvciBmdWxsIGRldGFpbHMuIiIiLDcuOGUrMjAsIiIiVXNpbmcgREQtUFBPLCB3ZSB0cmFpbiBhZ2VudHMgZm9yIDIuNSBCaWxsaW9uIHN0ZXBzIG9mIGV4cGVyaWVuY2Ugd2l0aCA2NCBUZXNsYSBWMTAwIEdQVXMgaW4gMi43NSBkYXlzIOKAkyAxODAgR1BVLWRheXMgb2YgdHJhaW5pbmciIgoKMTI1IHRlcmFGTE9QL3MgKGV4YWN0IFYxMDAgbW9kZWwgbm90IHNwZWNpZmllZCkgKiAxODAgKiAyNCAqIDM2MDAgKiAwLjQgKGFzc3VtZWQgdXRpbGl6YXRpb24pID0gNy44ZTIwIiwyNTAwMDAwMDAwLCw2Ni4wLDIuNzUgZGF5cyxOVklESUEgVjEwMCxSZWluZm9yY2VtZW50IGxlYXJuaW5nLExpa2VseSwiV2UgcHJlc2VudCBEZWNlbnRyYWxpemVkIERpc3RyaWJ1dGVkIFByb3hpbWFsIFBvbGljeSBPcHRpbWl6YXRpb24gKERELVBQTyksIGEgbWV0aG9kIGZvciBkaXN0cmlidXRlZCByZWluZm9yY2VtZW50IGxlYXJuaW5nIGluIHJlc291cmNlLWludGVuc2l2ZSBzaW11bGF0ZWQgZW52aXJvbm1lbnRzLiBERC1QUE8gaXMgZGlzdHJpYnV0ZWQgKHVzZXMgbXVsdGlwbGUgbWFjaGluZXMpLCBkZWNlbnRyYWxpemVkIChsYWNrcyBhIGNlbnRyYWxpemVkIHNlcnZlciksIGFuZCBzeW5jaHJvbm91cyAobm8gY29tcHV0YXRpb24gaXMgZXZlciAiInN0YWxlIiIpLCBtYWtpbmcgaXQgY29uY2VwdHVhbGx5IHNpbXBsZSBhbmQgZWFzeSB0byBpbXBsZW1lbnQuIEluIG91ciBleHBlcmltZW50cyBvbiB0cmFpbmluZyB2aXJ0dWFsIHJvYm90cyB0byBuYXZpZ2F0ZSBpbiBIYWJpdGF0LVNpbSwgREQtUFBPIGV4aGliaXRzIG5lYXItbGluZWFyIHNjYWxpbmcgLS0gYWNoaWV2aW5nIGEgc3BlZWR1cCBvZiAxMDd4IG9uIDEyOCBHUFVzIG92ZXIgYSBzZXJpYWwgaW1wbGVtZW50YXRpb24uIFdlIGxldmVyYWdlIHRoaXMgc2NhbGluZyB0byB0cmFpbiBhbiBhZ2VudCBmb3IgMi41IEJpbGxpb24gc3RlcHMgb2YgZXhwZXJpZW5jZSAodGhlIGVxdWl2YWxlbnQgb2YgODAgeWVhcnMgb2YgaHVtYW4gZXhwZXJpZW5jZSkgLS0gb3ZlciA2IG1vbnRocyBvZiBHUFUtdGltZSB0cmFpbmluZyBpbiB1bmRlciAzIGRheXMgb2Ygd2FsbC1jbG9jayB0aW1lIHdpdGggNjQgR1BVcy4gIiwsLFVucmVsZWFzZWQsIlVuaXRlZCBTdGF0ZXMgb2YgQW1lcmljYSxVbml0ZWQgU3RhdGVzIG9mIEFtZXJpY2EsRnJhbmNlLFVuaXRlZCBTdGF0ZXMgb2YgQW1lcmljYSxDYW5hZGEiLCwsLDY0LjAsLDIwMjYtMDUtMjUgMTI6MTE6MjIrMDA6MDAsLCwsLCwiQWNhZGVtaWEsSW5kdXN0cnksQWNhZGVtaWEsQWNhZGVtaWEiLCwsLCxVbnJlbGVhc2VkLE1JVCBsaWNlbnNlIGZvciBlbnZpcm9ubWVudCB1c2VkIHRvIHRyYWluLiBkb2Vzbid0IHNlZW0gbGlrZSBpdCBoYXMgdHJhaW5pbmcgY29kZSBmb3IgdGhpcyBtb2RlbC4gaHR0cHM6Ly9naXRodWIuY29tL2ZhY2Vib29rcmVzZWFyY2gvaGFiaXRhdC1sYWIsLDE5MjYuODk5MjkwMDA1NzM3NiwsRlAzMiwsMzkzMTQuNTM4NTAyNjY0MzIsSGFyZHdhcmUsLCwsLE5vClNlcVZlYyxCaW9sb2d5LFByb3RlaW5zLFRlY2huaWNhbCBVbml2ZXJzaXR5IG9mIE11bmljaCwiTWljaGFlbCBIZWluemluZ2VyLCBBaG1lZCBFbG5hZ2dhciwgWXUgV2FuZywgQ2hyaXN0aWFuIERhbGxhZ28sIERtaXRyaWkgTmVjaGFldiwgRmxvcmlhbiBNYXR0aGVzICYgQnVya2hhcmQgUm9zdCAiLDIwMTktMTItMTcsTW9kZWxpbmcgYXNwZWN0cyBvZiB0aGUgbGFuZ3VhZ2Ugb2YgbGlmZSB0aHJvdWdoIHRyYW5zZmVyLWxlYXJuaW5nIHByb3RlaW4gc2VxdWVuY2VzLGh0dHBzOi8vYm1jYmlvaW5mb3JtYXRpY3MuYmlvbWVkY2VudHJhbC5jb20vYXJ0aWNsZXMvMTAuMTE4Ni9zMTI4NTktMDE5LTMyMjAtOCwsLCw5MzAwMDAwMC4wLCIiIlRoZSBtb2RlbCBoYWQgYWJvdXQgOTPigIlNIChtZWdhL21pbGxpb24pIGZyZWUgcGFyYW1ldGVycyIiIiw0LjFlKzE5LCIzIHdlZWtzLCA1IE5WSURJQSBUaXRhbiBHUFVzIChBc3N1bWluZyBOVklESUEgVGl0YW4gViBhbmQgMzAlIHV0aWxpemF0aW9uIHJhdGUgZm9yIGNhbGN1bGF0aW9uKSB3aXRoIDEyIEdCIG1lbW9yeSwgIiwsIiIiV2UgZm91bmQgVW5pUmVmNTAgdG8gY29udGFpbiBhbG1vc3QgdGVuIHRpbWVzIG1vcmUgdG9rZW5zICg5LjUgYmlsbGlvbiBhbWlubyBhY2lkcykgdGhhbiB0aGUgbGFyZ2VzdCBleGlzdGluZyBOTFAgY29ycHVzICgxIGJpbGxpb24gd29yZHMpIiIKRWxzZXdoZXJlIG5vdGVzIDkuNkIsIHBvc3NpYmx5IG9uZSBmaWd1cmUgaXMgcm91bmRlZC4iLDUwOC4wLCxOVklESUEgVGl0YW4gViwsQ29uZmlkZW50LCJCYWNrZ3JvdW5kClByZWRpY3RpbmcgcHJvdGVpbiBmdW5jdGlvbiBhbmQgc3RydWN0dXJlIGZyb20gc2VxdWVuY2UgaXMgb25lIGltcG9ydGFudCBjaGFsbGVuZ2UgZm9yIGNvbXB1dGF0aW9uYWwgYmlvbG9neS4gRm9yIDI24oCJeWVhcnMsIG1vc3Qgc3RhdGUtb2YtdGhlLWFydCBhcHByb2FjaGVzIGNvbWJpbmVkIG1hY2hpbmUgbGVhcm5pbmcgYW5kIGV2b2x1dGlvbmFyeSBpbmZvcm1hdGlvbi4gSG93ZXZlciwgZm9yIHNvbWUgYXBwbGljYXRpb25zIHJldHJpZXZpbmcgcmVsYXRlZCBwcm90ZWlucyBpcyBiZWNvbWluZyB0b28gdGltZS1jb25zdW1pbmcuIEFkZGl0aW9uYWxseSwgZXZvbHV0aW9uYXJ5IGluZm9ybWF0aW9uIGlzIGxlc3MgcG93ZXJmdWwgZm9yIHNtYWxsIGZhbWlsaWVzLCBlLmcuIGZvciBwcm90ZWlucyBmcm9tIHRoZSBEYXJrIFByb3Rlb21lLiBCb3RoIHRoZXNlIHByb2JsZW1zIGFyZSBhZGRyZXNzZWQgYnkgdGhlIG5ldyBtZXRob2RvbG9neSBpbnRyb2R1Y2VkIGhlcmUuClJlc3VsdHMKV2UgaW50cm9kdWNlZCBhIG5vdmVsIHdheSB0byByZXByZXNlbnQgcHJvdGVpbiBzZXF1ZW5jZXMgYXMgY29udGludW91cyB2ZWN0b3JzIChlbWJlZGRpbmdzKSBieSB1c2luZyB0aGUgbGFuZ3VhZ2UgbW9kZWwgRUxNbyB0YWtlbiBmcm9tIG5hdHVyYWwgbGFuZ3VhZ2UgcHJvY2Vzc2luZy4gQnkgbW9kZWxpbmcgcHJvdGVpbiBzZXF1ZW5jZXMsIEVMTW8gZWZmZWN0aXZlbHkgY2FwdHVyZWQgdGhlIGJpb3BoeXNpY2FsIHByb3BlcnRpZXMgb2YgdGhlIGxhbmd1YWdlIG9mIGxpZmUgZnJvbSB1bmxhYmVsZWQgYmlnIGRhdGEgKFVuaVJlZjUwKS4gV2UgcmVmZXIgdG8gdGhlc2UgbmV3IGVtYmVkZGluZ3MgYXMgU2VxVmVjIChTZXF1ZW5jZS10by1WZWN0b3IpIGFuZCBkZW1vbnN0cmF0ZSB0aGVpciBlZmZlY3RpdmVuZXNzIGJ5IHRyYWluaW5nIHNpbXBsZSBuZXVyYWwgbmV0d29ya3MgZm9yIHR3byBkaWZmZXJlbnQgdGFza3MuIEF0IHRoZSBwZXItcmVzaWR1ZSBsZXZlbCwgc2Vjb25kYXJ5IHN0cnVjdHVyZSAoUTPigIk94oCJNzkl4oCJwrHigIkxLCBROOKAiT3igIk2OCXigInCseKAiTEpIGFuZCByZWdpb25zIHdpdGggaW50cmluc2ljIGRpc29yZGVyIChNQ0PigIk94oCJMC41OeKAicKx4oCJMC4wMykgd2VyZSBwcmVkaWN0ZWQgc2lnbmlmaWNhbnRseSBiZXR0ZXIgdGhhbiB0aHJvdWdoIG9uZS1ob3QgZW5jb2Rpbmcgb3IgdGhyb3VnaCBXb3JkMnZlYy1saWtlIGFwcHJvYWNoZXMuIEF0IHRoZSBwZXItcHJvdGVpbiBsZXZlbCwgc3ViY2VsbHVsYXIgbG9jYWxpemF0aW9uIHdhcyBwcmVkaWN0ZWQgaW4gdGVuIGNsYXNzZXMgKFExMOKAiT3igIk2OCXigInCseKAiTEpIGFuZCBtZW1icmFuZS1ib3VuZCB3ZXJlIGRpc3Rpbmd1aXNoZWQgZnJvbSB3YXRlci1zb2x1YmxlIHByb3RlaW5zIChRMuKAiT3igIk4NyXigInCseKAiTEpLiBBbHRob3VnaCBTZXFWZWMgZW1iZWRkaW5ncyBnZW5lcmF0ZWQgdGhlIGJlc3QgcHJlZGljdGlvbnMgZnJvbSBzaW5nbGUgc2VxdWVuY2VzLCBubyBzb2x1dGlvbiBpbXByb3ZlZCBvdmVyIHRoZSBiZXN0IGV4aXN0aW5nIG1ldGhvZCB1c2luZyBldm9sdXRpb25hcnkgaW5mb3JtYXRpb24uIE5ldmVydGhlbGVzcywgb3VyIGFwcHJvYWNoIGltcHJvdmVkIG92ZXIgc29tZSBwb3B1bGFyIG1ldGhvZHMgdXNpbmcgZXZvbHV0aW9uYXJ5IGluZm9ybWF0aW9uIGFuZCBmb3Igc29tZSBwcm90ZWlucyBldmVuIGRpZCBiZWF0IHRoZSBiZXN0LiBUaHVzLCB0aGV5IHByb3ZlIHRvIGNvbmRlbnNlIHRoZSB1bmRlcmx5aW5nIHByaW5jaXBsZXMgb2YgcHJvdGVpbiBzZXF1ZW5jZXMuIE92ZXJhbGwsIHRoZSBpbXBvcnRhbnQgbm92ZWx0eSBpcyBzcGVlZDogd2hlcmUgdGhlIGxpZ2h0bmluZy1mYXN0IEhIYmxpdHMgbmVlZGVkIG9uIGF2ZXJhZ2UgYWJvdXQgdHdvIG1pbnV0ZXMgdG8gZ2VuZXJhdGUgdGhlIGV2b2x1dGlvbmFyeSBpbmZvcm1hdGlvbiBmb3IgYSB0YXJnZXQgcHJvdGVpbiwgU2VxVmVjIGNyZWF0ZWQgZW1iZWRkaW5ncyBvbiBhdmVyYWdlIGluIDAuMDPigIlzLiBBcyB0aGlzIHNwZWVkLXVwIGlzIGluZGVwZW5kZW50IG9mIHRoZSBzaXplIG9mIGdyb3dpbmcgc2VxdWVuY2UgZGF0YWJhc2VzLCBTZXFWZWMgcHJvdmlkZXMgYSBoaWdobHkgc2NhbGFibGUgYXBwcm9hY2ggZm9yIHRoZSBhbmFseXNpcyBvZiBiaWcgZGF0YSBpbiBwcm90ZW9taWNzLCBpLmUuIG1pY3JvYmlvbWUgb3IgbWV0YXByb3Rlb21lIGFuYWx5c2lzLgpDb25jbHVzaW9uClRyYW5zZmVyLWxlYXJuaW5nIHN1Y2NlZWRlZCB0byBleHRyYWN0IGluZm9ybWF0aW9uIGZyb20gdW5sYWJlbGVkIHNlcXVlbmNlIGRhdGFiYXNlcyByZWxldmFudCBmb3IgdmFyaW91cyBwcm90ZWluIHByZWRpY3Rpb24gdGFza3MuIFNlcVZlYyBtb2RlbGVkIHRoZSBsYW5ndWFnZSBvZiBsaWZlLCBuYW1lbHkgdGhlIHByaW5jaXBsZXMgdW5kZXJseWluZyBwcm90ZWluIHNlcXVlbmNlcyBiZXR0ZXIgdGhhbiBhbnkgZmVhdHVyZXMgc3VnZ2VzdGVkIGJ5IHRleHRib29rcyBhbmQgcHJlZGljdGlvbiBtZXRob2RzLiBUaGUgZXhjZXB0aW9uIGlzIGV2b2x1dGlvbmFyeSBpbmZvcm1hdGlvbiwgaG93ZXZlciwgdGhhdCBpbmZvcm1hdGlvbiBpcyBub3QgYXZhaWxhYmxlIG9uIHRoZSBsZXZlbCBvZiBhIHNpbmdsZSBzZXF1ZW5jZS4iLCwsT3BlbiB3ZWlnaHRzICh1bnJlc3RyaWN0ZWQpLEdlcm1hbnksLCwsNS4wLCwyMDI1LTExLTI4IDExOjUzOjQ0KzAwOjAwLCwsLCwsQWNhZGVtaWEsLCwsMjU0MC4wLFVucmVsZWFzZWQsIk1JVCBsaWNlbnNlLiBkb2Vzbid0IGxvb2sgbGlrZSBpdCBoYXMgdHJhaW5pbmcgY29kZQpodHRwczovL2dpdGh1Yi5jb20vcm9zdGxhYi9TZXFWZWMiLCwsLCwsMjU1OS42NTQyNjgzNDQyNjQsSGFyZHdhcmUsLCwsLFllcwpPcGVuQUkgRml2ZSxHYW1lcyxEb3RhIDIsT3BlbkFJLCJDaHJpc3RvcGhlciBCZXJuZXIsIEdyZWcgQnJvY2ttYW4sIEJyb29rZSBDaGFuLCBWaWNraSBDaGV1bmcsIFByemVteXPFgmF3IETEmWJpYWssIENocmlzdHkgRGVubmlzb24sIERhdmlkIEZhcmhpLCBRdWlyaW4gRmlzY2hlciwgU2hhcmlxIEhhc2htZSwgQ2hyaXMgSGVzc2UsIFJhZmFsIErDs3plZm93aWN6LCBTY290dCBHcmF5LCBDYXRoZXJpbmUgT2xzc29uLCBKYWt1YiBQYWNob2NraSwgTWljaGFlbCBQZXRyb3YsIEhlbnJpcXVlIFAuIGQuTy4gUGludG8sIEpvbmF0aGFuIFJhaW1hbiwgVGltIFNhbGltYW5zLCBKZXJlbXkgU2NobGF0dGVyLCBKb25hcyBTY2huZWlkZXIsIFN6eW1vbiBTaWRvciwgSWx5YSBTdXRza2V2ZXIsIEppZSBUYW5nLCBGaWxpcCBXb2xza2ksIFN1c2FuIFpoYW5nIiwyMDE5LTEyLTEzLERvdGEgMiB3aXRoIExhcmdlIFNjYWxlIERlZXAgUmVpbmZvcmNlbWVudCBMZWFybmluZyxodHRwczovL2FyeGl2Lm9yZy9hYnMvMTkxMi4wNjY4MCwyMTM3LjAsIkhpZ2hseSBjaXRlZCxTT1RBIGltcHJvdmVtZW50Iiwibm8gc3RhbmRhcmQgYmVuY2htYXJrIHJlc3VsdHMKCiIiT24gQXByaWwgMTN0aCwgMjAxOSwgT3BlbkFJIEZpdmUgYmVjYW1lIHRoZSBmaXJzdCBBSSBzeXN0ZW0gdG8gZGVmZWF0IHRoZSB3b3JsZCBjaGFtcGlvbnMgYXQgYW4gZXNwb3J0cyBnYW1lLiIiCgoiIiBpdCBkZWZlYXRlZCB0aGUgRG90YSAyIHdvcmxkIGNoYW1waW9ucwppbiBhIGJlc3Qtb2YtdGhyZWUgbWF0Y2ggYW5kIDk5LjQlIG9mIGh1bWFuIHBsYXllcnMgZHVyaW5nIGEgbXVsdGktZGF5IG9ubGluZSBzaG93Y2FzZS4iIgoKIiJ3ZSByYW4gT3BlbkFJIEZpdmUgQXJlbmEsIGluIHdoaWNoIHdlIG9wZW5lZCBPcGVuQUkgRml2ZSB0byB0aGUgcHVibGljIGZvcgpjb21wZXRpdGl2ZSBvbmxpbmUgZ2FtZXMgZnJvbSBBcHJpbCAxOC0yMSwgMjAxOS4gSW4gdG90YWwsIEZpdmUgcGxheWVkIDMsMTkzIHRlYW1zIGluIDcsMjU3IHRvdGFsIGdhbWVzLCB3aW5uaW5nIDk5LjQlIiIiLDE1OTAwMDAwMC4wLCIiIldlIGRlZmluZSBhIHBvbGljeSAoz4ApIGFzIGEgZnVuY3Rpb24gZnJvbSB0aGUgaGlzdG9yeSBvZiBvYnNlcnZhdGlvbnMgdG8gYSBwcm9iYWJpbGl0eSBkaXN0cmlidXRpb24gb3ZlciBhY3Rpb25zLCB3aGljaCB3ZSBwYXJhbWV0ZXJpemUgYXMgYSByZWN1cnJlbnQgbmV1cmFsIG5ldHdvcmsgd2l0aCBhcHByb3hpbWF0ZWx5IDE1OSBtaWxsaW9uIHBhcmFtZXRlcnMgKM64KS4iIiBwZy4gMyBvZiBwYXBlcgoKc291cmNlOiBodHRwczovL2RvY3MuZ29vZ2xlLmNvbS9zcHJlYWRzaGVldHMvZC8xS2o0UTVXQURjRFh0VUpMSU9mR1RDRTN0R3Z4TmN6RU13eXk4UXRnU2tIay9lZGl0I2dpZD01NDU4NzA0MCZmdmlkPTEzNjE5MzczODkiLDYuN2UrMjIsIiIiNzcwwrE1MCBQRmxvcHMvc8K3ZGF5cyBvZiBjb21wdXRlIiIgZm9yIHRoZSBtb2RlbCB0aGF0IHBsYXllZCBhZ2FpbnN0IHdvcmxkIGNoYW1waW9ucy4gVGhleSBkaWQgYSBzaW5nbGUgdHJhaW5pbmcgcnVuIHRoYXQgdG9vayAxMCBtb250aHMuCgpXaGlsZSB0aGUgbW9kZWwgd2FzIHBsYXlpbmcgYWdhaW5zdCB3b3JsZCBjaGFtcGlvbnMsIHRoZXkgY29udGludWVkIHRyYWluaW5nIGZvciBhIGZldyBkYXlzLCBzbyB0aGF0IHRoZSByZXN1bHRpbmcgbW9kZWwgdXNlZCBldmVuIG1vcmUgdHJhaW5pbmcgY29tcHV0ZTogODIwwrE1MCBQRmxvcHMvc8K3ZGF5cy4KCkZpbmFsbHksIHRoZXkgYWxzbyB0cmFpbmVkIGEgUmVydW4gbW9kZWwgd2l0aCAxNTDCsTUgUEZsb3BzL3PCt2RheXMgb2YgY29tcHV0ZS4KClNvdXJjZTogRG90YSAyIHdpdGggTGFyZ2UgU2NhbGUgRGVlcCBSZWluZm9yY2VtZW50IExlYXJuaW5nCmh0dHBzOi8vYXJ4aXYub3JnL2Ficy8xOTEyLjA2NjgwCgpZb3UgY2Fubm90IG11bHRpcGx5IHRoZSBoYXJkd2FyZSBxdWFudGl0eSBieSB0cmFpbmluZyB0aW1lIHRvIGdldCB0aGUgcXVhbnRpdHkgb2YgR1BVLWhvdXJzISBQYWdlIDU6ICIiIHRoZSBudW1iZXIgb2YgR1BVcyAodXAgdG8gMTUzNiBhdCB0aGUgcGVhaykiIgoKRnJvbSB0aGlzIE5WSURJQSBibG9ncG9zdCwgaXQgYXBwZWFycyB0aGV5IHdlcmUgdXNpbmcgUDEwMHM6Cmh0dHBzOi8vZGV2ZWxvcGVyLm52aWRpYS5jb20vYmxvZy9haS1sZWFybnMtdG8tcGxheS1kb3RhLTItd2l0aC1odW1hbi1wcmVjaXNpb24vIzp+OnRleHQ9QUklMjBMZWFybnMlMjB0byUyMFBsYXklMjBEb3RhLFRoZSUyMG5ldXJhbCIsNDU0MTY0NDgwMDAwLCIiIkFsdGhvdWdoIHRoZSBEb3RhIDIgZW5naW5lIHJ1bnMgYXQgMzAgZnJhbWVzIHBlciBzZWNvbmQsIE9wZW5BSSBGaXZlIG9ubHkgYWN0cyBvbiBldmVyeSA0dGgKZnJhbWUgd2hpY2ggd2UgY2FsbCBhIHRpbWVzdGVwIiIKLS0+IDcuNSB0aW1lc3RlcHMvcwoKIiJPcGVuQUkgRml2ZSBpcyBhIHNpbmdsZSB0cmFpbmluZyBydW4gdGhhdCByYW4gZnJvbSBKdW5lIDMwdGgsIDIwMTggdG8gQXByaWwgMjJuZCwgMjAxOS4gIiIgLS0+IDI5NiBkYXlzCgoyOTYgKiAyNCozNjAwICogNy41ID0gMS45MmU4CgpUaGlzIG51bWJlciBzZWVtcyBhIGxpdHRsZSBsb3c/IFRoZSBEUU4gcGFwZXIgaGFkIDFlNyB0aW1lc3RlcHMuIE1pZ2h0IGJlIHRvIGRvIHdpdGggc2FtcGxlIGVmZmljaWVuY3k/CgpFRElUIDE0LzA2LzIwMjIKTXVsdGlwbGUgY29waWVzIG9mIE9wZW5BSSBGaXZlIHdlcmUgdHJhaW5lZCBpbiBwYXJhbGxlbCwgc28gdGhlIHRvdGFsIHRyYWluaW5nIHRpbWUgaXMgbXVjaCBoaWdoZXIgdGhhbiAyOTYgZGF5cy4KVGFibGUgMSBzaG93cyAyMjAsMDAwIEdQVSBpdGVyYXRpb25zLCBlYWNoIGl0ZXJhdGlvbiBoYXMgYSBiYXRjaCBzaXplIG9mIGJldHdlZW4gMU0gYW5kIDNNIHRpbWVzdGVwcyAoVGFibGUgMiksIHNvIHRoZSB0b3RhbCBudW1iZXIgb2YgZXBpc29kZXMgaXMgb24gdGhlIG9yZGVyIG9mIDJlMTEiLDcxMDQuMCwiIiJPcGVuQUkgRml2ZSBpcyBhIHNpbmdsZSB0cmFpbmluZyBydW4gdGhhdCByYW4gZnJvbSBKdW5lIDMwdGgsIDIwMTggdG8gQXByaWwgMjJuZCwgMjAxOS4gIiIgLS0+IDI5NiBkYXlzIixOVklESUEgUDEwMCxTZWxmLXN1cGVydmlzZWQgbGVhcm5pbmcsQ29uZmlkZW50LCJPbiBBcHJpbCAxM3RoLCAyMDE5LCBPcGVuQUkgRml2ZSBiZWNhbWUgdGhlIGZpcnN0IEFJIHN5c3RlbSB0byBkZWZlYXQgdGhlIHdvcmxkIGNoYW1waW9ucyBhdCBhbiBlc3BvcnRzIGdhbWUuIFRoZSBnYW1lIG9mIERvdGEgMiBwcmVzZW50cyBub3ZlbCBjaGFsbGVuZ2VzIGZvciBBSSBzeXN0ZW1zIHN1Y2ggYXMgbG9uZyB0aW1lIGhvcml6b25zLCBpbXBlcmZlY3QgaW5mb3JtYXRpb24sIGFuZCBjb21wbGV4LCBjb250aW51b3VzIHN0YXRlLWFjdGlvbiBzcGFjZXMsIGFsbCBjaGFsbGVuZ2VzIHdoaWNoIHdpbGwgYmVjb21lIGluY3JlYXNpbmdseSBjZW50cmFsIHRvIG1vcmUgY2FwYWJsZSBBSSBzeXN0ZW1zLiBPcGVuQUkgRml2ZSBsZXZlcmFnZWQgZXhpc3RpbmcgcmVpbmZvcmNlbWVudCBsZWFybmluZyB0ZWNobmlxdWVzLCBzY2FsZWQgdG8gbGVhcm4gZnJvbSBiYXRjaGVzIG9mIGFwcHJveGltYXRlbHkgMiBtaWxsaW9uIGZyYW1lcyBldmVyeSAyIHNlY29uZHMuIFdlIGRldmVsb3BlZCBhIGRpc3RyaWJ1dGVkIHRyYWluaW5nIHN5c3RlbSBhbmQgdG9vbHMgZm9yIGNvbnRpbnVhbCB0cmFpbmluZyB3aGljaCBhbGxvd2VkIHVzIHRvIHRyYWluIE9wZW5BSSBGaXZlIGZvciAxMCBtb250aHMuIEJ5IGRlZmVhdGluZyB0aGUgRG90YSAyIHdvcmxkIGNoYW1waW9uIChUZWFtIE9HKSwgT3BlbkFJIEZpdmUgZGVtb25zdHJhdGVzIHRoYXQgc2VsZi1wbGF5IHJlaW5mb3JjZW1lbnQgbGVhcm5pbmcgY2FuIGFjaGlldmUgc3VwZXJodW1hbiBwZXJmb3JtYW5jZSBvbiBhIGRpZmZpY3VsdCB0YXNrLgoiLCwsVW5yZWxlYXNlZCxVbml0ZWQgU3RhdGVzIG9mIEFtZXJpY2EsLCwsMTUzNi4wLCwyMDI2LTA1LTI1IDEyOjExOjIzKzAwOjAwLCwsLCwsSW5kdXN0cnksLCwsMTA5MTE3NDQuMCxVbnJlbGVhc2VkLCwsNDMyODMxMS40NzA0NzcwODYsLCxUcnVlLDc4NjM5NS44MzgyNzkwNzI0LFJlcG9ydGVkLCwsLCxObwpPcGVuQUkgRml2ZSBSZXJ1bixHYW1lcyxEb3RhIDIsT3BlbkFJLCJDaHJpc3RvcGhlciBCZXJuZXIsIEdyZWcgQnJvY2ttYW4sIEJyb29rZSBDaGFuLCBWaWNraSBDaGV1bmcsClByemVteXPFgmF3IOKAnFBzeWhvIiIgRMSZYmlhaywgQ2hyaXN0eSBEZW5uaXNvbiwgRGF2aWQgRmFyaGksIFF1aXJpbiBGaXNjaGVyLCBTaGFyaXEgSGFzaG1lLCBDaHJpcyBIZXNzZSwgUmFmYWwgSsOzemVmb3dpY3osIFNjb3R0IEdyYXksIENhdGhlcmluZSBPbHNzb24sIEpha3ViIFBhY2hvY2tpLCBNaWNoYWVsIFBldHJvdiwgSGVucmlxdWUgUG9uZMOpIGRlIE9saXZlaXJhIFBpbnRvLCBKb25hdGhhbiBSYWltYW4sIFRpbSBTYWxpbWFucywgSmVyZW15IFNjaGxhdHRlciwgSm9uYXMgU2NobmVpZGVyLCBTenltb24gU2lkb3IsIElseWEgU3V0c2tldmVyLCBKaWUgVGFuZywgRmlsaXAgV29sc2tpLCBTdXNhbiBaaGFuZyIsMjAxOS0xMi0xMyxEb3RhIDIgd2l0aCBMYXJnZSBTY2FsZSBEZWVwIFJlaW5mb3JjZW1lbnQgTGVhcm5pbmcsaHR0cHM6Ly9jZG4ub3BlbmFpLmNvbS9kb3RhLTIucGRmLDIxMzcuMCwiSGlnaGx5IGNpdGVkLFNPVEEgaW1wcm92ZW1lbnQiLCIiIk9uIEFwcmlsIDEzdGgsIDIwMTksIE9wZW5BSSBGaXZlIGJlY2FtZSB0aGUgZmlyc3QgQUkgc3lzdGVtIHRvIGRlZmVhdCB0aGUgd29ybGQgY2hhbXBpb25zIGF0IGFuIGVzcG9ydHMgZ2FtZS4iIiIsMTU5MDAwMDAwLjAsIiIiV2UgZGVmaW5lIGEgcG9saWN5ICjPgCkgYXMgYSBmdW5jdGlvbiBmcm9tIHRoZSBoaXN0b3J5IG9mIG9ic2VydmF0aW9ucyB0byBhIHByb2JhYmlsaXR5IGRpc3RyaWJ1dGlvbgpvdmVyIGFjdGlvbnMsIHdoaWNoIHdlIHBhcmFtZXRlcml6ZSBhcyBhIHJlY3VycmVudCBuZXVyYWwgbmV0d29yayB3aXRoIGFwcHJveGltYXRlbHkgMTU5IG1pbGxpb24KcGFyYW1ldGVycyAozrgpLiIiIHBnLiAzIG9mIHBhcGVyCgpzb3VyY2U6IGh0dHBzOi8vZG9jcy5nb29nbGUuY29tL3NwcmVhZHNoZWV0cy9kLzFLajRRNVdBRGNEWHRVSkxJT2ZHVENFM3RHdnhOY3pFTXd5eThRdGdTa0hrL2VkaXQjZ2lkPTU0NTg3MDQwJmZ2aWQ9MTM2MTkzNzM4OSIsMS4zZSsyMiwiVEhJUyBDQUxDVUxBVElPTiBJUyBGT1IgUkVSVU4KCiIiUmVydW4gdG9vayAyIG1vbnRocyBhbmQgMTUwIMKxIDUgUEZsb3BzL3PCt2RheXMgb2YgY29tcHV0ZSAoc2VlIEZpZ3VyZSA0KSIiCgoKCnNvdXJjZTogaHR0cHM6Ly9kb2NzLmdvb2dsZS5jb20vc3ByZWFkc2hlZXRzL2QvMUtqNFE1V0FEY0RYdFVKTElPZkdUQ0UzdEd2eE5jekVNd3l5OFF0Z1NrSGsvZWRpdCNnaWQ9NTQ1ODcwNDAmZnZpZD0xMzYxOTM3Mzg5Iiw1MzA4NDE2MDAwMCwiNTRrIGl0ZXJhdGlvbnMgKEZpZyA3KQp3aXRoIGEgYmF0Y2ggc2l6ZSBvZiA5ODMwNDAgKFRhYmxlIDIpIiwsLE5WSURJQSBQMTAwLFNlbGYtc3VwZXJ2aXNlZCBsZWFybmluZyxDb25maWRlbnQsIk9uIEFwcmlsIDEzdGgsIDIwMTksIE9wZW5BSSBGaXZlIGJlY2FtZSB0aGUgZmlyc3QgQUkgc3lzdGVtIHRvIGRlZmVhdCB0aGUgd29ybGQgY2hhbXBpb25zIGF0IGFuIGVzcG9ydHMgZ2FtZS4gVGhlIGdhbWUgb2YgRG90YSAyIHByZXNlbnRzIG5vdmVsIGNoYWxsZW5nZXMgZm9yIEFJIHN5c3RlbXMgc3VjaCBhcyBsb25nIHRpbWUgaG9yaXpvbnMsIGltcGVyZmVjdCBpbmZvcm1hdGlvbiwgYW5kIGNvbXBsZXgsIGNvbnRpbnVvdXMgc3RhdGUtYWN0aW9uIHNwYWNlcywgYWxsIGNoYWxsZW5nZXMgd2hpY2ggd2lsbCBiZWNvbWUgaW5jcmVhc2luZ2x5IGNlbnRyYWwgdG8gbW9yZSBjYXBhYmxlIEFJIHN5c3RlbXMuIE9wZW5BSSBGaXZlIGxldmVyYWdlZCBleGlzdGluZyByZWluZm9yY2VtZW50IGxlYXJuaW5nIHRlY2huaXF1ZXMsIHNjYWxlZCB0byBsZWFybiBmcm9tIGJhdGNoZXMgb2YgYXBwcm94aW1hdGVseSAyIG1pbGxpb24gZnJhbWVzIGV2ZXJ5IDIgc2Vjb25kcy4gV2UgZGV2ZWxvcGVkIGEgZGlzdHJpYnV0ZWQgdHJhaW5pbmcgc3lzdGVtIGFuZCB0b29scyBmb3IgY29udGludWFsIHRyYWluaW5nIHdoaWNoIGFsbG93ZWQgdXMgdG8gdHJhaW4gT3BlbkFJIEZpdmUgZm9yIDEwIG1vbnRocy4gQnkgZGVmZWF0aW5nIHRoZSBEb3RhIDIgd29ybGQgY2hhbXBpb24gKFRlYW0gT0cpLCBPcGVuQUkgRml2ZSBkZW1vbnN0cmF0ZXMgdGhhdCBzZWxmLXBsYXkgcmVpbmZvcmNlbWVudCBsZWFybmluZyBjYW4gYWNoaWV2ZSBzdXBlcmh1bWFuIHBlcmZvcm1hbmNlIG9uIGEgZGlmZmljdWx0IHRhc2suIiwsLFVucmVsZWFzZWQsVW5pdGVkIFN0YXRlcyBvZiBBbWVyaWNhLCwsLDUxMi4wLCwyMDI2LTA1LTI1IDEyOjExOjIyKzAwOjAwLCwsLCwsSW5kdXN0cnksLCwsLFVucmVsZWFzZWQsLCwzMjExMDUuOTA1NSwsLCwyNjIxMzEuOTQ2MDkzMDI0MTMsVGhpcmQtcGFydHkgZXN0aW1hdGlvbiwsLCwsTm8KTU1MU1RNIChXVC0xMDMpLExhbmd1YWdlLExhbmd1YWdlIG1vZGVsaW5nLCJCZWlqaW5nIFVuaXZlcnNpdHkgb2YgUG9zdHMgYW5kIFRlbGVjb21tdW5pY2F0aW9ucyxVbml2ZXJzaXR5IG9mIFdlc3QgTG9uZG9uIiwiS2FpIFNodWFuZywgUnVpIExpLCBNZW5neXUgR3UsIEpvbmF0aGFuIExvbywgU2VuIFN1IiwyMDE5LTEyLTA1LE1ham9y4oCTTWlub3IgTG9uZyBTaG9ydC1UZXJtIE1lbW9yeSBmb3IgV29yZC1MZXZlbCBMYW5ndWFnZSBNb2RlbCxodHRwOi8vcmVwb3NpdG9yeS51d2wuYWMudWsvaWQvZXByaW50LzY0OTAvMS9Mb29fZXRhbF9JRUVFX1ROTkxTXzIwMTlfTWFqb3ItbWlub3JfbG9uZ19zaG9ydC10ZXJtX21lbW9yeV9mb3Jfd29yZC1sZXZlbF9sYW5ndWFnZV9tb2RlbC5wZGYsMTkuMCwsLDc1MDAwMDAwLjAsVGFibGUgVklJLDIuMzE3NWUrMTgsNiBGTE9QIC8gdG9rZW4gLyBwYXJhbWV0ZXIgKiA3NTAwMDAwMCBwYXJhbWV0ZXJzICogMTAzMDAwMDAwIHRva2VucyAqIDUwIGVwb2NocyBbYXNzdW1wdGlvbl0gPSAyLjMxNzVlKzE4IEZMT1AsMTAzMDAwMDAwLHNpemUgb2YgV1QgMTAzLCwsLCxMaWtlbHksIkFic3RyYWN04oCUTGFuZ3VhZ2UgbW9kZWwgcGxheXMgYW4gaW1wb3J0YW50IHJvbGUgaW4gbmF0dXJhbApsYW5ndWFnZSBwcm9jZXNzaW5nIChOTFApIHN5c3RlbXMgbGlrZSBtYWNoaW5lIHRyYW5zbGF0aW9uLApzcGVlY2ggcmVjb2duaXRpb24sIGxlYXJuaW5nIHRva2VuIGVtYmVkZGluZ3MsIG5hdHVyYWwgbGFuZ3VhZ2UgZ2VuZXJhdGlvbiBhbmQgdGV4dCBjbGFzc2lmaWNhdGlvbi4gUmVjZW50bHksIHRoZSBtdWx0aS1sYXllciBMb25nIFNob3J0LVRlcm0gTWVtb3J5IChMU1RNKSBtb2RlbHMgaGF2ZSBiZWVuIGRlbW9uc3RyYXRlZCB0byBhY2hpZXZlIHByb21pc2luZyBwZXJmb3JtYW5jZSBvbiB3b3JkLWxldmVsIGxhbmd1YWdlIG1vZGVsaW5nLgpGb3IgZWFjaCBMU1RNIGxheWVyLCBsYXJnZXIgaGlkZGVuIHNpemUgdXN1YWxseSBtZWFucyBtb3JlCmRpdmVyc2Ug</x:v>
      </x:c>
    </x:row>
    <x:row r="253" ht="18" customHeight="1">
      <x:c r="A253" s="17" t="n">
        <x:v>248</x:v>
      </x:c>
      <x:c r="B253" s="17" t="n">
        <x:v>309</x:v>
      </x:c>
      <x:c r="C253" s="94" t="str">
        <x:v>c2VtYW50aWMgZmVhdHVyZXMsIHdoaWNoIGVuYWJsZXMgdGhlIGxhbmd1YWdlIG1vZGVsIHRvCnBlcmZvcm0gYmV0dGVyLiBIb3dldmVyLCB3ZSBoYXZlIG9ic2VydmVkIHRoYXQgd2hlbiBhIGNlcnRhaW4KTFNUTSBsYXllciByZWFjaGVzIGEgc3VmZmljaWVudGx5IGxhcmdlIHNjYWxlLCB0aGUgcHJvbW90aW9uCm9mIG92ZXJhbGwgZWZmZWN0IHdpbGwgc2xvdyBkb3duIGFzIGl0cyBoaWRkZW4gc2l6ZSBpbmNyZWFzZXMuIEluCnRoaXMgcGFwZXIsIHdlIGFuYWx5emUgdGhhdCBhbiBpbXBvcnRhbnQgZmFjdG9yIGxlYWRpbmcgdG8gdGhpcwpwaGVub21lbm9uIGlzIHRoZSBoaWdoIGNvcnJlbGF0aW9uIGJldHdlZW4gdGhlIG5ld2x5IGV4dGVuZGVkIGhpZGRlbiBzdGF0ZXMgYW5kIG9yaWdpbmFsIGhpZGRlbiBzdGF0ZXMsIHdoaWNoIGhpbmRlcnMgZGl2ZXJzZSBmZWF0dXJlIGV4cHJlc3Npb24gb2YgdGhlIExTVE0uIEFzIGEgcmVzdWx0LCB3aGVuIHRoZSBzY2FsZSBpcyBsYXJnZSBlbm91Z2gsIHNpbXBseSBsZW5ndGhlbmluZyB0aGUgTFNUTSBoaWRkZW4gc3RhdGVzIHdpbGwgY29zdCB0cmVtZW5kb3VzIGV4dHJhIHBhcmFtZXRlcnMgYnV0IGhhcyBsaXR0bGUgZWZmZWN0LiBXZSBwcm9wb3NlIGEgc2ltcGxlIHlldCBlZmZlY3RpdmUgaW1wcm92ZW1lbnQgb24gZWFjaCBMU1RNIGxheWVyIGNvbnNpc3Rpbmcgb2YgYSBsYXJnZS1zY2FsZSBNYWpvciBMU1RNIGFuZCBhIHNtYWxsc2NhbGUgTWlub3IgTFNUTSB0byBicmVhayB0aGUgaGlnaCBjb3JyZWxhdGlvbiBiZXR3ZWVuIHRoZSB0d28gcGFydHMgb2YgaGlkZGVuIHN0YXRlcywgd2hpY2ggd2UgY2FsbCBNYWpvci1NaW5vciBMU1RNcyAoTU1MU1RNcykuIEluIGV4cGVyaW1lbnRzLCB3ZSBkZW1vbnN0cmF0ZSB0aGUgbGFuZ3VhZ2UgbW9kZWwgd2l0aCBNTUxTVE1zIHN1cnBhc3NlcyB0aGUgZXhpc3Rpbmcgc3RhdGUtb2YtdGhlLWFydCBtb2RlbCBvbiBQZW5uIFRyZWViYW5rIChQVEIpIGFuZCBXaWtpVGV4dC0yIChXVDIpIGRhdGFzZXRzLCBhbmQgb3V0cGVyZm9ybXMgdGhlIGJhc2VsaW5lIGJ5IDMuMyBwb2ludHMgaW4gcGVycGxleGl0eSBvbiBXaWtpVGV4dC0xMDMgZGF0YXNldCB3aXRob3V0IGluY3JlYXNpbmcgbW9kZWwgcGFyYW1ldGVyIGNvdW50cy4iLDUwLjAsTU1MU1RNLFVucmVsZWFzZWQsIkNoaW5hLFVuaXRlZCBLaW5nZG9tIG9mIEdyZWF0IEJyaXRhaW4gYW5kIE5vcnRoZXJuIElyZWxhbmQiLCwsLCwsMjAyNi0wMi0xMSAxOToyNjoyNyswMDowMCwsLCwsLCJBY2FkZW1pYSxBY2FkZW1pYSIsLCwsLFVucmVsZWFzZWQsLCwsLCwsLE9wZXJhdGlvbiBjb3VudGluZywsLCwsTm8KTU1MU1RNIChXVC0yKSxMYW5ndWFnZSxMYW5ndWFnZSBtb2RlbGluZywiQmVpamluZyBVbml2ZXJzaXR5IG9mIFBvc3RzIGFuZCBUZWxlY29tbXVuaWNhdGlvbnMsVW5pdmVyc2l0eSBvZiBXZXN0IExvbmRvbiIsIkthaSBTaHVhbmcsIFJ1aSBMaSwgTWVuZ3l1IEd1LCBKb25hdGhhbiBMb28sIFNlbiBTdSIsMjAxOS0xMi0wNSxNYWpvcuKAk01pbm9yIExvbmcgU2hvcnQtVGVybSBNZW1vcnkgZm9yIFdvcmQtTGV2ZWwgTGFuZ3VhZ2UgTW9kZWwsaHR0cDovL3JlcG9zaXRvcnkudXdsLmFjLnVrL2lkL2VwcmludC82NDkwLzEvTG9vX2V0YWxfSUVFRV9UTk5MU18yMDE5X01ham9yLW1pbm9yX2xvbmdfc2hvcnQtdGVybV9tZW1vcnlfZm9yX3dvcmQtbGV2ZWxfbGFuZ3VhZ2VfbW9kZWwucGRmLDE5LjAsU09UQSBpbXByb3ZlbWVudCwiIiJJbiBleHBlcmltZW50cywgd2UgZGVtb25zdHJhdGUgdGhlIGxhbmd1YWdlIG1vZGVsIHdpdGggTU1MU1RNcyBzdXJwYXNzZXMgdGhlIGV4aXN0aW5nIHN0YXRlLW9mLXRoZS1hcnQgbW9kZWwgb24gUGVubiBUcmVlYmFuayAoUFRCKSBhbmQgV2lraVRleHQtMiAoV1QyKSBkYXRhc2V0cyIiIiwzMjMwMDAwMC4wLFRhYmxlIElJSSwxLjkzOGUrMTcsNiBGTE9QIC8gdG9rZW4gLyBwYXJhbWV0ZXIgKiAzMjMwMDAwMCBwYXJhbWV0ZXJzICogMjAwMDAwMCB0b2tlbnMgKiA1MDAgZXBvY2hzIFthc3N1bXB0aW9uXSA9IDEuOTM4ZSsxNyBGTE9QLDIwMDAwMDAsc2l6ZSBvZiBXVC0yLCwsLCxMaWtlbHksIkFic3RyYWN04oCUTGFuZ3VhZ2UgbW9kZWwgcGxheXMgYW4gaW1wb3J0YW50IHJvbGUgaW4gbmF0dXJhbCBsYW5ndWFnZSBwcm9jZXNzaW5nIChOTFApIHN5c3RlbXMgbGlrZSBtYWNoaW5lIHRyYW5zbGF0aW9uLApzcGVlY2ggcmVjb2duaXRpb24sIGxlYXJuaW5nIHRva2VuIGVtYmVkZGluZ3MsIG5hdHVyYWwgbGFuZ3VhZ2UgZ2VuZXJhdGlvbiBhbmQgdGV4dCBjbGFzc2lmaWNhdGlvbi4gUmVjZW50bHksIHRoZSBtdWx0aS1sYXllciBMb25nIFNob3J0LVRlcm0gTWVtb3J5IChMU1RNKSBtb2RlbHMgaGF2ZSBiZWVuIGRlbW9uc3RyYXRlZCB0byBhY2hpZXZlIHByb21pc2luZyBwZXJmb3JtYW5jZSBvbiB3b3JkLWxldmVsIGxhbmd1YWdlIG1vZGVsaW5nLgpGb3IgZWFjaCBMU1RNIGxheWVyLCBsYXJnZXIgaGlkZGVuIHNpemUgdXN1YWxseSBtZWFucyBtb3JlIGRpdmVyc2Ugc2VtYW50aWMgZmVhdHVyZXMsIHdoaWNoIGVuYWJsZXMgdGhlIGxhbmd1YWdlIG1vZGVsIHRvIHBlcmZvcm0gYmV0dGVyLiBIb3dldmVyLCB3ZSBoYXZlIG9ic2VydmVkIHRoYXQgd2hlbiBhIGNlcnRhaW4gTFNUTSBsYXllciByZWFjaGVzIGEgc3VmZmljaWVudGx5IGxhcmdlIHNjYWxlLCB0aGUgcHJvbW90aW9uCm9mIG92ZXJhbGwgZWZmZWN0IHdpbGwgc2xvdyBkb3duIGFzIGl0cyBoaWRkZW4gc2l6ZSBpbmNyZWFzZXMuIEluIHRoaXMgcGFwZXIsIHdlIGFuYWx5emUgdGhhdCBhbiBpbXBvcnRhbnQgZmFjdG9yIGxlYWRpbmcgdG8gdGhpcwpwaGVub21lbm9uIGlzIHRoZSBoaWdoIGNvcnJlbGF0aW9uIGJldHdlZW4gdGhlIG5ld2x5IGV4dGVuZGVkIGhpZGRlbiBzdGF0ZXMgYW5kIG9yaWdpbmFsIGhpZGRlbiBzdGF0ZXMsIHdoaWNoIGhpbmRlcnMgZGl2ZXJzZSBmZWF0dXJlIGV4cHJlc3Npb24gb2YgdGhlIExTVE0uIEFzIGEgcmVzdWx0LCB3aGVuIHRoZSBzY2FsZSBpcyBsYXJnZSBlbm91Z2gsIHNpbXBseSBsZW5ndGhlbmluZyB0aGUgTFNUTSBoaWRkZW4gc3RhdGVzIHdpbGwgY29zdCB0cmVtZW5kb3VzIGV4dHJhIHBhcmFtZXRlcnMgYnV0IGhhcyBsaXR0bGUgZWZmZWN0LiBXZSBwcm9wb3NlIGEgc2ltcGxlIHlldCBlZmZlY3RpdmUgaW1wcm92ZW1lbnQgb24gZWFjaCBMU1RNIGxheWVyIGNvbnNpc3Rpbmcgb2YgYSBsYXJnZS1zY2FsZSBNYWpvciBMU1RNIGFuZCBhIHNtYWxsc2NhbGUgTWlub3IgTFNUTSB0byBicmVhayB0aGUgaGlnaCBjb3JyZWxhdGlvbiBiZXR3ZWVuIHRoZSB0d28gcGFydHMgb2YgaGlkZGVuIHN0YXRlcywgd2hpY2ggd2UgY2FsbCBNYWpvci1NaW5vciBMU1RNcyAoTU1MU1RNcykuIEluIGV4cGVyaW1lbnRzLCB3ZSBkZW1vbnN0cmF0ZSB0aGUgbGFuZ3VhZ2UgbW9kZWwgd2l0aCBNTUxTVE1zIHN1cnBhc3NlcyB0aGUgZXhpc3Rpbmcgc3RhdGUtb2YtdGhlLWFydCBtb2RlbCBvbiBQZW5uIFRyZWViYW5rIChQVEIpIGFuZCBXaWtpVGV4dC0yIChXVDIpIGRhdGFzZXRzLCBhbmQgb3V0cGVyZm9ybXMgdGhlIGJhc2VsaW5lIGJ5IDMuMyBwb2ludHMgaW4gcGVycGxleGl0eSBvbiBXaWtpVGV4dC0xMDMgZGF0YXNldCB3aXRob3V0IGluY3JlYXNpbmcgbW9kZWwgcGFyYW1ldGVyIGNvdW50cy4iLDUwMC4wLCxVbnJlbGVhc2VkLCJDaGluYSxVbml0ZWQgS2luZ2RvbSBvZiBHcmVhdCBCcml0YWluIGFuZCBOb3J0aGVybiBJcmVsYW5kIiwsLCwsLDIwMjYtMDItMTEgMTk6MjY6MjcrMDA6MDAsLCwsLCwiQWNhZGVtaWEsQWNhZGVtaWEiLCwsLCxVbnJlbGVhc2VkLCwsLCwsLCxPcGVyYXRpb24gY291bnRpbmcsLCwsLE5vCk1NTFNUTSAoUFRCKSxMYW5ndWFnZSxMYW5ndWFnZSBtb2RlbGluZywiQmVpamluZyBVbml2ZXJzaXR5IG9mIFBvc3RzIGFuZCBUZWxlY29tbXVuaWNhdGlvbnMsVW5pdmVyc2l0eSBvZiBXZXN0IExvbmRvbiIsIkthaSBTaHVhbmcsIFJ1aSBMaSwgTWVuZ3l1IEd1LCBKb25hdGhhbiBMb28sIFNlbiBTdSIsMjAxOS0xMi0wNSxNYWpvcuKAk01pbm9yIExvbmcgU2hvcnQtVGVybSBNZW1vcnkgZm9yIFdvcmQtTGV2ZWwgTGFuZ3VhZ2UgTW9kZWwsaHR0cDovL3JlcG9zaXRvcnkudXdsLmFjLnVrL2lkL2VwcmludC82NDkwLzEvTG9vX2V0YWxfSUVFRV9UTk5MU18yMDE5X01ham9yLW1pbm9yX2xvbmdfc2hvcnQtdGVybV9tZW1vcnlfZm9yX3dvcmQtbGV2ZWxfbGFuZ3VhZ2VfbW9kZWwucGRmLDE5LjAsU09UQSBpbXByb3ZlbWVudCwiIiJJbiBleHBlcmltZW50cywgd2UgZGVtb25zdHJhdGUgdGhlIGxhbmd1YWdlIG1vZGVsIHdpdGggTU1MU1RNcyBzdXJwYXNzZXMgdGhlIGV4aXN0aW5nIHN0YXRlLW9mLXRoZS1hcnQgbW9kZWwgb24gUGVubiBUcmVlYmFuayAoUFRCKSBhbmQgV2lraVRleHQtMiAoV1QyKSBkYXRhc2V0cyIiIiwyMTMwMDAwMC4wLFRhYmxlIElJLDUuODI5ODc4MmUrMTYsNiBGTE9QIC8gdG9rZW4gLyBwYXJhbWV0ZXIgKiAyMTMwMDAwMCBwYXJhbWV0ZXJzICogOTEyMzQ0IHRva2VucyAqIDUwMCBlcG9jaHMgW2Fzc3VtcHRpb25dID0gNS44Mjk4NzgyZSsxNiBGTE9QLDkyOTAwMCxzaXplIG9mIFBUQiwsLCwsTGlrZWx5LCJBYnN0cmFjdOKAlExhbmd1YWdlIG1vZGVsIHBsYXlzIGFuIGltcG9ydGFudCByb2xlIGluIG5hdHVyYWwKbGFuZ3VhZ2UgcHJvY2Vzc2luZyAoTkxQKSBzeXN0ZW1zIGxpa2UgbWFjaGluZSB0cmFuc2xhdGlvbiwKc3BlZWNoIHJlY29nbml0aW9uLCBsZWFybmluZyB0b2tlbiBlbWJlZGRpbmdzLCBuYXR1cmFsIGxhbmd1YWdlIGdlbmVyYXRpb24gYW5kIHRleHQgY2xhc3NpZmljYXRpb24uIFJlY2VudGx5LCB0aGUgbXVsdGktbGF5ZXIgTG9uZyBTaG9ydC1UZXJtIE1lbW9yeSAoTFNUTSkgbW9kZWxzIGhhdmUgYmVlbiBkZW1vbnN0cmF0ZWQgdG8gYWNoaWV2ZSBwcm9taXNpbmcgcGVyZm9ybWFuY2Ugb24gd29yZC1sZXZlbCBsYW5ndWFnZSBtb2RlbGluZy4KRm9yIGVhY2ggTFNUTSBsYXllciwgbGFyZ2VyIGhpZGRlbiBzaXplIHVzdWFsbHkgbWVhbnMgbW9yZQpkaXZlcnNlIHNlbWFudGljIGZlYXR1cmVzLCB3aGljaCBlbmFibGVzIHRoZSBsYW5ndWFnZSBtb2RlbCB0bwpwZXJmb3JtIGJldHRlci4gSG93ZXZlciwgd2UgaGF2ZSBvYnNlcnZlZCB0aGF0IHdoZW4gYSBjZXJ0YWluCkxTVE0gbGF5ZXIgcmVhY2hlcyBhIHN1ZmZpY2llbnRseSBsYXJnZSBzY2FsZSwgdGhlIHByb21vdGlvbgpvZiBvdmVyYWxsIGVmZmVjdCB3aWxsIHNsb3cgZG93biBhcyBpdHMgaGlkZGVuIHNpemUgaW5jcmVhc2VzLiBJbgp0aGlzIHBhcGVyLCB3ZSBhbmFseXplIHRoYXQgYW4gaW1wb3J0YW50IGZhY3RvciBsZWFkaW5nIHRvIHRoaXMKcGhlbm9tZW5vbiBpcyB0aGUgaGlnaCBjb3JyZWxhdGlvbiBiZXR3ZWVuIHRoZSBuZXdseSBleHRlbmRlZCBoaWRkZW4gc3RhdGVzIGFuZCBvcmlnaW5hbCBoaWRkZW4gc3RhdGVzLCB3aGljaCBoaW5kZXJzIGRpdmVyc2UgZmVhdHVyZSBleHByZXNzaW9uIG9mIHRoZSBMU1RNLiBBcyBhIHJlc3VsdCwgd2hlbiB0aGUgc2NhbGUgaXMgbGFyZ2UgZW5vdWdoLCBzaW1wbHkgbGVuZ3RoZW5pbmcgdGhlIExTVE0gaGlkZGVuIHN0YXRlcyB3aWxsIGNvc3QgdHJlbWVuZG91cyBleHRyYSBwYXJhbWV0ZXJzIGJ1dCBoYXMgbGl0dGxlIGVmZmVjdC4gV2UgcHJvcG9zZSBhIHNpbXBsZSB5ZXQgZWZmZWN0aXZlIGltcHJvdmVtZW50IG9uIGVhY2ggTFNUTSBsYXllciBjb25zaXN0aW5nIG9mIGEgbGFyZ2Utc2NhbGUgTWFqb3IgTFNUTSBhbmQgYSBzbWFsbHNjYWxlIE1pbm9yIExTVE0gdG8gYnJlYWsgdGhlIGhpZ2ggY29ycmVsYXRpb24gYmV0d2VlbiB0aGUgdHdvIHBhcnRzIG9mIGhpZGRlbiBzdGF0ZXMsIHdoaWNoIHdlIGNhbGwgTWFqb3ItTWlub3IgTFNUTXMgKE1NTFNUTXMpLiBJbiBleHBlcmltZW50cywgd2UgZGVtb25zdHJhdGUgdGhlIGxhbmd1YWdlIG1vZGVsIHdpdGggTU1MU1RNcyBzdXJwYXNzZXMgdGhlIGV4aXN0aW5nIHN0YXRlLW9mLXRoZS1hcnQgbW9kZWwgb24gUGVubiBUcmVlYmFuayAoUFRCKSBhbmQgV2lraVRleHQtMiAoV1QyKSBkYXRhc2V0cywgYW5kIG91dHBlcmZvcm1zIHRoZSBiYXNlbGluZSBieSAzLjMgcG9pbnRzIGluIHBlcnBsZXhpdHkgb24gV2lraVRleHQtMTAzIGRhdGFzZXQgd2l0aG91dCBpbmNyZWFzaW5nIG1vZGVsIHBhcmFtZXRlciBjb3VudHMuIiw1MDAuMCwsVW5yZWxlYXNlZCwiQ2hpbmEsVW5pdGVkIEtpbmdkb20gb2YgR3JlYXQgQnJpdGFpbiBhbmQgTm9ydGhlcm4gSXJlbGFuZCIsLCwsLCwyMDI2LTAyLTExIDE5OjI2OjI3KzAwOjAwLCwsLCwsIkFjYWRlbWlhLEFjYWRlbWlhIiwsLCwsVW5yZWxlYXNlZCwsLCwsLCwsT3BlcmF0aW9uIGNvdW50aW5nLCwsLCxObwpTdGFyR0FOIHYyLCJWaXNpb24sSW1hZ2UgZ2VuZXJhdGlvbiIsIkltYWdlIGdlbmVyYXRpb24sSW1hZ2UtdG8taW1hZ2UiLCJOQVZFUixZb25zZWkgVW5pdmVyc2l0eSxTd2lzcyBGZWRlcmFsIEluc3RpdHV0ZSBvZiBUZWNobm9sb2d5IiwiWXVuamV5IENob2ksIFlvdW5nanVuZyBVaCwgSmFlanVuIFlvbywgSnVuZy1Xb28gSGEiLDIwMTktMTItMDQsU3RhckdBTiB2MjogRGl2ZXJzZSBJbWFnZSBTeW50aGVzaXMgZm9yIE11bHRpcGxlIERvbWFpbnMsaHR0cHM6Ly9hcnhpdi5vcmcvYWJzLzE5MTIuMDE4NjUsMjA3Mi4wLCJIaWdobHkgY2l0ZWQsU09UQSBpbXByb3ZlbWVudCIsIiIiVm90ZXMgZnJvbSBBTVQgd29ya2VycyBmb3IgdGhlIG1vc3QgcHJlZmVycmVkIG1ldGhvZCByZWdhcmRpbmcgdmlzdWFsIHF1YWxpdHkgYW5kIHN0eWxlIHJlZmxlY3Rpb24gKCUpLiBTdGFyR0FOIHYyIG91dHBlcmZvcm1zIHRoZSBiYXNlbGluZXMgd2l0aCByZW1hcmthYmxlIG1hcmdpbnMgaW4gYWxsIGFzcGVjdHMuIiIKCiIiQXMgc2hvd24gaW4gVGFibGUgMiwgb3VyIG1ldGhvZCBvdXRwZXJmb3JtcyBhbGwgdGhlIGJhc2VsaW5lcyBieSBhIGxhcmdlIG1hcmdpbiBpbiB0ZXJtcyBvZiB2aXN1YWwgcXVhbGl0eS4gRm9yIGJvdGggQ2VsZWJBLUhRIGFuZCBBRkhRLCBvdXIgbWV0aG9kIGFjaGlldmVzIEZJRHMgb2YgMTMuNyBhbmQgMTYuMiwgcmVzcGVjdGl2ZWx5LCB3aGljaCBhcmUgbW9yZSB0aGFuIHR3byB0aW1lcyBpbXByb3ZlbWVudCBvdmVyIHRoZSBwcmV2aW91cyBsZWFkaW5nIG1ldGhvZC4iIiIsLCwsLDQwMDAwMCwsLCwsLFVua25vd24sIkEgZ29vZCBpbWFnZS10by1pbWFnZSB0cmFuc2xhdGlvbiBtb2RlbCBzaG91bGQgbGVhcm4gYSBtYXBwaW5nIGJldHdlZW4gZGlmZmVyZW50IHZpc3VhbCBkb21haW5zIHdoaWxlIHNhdGlzZnlpbmcgdGhlIGZvbGxvd2luZyBwcm9wZXJ0aWVzOiAxKSBkaXZlcnNpdHkgb2YgZ2VuZXJhdGVkIGltYWdlcyBhbmQgMikgc2NhbGFiaWxpdHkgb3ZlciBtdWx0aXBsZSBkb21haW5zLiBFeGlzdGluZyBtZXRob2RzIGFkZHJlc3MgZWl0aGVyIG9mIHRoZSBpc3N1ZXMsIGhhdmluZyBsaW1pdGVkIGRpdmVyc2l0eSBvciBtdWx0aXBsZSBtb2RlbHMgZm9yIGFsbCBkb21haW5zLiBXZSBwcm9wb3NlIFN0YXJHQU4gdjIsIGEgc2luZ2xlIGZyYW1ld29yayB0aGF0IHRhY2tsZXMgYm90aCBhbmQgc2hvd3Mgc2lnbmlmaWNhbnRseSBpbXByb3ZlZCByZXN1bHRzIG92ZXIgdGhlIGJhc2VsaW5lcy4gRXhwZXJpbWVudHMgb24gQ2VsZWJBLUhRIGFuZCBhIG5ldyBhbmltYWwgZmFjZXMgZGF0YXNldCAoQUZIUSkgdmFsaWRhdGUgb3VyIHN1cGVyaW9yaXR5IGluIHRlcm1zIG9mIHZpc3VhbCBxdWFsaXR5LCBkaXZlcnNpdHksIGFuZCBzY2FsYWJpbGl0eS4gVG8gYmV0dGVyIGFzc2VzcyBpbWFnZS10by1pbWFnZSB0cmFuc2xhdGlvbiBtb2RlbHMsIHdlIHJlbGVhc2UgQUZIUSwgaGlnaC1xdWFsaXR5IGFuaW1hbCBmYWNlcyB3aXRoIGxhcmdlIGludGVyLSBhbmQgaW50cmEtZG9tYWluIGRpZmZlcmVuY2VzLiBUaGUgY29kZSwgcHJldHJhaW5lZCBtb2RlbHMsIGFuZCBkYXRhc2V0IGNhbiBiZSBmb3VuZCBhdCB0aGlzIGh0dHBzIFVSTC4iLCwsT3BlbiB3ZWlnaHRzIChub24tY29tbWVyY2lhbCksIktvcmVhIChSZXB1YmxpYyBvZiksS29yZWEgKFJlcHVibGljIG9mKSxTd2l0emVybGFuZCIsLCwsLCwyMDI2LTA1LTI1IDEyOjExOjIzKzAwOjAwLCwsLCwsIkluZHVzdHJ5LEFjYWRlbWlhLEFjYWRlbWlhIiwsLCwsT3BlbiAobm9uLWNvbW1lcmNpYWwpLGh0dHBzOi8vZ2l0aHViLmNvbS9jbG92YWFpL3N0YXJnYW4tdjI/dGFiPXJlYWRtZS1vdi1maWxlIG5vbi1jb21tZXJjaWFsLCwsLCwsLCwsLCwsWWVzClN0eWxlR0FOMixJbWFnZSBnZW5lcmF0aW9uLEltYWdlIGdlbmVyYXRpb24sIk5WSURJQSxBYWx0byBVbml2ZXJzaXR5IiwiVGVybyBLYXJyYXMsIFNhbXVsaSBMYWluZSwgTWlpa2EgQWl0dGFsYSwgSmFubmUgSGVsbHN0ZW4sIEphYWtrbyBMZWh0aW5lbiwgVGltbyBBaWxhIiwyMDE5LTEyLTAzLEFuYWx5emluZyBhbmQgSW1wcm92aW5nIHRoZSBJbWFnZSBRdWFsaXR5IG9mIFN0eWxlR0FOLGh0dHBzOi8vYXJ4aXYub3JnL3BkZi8xOTEyLjA0OTU4LDc5MDguMCwiSGlzdG9yaWNhbCBzaWduaWZpY2FuY2UsSGlnaGx5IGNpdGVkIiwsMzAwMDAwMDAuMCwiMzBNIGZvciB0aGUgZ2VuZXJhdG9yLCAyOU0gZm9yIHRoZSBkaXNjcmltaW5hdG9yIiwsIjMxODAwMDAwMCAqIDMwLDAwMCwwMDAuMCAqIDYgPSA1LjcyNGUrMTYuIEJ1dCBub3Qgc3VyZSBpZiB0aGF0IGFwcGxpZXMgdG8gdGhpcyBhcmNoaXRlY3R1cmUuIiwxMTQwMDAwMDAsRGF0YXNldHMgdHJhaW5lZCBvbiAod2l0aCBtdWx0aXBsZSBlcG9jaHMpOiA4OCs0OCsxMDArNTcrMjUgfj0gMzE4TSwyMDE2LjAsfjg0IEdQVS1kYXlzICogMjQgaG91cnMvZGF5LE5WSURJQSBWMTAwLCxDb25maWRlbnQsIlRoZSBzdHlsZS1iYXNlZCBHQU4gYXJjaGl0ZWN0dXJlIChTdHlsZUdBTikgeWllbGRzIHN0YXRlLW9mLXRoZS1hcnQgcmVzdWx0cyBpbiBkYXRhLWRyaXZlbiB1bmNvbmRpdGlvbmFsIGdlbmVyYXRpdmUgaW1hZ2UgbW9kZWxpbmcuIFdlIGV4cG9zZSBhbmQgYW5hbHl6ZSBzZXZlcmFsIG9mIGl0cyBjaGFyYWN0ZXJpc3RpYyBhcnRpZmFjdHMsIGFuZCBwcm9wb3NlIGNoYW5nZXMgaW4gYm90aCBtb2RlbCBhcmNoaXRlY3R1cmUgYW5kIHRyYWluaW5nIG1ldGhvZHMgdG8gYWRkcmVzcyB0aGVtLiBJbiBwYXJ0aWN1bGFyLCB3ZSByZWRlc2lnbiB0aGUgZ2VuZXJhdG9yIG5vcm1hbGl6YXRpb24sIHJldmlzaXQgcHJvZ3Jlc3NpdmUgZ3Jvd2luZywgYW5kIHJlZ3VsYXJpemUgdGhlIGdlbmVyYXRvciB0byBlbmNvdXJhZ2UgZ29vZCBjb25kaXRpb25pbmcgaW4gdGhlIG1hcHBpbmcgZnJvbSBsYXRlbnQgY29kZXMgdG8gaW1hZ2VzLiBJbiBhZGRpdGlvbiB0byBpbXByb3ZpbmcgaW1hZ2UgcXVhbGl0eSwgdGhpcyBwYXRoIGxlbmd0aCByZWd1bGFyaXplciB5aWVsZHMgdGhlIGFkZGl0aW9uYWwgYmVuZWZpdCB0aGF0IHRoZSBnZW5lcmF0b3IgYmVjb21lcyBzaWduaWZpY2FudGx5IGVhc2llciB0byBpbnZlcnQuIFRoaXMgbWFrZXMgaXQgcG9zc2libGUgdG8gcmVsaWFibHkgYXR0cmlidXRlIGEgZ2VuZXJhdGVkIGltYWdlIHRvIGEgcGFydGljdWxhciBuZXR3b3JrLiBXZSBmdXJ0aGVybW9yZSB2aXN1YWxpemUgaG93IHdlbGwgdGhlIGdlbmVyYXRvciB1dGlsaXplcyBpdHMgb3V0cHV0IHJlc29sdXRpb24sIGFuZCBpZGVudGlmeSBhIGNhcGFjaXR5IHByb2JsZW0sIG1vdGl2YXRpbmcgdXMgdG8gdHJhaW4gbGFyZ2VyIG1vZGVscyBmb3IgYWRkaXRpb25hbCBxdWFsaXR5IGltcHJvdmVtZW50cy4gT3ZlcmFsbCwgb3VyIGltcHJvdmVkIG1vZGVsIHJlZGVmaW5lcyB0aGUgc3RhdGUgb2YgdGhlIGFydCBpbiB1bmNvbmRpdGlvbmFsIGltYWdlIG1vZGVsaW5nLCBib3RoIGluIHRlcm1zIG9mIGV4aXN0aW5nIGRpc3RyaWJ1dGlvbiBxdWFsaXR5IG1ldHJpY3MgYXMgd2VsbCBhcyBwZXJjZWl2ZWQgaW1hZ2UgcXVhbGl0eS4iLCwsT3BlbiB3ZWlnaHRzIChyZXN0cmljdGVkIHVzZSksIlVuaXRlZCBTdGF0ZXMgb2YgQW1lcmljYSxGaW5sYW5kIiwsLCw4LjAsLDIwMjUtMTEtMjggMTE6NTM6NDQrMDA6MDAsLCwsMzIuMCwsIkluZHVzdHJ5LEFjYWRlbWlhIiwsLCwsLCwsLCwsLDQ5MTYuMDY4NjQ0OTMxOTAyLCwsLCwsWWVzCmJSU00gKyBjYWNoZSxMYW5ndWFnZSxMYW5ndWFnZSBtb2RlbGluZywiTnVtZW50YSxJbmN1YmF0b3IgNDkxIiwiSmVyZW15IEdvcmRvbiwgRGF2aWQgUmF3bGluc29uLCBTdWJ1dGFpIEFobWFkIiwyMDE5LTEyLTAyLExvbmcgRGlzdGFuY2UgUmVsYXRpb25zaGlwcyB3aXRob3V0IFRpbWUgVHJhdmVsOiBCb29zdGluZyB0aGUgUGVyZm9ybWFuY2Ugb2YgYSBTcGFyc2UgUHJlZGljdGl2ZSBBdXRvZW5jb2RlciBpbiBTZXF1ZW5jZSBNb2RlbGluZyxodHRwczovL2FyeGl2Lm9yZy9hYnMvMTkxMi4wMTExNiw2LjAsLCwyNTUwMDAwLjAsVGFibGUgMiwyNzU0MDAwMDAwMDAwMDAuMCwiNiBGTE9QIC8gcGFyYW1ldGVyIC8gdG9rZW4gKiAyNTUwMDAwIHBhcmFtZXRlcnMgKiAzMDAgdG9rZW5zIHBlciBiYXRjaCBbc3BlY3VsYXRpdmVseSwgSSBhbSBub3Qgc3VyZSBpZiBpdCBpcyBzZXF1ZW5jZXMgcGVyIGJhdGNoIG9yIHRva2VucyBwZXIgYmF0Y2hdICogNjAwMDAgc3RlcHMgPSAyLjc1NGUrMTQgRkxPUCIsOTEyMzQ0LCJiYXRjaCBzaXplIDMwMCAKCiIidGhlIGJSU00gbW9kZWwgb3ZlcmZpdHMgcXVpY2tseSB0byB0aGUgUFRCIHRyYWluaW5nCnNldCwgYXMgaWxsdXN0cmF0ZWQgYnkgaW5jcmVhc2luZyB2b2xhdGlsaXR5IGFuZCB1bHRpbWF0ZWx5IGEgcXVpY2sgcmlzZSBpbiB0ZXN0IGxvc3MgYWZ0ZXIgNDAtNjAsMDAwIG1pbmktYmF0Y2hlcyBvZiB0cmFpbmluZy4iIgoKMzAwKjYwMDAwIC8gOTEyMzQ0ID0gIDE5LjcgZXBvY2hzCiIsLCwsLFNwZWN1bGF0aXZlLCJJbiBzZXF1ZW5jZSBsZWFybmluZyB0YXNrcyBzdWNoIGFzIGxhbmd1YWdlIG1vZGVsbGluZywgUmVjdXJyZW50IE5ldXJhbCBOZXR3b3JrcyBtdXN0IGxlYXJuIHJlbGF0aW9uc2hpcHMgYmV0d2VlbiBpbnB1dCBmZWF0dXJlcyBzZXBhcmF0ZWQgYnkgdGltZS4gU3RhdGUgb2YgdGhlIGFydCBtb2RlbHMgc3VjaCBhcyBMU1RNIGFuZCBUcmFuc2Zvcm1lciBhcmUgdHJhaW5lZCBieSBiYWNrcHJvcGFnYXRpb24gb2YgbG9zc2VzIGludG8gcHJpb3IgaGlkZGVuIHN0YXRlcyBhbmQgaW5wdXRzIGhlbGQgaW4gbWVtb3J5LiBUaGlzIGFsbG93cyBncmFkaWVudHMgdG8gZmxvdyBmcm9tIHByZXNlbnQgdG8gcGFzdCBhbmQgZWZmZWN0aXZlbHkgbGVhcm4gd2l0aCBwZXJmZWN0IGhpbmRzaWdodCwgYnV0IGF0IGEgc2lnbmlmaWNhbnQgbWVtb3J5IGNvc3QuIEluIHRoaXMgcGFwZXIgd2Ugc2hvdyB0aGF0IGl0IGlzIHBvc3NpYmxlIHRvIHRyYWluIGhpZ2ggcGVyZm9ybWFuY2UgcmVjdXJyZW50IG5ldHdvcmtzIHVzaW5nIGluZm9ybWF0aW9uIHRoYXQgaXMgbG9jYWwgaW4gdGltZSwgYW5kIHRoZXJlYnkgYWNoaWV2ZSBhIHNpZ25pZmljYW50bHkgcmVkdWNlZCBtZW1vcnkgZm9vdHByaW50LiBXZSBkZXNjcmliZSBhIHByZWRpY3RpdmUgYXV0b2VuY29kZXIgY2FsbGVkIGJSU00gZmVhdHVyaW5nIHJlY3VycmVudCBjb25uZWN0aW9ucywgc3BhcnNlIGFjdGl2YXRpb25zLCBhbmQgYSBib29zdGluZyBydWxlIGZvciBpbXByb3ZlZCBjZWxsIHV0aWxpemF0aW9uLiBUaGUgYXJjaGl0ZWN0dXJlIGRlbW9uc3RyYXRlcyBuZWFyIG9wdGltYWwgcGVyZm9ybWFuY2Ugb24gYSBub24tZGV0ZXJtaW5pc3RpYyAoc3RvY2hhc3RpYykgcGFydGlhbGx5LW9ic2VydmFibGUgc2VxdWVuY2UgbGVhcm5pbmcgdGFzayBjb25zaXN0aW5nIG9mIGhpZ2gtTWFya292LW9yZGVyIHNlcXVlbmNlcyBvZiBNTklTVCBkaWdpdHMuIFdlIGZpbmQgdGhhdCB0aGlzIG1vZGVsIGxlYXJucyB0aGVzZSBzZXF1ZW5jZXMgZmFzdGVyIGFuZCBtb3JlIGNvbXBsZXRlbHkgdGhhbiBhbiBMU1RNLCBhbmQgb2ZmZXIgc2V2ZXJhbCBwb3NzaWJsZSBleHBsYW5hdGlvbnMgd2h5IHRoZSBMU1RNIGFyY2hpdGVjdHVyZSBtaWdodCBzdHJ1Z2dsZSB3aXRoIHRoZSBwYXJ0aWFsbHkgb2JzZXJ2YWJsZSBzZXF1ZW5jZSBzdHJ1Y3R1cmUgaW4gdGhpcyB0YXNrLiBXZSBhbHNvIGFwcGx5IG91ciBtb2RlbCB0byBhIG5leHQgd29yZCBwcmVkaWN0aW9uIHRhc2sgb24gdGhlIFBlbm4gVHJlZWJhbmsgKFBUQikgZGF0YXNldC4gV2Ugc2hvdyB0aGF0IGEgJ2ZsYXR0ZW5lZCcgUlNNIG5ldHdvcmssIHdoZW4gcGFpcmVkIHdpdGggYSBtb2Rlcm4gc2VtYW50aWMgd29yZCBlbWJlZGRpbmcgYW5kIHRoZSBhZGRpdGlvbiBvZiBib29zdGluZywgYWNoaWV2ZXMgMTAzLjUgUFBMIChhIDIwLXBvaW50IGltcHJvdmVtZW50IG92ZXIgdGhlIGJlc3QgTi1ncmFtIG1vZGVscyksIGJlYXRpbmcgb3JkaW5hcnkgUk5OcyB0cmFpbmVkIHdpdGggQlBUVCBhbmQgYXBwcm9hY2hpbmcgdGhlIHNjb3JlcyBvZiBlYXJseSBMU1RNIGltcGxlbWVudGF0aW9ucy4gVGhpcyB3b3JrIHByb3ZpZGVzIGVuY291cmFnaW5nIGV2aWRlbmNlIHRoYXQgc3Ryb25nIHJlc3VsdHMgb24gY2hhbGxlbmdpbmcgdGFza3Mgc3VjaCBhcyBsYW5ndWFnZSBtb2RlbGxpbmcgbWF5IGJlIHBvc3NpYmxlIHVzaW5nIGxlc3MgbWVtb3J5IGludGVuc2l2ZSwgYmlvbG9naWNhbGx5LXBsYXVzaWJsZSB0cmFpbmluZyByZWdpbWVzIiwxOS4wLGJSU00gKyBjYWNoZSxVbnJlbGVhc2VkLCJVbml0ZWQgU3RhdGVzIG9mIEFtZXJpY2EsQXVzdHJhbGlhIiwsLCwsLDIwMjYtMDUtMjUgMTI6MTE6MjQrMDA6MDAsLCwsLCwiSW5kdXN0cnksSW5kdXN0cnkiLCwsLCxPcGVuIHNvdXJjZSxHTlUgKGNvcHlsZWZ0KSBsaWNlbnNlIGZvciBjb2RlOiBodHRwczovL2dpdGh1Yi5jb20vbnVtZW50YS9udXBpYy5yZXNlYXJjaC90cmVlL21hc3Rlci9wcm9qZWN0cy9yc20gLCwsLCwsLE9wZXJhdGlvbiBjb3VudGluZywsLCwsTm8KVHJhbnNmb3JtZXItWEwgRGVGSU5FICgxNDFNKSxMYW5ndWFnZSxMYW5ndWFnZSBtb2RlbGluZywiVW5pdmVyc2l0eSBvZiBXYXNoaW5ndG9uLEFsbGVuIEluc3RpdHV0ZSBmb3IgQUkiLCJTYWNoaW4gTWVodGEsIFJpayBLb25jZWwtS2VkemlvcnNraSwgTW9oYW1tYWQgUmFzdGVnYXJpLCBIYW5uYW5laCBIYWppc2hpcnppIiwyMDE5LTExLTI3LERlRklORTogREVlcCBGYWN0b3JpemVkIElOcHV0IFRva2VuIEVtYmVkZGluZ3MgZm9yIE5ldXJhbCBTZXF1ZW5jZSBNb2RlbGluZyxodHRwczovL2FyeGl2Lm9yZy9hYnMvMTkxMS4xMjM4NSwyOS4wLFNPVEEgaW1wcm92ZW1lbnQsIiIiQ29tcGFyZWQgdG8gc3RhdGUtb2YtdGhlLWFydCBtZXRob2RzIGluY2x1ZGluZyBhZGFwdGl2ZSBpbnB1dCByZXByZXNlbnRhdGlvbnMsCnRoaXMgdGVjaG5pcXVlIHJlc3VsdHMgaW4gYSA2JSB0byAyMCUgZHJvcCBpbiBwZXJwbGV4aXR5IiIKClRhYmxlIDJhIiwxNDEwMDAwMDAuMCxUYWJsZSAyYiwxLjc0Mjc2ZSsxOCwiNiBGTE9QIC8gdG9rZW4gLyBwYXJhbWV0ZXIgKiAxNDEwMDAwMDAgcGFyYW1ldGVycyAqIDEwMzAwMDAwMCB0b2tlbnMgKiAyMCBlcG9jaHMgW2Fzc3VtcHRpb24gYmFzZWQgb24gbnVtYmVyIG9mIGVwb2NocyBmb3IgTFNUTXNdID0gIDEuNzQyNzZlKzE4IEZMT1AKCl9fX19fX19fX19fX19fXwpvbGRlciBlc3RpbWF0aW9uOiAgNi4yIMOXIDEwXjE4IChubyBleHBsYW50aW9uIGhvdyBpdCB3YXMgY2FsY3VsYXRlZCkiLDEwMzAwMDAwMCwsLCwsLFNwZWN1bGF0aXZlLCJGb3Igc2VxdWVuY2UgbW9kZWxzIHdpdGggbGFyZ2Ugdm9jYWJ1bGFyaWVzLCBhIG1ham9yaXR5IG9mIG5ldHdvcmsgcGFyYW1ldGVycyBsaWUgaW4gdGhlIGlucHV0IGFuZCBvdXRwdXQgbGF5ZXJzLiBJbiB0aGlzIHdvcmssIHdlIGRlc2NyaWJlIGEgbmV3IG1ldGhvZCwgRGVGSU5FLCBmb3IgbGVhcm5pbmcgZGVlcCB0b2tlbiByZXByZXNlbnRhdGlvbnMgZWZmaWNpZW50bHkuIE91ciBhcmNoaXRlY3R1cmUgdXNlcyBhIGhpZXJhcmNoaWNhbCBzdHJ1Y3R1cmUgd2l0aCBub3ZlbCBza2lwLWNvbm5lY3Rpb25zIHdoaWNoIGFsbG93cyBmb3IgdGhlIHVzZSBvZiBsb3cgZGltZW5zaW9uYWwgaW5wdXQgYW5kIG91dHB1dCBsYXllcnMsIHJlZHVjaW5nIHRvdGFsIHBhcmFtZXRlcnMgYW5kIHRyYWluaW5nIHRpbWUgd2hpbGUgZGVsaXZlcmluZyBzaW1pbGFyIG9yIGJldHRlciBwZXJmb3JtYW5jZSB2ZXJzdXMgZXhpc3RpbmcgbWV0aG9kcy4gRGVGSU5FIGNhbiBiZSBpbmNvcnBvcmF0ZWQgZWFzaWx5IGluIG5ldyBvciBleGlzdGluZyBzZXF1ZW5jZSBtb2RlbHMuIENvbXBhcmVkIHRvIHN0YXRlLW9mLXRoZS1hcnQgbWV0aG9kcyBpbmNsdWRpbmcgYWRhcHRpdmUgaW5wdXQgcmVwcmVzZW50YXRpb25zLCB0aGlzIHRlY2huaXF1ZSByZXN1bHRzIGluIGEgNiUgdG8gMjAlIGRyb3AgaW4gcGVycGxleGl0eS4gT24gV2lraVRleHQtMTAzLCBEZUZJTkUgcmVkdWNlcyB0aGUgdG90YWwgcGFyYW1ldGVycyBvZiBUcmFuc2Zvcm1lci1YTCBieSBoYWxmIHdpdGggbWluaW1hbCBpbXBhY3Qgb24gcGVyZm9ybWFuY2UuIE9uIHRoZSBQZW5uIFRyZWViYW5rLCBEZUZJTkUgaW1wcm92ZXMgQVdELUxTVE0gYnkgNCBwb2ludHMgd2l0aCBhIDE3JSByZWR1Y3Rpb24gaW4gcGFyYW1ldGVycywgYWNoaWV2aW5nIGNvbXBhcmFibGUgcGVyZm9ybWFuY2UgdG8gc3RhdGUtb2YtdGhlLWFydCBtZXRob2RzIHdpdGggZmV3ZXIgcGFyYW1ldGVycy4gRm9yIG1hY2hpbmUgdHJhbnNsYXRpb24sIERlRklORSBpbXByb3ZlcyB0aGUgZWZmaWNpZW5jeSBvZiB0aGUgVHJhbnNmb3JtZXIgbW9kZWwgYnkgYWJvdXQgMS40IHRpbWVzIHdoaWxlIGRlbGl2ZXJpbmcgc2ltaWxhciBwZXJmb3JtYW5jZS4iLDIwLjAsVHJhbnNmb3JtZXItWEwgRGVGSU5FICgxNDFNKSxVbnJlbGVhc2VkLCJVbml0ZWQgU3RhdGVzIG9mIEFtZXJpY2EsVW5pdGVkIFN0YXRlcyBvZiBBbWVyaWNhIiwsLCwsLDIwMjYtMDUtMjUgMTI6MTE6MjQrMDA6MDAsLCwsLCwiQWNhZGVtaWEsUmVzZWFyY2ggY29sbGVjdGl2ZSIsLCwsLFVucmVsZWFzZWQsLCwsLEZQMzIsLCxPcGVyYXRpb24gY291bnRpbmcsLCwsLE5vClRyYW5zZm9ybWVyLVhMIERlRklORSAoMTA3TSksTGFuZ3VhZ2UsIkxhbmd1YWdlIG1vZGVsaW5nLFRyYW5zbGF0aW9uIixVbml2ZXJzaXR5IG9mIFdhc2hpbmd0b24sIlNhY2hpbiBNZWh0YSwgUmlrIEtvbmNlbC1LZWR6aW9yc2tpLCBNb2hhbW1hZCBSYXN0ZWdhcmksIEhhbm5hbmVoIEhhamlzaGlyemkiLDIwMTktMTEtMjcsRGVGSU5FOiBERWVwIEZhY3Rvcml6ZWQgSU5wdXQgVG9rZW4gRW1iZWRkaW5ncyBmb3IgTmV1cmFsIFNlcXVlbmNlIE1vZGVsaW5nLGh0dHBzOi8vYXJ4aXYub3JnL2Ficy8xOTExLjEyMzg1LDI5LjAsLCwxMDczNzAwMDAuMCwsLCwsLCwsTlZJRElBIEdlRm9yY2UgUlRYIDIwODAgVGkgMTFHQiwsQ29uZmlkZW50LCJGb3Igc2VxdWVuY2UgbW9kZWxzIHdpdGggbGFyZ2Ugdm9jYWJ1bGFyaWVzLCBhIG1ham9yaXR5IG9mIG5ldHdvcmsgcGFyYW1ldGVycyBsaWUgaW4gdGhlIGlucHV0IGFuZCBvdXRwdXQgbGF5ZXJzLiBJbiB0aGlzIHdvcmssIHdlIGRlc2NyaWJlIGEgbmV3IG1ldGhvZCwgRGVGSU5FLCBmb3IgbGVhcm5pbmcgZGVlcCB0b2tlbiByZXByZXNlbnRhdGlvbnMgZWZmaWNpZW50bHkuIE91ciBhcmNoaXRlY3R1cmUgdXNlcyBhIGhpZXJhcmNoaWNhbCBzdHJ1Y3R1cmUgd2l0aCBub3ZlbCBza2lwLWNvbm5lY3Rpb25zIHdoaWNoIGFsbG93cyBmb3IgdGhlIHVzZSBvZiBsb3cgZGltZW5zaW9uYWwgaW5wdXQgYW5kIG91dHB1dCBsYXllcnMsIHJlZHVjaW5nIHRvdGFsIHBhcmFtZXRlcnMgYW5kIHRyYWluaW5nIHRpbWUgd2hpbGUgZGVsaXZlcmluZyBzaW1pbGFyIG9yIGJldHRlciBwZXJmb3JtYW5jZSB2ZXJzdXMgZXhpc3RpbmcgbWV0aG9kcy4gRGVGSU5FIGNhbiBiZSBpbmNvcnBvcmF0ZWQgZWFzaWx5IGluIG5ldyBvciBleGlzdGluZyBzZXF1ZW5jZSBtb2RlbHMuIENvbXBhcmVkIHRvIHN0YXRlLW9mLXRoZS1hcnQgbWV0aG9kcyBpbmNsdWRpbmcgYWRhcHRpdmUgaW5wdXQgcmVwcmVzZW50YXRpb25zLCB0aGlzIHRlY2huaXF1ZSByZXN1bHRzIGluIGEgNiUgdG8gMjAlIGRyb3AgaW4gcGVycGxleGl0eS4gT24gV2lraVRleHQtMTAzLCBEZUZJTkUgcmVkdWNlcyB0aGUgdG90YWwgcGFyYW1ldGVycyBvZiBUcmFuc2Zvcm1lci1YTCBieSBoYWxmIHdpdGggbWluaW1hbCBpbXBhY3Qgb24gcGVyZm9ybWFuY2UuIE9uIHRoZSBQZW5uIFRyZWViYW5rLCBEZUZJTkUgaW1wcm92ZXMgQVdELUxTVE0gYnkgNCBwb2ludHMgd2l0aCBhIDE3JSByZWR1Y3Rpb24gaW4gcGFyYW1ldGVycywgYWNoaWV2aW5nIGNvbXBhcmFibGUgcGVyZm9ybWFuY2UgdG8gc3RhdGUtb2YtdGhlLWFydCBtZXRob2RzIHdpdGggZmV3ZXIgcGFyYW1ldGVycy4gRm9yIG1hY2hpbmUgdHJhbnNsYXRpb24sIERlRklORSBpbXByb3ZlcyB0aGUgZWZmaWNpZW5jeSBvZiB0aGUgVHJhbnNmb3JtZXIgbW9kZWwgYnkgYWJvdXQgMS40IHRpbWVzIHdoaWxlIGRlbGl2ZXJpbmcgc2ltaWxhciBwZXJmb3JtYW5jZS4iLCxUcmFuc2Zvcm1lci1YTCBEZUZJTkUgKDEwN00pLFVucmVsZWFzZWQsVW5pdGVkIFN0YXRlcyBvZiBBbWVyaWNhLCwsLDQuMCwsMjAyNi0wNS0yNSAxMjoxMToyMyswMDowMCwsLCwsLEFjYWRlbWlhLCwsLCxVbnJlbGVhc2VkLCwsLCwsLDIwNDguNjM1NjQ4MDY4Nzg2LCwsLCwsTm8KQWRhcHRpdmUgTFNUTSArIERlRklORSxMYW5ndWFnZSwiTGFuZ3VhZ2UgbW9kZWxpbmcsVHJhbnNsYXRpb24iLFVuaXZlcnNpdHkgb2YgV2FzaGluZ3RvbiwiU2FjaGluIE1laHRhLCBSaWsgS29uY2VsLUtlZHppb3Jza2ksIE1vaGFtbWFkIFJhc3RlZ2FyaSwgSGFubmFuZWggSGFqaXNoaXJ6aSIsMjAxOS0xMS0yNyxEZUZJTkU6IERFZXAgRmFjdG9yaXplZCBJTnB1dCBUb2tlbiBFbWJlZGRpbmdzIGZvciBOZXVyYWwgU2VxdWVuY2UgTW9kZWxpbmcsaHR0cHM6Ly9hcnhpdi5vcmcvYWJzLzE5MTEuMTIzODUsMjkuMCwsLDQ4NjkwMDAwLjAsVGFibGUgMWEsLCwsLCwsTlZJRElBIEdlRm9yY2UgR1RYIDEwODAgVGksLENvbmZpZGVudCwiRm9yIHNlcXVlbmNlIG1vZGVscyB3aXRoIGxhcmdlIHZvY2FidWxhcmllcywgYSBtYWpvcml0eSBvZiBuZXR3b3JrIHBhcmFtZXRlcnMgbGllIGluIHRoZSBpbnB1dCBhbmQgb3V0cHV0IGxheWVycy4gSW4gdGhpcyB3b3JrLCB3ZSBkZXNjcmliZSBhIG5ldyBtZXRob2QsIERlRklORSwgZm9yIGxlYXJuaW5nIGRlZXAgdG9rZW4gcmVwcmVzZW50YXRpb25zIGVmZmljaWVudGx5LiBPdXIgYXJjaGl0ZWN0dXJlIHVzZXMgYSBoaWVyYXJjaGljYWwgc3RydWN0dXJlIHdpdGggbm92ZWwgc2tpcC1jb25uZWN0aW9ucyB3aGljaCBhbGxvd3MgZm9yIHRoZSB1c2Ugb2YgbG93IGRpbWVuc2lvbmFsIGlucHV0IGFuZCBvdXRwdXQgbGF5ZXJzLCByZWR1Y2luZyB0b3RhbCBwYXJhbWV0ZXJzIGFuZCB0cmFpbmluZyB0aW1lIHdoaWxlIGRlbGl2ZXJpbmcgc2ltaWxhciBvciBiZXR0ZXIgcGVyZm9ybWFuY2UgdmVyc3VzIGV4aXN0aW5nIG1ldGhvZHMuIERlRklORSBjYW4gYmUgaW5jb3Jwb3JhdGVkIGVhc2lseSBpbiBuZXcgb3IgZXhpc3Rpbmcgc2VxdWVuY2UgbW9kZWxzLiBDb21wYXJlZCB0byBzdGF0ZS1vZi10aGUtYXJ0IG1ldGhvZHMgaW5jbHVkaW5nIGFkYXB0aXZlIGlucHV0IHJlcHJlc2VudGF0aW9ucywgdGhpcyB0ZWNobmlxdWUgcmVzdWx0cyBpbiBhIDYlIHRvIDIwJSBkcm9wIGluIHBlcnBsZXhpdHkuIE9uIFdpa2lUZXh0LTEwMywgRGVGSU5FIHJlZHVjZXMgdGhlIHRvdGFsIHBhcmFtZXRlcnMgb2YgVHJhbnNmb3JtZXItWEwgYnkgaGFsZiB3aXRoIG1pbmltYWwgaW1wYWN0IG9uIHBlcmZvcm1hbmNlLiBPbiB0aGUgUGVubiBUcmVlYmFuaywgRGVGSU5FIGltcHJvdmVzIEFXRC1MU1RNIGJ5IDQgcG9pbnRzIHdpdGggYSAxNyUgcmVkdWN0aW9uIGluIHBhcmFtZXRlcnMsIGFjaGlldmluZyBjb21wYXJhYmxlIHBlcmZvcm1hbmNlIHRvIHN0YXRlLW9mLXRoZS1hcnQgbWV0aG9kcyB3aXRoIGZld2VyIHBhcmFtZXRlcnMuIEZvciBtYWNoaW5lIHRyYW5zbGF0aW9uLCBEZUZJTkUgaW1wcm92ZXMgdGhlIGVmZmljaWVuY3kgb2YgdGhlIFRyYW5zZm9ybWVyIG1vZGVsIGJ5IGFib3V0IDEuNCB0aW1lcyB3aGlsZSBkZWxpdmVyaW5nIHNpbWlsYXIgcGVyZm9ybWFuY2UuIiwyMC4wLEFkYXB0aXZlIExTVE0gKyBEZUZJTkUsVW5yZWxlYXNlZCxVbml0ZWQgU3RhdGVzIG9mIEFtZXJpY2EsLCwsMi4wLCwyMDI2LTA1LTI1IDEyOjExOjI0KzAwOjAwLCwsLCwsQWNhZGVtaWEsLCwsLFVucmVsZWFzZWQsLCwsLCwsMTAyNC4zMTc4MjQwMzQzOTMsLCwsLCxObwpBV0QtTFNUTSArIERlRklORSxMYW5ndWFnZSwiTGFuZ3VhZ2UgbW9kZWxpbmcsVHJhbnNsYXRpb24iLFVuaXZlcnNpdHkgb2YgV2FzaGluZ3RvbiwiU2FjaGluIE1laHRhLCBSaWsgS29uY2VsLUtlZHppb3Jza2ksIE1vaGFtbWFkIFJhc3RlZ2FyaSwgSGFubmFuZWggSGFqaXNoaXJ6aSIsMjAxOS0xMS0yNyxEZUZJTkU6IERFZXAgRmFjdG9yaXplZCBJTnB1dCBUb2tlbiBFbWJlZGRpbmdzIGZvciBOZXVyYWwgU2VxdWVuY2UgTW9kZWxpbmcsaHR0cHM6Ly9hcnhpdi5vcmcvYWJzLzE5MTEuMTIzODUsMjkuMCwsLDIwMDAwMDAwLjAsLCwsLCwsLE5WSURJQSBHZUZvcmNlIEdUWCAxMDgwLCxDb25maWRlbnQsIkZvciBzZXF1ZW5jZSBtb2RlbHMgd2l0aCBsYXJnZSB2b2NhYnVsYXJpZXMsIGEgbWFqb3JpdHkgb2YgbmV0d29yayBwYXJhbWV0ZXJzIGxpZSBpbiB0aGUgaW5wdXQgYW5kIG91dHB1dCBsYXllcnMuIEluIHRoaXMgd29yaywgd2UgZGVzY3JpYmUgYSBuZXcgbWV0aG9kLCBEZUZJTkUsIGZvciBsZWFybmluZyBkZWVwIHRva2VuIHJlcHJlc2VudGF0aW9ucyBlZmZpY2llbnRseS4gT3VyIGFyY2hpdGVjdHVyZSB1c2VzIGEgaGllcmFyY2hpY2FsIHN0cnVjdHVyZSB3aXRoIG5vdmVsIHNraXAtY29ubmVjdGlvbnMgd2hpY2ggYWxsb3dzIGZvciB0aGUgdXNlIG9mIGxvdyBkaW1lbnNpb25hbCBpbnB1dCBhbmQgb3V0cHV0IGxheWVycywgcmVkdWNpbmcgdG90YWwgcGFyYW1ldGVycyBhbmQgdHJhaW5pbmcgdGltZSB3aGlsZSBkZWxpdmVyaW5nIHNpbWlsYXIgb3IgYmV0dGVyIHBlcmZvcm1hbmNlIHZlcnN1cyBleGlzdGluZyBtZXRob2RzLiBEZUZJTkUgY2FuIGJlIGluY29ycG9yYXRlZCBlYXNpbHkgaW4gbmV3IG9yIGV4aXN0aW5nIHNlcXVlbmNlIG1vZGVscy4gQ29tcGFyZWQgdG8gc3RhdGUtb2YtdGhlLWFydCBtZXRob2RzIGluY2x1ZGluZyBhZGFwdGl2ZSBpbnB1dCByZXByZXNlbnRhdGlvbnMsIHRoaXMgdGVjaG5pcXVlIHJlc3VsdHMgaW4gYSA2JSB0byAyMCUgZHJvcCBpbiBwZXJwbGV4aXR5LiBPbiBXaWtpVGV4dC0xMDMsIERlRklORSByZWR1Y2VzIHRoZSB0b3RhbCBwYXJhbWV0ZXJzIG9mIFRyYW5zZm9ybWVyLVhMIGJ5IGhhbGYgd2l0aCBtaW5pbWFsIGltcGFjdCBvbiBwZXJmb3JtYW5jZS4gT24gdGhlIFBlbm4gVHJlZWJhbmssIERlRklORSBpbXByb3ZlcyBBV0QtTFNUTSBieSA0IHBvaW50cyB3aXRoIGEgMTclIHJlZHVjdGlvbiBpbiBwYXJhbWV0ZXJzLCBhY2hpZXZpbmcgY29tcGFyYWJsZSBwZXJmb3JtYW5jZSB0byBzdGF0ZS1vZi10aGUtYXJ0IG1ldGhvZHMgd2l0aCBmZXdlciBwYXJhbWV0ZXJzLiBGb3IgbWFjaGluZSB0cmFuc2xhdGlvbiwgRGVGSU5FIGltcHJvdmVzIHRoZSBlZmZpY2llbmN5IG9mIHRoZSBUcmFuc2Zvcm1lciBtb2RlbCBieSBhYm91dCAxLjQgdGltZXMgd2hpbGUgZGVsaXZlcmluZyBzaW1pbGFyIHBlcmZvcm1hbmNlLiIsMjAuMCxBV0QtTFNUTSArIERlRklORSxVbnJlbGVhc2VkLFVuaXRlZCBTdGF0ZXMgb2YgQW1lcmljYSwsLCwxLjAsLDIwMjYtMDUtMjUgMTI6MTE6MjIrMDA6MDAsLCwsLCxBY2FkZW1pYSwsLCwsVW5yZWxlYXNlZCwsLCwsLCwyMDIuNjEyMzE2ODQxOTY3ODQsLCwsLCxObwpQaG90by1HZW9tZXRyaWMgQXV0b2VuY29kZXIsIjNEIG1vZGVsaW5nLFZpc2lvbiIsM0QgcmVjb25zdHJ1Y3Rpb24sVW5pdmVyc2l0eSBvZiBPeGZvcmQsIlNoYW5nemhlIFd1LCBDaHJpc3RpYW4gUnVwcHJlY2h0LCBBbmRyZWEgVmVkYWxkaQoiLDIwMTktMTEtMjUsVW5zdXBlcnZpc2VkIExlYXJuaW5nIG9mIFByb2JhYmx5IFN5bW1ldHJpYyBEZWZvcm1hYmxlIDNEIE9iamVjdHMgRnJvbSBJbWFnZXMgaW4gdGhlIFdpbGQsaHR0cHM6Ly9hcnhpdi5vcmcvYWJzLzE5MTEuMTExMzAsMzM4LjAsU09UQSBpbXByb3ZlbWVudCwiIiJPdXIgbW9kZWwgb3V0cGVyZm9ybXMgYQpjdXJyZW50IHN0YXRlLW9mLXRoZS1hcnQgM0QgcmVjb25zdHJ1Y3Rpb24gbWV0aG9kIHRoYXQgdXNlcyAyRCBrZXlwb2ludCBzdXBlcnZpc2lvbiIiCgpUaGV5IGRvbid0IGNsYWltIGFic29sdXRlIFNPVEEsIG9ubHkgU09UQSBhbW9uZyB1bnN1cGVydmlzZWQgbWV0aG9kcyIsLCwsLDgxOTIwMDAwMCwsLCwsLFVua25vd24sIldlIHByb3Bvc2UgYSBtZXRob2QgdG8gbGVhcm4gM0QgZGVmb3JtYWJsZSBvYmplY3QgY2F0ZWdvcmllcyBmcm9tIHJhdyBzaW5nbGUtdmlldyBpbWFnZXMsIHdpdGhvdXQgZXh0ZXJuYWwgc3VwZXJ2aXNpb24uIFRoZSBtZXRob2QgaXMgYmFzZWQgb24gYW4gYXV0b2VuY29kZXIgdGhhdCBmYWN0b3JzIGVhY2ggaW5wdXQgaW1hZ2UgaW50byBkZXB0aCwgYWxiZWRvLCB2aWV3cG9pbnQgYW5kIGlsbHVtaW5hdGlvbi4gSW4gb3JkZXIgdG8gZGlzZW50YW5nbGUgdGhlc2UgY29tcG9uZW50cyB3aXRob3V0IHN1cGVydmlzaW9uLCB3ZSB1c2UgdGhlIGZhY3QgdGhhdCBtYW55IG9iamVjdCBjYXRlZ29yaWVzIGhhdmUsIGF0IGxlYXN0IGluIHByaW5jaXBsZSwgYSBzeW1tZXRyaWMgc3RydWN0dXJlLiBXZSBzaG93IHRoYXQgcmVhc29uaW5nIGFib3V0IGlsbHVtaW5hdGlvbiBhbGxvd3MgdXMgdG8gZXhwbG9pdCB0aGUgdW5kZXJseWluZyBvYmplY3Qgc3ltbWV0cnkgZXZlbiBpZiB0aGUgYXBwZWFyYW5jZSBpcyBub3Qgc3ltbWV0cmljIGR1ZSB0byBzaGFkaW5nLiBGdXJ0aGVybW9yZSwgd2UgbW9kZWwgb2JqZWN0cyB0aGF0IGFyZSBwcm9iYWJseSwgYnV0IG5vdCBjZXJ0YWlubHksIHN5bW1ldHJpYyBieSBwcmVkaWN0aW5nIGEgc3ltbWV0cnkgcHJvYmFiaWxpdHkgbWFwLCBsZWFybmVkIGVuZC10by1lbmQgd2l0aCB0aGUgb3RoZXIgY29tcG9uZW50cyBvZiB0aGUgbW9kZWwuIE91ciBleHBlcmltZW50cyBzaG93IHRoYXQgdGhpcyBtZXRob2QgY2FuIHJlY292ZXIgdmVyeSBhY2N1cmF0ZWx5IHRoZSAzRCBzaGFwZSBvZiBodW1hbiBmYWNlcywgY2F0IGZhY2VzIGFuZCBjYXJzIGZyb20gc2luZ2xlLXZpZXcgaW1hZ2VzLCB3aXRob3V0IGFueSBzdXBlcnZpc2lvbiBvciBhIHByaW9yIHNoYXBlIG1vZGVsLiBPbiBiZW5jaG1hcmtzLCB3ZSBkZW1vbnN0cmF0ZSBzdXBlcmlvciBhY2N1cmFjeSBjb21wYXJlZCB0byBhbm90aGVyIG1ldGhvZCB0aGF0IHVzZXMgc3VwZXJ2aXNpb24gYXQgdGhlIGxldmVsIG9mIDJEIGltYWdlIGNvcnJlc3BvbmRlbmNlcy4iLDMwLjAsLE9wZW4gd2VpZ2h0cyAodW5yZXN0cmljdGVkKSxVbml0ZWQgS2luZ2RvbSBvZiBHcmVhdCBCcml0YWluIGFuZCBOb3J0aGVybiBJcmVsYW5kLCwsLCwsMjAyNi0wNS0yNSAxMjoxMToyNCswMDowMCwsLCwsLEFjYWRlbWlhLCwsLCxPcGVuIHNvdXJjZSxNSVQgbGljZW5zZTogaHR0cHM6Ly9naXRodWIuY29tL2VsbGlvdHR3dS91bnN1cDNkLCwsLCwsLCwsLCwsWWVzCkZhc3RTcGVlY2gsU3BlZWNoLFRleHQtdG8tc3BlZWNoIChUVFMpLCJaaGVq</x:v>
      </x:c>
    </x:row>
    <x:row r="254" ht="18" customHeight="1">
      <x:c r="A254" s="17" t="n">
        <x:v>249</x:v>
      </x:c>
      <x:c r="B254" s="17" t="n">
        <x:v>309</x:v>
      </x:c>
      <x:c r="C254" s="94" t="str">
        <x:v>aWFuZyBVbml2ZXJzaXR5IChaSlUpLE1pY3Jvc29mdCBSZXNlYXJjaCIsIllpIFJlbiwgWWFuZ2p1biBSdWFuLCBYdSBUYW4sIFRhbyBRaW4sIFNoZW5nIFpoYW8sIFpob3UgWmhhbywgVGllLVlhbiBMaXUiLDIwMTktMTEtMjAsIkZhc3RTcGVlY2g6IEZhc3QsIFJvYnVzdCBhbmQgQ29udHJvbGxhYmxlIFRleHQgdG8gU3BlZWNoIixodHRwczovL2FyeGl2Lm9yZy9hYnMvMTkwNS4wOTI2MywsLCwzMDEwMDAwMC4wLDMwLjFNLDcuMTcxMmUrMTgsMTI1MDAwMDAwMDAwMDAwKjUzLjEyKjM2MDAqMC4zID0gNy4xNzEyZSsxOCwsLCw1My4xMiBoIChUYWJsZSAyIGh0dHBzOi8vYXJ4aXYub3JnL3BkZi8yMDA2LjA0NTU4KSxOVklESUEgVjEwMCwsTGlrZWx5LCJOZXVyYWwgbmV0d29yayBiYXNlZCBlbmQtdG8tZW5kIHRleHQgdG8gc3BlZWNoIChUVFMpIGhhcyBzaWduaWZpY2FudGx5IGltcHJvdmVkIHRoZSBxdWFsaXR5IG9mIHN5bnRoZXNpemVkIHNwZWVjaC4gUHJvbWluZW50IG1ldGhvZHMgKGUuZy4sIFRhY290cm9uIDIpIHVzdWFsbHkgZmlyc3QgZ2VuZXJhdGUgbWVsLXNwZWN0cm9ncmFtIGZyb20gdGV4dCwgYW5kIHRoZW4gc3ludGhlc2l6ZSBzcGVlY2ggZnJvbSB0aGUgbWVsLXNwZWN0cm9ncmFtIHVzaW5nIHZvY29kZXIgc3VjaCBhcyBXYXZlTmV0LiBDb21wYXJlZCB3aXRoIHRyYWRpdGlvbmFsIGNvbmNhdGVuYXRpdmUgYW5kIHN0YXRpc3RpY2FsIHBhcmFtZXRyaWMgYXBwcm9hY2hlcywgbmV1cmFsIG5ldHdvcmsgYmFzZWQgZW5kLXRvLWVuZCBtb2RlbHMgc3VmZmVyIGZyb20gc2xvdyBpbmZlcmVuY2Ugc3BlZWQsIGFuZCB0aGUgc3ludGhlc2l6ZWQgc3BlZWNoIGlzIHVzdWFsbHkgbm90IHJvYnVzdCAoaS5lLiwgc29tZSB3b3JkcyBhcmUgc2tpcHBlZCBvciByZXBlYXRlZCkgYW5kIGxhY2sgb2YgY29udHJvbGxhYmlsaXR5ICh2b2ljZSBzcGVlZCBvciBwcm9zb2R5IGNvbnRyb2wpLiBJbiB0aGlzIHdvcmssIHdlIHByb3Bvc2UgYSBub3ZlbCBmZWVkLWZvcndhcmQgbmV0d29yayBiYXNlZCBvbiBUcmFuc2Zvcm1lciB0byBnZW5lcmF0ZSBtZWwtc3BlY3Ryb2dyYW0gaW4gcGFyYWxsZWwgZm9yIFRUUy4gU3BlY2lmaWNhbGx5LCB3ZSBleHRyYWN0IGF0dGVudGlvbiBhbGlnbm1lbnRzIGZyb20gYW4gZW5jb2Rlci1kZWNvZGVyIGJhc2VkIHRlYWNoZXIgbW9kZWwgZm9yIHBob25lbWUgZHVyYXRpb24gcHJlZGljdGlvbiwgd2hpY2ggaXMgdXNlZCBieSBhIGxlbmd0aCByZWd1bGF0b3IgdG8gZXhwYW5kIHRoZSBzb3VyY2UgcGhvbmVtZSBzZXF1ZW5jZSB0byBtYXRjaCB0aGUgbGVuZ3RoIG9mIHRoZSB0YXJnZXQgbWVsLXNwZWN0cm9ncmFtIHNlcXVlbmNlIGZvciBwYXJhbGxlbCBtZWwtc3BlY3Ryb2dyYW0gZ2VuZXJhdGlvbi4gRXhwZXJpbWVudHMgb24gdGhlIExKU3BlZWNoIGRhdGFzZXQgc2hvdyB0aGF0IG91ciBwYXJhbGxlbCBtb2RlbCBtYXRjaGVzIGF1dG9yZWdyZXNzaXZlIG1vZGVscyBpbiB0ZXJtcyBvZiBzcGVlY2ggcXVhbGl0eSwgbmVhcmx5IGVsaW1pbmF0ZXMgdGhlIHByb2JsZW0gb2Ygd29yZCBza2lwcGluZyBhbmQgcmVwZWF0aW5nIGluIHBhcnRpY3VsYXJseSBoYXJkIGNhc2VzLCBhbmQgY2FuIGFkanVzdCB2b2ljZSBzcGVlZCBzbW9vdGhseS4gTW9zdCBpbXBvcnRhbnRseSwgY29tcGFyZWQgd2l0aCBhdXRvcmVncmVzc2l2ZSBUcmFuc2Zvcm1lciBUVFMsIG91ciBtb2RlbCBzcGVlZHMgdXAgbWVsLXNwZWN0cm9ncmFtIGdlbmVyYXRpb24gYnkgMjcweCBhbmQgdGhlIGVuZC10by1lbmQgc3BlZWNoIHN5bnRoZXNpcyBieSAzOHguIFRoZXJlZm9yZSwgd2UgY2FsbCBvdXIgbW9kZWwgRmFzdFNwZWVjaC4iLCwsVW5yZWxlYXNlZCwiQ2hpbmEsVW5pdGVkIFN0YXRlcyBvZiBBbWVyaWNhIiwsLCw0LjAsLDIwMjUtMTEtMjggMTE6NTM6NDQrMDA6MDAsLCwsLCwiQWNhZGVtaWEsSW5kdXN0cnkiLCwsLDUzLjEyLFVucmVsZWFzZWQsLCwsLCwsMjQ1OC43NDYwMzA5MDc1NzcsSGFyZHdhcmUsLCwsLE5vCk11WmVybyxHYW1lcyxBdGFyaSxEZWVwTWluZCwiSiBTY2hyaXR0d2llc2VyLCBJIEFudG9ub2dsb3UsIFQgSHViZXJ0LCBLIFNpbW9ueWFuIiwyMDE5LTExLTE5LE1hc3RlcmluZyBBdGFyaSBHbyBDaGVzcyBhbmQgU2hvZ2kgYnkgUGxhbm5pbmcgd2l0aCBhIExlYXJuZWQgTW9kZWwsaHR0cHM6Ly9hcnhpdi5vcmcvYWJzLzE5MTEuMDgyNjV2MiwyNDkxLjAsIkhpZ2hseSBjaXRlZCxTT1RBIGltcHJvdmVtZW50IiwiIiJXaGVuIGV2YWx1YXRlZCBvbiA1NyBkaWZmZXJlbnQgQXRhcmkgZ2FtZXMgLSB0aGUgY2Fub25pY2FsIHZpZGVvIGdhbWUgZW52aXJvbm1lbnQgZm9yIHRlc3RpbmcgQUkgdGVjaG5pcXVlcywgaW4gd2hpY2ggbW9kZWwtYmFzZWQgcGxhbm5pbmcgYXBwcm9hY2hlcyBoYXZlIGhpc3RvcmljYWxseSBzdHJ1Z2dsZWQgLSBvdXIgbmV3IGFsZ29yaXRobSBhY2hpZXZlZCBhIG5ldyBzdGF0ZSBvZiB0aGUgYXJ0LiAiIiIsMzY4NjQwMDAuMCwiQm90aCB0aGUgcmVwcmVzZW50YXRpb24gYW5kIGR5bmFtaWNzIGZ1bmN0aW9uIHVzZSB0aGUgc2FtZSBhcmNoaXRlY3R1cmUgYXNBbHBoYVplcm8sIGJ1dCB3aXRoIDE2IGluc3RlYWQgb2YyMCByZXNpZHVhbCBibG9ja3MgWzE1XS4gV2UgdXNlIDN4MyBrZXJuZWxzIGFuZCAyNTYgaGlkZGVuIHBsYW5lcyBmb3IgZWFjaCBjb252b2x1dGlvbi4KClByZXZpb3VzIGRvd25zYW1wbGluZzoK4oCiICAxIGNvbnZvbHV0aW9uIHdpdGggc3RyaWRlIDIgYW5kIDEyOCBvdXRwdXQgcGxhbmVzLCBvdXRwdXQgcmVzb2x1dGlvbiA0OHg0OC7igKIgIDIgcmVzaWR1YWwgYmxvY2tzIHdpdGggMTI4IHBsYW5lc+KAoiAgMSBjb252b2x1dGlvbiB3aXRoIHN0cmlkZSAyIGFuZCAyNTYgb3V0cHV0IHBsYW5lcywgb3V0cHV0IHJlc29sdXRpb24gMjR4MjQu4oCiICAzIHJlc2lkdWFsIGJsb2NrcyB3aXRoIDI1NiBwbGFuZXMu4oCiICBBdmVyYWdlIHBvb2xpbmcgd2l0aCBzdHJpZGUgMiwgb3V0cHV0IHJlc29sdXRpb24gMTJ4MTIu4oCiICAzIHJlc2lkdWFsIGJsb2NrcyB3aXRoIDI1NiBwbGFuZXMu4oCiICBBdmVyYWdlIHBvb2xpbmcgd2l0aCBzdHJpZGUgMiwgb3V0cHV0IHJlc29sdXRpb24gNng2LiIsNC44ZSsxOSwidGhpcmQtZ2VuZXJhdGlvbiBHb29nbGUgQ2xvdWQgVFBVCihGb3IgZWFjaCBib2FyZCBnYW1lLCB3ZSB1c2VkIDE2IFRQVXMgZm9yIHRyYWluaW5nIGFuZCAxMDAwIFRQVXMgZm9yIHNlbGYtcGxheSkKRm9yIGVhY2ggZ2FtZSBpbiBBdGFyaSwgd2UgdXNlZCA4IFRQVXMgZm9yIHRyYWluaW5nIGFuZCAzMiBUUFVzIGZvciBzZWxmLXBsYXkKVHJhaW5pbmcgZm9yIDEyIGhvdXJzIChmb3IgQXRhcmkpCkRhdGEgZnJvbSBQYXJhbWV0ZXIsIENvbXB1dGUgYW5kIERhdGEgVHJlbmRzIGluIE1hY2hpbmUgTGVhcm5pbmcKR29vZ2xlIHYzIFRQVTogMS4yM0UrMTQgRkxPUC9zIChhbHRob3VnaCB3aXRoIHRoZSBjYXZlYXQgdGhhdCBpdCBtaWdodCBiZSBub3QgYXBwbGljYWJsZSkKVXRpbGl6YXRpb24gcmF0ZSAKSW4gTGFNREE6IExhbmd1YWdlIE1vZGVscyBmb3IgRGlhbG9nIEFwcGxpY2F0aW9ucywgdGhleSByZXBvcnQgZm9yIFRQVSBWMzogNTYuNSUKQ2FsY3VsYXRpb25zIGZvciBBdGFyaToKMTIgaG91cnMg4oaSIDQzMjAwIHNlY29uZHMKKDggVFBVcyBmb3IgdHJhaW5pbmcpICogKDEuMjMqMTBeMTQgRkxPUC9zKSAqICg0My4yICoxMF4zIHMpICogKDAuNTY1IHV0aWxpemF0aW9uIHJhdGUpID0gMi40MDE3NDcyICogMTBeMTkgRkxPUApUcmFpbmluZyB0aW1lIG1pc3NpbmcgZm9yIGJvYXJkZ2FtZXMKQXNzdW1wdGlvbiBhbHNvIDEyIGhvdXJzIApBbHNvOiAyLjQwMTc0NzIgKiAxMF4xOSBGTE9QClRvdGFsIGNvc3Qg4omIIDQuOCAqIDEwXjE5IEZMT1AiLDEyMjg4MDAwMDAwLCJUYWJsZSAxCmh0dHBzOi8vYXJ4aXYub3JnL3BkZi8xOTExLjA4MjY1LnBkZiIsLCwsU2VsZi1zdXBlcnZpc2VkIGxlYXJuaW5nLFNwZWN1bGF0aXZlLCJDb25zdHJ1Y3RpbmcgYWdlbnRzIHdpdGggcGxhbm5pbmcgY2FwYWJpbGl0aWVzIGhhcyBsb25nIGJlZW4gb25lIG9mIHRoZSBtYWluIGNoYWxsZW5nZXMgaW4gdGhlIHB1cnN1aXQgb2YgYXJ0aWZpY2lhbCBpbnRlbGxpZ2VuY2UuIFRyZWUtYmFzZWQgcGxhbm5pbmcgbWV0aG9kcyBoYXZlIGVuam95ZWQgaHVnZSBzdWNjZXNzIGluIGNoYWxsZW5naW5nIGRvbWFpbnMsIHN1Y2ggYXMgY2hlc3MgYW5kIEdvLCB3aGVyZSBhIHBlcmZlY3Qgc2ltdWxhdG9yIGlzIGF2YWlsYWJsZS4gSG93ZXZlciwgaW4gcmVhbC13b3JsZCBwcm9ibGVtcyB0aGUgZHluYW1pY3MgZ292ZXJuaW5nIHRoZSBlbnZpcm9ubWVudCBhcmUgb2Z0ZW4gY29tcGxleCBhbmQgdW5rbm93bi4gSW4gdGhpcyB3b3JrIHdlIHByZXNlbnQgdGhlIE11WmVybyBhbGdvcml0aG0gd2hpY2gsIGJ5IGNvbWJpbmluZyBhIHRyZWUtYmFzZWQgc2VhcmNoIHdpdGggYSBsZWFybmVkIG1vZGVsLCBhY2hpZXZlcyBzdXBlcmh1bWFuIHBlcmZvcm1hbmNlIGluIGEgcmFuZ2Ugb2YgY2hhbGxlbmdpbmcgYW5kIHZpc3VhbGx5IGNvbXBsZXggZG9tYWlucywgd2l0aG91dCBhbnkga25vd2xlZGdlIG9mIHRoZWlyIHVuZGVybHlpbmcgZHluYW1pY3MuIE11WmVybyBsZWFybnMgYSBtb2RlbCB0aGF0LCB3aGVuIGFwcGxpZWQgaXRlcmF0aXZlbHksIHByZWRpY3RzIHRoZSBxdWFudGl0aWVzIG1vc3QgZGlyZWN0bHkgcmVsZXZhbnQgdG8gcGxhbm5pbmc6IHRoZSByZXdhcmQsIHRoZSBhY3Rpb24tc2VsZWN0aW9uIHBvbGljeSwgYW5kIHRoZSB2YWx1ZSBmdW5jdGlvbi4gV2hlbiBldmFsdWF0ZWQgb24gNTcgZGlmZmVyZW50IEF0YXJpIGdhbWVzIC0gdGhlIGNhbm9uaWNhbCB2aWRlbyBnYW1lIGVudmlyb25tZW50IGZvciB0ZXN0aW5nIEFJIHRlY2huaXF1ZXMsIGluIHdoaWNoIG1vZGVsLWJhc2VkIHBsYW5uaW5nIGFwcHJvYWNoZXMgaGF2ZSBoaXN0b3JpY2FsbHkgc3RydWdnbGVkIC0gb3VyIG5ldyBhbGdvcml0aG0gYWNoaWV2ZWQgYSBuZXcgc3RhdGUgb2YgdGhlIGFydC4gV2hlbiBldmFsdWF0ZWQgb24gR28sIGNoZXNzIGFuZCBzaG9naSwgd2l0aG91dCBhbnkga25vd2xlZGdlIG9mIHRoZSBnYW1lIHJ1bGVzLCBNdVplcm8gbWF0Y2hlZCB0aGUgc3VwZXJodW1hbiBwZXJmb3JtYW5jZSBvZiB0aGUgQWxwaGFaZXJvIGFsZ29yaXRobSB0aGF0IHdhcyBzdXBwbGllZCB3aXRoIHRoZSBnYW1lIHJ1bGVzLiIsLCxVbnJlbGVhc2VkLFVuaXRlZCBLaW5nZG9tIG9mIEdyZWF0IEJyaXRhaW4gYW5kIE5vcnRoZXJuIElyZWxhbmQsLCwsLCwyMDI2LTA1LTI1IDEyOjExOjIzKzAwOjAwLCwsLCwsSW5kdXN0cnksLCwsLFVucmVsZWFzZWQsLCwsLCwsLEhhcmR3YXJlLCwsLCxObwpUcmFuc2Zvcm1lciAtIExpYnJpVm94ICsgRGVjb2RpbmcvUmVzY29yaW5nLFNwZWVjaCxTcGVlY2ggcmVjb2duaXRpb24gKEFTUiksRmFjZWJvb2ssIkdhYnJpZWwgU3lubmFldmUsIFFpYW50b25nIFh1LCBKYWNvYiBLYWhuLCBUYXRpYW5hIExpa2hvbWFuZW5rbywgRWRvdWFyZCBHcmF2ZSwgVmluZWVsIFByYXRhcCwgQW51cm9vcCBTcmlyYW0sIFZpdGFsaXkgTGlwdGNoaW5za3ksIFJvbmFuIENvbGxvYmVydCIsMjAxOS0xMS0xOSxFbmQtdG8tZW5kIEFTUjogZnJvbSBTdXBlcnZpc2VkIHRvIFNlbWktU3VwZXJ2aXNlZCBMZWFybmluZyB3aXRoIE1vZGVybiBBcmNoaXRlY3R1cmVzLGh0dHBzOi8vYXJ4aXYub3JnL2Ficy8xOTExLjA4NDYwdjMsMjYzLjAsU09UQSBpbXByb3ZlbWVudCwiIiJSZXN1bHRzIHdpdGggZGVjb2RpbmcvcmVzY29yaW5nIGFyZSBzaG93biBpbiBUYWJsZSAyLCB3aGVyZSB3ZSByZWFjaCAyLjA5JSBhbmQgNC4xMSUgb24gdGVzdC1jbGVhbiBhbmQgdGVzdC1vdGhlciAsIHJlc3BlY3RpdmVseSwgYW5kIGFyZSBmdXJ0aGVyIGltcHJvdmVtZW50cyBvbiB0aGUgc3RhdGUtb2YtdGhlLWFydC4iIiIsMjk2MDAwMDAwLjAsVGFibGUgMiwsIiIiTW9kZWxzIGFyZSB0cmFpbmVkIG9uIDY0IEdQVXMgZWFjaCB3aXRoIGFuIG92ZXJhbGwgYmF0Y2ggc2l6ZSBvZiAyNTYgZm9yIFJlc05ldCBhbmQgVERTIGFuZCAzMjAgZm9yIFRyYW5zZm9ybWVyLiBXaXRoIG9ubHkgTElCUklTUEVFQ0gsIGFsbCBtb2RlbHMgY29udmVyZ2VkIGluIHVuZGVyIGEgd2Vlazsgd2l0aCBwc2V1ZG8tbGFiZWxzIGZyb20gTElCUklWT1gsIHRyYWluaW5nIHJlcXVpcmVkIDItMyB3ZWVrcyIiCgpHUFUgbm90IHNwZWNpZmllZCIsOTgxMzEyMDAwLCIiInRoZSByZXN1bHRpbmcgYXVkaW8gY29ycHVzIGNvbnRhaW5zIDUzLjhLIGhvdXJzIG9mIHJlYWQgc3BlZWNoIiIiLCwsLCxDb25maWRlbnQsIldlIHN0dWR5IHBzZXVkby1sYWJlbGluZyBmb3IgdGhlIHNlbWktc3VwZXJ2aXNlZCB0cmFpbmluZyBvZiBSZXNOZXQsIFRpbWUtRGVwdGggU2VwYXJhYmxlIENvbnZOZXRzLCBhbmQgVHJhbnNmb3JtZXJzIGZvciBzcGVlY2ggcmVjb2duaXRpb24sIHdpdGggZWl0aGVyIENUQyBvciBTZXEyU2VxIGxvc3MgZnVuY3Rpb25zLiBXZSBwZXJmb3JtIGV4cGVyaW1lbnRzIG9uIHRoZSBzdGFuZGFyZCBMaWJyaVNwZWVjaCBkYXRhc2V0LCBhbmQgbGV2ZXJhZ2UgYWRkaXRpb25hbCB1bmxhYmVsZWQgZGF0YSBmcm9tIExpYnJpVm94IHRocm91Z2ggcHNldWRvLWxhYmVsaW5nLiBXZSBzaG93IHRoYXQgd2hpbGUgVHJhbnNmb3JtZXItYmFzZWQgYWNvdXN0aWMgbW9kZWxzIGhhdmUgc3VwZXJpb3IgcGVyZm9ybWFuY2Ugd2l0aCB0aGUgc3VwZXJ2aXNlZCBkYXRhc2V0IGFsb25lLCBzZW1pLXN1cGVydmlzaW9uIGltcHJvdmVzIGFsbCBtb2RlbHMgYWNyb3NzIGFyY2hpdGVjdHVyZXMgYW5kIGxvc3MgZnVuY3Rpb25zIGFuZCBicmlkZ2VzIG11Y2ggb2YgdGhlIHBlcmZvcm1hbmNlIGdhcHMgYmV0d2VlbiB0aGVtLiBJbiBkb2luZyBzbywgd2UgcmVhY2ggYSBuZXcgc3RhdGUtb2YtdGhlLWFydCBmb3IgZW5kLXRvLWVuZCBhY291c3RpYyBtb2RlbHMgZGVjb2RlZCB3aXRoIGFuIGV4dGVybmFsIGxhbmd1YWdlIG1vZGVsIGluIHRoZSBzdGFuZGFyZCBzdXBlcnZpc2VkIGxlYXJuaW5nIHNldHRpbmcsIGFuZCBhIG5ldyBhYnNvbHV0ZSBzdGF0ZS1vZi10aGUtYXJ0IHdpdGggc2VtaS1zdXBlcnZpc2VkIHRyYWluaW5nLiBGaW5hbGx5LCB3ZSBzdHVkeSB0aGUgZWZmZWN0IG9mIGxldmVyYWdpbmcgZGlmZmVyZW50IGFtb3VudHMgb2YgdW5sYWJlbGVkIGF1ZGlvLCBwcm9wb3NlIHNldmVyYWwgd2F5cyBvZiBldmFsdWF0aW5nIHRoZSBjaGFyYWN0ZXJpc3RpY3Mgb2YgdW5sYWJlbGVkIGF1ZGlvIHdoaWNoIGltcHJvdmUgYWNvdXN0aWMgbW9kZWxpbmcsIGFuZCBzaG93IHRoYXQgYWNvdXN0aWMgbW9kZWxzIHRyYWluZWQgd2l0aCBtb3JlIGF1ZGlvIHJlbHkgbGVzcyBvbiBleHRlcm5hbCBsYW5ndWFnZSBtb2RlbHMuIiwsLE9wZW4gd2VpZ2h0cyAodW5yZXN0cmljdGVkKSxVbml0ZWQgU3RhdGVzIG9mIEFtZXJpY2EsLCwsLCwyMDI2LTA1LTI1IDEyOjExOjIzKzAwOjAwLCwsLCwsSW5kdXN0cnksLCwsLCxCU0QgbGljZW5zZTogaHR0cHM6Ly9naXRodWIuY29tL2pha2VqdS93YXYybGV0dGVyP3RhYj1MaWNlbnNlLTEtb3YtZmlsZSNyZWFkbWUsLCwsLCwsLCwsLCxZZXMKTW9DbywiVmlzaW9uLEltYWdlIGdlbmVyYXRpb24iLEltYWdlIGNvbXBsZXRpb24sRmFjZWJvb2sgQUksIkthaW1pbmcgSGUsIEhhb3FpIEZhbiwgWXV4aW4gV3UsIFNhaW5pbmcgWGUsIFJvc3MgR2lyc2hpY2siLDIwMTktMTEtMTMsTW9tZW50dW0gQ29udHJhc3QgZm9yIFVuc3VwZXJ2aXNlZCBWaXN1YWwgUmVwcmVzZW50YXRpb24gTGVhcm5pbmcsaHR0cHM6Ly9hcnhpdi5vcmcvYWJzLzE5MTEuMDU3MjIsMTQ5MTUuMCxIaWdobHkgY2l0ZWQsLDM3NTAwMDAwMC4wLGh0dHBzOi8vb3BlbmFpLmNvbS9ibG9nL2ltYWdlLWdwdC8jcmZyZWY1MywsLDk0MDAwMDAwMCwsLCwsLCwiV2UgcHJlc2VudCBNb21lbnR1bSBDb250cmFzdCAoTW9DbykgZm9yIHVuc3VwZXJ2aXNlZCB2aXN1YWwgcmVwcmVzZW50YXRpb24gbGVhcm5pbmcuIEZyb20gYSBwZXJzcGVjdGl2ZSBvbiBjb250cmFzdGl2ZSBsZWFybmluZyBhcyBkaWN0aW9uYXJ5IGxvb2stdXAsIHdlIGJ1aWxkIGEgZHluYW1pYyBkaWN0aW9uYXJ5IHdpdGggYSBxdWV1ZSBhbmQgYSBtb3ZpbmctYXZlcmFnZWQgZW5jb2Rlci4gVGhpcyBlbmFibGVzIGJ1aWxkaW5nIGEgbGFyZ2UgYW5kIGNvbnNpc3RlbnQgZGljdGlvbmFyeSBvbi10aGUtZmx5IHRoYXQgZmFjaWxpdGF0ZXMgY29udHJhc3RpdmUgdW5zdXBlcnZpc2VkIGxlYXJuaW5nLiBNb0NvIHByb3ZpZGVzIGNvbXBldGl0aXZlIHJlc3VsdHMgdW5kZXIgdGhlIGNvbW1vbiBsaW5lYXIgcHJvdG9jb2wgb24gSW1hZ2VOZXQgY2xhc3NpZmljYXRpb24uIE1vcmUgaW1wb3J0YW50bHksIHRoZSByZXByZXNlbnRhdGlvbnMgbGVhcm5lZCBieSBNb0NvIHRyYW5zZmVyIHdlbGwgdG8gZG93bnN0cmVhbSB0YXNrcy4gTW9DbyBjYW4gb3V0cGVyZm9ybSBpdHMgc3VwZXJ2aXNlZCBwcmUtdHJhaW5pbmcgY291bnRlcnBhcnQgaW4gNyBkZXRlY3Rpb24vc2VnbWVudGF0aW9uIHRhc2tzIG9uIFBBU0NBTCBWT0MsIENPQ08sIGFuZCBvdGhlciBkYXRhc2V0cywgc29tZXRpbWVzIHN1cnBhc3NpbmcgaXQgYnkgbGFyZ2UgbWFyZ2lucy4gVGhpcyBzdWdnZXN0cyB0aGF0IHRoZSBnYXAgYmV0d2VlbiB1bnN1cGVydmlzZWQgYW5kIHN1cGVydmlzZWQgcmVwcmVzZW50YXRpb24gbGVhcm5pbmcgaGFzIGJlZW4gbGFyZ2VseSBjbG9zZWQgaW4gbWFueSB2aXNpb24gdGFza3MuCiIsLCxPcGVuIHdlaWdodHMgKG5vbi1jb21tZXJjaWFsKSxVbml0ZWQgU3RhdGVzIG9mIEFtZXJpY2EsLCwsLCwyMDI2LTA1LTI1IDEyOjExOjI0KzAwOjAwLCwsLCwsSW5kdXN0cnksLCwsLE9wZW4gKG5vbi1jb21tZXJjaWFsKSwibm9uLWNvbW1lcmNpYWwuIHRoZSByZWxlYXNlZCBtb2RlbHMgc2VlbSB0byBiZSB0cmFpbmVkIG9uIEltYWdlTmV0LCBub3QgSW5zdGFncmFtCmh0dHBzOi8vZ2l0aHViLmNvbS9mYWNlYm9va3Jlc2VhcmNoL21vY28iLCwsLCwsLCwsLCwsWWVzCkxvbmctcmFuZ2Ugc2VxdWVuY2UgQ29tcHJlc3NpdmUgVHJhbnNmb3JtZXJzLExhbmd1YWdlLExhbmd1YWdlIG1vZGVsaW5nLERlZXBNaW5kLCJKYWNrIFcuIFJhZSwgQW5uYSBQb3RhcGVua28sIFNpZGRoYW50IE0uIEpheWFrdW1hciwgVGltb3RoeSBQLiBMaWxsaWNyYXAiLDIwMTktMTEtMTMsQ29tcHJlc3NpdmUgVHJhbnNmb3JtZXJzIGZvciBMb25nLVJhbmdlIFNlcXVlbmNlIE1vZGVsbGluZyxodHRwczovL2FyeGl2Lm9yZy9hYnMvMTkxMS4wNTUwNyw4NDUuMCwsLCxlaWdodGVlbi1sYXllcmVkIENvbXByZXNzaXZlIFRyYW5zZm9ybWVyLDEuMDIwMjExMmUrMjAsMTIzMDAwMDAwMDAwMDAwIEZMT1AgLyBzZWNvbmQvIEdQVSAqIDY0IEdQVXMgKiAxMiBob3VycyAqIDM2MDAgc2VjL2hvdXIgKiAwLjMgW2Fzc3VtZWQgdXRpbGl6YXRpb25dID0gMS4wMjAyMTEyZSsyMCBGTE9QLCIxMDMwMDAwMDAsMTAzMDAwMDAwIiwiIiJmb3Igd29yZC1iYXNlZCBMTSB3ZSB1c2VkIDE2LCAwMDAgd2FybXVwIHN0ZXBzIHdpdGggNTAwLCAwMDAgZGVjYXkgc3RlcHMiIgoiImEgc2VxdWVuY2Ugd2luZG93IHNpemUgYWxsIGVxdWFsIHRvIDUxMiIiCiIiIGEgdG90YWwgYmF0Y2ggc2l6ZSBvZiAxMjgiIgoKNTE2MDAwKjUxMioxMjgvMTAzMDAwMDAwID0gMzI4LjMyIGVwb2NocyIsMTIuMCwiIiJUaGUgbW9kZWwgY29udmVyZ2VkIGluIGEgbGl0dGxlIG92ZXIgMTIgaG91cnMuIiIiLEdvb2dsZSBUUFUgdjMsLENvbmZpZGVudCwiV2UgcHJlc2VudCB0aGUgQ29tcHJlc3NpdmUgVHJhbnNmb3JtZXIsIGFuIGF0dGVudGl2ZSBzZXF1ZW5jZSBtb2RlbCB3aGljaCBjb21wcmVzc2VzIHBhc3QgbWVtb3JpZXMgZm9yIGxvbmctcmFuZ2Ugc2VxdWVuY2UgbGVhcm5pbmcuIFdlIGZpbmQgdGhlIENvbXByZXNzaXZlIFRyYW5zZm9ybWVyIG9idGFpbnMgc3RhdGUtb2YtdGhlLWFydCBsYW5ndWFnZSBtb2RlbGxpbmcgcmVzdWx0cyBpbiB0aGUgV2lraVRleHQtMTAzIGFuZCBFbndpazggYmVuY2htYXJrcywgYWNoaWV2aW5nIDE3LjEgcHBsIGFuZCAwLjk3IGJwYyByZXNwZWN0aXZlbHkuIFdlIGFsc28gZmluZCBpdCBjYW4gbW9kZWwgaGlnaC1mcmVxdWVuY3kgc3BlZWNoIGVmZmVjdGl2ZWx5IGFuZCBjYW4gYmUgdXNlZCBhcyBhIG1lbW9yeSBtZWNoYW5pc20gZm9yIFJMLCBkZW1vbnN0cmF0ZWQgb24gYW4gb2JqZWN0IG1hdGNoaW5nIHRhc2suIFRvIHByb21vdGUgdGhlIGRvbWFpbiBvZiBsb25nLXJhbmdlIHNlcXVlbmNlIGxlYXJuaW5nLCB3ZSBwcm9wb3NlIGEgbmV3IG9wZW4tdm9jYWJ1bGFyeSBsYW5ndWFnZSBtb2RlbGxpbmcgYmVuY2htYXJrIGRlcml2ZWQgZnJvbSBib29rcywgUEctMTkuIiwzMjguMzIsQ29tcHJlc3NpdmUgVHJhbnNmb3JtZXJzIGZvciBMb25nLVJhbmdlIFNlcXVlbmNlIE1vZGVsbGluZyxVbnJlbGVhc2VkLFVuaXRlZCBLaW5nZG9tIG9mIEdyZWF0IEJyaXRhaW4gYW5kIE5vcnRoZXJuIElyZWxhbmQsLCwsNjQuMCwsMjAyNi0wNS0yNSAxMjoxMToyMiswMDowMCwsLCw2NTUzNi4wLDUxMioxMjgsSW5kdXN0cnksLCwsLFVucmVsZWFzZWQsLCwsLCwsNTkwMTkuMTA0MjUzMTQyMjEsSGFyZHdhcmUsLCwsLE5vCk5vaXN5IFN0dWRlbnQgKEwyKSxWaXNpb24sSW1hZ2UgY2xhc3NpZmljYXRpb24sIkNhcm5lZ2llIE1lbGxvbiBVbml2ZXJzaXR5IChDTVUpLEdvb2dsZSIsIlEgWGllLCBNVCBMdW9uZywgRSBIb3Z5LCBRViBMZWUiLDIwMTktMTEtMTEsU2VsZi10cmFpbmluZyB3aXRoIE5vaXN5IFN0dWRlbnQgaW1wcm92ZXMgSW1hZ2VOZXQgY2xhc3NpZmljYXRpb24saHR0cHM6Ly9hcnhpdi5vcmcvYWJzLzE5MTEuMDQyNTJ2NCwyNzQzLjAsIkhpZ2hseSBjaXRlZCxTT1RBIGltcHJvdmVtZW50IiwiIiJOb2lzeSBTdHVkZW50IFRyYWluaW5nIGFjaGlldmVzIDg4LjQlIHRvcC0xIGFjY3VyYWN5IG9uIEltYWdlTmV0LCB3aGljaCBpcyAyLjAlIGJldHRlciB0aGFuIHRoZSBzdGF0ZS1vZi10aGUtYXJ0IG1vZGVsIiIiLDQ4MDAwMDAwMC4wLCwyLjYxMmUrMjIsIiIiT3VyIGxhcmdlc3QgbW9kZWwsIEVmZmljaWVudE5ldC1MMiwgbmVlZHMgdG8gYmUgdHJhaW5lZCBmb3IgNiBkYXlzIG9uIGEgQ2xvdWQgVFBVIHYzIFBvZCwgd2hpY2ggaGFzIDIwNDggY29yZXMsIGlmIHRoZSB1bmxhYmVsZWQgYmF0Y2ggc2l6ZSBpcyAxNHggdGhlIGxhYmVsZWQgYmF0Y2ggc2l6ZSIiClRQVSB2MyBnZXRzIDEuMjNlMTQgRkxPUC9zIHBlciBjaGlwLCB3aXRoIDIgY29yZXMgcGVyIGNoaXAKCjEwMjQgKiAxLjIzZTE0ICogNiAqIDI0ICogMzYwMCAqIDAuNCA9IDIuNjEyZTIyIiw4MTAwMDAwMCwiIiJEdWUgdG8gZHVwbGljYXRpb25zLCB0aGVyZSBhcmUgb25seSA4MU0gdW5pcXVlIGltYWdlcyBhbW9uZyB0aGVzZSAxMzBNIGltYWdlcy4iIiIsMTQ0LjAsNiBkYXlzLEdvb2dsZSBUUFUgdjMsLENvbmZpZGVudCwiV2UgcHJlc2VudCBOb2lzeSBTdHVkZW50IFRyYWluaW5nLCBhIHNlbWktc3VwZXJ2aXNlZCBsZWFybmluZyBhcHByb2FjaCB0aGF0IHdvcmtzIHdlbGwgZXZlbiB3aGVuIGxhYmVsZWQgZGF0YSBpcyBhYnVuZGFudC4gTm9pc3kgU3R1ZGVudCBUcmFpbmluZyBhY2hpZXZlcyA4OC40JSB0b3AtMSBhY2N1cmFjeSBvbiBJbWFnZU5ldCwgd2hpY2ggaXMgMi4wJSBiZXR0ZXIgdGhhbiB0aGUgc3RhdGUtb2YtdGhlLWFydCBtb2RlbCB0aGF0IHJlcXVpcmVzIDMuNUIgd2Vha2x5IGxhYmVsZWQgSW5zdGFncmFtIGltYWdlcy4gT24gcm9idXN0bmVzcyB0ZXN0IHNldHMsIGl0IGltcHJvdmVzIEltYWdlTmV0LUEgdG9wLTEgYWNjdXJhY3kgZnJvbSA2MS4wJSB0byA4My43JSwgcmVkdWNlcyBJbWFnZU5ldC1DIG1lYW4gY29ycnVwdGlvbiBlcnJvciBmcm9tIDQ1LjcgdG8gMjguMywgYW5kIHJlZHVjZXMgSW1hZ2VOZXQtUCBtZWFuIGZsaXAgcmF0ZSBmcm9tIDI3LjggdG8gMTIuMi4KTm9pc3kgU3R1ZGVudCBUcmFpbmluZyBleHRlbmRzIHRoZSBpZGVhIG9mIHNlbGYtdHJhaW5pbmcgYW5kIGRpc3RpbGxhdGlvbiB3aXRoIHRoZSB1c2Ugb2YgZXF1YWwtb3ItbGFyZ2VyIHN0dWRlbnQgbW9kZWxzIGFuZCBub2lzZSBhZGRlZCB0byB0aGUgc3R1ZGVudCBkdXJpbmcgbGVhcm5pbmcuIE9uIEltYWdlTmV0LCB3ZSBmaXJzdCB0cmFpbiBhbiBFZmZpY2llbnROZXQgbW9kZWwgb24gbGFiZWxlZCBpbWFnZXMgYW5kIHVzZSBpdCBhcyBhIHRlYWNoZXIgdG8gZ2VuZXJhdGUgcHNldWRvIGxhYmVscyBmb3IgMzAwTSB1bmxhYmVsZWQgaW1hZ2VzLiBXZSB0aGVuIHRyYWluIGEgbGFyZ2VyIEVmZmljaWVudE5ldCBhcyBhIHN0dWRlbnQgbW9kZWwgb24gdGhlIGNvbWJpbmF0aW9uIG9mIGxhYmVsZWQgYW5kIHBzZXVkbyBsYWJlbGVkIGltYWdlcy4gV2UgaXRlcmF0ZSB0aGlzIHByb2Nlc3MgYnkgcHV0dGluZyBiYWNrIHRoZSBzdHVkZW50IGFzIHRoZSB0ZWFjaGVyLiBEdXJpbmcgdGhlIGxlYXJuaW5nIG9mIHRoZSBzdHVkZW50LCB3ZSBpbmplY3Qgbm9pc2Ugc3VjaCBhcyBkcm9wb3V0LCBzdG9jaGFzdGljIGRlcHRoLCBhbmQgZGF0YSBhdWdtZW50YXRpb24gdmlhIFJhbmRBdWdtZW50IHRvIHRoZSBzdHVkZW50IHNvIHRoYXQgdGhlIHN0dWRlbnQgZ2VuZXJhbGl6ZXMgYmV0dGVyIHRoYW4gdGhlIHRlYWNoZXIuIE1vZGVscyBhcmUgYXZhaWxhYmxlIGF0IHRoaXMgaHR0cHMgVVJMLiBDb2RlIGlzIGF2YWlsYWJsZSBhdCB0aGlzIGh0dHBzIFVSTC4iLCwsVW5yZWxlYXNlZCwiVW5pdGVkIFN0YXRlcyBvZiBBbWVyaWNhLFVuaXRlZCBTdGF0ZXMgb2YgQW1lcmljYSIsLCwsMTAyNC4wLCwyMDI2LTA1LTI1IDEyOjExOjIzKzAwOjAwLCwsLCwsIkFjYWRlbWlhLEluZHVzdHJ5IiwsLCwsT3BlbiBzb3VyY2UsYXBhY2hlIDIuMCBsaWNlbnNlOiBodHRwczovL2dpdGh1Yi5jb20vZ29vZ2xlLXJlc2VhcmNoL25vaXN5c3R1ZGVudCB0cmFpbiBzY3JpcHQ6IGh0dHBzOi8vZ2l0aHViLmNvbS9nb29nbGUtcmVzZWFyY2gvbm9pc3lzdHVkZW50L2Jsb2IvbWFzdGVyL2xvY2FsX3NjcmlwdHMvaW1hZ2VuZXQvdHJhaW4uc2ggLCw0NTYwOS43MzExOTYyMjU4OSwsRlAzMixUcnVlLDk0NDM0Ny43MjcxNzM5MzczLEhhcmR3YXJlLCwsLCxObwpTYW5kd2ljaCBUcmFuc2Zvcm1lcixMYW5ndWFnZSxMYW5ndWFnZSBtb2RlbGluZywiQWxsZW4gSW5zdGl0dXRlIGZvciBBSSxGYWNlYm9vayBBSSBSZXNlYXJjaCIsIk9maXIgUHJlc3MsIE5vYWggQS4gU21pdGgsIE9tZXIgTGV2eSIsMjAxOS0xMS0xMCxJbXByb3ZpbmcgVHJhbnNmb3JtZXIgTW9kZWxzIGJ5IFJlb3JkZXJpbmcgdGhlaXIgU3VibGF5ZXJzLGh0dHBzOi8vYXJ4aXYub3JnL2Ficy8xOTExLjAzODY0LDk3LjAsU09UQSBpbXByb3ZlbWVudCwiIiJTYW5kd2ljaCB0cmFuc2Zvcm1lcnMgYWNoaWV2ZSBzdGF0ZS1vZi10aGUtYXJ0IHJlc3VsdHMgb24gdGhlIGVud2lrOCBjaGFyYWN0ZXItbGV2ZWwgbGFuZ3VhZ2UgbW9kZWxpbmcgZGF0YXNldCBhbmQgb24gYW4gYWRkaXRpb25hbCB3b3JkLWxldmVsIGNvcnB1cywgYnV0IGhhdmUgbm8gc2lnbmlmaWNhbnQgZWZmZWN0IG9uIG1hY2hpbmUgdHJhbnNsYXRpb24iIiIsMjA5MDAwMDAwLjAsIjIwOU0KIiJBbGwgb2Ygb3VyIGV4cGVyaW1lbnRzIHVzZSB0aGUgc2FtZSBoeXBlcnBhcmFtZXRlcnMgYXMgQmFldnNraSBhbmQgQXVsaeKAmXMgb3JpZ2luYWwgbW9kZWwuIiIiLDIuMzUwNDA5M2UrMTksIjYgRkxPUCAvIHRva2VuIC8gcGFyYW1ldGVyICogMjA5MDAwMDAwIHBhcmFtZXRlcnMgKiAyODYwMDAgc3RlcHMgKiA2NTUzNiB0b2tlbnMgcGVyIGJhdGNoIFtzYW1lIGFzIEJhZXZza2kgYW5kIEF1bGkgKDIwMTkpID0gMi4zNTA0MDkzZSsxOSBGTE9QCgpfX19fX19fX19fCgppbiB0aGUgQWxnb3JpdGhtaWMgcHJvZ3Jlc3MgcGFwZXIgdGhleSBhc3N1bWVkIDE4MCBlcG9jaHMgKHNhbWUgYXMgQmFldnNraSBhbmQgQXVsaSAyMDE5IFRyYW5zZm9ybWVyLCBidXQgdGhhdCBvbmUgd2FzIHRyYWluZWQgb24gV1QgMTAzIG5vdCB0aGUgYm9vayBjb3JwdXMpIC0+IHRyYWluaW5nIGNvbXB1dGUgd2FzIGVzdGltYXRlZCB0byBiZSAxLjU4RSsyMCBGTE9QIiw3MDAwMDAwMDAsIiIid2hpbGUgcmV0YWluaW5nIHRoZSBvdGhlciBhcmNoaXRlY3R1cmFsIGFzcGVjdHMgYW5kIGh5cGVycGFyYW1ldGVyIHNldHRpbmdzIGZyb20gQmFldnNraSBhbmQgQXVsaSAoMjAxOSkiIgoKQmFldnNraSBhbmQgQXVsaSAoMjAxOSk6IDI4Nmsgc3RlcHMgaW4gYmF0Y2hlcyBvZiA2NSw1MzYgdG9rZW5zLgoKMjg2MDAwKjY1NTM2LzcwMDAwMDAwMCA9IDI3IGVwb2NocyIsLCwsLFNwZWN1bGF0aXZlLCJNdWx0aWxheWVyIHRyYW5zZm9ybWVyIG5ldHdvcmtzIGNvbnNpc3Qgb2YgaW50ZXJsZWF2ZWQgc2VsZi1hdHRlbnRpb24gYW5kIGZlZWRmb3J3YXJkIHN1YmxheWVycy4gQ291bGQgb3JkZXJpbmcgdGhlIHN1YmxheWVycyBpbiBhIGRpZmZlcmVudCBwYXR0ZXJuIGxlYWQgdG8gYmV0dGVyIHBlcmZvcm1hbmNlPyBXZSBnZW5lcmF0ZSByYW5kb21seSBvcmRlcmVkIHRyYW5zZm9ybWVycyBhbmQgdHJhaW4gdGhlbSB3aXRoIHRoZSBsYW5ndWFnZSBtb2RlbGluZyBvYmplY3RpdmUuIFdlIG9ic2VydmUgdGhhdCBzb21lIG9mIHRoZXNlIG1vZGVscyBhcmUgYWJsZSB0byBhY2hpZXZlIGJldHRlciBwZXJmb3JtYW5jZSB0aGFuIHRoZSBpbnRlcmxlYXZlZCBiYXNlbGluZSwgYW5kIHRoYXQgdGhvc2Ugc3VjY2Vzc2Z1bCB2YXJpYW50cyB0ZW5kIHRvIGhhdmUgbW9yZSBzZWxmLWF0dGVudGlvbiBhdCB0aGUgYm90dG9tIGFuZCBtb3JlIGZlZWRmb3J3YXJkIHN1YmxheWVycyBhdCB0aGUgdG9wLiBXZSBwcm9wb3NlIGEgbmV3IHRyYW5zZm9ybWVyIHBhdHRlcm4gdGhhdCBhZGhlcmVzIHRvIHRoaXMgcHJvcGVydHksIHRoZSBzYW5kd2ljaCB0cmFuc2Zvcm1lciwgYW5kIHNob3cgdGhhdCBpdCBpbXByb3ZlcyBwZXJwbGV4aXR5IG9uIG11bHRpcGxlIHdvcmQtbGV2ZWwgYW5kIGNoYXJhY3Rlci1sZXZlbCBsYW5ndWFnZSBtb2RlbGluZyBiZW5jaG1hcmtzLCBhdCBubyBjb3N0IGluIHBhcmFtZXRlcnMsIG1lbW9yeSwgb3IgdHJhaW5pbmcgdGltZS4gSG93ZXZlciwgdGhlIHNhbmR3aWNoIHJlb3JkZXJpbmcgcGF0dGVybiBkb2VzIG5vdCBndWFyYW50ZWUgcGVyZm9ybWFuY2UgZ2FpbnMgYWNyb3NzIGV2ZXJ5IHRhc2ssIGFzIHdlIGRlbW9uc3RyYXRlIG9uIG1hY2hpbmUgdHJhbnNsYXRpb24gbW9kZWxzLiBJbnN0ZWFkLCB3ZSBzdWdnZXN0IHRoYXQgZnVydGhlciBleHBsb3JhdGlvbiBvZiB0YXNrLXNwZWNpZmljIHN1YmxheWVyIHJlb3JkZXJpbmdzIGlzIG5lZWRlZCBpbiBvcmRlciB0byB1bmxvY2sgYWRkaXRpb25hbCBnYWlucy4iLDI3LjAsU2FuZHdpY2ggVHJhbnNmb3JtZXIsVW5yZWxlYXNlZCwiVW5pdGVkIFN0YXRlcyBvZiBBbWVyaWNhLFVuaXRlZCBTdGF0ZXMgb2YgQW1lcmljYSxGcmFuY2UiLCwsLCwsMjAyNi0wNS0yNSAxMjoxMToyMiswMDowMCwsLCw2NTUzNi4wLCwiUmVzZWFyY2ggY29sbGVjdGl2ZSxJbmR1c3RyeSIsLCwsLE9wZW4gKG5vbi1jb21tZXJjaWFsKSxub24tY29tbWVyY2lhbCB0cmFpbmluZyBhbmQgaW5mZXJlbmNlIGNvZGU6IGh0dHBzOi8vZ2l0aHViLmNvbS9vZmlycHJlc3Mvc2FuZHdpY2hfdHJhbnNmb3JtZXIsLCwsLCwsT3BlcmF0aW9uIGNvdW50aW5nLCwsLCxObwpDYW1lbUJFUlQsTGFuZ3VhZ2UsIkxhbmd1YWdlIG1vZGVsaW5nL2dlbmVyYXRpb24sUGFydC1vZi1zcGVlY2ggdGFnZ2luZyxOYW1lZCBlbnRpdHkgcmVjb2duaXRpb24gKE5FUikiLCJGYWNlYm9vayxJTlJJQSxTb3Jib25uZSBVbml2ZXJzaXR5IiwiTG91aXMgTWFydGluLCBCZW5qYW1pbiBNdWxsZXIsIFBlZHJvIEphdmllciBPcnRpeiBTdcOhcmV6LCBZb2FubiBEdXBvbnQsIExhdXJlbnQgUm9tYXJ5LCDDiXJpYyBWaWxsZW1vbnRlIGRlIGxhIENsZXJnZXJpZSwgRGphbcOpIFNlZGRhaCwgQmVub8OudCBTYWdvdCIsMjAxOS0xMS0xMCxDYW1lbUJFUlQ6IGEgVGFzdHkgRnJlbmNoIExhbmd1YWdlIE1vZGVsLGh0dHBzOi8vYXJ4aXYub3JnL2Ficy8xOTExLjAzODk0LDEwODMuMCxTT1RBIGltcHJvdmVtZW50LCIiIk91ciBiZXN0IHBlcmZvcm1pbmcgbW9kZWwgQ2FtZW1CRVJUIHJlYWNoZXMgb3IgaW1wcm92ZXMgdGhlIHN0YXRlIG9mIHRoZSBhcnQgaW4gYWxsIGZvdXIgZG93bnN0cmVhbSB0YXNrcy4iIiAocGFydC1vZi1zcGVlY2ggdGFnZ2luZywgZGVwZW5kZW5jeSBwYXJzaW5nLCBuYW1lZCBlbnRpdHkgcmVjb2duaXRpb24gYW5kIG5hdHVyYWwgbGFuZ3VhZ2UgaW5mZXJlbmNlIHRhc2tzKSIsMzM1MDAwMDAwLjAsIkNhbWVtQkVSVCBMYXJnZSwgVGFibGUgNCIsOC4zZSsyMCwiIiJVbmxlc3Mgb3RoZXJ3aXNlIHNwZWNpZmllZCwgb3VyIG1vZGVscyB1c2UgdGhlIEJBU0UgYXJjaGl0ZWN0dXJlLCBhbmQgYXJlIHByZXRyYWluZWQgZm9yIDEwMGsgYmFja3Byb3BhZ2F0aW9uIHN0ZXBzIG9uIDI1NiBOdmlkaWEgVjEwMCBHUFVzICgzMkdCIGVhY2gpIGZvciBhIGRheSIiCgoyNTYgVjEwMC1kYXlzCgoyNTYgKiAxMjUgdGVyYWZsb3BzICogMjQgKiAzNjAwICogMC4zIChhc3N1bWVkIHV0aWxpemF0aW9uKQo9IDguM2UyMAoKCiIiRm9sbG93aW5nIChMaXUgZXQgYWwuLCAyMDE5KSwgd2Ugb3B0aW1pemUgdGhlIG1vZGVsIHVzaW5nIEFkYW0gKEtpbmdtYSBhbmQgQmEsIDIwMTQpICjOsjEgPSAwLjksIM6yMiA9IDAuOTgpIGZvciAxMDBrIHN0ZXBzIHdpdGggbGFyZ2UgYmF0Y2ggc2l6ZXMgb2YgODE5MiBzZXF1ZW5jZXMsIGVhY2ggc2VxdWVuY2UgY29udGFpbmluZyBhdCBtb3N0IDUxMiB0b2tlbnMiIgoKVXNpbmcgY29tcHV0ZSA9IDYqTipELCB0aGF0J3MgNiAqICgxMDBrICogODE5MiAqIDUxMikgKiAzMzVNPSA4LjQzZTIwIiwyODYxNTc3MTc3OS41ODQwNCwiIDMxLjlCIHRva2VucywgVGFibGUgNi4iLDI0LjAsMSBkYXkgZm9yIGVhY2ggbW9kZWwgKG1heSBub3QgaGF2ZSBiZWVuIGEgZnVsbCAyNCBob3VycyksTlZJRElBIFYxMDAsLENvbmZpZGVudCwiUHJldHJhaW5lZCBsYW5ndWFnZSBtb2RlbHMgYXJlIG5vdyB1YmlxdWl0b3VzIGluIE5hdHVyYWwgTGFuZ3VhZ2UgUHJvY2Vzc2luZy4gRGVzcGl0ZSB0aGVpciBzdWNjZXNzLCBtb3N0IGF2YWlsYWJsZSBtb2RlbHMgaGF2ZSBlaXRoZXIgYmVlbiB0cmFpbmVkIG9uIEVuZ2xpc2ggZGF0YSBvciBvbiB0aGUgY29uY2F0ZW5hdGlvbiBvZiBkYXRhIGluIG11bHRpcGxlIGxhbmd1YWdlcy4gVGhpcyBtYWtlcyBwcmFjdGljYWwgdXNlIG9mIHN1Y2ggbW9kZWxzIC0taW4gYWxsIGxhbmd1YWdlcyBleGNlcHQgRW5nbGlzaC0tIHZlcnkgbGltaXRlZC4gSW4gdGhpcyBwYXBlciwgd2UgaW52ZXN0aWdhdGUgdGhlIGZlYXNpYmlsaXR5IG9mIHRyYWluaW5nIG1vbm9saW5ndWFsIFRyYW5zZm9ybWVyLWJhc2VkIGxhbmd1YWdlIG1vZGVscyBmb3Igb3RoZXIgbGFuZ3VhZ2VzLCB0YWtpbmcgRnJlbmNoIGFzIGFuIGV4YW1wbGUgYW5kIGV2YWx1YXRpbmcgb3VyIGxhbmd1YWdlIG1vZGVscyBvbiBwYXJ0LW9mLXNwZWVjaCB0YWdnaW5nLCBkZXBlbmRlbmN5IHBhcnNpbmcsIG5hbWVkIGVudGl0eSByZWNvZ25pdGlvbiBhbmQgbmF0dXJhbCBsYW5ndWFnZSBpbmZlcmVuY2UgdGFza3MuIFdlIHNob3cgdGhhdCB0aGUgdXNlIG9mIHdlYiBjcmF3bGVkIGRhdGEgaXMgcHJlZmVyYWJsZSB0byB0aGUgdXNlIG9mIFdpa2lwZWRpYSBkYXRhLiBNb3JlIHN1cnByaXNpbmdseSwgd2Ugc2hvdyB0aGF0IGEgcmVsYXRpdmVseSBzbWFsbCB3ZWIgY3Jhd2xlZCBkYXRhc2V0ICg0R0IpIGxlYWRzIHRvIHJlc3VsdHMgdGhhdCBhcmUgYXMgZ29vZCBhcyB0aG9zZSBvYnRhaW5lZCB1c2luZyBsYXJnZXIgZGF0YXNldHMgKDEzMCtHQikuIE91ciBiZXN0IHBlcmZvcm1pbmcgbW9kZWwgQ2FtZW1CRVJUIHJlYWNoZXMgb3IgaW1wcm92ZXMgdGhlIHN0YXRlIG9mIHRoZSBhcnQgaW4gYWxsIGZvdXIgZG93bnN0cmVhbSB0YXNrcy4iLDEzLjAsLE9wZW4gd2VpZ2h0cyAodW5yZXN0cmljdGVkKSwiVW5pdGVkIFN0YXRlcyBvZiBBbWVyaWNhLEZyYW5jZSxGcmFuY2UiLCwsLCwsMjAyNi0wNS0yNSAxMjoxMToyMyswMDowMCwsLCwsLCJJbmR1c3RyeSxBY2FkZW1pYSxBY2FkZW1pYSIsLCwsLFVucmVsZWFzZWQsIk1JVDogCmh0dHBzOi8vY2FtZW1iZXJ0LW1vZGVsLmZyLyIsLDIzMTkuNTQxOTQ3ODUzMzk5NSwsLCwsIkhhcmR3YXJlLE9wZXJhdGlvbiBjb3VudGluZyIsLCwsLFllcwpTZWxmLUF0dGVudGlvbiBhbmQgQ29udm9sdXRpb25hbCBMYXllcnMsVmlzaW9uLEltYWdlIGNsYXNzaWZpY2F0aW9uLEVjb2xlIFBvbHl0ZWNobmlxdWUgRsK0ZWTCtGVyYWxlIGRlIExhdXNhbm5lIChFUEZMKSwiSmVhbi1CYXB0aXN0ZSBDb3Jkb25uaWVyLCBBbmRyZWFzIExvdWthcyAmIE1hcnRpbiBKYWdnaSIsMjAxOS0xMS0wOCxPbiB0aGUgUmVsYXRpb25zaGlwIGJldHdlZW4gU2VsZi1BdHRlbnRpb24gYW5kIENvbnZvbHV0aW9uYWwgTGF5ZXJzLGh0dHBzOi8vYXJ4aXYub3JnL2Ficy8xOTExLjAzNTg0LDYzMC4wLCwsMjk1MDAwMDAuMCxmcm9tIFRhYmxlIDEsNi43NWUrMTcsIigxNWU5KSAqICgzMDApICogKDUwMDAwKSAqIDMgPSA2Ljc1ZSsxNwooaW5mZXJlbmNlIGNvbXB1dGUpICogKGVwb2NocykgKiAoZGF0YXNldCBzaXplKSAqIChjb25zdGFudCB0byBhY2NvdW50IGZvciBiYWNrcHJvcGFnYXRpb24pCiAKZXBvY2hzIGZyb20gYXBwZW5kaXggQiB0YWJsZSAyCmluZmVyZW5jZSBjb21wdXRlIGZyb20gdGFibGUgMSIsLHNpemUgb2YgQ0lGQVItMTAsLCwsLENvbmZpZGVudCwiUmVjZW50IHRyZW5kcyBvZiBpbmNvcnBvcmF0aW5nIGF0dGVudGlvbiBtZWNoYW5pc21zIGluIHZpc2lvbiBoYXZlIGxlZCByZXNlYXJjaGVycyB0byByZWNvbnNpZGVyIHRoZSBzdXByZW1hY3kgb2YgY29udm9sdXRpb25hbCBsYXllcnMgYXMgYSBwcmltYXJ5IGJ1aWxkaW5nIGJsb2NrLiBCZXlvbmQgaGVscGluZyBDTk5zIHRvIGhhbmRsZSBsb25nLXJhbmdlIGRlcGVuZGVuY2llcywgUmFtYWNoYW5kcmFuIGV0IGFsLiAoMjAxOSkgc2hvd2VkIHRoYXQgYXR0ZW50aW9uIGNhbiBjb21wbGV0ZWx5IHJlcGxhY2UgY29udm9sdXRpb24gYW5kIGFjaGlldmUgc3RhdGUtb2YtdGhlLWFydCBwZXJmb3JtYW5jZSBvbiB2aXNpb24gdGFza3MuIFRoaXMgcmFpc2VzIHRoZSBxdWVzdGlvbjogZG8gbGVhcm5lZCBhdHRlbnRpb24gbGF5ZXJzIG9wZXJhdGUgc2ltaWxhcmx5IHRvIGNvbnZvbHV0aW9uYWwgbGF5ZXJzPyBUaGlzIHdvcmsgcHJvdmlkZXMgZXZpZGVuY2UgdGhhdCBhdHRlbnRpb24gbGF5ZXJzIGNhbiBwZXJmb3JtIGNvbnZvbHV0aW9uIGFuZCwgaW5kZWVkLCB0aGV5IG9mdGVuIGxlYXJuIHRvIGRvIHNvIGluIHByYWN0aWNlLiBTcGVjaWZpY2FsbHksIHdlIHByb3ZlIHRoYXQgYSBtdWx0aS1oZWFkIHNlbGYtYXR0ZW50aW9uIGxheWVyIHdpdGggc3VmZmljaWVudCBudW1iZXIgb2YgaGVhZHMgaXMgYXQgbGVhc3QgYXMgZXhwcmVzc2l2ZSBhcyBhbnkgY29udm9sdXRpb25hbCBsYXllci4gT3VyIG51bWVyaWNhbCBleHBlcmltZW50cyB0aGVuIHNob3cgdGhhdCBzZWxmLWF0dGVudGlvbiBsYXllcnMgYXR0ZW5kIHRvIHBpeGVsLWdyaWQgcGF0dGVybnMgc2ltaWxhcmx5IHRvIENOTiBsYXllcnMsIGNvcnJvYm9yYXRpbmcgb3VyIGFuYWx5c2lzLiBPdXIgY29kZSBpcyBwdWJsaWNseSBhdmFpbGFibGUuICIsMzAwLjAsLFVucmVsZWFzZWQsU3dpdHplcmxhbmQsLCwsLCwyMDI2LTA1LTI1IDEyOjExOjI0KzAwOjAwLCwsLCwsQWNhZGVtaWEsLCwsLE9wZW4gc291cmNlLCJBcGFjaGUgMi4wIGZvciB0cmFpbi9ldmFsIGNvZGU6IGh0dHBzOi8vZ2l0aHViLmNvbS9lcGZtbC9hdHRlbnRpb24tY25uCmRhdGEgaXMgQ0lGQVIgd2hpY2ggZG9lc24ndCBoYXZlIGEgY2xlYXIgbGljZW5zZSIsLCwsLCwsT3BlcmF0aW9uIGNvdW50aW5nLCwsLCxObwpYTE0tUm9CRVJUYSxMYW5ndWFnZSwiTmFtZWQgZW50aXR5IHJlY29nbml0aW9uIChORVIpLFF1ZXN0aW9uIGFuc3dlcmluZyxUZXh0IGNsYXNzaWZpY2F0aW9uIixGYWNlYm9vayBBSSwiQWxleGlzIENvbm5lYXUsIEthcnRpa2F5IEtoYW5kZWx3YWwsIE5hbWFuIEdveWFsLCBWaXNocmF2IENoYXVkaGFyeSwgR3VpbGxhdW1lIFdlbnplaywgRnJhbmNpc2NvIEd1em3DoW4sIEVkb3VhcmQgR3JhdmUsIE15bGUgT3R0LCBMdWtlIFpldHRsZW1veWVyLCBWZXNlbGluIFN0b3lhbm92CiIsMjAxOS0xMS0wNSxVbnN1cGVydmlzZWQgQ3Jvc3MtbGluZ3VhbCBSZXByZXNlbnRhdGlvbiBMZWFybmluZyBhdCBTY2FsZSxodHRwczovL2FyeGl2Lm9yZy9hYnMvMTkxMS4wMjExNiw4MzczLjAsIkhpZ2hseSBjaXRlZCxTT1RBIGltcHJvdmVtZW50IiwiY2l0YXRpb24gIiJ3aGljaCBvYnRhaW5zIHN0YXRlLW9mLXRoZS1hcnQgcGVyZm9ybWFuY2Ugb24gY3Jvc3MtbGluZ3VhbCBjbGFzc2lmaWNhdGlvbiwgc2VxdWVuY2UgbGFiZWxpbmcgYW5kIHF1ZXN0aW9uIGFuc3dlcmluZyIiIiw1NTAwMDAwMDAuMCwiVGhlIG51bWJlciBvZiBwYXJhbWV0ZXJzIGluIHRoZSBtb2RlbCBpcyBzcGVjaWZpZWQgYXMgIiI1NTBNIHBhcmFtcyIiIGZvciBYTE0tUi4iLDIuMDc2ZSsyMiwiIiJXZSB1c2UgdGhlIG11bHRpbGluZ3VhbCBNTE0gbG9zcyBhbmQgdHJhaW4gb3VyIFhMTS1SIG1vZGVsIGZvcgoxLjUgTWlsbGlvbiB1cGRhdGVzIG9uIGZpdmUtaHVuZHJlZCAzMkdCIE52aWRpYQpWMTAwIEdQVXMgd2l0aCBhIGJhdGNoIHNpemUgb2YgODE5Mi4gIiIKCjZORDoKU2VxdWVuY2UgbGVuZ3RoIHdhcyBwcm9iYWJseSA1MTIsIGJhc2VkIG9uIGZvbGxvdyB1cCBwYXBlciAoWExNLVIgWFhMKQo2ICogNTUwZTYgKiAxLjVlNiAqIDgxOTIgKiA1MTIgPSAyLjA3NmUyMgoiLDE2NzAwMDAwMDAwMCxzaXplIG9mIENDMTAwIC0gY29waWVkIGZyb20gb3RoZXIgcm93cywsLE5WSURJQSBUZXNsYSBWMTAwIERHWFMgMzIgR0IsLENvbmZpZGVudCwiVGhpcyBwYXBlciBzaG93cyB0aGF0IHByZXRyYWluaW5nIG11bHRpbGluZ3VhbCBsYW5ndWFnZSBtb2RlbHMgYXQgc2NhbGUgbGVhZHMgdG8gc2lnbmlmaWNhbnQgcGVyZm9ybWFuY2UgZ2FpbnMgZm9yIGEgd2lkZSByYW5nZSBvZiBjcm9zcy1saW5ndWFsIHRyYW5zZmVyIHRhc2tzLiBXZSB0cmFpbiBhIFRyYW5zZm9ybWVyLWJhc2VkIG1hc2tlZCBsYW5ndWFnZSBtb2RlbCBvbiBvbmUgaHVuZHJlZCBsYW5ndWFnZXMsIHVzaW5nIG1vcmUgdGhhbiB0d28gdGVyYWJ5dGVzIG9mIGZpbHRlcmVkIENvbW1vbkNyYXdsIGRhdGEuIE91ciBtb2RlbCwgZHViYmVkIFhMTS1SLCBzaWduaWZpY2FudGx5IG91dHBlcmZvcm1zIG11bHRpbGluZ3VhbCBCRVJUIChtQkVSVCkgb24gYSB2YXJpZXR5IG9mIGNyb3NzLWxpbmd1YWwgYmVuY2htYXJrcywgaW5jbHVkaW5nICsxNC42JSBhdmVyYWdlIGFjY3VyYWN5IG9uIFhOTEksICsxMyUgYXZlcmFnZSBGMSBzY29yZSBvbiBNTFFBLCBhbmQgKzIuNCUgRjEgc2NvcmUgb24gTkVSLiBYTE0tUiBwZXJmb3JtcyBwYXJ0aWN1bGFybHkgd2VsbCBvbiBsb3ctcmVzb3VyY2UgbGFuZ3VhZ2VzLCBpbXByb3ZpbmcgMTUuNyUgaW4gWE5MSSBhY2N1cmFjeSBmb3IgU3dhaGlsaSBhbmQgMTEuNCUgZm9yIFVyZHUgb3ZlciBwcmV2aW91cyBYTE0gbW9kZWxzLiBXZSBhbHNvIHByZXNlbnQgYSBkZXRhaWxlZCBlbXBpcmljYWwgYW5hbHlzaXMgb2YgdGhlIGtleSBmYWN0b3JzIHRoYXQgYXJlIHJlcXVpcmVkIHRvIGFjaGlldmUgdGhlc2UgZ2FpbnMsIGluY2x1ZGluZyB0</x:v>
      </x:c>
    </x:row>
    <x:row r="255" ht="18" customHeight="1">
      <x:c r="A255" s="17" t="n">
        <x:v>250</x:v>
      </x:c>
      <x:c r="B255" s="17" t="n">
        <x:v>309</x:v>
      </x:c>
      <x:c r="C255" s="94" t="str">
        <x:v>aGUgdHJhZGUtb2ZmcyBiZXR3ZWVuICgxKSBwb3NpdGl2ZSB0cmFuc2ZlciBhbmQgY2FwYWNpdHkgZGlsdXRpb24gYW5kICgyKSB0aGUgcGVyZm9ybWFuY2Ugb2YgaGlnaCBhbmQgbG93IHJlc291cmNlIGxhbmd1YWdlcyBhdCBzY2FsZS4gRmluYWxseSwgd2Ugc2hvdywgZm9yIHRoZSBmaXJzdCB0aW1lLCB0aGUgcG9zc2liaWxpdHkgb2YgbXVsdGlsaW5ndWFsIG1vZGVsaW5nIHdpdGhvdXQgc2FjcmlmaWNpbmcgcGVyLWxhbmd1YWdlIHBlcmZvcm1hbmNlOyBYTE0tUiBpcyB2ZXJ5IGNvbXBldGl0aXZlIHdpdGggc3Ryb25nIG1vbm9saW5ndWFsIG1vZGVscyBvbiB0aGUgR0xVRSBhbmQgWE5MSSBiZW5jaG1hcmtzLiBXZSB3aWxsIG1ha2Ugb3VyIGNvZGUsIGRhdGEgYW5kIG1vZGVscyBwdWJsaWNseSBhdmFpbGFibGUuIiwsLE9wZW4gd2VpZ2h0cyAobm9uLWNvbW1lcmNpYWwpLFVuaXRlZCBTdGF0ZXMgb2YgQW1lcmljYSwsLCw1MDAuMCwsMjAyNi0wNS0yNSAxMjoxMToyMiswMDowMCwsLCwsLEluZHVzdHJ5LCwsLCxPcGVuIChub24tY29tbWVyY2lhbCksIm5vbi1jb21tZXJjaWFsOiBodHRwczovL2dpdGh1Yi5jb20vZmFjZWJvb2tyZXNlYXJjaC9YTE0/dGFiPUxpY2Vuc2UtMS1vdi1maWxlI3JlYWRtZQoKZGF0YSBpcyB3aWtpcGVkaWEiLCw3Nzg2MS4zMTgxOTU0ODcyMywsLFRydWUsMjU2MjA0Ljk0Njc3MzI5MzYzLE9wZXJhdGlvbiBjb3VudGluZywsLCwsWWVzCkJhc2UgTE0gKyBrTk4gTE0gKyBDb250aW51b3VzIENhY2hlLExhbmd1YWdlLExhbmd1YWdlIG1vZGVsaW5nLCJTdGFuZm9yZCBVbml2ZXJzaXR5LEZhY2Vib29rIEFJIFJlc2VhcmNoIiwiVXJ2YXNoaSBLaGFuZGVsd2FsLCBPbWVyIExldnksIERhbiBKdXJhZnNreSwgTHVrZSBaZXR0bGVtb3llciwgTWlrZSBMZXdpcyIsMjAxOS0xMS0wMSxHZW5lcmFsaXphdGlvbiB0aHJvdWdoIE1lbW9yaXphdGlvbjogTmVhcmVzdCBOZWlnaGJvciBMYW5ndWFnZSBNb2RlbHMsaHR0cHM6Ly9hcnhpdi5vcmcvYWJzLzE5MTEuMDAxNzIsMTA0OS4wLFNPVEEgaW1wcm92ZW1lbnQsIiIiR05OLUxNIGFjaGlldmVzIGEgbmV3IHN0YXRlLW9mLXRoZS1hcnQgcGVycGxleGl0eSBvZiAxNC44IG9uIFdpa2lUZXh0LTEwMyIiIiwyNDcwMDAwMDAuMDAwMDAwMDMsIiIid2UgdGFrZSB0aGUgZXhhY3QgYXJjaGl0ZWN0dXJlIGFuZCBvcHRpbWl6YXRpb24gZGVzY3JpYmVkIGJ5IEJhZXZza2kgJiBBdWxpICgyMDE5KSBhbmQgdXNlIGl0IHRvIGNyZWF0ZSBhIGtOTi1MTSBmb3IgaW5mZXJlbmNlLiBUaGlzIG1vZGVsIGNvbnNpc3RzIG9mIDE2IGxheWVycywgZWFjaCB3aXRoIDE2IHNlbGYtYXR0ZW50aW9uIGhlYWRzLCAxMDI0IGRpbWVuc2lvbmFsIGhpZGRlbiBzdGF0ZXMsIGFuZCA0MDk2IGRpbWVuc2lvbmFsIGZlZWRmb3J3YXJkIGxheWVycywgYW1vdW50aW5nIHRvIDI0N00gdHJhaW5hYmxlIHBhcmFtZXRlcnMuIiIiLDMuMDUyOTJlKzE5LCI2IEZMT1AgLyBwYXJhbWV0ZXIgLyB0b2tlbiAqIDI0NyoxMF42IHBhcmFtZXRlcnMgKiAxMDMwMDAwMDAgdG9rZW5zICogMjAwIGVwb2NocyA9IDMuMDUyOTJlKzE5IEZMT1AKCgpfX19fX19fX19fCmZvciB0aGUgQWxnb3JpdGhtaWMgcHJvZ3Jlc3MgcGFwZXIgNy4zIMOXIDEwXjE4IEZMT1Agd2FzIGVzdGltYXRlZCBzaW1pbGFyIHRvIHN1cHBvc2VkbHkgYmFzZSBtb2RlbCAodHJhbnNmb3JtZXIpICIsMTAzMDAwMDAwLCIiIiBEdXJpbmcgdGhpcyBmb3J3YXJkIHBhc3MsIGVhY2ggdGFyZ2V0IHRva2VuIGlzIHByb3ZpZGVkIGEgbWluaW11bSBvZiAxNTM2IHRva2VucyBvZiBwcmlvciBjb250ZXh0IGZvciBXSUtJVEVYVC0xMDMiIgoKMjAwIGVwb2NocyAtIGZpZ3VyZSA4IiwsLCwsTGlrZWx5LCJXZSBpbnRyb2R1Y2Uga05OLUxNcywgd2hpY2ggZXh0ZW5kIGEgcHJlLXRyYWluZWQgbmV1cmFsIGxhbmd1YWdlIG1vZGVsIChMTSkgYnkgbGluZWFybHkgaW50ZXJwb2xhdGluZyBpdCB3aXRoIGEgay1uZWFyZXN0IG5laWdoYm9ycyAoa05OKSBtb2RlbC4gVGhlIG5lYXJlc3QgbmVpZ2hib3JzIGFyZSBjb21wdXRlZCBhY2NvcmRpbmcgdG8gZGlzdGFuY2UgaW4gdGhlIHByZS10cmFpbmVkIExNIGVtYmVkZGluZyBzcGFjZSwgYW5kIGNhbiBiZSBkcmF3biBmcm9tIGFueSB0ZXh0IGNvbGxlY3Rpb24sIGluY2x1ZGluZyB0aGUgb3JpZ2luYWwgTE0gdHJhaW5pbmcgZGF0YS4gQXBwbHlpbmcgdGhpcyBhdWdtZW50YXRpb24gdG8gYSBzdHJvbmcgV2lraXRleHQtMTAzIExNLCB3aXRoIG5laWdoYm9ycyBkcmF3biBmcm9tIHRoZSBvcmlnaW5hbCB0cmFpbmluZyBzZXQsIG91ciBrTk4tTE0gYWNoaWV2ZXMgYSBuZXcgc3RhdGUtb2YtdGhlLWFydCBwZXJwbGV4aXR5IG9mIDE1Ljc5IC0gYSAyLjkgcG9pbnQgaW1wcm92ZW1lbnQgd2l0aCBubyBhZGRpdGlvbmFsIHRyYWluaW5nLiBXZSBhbHNvIHNob3cgdGhhdCB0aGlzIGFwcHJvYWNoIGhhcyBpbXBsaWNhdGlvbnMgZm9yIGVmZmljaWVudGx5IHNjYWxpbmcgdXAgdG8gbGFyZ2VyIHRyYWluaW5nIHNldHMgYW5kIGFsbG93cyBmb3IgZWZmZWN0aXZlIGRvbWFpbiBhZGFwdGF0aW9uLCBieSBzaW1wbHkgdmFyeWluZyB0aGUgbmVhcmVzdCBuZWlnaGJvciBkYXRhc3RvcmUsIGFnYWluIHdpdGhvdXQgZnVydGhlciB0cmFpbmluZy4gUXVhbGl0YXRpdmVseSwgdGhlIG1vZGVsIGlzIHBhcnRpY3VsYXJseSBoZWxwZnVsIGluIHByZWRpY3RpbmcgcmFyZSBwYXR0ZXJucywgc3VjaCBhcyBmYWN0dWFsIGtub3dsZWRnZS4gVG9nZXRoZXIsIHRoZXNlIHJlc3VsdHMgc3Ryb25nbHkgc3VnZ2VzdCB0aGF0IGxlYXJuaW5nIHNpbWlsYXJpdHkgYmV0d2VlbiBzZXF1ZW5jZXMgb2YgdGV4dCBpcyBlYXNpZXIgdGhhbiBwcmVkaWN0aW5nIHRoZSBuZXh0IHdvcmQsIGFuZCB0aGF0IG5lYXJlc3QgbmVpZ2hib3Igc2VhcmNoIGlzIGFuIGVmZmVjdGl2ZSBhcHByb2FjaCBmb3IgbGFuZ3VhZ2UgbW9kZWxpbmcgaW4gdGhlIGxvbmcgdGFpbC4iLDIwMC4wLEJhc2UgTE0gKyBrTk4gTE0gKyBDb250aW51b3VzIENhY2hlLFVucmVsZWFzZWQsIlVuaXRlZCBTdGF0ZXMgb2YgQW1lcmljYSxVbml0ZWQgU3RhdGVzIG9mIEFtZXJpY2EsRnJhbmNlIiwsLCwsLDIwMjYtMDUtMjUgMTI6MTE6MjIrMDA6MDAsLCwsLCwiQWNhZGVtaWEsSW5kdXN0cnkiLCwsLCxPcGVuIHNvdXJjZSwiVHJhaW5pbmcgY29kZSwgTUlUOiBodHRwczovL2dpdGh1Yi5jb20vdXJ2YXNoaWsva25ubG0iLCwsLCwsLE9wZXJhdGlvbiBjb3VudGluZywsLCwsTm8KQWxwaGFTdGFyLEdhbWVzLFN0YXJDcmFmdCxEZWVwTWluZCwiT3Jpb2wgVmlueWFscyxJZ29yIEJhYnVzY2hraW4sV29qY2llY2ggTS4gQ3phcm5lY2tpLE1pY2hhw6tsIE1hdGhpZXUsQW5kcmV3IER1ZHppayxKdW55b3VuZyBDaHVuZyxEYXZpZCBILiBDaG9pLFJpY2hhcmQgUG93ZWxsLFRpbW8gRXdhbGRzLFBldGtvIEdlb3JnaWV2LEp1bmh5dWsgT2gsRGFuIEhvcmdhbixNYW51ZWwgS3JvaXNzLEl2byBEYW5paGVsa2EsQWphIEh1YW5nLExhdXJlbnQgU2lmcmUsVHJldm9yIENhaSxKb2huIFAuIEFnYXBpb3UsTWF4IEphZGVyYmVyZyxBbGV4YW5kZXIgUy4gVmV6aG5ldmV0cyxSw6ltaSBMZWJsb25kLFRvYmlhcyBQb2hsZW4sVmFsZW50aW4gRGFsaWJhcmQsRGF2aWQgQnVkZGVuLFl1cnkgU3Vsc2t5LEphbWVzIE1vbGxveSxUb20gTC4gUGFpbmUsQ2FnbGFyIEd1bGNlaHJlLFppeXUgV2FuZyxUb2JpYXMgUGZhZmYsWXVodWFpIFd1LFJvbWFuIFJpbmcsRGFuaSBZb2dhdGFtYSxEYXJpbyBXw7xuc2NoLEthdHJpbmEgTWNLaW5uZXksT2xpdmVyIFNtaXRoLFRvbSBTY2hhdWwsVGltb3RoeSBMaWxsaWNyYXAsS29yYXkgS2F2dWtjdW9nbHUsRGVtaXMgSGFzc2FiaXMsQ2hyaXMgQXBwcyxEYXZpZCBTaWx2ZXIiLDIwMTktMTAtMzAsR3JhbmRtYXN0ZXIgbGV2ZWwgaW4gU3RhckNyYWZ0IElJIHVzaW5nIG11bHRpLWFnZW50IHJlaW5mb3JjZW1lbnQgbGVhcm5pbmcsaHR0cHM6Ly93d3cuZGVlcG1pbmQuY29tL2Jsb2cvYWxwaGFzdGFyLWdyYW5kbWFzdGVyLWxldmVsLWluLXN0YXJjcmFmdC1paS11c2luZy1tdWx0aS1hZ2VudC1yZWluZm9yY2VtZW50LWxlYXJuaW5nLDQwOTMuMCxEaXNjcmV0aW9uYXJ5LCwxMzkwMDAwMDAuMCwiQWxwaGFTdGFyIGhhcyAxMzkgbWlsbGlvbiB3ZWlnaHRzLCBidXQgb25seSA1NSBtaWxsaW9uIHdlaWdodHMgYXJlIHJlcXVpcmVkIGR1cmluZyBpbmZlcmVuY2UuIiwxLjA3NzM0MDAwMDFlKzIzLCIoRXN0aW1hdGUgYnkgSmFtZXMgU2FuZGVycywgY2hlY2tlZCBieSBSb2JpIFJhaG1hbikKRmlnIDYgaW5kaWNhdGVzIHRoYXQgdGhlIGxlYXJuZXIgdXNlcyAxNiBUUFUgIiJkZXZpY2VzIiIgd2hpY2ggYXJlIDEyOCBUUFUgY29yZXMgdG90YWwsIHdoaWNoIG1hdGNoZXMgNCBUUFVzIHBlciBkZXZpY2UsIGFuZCAyIGNvcmVzIHBlciBUUFUuIEZpZyA2IGluZGljYXRlcyB0aGF0IDY0IFRQVXMgYXJlIHVzZWQgZm9yIHRyYWluaW5nLCBhbmQgNjQgYXJlIHVzZWQgZm9yIGluZmVyZW5jZS4gKDEyOCBUUFVzKSooMTIgYWdlbnRzKSooNDQgZGF5cykqKDEyMyBURkxPUFMpKigwLjMgdXRpbGl6YXRpb24pID0gMi4xNWUyMyBGTE9QICh0b3RhbCksIG9mIHdoaWNoIDEuMDdlMjMgRkxPUCBhcmUgZm9yIHRyYWluaW5nLiIsLCJNdWx0aXBsZSBkYXRhIHR5cGVzLiBGaXJzdCBzdXBlcnZpc2VkIGxlYXJuaW5nLCB0aGVuIG90aGVyIHN0dWZmIiwxMDU2LjAsIiIiRWFjaCBhZ2VudCB3YXMgdHJhaW5lZCB1c2luZyAzMiB0aGlyZC1nZW5lcmF0aW9uIHRlbnNvcgpwcm9jZXNzaW5nIHVuaXRzIChUUFVzKSBvdmVyIDQ0IGRheXMiIiIsR29vZ2xlIFRQVSB2MywsQ29uZmlkZW50LCJNYW55IHJlYWwtd29ybGQgYXBwbGljYXRpb25zIHJlcXVpcmUgYXJ0aWZpY2lhbCBhZ2VudHMgdG8gY29tcGV0ZSBhbmQgY29vcmRpbmF0ZSB3aXRoIG90aGVyIGFnZW50cyBpbiBjb21wbGV4IGVudmlyb25tZW50cy4gQXMgYSBzdGVwcGluZyBzdG9uZSB0byB0aGlzIGdvYWwsIHRoZSBkb21haW4gb2YgU3RhckNyYWZ0IGhhcyBlbWVyZ2VkIGFzIGFuIGltcG9ydGFudCBjaGFsbGVuZ2UgZm9yIGFydGlmaWNpYWwgaW50ZWxsaWdlbmNlIHJlc2VhcmNoLCBvd2luZyB0byBpdHMgaWNvbmljIGFuZCBlbmR1cmluZyBzdGF0dXMgYW1vbmcgdGhlIG1vc3QgZGlmZmljdWx0IHByb2Zlc3Npb25hbCBlc3BvcnRzIGFuZCBpdHMgcmVsZXZhbmNlIHRvIHRoZSByZWFsIHdvcmxkIGluIHRlcm1zIG9mIGl0cyByYXcgY29tcGxleGl0eSBhbmQgbXVsdGktYWdlbnQgY2hhbGxlbmdlcy4gT3ZlciB0aGUgY291cnNlIG9mIGEgZGVjYWRlIGFuZCBudW1lcm91cyBjb21wZXRpdGlvbnMx4oCTMywgdGhlIHN0cm9uZ2VzdCBhZ2VudHMgaGF2ZSBzaW1wbGlmaWVkIGltcG9ydGFudCBhc3BlY3RzIG9mIHRoZSBnYW1lLCB1dGlsaXplZCBzdXBlcmh1bWFuIGNhcGFiaWxpdGllcywgb3IgZW1wbG95ZWQgaGFuZC1jcmFmdGVkIHN1Yi1zeXN0ZW1zNC4gRGVzcGl0ZSB0aGVzZSBhZHZhbnRhZ2VzLCBubyBwcmV2aW91cyBhZ2VudCBoYXMgY29tZSBjbG9zZSB0byBtYXRjaGluZyB0aGUgb3ZlcmFsbCBza2lsbCBvZiB0b3AgU3RhckNyYWZ0IHBsYXllcnMuIFdlIGNob3NlIHRvIGFkZHJlc3MgdGhlIGNoYWxsZW5nZSBvZiBTdGFyQ3JhZnQgdXNpbmcgZ2VuZXJhbHB1cnBvc2UgbGVhcm5pbmcgbWV0aG9kcyB0aGF0IGFyZSBpbiBwcmluY2lwbGUgYXBwbGljYWJsZSB0byBvdGhlciBjb21wbGV4IGRvbWFpbnM6IGEgbXVsdGktYWdlbnQgcmVpbmZvcmNlbWVudCBsZWFybmluZyBhbGdvcml0aG0gdGhhdCB1c2VzIGRhdGEgZnJvbSBib3RoIGh1bWFuIGFuZCBhZ2VudCBnYW1lcyB3aXRoaW4gYSBkaXZlcnNlIGxlYWd1ZSBvZiBjb250aW51YWxseSBhZGFwdGluZyBzdHJhdGVnaWVzIGFuZCBjb3VudGVyLXN0cmF0ZWdpZXMsIGVhY2ggcmVwcmVzZW50ZWQgYnkgZGVlcCBuZXVyYWwgbmV0d29ya3M1LDYuIFdlIGV2YWx1YXRlZCBvdXIgYWdlbnQsIEFscGhhU3RhciwgaW4gdGhlIGZ1bGwgZ2FtZSBvZiBTdGFyQ3JhZnQgSUksIHRocm91Z2ggYSBzZXJpZXMgb2Ygb25saW5lIGdhbWVzIGFnYWluc3QgaHVtYW4gcGxheWVycy4gQWxwaGFTdGFyIHdhcyByYXRlZCBhdCBHcmFuZG1hc3RlciBsZXZlbCBmb3IgYWxsIHRocmVlIFN0YXJDcmFmdCByYWNlcyBhbmQgYWJvdmUgOTkuOCUgb2Ygb2ZmaWNpYWxseSByYW5rZWQgaHVtYW4gcGxheWVycy4iLCwsVW5yZWxlYXNlZCxVbml0ZWQgS2luZ2RvbSBvZiBHcmVhdCBCcml0YWluIGFuZCBOb3J0aGVybiBJcmVsYW5kLCwsLDM4NC4wLCwyMDI2LTAxLTAxIDE0OjAwOjIwKzAwOjAwLCwsLCwsSW5kdXN0cnksLCwsNDA1NTA0LjAsT3BlbiBzb3VyY2UsIkFwYWNoZSAyLjAsIHRyYWluaW5nIHRvb2xzOiBodHRwczovL2dpdGh1Yi5jb20vZ29vZ2xlLWRlZXBtaW5kL2FscGhhc3RhcgoKdHJhaW5pbmcgaW5zdHJ1Y3Rpb25zIGhlcmU6IGh0dHBzOi8vZ2l0aHViLmNvbS9nb29nbGUtZGVlcG1pbmQvYWxwaGFzdGFyL2Jsb2IvbWFpbi9hbHBoYXN0YXIvdW5wbHVnZ2VkL1JFQURNRS5tZCAiLCwxMzA2NTQuMDczMzA0MzEwMTgsLCxUcnVlLDM1NDIyNS4wNDU0NzE4MTU0NSxIYXJkd2FyZSwsLCwsTm8KQkFSVC1sYXJnZSxMYW5ndWFnZSwiTGFuZ3VhZ2UgbW9kZWxpbmcvZ2VuZXJhdGlvbixRdWVzdGlvbiBhbnN3ZXJpbmciLEZhY2Vib29rIEFJLCJNaWtlIExld2lzLCBZaW5oYW4gTGl1LCBOYW1hbiBHb3lhbCwgTWFyamFuIEdoYXp2aW5pbmVqYWQsIEFiZGVscmFobWFuIE1vaGFtZWQsIE9tZXIgTGV2eSwgVmVzIFN0b3lhbm92LCBMdWtlIFpldHRsZW1veWVyIiwyMDE5LTEwLTI5LCJCQVJUOiBEZW5vaXNpbmcgU2VxdWVuY2UtdG8tU2VxdWVuY2UgUHJlLXRyYWluaW5nIGZvciBOYXR1cmFsIExhbmd1YWdlIEdlbmVyYXRpb24sIFRyYW5zbGF0aW9uLCBhbmQgQ29tcHJlaGVuc2lvbiIsaHR0cHM6Ly9hcnhpdi5vcmcvYWJzLzE5MTAuMTM0NjEsMTI3NzAuMCxIaWdobHkgY2l0ZWQsLDQwNjI5MTQ1Ni4wLCIiIkluIHRvdGFsLCBCQVJUIGNvbnRhaW5zIHJvdWdobHkgMTAlIG1vcmUgcGFyYW1ldGVycyB0aGFuIHRoZSBlcXVpdmFsZW50bHkgc2l6ZWQgQkVSVCBtb2RlbC4iIgoKSSBjb3VudGVkIHRoZSBwYXJhbWV0ZXJzIGluIHRoZSBodWdnaW5nZmFjZSBtb2RlbApodHRwczovL2h1Z2dpbmdmYWNlLmNvL2ZhY2Vib29rL2JhcnQtbGFyZ2UvdHJlZS9tYWluCgpmcm9tIHRyYW5zZm9ybWVycyBpbXBvcnQgQXV0b1Rva2VuaXplciwgQXV0b01vZGVsCnRva2VuaXplciA9IEF1dG9Ub2tlbml6ZXIuZnJvbV9wcmV0cmFpbmVkKCIiZmFjZWJvb2svYmFydC1sYXJnZSIiKQptb2RlbCA9IEF1dG9Nb2RlbC5mcm9tX3ByZXRyYWluZWQoIiJmYWNlYm9vay9iYXJ0LWxhcmdlIiIpCnN1bShwLm51bWVsKCkgZm9yIHAgaW4gbW9kZWwucGFyYW1ldGVycygpIGlmIHAucmVxdWlyZXNfZ3JhZCkiLCwsNDI2NjY2NjY2NjYsLCwsLCxMaWtlbHksIldlIHByZXNlbnQgQkFSVCwgYSBkZW5vaXNpbmcgYXV0b2VuY29kZXIgZm9yIHByZXRyYWluaW5nIHNlcXVlbmNlLXRvLXNlcXVlbmNlIG1vZGVscy4gQkFSVCBpcyB0cmFpbmVkIGJ5ICgxKSBjb3JydXB0aW5nIHRleHQgd2l0aCBhbiBhcmJpdHJhcnkgbm9pc2luZyBmdW5jdGlvbiwgYW5kICgyKSBsZWFybmluZyBhIG1vZGVsIHRvIHJlY29uc3RydWN0IHRoZSBvcmlnaW5hbCB0ZXh0LiBJdCB1c2VzIGEgc3RhbmRhcmQgVHJhbmZvcm1lci1iYXNlZCBuZXVyYWwgbWFjaGluZSB0cmFuc2xhdGlvbiBhcmNoaXRlY3R1cmUgd2hpY2gsIGRlc3BpdGUgaXRzIHNpbXBsaWNpdHksIGNhbiBiZSBzZWVuIGFzIGdlbmVyYWxpemluZyBCRVJUIChkdWUgdG8gdGhlIGJpZGlyZWN0aW9uYWwgZW5jb2RlciksIEdQVCAod2l0aCB0aGUgbGVmdC10by1yaWdodCBkZWNvZGVyKSwgYW5kIG1hbnkgb3RoZXIgbW9yZSByZWNlbnQgcHJldHJhaW5pbmcgc2NoZW1lcy4gV2UgZXZhbHVhdGUgYSBudW1iZXIgb2Ygbm9pc2luZyBhcHByb2FjaGVzLCBmaW5kaW5nIHRoZSBiZXN0IHBlcmZvcm1hbmNlIGJ5IGJvdGggcmFuZG9tbHkgc2h1ZmZsaW5nIHRoZSBvcmRlciBvZiB0aGUgb3JpZ2luYWwgc2VudGVuY2VzIGFuZCB1c2luZyBhIG5vdmVsIGluLWZpbGxpbmcgc2NoZW1lLCB3aGVyZSBzcGFucyBvZiB0ZXh0IGFyZSByZXBsYWNlZCB3aXRoIGEgc2luZ2xlIG1hc2sgdG9rZW4uIEJBUlQgaXMgcGFydGljdWxhcmx5IGVmZmVjdGl2ZSB3aGVuIGZpbmUgdHVuZWQgZm9yIHRleHQgZ2VuZXJhdGlvbiBidXQgYWxzbyB3b3JrcyB3ZWxsIGZvciBjb21wcmVoZW5zaW9uIHRhc2tzLiBJdCBtYXRjaGVzIHRoZSBwZXJmb3JtYW5jZSBvZiBSb0JFUlRhIHdpdGggY29tcGFyYWJsZSB0cmFpbmluZyByZXNvdXJjZXMgb24gR0xVRSBhbmQgU1F1QUQsIGFjaGlldmVzIG5ldyBzdGF0ZS1vZi10aGUtYXJ0IHJlc3VsdHMgb24gYSByYW5nZSBvZiBhYnN0cmFjdGl2ZSBkaWFsb2d1ZSwgcXVlc3Rpb24gYW5zd2VyaW5nLCBhbmQgc3VtbWFyaXphdGlvbiB0YXNrcywgd2l0aCBnYWlucyBvZiB1cCB0byA2IFJPVUdFLiBCQVJUIGFsc28gcHJvdmlkZXMgYSAxLjEgQkxFVSBpbmNyZWFzZSBvdmVyIGEgYmFjay10cmFuc2xhdGlvbiBzeXN0ZW0gZm9yIG1hY2hpbmUgdHJhbnNsYXRpb24sIHdpdGggb25seSB0YXJnZXQgbGFuZ3VhZ2UgcHJldHJhaW5pbmcuIFdlIGFsc28gcmVwb3J0IGFibGF0aW9uIGV4cGVyaW1lbnRzIHRoYXQgcmVwbGljYXRlIG90aGVyIHByZXRyYWluaW5nIHNjaGVtZXMgd2l0aGluIHRoZSBCQVJUIGZyYW1ld29yaywgdG8gYmV0dGVyIG1lYXN1cmUgd2hpY2ggZmFjdG9ycyBtb3N0IGluZmx1ZW5jZSBlbmQtdGFzayBwZXJmb3JtYW5jZS4iLCwsT3BlbiB3ZWlnaHRzICh1bnJlc3RyaWN0ZWQpLFVuaXRlZCBTdGF0ZXMgb2YgQW1lcmljYSwsLCwsLDIwMjYtMDUtMjUgMTI6MTE6MjMrMDA6MDAsLCwsLCxJbmR1c3RyeSwsLCwsT3BlbiBzb3VyY2UsIk1vZGVsczoKaHR0cHM6Ly9naXRodWIuY29tL2ZhY2Vib29rcmVzZWFyY2gvZmFpcnNlcS9ibG9iL21haW4vZXhhbXBsZXMvYmFydC9SRUFETUUubWQKCk1JVCBsaWNlbnNlOgpodHRwczovL2dpdGh1Yi5jb20vZmFjZWJvb2tyZXNlYXJjaC9mYWlyc2VxL2Jsb2IvbWFpbi9MSUNFTlNFIiwsLCwsLCwsLCwsLFllcwpBbWVuZGVkLURBUlRTLExhbmd1YWdlLCJOZXVyYWwgQXJjaGl0ZWN0dXJlIFNlYXJjaCAtIE5BUyxMYW5ndWFnZSBtb2RlbGluZyIsIlRzaW5naHVhIFVuaXZlcnNpdHksSHVhd2VpLFRvbmdqaSBVbml2ZXJzaXR5IiwiS2FpZmVuZyBCaSwgQ2hhbmdwaW5nIEh1LCBMaW5neGkgWGllLCBYaW4gQ2hlbiwgTG9uZ2h1aSBXZWksIFFpIFRpYW4iLDIwMTktMTAtMjUsU3RhYmlsaXppbmcgREFSVFMgd2l0aCBBbWVuZGVkIEdyYWRpZW50IEVzdGltYXRpb24gb24gQXJjaGl0ZWN0dXJhbCBQYXJhbWV0ZXJzLGh0dHBzOi8vYXJ4aXYub3JnL2Ficy8xOTEwLjExODMxLDU0LjAsLCwyMzAwMDAwMC4wLCwsLCwsLCwsLCwiREFSVFMgaXMgYSBwb3B1bGFyIGFsZ29yaXRobSBmb3IgbmV1cmFsIGFyY2hpdGVjdHVyZSBzZWFyY2ggKE5BUykuIERlc3BpdGUgaXRzIGdyZWF0IGFkdmFudGFnZSBpbiBzZWFyY2ggZWZmaWNpZW5jeSwgREFSVFMgb2Z0ZW4gc3VmZmVycyB3ZWFrIHN0YWJpbGl0eSwgd2hpY2ggcmVmbGVjdHMgaW4gdGhlIGxhcmdlIHZhcmlhdGlvbiBhbW9uZyBpbmRpdmlkdWFsIHRyaWFscyBhcyB3ZWxsIGFzIHRoZSBzZW5zaXRpdml0eSB0byB0aGUgaHlwZXItcGFyYW1ldGVycyBvZiB0aGUgc2VhcmNoIHByb2Nlc3MuIFRoaXMgcGFwZXIgb3dlcyBzdWNoIGluc3RhYmlsaXR5IHRvIGFuIG9wdGltaXphdGlvbiBnYXAgYmV0d2VlbiB0aGUgc3VwZXItbmV0d29yayBhbmQgaXRzIHN1Yi1uZXR3b3JrcywgbmFtZWx5LCBpbXByb3ZpbmcgdGhlIHZhbGlkYXRpb24gYWNjdXJhY3kgb2YgdGhlIHN1cGVyLW5ldHdvcmsgZG9lcyBub3QgbmVjZXNzYXJpbHkgbGVhZCB0byBhIGhpZ2hlciBleHBlY3RhdGlvbiBvbiB0aGUgcGVyZm9ybWFuY2Ugb2YgdGhlIHNhbXBsZWQgc3ViLW5ldHdvcmtzLiBUaGVuLCB3ZSBwb2ludCBvdXQgdGhhdCB0aGUgZ2FwIGlzIGR1ZSB0byB0aGUgaW5hY2N1cmF0ZSBlc3RpbWF0aW9uIG9mIHRoZSBhcmNoaXRlY3R1cmFsIGdyYWRpZW50cywgYmFzZWQgb24gd2hpY2ggd2UgcHJvcG9zZSBhbiBhbWVuZGVkIGVzdGltYXRpb24gbWV0aG9kLiBNYXRoZW1hdGljYWxseSwgb3VyIG1ldGhvZCBndWFyYW50ZWVzIGEgYm91bmRlZCBlcnJvciBmcm9tIHRoZSB0cnVlIGdyYWRpZW50cyB3aGlsZSB0aGUgb3JpZ2luYWwgZXN0aW1hdGlvbiBkb2VzIG5vdC4gT3VyIGFwcHJvYWNoIGJyaWRnZXMgdGhlIGdhcCBmcm9tIHR3byBhc3BlY3RzLCBuYW1lbHksIGFtZW5kaW5nIHRoZSBlc3RpbWF0aW9uIG9uIHRoZSBhcmNoaXRlY3R1cmFsIGdyYWRpZW50cywgYW5kIHVuaWZ5aW5nIHRoZSBoeXBlci1wYXJhbWV0ZXIgc2V0dGluZ3MgaW4gdGhlIHNlYXJjaCBhbmQgcmUtdHJhaW5pbmcgc3RhZ2VzLiBFeHBlcmltZW50cyBvbiBDSUZBUjEwIGFuZCBJbWFnZU5ldCBkZW1vbnN0cmF0ZSB0aGF0IG91ciBhcHByb2FjaCBsYXJnZWx5IGltcHJvdmVzIHNlYXJjaCBzdGFiaWxpdHkgYW5kLCBtb3JlIGltcG9ydGFudGx5LCBlbmFibGVzIERBUlRTLWJhc2VkIGFwcHJvYWNoZXMgdG8gZXhwbG9yZSBtdWNoIGxhcmdlciBzZWFyY2ggc3BhY2VzIHRoYXQgaGF2ZSBub3QgYmVlbiBpbnZlc3RpZ2F0ZWQgYmVmb3JlLiIsLEFtZW5kZWQtREFSVFMsVW5yZWxlYXNlZCwiQ2hpbmEsQ2hpbmEsQ2hpbmEiLCwsLCwsMjAyNi0wNS0yNSAxMjoxMToyMyswMDowMCwsLCwsLCJBY2FkZW1pYSxJbmR1c3RyeSxBY2FkZW1pYSIsLCwsLFVucmVsZWFzZWQsLCwsLCwsLCwsLCwsTm8KVDUtM0IsTGFuZ3VhZ2UsVGV4dCBhdXRvY29tcGxldGlvbixHb29nbGUsIkNvbGluIFJhZmZlbCwgTm9hbSBTaGF6ZWVyLCBBZGFtIFJvYmVydHMsIEthdGhlcmluZSBMZWUsIFNoYXJhbiBOYXJhbmcsIE1pY2hhZWwgTWF0ZW5hLCBZYW5xaSBaaG91LCBXZWkgTGksIFBldGVyIEouIExpdSIsMjAxOS0xMC0yMyxFeHBsb3JpbmcgdGhlIExpbWl0cyBvZiBUcmFuc2ZlciBMZWFybmluZyB3aXRoIGEgVW5pZmllZCBUZXh0LXRvLVRleHQgVHJhbnNmb3JtZXIsaHR0cHM6Ly9hcnhpdi5vcmcvYWJzLzE5MTAuMTA2ODMsMjU2ODMuMCxIaWdobHkgY2l0ZWQsLDI4MDAwMDAwMDAuMCwicGFnZSAzNywgM0IgYW5kIDExQi4gIiJUbyBmdXJ0aGVyIGV4cGxvcmUgd2hhdCBraW5kIG9mIHBlcmZvcm1hbmNlIGlzIHBvc3NpYmxlIHdoZW4gdXNpbmcgbGFyZ2VyIG1vZGVscywgd2UgY29uc2lkZXIgdHdvIGFkZGl0aW9uYWwgdmFyaWFudHMuIEluIGJvdGggY2FzZXMsIHdlIHVzZSBkX21vZGVsID0gMTAyNCwgYSAyNCBsYXllciBlbmNvZGVyIGFuZCBkZWNvZGVyLCBhbmQgZGt2ID0gMTI4LiBGb3IgdGhlIOKAnDNC4oCdIHZhcmlhbnQsIHdlIHVzZSBkZmYgPSAxNiwzODQgd2l0aCAzMi1oZWFkZWQgYXR0ZW50aW9uLCB3aGljaCByZXN1bHRzIGluIGFyb3VuZCAyLjggYmlsbGlvbiBwYXJhbWV0ZXJzOyBmb3Ig4oCcMTFC4oCdIHdlIHVzZSBkZmYgPSA2NSw1MzYgd2l0aCAxMjgtaGVhZGVkIGF0dGVudGlvbiBwcm9kdWNpbmcgYSBtb2RlbCB3aXRoIGFib3V0IDExIGJpbGxpb24gcGFyYW1ldGVycyIiIiw5LjAwMDAwMDAwMDFlKzIxLCJBa3Jvbm9taWNvbiBzdGF0ZXMgMS4wNGUrMjIgRkxPUC4gQXJjaGl2ZWQgc291cmNlOiBodHRwczovL2dpdGh1Yi5jb20vbGlnaHRvbmFpL2Frcm9ub21pY29uL3RyZWUvbWFpbi9ha3JvZGIKSG93ZXZlciwgdGhpcyBzZWVtcyBkdWJpb3VzbHkgaGlnaC4KCiIiV2UgcHJlLXRyYWluIGVhY2ggbW9kZWwgZm9yIDJeMTkgPSA1MjQsMjg4IHN0ZXBzIG9uIEM0IGJlZm9yZSBmaW5lLXR1bmluZy4iIgoiIkluIHRvdGFsLCB0aGlzIGJhdGNoIHNpemUgYW5kIG51bWJlciBvZiBzdGVwcyBjb3JyZXNwb25kcyB0byBwcmUtdHJhaW5pbmcgb24gMl4zNSDiiYggMzRCIHRva2Vucy4iIgoiIlRvIGNvbXBhcmUgdGhlc2UgbWl4aW5nIHN0cmF0ZWdpZXMgb24gZXF1YWwgZm9vdGluZyB3aXRoIG91ciBiYXNlbGluZSBwcmUtdHJhaW4tdGhlbi1maW5lLXR1bmUgcmVzdWx0cywgd2UgdHJhaW4gbXVsdGktdGFzayBtb2RlbHMgZm9yIHRoZSBzYW1lIHRvdGFsIG51bWJlciBvZiBzdGVwczogMl4xOSArIDJeMTggPSA3ODYsNDMyIiIKVXNpbmcgdGhlIDZETiBhcHByb3hpbWF0aW9uIGdpdmVzOiA2IEZMT1AvdG9rZW4vcGFyYW0gKiAyXjM1IHByZXRyYWluIHRva2VucyAqICgxKzEvMiBmaW5ldHVuZSB0b2tlbnMgcGVyIHByZXRyYWluIHRva2VuKSAqIDEgaXRlcmF0aW9uIG9mIHRyYWluaW5nIGRhdGEqIDIuOCBiaWxsaW9uIHBhcmFtZXRlcnMgPSA4LjY1OWUyMCBGTE9QCmh0dHBzOi8vd3d3LndvbGZyYW1hbHBoYS5jb20vaW5wdXQ/aT02KyorMiU1RTM1KyorMi44K2JpbGxpb24rKisxLjUKCnVwZGF0ZTogOS4wRSsyMSBwZXIgRkxBTiBwYXBlciBmcm9tIEdvb2dsZSAKaHR0cHM6Ly9hcnhpdi5vcmcvcGRmLzIyMTAuMTE0MTYucGRmIiw1MTAwMDAwMDAwLCIiIlRoaXMgcHJvZHVjZXMgYSBjb2xsZWN0aW9uIG9mIHRleHQgdGhhdCBpcyBub3Qgb25seSBvcmRlcnMgb2YgbWFnbml0dWRlIGxhcmdlciB0aGFuIG1vc3QgZGF0YSBzZXRzIHVzZWQgZm9yIHByZS10cmFpbmluZyAoYWJvdXQgNzUwIEdCKSBidXQgYWxzbwpjb21wcmlzZXMgcmVhc29uYWJseSBjbGVhbiBhbmQgbmF0dXJhbCBFbmdsaXNoIHRleHQuIFdlIGR1YiB0aGlzIGRhdGEgc2V0IHRoZSDigJxDb2xvc3NhbCBDbGVhbiBDcmF3bGVkIENvcnB1c+KAnSAob3IgQzQgZm9yIHNob3J0KSBhbmQgcmVsZWFzZSBpdCBhcyBwYXJ0IG9mIFRlbnNvckZsb3cgRGF0YXNldHMiIgo3NTBHQiAqIDIwME0gd29yZC9HQiA9IDEuNWUxMQoKIiJJbiB0b3RhbCwgdGhpcyBiYXRjaCBzaXplIGFuZCBudW1iZXIgb2Ygc3RlcHMgY29ycmVzcG9uZHMgdG8gcHJlLXRyYWluaW5nIG9uIDJeMzUg4omIIDM0QiB0b2tlbnMuIiIKIiJOb3RlIHRoYXQgMl4zNSB0b2tlbnMgb25seSBjb3ZlcnMgYSBmcmFjdGlvbiBvZiB0aGUgZW50aXJlIEM0IGRhdGEgc2V0LCBzbyB3ZSBuZXZlciByZXBlYXQgYW55IGRhdGEgZHVyaW5nIHByZS10cmFpbmluZy4iIgpUaGUgZnJhY3Rpb24gaXMgMjUuNSBiaWxsaW9uIC8gMTUwIGJpbGxpb24gPSAwLjE3IGVwb2Nocy4iLCwsR29vZ2xlIFRQVSB2MyxTZWxmLXN1cGVydmlzZWQgbGVhcm5pbmcsQ29uZmlkZW50LCJUcmFuc2ZlciBsZWFybmluZywgd2hlcmUgYSBtb2RlbCBpcyBmaXJzdCBwcmUtdHJhaW5lZCBvbiBhIGRhdGEtcmljaCB0YXNrIGJlZm9yZSBiZWluZyBmaW5lLXR1bmVkIG9uIGEgZG93bnN0cmVhbSB0YXNrLCBoYXMgZW1lcmdlZCBhcyBhIHBvd2VyZnVsIHRlY2huaXF1ZSBpbiBuYXR1cmFsIGxhbmd1YWdlIHByb2Nlc3NpbmcgKE5MUCkuIFRoZSBlZmZlY3RpdmVuZXNzIG9mIHRyYW5zZmVyIGxlYXJuaW5nIGhhcyBnaXZlbiByaXNlIHRvIGEgZGl2ZXJzaXR5IG9mIGFwcHJvYWNoZXMsIG1ldGhvZG9sb2d5LCBhbmQgcHJhY3RpY2UuIEluIHRoaXMgcGFwZXIsIHdlIGV4cGxvcmUgdGhlIGxhbmRzY2FwZSBvZiB0cmFuc2ZlciBsZWFybmluZyB0ZWNobmlxdWVzIGZvciBOTFAgYnkgaW50cm9kdWNpbmcgYSB1bmlmaWVkIGZyYW1ld29yayB0aGF0IGNvbnZlcnRzIGFsbCB0ZXh0LWJhc2VkIGxhbmd1YWdlIHByb2JsZW1zIGludG8gYSB0ZXh0LXRvLXRleHQgZm9ybWF0LiBPdXIgc3lzdGVtYXRpYyBzdHVkeSBjb21wYXJlcyBwcmUtdHJhaW5pbmcgb2JqZWN0aXZlcywgYXJjaGl0ZWN0dXJlcywgdW5sYWJlbGVkIGRhdGEgc2V0cywgdHJhbnNmZXIgYXBwcm9hY2hlcywgYW5kIG90aGVyIGZhY3RvcnMgb24gZG96ZW5zIG9mIGxhbmd1YWdlIHVuZGVyc3RhbmRpbmcgdGFza3MuIEJ5IGNvbWJpbmluZyB0aGUgaW5zaWdodHMgZnJvbSBvdXIgZXhwbG9yYXRpb24gd2l0aCBzY2FsZSBhbmQgb3VyIG5ldyBgYENvbG9zc2FsIENsZWFuIENyYXdsZWQgQ29ycHVzJycsIHdlIGFjaGlldmUgc3RhdGUtb2YtdGhlLWFydCByZXN1bHRzIG9uIG1hbnkgYmVuY2htYXJrcyBjb3ZlcmluZyBzdW1tYXJpemF0aW9uLCBxdWVzdGlvbiBhbnN3ZXJpbmcsIHRleHQgY2xhc3NpZmljYXRpb24sIGFuZCBtb3JlLiBUbyBmYWNpbGl0YXRlIGZ1dHVyZSB3b3JrIG9uIHRyYW5zZmVyIGxlYXJuaW5nIGZvciBOTFAsIHdlIHJlbGVhc2Ugb3VyIGRhdGEgc2V0LCBwcmUtdHJhaW5lZCBtb2RlbHMsIGFuZCBjb2RlLiIsLCxPcGVuIHdlaWdodHMgKHVucmVzdHJpY3RlZCksVW5pdGVkIFN0YXRlcyBvZiBBbWVyaWNhLCwsLCwsMjAyNi0wNS0yNSAxMjoxMToyNCswMDowMCwsLCwsLEluZHVzdHJ5LCwsLCxPcGVuIHNvdXJjZSwiQXBhY2hlIGZvciBjb2RlIGFuZCB3ZWlnaHRzOgpodHRwczovL2dpdGh1Yi5jb20vZ29vZ2xlLXJlc2VhcmNoL3RleHQtdG8tdGV4dC10cmFuc2Zlci10cmFuc2Zvcm1lcgoKRGF0YSBpcyBDNCB3aGljaCBpcyBvcGVuCnRyYWluaW5nIHNjcmlwdDogaHR0cHM6Ly9naXRodWIuY29tL2dvb2dsZS1yZXNlYXJjaC90ZXh0LXRvLXRleHQtdHJhbnNmZXItdHJhbnNmb3JtZXI/dGFiPXJlYWRtZS1vdi1maWxlI3RyYWluaW5nICIsLDE3NDIwLjcwOTM5MzM3MTEyMiwsLFRydWUsLCJUaGlyZC1wYXJ0eSBlc3RpbWF0aW9uLFJlcG9ydGVkIiwsLCwsWWVzClQ1LTExQixMYW5ndWFnZSwiVGV4dCBhdXRvY29tcGxldGlvbixMYW5ndWFnZSBtb2RlbGluZy9nZW5lcmF0aW9uIixHb29nbGUsIkNvbGluIFJhZmZlbCwgTm9hbSBTaGF6ZWVyLCBBZGFtIFJvYmVydHMsIEthdGhlcmluZSBMZWUsIFNoYXJhbiBOYXJhbmcsIE1pY2hhZWwgTWF0ZW5hLCBZYW5xaSBaaG91LCBXZWkgTGksIFBldGVyIEouIExpdSIsMjAxOS0xMC0yMyxFeHBsb3JpbmcgdGhlIExpbWl0cyBvZiBUcmFuc2ZlciBMZWFybmluZyB3aXRoIGEgVW5pZmllZCBUZXh0LXRvLVRleHQgVHJhbnNmb3JtZXIsaHR0cHM6Ly9hcnhpdi5vcmcvYWJzLzE5MTAuMTA2ODMsMjU2ODMuMCxIaWdobHkgY2l0ZWQsLDExMDAwMDAwMDAwLjAsVGhlIGZ1bGwgMTEtYmlsbGlvbiBwYXJhbWV0ZXIgbW9kZWwsMy4zZSsyMiwiaHR0cHM6Ly9hcnhpdi5vcmcvZnRwL2FyeGl2L3BhcGVycy8yMTA0LzIxMDQuMTAzNTAucGRmClRhYmxlIDQsIDQuMDVlMjIKCnVwZGF0ZTogMy4zZTIyIHBlciBGTEFOIHBhcGVyIGZyb20gR29vZ2xlIApodHRwczovL2FyeGl2Lm9yZy9wZGYvMjIxMC4xMTQxNi5wZGYKCjZORCBydWxlIHN1Z2dlc3RzIHNvbWV3aGF0IG1vcmUgRkxPUHM6CjYgKiAxVCAqIDExQiA9IDYuNmUyMiIsMzQwMDAwMDAwMDAsIiIiVGhpcyBwcm9kdWNlcyBhIGNvbGxlY3Rpb24gb2YgdGV4dCB0aGF0IGlzIG5vdCBvbmx5Cm9yZGVycyBvZiBtYWduaXR1ZGUgbGFyZ2VyIHRoYW4gbW9zdCBkYXRhIHNldHMgdXNlZCBmb3IgcHJlLXRyYWluaW5nIChhYm91dCA3NTAgR0IpIGJ1dCBhbHNvIGNvbXByaXNlcyByZWFzb25hYmx5IGNsZWFuIGFuZCBuYXR1cmFsIEVuZ2xpc2ggdGV4dC4gV2UgZHViIHRoaXMgZGF0YSBzZXQgdGhlIOKAnENvbG9zc2FsIENsZWFuIENyYXdsZWQgQ29ycHVz4oCdIChvciBDNCBmb3Igc2hvcnQpIGFuZCByZWxlYXNlIGl0IGFzIHBhcnQgb2YgVGVuc29yRmxvdyBEYXRhc2V0cyIiCgo3NTBHQiAqIDIwME0gd29yZC9HQiAqIDQvMyB0b2tlbnMgcGVyIHdvcmQgPSAyZTExLgoKVG90YWwgdG9rZW5zIHNlZW4gaXMgYWJvdXQgMVQ6ICAiIldlIHRoZXJlZm9yZSBwcmUtdHJhaW4gb3VyIG1vZGVscyBmb3IgMSBtaWxsaW9uIHN0ZXBzIG9uIGEgYmF0Y2ggc2l6ZSBvZiAyXjExIHNlcXVlbmNlcyBvZiBsZW5ndGggNTEyLCBjb3JyZXNwb25kaW5nIHRvIGEgdG90YWwgb2YgYWJvdXQgMSB0cmlsbGlvbiBwcmUtdHJhaW5pbmcgdG9rZW5zIiIiLDQ4MS45LCI0LjA1KjEwXjIyIEZMT1AgYXQgMzcuMDczJSB1dGlsaXphdGlvbiBvbiA1MTIgVFBVIHYzIGNoaXBzICgxMjMgVEZMT1BTKSAtPiA0ODIgaG91cnMKaHR0cHM6Ly93d3cud29sZnJhbWFscGhhLmNvbS9pbnB1dD9pPTQuMDUqMTAlNUUyMitzZWNvbmRzKyUyRislMjg1MTIqMTIzKjEwJTVFMTIlMjkrKiUyODEyMyUyRjQ1LjYlMjkiLEdvb2dsZSBUUFUgdjMsU2VsZi1zdXBlcnZpc2VkIGxlYXJuaW5nLENvbmZpZGVudCwiVHJhbnNmZXIgbGVhcm5pbmcsIHdoZXJlIGEgbW9kZWwgaXMgZmlyc3QgcHJlLXRyYWluZWQgb24gYSBkYXRhLXJpY2ggdGFzayBiZWZvcmUgYmVpbmcgZmluZS10dW5lZCBvbiBhIGRvd25zdHJlYW0gdGFzaywgaGFzIGVtZXJnZWQgYXMgYSBwb3dlcmZ1bCB0ZWNobmlxdWUgaW4gbmF0dXJhbCBsYW5ndWFnZSBwcm9jZXNzaW5nIChOTFApLiBUaGUgZWZmZWN0aXZlbmVzcyBvZiB0cmFuc2ZlciBsZWFybmluZyBoYXMgZ2l2ZW4gcmlzZSB0byBhIGRpdmVyc2l0eSBvZiBhcHByb2FjaGVzLCBtZXRob2RvbG9neSwgYW5kIHByYWN0aWNlLiBJbiB0aGlzIHBhcGVyLCB3ZSBleHBsb3JlIHRoZSBsYW5kc2NhcGUgb2YgdHJhbnNmZXIgbGVhcm5pbmcgdGVjaG5pcXVlcyBmb3IgTkxQIGJ5IGludHJvZHVjaW5nIGEgdW5pZmllZCBmcmFtZXdvcmsgdGhhdCBjb252ZXJ0cyBhbGwgdGV4dC1iYXNlZCBsYW5ndWFnZSBwcm9ibGVtcyBpbnRvIGEgdGV4dC10by10ZXh0IGZvcm1hdC4gT3VyIHN5c3RlbWF0aWMgc3R1ZHkgY29tcGFyZXMgcHJlLXRyYWluaW5nIG9iamVjdGl2ZXMsIGFyY2hpdGVjdHVyZXMsIHVubGFiZWxlZCBkYXRhIHNldHMsIHRyYW5zZmVyIGFwcHJvYWNoZXMsIGFuZCBvdGhlciBmYWN0b3JzIG9uIGRvemVucyBvZiBsYW5ndWFnZSB1bmRlcnN0YW5kaW5nIHRhc2tzLiBCeSBjb21iaW5pbmcgdGhlIGluc2lnaHRzIGZyb20gb3VyIGV4cGxvcmF0aW9uIHdpdGggc2NhbGUgYW5kIG91ciBuZXcgYGBDb2xvc3NhbCBDbGVhbiBDcmF3bGVkIENvcnB1cycnLCB3ZSBhY2hpZXZlIHN0YXRlLW9mLXRoZS1hcnQgcmVzdWx0cyBvbiBtYW55IGJlbmNobWFya3MgY292ZXJpbmcgc3VtbWFyaXphdGlvbiwgcXVlc3Rpb24gYW5zd2VyaW5nLCB0ZXh0IGNsYXNzaWZpY2F0aW9uLCBhbmQgbW9yZS4gVG8gZmFjaWxpdGF0ZSBmdXR1cmUgd29yayBvbiB0cmFuc2ZlciBsZWFybmluZyBmb3IgTkxQLCB3ZSByZWxlYXNlIG91ciBkYXRhIHNldCwgcHJlLXRyYWluZWQgbW9kZWxzLCBhbmQgY29kZS4iLCwsT3BlbiB3ZWlnaHRzICh1bnJlc3RyaWN0ZWQpLFVuaXRlZCBTdGF0ZXMgb2YgQW1lcmljYSwsLCw1MTIuMCwsMjAyNi0wNS0yNSAxMjoxMToyNCswMDowMCwsLCw2NTUzNi4wLCIiIldlIHVzZSBhIG1heGltdW0gc2VxdWVuY2UgbGVuZ3RoIG9mIDUxMiBhbmQgYSBiYXRjaCBzaXplIG9mIDEyOCBzZXF1ZW5jZXMuIFdoZW5ldmVyIHBvc3NpYmxlLCB3ZSDigJxwYWNr4oCdIG11bHRpcGxlIHNlcXVlbmNlcyBpbnRvIGVhY2ggZW50cnkgb2YgdGhlIGJhdGNoMTAgc28gdGhhdCBvdXIgYmF0Y2hlcyBjb250YWluIHJvdWdobHkgMl4xNiA9IDY1LDUzNiB0b2tlbnMiIiIsSW5kdXN0cnksLCwsMjQ2NzMzLjAsT3BlbiBzb3VyY2UsIkFwYWNoZSBmb3IgY29kZSBhbmQgd2VpZ2h0czoKaHR0cHM6Ly9naXRodWIuY29tL2dvb2dsZS1yZXNlYXJjaC90ZXh0LXRvLXRleHQtdHJhbnNmZXItdHJhbnNmb3JtZXIKCkRhdGEgaXMgQzQgd2hpY2ggaXMgb3BlbiIsLDc4NDY0LjY4MjgyODE0NDU5LFRhYmxlIDQgaW4gaHR0cHM6Ly9hcnhpdi5vcmcvcGRmLzIxMDQuMTAzNTAgZ2l2ZXMgbWVhc3VyZWQgcGVyZm9ybWFuY2Ugb2YgIDQ1LjYgVEZMT1AvcyBvdXQgb2YgbWF4aW11bSAxMjMgVEZMT1Avcy4gVGhlcmVmb3JlIEhGVSA9IDQ1LjYvMTIzID0gMC4zNzA3LCxUcnVlLDQ3MjM3My42OTExNDU3MzE1NCwiUmVwb3J0ZWQsT3BlcmF0aW9uIGNvdW50aW5nLFRoaXJkLXBhcnR5IGVzdGltYXRpb24iLCwsLDAuMzcwNyxZZXMKTFNUTShsYXJnZSkrU2VtZW1lK2NlbGwsTGFuZ3VhZ2UsTGFuZ3VhZ2UgbW9kZWxpbmcsIlRzaW5naHVhIFVuaXZlcnNpdHksQmVpamluZyBVbml2ZXJzaXR5IG9mIFBvc3RzIGFuZCBUZWxlY29tbXVuaWNhdGlvbnMsSHVhd2VpIE5vYWgncyBBcmsgTGFiIiwiWXVqaWEgUWluLCBGYW5jaGFvIFFpLCBTaWNvbmcgT3V5YW5nLCBaaGl5dWFuIExpdSwgQ2hlbmcgWWFuZywgWWFzaGVuZyBXYW5nLCBRdW4gTGl1LCBNYW9zb25nIFN1biIsMjAxOS0xMC0yMCxJbXByb3ZpbmcgU2VxdWVuY2UgTW9kZWxpbmcgQWJpbGl0eSBvZiBSZWN1cnJlbnQgTmV1cmFsIE5ldHdvcmtzIHZpYSBTZW1lbWVzLGh0dHBzOi8vYXJ4aXYub3JnL2Ficy8xOTEwLjA4OTEwLDE5LjAsLCw0ODAwMDAwMC4wLCJCYXNlZCBvbiB0aGUgZGV0YWlscyBpbiB0aGUgcGFwZXIsIGhlcmUgaXMgdGhlIGNhbGN1bGF0aW9uIGZvciB0aGUgbnVtYmVyIG9mIHBhcmFtZXRlcnMgaW4gdGhlIExTVE0obGFyZ2UpK1NlbWVtZStjZWxsIG1vZGVsOgoKVGhlIG1vZGVsIGhhcyAyIExTVE0gbGF5ZXJzLCBlYWNoIHdpdGggMTUwMCBoaWRkZW4gdW5pdHMuCgpJdCB1c2VzIHRoZSAiIitjZWxsIiIgbWV0aG9kIHRvIGluY29ycG9yYXRlIHNlbWVtZXMsIHdoaWNoIGludHJvZHVjZXMgYW4gYWRkaXRpb25hbCBzZW1lbWUtTFNUTSBjZWxsIGluIGVhY2ggTFNUTSB1bml0LgoKRm9yIGVhY2ggb3JpZ2luYWwgMTUwMCB1bml0IExTVE0gbGF5ZXI6CgpJbnB1dCBzaXplIGlzIDMwMCAoZW1iZWRkaW5nIGRpbWVuc2lvbikKSGlkZGVuIHNpemUgaXMgMTUwMAo0IHdlaWdodCBtYXRyaWNlcyBvZiBzaXplIDMwMCB4IDE1MDAgPSA0NTAsMDAwIHBhcmFtcyBlYWNoCjQgcmVjdXJyZW50IHdlaWdodCBtYXRyaWNlcyBvZiBzaXplIDE1MDAgeCAxNTAwID0gMiwyNTAsMDAwIHBhcmFtcyBlYWNoCjQgYmlhcyB2ZWN0b3JzIG9mIHNpemUgMTUwMCA9IDYsMDAwIHBhcmFtcyBlYWNoClRvdGFsID0gNDUwLDAwMCB4IDQgKyAyLDI1MCwwMDAgeCA0ICsgNiwwMDAgeCA0ID0gMTIsMDA2LDAwMApGb3IgZWFjaCBzZW1lbWUtTFNUTSBjZWxsOgoKSW5wdXQgc2l6ZSBpcyAyMDAwIChudW1iZXIgb2Ygc2VtZW1lcykKSGlkZGVuIHNpemUgaXMgMTUwMApTYW1lIHdlaWdodCBhbmQgYmlhcyBjb21wdXRhdGlvbnMgYXMgYWJvdmUKVG90YWwgPSAxMiwwMDYsMDAwClNpbmNlIHRoZXJlIGFyZSAyIExTVE0gbGF5ZXJzIGVhY2ggd2l0aCBhIHNlbWVtZS1MU1RNIGNlbGw6CgpUb3RhbCBwYXJhbXMgPSAyICogKDEyLDAwNiwwMDAgKyAxMiwwMDYsMDAwKQpUb3RhbCA9IDQ4LDAyNCwwMDAKVGhlcmVmb3JlLCB0aGUgdG90YWwgbnVtYmVyIG9mIHBhcmFtZXRlcnMgZm9yIHRoZSBMU1RNKGxhcmdlKStTZW1lbWUrY2VsbCBtb2RlbCBpcyBhcHByb3hpbWF0ZWx5IDQ4IG1pbGxpb24uIiwyLjMwNGUrMTYsNiBGTE9QIC8gdG9rZW4gLyBwYXJhbWV0ZXIgKiA0ODAwMDAwMCBwYXJhbWV0ZXJzICogMjAwMDAwMCB0b2tlbnMgKiA0MCBlcG9jaHMgPSAyLjMwNGUrMTYgRkxPUCwyMDAwMDAwLCIiIlRoZSBtYXhpbXVtIHRyYWluaW5nIGVwb2NoIG51bWJlciBpcyA0MCBhbmQgdGhlIGdyYWRpZW50IG5vcm0gY2xpcCBib3VuZGFyeSBpcyAwLjI1LiIiIiwsLCwsTGlrZWx5LCJTZW1lbWVzLCB0aGUgbWluaW11bSBzZW1hbnRpYyB1bml0cyBvZiBodW1hbiBsYW5ndWFnZXMsIGhhdmUgYmVlbiBzdWNjZXNzZnVsbHkgdXRpbGl6ZWQgaW4gdmFyaW91cyBuYXR1cmFsIGxhbmd1YWdlIHByb2Nlc3NpbmcgYXBwbGljYXRpb25zLiBIb3dldmVyLCBtb3N0IGV4aXN0aW5nIHN0dWRpZXMgZXhwbG9pdCBzZW1lbWVzIGluIHNwZWNpZmljIHRhc2tzIGFuZCBmZXcgZWZmb3J0cyBhcmUgbWFkZSB0byB1dGlsaXplIHNlbWVtZXMgbW9yZSBmdW5kYW1lbnRhbGx5LiBJbiB0aGlzIHBhcGVyLCB3ZSBwcm9wb3NlIHRvIGluY29ycG9yYXRlIHNlbWVtZXMgaW50byByZWN1cnJlbnQgbmV1cmFsIG5ldHdvcmtzIChSTk5zKSB0byBpbXByb3ZlIHRoZWlyIHNlcXVlbmNlIG1vZGVsaW5nIGFiaWxpdHksIHdoaWNoIGlzIGJlbmVmaWNpYWwgdG8gYWxsIGtpbmRzIG9mIGRvd25zdHJlYW0gdGFza3MuIFdlIGRlc2lnbiB0aHJlZSBkaWZmZXJlbnQgc2VtZW1lIGluY29ycG9yYXRpb24gbWV0aG9kcyBhbmQgZW1wbG95IHRoZW0gaW4gdHlwaWNhbCBSTk5zIGluY2x1ZGluZyBMU1RNLCBHUlUgYW5kIHRoZWlyIGJpZGlyZWN0aW9uYWwgdmFyaWFudHMuIEluIGV2YWx1YXRpb24sIHdlIHVzZSBzZXZlcmFsIGJlbmNobWFyayBkYXRhc2V0cyBpbnZvbHZpbmcgUFRCIGFuZCBXaWtpVGV4dC0yIGZvciBsYW5ndWFnZSBtb2RlbGluZywgU05MSSBmb3IgbmF0dXJhbCBsYW5ndWFnZSBpbmZlcmVuY2UgYW5kIGFub3RoZXIgdHdvIGRhdGFzZXRzIGZvciBzZW50aW1lbnQgYW5hbHlzaXMgYW5kIHBhcmFwaHJhc2UgZGV0ZWN0aW9uLiBFeHBlcmltZW50YWwgcmVzdWx0cyBzaG93IGV2aWRlbnQgYW5kIGNvbnNpc3RlbnQgaW1wcm92ZW1lbnQgb2Ygb3VyIHNlbWVtZS1pbmNvcnBvcmF0ZWQgbW9kZWxzIGNvbXBhcmVkIHdpdGggdmFuaWxsYSBSTk5zLCB3aGljaCBwcm92ZXMgdGhlIGVmZmVjdGl2ZW5lc3Mgb2Ygb3VyIHNlbWVtZSBpbmNvcnBvcmF0aW9uIG1ldGhvZHMuIE1vcmVvdmVyLCB3ZSBmaW5kIHRoZSBzZW1lbWUtaW5jb3Jwb3JhdGVkIG1vZGVscyBoYXZlIGhpZ2hlciByb2J1c3RuZXNzIGFuZCBvdXRwZXJmb3JtIGFkdmVyc2FyaWFsIHRyYWluaW5nIGluIGRlZmVuZGluZyBhZHZlcnNhcmlhbCBhdHRhY2suIEFsbCB0aGUgY29kZSBhbmQgZGF0YSBvZiB0aGlzIHdvcmsgY2FuIGJlIG9idGFpbmVkIGF0IHRoaXMgaHR0cHMgVVJMLiIsNDAuMCxMU1RNKGxhcmdlKStTZW1lbWUrY2VsbCxVbnJlbGVhc2VkLCJDaGluYSxDaGluYSxDaGluYSIsLCwsLCwyMDI2LTAyLTExIDE5OjI2OjI3KzAwOjAwLCwsLCwsIkFjYWRlbWlhLEFjYWRlbWlhLEluZHVzdHJ5IiwsLCwsT3BlbiAobm9uLWNvbW1lcmNpYWwpLGNvZGUgZm9yIFdUL1BUQi4gbm8gbGljZW5zZS4gaHR0cHM6Ly9naXRodWIuY29tL3RodW5scC9TZW1lbWVSTk4vYmxvYi9tYXN0ZXIvTE0vbWFpbi5weSAsLCwsLCwsT3BlcmF0aW9uIGNvdW50aW5nLCwsLCxObwpMU1RNKG1lZGl1bSkrU2VtZW1lK2NlbGwgKFdUMiksTGFuZ3VhZ2UsTGFuZ3VhZ2UgbW9kZWxpbmcsIlRzaW5naHVhIFVuaXZlcnNpdHksQmVpamluZyBVbml2ZXJzaXR5IG9mIFBvc3RzIGFuZCBUZWxlY29tbXVuaWNhdGlvbnMsSHVhd2VpIE5vYWgncyBBcmsgTGFiIiwiWXVqaWEgUWluLCBGYW5jaGFvIFFpLCBTaWNvbmcgT3V5YW5nLCBaaGl5dWFuIExpdSwgQ2hlbmcgWWFuZywgWWFzaGVuZyBXYW5nLCBRdW4gTGl1LCBNYW9zb25nIFN1biIsMjAxOS0xMC0yMCxJbXByb3ZpbmcgU2VxdWVuY2UgTW9kZWxpbmcgQWJpbGl0eSBvZiBSZWN1cnJlbnQgTmV1cmFsIE5ldHdvcmtzIHZpYSBTZW1lbWVzLGh0dHBzOi8vYXJ4aXYub3JnL2Ficy8xOTEwLjA4OTEwLCwsLDI0MDAwMDAwLjAsIiIiIHRoZSDigJxsYXJnZeKAnSB2YW5pbGxhIExTVE0gaGFzIG11Y2ggbW9yZSBwYXJhbWV0ZXJzCnRoYW4g4oCcbWVkaXVt4oCdIExTVE0rY2VsbCAoNzZNIHZzLiAyNE0pLCBpdCBpcyBzdGlsbCBvdXRwZXItCmZvcm1lZCBieSB0aGUgbGF0dGVyLiIiIiwsLDIwODg2MjgsLCwsLCxDb25maWRlbnQsIlNlbWVtZXMsIHRoZSBtaW5pbXVtIHNlbWFudGljIHVuaXRzIG9mIGh1bWFuIGxhbmd1YWdlcywgaGF2ZSBiZWVuIHN1Y2Nlc3NmdWxseSB1dGlsaXplZCBpbiB2YXJpb3VzIG5hdHVyYWwgbGFuZ3VhZ2UgcHJvY2Vzc2luZyBhcHBsaWNhdGlvbnMuIEhvd2V2ZXIsIG1vc3QgZXhp</x:v>
      </x:c>
    </x:row>
    <x:row r="256" ht="18" customHeight="1">
      <x:c r="A256" s="17" t="n">
        <x:v>251</x:v>
      </x:c>
      <x:c r="B256" s="17" t="n">
        <x:v>309</x:v>
      </x:c>
      <x:c r="C256" s="94" t="str">
        <x:v>c3Rpbmcgc3R1ZGllcyBleHBsb2l0IHNlbWVtZXMgaW4gc3BlY2lmaWMgdGFza3MgYW5kIGZldyBlZmZvcnRzIGFyZSBtYWRlIHRvIHV0aWxpemUgc2VtZW1lcyBtb3JlIGZ1bmRhbWVudGFsbHkuIEluIHRoaXMgcGFwZXIsIHdlIHByb3Bvc2UgdG8gaW5jb3Jwb3JhdGUgc2VtZW1lcyBpbnRvIHJlY3VycmVudCBuZXVyYWwgbmV0d29ya3MgKFJOTnMpIHRvIGltcHJvdmUgdGhlaXIgc2VxdWVuY2UgbW9kZWxpbmcgYWJpbGl0eSwgd2hpY2ggaXMgYmVuZWZpY2lhbCB0byBhbGwga2luZHMgb2YgZG93bnN0cmVhbSB0YXNrcy4gV2UgZGVzaWduIHRocmVlIGRpZmZlcmVudCBzZW1lbWUgaW5jb3Jwb3JhdGlvbiBtZXRob2RzIGFuZCBlbXBsb3kgdGhlbSBpbiB0eXBpY2FsIFJOTnMgaW5jbHVkaW5nIExTVE0sIEdSVSBhbmQgdGhlaXIgYmlkaXJlY3Rpb25hbCB2YXJpYW50cy4gSW4gZXZhbHVhdGlvbiwgd2UgdXNlIHNldmVyYWwgYmVuY2htYXJrIGRhdGFzZXRzIGludm9sdmluZyBQVEIgYW5kIFdpa2lUZXh0LTIgZm9yIGxhbmd1YWdlIG1vZGVsaW5nLCBTTkxJIGZvciBuYXR1cmFsIGxhbmd1YWdlIGluZmVyZW5jZSBhbmQgYW5vdGhlciB0d28gZGF0YXNldHMgZm9yIHNlbnRpbWVudCBhbmFseXNpcyBhbmQgcGFyYXBocmFzZSBkZXRlY3Rpb24uIEV4cGVyaW1lbnRhbCByZXN1bHRzIHNob3cgZXZpZGVudCBhbmQgY29uc2lzdGVudCBpbXByb3ZlbWVudCBvZiBvdXIgc2VtZW1lLWluY29ycG9yYXRlZCBtb2RlbHMgY29tcGFyZWQgd2l0aCB2YW5pbGxhIFJOTnMsIHdoaWNoIHByb3ZlcyB0aGUgZWZmZWN0aXZlbmVzcyBvZiBvdXIgc2VtZW1lIGluY29ycG9yYXRpb24gbWV0aG9kcy4gTW9yZW92ZXIsIHdlIGZpbmQgdGhlIHNlbWVtZS1pbmNvcnBvcmF0ZWQgbW9kZWxzIGhhdmUgaGlnaGVyIHJvYnVzdG5lc3MgYW5kIG91dHBlcmZvcm0gYWR2ZXJzYXJpYWwgdHJhaW5pbmcgaW4gZGVmZW5kaW5nIGFkdmVyc2FyaWFsIGF0dGFjay4gQWxsIHRoZSBjb2RlIGFuZCBkYXRhIG9mIHRoaXMgd29yayBjYW4gYmUgb2J0YWluZWQgYXQgdGhpcyBodHRwcyBVUkwuIiw0MC4wLExTVE0obWVkaXVtKStTZW1lbWUrY2VsbCxVbnJlbGVhc2VkLCJDaGluYSxDaGluYSxDaGluYSIsLCwsLCwyMDI2LTAyLTExIDE5OjI2OjI3KzAwOjAwLCwsLCwsIkFjYWRlbWlhLEFjYWRlbWlhLEluZHVzdHJ5IiwsLCwsT3BlbiAobm9uLWNvbW1lcmNpYWwpLGNvZGUgZm9yIFdpa2l0ZXh0L1BUQi4gbm8gbGljZW5zZS4gaHR0cHM6Ly9naXRodWIuY29tL3RodW5scC9TZW1lbWVSTk4vYmxvYi9tYXN0ZXIvTE0vbWFpbi5weSAsLCwsLCwsLCwsLCxObwpSTVNOb3JtIChUcmFuc2Zvcm1lci1iYXNlKSxMYW5ndWFnZSxUcmFuc2xhdGlvbiwiVW5pdmVyc2l0eSBvZiBFZGluYnVyZ2gsVW5pdmVyc2l0eSBvZiBadXJpY2giLCJCaWFvIFpoYW5nLCBSaWNvIFNlbm5yaWNoIiwyMDE5LTEwLTE2LFJvb3QgTWVhbiBTcXVhcmUgTGF5ZXIgTm9ybWFsaXphdGlvbixodHRwczovL2FyeGl2Lm9yZy9hYnMvMTkxMC4wNzQ2NywsLCw2NTAwMDAwMC4wLFRyYW5zZm9ybWVyLWJhc2UgaGFzIDY1TSBwYXJhbWV0ZXJzIChUYWJsZSAzIGZyb20gaHR0cHM6Ly9wcm9jZWVkaW5ncy5uZXVyaXBzLmNjL3BhcGVyLzIwMTcvZmlsZS8zZjVlZTI0MzU0N2RlZTkxZmJkMDUzYzFjNGE4NDVhYS1QYXBlci5wZGYpLDIuNzU3MDUzNWUrMTgsIjYgRkxPUC9wYXJhbWV0ZXIvdG9rZW4gKiA2NTAwMDAwMCBwYXJhbWV0ZXJzICogNzUwMDAwMDAwMCB0b2tlbnMgPSAyLjkyNWUxOCBGTE9QCgoxMjUwMDAwMDAwMDAwMDAgRkxPUC9HUFUvc2VjICogMTkuMjUgaG91cnMgKiAzNjAwIHNlYyAvIGhvdXIgKiAxIEdQVXMgKiAwLjMgW2Fzc3VtZWQgdXRpbGl6YXRpb25dID0gMi41OTg3NWUxOCBGTE9QCgpzcXJ0KDIuOTI1ZTE4ICogMi41OTg3NWUxOCkgPSAyLjc1NzA1MzVlKzE4IEZMT1AiLDc1MDAwMDAwMDAsLDE5LjI1LCJUYWJsZSA0OiAKMjMxIHNlY29uZHMgcGVyIDFrIHRyYWluaW5nIHN0ZXBzCjMwMGsgc3RlcHMgLT4gMzAwKjIzMSBzZWNvbmRzIC0+IDE5LjI1IGhvdXJzIixOVklESUEgVjEwMCwsQ29uZmlkZW50LCJMYXllciBub3JtYWxpemF0aW9uIChMYXllck5vcm0pIGhhcyBiZWVuIHN1Y2Nlc3NmdWxseSBhcHBsaWVkIHRvIHZhcmlvdXMgZGVlcCBuZXVyYWwgbmV0d29ya3MgdG8gaGVscCBzdGFiaWxpemUgdHJhaW5pbmcgYW5kIGJvb3N0IG1vZGVsIGNvbnZlcmdlbmNlIGJlY2F1c2Ugb2YgaXRzIGNhcGFiaWxpdHkgaW4gaGFuZGxpbmcgcmUtY2VudGVyaW5nIGFuZCByZS1zY2FsaW5nIG9mIGJvdGggaW5wdXRzIGFuZCB3ZWlnaHQgbWF0cml4LiBIb3dldmVyLCB0aGUgY29tcHV0YXRpb25hbCBvdmVyaGVhZCBpbnRyb2R1Y2VkIGJ5IExheWVyTm9ybSBtYWtlcyB0aGVzZSBpbXByb3ZlbWVudHMgZXhwZW5zaXZlIGFuZCBzaWduaWZpY2FudGx5IHNsb3dzIHRoZSB1bmRlcmx5aW5nIG5ldHdvcmssIGUuZy4gUk5OIGluIHBhcnRpY3VsYXIuIEluIHRoaXMgcGFwZXIsIHdlIGh5cG90aGVzaXplIHRoYXQgcmUtY2VudGVyaW5nIGludmFyaWFuY2UgaW4gTGF5ZXJOb3JtIGlzIGRpc3BlbnNhYmxlIGFuZCBwcm9wb3NlIHJvb3QgbWVhbiBzcXVhcmUgbGF5ZXIgbm9ybWFsaXphdGlvbiwgb3IgUk1TTm9ybS4gUk1TTm9ybSByZWd1bGFyaXplcyB0aGUgc3VtbWVkIGlucHV0cyB0byBhIG5ldXJvbiBpbiBvbmUgbGF5ZXIgYWNjb3JkaW5nIHRvIHJvb3QgbWVhbiBzcXVhcmUgKFJNUyksIGdpdmluZyB0aGUgbW9kZWwgcmUtc2NhbGluZyBpbnZhcmlhbmNlIHByb3BlcnR5IGFuZCBpbXBsaWNpdCBsZWFybmluZyByYXRlIGFkYXB0YXRpb24gYWJpbGl0eS4gUk1TTm9ybSBpcyBjb21wdXRhdGlvbmFsbHkgc2ltcGxlciBhbmQgdGh1cyBtb3JlIGVmZmljaWVudCB0aGFuIExheWVyTm9ybS4gV2UgYWxzbyBwcmVzZW50IHBhcnRpYWwgUk1TTm9ybSwgb3IgcFJNU05vcm0gd2hlcmUgdGhlIFJNUyBpcyBlc3RpbWF0ZWQgZnJvbSBwJSBvZiB0aGUgc3VtbWVkIGlucHV0cyB3aXRob3V0IGJyZWFraW5nIHRoZSBhYm92ZSBwcm9wZXJ0aWVzLiBFeHRlbnNpdmUgZXhwZXJpbWVudHMgb24gc2V2ZXJhbCB0YXNrcyB1c2luZyBkaXZlcnNlIG5ldHdvcmsgYXJjaGl0ZWN0dXJlcyBzaG93IHRoYXQgUk1TTm9ybSBhY2hpZXZlcyBjb21wYXJhYmxlIHBlcmZvcm1hbmNlIGFnYWluc3QgTGF5ZXJOb3JtIGJ1dCByZWR1Y2VzIHRoZSBydW5uaW5nIHRpbWUgYnkgNyV+NjQlIG9uIGRpZmZlcmVudCBtb2RlbHMuIFNvdXJjZSBjb2RlIGlzIGF2YWlsYWJsZSBhdCB0aGlzIGh0dHBzIFVSTC4iLCwsVW5yZWxlYXNlZCwiVW5pdGVkIEtpbmdkb20gb2YgR3JlYXQgQnJpdGFpbiBhbmQgTm9ydGhlcm4gSXJlbGFuZCxTd2l0emVybGFuZCIsLCwsMS4wLCwyMDI2LTAyLTExIDE5OjI2OjI3KzAwOjAwLCwsLCwsIkFjYWRlbWlhLEFjYWRlbWlhIiwsLCwsT3BlbiBzb3VyY2UsIkJTRC0zIGNsYXVzZSBsaWNlbnNlCmh0dHBzOi8vZ2l0aHViLmNvbS9iemhhbmdHby9ybXNub3JtIiwsLCwsLDMzOC4wMDMxODU5MTI2MDg1LCJPcGVyYXRpb24gY291bnRpbmcsSGFyZHdhcmUiLCwsLCxObwpSdWJpaydzIGN1YmUgQURSIHJvYm90LFJvYm90aWNzLFJvYm90aWMgbWFuaXB1bGF0aW9uLE9wZW5BSSwiSWxnZSBBa2theWEsIE1hcmNpbiBBbmRyeWNob3dpY3osIE1hY2llayBDaG9jaWVqLCBNYXRldXN6IExpdHdpbiwgQm9iIE1jR3JldywgQXJ0aHVyIFBldHJvbiwgQWxleCBQYWlubywgTWF0dGhpYXMgUGxhcHBlcnQsIEdsZW5uIFBvd2VsbCwgUmFwaGFlbCBSaWJhcywgSm9uYXMgU2NobmVpZGVyLCBOaWtvbGFzIFRlemFrLCBKZXJyeSBUd29yZWssIFBldGVyIFdlbGluZGVyLCBMaWxpYW4gV2VuZywgUWltaW5nIFl1YW4sIFdvamNpZWNoIFphcmVtYmEsIExlaSBaaGFuZwoiLDIwMTktMTAtMTUsU29sdmluZyBSdWJpa+KAmXMgQ3ViZSB3aXRoIGEgUm9ib3QgSGFuZCxodHRwczovL2FyeGl2Lm9yZy9hYnMvMTkxMC4wNzExMywxMzU5LjAsLCwyNzc2OTU2NS4wLCJUYWJsZSAxMyBvbiBwZy4gNDQgb2YgdGhlIEN1YmUgcGFwZXIsIHNhdmVkIGluICIiUkwgcGFwZXJzIiIgZm9sZGVyLiBTdW0gb2YgYWxsIHRoZSB0cmFpbmFibGUgcGFyYW1ldGVycyAoZG9taW5hdGVkIGJ5IHRoZSB2YWx1ZSBhbmQgcG9saWN5IG5ldHdvcmtzKS4KCnNvdXJjZTogaHR0cHM6Ly9kb2NzLmdvb2dsZS5jb20vc3ByZWFkc2hlZXRzL2QvMUtqNFE1V0FEY0RYdFVKTElPZkdUQ0UzdEd2eE5jekVNd3l5OFF0Z1NrSGsvZWRpdCNnaWQ9NTQ1ODcwNDAmZnZpZD0xMzYxOTM3Mzg5Iiw4LjU0ZSsyMCxzb3VyY2U6IGh0dHBzOi8vZG9jcy5nb29nbGUuY29tL3NwcmVhZHNoZWV0cy9kLzFLajRRNVdBRGNEWHRVSkxJT2ZHVENFM3RHdnhOY3pFTXd5eThRdGdTa0hrL2VkaXQjZ2lkPTU0NTg3MDQwJmZ2aWQ9MTM2MTkzNzM4OSwsIiIiIFRoZSBjdW11bGF0aXZlIGFtb3VudCBvZiBleHBlcmllbmNlIG92ZXIgdGhhdCBwZXJpb2QgdXNlZCBmb3IgdHJhaW5pbmcgb24gdGhlClJ1Ymlr4oCZcyBjdWJlIGlzIHJvdWdobHkgMTMgdGhvdXNhbmQgeWVhcnMsIHdoaWNoIGlzIG9uIHRoZSBzYW1lIG9yZGVyIG9mIG1hZ25pdHVkZSBhcyB0aGUgNDAgdGhvdXNhbmQgeWVhcnMgdXNlZCBieQpPcGVuQUkgRml2ZSIiCgoxMy80MCAqIDEuOTJlOCA9IDYuMjRlNwoKRURJVCAyMDI0LTA1LTMwOgpPcGVuQUkgRml2ZSBlbnRyeSB3YXMgdXBkYXRlZCBpbiAyMDIyIHRvIHJlZmxlY3QgYSBiZXR0ZXIgdW5kZXJzdGFuZGluZyBvZiBkYXRhc2V0LCB0cnVlIHNpemUgaXMgb24gdGhlIG9yZGVyIG9mIDQuNWUxMQoKMTMvNDAgKiA0LjVlMTEgPSAxLjQ2ZTExIiwsLE5WSURJQSBUZXNsYSBWMTAwIERHWFMgMzIgR0IsLExpa2VseSwiV2UgZGVtb25zdHJhdGUgdGhhdCBtb2RlbHMgdHJhaW5lZCBvbmx5IGluIHNpbXVsYXRpb24gY2FuIGJlIHVzZWQgdG8gc29sdmUgYSBtYW5pcHVsYXRpb24gcHJvYmxlbSBvZiB1bnByZWNlZGVudGVkIGNvbXBsZXhpdHkgb24gYSByZWFsIHJvYm90LiBUaGlzIGlzIG1hZGUgcG9zc2libGUgYnkgdHdvIGtleSBjb21wb25lbnRzOiBhIG5vdmVsIGFsZ29yaXRobSwgd2hpY2ggd2UgY2FsbCBhdXRvbWF0aWMgZG9tYWluIHJhbmRvbWl6YXRpb24gKEFEUikgYW5kIGEgcm9ib3QgcGxhdGZvcm0gYnVpbHQgZm9yIG1hY2hpbmUgbGVhcm5pbmcuIEFEUiBhdXRvbWF0aWNhbGx5IGdlbmVyYXRlcyBhIGRpc3RyaWJ1dGlvbiBvdmVyIHJhbmRvbWl6ZWQgZW52aXJvbm1lbnRzIG9mIGV2ZXItaW5jcmVhc2luZyBkaWZmaWN1bHR5LiBDb250cm9sIHBvbGljaWVzIGFuZCB2aXNpb24gc3RhdGUgZXN0aW1hdG9ycyB0cmFpbmVkIHdpdGggQURSIGV4aGliaXQgdmFzdGx5IGltcHJvdmVkIHNpbTJyZWFsIHRyYW5zZmVyLiBGb3IgY29udHJvbCBwb2xpY2llcywgbWVtb3J5LWF1Z21lbnRlZCBtb2RlbHMgdHJhaW5lZCBvbiBhbiBBRFItZ2VuZXJhdGVkIGRpc3RyaWJ1dGlvbiBvZiBlbnZpcm9ubWVudHMgc2hvdyBjbGVhciBzaWducyBvZiBlbWVyZ2VudCBtZXRhLWxlYXJuaW5nIGF0IHRlc3QgdGltZS4gVGhlIGNvbWJpbmF0aW9uIG9mIEFEUiB3aXRoIG91ciBjdXN0b20gcm9ib3QgcGxhdGZvcm0gYWxsb3dzIHVzIHRvIHNvbHZlIGEgUnViaWsncyBjdWJlIHdpdGggYSBodW1hbm9pZCByb2JvdCBoYW5kLCB3aGljaCBpbnZvbHZlcyBib3RoIGNvbnRyb2wgYW5kIHN0YXRlIGVzdGltYXRpb24gcHJvYmxlbXMuIFZpZGVvcyBzdW1tYXJpemluZyBvdXIgcmVzdWx0cyBhcmUgYXZhaWxhYmxlOiB0aGlzIGh0dHBzIFVSTCIsLCxVbnJlbGVhc2VkLFVuaXRlZCBTdGF0ZXMgb2YgQW1lcmljYSwsLCwsLDIwMjYtMDEtMDEgMTQ6MDA6MjErMDA6MDAsLCwsLCxJbmR1c3RyeSwsLCwsVW5yZWxlYXNlZCwsLCwsLCwsVGhpcmQtcGFydHkgZXN0aW1hdGlvbiwsLCwsTm8KZGVuc2UtSW5kUk5OK2R5bmFtaWMgZXZhbCxMYW5ndWFnZSxMYW5ndWFnZSBtb2RlbGluZywiU2hhbmRvbmcgVW5pdmVyc2l0eSxVbml2ZXJzaXR5IG9mIFdvbGxvbmdvbmciLCJTaHVhaSBMaSwgV2FucWluZyBMaSwgQ2hyaXMgQ29vaywgWWFuYm8gR2FvIiwyMDE5LTEwLTExLERlZXAgSW5kZXBlbmRlbnRseSBSZWN1cnJlbnQgTmV1cmFsIE5ldHdvcmsgKEluZFJOTiksaHR0cHM6Ly9hcnhpdi5vcmcvYWJzLzE5MTAuMDYyNTEsNTUuMCwsLDQ0MTAwMDAwLjAsLCwsLCwsLCwsLCJSZWN1cnJlbnQgbmV1cmFsIG5ldHdvcmtzIChSTk5zKSBhcmUga25vd24gdG8gYmUgZGlmZmljdWx0IHRvIHRyYWluIGR1ZSB0byB0aGUgZ3JhZGllbnQgdmFuaXNoaW5nIGFuZCBleHBsb2RpbmcgcHJvYmxlbXMgYW5kIHRodXMgZGlmZmljdWx0IHRvIGxlYXJuIGxvbmctdGVybSBwYXR0ZXJucyBhbmQgY29uc3RydWN0IGRlZXAgbmV0d29ya3MuIFRvIGFkZHJlc3MgdGhlc2UgcHJvYmxlbXMsIHRoaXMgcGFwZXIgcHJvcG9zZXMgYSBuZXcgdHlwZSBvZiBSTk5zIHdpdGggdGhlIHJlY3VycmVudCBjb25uZWN0aW9uIGZvcm11bGF0ZWQgYXMgSGFkYW1hcmQgcHJvZHVjdCwgcmVmZXJyZWQgdG8gYXMgaW5kZXBlbmRlbnRseSByZWN1cnJlbnQgbmV1cmFsIG5ldHdvcmsgKEluZFJOTiksIHdoZXJlIG5ldXJvbnMgaW4gdGhlIHNhbWUgbGF5ZXIgYXJlIGluZGVwZW5kZW50IG9mIGVhY2ggb3RoZXIgYW5kIGNvbm5lY3RlZCBhY3Jvc3MgbGF5ZXJzLiBEdWUgdG8gdGhlIGJldHRlciBiZWhhdmVkIGdyYWRpZW50IGJhY2twcm9wYWdhdGlvbiwgSW5kUk5OIHdpdGggcmVndWxhdGVkIHJlY3VycmVudCB3ZWlnaHRzIGVmZmVjdGl2ZWx5IGFkZHJlc3NlcyB0aGUgZ3JhZGllbnQgdmFuaXNoaW5nIGFuZCBleHBsb2RpbmcgcHJvYmxlbXMgYW5kIHRodXMgbG9uZy10ZXJtIGRlcGVuZGVuY2llcyBjYW4gYmUgbGVhcm5lZC4gTW9yZW92ZXIsIGFuIEluZFJOTiBjYW4gd29yayB3aXRoIG5vbi1zYXR1cmF0ZWQgYWN0aXZhdGlvbiBmdW5jdGlvbnMgc3VjaCBhcyBSZUxVIChyZWN0aWZpZWQgbGluZWFyIHVuaXQpIGFuZCBiZSBzdGlsbCB0cmFpbmVkIHJvYnVzdGx5LiBEaWZmZXJlbnQgZGVlcGVyIEluZFJOTiBhcmNoaXRlY3R1cmVzLCBpbmNsdWRpbmcgdGhlIGJhc2ljIHN0YWNrZWQgSW5kUk5OLCByZXNpZHVhbCBJbmRSTk4gYW5kIGRlbnNlbHkgY29ubmVjdGVkIEluZFJOTiwgaGF2ZSBiZWVuIGludmVzdGlnYXRlZCwgYWxsIG9mIHdoaWNoIGNhbiBiZSBtdWNoIGRlZXBlciB0aGFuIHRoZSBleGlzdGluZyBSTk5zLiBGdXJ0aGVybW9yZSwgSW5kUk5OIHJlZHVjZXMgdGhlIGNvbXB1dGF0aW9uIGF0IGVhY2ggdGltZSBzdGVwIGFuZCBjYW4gYmUgb3ZlciAxMCB0aW1lcyBmYXN0ZXIgdGhhbiB0aGUgY29tbW9ubHkgdXNlZCBMb25nIHNob3J0LXRlcm0gbWVtb3J5IChMU1RNKS4gRXhwZXJpbWVudGFsIHJlc3VsdHMgaGF2ZSBzaG93biB0aGF0IHRoZSBwcm9wb3NlZCBJbmRSTk4gaXMgYWJsZSB0byBwcm9jZXNzIHZlcnkgbG9uZyBzZXF1ZW5jZXMgYW5kIGNvbnN0cnVjdCB2ZXJ5IGRlZXAgbmV0d29ya3MuIEJldHRlciBwZXJmb3JtYW5jZSBoYXMgYmVlbiBhY2hpZXZlZCBvbiB2YXJpb3VzIHRhc2tzIHdpdGggSW5kUk5OcyBjb21wYXJlZCB3aXRoIHRoZSB0cmFkaXRpb25hbCBSTk4sIExTVE0gYW5kIHRoZSBwb3B1bGFyIFRyYW5zZm9ybWVyLiIsLGRlbnNlLUluZFJOTitkeW5hbWljIGV2YWwsVW5yZWxlYXNlZCwiQ2hpbmEsQXVzdHJhbGlhIiwsLCwsLDIwMjYtMDUtMjUgMTI6MTE6MjQrMDA6MDAsLCwsLCwiQWNhZGVtaWEsQWNhZGVtaWEiLCwsLCxVbnJlbGVhc2VkLCwsLCwsLCwsLCwsLE5vCk00LTUwQixMYW5ndWFnZSxUcmFuc2xhdGlvbixHb29nbGUsIkFua3VyIEJhcG5hLCBPcmhhbiBGaXJhdCIsMjAxOS0xMC0xMSwiRXhwbG9yaW5nIE1hc3NpdmVseSBNdWx0aWxpbmd1YWwsIE1hc3NpdmUgTmV1cmFsIE1hY2hpbmUgVHJhbnNsYXRpb24iLGh0dHBzOi8vYmxvZy5yZXNlYXJjaC5nb29nbGUvMjAxOS8xMC9leHBsb3JpbmctbWFzc2l2ZWx5LW11bHRpbGluZ3VhbC5odG1sLCxTT1RBIGltcHJvdmVtZW50LCJhbGwgZXZhbHVhdGlvbnMgYXJlIHBlcmZvcm1lZCBvbiBpbnRlcm5hbCBiZW5jaG1hcmtzLCBJIGRvbid0IHNlZSBhbnkgc3RhbmRhcmQgYmVuY2htYXJrcyIsNTAwMDAwMDAwMDAuMCwiKHNwYXJzZSBhcmNoaXRlY3R1cmUpCgoiIkJ5IG1vZGlmeWluZyB0aGUgVHJhbnNmb3JtZXIgYXJjaGl0ZWN0dXJlIHRocm91Z2ggdGhlIHN1YnN0aXR1dGlvbiBvZiB0aGUgdmFuaWxsYSBmZWVkLWZvcndhcmQgbGF5ZXJzIHdpdGggc3BhcnNlbHktZ2F0ZWQgbWl4dHVyZSBvZiBleHBlcnRzLCB3ZSBkcmFzdGljYWxseSBzY2FsZSB1cCB0aGUgbW9kZWwgY2FwYWNpdHksIGFsbG93aW5nIHVzIHRvIHN1Y2Nlc3NmdWxseSB0cmFpbiBhbmQgcGFzcyA1MCBiaWxsaW9uIHBhcmFtZXRlcnMsIHdoaWNoIGZ1cnRoZXIgaW1wcm92ZWQgdHJhbnNsYXRpb24gcXVhbGl0eSBhY3Jvc3MgdGhlIGJvYXJkLiIiIiwsIlNwYXJzZSBhcmNoaXRlY3R1cmUsIHNvIHRyYWluaW5nIGNvbXB1dGUgaXMgdW5jZXJ0YWluIiwsMjUrIGJpbGxpb24gc2VudGVuY2UgcGFpcnMsLCwsLENvbmZpZGVudCwiT3ZlciB0aGUgbGFzdCBmZXcgeWVhcnMgdGhlcmUgaGFzIGJlZW4gZW5vcm1vdXMgcHJvZ3Jlc3MgaW4gdGhlIHF1YWxpdHkgb2YgbWFjaGluZSB0cmFuc2xhdGlvbiAoTVQpIHN5c3RlbXMsIGJyZWFraW5nIGxhbmd1YWdlIGJhcnJpZXJzIGFyb3VuZCB0aGUgd29ybGQgdGhhbmtzIHRvIHRoZSBkZXZlbG9wbWVudHMgaW4gbmV1cmFsIG1hY2hpbmUgdHJhbnNsYXRpb24gKE5NVCkuIFRoZSBzdWNjZXNzIG9mIE5NVCBob3dldmVyLCBvd2VzIGxhcmdlbHkgdG8gdGhlIGdyZWF0IGFtb3VudHMgb2Ygc3VwZXJ2aXNlZCB0cmFpbmluZyBkYXRhLiBCdXQgd2hhdCBhYm91dCBsYW5ndWFnZXMgd2hlcmUgZGF0YSBpcyBzY2FyY2UsIG9yIGV2ZW4gYWJzZW50PyBNdWx0aWxpbmd1YWwgTk1ULCB3aXRoIHRoZSBpbmR1Y3RpdmUgYmlhcyB0aGF0IOKAnHRoZSBsZWFybmluZyBzaWduYWwgZnJvbSBvbmUgbGFuZ3VhZ2Ugc2hvdWxkIGJlbmVmaXQgdGhlIHF1YWxpdHkgb2YgdHJhbnNsYXRpb24gdG8gb3RoZXIgbGFuZ3VhZ2Vz4oCdLCBpcyBhIHBvdGVudGlhbCByZW1lZHkuIiwsLFVucmVsZWFzZWQsVW5pdGVkIFN0YXRlcyBvZiBBbWVyaWNhLCwsLCwsMjAyNS0xMS0yOCAxMTo1Mzo0NCswMDowMCwsLCwsLEluZHVzdHJ5LCwsLCxVbnJlbGVhc2VkLCwsLCwsLCwsLCwsLE5vCkFscGhhWC0xLFZpc2lvbiwiTmV1cmFsIGFyY2hpdGVjdHVyZSBzZWFyY2ggZm9yIGNvbXB1dGVyIHZpc2lvbixJbWFnZSBjbGFzc2lmaWNhdGlvbixPYmplY3QgZGV0ZWN0aW9uLEltYWdlIGNhcHRpb25pbmciLCJGYWNlYm9vayBBSSBSZXNlYXJjaCxCcm93biBVbml2ZXJzaXR5IiwiTGlubmFuIFdhbmcsIFlpeWFuZyBaaGFvLCBZdXUgSmlubmFpLCBZdWFuZG9uZyBUaWFuLCBSb2RyaWdvIEZvbnNlY2ExIiwyMDE5LTEwLTAyLEFscGhhWDogZVhwbG9yaW5nIE5ldXJhbCBBcmNoaXRlY3R1cmVzIHdpdGggRGVlcCBOZXVyYWwgTmV0d29ya3MgYW5kIE1vbnRlIENhcmxvIFRyZWUgU2VhcmNoLGh0dHBzOi8vYXJ4aXYub3JnL2Ficy8xOTAzLjExMDU5LDEwMC4wLFNPVEEgaW1wcm92ZW1lbnQsIiIiSW4gMTIgR1BVIGRheXMgYW5kIDEwMDAgc2FtcGxlcywgQWxwaGFYIGZvdW5kIGFuIGFyY2hpdGVjdHVyZSB0aGF0IHJlYWNoZXMgOTcuODRcJSB0b3AtMSBhY2N1cmFjeSBvbiBDSUZBUi0xMCwgYW5kIDc1LjVcJSB0b3AtMSBhY2N1cmFjeSBvbiBJbWFnZU5ldCwgZXhjZWVkaW5nIFNPVEEgTkFTIG1ldGhvZHMgaW4gYm90aCB0aGUgYWNjdXJhY3kgYW5kIHNhbXBsaW5nIGVmZmljaWVuY3kiIiIsNTQwMDAwMC4wLCJUYWJsZSAzOiBtdWx0aWFkZHMgZm9yIEFscGhhWC0xIDU3OU0sIHBhcmFtZXRlcnMgNS40TSIsOC44OTM0NGUrMTcsIiIiIE91ciBtb2RlbHMgZm9yIEltYWdlTmV0IHVzZSBwb2x5bm9taWFsIGxlYXJuaW5nIHJhdGUKc2NoZWR1bGUsIHN0YXJ0aW5nIHdpdGggMC4wNSBhbmQgZGVjYXkgdGhyb3VnaCAyMDAgZXBvY2hzLiIiCgoxMjgwMDAwIGltYWdlcyAqIDIwMCBlcG9jaHMgKjMgZm9yd2FyZC1iYWNrd2FyZCBhZGp1c3RtZW50ICogMTE1ODAwMDAwMCBmb3J3YXJkIEZMT1AgPTg4OTM0NDAwMDAwMDAwMDAwMCIsNjEyODAwMDAsIlN0YW5kYXJkIGltYWdlIG5ldCB0cmFpbmluZyBzaXplLCBub3Qgb3RoZXJ3aXNlIHNwZWNpZmllZCIsLCxOVklESUEgR2VGb3JjZSBHVFggMTA4MCBUaSwsQ29uZmlkZW50LCJOZXVyYWwgQXJjaGl0ZWN0dXJlIFNlYXJjaCAoTkFTKSBoYXMgc2hvd24gZ3JlYXQgc3VjY2VzcyBpbiBhdXRvbWF0aW5nIHRoZSBkZXNpZ24gb2YgbmV1cmFsIG5ldHdvcmtzLCBidXQgdGhlIHByb2hpYml0aXZlIGFtb3VudCBvZiBjb21wdXRhdGlvbnMgYmVoaW5kIGN1cnJlbnQgTkFTIG1ldGhvZHMgcmVxdWlyZXMgZnVydGhlciBpbnZlc3RpZ2F0aW9ucyBpbiBpbXByb3ZpbmcgdGhlIHNhbXBsZSBlZmZpY2llbmN5IGFuZCB0aGUgbmV0d29yayBldmFsdWF0aW9uIGNvc3QgdG8gZ2V0IGJldHRlciByZXN1bHRzIGluIGEgc2hvcnRlciB0aW1lLiBJbiB0aGlzIHBhcGVyLCB3ZSBwcmVzZW50IGEgbm92ZWwgc2NhbGFibGUgTW9udGUgQ2FybG8gVHJlZSBTZWFyY2ggKE1DVFMpIGJhc2VkIE5BUyBhZ2VudCwgbmFtZWQgQWxwaGFYLCB0byB0YWNrbGUgdGhlc2UgdHdvIGFzcGVjdHMuIEFscGhhWCBpbXByb3ZlcyB0aGUgc2VhcmNoIGVmZmljaWVuY3kgYnkgYWRhcHRpdmVseSBiYWxhbmNpbmcgdGhlIGV4cGxvcmF0aW9uIGFuZCBleHBsb2l0YXRpb24gYXQgdGhlIHN0YXRlIGxldmVsLCBhbmQgYnkgYSBNZXRhLURlZXAgTmV1cmFsIE5ldHdvcmsgKEROTikgdG8gcHJlZGljdCBuZXR3b3JrIGFjY3VyYWNpZXMgZm9yIGJpYXNpbmcgdGhlIHNlYXJjaCB0b3dhcmQgYSBwcm9taXNpbmcgcmVnaW9uLiBUbyBhbW9ydGl6ZSB0aGUgbmV0d29yayBldmFsdWF0aW9uIGNvc3QsIEFscGhhWCBhY2NlbGVyYXRlcyBNQ1RTIHJvbGxvdXRzIHdpdGggYSBkaXN0cmlidXRlZCBkZXNpZ24gYW5kIHJlZHVjZXMgdGhlIG51bWJlciBvZiBlcG9jaHMgaW4gZXZhbHVhdGluZyBhIG5ldHdvcmsgYnkgdHJhbnNmZXIgbGVhcm5pbmcgZ3VpZGVkIHdpdGggdGhlIHRyZWUgc3RydWN0dXJlIGluIE1DVFMuIEluIDEyIEdQVSBkYXlzIGFuZCAxMDAwIHNhbXBsZXMsIEFscGhhWCBmb3VuZCBhbiBhcmNoaXRlY3R1cmUgdGhhdCByZWFjaGVzIDk3Ljg0XCUgdG9wLTEgYWNjdXJhY3kgb24gQ0lGQVItMTAsIGFuZCA3NS41XCUgdG9wLTEgYWNjdXJhY3kgb24gSW1hZ2VOZXQsIGV4Y2VlZGluZyBTT1RBIE5BUyBtZXRob2RzIGluIGJvdGggdGhlIGFjY3VyYWN5IGFuZCBzYW1wbGluZyBlZmZpY2llbmN5LiBQYXJ0aWN1bGFybHksIHdlIGFsc28gZXZhbHVhdGUgQWxwaGFYIG9uIE5BU0JlbmNoLTEwMSwgYSBsYXJnZSBzY2FsZSBOQVMgZGF0YXNldDsgQWxwaGFYIGlzIDN4IGFuZCAyLjh4IG1vcmUgc2FtcGxlIGVmZmljaWVudCB0aGFuIFJhbmRvbSBTZWFyY2ggYW5kIFJlZ3VsYXJpemVkIEV2b2x1dGlvbiBpbiBmaW5kaW5nIHRoZSBnbG9iYWwgb3B0aW11bS4gRmluYWxseSwgd2Ugc2hvdyB0aGUgc2VhcmNoZWQgYXJjaGl0ZWN0dXJlIGltcHJvdmVzIGEgdmFyaWV0eSBvZiB2aXNpb24gYXBwbGljYXRpb25zIGZyb20gTmV1cmFsIFN0eWxlIFRyYW5zZmVyLCB0byBJbWFnZSBDYXB0aW9uaW5nIGFuZCBPYmplY3QgRGV0ZWN0aW9uLiIsLCxVbnJlbGVhc2VkLCJVbml0ZWQgU3RhdGVzIG9mIEFtZXJpY2EsRnJhbmNlLFVuaXRlZCBTdGF0ZXMgb2YgQW1lcmljYSIsLCwsLCwyMDI2LTA1LTI1IDEyOjExOjI0KzAwOjAwLCwsLCwsIkluZHVzdHJ5LEFjYWRlbWlhIiwsLCwsT3BlbiAobm9uLWNvbW1lcmNpYWwpLCJjb2RlLCBubyBsaWNlbnNlIHNwZWNpZmllZDogaHR0cHM6Ly9naXRodWIuY29tL2xpbm5hbndhbmcvQWxwaGFYLU5BU0JlbmNoMTAxCnRyYWluaW5nOiBodHRwczovL2dpdGh1Yi5jb20vbGlubmFud2FuZy9BbHBoYVgtTkFTQmVuY2gxMDEvYmxvYi9tYXN0ZXIvbmV0X3RyYWluaW5nLnB5ICIsLCwsLCwsLCwsLCxObwpEaXN0aWxCRVJULExhbmd1YWdlLFRleHQgYXV0b2NvbXBsZXRpb24sSHVnZ2luZyBGYWNlLCJWaWN0b3IgU2FuaCwgTHlzYW5kcmUgRGVidXQsIEp1bGllbiBDaGF1bW9uZCwgVGhvbWFzIFdvbGYiLDIwMTktMTAtMDIsIkRpc3RpbEJFUlQsIGEgZGlzdGlsbGVkIHZlcnNpb24gb2YgQkVSVDogc21hbGxlciwgZmFzdGVyLCBjaGVhcGVyIGFuZCBsaWdodGVyIixodHRwczovL2FyeGl2Lm9yZy9hYnMvMTkxMC4wMTEwOCw5NzE0LjAsSGlnaGx5IGNpdGVkLCw2NjAwMDAwMC4wLFRhYmxlIDMsMS4yNDQxNmUrMTksIlNlY3Rpb24gMzogRGlzdGlsQkVSVCB3YXMgdHJhaW5lZCBvbiA4IDE2R0IgVjEwMCBHUFVzIGZvciBhcHByb3hpbWF0ZWx5IDkwIGhvdXJzLgoKMS42ZTEzKjgqNjAqKjIqOTAqMC4zID0gMS4yZTE5Iiw0OTUwMDAwMDAsLCwsTlZJRElBIFRlc2xhIFYxMDAgREdYUyAxNiBHQiwsQ29uZmlkZW50LCwsLE9wZW4gd2VpZ2h0cyAodW5yZXN0cmljdGVkKSxVbml0ZWQgU3RhdGVzIG9mIEFtZXJpY2EsLCwsLCwyMDI2LTA1LTI1IDEyOjExOjIzKzAwOjAwLCwsLCwsSW5kdXN0cnksLCwsLE9wZW4gc291cmNlLCJjb2RlLCBpbmNsdWRpbmcgdHJhaW46IGh0dHBzOi8vZ2l0aHViLmNvbS9odWdnaW5nZmFjZS90cmFuc2Zvcm1lcnMvdHJlZS9tYWluL2V4YW1wbGVzL3Jlc2VhcmNoX3Byb2plY3RzL2Rpc3RpbGxhdGlvbgoKd2VpZ2h0czogaHR0cHM6Ly9odWdnaW5nZmFjZS5jby9kaXN0aWxiZXJ0L2Rpc3RpbGJlcnQtYmFzZS11bmNhc2VkCgpyZXBvIGxpY2Vuc2UgaXMgYXBhY2hlOiBodHRwczovL2dpdGh1Yi5jb20vaHVnZ2luZ2ZhY2UvdHJhbnNmb3JtZXJzL2Jsb2IvbWFpbi9MSUNFTlNFCgpXaWtpcGVkaWEgaXMgb3BlbiwgQm9va0NvcnB1cyBpcyBub3QiLCwsLCwsLEhhcmR3YXJlLCwsLCxZZXMKQUxCRVJULExhbmd1YWdlLCJMYW5ndWFnZSBtb2RlbGluZy9nZW5lcmF0aW9uLFF1ZXN0aW9uIGFuc3dlcmluZyIsIlRveW90YSBUZWNobm9sb2dpY2FsIEluc3RpdHV0ZSBhdCBDaGljYWdvLEdvb2dsZSBSZXNlYXJjaCIsIlogTGFuLCBNIENoZW4sIFMgR29vZG1hbiwgSyBHaW1wZWwiLDIwMTktMDktMjYsQUxCRVJUOiBBIExpdGUgQkVSVCBmb3IgU2VsZi1zdXBlcnZpc2VkIExlYXJuaW5nIG9mIExhbmd1YWdlIFJlcHJlc2VudGF0aW9ucyxodHRwczovL2FyeGl2Lm9yZy9hYnMvMTkwOS4xMTk0Miw3NDQ3LjAsSGlnaGx5IGNpdGVkLCwxODAwMDAwMC4wLFNlY3Rpb24gMy4yIG9mIHBhcGVyLCwsMzMwMDAwMDAwMCwiUHJldHJhaW5pbmcgc2FtZSBhcyBmb3IgQkVSVCAtIFdpa2lwZWRpYSBhbmQgQm9va0NvcnB1cwoKIiJGb3IgdGhlIHByZS10cmFpbmluZyBjb3JwdXMgd2UKdXNlIHRoZSBCb29rc0NvcnB1cyAoODAwTSB3b3JkcykgKFpodSBldCBhbC4sIDIwMTUpIGFuZCBFbmdsaXNoIFdpa2lwZWRpYSAoMiw1MDBNIHdvcmRzKSIiIiwsLEdvb2dsZSBUUFUgdjMsLENvbmZpZGVudCwiSW5jcmVhc2luZyBtb2RlbCBzaXplIHdoZW4gcHJldHJhaW5pbmcgbmF0dXJhbCBsYW5ndWFnZSByZXByZXNlbnRhdGlvbnMgb2Z0ZW4gcmVzdWx0cyBpbiBpbXByb3ZlZCBwZXJmb3JtYW5jZSBvbiBkb3duc3RyZWFtIHRhc2tzLiBIb3dldmVyLCBhdCBzb21lIHBvaW50IGZ1cnRoZXIgbW9kZWwgaW5jcmVhc2VzIGJlY29tZSBoYXJkZXIgZHVlIHRvIEdQVS9UUFUgbWVtb3J5IGxpbWl0YXRpb25zIGFuZCBsb25nZXIgdHJhaW5pbmcgdGltZXMuIFRvIGFkZHJlc3MgdGhlc2UgcHJvYmxlbXMsIHdlIHByZXNlbnQgdHdvIHBhcmFtZXRlci1yZWR1Y3Rpb24gdGVjaG5pcXVlcyB0byBsb3dlciBtZW1vcnkgY29uc3VtcHRpb24gYW5kIGluY3JlYXNlIHRoZSB0cmFpbmluZyBzcGVlZCBvZiBCRVJULiBDb21wcmVoZW5zaXZlIGVtcGlyaWNhbCBldmlkZW5jZSBzaG93cyB0aGF0IG91ciBwcm9wb3NlZCBtZXRob2RzIGxlYWQgdG8gbW9kZWxzIHRoYXQgc2NhbGUgbXVjaCBiZXR0ZXIgY29tcGFyZWQgdG8gdGhlIG9yaWdpbmFsIEJFUlQuIFdlIGFsc28gdXNlIGEgc2VsZi1zdXBlcnZpc2VkIGxvc3MgdGhhdCBmb2N1c2VzIG9uIG1vZGVsaW5nIGludGVyLXNlbnRlbmNlIGNvaGVyZW5jZSwgYW5kIHNob3cgaXQgY29uc2lzdGVudGx5IGhlbHBzIGRvd25zdHJlYW0gdGFza3Mgd2l0aCBtdWx0aS1zZW50ZW5jZSBpbnB1dHMuIEFzIGEgcmVzdWx0LCBvdXIgYmVzdCBtb2RlbCBlc3RhYmxpc2hlcyBuZXcgc3RhdGUtb2YtdGhlLWFydCByZXN1bHRzIG9uIHRoZSBHTFVFLCBSQUNFLCBhbmQgXHNxdWFkIGJlbmNobWFya3Mgd2hpbGUgaGF2aW5nIGZld2VyIHBhcmFtZXRlcnMgY29tcGFyZWQgdG8gQkVSVC1sYXJnZS4gVGhlIGNvZGUgYW5kIHRoZSBwcmV0cmFpbmVkIG1vZGVscyBhcmUgYXZhaWxhYmxlIGF0IHRoaXMgaHR0cHMgVVJMLiIsNzkuNCwsT3BlbiB3ZWlnaHRzICh1bnJlc3RyaWN0ZWQpLCJVbml0ZWQgU3RhdGVzIG9mIEFtZXJpY2EsVW5pdGVkIFN0YXRlcyBvZiBBbWVyaWNhIiwsLCwsLDIwMjYtMDUtMjUgMTI6MTE6MjQrMDA6MDAsLCwsMjA5NzE1Mi4wLCwiQWNhZGVtaWEsSW5kdXN0cnkiLCwsLCxPcGVuIHNvdXJjZSxBcGFjaGUgMi4wOiBodHRwczovL2dpdGh1Yi5jb20vZ29vZ2xlLXJlc2VhcmNoL0FMQkVSVCwsLCwsLCwsLCwsLFllcwpBZGFwdGl2ZSBJbnB1dHMgKyBMYXllckRyb3AsTGFuZ3VhZ2UsIkxhbmd1YWdlIG1vZGVsaW5nL2dlbmVyYXRpb24sVHJhbnNsYXRpb24sUXVlc3Rpb24gYW5zd2VyaW5nLFRleHQgc3VtbWFyaXphdGlvbixMYW5ndWFnZSBtb2RlbGluZyIsIkZhY2Vib29rIEFJIFJlc2VhcmNoLExPUklBIiwiQW5nZWxhIEZhbiwgRWRvdWFyZCBHcmF2ZSwgQXJtYW5kIEpvdWxpbiIsMjAxOS0wOS0yNSxSZWR1Y2luZyBUcmFuc2Zvcm1lciBEZXB0aCBvbiBEZW1hbmQgd2l0aCBTdHJ1Y3R1cmVkIERyb3BvdXQsaHR0cHM6Ly9hcnhpdi5vcmcvYWJzLzE5MDkuMTE1NTYsNzAyLjAsU09UQSBpbXByb3ZlbWVudCwiIiJJbiBuZXVyYWwgbWFjaGluZSB0cmFuc2xhdGlvbiBvbiBuZXdzdGVzdDIwMTQsIG91ciAxMiBlbmNvZGVyIGxheWVyIFRyYW5zZm9ybWVyIG1vZGVsIHdpdGggTGF5ZXJEcm9wIGZ1cnRoZXIgaW1wcm92ZXMgdGhlIHN0YXRlIG9mIHRoZSBhcnQsIHJlYWNoaW5nIDMwLjIgQkxFVSIiIiw0MjMwMDAwMDAuMDAwMDAwMDYsLCwsMTAzMDAwMDAwLCwsLCwsQ29uZmlkZW50LCJPdmVycGFyYW1ldGVyaXplZCB0cmFuc2Zvcm1lciBuZXR3b3JrcyBoYXZlIG9idGFpbmVkIHN0YXRlIG9mIHRoZSBhcnQgcmVzdWx0cyBpbiB2YXJpb3VzIG5hdHVyYWwgbGFuZ3VhZ2UgcHJvY2Vzc2luZyB0YXNrcywgc3VjaCBhcyBtYWNoaW5lIHRyYW5zbGF0aW9uLCBsYW5ndWFnZSBtb2RlbGluZywgYW5kIHF1ZXN0aW9uIGFuc3dlcmluZy4gVGhlc2UgbW9kZWxzIGNvbnRhaW4gaHVuZHJlZHMgb2YgbWlsbGlvbnMgb2YgcGFyYW1ldGVycywgbmVjZXNzaXRhdGluZyBhIGxhcmdlIGFtb3VudCBvZiBjb21wdXRhdGlvbiBhbmQgbWFraW5nIHRoZW0gcHJvbmUgdG8gb3ZlcmZpdHRpbmcuIEluIHRoaXMgd29yaywgd2UgZXhwbG9yZSBMYXllckRyb3AsIGEgZm9ybSBvZiBzdHJ1Y3R1cmVkIGRyb3BvdXQsIHdoaWNoIGhhcyBhIHJlZ3VsYXJpemF0aW9uIGVmZmVjdCBkdXJpbmcgdHJhaW5pbmcgYW5kIGFsbG93cyBmb3IgZWZmaWNpZW50IHBydW5pbmcgYXQgaW5mZXJlbmNlIHRpbWUuIEluIHBhcnRpY3VsYXIsIHdlIHNob3cgdGhhdCBpdCBpcyBwb3NzaWJsZSB0byBzZWxlY3Qgc3ViLW5ldHdvcmtzIG9mIGFueSBkZXB0aCBmcm9tIG9uZSBsYXJnZSBuZXR3b3JrIHdpdGhvdXQgaGF2aW5nIHRvIGZpbmV0dW5lIHRoZW0gYW5kIHdpdGggbGltaXRlZCBpbXBhY3Qgb24gcGVyZm9ybWFuY2UuIFdlIGRlbW9uc3RyYXRlIHRoZSBlZmZlY3RpdmVuZXNzIG9mIG91ciBhcHByb2FjaCBieSBpbXByb3ZpbmcgdGhlIHN0YXRlIG9mIHRoZSBhcnQgb24gbWFjaGluZSB0cmFuc2xhdGlvbiwgbGFuZ3VhZ2UgbW9kZWxpbmcsIHN1bW1hcml6YXRpb24sIHF1ZXN0aW9uIGFuc3dlcmluZywgYW5kIGxhbmd1YWdlIHVuZGVyc3RhbmRpbmcgYmVuY2htYXJrcy4gTW9yZW92ZXIsIHdlIHNob3cgdGhhdCBvdXIgYXBwcm9hY2ggbGVhZHMgdG8gc21hbGwgQkVSVC1saWtlIG1vZGVscyBvZiBoaWdoZXIgcXVhbGl0eSBjb21wYXJlZCB0byB0cmFpbmluZyBmcm9tIHNjcmF0Y2ggb3IgdXNpbmcgZGlzdGlsbGF0aW9uLiIsLEFkYXB0aXZlIElucHV0cyArIExheWVyRHJvcCxPcGVuIHdlaWdodHMgKHVucmVzdHJpY3RlZCksIlVuaXRlZCBTdGF0ZXMgb2YgQW1lcmljYSxGcmFuY2UsRnJhbmNlIiwsLCwsLDIwMjYtMDUtMjUgMTI6MTE6MjIrMDA6MDAsLCwsLCwiSW5kdXN0cnksQWNhZGVtaWEiLCwsLCxPcGVuIHNvdXJjZSwiaHR0cHM6Ly9naXRodWIuY29tL2ZhY2Vib29rcmVzZWFyY2gvZmFpcnNlcS9ibG9iL21haW4vZXhhbXBsZXMvbGF5ZXJkcm9wL1JFQURNRS5tZApSZXBvIGhhcyBNSVQgbGljZW5zZQpXVCB0cmFpbmluZzogaHR0cHM6Ly9naXRodWIuY29tL2ZhY2Vib29rcmVzZWFyY2gvZmFpcnNlcS90cmVlL21haW4vZXhhbXBsZXMvbGFuZ3VhZ2VfbW9kZWwgIiwsLCwsLCwsLCwsLFllcwpUcmFuc2Zvcm1lci1YTCtBZGFtR2FwQXdhcmUoR0EpLExhbmd1YWdlLExhbmd1YWdlIG1vZGVsaW5nLFRlY2huaW9uIC0gSXNyYWVsIEluc3RpdHV0ZSBvZiBUZWNobm9sb2d5LCJTYWFyIEJhcmthaSwgSWRvIEhha2ltaSwgQXNzYWYgU2NodXN0ZXIiLDIwMTktMDktMjQsR2FwIEF3YXJlIE1pdGlnYXRpb24gb2YgR3JhZGllbnQgU3RhbGVuZXNzLGh0dHBzOi8vYXJ4aXYub3JnL2Ficy8xOTA5LjEwODAyLDI3LjAsLCwyNTY5OTk5OTkuOTk5OTk5OTcsLCwsLCwsLCwsLCJDbG91ZCBjb21wdXRpbmcgaXMgYmVjb21pbmcgaW5jcmVhc2luZ2x5IHBvcHVsYXIgYXMgYSBwbGF0Zm9ybSBmb3IgZGlzdHJpYnV0ZWQgdHJhaW5pbmcgb2YgZGVlcCBuZXVyYWwgbmV0d29ya3MuIFN5bmNocm9ub3VzIHN0b2NoYXN0aWMgZ3JhZGllbnQgZGVzY2VudCAoU1NHRCkgc3VmZmVycyBmcm9tIHN1YnN0YW50aWFsIHNsb3dkb3ducyBkdWUgdG8gc3RyYWdnbGVycyBpZiB0aGUgZW52aXJvbm1lbnQgaXMgbm9uLWRlZGljYXRlZCwgYXMgaXMgY29tbW9uIGluIGNsb3VkIGNvbXB1dGluZy4gQXN5bmNocm9ub3VzIFNHRCAoQVNHRCkgbWV0aG9kcyBhcmUgaW1tdW5lIHRvIHRoZXNlIHNsb3dkb3ducyBidXQgYXJlIHNjYXJjZWx5IHVzZWQgZHVlIHRvIGdyYWRpZW50IHN0YWxlbmVzcywgd2hpY2ggZW5jdW1iZXJzIHRoZSBjb252ZXJnZW5jZSBwcm9jZXNzLiBSZWNlbnQgdGVjaG5pcXVlcyBoYXZlIGhhZCBsaW1pdGVkIHN1Y2Nlc3MgbWl0aWdhdGluZyB0aGUgZ3JhZGllbnQgc3RhbGVuZXNzIHdoZW4gc2NhbGluZyB1cCB0byBtYW55IHdvcmtlcnMgKGNvbXB1dGluZyBub2RlcykuIEluIHRoaXMgcGFwZXIgd2UgZGVmaW5lIHRoZSBHYXAgYXMgYSBtZWFzdXJlIG9mIGdyYWRpZW50IHN0YWxlbmVzcyBhbmQgcHJvcG9zZSBHYXAtQXdhcmUgKEdBKSwgYSBub3ZlbCBhc3luY2hyb25vdXMtZGlzdHJpYnV0ZWQgbWV0aG9kIHRoYXQgcGVuYWxpemVzIHN0YWxlIGdyYWRpZW50cyBsaW5lYXJseSB0byB0aGUgR2FwIGFuZCBwZXJmb3JtcyB3ZWxsIGV2ZW4gd2hlbiBzY2FsaW5nIHRvIGxhcmdlIG51bWJlcnMgb2Ygd29ya2Vycy4gT3VyIGV2YWx1YXRpb24gb24gdGhlIENJRkFSLCBJbWFnZU5ldCwgYW5kIFdpa2lUZXh0LTEwMyBkYXRhc2V0cyBzaG93cyB0aGF0IEdBIG91dHBlcmZvcm1zIHRoZSBjdXJyZW50bHkgYWNjZXB0YWJsZSBncmFkaWVudCBwZW5hbGl6YXRpb24gbWV0aG9kLCBpbiBmaW5hbCB0ZXN0IGFjY3VyYWN5LiBXZSBhbHNvIHByb3ZpZGUgY29udmVyZ2VuY2UgcmF0ZSBwcm9vZiBmb3IgR0EuIERlc3BpdGUgcHJpb3IgYmVsaWVmcywgd2Ugc2hvdyB0aGF0IGlmIEdBIGlzIGFwcGxpZWQsIG1vbWVudHVtIGJlY29tZXMgYmVuZWZpY2lhbCBpbiBhc3luY2hyb25vdXMgZW52aXJvbm1lbnRzLCBldmVuIHdoZW4gdGhlIG51bWJlciBvZiB3b3JrZXJzIHNjYWxlcyB1cC4iLCxUcmFuc2Zvcm1lci1YTCtBZGFtR2FwQXdhcmUoR0EpLFVucmVsZWFzZWQsSXNyYWVsLCwsLCwsMjAyNi0wNS0yNSAxMjoxMToyMiswMDowMCwsLCwsLEFjYWRlbWlhLCwsLCxVbnJlbGVhc2VkLCwsLCwsLCwsLCwsLE5vCkFsbGV2aWF0ZWQgVE9JIDEwIChXVDEwMyksTGFuZ3VhZ2UsTGFuZ3VhZ2UgbW9kZWxpbmcsIkVjb2xlIFBvbHl0ZWNobmlxdWUgRsK0ZWTCtGVyYWxlIGRlIExhdXNhbm5lIChFUEZMKSxTd2lzc2NvbSxVbml2ZXJzaXR5IG9mIEZyZWlidXJnIiwiTm/DqW1pZW4gS29jaGVyLCBDaHJpc3RpYW4gU2N1aXRvLCBMb3JlbnpvIFRhcmFudGlubywgQWxleGFuZHJvcyBMYXphcmlkaXMsIEFuZHJlYXMgRmlzY2hlciwgQ2xhdWRpdSBNdXNhdCIsMjAxOS0wOS0xOCxBbGxldmlhdGluZyBTZXF1ZW5jZSBJbmZvcm1hdGlvbiBMb3NzIHdpdGggRGF0YSBPdmVybGFwcGluZyBhbmQgUHJpbWUgQmF0Y2ggU2l6ZXMsaHR0cHM6Ly9hcnhpdi5vcmcvYWJzLzE5MDkuMDg3MDAsMC4wLCwsLCwsLCwsLCwsLFVua25vd24sIkluIHNlcXVlbmNlIG1vZGVsaW5nIHRhc2tzIHRoZSB0b2tlbiBvcmRlciBtYXR0ZXJzLCBidXQgdGhpcyBpbmZvcm1hdGlvbiBjYW4gYmUgcGFydGlhbGx5IGxvc3QgZHVlIHRvIHRoZSBkaXNjcmV0aXphdGlvbiBvZiB0aGUgc2VxdWVuY2UgaW50byBkYXRhIHBvaW50cy4gSW4gdGhpcyBwYXBlciwgd2Ugc3R1ZHkgdGhlIGltYmFsYW5jZSBiZXR3ZWVuIHRoZSB3YXkgY2VydGFpbiB0b2tlbiBwYWlycyBhcmUgaW5jbHVkZWQgaW4gZGF0YSBwb2ludHMgYW5kIG90aGVycyBhcmUgbm90LiBXZSBkZW5vdGUgdGhpcyBhIHRva2VuIG9yZGVyIGltYmFsYW5jZSAoVE9JKSBhbmQgd2UgbGluayB0aGUgcGFydGlhbCBzZXF1ZW5jZSBpbmZvcm1hdGlvbiBsb3NzIHRvIGEgZGltaW5pc2hlZCBwZXJmb3JtYW5jZSBvZiB0aGUgc3lzdGVtIGFzIGEgd2hvbGUsIGJvdGggaW4gdGV4dCBhbmQgc3BlZWNoIHByb2Nlc3NpbmcgdGFza3MuIFdlIHRoZW4gcHJvdmlkZSBhIG1lY2hhbmlzbSB0byBsZXZlcmFnZSB0aGUgZnVsbCB0b2tlbiBvcmRlciBpbmZvcm1hdGlvbiAtQWxsZXZpYXRlZCBUT0ktIGJ5IGl0ZXJhdGl2ZWx5IG92ZXJsYXBwaW5nIHRoZSB0b2tlbiBjb21wb3NpdGlvbiBvZiBkYXRhIHBvaW50cy4gRm9yIHJlY3VycmVudCBuZXR3b3Jrcywgd2UgdXNlIHByaW1lIG51bWJlcnMgZm9yIHRoZSBiYXRjaCBzaXplIHRvIGF2b2lkIHJlZHVuZGFuY2llcyB3aGVuIGJ1aWxkaW5nIGJhdGNoZXMgZnJvbSBvdmVybGFwcGVkIGRhdGEgcG9pbnRzLiBUaGUgcHJvcG9zZWQgbWV0aG9kIGFjaGlldmVkIHN0YXRlIG9mIHRoZSBhcnQgcGVyZm9ybWFuY2UgaW4gYm90aCB0ZXh0IGFuZCBzcGVlY2ggcmVsYXRlZCB0YXNrcy4iLDEwMDAuMCxBbGxldmlhdGVkIFRPSSAxMCAoV1QxMDMpLFVucmVsZWFzZWQsIlN3aXR6ZXJsYW5kLFN3aXR6ZXJsYW5kLEdlcm1hbnkiLCwsLCwsMjAyNi0wMi0xMSAxOToyNjoyNyswMDowMCwsLCwsLCJBY2FkZW1pYSxJbmR1c3RyeSxBY2FkZW1pYSIsLCwsLE9wZW4gc291cmNlLEJTRCAzLUNsYXVzZSBMaWNlbnNlIGZvciBjb2RlOiBodHRwczovL2dpdGh1Yi5jb20vbmtjci9vdmVybGFwLW1sICwsLCwsLCwsLCwsLE5vCkFsbGV2aWF0ZWQgVE9JIDEwIChQVEIpLExhbmd1YWdlLExhbmd1YWdlIG1vZGVsaW5nLCJFY29sZSBQb2x5dGVjaG5pcXVlIEbCtGVkwrRlcmFsZSBkZSBMYXVzYW5uZSAoRVBGTCksU3dpc3Njb20sVW5pdmVyc2l0eSBvZiBGcmVpYnVyZyIsIk5vw6ltaWVuIEtvY2hlciwgQ2hyaXN0aWFuIFNjdWl0bywgTG9yZW56byBUYXJhbnRpbm8sIEFsZXhhbmRyb3MgTGF6YXJpZGlzLCBBbmRyZWFzIEZpc2NoZXIsIENsYXVkaXUgTXVzYXQiLDIwMTktMDktMTgsQWxsZXZpYXRpbmcgU2VxdWVuY2UgSW5mb3JtYXRpb24gTG9zcyB3aXRoIERhdGEgT3ZlcmxhcHBpbmcgYW5kIFByaW1lIEJhdGNoIFNpemVzLGh0dHBzOi8vYXJ4aXYub3JnL2Ficy8xOTA5LjA4NzAwLCwsLCwsLCwsLCwsLCxDb25maWRlbnQsIkluIHNlcXVlbmNlIG1vZGVsaW5nIHRhc2tzIHRoZSB0b2tlbiBvcmRlciBtYXR0ZXJzLCBidXQgdGhpcyBpbmZvcm1hdGlvbiBjYW4gYmUgcGFydGlhbGx5IGxvc3QgZHVlIHRvIHRoZSBkaXNjcmV0aXphdGlvbiBvZiB0aGUgc2VxdWVuY2UgaW50byBkYXRhIHBvaW50cy4gSW4gdGhpcyBwYXBlciwgd2Ugc3R1ZHkgdGhlIGltYmFsYW5jZSBiZXR3ZWVuIHRoZSB3YXkgY2VydGFpbiB0b2tlbiBwYWlycyBhcmUgaW5jbHVkZWQgaW4gZGF0YSBwb2ludHMgYW5kIG90aGVycyBhcmUgbm90LiBXZSBkZW5vdGUgdGhpcyBhIHRva2VuIG9yZGVyIGltYmFsYW5jZSAoVE9JKSBhbmQgd2UgbGluayB0aGUgcGFydGlhbCBzZXF1ZW5jZSBpbmZvcm1hdGlvbiBsb3NzIHRvIGEgZGltaW5pc2hlZCBwZXJmb3JtYW5jZSBvZiB0aGUgc3lzdGVtIGFzIGEgd2hvbGUsIGJvdGggaW4gdGV4dCBhbmQgc3BlZWNoIHByb2Nlc3NpbmcgdGFza3MuIFdlIHRoZW4gcHJvdmlkZSBhIG1lY2hhbmlzbSB0byBsZXZlcmFnZSB0aGUgZnVsbCB0b2tlbiBvcmRlciBpbmZvcm1hdGlvbiAtQWxsZXZpYXRlZCBUT0ktIGJ5IGl0ZXJhdGl2ZWx5IG92ZXJsYXBwaW5nIHRoZSB0b2tlbiBjb21wb3NpdGlvbiBvZiBkYXRhIHBvaW50cy4gRm9yIHJlY3VycmVudCBuZXR3b3Jrcywgd2UgdXNlIHByaW1lIG51bWJlcnMgZm9yIHRoZSBiYXRjaCBzaXplIHRvIGF2b2lkIHJlZHVuZGFuY2llcyB3aGVuIGJ1aWxkaW5nIGJhdGNoZXMgZnJvbSBvdmVybGFwcGVkIGRhdGEgcG9pbnRzLiBUaGUgcHJvcG9zZWQgbWV0aG9kIGFjaGlldmVkIHN0YXRlIG9mIHRoZSBhcnQgcGVyZm9ybWFuY2UgaW4gYm90aCB0ZXh0IGFuZCBzcGVlY2ggcmVsYXRlZCB0YXNrcy4iLDEwMDAuMCxBbGxldmlhdGVkIFRPSSAxMCAoUFRCKSxVbnJlbGVhc2VkLCJTd2l0emVybGFuZCxTd2l0emVybGFuZCxHZXJtYW55IiwsLCwsLDIwMjYtMDItMTEgMTk6MjY6MjcrMDA6MDAsLCwsLCwiQWNhZGVtaWEsSW5kdXN0cnksQWNhZGVtaWEiLCwsLCxPcGVuIHNvdXJjZSxCU0QgMy1DbGF1c2UgTGljZW5zZSBmb3IgY29kZTogaHR0cHM6Ly9naXRodWIuY29tL25rY3Ivb3ZlcmxhcC1tbCAsLCwsLCwsLCwsLCxObwpBbGxldmlhdGVkIFRPSSAxMCAoV1QyKSxMYW5ndWFnZSxMYW5ndWFnZSBtb2RlbGluZywiRWNvbGUgUG9seXRlY2huaXF1ZSBGwrRlZMK0ZXJhbGUgZGUgTGF1c2FubmUgKEVQRkwpLFN3aXNzY29tLFVuaXZlcnNpdHkgb2YgRnJlaWJ1cmciLCJOb8OpbWllbiBLb2NoZXIsIENocmlzdGlhbiBTY3VpdG8sIExvcmVuem8gVGFyYW50aW5vLCBBbGV4YW5kcm9zIExhemFyaWRpcywgQW5kcmVhcyBGaXNjaGVyLCBDbGF1ZGl1IE11c2F0IiwyMDE5LTA5LTE4LEFsbGV2aWF0aW5nIFNlcXVlbmNlIEluZm9ybWF0aW9uIExvc3Mgd2l0aCBEYXRhIE92ZXJsYXBwaW5nIGFuZCBQcmltZSBCYXRjaCBTaXplcyxodHRwczovL2FyeGl2Lm9yZy9hYnMvMTkwOS4wODcwMCwsLCwsLCwsLCwsLCwsQ29uZmlkZW50LCJJbiBzZXF1ZW5jZSBtb2RlbGluZyB0YXNrcyB0aGUgdG9rZW4gb3JkZXIgbWF0dGVycywgYnV0IHRoaXMgaW5mb3JtYXRpb24gY2FuIGJlIHBhcnRpYWxseSBsb3N0IGR1ZSB0byB0aGUgZGlzY3JldGl6YXRpb24gb2YgdGhlIHNlcXVlbmNlIGludG8g</x:v>
      </x:c>
    </x:row>
    <x:row r="257" ht="18" customHeight="1">
      <x:c r="A257" s="17" t="n">
        <x:v>252</x:v>
      </x:c>
      <x:c r="B257" s="17" t="n">
        <x:v>309</x:v>
      </x:c>
      <x:c r="C257" s="94" t="str">
        <x:v>ZGF0YSBwb2ludHMuIEluIHRoaXMgcGFwZXIsIHdlIHN0dWR5IHRoZSBpbWJhbGFuY2UgYmV0d2VlbiB0aGUgd2F5IGNlcnRhaW4gdG9rZW4gcGFpcnMgYXJlIGluY2x1ZGVkIGluIGRhdGEgcG9pbnRzIGFuZCBvdGhlcnMgYXJlIG5vdC4gV2UgZGVub3RlIHRoaXMgYSB0b2tlbiBvcmRlciBpbWJhbGFuY2UgKFRPSSkgYW5kIHdlIGxpbmsgdGhlIHBhcnRpYWwgc2VxdWVuY2UgaW5mb3JtYXRpb24gbG9zcyB0byBhIGRpbWluaXNoZWQgcGVyZm9ybWFuY2Ugb2YgdGhlIHN5c3RlbSBhcyBhIHdob2xlLCBib3RoIGluIHRleHQgYW5kIHNwZWVjaCBwcm9jZXNzaW5nIHRhc2tzLiBXZSB0aGVuIHByb3ZpZGUgYSBtZWNoYW5pc20gdG8gbGV2ZXJhZ2UgdGhlIGZ1bGwgdG9rZW4gb3JkZXIgaW5mb3JtYXRpb24gLUFsbGV2aWF0ZWQgVE9JLSBieSBpdGVyYXRpdmVseSBvdmVybGFwcGluZyB0aGUgdG9rZW4gY29tcG9zaXRpb24gb2YgZGF0YSBwb2ludHMuIEZvciByZWN1cnJlbnQgbmV0d29ya3MsIHdlIHVzZSBwcmltZSBudW1iZXJzIGZvciB0aGUgYmF0Y2ggc2l6ZSB0byBhdm9pZCByZWR1bmRhbmNpZXMgd2hlbiBidWlsZGluZyBiYXRjaGVzIGZyb20gb3ZlcmxhcHBlZCBkYXRhIHBvaW50cy4gVGhlIHByb3Bvc2VkIG1ldGhvZCBhY2hpZXZlZCBzdGF0ZSBvZiB0aGUgYXJ0IHBlcmZvcm1hbmNlIGluIGJvdGggdGV4dCBhbmQgc3BlZWNoIHJlbGF0ZWQgdGFza3MuIiwxMDAwLjAsQWxsZXZpYXRlZCBUT0kgMTAgKFdUMiksVW5yZWxlYXNlZCwiU3dpdHplcmxhbmQsU3dpdHplcmxhbmQsR2VybWFueSIsLCwsLCwyMDI2LTAyLTExIDE5OjI2OjI3KzAwOjAwLCwsLCwsIkFjYWRlbWlhLEluZHVzdHJ5LEFjYWRlbWlhIiwsLCwsT3BlbiBzb3VyY2UsQlNEIDMtQ2xhdXNlIExpY2Vuc2UgZm9yIGNvZGU6IGh0dHBzOi8vZ2l0aHViLmNvbS9ua2NyL292ZXJsYXAtbWwgLCwsLCwsLCwsLCwsTm8KTWVnYXRyb24tQkVSVCxMYW5ndWFnZSxMYW5ndWFnZSBtb2RlbGluZy9nZW5lcmF0aW9uLE5WSURJQSwiTW9oYW1tYWQgU2hvZXliaSwgTW9zdG9mYSBQYXR3YXJ5LCBSYXVsIFB1cmksIFBhdHJpY2sgTGVHcmVzbGV5LCBKYXJlZCBDYXNwZXIsIEJyeWFuIENhdGFuemFybyIsMjAxOS0wOS0xNyxNZWdhdHJvbi1MTTogVHJhaW5pbmcgTXVsdGktQmlsbGlvbiBQYXJhbWV0ZXIgTGFuZ3VhZ2UgTW9kZWxzIFVzaW5nIE1vZGVsIFBhcmFsbGVsaXNtLGh0dHBzOi8vYXJ4aXYub3JnL2Ficy8xOTA5LjA4MDUzLDI3NjYuMCwiSGlnaGx5IGNpdGVkLFNPVEEgaW1wcm92ZW1lbnQiLCIiIk91ciBCRVJUIG1vZGVsIGFjaGlldmVzIFNPVEEgcmVzdWx0cyBvbiB0aGUgUkFDRSBkYXRhc2V0IiIiLDM5MDAwMDAwMDAuMCxUYWJsZSA0LDIuMmUrMjIsIkEgdGhpcmQtcGFydHkgc291cmNlOiBodHRwczovL2xhaXIubGlnaHRvbi5haS9ha3Jvbm9taWNvbi8gY2xhaW1zIDUuN2UyMgoKVGhlIGF1dGhvcnMgcmVwb3J0IGV4cGVyaW1lbnRpbmcgb24gMSBWMTAwIEdQVSBhbmQgYWNoaWV2aW5nIHRocm91Z2hwdXQgb2YgMzkgVEZMT1BTIHdoaWNoIGlzIDMwJSBvZiB0aGUgcGVhayB0aHJvdWdocHV0LiBUaGVyZWZvcmUgdGhlIEdQVSBoYXMgYSBwZWFrIHRocm91Z2hwdXQgb2YgMTMwIFRGTE9QUyBzbyBpdCBpcyBzcGVjaWZpY2FsbHkgdGhlIE5WSURJQSBWMTAwUyBQQ0llLgpodHRwczovL2ltYWdlcy5udmlkaWEuY29tL2NvbnRlbnQvdGVjaG5vbG9naWVzL3ZvbHRhL3BkZi92b2x0YS12MTAwLWRhdGFzaGVldC11cGRhdGUtdXMtMTE2NTMwMS1yNS5wZGYKClBhcmFtLWJhc2VkIGNhbGN1bGF0aW9uOgo2TkQgPSA2KjMuOWU5KigyZTYrMWU0KSoxMDI0KjUxMiA9IDIuNWUyMiBGTE9QCgoxMDI0IGlzIHRoZSBiYXRjaCBzaXplLCA1MTIgaXMgdGhlIHNlcXVlbmNlIGxlbmd0aCAobm90IGV4cGxpY2l0bHkgc3RhdGVkIGJ1dCB0aGV5IHNheSBub24tc3BlY2lmaWVkIGh5cGVycGFyYW1ldGVycyBmb2xsb3cgY2l0ZWQgcGFwZXJzKS4KClRpbWUtYmFzZWQgY2FsY3VsYXRpb246ClRoZSA4LjNCIEdQVC1saWtlIGFyY2ggdG9vayAyLjEgZGF5cyBwZXIgZXBvY2ggb24gNTEyIEdQVXMsIGJhdGNoIHNpemUgNTEyLiBBbiBlcG9jaCB3YXMgNjguNWsgaXRlcmF0aW9ucyB3aXRoIHNlcXVlbmNlIGxlbmd0aCAxMDI0LgoKSGFsdmluZyB0aGUgbW9kZWwgc2l6ZSBzaG91bGQgfmhhbHZlIHRoZSBpdGVyYXRpb24gdGltZS4KRG91YmxpbmcgdGhlIGJhdGNoIHNpemUgc2hvdWxkIH5kb3VibGUgdGhlIGl0ZXJhdGlvbiB0aW1lLgpIYWx2aW5nIHRoZSBzZXF1ZW5jZSBsZW5ndGggc2hvdWxkIH5xdWFydGVyIHRoZSBpdGVyYXRpb24gdGltZSAocXVhZHJhdGljIHNjYWxpbmcpLgoKSGVuY2UgMy4xZS01IGRheXMvaXRlcmF0aW9uICogMiAqIDEvMiAqIDEvNCA9IDcuOGUtNiBkYXlzL2l0ZXJhdGlvbi4KCjJlNiBpdGVyYXRpb25zID0+IHNlZW1zIGxpa2UgMTUuNiBkYXlzIHRyYWluaW5nLgoKT24gNTEyIEdQVXMgdGhleSBhY2hpZXZlIGEgcGVhayB0aHJvdWdocHV0IG9mIDE1LjEgUEZMT1BTLgpDPTE1LjEgUEZMT1BTICogNTggZGF5cyA9IDIuMGUyMiBGTE9QLgoKSWYgd2UgZGlzcmVnYXJkIHRoZSBBa3Jvbm9taWNvbiBlc3RpbWF0ZSBhbmQgYWdncmVnYXRlIG91ciB0d28sIGdlb21ldHJpYyBtZWFuIGlzIDIuMmUyMiBGTE9QIiw2OTYwMDAwMDAwLCIiIlRoZSByZXN1bHRpbmcgYWdncmVnYXRlIGNvcnB1cyBjb250YWlucyAxNzQgR0Igb2YgZGVkdXBsaWNhdGVkIHRleHQuIiIKMTc0ZTkgYnl0ZXMgKiAoMSB3b3JkIC8gNSBieXRlcykgKiAoNCB0b2tlbnMgLyAzIHdvcmRzKSA9IDQuNjRlMTAgdG9rZW5zIiwzNzQuMCwiVGhlIDguM0IgR1BULWxpa2UgYXJjaCB0b29rIDIuMSBkYXlzIHBlciBlcG9jaCBvbiA1MTIgR1BVcywgYmF0Y2ggc2l6ZSA1MTIsIHNlcXVlbmNlIGxlbmd0aCAxMDI0LiBBbiBlcG9jaCB3YXMgNjguNWsgaXRlcmF0aW9ucy4KCkJFUlQ6IGJhdGNoIHNpemUgMTAyNCwgc2VxdWVuY2UgbGVuZ3RoIDUxMiwgMmU2IGl0ZXJhdGlvbnMgdG90YWwuCgpIYWx2aW5nIHRoZSBtb2RlbCBzaXplIHNob3VsZCB+aGFsdmUgdGhlIGl0ZXJhdGlvbiB0aW1lLgpEb3VibGluZyB0aGUgYmF0Y2ggc2l6ZSBzaG91bGQgfmRvdWJsZSB0aGUgaXRlcmF0aW9uIHRpbWUuCkhhbHZpbmcgdGhlIHNlcXVlbmNlIGxlbmd0aCBzaG91bGQgfnF1YXJ0ZXIgdGhlIGl0ZXJhdGlvbiB0aW1lIChxdWFkcmF0aWMgc2NhbGluZykuCgpIZW5jZSAzLjFlLTUgZGF5cy9pdGVyYXRpb24gKiAyICogMS8yICogMS80ID0gNy44ZS02IGRheXMvaXRlcmF0aW9uLgoKMmU2IGl0ZXJhdGlvbnMgPT4gc2VlbXMgbGlrZSAxNS42IGRheXMgdHJhaW5pbmcuIixOVklESUEgVGVzbGEgVjEwMFMgUENJZSAzMiBHQixTZWxmLXN1cGVydmlzZWQgbGVhcm5pbmcsQ29uZmlkZW50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LCxVbnJlbGVhc2VkLFVuaXRlZCBTdGF0ZXMgb2YgQW1lcmljYSwsLCw1MTIuMCwsMjAyNi0wNS0yNSAxMjoxMToyMiswMDowMCwsLCw1MjQyODguMCwiIiJ3ZSBzZXQgdGhlIGJhdGNoIHNpemUgdG8gMTAyNCBhbmQgdXNlIGEgbGVhcm5pbmcgcmF0ZSBvZiAxLjBlNCB3YXJtZWQgdXAgb3ZlciAxMCwwMDAgaXRlcmF0aW9ucyBhbmQgZGVjYXllZCBsaW5lYXJseQpvdmVyIDIgbWlsbGlvbiBpdGVyYXRpb25zLiBPdGhlciB0cmFpbmluZyBwYXJhbWV0ZXJzIGFyZSBrZXB0CnRoZSBzYW1lIGFzIChEZXZsaW4gZXQgYWwuLCAyMDE4KS4iIgoKaW4gRGV2bGluIGV0IGFsIChCRVJUKSwgc2VxdWVuY2VzIGFyZSA1MTIgdG9rZW5zIixJbmR1c3RyeSwsLCwxOTE0ODguMCxPcGVuIHNvdXJjZSwidHJhaW5pbmcgY29kZSAKCmh0dHBzOi8vZ2l0aHViLmNvbS9OVklESUEvTWVnYXRyb24tTE0vYmxvYi9tYWluL3ByZXRyYWluX2JlcnQucHkgCgpNSVQtbGlrZSBsaWNlbnNlOgpodHRwczovL2dpdGh1Yi5jb20vTlZJRElBL01lZ2F0cm9uLUxNL2Jsb2IvbWFpbi9MSUNFTlNFICIsLDE3MTgxOC42NDE5NjcwNzk3NSwiV2hlbiB0cmFpbmluZyB0aGUgNTEyIFYxMDAgR1BULTIgc3R5bGUgbW9kZWxzLCBhY2hpZXZlZCAxNS4xIFBldGFGTE9QL3MgdnMgdGhlb3JldGljYWwgbWF4aW11bSBvZiA1MTIgKiAxMjVlMTIgPSA2NCBQZXRhRkxPUC9zCkJFUlQgbW9kZWwgdXNlZCBzYW1lIG51bWJlciBvZiBHUFVzLCBsaWtlbHkgaGFkIHNpbWlsYXIgdXRpbGl6YXRpb24gKGFyb3VuZCAxNS4xLzY0PTIzLjU5JSksIHByb2JhYmx5IHNsaWdodGx5IGxvd2VyIGJlY2F1c2UgdGhleSBhcmUgc3BsaXR0aW5nIGEgbW9kZWwgYWNyb3NzIHRoZSBzYW1lIG51bWJlciBvZiBHUFVzIGJ1dCBpdCBpcyBzbWFsbGVyIHNvIHRoZSBHUFVzIGFyZSBkb2luZyBmZXdlciBtYXRtdWxzLiIsRlAxNixUcnVlLDI2MjY0MC4zMDIwNzMyODgyNCwiT3BlcmF0aW9uIGNvdW50aW5nLFRoaXJkLXBhcnR5IGVzdGltYXRpb24iLCwsLCxObwpNZWdhdHJvbi1MTSAoOC4zQik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IkhpZ2hseSBjaXRlZCxTT1RBIGltcHJvdmVtZW50IiwiIiJVc2luZyB0aGUgR1BULTIgbW9kZWwgd2UgYWNoaWV2ZSBTT1RBIHJlc3VsdHMgb24gdGhlIFdpa2lUZXh0MTAzICgxMC44IGNvbXBhcmVkIHRvIFNPVEEgcGVycGxleGl0eSBvZiAxNS44KSBhbmQgTEFNQkFEQSIiIAoKR1BULTIgbW9kZWwgaGVyZSBtZWFuaW5nIG1vZGVsIHNpbWlsYXIgdG8gR1BULTIiLDgzMDAwMDAwMDAuMCwiU291cmNlOiBodHRwczovL2xhaXIubGlnaHRvbi5haS9ha3Jvbm9taWNvbi8KCkFyY2hpdmVkIHNvdXJjZTogaHR0cHM6Ly93ZWIuYXJjaGl2ZS5vcmcvd2ViLzIwMjExMjIwMTQyOTA2L2h0dHBzOi8vbGFpci5saWdodG9uLmFpL2Frcm9ub21pY29uLwoKRGF0YSBhbHNvIGF2YWlsYWJsZSBvbiBHaXRIdWI6IGh0dHBzOi8vZ2l0aHViLmNvbS9saWdodG9uYWkvYWtyb25vbWljb24vYmxvYi9tYWluL2Frcm9kYi9OVklESUEvTWVnYXRyb24tTE0uanNvbiIsOS4xZSsyMSwic291cmNlOiBodHRwczovL2xhaXIubGlnaHRvbi5haS9ha3Jvbm9taWNvbi8KCmFyY2hpdmVkOiBodHRwczovL2dpdGh1Yi5jb20vbGlnaHRvbmFpL2Frcm9ub21pY29uL3RyZWUvbWFpbi9ha3JvZGIKCm90aGVyIGVzdGltYXRlczoKCjguM0IgaXMgYSBHUFQtMi1iYXNlZCBtb2RlbCAoVGFibGUgMikuICIiRm9yIEdQVC0yIG1vZGVscywgYWxsIHRyYWluaW5nIGlzIHBlcmZvcm1lZCB3aXRoIHNlcXVlbmNlcyBvZiAxMDI0IHN1YndvcmQgdW5pdHMgYXQgYSBiYXRjaCBzaXplIG9mIDUxMiBmb3IgMzAwayBpdGVyYXRpb25zIiIgCgpJIGludGVycHJldCB0aGUgYWJvdmUgYXMgMTAyNCo1MTIqMzAwayA9IDE1N0IgdHJhaW5pbmcgdG9rZW5zIAoKNiAqIDE1NyBiaWxsaW9uICogOC4zIGJpbGxpb24gID0gNy44ZTIxCgpBbHNvLCB0aGVpciB0cmFpbmluZyBzZXR1cCBhY2hpZXZlZCAxNS4xIHBldGFGTE9QUyBvciAxLjVlMTYgRkxPUFMuCig1MTIgVjEwMHMgaXMgNTEyICogMTI1IHRlcmFmbG9wcyA9IDY0IHBldGFGTE9QUyBzbyB0aGV5IGhhZCB+MjUlIHV0aWxpemF0aW9uKQoyLjEgZGF5cyBwZXIgZXBvY2gsIH40LjQgZXBvY2hzCjIuMSAqIDQuNCAqIDI0ICogMzYwMCAqIDEuNWUxNiA9IDEuMTk3ZTIyCgpUaGVzZSBhcmUgYm90aCBjbG9zZSB0byB0aGUgYWtyb25vbWljb24gZXN0aW1hdGUKCkF1dGhvcnMgb2YgIiJBSSBhbmQgTWVtb3J5IFdhbGwiIiAoaHR0cHM6Ly9naXRodWIuY29tL2FtaXJnaG9sYW1pL2FpX2FuZF9tZW1vcnlfd2FsbCkgZXN0aW1hdGVkIG1vZGVsJ3MgdHJhaW5pbmcgY29tcHV0ZSBhcyA4LDEwMCwwMDAgUEZMT1AgPSA4LjEqMTBeMjEgRkxPUCIsNDY0MDAwMDAwMDAsIiIiVGhlIHJlc3VsdGluZyBhZ2dyZWdhdGUKY29ycHVzIGNvbnRhaW5zIDE3NCBHQiBvZiBkZWR1cGxpY2F0ZWQgdGV4dC4iIiIsMzI3LjAsIlJlcG9ydGVkIHRocm91Z2hwdXQgaXMgMTUuMSB0ZXJhRkxPUFMgcGVyIEdQVSBvbiA1MTIgR1BVcwpBc3N1bWUgdG90YWwgY29tcHV0ZSBpcyA5LjFlMjEgRkxPUC4KVGhlbiB0cmFpbmluZyB0aW1lIGlzIDMyNyBob3Vycy4KaHR0cHM6Ly93d3cud29sZnJhbWFscGhhLmNvbS9pbnB1dD9pPTkuMSoxMCU1RTIxK0ZMT1ArJTJGKyUyODUxMioxNS4xK3RlcmFGTE9QUyUyOSIsTlZJRElBIFRlc2xhIFYxMDAgREdYUyAzMiBHQixTZWxmLXN1cGVydmlzZWQgbGVhcm5pbmcsTGlrZWx5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NC40LE1lZ2F0cm9uLUxNICg4LjNCKSxVbnJlbGVhc2VkLFVuaXRlZCBTdGF0ZXMgb2YgQW1lcmljYSwsLCw1MTIuMCwsMjAyNi0wNS0yNSAxMjoxMToyMiswMDowMCwsLCwsLEluZHVzdHJ5LCwsLDE2NzQyNC4wLE9wZW4gc291cmNlLCJjb2RlICgyLjVCIG1vZGVsIGlzIGEgR1BUIG1vZGVsKTogaHR0cHM6Ly9naXRodWIuY29tL05WSURJQS9NZWdhdHJvbi1MTT90YWI9cmVhZG1lLW92LWZpbGUjbWVnYXRyb24tb3ZlcnZpZXcgIApvcGVuIGxpY2Vuc2U6IGh0dHBzOi8vZ2l0aHViLmNvbS9OVklESUEvTWVnYXRyb24tTE0/dGFiPUxpY2Vuc2UtMS1vdi1maWxlI3JlYWRtZSAiLCwxMDkyODcuNTU3NTg5MzkzNDcsIkFjaGlldmVkIDE1LjEgUGV0YUZMT1AvcyBvbiA1MTIgVjEwMHMsIHZzIHRoZW9yZXRpY2FsIG1heGltdW0gb2YgNTEyICogMTI1ZTEyID0gNjQgUGV0YUZMT1AvcwpIRlUgPSAxNS4xIC8gNjQgPSAwLjIzNTkiLEZQMTYsVHJ1ZSwyNjI2NDAuMzAyMDczMjg4MjQsIkhhcmR3YXJlLE9wZXJhdGlvbiBjb3VudGluZyxUaGlyZC1wYXJ0eSBlc3RpbWF0aW9uIiwsLCwwLjIzNTksTm8KSGlkZSBhbmQgU2VlayxHYW1lcyxIaWRlIGFuZCBzZWVrLE9wZW5BSSwiQm93ZW4gQmFrZXIsIEluZ21hciBLYW5pdHNjaGVpZGVyLCBUb2RvciBNYXJrb3YsIFlpIFd1LCBHbGVubiBQb3dlbGwsIEJvYiBNY0dyZXcsIElnb3IgTW9yZGF0Y2giLDIwMTktMDktMTcsRW1lcmdlbnQgVG9vbCBVc2UgRnJvbSBNdWx0aS1BZ2VudCBBdXRvY3VycmljdWxhLGh0dHBzOi8vYXJ4aXYub3JnL2Ficy8xOTA5LjA3NTI4LDc1Mi4wLCwsMTYwMDAwMC4wLCIiIlRoZSBkZWZhdWx0IG1vZGVsLCB3aGljaCB1c2VzIGEgYmF0Y2ggc2l6ZSBvZiA2NCwwMDAgYW5kIDEuNiBtaWxsaW9uIHBhcmFtZXRlcnMsLi4uIiIgcGcuIDcgb2YgdGhlIEhpZGUgYW5kIFNlZWsgcGFwZXIsIHN0b3JlZCBpbiAiIlJMIHBhcGVycyIiCgpzb3VyY2U6IGh0dHBzOi8vZG9jcy5nb29nbGUuY29tL3NwcmVhZHNoZWV0cy9kLzFLajRRNVdBRGNEWHRVSkxJT2ZHVENFM3RHdnhOY3pFTXd5eThRdGdTa0hrL2VkaXQjZ2lkPTU0NTg3MDQwJmZ2aWQ9MTM2MTkzNzM4OSIsMS4xNWUrMTgsIjEuNmU2ICogMiAqIDEyMGU5ICogMyB+PSAxLjE1ZTE4IEZMT1AuIFdlIGFzc3VtZSB0aGUgc2luZ2xlIGNvbnZvbHV0aW9uIG9uIHRoZSBsaWRhciBpbnB1dCBpcyBuZWdsaWdpYmxlLCBhbmQgdGhlIHJlc3Qgb2YgdGhlIG1vZGVsICh3aGljaCBjb25zaXN0cyBvZiBNTFBzLCBzZWxmLWF0dGVudGlvbiBhbmQgTFNUTSkgaGFzIHJvdWdobHkgMSBtdWx0aXBseS1hZGQgcGVyIHBhcmFtZXRlci4gVGhlIGZvbGxvd2luZyBzb3VyY2UgaGFzIGEgc2ltaWxhciBlc3RpbWF0ZSBidXQgZG9lcyBub3QgYWRqdXN0IGZvciB0aGUgZnVsbCBudW1iZXIgb2YgZXBpc29kZXM6IGh0dHBzOi8vZG9jcy5nb29nbGUuY29tL3NwcmVhZHNoZWV0cy9kLzFLajRRNVdBRGNEWHRVSkxJT2ZHVENFM3RHdnhOY3pFTXd5eThRdGdTa0hrL2VkaXQjZ2lkPTU0NTg3MDQwJmZ2aWQ9MTM2MTkzNzM4OSIsMTIwMDAwMDAwMDAwLCIiIlRoZSBkZWZhdWx0IG1vZGVsLCB3aGljaCB1c2VzIGEgYmF0Y2ggc2l6ZSBvZiA2NCwwMDAgYW5kIDEuNiBtaWxsaW9uIHBhcmFtZXRlcnMsIHJlcXVpcmVzIDEzMi4zIG1pbGxpb24gZXBpc29kZXMgKDMxLjcgYmlsbGlvbiBmcmFtZXMpIG92ZXIgMzQgaG91cnMgb2YgdHJhaW5pbmcgdG8gcmVhY2ggc3RhZ2UgNCBvZiB0aGUgc2tpbGwgcHJvZ3Jlc3Npb24sIGkuZS4gcmFtcCBkZWZlbnNlLiIiIEJ1dCB0aGUgZnVsbCBudW1iZXIgb2YgZXBpc29kZXMsIGUuZy4gRmlndXJlIDEsIGlzIDUwMCBtaWxsaW9uLiA1MDAgLyAxMzIuMyAqIDMxLjdCIH49IDEyMEIuIiwsLCwsQ29uZmlkZW50LCJUaHJvdWdoIG11bHRpLWFnZW50IGNvbXBldGl0aW9uLCB0aGUgc2ltcGxlIG9iamVjdGl2ZSBvZiBoaWRlLWFuZC1zZWVrLCBhbmQgc3RhbmRhcmQgcmVpbmZvcmNlbWVudCBsZWFybmluZyBhbGdvcml0aG1zIGF0IHNjYWxlLCB3ZSBmaW5kIHRoYXQgYWdlbnRzIGNyZWF0ZSBhIHNlbGYtc3VwZXJ2aXNlZCBhdXRvY3VycmljdWx1bSBpbmR1Y2luZyBtdWx0aXBsZSBkaXN0aW5jdCByb3VuZHMgb2YgZW1lcmdlbnQgc3RyYXRlZ3ksIG1hbnkgb2Ygd2hpY2ggcmVxdWlyZSBzb3BoaXN0aWNhdGVkIHRvb2wgdXNlIGFuZCBjb29yZGluYXRpb24uIFdlIGZpbmQgY2xlYXIgZXZpZGVuY2Ugb2Ygc2l4IGVtZXJnZW50IHBoYXNlcyBpbiBhZ2VudCBzdHJhdGVneSBpbiBvdXIgZW52aXJvbm1lbnQsIGVhY2ggb2Ygd2hpY2ggY3JlYXRlcyBhIG5ldyBwcmVzc3VyZSBmb3IgdGhlIG9wcG9zaW5nIHRlYW0gdG8gYWRhcHQ7IGZvciBpbnN0YW5jZSwgYWdlbnRzIGxlYXJuIHRvIGJ1aWxkIG11bHRpLW9iamVjdCBzaGVsdGVycyB1c2luZyBtb3ZlYWJsZSBib3hlcyB3aGljaCBpbiB0dXJuIGxlYWRzIHRvIGFnZW50cyBkaXNjb3ZlcmluZyB0aGF0IHRoZXkgY2FuIG92ZXJjb21lIG9ic3RhY2xlcyB1c2luZyByYW1wcy4gV2UgZnVydGhlciBwcm92aWRlIGV2aWRlbmNlIHRoYXQgbXVsdGktYWdlbnQgY29tcGV0aXRpb24gbWF5IHNjYWxlIGJldHRlciB3aXRoIGluY3JlYXNpbmcgZW52aXJvbm1lbnQgY29tcGxleGl0eSBhbmQgbGVhZHMgdG8gYmVoYXZpb3IgdGhhdCBjZW50ZXJzIGFyb3VuZCBmYXIgbW9yZSBodW1hbi1yZWxldmFudCBza2lsbHMgdGhhbiBvdGhlciBzZWxmLXN1cGVydmlzZWQgcmVpbmZvcmNlbWVudCBsZWFybmluZyBtZXRob2RzIHN1Y2ggYXMgaW50cmluc2ljIG1vdGl2YXRpb24uIEZpbmFsbHksIHdlIHByb3Bvc2UgdHJhbnNmZXIgYW5kIGZpbmUtdHVuaW5nIGFzIGEgd2F5IHRvIHF1YW50aXRhdGl2ZWx5IGV2YWx1YXRlIHRhcmdldGVkIGNhcGFiaWxpdGllcywgYW5kIHdlIGNvbXBhcmUgaGlkZS1hbmQtc2VlayBhZ2VudHMgdG8gYm90aCBpbnRyaW5zaWMgbW90aXZhdGlvbiBhbmQgcmFuZG9tIGluaXRpYWxpemF0aW9uIGJhc2VsaW5lcyBpbiBhIHN1aXRlIG9mIGRvbWFpbi1zcGVjaWZpYyBpbnRlbGxpZ2VuY2UgdGVzdHMuIiwsLFVucmVsZWFzZWQsVW5pdGVkIFN0YXRlcyBvZiBBbWVyaWNhLCwsLCwsMjAyNi0wNS0yNSAxMjoxMToyMiswMDowMCwsLCwsLEluZHVzdHJ5LCwsLCxVbnJlbGVhc2VkLCJjb2RlIGZvciBlbnZpcm9ubWVudCwgYnV0IGRvbid0IHNlZSB0cmFpbmluZy9pbmZlcmVuY2UgY29kZSwgTUlUOiBodHRwczovL2dpdGh1Yi5jb20vb3BlbmFpL211bHRpLWFnZW50LWVtZXJnZW5jZS1lbnZpcm9ubWVudHMgIiwsLCwsLCwiT3BlcmF0aW9uIGNvdW50aW5nLFRoaXJkLXBhcnR5IGVzdGltYXRpb24iLCwsLCxObwpNZWdhdHJvbi1MTSAoMi41Qik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LCwyNTAwMDAwMDAwLjAsLDIuMzU5ZSsyMSwiMzAwayBzdGVwcywgYmF0Y2ggc2l6ZSA1MTIsIHNlcXVlbmNlIGxlbmd0aCAxMDI0CgpUcmFpbmluZyB0b2tlbnM6IDMwMDAwMCo1MTIqMTAyND0xNTcyODY0MDAwMDAKCkVwb2NoczogMTU3Mjg2NDAwMDAwLzQ2NDAwMDAwMDAwPTMuNAoKVHJhaW5pbmcgRkxPUDogNioyNTAwMDAwMDAwKjE1NzI4NjQwMDAwMD0yLjM1OTI5NmUrMjEiLCwsLCxOVklESUEgVjEwMCwsTGlrZWx5LCJSZWNlbnQgd29yayBpbiBsYW5ndWFnZSBtb2RlbGluZyBkZW1vbnN0cmF0ZXMgdGhhdCB0cmFpbmluZyBsYXJnZSB0cmFuc2Zvcm1lciBtb2RlbHMgYWR2YW5jZXMgdGhlIHN0YXRlIG9mIHRoZSBhcnQgaW4gTmF0dXJhbCBMYW5ndWFnZSBQcm9jZXNzaW5nIGFwcGxpY2F0aW9ucy4gSG93ZXZlciwgdmVyeSBsYXJnZSBtb2RlbHMgY2FuIGJlIHF1aXRlIGRpZmZpY3VsdCB0byB0cmFpbiBkdWUgdG8gbWVtb3J5IGNvbnN0cmFpbnRzLiBJbiB0aGlzIHdvcmssIHdlIHByZXNlbnQgb3VyIHRlY2huaXF1ZXMgZm9yIHRyYWluaW5nIHZlcnkgbGFyZ2UgdHJhbnNmb3JtZXIgbW9kZWxzIGFuZCBpbXBsZW1lbnQgYSBzaW1wbGUsIGVmZmljaWVudCBpbnRyYS1sYXllciBtb2RlbCBwYXJhbGxlbCBhcHByb2FjaCB0aGF0IGVuYWJsZXMgdHJhaW5pbmcgdHJhbnNmb3JtZXIgbW9kZWxzIHdpdGggYmlsbGlvbnMgb2YgcGFyYW1ldGVycy4gT3VyIGFwcHJvYWNoIGRvZXMgbm90IHJlcXVpcmUgYSBuZXcgY29tcGlsZXIgb3IgbGlicmFyeSBjaGFuZ2VzLCBpcyBvcnRob2dvbmFsIGFuZCBjb21wbGltZW50YXJ5IHRvIHBpcGVsaW5lIG1vZGVsIHBhcmFsbGVsaXNtLCBhbmQgY2FuIGJlIGZ1bGx5IGltcGxlbWVudGVkIHdpdGggdGhlIGluc2VydGlvbiBvZiBhIGZldyBjb21tdW5pY2F0aW9uIG9wZXJhdGlvbnMgaW4gbmF0aXZlIFB5VG9yY2guIFdlIGlsbHVzdHJhdGUgdGhpcyBhcHByb2FjaCBieSBjb252ZXJnaW5nIHRyYW5zZm9ybWVyIGJhc2VkIG1vZGVscyB1cCB0byA4LjMgYmlsbGlvbiBwYXJhbWV0ZXJzIHVzaW5nIDUxMiBHUFVzLiBXZSBzdXN0YWluIDE1LjEgUGV0YUZMT1BzIGFjcm9zcyB0aGUgZW50aXJlIGFwcGxpY2F0aW9uIHdpdGggNzYlIHNjYWxpbmcgZWZmaWNpZW5jeSB3aGVuIGNvbXBhcmVkIHRvIGEgc3Ryb25nIHNpbmdsZSBHUFUgYmFzZWxpbmUgdGhhdCBzdXN0YWlucyAzOSBUZXJhRkxPUHMsIHdoaWNoIGlzIDMwJSBvZiBwZWFrIEZMT1BzLiBUbyBkZW1vbnN0cmF0ZSB0aGF0IGxhcmdlIGxhbmd1YWdlIG1vZGVscyBjYW4gZnVydGhlciBhZHZhbmNlIHRoZSBzdGF0ZSBvZiB0aGUgYXJ0IChTT1RBKSwgd2UgdHJhaW4gYW4gOC4zIGJpbGxpb24gcGFyYW1ldGVyIHRyYW5zZm9ybWVyIGxhbmd1YWdlIG1vZGVsIHNpbWlsYXIgdG8gR1BULTIgYW5kIGEgMy45IGJpbGxpb24gcGFyYW1ldGVyIG1vZGVsIHNpbWlsYXIgdG8gQkVSVC4gV2Ugc2hvdyB0aGF0IGNhcmVmdWwgYXR0ZW50aW9uIHRvIHRoZSBwbGFjZW1lbnQgb2YgbGF5ZXIgbm9ybWFsaXphdGlvbiBpbiBCRVJULWxpa2UgbW9kZWxzIGlzIGNyaXRpY2FsIHRvIGFjaGlldmluZyBpbmNyZWFzZWQgcGVyZm9ybWFuY2UgYXMgdGhlIG1vZGVsIHNpemUgZ3Jvd3MuIFVzaW5nIHRoZSBHUFQtMiBtb2RlbCB3ZSBhY2hpZXZlIFNPVEEgcmVzdWx0cyBvbiB0aGUgV2lraVRleHQxMDMgKDEwLjggY29tcGFyZWQgdG8gU09UQSBwZXJwbGV4aXR5IG9mIDE1LjgpIGFuZCBMQU1CQURBICg2Ni41JSBjb21wYXJlZCB0byBTT1RBIGFjY3VyYWN5IG9mIDYzLjIlKSBkYXRhc2V0cy4gT3VyIEJFUlQgbW9kZWwgYWNoaWV2ZXMgU09UQSByZXN1bHRzIG9uIHRoZSBSQUNFIGRhdGFzZXQgKDkwLjklIGNvbXBhcmVkIHRvIFNPVEEgYWNjdXJhY3kgb2YgODkuNCUpLiIsMy40LE1lZ2F0cm9uLUxNICgyLjVCKSxVbnJlbGVhc2VkLFVuaXRlZCBTdGF0ZXMgb2YgQW1lcmljYSwsLCwxMjguMCwsMjAyNi0wNS0yNSAxMjoxMToyNCswMDowMCwsLCwsLEluZHVzdHJ5LCwsLCxPcGVuIHNvdXJjZSwiY29kZSAoMi41QiBtb2RlbCBpcyBhIEdQVCBtb2RlbCk6IGh0dHBzOi8vZ2l0aHViLmNvbS9OVklESUEvTWVnYXRyb24tTE0/dGFiPXJlYWRtZS1vdi1maWxlI21lZ2F0cm9uLW92ZXJ2aWV3IApvcGVuIGxpY2Vuc2U6IGh0dHBzOi8vZ2l0aHViLmNvbS9OVklESUEvTWVnYXRyb24tTE0/dGFiPUxpY2Vuc2UtMS1vdi1maWxlI3JlYWRtZSAiLCwsLCwsNzg3OTIuMDkwNjIxOTg2NDcsT3BlcmF0aW9uIGNvdW50aW5nLCwsLCxObwpNZWdhdHJvbi1MTSAoMzU1TSksTGFuZ3VhZ2UsTGFuZ3VhZ2UgbW9kZWxpbmcvZ2VuZXJhdGlvbixOVklESUEsIk1vaGFtbWFkIFNob2V5YmksIE1vc3RvZmEgUGF0d2FyeSwgUmF1bCBQdXJpLCBQYXRyaWNrIExlR3Jlc2xleSwgSmFyZWQgQ2FzcGVyLCBCcnlhbiBDYXRhbnphcm8iLDIwMTktMDktMTcsTWVnYXRyb24tTE06IFRyYWluaW5nIE11bHRpLUJpbGxpb24gUGFyYW1ldGVyIExhbmd1YWdlIE1vZGVscyBVc2luZyBNb2RlbCBQYXJhbGxlbGlzbSxodHRwczovL2FyeGl2Lm9yZy9hYnMvMTkwOS4wODA1MywyNzY2LjAsLCwzNTUwMDAwMDAuMCwzNTVNLDMuMzVlKzIwLCIzNTVNIGlzIGEgR1BULTItYmFzZWQgbW9kZWwgKFRhYmxlIDIpLgoKIiJGb3IgR1BULTIgbW9kZWxzLCBhbGwgdHJhaW5pbmcgaXMgcGVyZm9ybWVkIHdpdGggc2VxdWVuY2VzCm9mIDEwMjQgc3Vid29yZCB1bml0cyBhdCBhIGJhdGNoIHNpemUgb2YgNTEyIGZvciAzMDBrIGl0ZXJhdGlvbnMiIiAKCkkgaW50ZXJwcmV0IHRoZSBhYm92ZSBhcyAxMDI0KjUxMiozMDBrID0gMTU3QiB0cmFpbmluZyB0b2tlbnMgKG9yIHRoaW5ncyB0aGF0IHJlcXVpcmUgYSBmb3J3YXJkK2JhY2t3YXJkIHBhc3MpLiAKCjYgKiAxMDI0KjUxMiozMDAsMDAwICogMzU1LDAwMCwwMDAgID0gMy4zNWUyMCIsNDY0MDAwMDAwMDAsIiIiVGhlIHJlc3VsdGluZyBhZ2dyZWdhdGUKY29ycHVzIGNvbnRhaW5zIDE3NCBHQiBvZiBkZWR1cGxpY2F0ZWQgdGV4dC4iIgphc3N1bWluZyAyMDBNIHRva2VucyBwZXIgR0IiLCwsLCxDb25maWRlbnQsIlJlY2VudCB3b3JrIGluIGxhbmd1YWdlIG1vZGVsaW5nIGRlbW9uc3RyYXRlcyB0aGF0IHRyYWluaW5nIGxhcmdlIHRyYW5zZm9ybWVyIG1vZGVscyBhZHZhbmNlcyB0aGUgc3RhdGUgb2YgdGhlIGFydCBpbiBOYXR1cmFsIExhbmd1YWdlIFByb2Nlc3NpbmcgYXBwbGljYXRpb25zLiBIb3dldmVyLCB2ZXJ5IGxhcmdlIG1vZGVscyBjYW4gYmUgcXVpdGUgZGlmZmljdWx0IHRvIHRyYWluIGR1ZSB0byBtZW1vcnkgY29uc3RyYWludHMuIEluIHRoaXMgd29yaywgd2UgcHJlc2VudCBvdXIgdGVjaG5pcXVlcyBmb3IgdHJhaW5pbmcgdmVyeSBsYXJnZSB0cmFuc2Zvcm1lciBtb2RlbHMgYW5kIGltcGxlbWVudCBhIHNpbXBsZSwgZWZmaWNpZW50IGludHJhLWxheWVyIG1vZGVsIHBhcmFsbGVsIGFwcHJvYWNoIHRoYXQgZW5hYmxlcyB0cmFpbmluZyB0cmFuc2Zvcm1lciBtb2RlbHMgd2l0aCBiaWxsaW9ucyBvZiBwYXJhbWV0ZXJzLiBPdXIgYXBwcm9hY2ggZG9lcyBub3QgcmVxdWlyZSBhIG5ldyBjb21waWxlciBvciBsaWJyYXJ5IGNoYW5nZXMsIGlzIG9ydGhvZ29uYWwgYW5kIGNvbXBsaW1lbnRhcnkgdG8gcGlwZWxpbmUgbW9kZWwgcGFyYWxsZWxpc20sIGFuZCBjYW4gYmUgZnVsbHkgaW1wbGVtZW50ZWQgd2l0aCB0aGUgaW5zZXJ0aW9uIG9mIGEgZmV3IGNvbW11bmljYXRpb24gb3BlcmF0aW9ucyBpbiBuYXRpdmUgUHlUb3JjaC4gV2UgaWxsdXN0cmF0ZSB0aGlzIGFwcHJvYWNoIGJ5IGNvbnZlcmdpbmcgdHJhbnNmb3JtZXIgYmFzZWQgbW9kZWxzIHVwIHRvIDguMyBiaWxsaW9uIHBhcmFtZXRlcnMgdXNpbmcgNTEyIEdQVXMuIFdlIHN1c3RhaW4gMTUuMSBQZXRhRkxPUHMgYWNyb3NzIHRoZSBlbnRpcmUgYXBwbGljYXRpb24gd2l0aCA3NiUgc2NhbGluZyBlZmZpY2llbmN5IHdoZW4gY29tcGFyZWQgdG8gYSBzdHJvbmcgc2luZ2xlIEdQVSBiYXNlbGluZSB0aGF0IHN1c3RhaW5zIDM5IFRlcmFGTE9Qcywgd2hpY2ggaXMgMzAlIG9mIHBlYWsgRkxPUHMuIFRvIGRlbW9uc3RyYXRlIHRoYXQgbGFyZ2UgbGFuZ3VhZ2UgbW9kZWxzIGNhbiBmdXJ0aGVyIGFkdmFuY2UgdGhlIHN0YXRlIG9mIHRoZSBhcnQgKFNPVEEpLCB3ZSB0cmFpbiBhbiA4LjMgYmlsbGlvbiBwYXJhbWV0ZXIgdHJhbnNmb3JtZXIgbGFuZ3VhZ2UgbW9kZWwgc2ltaWxhciB0byBHUFQtMiBhbmQgYSAzLjkgYmlsbGlvbiBwYXJhbWV0ZXIgbW9kZWwgc2ltaWxhciB0byBCRVJULiBXZSBzaG93IHRoYXQgY2FyZWZ1bCBhdHRlbnRpb24gdG8gdGhlIHBsYWNlbWVudCBvZiBsYXllciBub3JtYWxpemF0aW9uIGluIEJFUlQtbGlrZSBtb2RlbHMgaXMgY3JpdGljYWwgdG8gYWNoaWV2aW5nIGluY3JlYXNlZCBwZXJmb3JtYW5jZSBhcyB0aGUgbW9kZWwgc2l6ZSBncm93cy4gVXNpbmcgdGhlIEdQVC0yIG1vZGVsIHdlIGFjaGlldmUgU09UQSByZXN1bHRzIG9uIHRoZSBXaWtpVGV4dDEwMyAoMTAuOCBjb21wYXJlZCB0byBTT1RBIHBlcnBsZXhpdHkgb2YgMTUuOCkgYW5kIExBTUJBREEgKDY2LjUlIGNvbXBhcmVkIHRvIFNPVEEgYWNjdXJhY3kgb2YgNjMuMiUpIGRhdGFzZXRzLiBPdXIgQkVSVCBtb2RlbCBhY2hpZXZlcyBTT1RBIHJlc3VsdHMgb24gdGhlIFJBQ0UgZGF0YXNldCAoOTAuOSUgY29tcGFyZWQgdG8gU09UQSBhY2N1cmFjeSBvZiA4OS40JSkuIiw0LjQsTWVnYXRyb24tTE0gKDM1NU0pLE9wZW4gd2VpZ2h0cyAodW5yZXN0cmljdGVkKSxVbml0ZWQgU3RhdGVzIG9mIEFtZXJpY2EsLCwsLCwyMDI2LTA1LTI1IDEyOjExOjIyKzAwOjAwLCwsLCwsSW5kdXN0cnksLCwsLE9wZW4gc291cmNlLE1JVC1saWtlIGxpY2Vuc2U6IGh0dHBzOi8vZ2l0aHViLmNvbS9OVklESUEvTWVnYXRyb24tTE0vYmxvYi9tYWluL0xJQ0VOU0UsLCwsLCwsT3BlcmF0aW9uIGNvdW50aW5nLCwsLCxZZXMKTWVnYXRyb24tTE0gKDEuMkIpLExhbmd1YWdlLExhbmd1YWdlIG1vZGVsaW5nL2dlbmVyYXRpb24sTlZJRElBLCJNb2hhbW1hZCBTaG9leWJpLCBNb3N0b2ZhIFBhdHdhcnksIFJhdWwgUHVyaSwgUGF0cmljayBMZUdyZXNsZXksIEphcmVkIENhc3BlciwgQnJ5YW4gQ2F0YW56YXJvIiwyMDE5LTA5LTE3LE1lZ2F0cm9uLUxNOiBUcmFpbmluZyBNdWx0aS1CaWxsaW9uIFBhcmFtZXRlciBMYW5ndWFnZSBNb2RlbHMgVXNpbmcgTW9kZWwgUGFyYWxsZWxpc20saHR0cHM6Ly9hcnhpdi5vcmcvYWJzLzE5MDkuMDgwNTMsMjc2Ni4wLEhpZ2hseSBjaXRlZCwsMTIwMDAwMDAwMC4wLFRhYmxlIDEgaW4gaHR0cHM6Ly9hcnhpdi5vcmcvcGRmLzE5MDkuMDgwNTMsMS4xMzA0ZSsyMSwiMzAwLDAwMCo1MTIqMSwwMjQgPSAxLjU3ZTExIHRva2Vucwo2KjEuNTdlMTEqMS4yZTkgPSAxLjEzZTIxIEZMT1BzIiwxNTcwMDAwMDAwMDAsIjMwMCwwMDAgKjUxMioxLDAyNCA9IDEuNTdlMTEgdG9rZW5zIiwsLE5WSURJQSBUZXNsYSBWMTAwIFNYTTMgMzIgR0IsLENvbmZpZGVudCwiUmVjZW50IHdvcmsgaW4gbGFuZ3VhZ2UgbW9kZWxpbmcgZGVtb25zdHJhdGVzIHRoYXQgdHJhaW5pbmcgbGFyZ2UgdHJhbnNmb3JtZXIgbW9kZWxzIGFkdmFuY2VzIHRoZSBzdGF0ZSBvZiB0aGUgYXJ0IGluIE5hdHVyYWwgTGFuZ3VhZ2UgUHJvY2Vzc2luZyBhcHBsaWNhdGlvbnMuIEhvd2V2ZXIsIHZlcnkgbGFyZ2UgbW9kZWxzIGNhbiBiZSBxdWl0ZSBkaWZmaWN1bHQgdG8gdHJhaW4gZHVlIHRvIG1lbW9yeSBjb25zdHJhaW50cy4gSW4gdGhpcyB3b3JrLCB3ZSBwcmVzZW50IG91ciB0ZWNobmlxdWVzIGZvciB0cmFpbmluZyB2ZXJ5IGxhcmdlIHRyYW5zZm9ybWVyIG1vZGVscyBhbmQgaW1wbGVtZW50IGEgc2ltcGxlLCBlZmZpY2llbnQgaW50cmEtbGF5ZXIgbW9kZWwgcGFyYWxsZWwgYXBwcm9hY2ggdGhhdCBlbmFibGVzIHRyYWluaW5nIHRyYW5zZm9ybWVyIG1vZGVscyB3aXRoIGJpbGxpb25zIG9mIHBhcmFtZXRlcnMuIE91ciBhcHByb2FjaCBkb2VzIG5vdCByZXF1aXJlIGEgbmV3IGNvbXBpbGVyIG9yIGxpYnJhcnkgY2hhbmdlcywgaXMgb3J0aG9nb25hbCBhbmQgY29tcGxpbWVudGFyeSB0byBwaXBlbGluZSBtb2RlbCBwYXJhbGxlbGlzbSwgYW5kIGNhbiBiZSBmdWxseSBpbXBsZW1lbnRlZCB3aXRoIHRoZSBpbnNlcnRpb24gb2YgYSBmZXcgY29tbXVuaWNhdGlvbiBvcGVyYXRpb25zIGluIG5hdGl2ZSBQeVRvcmNoLiBXZSBpbGx1c3RyYXRlIHRoaXMgYXBwcm9hY2ggYnkgY29udmVyZ2luZyB0cmFuc2Zvcm1lciBiYXNlZCBtb2RlbHMgdXAgdG8gOC4zIGJpbGxpb24gcGFyYW1ldGVycyB1c2luZyA1MTIgR1BVcy4gV2Ugc3VzdGFpbiAxNS4xIFBldGFGTE9QcyBhY3Jvc3MgdGhlIGVudGlyZSBhcHBsaWNhdGlvbiB3aXRoIDc2JSBzY2FsaW5nIGVmZmljaWVuY3kgd2hlbiBjb21wYXJlZCB0byBhIHN0cm9uZyBzaW5nbGUgR1BVIGJhc2VsaW5lIHRoYXQgc3VzdGFpbnMgMzkgVGVyYUZMT1BzLCB3aGljaCBpcyAzMCUgb2YgcGVhayBGTE9Qcy4gVG8gZGVtb25zdHJhdGUgdGhhdCBsYXJnZSBsYW5ndWFnZSBtb2RlbHMgY2FuIGZ1cnRoZXIgYWR2YW5jZSB0aGUgc3RhdGUgb2YgdGhlIGFydCAoU09UQSksIHdlIHRyYWluIGFuIDguMyBiaWxsaW9uIHBhcmFtZXRlciB0cmFuc2Zvcm1lciBsYW5ndWFnZSBtb2RlbCBzaW1pbGFyIHRvIEdQVC0yIGFuZCBhIDMuOSBiaWxsaW9uIHBhcmFtZXRlciBtb2RlbCBzaW1pbGFyIHRvIEJFUlQuIFdlIHNob3cgdGhhdCBjYXJlZnVsIGF0dGVudGlvbiB0byB0aGUgcGxhY2VtZW50IG9mIGxheWVyIG5vcm1hbGl6YXRpb24gaW4gQkVSVC1saWtlIG1vZGVscyBpcyBjcml0aWNhbCB0byBhY2hpZXZpbmcgaW5jcmVhc2VkIHBlcmZvcm1hbmNlIGFzIHRoZSBtb2RlbCBzaXplIGdyb3dzLiBVc2luZyB0aGUgR1BULTIgbW9kZWwgd2UgYWNoaWV2ZSBTT1RBIHJlc3VsdHMgb24gdGhlIFdpa2lUZXh0MTAzICgxMC44IGNvbXBhcmVkIHRvIFNPVEEgcGVycGxleGl0eSBvZiAxNS44KSBhbmQgTEFNQkFEQSAoNjYuNSUgY29tcGFyZWQgdG8gU09UQSBhY2N1cmFjeSBvZiA2My4yJSkgZGF0YXNldHMuIE91ciBCRVJUIG1vZGVsIGFjaGlldmVzIFNPVEEgcmVzdWx0cyBvbiB0aGUgUkFDRSBkYXRhc2V0ICg5MC45JSBjb21wYXJlZCB0byBTT1RBIGFjY3VyYWN5IG9mIDg5LjQlKS4iLCwsVW5yZWxlYXNlZCxVbml0ZWQgU3RhdGVzIG9mIEFtZXJpY2EsLCwsMS4wLCwyMDI2LTA1LTI5IDIxOjE0OjQ0KzAwOjAwLCwsLCwsSW5kdXN0cnksLCwsLE9wZW4gc291cmNlLGh0dHBzOi8vZ2l0aHViLmNvbS9OVklESUEvTWVnYXRyb24tTE0sLCwsLCwzMzguMjIxNTQyODQ4NDk5NixPcGVyYXRpb24gY291bnRpbmcsLCwsLE5vClhpYW9pY2UsIkxhbmd1YWdlLFZpc2lvbixNdWx0aW1vZGFsIiwiQ2hhdCxJbWFnZSBjYXB0aW9uaW5nLFZpc3VhbCBxdWVzdGlvbiBhbnN3ZXJpbmcsTGFuZ3VhZ2UgbW9kZWxpbmcvZ2VuZXJhdGlvbixUcmFuc2xhdGlvbiIsTWljcm9zb2Z0IFJlc2VhcmNoIEFzaWEsIkxpIFpob3UsIEppYW5mZW5nIEdhbywgRGkgTGksIEhldW5nLVlldW5nIFNodW0iLDIwMTktMDktMTQsIlRoZSBEZXNpZ24gYW5kIEltcGxlbWVudGF0aW9uIG9mIFhpYW9JY2UsIGFuIEVtcGF0aGV0aWMgU29jaWFsIENoYXRib3QiLGh0dHBzOi8vYXJ4aXYub3JnL2Ficy8xODEyLjA4OTg5LCwsLCwsLCwsLCwsLCxVbmtub3duLCJUaGlzIHBhcGVyIGRlc2NyaWJlcyB0aGUgZGV2ZWxvcG1lbnQgb2YgTWljcm9zb2Z0IFhpYW9JY2UsIHRoZSBtb3N0IHBvcHVsYXIgc29jaWFsIGNoYXRib3QgaW4gdGhlIHdvcmxkLiBYaWFvSWNlIGlzIHVuaXF1ZWx5IGRlc2lnbmVkIGFzIGFuIEFJIGNvbXBhbmlvbiB3aXRoIGFuIGVtb3Rpb25hbCBjb25uZWN0aW9uIHRvIHNhdGlzZnkgdGhlIGh1bWFuIG5lZWQgZm9yIGNvbW11bmljYXRpb24sIGFmZmVjdGlvbiwgYW5kIHNvY2lhbCBiZWxvbmdpbmcuIFdlIHRha2UgaW50byBhY2NvdW50IGJvdGggaW50ZWxsaWdlbnQgcXVvdGllbnQgKElRKSBhbmQgZW1vdGlvbmFsIHF1b3RpZW50IChFUSkgaW4gc3lzdGVtIGRlc2lnbiwgY2FzdCBodW1hbi1tYWNoaW5lIHNvY2lhbCBjaGF0IGFzIGRlY2lzaW9uLW1ha2luZyBvdmVyIE1hcmtvdiBEZWNpc2lvbiBQcm9jZXNzZXMgKE1EUHMpLCBhbmQgb3B0aW1pemUgWGlhb0ljZSBmb3IgbG9uZy10ZXJtIHVzZXIgZW5nYWdlbWVudCwgbWVhc3VyZWQgaW4gZXhwZWN0ZWQgQ29udmVyc2F0aW9uLXR1cm5zIFBlciBTZXNzaW9uIChDUFMpLiBXZSBkZXRhaWwgdGhlIHN5c3RlbSBhcmNoaXRlY3R1cmUgYW5kIGtleSBjb21wb25lbnRzIGluY2x1ZGluZyBkaWFsb2d1ZSBtYW5hZ2VyLCBjb3JlIGNoYXQsIHNraWxscywgYW5kIGFuIGVtcGF0aGV0aWMgY29tcHV0aW5nIG1vZHVsZS4gV2Ugc2hvdyBob3cgWGlhb0ljZSBkeW5hbWlj</x:v>
      </x:c>
    </x:row>
    <x:row r="258" ht="18" customHeight="1">
      <x:c r="A258" s="17" t="n">
        <x:v>253</x:v>
      </x:c>
      <x:c r="B258" s="17" t="n">
        <x:v>309</x:v>
      </x:c>
      <x:c r="C258" s="94" t="str">
        <x:v>YWxseSByZWNvZ25pemVzIGh1bWFuIGZlZWxpbmdzIGFuZCBzdGF0ZXMsIHVuZGVyc3RhbmRzIHVzZXIgaW50ZW50LCBhbmQgcmVzcG9uZHMgdG8gdXNlciBuZWVkcyB0aHJvdWdob3V0IGxvbmcgY29udmVyc2F0aW9ucy4gU2luY2UgaGVyIGxhdW5jaCBpbiAyMDE0LCBYaWFvSWNlIGhhcyBjb21tdW5pY2F0ZWQgd2l0aCBvdmVyIDY2MCBtaWxsaW9uIGFjdGl2ZSB1c2VycyBhbmQgc3VjY2VlZGVkIGluIGVzdGFibGlzaGluZyBsb25nLXRlcm0gcmVsYXRpb25zaGlwcyB3aXRoIG1hbnkgb2YgdGhlbS4gQW5hbHlzaXMgb2YgbGFyZ2Ugc2NhbGUgb25saW5lIGxvZ3Mgc2hvd3MgdGhhdCBYaWFvSWNlIGhhcyBhY2hpZXZlZCBhbiBhdmVyYWdlIENQUyBvZiAyMywgd2hpY2ggaXMgc2lnbmlmaWNhbnRseSBoaWdoZXIgdGhhbiB0aGF0IG9mIG90aGVyIGNoYXRib3RzIGFuZCBldmVuIGh1bWFuIGNvbnZlcnNhdGlvbnMuIiwsLEhvc3RlZCBhY2Nlc3MgKG5vIEFQSSksQ2hpbmEsLCwsLCwyMDI1LTExLTI4IDExOjUzOjQ0KzAwOjAwLCwsLCwsSW5kdXN0cnksLCwsLCwsLCwsLCwsLCwsLCxObwpSZXNOZXQtMTUyICsgT2JqZWN0TmV0LFZpc2lvbixPYmplY3QgcmVjb2duaXRpb24sTWFzc2FjaHVzZXR0cyBJbnN0aXR1dGUgb2YgVGVjaG5vbG9neSAoTUlUKSwiQW5kcmVpIEJhcmJ1LCBEYXZpZCBNYXlvLCBKdWxpYW4gQWx2ZXJpbywgV2lsbGlhbSBMdW8sIENocmlzdG9waGVyIFdhbmcsIERhbiBHdXRmcmUtIHVuZCwgSm9zaCBUZW5lbmJhdW0sIGFuZCBCb3JpcyBLYXR6IiwyMDE5LTA5LTA2LE9iamVjdG5ldDogQSBsYXJnZS1zY2FsZSBiaWFzLWNvbnRyb2xsZWQgZGF0YXNldCBmb3IgcHVzaGluZyB0aGUgbGltaXRzIG9mIG9iamVjdCByZWNvZ25pdGlvbiBtb2RlbHMsaHR0cHM6Ly9wYXBlcnMubmlwcy5jYy9wYXBlci8yMDE5L2ZpbGUvOTdhZjA3YTE0Y2FjYmE2ODFmZWFjZjMwMTI3MzA4OTItUGFwZXIucGRmLDIzOTMuMCwsLDM4MDAwMDAwLjAsLDEuOTRlKzE5LCIzLTUgZGF5cyBvZiB0cmFpbmluZyAoc2F5LCA0LjUpLCA1MCB0ZXJhRkxPUC9zZWNvbmQgYXQgNTAlIHV0aWxpemF0aW9uIHJhdGUgKHJlcG9ydGVkKSA9IDEuOTRFMTkiLDUwMDAwLCJJbiB0b3RhbCwgOTUsODI0IGltYWdlcyB3ZXJlIGNvbGxlY3RlZCBmcm9tIDUsOTgyIHdvcmtlcnMgb3V0IG9mIHdoaWNoIDUwLDAwMCBpbWFnZXMgd2VyZSByZXRhaW5lZAphZnRlciB2YWxpZGF0aW9uIGFuZCBpbmNsdWRlZCBpbiB0aGUgZGF0YXNldCIsLCwsLENvbmZpZGVudCwiV2UgY29sbGVjdCBhIGxhcmdlIHJlYWwtd29ybGQgdGVzdCBzZXQsIE9iamVjdE5ldCwgZm9yIG9iamVjdCByZWNvZ25pdGlvbiB3aXRoIGNvbnRyb2xzIHdoZXJlIG9iamVjdCBiYWNrZ3JvdW5kcywgcm90YXRpb25zLCBhbmQgaW1hZ2luZyB2aWV3cG9pbnRzIGFyZSByYW5kb20uIE1vc3Qgc2NpZW50aWZpYyBleHBlcmltZW50cyBoYXZlIGNvbnRyb2xzLCBjb25mb3VuZHMgd2hpY2ggYXJlIHJlbW92ZWQgZnJvbSB0aGUgZGF0YSwgdG8gZW5zdXJlIHRoYXQgc3ViamVjdHMgY2Fubm90IHBlcmZvcm0gYSB0YXNrIGJ5IGV4cGxvaXRpbmcgdHJpdmlhbCBjb3JyZWxhdGlvbnMgaW4gdGhlIGRhdGEuIEhpc3RvcmljYWxseSwgbGFyZ2UgbWFjaGluZSBsZWFybmluZyBhbmQgY29tcHV0ZXIgdmlzaW9uIGRhdGFzZXRzIGhhdmUgbGFja2VkIHN1Y2ggY29udHJvbHMuIFRoaXMgaGFzIHJlc3VsdGVkIGluIG1vZGVscyB0aGF0IG11c3QgYmUgZmluZS10dW5lZCBmb3IgbmV3IGRhdGFzZXRzIGFuZCBwZXJmb3JtIGJldHRlciBvbiBkYXRhc2V0cyB0aGFuIGluIHJlYWwtd29ybGQgYXBwbGljYXRpb25zLiBXaGVuIHRlc3RlZCBvbiBPYmplY3ROZXQsIG9iamVjdCBkZXRlY3RvcnMgc2hvdyBhIDQwLTQ1JSBkcm9wIGluIHBlcmZvcm1hbmNlLCB3aXRoIHJlc3BlY3QgdG8gdGhlaXIgcGVyZm9ybWFuY2Ugb24gb3RoZXIgYmVuY2htYXJrcywgZHVlIHRvIHRoZSBjb250cm9scyBmb3IgYmlhc2VzLiBDb250cm9scyBtYWtlIE9iamVjdE5ldCByb2J1c3QgdG8gZmluZS10dW5pbmcgc2hvd2luZyBvbmx5IHNtYWxsIHBlcmZvcm1hbmNlIGluY3JlYXNlcy4gV2UgZGV2ZWxvcCBhIGhpZ2hseSBhdXRvbWF0ZWQgcGxhdGZvcm0gdGhhdCBlbmFibGVzIGdhdGhlcmluZyBkYXRhc2V0cyB3aXRoIGNvbnRyb2xzIGJ5IGNyb3dkc291cmNpbmcgaW1hZ2UgY2FwdHVyaW5nIGFuZCBhbm5vdGF0aW9uLiBPYmplY3ROZXQgaXMgdGhlIHNhbWUgc2l6ZSBhcyB0aGUgSW1hZ2VOZXQgdGVzdCBzZXQgKDUwLDAwMCBpbWFnZXMpLCBhbmQgYnkgZGVzaWduIGRvZXMgbm90IGNvbWUgcGFpcmVkIHdpdGggYSB0cmFpbmluZyBzZXQgaW4gb3JkZXIgdG8gZW5jb3VyYWdlIGdlbmVyYWxpemF0aW9uLiBUaGUgZGF0YXNldCBpcyBib3RoIGVhc2llciB0aGFuIEltYWdlTmV0IOKAkyBvYmplY3RzIGFyZSBsYXJnZWx5IGNlbnRlcmVkIGFuZCB1bm9jY2x1ZGVkIOKAkyBhbmQgaGFyZGVyLCBkdWUgdG8gdGhlIGNvbnRyb2xzLiBBbHRob3VnaCB3ZSBmb2N1cyBvbiBvYmplY3QgcmVjb2duaXRpb24gaGVyZSwgZGF0YSB3aXRoIGNvbnRyb2xzIGNhbiBiZSBnYXRoZXJlZCBhdCBzY2FsZSB1c2luZyBhdXRvbWF0ZWQgdG9vbHMgdGhyb3VnaG91dCBtYWNoaW5lIGxlYXJuaW5nIHRvIGdlbmVyYXRlIGRhdGFzZXRzIHRoYXQgZXhlcmNpc2UgbW9kZWxzIGluIG5ldyB3YXlzIHRodXMgcHJvdmlkaW5nIHZhbHVhYmxlIGZlZWRiYWNrIHRvIHJlc2VhcmNoZXJzLiBUaGlzIHdvcmsgb3BlbnMgdXAgbmV3IGF2ZW51ZXMgZm9yIHJlc2VhcmNoIGluIGdlbmVyYWxpemFibGUsIHJvYnVzdCwgYW5kIG1vcmUgaHVtYW4tbGlrZSBjb21wdXRlciB2aXNpb24gYW5kIGluIGNyZWF0aW5nIGRhdGFzZXRzIHdoZXJlIHJlc3VsdHMgYXJlIHByZWRpY3RpdmUgb2YgcmVhbC13b3JsZCBwZXJmb3JtYW5jZS4iLCwsVW5yZWxlYXNlZCxVbml0ZWQgU3RhdGVzIG9mIEFtZXJpY2EsLCwsLCwyMDI1LTExLTI4IDExOjUzOjQ0KzAwOjAwLCwsLCwsQWNhZGVtaWEsLCwsLFVucmVsZWFzZWQsLCwsLCwsLEhhcmR3YXJlLCwsLCxObwoiTW9ncmlmaWVyIChkMiwgTW9TMiwgTUMpICsgZHluYW1pYyBldmFsIixMYW5ndWFnZSxMYW5ndWFnZSBtb2RlbGluZywiRGVlcE1pbmQsVW5pdmVyc2l0eSBvZiBPeGZvcmQiLCJHw6Fib3IgTWVsaXMsIFRvbcOhxaEgS2/EjWlza8O9LCBQaGlsIEJsdW5zb20iLDIwMTktMDktMDQsTW9ncmlmaWVyIExTVE0saHR0cHM6Ly9hcnhpdi5vcmcvYWJzLzE5MDkuMDE3OTIsMTA5LjAsU09UQSBpbXByb3ZlbWVudCwiIiJXZSBlc3RhYmxpc2ggYSBuZXcgc3RhdGUgb2YgdGhlIGFydCBvbiBhbGwgZGF0YXNldHMgd2l0aCB0aGUgZXhjZXB0aW9uIG9mIEVud2lrOCIiIiwzNTAwMDAwMC4wLCwsLDIwMDAwMDAsLCwsLCxDb25maWRlbnQsIk1hbnkgYWR2YW5jZXMgaW4gTmF0dXJhbCBMYW5ndWFnZSBQcm9jZXNzaW5nIGhhdmUgYmVlbiBiYXNlZCB1cG9uIG1vcmUgZXhwcmVzc2l2ZSBtb2RlbHMgZm9yIGhvdyBpbnB1dHMgaW50ZXJhY3Qgd2l0aCB0aGUgY29udGV4dCBpbiB3aGljaCB0aGV5IG9jY3VyLiBSZWN1cnJlbnQgbmV0d29ya3MsIHdoaWNoIGhhdmUgZW5qb3llZCBhIG1vZGljdW0gb2Ygc3VjY2Vzcywgc3RpbGwgbGFjayB0aGUgZ2VuZXJhbGl6YXRpb24gYW5kIHN5c3RlbWF0aWNpdHkgdWx0aW1hdGVseSByZXF1aXJlZCBmb3IgbW9kZWxsaW5nIGxhbmd1YWdlLiBJbiB0aGlzIHdvcmssIHdlIHByb3Bvc2UgYW4gZXh0ZW5zaW9uIHRvIHRoZSB2ZW5lcmFibGUgTG9uZyBTaG9ydC1UZXJtIE1lbW9yeSBpbiB0aGUgZm9ybSBvZiBtdXR1YWwgZ2F0aW5nIG9mIHRoZSBjdXJyZW50IGlucHV0IGFuZCB0aGUgcHJldmlvdXMgb3V0cHV0LiBUaGlzIG1lY2hhbmlzbSBhZmZvcmRzIHRoZSBtb2RlbGxpbmcgb2YgYSByaWNoZXIgc3BhY2Ugb2YgaW50ZXJhY3Rpb25zIGJldHdlZW4gaW5wdXRzIGFuZCB0aGVpciBjb250ZXh0LiBFcXVpdmFsZW50bHksIG91ciBtb2RlbCBjYW4gYmUgdmlld2VkIGFzIG1ha2luZyB0aGUgdHJhbnNpdGlvbiBmdW5jdGlvbiBnaXZlbiBieSB0aGUgTFNUTSBjb250ZXh0LWRlcGVuZGVudC4gRXhwZXJpbWVudHMgZGVtb25zdHJhdGUgbWFya2VkbHkgaW1wcm92ZWQgZ2VuZXJhbGl6YXRpb24gb24gbGFuZ3VhZ2UgbW9kZWxsaW5nIGluIHRoZSByYW5nZSBvZiAzLTQgcGVycGxleGl0eSBwb2ludHMgb24gUGVubiBUcmVlYmFuayBhbmQgV2lraXRleHQtMiwgYW5kIDAuMDEtMC4wNSBicGMgb24gZm91ciBjaGFyYWN0ZXItYmFzZWQgZGF0YXNldHMuIFdlIGVzdGFibGlzaCBhIG5ldyBzdGF0ZSBvZiB0aGUgYXJ0IG9uIGFsbCBkYXRhc2V0cyB3aXRoIHRoZSBleGNlcHRpb24gb2YgRW53aWs4LCB3aGVyZSB3ZSBjbG9zZSBhIGxhcmdlIGdhcCBiZXR3ZWVuIHRoZSBMU1RNIGFuZCBUcmFuc2Zvcm1lciBtb2RlbHMuIiwxNDUuMCwiTW9ncmlmaWVyIChkMiwgTW9TMiwgTUMpICsgZHluYW1pYyBldmFsIixVbnJlbGVhc2VkLCJVbml0ZWQgS2luZ2RvbSBvZiBHcmVhdCBCcml0YWluIGFuZCBOb3J0aGVybiBJcmVsYW5kLFVuaXRlZCBLaW5nZG9tIG9mIEdyZWF0IEJyaXRhaW4gYW5kIE5vcnRoZXJuIElyZWxhbmQiLCwsLCwsMjAyNi0wMi0xMSAxOToyNjoyNyswMDowMCwsLCwsLCJJbmR1c3RyeSxBY2FkZW1pYSIsLCwsLFVucmVsZWFzZWQsR2l0aHViIGhhcyBkZWFkIGxpbms6IGh0dHBzOi8vZ2l0aHViLmNvbS9nb29nbGUtZGVlcG1pbmQvbGFtYi9ibG9iL21hc3Rlci9leHBlcmltZW50L21vZ3JpZmllci9SRUFETUUubWQsLCwsLCwsLCwsLCxObwoiTW9ncmlmaWVyIChkMiwgTUMpICsgZHluYW1pYyBldmFsIixMYW5ndWFnZSxMYW5ndWFnZSBtb2RlbGluZyxEZWVwTWluZCwiR8OhYm9yIE1lbGlzLCBUb23DocWhIEtvxI1pc2vDvSwgUGhpbCBCbHVuc29tIiwyMDE5LTA5LTA0LE1vZ3JpZmllciBMU1RNLGh0dHBzOi8vYXJ4aXYub3JnL2Ficy8xOTA5LjAxNzkyLCwsLDI0MDAwMDAwLjAsLCwsLCwsLCwsQ29uZmlkZW50LCJNYW55IGFkdmFuY2VzIGluIE5hdHVyYWwgTGFuZ3VhZ2UgUHJvY2Vzc2luZyBoYXZlIGJlZW4gYmFzZWQgdXBvbiBtb3JlIGV4cHJlc3NpdmUgbW9kZWxzIGZvciBob3cgaW5wdXRzIGludGVyYWN0IHdpdGggdGhlIGNvbnRleHQgaW4gd2hpY2ggdGhleSBvY2N1ci4gUmVjdXJyZW50IG5ldHdvcmtzLCB3aGljaCBoYXZlIGVuam95ZWQgYSBtb2RpY3VtIG9mIHN1Y2Nlc3MsIHN0aWxsIGxhY2sgdGhlIGdlbmVyYWxpemF0aW9uIGFuZCBzeXN0ZW1hdGljaXR5IHVsdGltYXRlbHkgcmVxdWlyZWQgZm9yIG1vZGVsbGluZyBsYW5ndWFnZS4gSW4gdGhpcyB3b3JrLCB3ZSBwcm9wb3NlIGFuIGV4dGVuc2lvbiB0byB0aGUgdmVuZXJhYmxlIExvbmcgU2hvcnQtVGVybSBNZW1vcnkgaW4gdGhlIGZvcm0gb2YgbXV0dWFsIGdhdGluZyBvZiB0aGUgY3VycmVudCBpbnB1dCBhbmQgdGhlIHByZXZpb3VzIG91dHB1dC4gVGhpcyBtZWNoYW5pc20gYWZmb3JkcyB0aGUgbW9kZWxsaW5nIG9mIGEgcmljaGVyIHNwYWNlIG9mIGludGVyYWN0aW9ucyBiZXR3ZWVuIGlucHV0cyBhbmQgdGhlaXIgY29udGV4dC4gRXF1aXZhbGVudGx5LCBvdXIgbW9kZWwgY2FuIGJlIHZpZXdlZCBhcyBtYWtpbmcgdGhlIHRyYW5zaXRpb24gZnVuY3Rpb24gZ2l2ZW4gYnkgdGhlIExTVE0gY29udGV4dC1kZXBlbmRlbnQuIEV4cGVyaW1lbnRzIGRlbW9uc3RyYXRlIG1hcmtlZGx5IGltcHJvdmVkIGdlbmVyYWxpemF0aW9uIG9uIGxhbmd1YWdlIG1vZGVsbGluZyBpbiB0aGUgcmFuZ2Ugb2YgMy00IHBlcnBsZXhpdHkgcG9pbnRzIG9uIFBlbm4gVHJlZWJhbmsgYW5kIFdpa2l0ZXh0LTIsIGFuZCAwLjAxLTAuMDUgYnBjIG9uIGZvdXIgY2hhcmFjdGVyLWJhc2VkIGRhdGFzZXRzLiBXZSBlc3RhYmxpc2ggYSBuZXcgc3RhdGUgb2YgdGhlIGFydCBvbiBhbGwgZGF0YXNldHMgd2l0aCB0aGUgZXhjZXB0aW9uIG9mIEVud2lrOCwgd2hlcmUgd2UgY2xvc2UgYSBsYXJnZSBnYXAgYmV0d2VlbiB0aGUgTFNUTSBhbmQgVHJhbnNmb3JtZXIgbW9kZWxzLiIsOTY0LjAsIk1vZ3JpZmllciAoZDIsIE1DKSArIGR5bmFtaWMgZXZhbCIsVW5yZWxlYXNlZCxVbml0ZWQgS2luZ2RvbSBvZiBHcmVhdCBCcml0YWluIGFuZCBOb3J0aGVybiBJcmVsYW5kLCwsLCwsMjAyNi0wMi0xMSAxOToyNjoyNyswMDowMCwsLCwsLEluZHVzdHJ5LCwsLCxVbnJlbGVhc2VkLG1pZ2h0IGhhdmUgYmVlbiBNb2dyaWZpZXIgY29kZSBidXQgdGhlIGxpbmsgaW4gdGhlIFJlYWRtZSBpcyA0MDQ6IGh0dHBzOi8vZ2l0aHViLmNvbS9nb29nbGUtZGVlcG1pbmQvbGFtYj90YWI9cmVhZG1lLW92LWZpbGUgLCwsLCwsLCwsLCwsTm8KVURTTVByb3QsQmlvbG9neSwiUHJvdGVpbnMsUHJvdGVpbiBvciBudWNsZW90aWRlIGxhbmd1YWdlIG1vZGVsIChwTE0vbkxNKSxFbnp5bWUgZnVuY3Rpb24gcHJlZGljdGlvbiIsRnJhdW5ob2ZlciBIZWlucmljaCBIZXJ0eiBJbnN0aXR1dGUsIk5pbHMgU3Ryb2R0aG9mZiwgUGF0cmljayBXYWduZXIsIE1hcmt1cyBXZW56ZWwsIGFuZCBXb2pjaWVjaCBTYW1layIsMjAxOS0wOS0wNCxVRFNNUHJvdDogVW5pdmVyc2FsIERlZXAgU2VxdWVuY2UgTW9kZWxzIGZvciBQcm90ZWluIENsYXNzaWZpY2F0aW9uLGh0dHBzOi8vd3d3LmJpb3J4aXYub3JnL2NvbnRlbnQvMTAuMTEwMS83MDQ4NzR2Mi5mdWxsLnBkZiwsU09UQSBpbXByb3ZlbWVudCwiIiJUaGUgcHJvcG9zZWQgbWV0aG9kIHBlcmZvcm1zIG9uIHBhciB3aXRoIHN0YXRlLW9mLXRoZS1hcnQgYWxnb3JpdGhtcyB0aGF0IHdlcmUgdGFpbG9yZWQgdG8gdGhlc2Ugc3BlY2lmaWMgdGFza3Mgb3IsIGZvciB0d28gb3V0IG9mIHRocmVlIHRhc2tzLCBldmVuIG91dHBlcmZvcm1zIHRoZW0uIiIiLDI4MzAzODAwLjAsIlB5dGhvbiBjb2RlOiAgCiMgR2l2ZW4gTFNUTSBwYXJhbWV0ZXJzCmVtYl9zeiA9IDQwMCAgIyBlbWJlZGRpbmcgc2l6ZSwgdHlwaWNhbGx5IGVxdWFsIHRvIHRoZSBpbnB1dCBzaXplIGZvciB0aGUgZmlyc3QgbGF5ZXIKbmggPSAxMTUwICAgICAjIG51bWJlciBvZiBoaWRkZW4gdW5pdHMKbmwgPSAzICAgICAgICAjIG51bWJlciBvZiBsYXllcnMKCiMgVGhlIGZvcm11bGEgZm9yIGEgc2luZ2xlIExTVE0gbGF5ZXIgcGFyYW1ldGVycyBpczoKIyBQID0gNCAqICgoaW5wdXRfZGltICsgaGlkZGVuX2RpbSkgKiBoaWRkZW5fZGltICsgaGlkZGVuX2RpbSkKCiMgRmlyc3QgbGF5ZXIgcGFyYW1ldGVycyAoaW5wdXRfZGltIGlzIHRoZSBlbWJlZGRpbmcgc2l6ZSkKZmlyc3RfbGF5ZXJfcGFyYW1zID0gNCAqICgoZW1iX3N6ICsgbmgpICogbmggKyBuaCkKCiMgRm9yIHN1YnNlcXVlbnQgbGF5ZXJzLCBpbnB1dF9kaW0gaXMgZXF1YWwgdG8gaGlkZGVuX2RpbSAobmgpCnN1YnNlcXVlbnRfbGF5ZXJfcGFyYW1zID0gNCAqICgobmggKyBuaCkgKiBuaCArIG5oKQoKIyBUb3RhbCBwYXJhbWV0ZXJzIGZvciBhbGwgbGF5ZXJzCnRvdGFsX3BhcmFtcyA9IGZpcnN0X2xheWVyX3BhcmFtcyArIChubCAtIDEpICogc3Vic2VxdWVudF9sYXllcl9wYXJhbXMKCnByaW50KHRvdGFsX3BhcmFtcykiLDYuMzdlKzE3LCJQcmV0cmFpbmluZzoKVGFibGUgNyBnaXZlcyBtYXggb2YgNDk5ayBzZXF1ZW5jZXMgZWFjaCBhdCAoc2VlbWluZ2x5KSBMPTEwMjQ6CjQ5OWsgKiAxMDI0ICogMjguM00gKiA2ID0gOC43ZTE2CgpGaW5ldHVuaW5nOgpMYXJnZXN0IGRvd25zdHJlYW0gdGFzayBoYXMgMTA0OTQwIHNlcXVlbmNlcyAoVGFibGUgNSksIGVhY2ggc2VxdWVuY2UgaGFzIEw9MTAyNCByZXNpZHVlcywgMjguM00gcGFyYW1ldGVycywgYW5kIDMwIGVwb2Nocy4KMTA1ayAqIDEwMjQgKiAzMCAqIDI4LjMgKiA2ID0gNS41ZTE3LiIsMTQ5NzAwMDAwLDU2MEsgcHJvdGVpbnMsLCwsU2VsZi1zdXBlcnZpc2VkIGxlYXJuaW5nLExpa2VseSwiTW90aXZhdGlvbjogSW5mZXJyaW5nIHRoZSBwcm9wZXJ0aWVzIG9mIGEgcHJvdGVpbiBmcm9tIGl0cyBhbWlubyBhY2lkIHNlcXVlbmNlIGlzIG9uZSBvZiB0aGUga2V5IHByb2JsZW1zIGluIGJpb2luZm9ybWF0aWNzLiBNb3N0IHN0YXRlLW9mLXRoZS1hcnQgYXBwcm9hY2hlcyBmb3IgcHJvdGVpbiBjbGFzc2lmaWNhdGlvbiB0YXNrcyBhcmUgdGFpbG9yZWQgdG8gc2luZ2xlIGNsYXNzaS0gZmljYXRpb24gdGFza3MgYW5kIHJlbHkgb24gaGFuZGNyYWZ0ZWQgZmVhdHVyZXMgc3VjaCBhcyBwb3NpdGlvbi1zcGVjaWZpYy1zY29yaW5nIG1hdHJpY2VzIGZyb20gZXhwZW5zaXZlIGRhdGFiYXNlIHNlYXJjaGVzLiBXZSBhcmd1ZSB0aGF0IHRoaXMgbGV2ZWwgb2YgcGVyZm9ybWFuY2UgY2FuIGJlIHJlYWNoZWQgb3IgZXZlbiBiZSBzdXJwYXNzZWQgYnkgbGVhcm5pbmcgYSB0YXNrLWFnbm9zdGljIHJlcHJlc2VudGF0aW9uIG9uY2UsIHVzaW5nIHNlbGYtc3VwZXJ2aXNlZCBsYW5ndWFnZSBtb2RlbGluZywgYW5kIHRyYW5zZmVycmluZyBpdCB0byBzcGVjaWZpYyB0YXNrcyBieSBhIHNpbXBsZSBmaW5ldHVuaW5nIHN0ZXAuClJlc3VsdHM6IFdlIHB1dCBmb3J3YXJkIGEgdW5pdmVyc2FsIGRlZXAgc2VxdWVuY2UgbW9kZWwgdGhhdCBpcyBwcmV0cmFpbmVkIG9uIHVubGFiZWxlZCBwcm90ZWluIHNlLSBxdWVuY2VzIGZyb20gU3dpc3MtUHJvdCBhbmQgZmluZXR1bmVkIG9uIHByb3RlaW4gY2xhc3NpZmljYXRpb24gdGFza3MuIFdlIGFwcGx5IGl0IHRvIHRocmVlIHByb3RvdHlwaWNhbCB0YXNrcywgbmFtZWx5IGVuenltZSBjbGFzcyBwcmVkaWN0aW9uLCBnZW5lIG9udG9sb2d5IHByZWRpY3Rpb24gYW5kIHJlbW90ZSBob21vbG9neSBhbmQgZm9sZCBkZXRlY3Rpb24uIFRoZSBwcm9wb3NlZCBtZXRob2QgcGVyZm9ybXMgb24gcGFyIHdpdGggc3RhdGUtb2YtdGhlLWFydCBhbGdvcml0aG1zIHRoYXQgd2VyZSB0YWlsb3JlZCB0byB0aGVzZSBzcGVjaWZpYyB0YXNrcyBvciwgZm9yIHR3byBvdXQgb2YgdGhyZWUgdGFza3MsIGV2ZW4gb3V0cGVyZm9ybXMgdGhlbS4gVGhlc2UgcmVzdWx0cyBzdHJlc3MgdGhlIHBvc3NpYmlsaXR5IG9mIGluZmVycmluZyBwcm90ZWluIHByb3BlcnRpZXMgZnJvbSB0aGUgc2VxdWVuY2UgYWxvbmUgYW5kLCBvbiBtb3JlIGdlbmVyYWwgZ3JvdW5kcywgdGhlIHByb3NwZWN0cyBvZiBtb2Rlcm4gbmF0dXJhbCBsYW5ndWFnZSBwcm9jZXNzaW5nIG1ldGhvZHMgaW4gb21pY3MuIiwzMC4wLCxPcGVuIHdlaWdodHMgKHVucmVzdHJpY3RlZCksR2VybWFueSwsLCwsLDIwMjUtMTEtMjggMTE6NTM6NDQrMDA6MDAsLCwsLCxSZXNlYXJjaCBjb2xsZWN0aXZlLCwsLCxPcGVuIHNvdXJjZSwiQlNEIGxpY2Vuc2UsIG1vZGVscyBhbmQgY29kZQpodHRwczovL2dpdGh1Yi5jb20vbnN0cm9kdC9VRFNNUHJvdCAiLCwsLCwsLE9wZXJhdGlvbiBjb3VudGluZywsLCwsWWVzCiJERVEtVHJhbnNmb3JtZXIgKE1lZGl1bSwgQWRhcHRpdmUgRW1iZWRkaW5nKSIsTGFuZ3VhZ2UsTGFuZ3VhZ2UgbW9kZWxpbmcsIkNhcm5lZ2llIE1lbGxvbiBVbml2ZXJzaXR5IChDTVUpLEludGVsIExhYnMiLCJTaGFvamllIEJhaSwgSi4gWmljbyBLb2x0ZXIsIFZsYWRsZW4gS29sdHVuIiwyMDE5LTA5LTAzLERlZXAgRXF1aWxpYnJpdW0gTW9kZWxzLGh0dHBzOi8vYXJ4aXYub3JnL2Ficy8xOTA5LjAxMzc3LDg3My4wLCwsMTEwMDAwMDAwLjAwMDAwMDAxLDExME0gVGFibGUgMyw4LjE1NzZlKzE3LDYgRkxPUCAvIHBhcmFtZXRlciAvIHRva2VuICogMTEwMDAwMDAwIHBhcmFtZXRlcnMgKiAxMDMwMDAwMDAgdG9rZW5zICogMTIgZXBvY2hzID0gOC4xNTc2ZSsxNyBGTE9QLDEwMzAwMDAwMCxzZXF1ZW5jZXMgb2YgbGVuZ3RoIDE1MCAsLCwsLENvbmZpZGVudCwiV2UgcHJlc2VudCBhIG5ldyBhcHByb2FjaCB0byBtb2RlbGluZyBzZXF1ZW50aWFsIGRhdGE6IHRoZSBkZWVwIGVxdWlsaWJyaXVtIG1vZGVsIChERVEpLiBNb3RpdmF0ZWQgYnkgYW4gb2JzZXJ2YXRpb24gdGhhdCB0aGUgaGlkZGVuIGxheWVycyBvZiBtYW55IGV4aXN0aW5nIGRlZXAgc2VxdWVuY2UgbW9kZWxzIGNvbnZlcmdlIHRvd2FyZHMgc29tZSBmaXhlZCBwb2ludCwgd2UgcHJvcG9zZSB0aGUgREVRIGFwcHJvYWNoIHRoYXQgZGlyZWN0bHkgZmluZHMgdGhlc2UgZXF1aWxpYnJpdW0gcG9pbnRzIHZpYSByb290LWZpbmRpbmcuIFN1Y2ggYSBtZXRob2QgaXMgZXF1aXZhbGVudCB0byBydW5uaW5nIGFuIGluZmluaXRlIGRlcHRoICh3ZWlnaHQtdGllZCkgZmVlZGZvcndhcmQgbmV0d29yaywgYnV0IGhhcyB0aGUgbm90YWJsZSBhZHZhbnRhZ2UgdGhhdCB3ZSBjYW4gYW5hbHl0aWNhbGx5IGJhY2twcm9wYWdhdGUgdGhyb3VnaCB0aGUgZXF1aWxpYnJpdW0gcG9pbnQgdXNpbmcgaW1wbGljaXQgZGlmZmVyZW50aWF0aW9uLiBVc2luZyB0aGlzIGFwcHJvYWNoLCB0cmFpbmluZyBhbmQgcHJlZGljdGlvbiBpbiB0aGVzZSBuZXR3b3JrcyByZXF1aXJlIG9ubHkgY29uc3RhbnQgbWVtb3J5LCByZWdhcmRsZXNzIG9mIHRoZSBlZmZlY3RpdmUgIiJkZXB0aCIiIG9mIHRoZSBuZXR3b3JrLiBXZSBkZW1vbnN0cmF0ZSBob3cgREVRcyBjYW4gYmUgYXBwbGllZCB0byB0d28gc3RhdGUtb2YtdGhlLWFydCBkZWVwIHNlcXVlbmNlIG1vZGVsczogc2VsZi1hdHRlbnRpb24gdHJhbnNmb3JtZXJzIGFuZCB0cmVsbGlzIG5ldHdvcmtzLiBPbiBsYXJnZS1zY2FsZSBsYW5ndWFnZSBtb2RlbGluZyB0YXNrcywgc3VjaCBhcyB0aGUgV2lraVRleHQtMTAzIGJlbmNobWFyaywgd2Ugc2hvdyB0aGF0IERFUXMgMSkgb2Z0ZW4gaW1wcm92ZSBwZXJmb3JtYW5jZSBvdmVyIHRoZXNlIHN0YXRlLW9mLXRoZS1hcnQgbW9kZWxzIChmb3Igc2ltaWxhciBwYXJhbWV0ZXIgY291bnRzKTsgMikgaGF2ZSBzaW1pbGFyIGNvbXB1dGF0aW9uYWwgcmVxdWlyZW1lbnRzIHRvIGV4aXN0aW5nIG1vZGVsczsgYW5kIDMpIHZhc3RseSByZWR1Y2UgbWVtb3J5IGNvbnN1bXB0aW9uIChvZnRlbiB0aGUgYm90dGxlbmVjayBmb3IgdHJhaW5pbmcgbGFyZ2Ugc2VxdWVuY2UgbW9kZWxzKSwgZGVtb25zdHJhdGluZyBhbiB1cC10byA4OCUgbWVtb3J5IHJlZHVjdGlvbiBpbiBvdXIgZXhwZXJpbWVudHMuIFRoZSBjb2RlIGlzIGF2YWlsYWJsZSBhdCB0aGlzIGh0dHBzIFVSTCAuIiwxMi4wLCJERVEtVHJhbnNmb3JtZXIgKE1lZGl1bSwgQWRhcHRpdmUgRW1iZWRkaW5nKSIsT3BlbiB3ZWlnaHRzICh1bnJlc3RyaWN0ZWQpLCJVbml0ZWQgU3RhdGVzIG9mIEFtZXJpY2EsVW5pdGVkIFN0YXRlcyBvZiBBbWVyaWNhIiwsLCwsLDIwMjYtMDUtMjUgMTI6MTE6MjQrMDA6MDAsLCwsLCwiQWNhZGVtaWEsSW5kdXN0cnkiLCwsLCxPcGVuIHNvdXJjZSwiY29kZSBhbmQgd2VpZ2h0cywgTUlUOiBodHRwczovL2dpdGh1Yi5jb20vbG9jdXNsYWIvZGVxL3RyZWUvbWFzdGVyL0RFUS1TZXF1ZW5jZSAiLCwsLCwsLE9wZXJhdGlvbiBjb3VudGluZywsLCwsWWVzCkRFUS1UcmVsbGlzTmV0IChQVEIpLExhbmd1YWdlLExhbmd1YWdlIG1vZGVsaW5nL2dlbmVyYXRpb24sIkNhcm5lZ2llIE1lbGxvbiBVbml2ZXJzaXR5IChDTVUpLEludGVsIExhYnMiLCJTaGFvamllIEJhaSwgSi4gWmljbyBLb2x0ZXIsIFZsYWRsZW4gS29sdHVuIiwyMDE5LTA5LTAzLERlZXAgRXF1aWxpYnJpdW0gTW9kZWxzLGh0dHBzOi8vYXJ4aXYub3JnL2Ficy8xOTA5LjAxMzc3LDg3My4wLCwsMjQwMDAwMDAuMCwsLCwiOTI5MDAwLDkyOTAwMCIsLCwsLCxDb25maWRlbnQsIldlIHByZXNlbnQgYSBuZXcgYXBwcm9hY2ggdG8gbW9kZWxpbmcgc2VxdWVudGlhbCBkYXRhOiB0aGUgZGVlcCBlcXVpbGlicml1bSBtb2RlbCAoREVRKS4gTW90aXZhdGVkIGJ5IGFuIG9ic2VydmF0aW9uIHRoYXQgdGhlIGhpZGRlbiBsYXllcnMgb2YgbWFueSBleGlzdGluZyBkZWVwIHNlcXVlbmNlIG1vZGVscyBjb252ZXJnZSB0b3dhcmRzIHNvbWUgZml4ZWQgcG9pbnQsIHdlIHByb3Bvc2UgdGhlIERFUSBhcHByb2FjaCB0aGF0IGRpcmVjdGx5IGZpbmRzIHRoZXNlIGVxdWlsaWJyaXVtIHBvaW50cyB2aWEgcm9vdC1maW5kaW5nLiBTdWNoIGEgbWV0aG9kIGlzIGVxdWl2YWxlbnQgdG8gcnVubmluZyBhbiBpbmZpbml0ZSBkZXB0aCAod2VpZ2h0LXRpZWQpIGZlZWRmb3J3YXJkIG5ldHdvcmssIGJ1dCBoYXMgdGhlIG5vdGFibGUgYWR2YW50YWdlIHRoYXQgd2UgY2FuIGFuYWx5dGljYWxseSBiYWNrcHJvcGFnYXRlIHRocm91Z2ggdGhlIGVxdWlsaWJyaXVtIHBvaW50IHVzaW5nIGltcGxpY2l0IGRpZmZlcmVudGlhdGlvbi4gVXNpbmcgdGhpcyBhcHByb2FjaCwgdHJhaW5pbmcgYW5kIHByZWRpY3Rpb24gaW4gdGhlc2UgbmV0d29ya3MgcmVxdWlyZSBvbmx5IGNvbnN0YW50IG1lbW9yeSwgcmVnYXJkbGVzcyBvZiB0aGUgZWZmZWN0aXZlICIiZGVwdGgiIiBvZiB0aGUgbmV0d29yay4gV2UgZGVtb25zdHJhdGUgaG93IERFUXMgY2FuIGJlIGFwcGxpZWQgdG8gdHdvIHN0YXRlLW9mLXRoZS1hcnQgZGVlcCBzZXF1ZW5jZSBtb2RlbHM6IHNlbGYtYXR0ZW50aW9uIHRyYW5zZm9ybWVycyBhbmQgdHJlbGxpcyBuZXR3b3Jrcy4gT24gbGFyZ2Utc2NhbGUgbGFuZ3VhZ2UgbW9kZWxpbmcgdGFza3MsIHN1Y2ggYXMgdGhlIFdpa2lUZXh0LTEwMyBiZW5jaG1hcmssIHdlIHNob3cgdGhhdCBERVFzIDEpIG9mdGVuIGltcHJvdmUgcGVyZm9ybWFuY2Ugb3ZlciB0aGVzZSBzdGF0ZS1vZi10aGUtYXJ0IG1vZGVscyAoZm9yIHNpbWlsYXIgcGFyYW1ldGVyIGNvdW50cyk7IDIpIGhhdmUgc2ltaWxhciBjb21wdXRhdGlvbmFsIHJlcXVpcmVtZW50cyB0byBleGlzdGluZyBtb2RlbHM7IGFuZCAzKSB2YXN0bHkgcmVkdWNlIG1lbW9yeSBjb25zdW1wdGlvbiAob2Z0ZW4gdGhlIGJvdHRsZW5lY2sgZm9yIHRyYWluaW5nIGxhcmdlIHNlcXVlbmNlIG1vZGVscyksIGRlbW9uc3RyYXRpbmcgYW4gdXAtdG8gODglIG1lbW9yeSByZWR1Y3Rpb24gaW4gb3VyIGV4cGVyaW1lbnRzLiBUaGUgY29kZSBpcyBhdmFpbGFibGUgYXQgdGhpcyBodHRwcyBVUkwgLiIsLERFUS1UcmVsbGlzTmV0LFVucmVsZWFzZWQsIlVuaXRlZCBTdGF0ZXMgb2YgQW1lcmljYSxVbml0ZWQgU3RhdGVzIG9mIEFtZXJpY2EiLCwsLCwsMjAyNi0wNS0yNSAxMjoxMToyMiswMDowMCwsLCwsLCJBY2FkZW1pYSxJbmR1c3RyeSIsLCwsLFVucmVsZWFzZWQsInJlcG8gYnV0IG5vIGNvZGUgZm9yIFRyZWxsaXNOZXQKaHR0cHM6Ly9naXRodWIuY29tL2xvY3VzbGFiL2RlcS90cmVlL21hc3Rlci9ERVEtU2VxdWVuY2UgIiwsLCwsLCwsLCwsLE5vCkRFUS1UcmVsbGlzTmV0IChXVC0xMDMpLExhbmd1YWdlLExhbmd1YWdlIG1vZGVsaW5nL2dlbmVyYXRpb24sIkNhcm5lZ2llIE1lbGxvbiBVbml2ZXJzaXR5IChDTVUpLEludGVsIExhYnMiLCJTaGFvamllIEJhaSwgSi4gWmljbyBLb2x0ZXIsIFZsYWRsZW4gS29sdHVuIiwyMDE5LTA5LTAzLERlZXAgRXF1aWxpYnJpdW0gTW9kZWxzLGh0dHBzOi8vYXJ4aXYub3JnL2Ficy8xOTA5LjAxMzc3LDg3My4wLCwsMTgwMDAwMDAwLjAsLCwsIjEwMzAwMDAwMCwxMDMwMDAwMDAiLCwsLCwsQ29uZmlkZW50LCJXZSBwcmVzZW50IGEgbmV3IGFwcHJvYWNoIHRvIG1vZGVsaW5nIHNlcXVlbnRpYWwgZGF0YTogdGhlIGRlZXAgZXF1aWxpYnJpdW0gbW9kZWwgKERFUSkuIE1vdGl2YXRlZCBieSBhbiBvYnNlcnZhdGlvbiB0aGF0IHRoZSBoaWRkZW4gbGF5ZXJzIG9mIG1hbnkgZXhpc3RpbmcgZGVlcCBzZXF1ZW5jZSBtb2RlbHMgY29udmVyZ2UgdG93YXJkcyBzb21lIGZpeGVkIHBvaW50LCB3ZSBwcm9wb3NlIHRoZSBERVEgYXBwcm9hY2ggdGhhdCBkaXJlY3RseSBmaW5kcyB0aGVzZSBlcXVpbGlicml1bSBwb2ludHMgdmlhIHJvb3QtZmluZGluZy4gU3VjaCBhIG1ldGhvZCBpcyBlcXVpdmFsZW50IHRvIHJ1bm5pbmcgYW4gaW5maW5pdGUgZGVwdGggKHdlaWdodC10aWVkKSBmZWVkZm9yd2FyZCBuZXR3b3JrLCBidXQgaGFzIHRoZSBub3RhYmxlIGFkdmFudGFnZSB0aGF0IHdlIGNhbiBhbmFseXRpY2FsbHkgYmFja3Byb3BhZ2F0ZSB0aHJvdWdoIHRoZSBlcXVpbGlicml1bSBwb2ludCB1c2luZyBpbXBsaWNpdCBkaWZmZXJlbnRpYXRpb24uIFVzaW5nIHRoaXMgYXBwcm9hY2gsIHRyYWluaW5nIGFuZCBwcmVkaWN0aW9uIGluIHRoZXNlIG5ldHdvcmtzIHJlcXVpcmUgb25seSBjb25zdGFudCBtZW1vcnksIHJlZ2FyZGxlc3Mgb2YgdGhlIGVmZmVjdGl2ZSAiImRlcHRoIiIgb2YgdGhlIG5ldHdvcmsuIFdlIGRlbW9uc3RyYXRlIGhvdyBERVFzIGNhbiBiZSBhcHBsaWVkIHRvIHR3byBzdGF0ZS1vZi10aGUtYXJ0IGRlZXAgc2VxdWVuY2UgbW9kZWxzOiBzZWxmLWF0dGVudGlvbiB0cmFuc2Zvcm1lcnMgYW5kIHRyZWxsaXMgbmV0d29ya3MuIE9uIGxhcmdlLXNjYWxlIGxhbmd1YWdlIG1vZGVsaW5nIHRhc2tzLCBzdWNoIGFzIHRoZSBXaWtpVGV4dC0xMDMgYmVuY2htYXJrLCB3ZSBzaG93IHRoYXQgREVRcyAxKSBvZnRlbiBpbXByb3ZlIHBlcmZvcm1hbmNlIG92ZXIgdGhlc2Ugc3RhdGUtb2YtdGhlLWFydCBtb2RlbHMgKGZvciBzaW1pbGFyIHBhcmFtZXRlciBjb3VudHMpOyAyKSBoYXZlIHNpbWlsYXIgY29tcHV0YXRpb25hbCByZXF1aXJlbWVudHMgdG8gZXhpc3RpbmcgbW9kZWxzOyBhbmQgMykgdmFzdGx5IHJlZHVjZSBtZW1vcnkgY29uc3VtcHRpb24gKG9mdGVuIHRoZSBib3R0bGVuZWNrIGZvciB0cmFpbmluZyBsYXJnZSBzZXF1ZW5jZSBtb2RlbHMpLCBkZW1vbnN0cmF0aW5nIGFuIHVwLXRvIDg4JSBtZW1vcnkgcmVkdWN0aW9uIGluIG91ciBleHBlcmltZW50cy4gVGhlIGNvZGUgaXMgYXZhaWxhYmxlIGF0IHRoaXMgaHR0cHMgVVJMIC4iLDEyLjAsREVRLVRyZWxsaXNOZXQsVW5yZWxlYXNlZCwiVW5pdGVkIFN0YXRlcyBvZiBBbWVyaWNhLFVuaXRlZCBTdGF0ZXMgb2YgQW1lcmljYSIsLCwsLCwyMDI2LTA1LTI1IDEyOjExOjIyKzAwOjAwLCwsLCwsIkFjYWRlbWlhLEluZHVzdHJ5IiwsLCwsVW5yZWxlYXNlZCwicmVwbyBidXQgbm8gY29kZSBmb3IgVHJlbGxpc05ldApodHRwczovL2dpdGh1Yi5jb20vbG9jdXNsYWIvZGVxL3RyZWUvbWFzdGVyL0RFUS1TZXF1ZW5jZSAiLCwsLCwsLCwsLCwsTm8KTFNUTS1MYXJnZStCZWhhdmlvcmlhbC1HYXRpbmcsTGFuZ3VhZ2UsTGFuZ3VhZ2UgbW9kZWxpbmcsVW5pdmVyc2l0eSBvZiBTb3V0aGVybiBDYWxpZm9ybmlhLCJQcmFzaGFudGggR3VydW5hdGggU2hpdmFrdW1hciwgU2hhby1ZZW4gVHNlbmcsIFBhbmF5aW90aXMgR2Vvcmdpb3UsIFNocmlrYW50aCBOYXJheWFuYW4iLDIwMTktMDgtMzEsQmVoYXZpb3IgR2F0ZWQgTGFuZ3VhZ2UgTW9kZWxzLGh0dHBzOi8vYXJ4aXYub3JnL2Ficy8xOTA5LjAwMTA3LDMuMCwsLDY3MDAwMDAwLjAsLCwsLCwsLCwsLCJNb3N0IGN1cnJlbnQgbGFuZ3VhZ2UgbW9kZWxpbmcgdGVjaG5pcXVlcyBvbmx5IGV4cGxvaXQgY28tb2NjdXJyZW5jZSwgc2VtYW50aWMgYW5kIHN5bnRhY3RpYyBpbmZvcm1hdGlvbiBmcm9tIHRoZSBzZXF1ZW5jZSBvZiB3b3Jkcy4gSG93ZXZlciwgYSByYW5nZSBvZiBpbmZvcm1hdGlvbiBzdWNoIGFzIHRoZSBzdGF0ZSBvZiB0aGUgc3BlYWtlciBhbmQgZHluYW1pY3Mgb2YgdGhlIGludGVyYWN0aW9uIG1pZ2h0IGJlIHVzZWZ1bC4gSW4gdGhpcyB3b3JrIHdlIGRlcml2ZSBtb3RpdmF0aW9uIGZyb20gcHN5Y2hvbGluZ3Vpc3RpY3MgYW5kIHByb3Bvc2UgdGhlIGFkZGl0aW9uIG9mIGJlaGF2aW9yYWwgaW5mb3JtYXRpb24gaW50byB0aGUgY29udGV4dCBvZiBsYW5ndWFnZSBtb2RlbGluZy4gV2UgcHJvcG9zZSB0aGUgYXVnbWVudGF0aW9uIG9mIGxhbmd1YWdlIG1vZGVscyB3aXRoIGFuIGFkZGl0aW9uYWwgbW9kdWxlIHdoaWNoIGFuYWx5emVzIHRoZSBiZWhhdmlvcmFsIHN0YXRlIG9mIHRoZSBjdXJyZW50IGNvbnRleHQuIFRoaXMgYmVoYXZpb3JhbCBpbmZvcm1hdGlvbiBpcyB1c2VkIHRvIGdhdGUgdGhlIG91dHB1dHMgb2YgdGhlIGxhbmd1YWdlIG1vZGVsIGJlZm9yZSB0aGUgZmluYWwgd29yZCBwcmVkaWN0aW9uIG91dHB1dC4gV2Ugc2hvdyB0aGF0IHRoZSBhZGRpdGlvbiBvZiBiZWhhdmlvcmFsIGNvbnRleHQgaW4gbGFuZ3VhZ2UgbW9kZWxzIGFjaGlldmVzIGxvd2VyIHBlcnBsZXhpdGllcyBvbiBiZWhhdmlvci1yaWNoIGRhdGFzZXRzLiBXZSBhbHNvIGNvbmZpcm0gdGhlIHZhbGlkaXR5IG9mIHRoZSBwcm9wb3NlZCBtb2RlbHMgb24gYSB2YXJpZXR5IG9mIG1vZGVsIGFyY2hpdGVjdHVyZXMgYW5kIGltcHJvdmUgb24gcHJldmlvdXMgc3RhdGUtb2YtdGhlLWFydCBtb2RlbHMgd2l0aCBnZW5lcmljIGRvbWFpbiBQZW5uIFRyZWViYW5rIENvcnB1cy4iLCxMU1RNLUxhcmdlK0JlaGF2aW9yaWFsLUdhdGluZyxVbnJlbGVhc2VkLFVuaXRlZCBTdGF0ZXMgb2YgQW1lcmljYSwsLCwsLDIwMjUtMTEtMjggMTE6NTM6NDQrMDA6MDAsLCwsLCxBY2FkZW1pYSwsLCwsVW5yZWxlYXNlZCwsLCwsLCwsLCwsLCxObwpBV0QtTFNUTStCZWhhdmlvcmlhbC1HYXRpbmcsTGFuZ3VhZ2UsTGFuZ3VhZ2UgbW9kZWxpbmcsVW5pdmVyc2l0eSBvZiBTb3V0aGVybiBDYWxpZm9ybmlhLCJQcmFzaGFudGggR3VydW5hdGggU2hpdmFrdW1hciwgU2hhby1ZZW4gVHNlbmcsIFBhbmF5aW90aXMgR2Vvcmdpb3UsIFNocmlrYW50aCBOYXJheWFuYW4iLDIwMTktMDgtMzEsQmVoYXZpb3IgR2F0ZWQgTGFuZ3VhZ2UgTW9kZWxzLGh0dHBzOi8vYXJ4aXYub3JnL2Ficy8xOTA5LjAwMTA3LCwsLDI3MDAwMDAwLjAsLCwsOTI5MDAwLCwsLCwsQ29uZmlkZW50LCJNb3N0IGN1cnJlbnQgbGFuZ3VhZ2UgbW9kZWxpbmcgdGVjaG5pcXVlcyBvbmx5IGV4cGxvaXQgY28tb2NjdXJyZW5jZSwgc2VtYW50aWMgYW5kIHN5bnRhY3RpYyBpbmZvcm1hdGlvbiBmcm9tIHRoZSBzZXF1ZW5jZSBvZiB3b3Jkcy4gSG93ZXZlciwgYSByYW5nZSBvZiBpbmZvcm1hdGlvbiBzdWNoIGFzIHRoZSBzdGF0ZSBvZiB0aGUgc3BlYWtlciBhbmQgZHluYW1pY3Mgb2YgdGhlIGludGVyYWN0aW9uIG1pZ2h0IGJlIHVzZWZ1bC4gSW4gdGhpcyB3b3JrIHdlIGRlcml2ZSBtb3RpdmF0aW9uIGZyb20gcHN5Y2hvbGluZ3Vpc3RpY3MgYW5kIHByb3Bvc2UgdGhlIGFkZGl0aW9uIG9mIGJlaGF2aW9yYWwgaW5mb3JtYXRpb24gaW50byB0aGUgY29udGV4dCBvZiBsYW5ndWFnZSBtb2RlbGluZy4gV2UgcHJvcG9zZSB0aGUgYXVnbWVudGF0aW9uIG9mIGxhbmd1YWdlIG1vZGVscyB3aXRoIGFuIGFkZGl0aW9uYWwgbW9kdWxlIHdoaWNoIGFuYWx5emVzIHRoZSBiZWhhdmlvcmFsIHN0YXRlIG9mIHRoZSBjdXJyZW50IGNvbnRleHQuIFRoaXMgYmVoYXZpb3JhbCBpbmZvcm1hdGlvbiBpcyB1c2VkIHRvIGdhdGUgdGhlIG91dHB1dHMgb2YgdGhlIGxhbmd1YWdlIG1vZGVsIGJlZm9yZSB0aGUgZmluYWwgd29yZCBwcmVkaWN0aW9uIG91dHB1dC4gV2Ugc2hvdyB0aGF0IHRoZSBhZGRpdGlvbiBvZiBiZWhhdmlvcmFsIGNvbnRleHQgaW4gbGFuZ3VhZ2UgbW9kZWxzIGFjaGlldmVzIGxvd2VyIHBlcnBsZXhpdGllcyBvbiBiZWhhdmlvci1yaWNoIGRhdGFzZXRzLiBXZSBhbHNvIGNvbmZpcm0gdGhlIHZhbGlkaXR5IG9mIHRoZSBwcm9wb3NlZCBtb2RlbHMgb24gYSB2YXJpZXR5IG9mIG1vZGVsIGFyY2hpdGVjdHVyZXMgYW5kIGltcHJvdmUgb24gcHJldmlvdXMgc3RhdGUtb2YtdGhlLWFydCBtb2RlbHMgd2l0aCBnZW5lcmljIGRvbWFpbiBQZW5uIFRyZWViYW5rIENvcnB1cy4iLCxBV0QtTFNUTStCZWhhdmlvcmlhbC1HYXRpbmcsVW5yZWxlYXNlZCxVbml0ZWQgU3RhdGVzIG9mIEFtZXJpY2EsLCwsLCwyMDI1LTExLTI4IDExOjUzOjQ0KzAwOjAwLCwsLCwsQWNhZGVtaWEsLCwsLFVucmVsZWFzZWQsLCwsLCwsLCwsLCwsTm8KTFNUTS1NZWRpdW0rQmVoYXZpb3JpYWwtR2F0aW5nIChQVEIpLExhbmd1YWdlLExhbmd1YWdlIG1vZGVsaW5nLFVuaXZlcnNpdHkgb2YgU291dGhlcm4gQ2FsaWZvcm5pYSwiUHJhc2hhbnRoIEd1cnVuYXRoIFNoaXZha3VtYXIsIFNoYW8tWWVuIFRzZW5nLCBQYW5heWlvdGlzIEdlb3JnaW91LCBTaHJpa2FudGggTmFyYXlhbmFuIiwyMDE5LTA4LTMxLEJlaGF2aW9yIEdhdGVkIExhbmd1YWdlIE1vZGVscyxodHRwczovL2FyeGl2Lm9yZy9hYnMvMTkwOS4wMDEwNywsLCwyMDAwMDAwMC4wLCwsLCI5MjkwMDAsOTI5MDAwIiwsLCwsLENvbmZpZGVudCwiTW9zdCBjdXJyZW50IGxhbmd1YWdlIG1vZGVsaW5nIHRlY2huaXF1ZXMgb25seSBleHBsb2l0IGNvLW9jY3VycmVuY2UsIHNlbWFudGljIGFuZCBzeW50YWN0aWMgaW5mb3JtYXRpb24gZnJvbSB0aGUgc2VxdWVuY2Ugb2Ygd29yZHMuIEhvd2V2ZXIsIGEgcmFuZ2Ugb2YgaW5mb3JtYXRpb24gc3VjaCBhcyB0aGUgc3RhdGUgb2YgdGhlIHNwZWFrZXIgYW5kIGR5bmFtaWNzIG9mIHRoZSBpbnRlcmFjdGlvbiBtaWdodCBiZSB1c2VmdWwuIEluIHRoaXMgd29yayB3ZSBkZXJpdmUgbW90aXZhdGlvbiBmcm9tIHBzeWNob2xpbmd1aXN0aWNzIGFuZCBwcm9wb3NlIHRoZSBhZGRpdGlvbiBvZiBiZWhhdmlvcmFsIGluZm9ybWF0aW9uIGludG8gdGhlIGNvbnRleHQgb2YgbGFuZ3VhZ2UgbW9kZWxpbmcuIFdlIHByb3Bvc2UgdGhlIGF1Z21lbnRhdGlvbiBvZiBsYW5ndWFnZSBtb2RlbHMgd2l0aCBhbiBhZGRpdGlvbmFsIG1vZHVsZSB3aGljaCBhbmFseXplcyB0aGUgYmVoYXZpb3JhbCBzdGF0ZSBvZiB0aGUgY3VycmVudCBjb250ZXh0LiBUaGlzIGJlaGF2aW9yYWwgaW5mb3JtYXRpb24gaXMgdXNlZCB0byBnYXRlIHRoZSBvdXRwdXRzIG9mIHRoZSBsYW5ndWFnZSBtb2RlbCBiZWZvcmUgdGhlIGZpbmFsIHdvcmQgcHJlZGljdGlvbiBvdXRwdXQuIFdlIHNob3cgdGhhdCB0aGUgYWRkaXRpb24gb2YgYmVoYXZpb3JhbCBjb250ZXh0IGluIGxhbmd1YWdlIG1vZGVscyBhY2hpZXZlcyBsb3dlciBwZXJwbGV4aXRpZXMgb24gYmVoYXZpb3ItcmljaCBkYXRhc2V0cy4gV2UgYWxzbyBjb25maXJtIHRoZSB2YWxpZGl0eSBvZiB0aGUgcHJvcG9zZWQgbW9kZWxzIG9uIGEgdmFyaWV0eSBvZiBtb2RlbCBhcmNoaXRlY3R1cmVzIGFuZCBpbXByb3ZlIG9uIHByZXZpb3VzIHN0YXRlLW9mLXRoZS1hcnQgbW9kZWxzIHdpdGggZ2VuZXJpYyBkb21haW4gUGVubiBUcmVlYmFuayBDb3JwdXMuIiwsTFNUTS1NZWRpdW0rQmVoYXZpb3JpYWwtR2F0aW5nLFVucmVsZWFzZWQsVW5pdGVkIFN0YXRlcyBvZiBBbWVyaWNhLCwsLCwsMjAyNi0wMi0xMSAxOToyNjoyNyswMDowMCwsLCwsLEFjYWRlbWlhLCwsLCxVbnJlbGVhc2VkLCwsLCwsLCwsLCwsLE5vCnRyUm9zZXR0YSxCaW9sb2d5LFByb3RlaW4gZm9sZGluZyBwcmVkaWN0aW9uLCJOYW5rYWkgVW5pdmVyc2l0eSxVbml2ZXJzaXR5IG9mIFdhc2hpbmd0b24sVGlhbmppbiBVbml2ZXJzaXR5LEhhcnZhcmQgVW5pdmVyc2l0eSIsIkppYW55aSBZYW5nYSwgSXZhbiBBbmlzaGNoZW5rbywgSGFobmJlb20gUGFya2IsIFpoZW5saW5nIFBlbmcsIFNlcmdleSBPdmNoaW5uaWtvdiwgRGF2aWQgQmFrZXIiLDIwMTktMDgtMjIsSW1wcm92ZWQgcHJvdGVpbiBzdHJ1Y3R1cmUgcHJlZGljdGlvbiB1c2luZyBwcmVkaWN0ZWRpbnRlcnJlc2lkdWUgb3JpZW50YXRpb25zLGh0dHBzOi8vd3d3LnBuYXMub3JnL2RvaS8xMC4xMDczL3BuYXMuMTkxNDY3NzExNywsU09UQSBpbXByb3ZlbWVudCwiIiJPbiBiZW5jaG1hcmt0ZXN0cyBvbiAxM3RoIENvbW11bml0eS1XaWRlIEV4cGVyaW1lbnQgb24gdGhlIENyaXRpY2FsIEFzc2Vzcy1tZW50IG9mIFRlY2huaXF1ZXMgZm9yIFByb3RlaW4gU3RydWN0dXJlIFByZWRpY3Rpb24gKENBU1AxMyktYW5kIENvbnRpbnVvdXMgQXV0b21hdGVkIE1vZGVsIEV2YWx1YXRpb24gKENBTUVPKS1kZXJpdmVkc2V0cywgdGhlIG1ldGhvZCBvdXRwZXJmb3JtcyBhbGwgcHJldmlvdXNseSBkZXNjcmliZWQgc3RydWN0dXJlLXByZWRpY3Rpb24gbWV0aG9kcy4iIiIsLCwzLjgwNDc5NjhlKzE5LCIzMjYyMDAwMDAwMDAwMCBGTE9QIC8gR1BVIC8gc2VjIFtOdmlkaWEgVGl0YW4gUlRYLCBGUDE2IGFzc3VtZWRdICogMSBHUFUgKiAxMDgwIGhvdXJzIFtzZWUgdHJhaW5pbmcgdGltZSBub3Rlc10gKiAzNjAwIHNlYyAvIGhvdXIgKiAwLjMgW2Fzc3VtZWQgdXRpbGl6YXRpb25dID0gMy44MDQ3OTY4ZSsxOSBGTE9QIiwsIiIicmVzdWx0aW5nIGluIGEgc2V0IG9mIDE2LDA0NyBwcm90ZWluY2hhaW5zIHdpdGggdGhlIGF2ZXJhZ2UgbGVuZ3RoIG9mIDI1MCBhbWlubyBhY2lkcyAiIgoKMTYwNDcqMjUwID0gNDAxMTc1MAoKIiJFYWNoIHRyYWluaW5nZXBvY2ggcnVucyB0aHJvdWdoIHRoZSB3aG9sZSB0cmFpbmluZyBzZXQsIGFuZCAxMDAgZXBvY2hzIGFyZSBwZXJmb3JtZWQgaW50b3RhbC4iIiIsMTA4MC4wLCIiIldlIHRyYWluIDUgbmV0d29ya3Mgd2l0aCByYW5kb20gOTUvNSV0cmFpbmluZy92YWxpZGF0aW9uIHNwbGl0cyBhbmQgdXNlIHRoZSBhdmVyYWdlIG92ZXIgdGhlIDUgbmV0d29ya3MgYXMgdGhlIGZpbmFscHJlZGljdGlvbi4gVHJhaW5pbmcgYSBzaW5nbGUgbmV0d29yayB0YWtlcyDiiLw5IGQgb24gb25lIE5WSURJQSBUaXRhbiBSVFggR1BVIiIKCjkgZGF5cyAqIDI0IGhvdXJzICogNSBuZXR3b3JrcyA9IDEwODAgaG91cnMiLE5WSURJQSBUSVRBTiBSVFgsLENvbmZpZGVudCwiaGUgcHJlZGljdGlvbiBvZiBpbnRlcnJlc2lkdWUgY29udGFjdHMgYW5kIGRpc3RhbmNlcyBmcm9tIGNvZXZvLWx1dGlvbmFyeSBkYXRhIHVzaW5nIGRlZXAgbGVhcm5pbmcgaGFzIGNvbnNpZGVyYWJseSBhZHZhbmNlZHByb3RlaW4gc3RydWN0dXJlIHByZWRpY3Rpb24uIEhlcmUsIHdlIGJ1aWxkIG9uIHRoZXNlIGFkdmFuY2VzIGJ5ZGV2ZWxvcGluZyBhIGRlZXAgcmVzaWR1YWwgbmV0d29yayBmb3IgcHJlZGljdGluZyBpbnRlcnJlc2lkdWVvcmllbnRhdGlvbnMsIGluIGFkZGl0aW9uIHRvIGRpc3RhbmNlcywgYW5kIGEgUm9zZXR0YS1jb25zdHJhaW5lZGVuZXJneS1taW5pbWl6YXRpb24gcHJvdG9jb2wgZm9yIHJhcGlkbHkgYW5kIGFjY3VyYXRlbHkgZ2VuZXJhdC1pbmcgc3RydWN0dXJlIG1vZGVscyBndWlkZWQgYnkgdGhlc2UgcmVzdHJhaW50cy4gSW4gYmVuY2htYXJrdGVzdHMgb24gMTN0aCBDb21tdW5pdHktV2lkZSBFeHBlcmltZW50IG9uIHRoZSBDcml0aWNhbCBBc3Nlc3MtbWVudCBvZiBUZWNobmlxdWVzIGZvciBQcm90ZWluIFN0cnVjdHVyZSBQcmVkaWN0aW9uIChDQVNQMTMpLWFuZCBDb250aW51b3VzIEF1dG9tYXRlZCBNb2RlbCBFdmFsdWF0aW9uIChDQU1FTyktZGVyaXZlZHNldHMsIHRoZSBtZXRob2Qgb3V0cGVyZm9ybXMgYWxsIHByZXZpb3VzbHkgZGVzY3JpYmVkIHN0cnVjdHVyZS1wcmVkaWN0aW9uIG1ldGhvZHMuIEFsdGhvdWdoIHRyYWluZWQgZW50aXJlbHkgb24gbmF0aXZlIHByb3RlaW5zLHRoZSBuZXR3b3JrIGNvbnNpc3RlbnRseSBhc3NpZ25zIGhpZ2hlciBwcm9iYWJpbGl0eSB0byBkZSBub3ZvLWRlc2lnbmVkIHByb3RlaW5zLCBpZGVudGlmeWluZyB0aGUga2V5IGZvbGQtZGV0ZXJtaW5pbmcgcmVzaWR1ZXNhbmQgcHJvdmlkaW5nIGFuIGluZGVwZW5kZW50IHF1YW50aXRhdGl2ZSBtZWFzdXJlIG9mIHRoZSDigJxpZGUtYWxpdHnigJ0gb2YgYSBwcm90ZWluIHN0cnVjdHVyZS4gVGhlIG1ldGhvZCBwcm9taXNlcyB0byBiZSB1c2VmdWwgZm9yYSBicm9hZCByYW5nZSBvZiBwcm90ZWluIHN0cnVjdHVyZSBwcmVkaWN0aW9uIGFuZCBkZXNpZ24gcHJvYmxlbXMuIiwxMDAuMCwsT3BlbiB3ZWlnaHRzICh1bnJlc3RyaWN0ZWQpLCJDaGluYSxVbml0ZWQgU3RhdGVzIG9mIEFtZXJpY2EsQ2hpbmEsVW5pdGVkIFN0YXRlcyBvZiBBbWVyaWNhIiwsLCwxLjAsLDIwMjUtMTEtMjggMTE6NTM6NDQrMDA6MDAsLCwsLCwiQWNhZGVtaWEsQWNh</x:v>
      </x:c>
    </x:row>
    <x:row r="259" ht="18" customHeight="1">
      <x:c r="A259" s="17" t="n">
        <x:v>254</x:v>
      </x:c>
      <x:c r="B259" s="17" t="n">
        <x:v>309</x:v>
      </x:c>
      <x:c r="C259" s="94" t="str">
        <x:v>ZGVtaWEsQWNhZGVtaWEsQWNhZGVtaWEiLCwsLCxPcGVuIHNvdXJjZSxNSVQgbGljZW5zZSwsLCwsLDMxNS44NTYyNjg5OTExMTUzLEhhcmR3YXJlLCwsLCxZZXMKVHJpcGxldFJlcyxCaW9sb2d5LCJQcm90ZWlucyxQcm90ZWluIGZvbGRpbmcgcHJlZGljdGlvbiIsVW5pdmVyc2l0eSBvZiBNaWNoaWdhbiwiWWFuZyBMaSwgQ2hlbmd4aW4gWmhhbmcsIEVyaWMgVy4gQmVsbCwgRG9uZy1KdW4gWXUsIFlhbmcgWmhhbmciLDIwMTktMDgtMTMsRW5zZW1ibGluZyBtdWx0aXBsZSByYXcgY29ldm9sdXRpb25hcnkgZmVhdHVyZXMgd2l0aCBkZWVwIHJlc2lkdWFsIG5ldXJhbCBuZXR3b3JrcyBmb3IgY29udGFjdC1tYXAgcHJlZGljdGlvbiBpbiBDQVNQMTMsaHR0cHM6Ly9vbmxpbmVsaWJyYXJ5LndpbGV5LmNvbS9kb2kvMTAuMTAwMi9wcm90LjI1Nzk4LCwsLCwsLCI0IEdQVXMsIDUwIGVwb2NocywgYmF0Y2ggc2l6ZSBiZXR3ZWVuIDEtNCBkZXBlbmRpbmcgb24gc2VxdWVuY2UgbGVuZ3RoIiwsLCwsLCxVbmtub3duLCJXZSByZXBvcnQgdGhlIHJlc3VsdHMgb2YgcmVzaWR1ZS1yZXNpZHVlIGNvbnRhY3QgcHJlZGljdGlvbiBvZiBhIG5ldyBwaXBlbGluZSBidWlsdCBwdXJlbHkgb24gdGhlIGxlYXJuaW5nIG9mIGNvZXZvbHV0aW9uYXJ5IGZlYXR1cmVzIGluIHRoZSBDQVNQMTMgZXhwZXJpbWVudC4gRm9yIGEgcXVlcnkgc2VxdWVuY2UsIHRoZSBwaXBlbGluZSBzdGFydHMgd2l0aCB0aGUgY29sbGVjdGlvbiBvZiBtdWx0aXBsZSBzZXF1ZW5jZSBhbGlnbm1lbnRzIChNU0FzKSBmcm9tIG11bHRpcGxlIGdlbm9tZSBhbmQgbWV0YWdlbm9tZSBzZXF1ZW5jZSBkYXRhYmFzZXMgdXNpbmcgdHdvIGNvbXBsZW1lbnRhcnkgSGlkZGVuIE1hcmtvdiBNb2RlbCAoSE1NKS1iYXNlZCBzZWFyY2hpbmcgdG9vbHMuIFRocmVlIHByb2ZpbGUgbWF0cmljZXMsIGJ1aWx0IG9uIGNvdmFyaWFuY2UsIHByZWNpc2lvbiwgYW5kIHBzZXVkb2xpa2VsaWhvb2QgbWF4aW1pemF0aW9uIHJlc3BlY3RpdmVseSwgYXJlIHRoZW4gY3JlYXRlZCBmcm9tIHRoZSBNU0FzLCB3aGljaCBhcmUgdXNlZCBhcyB0aGUgaW5wdXQgZmVhdHVyZXMgb2YgYSBkZWVwIHJlc2lkdWFsIGNvbnZvbHV0aW9uYWwgbmV1cmFsIG5ldHdvcmsgYXJjaGl0ZWN0dXJlIGZvciBjb250YWN0LW1hcCB0cmFpbmluZyBhbmQgcHJlZGljdGlvbi4gVHdvIGVuc2VtYmxpbmcgc3RyYXRlZ2llcyBoYXZlIGJlZW4gcHJvcG9zZWQgdG8gaW50ZWdyYXRlIHRoZSBtYXRyaXggZmVhdHVyZXMgdGhyb3VnaCBlbmQtdG8tZW5kIHRyYWluaW5nIGFuZCBzdGFja2luZywgcmVzdWx0aW5nIGluIHR3byBjb21wbGVtZW50YXJ5IHByb2dyYW1zIGNhbGxlZCBUcmlwbGV0UmVzIGFuZCBSZXNUcmlwbGV0LCByZXNwZWN0aXZlbHkuIEZvciB0aGUgMzEgZnJlZS1tb2RlbGluZyBkb21haW5zIHRoYXQgZG8gbm90IGhhdmUgaG9tb2xvZ291cyB0ZW1wbGF0ZXMgaW4gdGhlIFBEQiwgVHJpcGxldFJlcyBhbmQgUmVzVHJpcGxldCBnZW5lcmF0ZWQgY29tcGFyYWJsZSByZXN1bHRzIHdpdGggYW4gYXZlcmFnZSBhY2N1cmFjeSBvZiAwLjY0MCBhbmQgMC42NDYsIHJlc3BlY3RpdmVseSwgZm9yIHRoZSB0b3AgTC81IGxvbmctcmFuZ2UgcHJlZGljdGlvbnMsIHdoZXJlIDcxJSBhbmQgNzQlIG9mIHRoZSBjYXNlcyBoYXZlIGFuIGFjY3VyYWN5IGFib3ZlIDAuNS4gRGV0YWlsZWQgZGF0YSBhbmFseXNlcyBzaG93ZWQgdGhhdCB0aGUgc3RyZW5ndGggb2YgdGhlIHBpcGVsaW5lIGlzIGR1ZSB0byB0aGUgc2Vuc2l0aXZlIE1TQSBjb25zdHJ1Y3Rpb24gYW5kIHRoZSBhZHZhbmNlZCBzdHJhdGVnaWVzIGZvciBjb2V2b2x1dGlvbmFyeSBmZWF0dXJlIGVuc2VtYmxpbmcuIERvbWFpbiBzcGxpdHRpbmcgd2FzIGFsc28gZm91bmQgdG8gaGVscCBlbmhhbmNlIHRoZSBjb250YWN0IHByZWRpY3Rpb24gcGVyZm9ybWFuY2UuIE5ldmVydGhlbGVzcywgY29udGFjdCBtb2RlbHMgZm9yIHRhaWwgcmVnaW9ucywgd2hpY2ggb2Z0ZW4gaW52b2x2ZSBhIGhpZ2ggbnVtYmVyIG9mIGFsaWdubWVudCBnYXBzLCBhbmQgZm9yIHRhcmdldHMgd2l0aCBmZXcgaG9tb2xvZ291cyBzZXF1ZW5jZXMgYXJlIHN0aWxsIHN1Ym9wdGltYWwuIERldmVsb3BtZW50IG9mIG5ldyBhcHByb2FjaGVzIHdoZXJlIHRoZSBtb2RlbCBpcyBzcGVjaWZpY2FsbHkgdHJhaW5lZCBvbiB0aGVzZSByZWdpb25zIGFuZCB0YXJnZXRzIG1pZ2h0IGhlbHAgYWRkcmVzcyB0aGVzZSBwcm9ibGVtcy4iLDUwLjAsLFVucmVsZWFzZWQsVW5pdGVkIFN0YXRlcyBvZiBBbWVyaWNhLCwsLCwsMjAyNS0xMS0yOCAxMTo1Mzo0NCswMDowMCwsLCwsLEFjYWRlbWlhLCwsLCwsLCwsLCwsLCwsLCwsTm8KTF9VTC1zZXEsTGFuZ3VhZ2UsTGFuZ3VhZ2UgbW9kZWxpbmcvZ2VuZXJhdGlvbiwiTmV3IFlvcmsgVW5pdmVyc2l0eSAoTllVKSxGYWNlYm9vayBBSSBSZXNlYXJjaCxDSUZBUiBBSSBSZXNlYXJjaCIsIlNlYW4gV2VsbGVjaywgSWxpYSBLdWxpa292LCBTdGVwaGVuIFJvbGxlciwgRW1pbHkgRGluYW4sIEt5dW5naHl1biBDaG8sIEphc29uIFdlc3RvbiIsMjAxOS0wOC0xMixOZXVyYWwgVGV4dCBHZW5lcmF0aW9uIHdpdGggVW5saWtlbGlob29kIFRyYWluaW5nLGh0dHBzOi8vYXJ4aXYub3JnL2Ficy8xOTA4LjA0MzE5LDY5MC4wLCwiIiJXZSBlbXBpcmljYWxseSBzaG93ZWQgdGhhdAp1bmxpa2VsaWhvb2QgdHJhaW5pbmcgLSBib3RoIGF0IHRoZSB0b2tlbiBhbmQgc2VxdWVuY2UgbGV2ZWxzIC0gc3Vic3RhbnRpYWxseSByZWR1Y2VkIGRlZ2VuZXJhdGlvbgphY2NvcmRpbmcgdG8gYXV0b21hdGljIG1ldHJpY3MsIGFuZCBvdXRwZXJmb3JtZWQgbGlrZWxpaG9vZC10cmFpbmVkIG1vZGVscyB3aXRoIHZhcmlvdXMgZGVjb2RpbmcKbWV0aG9kcyBhY2NvcmRpbmcgdG8gaHVtYW4gZXZhbHVhdGlvbiwgYmVpbmcgc3VwZXJpb3IgdG8gdGhlIGN1cnJlbnQgc3RhdGUtb2YtdGhlLWFydCBhcHByb2FjaGVzLiIiIiwyNDcwMDAwMDAuMDAwMDAwMDMsLCwsLCwsLCwsLCJOZXVyYWwgdGV4dCBnZW5lcmF0aW9uIGlzIGEga2V5IHRvb2wgaW4gbmF0dXJhbCBsYW5ndWFnZSBhcHBsaWNhdGlvbnMsIGJ1dCBpdCBpcyB3ZWxsIGtub3duIHRoZXJlIGFyZSBtYWpvciBwcm9ibGVtcyBhdCBpdHMgY29yZS4gSW4gcGFydGljdWxhciwgc3RhbmRhcmQgbGlrZWxpaG9vZCB0cmFpbmluZyBhbmQgZGVjb2RpbmcgbGVhZHMgdG8gZHVsbCBhbmQgcmVwZXRpdGl2ZSBvdXRwdXRzLiBXaGlsZSBzb21lIHBvc3QtaG9jIGZpeGVzIGhhdmUgYmVlbiBwcm9wb3NlZCwgaW4gcGFydGljdWxhciB0b3AtayBhbmQgbnVjbGV1cyBzYW1wbGluZywgdGhleSBkbyBub3QgYWRkcmVzcyB0aGUgZmFjdCB0aGF0IHRoZSB0b2tlbi1sZXZlbCBwcm9iYWJpbGl0aWVzIHByZWRpY3RlZCBieSB0aGUgbW9kZWwgYXJlIHBvb3IuIEluIHRoaXMgcGFwZXIgd2Ugc2hvdyB0aGF0IHRoZSBsaWtlbGlob29kIG9iamVjdGl2ZSBpdHNlbGYgaXMgYXQgZmF1bHQsIHJlc3VsdGluZyBpbiBhIG1vZGVsIHRoYXQgYXNzaWducyB0b28gbXVjaCBwcm9iYWJpbGl0eSB0byBzZXF1ZW5jZXMgY29udGFpbmluZyByZXBlYXRzIGFuZCBmcmVxdWVudCB3b3JkcywgdW5saWtlIHRob3NlIGZyb20gdGhlIGh1bWFuIHRyYWluaW5nIGRpc3RyaWJ1dGlvbi4gV2UgcHJvcG9zZSBhIG5ldyBvYmplY3RpdmUsIHVubGlrZWxpaG9vZCB0cmFpbmluZywgd2hpY2ggZm9yY2VzIHVubGlrZWx5IGdlbmVyYXRpb25zIHRvIGJlIGFzc2lnbmVkIGxvd2VyIHByb2JhYmlsaXR5IGJ5IHRoZSBtb2RlbC4gV2Ugc2hvdyB0aGF0IGJvdGggdG9rZW4gYW5kIHNlcXVlbmNlIGxldmVsIHVubGlrZWxpaG9vZCB0cmFpbmluZyBnaXZlIGxlc3MgcmVwZXRpdGl2ZSwgbGVzcyBkdWxsIHRleHQgd2hpbGUgbWFpbnRhaW5pbmcgcGVycGxleGl0eSwgZ2l2aW5nIHN1cGVyaW9yIGdlbmVyYXRpb25zIHVzaW5nIHN0YW5kYXJkIGdyZWVkeSBvciBiZWFtIHNlYXJjaC4gQWNjb3JkaW5nIHRvIGh1bWFuIGV2YWx1YXRpb25zLCBvdXIgYXBwcm9hY2ggd2l0aCBzdGFuZGFyZCBiZWFtIHNlYXJjaCBhbHNvIG91dHBlcmZvcm1zIHRoZSBjdXJyZW50bHkgcG9wdWxhciBkZWNvZGluZyBtZXRob2RzIG9mIG51Y2xldXMgc2FtcGxpbmcgb3IgYmVhbSBibG9ja2luZywgdGh1cyBwcm92aWRpbmcgYSBzdHJvbmcgYWx0ZXJuYXRpdmUgdG8gZXhpc3RpbmcgdGVjaG5pcXVlcy4iLCxMX1VMLXNlcSxPcGVuIHdlaWdodHMgKG5vbi1jb21tZXJjaWFsKSwiVW5pdGVkIFN0YXRlcyBvZiBBbWVyaWNhLFVuaXRlZCBTdGF0ZXMgb2YgQW1lcmljYSxGcmFuY2UsQ2FuYWRhIiwsLCwsLDIwMjYtMDUtMjUgMTI6MTE6MjQrMDA6MDAsLCwsLCwiQWNhZGVtaWEsSW5kdXN0cnksUmVzZWFyY2ggY29sbGVjdGl2ZSIsLCwsLE9wZW4gKG5vbi1jb21tZXJjaWFsKSwiY29kZSBhbmQgd2VpZ2h0cywgbm9uLWNvbW1lcmNpYWw6IGh0dHBzOi8vZ2l0aHViLmNvbS9mYWNlYm9va3Jlc2VhcmNoL3VubGlrZWxpaG9vZF90cmFpbmluZyAiLCwsLCwsLCwsLCwsWWVzCkVOXjJBUyB3aXRoIHBlcmZvcm1hbmNlIHJld2FyZCxMYW5ndWFnZSwiTmV1cmFsIEFyY2hpdGVjdHVyZSBTZWFyY2ggLSBOQVMsTGFuZ3VhZ2UgbW9kZWxpbmciLCJCZWlqaW5nIEluc3RpdHV0ZSBvZiBUZWNobm9sb2d5LFVuaXZlcnNpdHkgb2YgVGVjaG5vbG9neSBTeWRuZXksTW9uYXNoIFVuaXZlcnNpdHkiLCJNaWFvIFpoYW5nLCBIdWlxaSBMaSwgU2hpcnVpIFBhbiwgVGFvcGluZyBMaXUsIFN0ZXZlbiBTdSIsMjAxOS0wNy0yMixFZmZpY2llbnQgTm92ZWx0eS1Ecml2ZW4gTmV1cmFsIEFyY2hpdGVjdHVyZSBTZWFyY2gsaHR0cHM6Ly9hcnhpdi5vcmcvYWJzLzE5MDcuMDkxMDksMS4wLFNPVEEgaW1wcm92ZW1lbnQsVGFibGUgMiwyMzAwMDAwMC4wLCwsLCwsLCwsLCwiT25lLVNob3QgTmV1cmFsIGFyY2hpdGVjdHVyZSBzZWFyY2ggKE5BUykgYXR0cmFjdHMgYnJvYWQgYXR0ZW50aW9uIHJlY2VudGx5IGR1ZSB0byBpdHMgY2FwYWNpdHkgdG8gcmVkdWNlIHRoZSBjb21wdXRhdGlvbmFsIGhvdXJzIHRocm91Z2ggd2VpZ2h0IHNoYXJpbmcuIEhvd2V2ZXIsIGV4dGVuc2l2ZSBleHBlcmltZW50cyBvbiBzZXZlcmFsIHJlY2VudCB3b3JrcyBzaG93IHRoYXQgdGhlcmUgaXMgbm8gcG9zaXRpdmUgY29ycmVsYXRpb24gYmV0d2VlbiB0aGUgdmFsaWRhdGlvbiBhY2N1cmFjeSB3aXRoIGluaGVyaXRlZCB3ZWlnaHRzIGZyb20gdGhlIHN1cGVybmV0IGFuZCB0aGUgdGVzdCBhY2N1cmFjeSBhZnRlciByZS10cmFpbmluZyBmb3IgT25lLVNob3QgTkFTLiBEaWZmZXJlbnQgZnJvbSBkZXZpc2luZyBhIGNvbnRyb2xsZXIgdG8gZmluZCB0aGUgYmVzdCBwZXJmb3JtaW5nIGFyY2hpdGVjdHVyZSB3aXRoIGluaGVyaXRlZCB3ZWlnaHRzLCB0aGlzIHBhcGVyIGZvY3VzZXMgb24gaG93IHRvIHNhbXBsZSBhcmNoaXRlY3R1cmVzIHRvIHRyYWluIHRoZSBzdXBlcm5ldCB0byBtYWtlIGl0IG1vcmUgcHJlZGljdGl2ZS4gQSBzaW5nbGUtcGF0aCBzdXBlcm5ldCBpcyBhZG9wdGVkLCB3aGVyZSBvbmx5IGEgc21hbGwgcGFydCBvZiB3ZWlnaHRzIGFyZSBvcHRpbWl6ZWQgaW4gZWFjaCBzdGVwLCB0byByZWR1Y2UgdGhlIG1lbW9yeSBkZW1hbmQgZ3JlYXRseS4gRnVydGhlcm1vcmUsIHdlIGFiYW5kb24gZGV2aXNpbmcgY29tcGxpY2F0ZWQgcmV3YXJkIGJhc2VkIGFyY2hpdGVjdHVyZSBzYW1wbGluZyBjb250cm9sbGVyLCBhbmQgc2FtcGxlIGFyY2hpdGVjdHVyZXMgdG8gdHJhaW4gc3VwZXJuZXQgYmFzZWQgb24gbm92ZWx0eSBzZWFyY2guIEFuIGVmZmljaWVudCBub3ZlbHR5IHNlYXJjaCBtZXRob2QgZm9yIE5BUyBpcyBkZXZpc2VkIGluIHRoaXMgcGFwZXIsIGFuZCBleHRlbnNpdmUgZXhwZXJpbWVudHMgZGVtb25zdHJhdGUgdGhlIGVmZmVjdGl2ZW5lc3MgYW5kIGVmZmljaWVuY3kgb2Ygb3VyIG5vdmVsdHkgc2VhcmNoIGJhc2VkIGFyY2hpdGVjdHVyZSBzYW1wbGluZyBtZXRob2QuIFRoZSBiZXN0IGFyY2hpdGVjdHVyZSBvYnRhaW5lZCBieSBvdXIgYWxnb3JpdGhtIHdpdGggdGhlIHNhbWUgc2VhcmNoIHNwYWNlIGFjaGlldmVzIHRoZSBzdGF0ZS1vZi10aGUtYXJ0IHRlc3QgZXJyb3IgcmF0ZSBvZiAyLjUxXCUgb24gQ0lGQVItMTAgd2l0aCBvbmx5IDcuNSBob3VycyBzZWFyY2ggdGltZSBpbiBhIHNpbmdsZSBHUFUsIGFuZCBhIHZhbGlkYXRpb24gcGVycGxleGl0eSBvZiA2MC4wMiBhbmQgYSB0ZXN0IHBlcnBsZXhpdHkgb2YgNTcuMzYgb24gUFRCLiBXZSBhbHNvIHRyYW5zZmVyIHRoZXNlIHNlYXJjaCBjZWxsIHN0cnVjdHVyZXMgdG8gbGFyZ2VyIGRhdGFzZXRzIEltYWdlTmV0IGFuZCBXaWtpVGV4dC0yLCByZXNwZWN0aXZlbHkuIiwsRU5eMkFTIHdpdGggcGVyZm9ybWFuY2UgcmV3YXJkLFVucmVsZWFzZWQsIkNoaW5hLEF1c3RyYWxpYSxBdXN0cmFsaWEiLCwsLCwsMjAyNS0xMS0yOCAxMTo1Mzo0NCswMDowMCwsLCwsLCJBY2FkZW1pYSxBY2FkZW1pYSxBY2FkZW1pYSIsLCwsLFVucmVsZWFzZWQsLCwsLCwsLCwsLCwsTm8KTFNUTStBZGFtK0xvb2thaGVhZCxMYW5ndWFnZSxMYW5ndWFnZSBtb2RlbGluZyxVbml2ZXJzaXR5IG9mIFRvcm9udG8sIk1pY2hhZWwgUi4gWmhhbmcsIEphbWVzIEx1Y2FzLCBHZW9mZnJleSBIaW50b24sIEppbW15IEJhIiwyMDE5LTA3LTE5LCJMb29rYWhlYWQgT3B0aW1pemVyOiBrIHN0ZXBzIGZvcndhcmQsIDEgc3RlcCBiYWNrIixodHRwczovL2FyeGl2Lm9yZy9hYnMvMTkwNy4wODYxMCw4NTAuMCwsLDcxOTAwMDAuMCwsLCwsLCwsLCwsIlRoZSB2YXN0IG1ham9yaXR5IG9mIHN1Y2Nlc3NmdWwgZGVlcCBuZXVyYWwgbmV0d29ya3MgYXJlIHRyYWluZWQgdXNpbmcgdmFyaWFudHMgb2Ygc3RvY2hhc3RpYyBncmFkaWVudCBkZXNjZW50IChTR0QpIGFsZ29yaXRobXMuIFJlY2VudCBhdHRlbXB0cyB0byBpbXByb3ZlIFNHRCBjYW4gYmUgYnJvYWRseSBjYXRlZ29yaXplZCBpbnRvIHR3byBhcHByb2FjaGVzOiAoMSkgYWRhcHRpdmUgbGVhcm5pbmcgcmF0ZSBzY2hlbWVzLCBzdWNoIGFzIEFkYUdyYWQgYW5kIEFkYW0sIGFuZCAoMikgYWNjZWxlcmF0ZWQgc2NoZW1lcywgc3VjaCBhcyBoZWF2eS1iYWxsIGFuZCBOZXN0ZXJvdiBtb21lbnR1bS4gSW4gdGhpcyBwYXBlciwgd2UgcHJvcG9zZSBhIG5ldyBvcHRpbWl6YXRpb24gYWxnb3JpdGhtLCBMb29rYWhlYWQsIHRoYXQgaXMgb3J0aG9nb25hbCB0byB0aGVzZSBwcmV2aW91cyBhcHByb2FjaGVzIGFuZCBpdGVyYXRpdmVseSB1cGRhdGVzIHR3byBzZXRzIG9mIHdlaWdodHMuIEludHVpdGl2ZWx5LCB0aGUgYWxnb3JpdGhtIGNob29zZXMgYSBzZWFyY2ggZGlyZWN0aW9uIGJ5IGxvb2tpbmcgYWhlYWQgYXQgdGhlIHNlcXVlbmNlIG9mIGZhc3Qgd2VpZ2h0cyBnZW5lcmF0ZWQgYnkgYW5vdGhlciBvcHRpbWl6ZXIuIFdlIHNob3cgdGhhdCBMb29rYWhlYWQgaW1wcm92ZXMgdGhlIGxlYXJuaW5nIHN0YWJpbGl0eSBhbmQgbG93ZXJzIHRoZSB2YXJpYW5jZSBvZiBpdHMgaW5uZXIgb3B0aW1pemVyIHdpdGggbmVnbGlnaWJsZSBjb21wdXRhdGlvbiBhbmQgbWVtb3J5IGNvc3QuIFdlIGVtcGlyaWNhbGx5IGRlbW9uc3RyYXRlIExvb2thaGVhZCBjYW4gc2lnbmlmaWNhbnRseSBpbXByb3ZlIHRoZSBwZXJmb3JtYW5jZSBvZiBTR0QgYW5kIEFkYW0sIGV2ZW4gd2l0aCB0aGVpciBkZWZhdWx0IGh5cGVycGFyYW1ldGVyIHNldHRpbmdzIG9uIEltYWdlTmV0LCBDSUZBUi0xMC8xMDAsIG5ldXJhbCBtYWNoaW5lIHRyYW5zbGF0aW9uLCBhbmQgUGVubiBUcmVlYmFuay4iLCxMU1RNK0FkYW0rTG9va2FoZWFkLFVucmVsZWFzZWQsQ2FuYWRhLCwsLCwsMjAyNi0wNS0yNSAxMjoxMToyMiswMDowMCwsLCwsLEFjYWRlbWlhLCwsLCxVbnJlbGVhc2VkLCJtYXkganVzdCBiZSBvcHRpbWl6ZXIgY29kZSwgbm90IHRyYWluaW5nIGNvZGU6IGh0dHBzOi8vZ2l0aHViLmNvbS9taWNoYWVscnpoYW5nL2xvb2thaGVhZD90YWI9cmVhZG1lLW92LWZpbGUgIiwsLCwsLCwsLCwsLE5vClJOTiArIGNoYXI0LU1TLXZlYyxMYW5ndWFnZSxMYW5ndWFnZSBtb2RlbGluZywiTlRUIENvbW11bmljYXRpb24gU2NpZW5jZSBMYWJvcmF0b3JpZXMsVG9ob2t1IFVuaXZlcnNpdHkiLCJTaG8gVGFrYXNlLCBKdW4gU3V6dWtpLCBNYXNhYWtpIE5hZ2F0YSIsMjAxOS0wNy0xNyxDaGFyYWN0ZXIgbi1HcmFtIEVtYmVkZGluZ3MgdG8gSW1wcm92ZSBSTk4gTGFuZ3VhZ2UgTW9kZWxzLGh0dHBzOi8vYXJ4aXYub3JnL2Ficy8xOTA2LjA1NTA2LDI2LjAsLCwyMjU5OTk5OTkuOTk5OTk5OTcsMjI2TSwsInVua25vd24gYW1vdW50IG9mIGVwb2NocywgdG90YWwgdHJhaW5pbmcgdGltZSBhbmQgZXhhY3QgdHlwZSBvZiBoYXJkd2FyZSIsLHNpemUgb2YgV1QxMDMsLGNoYXI0LU1TLXZlYyAxNjUuNDYgc2Vjb25kcyBwZXIgZXBvY2gsTlZJRElBIFRlc2xhIFAxMDAgUENJZSAxNkdCLCxDb25maWRlbnQsIlRoaXMgcGFwZXIgcHJvcG9zZXMgYSBub3ZlbCBSZWN1cnJlbnQgTmV1cmFsIE5ldHdvcmsgKFJOTikgbGFuZ3VhZ2UgbW9kZWwgdGhhdCB0YWtlcyBhZHZhbnRhZ2Ugb2YgY2hhcmFjdGVyIGluZm9ybWF0aW9uLiBXZSBmb2N1cyBvbiBjaGFyYWN0ZXIgbi1ncmFtcyBiYXNlZCBvbiByZXNlYXJjaCBpbiB0aGUgZmllbGQgb2Ygd29yZCBlbWJlZGRpbmcgY29uc3RydWN0aW9uIChXaWV0aW5nIGV0IGFsLiAyMDE2KS4gT3VyIHByb3Bvc2VkIG1ldGhvZCBjb25zdHJ1Y3RzIHdvcmQgZW1iZWRkaW5ncyBmcm9tIGNoYXJhY3RlciBuZ3JhbSBlbWJlZGRpbmdzIGFuZCBjb21iaW5lcyB0aGVtIHdpdGggb3JkaW5hcnkgd29yZCBlbWJlZGRpbmdzLiBXZSBkZW1vbnN0cmF0ZSB0aGF0IHRoZSBwcm9wb3NlZCBtZXRob2QgYWNoaWV2ZXMgdGhlIGJlc3QgcGVycGxleGl0aWVzIG9uIHRoZSBsYW5ndWFnZSBtb2RlbGluZyBkYXRhc2V0czogUGVubiBUcmVlYmFuaywgV2lraVRleHQtMiwgYW5kIFdpa2lUZXh0LTEwMy4gTW9yZW92ZXIsIHdlIGNvbmR1Y3QgZXhwZXJpbWVudHMgb24gYXBwbGljYXRpb24gdGFza3M6IG1hY2hpbmUgdHJhbnNsYXRpb24gYW5kIGhlYWRsaW5lIGdlbmVyYXRpb24uIFRoZSBleHBlcmltZW50YWwgcmVzdWx0cyBpbmRpY2F0ZSB0aGF0IG91ciBwcm9wb3NlZCBtZXRob2QgYWxzbyBwb3NpdGl2ZWx5IGFmZmVjdHMgdGhlc2UgdGFza3MiLCxSTk4gKyBjaGFyNC1NUy12ZWMsVW5yZWxlYXNlZCwiSmFwYW4sSmFwYW4iLCwsLCwsMjAyNS0xMS0yOCAxMTo1Mzo0NCswMDowMCwsLCwsLCJJbmR1c3RyeSxBY2FkZW1pYSIsLCwsLFVucmVsZWFzZWQsLCwsLCwsLCwsLCwsTm8KR3JhcGgtYmFzZWQgU2VtaS1TdXBlcnZpc2VkIExlYXJuaW5nIChHU1NMKSBNb2RlbCBvbiBNTklTVCxWaXNpb24sSW1hZ2UgY2xhc3NpZmljYXRpb24sV2VzdCBWaXJnaW5pYSBVbml2ZXJzaXR5LCJGYXJpYm9yeiBUYWhlcmtoYW5pLCBIYWRpIEthemVtaSwgTmFzc2VyIE0uIE5hc3JhYmFkaSIsMjAxOS0wNy0xNyxNYXRyaXggQ29tcGxldGlvbiBmb3IgR3JhcGgtQmFzZWQgRGVlcCBTZW1pLVN1cGVydmlzZWQgTGVhcm5pbmcsaHR0cHM6Ly9vanMuYWFhaS5vcmcvaW5kZXgucGhwL0FBQUkvYXJ0aWNsZS92aWV3LzQ0MzgsLCwsLCIiIlRoZXJlIGFyZSA2NCBudW1iZXIgb2YgZmlsdGVycyBpbiB0aGUgZmlyc3QgY29udm9sdXRpb25hbCBsYXllcgphbmQgMTI4IG51bWJlciBvZiBmaWx0ZXJzIGluIHRoZSBzZWNvbmQgYW5kIHRoaXJkIGNvbnZvbHV0aW9uYWwKbGF5ZXJzLCByZXNwZWN0aXZlbHkuIFRoZSBzaXplIGZpbHRlcnMgaW4gdGhpcyBhcmNoaXRlY3R1cmUKYXJlIDMgAiAzIGFuZCB0aGUgY29udm9sdXRpb24gc3RyaWRlIGlzIHNldCB0byAxIHBpeGVsLiBUbwpwcmVzZXJ2ZSBzcGF0aWFsIHJlc29sdXRpb24gYWZ0ZXIgY29udm9sdXRpb24sIHNwYXRpYWwgcGFkZGluZwpvZiB0aGUgY29udm9sdXRpb25hbCBsYXllciBpcyBmaXhlZCB0byAxIHBpeGVsIGZvciBhbGwgMyACIDMKY29udm9sdXRpb25hbCBsYXllcnMuIFRoZSBtYXgtcG9vbGluZyBsYXllcnMgYXJlIHBsYWNlZCBhZnRlcgplYWNoIGNvbnZvbHV0aW9uYWwgbGF5ZXJzLCByZXNwZWN0aXZlbHk7IHRoZSBtYXgtcG9vbGluZwppcyBjYXJyaWVkIG91dCBvbiBhIDIgAiAyIHBpeGVsIHdpbmRvdyB3aXRoIGEgc3RyaWRlIG9mIDIuIiIKCkFtb3VudCBvZiBwYXJhbWV0ZXJzIGNvdWxkIGJlIGVzdGltYXRlZCBiYXNlZCBvbiBtb2RlbCBhcmNoaXRlY3R1cmUiLCwsNjAwMDAsImJhdGNoIHNpemU6IDEyOAp0cmFpbmluZyBzdGVwcyBhbmQgZXBvY2hzIHVua25vd24iLCwsTlZJRElBIEdlRm9yY2UgR1RYIFRJVEFOIFgsLFVua25vd24sIkNvbnZvbHV0aW9uYWwgTmV1cmFsIE5ldHdvcmtzIChDTk5zKSBoYXZlIHByb3ZpZGVkIHByb21pc2luZyBhY2hpZXZlbWVudHMgZm9yIGltYWdlIGNsYXNzaWZpY2F0aW9uIHByb2JsZW1zLiBIb3dldmVyLCB0cmFpbmluZyBhIENOTiBtb2RlbCByZWxpZXMgb24gYSBsYXJnZSBudW1iZXIgb2YgbGFiZWxlZCBkYXRhLiBDb25zaWRlcmluZyB0aGUgdmFzdCBhbW91bnQgb2YgdW5sYWJlbGVkIGRhdGEgYXZhaWxhYmxlIG9uIHRoZSB3ZWIsIGl0IGlzIGltcG9ydGFudCB0byBtYWtlIHVzZSBvZiB0aGVzZSBkYXRhIGluIGNvbmp1bmN0aW9uIHdpdGggYSBzbWFsbCBzZXQgb2YgbGFiZWxlZCBkYXRhIHRvIHRyYWluIGEgZGVlcCBsZWFybmluZyBtb2RlbC4gSW4gdGhpcyBwYXBlciwgd2UgaW50cm9kdWNlIGEgbmV3IGl0ZXJhdGl2ZSBHcmFwaC1iYXNlZCBTZW1pLVN1cGVydmlzZWQgTGVhcm5pbmcgKEdTU0wpIG1ldGhvZCB0byB0cmFpbiBhIENOTi1iYXNlZCBjbGFzc2lmaWVyIHVzaW5nIGEgbGFyZ2UgYW1vdW50IG9mIHVubGFiZWxlZCBkYXRhIGFuZCBhIHNtYWxsIGFtb3VudCBvZiBsYWJlbGVkIGRhdGEuIEluIHRoaXMgbWV0aG9kLCB3ZSBmaXJzdCBjb25zdHJ1Y3QgYSBzaW1pbGFyaXR5IGdyYXBoIGluIHdoaWNoIHRoZSBub2RlcyByZXByZXNlbnQgdGhlIENOTiBmZWF0dXJlcyBjb3JyZXNwb25kaW5nIHRvIGRhdGEgcG9pbnRzIChsYWJlbGVkIGFuZCB1bmxhYmVsZWQpIHdoaWxlIHRoZSBlZGdlcyB0ZW5kIHRvIGNvbm5lY3QgdGhlIGRhdGEgcG9pbnRzIHdpdGggdGhlIHNhbWUgY2xhc3MgbGFiZWwuIEluIHRoaXMgZ3JhcGgsIHRoZSBtaXNzaW5nIGxhYmVsIG9mIHVuc3VwZXJ2aXNlZCBub2RlcyBpcyBwcmVkaWN0ZWQgYnkgdXNpbmcgYSBtYXRyaXggY29tcGxldGlvbiBtZXRob2QgYmFzZWQgb24gcmFuayBtaW5pbWl6YXRpb24gY3JpdGVyaW9uLiBJbiB0aGUgbmV4dCBzdGVwLCB3ZSB1c2UgdGhlIGNvbnN0cnVjdGVkIGdyYXBoIHRvIGNhbGN1bGF0ZSB0cmlwbGV0IHJlZ3VsYXJpemF0aW9uIGxvc3Mgd2hpY2ggaXMgYWRkZWQgdG8gdGhlIHN1cGVydmlzZWQgbG9zcyBvYnRhaW5lZCBieSBpbml0aWFsbHkgbGFiZWxlZCBkYXRhIHRvIHVwZGF0ZSB0aGUgQ05OIG5ldHdvcmsgcGFyYW1ldGVycy4iLCwsVW5yZWxlYXNlZCxVbml0ZWQgU3RhdGVzIG9mIEFtZXJpY2EsLCwsMi4wLCwyMDI2LTAyLTExIDE5OjI2OjI3KzAwOjAwLCwsLCwsQWNhZGVtaWEsLCwsLFVucmVsZWFzZWQsLCwsLCwsMTAyNy4zNTYxNzI4OTY1MDU1LCwsLCwsTm8KUk5OICsgY2hhcjMtTVMtdmVjLExhbmd1YWdlLExhbmd1YWdlIG1vZGVsaW5nLCJOVFQgQ29tbXVuaWNhdGlvbiBTY2llbmNlIExhYm9yYXRvcmllcyxUb2hva3UgVW5pdmVyc2l0eSIsIlNobyBUYWthc2UsIEp1biBTdXp1a2ksIE1hc2Fha2kgTmFnYXRhIiwyMDE5LTA3LTE2LENoYXJhY3RlciBuLUdyYW0gRW1iZWRkaW5ncyB0byBJbXByb3ZlIFJOTiBMYW5ndWFnZSBNb2RlbHMsaHR0cHM6Ly9hcnhpdi5vcmcvYWJzLzE5MDYuMDU1MDYsLCwsMTc1MDAwMDAwLjAsMTc1TSwsInVua25vd24gYW1vdW50IG9mIGVwb2NocywgdG90YWwgdHJhaW5pbmcgdGltZSBhbmQgZXhhY3QgdHlwZSBvZiBoYXJkd2FyZSIsLHNpemUgb2YgV1QxMDMsLGNoYXIzLU1TLXZlYyAxNzEuMTAgc2Vjb25kcyBwZXIgZXBvY2gsTlZJRElBIFRlc2xhIFAxMDAgUENJZSAxNkdCLCxDb25maWRlbnQsIlRoaXMgcGFwZXIgcHJvcG9zZXMgYSBub3ZlbCBSZWN1cnJlbnQgTmV1cmFsIE5ldHdvcmsgKFJOTikgbGFuZ3VhZ2UgbW9kZWwgdGhhdCB0YWtlcyBhZHZhbnRhZ2Ugb2YgY2hhcmFjdGVyIGluZm9ybWF0aW9uLiBXZSBmb2N1cyBvbiBjaGFyYWN0ZXIgbi1ncmFtcyBiYXNlZCBvbiByZXNlYXJjaCBpbiB0aGUgZmllbGQgb2Ygd29yZCBlbWJlZGRpbmcgY29uc3RydWN0aW9uIChXaWV0aW5nIGV0IGFsLiAyMDE2KS4gT3VyIHByb3Bvc2VkIG1ldGhvZCBjb25zdHJ1Y3RzIHdvcmQgZW1iZWRkaW5ncyBmcm9tIGNoYXJhY3RlciBuLWdyYW0gZW1iZWRkaW5ncyBhbmQgY29tYmluZXMgdGhlbSB3aXRoIG9yZGluYXJ5IHdvcmQgZW1iZWRkaW5ncy4gV2UgZGVtb25zdHJhdGUgdGhhdCB0aGUgcHJvcG9zZWQgbWV0aG9kIGFjaGlldmVzIHRoZSBiZXN0IHBlcnBsZXhpdGllcyBvbiB0aGUgbGFuZ3VhZ2UgbW9kZWxpbmcgZGF0YXNldHM6IFBlbm4gVHJlZWJhbmssIFdpa2lUZXh0LTIsIGFuZCBXaWtpVGV4dC0xMDMuIE1vcmVvdmVyLCB3ZSBjb25kdWN0IGV4cGVyaW1lbnRzIG9uIGFwcGxpY2F0aW9uIHRhc2tzOiBtYWNoaW5lIHRyYW5zbGF0aW9uIGFuZCBoZWFkbGluZSBnZW5lcmF0aW9uLiBUaGUgZXhwZXJpbWVudGFsIHJlc3VsdHMgaW5kaWNhdGUgdGhhdCBvdXIgcHJvcG9zZWQgbWV0aG9kIGFsc28gcG9zaXRpdmVseSBhZmZlY3RzIHRoZXNlIHRhc2tzLiIsLFJOTiArIGNoYXIzLU1TLXZlYyxVbnJlbGVhc2VkLCJKYXBhbixKYXBhbiIsLCwsLCwyMDI1LTExLTI4IDExOjUzOjQ0KzAwOjAwLCwsLCwsIkluZHVzdHJ5LEFjYWRlbWlhIiwsLCwsVW5yZWxlYXNlZCwsLCwsLCwsLCwsLCxObwpSTk4gQmFzZWxpbmUsTGFuZ3VhZ2UsTGFuZ3VhZ2UgbW9kZWxpbmcvZ2VuZXJhdGlvbiwiTWFzc2FjaHVzZXR0cyBJbnN0aXR1dGUgb2YgVGVjaG5vbG9neSAoTUlUKSxSZXkgSnVhbiBDYXJsb3MgVW5pdmVyc2l0eSIsIlNobyBUYWthc2UsIEp1biBTdXp1a2ksIE1hc2Fha2kgTmFnYXRhIiwyMDE5LTA3LTE0LENoYXJhY3RlciBuLUdyYW0gRW1iZWRkaW5ncyB0byBJbXByb3ZlIFJOTiBMYW5ndWFnZSBNb2RlbHMsaHR0cHM6Ly9vanMuYWFhaS5vcmcvaW5kZXgucGhwL0FBQUkvYXJ0aWNsZS92aWV3LzQ0MzcsLCwsLCwsLCwsLCwsLFVua25vd24sIkEgdmluZSBjb3B1bGEgbW9kZWwgaXMgYSBmbGV4aWJsZSBoaWdoLWRpbWVuc2lvbmFsIGRlcGVuZGVuY2UgbW9kZWwgd2hpY2ggdXNlcyBvbmx5IGJpdmFyaWF0ZSBidWlsZGluZyBibG9ja3MuIEhvd2V2ZXIsIHRoZSBudW1iZXIgb2YgcG9zc2libGUgY29uZmlndXJhdGlvbnMgb2YgYSB2aW5lIGNvcHVsYSBncm93cyBleHBvbmVudGlhbGx5IGFzIHRoZSBudW1iZXIgb2YgdmFyaWFibGVzIGluY3JlYXNlcywgbWFraW5nIG1vZGVsIHNlbGVjdGlvbiBhIG1ham9yIGNoYWxsZW5nZSBpbiBkZXZlbG9wbWVudC4gSW4gdGhpcyB3b3JrLCB3ZSBmb3JtdWxhdGUgYSB2aW5lIHN0cnVjdHVyZSBsZWFybmluZyBwcm9ibGVtIHdpdGggYm90aCB2ZWN0b3IgYW5kIHJlaW5mb3JjZW1lbnQgbGVhcm5pbmcgcmVwcmVzZW50YXRpb24uIFdlIHVzZSBuZXVyYWwgbmV0d29yayB0byBmaW5kIHRoZSBlbWJlZGRpbmdzIGZvciB0aGUgYmVzdCBwb3NzaWJsZSB2aW5lIG1vZGVsIGFuZCBnZW5lcmF0ZSBhIHN0cnVjdHVyZS4gVGhyb3VnaG91dCBleHBlcmltZW50cyBvbiBzeW50aGV0aWMgYW5kIHJlYWwtd29ybGQgZGF0YXNldHMsIHdlIHNob3cgdGhhdCBvdXIgcHJvcG9zZWQgYXBwcm9hY2ggZml0cyB0aGUgZGF0YSBiZXR0ZXIgaW4gdGVybXMgb2YgbG9nbGlrZWxpaG9vZC4gTW9yZW92ZXIsIHdlIGRlbW9uc3RyYXRlIHRoYXQgdGhlIG1vZGVsIGlzIGFibGUgdG8gZ2VuZXJhdGUgaGlnaC1xdWFsaXR5IHNhbXBsZXMgaW4gYSB2YXJpZXR5IG9mIGFwcGxpY2F0aW9ucywgbWFraW5nIGl0IGEgZ29vZCBjYW5kaWRhdGUgZm9yIHN5bnRoZXRpYyBkYXRhIGdlbmVyYXRpb24uIiwsUk5OIEJhc2VsaW5lLFVucmVsZWFzZWQsIlVuaXRlZCBTdGF0ZXMgb2YgQW1lcmljYSxTcGFpbiIsLCwsLCwyMDI1LTExLTI4IDExOjUzOjQ0KzAwOjAwLCwsLCwsIkFjYWRlbWlhLEFjYWRlbWlhIiwsLCwsVW5yZWxlYXNlZCwsLCwsLCwsLCwsLCxObwpSLVRyYW5zZm9ybWVyLExhbmd1YWdlLExhbmd1YWdlIG1vZGVsaW5nLCJNaWNoaWdhbiBTdGF0ZSBVbml2ZXJzaXR5LFRBTCBFZHVjYXRpb24gR3JvdXAgKFh1ZWVyc2kpIiwiWmhpd2VpIFdhbmcsIFlhbyBNYSwgWml0YW8gTGl1LCBKaWxpYW5nIFRhbmciLDIwMTktMDctMTIsUi1UcmFuc2Zvcm1lcjogUmVjdXJyZW50IE5ldXJhbCBOZXR3b3JrIEVuaGFuY2VkIFRyYW5zZm9ybWVyLGh0dHBzOi8vYXJ4aXYub3JnL2Ficy8xOTA3LjA1NTcyLDExNi4wLCwsMTU4MDAwMDAuMCxodHRwczovL2NvbGFiLnJlc2VhcmNoLmdvb2dsZS5jb20vZHJpdmUvMWFmRHBGdk8zRHRyeTJNZGc4QzFhVUJWX3NNRjdMR2I3P3VzcD1zaGFyaW5nLDg2NDkwMjExMDAwMDAwMDAuMCw2IEZMT1AgLyB0b2tlbiAvIHBhcmFtZXRlciAqIDE1ODAwMDAwIHBhcmFtZXRlcnMgKiA5MTIzNDQgdG9rZW5zICogMTAwIGVwb2NocyA9IDguNjQ5MDIxMWUrMTUgRkxPUCw5MTIzNDQsImRlZmF1bHQgbnVtYmVyIG9mIGVwb2NocyBpbiB0aGUgY29kZToKCmh0dHBzOi8vZ2l0aHViLmNvbS9EU0UtTVNVL1ItdHJhbnNmb3JtZXIvdHJlZS9tYXN0ZXIvbGFuZ3VhZ2Vfd29yZCAiLCwsLCxMaWtlbHksIlJlY3VycmVudCBOZXVyYWwgTmV0d29ya3MgaGF2ZSBsb25nIGJlZW4gdGhlIGRvbWluYXRpbmcgY2hvaWNlIGZvciBzZXF1ZW5jZSBtb2RlbGluZy4gSG93ZXZlciwgaXQgc2V2ZXJlbHkgc3VmZmVycyBmcm9tIHR3byBpc3N1ZXM6IGltcG90ZW50IGluIGNhcHR1cmluZyB2ZXJ5IGxvbmctdGVybSBkZXBlbmRlbmNpZXMgYW5kIHVuYWJsZSB0byBwYXJhbGxlbGl6ZSB0aGUgc2VxdWVudGlhbCBjb21wdXRhdGlvbiBwcm9jZWR1cmUuIFRoZXJlZm9yZSwgbWFueSBub24tcmVjdXJyZW50IHNlcXVlbmNlIG1vZGVscyB0aGF0IGFyZSBidWlsdCBvbiBjb252b2x1dGlvbiBhbmQgYXR0ZW50aW9uIG9wZXJhdGlvbnMgaGF2ZSBiZWVuIHByb3Bvc2VkIHJlY2VudGx5LiBOb3RhYmx5LCBtb2RlbHMgd2l0aCBtdWx0aS1oZWFkIGF0dGVudGlvbiBzdWNoIGFzIFRyYW5zZm9ybWVyIGhhdmUgZGVtb25zdHJhdGVkIGV4dHJlbWUgZWZmZWN0aXZlbmVzcyBpbiBjYXB0dXJpbmcgbG9uZy10ZXJtIGRlcGVuZGVuY2llcyBpbiBhIHZhcmlldHkgb2Ygc2VxdWVuY2UgbW9kZWxpbmcgdGFza3MuIERlc3BpdGUgdGhlaXIgc3VjY2VzcywgaG93ZXZlciwgdGhlc2UgbW9kZWxzIGxhY2sgbmVjZXNzYXJ5IGNvbXBvbmVudHMgdG8gbW9kZWwgbG9jYWwgc3RydWN0dXJlcyBpbiBzZXF1ZW5jZXMgYW5kIGhlYXZpbHkgcmVseSBvbiBwb3NpdGlvbiBlbWJlZGRpbmdzIHRoYXQgaGF2ZSBsaW1pdGVkIGVmZmVjdHMgYW5kIHJlcXVpcmUgYSBjb25zaWRlcmFibGUgYW1vdW50IG9mIGRlc2lnbiBlZmZvcnRzLiBJbiB0aGlzIHBhcGVyLCB3ZSBwcm9wb3NlIHRoZSBSLVRyYW5zZm9ybWVyIHdoaWNoIGVuam95cyB0aGUgYWR2YW50YWdlcyBvZiBib3RoIFJOTnMgYW5kIHRoZSBtdWx0aS1oZWFkIGF0dGVudGlvbiBtZWNoYW5pc20gd2hpbGUgYXZvaWRzIHRoZWlyIHJlc3BlY3RpdmUgZHJhd2JhY2tzLiBUaGUgcHJvcG9zZWQgbW9kZWwgY2FuIGVmZmVjdGl2ZWx5IGNhcHR1cmUgYm90aCBsb2NhbCBzdHJ1Y3R1cmVzIGFuZCBnbG9iYWwgbG9uZy10ZXJtIGRlcGVuZGVuY2llcyBpbiBzZXF1ZW5jZXMgd2l0aG91dCBhbnkgdXNlIG9mIHBvc2l0aW9uIGVtYmVkZGluZ3MuIFdlIGV2YWx1YXRlIFItVHJhbnNmb3JtZXIgdGhyb3VnaCBleHRlbnNpdmUgZXhwZXJpbWVudHMgd2l0aCBkYXRhIGZyb20gYSB3aWRlIHJhbmdlIG9mIGRvbWFpbnMgYW5kIHRoZSBlbXBpcmljYWwgcmVzdWx0cyBzaG93IHRoYXQgUi1UcmFuc2Zvcm1lciBvdXRwZXJmb3JtcyB0aGUgc3RhdGUtb2YtdGhlLWFydCBtZXRob2RzIGJ5IGEgbGFyZ2UgbWFyZ2luIGluIG1vc3Qgb2YgdGhlIHRhc2tzLiBXZSBoYXZlIG1hZGUgdGhlIGNvZGUgcHVibGljbHkgYXZhaWxhYmxlIGF0IFx1cmx7dGhpcyBodHRwcyBVUkx9LiIsMTAwLjAsUi1UcmFuc2Zvcm1lcixVbnJlbGVhc2VkLCJVbml0ZWQgU3RhdGVzIG9mIEFtZXJpY2EsQ2hpbmEiLCwsLCwsMjAyNi0wNS0yNSAxMjoxMToyMyswMDowMCwsLCwsLCJBY2FkZW1pYSxJbmR1c3RyeSIsLCwsLE9wZW4gKG5vbi1jb21tZXJjaWFsKSwiY29kZSwgbm8gY2xlYXIgbGljZW5zZTogaHR0cHM6Ly9naXRodWIuY29tL0RTRS1NU1UvUi10cmFuc2Zvcm1lci90cmVlL21hc3Rlci9sYW5ndWFnZV93b3JkICIsLCwsLCwsT3BlcmF0aW9uIGNvdW50aW5nLCwsLCxObwpQbHVyaWJ1cyxHYW1lcyxQb2tlcixGYWNlYm9vayBBSSBSZXNlYXJjaCwiTm9hbSBCcm93biwgVHVvbWFzIFNhbmRob2xtIiwyMDE5LTA3LTExLFN1cGVyaHVtYW4gQUkgZm9yIG11bHRpcGxheWVyIHBva2VyLGh0dHBzOi8vd3d3LnNjaWVuY2Uub3JnL2Ntcy9hc3NldC85MTA3MTRhNy1lZTJhLTQ4NmUtOTk3MC00MmZiODkzYjA4ZDkvcGFwLnBkZiw3OTcuMCxTT1RBIGltcHJvdmVtZW50LCJmaXJzdCB0byBiZWF0IGh1bWFucyBhdCBtdWx0aXBsYXllciBwb2tlcjogIiJEZXZlbG9waW5nIGEgc3VwZXJodW1hbiBBSSBmb3IgbXVsdGlwbGF5ZXIgcG9rZXIgd2FzIHRoZSB3aWRlbHkscmVjb2duaXplZCBtYWluIHJlbWFpbmluZyBtaWxlc3RvbmUuIEluIHRoaXMgcGFwZXIgd2UgZGVzY3JpYmUgUGx1cmlidXMsIGFuIEFJIGNhcGFibGUgb2YgZGVmZWF0aW5nIGVsaXRlIGh1bWFuIHByb2Zlc3Npb25hbHMgaW4gc2l4LXBsYXllciBuby1saW1pdCBUZXhhcyBob2xk4oCZZW0gcG9rZXIsIHRoZSBtb3N0IGNvbW1vbmx5IHBsYXllZCBwb2tlciBmb3JtYXQgaW4gdGhlIHdvcmxkLiIiIiwsLDYuNmUrMTYsIlRyYWluZWQgaW4gOCBkYXlzIG9uIGEgNjQgY29yZSBDUFUKaHR0cHM6Ly9haS5mYWNlYm9vay5jb20vYmxvZy9wbHVyaWJ1cy1maXJzdC1haS10by1iZWF0LXByb3MtaW4tNi1wbGF5ZXItcG9rZXIvCgoiIldlIHRyYWluZWQgdGhlIGJsdWVwcmludCBzdHJhdGVneSBmb3IgUGx1cmlidXMgaW4gZWlnaHQgZGF5cyBvbiBhIDY0LWNvcmUgc2VydmVyIGFuZCByZXF1aXJlZCBsZXNzIHRoYW4gNTEyIEdCIG9mIFJBTS4gTm8gR1BVcyB3ZXJlIHVzZWQuIEF0IHR5cGljYWwgY2xvdWQgY29tcHV0aW5nIGluc3RhbmNlIHJhdGVzLCBpdCB3b3VsZCBjb3N0IGxlc3MgdGhhbiAkMTUwIHRvIHRyYWluLiIiCgpHdWVzczogdHJhaW5lZCBvbiBpNyBJbnRlbCBDUFUsIGFwcHJveCA1ZTkgRkxPUC9zIGZvciBlYWNoIGNvcmUuCgogaHR0cHM6Ly9lcG9jaC5haS9ibG9nL2VzdGltYXRpbmctdHJhaW5pbmctY29tcHV0ZQo4IGRheXMsIDY0IGNvcmVzLCA1ZTkgRkxPUC9zLCAzMCUgdXRpbGl6YXRpb24iLCwsLCwsLExpa2VseSwiSW4gcmVjZW50IHllYXJzIHRoZXJlIGhhdmUgYmVlbiBncmVhdCBzdHJpZGVzIGluIGFydGlmaWNpYWwgaW50ZWxsaWdlbmNlIChBSSksIHdpdGggZ2FtZXMgb2Z0ZW4gc2VydmluZyBhcwpjaGFsbGVuZ2UgcHJvYmxlbXMsIGJlbmNobWFya3MsIGFuZCBtaWxlc3RvbmVzIGZvciBwcm9ncmVzcy4gUG9rZXIgaGFzIHNlcnZlZCBmb3IgZGVjYWRlcyBhcyBzdWNoIGEKY2hhbGxlbmdlIHByb2JsZW0uIFBhc3Qgc3VjY2Vzc2VzIGluIHN1Y2ggYmVuY2htYXJrcywgaW5jbHVkaW5nIHBva2VyLCBoYXZlIGJlZW4gbGltaXRlZCB0byB0d28tcGxheWVyCmdhbWVzLiBIb3dldmVyLCBwb2tlciBpbiBwYXJ0aWN1bGFyIGlzIHRyYWRpdGlvbmFsbHkgcGxheWVkIHdpdGggbW9yZSB0aGFuIHR3byBwbGF5ZXJzLiBNdWx0aXBsYXllciBnYW1lcwpwcmVzZW50IGZ1bmRhbWVudGFsIGFkZGl0aW9uYWwgaXNzdWVzIGJleW9uZCB0aG9zZSBpbiB0d28tcGxheWVyIGdhbWVzLCBhbmQgbXVsdGlwbGF5ZXIgcG9rZXIgaXMgYQpyZWNvZ25pemVkIEFJIG1pbGVzdG9uZS4gSW4gdGhpcyBwYXBlciB3ZSBwcmVzZW50IFBsdXJpYnVzLCBhbiBBSSB0aGF0IHdlIHNob3cgaXMgc3Ryb25nZXIgdGhhbiB0b3AgaHVtYW4KcHJvZmVzc2lvbmFscyBpbiBzaXgtcGxheWVyIG5vLWxpbWl0IFRleGFzIGhvbGTigJllbSBwb2tlciwgdGhlIG1vc3QgcG9wdWxhciBmb3JtIG9mIHBva2VyIHBsYXllZCBieQpodW1hbnMuIiwsLFVucmVsZWFzZWQsIlVuaXRlZCBTdGF0ZXMgb2YgQW1lcmljYSxGcmFuY2UiLCwsLCwsMjAyNi0wMS0wMSAxNDowMDoyMSswMDowMCwsLCwsLEluZHVzdHJ5LCwsLCxVbnJlbGVhc2VkLCwsLCwsLCxIYXJkd2FyZSwsLCwsTm8KQmlnQmlHQU4sIlZpc2lvbixJbWFnZSBnZW5lcmF0aW9uIixJbWFnZSBjb21wbGV0aW9uLEdvb2dsZSwiSmVmZiBEb25haHVlLCBLYXJlbiBTaW1vbnlhbiIsMjAxOS0wNy0wNCxMYXJnZSBTY2FsZSBBZHZlcnNhcmlhbCBSZXByZXNlbnRhdGlvbiBMZWFybmluZyxodHRwczovL2FyeGl2Lm9yZy9hYnMvMTkwNy4wMjU0NCw1NzYuMCxTT1RBIGltcHJvdmVtZW50LCIiIkJpZ0JpR0FOLCBhbiB1bnN1cGVydmlzZWQgbGVhcm5pbmcgYXBwcm9hY2ggYmFzZWQgcHVyZWx5IG9uIGdlbmVyYXRpdmUgbW9kZWxzLCBhY2hpZXZlcyBzdGF0ZS1vZi10aGUtYXJ0IHJlc3VsdHMgaW4gaW1hZ2UgcmVwcmVzZW50YXRpb24gbGVhcm5pbmcgb24gSW1hZ2VOZXQiIiIsODYwMDAwMDAuMCxodHRwczovL29wZW5haS5jb20vYmxvZy9pbWFnZS1ncHQvI3JmcmVmNTMsLCwyNTYwMDAwLCwsLCwsLCJBZHZlcnNhcmlhbGx5IHRyYWluZWQgZ2VuZXJhdGl2ZSBtb2RlbHMgKEdBTnMpIGhhdmUgcmVjZW50bHkgYWNoaWV2ZWQgY29tcGVsbGluZyBpbWFnZSBzeW50aGVzaXMgcmVzdWx0cy4gQnV0IGRlc3BpdGUgZWFybHkgc3VjY2Vzc2VzIGluIHVzaW5nIEdBTnMgZm9yIHVuc3VwZXJ2aXNlZCByZXByZXNlbnRhdGlvbiBsZWFybmluZywgdGhleSBoYXZlIHNpbmNlIGJlZW4gc3VwZXJzZWRlZCBieSBhcHByb2FjaGVzIGJhc2VkIG9uIHNlbGYtc3VwZXJ2aXNpb24uIEluIHRoaXMgd29yayB3ZSBzaG93IHRoYXQgcHJvZ3Jlc3MgaW4gaW1hZ2UgZ2VuZXJhdGlvbiBxdWFsaXR5IHRyYW5zbGF0ZXMgdG8gc3Vic3RhbnRpYWxseSBpbXByb3ZlZCByZXByZXNlbnRhdGlvbiBsZWFybmluZyBwZXJmb3JtYW5jZS4gT3VyIGFwcHJvYWNoLCBCaWdCaUdBTiwgYnVpbGRzIHVwb24gdGhlIHN0YXRlLW9mLXRoZS1hcnQgQmlnR0FOIG1vZGVsLCBleHRlbmRpbmcgaXQgdG8gcmVwcmVzZW50YXRpb24gbGVhcm5pbmcgYnkgYWRkaW5nIGFuIGVuY29kZXIgYW5kIG1vZGlmeWluZyB0aGUgZGlzY3JpbWluYXRvci4gV2UgZXh0ZW5zaXZlbHkgZXZhbHVhdGUgdGhlIHJlcHJlc2VudGF0aW9uIGxlYXJuaW5nIGFuZCBnZW5lcmF0aW9uIGNhcGFiaWxpdGllcyBvZiB0aGVzZSBCaWdCaUdBTiBtb2RlbHMsIGRlbW9uc3RyYXRpbmcgdGhhdCB0aGVzZSBnZW5lcmF0aW9uLWJhc2VkIG1vZGVscyBhY2hpZXZlIHRoZSBzdGF0ZSBvZiB0aGUgYXJ0IGluIHVuc3VwZXJ2aXNlZCByZXByZXNlbnRhdGlvbiBsZWFybmluZyBvbiBJbWFnZU5ldCwgYXMgd2VsbCBhcyBpbiB1bmNvbmRpdGlvbmFsIGltYWdlIGdlbmVyYXRpb24uIFByZXRyYWluZWQgQmlnQmlHQU4gbW9kZWxzIC0tIGluY2x1ZGluZyBpbWFnZSBnZW5lcmF0b3JzIGFuZCBlbmNvZGVycyAtLSBhcmUgYXZhaWxhYmxlIG9uIFRlbnNvckZsb3cgSHViICh0aGlzIGh0dHBzIFVSTCkuIiwsLE9wZW4gd2VpZ2h0cyAodW5yZXN0cmljdGVkKSxVbml0ZWQgU3RhdGVzIG9mIEFtZXJpY2EsLCwsLCwyMDI2LTA1LTI1IDEyOjExOjIyKzAwOjAwLCwsLCwsSW5kdXN0cnksLCwsLFVucmVsZWFzZWQsIm1vZGVsIChBcGFjaGUgMi4wIGxpY2Vuc2UpOiBodHRwczovL3d3dy5rYWdnbGUuY29tL21vZGVscy9kZWVwbWluZC9iaWdiaWdhbgoKdGhleSBzaGFyZSBhIG5vdGVib29rIGJ1dCB3aXRoIGEgYnJva2VuIGxpbmsiLCwsLCwsLCwsLCwsWWVzCkFsbC1hdHRlbnRpb24gbmV0d29yayArIGFkYXB0aXZlIHNwYW4sTGFuZ3VhZ2UsTGFuZ3VhZ2UgbW9kZWxpbmcvZ2VuZXJhdGlvbixGYWNlYm9vayBBSSBSZXNlYXJjaCwiU2FpbmJheWFyIFN1a2hiYWF0YXIsIEVkb3VhcmQgR3JhdmUsIEd1aWxsYXVtZSBMYW1wbGUsIEhlcnZlIEplZ291LCBBcm1hbmQgSm91bGluIiwyMDE5LTA3LTAyLEF1Z21lbnRpbmcgU2VsZi1hdHRlbnRpb24gd2l0aCBQZXJzaXN0ZW50IE1lbW9yeSxodHRwczovL2FyeGl2Lm9yZy9hYnMvMTkwNy4wMTQ3MCwxNTYuMCwsLDEzMzAwMDAwMC4wLCIxMzNNIChUYWJsZSAzKQoKRm9yIHdvcmQgbGV2ZWwgbGFuZ3VhZ2UgbW9kZWxpbmcsIHdlIHVzZSBhIG1vZGVsIHdpdGggZCA9IDUxMiBhbmQgMzYgbGF5ZXJzLCBlYWNoIHdpdGggOCBoZWFkcwphbmQgMjA0OCBwZXJzaXN0ZW50IHZlY3RvcnMuIiwxLjE2NTc3MzNlKzE5LCIzMTMzMDAwMDAwMDAwMCBGTE9QIC8gc2VjIC8gR1BVIFtmcDE2XSAqIDY0IEdQVXMgKiAyNCBob3VycyAqIDM2MDAgc2VjL2hvdXIgKiAwLjMgW2Fzc3VtZWQgdXRpbGl6YXRpb25dID0gNS4xOTcyNzFlKzE5IEZMT1AKCjYgRkxPUCAvIHRva2VuIC8gcGFyYW1ldGVyICogMjAwMDAwIHN0ZXBzICogNjQgc2VxdWVuY2VzIHBlciBiYXRjaCAqIDI1NiB0b2tlbnMgcGVyIHNlcXVlbmNlICogMTMzMDAwMDAwIHBhcmFtZXRlcnMgPSAyLjYxNDg4NjRlKzE4IEZMT1AKCnNxcnQoNS4xOTcyNzFlKzE5KjIuNjE0ODg2NGUrMTgpID0gMS4xNjU3NzMzZSsxOSBGTE9QCgpsaWtlbHkgY29uZmlkZW5jZTogaSBhbSB1bmNlcnRhaW4gYWJvdXQgbnVtYmVyIG9mIHN0ZXBzIGFuZCB2MTAwIHByZWNpc2lvbiAKCl9fX19fX19fXwpUaGUgQWxnb3JpdGhtaWMgUHJvZ3Jlc3MgcGFwZXIgZXN0aW1hdGlvbiB3YXMgNC42IMOXIDEwXjE5IEZMT1AiLDEwMzAwMDAwMCwiOGsgd2FybXVwIHN0ZXBzCkEgYmF0Y2ggY29uc2lzdHMgb2YgNjQgc2FtcGxlcywgZWFjaCB3aXRoIDI1NiB0b2tlbnMKCkZvbGxvd2luZyBCYWV2c2tpIGFuZCBBdWxpIFsyXSBvbiBXaWtpVGV4dC0xMDMsCndlIHVzZSB0aWVkIGFkYXB0aXZlIHNvZnRtYXggYW5kIGFkYXB0aXZlIGlucHV0IHdpdGggMyBjbHVzdGVycyBvZiBzaXplIDIwaywgNDBrIGFuZCAyMDBrCgphc3N1bWluZyAyMDBrIHN0ZXBzOgoKMjAwMDAwKjY0KjI1Ni8xMDMwMDAwMDAgPSAzMS44IGVwb2NocyAiLDI0LjAsIiIiVHJhaW5pbmcgbGFyZ2UgbW9kZWxzIHRha2VzIGFib3V0IGEgZGF5IG9uIDY0IFYxMDAgR1BVcy4iIiIsTlZJRElBIFYxMDAsLExpa2VseSwiVHJhbnNmb3JtZXIgbmV0d29ya3MgaGF2ZSBsZWFkIHRvIGltcG9ydGFudCBwcm9ncmVzcyBpbiBsYW5ndWFnZSBtb2RlbGluZyBhbmQgbWFjaGluZSB0cmFuc2xhdGlvbi4gVGhlc2UgbW9kZWxzIGluY2x1ZGUgdHdvIGNvbnNlY3V0aXZlIG1vZHVsZXMsIGEgZmVlZC1mb3J3YXJkIGxheWVyIGFuZCBhIHNlbGYtYXR0ZW50aW9uIGxheWVyLiBUaGUgbGF0dGVyIGFsbG93cyB0aGUgbmV0d29yayB0byBjYXB0dXJlIGxvbmcgdGVybSBkZXBlbmRlbmNpZXMgYW5kIGFyZSBvZnRlbiByZWdhcmRlZCBhcyB0aGUga2V5IGluZ3JlZGllbnQgaW4gdGhlIHN1Y2Nlc3Mgb2YgVHJhbnNmb3JtZXJzLiBCdWlsZGluZyB1cG9uIHRoaXMgaW50dWl0aW9uLCB3ZSBwcm9wb3NlIGEgbmV3IG1vZGVsIHRoYXQgc29sZWx5IGNvbnNpc3RzIG9m</x:v>
      </x:c>
    </x:row>
    <x:row r="260" ht="18" customHeight="1">
      <x:c r="A260" s="17" t="n">
        <x:v>255</x:v>
      </x:c>
      <x:c r="B260" s="17" t="n">
        <x:v>309</x:v>
      </x:c>
      <x:c r="C260" s="94" t="str">
        <x:v>IGF0dGVudGlvbiBsYXllcnMuIE1vcmUgcHJlY2lzZWx5LCB3ZSBhdWdtZW50IHRoZSBzZWxmLWF0dGVudGlvbiBsYXllcnMgd2l0aCBwZXJzaXN0ZW50IG1lbW9yeSB2ZWN0b3JzIHRoYXQgcGxheSBhIHNpbWlsYXIgcm9sZSBhcyB0aGUgZmVlZC1mb3J3YXJkIGxheWVyLiBUaGFua3MgdG8gdGhlc2UgdmVjdG9ycywgd2UgY2FuIHJlbW92ZSB0aGUgZmVlZC1mb3J3YXJkIGxheWVyIHdpdGhvdXQgZGVncmFkaW5nIHRoZSBwZXJmb3JtYW5jZSBvZiBhIHRyYW5zZm9ybWVyLiBPdXIgZXZhbHVhdGlvbiBzaG93cyB0aGUgYmVuZWZpdHMgYnJvdWdodCBieSBvdXIgbW9kZWwgb24gc3RhbmRhcmQgY2hhcmFjdGVyIGFuZCB3b3JkIGxldmVsIGxhbmd1YWdlIG1vZGVsaW5nIGJlbmNobWFya3MuIiwzMS44LEFsbC1hdHRlbnRpb24gbmV0d29yayArIGFkYXB0aXZlIHNwYW4sVW5yZWxlYXNlZCwiVW5pdGVkIFN0YXRlcyBvZiBBbWVyaWNhLEZyYW5jZSIsLCwsNjQuMCwsMjAyNi0wNS0yNSAxMjoxMToyMiswMDowMCwsLCwxNjM4NC4wLDY0KjI1NixJbmR1c3RyeSwsLCwsVW5yZWxlYXNlZCwsLCwsLCwzOTQ2My42NTczMDAyNzY4NjQsIkhhcmR3YXJlLE9wZXJhdGlvbiBjb3VudGluZyIsLCwsLE5vClJvQkVSVGEgTGFyZ2UsTGFuZ3VhZ2UsIlF1ZXN0aW9uIGFuc3dlcmluZyxMYW5ndWFnZSBtb2RlbGluZy9nZW5lcmF0aW9uIiwiRmFjZWJvb2ssVW5pdmVyc2l0eSBvZiBXYXNoaW5ndG9uIiwiWWluaGFuIExpdSwgTXlsZSBPdHQsIE5hbWFuIEdveWFsLCBKaW5nZmVpIER1LCBNYW5kYXIgSm9zaGksIERhbnFpIENoZW4sIE9tZXIgTGV2eSwgTWlrZSBMZXdpcywgTHVrZSBaZXR0bGVtb3llciwgVmVzZWxpbiBTdG95YW5vdiIsMjAxOS0wNy0wMSxSb0JFUlRhOiBBIFJvYnVzdGx5IE9wdGltaXplZCBCRVJUIFByZXRyYWluaW5nIEFwcHJvYWNoLGh0dHBzOi8vYXJ4aXYub3JnL2Ficy8xOTA3LjExNjkyLDI5NjQxLjAsIkhpZ2hseSBjaXRlZCxTT1RBIGltcHJvdmVtZW50IiwiIiJPdXIgYmVzdCBtb2RlbCBhY2hpZXZlcyBzdGF0ZS1vZi10aGUtYXJ0IHJlc3VsdHMgb24gR0xVRSwgUkFDRSBhbmQgU1F1QUQiIiIsMzU1MDAwMDAwLjAsIjM1NU0gCmh0dHBzOi8vZ2l0aHViLmNvbS9mYWNlYm9va3Jlc2VhcmNoL2ZhaXJzZXEvYmxvYi9tYWluL2V4YW1wbGVzL3JvYmVydGEvUkVBRE1FLm1kIiw4LjUwNjdlKzIxLCJTZWN0aW9uIDU6IFdlIHByZXRyYWluIG91ciBtb2RlbCB1c2luZyAxMDI0IFYxMDAgR1BVcyBmb3IgYXBwcm94aW1hdGVseSBvbmUgZGF5LgoKTm90ZSB0aGlzIGlzIHRoZSBiYXNlIHByZXRyYWluaW5nIGNvbXBhcmFibGUgdG8gQkVSVCwgMTAwayBzdGVwcy4gU3Vic2VxdWVudGx5IHRoZXkgZG8gbW9yZTogIiJpbmNyZWFzaW5nIHRoZSBudW1iZXIgb2YgcHJldHJhaW5pbmcgc3RlcHMKZnJvbSAxMDBLIHRvIDMwMEssIGFuZCB0aGVuIGZ1cnRoZXIgdG8gNTAwSyIiLgoKU28gYXNzdW1lIDV4IHRoZSAxMDI0IFYxMDAgR1BVcyBmb3IgMWQgZXN0aW1hdGUuIE1peGVkIHByZWNpc2lvbiB0ZW5zb3IgY29yZXMgZ2V0IDEuMjVlMTQgRkxPUC9zLgoKMTAyNCAqIDEuMjVlMTQgKiA1ICogMjQgKiAzNjAwICogMC4zID0gMS42NTg4OGUyMgoKNk5EIGVzdGltYXRlOiBiYXRjaGVzIGFyZSA4ayBzZXF1ZW5jZXMgb2YgNTEyIHRva2VuczsgNTAwayB1cGRhdGVzIG1lYW5zIHRoZSBtb2RlbCBzYXcgNTAwayAqIDhrICogNTEyID0gMi4wNDhUIHRva2Vucwo2ICogMi4wNDhUICogMzU1TSA9IDQuMzYyMjRlMjEKCmdlb21ldHJpYyBtZWFuOiBzcXJ0KDEuNjU4ODhlMjIgKiA0LjM2MjI0ZTIxKSA9IDguNTA2N2UyMQoKQXV0aG9ycyBvZiAiIkFJIGFuZCBNZW1vcnkgV2FsbCIiIGVzdGltYXRlZCBtb2RlbCdzIHRyYWluaW5nIGNvbXB1dGUgYXMgNCwzMDAsMDAwIFBGTE9QID0gNC4zKjEwXjIxIEZMT1AKKGh0dHBzOi8vZ2l0aHViLmNvbS9hbWlyZ2hvbGFtaS9haV9hbmRfbWVtb3J5X3dhbGwpIiw0MjY2NjY2NjY2NiwiMTYwR0IqMjAwTSB3b3Jkcy9HQiAqICg0IHRva2VucyAvIDMgd29yZHMpID0gMy4yZTEwIHRva2VucwoKbWF4IHN0ZXBzIDUwMGsKYmF0Y2ggc2l6ZSAgOGsKIiJXZSBwcmV0cmFpbiB3aXRoIHNlcXVlbmNlcyBvZiBhdCBtb3N0IFQgPSA1MTIgdG9rZW5zLiIiCgo1MDAwMDAqODAwMCo1MTIgPSAyLjA0OGUrMTIgdG9rZW5zIiwxMjAuMCwiRmlyc3QgdGhlIG1vZGVsIGlzIHByZXRyYWluZWQgZm9yIDEwMGsgc3RlcHMgb24gMTAyNCBHUFVzIGZvciAxIGRheSwgdGhlbiBwcmV0cmFpbmluZyBpcyBpbmNyZWFzZWQgdG8gNTAwayBzdGVwcywgc28gYXNzdW1pbmcgdGhleSB1c2VkIHRoZSBzYW1lIG51bWJlciBvZiBHUFVzLCB0aGlzIHdvdWxkIGhhdmUgdGFrZW4gNSBkYXlzLiIsTlZJRElBIFRlc2xhIFYxMDAgREdYUyAzMiBHQiwsQ29uZmlkZW50LCJMYW5ndWFnZSBtb2RlbCBwcmV0cmFpbmluZyBoYXMgbGVkIHRvIHNpZ25pZmljYW50IHBlcmZvcm1hbmNlIGdhaW5zIGJ1dCBjYXJlZnVsIGNvbXBhcmlzb24gYmV0d2VlbiBkaWZmZXJlbnQgYXBwcm9hY2hlcyBpcyBjaGFsbGVuZ2luZy4gVHJhaW5pbmcgaXMgY29tcHV0YXRpb25hbGx5IGV4cGVuc2l2ZSwgb2Z0ZW4gZG9uZSBvbiBwcml2YXRlIGRhdGFzZXRzIG9mIGRpZmZlcmVudCBzaXplcywgYW5kLCBhcyB3ZSB3aWxsIHNob3csIGh5cGVycGFyYW1ldGVyIGNob2ljZXMgaGF2ZSBzaWduaWZpY2FudCBpbXBhY3Qgb24gdGhlIGZpbmFsIHJlc3VsdHMuIFdlIHByZXNlbnQgYSByZXBsaWNhdGlvbiBzdHVkeSBvZiBCRVJUIHByZXRyYWluaW5nIChEZXZsaW4gZXQgYWwuLCAyMDE5KSB0aGF0IGNhcmVmdWxseSBtZWFzdXJlcyB0aGUgaW1wYWN0IG9mIG1hbnkga2V5IGh5cGVycGFyYW1ldGVycyBhbmQgdHJhaW5pbmcgZGF0YSBzaXplLiBXZSBmaW5kIHRoYXQgQkVSVCB3YXMgc2lnbmlmaWNhbnRseSB1bmRlcnRyYWluZWQsIGFuZCBjYW4gbWF0Y2ggb3IgZXhjZWVkIHRoZSBwZXJmb3JtYW5jZSBvZiBldmVyeSBtb2RlbCBwdWJsaXNoZWQgYWZ0ZXIgaXQuIE91ciBiZXN0IG1vZGVsIGFjaGlldmVzIHN0YXRlLW9mLXRoZS1hcnQgcmVzdWx0cyBvbiBHTFVFLCBSQUNFIGFuZCBTUXVBRC4gVGhlc2UgcmVzdWx0cyBoaWdobGlnaHQgdGhlIGltcG9ydGFuY2Ugb2YgcHJldmlvdXNseSBvdmVybG9va2VkIGRlc2lnbiBjaG9pY2VzLCBhbmQgcmFpc2UgcXVlc3Rpb25zIGFib3V0IHRoZSBzb3VyY2Ugb2YgcmVjZW50bHkgcmVwb3J0ZWQgaW1wcm92ZW1lbnRzLiBXZSByZWxlYXNlIG91ciBtb2RlbHMgYW5kIGNvZGUuIiw0OC4wLCxPcGVuIHdlaWdodHMgKHVucmVzdHJpY3RlZCksIlVuaXRlZCBTdGF0ZXMgb2YgQW1lcmljYSxVbml0ZWQgU3RhdGVzIG9mIEFtZXJpY2EiLCwsLDEwMjQuMCwsMjAyNi0wNS0yNSAxMjoxMToyMyswMDowMCwsLCwsLCJJbmR1c3RyeSxBY2FkZW1pYSIsLCwsMTIyODgwLjAsT3BlbiBzb3VyY2UsImNvZGUgYW5kIHdlaWdodHM6IGh0dHBzOi8vZ2l0aHViLmNvbS9mYWNlYm9va3Jlc2VhcmNoL2ZhaXJzZXEvYmxvYi9tYWluL2V4YW1wbGVzL3JvYmVydGEvUkVBRE1FLm1kCnByZXRyYWluIGNvZGU6IGh0dHBzOi8vZ2l0aHViLmNvbS9mYWNlYm9va3Jlc2VhcmNoL2ZhaXJzZXEvYmxvYi9tYWluL2V4YW1wbGVzL3JvYmVydGEvUkVBRE1FLnByZXRyYWluaW5nLm1kIAoKcmVwbyBpcyBNSVQgbGljZW5zZQoKIiwsODUzNTAuMjM1MDEyNzM2NCwiSGFyZHdhcmUgZXN0aW1hdGU6IDEwMGsgc3RlcHMgdG9vayAxIGRheSBvbiAxMDI0IFYxMDA7IDUwMGsgc3RlcHMgd291bGQgaGF2ZSB0YWtlbiBhYm91dCA1IGRheXMuCjEwMjQgKiAxLjI1ZTE0ICogNSAqIDI0ICogMzYwMCA9IDUuNTI5NmUyMiBhdCBmdWxsIHV0aWxpemF0aW9uCgo2TkQgZXN0aW1hdGU6IGJhdGNoZXMgYXJlIDhrIHNlcXVlbmNlcyBvZiA1MTIgdG9rZW5zOyA1MDBrIHVwZGF0ZXMgbWVhbnMgdGhlIG1vZGVsIHNhdyA1MDBrICogOGsgKiA1MTIgPSAyLjA0OFQgdG9rZW5zCjYgKiAyLjA0OFQgKiAzNTVNID0gNC4zNjIyNGUyMQoKSW1wbGllcyA0LjM2MjI0ZTIxIC8gNS41Mjk2ZTIyID0gMC4wNzg5IHV0aWxpemF0aW9uClRoYXQgc2VlbXMgb24gdGhlIGVkZ2Ugb2YgcGxhdXNpYmlsaXR5OyBvdXIgbG93ZXN0IGNvbmZpcm1lZCB1dGlsaXphdGlvbiBpcyAwLjE4OS4iLEZQMTYsVHJ1ZSw1MjYxOTMuODE1MjExOTgzMiwiSGFyZHdhcmUsT3BlcmF0aW9uIGNvdW50aW5nLFRoaXJkLXBhcnR5IGVzdGltYXRpb24iLCwsLCxZZXMKUm9CRVJUYSBCYXNlLExhbmd1YWdlLCJRdWVzdGlvbiBhbnN3ZXJpbmcsTGFuZ3VhZ2UgbW9kZWxpbmcvZ2VuZXJhdGlvbiIsIkZhY2Vib29rLFVuaXZlcnNpdHkgb2YgV2FzaGluZ3RvbiIsIllpbmhhbiBMaXUsIE15bGUgT3R0LCBOYW1hbiBHb3lhbCwgSmluZ2ZlaSBEdSwgTWFuZGFyIEpvc2hpLCBEYW5xaSBDaGVuLCBPbWVyIExldnksIE1pa2UgTGV3aXMsIEx1a2UgWmV0dGxlbW95ZXIsIFZlc2VsaW4gU3RveWFub3YiLDIwMTktMDctMDEsUm9CRVJUYTogQSBSb2J1c3RseSBPcHRpbWl6ZWQgQkVSVCBQcmV0cmFpbmluZyBBcHByb2FjaCxodHRwczovL2FyeGl2Lm9yZy9hYnMvMTkwNy4xMTY5MiwyOTY0MS4wLCwsMTI1MDAwMDAwLjAsIiIiU3BlY2lmaWNhbGx5LCB3ZSBiZWdpbiBieSB0cmFpbmluZyBCRVJUIG1vZGVscyB3aXRoIHRoZSBzYW1lIGNvbmZpZ3VyYXRpb24gYXMgQkVSVEJBU0UgKEwgPSAxMiwgSCA9IDc2OCwgQSA9IDEyLCAxMTBNIHBhcmFtcyIiCgoiIiBUaGlzIGFkZHMgYXBwcm94aW1hdGVseSAxNU0gYW5kIDIwTSBhZGRpdGlvbmFsIHBhcmFtZXRlcnMgZm9yCkJFUlRCQVNFIGFuZCBCRVJUTEFSR0UsIHJlc3BlY3RpdmVseSIiCgoxMTBNKzE1TSA9IDEyNU0gIiwxLjUzNmUrMjEsNiBGTE9QIC8gcGFyYW1ldGVyIC8gdG9rZW4gKiAxMjUgKiAxMF42IHBhcmFtZXRlcnMgKiA1MDAwMDAgc3RlcHMgKiA4MDAwIHNlcXVlbmNlcyBwZXIgYmF0Y2ggKiA1MTIgdG9rZW5zIHBlciBzZXF1ZW5jZSA9IDEuNTM2ZSsyMSBGTE9QLCwiMTYwR0IqMjAwTSB3b3Jkcy9HQiAqICg0IHRva2VucyAvIDMgd29yZHMpID0gNC4zZTEwIHRva2VucwoKbWF4IHN0ZXBzIDUwMGsKYmF0Y2ggc2l6ZSAgOGsKIiJXZSBwcmV0cmFpbiB3aXRoIHNlcXVlbmNlcyBvZiBhdCBtb3N0IFQgPSA1MTIgdG9rZW5zLiIiCgo1MDAwMDAqODAwMCo1MTIgPSAyLjA0OGUrMTIgdG9rZW5zCgoyLjA0OGUrMTIgLyA0LjNlMTAgPSA0OCBlcG9jaHMiLCwsLCxDb25maWRlbnQsIkxhbmd1YWdlIG1vZGVsIHByZXRyYWluaW5nIGhhcyBsZWQgdG8gc2lnbmlmaWNhbnQgcGVyZm9ybWFuY2UgZ2FpbnMgYnV0IGNhcmVmdWwgY29tcGFyaXNvbiBiZXR3ZWVuIGRpZmZlcmVudCBhcHByb2FjaGVzIGlzIGNoYWxsZW5naW5nLiBUcmFpbmluZyBpcyBjb21wdXRhdGlvbmFsbHkgZXhwZW5zaXZlLCBvZnRlbiBkb25lIG9uIHByaXZhdGUgZGF0YXNldHMgb2YgZGlmZmVyZW50IHNpemVzLCBhbmQsIGFzIHdlIHdpbGwgc2hvdywgaHlwZXJwYXJhbWV0ZXIgY2hvaWNlcyBoYXZlIHNpZ25pZmljYW50IGltcGFjdCBvbiB0aGUgZmluYWwgcmVzdWx0cy4gV2UgcHJlc2VudCBhIHJlcGxpY2F0aW9uIHN0dWR5IG9mIEJFUlQgcHJldHJhaW5pbmcgKERldmxpbiBldCBhbC4sIDIwMTkpIHRoYXQgY2FyZWZ1bGx5IG1lYXN1cmVzIHRoZSBpbXBhY3Qgb2YgbWFueSBrZXkgaHlwZXJwYXJhbWV0ZXJzIGFuZCB0cmFpbmluZyBkYXRhIHNpemUuIFdlIGZpbmQgdGhhdCBCRVJUIHdhcyBzaWduaWZpY2FudGx5IHVuZGVydHJhaW5lZCwgYW5kIGNhbiBtYXRjaCBvciBleGNlZWQgdGhlIHBlcmZvcm1hbmNlIG9mIGV2ZXJ5IG1vZGVsIHB1Ymxpc2hlZCBhZnRlciBpdC4gT3VyIGJlc3QgbW9kZWwgYWNoaWV2ZXMgc3RhdGUtb2YtdGhlLWFydCByZXN1bHRzIG9uIEdMVUUsIFJBQ0UgYW5kIFNRdUFELiBUaGVzZSByZXN1bHRzIGhpZ2hsaWdodCB0aGUgaW1wb3J0YW5jZSBvZiBwcmV2aW91c2x5IG92ZXJsb29rZWQgZGVzaWduIGNob2ljZXMsIGFuZCByYWlzZSBxdWVzdGlvbnMgYWJvdXQgdGhlIHNvdXJjZSBvZiByZWNlbnRseSByZXBvcnRlZCBpbXByb3ZlbWVudHMuIFdlIHJlbGVhc2Ugb3VyIG1vZGVscyBhbmQgY29kZS4iLDQ4LjAsLE9wZW4gd2VpZ2h0cyAodW5yZXN0cmljdGVkKSwiVW5pdGVkIFN0YXRlcyBvZiBBbWVyaWNhLFVuaXRlZCBTdGF0ZXMgb2YgQW1lcmljYSIsLCwsLCwyMDI2LTA1LTI1IDEyOjExOjI0KzAwOjAwLCwsLCwsIkluZHVzdHJ5LEFjYWRlbWlhIiwsLCwsT3BlbiBzb3VyY2UsImNvZGUgYW5kIHdlaWdodHM6IGh0dHBzOi8vZ2l0aHViLmNvbS9mYWNlYm9va3Jlc2VhcmNoL2ZhaXJzZXEvYmxvYi9tYWluL2V4YW1wbGVzL3JvYmVydGEvUkVBRE1FLm1kCnByZXRyYWluIGNvZGU6IGh0dHBzOi8vZ2l0aHViLmNvbS9mYWNlYm9va3Jlc2VhcmNoL2ZhaXJzZXEvYmxvYi9tYWluL2V4YW1wbGVzL3JvYmVydGEvUkVBRE1FLnByZXRyYWluaW5nLm1kIAoKcmVwbyBpcyBNSVQgbGljZW5zZQoKIiwsLCwsLCxPcGVyYXRpb24gY291bnRpbmcsLCwsLFllcwpUZW5zb3JpemVkIFRyYW5zZm9ybWVyICgyNTdNKSxMYW5ndWFnZSxMYW5ndWFnZSBtb2RlbGluZy9nZW5lcmF0aW9u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iIiJUYWJsZSAyOiBSZXN1bHRzIGFuZCBjb21wcmVzc2lvbiB3aXRoIHN0YXRlLW9mLXRoZS1hcnQgcmVzdWx0cyBvbiBQVEIgYW5kIFdpa2lUZXh0LTEwMyIiCgpUaGV5IHNlZW0gdG8gcmVwb3J0IFNPVEEgZm9yIGEgZGlmZmVyZW50IChzbWFsbGVyKSBtb2RlbCwgbm90IDI1N00iLDI1Njk5OTk5OS45OTk5OTk5NywyNTdNIChUYWJsZSA1KSAsNC43NmUrMTgsIjYgRkxPUCAvIHBhcmFtZXRlciAvIHRva2VuICogMjU3MDAwMDAwIHBhcmFtZXRlcnMgKiAxMDMwMDAwMDAgdG9rZW5zICogMzAgZXBvY2hzID0gNC43NjQ3OGUrMTggRkxPUAoiLDEwMzAwMDAwM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MjU3TSksVW5yZWxlYXNlZCwiQ2hpbmEsQ2hpbmEsQ2hpbmEiLCwsLDIuMCwsMjAyNi0wNS0yNSAxMjoxMDo1MCswMDowMCwsLCwsLCJBY2FkZW1pYSxJbmR1c3RyeSxBY2FkZW1pYSIsLCwsLE9wZW4gKG5vbi1jb21tZXJjaWFsKSwiY29kZSwgbm8gbGljZW5zZTogaHR0cHM6Ly9naXRodWIuY29tL3N6aGFuZ3RqdS9UaGUtY29tcHJlc3Npb24tb2YtVHJhbnNmb3JtZXIiLCwsLCwsMTAyNy44ODI1MTQ5MjkwODM1LE9wZXJhdGlvbiBjb3VudGluZywsLCwsTm8KVGVuc29yaXplZCBUcmFuc2Zvcm1lciAoT0JX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FNPVEEgaW1wcm92ZW1lbnQsUGFwZXIgY2xhaW1zIE9uZSBCaWxsaW9uIFdvcmQgU09UQSwxNjAwMDAwMDAuMCwsMi4zODhlKzE5LEZMT1AgY2FsY3VsYXRpb246IDYqODI5MjUwOTQwKjMwKjE2MDAwMDAwMD0yLjM4ODI0MjdlKzE5L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Y29yZS0yKSxVbnJlbGVhc2VkLCJDaGluYSxDaGluYSxDaGluYSIsLCwsMi4wLCwyMDI2LTA1LTI1IDEyOjEwOjUxKzAwOjAwLCwsLCwsIkFjYWRlbWlhLEluZHVzdHJ5LEFjYWRlbWlhIiwsLCwsVW5yZWxlYXNlZCwsLCwsLCwxMDI3Ljg4MjUxNDkyOTA4MzUsLCwsLCxObwpUZW5zb3JpemVkIFRyYW5zZm9ybWVyIChQVEIpLExhbmd1YWdlLCJMYW5ndWFnZSBtb2RlbGluZyxUcmFuc2xhdGlvbiIsIlRpYW5qaW4gVW5pdmVyc2l0eSxNaWNyb3NvZnQgUmVzZWFyY2ggQXNpYSxCZWlqaW5nIEluc3RpdHV0ZSBvZiBUZWNobm9sb2d5IiwiWGluZGlhbiBNYSwgUGVuZyBaaGFuZywgU2h1YWkgWmhhbmcsIE5hbiBEdWFuLCBZdWV4aWFuIEhvdSwgTWluZyBaaG91LCBEYXdlaSBTb25nIiwyMDE5LTA2LTI0LEEgVGVuc29yaXplZCBUcmFuc2Zvcm1lciBmb3IgTGFuZ3VhZ2UgTW9kZWxpbmcsaHR0cHM6Ly9hcnhpdi5vcmcvYWJzLzE5MDYuMDk3NzcsMTk0LjAsLCwxMjAwMDAwMC4wLCwyMDAwMDAwMDAwMDAwMDAwLjAsNiozMCo5MjkwMDAqMTIwMDAwMDA9Mi4wMDY2NGUrMTUsLCwsLE5WSURJQSBQNDAsLENvbmZpZGVudCwiTGF0ZXN0IGRldmVsb3BtZW50IG9mIG5ldXJhbCBtb2RlbHMgaGFzIGNvbm5lY3RlZCB0aGUgZW5jb2RlciBhbmQgZGVjb2RlciB0aHJvdWdoIGEgc2VsZi1hdHRlbnRpb24gbWVjaGFuaXNtLiBJbiBwYXJ0aWN1bGFyLCBUcmFuc2Zvcm1lciwgd2hpY2ggaXMgc29sZWx5IGJhc2VkIG9uIHNlbGYtYXR0ZW50aW9uLCBoYXMgbGVkIHRvIGJyZWFrdGhyb3VnaHMgaW4gTmF0dXJhbCBMYW5ndWFnZSBQcm9jZXNzaW5nIChOTFApIHRhc2tzLiBIb3dldmVyLCB0aGUgbXVsdGktaGVhZCBhdHRlbnRpb24gbWVjaGFuaXNtLCBhcyBhIGtleSBjb21wb25lbnQgb2YgVHJhbnNmb3JtZXIsIGxpbWl0cyB0aGUgZWZmZWN0aXZlIGRlcGxveW1lbnQgb2YgdGhlIG1vZGVsIHRvIGEgcmVzb3VyY2UtbGltaXRlZCBzZXR0aW5nLiBJbiB0aGlzIHBhcGVyLCBiYXNlZCBvbiB0aGUgaWRlYXMgb2YgdGVuc29yIGRlY29tcG9zaXRpb24gYW5kIHBhcmFtZXRlcnMgc2hhcmluZywgd2UgcHJvcG9zZSBhIG5vdmVsIHNlbGYtYXR0ZW50aW9uIG1vZGVsIChuYW1lbHkgTXVsdGktbGluZWFyIGF0dGVudGlvbikgd2l0aCBCbG9jay1UZXJtIFRlbnNvciBEZWNvbXBvc2l0aW9uIChCVEQpLiBXZSB0ZXN0IGFuZCB2ZXJpZnkgdGhlIHByb3Bvc2VkIGF0dGVudGlvbiBtZXRob2Qgb24gdGhyZWUgbGFuZ3VhZ2UgbW9kZWxpbmcgdGFza3MgKGkuZS4sIFBUQiwgV2lraVRleHQtMTAzIGFuZCBPbmUtYmlsbGlvbikgYW5kIGEgbmV1cmFsIG1hY2hpbmUgdHJhbnNsYXRpb24gdGFzayAoaS5lLiwgV01ULTIwMTYgRW5nbGlzaC1HZXJtYW4pLiBNdWx0aS1saW5lYXIgYXR0ZW50aW9uIGNhbiBub3Qgb25seSBsYXJnZWx5IGNvbXByZXNzIHRoZSBtb2RlbCBwYXJhbWV0ZXJzIGJ1dCBhbHNvIG9idGFpbiBwZXJmb3JtYW5jZSBpbXByb3ZlbWVudHMsIGNvbXBhcmVkIHdpdGggYSBudW1iZXIgb2YgbGFuZ3VhZ2UgbW9kZWxpbmcgYXBwcm9hY2hlcywgc3VjaCBhcyBUcmFuc2Zvcm1lciwgVHJhbnNmb3JtZXItWEwsIGFuZCBUcmFuc2Zvcm1lciB3aXRoIHRlbnNvciB0cmFpbiBkZWNvbXBvc2l0aW9uLiIsMzAuMCxUZW5zb3JpemVkIFRyYW5zZm9ybWVyIChzbWFsbCksVW5yZWxlYXNlZCwiQ2hpbmEsQ2hpbmEsQ2hpbmEiLCwsLDIuMCwsMjAyNi0wNS0yNSAxMjoxMDo1MCswMDowMCwsLCwsLCJBY2FkZW1pYSxJbmR1c3RyeSxBY2FkZW1pYSIsLCwsLFVucmVsZWFzZWQsLCwsLCwsMTAyNy44ODI1MTQ5MjkwODM1LCwsLCwsTm8KVGVuc29yaXplZCBUcmFuc2Zvcm1lciAobGFyZ2UgUFRC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sLCwsLCwsLCxOVklESUEgUDQwLCxDb25maWRlbnQsIkxhdGVzdCBkZXZlbG9wbWVudCBvZiBuZXVyYWwgbW9kZWxzIGhhcyBjb25uZWN0ZWQgdGhlIGVuY29kZXIgYW5kIGRlY29kZXIgdGhyb3VnaCBhIHNlbGYtYXR0ZW50aW9uIG1lY2hhbmlzbS4gSW4gcGFydGljdWxhciwgVHJhbnNmb3JtZXIsIHdoaWNoIGlzIHNvbGVseSBiYXNlZCBvbiBzZWxmLWF0dGVudGlvbiwgaGFzIGxlZCB0byBicmVha3Rocm91Z2hzIGluIE5hdHVyYWwgTGFuZ3VhZ2UgUHJvY2Vzc2luZyAoTkxQKSB0YXNrcy4gSG93ZXZlciwgdGhlIG11bHRpLWhlYWQgYXR0ZW50aW9uIG1lY2hhbmlzbSwgYXMgYSBrZXkgY29tcG9uZW50IG9mIFRyYW5zZm9ybWVyLCBsaW1pdHMgdGhlIGVmZmVjdGl2ZSBkZXBsb3ltZW50IG9mIHRoZSBtb2RlbCB0byBhIHJlc291cmNlLWxpbWl0ZWQgc2V0dGluZy4gSW4gdGhpcyBwYXBlciwgYmFzZWQgb24gdGhlIGlkZWFzIG9mIHRlbnNvciBkZWNvbXBvc2l0aW9uIGFuZCBwYXJhbWV0ZXJzIHNoYXJpbmcsIHdlIHByb3Bvc2UgYSBub3ZlbCBzZWxmLWF0dGVudGlvbiBtb2RlbCAobmFtZWx5IE11bHRpLWxpbmVhciBhdHRlbnRpb24pIHdpdGggQmxvY2stVGVybSBUZW5zb3IgRGVjb21wb3NpdGlvbiAoQlREKS4gV2UgdGVzdCBhbmQgdmVyaWZ5IHRoZSBwcm9wb3NlZCBhdHRlbnRpb24gbWV0aG9kIG9uIHRocmVlIGxhbmd1YWdlIG1vZGVsaW5nIHRhc2tzIChpLmUuLCBQVEIsIFdpa2lUZXh0LTEwMyBhbmQgT25lLWJpbGxpb24pIGFuZCBhIG5ldXJhbCBtYWNoaW5lIHRyYW5zbGF0aW9uIHRhc2sgKGkuZS4sIFdNVC0yMDE2IEVuZ2xpc2gtR2VybWFuKS4gTXVsdGktbGluZWFyIGF0dGVudGlvbiBjYW4gbm90IG9ubHkgbGFyZ2VseSBjb21wcmVzcyB0aGUgbW9kZWwgcGFyYW1ldGVycyBidXQgYWxzbyBvYnRhaW4gcGVyZm9ybWFuY2UgaW1wcm92ZW1lbnRzLCBjb21wYXJlZCB3aXRoIGEgbnVtYmVyIG9mIGxhbmd1YWdlIG1vZGVsaW5nIGFwcHJvYWNoZXMsIHN1Y2ggYXMgVHJhbnNmb3JtZXIsIFRyYW5zZm9ybWVyLVhMLCBhbmQgVHJhbnNmb3JtZXIgd2l0aCB0ZW5zb3IgdHJhaW4gZGVjb21wb3NpdGlvbi4iLDMwLjAsVGVuc29yaXplZCBUcmFuc2Zvcm1lciAobGFyZ2UgUFRCKSxVbnJlbGVhc2VkLCJDaGluYSxDaGluYSxDaGluYSIsLCwsMi4wLCwyMDI2LTA1LTI1IDEyOjEwOjUwKzAwOjAwLCwsLCwsIkFjYWRlbWlhLEluZHVzdHJ5LEFjYWRlbWlhIiwsLCwsVW5yZWxlYXNlZCwsLCwsLCwxMDI3Ljg4MjUxNDkyOTA4MzUsLCwsLCxObwpUZW5zb3JpemVkIFRyYW5zZm9ybWVyIChXMTAzKSxMYW5ndWFnZSwiTGFuZ3VhZ2UgbW9kZWxpbmcsVHJhbnNsYXRpb24iLCJUaWFuamluIFVuaXZlcnNpdHksTWljcm9zb2Z0IFJlc2VhcmNoIEFzaWEsQmVpamluZyBJbnN0aXR1dGUgb2YgVGVjaG5vbG9neSIsIlhpbmRpYW4gTWEsIFBlbmcgWmhhbmcsIFNodWFpIFpoYW5nLCBOYW4gRHVhbiwgWXVleGlhbiBIb3UsIE1pbmcgWmhvdSwgRGF3ZWkgU29uZyIsMjAxOS0wNi0yNCxBIFRlbnNvcml6ZWQgVHJhbnNmb3JtZXIgZm9yIExhbmd1YWdlIE1vZGVsaW5nLGh0dHBzOi8vYXJ4aXYub3JnL2Ficy8xOTA2LjA5Nzc3LDE5NC4wLCwsODUzMDAwMDAuMCwsMS41OGUrMTgsIlRva2VuczogMzAgZXBvY2hzICogMTAzMDAwMDAwIHRva2VucyA9IDMwOTAwMDAwMDAgdG9rZW5zCgpGTE9QOiA2IEZMT1AgLyBwYXJhbWV0ZXIgLyB0b2tlbiAqIDg1MzAwMDAwKiBwYXJhbWV0ZXJzICogMzA5MDAwMDAwMCB0b2tlbnMgPSAxLjU4MTQ2MmUrMTggRkxPUCIsLCwsLE5WSURJQSBQNDAsLENvbmZpZGVudCwiTGF0ZXN0IGRldmVsb3BtZW50IG9mIG5ldXJhbCBtb2RlbHMgaGFzIGNvbm5lY3RlZCB0aGUgZW5jb2RlciBhbmQgZGVjb2RlciB0aHJvdWdoIGEgc2VsZi1hdHRlbnRpb24gbWVjaGFuaXNtLiBJbiBwYXJ0aWN1bGFyLCBUcmFuc2Zvcm1lciwgd2hpY2ggaXMgc29sZWx5IGJhc2VkIG9uIHNlbGYtYXR0ZW50aW9uLCBoYXMgbGVkIHRvIGJyZWFrdGhyb3VnaHMgaW4gTmF0dXJhbCBMYW5ndWFnZSBQcm9jZXNzaW5nIChOTFApIHRhc2tzLiBIb3dldmVyLCB0aGUgbXVsdGktaGVhZCBhdHRlbnRpb24gbWVjaGFuaXNtLCBhcyBhIGtleSBjb21wb25lbnQgb2YgVHJhbnNmb3JtZXIsIGxpbWl0cyB0aGUgZWZmZWN0aXZlIGRlcGxveW1lbnQgb2YgdGhlIG1vZGVsIHRvIGEgcmVzb3VyY2UtbGltaXRlZCBzZXR0aW5nLiBJbiB0aGlzIHBhcGVyLCBiYXNlZCBvbiB0aGUgaWRlYXMgb2YgdGVuc29yIGRlY29tcG9zaXRpb24gYW5kIHBhcmFtZXRlcnMgc2hhcmluZywgd2UgcHJvcG9zZSBhIG5vdmVsIHNlbGYtYXR0ZW50aW9uIG1vZGVsIChuYW1lbHkgTXVsdGktbGluZWFyIGF0dGVudGlvbikgd2l0aCBCbG9jay1UZXJtIFRlbnNvciBEZWNvbXBvc2l0aW9uIChCVEQpLiBXZSB0ZXN0IGFuZCB2ZXJpZnkgdGhlIHByb3Bvc2VkIGF0dGVudGlvbiBtZXRob2Qgb24gdGhyZWUgbGFuZ3VhZ2UgbW9kZWxpbmcgdGFza3MgKGkuZS4sIFBUQiwgV2lraVRleHQtMTAzIGFuZCBPbmUtYmlsbGlvbikgYW5kIGEgbmV1cmFsIG1hY2hpbmUgdHJhbnNsYXRpb24gdGFzayAoaS5lLiwgV01ULTIwMTYgRW5nbGlzaC1HZXJtYW4pLiBNdWx0aS1saW5lYXIgYXR0ZW50aW9uIGNhbiBub3Qgb25seSBsYXJnZWx5IGNvbXByZXNzIHRoZSBtb2RlbCBwYXJhbWV0ZXJzIGJ1dCBhbHNvIG9idGFpbiBwZXJmb3JtYW5jZSBpbXByb3ZlbWVudHMsIGNvbXBhcmVkIHdpdGggYSBudW1iZXIgb2YgbGFuZ3VhZ2UgbW9kZWxpbmcgYXBwcm9hY2hlcywgc3VjaCBhcyBUcmFuc2Zvcm1lciwgVHJhbnNmb3JtZXItWEwsIGFuZCBUcmFuc2Zvcm1lciB3aXRoIHRlbnNvciB0cmFpbiBkZWNvbXBvc2l0aW9uLiIsMzAuMCxUZW5zb3JpemVkIFRyYW5zZm9ybWVyICgxNTFNKSxVbnJlbGVhc2VkLCJDaGluYSxDaGluYSxDaGluYSIsLCwsMi4wLCwyMDI2LTA1LTI1IDEyOjEwOjQ4KzAwOjAwLCwsLCwsIkFjYWRlbWlhLEluZHVzdHJ5LEFjYWRlbWlhIiwsLCwsVW5yZWxlYXNlZCwsLCwsLCwxMDI3Ljg4MjUxNDkyOTA4MzUsLCwsLCxObwpXYWxraW5nIE1pbm90YXVyIHJvYm90LFJvYm90aWNzLEFuaW1hbCAoaHVtYW4vbm9uLWh1bWFuKSBpbWl0YXRpb24sIlVuaXZlcnNpdHkgb2YgQ2FsaWZvcm5pYSAoVUMpIEJlcmtlbGV5LEdvb2dsZSBCcmFpbiIsIlR1b21hcyBIYWFybm9qYSwgU2Vob29uIEhhLCBBdXJpY2sgWmhvdSwgSmllIFRhbiwgR2VvcmdlIFR1Y2tlciwgU2VyZ2V5IExldmluZSIsMjAxOS0wNi0xOSxMZWFybmluZyB0byBXYWxrIHZpYSBEZWVwIFJlaW5mb3JjZW1lbnQgTGVhcm5pbmcsaHR0cHM6Ly9hcnhpdi5vcmcvYWJzLzE4MTIuMTExMDMsNDkzLjAsU09UQSBpbXByb3ZlbWVudCwiRmlnLiAzOiAoYSkg4oCTIChkKSBTdGFuZGFyZCBiZW5jaG1hcmsgdHJhaW5pbmcgcmVzdWx0cy4gT3VyIG1ldGhvZCAoYmx1ZSkgYWNoaWV2ZXMgc2ltaWxhciBvciBiZXR0ZXIgcGVyZm9ybWFuY2UgY29tcGFyZWQgdG8gb3RoZXIKYWxnb3JpdGhtcy4gTm90ZSB0aGF0IGFsbCBvdGhlciBhbGdvcml0aG1zIGV4Y2VwdCBvdXJzIHdlbnQgdGhyb3VnaCBkZW5zZSBoeXBlcnBhcmFtZXRlciB0dW5pbmcgdG8gYWNoaWV2ZSB0aGUgYWJvdmUgbGVhcm5pbmcgY3VydmVzLiIsLCwsLCwsLCwsUmVpbmZvcmNlbWVudCBsZWFybmluZyxVbmtub3duLCJEZWVwIHJlaW5mb3JjZW1lbnQgbGVhcm5pbmcgKGRlZXAgUkwpIGhvbGRzIHRoZSBwcm9taXNlIG9mIGF1dG9tYXRpbmcgdGhlIGFjcXVpc2l0aW9uIG9mIGNvbXBsZXggY29udHJvbGxlcnMgdGhhdCBjYW4gbWFwIHNlbnNvcnkgaW5wdXRzIGRpcmVjdGx5IHRvIGxvdy1sZXZlbCBhY3Rpb25zLiBJbiB0aGUgZG9tYWluIG9mIHJvYm90aWMgbG9jb21vdGlvbiwgZGVlcCBSTCBjb3VsZCBlbmFibGUgbGVhcm5pbmcgbG9jb21vdGlvbiBza2lsbHMgd2l0aCBtaW5pbWFsIGVuZ2luZWVyaW5nIGFuZCB3aXRob3V0IGFuIGV4cGxpY2l0IG1vZGVsIG9mIHRoZSByb2JvdCBkeW5hbWljcy4gVW5mb3J0dW5hdGVseSwgYXBwbHlpbmcgZGVlcCBSTCB0byByZWFsLXdvcmxkIHJvYm90aWMgdGFza3MgaXMgZXhjZXB0aW9uYWxseSBkaWZmaWN1bHQsIHByaW1hcmlseSBkdWUgdG8gcG9vciBzYW1wbGUgY29tcGxleGl0eSBhbmQgc2Vuc2l0aXZpdHkgdG8gaHlwZXJwYXJhbWV0ZXJzLiBXaGlsZSBoeXBlcnBhcmFtZXRlcnMgY2FuIGJlIGVhc2lseSB0dW5lZCBpbiBzaW11bGF0ZWQgZG9tYWlucywgdHVuaW5nIG1heSBiZSBwcm9oaWJpdGl2ZWx5IGV4cGVuc2l2ZSBvbiBwaHlzaWNhbCBzeXN0ZW1zLCBzdWNoIGFzIGxlZ2dlZCByb2JvdHMsIHRoYXQgY2FuIGJlIGRhbWFnZWQgdGhyb3VnaCBleHRlbnNpdmUgdHJpYWwtYW5kLWVycm9yIGxlYXJuaW5nLiBJbiB0aGlzIHBhcGVyLCB3ZSBwcm9wb3NlIGEgc2FtcGxlLWVmZmljaWVudCBkZWVwIFJMIGFsZ29yaXRobSBiYXNlZCBvbiBtYXhpbXVtIGVudHJvcHkgUkwgdGhhdCByZXF1aXJlcyBtaW5pbWFsIHBlci10YXNrIHR1bmluZyBhbmQgb25seSBhIG1vZGVzdCBudW1iZXIgb2YgdHJpYWxzIHRvIGxlYXJuIG5ldXJhbCBuZXR3b3JrIHBvbGljaWVzLiBXZSBhcHBseSB0aGlzIG1ldGhvZCB0byBsZWFybmluZyB3YWxraW5nIGdhaXRzIG9uIGEgcmVhbC13b3JsZCBNaW5pdGF1ciByb2JvdC4gT3VyIG1ldGhvZCBjYW4gYWNxdWlyZSBhIHN0YWJsZSBnYWl0IGZyb20gc2NyYXRjaCBkaXJlY3RseSBpbiB0aGUgcmVhbCB3b3JsZCBpbiBhYm91dCB0d28gaG91cnMsIHdpdGhvdXQgcmVseWluZyBvbiBhbnkgbW9kZWwgb3Igc2ltdWxhdGlvbiwgYW5kIHRoZSByZXN1bHRpbmcgcG9saWN5IGlzIHJvYnVzdCB0byBtb2RlcmF0ZSB2YXJpYXRpb25zIGluIHRoZSBlbnZpcm9ubWVudC4gV2UgZnVydGhlciBzaG93IHRoYXQgb3VyIGFsZ29yaXRobSBhY2hpZXZlcyBzdGF0ZS1vZi10aGUtYXJ0IHBlcmZvcm1hbmNlIG9uIHNpbXVsYXRlZCBiZW5jaG1hcmtzIHdpdGggYSBzaW5nbGUgc2V0IG9mIGh5cGVycGFyYW1ldGVycy4gVmlkZW9zIG9mIHRyYWluaW5nIGFuZCB0aGUgbGVhcm5lZCBwb2xpY3kgY2FuIGJlIGZvdW5kIG9uIHRoZSBwcm9qZWN0IHdlYnNpdGUuIiwsLFVucmVsZWFzZWQsIlVuaXRlZCBTdGF0ZXMgb2YgQW1lcmljYSxVbml0ZWQgU3RhdGVzIG9mIEFtZXJpY2EiLCwsLCwsMjAyNi0wNS0yNSAxMjoxMDo0OSswMDowMCwsLCwsLCJBY2FkZW1pYSxJbmR1c3RyeSIsLCwsLFVucmVsZWFzZWQsLCwsLCwsLCwsLCwsTm8KVEFQRSBUcmFuc2Zvcm1lcixCaW9sb2d5LCJQcm90ZWlucyxQcm90ZWluIG9yIG51Y2xlb3RpZGUgbGFuZ3VhZ2UgbW9kZWwgKHBMTS9uTE0pIiwiVW5pdmVyc2l0eSBvZiBDYWxpZm9ybmlhIChVQykgQmVya2VsZXksQ292YXJpYW50LEdvb2dsZSxDaGFuIFp1Y2tlcmJlcmcgSW5pdGlhdGl2ZSIsIlJvc2hhbiBSYW8sIE5pY2hvbGFzIEJoYXR0YWNoYXJ5YSwgTmVpbCBUaG9tYXMsIFlhbiBEdWFuLCBYaSBDaGVuLCBKb2huIENhbm55LCBQaWV0ZXIgQWJiZWVsLCBZdW4gUy4gU29uZyIsMjAxOS0wNi0xOSxFdmFsdWF0aW5nIFByb3RlaW4gVHJhbnNmZXIgTGVhcm5pbmcgd2l0aCBUQVBFLGh0dHBzOi8vYXJ4aXYub3JnL2Ficy8xOTA2LjA4MjMwLDEwMDQuMCwsLDM4MDAwMDAwLjAsIiIiV2UgdXNlIGEgMTItbGF5ZXIgVHJhbnNmb3JtZXIgd2l0aCBhIGhpZGRlbiBzaXplIG9mIDUxMiB1bml0cyBhbmQgOCBhdHRlbnRpb24gaGVhZHMsIGxlYWRpbmcgdG8gYSAzOE0tcGFyYW1ldGVyIG1vZGVsIiIiLDNlKzE5LCIiIkFsbCBzZWxmLXN1cGVydmlzZWQgbW9kZWxzIGFyZSB0cmFpbmVkIG9uIGZvdXIgTlZJRElBIFYxMDAgR1BVcyBmb3Igb25lIHdlZWsiIgoKKDcgKiAyNCAqIDM2MDApIHMgKiA0IEdQVXMgKiAzLjFlMTMgRkxPUC9zICogMC40ICh1dGlsaXphdGlvbiBhc3N1bXB0aW9uKSA9IDNlMTkiLDUxOTg0NjI0NDEsIk4gPSAzMi4yIG1pbGxpb24gc2VxdWVuY2VzCkwgPSAzMDAgcmVzaWR1ZXMgcGVyIHNlcXVlbmNlClRvdGFsIGRhdGFwb2ludHMgPSBOIMOXIEwgPSAzMiwyMDAsMDAwIMOXIDMwMCA9IDkuNjZlOSByZXNpZHVlcyIsMTY4LjAsLE5WSURJQSBWMTAwLFNlbGYtc3VwZXJ2aXNlZCBsZWFybmluZyxDb25maWRlbnQsIlByb3RlaW4gbW9kZWxpbmcgaXMgYW4gaW5jcmVhc2luZ2x5IHBvcHVsYXIgYXJlYSBvZiBtYWNoaW5lIGxlYXJuaW5nIHJlc2VhcmNoLiBTZW1pLXN1cGVydmlzZWQgbGVhcm5pbmcgaGFzIGVtZXJnZWQgYXMgYW4gaW1wb3J0YW50IHBhcmFkaWdtIGluIHByb3RlaW4gbW9kZWxpbmcgZHVlIHRvIHRoZSBoaWdoIGNvc3Qgb2YgYWNxdWlyaW5nIHN1cGVydmlzZWQgcHJvdGVpbiBsYWJlbHMsIGJ1dCB0aGUgY3VycmVudCBsaXRlcmF0dXJlIGlzIGZyYWdtZW50ZWQgd2hlbiBpdCBjb21lcyB0byBkYXRhc2V0cyBhbmQgc3RhbmRhcmRpemVkIGV2YWx1YXRpb24gdGVjaG5pcXVlcy4gVG8gZmFjaWxpdGF0ZSBwcm9ncmVzcyBpbiB0aGlzIGZpZWxkLCB3ZSBpbnRyb2R1Y2UgdGhlIFRhc2tzIEFzc2Vzc2luZyBQcm90ZWluIEVtYmVkZGluZ3MgKFRBUEUpLCBhIHNldCBvZiBmaXZlIGJpb2xvZ2ljYWxseSByZWxldmFudCBzZW1pLXN1cGVydmlzZWQgbGVhcm5pbmcgdGFza3Mgc3ByZWFkIGFjcm9zcyBkaWZmZXJlbnQgZG9tYWlucyBvZiBwcm90ZWluIGJpb2xvZ3kuIFdlIGN1cmF0ZSB0YXNrcyBpbnRvIHNwZWNpZmljIHRyYWluaW5nLCB2YWxpZGF0aW9uLCBhbmQgdGVzdCBzcGxpdHMgdG8gZW5zdXJlIHRoYXQgZWFjaCB0YXNrIHRlc3RzIGJpb2xvZ2ljYWxseSByZWxldmFudCBnZW5lcmFsaXphdGlvbiB0aGF0IHRyYW5zZmVycyB0byByZWFsLWxpZmUgc2NlbmFyaW9zLiBXZSBiZW5jaG1hcmsgYSByYW5nZSBvZiBhcHByb2FjaGVzIHRvIHNlbWktc3VwZXJ2aXNlZCBwcm90ZWluIHJlcHJlc2VudGF0aW9uIGxlYXJuaW5nLCB3aGljaCBzcGFuIHJlY2VudCB3b3JrIGFzIHdlbGwgYXMgY2Fub25pY2FsIHNlcXVlbmNlIGxlYXJuaW5nIHRlY2huaXF1ZXMuIFdlIGZpbmQgdGhhdCBzZWxmLXN1cGVydmlzZWQgcHJldHJhaW5pbmcgaXMgaGVscGZ1bCBmb3IgYWxtb3N0IGFsbCBtb2RlbHMgb24gYWxsIHRhc2tzLCBtb3JlIHRoYW4gZG91YmxpbmcgcGVyZm9ybWFuY2UgaW4gc29tZSBjYXNlcy4gRGVzcGl0ZSB0aGlzIGluY3JlYXNlLCBpbiBzZXZlcmFsIGNhc2VzIGZlYXR1cmVzIGxlYXJuZWQgYnkgc2VsZi1zdXBlcnZpc2VkIHByZXRyYWluaW5nIHN0aWxsIGxhZyBiZWhpbmQgZmVhdHVyZXMgZXh0cmFjdGVkIGJ5IHN0YXRlLW9mLXRoZS1hcnQgbm9uLW5ldXJhbCB0ZWNobmlxdWVzLiBUaGlzIGdhcCBpbiBwZXJmb3JtYW5jZSBzdWdnZXN0cyBhIGh1Z2Ugb3Bwb3J0dW5pdHkgZm9yIGlubm92YXRpdmUgYXJjaGl0ZWN0dXJlIGRlc2lnbiBhbmQgaW1wcm92ZWQgbW9kZWxpbmcgcGFyYWRpZ21zIHRoYXQgYmV0dGVyIGNhcHR1cmUgdGhlIHNpZ25hbCBpbiBiaW9sb2dpY2FsIHNlcXVlbmNlcy4gVEFQRSB3aWxsIGhlbHAgdGhlIG1hY2hpbmUgbGVhcm5pbmcgY29tbXVuaXR5IGZvY3VzIGVmZm9ydCBvbiBzY2llbnRpZmljYWxseSByZWxldmFudCBwcm9ibGVtcy4gVG93YXJkIHRoaXMgZW5kLCBhbGwgZGF0YSBhbmQgY29kZSB1c2VkIHRvIHJ1biB0aGVzZSBleHBlcmltZW50cyBhcmUgYXZhaWxhYmxlIGF0IGh0dHBzOi8vZ2l0aHViLmNvbS9zb25nbGFiLWNhbC90YXBlLiIsLCxPcGVuIHdlaWdodHMgKHVucmVzdHJpY3RlZCksIlVuaXRlZCBTdGF0ZXMgb2YgQW1lcmljYSxVbml0ZWQgU3RhdGVzIG9mIEFtZXJpY2EsVW5pdGVkIFN0YXRlcyBvZiBBbWVyaWNhLFVuaXRlZCBTdGF0ZXMgb2YgQW1lcmljYSIsLCwsNC4wLCwyMDI2LTA1LTI1IDEyOjEwOjQ5KzAwOjAwLCwsLCwsIkFjYWRlbWlhLEluZHVzdHJ5LEluZHVzdHJ5LFJlc2VhcmNoIGNvbGxlY3RpdmUiLCwsLDY3Mi4wLE9wZW4gc291cmNlLCJCU0QgbGljZW5zZS4gY29kZSwgZGF0YSwgYW5kIHdlaWdodHM6Cmh0dHBzOi8vZ2l0aHViLmNvbS9zb25nbGFiLWNhbC90YXBlP3RhYj1yZWFkbWUtb3YtZmlsZSNkYXRhIiwsLCwsLDI0NjcuMTkyNzM0NjkxMTczLEhhcmR3YXJlLCwsLCxZZXMKU3RhY2tlZC1MU1RNK1BydW5pbmdObyxMYW5ndWFnZSxMYW5ndWFnZSBtb2RlbGluZywiVW5pdmVyc2l0eSBvZiBFbGVjdHJvbmljIFNjaWVuY2UgYW5kIFRlY2hub2xvZ3kgb2YgQ2hpbmEsQ2hpbmVzZSBVbml2ZXJzaXR5IG9mIEhvbmcgS29uZyAoQ1VISyksUGVuZyBDaGVuZyBMYWJvcmF0b3J5IiwiTGlhbmdqaWFuIFdlbiwgWHVhbnlhbmcgWmhhbmcsIEhhb2xpIEJhaSwgWmVuZ2xpbiBYdSIsMjAxOS0wNi0xNyxTdHJ1Y3R1cmVkIFBydW5pbmcgb2YgUmVjdXJyZW50IE5ldXJhbCBOZXR3b3JrcyB0aHJvdWdoIE5ldXJvbiBTZWxlY3Rpb24saHR0cHM6Ly9hcnhpdi5vcmcvYWJzLzE5MDYuMDY4NDcsNDMuMCwsLDYxNjAwMDAuMCwsLCwsLCwsLCwsIlJlY3VycmVudCBuZXVyYWwgbmV0d29ya3MgKFJOTnMpIGhhdmUgcmVjZW50bHkgYWNoaWV2ZWQgcmVtYXJrYWJsZSBzdWNjZXNzZXMgaW4gYSBudW1iZXIgb2YgYXBwbGljYXRpb25zLiBIb3dldmVyLCB0aGUgaHVnZSBzaXplcyBhbmQgY29tcHV0YXRpb25hbCBidXJkZW4gb2YgdGhlc2UgbW9kZWxzIG1ha2UgaXQgZGlmZmljdWx0IGZvciB0aGVpciBkZXBsb3ltZW50IG9uIGVkZ2UgZGV2aWNlcy4gQSBwcmFjdGljYWxseSBlZmZlY3RpdmUgYXBwcm9hY2ggaXMgdG8gcmVkdWNlIHRoZSBvdmVyYWxsIHN0b3JhZ2UgYW5kIGNvbXB1dGF0aW9uIGNvc3RzIG9mIFJOTnMgYnkgbmV0d29yayBwcnVuaW5nIHRlY2huaXF1ZXMuIERlc3BpdGUgdGhlaXIgc3VjY2Vzc2Z1bCBhcHBsaWNhdGlvbnMsIHRob3NlIHBydW5pbmcgbWV0aG9kcyBiYXNlZCBvbiBMYXNzbyBlaXRoZXIgcHJvZHVjZSBpcnJlZ3VsYXIgc3BhcnNlIHBhdHRlcm5zIGluIHdlaWdodCBtYXRyaWNlcywgd2hpY2ggaXMgbm90IGhlbHBmdWwgaW4gcHJhY3RpY2FsIHNwZWVkdXAuIFRvIGFkZHJlc3MgdGhlc2UgaXNzdWVzLCB3ZSBwcm9wb3NlIHN0cnVjdHVyZWQgcHJ1bmluZyBtZXRob2QgdGhyb3VnaCBuZXVyb24gc2VsZWN0aW9uIHdoaWNoIGNhbiByZWR1Y2UgdGhlIHNpemVzIG9mIGJhc2ljIHN0cnVjdHVyZXMgb2YgUk5Ocy4gTW9yZSBzcGVjaWZpY2FsbHksIHdlIGludHJvZHVjZSB0d28gc2V0cyBvZiBiaW5hcnkgcmFuZG9tIHZhcmlhYmxlcywgd2hpY2ggY2FuIGJlIGludGVycHJldGVkIGFzIGdhdGVzIG9yIHN3aXRjaGVzIHRvIHRoZSBpbnB1dCBuZXVyb25zIGFuZCB0aGUgaGlkZGVuIG5ldXJvbnMsIHJlc3BlY3RpdmVseS4gV2UgZGVtb25zdHJhdGUgdGhhdCB0aGUgY29ycmVzcG9uZGluZyBvcHRpbWl6YXRpb24gcHJvYmxlbSBjYW4gYmUgYWRkcmVzc2VkIGJ5IG1pbmltaXppbmcgdGhlIEwwIG5vcm0gb2YgdGhlIHdlaWdodCBtYXRyaXguIEZpbmFsbHksIGV4cGVyaW1lbnRhbCByZXN1bHRzIG9uIGxhbmd1YWdlIG1vZGVsaW5nIGFuZCBtYWNoaW5lIHJlYWRpbmcgY29tcHJl</x:v>
      </x:c>
    </x:row>
    <x:row r="261" ht="18" customHeight="1">
      <x:c r="A261" s="17" t="n">
        <x:v>256</x:v>
      </x:c>
      <x:c r="B261" s="17" t="n">
        <x:v>309</x:v>
      </x:c>
      <x:c r="C261" s="94" t="str">
        <x:v>aGVuc2lvbiB0YXNrcyBoYXZlIGluZGljYXRlZCB0aGUgYWR2YW50YWdlcyBvZiB0aGUgcHJvcG9zZWQgbWV0aG9kIGluIGNvbXBhcmlzb24gd2l0aCBzdGF0ZS1vZi10aGUtYXJ0IHBydW5pbmcgY29tcGV0aXRvcnMuIEluIHBhcnRpY3VsYXIsIG5lYXJseSAyMCB4IHByYWN0aWNhbCBzcGVlZHVwIGR1cmluZyBpbmZlcmVuY2Ugd2FzIGFjaGlldmVkIHdpdGhvdXQgbG9zaW5nIHBlcmZvcm1hbmNlIGZvciBsYW5ndWFnZSBtb2RlbCBvbiB0aGUgUGVubiBUcmVlQmFuayBkYXRhc2V0LCBpbmRpY2F0aW5nIHRoZSBwcm9taXNpbmcgcGVyZm9ybWFuY2Ugb2YgdGhlIHByb3Bvc2VkIG1ldGhvZCIsLFN0YWNrZWQtTFNUTStQcnVuaW5nLFVucmVsZWFzZWQsIkNoaW5hLEhvbmcgS29uZyxDaGluYSIsLCwsLCwyMDI2LTA1LTI1IDEyOjEwOjQ5KzAwOjAwLCwsLCwsIkFjYWRlbWlhLEFjYWRlbWlhLEFjYWRlbWlhIiwsLCwsVW5yZWxlYXNlZCwsLCwsLCwsLCwsLCxObwpMYU5ldC1MIChDSUZBUi0xMCksVmlzaW9uLCJJbWFnZSBjbGFzc2lmaWNhdGlvbixOZXVyYWwgQXJjaGl0ZWN0dXJlIFNlYXJjaCAtIE5BUyIsIkJyb3duIFVuaXZlcnNpdHksRmFjZWJvb2siLCJMaW5uYW4gV2FuZywgU2FpbmluZyBYaWUsIFRlbmcgTGksIFJvZHJpZ28gRm9uc2VjYSwgWXVhbmRvbmcgVGlhbiIsMjAxOS0wNi0xNyxTYW1wbGUtRWZmaWNpZW50IE5ldXJhbCBBcmNoaXRlY3R1cmUgU2VhcmNoIGJ5IExlYXJuaW5nIEFjdGlvbiBTcGFjZSxodHRwczovL2FyeGl2Lm9yZy9hYnMvMTkwNi4wNjgzMiw0OC4wLFNPVEEgaW1wcm92ZW1lbnQsIiIiSW4gcHJhY3RpY2UsIExhTkFTIGZpbmRzIGEgbmV0d29yayB0aGF0IGFjaGlldmVzIFNPVEEgOTkuMCUgYWNjdXJhY3kgb24gQ0lGQVItMTAiIiIsNDQxMDAwMDAuMCw0NC4xTSwsIkxhTmV0LUwgd2FzIHRyYWluZWQgb24gMTUwIEdQVS1kYXlzLCBob3dldmVyIHRoZSBHUFUgd2FzIG5vdCBzcGVjaWZpZWQiLDYwMDAwLCwsLCxTdXBlcnZpc2VkLENvbmZpZGVudCwiTmV1cmFsIEFyY2hpdGVjdHVyZSBTZWFyY2ggKE5BUykgaGFzIGVtZXJnZWQgYXMgYSBwcm9taXNpbmcgdGVjaG5pcXVlIGZvciBhdXRvbWF0aWMgbmV1cmFsIG5ldHdvcmsgZGVzaWduLiBIb3dldmVyLCBleGlzdGluZyBNQ1RTIGJhc2VkIE5BUyBhcHByb2FjaGVzIG9mdGVuIHV0aWxpemUgbWFudWFsbHkgZGVzaWduZWQgYWN0aW9uIHNwYWNlLCB3aGljaCBpcyBub3QgZGlyZWN0bHkgcmVsYXRlZCB0byB0aGUgcGVyZm9ybWFuY2UgbWV0cmljIHRvIGJlIG9wdGltaXplZCAoZS5nLiwgYWNjdXJhY3kpLCBsZWFkaW5nIHRvIHNhbXBsZS1pbmVmZmljaWVudCBleHBsb3JhdGlvbnMgb2YgYXJjaGl0ZWN0dXJlcy4gVG8gaW1wcm92ZSB0aGUgc2FtcGxlIGVmZmljaWVuY3ksIHRoaXMgcGFwZXIgcHJvcG9zZXMgTGF0ZW50IEFjdGlvbiBOZXVyYWwgQXJjaGl0ZWN0dXJlIFNlYXJjaCAoTGFOQVMpLCB3aGljaCBsZWFybnMgYWN0aW9ucyB0byByZWN1cnNpdmVseSBwYXJ0aXRpb24gdGhlIHNlYXJjaCBzcGFjZSBpbnRvIGdvb2Qgb3IgYmFkIHJlZ2lvbnMgdGhhdCBjb250YWluIG5ldHdvcmtzIHdpdGggc2ltaWxhciBwZXJmb3JtYW5jZSBtZXRyaWNzLiBEdXJpbmcgdGhlIHNlYXJjaCBwaGFzZSwgYXMgZGlmZmVyZW50IGFjdGlvbiBzZXF1ZW5jZXMgbGVhZCB0byByZWdpb25zIHdpdGggZGlmZmVyZW50IHBlcmZvcm1hbmNlLCB0aGUgc2VhcmNoIGVmZmljaWVuY3kgY2FuIGJlIHNpZ25pZmljYW50bHkgaW1wcm92ZWQgYnkgYmlhc2luZyB0b3dhcmRzIHRoZSBnb29kIHJlZ2lvbnMuIE9uIHRocmVlIE5BUyB0YXNrcywgZW1waXJpY2FsIHJlc3VsdHMgZGVtb25zdHJhdGUgdGhhdCBMYU5BUyBpcyBhdCBsZWFzdCBhbiBvcmRlciBtb3JlIHNhbXBsZSBlZmZpY2llbnQgdGhhbiBiYXNlbGluZSBtZXRob2RzIGluY2x1ZGluZyBldm9sdXRpb25hcnkgYWxnb3JpdGhtcywgQmF5ZXNpYW4gb3B0aW1pemF0aW9ucywgYW5kIHJhbmRvbSBzZWFyY2guIFdoZW4gYXBwbGllZCBpbiBwcmFjdGljZSwgYm90aCBvbmUtc2hvdCBhbmQgcmVndWxhciBMYU5BUyBjb25zaXN0ZW50bHkgb3V0cGVyZm9ybSBleGlzdGluZyByZXN1bHRzLiBQYXJ0aWN1bGFybHksIExhTkFTIGFjaGlldmVzIDk5LjAlIGFjY3VyYWN5IG9uIENJRkFSLTEwIGFuZCA4MC44JSB0b3AxIGFjY3VyYWN5IGF0IDYwMCBNRkxPUFMgb24gSW1hZ2VOZXQgaW4gb25seSA4MDAgc2FtcGxlcywgc2lnbmlmaWNhbnRseSBvdXRwZXJmb3JtaW5nIEFtb2ViYU5ldCB3aXRoIDMzeCBmZXdlciBzYW1wbGVzLiBPdXIgY29kZSBpcyBwdWJsaWNseSBhdmFpbGFibGUgYXQgdGhpcyBodHRwcyBVUkwuIiw2MDAuMCwsT3BlbiB3ZWlnaHRzIChub24tY29tbWVyY2lhbCksIlVuaXRlZCBTdGF0ZXMgb2YgQW1lcmljYSxVbml0ZWQgU3RhdGVzIG9mIEFtZXJpY2EiLCwsLCwsMjAyNi0wMi0xMSAxOToyNjoyNyswMDowMCwsLCwsLCJBY2FkZW1pYSxJbmR1c3RyeSIsLCwsMzYwMC4wLE9wZW4gKG5vbi1jb21tZXJjaWFsKSwiY29kZSBhbmQgd2VpZ2h0cyBoZXJlLCBub24tY29tbWVyY2lhbCBsaWNlbnNlOiBodHRwczovL2dpdGh1Yi5jb20vZmFjZWJvb2tyZXNlYXJjaC9MYU1DVFMvdHJlZS9tYWluL0xhTkFTL0xhTmV0L0NJRkFSMTAiLCwsLEZQMTYsLCwsLCwsLFllcwpQRy1TV0dBTixJbWFnZSBnZW5lcmF0aW9uLEltYWdlIGdlbmVyYXRpb24sRVRIIFp1cmljaCwiSmlxaW5nIFd1LCBaaGl3dSBIdWFuZywgRGluZXNoIEFjaGFyeWEsIFdlbiBMaSwgSmFuaW5lIFRob21hLCBEYW5kYSBQYW5pIFBhdWRlbCwgTHVjIFZhbiBHb29sIiwyMDE5LTA2LTE1LFNsaWNlZCBXYXNzZXJzdGVpbiBHZW5lcmF0aXZlIE1vZGVscyxodHRwczovL29wZW5hY2Nlc3MudGhlY3ZmLmNvbS9jb250ZW50X0NWUFJfMjAxOS9odG1sL1d1X1NsaWNlZF9XYXNzZXJzdGVpbl9HZW5lcmF0aXZlX01vZGVsc19DVlBSXzIwMTlfcGFwZXIuaHRtbCwxMzYuMCxTT1RBIGltcHJvdmVtZW50LCIiIkZvciBmYWlyIGNvbXBhcmlzb24sIHdlIGVxdWlwIHRoZSBzYW1lIHByb2dyZXNzaXZlIGdyb3dpbmcgYXJjaGl0ZWN0dXJlIHdpdGggb3VyIHByb3Bvc2VkIFNXR0FOIG9iamVjdGl2ZSBhbmQgaXRzIGR1YWwKU1dEIGJsb2NrcyAoUEctU1dHQU4pLiBBcyBzaG93biBpbiBGaWcuIDMgKFJpZ2h0KQphbmQgRmlnLiA1LCBvdXIgUEctU1dHQU4gY2FuIG91dHBlcmZvcm0gUEctV0dBTiBpbgp0ZXJtcyBvZiBib3RoIHF1YWxpdGF0aXZlIGFuZCBxdWFudGl0YXRpdmUgY29tcGFyaXNvbiBvbiB0aGUKQ2VsZWJBLUhRIGFuZCBMU1VOIGRhdGFzZXRzIiIiLCwsLCwsLCwsLCxVbmtub3duLCJJbiBnZW5lcmF0aXZlIG1vZGVsaW5nLCB0aGUgV2Fzc2Vyc3RlaW4gZGlzdGFuY2UgKFdEKSBoYXMgZW1lcmdlZCBhcyBhIHVzZWZ1bCBtZXRyaWMgdG8gbWVhc3VyZSB0aGUgZGlzY3JlcGFuY3kgYmV0d2VlbiBnZW5lcmF0ZWQgYW5kIHJlYWwgZGF0YSBkaXN0cmlidXRpb25zLiBVbmZvcnR1bmF0ZWx5LCBpdCBpcyBjaGFsbGVuZ2luZyB0byBhcHByb3hpbWF0ZSB0aGUgV0Qgb2YgaGlnaC1kaW1lbnNpb25hbCBkaXN0cmlidXRpb25zLiBJbiBjb250cmFzdCwgdGhlIHNsaWNlZCBXYXNzZXJzdGVpbiBkaXN0YW5jZSAoU1dEKSBmYWN0b3JpemVzIGhpZ2gtZGltZW5zaW9uYWwgZGlzdHJpYnV0aW9ucyBpbnRvIHRoZWlyIG11bHRpcGxlIG9uZS1kaW1lbnNpb25hbCBtYXJnaW5hbCBkaXN0cmlidXRpb25zIGFuZCBpcyB0aHVzIGVhc2llciB0byBhcHByb3hpbWF0ZS4gSW4gdGhpcyBwYXBlciwgd2UgaW50cm9kdWNlIG5vdmVsIGFwcHJveGltYXRpb25zIG9mIHRoZSBwcmltYWwgYW5kIGR1YWwgU1dELiBJbnN0ZWFkIG9mIHVzaW5nIGEgbGFyZ2UgbnVtYmVyIG9mIHJhbmRvbSBwcm9qZWN0aW9ucywgYXMgaXQgaXMgZG9uZSBieSBjb252ZW50aW9uYWwgU1dEIGFwcHJveGltYXRpb24gbWV0aG9kcywgd2UgcHJvcG9zZSB0byBhcHByb3hpbWF0ZSBTV0RzIHdpdGggYSBzbWFsbCBudW1iZXIgb2YgcGFyYW1ldGVyaXplZCBvcnRob2dvbmFsIHByb2plY3Rpb25zIGluIGFuIGVuZC10by1lbmQgZGVlcCBsZWFybmluZyBmYXNoaW9uLiBBcyBjb25jcmV0ZSBhcHBsaWNhdGlvbnMgb2Ygb3VyIFNXRCBhcHByb3hpbWF0aW9ucywgd2UgZGVzaWduIHR3byB0eXBlcyBvZiBkaWZmZXJlbnRpYWJsZSBTV0QgYmxvY2tzIHRvIGVxdWlwIG1vZGVybiBnZW5lcmF0aXZlIGZyYW1ld29ya3MtLS1BdXRvLUVuY29kZXJzIChBRSkgYW5kIEdlbmVyYXRpdmUgQWR2ZXJzYXJpYWwgTmV0d29ya3MgKEdBTikuIEluIHRoZSBleHBlcmltZW50cywgd2Ugbm90IG9ubHkgc2hvdyB0aGUgc3VwZXJpb3JpdHkgb2YgdGhlIHByb3Bvc2VkIGdlbmVyYXRpdmUgbW9kZWxzIG9uIHN0YW5kYXJkIGltYWdlIHN5bnRoZXNpcyBiZW5jaG1hcmtzLCBidXQgYWxzbyBkZW1vbnN0cmF0ZSB0aGUgc3RhdGUtb2YtdGhlLWFydCBwZXJmb3JtYW5jZSBvbiBjaGFsbGVuZ2luZyBoaWdoIHJlc29sdXRpb24gaW1hZ2UgYW5kIHZpZGVvIGdlbmVyYXRpb24gaW4gYW4gdW5zdXBlcnZpc2VkIG1hbm5lci4iLCwsVW5yZWxlYXNlZCxTd2l0emVybGFuZCwsLCwsLDIwMjUtMTItMDEgMTQ6MDA6MTkrMDA6MDAsLCwsLCxBY2FkZW1pYSwsLCwsT3BlbiAobm9uLWNvbW1lcmNpYWwpLCJsb29rcyBsaWtlIGNvZGUgYnV0IG5vIHdlaWdodHMsIG5vIGxpY2Vuc2Ugc3BlY2lmaWVkOiBodHRwczovL2dpdGh1Yi5jb20vbXVzaWtpc29tb3JwaGllL3N3ZCIsLCwsRlAzMiwsLCwsLCwsTm8KRml4UmVzIFJlc05lWHQtMTAxIFdTTCxWaXNpb24sSW1hZ2UgY2xhc3NpZmljYXRpb24sRmFjZWJvb2sgQUksIkh1Z28gVG91dnJvbiwgQW5kcmVhIFZlZGFsZGksIE1hdHRoaWpzIERvdXplLCBIZXJ2w6kgSsOpZ291IiwyMDE5LTA2LTE0LEZpeGluZyB0aGUgdHJhaW4tdGVzdCByZXNvbHV0aW9uIGRpc2NyZXBhbmN5LGh0dHBzOi8vYXJ4aXYub3JnL2Ficy8xOTA2LjA2NDIzLDQ3Ny4wLFNPVEEgaW1wcm92ZW1lbnQsIiIiVG8gdGhlIGJlc3Qgb2Ygb3VyIGtub3dsZWRnZSBvdXIgUmVzTmVYdC0xMDEgMzJ4NDhkIHN1cnBhc3NlcyBhbGwgb3RoZXIgbW9kZWxzIGF2YWlsYWJsZSBpbiB0aGUgbGl0ZXJhdHVyZSIiIiw4MjkwMDAwMDAuMCwsLCw5NDAwMDAwMDAsIiIiQ29udmVyc2VseSwgd2hlbiB0cmFpbmluZyBhIFJlc05lWHQtMTAxIDMyeDQ4ZCBwcmUtdHJhaW5lZCBpbiB3ZWFrbHktc3VwZXJ2aXNlZCBmYXNoaW9uIG9uIDk0MCBtaWxsaW9uIHB1YmxpYyBpbWFnZXMgYXQgcmVzb2x1dGlvbiAyMjR4MjI0IGFuZCBmdXJ0aGVyIG9wdGltaXppbmcgZm9yIHRlc3QgcmVzb2x1dGlvbiAzMjB4MzIwLCB3ZSBvYnRhaW4gYSB0ZXN0IHRvcC0xIGFjY3VyYWN5IG9mIDg2LjQlICh0b3AtNTogOTguMCUpIChzaW5nbGUtY3JvcCkiIiIsLCwsLCwiRGF0YS1hdWdtZW50YXRpb24gaXMga2V5IHRvIHRoZSB0cmFpbmluZyBvZiBuZXVyYWwgbmV0d29ya3MgZm9yIGltYWdlIGNsYXNzaWZpY2F0aW9uLiBUaGlzIHBhcGVyIGZpcnN0IHNob3dzIHRoYXQgZXhpc3RpbmcgYXVnbWVudGF0aW9ucyBpbmR1Y2UgYSBzaWduaWZpY2FudCBkaXNjcmVwYW5jeSBiZXR3ZWVuIHRoZSB0eXBpY2FsIHNpemUgb2YgdGhlIG9iamVjdHMgc2VlbiBieSB0aGUgY2xhc3NpZmllciBhdCB0cmFpbiBhbmQgdGVzdCB0aW1lLiBXZSBleHBlcmltZW50YWxseSB2YWxpZGF0ZSB0aGF0LCBmb3IgYSB0YXJnZXQgdGVzdCByZXNvbHV0aW9uLCB1c2luZyBhIGxvd2VyIHRyYWluIHJlc29sdXRpb24gb2ZmZXJzIGJldHRlciBjbGFzc2lmaWNhdGlvbiBhdCB0ZXN0IHRpbWUuCldlIHRoZW4gcHJvcG9zZSBhIHNpbXBsZSB5ZXQgZWZmZWN0aXZlIGFuZCBlZmZpY2llbnQgc3RyYXRlZ3kgdG8gb3B0aW1pemUgdGhlIGNsYXNzaWZpZXIgcGVyZm9ybWFuY2Ugd2hlbiB0aGUgdHJhaW4gYW5kIHRlc3QgcmVzb2x1dGlvbnMgZGlmZmVyLiBJdCBpbnZvbHZlcyBvbmx5IGEgY29tcHV0YXRpb25hbGx5IGNoZWFwIGZpbmUtdHVuaW5nIG9mIHRoZSBuZXR3b3JrIGF0IHRoZSB0ZXN0IHJlc29sdXRpb24uIFRoaXMgZW5hYmxlcyB0cmFpbmluZyBzdHJvbmcgY2xhc3NpZmllcnMgdXNpbmcgc21hbGwgdHJhaW5pbmcgaW1hZ2VzLiBGb3IgaW5zdGFuY2UsIHdlIG9idGFpbiA3Ny4xJSB0b3AtMSBhY2N1cmFjeSBvbiBJbWFnZU5ldCB3aXRoIGEgUmVzTmV0LTUwIHRyYWluZWQgb24gMTI4eDEyOCBpbWFnZXMsIGFuZCA3OS44JSB3aXRoIG9uZSB0cmFpbmVkIG9uIDIyNHgyMjQgaW1hZ2UuIEluIGFkZGl0aW9uLCBpZiB3ZSB1c2UgZXh0cmEgdHJhaW5pbmcgZGF0YSB3ZSBnZXQgODIuNSUgd2l0aCB0aGUgUmVzTmV0LTUwIHRyYWluIHdpdGggMjI0eDIyNCBpbWFnZXMuCkNvbnZlcnNlbHksIHdoZW4gdHJhaW5pbmcgYSBSZXNOZVh0LTEwMSAzMng0OGQgcHJlLXRyYWluZWQgaW4gd2Vha2x5LXN1cGVydmlzZWQgZmFzaGlvbiBvbiA5NDAgbWlsbGlvbiBwdWJsaWMgaW1hZ2VzIGF0IHJlc29sdXRpb24gMjI0eDIyNCBhbmQgZnVydGhlciBvcHRpbWl6aW5nIGZvciB0ZXN0IHJlc29sdXRpb24gMzIweDMyMCwgd2Ugb2J0YWluIGEgdGVzdCB0b3AtMSBhY2N1cmFjeSBvZiA4Ni40JSAodG9wLTU6IDk4LjAlKSAoc2luZ2xlLWNyb3ApLiBUbyB0aGUgYmVzdCBvZiBvdXIga25vd2xlZGdlIHRoaXMgaXMgdGhlIGhpZ2hlc3QgSW1hZ2VOZXQgc2luZ2xlLWNyb3AsIHRvcC0xIGFuZCB0b3AtNSBhY2N1cmFjeSB0byBkYXRlLiIsLCxPcGVuIHdlaWdodHMgKG5vbi1jb21tZXJjaWFsKSxVbml0ZWQgU3RhdGVzIG9mIEFtZXJpY2EsLCwsLCwyMDI2LTA1LTI1IDEyOjEwOjUwKzAwOjAwLCwsLCwsSW5kdXN0cnksLCwsLE9wZW4gKG5vbi1jb21tZXJjaWFsKSxjb2RlL3dlaWdodHMgd2l0aCBub24tY29tbWVyY2lhbCBsaWNlbnNlOiBodHRwczovL2dpdGh1Yi5jb20vZmFjZWJvb2tyZXNlYXJjaC9GaXhSZXM/dGFiPUxpY2Vuc2UtMS1vdi1maWxlI3JlYWRtZSwsLCwsLCwsLCwsLFllcwpTQUdBTixJbWFnZSBnZW5lcmF0aW9uLEltYWdlIGdlbmVyYXRpb24sIlJ1dGdlcnMgVW5pdmVyc2l0eSxHb29nbGUgUmVzZWFyY2giLCJIYW4gWmhhbmcsIElhbiBHb29kZmVsbG93LCBEaW1pdHJpcyBNZXRheGFzLCBBdWd1c3R1cyBPZGVuYSIsMjAxOS0wNi0xNCxTZWxmLUF0dGVudGlvbiBHZW5lcmF0aXZlIEFkdmVyc2FyaWFsIE5ldHdvcmtzLGh0dHBzOi8vYXJ4aXYub3JnL2Ficy8xODA1LjA4MzE4LCwsLCwsMi4yMzc0MTQ0ZSsyMCwiQXNzdW1pbmcgKCEpIHRoZXkgdXNlZCBWMTAwczoKCjEyNTAwMDAwMDAwMDAwMCBGTE9QIC8gR1BVIC8gc2VjICogMzM2IGhvdXJzIFtzZWUgdHJhaW5pbmcgdGltZSBub3Rlc10gKiAzNjAwIHNlYyAvIGhvdXIgKiA0IEdQVXMgKiAwLjMgW2Fzc3VtZWQgdXRpbGl6YXRpb25dID0gMS44MTQ0ZSsyMCBGTE9QICIsLCIiIiB3aGVyZSBrID0gMSwgMiwgNCwgOCBhZnRlciBmZXcgdHJhaW5pbmcgZXBvY2hzIG9uIEltYWdlTmV0LiBGb3IgbWVtb3J5IGVmZmljaWVuY3ksIHdlIGNob29zZSBrID0gOCAoaS5lLiwgQ8KvID0gQy84KSBpbiBhbGwKb3VyIGV4cGVyaW1lbnRzLiIiIiwzMzYuMCwiIiJNb2RlbHMgd2VyZSB0cmFpbmVkIGZvciByb3VnaGx5IDIgd2Vla3Mgb24gNCBHUFVzIGVhY2giIiIsLCxMaWtlbHksIkluIHRoaXMgcGFwZXIsIHdlIHByb3Bvc2UgdGhlIFNlbGYtQXR0ZW50aW9uIEdlbmVyYXRpdmUgQWR2ZXJzYXJpYWwgTmV0d29yayAoU0FHQU4pIHdoaWNoIGFsbG93cyBhdHRlbnRpb24tZHJpdmVuLCBsb25nLXJhbmdlIGRlcGVuZGVuY3kgbW9kZWxpbmcgZm9yIGltYWdlIGdlbmVyYXRpb24gdGFza3MuIFRyYWRpdGlvbmFsIGNvbnZvbHV0aW9uYWwgR0FOcyBnZW5lcmF0ZSBoaWdoLXJlc29sdXRpb24gZGV0YWlscyBhcyBhIGZ1bmN0aW9uIG9mIG9ubHkgc3BhdGlhbGx5IGxvY2FsIHBvaW50cyBpbiBsb3dlci1yZXNvbHV0aW9uIGZlYXR1cmUgbWFwcy4gSW4gU0FHQU4sIGRldGFpbHMgY2FuIGJlIGdlbmVyYXRlZCB1c2luZyBjdWVzIGZyb20gYWxsIGZlYXR1cmUgbG9jYXRpb25zLiBNb3Jlb3ZlciwgdGhlIGRpc2NyaW1pbmF0b3IgY2FuIGNoZWNrIHRoYXQgaGlnaGx5IGRldGFpbGVkIGZlYXR1cmVzIGluIGRpc3RhbnQgcG9ydGlvbnMgb2YgdGhlIGltYWdlIGFyZSBjb25zaXN0ZW50IHdpdGggZWFjaCBvdGhlci4gRnVydGhlcm1vcmUsIHJlY2VudCB3b3JrIGhhcyBzaG93biB0aGF0IGdlbmVyYXRvciBjb25kaXRpb25pbmcgYWZmZWN0cyBHQU4gcGVyZm9ybWFuY2UuIExldmVyYWdpbmcgdGhpcyBpbnNpZ2h0LCB3ZSBhcHBseSBzcGVjdHJhbCBub3JtYWxpemF0aW9uIHRvIHRoZSBHQU4gZ2VuZXJhdG9yIGFuZCBmaW5kIHRoYXQgdGhpcyBpbXByb3ZlcyB0cmFpbmluZyBkeW5hbWljcy4gVGhlIHByb3Bvc2VkIFNBR0FOIGFjaGlldmVzIHRoZSBzdGF0ZS1vZi10aGUtYXJ0IHJlc3VsdHMsIGJvb3N0aW5nIHRoZSBiZXN0IHB1Ymxpc2hlZCBJbmNlcHRpb24gc2NvcmUgZnJvbSAzNi44IHRvIDUyLjUyIGFuZCByZWR1Y2luZyBGcmVjaGV0IEluY2VwdGlvbiBkaXN0YW5jZSBmcm9tIDI3LjYyIHRvIDE4LjY1IG9uIHRoZSBjaGFsbGVuZ2luZyBJbWFnZU5ldCBkYXRhc2V0LiBWaXN1YWxpemF0aW9uIG9mIHRoZSBhdHRlbnRpb24gbGF5ZXJzIHNob3dzIHRoYXQgdGhlIGdlbmVyYXRvciBsZXZlcmFnZXMgbmVpZ2hib3Job29kcyB0aGF0IGNvcnJlc3BvbmQgdG8gb2JqZWN0IHNoYXBlcyByYXRoZXIgdGhhbiBsb2NhbCByZWdpb25zIG9mIGZpeGVkIHNoYXBlLiIsOC4wLCxVbnJlbGVhc2VkLCJVbml0ZWQgU3RhdGVzIG9mIEFtZXJpY2EsVW5pdGVkIFN0YXRlcyBvZiBBbWVyaWNhIiwsLCw0LjAsLDIwMjUtMTEtMjggMTE6NTM6NDQrMDA6MDAsLCwsLCwiQWNhZGVtaWEsSW5kdXN0cnkiLCwsLCxPcGVuIHNvdXJjZSwiQXBhY2hlIDIuMApodHRwczovL2dpdGh1Yi5jb20vYnJhaW4tcmVzZWFyY2gvc2VsZi1hdHRlbnRpb24tZ2FuIiwsLCwsLCxIYXJkd2FyZSwsLCwsTm8KQ2hhci1DTk4tQmlMU1RNLExhbmd1YWdlLExhbmd1YWdlIG1vZGVsaW5nLENhcGl0YWwgT25lLCJDaHJpcyBMYXJzb24sIFRhcmVrIExhaGxvdSwgRGlhbmEgTWluZ2VscywgWmFjaGFyeSBLdWxpcywgRXJpayBNdWVsbGVyIiwyMDE5LTA2LTEzLFRlbGVwaG9uZXRpYzogTWFraW5nIE5ldXJhbCBMYW5ndWFnZSBNb2RlbHMgUm9idXN0IHRvIEFTUiBhbmQgU2VtYW50aWMgTm9pc2UsaHR0cHM6Ly9hcnhpdi5vcmcvYWJzLzE5MDYuMDU2NzgsMi4wLFNPVEEgaW1wcm92ZW1lbnQsIiIiTm90YWJseSwgb3VyIGxhbmd1YWdlIG1vZGVsIGFjaGlldmVzIGEgdGVzdCBwZXJwbGV4aXR5IG9mIDM3LjQ5IG9uIFBUQiwgd2hpY2ggdG8gb3VyIGtub3dsZWRnZSBpcyBzdGF0ZS1vZi10aGUtYXJ0IGFtb25nIG1vZGVscyB0cmFpbmVkIG9ubHkgb24gUFRCLiIiIiwsLCwsOTI5MDAwLCwsLCwsQ29uZmlkZW50LCJTcGVlY2ggcHJvY2Vzc2luZyBzeXN0ZW1zIHJlbHkgb24gcm9idXN0IGZlYXR1cmUgZXh0cmFjdGlvbiB0byBoYW5kbGUgcGhvbmV0aWMgYW5kIHNlbWFudGljIHZhcmlhdGlvbnMgZm91bmQgaW4gbmF0dXJhbCBsYW5ndWFnZS4gV2hpbGUgdGVjaG5pcXVlcyBleGlzdCBmb3IgZGVzZW5zaXRpemluZyBmZWF0dXJlcyB0byBjb21tb24gbm9pc2UgcGF0dGVybnMgcHJvZHVjZWQgYnkgU3BlZWNoLXRvLVRleHQgKFNUVCkgYW5kIFRleHQtdG8tU3BlZWNoIChUVFMpIHN5c3RlbXMsIHRoZSBxdWVzdGlvbiByZW1haW5zIGhvdyB0byBiZXN0IGxldmVyYWdlIHN0YXRlLW9mLXRoZS1hcnQgbGFuZ3VhZ2UgbW9kZWxzICh3aGljaCBjYXB0dXJlIHJpY2ggc2VtYW50aWMgZmVhdHVyZXMsIGJ1dCBhcmUgdHJhaW5lZCBvbiBvbmx5IHdyaXR0ZW4gdGV4dCkgb24gaW5wdXRzIHdpdGggQVNSIGVycm9ycy4gSW4gdGhpcyBwYXBlciwgd2UgcHJlc2VudCBUZWxlcGhvbmV0aWMsIGEgZGF0YSBhdWdtZW50YXRpb24gZnJhbWV3b3JrIHRoYXQgaGVscHMgcm9idXN0aWZ5IGxhbmd1YWdlIG1vZGVsIGZlYXR1cmVzIHRvIEFTUiBjb3JydXB0ZWQgaW5wdXRzLiBUbyBjYXB0dXJlIHBob25ldGljIGFsdGVyYXRpb25zLCB3ZSBlbXBsb3kgYSBjaGFyYWN0ZXItbGV2ZWwgbGFuZ3VhZ2UgbW9kZWwgdHJhaW5lZCB1c2luZyBwcm9iYWJpbGlzdGljIG1hc2tpbmcuIFBob25ldGljIGF1Z21lbnRhdGlvbnMgYXJlIGdlbmVyYXRlZCBpbiB0d28gc3RhZ2VzOiBhIFRUUyBlbmNvZGVyIChUYWNvdHJvbiAyLCBXYXZlR2xvdykgYW5kIGEgU1RUIGRlY29kZXIgKERlZXBTcGVlY2gpLiBTaW1pbGFybHksIHNlbWFudGljIHBlcnR1cmJhdGlvbnMgYXJlIHByb2R1Y2VkIGJ5IHNhbXBsaW5nIGZyb20gbmVhcmJ5IHdvcmRzIGluIGFuIGVtYmVkZGluZyBzcGFjZSwgd2hpY2ggaXMgY29tcHV0ZWQgdXNpbmcgdGhlIEJFUlQgbGFuZ3VhZ2UgbW9kZWwuIFdvcmRzIGFyZSBzZWxlY3RlZCBmb3IgYXVnbWVudGF0aW9uIGFjY29yZGluZyB0byBhIGhpZXJhcmNoaWNhbCBncmFtbWFyIHNhbXBsaW5nIHN0cmF0ZWd5LiBUZWxlcGhvbmV0aWMgaXMgZXZhbHVhdGVkIG9uIHRoZSBQZW5uIFRyZWViYW5rIChQVEIpIGNvcnB1cywgYW5kIGRlbW9uc3RyYXRlcyBpdHMgZWZmZWN0aXZlbmVzcyBhcyBhIGJvb3RzdHJhcHBpbmcgdGVjaG5pcXVlIGZvciB0cmFuc2ZlcnJpbmcgbmV1cmFsIGxhbmd1YWdlIG1vZGVscyB0byB0aGUgc3BlZWNoIGRvbWFpbi4gTm90YWJseSwgb3VyIGxhbmd1YWdlIG1vZGVsIGFjaGlldmVzIGEgdGVzdCBwZXJwbGV4aXR5IG9mIDM3LjQ5IG9uIFBUQiwgd2hpY2ggdG8gb3VyIGtub3dsZWRnZSBpcyBzdGF0ZS1vZi10aGUtYXJ0IGFtb25nIG1vZGVscyB0cmFpbmVkIG9ubHkgb24gUFRCLiIsLENoYXItQ05OLUJpTFNUTSxVbnJlbGVhc2VkLFVuaXRlZCBTdGF0ZXMgb2YgQW1lcmljYSwsLCwsLDIwMjUtMTEtMjggMTE6NTM6NDQrMDA6MDAsLCwsLCxJbmR1c3RyeSwsLCwsVW5yZWxlYXNlZCwsLCwsLCwsLCwsLCxObwpSTk4gKyBjaGFyMi1NUy12ZWMsTGFuZ3VhZ2UsTGFuZ3VhZ2UgbW9kZWxpbmcsIk5UVCBDb21tdW5pY2F0aW9uIFNjaWVuY2UgTGFib3JhdG9yaWVzLFRvaG9rdSBVbml2ZXJzaXR5IiwiU2hvIFRha2FzZSwgSnVuIFN1enVraSwgTWFzYWFraSBOYWdhdGEiLDIwMTktMDYtMTMsQ2hhcmFjdGVyIG4tR3JhbSBFbWJlZGRpbmdzIHRvIEltcHJvdmUgUk5OIExhbmd1YWdlIE1vZGVscyxodHRwczovL2FyeGl2Lm9yZy9hYnMvMTkwNi4wNTUwNiwsLCwxNTgwMDAwMDAuMCwxNThNLCwidW5rbm93biBhbW91bnQgb2YgZXBvY2hzLCB0b3RhbCB0cmFpbmluZyB0aW1lIGFuZCBleGFjdCB0eXBlIG9mIGhhcmR3YXJlIiwsc2l6ZSBvZiBXVDEwMywsY2hhcjItTVMtdmVjIDE3My43NyBzZWNvbmRzIHBlciBlcG9jaCxOVklESUEgVGVzbGEgUDEwMCBQQ0llIDE2R0IsLENvbmZpZGVudCwiVGhpcyBwYXBlciBwcm9wb3NlcyBhIG5vdmVsIFJlY3VycmVudCBOZXVyYWwgTmV0d29yayAoUk5OKSBsYW5ndWFnZSBtb2RlbCB0aGF0IHRha2VzIGFkdmFudGFnZSBvZiBjaGFyYWN0ZXIgaW5mb3JtYXRpb24uIFdlIGZvY3VzIG9uIGNoYXJhY3RlciBuLWdyYW1zIGJhc2VkIG9uIHJlc2VhcmNoIGluIHRoZSBmaWVsZCBvZiB3b3JkIGVtYmVkZGluZyBjb25zdHJ1Y3Rpb24gKFdpZXRpbmcgZXQgYWwuIDIwMTYpLiBPdXIgcHJvcG9zZWQgbWV0aG9kIGNvbnN0cnVjdHMgd29yZCBlbWJlZGRpbmdzIGZyb20gY2hhcmFjdGVyIG4tZ3JhbSBlbWJlZGRpbmdzIGFuZCBjb21iaW5lcyB0aGVtIHdpdGggb3JkaW5hcnkgd29yZCBlbWJlZGRpbmdzLiBXZSBkZW1vbnN0cmF0ZSB0aGF0IHRoZSBwcm9wb3NlZCBtZXRob2QgYWNoaWV2ZXMgdGhlIGJlc3QgcGVycGxleGl0aWVzIG9uIHRoZSBsYW5ndWFnZSBtb2RlbGluZyBkYXRhc2V0czogUGVubiBUcmVlYmFuaywgV2lraVRleHQtMiwgYW5kIFdpa2lUZXh0LTEwMy4gTW9yZW92ZXIsIHdlIGNvbmR1Y3QgZXhwZXJpbWVudHMgb24gYXBwbGljYXRpb24gdGFza3M6IG1hY2hpbmUgdHJhbnNsYXRpb24gYW5kIGhlYWRsaW5lIGdlbmVyYXRpb24uIFRoZSBleHBlcmltZW50YWwgcmVzdWx0cyBpbmRpY2F0ZSB0aGF0IG91ciBwcm9wb3NlZCBtZXRob2QgYWxzbyBwb3NpdGl2ZWx5IGFmZmVjdHMgdGhlc2UgdGFza3MuIiwsUk5OICsgY2hhcjItTVMtdmVjLFVucmVsZWFzZWQsIkphcGFuLEphcGFuIiwsLCwsLDIwMjUtMTEtMjggMTE6NTM6NDQrMDA6MDAsLCwsLCwiSW5kdXN0cnksQWNhZGVtaWEiLCwsLCxVbnJlbGVhc2VkLCwsLCwsLCwsLCwsLE5vCkFXRC1MU1RNICsgTW9TICsgUGFydGlhbCBTaHVmZmxlZCxMYW5ndWFnZSxMYW5ndWFnZSBtb2RlbGluZyxVbml2ZXJzaXR5IG9mIFRleGFzIGF0IEF1c3RpbiwiRGlsaW4gV2FuZywgQ2hlbmd5dWUgR29uZywgUWlhbmcgTGl1IiwyMDE5LTA2LTEwLEltcHJvdmluZyBOZXVyYWwgTGFuZ3VhZ2UgTW9kZWxpbmcgdmlhIEFkdmVyc2FyaWFsIFRyYWluaW5nLGh0dHBzOi8vYXJ4aXYub3JnL2Ficy8xOTA2LjAzODA1LDEyNi4wLFNPVEEgaW1wcm92ZW1lbnQsIiIib3VyIG1ldGhvZCBpbXByb3ZlcyBvbiB0aGUgc2luZ2xlIG1vZGVsIHN0YXRlLW9mLXRoZS1hcnQgcmVzdWx0cyBmb3IgbGFuZ3VhZ2UgbW9kZWxpbmcgb24gUGVubiBUcmVlYmFuayAoUFRCKSBhbmQgV2lraXRleHQtMiwgYWNoaWV2aW5nIHRlc3QgcGVycGxleGl0eSBzY29yZXMgb2YgNDYuMDEgYW5kIDM4LjA3LCByZXNwZWN0aXZlbHkiIiIsMzUwMDAwMDAuMCwzNU0gKFRhYmxlIDIpLDMuMTVlKzE3LDYgRkxPUCAvIHBhcmFtZXRlciAvIHRva2VuICogMzUwMDAwMDAgcGFyYW1ldGVycyAqIDIwMDAwMDAgdG9rZW5zICogNzUwIGVwb2NocyA9IDMuMTVlKzE3IEZMT1AsMjAwMDAwMCw3NTAgZXBvY2hzIChmaWd1cmUgMWMpLCwsLCxDb25maWRlbnQsIlJlY2VudGx5LCBzdWJzdGFudGlhbCBwcm9ncmVzcyBoYXMgYmVlbiBtYWRlIGluIGxhbmd1YWdlIG1vZGVsaW5nIGJ5IHVzaW5nIGRlZXAgbmV1cmFsIG5ldHdvcmtzLiBIb3dldmVyLCBpbiBwcmFjdGljZSwgbGFyZ2Ugc2NhbGUgbmV1cmFsIGxhbmd1YWdlIG1vZGVscyBoYXZlIGJlZW4gc2hvd24gdG8gYmUgcHJvbmUgdG8gb3ZlcmZpdHRpbmcuIEluIHRoaXMgcGFwZXIsIHdlIHByZXNlbnQgYSBzaW1wbGUgeWV0IGhpZ2hseSBlZmZlY3RpdmUgYWR2ZXJzYXJpYWwgdHJhaW5pbmcgbWVjaGFuaXNtIGZvciByZWd1bGFyaXppbmcgbmV1cmFsIGxhbmd1YWdlIG1vZGVscy4gVGhlIGlkZWEgaXMgdG8gaW50cm9kdWNlIGFkdmVyc2FyaWFsIG5vaXNlIHRvIHRoZSBvdXRwdXQgZW1iZWRkaW5nIGxheWVyIHdoaWxlIHRyYWluaW5nIHRoZSBtb2RlbHMuIFdlIHNob3cgdGhhdCB0aGUgb3B0aW1hbCBhZHZlcnNhcmlhbCBub2lzZSB5aWVsZHMgYSBzaW1wbGUgY2xvc2VkLWZvcm0gc29sdXRpb24sIHRodXMgYWxsb3dpbmcgdXMgdG8gZGV2ZWxvcCBhIHNpbXBsZSBhbmQgdGltZSBlZmZpY2llbnQgYWxnb3JpdGhtLiBUaGVvcmV0aWNhbGx5LCB3ZSBzaG93IHRoYXQgb3VyIGFkdmVyc2FyaWFsIG1lY2hhbmlzbSBlZmZlY3RpdmVseSBlbmNvdXJhZ2VzIHRoZSBkaXZlcnNpdHkgb2YgdGhlIGVtYmVkZGluZyB2ZWN0b3JzLCBoZWxwaW5nIHRvIGluY3JlYXNlIHRoZSByb2J1c3RuZXNzIG9mIG1vZGVscy4gRW1waXJpY2FsbHksIHdlIHNob3cgdGhhdCBvdXIgbWV0aG9kIGltcHJvdmVzIG9uIHRoZSBzaW5nbGUgbW9kZWwgc3RhdGUtb2YtdGhlLWFydCByZXN1bHRzIGZvciBsYW5ndWFnZSBtb2RlbGluZyBvbiBQZW5uIFRyZWViYW5rIChQVEIpIGFuZCBXaWtpdGV4dC0yLCBhY2hpZXZpbmcgdGVzdCBwZXJwbGV4aXR5IHNjb3JlcyBvZiA0Ni4wMSBhbmQgMzguMDcsIHJlc3BlY3RpdmVseS4gV2hlbiBhcHBsaWVkIHRvIG1hY2hpbmUgdHJhbnNsYXRpb24sIG91ciBtZXRob2QgaW1wcm92ZXMgb3ZlciB2YXJpb3VzIHRyYW5zZm9ybWVyLWJhc2VkIHRyYW5zbGF0aW9uIGJhc2VsaW5lcyBpbiBCTEVVIHNjb3JlcyBvbiB0aGUgV01UMTQgRW5nbGlzaC1HZXJtYW4gYW5kIElXU0xUMTQgR2VybWFuLUVuZ2xpc2ggdGFza3MuIiw3NTAuMCxBV0QtTFNUTSArIE1vUyArIFBhcnRpYWwgU2h1ZmZsZWQsT3BlbiB3ZWlnaHRzIChub24tY29tbWVyY2lhbCksVW5pdGVkIFN0YXRlcyBvZiBBbWVyaWNhLCwsLCwsMjAyNi0wNS0yNSAxMjoxMDo1MCswMDowMCwsLCwsLEFjYWRlbWlhLCwsLCxPcGVuIChub24tY29tbWVyY2lhbCksImNvZGUgYW5kIHdlaWdodHMuIG5vIGxpY2Vuc2UgcHJvdmlkZWQ6Cmh0dHBzOi8vZ2l0aHViLmNvbS9DaGVuZ3l1ZUdvbmdSL2FkdnNvZnQiLCwsLCwsLE9wZXJhdGlvbiBjb3VudGluZywsLCwsWWVzCkFkdlNvZnQgKyA0IGxheWVyIFFSTk4gKyBkeW5hbWljIGV2YWx1YXRpb24gKFdUMTAzKSxMYW5ndWFnZSwiTGFuZ3VhZ2UgbW9kZWxpbmcsVHJhbnNsYXRpb24iLFVuaXZlcnNpdHkgb2YgVGV4YXMgYXQgQXVzdGluLCJEaWxpbiBXYW5nLCBDaGVuZ3l1ZSBHb25nLCBRaWFuZyBMaXUiLDIwMTktMDYtMTAsSW1wcm92aW5nIE5ldXJhbCBMYW5ndWFnZSBNb2RlbGluZyB2aWEgQWR2ZXJzYXJpYWwgVHJhaW5pbmcsaHR0cHM6Ly9hcnhpdi5vcmcvYWJzLzE5MDYuMDM4MDUsMTI2LjAsLCwsLCwsLCwsLCwsQ29uZmlkZW50LCJSZWNlbnRseSwgc3Vic3RhbnRpYWwgcHJvZ3Jlc3MgaGFzIGJlZW4gbWFkZSBpbiBsYW5ndWFnZSBtb2RlbGluZyBieSB1c2luZyBkZWVwIG5ldXJhbCBuZXR3b3Jrcy4gSG93ZXZlciwgaW4gcHJhY3RpY2UsIGxhcmdlIHNjYWxlIG5ldXJhbCBsYW5ndWFnZSBtb2RlbHMgaGF2ZSBiZWVuIHNob3duIHRvIGJlIHByb25lIHRvIG92ZXJmaXR0aW5nLiBJbiB0aGlzIHBhcGVyLCB3ZSBwcmVzZW50IGEgc2ltcGxlIHlldCBoaWdobHkgZWZmZWN0aXZlIGFkdmVyc2FyaWFsIHRyYWluaW5nIG1lY2hhbmlzbSBmb3IgcmVndWxhcml6aW5nIG5ldXJhbCBsYW5ndWFnZSBtb2RlbHMuIFRoZSBpZGVhIGlzIHRvIGludHJvZHVjZSBhZHZlcnNhcmlhbCBub2lzZSB0byB0aGUgb3V0cHV0IGVtYmVkZGluZyBsYXllciB3aGlsZSB0cmFpbmluZyB0aGUgbW9kZWxzLiBXZSBzaG93IHRoYXQgdGhlIG9wdGltYWwgYWR2ZXJzYXJpYWwgbm9pc2UgeWllbGRzIGEgc2ltcGxlIGNsb3NlZC1mb3JtIHNvbHV0aW9uLCB0aHVzIGFsbG93aW5nIHVzIHRvIGRldmVsb3AgYSBzaW1wbGUgYW5kIHRpbWUgZWZmaWNpZW50IGFsZ29yaXRobS4gVGhlb3JldGljYWxseSwgd2Ugc2hvdyB0aGF0IG91ciBhZHZlcnNhcmlhbCBtZWNoYW5pc20gZWZmZWN0aXZlbHkgZW5jb3VyYWdlcyB0aGUgZGl2ZXJzaXR5IG9mIHRoZSBlbWJlZGRpbmcgdmVjdG9ycywgaGVscGluZyB0byBpbmNyZWFzZSB0aGUgcm9idXN0bmVzcyBvZiBtb2RlbHMuIEVtcGlyaWNhbGx5LCB3ZSBzaG93IHRoYXQgb3VyIG1ldGhvZCBpbXByb3ZlcyBvbiB0aGUgc2luZ2xlIG1vZGVsIHN0YXRlLW9mLXRoZS1hcnQgcmVzdWx0cyBmb3IgbGFuZ3VhZ2UgbW9kZWxpbmcgb24gUGVubiBUcmVlYmFuayAoUFRCKSBhbmQgV2lraXRleHQtMiwgYWNoaWV2aW5nIHRlc3QgcGVycGxleGl0eSBzY29yZXMgb2YgNDYuMDEgYW5kIDM4LjA3LCByZXNwZWN0aXZlbHkuIFdoZW4gYXBwbGllZCB0byBtYWNoaW5lIHRyYW5zbGF0aW9uLCBvdXIgbWV0aG9kIGltcHJvdmVzIG92ZXIgdmFyaW91cyB0cmFuc2Zvcm1lci1iYXNlZCB0cmFuc2xhdGlvbiBiYXNlbGluZXMgaW4gQkxFVSBzY29yZXMgb24gdGhlIFdNVDE0IEVuZ2xpc2gtR2VybWFuIGFuZCBJV1NMVDE0IEdlcm1hbi1FbmdsaXNoIHRhc2tzLiIsLEFkdlNvZnQgKyA0IGxheWVyIFFSTk4gKyBkeW5hbWljIGV2YWx1YXRpb24sVW5yZWxlYXNlZCxVbml0ZWQgU3RhdGVzIG9mIEFtZXJpY2EsLCwsLCwyMDI2LTA1LTI1IDEyOjEwOjQ5KzAwOjAwLCwsLCwsQWNhZGVtaWEsLCwsLFVucmVsZWFzZWQsInRoZXJlJ3MgYSByZXBvLCBidXQgdGhlIFdULTEwMyBleHBlcmltZW50cyBhcmVuJ3QgdGhlcmU6CgpodHRwczovL2dpdGh1Yi5jb20vQ2hlbmd5dWVHb25nUi9hZHZzb2Z0ICIsLCwsLCwsLCwsLCxObwpBZHZlcnNhcmlhbCArIEFXRC1MU1RNLU1vUyArIHBhcnRpYWwgc2h1ZmZsZWQsTGFuZ3VhZ2UsIlRyYW5zbGF0aW9uLExhbmd1YWdlIG1vZGVsaW5nIixVbml2ZXJzaXR5IG9mIFRleGFzIGF0IEF1c3RpbiwiRGlsaW4gV2FuZywgQ2hlbmd5dWUgR29uZywgUWlhbmcgTGl1IiwyMDE5LTA2LTEwLEltcHJvdmluZyBOZXVyYWwgTGFuZ3VhZ2UgTW9kZWxpbmcgdmlhIEFkdmVyc2FyaWFsIFRyYWluaW5nLGh0dHBzOi8vYXJ4aXYub3JnL2Ficy8xOTA2LjAzODA1LDEyNi4wLCwsLCwsLCwsLCwsLENvbmZpZGVudCwiUmVjZW50bHksIHN1YnN0YW50aWFsIHByb2dyZXNzIGhhcyBiZWVuIG1hZGUgaW4gbGFuZ3VhZ2UgbW9kZWxpbmcgYnkgdXNpbmcgZGVlcCBuZXVyYWwgbmV0d29ya3MuIEhvd2V2ZXIsIGluIHByYWN0aWNlLCBsYXJnZSBzY2FsZSBuZXVyYWwgbGFuZ3VhZ2UgbW9kZWxzIGhhdmUgYmVlbiBzaG93biB0byBiZSBwcm9uZSB0byBvdmVyZml0dGluZy4gSW4gdGhpcyBwYXBlciwgd2UgcHJlc2VudCBhIHNpbXBsZSB5ZXQgaGlnaGx5IGVmZmVjdGl2ZSBhZHZlcnNhcmlhbCB0cmFpbmluZyBtZWNoYW5pc20gZm9yIHJlZ3VsYXJpemluZyBuZXVyYWwgbGFuZ3VhZ2UgbW9kZWxzLiBUaGUgaWRlYSBpcyB0byBpbnRyb2R1Y2UgYWR2ZXJzYXJpYWwgbm9pc2UgdG8gdGhlIG91dHB1dCBlbWJlZGRpbmcgbGF5ZXIgd2hpbGUgdHJhaW5pbmcgdGhlIG1vZGVscy4gV2Ugc2hvdyB0aGF0IHRoZSBvcHRpbWFsIGFkdmVyc2FyaWFsIG5vaXNlIHlpZWxkcyBhIHNpbXBsZSBjbG9zZWQtZm9ybSBzb2x1dGlvbiwgdGh1cyBhbGxvd2luZyB1cyB0byBkZXZlbG9wIGEgc2ltcGxlIGFuZCB0aW1lIGVmZmljaWVudCBhbGdvcml0aG0uIFRoZW9yZXRpY2FsbHksIHdlIHNob3cgdGhhdCBvdXIgYWR2ZXJzYXJpYWwgbWVjaGFuaXNtIGVmZmVjdGl2ZWx5IGVuY291cmFnZXMgdGhlIGRpdmVyc2l0eSBvZiB0aGUgZW1iZWRkaW5nIHZlY3RvcnMsIGhlbHBpbmcgdG8gaW5jcmVhc2UgdGhlIHJvYnVzdG5lc3Mgb2YgbW9kZWxzLiBFbXBpcmljYWxseSwgd2Ugc2hvdyB0aGF0IG91ciBtZXRob2QgaW1wcm92ZXMgb24gdGhlIHNpbmdsZSBtb2RlbCBzdGF0ZS1vZi10aGUtYXJ0IHJlc3VsdHMgZm9yIGxhbmd1YWdlIG1vZGVsaW5nIG9uIFBlbm4gVHJlZWJhbmsgKFBUQikgYW5kIFdpa2l0ZXh0LTIsIGFjaGlldmluZyB0ZXN0IHBlcnBsZXhpdHkgc2NvcmVzIG9mIDQ2LjAxIGFuZCAzOC4wNywgcmVzcGVjdGl2ZWx5LiBXaGVuIGFwcGxpZWQgdG8gbWFjaGluZSB0cmFuc2xhdGlvbiwgb3VyIG1ldGhvZCBpbXByb3ZlcyBvdmVyIHZhcmlvdXMgdHJhbnNmb3JtZXItYmFzZWQgdHJhbnNsYXRpb24gYmFzZWxpbmVzIGluIEJMRVUgc2NvcmVzIG9uIHRoZSBXTVQxNCBFbmdsaXNoLUdlcm1hbiBhbmQgSVdTTFQxNCBHZXJtYW4tRW5nbGlzaCB0YXNrcy4iLDQ1MC4wLEFkdmVyc2FyaWFsICsgQVdELUxTVE0tTW9TICsgcGFydGlhbCBzaHVmZmxlZCxVbnJlbGVhc2VkLFVuaXRlZCBTdGF0ZXMgb2YgQW1lcmljYSwsLCwsLDIwMjYtMDUtMjUgMTI6MTA6NTArMDA6MDAsLCwsLCxBY2FkZW1pYSwsLCwsT3BlbiAobm9uLWNvbW1lcmNpYWwpLCJjb2RlLCBubyBjbGVhciBsaWNlbnNlOiBodHRwczovL2dpdGh1Yi5jb20vQ2hlbmd5dWVHb25nUi9hZHZzb2Z0ICIsLCwsLCwsLCwsLCxObwo0IGxheWVyIFFSTk4gKyBkeW5hbWljIGV2YWx1YXRpb24sTGFuZ3VhZ2UsIkxhbmd1YWdlIG1vZGVsaW5nLFRyYW5zbGF0aW9uIixVbml2ZXJzaXR5IG9mIFRleGFzIGF0IEF1c3RpbiwiRGlsaW4gV2FuZywgQ2hlbmd5dWUgR29uZywgUWlhbmcgTGl1IiwyMDE5LTA2LTEwLEltcHJvdmluZyBOZXVyYWwgTGFuZ3VhZ2UgTW9kZWxpbmcgdmlhIEFkdmVyc2FyaWFsIFRyYWluaW5nLGh0dHBzOi8vYXJ4aXYub3JnL2Ficy8xOTA2LjAzODA1LDEyNi4wLCwsLCwsLCwsLCwsLENvbmZpZGVudCwiUmVjZW50bHksIHN1YnN0YW50aWFsIHByb2dyZXNzIGhhcyBiZWVuIG1hZGUgaW4gbGFuZ3VhZ2UgbW9kZWxpbmcgYnkgdXNpbmcgZGVlcCBuZXVyYWwgbmV0d29ya3MuIEhvd2V2ZXIsIGluIHByYWN0aWNlLCBsYXJnZSBzY2FsZSBuZXVyYWwgbGFuZ3VhZ2UgbW9kZWxzIGhhdmUgYmVlbiBzaG93biB0byBiZSBwcm9uZSB0byBvdmVyZml0dGluZy4gSW4gdGhpcyBwYXBlciwgd2UgcHJlc2VudCBhIHNpbXBsZSB5ZXQgaGlnaGx5IGVmZmVjdGl2ZSBhZHZlcnNhcmlhbCB0cmFpbmluZyBtZWNoYW5pc20gZm9yIHJlZ3VsYXJpemluZyBuZXVyYWwgbGFuZ3VhZ2UgbW9kZWxzLiBUaGUgaWRlYSBpcyB0byBpbnRyb2R1Y2UgYWR2ZXJzYXJpYWwgbm9pc2UgdG8gdGhlIG91dHB1dCBlbWJlZGRpbmcgbGF5ZXIgd2hpbGUgdHJhaW5pbmcgdGhlIG1vZGVscy4gV2Ugc2hvdyB0aGF0IHRoZSBvcHRpbWFsIGFkdmVyc2FyaWFsIG5vaXNlIHlpZWxkcyBhIHNpbXBsZSBjbG9zZWQtZm9ybSBzb2x1dGlvbiwgdGh1cyBhbGxvd2luZyB1cyB0byBkZXZlbG9wIGEgc2ltcGxlIGFuZCB0aW1lIGVmZmljaWVudCBhbGdvcml0aG0uIFRoZW9yZXRpY2FsbHksIHdlIHNob3cgdGhhdCBvdXIgYWR2ZXJzYXJpYWwgbWVjaGFuaXNtIGVmZmVjdGl2ZWx5IGVuY291cmFnZXMgdGhlIGRpdmVyc2l0eSBvZiB0aGUgZW1iZWRkaW5nIHZlY3RvcnMsIGhlbHBpbmcgdG8gaW5jcmVhc2UgdGhlIHJvYnVzdG5lc3Mgb2YgbW9kZWxzLiBFbXBpcmljYWxseSwgd2Ugc2hvdyB0aGF0IG91ciBtZXRob2QgaW1wcm92ZXMgb24gdGhlIHNpbmdsZSBtb2RlbCBzdGF0ZS1vZi10aGUtYXJ0IHJlc3VsdHMgZm9yIGxhbmd1YWdlIG1vZGVsaW5nIG9uIFBlbm4gVHJlZWJhbmsgKFBUQikgYW5kIFdpa2l0ZXh0LTIsIGFjaGlldmluZyB0ZXN0IHBlcnBsZXhpdHkgc2NvcmVzIG9mIDQ2LjAxIGFuZCAzOC4wNywgcmVzcGVjdGl2ZWx5LiBXaGVuIGFwcGxpZWQgdG8gbWFjaGluZSB0cmFuc2xhdGlvbiwgb3VyIG1ldGhvZCBpbXByb3ZlcyBvdmVyIHZhcmlvdXMgdHJhbnNmb3JtZXItYmFzZWQgdHJhbnNsYXRpb24gYmFzZWxpbmVzIGluIEJMRVUgc2NvcmVzIG9uIHRoZSBXTVQxNCBFbmdsaXNoLUdlcm1hbiBhbmQgSVdTTFQxNCBHZXJtYW4tRW5nbGlzaCB0YXNrcy4iLCw0IGxheWVyIFFSTk4gKyBkeW5hbWljIGV2YWx1YXRpb24sVW5yZWxlYXNlZCxVbml0ZWQgU3RhdGVzIG9mIEFtZXJpY2EsLCwsLCwyMDI2LTA1LTI1IDEyOjEwOjQ4KzAwOjAwLCwsLCwsQWNhZGVtaWEsLCwsLFVucmVsZWFzZWQsInRoZXJlJ3MgYSByZXBvLCBidXQgdGhlIFdULTEwMyBleHBlcmltZW50cyBhcmVuJ3QgdGhlcmU6CgpodHRwczovL2dpdGh1Yi5jb20vQ2hlbmd5dWVHb25nUi9hZHZzb2Z0ICIsLCwsLCwsLCwsLCxObwpUcmFuc2Zvcm1lci1YTCBMYXJnZSArIFBocmFzZSBJbmR1Y3Rpb24sTGFuZ3VhZ2UsTGFuZ3VhZ2UgbW9kZWxpbmcvZ2VuZXJhdGlvbiwiTWFzc2FjaHVzZXR0cyBJbnN0aXR1dGUgb2YgVGVjaG5vbG9neSAoTUlUKSxVbml2ZXJzaXR5IG9mIElsbGlub2lzIFVyYmFuYS1DaGFtcGFpZ24gKFVJVUMpIiwiSG9uZ3lpbiBMdW8sIExhbiBKaWFuZywgWW9uYXRhbiBCZWxpbmtvdiwgSmFtZXMgR2xhc3MiLDIwMTktMDYtMDQsIkltcHJvdmluZyBOZXVyYWwgTGFuZ3VhZ2UgTW9kZWxzIGJ5IFNlZ21lbnRpbmcsIEF0dGVuZGluZywgYW5kIFByZWRpY3RpbmcgdGhlIEZ1dHVyZSIsaHR0cHM6Ly9hcnhpdi5vcmcvYWJzLzE5MDYuMDE3MDIsMTQuMCxTT1RBIGltcHJvdmVtZW50LCIiIldlIGFjaGlldmVkIGEgbmV3IHN0YXRlLW9mLXRoZS1hcnQgcGVyZm9ybWFuY2Ugb2YgMTcuNCBwZXJwbGV4aXR5IG9uIHRoZSBXaWtpdGV4dC0xMDMgZGF0YXNldCIiIiwyNTY5OTk5OTkuOTk5OTk5OTcsLDMuNzg0ODY1MWUrMjAsIkZpbmUtdHVuZWQgZnJvbSBwcmUtdHJhaW5lZCBUcmFuc2Zvcm1lci1YTCBMYXJnZSAodXBkIDMuNzgzMjc3MWUrMjAgRkxPUCwgb2xkIGVzdGltYXRpb24gMS4wOWUxOSBGTE9QKS4gCgpUb3RhbDogMy43ODMyNzcxZTIwICsgMS41ODhlMTcgPSAzLjc4NDg2NTFlKzIwIEZMT1AgKFNwZWN1bGF0aXZlIGNvbmZpZGVuY2Ugc2FtZSBhcyBUcmFuc2Zvcm1lciBYTCkiLDEwMzAwMDAwMCwsLCwsLFNwZWN1bGF0aXZlLCJDb21tb24gbGFuZ3VhZ2UgbW9kZWxzIHR5cGljYWxseSBwcmVkaWN0IHRoZSBuZXh0IHdvcmQgZ2l2ZW4gdGhlIGNvbnRleHQuIEluIHRoaXMgd29yaywgd2UgcHJvcG9zZSBhIG1ldGhvZCB0aGF0IGltcHJvdmVzIGxhbmd1YWdlIG1vZGVsaW5nIGJ5IGxlYXJuaW5nIHRvIGFsaWduIHRoZSBnaXZlbiBjb250ZXh0IGFuZCB0aGUgZm9sbG93aW5nIHBocmFzZS4gVGhlIG1vZGVsIGRvZXMgbm90IHJlcXVpcmUgYW55IGxpbmd1aXN0aWMgYW5ub3RhdGlvbiBvZiBwaHJhc2Ugc2VnbWVudGF0aW9uLiBJbnN0ZWFkLCB3ZSBkZWZpbmUgc3ludGFjdGljIGhlaWdodHMgYW5kIHBocmFzZSBzZWdtZW50YXRpb24gcnVsZXMsIGVuYWJsaW5nIHRoZSBtb2RlbCB0byBhdXRvbWF0aWNhbGx5IGluZHVjZSBwaHJhc2VzLCByZWNvZ25pemUgdGhlaXIgdGFzay1zcGVjaWZpYyBoZWFkcywgYW5kIGdlbmVyYXRlIHBocmFzZSBlbWJlZGRpbmdzIGluIGFuIHVuc3VwZXJ2aXNlZCBsZWFybmluZyBtYW5uZXIuIE91ciBtZXRob2QgY2FuIGVhc2lseSBiZSBhcHBsaWVkIHRvIGxhbmd1YWdlIG1vZGVscyB3aXRoIGRpZmZlcmVudCBuZXR3b3JrIGFyY2hpdGVjdHVyZXMgc2luY2UgYW4gaW5kZXBlbmRlbnQgbW9kdWxlIGlzIHVzZWQgZm9yIHBocmFzZSBpbmR1Y3Rpb24gYW5kIGNvbnRleHQtcGhyYXNlIGFsaWdubWVudCwgYW5kIG5vIGNoYW5nZSBpcyByZXF1aXJlZCBpbiB0aGUgdW5kZXJseWluZyBsYW5ndWFnZSBtb2RlbGluZyBuZXR3b3JrLiBFeHBlcmltZW50cyBoYXZlIHNob3duIHRoYXQgb3VyIG1vZGVsIG91dHBlcmZvcm1lZCBzZXZlcmFsIHN0cm9uZyBiYXNlbGluZSBtb2RlbHMgb24gZGlmZmVyZW50IGRhdGEgc2V0cy4gV2UgYWNoaWV2ZWQgYSBuZXcgc3RhdGUtb2YtdGhlLWFydCBwZXJmb3JtYW5jZSBvZiAxNy40IHBlcnBsZXhpdHkgb24gdGhlIFdpa2l0ZXh0LTEwMyBkYXRhc2V0LiBBZGRpdGlvbmFsbHksIHZpc3VhbGl6aW5nIHRoZSBvdXRwdXRzIG9mIHRoZSBwaHJhc2UgaW5kdWN0aW9uIG1vZHVsZSBzaG93ZWQgdGhhdCBvdXIgbW9kZWwgaXMgYWJsZSB0byBsZWFybiBhcHByb3hpbWF0ZSBwaHJhc2UtbGV2ZWwgc3RydWN0dXJhbCBrbm93bGVkZ2Ugd2l0aG91dCBhbnkgYW5ub3RhdGlvbi4iLDEuMCxUcmFuc2Zvcm1lci1YTCBMYXJnZSArIFBocmFzZSBJbmR1Y3Rpb24sVW5yZWxlYXNlZCwiVW5pdGVkIFN0YXRlcyBvZiBBbWVyaWNhLFVuaXRlZCBTdGF0ZXMgb2YgQW1lcmljYSIsVHJhbnNmb3JtZXItWEwgKDI1N00pLDEuNTg4ZSsxNywiQWRkaXRpb25hbCAxLjZlMTcgRkxPUCBvZiBmaW5lLXR1bmluZyBmcm9tIG9uZSBlcG9jaCBvbiBXaWtpVGV4dC0xMDM6CjYgKiAyNTdNICogMTAzTSA9IDEuNTg4ZTE3IEZMT1AuIiwsLDIwMjUtMTItMDEgMTQ6MDI6NDcrMDA6MDAsLCwsLCwiQWNhZGVtaWEsQWNhZGVtaWEiLCwsLCxPcGVuIHNvdXJjZSwiY29kZSBsaWNlbnNlLCBCU0QtMzogaHR0cHM6Ly9naXRodWIuY29tL2x1b2hvbmd5aW4vUElMTT90YWI9QlNELTMtQ2xhdXNlLTEtb3YtZmlsZSNyZWFkbWUKCnRyYWluaW5nOiBodHRwczovL2dpdGh1Yi5jb20vbHVvaG9uZ3lpbi9QSUxNL2Jsb2IvbWFzdGVyL3RyYWluX3NwYW5fd3QxMDMuc2ggIiwsLCwsLCxPcGVyYXRpb24gY291bnRpbmcsLCwsLE5vCkFXRC1MU1RN</x:v>
      </x:c>
    </x:row>
    <x:row r="262" ht="18" customHeight="1">
      <x:c r="A262" s="17" t="n">
        <x:v>257</x:v>
      </x:c>
      <x:c r="B262" s="17" t="n">
        <x:v>309</x:v>
      </x:c>
      <x:c r="C262" s="94" t="str">
        <x:v>ICsgUGhyYXNlIEluZHVjdGlvbiArIGZpbmV0dW5pbmcgKFBUQiksTGFuZ3VhZ2UsTGFuZ3VhZ2UgbW9kZWxpbmcvZ2VuZXJhdGlvbiwiTWFzc2FjaHVzZXR0cyBJbnN0aXR1dGUgb2YgVGVjaG5vbG9neSAoTUlUKSxVbml2ZXJzaXR5IG9mIElsbGlub2lzIFVyYmFuYS1DaGFtcGFpZ24gKFVJVUMpIiwiSG9uZ3lpbiBMdW8sIExhbiBKaWFuZywgWW9uYXRhbiBCZWxpbmtvdiwgSmFtZXMgR2xhc3MiLDIwMTktMDYtMDQsIkltcHJvdmluZyBOZXVyYWwgTGFuZ3VhZ2UgTW9kZWxzIGJ5IFNlZ21lbnRpbmcsIEF0dGVuZGluZywgYW5kIFByZWRpY3RpbmcgdGhlIEZ1dHVyZSIsaHR0cHM6Ly9hcnhpdi5vcmcvYWJzLzE5MDYuMDE3MDIsMTQuMCwsLDI0MDAwMDAwLjAsLCwsLCwsLCwsQ29uZmlkZW50LCJDb21tb24gbGFuZ3VhZ2UgbW9kZWxzIHR5cGljYWxseSBwcmVkaWN0IHRoZSBuZXh0IHdvcmQgZ2l2ZW4gdGhlIGNvbnRleHQuIEluIHRoaXMgd29yaywgd2UgcHJvcG9zZSBhIG1ldGhvZCB0aGF0IGltcHJvdmVzIGxhbmd1YWdlIG1vZGVsaW5nIGJ5IGxlYXJuaW5nIHRvIGFsaWduIHRoZSBnaXZlbiBjb250ZXh0IGFuZCB0aGUgZm9sbG93aW5nIHBocmFzZS4gVGhlIG1vZGVsIGRvZXMgbm90IHJlcXVpcmUgYW55IGxpbmd1aXN0aWMgYW5ub3RhdGlvbiBvZiBwaHJhc2Ugc2VnbWVudGF0aW9uLiBJbnN0ZWFkLCB3ZSBkZWZpbmUgc3ludGFjdGljIGhlaWdodHMgYW5kIHBocmFzZSBzZWdtZW50YXRpb24gcnVsZXMsIGVuYWJsaW5nIHRoZSBtb2RlbCB0byBhdXRvbWF0aWNhbGx5IGluZHVjZSBwaHJhc2VzLCByZWNvZ25pemUgdGhlaXIgdGFzay1zcGVjaWZpYyBoZWFkcywgYW5kIGdlbmVyYXRlIHBocmFzZSBlbWJlZGRpbmdzIGluIGFuIHVuc3VwZXJ2aXNlZCBsZWFybmluZyBtYW5uZXIuIE91ciBtZXRob2QgY2FuIGVhc2lseSBiZSBhcHBsaWVkIHRvIGxhbmd1YWdlIG1vZGVscyB3aXRoIGRpZmZlcmVudCBuZXR3b3JrIGFyY2hpdGVjdHVyZXMgc2luY2UgYW4gaW5kZXBlbmRlbnQgbW9kdWxlIGlzIHVzZWQgZm9yIHBocmFzZSBpbmR1Y3Rpb24gYW5kIGNvbnRleHQtcGhyYXNlIGFsaWdubWVudCwgYW5kIG5vIGNoYW5nZSBpcyByZXF1aXJlZCBpbiB0aGUgdW5kZXJseWluZyBsYW5ndWFnZSBtb2RlbGluZyBuZXR3b3JrLiBFeHBlcmltZW50cyBoYXZlIHNob3duIHRoYXQgb3VyIG1vZGVsIG91dHBlcmZvcm1lZCBzZXZlcmFsIHN0cm9uZyBiYXNlbGluZSBtb2RlbHMgb24gZGlmZmVyZW50IGRhdGEgc2V0cy4gV2UgYWNoaWV2ZWQgYSBuZXcgc3RhdGUtb2YtdGhlLWFydCBwZXJmb3JtYW5jZSBvZiAxNy40IHBlcnBsZXhpdHkgb24gdGhlIFdpa2l0ZXh0LTEwMyBkYXRhc2V0LiBBZGRpdGlvbmFsbHksIHZpc3VhbGl6aW5nIHRoZSBvdXRwdXRzIG9mIHRoZSBwaHJhc2UgaW5kdWN0aW9uIG1vZHVsZSBzaG93ZWQgdGhhdCBvdXIgbW9kZWwgaXMgYWJsZSB0byBsZWFybiBhcHByb3hpbWF0ZSBwaHJhc2UtbGV2ZWwgc3RydWN0dXJhbCBrbm93bGVkZ2Ugd2l0aG91dCBhbnkgYW5ub3RhdGlvbi4iLCxBV0QtTFNUTSArIFBocmFzZSBJbmR1Y3Rpb24gKyBmaW5ldHVuaW5nLFVucmVsZWFzZWQsIlVuaXRlZCBTdGF0ZXMgb2YgQW1lcmljYSxVbml0ZWQgU3RhdGVzIG9mIEFtZXJpY2EiLCwsLCwsMjAyNi0wMi0xMSAxOToyNjoyNyswMDowMCwsLCwsLCJBY2FkZW1pYSxBY2FkZW1pYSIsLCwsLE9wZW4gc291cmNlLCJjb2RlLCBCU0QtMyBDbGF1c2U6IGh0dHBzOi8vZ2l0aHViLmNvbS9sdW9ob25neWluL1BJTE0gIiwsLCwsLCwsLCwsLE5vCkFNRElNLCJWaXNpb24sSW1hZ2UgZ2VuZXJhdGlvbiIsSW1hZ2UgY29tcGxldGlvbixNaWNyb3NvZnQgUmVzZWFyY2gsIlBoaWxpcCBCYWNobWFuLCBSIERldm9uIEhqZWxtLCBXaWxsaWFtIEJ1Y2h3YWx0ZXIiLDIwMTktMDYtMDMsTGVhcm5pbmcgUmVwcmVzZW50YXRpb25zIGJ5IE1heGltaXppbmcgTXV0dWFsIEluZm9ybWF0aW9uIEFjcm9zcyBWaWV3cyxodHRwczovL2FyeGl2Lm9yZy9hYnMvMTkwNi4wMDkxMCwxNjQ0LjAsLCw2MjYwMDAwMDAuMCxzb3VyY2U6IGh0dHBzOi8vb3BlbmFpLmNvbS9ibG9nL2ltYWdlLWdwdC8jcmZyZWYxM2UsLCwsLCwsLCwsIldlIHByb3Bvc2UgYW4gYXBwcm9hY2ggdG8gc2VsZi1zdXBlcnZpc2VkIHJlcHJlc2VudGF0aW9uIGxlYXJuaW5nIGJhc2VkIG9uIG1heGltaXppbmcgbXV0dWFsIGluZm9ybWF0aW9uIGJldHdlZW4gZmVhdHVyZXMgZXh0cmFjdGVkIGZyb20gbXVsdGlwbGUgdmlld3Mgb2YgYSBzaGFyZWQgY29udGV4dC4gRm9yIGV4YW1wbGUsIG9uZSBjb3VsZCBwcm9kdWNlIG11bHRpcGxlIHZpZXdzIG9mIGEgbG9jYWwgc3BhdGlvLXRlbXBvcmFsIGNvbnRleHQgYnkgb2JzZXJ2aW5nIGl0IGZyb20gZGlmZmVyZW50IGxvY2F0aW9ucyAoZS5nLiwgY2FtZXJhIHBvc2l0aW9ucyB3aXRoaW4gYSBzY2VuZSksIGFuZCB2aWEgZGlmZmVyZW50IG1vZGFsaXRpZXMgKGUuZy4sIHRhY3RpbGUsIGF1ZGl0b3J5LCBvciB2aXN1YWwpLiBPciwgYW4gSW1hZ2VOZXQgaW1hZ2UgY291bGQgcHJvdmlkZSBhIGNvbnRleHQgZnJvbSB3aGljaCBvbmUgcHJvZHVjZXMgbXVsdGlwbGUgdmlld3MgYnkgcmVwZWF0ZWRseSBhcHBseWluZyBkYXRhIGF1Z21lbnRhdGlvbi4gTWF4aW1pemluZyBtdXR1YWwgaW5mb3JtYXRpb24gYmV0d2VlbiBmZWF0dXJlcyBleHRyYWN0ZWQgZnJvbSB0aGVzZSB2aWV3cyByZXF1aXJlcyBjYXB0dXJpbmcgaW5mb3JtYXRpb24gYWJvdXQgaGlnaC1sZXZlbCBmYWN0b3JzIHdob3NlIGluZmx1ZW5jZSBzcGFucyBtdWx0aXBsZSB2aWV3cyAtLSBlLmcuLCBwcmVzZW5jZSBvZiBjZXJ0YWluIG9iamVjdHMgb3Igb2NjdXJyZW5jZSBvZiBjZXJ0YWluIGV2ZW50cy4KRm9sbG93aW5nIG91ciBwcm9wb3NlZCBhcHByb2FjaCwgd2UgZGV2ZWxvcCBhIG1vZGVsIHdoaWNoIGxlYXJucyBpbWFnZSByZXByZXNlbnRhdGlvbnMgdGhhdCBzaWduaWZpY2FudGx5IG91dHBlcmZvcm0gcHJpb3IgbWV0aG9kcyBvbiB0aGUgdGFza3Mgd2UgY29uc2lkZXIuIE1vc3Qgbm90YWJseSwgdXNpbmcgc2VsZi1zdXBlcnZpc2VkIGxlYXJuaW5nLCBvdXIgbW9kZWwgbGVhcm5zIHJlcHJlc2VudGF0aW9ucyB3aGljaCBhY2hpZXZlIDY4LjElIGFjY3VyYWN5IG9uIEltYWdlTmV0IHVzaW5nIHN0YW5kYXJkIGxpbmVhciBldmFsdWF0aW9uLiBUaGlzIGJlYXRzIHByaW9yIHJlc3VsdHMgYnkgb3ZlciAxMiUgYW5kIGNvbmN1cnJlbnQgcmVzdWx0cyBieSA3JS4gV2hlbiB3ZSBleHRlbmQgb3VyIG1vZGVsIHRvIHVzZSBtaXh0dXJlLWJhc2VkIHJlcHJlc2VudGF0aW9ucywgc2VnbWVudGF0aW9uIGJlaGF2aW91ciBlbWVyZ2VzIGFzIGEgbmF0dXJhbCBzaWRlLWVmZmVjdC4gT3VyIGNvZGUgaXMgYXZhaWxhYmxlIG9ubGluZTogdGhpcyBodHRwcyBVUkwuCiIsLCxPcGVuIHdlaWdodHMgKHVucmVzdHJpY3RlZCksVW5pdGVkIFN0YXRlcyBvZiBBbWVyaWNhLCwsLCwsMjAyNi0wNS0yNSAxMjoxMDo1MCswMDowMCwsLCwsLEluZHVzdHJ5LCwsLCxPcGVuIHNvdXJjZSxNSVQ6IGh0dHBzOi8vZ2l0aHViLmNvbS9QaGlsaXAtQmFjaG1hbi9hbWRpbS1wdWJsaWMsLCwsRlAxNiwsLCwsLCwsWWVzClZRLVZBRS0yIChJbWFnZU5ldCksSW1hZ2UgZ2VuZXJhdGlvbixJbWFnZSBnZW5lcmF0aW9uLEdvb2dsZSwiQWxpIFJhemF2aSwgQWFyb24gdmFuIGRlbiBPb3JkLCBPcmlvbCBWaW55YWxzIiwyMDE5LTA2LTAyLEdlbmVyYXRpbmcgRGl2ZXJzZSBIaWdoLUZpZGVsaXR5IEltYWdlcyB3aXRoIFZRLVZBRS0yLGh0dHBzOi8vYXJ4aXYub3JnL2Ficy8xOTA2LjAwNDQ2LCwsLCwsLCwsLCwsLCxVbmtub3duLCJXZSBleHBsb3JlIHRoZSB1c2Ugb2YgVmVjdG9yIFF1YW50aXplZCBWYXJpYXRpb25hbCBBdXRvRW5jb2RlciAoVlEtVkFFKSBtb2RlbHMgZm9yIGxhcmdlIHNjYWxlIGltYWdlIGdlbmVyYXRpb24uIFRvIHRoaXMgZW5kLCB3ZSBzY2FsZSBhbmQgZW5oYW5jZSB0aGUgYXV0b3JlZ3Jlc3NpdmUgcHJpb3JzIHVzZWQgaW4gVlEtVkFFIHRvIGdlbmVyYXRlIHN5bnRoZXRpYyBzYW1wbGVzIG9mIG11Y2ggaGlnaGVyIGNvaGVyZW5jZSBhbmQgZmlkZWxpdHkgdGhhbiBwb3NzaWJsZSBiZWZvcmUuIFdlIHVzZSBzaW1wbGUgZmVlZC1mb3J3YXJkIGVuY29kZXIgYW5kIGRlY29kZXIgbmV0d29ya3MsIG1ha2luZyBvdXIgbW9kZWwgYW4gYXR0cmFjdGl2ZSBjYW5kaWRhdGUgZm9yIGFwcGxpY2F0aW9ucyB3aGVyZSB0aGUgZW5jb2RpbmcgYW5kL29yIGRlY29kaW5nIHNwZWVkIGlzIGNyaXRpY2FsLiBBZGRpdGlvbmFsbHksIFZRLVZBRSByZXF1aXJlcyBzYW1wbGluZyBhbiBhdXRvcmVncmVzc2l2ZSBtb2RlbCBvbmx5IGluIHRoZSBjb21wcmVzc2VkIGxhdGVudCBzcGFjZSwgd2hpY2ggaXMgYW4gb3JkZXIgb2YgbWFnbml0dWRlIGZhc3RlciB0aGFuIHNhbXBsaW5nIGluIHRoZSBwaXhlbCBzcGFjZSwgZXNwZWNpYWxseSBmb3IgbGFyZ2UgaW1hZ2VzLiBXZSBkZW1vbnN0cmF0ZSB0aGF0IGEgbXVsdGktc2NhbGUgaGllcmFyY2hpY2FsIG9yZ2FuaXphdGlvbiBvZiBWUS1WQUUsIGF1Z21lbnRlZCB3aXRoIHBvd2VyZnVsIHByaW9ycyBvdmVyIHRoZSBsYXRlbnQgY29kZXMsIGlzIGFibGUgdG8gZ2VuZXJhdGUgc2FtcGxlcyB3aXRoIHF1YWxpdHkgdGhhdCByaXZhbHMgdGhhdCBvZiBzdGF0ZSBvZiB0aGUgYXJ0IEdlbmVyYXRpdmUgQWR2ZXJzYXJpYWwgTmV0d29ya3Mgb24gbXVsdGlmYWNldGVkIGRhdGFzZXRzIHN1Y2ggYXMgSW1hZ2VOZXQsIHdoaWxlIG5vdCBzdWZmZXJpbmcgZnJvbSBHQU4ncyBrbm93biBzaG9ydGNvbWluZ3Mgc3VjaCBhcyBtb2RlIGNvbGxhcHNlIGFuZCBsYWNrIG9mIGRpdmVyc2l0eS4iLCwsVW5yZWxlYXNlZCxVbml0ZWQgU3RhdGVzIG9mIEFtZXJpY2EsLCwsLCwyMDI2LTAyLTExIDE5OjI2OjI3KzAwOjAwLCwsLCwsSW5kdXN0cnksLCwsLFVucmVsZWFzZWQsIiIiSW1hZ2VOZXQgMjU2IMOXIDI1NiIiIiwsLCwsLCwsLCwsLE5vClZRLVZBRS0yIChGRkhRKSxJbWFnZSBnZW5lcmF0aW9uLEltYWdlIGdlbmVyYXRpb24sR29vZ2xlLCJBbGkgUmF6YXZpLCBBYXJvbiB2YW4gZGVuIE9vcmQsIE9yaW9sIFZpbnlhbHMiLDIwMTktMDYtMDIsR2VuZXJhdGluZyBEaXZlcnNlIEhpZ2gtRmlkZWxpdHkgSW1hZ2VzIHdpdGggVlEtVkFFLTIsaHR0cHM6Ly9hcnhpdi5vcmcvYWJzLzE5MDYuMDA0NDYsLCwsLCwsLCwsLCwsLFVua25vd24sIldlIGV4cGxvcmUgdGhlIHVzZSBvZiBWZWN0b3IgUXVhbnRpemVkIFZhcmlhdGlvbmFsIEF1dG9FbmNvZGVyIChWUS1WQUUpIG1vZGVscyBmb3IgbGFyZ2Ugc2NhbGUgaW1hZ2UgZ2VuZXJhdGlvbi4gVG8gdGhpcyBlbmQsIHdlIHNjYWxlIGFuZCBlbmhhbmNlIHRoZSBhdXRvcmVncmVzc2l2ZSBwcmlvcnMgdXNlZCBpbiBWUS1WQUUgdG8gZ2VuZXJhdGUgc3ludGhldGljIHNhbXBsZXMgb2YgbXVjaCBoaWdoZXIgY29oZXJlbmNlIGFuZCBmaWRlbGl0eSB0aGFuIHBvc3NpYmxlIGJlZm9yZS4gV2UgdXNlIHNpbXBsZSBmZWVkLWZvcndhcmQgZW5jb2RlciBhbmQgZGVjb2RlciBuZXR3b3JrcywgbWFraW5nIG91ciBtb2RlbCBhbiBhdHRyYWN0aXZlIGNhbmRpZGF0ZSBmb3IgYXBwbGljYXRpb25zIHdoZXJlIHRoZSBlbmNvZGluZyBhbmQvb3IgZGVjb2Rpbmcgc3BlZWQgaXMgY3JpdGljYWwuIEFkZGl0aW9uYWxseSwgVlEtVkFFIHJlcXVpcmVzIHNhbXBsaW5nIGFuIGF1dG9yZWdyZXNzaXZlIG1vZGVsIG9ubHkgaW4gdGhlIGNvbXByZXNzZWQgbGF0ZW50IHNwYWNlLCB3aGljaCBpcyBhbiBvcmRlciBvZiBtYWduaXR1ZGUgZmFzdGVyIHRoYW4gc2FtcGxpbmcgaW4gdGhlIHBpeGVsIHNwYWNlLCBlc3BlY2lhbGx5IGZvciBsYXJnZSBpbWFnZXMuIFdlIGRlbW9uc3RyYXRlIHRoYXQgYSBtdWx0aS1zY2FsZSBoaWVyYXJjaGljYWwgb3JnYW5pemF0aW9uIG9mIFZRLVZBRSwgYXVnbWVudGVkIHdpdGggcG93ZXJmdWwgcHJpb3JzIG92ZXIgdGhlIGxhdGVudCBjb2RlcywgaXMgYWJsZSB0byBnZW5lcmF0ZSBzYW1wbGVzIHdpdGggcXVhbGl0eSB0aGF0IHJpdmFscyB0aGF0IG9mIHN0YXRlIG9mIHRoZSBhcnQgR2VuZXJhdGl2ZSBBZHZlcnNhcmlhbCBOZXR3b3JrcyBvbiBtdWx0aWZhY2V0ZWQgZGF0YXNldHMgc3VjaCBhcyBJbWFnZU5ldCwgd2hpbGUgbm90IHN1ZmZlcmluZyBmcm9tIEdBTidzIGtub3duIHNob3J0Y29taW5ncyBzdWNoIGFzIG1vZGUgY29sbGFwc2UgYW5kIGxhY2sgb2YgZGl2ZXJzaXR5LiIsLCxVbnJlbGVhc2VkLFVuaXRlZCBTdGF0ZXMgb2YgQW1lcmljYSwsLCwsLDIwMjYtMDItMTEgMTk6MjY6MjcrMDA6MDAsLCwsLCxJbmR1c3RyeSwsLCwsVW5yZWxlYXNlZCwsLCwsLCwsLCwsLCxObwpYTE5ldCxMYW5ndWFnZSwiTGFuZ3VhZ2UgbW9kZWxpbmcvZ2VuZXJhdGlvbixRdWVzdGlvbiBhbnN3ZXJpbmcsU2VudGltZW50IGNsYXNzaWZpY2F0aW9uIiwiQ2FybmVnaWUgTWVsbG9uIFVuaXZlcnNpdHkgKENNVSksR29vZ2xlIEJyYWluIiwiWmhpbGluIFlhbmcsIFppaGFuZyBEYWksIFlpbWluZyBZYW5nLCBKYWltZSBDYXJib25lbGwsIFJ1c2xhbiBTYWxha2h1dGRpbm92LCBRdW9jIFYuIExlIiwyMDE5LTA2LTAxLFhMTmV0OiBHZW5lcmFsaXplZCBBdXRvcmVncmVzc2l2ZSBQcmV0cmFpbmluZyBmb3IgTGFuZ3VhZ2UgVW5kZXJzdGFuZGluZyxodHRwczovL2FyeGl2Lm9yZy9hYnMvMTkwNi4wODIzNyw5MzUzLjAsSGlnaGx5IGNpdGVkLCwzNDAwMDAwMDAuMCwiU2FtZSBzaXplIGFzIEJFUlQtTGFyZ2UsIHdoaWNoIHdhcyAzNDBNIiw2LjE5ZSsyMSwiIiJTcGVjaWZpY2FsbHksIHdlIHRyYWluIG9uIDUxMiBUUFUgdjMgY2hpcHMgZm9yIDUwMEsgc3RlcHMgd2l0aCBhbiBBZGFtIHdlaWdodCBkZWNheSBvcHRpbWl6ZXIsIGxpbmVhciBsZWFybmluZyByYXRlIGRlY2F5LCBhbmQgYSBiYXRjaCBzaXplIG9mIDgxOTIsIHdoaWNoIHRha2VzIGFib3V0IDUuNSBkYXlzLiIiCgoxMjMgdGVyYWZsb3BzICogNS41IGRheXMgKiAyNCAqIDM2MDAgKiA1MTIgKiAwLjMgdXRpbGl6YXRpb24gKGFzc3VtcHRpb24pIH49IDg5Nzc4NTg1NjAqMTBeMTI9OC45KjEwXjIxCgpBbHRlcm5hdGl2ZWx5LCA1MDBrIHN0ZXBzICogYmF0Y2ggc2l6ZSA4MTkyICogc2VxdWVuY2UgbGVuZ3RoIDUxMiA9IDIuMVQgdHJhaW5pbmcgcGFzc2VzLiAzNDAgbWlsbGlvbiAqIDYgKiAyIHRyaWxsaW9uID0gNC4zZTIxIEZMT1AuIAoKR2VvbWV0cmljIG1lYW46IHNxcnQoOC45ZTIxICogNC4zZTIxKSA9IDYuMTllMjEiLDMyODkwMDAwMDAwLCwsLEdvb2dsZSBUUFUgdjMsLENvbmZpZGVudCwiV2l0aCB0aGUgY2FwYWJpbGl0eSBvZiBtb2RlbGluZyBiaWRpcmVjdGlvbmFsIGNvbnRleHRzLCBkZW5vaXNpbmcgYXV0b2VuY29kaW5nIGJhc2VkIHByZXRyYWluaW5nIGxpa2UgQkVSVCBhY2hpZXZlcyBiZXR0ZXIgcGVyZm9ybWFuY2UgdGhhbiBwcmV0cmFpbmluZyBhcHByb2FjaGVzIGJhc2VkIG9uIGF1dG9yZWdyZXNzaXZlIGxhbmd1YWdlIG1vZGVsaW5nLiBIb3dldmVyLCByZWx5aW5nIG9uIGNvcnJ1cHRpbmcgdGhlIGlucHV0IHdpdGggbWFza3MsIEJFUlQgbmVnbGVjdHMgZGVwZW5kZW5jeSBiZXR3ZWVuIHRoZSBtYXNrZWQgcG9zaXRpb25zIGFuZCBzdWZmZXJzIGZyb20gYSBwcmV0cmFpbi1maW5ldHVuZSBkaXNjcmVwYW5jeS4gSW4gbGlnaHQgb2YgdGhlc2UgcHJvcyBhbmQgY29ucywgd2UgcHJvcG9zZSBYTE5ldCwgYSBnZW5lcmFsaXplZCBhdXRvcmVncmVzc2l2ZSBwcmV0cmFpbmluZyBtZXRob2QgdGhhdCAoMSkgZW5hYmxlcyBsZWFybmluZyBiaWRpcmVjdGlvbmFsIGNvbnRleHRzIGJ5IG1heGltaXppbmcgdGhlIGV4cGVjdGVkIGxpa2VsaWhvb2Qgb3ZlciBhbGwgcGVybXV0YXRpb25zIG9mIHRoZSBmYWN0b3JpemF0aW9uIG9yZGVyIGFuZCAoMikgb3ZlcmNvbWVzIHRoZSBsaW1pdGF0aW9ucyBvZiBCRVJUIHRoYW5rcyB0byBpdHMgYXV0b3JlZ3Jlc3NpdmUgZm9ybXVsYXRpb24uIEZ1cnRoZXJtb3JlLCBYTE5ldCBpbnRlZ3JhdGVzIGlkZWFzIGZyb20gVHJhbnNmb3JtZXItWEwsIHRoZSBzdGF0ZS1vZi10aGUtYXJ0IGF1dG9yZWdyZXNzaXZlIG1vZGVsLCBpbnRvIHByZXRyYWluaW5nLiBFbXBpcmljYWxseSwgdW5kZXIgY29tcGFyYWJsZSBleHBlcmltZW50IHNldHRpbmdzLCBYTE5ldCBvdXRwZXJmb3JtcyBCRVJUIG9uIDIwIHRhc2tzLCBvZnRlbiBieSBhIGxhcmdlIG1hcmdpbiwgaW5jbHVkaW5nIHF1ZXN0aW9uIGFuc3dlcmluZywgbmF0dXJhbCBsYW5ndWFnZSBpbmZlcmVuY2UsIHNlbnRpbWVudCBhbmFseXNpcywgYW5kIGRvY3VtZW50IHJhbmtpbmcuIiw2My43NjI2MDI2MTQ4LCxPcGVuIHdlaWdodHMgKHVucmVzdHJpY3RlZCksIlVuaXRlZCBTdGF0ZXMgb2YgQW1lcmljYSxVbml0ZWQgU3RhdGVzIG9mIEFtZXJpY2EiLCwsLCwsMjAyNi0wNS0yNSAxMjoxMDo0OSswMDowMCwsLCw4MTkyLjAsLCJBY2FkZW1pYSxJbmR1c3RyeSIsLCwsLE9wZW4gc291cmNlLEFwYWNoZSAyLjAgZm9yIGNvZGUgYW5kIHdlaWdodHM6IGh0dHBzOi8vZ2l0aHViLmNvbS96aWhhbmdkYWkveGxuZXQsLDEzNjQ0Ljk1OTEzNTQzODY2MSwsRlAzMixUcnVlLCwiSGFyZHdhcmUsT3BlcmF0aW9uIGNvdW50aW5nIiwsLCwsWWVzClhMTSxMYW5ndWFnZSwiVHJhbnNsYXRpb24sTGFuZ3VhZ2UgbW9kZWxpbmciLEZhY2Vib29rLCJHdWlsbGF1bWUgTGFtcGxlLCBBbGV4aXMgQ29ubmVhdSIsMjAxOS0wNi0wMSxDcm9zcy1saW5ndWFsIExhbmd1YWdlIE1vZGVsIFByZXRyYWluaW5nLGh0dHBzOi8vYXJ4aXYub3JnL2Ficy8xOTAxLjA3MjkxLDI5ODYuMCwiSGlnaGx5IGNpdGVkLFNPVEEgaW1wcm92ZW1lbnQiLCIiIk9uIHN1cGVydmlzZWQgbWFjaGluZSB0cmFuc2xhdGlvbiwgd2Ugb2J0YWluIGEgbmV3IHN0YXRlIG9mIHRoZSBhcnQgb2YgMzguNSBCTEVVIG9uIFdNVOKAmTE2IFJvbWFuaWFuLUVuZ2xpc2gsIG91dHBlcmZvcm1pbmcgdGhlIHByZXZpb3VzIGJlc3QgYXBwcm9hY2ggYnkgbW9yZSB0aGFuIDQgQkxFVSIiIiw2NjUwMDAwMDAuMCwsLCwsLCwsLCwsIlJlY2VudCBzdHVkaWVzIGhhdmUgZGVtb25zdHJhdGVkIHRoZSBlZmZpY2llbmN5IG9mIGdlbmVyYXRpdmUgcHJldHJhaW5pbmcgZm9yIEVuZ2xpc2ggbmF0dXJhbCBsYW5ndWFnZSB1bmRlcnN0YW5kaW5nLiBJbiB0aGlzIHdvcmssIHdlIGV4dGVuZCB0aGlzIGFwcHJvYWNoIHRvIG11bHRpcGxlIGxhbmd1YWdlcyBhbmQgc2hvdyB0aGUgZWZmZWN0aXZlbmVzcyBvZiBjcm9zcy1saW5ndWFsIHByZXRyYWluaW5nLiBXZSBwcm9wb3NlIHR3byBtZXRob2RzIHRvIGxlYXJuIGNyb3NzLWxpbmd1YWwgbGFuZ3VhZ2UgbW9kZWxzIChYTE1zKTogb25lIHVuc3VwZXJ2aXNlZCB0aGF0IG9ubHkgcmVsaWVzIG9uIG1vbm9saW5ndWFsIGRhdGEsIGFuZCBvbmUgc3VwZXJ2aXNlZCB0aGF0IGxldmVyYWdlcyBwYXJhbGxlbCBkYXRhIHdpdGggYSBuZXcgY3Jvc3MtbGluZ3VhbCBsYW5ndWFnZSBtb2RlbCBvYmplY3RpdmUuIFdlIG9idGFpbiBzdGF0ZS1vZi10aGUtYXJ0IHJlc3VsdHMgb24gY3Jvc3MtbGluZ3VhbCBjbGFzc2lmaWNhdGlvbiwgdW5zdXBlcnZpc2VkIGFuZCBzdXBlcnZpc2VkIG1hY2hpbmUgdHJhbnNsYXRpb24uIE9uIFhOTEksIG91ciBhcHByb2FjaCBwdXNoZXMgdGhlIHN0YXRlIG9mIHRoZSBhcnQgYnkgYW4gYWJzb2x1dGUgZ2FpbiBvZiA0LjklIGFjY3VyYWN5LiBPbiB1bnN1cGVydmlzZWQgbWFjaGluZSB0cmFuc2xhdGlvbiwgd2Ugb2J0YWluIDM0LjMgQkxFVSBvbiBXTVQnMTYgR2VybWFuLUVuZ2xpc2gsIGltcHJvdmluZyB0aGUgcHJldmlvdXMgc3RhdGUgb2YgdGhlIGFydCBieSBtb3JlIHRoYW4gOSBCTEVVLiBPbiBzdXBlcnZpc2VkIG1hY2hpbmUgdHJhbnNsYXRpb24sIHdlIG9idGFpbiBhIG5ldyBzdGF0ZSBvZiB0aGUgYXJ0IG9mIDM4LjUgQkxFVSBvbiBXTVQnMTYgUm9tYW5pYW4tRW5nbGlzaCwgb3V0cGVyZm9ybWluZyB0aGUgcHJldmlvdXMgYmVzdCBhcHByb2FjaCBieSBtb3JlIHRoYW4gNCBCTEVVLiBPdXIgY29kZSBhbmQgcHJldHJhaW5lZCBtb2RlbHMgd2lsbCBiZSBtYWRlIHB1YmxpY2x5IGF2YWlsYWJsZS4iLCwsT3BlbiB3ZWlnaHRzIChub24tY29tbWVyY2lhbCksVW5pdGVkIFN0YXRlcyBvZiBBbWVyaWNhLCwsLCwsMjAyNi0wNS0yNSAxMjoxMDo0OCswMDowMCwsLCwsLEluZHVzdHJ5LCwsLCxPcGVuIChub24tY29tbWVyY2lhbCksd2VpZ2h0cy9jb2RlIG5vbi1jb21tZXJjaWFsOiBodHRwczovL2dpdGh1Yi5jb20vZmFjZWJvb2tyZXNlYXJjaC9YTE0/dGFiPUxpY2Vuc2UtMS1vdi1maWxlI3JlYWRtZSwsLCxGUDE2LCwsLCwsLCxZZXMKRExSTS0yMDIwLFJlY29tbWVuZGF0aW9uLFJlY29tbWVuZGVyIHN5c3RlbSxGYWNlYm9vayBBSSwiTWF4aW0gTmF1bW92LCBEaGVldmF0c2EgTXVkaWdlcmUsIEhhby1KdW4gTWljaGFlbCBTaGksIEppYW55dSBIdWFuZywgTmFyYXlhbmFuIFN1bmRhcmFtYW4sIEpvbmdzb28gUGFyaywgWGlhb2RvbmcgV2FuZywgVWRpdCBHdXB0YSwgQ2Fyb2xlLUplYW4gV3UsIEFsaXNzb24gRy4gQXp6b2xpbmksIERteXRybyBEemh1bGdha292LCBBbmRyZXkgTWFsbGV2aWNoLCBJbGlhIENoZXJuaWF2c2tpaSwgWWluZ2hhaSBMdSwgUmFnaHVyYW1hbiBLcmlzaG5hbW9vcnRoaSwgQW5zaGEgWXUsIFZvbG9keW15ciBLb25kcmF0ZW5rbywgU3RlcGhhbmllIFBlcmVpcmEsIFhpYW5qaWUgQ2hlbiwgV2VubGluIENoZW4sIFZpamF5IFJhbywgQmlsbCBKaWEsIExpYW5nIFhpb25nLCBNaXNoYSBTbWVseWFuc2tpeSIsMjAxOS0wNS0zMSxEZWVwIExlYXJuaW5nIFJlY29tbWVuZGF0aW9uIE1vZGVsIGZvciBQZXJzb25hbGl6YXRpb24gYW5kIFJlY29tbWVuZGF0aW9uIFN5c3RlbXMsaHR0cHM6Ly9hcnhpdi5vcmcvYWJzLzE5MDYuMDAwOTEsOTA4LjAsU09UQSBpbXByb3ZlbWVudCwiIiJJbiB0aGlzIHBhcGVyLCB3ZSBkZXZlbG9wIGEgc3RhdGUtb2YtdGhlLWFydCBkZWVwIGxlYXJuaW5nIHJlY29tbWVuZGF0aW9uIG1vZGVsIChETFJNKSIiIiwxMDAwMDAwMDAwMDAuMCwiRmlndXJlIDEKCmh0dHBzOi8vYXJ4aXYub3JnL2Ficy8yMTA0LjA1MTU4Iiw0ZSsxOCwiRmlndXJlIDEKCmh0dHBzOi8vYXJ4aXYub3JnL2Ficy8yMTA0LjA1MTU4IiwzODU3MTQyOCwsLCwsLENvbmZpZGVudCwiV2l0aCB0aGUgYWR2ZW50IG9mIGRlZXAgbGVhcm5pbmcsIG5ldXJhbCBuZXR3b3JrLWJhc2VkIHJlY29tbWVuZGF0aW9uIG1vZGVscyBoYXZlIGVtZXJnZWQgYXMgYW4gaW1wb3J0YW50IHRvb2wgZm9yIHRhY2tsaW5nIHBlcnNvbmFsaXphdGlvbiBhbmQgcmVjb21tZW5kYXRpb24gdGFza3MuIFRoZXNlIG5ldHdvcmtzIGRpZmZlciBzaWduaWZpY2FudGx5IGZyb20gb3RoZXIgZGVlcCBsZWFybmluZyBuZXR3b3JrcyBkdWUgdG8gdGhlaXIgbmVlZCB0byBoYW5kbGUgY2F0ZWdvcmljYWwgZmVhdHVyZXMgYW5kIGFyZSBub3Qgd2VsbCBzdHVkaWVkIG9yIHVuZGVyc3Rvb2QuIEluIHRoaXMgcGFwZXIsIHdlIGRldmVsb3AgYSBzdGF0ZS1vZi10aGUtYXJ0IGRlZXAgbGVhcm5pbmcgcmVjb21tZW5kYXRpb24gbW9kZWwgKERMUk0pIGFuZCBwcm92aWRlIGl0cyBpbXBsZW1lbnRhdGlvbiBpbiBib3RoIFB5VG9yY2ggYW5kIENhZmZlMiBmcmFtZXdvcmtzLiBJbiBhZGRpdGlvbiwgd2UgZGVzaWduIGEgc3BlY2lhbGl6ZWQgcGFyYWxsZWxpemF0aW9uIHNjaGVtZSB1dGlsaXppbmcgbW9kZWwgcGFyYWxsZWxpc20gb24gdGhlIGVtYmVkZGluZyB0YWJsZXMgdG8gbWl0aWdhdGUgbWVtb3J5IGNvbnN0cmFpbnRzIHdoaWxlIGV4cGxvaXRpbmcgZGF0YSBwYXJhbGxlbGlzbSB0byBzY2FsZS1vdXQgY29tcHV0ZSBmcm9tIHRoZSBmdWxseS1jb25uZWN0ZWQgbGF5ZXJzLiBXZSBjb21wYXJlIERMUk0gYWdhaW5zdCBleGlzdGluZyByZWNvbW1lbmRhdGlvbiBtb2RlbHMgYW5kIGNoYXJhY3Rlcml6ZSBpdHMgcGVyZm9ybWFuY2Ugb24gdGhlIEJpZyBCYXNpbiBBSSBwbGF0Zm9ybSwgZGVtb25zdHJhdGluZyBpdHMgdXNlZnVsbmVzcyBhcyBhIGJlbmNobWFyayBmb3IgZnV0dXJlIGFsZ29yaXRobWljIGV4cGVyaW1lbnRhdGlvbiBhbmQgc3lzdGVtIGNvLWRlc2lnbi4iLCwsVW5yZWxlYXNlZCxVbml0ZWQgU3RhdGVzIG9mIEFtZXJpY2EsLCwsLCwyMDI2LTA1LTI1IDEyOjEwOjUwKzAwOjAwLCwsLCwsSW5kdXN0cnksLCwsLE9wZW4gc291cmNlLCJNSVQsIHRyYWluaW5nL2luZmVyZW5jZSBjb2RlOiBodHRwczovL2dpdGh1Yi5jb20vZmFjZWJvb2tyZXNlYXJjaC9kbHJtIiwsLCxGUDMyLCwsUmVwb3J0ZWQsLCwsLE5vCkdyb3Zlci1NZWdhLExhbmd1YWdlLExhbmd1YWdlIG1vZGVsaW5nL2dlbmVyYXRpb24sVW5pdmVyc2l0eSBvZiBXYXNoaW5ndG9uLCJSIFplbGxlcnMsIEEgSG9sdHptYW4sIEggUmFzaGtpbiwgWSBCaXNrIiwyMDE5LTA1LTI5LERlZmVuZGluZyBBZ2FpbnN0IE5ldXJhbCBGYWtlIE5ld3MsaHR0cHM6Ly9hcnhpdi5vcmcvYWJzLzE5MDUuMTI2MTYsMTIzMS4wLCwsMTUwMDAwMDAwMC4wLCIiIk91ciBsYXJnZXN0IG1vZGVsLCBHcm92ZXItTWVnYSwgaGFzIDQ4IGxheWVycyBhbmQgMS41IGJpbGxpb24gcGFyYW1ldGVycywgb24gcGFyIHdpdGggR1BUMiIiIiw0LjYzODYxODNlKzIxLCIiIldlIHRyYWluZWQgR3JvdmVyLU1lZ2EgZm9yIDgwMGsgaXRlcmF0aW9ucywgdXNpbmcgYSBiYXRjaCBzaXplIG9mIDUxMiBhbmQgMjU2IFRQVSB2MyBjb3Jlcy4gVHJhaW5pbmcgdGltZSB3YXMgdHdvIHdlZWtzLiIiCgpUUFV2MyBpcyAxMjMgdGVyYWZsb3BzLCBidXQgZm9yIDIgY29yZXMuIAoKU28gMjU2LzIgKiAxMjMgdGVyYWZsb3BzICogMTQgZGF5cyAqIDI0ICogMzYwMCAqIDAuMyAodXRpbGl6YXRpb24gYXNzdW1wdGlvbikgPSA1LjdlMjEKCjYgRkxPUCAvIHBhcmFtZXRlciAvIHRva2VuICogMS41ICogMTBeOSBwYXJhbWV0ZXJzICogODAwMDAwIHN0ZXBzICogNTEyIFtiYXRjaCBzaXplXSAqIDEwMjQgW3NlcXVlbmNlIGxlbmd0aF0gPSAgMy43NzQ4NzM2ZSsyMSBGTE9QCgpzcXJ0KDUuN2UyMSozLjc3NDg3MzZlKzIxKSA9IDQuNjM4NjE4M2UrMjEKIiwzMjAwMDAwMDAwMCwiIiJXZSB0cmFpbmVkIEdyb3Zlci1NZWdhIGZvciA4MDBrIGl0ZXJhdGlvbnMsIHVzaW5nIGEgYmF0Y2ggc2l6ZSBvZiA1MTIgYW5kIDI1NiBUUFUgdjMgY29yZXMuIiIKCiIiV2UgdHJhaW5lZCBlYWNoIEdyb3ZlciBtb2RlbCBvbiByYW5kb21seS1zYW1wbGVkIHNlcXVlbmNlcyBmcm9tIFJlYWxOZXdzIHdpdGggbGVuZ3RoIDEwMjQuIiIKCiIiQWZ0ZXIgZGVkdXBsaWNhdGlvbiwgUmVhbE5ld3MgaXMgMTIwIGdpZ2FieXRlcyB3aXRob3V0IGNvbXByZXNzaW9uLiIiCgoxMjAgR0IgKiAyMDBNIEVuZ2xpc2ggd29yZHMgcGVyIEdCIC8gMC43NSBFbmdsaXNoIHdvcmRzIHBlciB0b2tlbiA9IDMyMDAwMDAwMDAwIHRva2VucwoKODAwMDAwICogNTEyICogMTAyNCAvIDMyMDAwMDAwMDAwIH4gMTMgZXBvY2hzIiwzMzYuMCwiIiJXZSB0cmFpbmVkIEdyb3Zlci1NZWdhIGZvciA4MDBrIGl0ZXJhdGlvbnMsIHVzaW5nIGEgYmF0Y2ggc2l6ZSBvZiA1MTIgYW5kIDI1NiBUUFUgdjMgY29yZXMuIFRyYWluaW5nIHRpbWUgd2FzIHR3byB3ZWVrcy4iIiIsR29vZ2xlIFRQVSB2MywsQ29uZmlkZW50LCJSZWNlbnQgcHJvZ3Jlc3MgaW4gbmF0dXJhbCBsYW5ndWFnZSBnZW5lcmF0aW9uIGhhcyByYWlzZWQgZHVhbC11c2UgY29uY2VybnMuIFdoaWxlIGFwcGxpY2F0aW9ucyBsaWtlIHN1bW1hcml6YXRpb24gYW5kIHRyYW5zbGF0aW9uIGFyZSBwb3NpdGl2ZSwgdGhlIHVuZGVybHlpbmcgdGVjaG5vbG9neSBhbHNvIG1pZ2h0IGVuYWJsZSBhZHZlcnNhcmllcyB0byBnZW5lcmF0ZSBuZXVyYWwgZmFrZSBuZXdzOiB0YXJnZXRlZCBwcm9wYWdhbmRhIHRoYXQgY2xvc2VseSBtaW1pY3MgdGhlIHN0eWxlIG9mIHJlYWwgbmV3cy4KTW9kZXJuIGNvbXB1dGVyIHNlY3VyaXR5IHJlbGllcyBvbiBjYXJlZnVsIHRocmVhdCBtb2RlbGluZzogaWRlbnRpZnlpbmcgcG90ZW50aWFsIHRocmVhdHMgYW5kIHZ1bG5lcmFiaWxpdGllcyBmcm9tIGFuIGFkdmVyc2FyeSdzIHBvaW50IG9mIHZpZXcsIGFuZCBleHBsb3JpbmcgcG90ZW50aWFsIG1pdGlnYXRpb25zIHRvIHRoZXNlIHRocmVhdHMuIExpa2V3aXNlLCBkZXZlbG9waW5nIHJvYnVzdCBkZWZlbnNlcyBhZ2FpbnN0IG5ldXJhbCBmYWtlIG5ld3MgcmVxdWlyZXMgdXMgZmlyc3QgdG8gY2FyZWZ1bGx5IGludmVzdGlnYXRlIGFuZCBjaGFyYWN0ZXJpemUgdGhlIHJpc2tzIG9mIHRoZXNlIG1vZGVscy4gV2UgdGh1cyBwcmVzZW50IGEgbW9kZWwgZm9yIGNvbnRyb2xsYWJsZSB0ZXh0IGdlbmVyYXRpb24gY2FsbGVkIEdyb3Zlci4gR2l2ZW4gYSBoZWFkbGluZSBsaWtlIGBMaW5rIEZvdW5kIEJldHdlZW4gVmFjY2luZXMgYW5kIEF1dGlzbSwnIEdyb3ZlciBjYW4gZ2VuZXJhdGUgdGhlIHJlc3Qgb2YgdGhlIGFydGljbGU7IGh1bWFucyBmaW5kIHRoZXNlIGdlbmVyYXRpb25zIHRvIGJlIG1vcmUgdHJ1c3R3b3J0aHkgdGhhbiBodW1hbi13cml0dGVuIGRpc2luZm9ybWF0aW9uLgpEZXZlbG9waW5nIHJvYnVzdCB2ZXJpZmljYXRpb24gdGVjaG5pcXVlcyBhZ2FpbnN0IGdlbmVyYXRvcnMgbGlrZSBHcm92ZXIgaXMgY3JpdGljYWwuIFdlIGZpbmQgdGhhdCBiZXN0IGN1cnJlbnQgZGlzY3JpbWluYXRvcnMgY2FuIGNsYXNzaWZ5IG5ldXJhbCBmYWtlIG5ld3MgZnJvbSByZWFsLCBodW1hbi13cml0dGVuLCBuZXdzIHdpdGggNzMlIGFjY3VyYWN5LCBhc3N1bWluZyBhY2Nlc3MgdG8gYSBtb2RlcmF0ZSBsZXZlbCBvZiB0cmFpbmluZyBkYXRhLiBDb3VudGVyaW50dWl0aXZlbHksIHRoZSBiZXN0IGRlZmVuc2UgYWdhaW5zdCBHcm92ZXIgdHVybnMgb3V0IHRvIGJlIEdyb3ZlciBpdHNlbGYsIHdpdGggOTIlIGFjY3VyYWN5LCBkZW1vbnN0cmF0aW5nIHRoZSBpbXBvcnRhbmNlIG9mIHB1YmxpYyByZWxlYXNlIG9mIHN0cm9uZyBnZW5lcmF0b3JzLiBXZSBpbnZlc3RpZ2F0ZSB0aGVzZSByZXN1bHRzIGZ1cnRoZXIsIHNob3dpbmcgdGhhdCBleHBvc3VyZSBiaWFzIC0tIGFuZCBzYW1wbGluZyBzdHJhdGVnaWVzIHRoYXQgYWxsZXZpYXRlIGl0cyBlZmZlY3RzIC0tIGJvdGggbGVhdmUgYXJ0aWZhY3RzIHRoYXQgc2ltaWxhciBkaXNjcmltaW5hdG9ycyBjYW4gcGljayB1cCBvbi4gV2UgY29uY2x1ZGUgYnkgZGlzY3Vzc2luZyBldGhpY2FsIGlzc3VlcyByZWdhcmRpbmcgdGhlIHRlY2hub2xvZ3ksIGFuZCBwbGFuIHRvIHJlbGVhc2UgR3JvdmVyIHB1YmxpY2x5LCBoZWxwaW5nIHBhdmUgdGhlIHdheSBmb3IgYmV0dGVyIGRldGVjdGlvbiBvZiBuZXVyYWwgZmFrZSBuZXdzLiIsMTMuMCwsT3BlbiB3ZWlnaHRzICh1bnJlc3RyaWN0ZWQpLFVuaXRlZCBTdGF0ZXMgb2YgQW1lcmljYSwsLCwxMjguMCwsMjAyNi0wNS0yNSAxMjoxMDo1MCswMDowMCwsLCwsLEFjYWRlbWlhLCwsLCxPcGVuIHNvdXJjZSwiYXBhY2hlLCBjb2RlIGFuZCB3ZWlnaHRzOiBodHRwczovL2dpdGh1Yi5jb20vcm93YW56L2dyb3ZlciAKdHJhaW4gY29kZSBoZXJlLCBpbmZlcmVuY2UgY29kZSBpbiBtYWluIHJlYWRtZTogaHR0cHM6Ly9naXRodWIuY29tL3Jvd2Fuei9ncm92ZXIvdHJlZS9tYXN0ZXIvbG0gIiwsMTU2OTEuNjEzMTM2NjU2NDU1LCwsVHJ1ZSwxMTg0ODAuNjQ2NTkwODMxOSwiSGFyZHdhcmUsT3BlcmF0aW9uIGNvdW50aW5nIiwsLCwsWWVzCk1uYXNOZXQtQTMsVmlzaW9uLCJJbWFnZSBjbGFzc2lmaWNhdGlvbixPYmplY3QgZGV0ZWN0aW9uIixHb29nbGUsIk1pbmd4aW5nIFRhbiwgQm8gQ2hlbiwgUnVvbWluZyBQYW5nLCBWaWpheSBWYXN1ZGV2YW4sIE1hcmsgU2FuZGxlciwgQW5kcmV3IEhvd2FyZCwgUXVvYyBWLiBMZSIsMjAxOS0wNS0yOSxNbmFzTmV0OiBQbGF0Zm9ybS1Bd2FyZSBOZXVyYWwgQXJjaGl0ZWN0dXJlIFNlYXJjaCBmb3IgTW9iaWxlLGh0dHBzOi8vYXJ4aXYub3JnL2Ficy8xODA3LjExNjI2LDMzOTYuMCwsLDUyMDAwMDAuMCxGcm9tIGh0dHBzOi8vYXJ4aXYub3JnL3BkZi8xODA3LjExNjI2LnBkZiwxLjVlKzIxLCIiImVhY2ggYXJjaGl0ZWN0dXJlIHNlYXJjaCB0YWtlcyA0LjUgZGF5cyBvbiA2NCBUUFV2MiBkZXZpY2VzIiIKVGhpcyBzZWVtcyB0byBiZSByZWZlcnJpbmcgdG8gYSBUUFV2MiBwb2QsIGNvbnNpc3Rpbmcgb2YgNjQgZm91ci1jaGlwIG1vZHVsZXMuIFRoZSB0b3RhbCBwZXJmb3JtYW5jZSBpcyAxMS41IHBldGFGTE9QUy4KaHR0cHM6Ly9lbi53aWtpcGVkaWEub3JnL3dpa2kvVGVuc29yX1Byb2Nlc3NpbmdfVW5pdCNTZWNvbmRfZ2VuZXJhdGlvbl9UUFUKQXNzdW1pbmcgYSAzMyUgdXRpbGl6YXRpb24gcmF0ZToKCjQuNSBkYXlzICogNjQgKiAxODAgdGVyYUZMT1BTICogMC4zMyA9IDEuNDgqMTBeMjEgRkxPUAoKSG93ZXZlciwgaXQgaXMgdW5jbGVhciBpZiAiIjY0IFRQVXYyIGRldmljZXMiIiByZWZlcnMgdG8gY2hpcHMgb3IgbW9kdWxlcywgc28gdGhlIHRydWUgY29tcHV0ZSBtaWdodCBiZSAxLzQgb2YgdGhpcyBhbW91bnQuIiwxMjMwMDAwLCIiIkluIHRoaXMgcGFwZXIsIHdlIGRpcmVjdGx5IHBlcmZvcm0gb3VyIGFyY2hpdGVjdHVyZSBzZWFyY2ggb24gdGhlIEltYWdlTmV0IHRyYWluaW5nIHNldCBidXQgd2l0aCBmZXdlciB0cmFpbmluZyBzdGVwcyAoNSBlcG9jaHMpLiBBcyBhIGNvbW1vbiBwcmFjdGljZSwgd2UgcmVzZXJ2ZSByYW5kb21seSBzZWxlY3RlZCA1MEsgaW1hZ2VzIGZyb20gdGhlIHRyYWluaW5nIHNldCBhcyB0aGUgZml4ZWQgdmFsaWRhdGlvbiBzZXQuICIiIiwxMDguMCwsR29vZ2xlIFRQVSB2MywsU3BlY3VsYXRpdmUsIkRlc2lnbmluZyBjb252b2x1dGlvbmFsIG5ldXJhbCBuZXR3b3JrcyAoQ05OKSBmb3IgbW9iaWxlIGRldmljZXMgaXMgY2hhbGxlbmdpbmcgYmVjYXVzZSBtb2JpbGUgbW9kZWxzIG5lZWQgdG8gYmUgc21hbGwgYW5kIGZhc3QsIHlldCBzdGlsbCBhY2N1cmF0ZS4gQWx0aG91Z2ggc2lnbmlmaWNhbnQgZWZmb3J0cyBoYXZlIGJlZW4gZGVkaWNhdGVkIHRvIGRlc2lnbiBhbmQgaW1wcm92ZSBtb2JpbGUgQ05OcyBvbiBhbGwgZGltZW5zaW9ucywgaXQgaXMgdmVyeSBkaWZmaWN1bHQgdG8gbWFudWFsbHkgYmFsYW5jZSB0aGVzZSB0cmFkZS1vZmZzIHdoZW4gdGhlcmUgYXJlIHNvIG1hbnkgYXJjaGl0ZWN0dXJhbCBwb3NzaWJpbGl0aWVzIHRvIGNvbnNpZGVyLiBJbiB0aGlzIHBhcGVyLCB3ZSBwcm9wb3NlIGFuIGF1dG9tYXRlZCBtb2JpbGUgbmV1cmFsIGFyY2hpdGVjdHVyZSBzZWFyY2ggKE1OQVMpIGFwcHJvYWNoLCB3aGljaCBleHBsaWNpdGx5IGluY29ycG9yYXRlIG1vZGVsIGxhdGVuY3kgaW50byB0aGUgbWFpbiBvYmplY3RpdmUgc28gdGhhdCB0aGUgc2VhcmNoIGNhbiBpZGVudGlmeSBhIG1vZGVsIHRoYXQgYWNoaWV2ZXMgYSBnb29kIHRyYWRlLW9mZiBiZXR3ZWVuIGFjY3VyYWN5IGFuZCBsYXRlbmN5LiBVbmxpa2UgcHJldmlvdXMgd29yaywgd2hlcmUgbGF0ZW5jeSBpcyBjb25zaWRlcmVkIHZpYSBhbm90aGVyLCBvZnRlbiBpbmFjY3VyYXRlIHByb3h5IChlLmcuLCBGTE9QUyksIG91ciBhcHByb2FjaCBkaXJlY3RseSBtZWFzdXJlcyByZWFsLXdvcmxkIGluZmVyZW5jZSBsYXRlbmN5IGJ5IGV4ZWN1dGluZyB0aGUgbW9kZWwgb24gbW9iaWxlIHBob25lcy4gVG8gZnVydGhlciBzdHJpa2UgdGhlIHJpZ2h0IGJhbGFuY2UgYmV0d2VlbiBmbGV4aWJpbGl0eSBhbmQgc2VhcmNoIHNwYWNlIHNpemUsIHdlIHByb3Bvc2UgYSBub3ZlbCBmYWN0b3JpemVkIGhpZXJhcmNoaWNhbCBzZWFyY2ggc3BhY2UgdGhhdCBlbmNvdXJhZ2VzIGxheWVyIGRpdmVyc2l0eSB0aHJvdWdob3V0IHRoZSBuZXR3b3JrLiBFeHBlcmltZW50YWwgcmVzdWx0cyBzaG93IHRoYXQgb3VyIGFwcHJvYWNoIGNvbnNpc3RlbnRseSBvdXRwZXJmb3JtcyBzdGF0ZS1vZi10aGUtYXJ0IG1vYmlsZSBDTk4gbW9kZWxzIGFjcm9zcyBtdWx0aXBsZSB2aXNpb24gdGFza3MuIE9uIHRoZSBJbWFnZU5ldCBjbGFzc2lmaWNhdGlvbiB0YXNrLCBvdXIgTW5hc05ldCBhY2hpZXZlcyA3NS4yJSB0b3AtMSBhY2N1cmFjeSB3aXRoIDc4bXMgbGF0ZW5jeSBvbiBhIFBpeGVsIHBob25lLCB3aGljaCBpcyAxLjh4IGZhc3RlciB0aGFuIE1vYmlsZU5ldFYyIFsyOV0gd2l0aCAwLjUlIGhpZ2hlciBhY2N1cmFjeSBhbmQgMi4zeCBmYXN0ZXIgdGhhbiBOQVNOZXQgWzM2XSB3aXRoIDEuMiUgaGlnaGVyIGFjY3VyYWN5LiBPdXIgTW5hc05ldCBhbHNvIGFjaGlldmVzIGJldHRlciBtQVAgcXVhbGl0eSB0aGFuIE1vYmlsZU5ldHMgZm9yIENPQ08gb2JqZWN0IGRldGVjdGlvbi4gQ29kZSBpcyBhdCB0aGlzIGh0dHBzIFVSTCIsLCxPcGVuIHdlaWdodHMgKHVucmVzdHJpY3RlZCksVW5pdGVkIFN0YXRlcyBvZiBBbWVyaWNhLCwsLDI1Ni4wLCwyMDI2LTA1LTI1IDEyOjEwOjUwKzAwOjAwLCwsLCwsSW5kdXN0cnksLCwsLE9wZW4gc291cmNlLCJBcGFjaGUgbGljZW5zZTogaHR0cHM6Ly9naXRodWIuY29tL3RlbnNvcmZsb3cvdHB1L2Jsb2IvbWFzdGVyL0xJQ0VOU0UKbW9kZWwgcmVwbyBpcyBoZXJlLCBpbmNsdWRlcyB0cmFpbmluZyBjb2RlOiBodHRwczovL2dpdGh1Yi5jb20vdGVuc29yZmxvdy90cHUvdHJlZS9tYXN0ZXIvbW9kZWxzL29mZmljaWFsL21uYXNuZXQgCgoiLCw5NTUxLjU5MTYxOTg2NTE0NywsRlAzMiwsMjM2OTYxLjI5MzE4MTY2MzgsSGFyZHdhcmUsLCwsLFllcwpNbmFzTmV0LUExICsgU1NETGl0ZSxWaXNpb24sIkltYWdlIGNsYXNzaWZpY2F0aW9uLE9iamVjdCBkZXRlY3Rpb24sTmV1cmFsIEFyY2hpdGVjdHVyZSBTZWFyY2ggLSBOQVMiLEdvb2dsZSwiTWluZ3hpbmcgVGFuLCBCbyBDaGVuLCBSdW9taW5nIFBhbmcsIFZpamF5IFZhc3VkZXZhbiwgTWFyayBTYW5kbGVyLCBBbmRyZXcgSG93YXJkLCBRdW9jIFYuIExlIiwyMDE5LTA1LTI5LE1uYXNOZXQ6IFBsYXRmb3JtLUF3YXJlIE5ldXJhbCBBcmNoaXRlY3R1cmUgU2VhcmNoIGZvciBNb2JpbGUsaHR0cHM6Ly9hcnhpdi5vcmcvYWJzLzE4MDcuMTE2MjYsMzM5Ni4wLCwsNDkwMDAwMC4wLEZyb20gaHR0cHM6Ly9hcnhpdi5vcmcvcGRmLzE4MDcuMTE2MjYucGRmLDEuNWUrMjEsIiIiZWFjaCBhcmNoaXRlY3R1cmUgc2VhcmNoIHRha2VzIDQuNSBkYXlzIG9uIDY0IFRQVXYyIGRldmljZXMiIgpUaGlzIHNlZW1zIHRvIGJlIHJlZmVycmluZyB0byBhIFRQVXYyIHBvZCwgY29uc2lzdGluZyBvZiA2NCBmb3VyLWNoaXAgbW9kdWxlcy4gVGhlIHRvdGFsIHBlcmZvcm1hbmNlIGlzIDExLjUgcGV0YUZMT1BTLgpodHRwczovL2VuLndpa2lwZWRpYS5vcmcvd2lraS9UZW5zb3JfUHJvY2Vzc2luZ19Vbml0I1NlY29uZF9nZW5lcmF0aW9uX1RQVQpBc3N1bWluZyBhIDMzJSB1dGlsaXphdGlvbiByYXRlOgoKNC41IGRheXMgKiA2NCAqIDE4MCB0ZXJhRkxPUFMgKiAwLjMzID0gMS40OCoxMF4yMSBGTE9QCgpIb3dldmVyLCBpdCBpcyB1bmNsZWFyIGlmICIiNjQgVFBVdjIgZGV2aWNlcyIiIHJlZmVycyB0byBjaGlwcyBvciBtb2R1bGVzLCBzbyB0aGUgdHJ1ZSBjb21wdXRlIG1pZ2h0IGJlIDEvNCBvZiB0aGlzIGFtb3VudC4iLCwsMTA4LjAsLEdvb2dsZSBUUFUgdjMsLFNwZWN1bGF0aXZlLCJEZXNpZ25pbmcgY29udm9sdXRpb25hbCBuZXVyYWwgbmV0d29ya3MgKENOTikgZm9yIG1vYmlsZSBkZXZpY2VzIGlzIGNoYWxsZW5naW5nIGJlY2F1c2UgbW9iaWxlIG1vZGVscyBuZWVkIHRvIGJlIHNtYWxsIGFuZCBmYXN0LCB5ZXQgc3RpbGwgYWNjdXJhdGUuIEFsdGhvdWdoIHNpZ25pZmljYW50IGVmZm9ydHMgaGF2ZSBiZWVuIGRlZGljYXRlZCB0byBkZXNpZ24gYW5kIGltcHJvdmUgbW9iaWxlIENOTnMgb24gYWxsIGRpbWVuc2lvbnMsIGl0IGlzIHZlcnkgZGlmZmljdWx0IHRvIG1hbnVhbGx5IGJhbGFuY2UgdGhlc2UgdHJhZGUtb2ZmcyB3aGVuIHRoZXJlIGFyZSBzbyBtYW55IGFyY2hpdGVjdHVyYWwgcG9zc2liaWxpdGllcyB0byBjb25zaWRlci4gSW4gdGhpcyBwYXBlciwgd2UgcHJvcG9zZSBhbiBhdXRvbWF0ZWQgbW9iaWxlIG5ldXJhbCBhcmNoaXRlY3R1cmUgc2VhcmNoIChNTkFTKSBhcHByb2FjaCwgd2hpY2ggZXhwbGljaXRseSBpbmNvcnBvcmF0ZSBtb2RlbCBsYXRlbmN5IGludG8gdGhlIG1haW4gb2JqZWN0aXZlIHNvIHRoYXQgdGhlIHNlYXJjaCBjYW4gaWRlbnRpZnkgYSBtb2RlbCB0aGF0IGFjaGlldmVzIGEgZ29vZCB0cmFkZS1vZmYgYmV0d2VlbiBhY2N1cmFjeSBhbmQgbGF0ZW5jeS4gVW5saWtlIHByZXZpb3VzIHdvcmssIHdoZXJlIGxhdGVuY3kgaXMgY29uc2lkZXJlZCB2aWEgYW5vdGhlciwgb2Z0ZW4gaW5hY2N1cmF0ZSBwcm94eSAoZS5nLiwgRkxPUFMpLCBvdXIgYXBwcm9hY2ggZGlyZWN0bHkgbWVhc3VyZXMgcmVhbC13b3JsZCBpbmZlcmVuY2UgbGF0ZW5jeSBieSBleGVjdXRpbmcgdGhlIG1vZGVsIG9uIG1vYmlsZSBwaG9uZXMuIFRvIGZ1cnRoZXIgc3RyaWtlIHRoZSByaWdodCBiYWxhbmNlIGJldHdlZW4gZmxleGliaWxpdHkgYW5kIHNlYXJjaCBzcGFjZSBzaXplLCB3ZSBwcm9wb3NlIGEgbm92ZWwgZmFjdG9yaXplZCBoaWVyYXJjaGljYWwgc2VhcmNoIHNwYWNlIHRoYXQgZW5jb3VyYWdlcyBsYXllciBkaXZlcnNpdHkgdGhyb3VnaG91dCB0aGUgbmV0d29yay4gRXhwZXJpbWVudGFsIHJlc3VsdHMgc2hvdyB0aGF0IG91ciBhcHByb2FjaCBjb25zaXN0ZW50bHkgb3V0cGVyZm9ybXMgc3RhdGUtb2YtdGhlLWFydCBtb2JpbGUgQ05OIG1vZGVscyBhY3Jvc3MgbXVsdGlwbGUgdmlzaW9uIHRhc2tzLiBPbiB0aGUgSW1hZ2VOZXQgY2xhc3NpZmljYXRpb24gdGFzaywgb3VyIE1uYXNOZXQgYWNoaWV2ZXMgNzUuMiUgdG9wLTEgYWNjdXJhY3kgd2l0aCA3OG1zIGxhdGVuY3kgb24gYSBQaXhlbCBwaG9uZSwgd2hpY2ggaXMgMS44eCBmYXN0ZXIgdGhhbiBNb2JpbGVOZXRWMiBbMjldIHdpdGggMC41JSBoaWdoZXIgYWNjdXJhY3kgYW5kIDIuM3ggZmFzdGVyIHRoYW4gTkFTTmV0IFszNl0gd2l0aCAxLjIlIGhpZ2hlciBhY2N1cmFjeS4gT3VyIE1uYXNOZXQgYWxzbyBhY2hpZXZlcyBiZXR0ZXIgbUFQIHF1YWxpdHkgdGhhbiBNb2JpbGVOZXRzIGZvciBDT0NPIG9iamVjdCBkZXRlY3Rpb24uIENvZGUgaXMgYXQgdGhpcyBodHRwcyBVUkwiLCwsT3BlbiB3ZWlnaHRzICh1bnJlc3RyaWN0ZWQpLFVuaXRlZCBTdGF0ZXMgb2YgQW1lcmljYSwsLCwyNTYuMCwsMjAyNi0wNS0yNSAxMjoxMDo1MCswMDowMCwsLCwsLEluZHVzdHJ5LCwsLCxPcGVuIHNvdXJjZSwiQXBhY2hlIGxpY2Vuc2U6IGh0dHBzOi8vZ2l0aHViLmNvbS90ZW5zb3JmbG93L3RwdS9ibG9iL21hc3Rlci9MSUNFTlNFCm1vZGVsIHJlcG8gaXMgaGVyZSwgaW5jbHVkZXMgdHJhaW5pbmcgY29kZTogaHR0cHM6Ly9naXRodWIuY29tL3RlbnNvcmZsb3cvdHB1L3RyZWUvbWFzdGVyL21vZGVscy9vZmZpY2lhbC9tbmFzbmV0IAoKIiwsOTU1MS41OTE2MTk4NjUxNDcsLEZQMzIsLDIzNjk2MS4yOTMxODE2NjM4LEhhcmR3YXJlLCwsLCxZZXMKRWZmaWNpZW50TmV0LUwyLFZpc2lvbixJbWFnZSBjbGFzc2lmaWNhdGlvbixHb29nbGUsIk1pbmd4aW5nIFRhbiwgUXVvYyBWLiBMZSIsMjAxOS0wNS0yOCxFZmZpY2llbnROZXQ6IFJldGhpbmtpbmcgTW9kZWwgU2NhbGluZyBmb3IgQ29udm9sdXRpb25hbCBOZXVyYWwgTmV0d29ya3MsaHR0cHM6Ly9hcnhpdi5vcmcvYWJzLzE5MDUuMTE5NDYsMjM5NDUuMCxIaWdobHkgY2l0ZWQsLDQ4MDAwMDAwMC4wLCwsLDEyODAwMDAsLCwsLCwsIkNvbnZvbHV0aW9uYWwgTmV1cmFsIE5ldHdvcmtzIChDb252TmV0cykgYXJlIGNv</x:v>
      </x:c>
    </x:row>
    <x:row r="263" ht="18" customHeight="1">
      <x:c r="A263" s="17" t="n">
        <x:v>258</x:v>
      </x:c>
      <x:c r="B263" s="17" t="n">
        <x:v>309</x:v>
      </x:c>
      <x:c r="C263" s="94" t="str">
        <x:v>bW1vbmx5IGRldmVsb3BlZCBhdCBhIGZpeGVkIHJlc291cmNlIGJ1ZGdldCwgYW5kIHRoZW4gc2NhbGVkIHVwIGZvciBiZXR0ZXIgYWNjdXJhY3kgaWYgbW9yZSByZXNvdXJjZXMgYXJlIGF2YWlsYWJsZS4gSW4gdGhpcyBwYXBlciwgd2Ugc3lzdGVtYXRpY2FsbHkgc3R1ZHkgbW9kZWwgc2NhbGluZyBhbmQgaWRlbnRpZnkgdGhhdCBjYXJlZnVsbHkgYmFsYW5jaW5nIG5ldHdvcmsgZGVwdGgsIHdpZHRoLCBhbmQgcmVzb2x1dGlvbiBjYW4gbGVhZCB0byBiZXR0ZXIgcGVyZm9ybWFuY2UuIEJhc2VkIG9uIHRoaXMgb2JzZXJ2YXRpb24sIHdlIHByb3Bvc2UgYSBuZXcgc2NhbGluZyBtZXRob2QgdGhhdCB1bmlmb3JtbHkgc2NhbGVzIGFsbCBkaW1lbnNpb25zIG9mIGRlcHRoL3dpZHRoL3Jlc29sdXRpb24gdXNpbmcgYSBzaW1wbGUgeWV0IGhpZ2hseSBlZmZlY3RpdmUgY29tcG91bmQgY29lZmZpY2llbnQuIFdlIGRlbW9uc3RyYXRlIHRoZSBlZmZlY3RpdmVuZXNzIG9mIHRoaXMgbWV0aG9kIG9uIHNjYWxpbmcgdXAgTW9iaWxlTmV0cyBhbmQgUmVzTmV0LgpUbyBnbyBldmVuIGZ1cnRoZXIsIHdlIHVzZSBuZXVyYWwgYXJjaGl0ZWN0dXJlIHNlYXJjaCB0byBkZXNpZ24gYSBuZXcgYmFzZWxpbmUgbmV0d29yayBhbmQgc2NhbGUgaXQgdXAgdG8gb2J0YWluIGEgZmFtaWx5IG9mIG1vZGVscywgY2FsbGVkIEVmZmljaWVudE5ldHMsIHdoaWNoIGFjaGlldmUgbXVjaCBiZXR0ZXIgYWNjdXJhY3kgYW5kIGVmZmljaWVuY3kgdGhhbiBwcmV2aW91cyBDb252TmV0cy4gSW4gcGFydGljdWxhciwgb3VyIEVmZmljaWVudE5ldC1CNyBhY2hpZXZlcyBzdGF0ZS1vZi10aGUtYXJ0IDg0LjMlIHRvcC0xIGFjY3VyYWN5IG9uIEltYWdlTmV0LCB3aGlsZSBiZWluZyA4LjR4IHNtYWxsZXIgYW5kIDYuMXggZmFzdGVyIG9uIGluZmVyZW5jZSB0aGFuIHRoZSBiZXN0IGV4aXN0aW5nIENvbnZOZXQuIE91ciBFZmZpY2llbnROZXRzIGFsc28gdHJhbnNmZXIgd2VsbCBhbmQgYWNoaWV2ZSBzdGF0ZS1vZi10aGUtYXJ0IGFjY3VyYWN5IG9uIENJRkFSLTEwMCAoOTEuNyUpLCBGbG93ZXJzICg5OC44JSksIGFuZCAzIG90aGVyIHRyYW5zZmVyIGxlYXJuaW5nIGRhdGFzZXRzLCB3aXRoIGFuIG9yZGVyIG9mIG1hZ25pdHVkZSBmZXdlciBwYXJhbWV0ZXJzLiBTb3VyY2UgY29kZSBpcyBhdCB0aGlzIGh0dHBzIFVSTC4iLCwsT3BlbiB3ZWlnaHRzICh1bnJlc3RyaWN0ZWQpLFVuaXRlZCBTdGF0ZXMgb2YgQW1lcmljYSwsLCwsLDIwMjYtMDUtMjUgMTI6MTA6NDkrMDA6MDAsLCwsLCxJbmR1c3RyeSwsLCwsT3BlbiBzb3VyY2UsQXBhY2hlIGxpY2Vuc2U6IGh0dHBzOi8vZ2l0aHViLmNvbS90ZW5zb3JmbG93L3RwdS90cmVlL21hc3Rlci9tb2RlbHMvb2ZmaWNpYWwvZWZmaWNpZW50bmV0LCwsLCwsLCwsLCwsWWVzClJTTSxMYW5ndWFnZSxMYW5ndWFnZSBtb2RlbGluZyxDZXJlbmF1dCwiRGF2aWQgUmF3bGluc29uLCBBYmRlbHJhaG1hbiBBaG1lZCwgR2lkZW9uIEtvd2FkbG8iLDIwMTktMDUtMjgsTGVhcm5pbmcgZGlzdGFudCBjYXVzZSBhbmQgZWZmZWN0IHVzaW5nIG9ubHkgbG9jYWwgYW5kIGltbWVkaWF0ZSBjcmVkaXQgYXNzaWdubWVudCxodHRwczovL2FyeGl2Lm9yZy9hYnMvMTkwNS4xMTU4OSw0LjAsLCwsLCwsLCwsLCwsVW5rbm93biwiV2UgcHJlc2VudCBhIHJlY3VycmVudCBuZXVyYWwgbmV0d29yayBtZW1vcnkgdGhhdCB1c2VzIHNwYXJzZSBjb2RpbmcgdG8gY3JlYXRlIGEgY29tYmluYXRvcmljIGVuY29kaW5nIG9mIHNlcXVlbnRpYWwgaW5wdXRzLiBVc2luZyBzZXZlcmFsIGV4YW1wbGVzLCB3ZSBzaG93IHRoYXQgdGhlIG5ldHdvcmsgY2FuIGFzc29jaWF0ZSBkaXN0YW50IGNhdXNlcyBhbmQgZWZmZWN0cyBpbiBhIGRpc2NyZXRlIHN0b2NoYXN0aWMgcHJvY2VzcywgcHJlZGljdCBwYXJ0aWFsbHktb2JzZXJ2YWJsZSBoaWdoZXItb3JkZXIgc2VxdWVuY2VzLCBhbmQgZW5hYmxlIGEgRFFOIGFnZW50IHRvIG5hdmlnYXRlIGEgbWF6ZSBieSBnaXZpbmcgaXQgbWVtb3J5LiBUaGUgbmV0d29yayB1c2VzIG9ubHkgYmlvbG9naWNhbGx5LXBsYXVzaWJsZSwgbG9jYWwgYW5kIGltbWVkaWF0ZSBjcmVkaXQgYXNzaWdubWVudC4gTWVtb3J5IHJlcXVpcmVtZW50cyBhcmUgdHlwaWNhbGx5IG9uZSBvcmRlciBvZiBtYWduaXR1ZGUgbGVzcyB0aGFuIGV4aXN0aW5nIExTVE0sIEdSVSBhbmQgYXV0b3JlZ3Jlc3NpdmUgZmVlZC1mb3J3YXJkIHNlcXVlbmNlIGxlYXJuaW5nIG1vZGVscy4gVGhlIG1vc3Qgc2lnbmlmaWNhbnQgbGltaXRhdGlvbiBvZiB0aGUgbWVtb3J5IGlzIGdlbmVyYWxpemF0aW9uIHRvIHVuc2VlbiBpbnB1dCBzZXF1ZW5jZXMuIFdlIGV4cGxvcmUgdGhpcyBsaW1pdGF0aW9uIGJ5IG1lYXN1cmluZyBuZXh0LXdvcmQgcHJlZGljdGlvbiBwZXJwbGV4aXR5IG9uIHRoZSBQZW5uIFRyZWViYW5rIGRhdGFzZXQuIiwsUlNNLFVucmVsZWFzZWQsQXVzdHJhbGlhLCwsLCwsMjAyNi0wNS0yNSAxMjoxMDo1MCswMDowMCwsLCwsLCwsLCwsT3BlbiBzb3VyY2UsImNvZGUgZm9yIFBUQiwgQXBhY2hlIDIuMCBsaWNlbnNlOiBodHRwczovL2dpdGh1Yi5jb20vQ2VyZW5hdXQvcnNtICIsLCwsLCwsLCwsLCxObwpFZmZpY2llbnROZXQtQjEsVmlzaW9uLEltYWdlIGNsYXNzaWZpY2F0aW9uLEdvb2dsZSwiTWluZ3hpbmcgVGFuLCBRdW9jIFYuIExlIiwyMDE5LTA1LTI4LEVmZmljaWVudE5ldDogUmV0aGlua2luZyBNb2RlbCBTY2FsaW5nIGZvciBDb252b2x1dGlvbmFsIE5ldXJhbCBOZXR3b3JrcyxodHRwczovL2FyeGl2Lm9yZy9hYnMvMTkwNS4xMTk0NiwyMzk0NS4wLCwsNzgwMDAwMC4wLDcuOE0gKEZpZ3VyZSAxKSwsLCwsLCwsLFVua25vd24sIkNvbnZvbHV0aW9uYWwgTmV1cmFsIE5ldHdvcmtzIChDb252TmV0cykgYXJlIGNvbW1vbmx5IGRldmVsb3BlZCBhdCBhIGZpeGVkIHJlc291cmNlIGJ1ZGdldCwgYW5kIHRoZW4gc2NhbGVkIHVwIGZvciBiZXR0ZXIgYWNjdXJhY3kgaWYgbW9yZSByZXNvdXJjZXMgYXJlIGF2YWlsYWJsZS4gSW4gdGhpcyBwYXBlciwgd2Ugc3lzdGVtYXRpY2FsbHkgc3R1ZHkgbW9kZWwgc2NhbGluZyBhbmQgaWRlbnRpZnkgdGhhdCBjYXJlZnVsbHkgYmFsYW5jaW5nIG5ldHdvcmsgZGVwdGgsIHdpZHRoLCBhbmQgcmVzb2x1dGlvbiBjYW4gbGVhZCB0byBiZXR0ZXIgcGVyZm9ybWFuY2UuIEJhc2VkIG9uIHRoaXMgb2JzZXJ2YXRpb24sIHdlIHByb3Bvc2UgYSBuZXcgc2NhbGluZyBtZXRob2QgdGhhdCB1bmlmb3JtbHkgc2NhbGVzIGFsbCBkaW1lbnNpb25zIG9mIGRlcHRoL3dpZHRoL3Jlc29sdXRpb24gdXNpbmcgYSBzaW1wbGUgeWV0IGhpZ2hseSBlZmZlY3RpdmUgY29tcG91bmQgY29lZmZpY2llbnQuIFdlIGRlbW9uc3RyYXRlIHRoZSBlZmZlY3RpdmVuZXNzIG9mIHRoaXMgbWV0aG9kIG9uIHNjYWxpbmcgdXAgTW9iaWxlTmV0cyBhbmQgUmVzTmV0LgpUbyBnbyBldmVuIGZ1cnRoZXIsIHdlIHVzZSBuZXVyYWwgYXJjaGl0ZWN0dXJlIHNlYXJjaCB0byBkZXNpZ24gYSBuZXcgYmFzZWxpbmUgbmV0d29yayBhbmQgc2NhbGUgaXQgdXAgdG8gb2J0YWluIGEgZmFtaWx5IG9mIG1vZGVscywgY2FsbGVkIEVmZmljaWVudE5ldHMsIHdoaWNoIGFjaGlldmUgbXVjaCBiZXR0ZXIgYWNjdXJhY3kgYW5kIGVmZmljaWVuY3kgdGhhbiBwcmV2aW91cyBDb252TmV0cy4gSW4gcGFydGljdWxhciwgb3VyIEVmZmljaWVudE5ldC1CNyBhY2hpZXZlcyBzdGF0ZS1vZi10aGUtYXJ0IDg0LjMlIHRvcC0xIGFjY3VyYWN5IG9uIEltYWdlTmV0LCB3aGlsZSBiZWluZyA4LjR4IHNtYWxsZXIgYW5kIDYuMXggZmFzdGVyIG9uIGluZmVyZW5jZSB0aGFuIHRoZSBiZXN0IGV4aXN0aW5nIENvbnZOZXQuIE91ciBFZmZpY2llbnROZXRzIGFsc28gdHJhbnNmZXIgd2VsbCBhbmQgYWNoaWV2ZSBzdGF0ZS1vZi10aGUtYXJ0IGFjY3VyYWN5IG9uIENJRkFSLTEwMCAoOTEuNyUpLCBGbG93ZXJzICg5OC44JSksIGFuZCAzIG90aGVyIHRyYW5zZmVyIGxlYXJuaW5nIGRhdGFzZXRzLCB3aXRoIGFuIG9yZGVyIG9mIG1hZ25pdHVkZSBmZXdlciBwYXJhbWV0ZXJzLiBTb3VyY2UgY29kZSBpcyBhdCB0aGlzIGh0dHBzIFVSTC4iLCwsT3BlbiB3ZWlnaHRzICh1bnJlc3RyaWN0ZWQpLFVuaXRlZCBTdGF0ZXMgb2YgQW1lcmljYSwsLCwsLDIwMjYtMDUtMjUgMTI6MTA6NDkrMDA6MDAsLCwsLCxJbmR1c3RyeSwsLCwsT3BlbiBzb3VyY2UsQXBhY2hlIGxpY2Vuc2U6IGh0dHBzOi8vZ2l0aHViLmNvbS90ZW5zb3JmbG93L3RwdS90cmVlL21hc3Rlci9tb2RlbHMvb2ZmaWNpYWwvZWZmaWNpZW50bmV0LCwsLCwsLCwsLCwsWWVzCkNQQyB2MixWaXNpb24sIkltYWdlIGNvbXBsZXRpb24sT2JqZWN0IGRldGVjdGlvbixJbWFnZSBjbGFzc2lmaWNhdGlvbiIsIkRlZXBNaW5kLFVuaXZlcnNpdHkgb2YgQ2FsaWZvcm5pYSAoVUMpIEJlcmtlbGV5IiwiT2xpdmllciBKLiBIw6luYWZmLCBBcmF2aW5kIFNyaW5pdmFzLCBKZWZmcmV5IERlIEZhdXcsIEFsaSBSYXphdmksIENhcmwgRG9lcnNjaCwgUy4gTS4gQWxpIEVzbGFtaSwgQWFyb24gdmFuIGRlbiBPb3JkIiwyMDE5LTA1LTIyLERhdGEtRWZmaWNpZW50IEltYWdlIFJlY29nbml0aW9uIHdpdGggQ29udHJhc3RpdmUgUHJlZGljdGl2ZSBDb2RpbmcsaHR0cHM6Ly9hcnhpdi5vcmcvYWJzLzE5MDUuMDkyNzIsMTU1Ni4wLFNPVEEgaW1wcm92ZW1lbnQsIiIidGhpcyB1bnN1cGVydmlzZWQgcmVwcmVzZW50YXRpb24gc3Vic3RhbnRpYWxseSBpbXByb3ZlcyB0cmFuc2ZlciBsZWFybmluZyB0byBvYmplY3QgZGV0ZWN0aW9uIG9uIHRoZSBQQVNDQUwgVk9DIGRhdGFzZXQsIHN1cnBhc3NpbmcgZnVsbHkgc3VwZXJ2aXNlZCBwcmUtdHJhaW5lZCBJbWFnZU5ldCBjbGFzc2lmaWVycyIiIiwzMDMwMDAwMDAuMCxzb3VyY2U6IGh0dHBzOi8vb3BlbmFpLmNvbS9ibG9nL2ltYWdlLWdwdC8jcmZyZWYyNWQsLCwsLCwsLCwsIkh1bWFuIG9ic2VydmVycyBjYW4gbGVhcm4gdG8gcmVjb2duaXplIG5ldyBjYXRlZ29yaWVzIG9mIGltYWdlcyBmcm9tIGEgaGFuZGZ1bCBvZiBleGFtcGxlcywgeWV0IGRvaW5nIHNvIHdpdGggYXJ0aWZpY2lhbCBvbmVzIHJlbWFpbnMgYW4gb3BlbiBjaGFsbGVuZ2UuIFdlIGh5cG90aGVzaXplIHRoYXQgZGF0YS1lZmZpY2llbnQgcmVjb2duaXRpb24gaXMgZW5hYmxlZCBieSByZXByZXNlbnRhdGlvbnMgd2hpY2ggbWFrZSB0aGUgdmFyaWFiaWxpdHkgaW4gbmF0dXJhbCBzaWduYWxzIG1vcmUgcHJlZGljdGFibGUuIFdlIHRoZXJlZm9yZSByZXZpc2l0IGFuZCBpbXByb3ZlIENvbnRyYXN0aXZlIFByZWRpY3RpdmUgQ29kaW5nLCBhbiB1bnN1cGVydmlzZWQgb2JqZWN0aXZlIGZvciBsZWFybmluZyBzdWNoIHJlcHJlc2VudGF0aW9ucy4gVGhpcyBuZXcgaW1wbGVtZW50YXRpb24gcHJvZHVjZXMgZmVhdHVyZXMgd2hpY2ggc3VwcG9ydCBzdGF0ZS1vZi10aGUtYXJ0IGxpbmVhciBjbGFzc2lmaWNhdGlvbiBhY2N1cmFjeSBvbiB0aGUgSW1hZ2VOZXQgZGF0YXNldC4gV2hlbiB1c2VkIGFzIGlucHV0IGZvciBub24tbGluZWFyIGNsYXNzaWZpY2F0aW9uIHdpdGggZGVlcCBuZXVyYWwgbmV0d29ya3MsIHRoaXMgcmVwcmVzZW50YXRpb24gYWxsb3dzIHVzIHRvIHVzZSAyLTV4IGxlc3MgbGFiZWxzIHRoYW4gY2xhc3NpZmllcnMgdHJhaW5lZCBkaXJlY3RseSBvbiBpbWFnZSBwaXhlbHMuIEZpbmFsbHksIHRoaXMgdW5zdXBlcnZpc2VkIHJlcHJlc2VudGF0aW9uIHN1YnN0YW50aWFsbHkgaW1wcm92ZXMgdHJhbnNmZXIgbGVhcm5pbmcgdG8gb2JqZWN0IGRldGVjdGlvbiBvbiB0aGUgUEFTQ0FMIFZPQyBkYXRhc2V0LCBzdXJwYXNzaW5nIGZ1bGx5IHN1cGVydmlzZWQgcHJlLXRyYWluZWQgSW1hZ2VOZXQgY2xhc3NpZmllcnMuIiwsLFVucmVsZWFzZWQsIlVuaXRlZCBLaW5nZG9tIG9mIEdyZWF0IEJyaXRhaW4gYW5kIE5vcnRoZXJuIElyZWxhbmQsVW5pdGVkIFN0YXRlcyBvZiBBbWVyaWNhIiwsLCwsLDIwMjYtMDUtMjUgMTI6MTA6NTArMDA6MDAsLCwsLCwiSW5kdXN0cnksQWNhZGVtaWEiLCwsLCxVbnJlbGVhc2VkLCwsLCwsLCwsLCwsLE5vCkZsb3crKyAoQ0lGQVIxMCksSW1hZ2UgZ2VuZXJhdGlvbixJbWFnZSBnZW5lcmF0aW9uLCJVbml2ZXJzaXR5IG9mIENhbGlmb3JuaWEgKFVDKSBCZXJrZWxleSxDb3ZhcmlhbnQiLCJKb25hdGhhbiBIbywgWGkgQ2hlbiwgQXJhdmluZCBTcmluaXZhcywgWWFuIER1YW4sIFBpZXRlciBBYmJlZWwiLDIwMTktMDUtMTUsRmxvdysrOiBJbXByb3ZpbmcgRmxvdy1CYXNlZCBHZW5lcmF0aXZlIE1vZGVscyB3aXRoIFZhcmlhdGlvbmFsIERlcXVhbnRpemF0aW9uIGFuZCBBcmNoaXRlY3R1cmUgRGVzaWduLGh0dHBzOi8vYXJ4aXYub3JnL2Ficy8xOTAyLjAwMjc1LCwsLDMxNDAwMDAwLjAsIlRhYmxlIDI6CiAzMS40TSIsLCwsIlRyYWluaW5nIHJ1biBmb3IgQ0lGQVIxMCBhYmxhdGlvbnMgaXMgfjQwMCBlcG9jaHMKCihUYWJsZSAyKSIsLCwsLENvbmZpZGVudCwiRmxvdy1iYXNlZCBnZW5lcmF0aXZlIG1vZGVscyBhcmUgcG93ZXJmdWwgZXhhY3QgbGlrZWxpaG9vZCBtb2RlbHMgd2l0aCBlZmZpY2llbnQgc2FtcGxpbmcgYW5kIGluZmVyZW5jZS4gRGVzcGl0ZSB0aGVpciBjb21wdXRhdGlvbmFsIGVmZmljaWVuY3ksIGZsb3ctYmFzZWQgbW9kZWxzIGdlbmVyYWxseSBoYXZlIG11Y2ggd29yc2UgZGVuc2l0eSBtb2RlbGluZyBwZXJmb3JtYW5jZSBjb21wYXJlZCB0byBzdGF0ZS1vZi10aGUtYXJ0IGF1dG9yZWdyZXNzaXZlIG1vZGVscy4gSW4gdGhpcyBwYXBlciwgd2UgaW52ZXN0aWdhdGUgYW5kIGltcHJvdmUgdXBvbiB0aHJlZSBsaW1pdGluZyBkZXNpZ24gY2hvaWNlcyBlbXBsb3llZCBieSBmbG93LWJhc2VkIG1vZGVscyBpbiBwcmlvciB3b3JrOiB0aGUgdXNlIG9mIHVuaWZvcm0gbm9pc2UgZm9yIGRlcXVhbnRpemF0aW9uLCB0aGUgdXNlIG9mIGluZXhwcmVzc2l2ZSBhZmZpbmUgZmxvd3MsIGFuZCB0aGUgdXNlIG9mIHB1cmVseSBjb252b2x1dGlvbmFsIGNvbmRpdGlvbmluZyBuZXR3b3JrcyBpbiBjb3VwbGluZyBsYXllcnMuIEJhc2VkIG9uIG91ciBmaW5kaW5ncywgd2UgcHJvcG9zZSBGbG93KyssIGEgbmV3IGZsb3ctYmFzZWQgbW9kZWwgdGhhdCBpcyBub3cgdGhlIHN0YXRlLW9mLXRoZS1hcnQgbm9uLWF1dG9yZWdyZXNzaXZlIG1vZGVsIGZvciB1bmNvbmRpdGlvbmFsIGRlbnNpdHkgZXN0aW1hdGlvbiBvbiBzdGFuZGFyZCBpbWFnZSBiZW5jaG1hcmtzLiBPdXIgd29yayBoYXMgYmVndW4gdG8gY2xvc2UgdGhlIHNpZ25pZmljYW50IHBlcmZvcm1hbmNlIGdhcCB0aGF0IGhhcyBzbyBmYXIgZXhpc3RlZCBiZXR3ZWVuIGF1dG9yZWdyZXNzaXZlIG1vZGVscyBhbmQgZmxvdy1iYXNlZCBtb2RlbHMuIE91ciBpbXBsZW1lbnRhdGlvbiBpcyBhdmFpbGFibGUgYXQgdGhpcyBodHRwcyBVUkwiLDQwMC4wLCxVbnJlbGVhc2VkLCJVbml0ZWQgU3RhdGVzIG9mIEFtZXJpY2EsVW5pdGVkIFN0YXRlcyBvZiBBbWVyaWNhIiwsLCw4LjAsLDIwMjYtMDItMTEgMTk6MjY6MjcrMDA6MDAsLCwsLCwiQWNhZGVtaWEsSW5kdXN0cnkiLCwsLCxPcGVuIHNvdXJjZSwiTUlUIGxpY2Vuc2UKaHR0cHM6Ly9naXRodWIuY29tL2FyYXZpbmRzcmluaXZhcy9mbG93cHAiLCwsLCwsLCwsLCwsTm8KQVdELUxTVE0tRFJJTEwgKyBkeW5hbWljIGV2YWx1YXRpb27igKAgKFdUMiksTGFuZ3VhZ2UsTGFuZ3VhZ2UgbW9kZWxpbmcsSURJQVAsIk5pa29sYW9zIFBhcHBhcywgSmFtZXMgSGVuZGVyc29uIiwyMDE5LTA1LTE0LERlZXAgUmVzaWR1YWwgT3V0cHV0IExheWVycyBmb3IgTmV1cmFsIExhbmd1YWdlIEdlbmVyYXRpb24saHR0cHM6Ly9hcnhpdi5vcmcvYWJzLzE5MDUuMDU1MTMsNy4wLFNPVEEgaW1wcm92ZW1lbnQsIiIib3VyIG1vZGVscyBpbXByb3ZlIG92ZXIgdGhlIHN0YXRlLW9mLXRoZS1hcnQgYnkgKzEuNiBwZXJwbGV4aXR5IG9uIFBlbm5UcmVlYmFuayBhbmQgYnkgKzMuOSBwZXJwbGV4aXR5IG9uCldpa2l0ZXh0LTIiIiIsMzQwMDAwMDAuMCwiMzRNLCBUYWJsZSAyIiw0LjA4ZSsxNyw2IEZMT1AgLyBwYXJhbWV0ZXIgLyB0b2tlbiAqIDM0MDAwMDAwIHBhcmFtZXRlcnMgKiAyMDAwMDAwIHRva2VucyAqIDEwMDAgZXBvY2hzID0gNC4wOGUrMTcgRkxPUCwyMDAwMDAwLG1heCBlcG9jaHMgLSAxMDAwIChmcm9tIGh0dHA6Ly9naXRodWIuY29tL2lkaWFwL2RyaWxsKSwyOS4wLDEwNiBzZWMgcGVyIGVwb2NoIChUYWJsZSAzKSAtPiAxMDYwMDAgc2Vjb25kcyA9IDI5IGhvdXJzLCwsTGlrZWx5LCJNYW55IHRhc2tzLCBpbmNsdWRpbmcgbGFuZ3VhZ2UgZ2VuZXJhdGlvbiwgYmVuZWZpdCBmcm9tIGxlYXJuaW5nIHRoZSBzdHJ1Y3R1cmUgb2YgdGhlIG91dHB1dCBzcGFjZSwgcGFydGljdWxhcmx5IHdoZW4gdGhlIHNwYWNlIG9mIG91dHB1dCBsYWJlbHMgaXMgbGFyZ2UgYW5kIHRoZSBkYXRhIGlzIHNwYXJzZS4gU3RhdGUtb2YtdGhlLWFydCBuZXVyYWwgbGFuZ3VhZ2UgbW9kZWxzIGluZGlyZWN0bHkgY2FwdHVyZSB0aGUgb3V0cHV0IHNwYWNlIHN0cnVjdHVyZSBpbiB0aGVpciBjbGFzc2lmaWVyIHdlaWdodHMgc2luY2UgdGhleSBsYWNrIHBhcmFtZXRlciBzaGFyaW5nIGFjcm9zcyBvdXRwdXQgbGFiZWxzLiBMZWFybmluZyBzaGFyZWQgb3V0cHV0IGxhYmVsIG1hcHBpbmdzIGhlbHBzLCBidXQgZXhpc3RpbmcgbWV0aG9kcyBoYXZlIGxpbWl0ZWQgZXhwcmVzc2l2aXR5IGFuZCBhcmUgcHJvbmUgdG8gb3ZlcmZpdHRpbmcuIEluIHRoaXMgcGFwZXIsIHdlIGludmVzdGlnYXRlIHRoZSB1c2VmdWxuZXNzIG9mIG1vcmUgcG93ZXJmdWwgc2hhcmVkIG1hcHBpbmdzIGZvciBvdXRwdXQgbGFiZWxzLCBhbmQgcHJvcG9zZSBhIGRlZXAgcmVzaWR1YWwgb3V0cHV0IG1hcHBpbmcgd2l0aCBkcm9wb3V0IGJldHdlZW4gbGF5ZXJzIHRvIGJldHRlciBjYXB0dXJlIHRoZSBzdHJ1Y3R1cmUgb2YgdGhlIG91dHB1dCBzcGFjZSBhbmQgYXZvaWQgb3ZlcmZpdHRpbmcuIEV2YWx1YXRpb25zIG9uIHRocmVlIGxhbmd1YWdlIGdlbmVyYXRpb24gdGFza3Mgc2hvdyB0aGF0IG91ciBvdXRwdXQgbGFiZWwgbWFwcGluZyBjYW4gbWF0Y2ggb3IgaW1wcm92ZSBzdGF0ZS1vZi10aGUtYXJ0IHJlY3VycmVudCBhbmQgc2VsZi1hdHRlbnRpb24gYXJjaGl0ZWN0dXJlcywgYW5kIHN1Z2dlc3QgdGhhdCB0aGUgY2xhc3NpZmllciBkb2VzIG5vdCBuZWNlc3NhcmlseSBuZWVkIHRvIGJlIGhpZ2gtcmFuayB0byBiZXR0ZXIgbW9kZWwgbmF0dXJhbCBsYW5ndWFnZSBpZiBpdCBpcyBiZXR0ZXIgYXQgY2FwdHVyaW5nIHRoZSBzdHJ1Y3R1cmUgb2YgdGhlIG91dHB1dCBzcGFjZS4iLDEwMDAuMCxBV0QtTFNUTS1EUklMTCArIGR5bmFtaWMgZXZhbHVhdGlvbuKAoCAoV1QyKSxPcGVuIHdlaWdodHMgKHVucmVzdHJpY3RlZCksU3dpdHplcmxhbmQsLCwsLCwyMDI2LTAyLTExIDE5OjI2OjI3KzAwOjAwLCwsLCwsQWNhZGVtaWEsLCwsLE9wZW4gc291cmNlLCJjb3B5bGVmdCBsaWNlbnNlIChyZXN0cmljdHMgZGVyaXZhdGl2ZSB3b3JrcyB0byBiZSBvcGVuKQpodHRwczovL2dpdGh1Yi5jb20vaWRpYXAvZHJpbGw/dGFiPUdQTC0zLjAtMS1vdi1maWxlI3JlYWRtZQoKdHJhaW4vZXZhbCBzY3JpcHQ6IGh0dHBzOi8vZ2l0aHViLmNvbS9pZGlhcC9kcmlsbC9ibG9iL21hc3Rlci9tYWluLnB5ICIsLCwsRlAzMiwsLE9wZXJhdGlvbiBjb3VudGluZywsLCwsWWVzCkFXRC1MU1RNLURSSUxMICsgZHluYW1pYyBldmFsdWF0aW9u4oCgIChQVEIpLExhbmd1YWdlLExhbmd1YWdlIG1vZGVsaW5nL2dlbmVyYXRpb24sSURJQVAsIk5pa29sYW9zIFBhcHBhcywgSmFtZXMgSGVuZGVyc29uIiwyMDE5LTA1LTE0LERlZXAgUmVzaWR1YWwgT3V0cHV0IExheWVycyBmb3IgTmV1cmFsIExhbmd1YWdlIEdlbmVyYXRpb24saHR0cHM6Ly9hcnhpdi5vcmcvYWJzLzE5MDUuMDU1MTMsLCwsMjQwMDAwMDAuMCxUYWJsZSAxLCwsLCwsNTNzIHBlciBlcG9jaCAoVGFibGUgMyksLCxDb25maWRlbnQsIk1hbnkgdGFza3MsIGluY2x1ZGluZyBsYW5ndWFnZSBnZW5lcmF0aW9uLCBiZW5lZml0IGZyb20gbGVhcm5pbmcgdGhlIHN0cnVjdHVyZSBvZiB0aGUgb3V0cHV0IHNwYWNlLCBwYXJ0aWN1bGFybHkgd2hlbiB0aGUgc3BhY2Ugb2Ygb3V0cHV0IGxhYmVscyBpcyBsYXJnZSBhbmQgdGhlIGRhdGEgaXMgc3BhcnNlLiBTdGF0ZS1vZi10aGUtYXJ0IG5ldXJhbCBsYW5ndWFnZSBtb2RlbHMgaW5kaXJlY3RseSBjYXB0dXJlIHRoZSBvdXRwdXQgc3BhY2Ugc3RydWN0dXJlIGluIHRoZWlyIGNsYXNzaWZpZXIgd2VpZ2h0cyBzaW5jZSB0aGV5IGxhY2sgcGFyYW1ldGVyIHNoYXJpbmcgYWNyb3NzIG91dHB1dCBsYWJlbHMuIExlYXJuaW5nIHNoYXJlZCBvdXRwdXQgbGFiZWwgbWFwcGluZ3MgaGVscHMsIGJ1dCBleGlzdGluZyBtZXRob2RzIGhhdmUgbGltaXRlZCBleHByZXNzaXZpdHkgYW5kIGFyZSBwcm9uZSB0byBvdmVyZml0dGluZy4gSW4gdGhpcyBwYXBlciwgd2UgaW52ZXN0aWdhdGUgdGhlIHVzZWZ1bG5lc3Mgb2YgbW9yZSBwb3dlcmZ1bCBzaGFyZWQgbWFwcGluZ3MgZm9yIG91dHB1dCBsYWJlbHMsIGFuZCBwcm9wb3NlIGEgZGVlcCByZXNpZHVhbCBvdXRwdXQgbWFwcGluZyB3aXRoIGRyb3BvdXQgYmV0d2VlbiBsYXllcnMgdG8gYmV0dGVyIGNhcHR1cmUgdGhlIHN0cnVjdHVyZSBvZiB0aGUgb3V0cHV0IHNwYWNlIGFuZCBhdm9pZCBvdmVyZml0dGluZy4gRXZhbHVhdGlvbnMgb24gdGhyZWUgbGFuZ3VhZ2UgZ2VuZXJhdGlvbiB0YXNrcyBzaG93IHRoYXQgb3VyIG91dHB1dCBsYWJlbCBtYXBwaW5nIGNhbiBtYXRjaCBvciBpbXByb3ZlIHN0YXRlLW9mLXRoZS1hcnQgcmVjdXJyZW50IGFuZCBzZWxmLWF0dGVudGlvbiBhcmNoaXRlY3R1cmVzLCBhbmQgc3VnZ2VzdCB0aGF0IHRoZSBjbGFzc2lmaWVyIGRvZXMgbm90IG5lY2Vzc2FyaWx5IG5lZWQgdG8gYmUgaGlnaC1yYW5rIHRvIGJldHRlciBtb2RlbCBuYXR1cmFsIGxhbmd1YWdlIGlmIGl0IGlzIGJldHRlciBhdCBjYXB0dXJpbmcgdGhlIHN0cnVjdHVyZSBvZiB0aGUgb3V0cHV0IHNwYWNlLiIsLEFXRC1MU1RNLURSSUxMICsgZHluYW1pYyBldmFsdWF0aW9u4oCgIChQVEIpLE9wZW4gd2VpZ2h0cyAodW5yZXN0cmljdGVkKSxTd2l0emVybGFuZCwsLCwsLDIwMjYtMDItMTEgMTk6MjY6MjcrMDA6MDAsLCwsLCxBY2FkZW1pYSwsLCwsT3BlbiBzb3VyY2UsImNvZGUgYW5kIHdlaWdodHMsIEdOVSBsaWNlbnNlOiBodHRwczovL2dpdGh1Yi5jb20vaWRpYXAvZHJpbGwgIiwsLCwsLCwsLCwsLFllcwpSZXNOZXQtNTAgQmlsbGlvbi1zY2FsZSxWaXNpb24sSW1hZ2UgY2xhc3NpZmljYXRpb24sRmFjZWJvb2sgQUksIkkuIFpla2kgWWFsbml6LCBIZXJ2w6kgSsOpZ291LCBLYW4gQ2hlbiwgTWFub2hhciBQYWx1cmksIERocnV2IE1haGFqYW4iLDIwMTktMDUtMDIsQmlsbGlvbi1zY2FsZSBzZW1pLXN1cGVydmlzZWQgbGVhcm5pbmcgZm9yIGltYWdlIGNsYXNzaWZpY2F0aW9uLGh0dHBzOi8vYXJ4aXYub3JnL2Ficy8xOTA1LjAwNTQ2LDQ5MC4wLCwsMjUwMDAwMDAuMCwyNU0gcGFyYW1ldGVycyB2YW5pbGxhIFJlc05ldDUwLCwsMTA5MTIwMDAwMCwiMSBiaWxsaW9uICsgOTAgbWlsbGlvbiwgcGVyIGFib3ZlIiwsLCwsLCwsLE9wZW4gd2VpZ2h0cyAobm9uLWNvbW1lcmNpYWwpLFVuaXRlZCBTdGF0ZXMgb2YgQW1lcmljYSwsLCwsLDIwMjYtMDUtMjUgMTI6MTA6NDkrMDA6MDAsLCwsLCxJbmR1c3RyeSwsLCwsVW5yZWxlYXNlZCxub24tY29tbWVyY2lhbCBmb3Igd2VpZ2h0czogaHR0cHM6Ly9naXRodWIuY29tL2ZhY2Vib29rcmVzZWFyY2gvc2VtaS1zdXBlcnZpc2VkLUltYWdlTmV0MUstbW9kZWxzLCwsLCwsLCwsLCwsWWVzClJlc05lWHQtMTAxIEJpbGxpb24tc2NhbGUsVmlzaW9uLEltYWdlIGNsYXNzaWZpY2F0aW9uLEZhY2Vib29rIEFJLCJJLiBaZWtpIFlhbG5peiwgSGVydsOpIErDqWdvdSwgS2FuIENoZW4sIE1hbm9oYXIgUGFsdXJpLCBEaHJ1diBNYWhhamFuIiwyMDE5LTA1LTAyLEJpbGxpb24tc2NhbGUgc2VtaS1zdXBlcnZpc2VkIGxlYXJuaW5nIGZvciBpbWFnZSBjbGFzc2lmaWNhdGlvbixodHRwczovL2FyeGl2Lm9yZy9hYnMvMTkwNS4wMDU0Niw0OTAuMCxTT1RBIGltcHJvdmVtZW50LCIiIldlIGRlbW9uc3RyYXRlIHRoZSBwZXJmb3JtYW5jZSBvZiBvdXIgbWV0aG9kIG9uIHBvcHVsYXIgY2xhc3NpZmljYXRpb24gYmVuY2htYXJrcyBmb3IgYm90aCBpbWFnZXMgYW5kIHZpZGVvcyBhbmQgc2lnbmlmaWNhbnRseSBvdXRwZXJmb3JtcyB0aGUgc3RhdGUgb2YgdGhlIGFydC4iIiIsMTkzMDAwMDAwLjAsLCwsOTAwMDAwMDAsLCwsLCwsIlRoaXMgcGFwZXIgcHJlc2VudHMgYSBzdHVkeSBvZiBzZW1pLXN1cGVydmlzZWQgbGVhcm5pbmcgd2l0aCBsYXJnZSBjb252b2x1dGlvbmFsIG5ldHdvcmtzLiBXZSBwcm9wb3NlIGEgcGlwZWxpbmUsIGJhc2VkIG9uIGEgdGVhY2hlci9zdHVkZW50IHBhcmFkaWdtLCB0aGF0IGxldmVyYWdlcyBhIGxhcmdlIGNvbGxlY3Rpb24gb2YgdW5sYWJlbGxlZCBpbWFnZXMgKHVwIHRvIDEgYmlsbGlvbikuIE91ciBtYWluIGdvYWwgaXMgdG8gaW1wcm92ZSB0aGUgcGVyZm9ybWFuY2UgZm9yIGEgZ2l2ZW4gdGFyZ2V0IGFyY2hpdGVjdHVyZSwgbGlrZSBSZXNOZXQtNTAgb3IgUmVzTmV4dC4gV2UgcHJvdmlkZSBhbiBleHRlbnNpdmUgYW5hbHlzaXMgb2YgdGhlIHN1Y2Nlc3MgZmFjdG9ycyBvZiBvdXIgYXBwcm9hY2gsIHdoaWNoIGxlYWRzIHVzIHRvIGZvcm11bGF0ZSBzb21lIHJlY29tbWVuZGF0aW9ucyB0byBwcm9kdWNlIGhpZ2gtYWNjdXJhY3kgbW9kZWxzIGZvciBpbWFnZSBjbGFzc2lmaWNhdGlvbiB3aXRoIHNlbWktc3VwZXJ2aXNlZCBsZWFybmluZy4gQXMgYSByZXN1bHQsIG91ciBhcHByb2FjaCBicmluZ3MgaW1wb3J0YW50IGdhaW5zIHRvIHN0YW5kYXJkIGFyY2hpdGVjdHVyZXMgZm9yIGltYWdlLCB2aWRlbyBhbmQgZmluZS1ncmFpbmVkIGNsYXNzaWZpY2F0aW9uLiBGb3IgaW5zdGFuY2UsIGJ5IGxldmVyYWdpbmcgb25lIGJpbGxpb24gdW5sYWJlbGxlZCBpbWFnZXMsIG91ciBsZWFybmVkIHZhbmlsbGEgUmVzTmV0LTUwIGFjaGlldmVzIDgxLjIlIHRvcC0xIGFjY3VyYWN5IG9uIHRoZSBJbWFnZU5ldCBiZW5jaG1hcmsuIiwsLE9wZW4gd2VpZ2h0cyAobm9uLWNvbW1lcmNpYWwpLFVuaXRlZCBTdGF0ZXMgb2YgQW1lcmljYSwsLCwsLDIwMjYtMDUtMjUgMTI6MTA6NTArMDA6MDAsLCwsLCxJbmR1c3RyeSwsLCwsVW5yZWxlYXNlZCwibm9uLWNvbW1lcmNpYWwgZm9yIHdlaWdodHM6IApodHRwczovL2dpdGh1Yi5jb20vZmFjZWJvb2tyZXNlYXJjaC9zZW1pLXN1cGVydmlzZWQtSW1hZ2VOZXQxSy1tb2RlbHMiLCwsLCwsLCwsLCwsWWVzClJhcHRvclgtQ29udGFjdCxCaW9sb2d5LCJQcm90ZWluIGZvbGRpbmcgcHJlZGljdGlvbixQcm90ZWlucyxQcm90ZWluIGNvbnRhY3QgYW5kIGRpc3RhbmNlIHByZWRpY3Rpb24iLFRveW90YSBUZWNobm9sb2dpY2FsIEluc3RpdHV0ZSBhdCBDaGljYWdvLCJKaW5ibyBYdSwgU2hlbmcgV2FuZyIsMjAxOS0wNS0wMixBbmFseXNpcyBvZiBkaXN0YW5jZS1iYXNlZCBwcm90ZWluIHN0cnVjdHVyZSBwcmVkaWN0aW9uIGJ5IGRlZXAgbGVhcm5pbmcgaW4gQ0FTUDEzLGh0dHBzOi8vd3d3LmJpb3J4aXYub3JnL2NvbnRlbnQvYmlvcnhpdi9lYXJseS8yMDE5LzA1LzAyLzYyNDQ2MC5mdWxsLnBkZiwsU09UQSBpbXByb3ZlbWVudCwiIiJPbiB0aGUgMzIgQ0FTUDEzIEZNIChmcmVlLW1vZGVsaW5nKSB0YXJnZXRzIHdpdGggYSBtZWRpYW4gTVNBIChtdWx0aXBsZSBzZXF1ZW5jZSBhbGlnbm1lbnQpIGRlcHRoIG9mIDM2LCBSYXB0b3JYIHlpZWxkZWQgdGhlIGJlc3QgY29udGFjdCBwcmVkaWN0aW9uIGFtb25nIDQ2IGdyb3VwcyBhbmQgYWxtb3N0IHRoZSBiZXN0IDNEIHN0cnVjdHVyZSBtb2RlbGluZyBhbW9uZyBhbGwgc2VydmVyIGdyb3VwcyB3aXRob3V0IHRpbWUtY29uc3VtaW5nIGNvbmZvcm1hdGlvbiBzYW1wbGluZy4iIiIsLCwsLCwiQ2FsY3VsYXRpb24gc3RlcHM6CjEuIFRyYWluaW5nIHByb3RlaW5zID0gMTEsNDEwIC0gOTAwID0gMTAsNTEwIHByb3RlaW5zCjIuIFJlc2lkdWUgcGFpcnMgcGVyIHByb3RlaW4gPSAoMzAwIMOXIDI5OSkvMiA9IDQ0LDg1MCBwYWlycwozLiBUb3RhbCBkYXRhIHBvaW50cyA9IDEwLDUxMCDDlyA0NCw4NTAgPSA0LjczIMOXIDEw4oG4CkZpbmFsIGVzdGltYXRlIOKJiCA0LjUgw5cgMTDigbggZGF0YSBwb2ludHMiLCwsLCxVbmtub3duLCJUaGlzIHBhcGVyIHJlcG9ydHMgdGhlIENBU1AxMyByZXN1bHRzIG9mIGRpc3RhbmNlLWJhc2VkIGNvbnRhY3QgcHJlZGljdGlvbiwgdGhyZWFkaW5nIGFuZCBmb2xkaW5nIG1ldGhvZHMgaW1wbGVtZW50ZWQgaW4gdGhyZWUgUmFwdG9yWCBzZXJ2ZXJzLCB3aGljaCBhcmUgYnVpbHQgdXBvbiB0aGUgcG93ZXJmdWwgZGVlcCBjb252b2x1dGlvbmFsIHJlc2lkdWFsIG5ldXJhbCBuZXR3b3JrIChSZXNOZXQpIG1ldGhvZCBpbml0aWF0ZWQgYnkgdXMgZm9yIGNvbnRhY3QgcHJlZGljdGlvbiBpbiBDQVNQMTIuIE9uIHRoZSAzMiBDQVNQMTMgRk0gKGZyZWUtbW9kZWxpbmcpIHRhcmdldHMgd2l0aCBhIG1lZGlhbiBNU0EgKG11bHRpcGxlIHNlcXVlbmNlIGFsaWdubWVudCkgZGVwdGggb2YgMzYsIFJhcHRvclggeWllbGRlZCB0aGUgYmVzdCBjb250YWN0IHByZWRpY3Rpb24gYW1vbmcgNDYgZ3JvdXBzIGFuZCBhbG1vc3QgdGhlIGJlc3QgM0Qgc3RydWN0dXJlIG1vZGVsaW5nIGFtb25nIGFsbCBzZXJ2ZXIgZ3JvdXBzIHdpdGhvdXQgdGltZS1jb25zdW1pbmcgY29uZm9ybWF0aW9uIHNhbXBsaW5nLiBJbiBwYXJ0aWN1bGFyLCBSYXB0b3JYIGFjaGlldmVkIHRvcCBMLzUsIEwvMiBhbmQgTCBsb25nLXJhbmdlIGNvbnRhY3QgcHJlY2lzaW9uIG9mIDcwJSwgNTglIGFuZCA0NSUsIHJlc3BlY3RpdmVseSwgYW5kIHByZWRpY3RlZCBjb3JyZWN0IGZvbGRzIChUTXNjb3JlPjAuNSkgZm9yIDE4IG9mIDMyIHRhcmdldHMuIEFsdGhvdWdoIG9uIGF2ZXJhZ2UgdW5kZXJwZXJmb3JtaW5nIEFscGhhRm9sZCBpbiAzRCBtb2RlbGluZywgUmFwdG9yWCBwcmVkaWN0ZWQgY29ycmVjdCBmb2xkcyBmb3IgYWxsIEZNIHRhcmdldHMgd2l0aCA+MzAwIHJlc2lkdWVzIChUMDk1MC1EMSwgVDA5NjktRDEgYW5kIFQxMDAwLUQyKSBhbmQgZ2VuZXJhdGVkIHRoZSBiZXN0IDNEIG1vZGVscyBmb3IgVDA5NTAtRDEgYW5kIFQwOTY5LUQxIGFtb25nIGFsbCBncm91cHMuIFRoaXMgQ0FTUDEzIHRlc3QgY29uZmlybXMgb3VyIHByZXZpb3VzIGZpbmRpbmdzOiAoMSkgcHJlZGljdGVkIGRpc3RhbmNlIGlzIG1vcmUgdXNlZnVsIHRoYW4gY29udGFjdHMgZm9yIGJvdGggdGVtcGxhdGUtYmFzZWQgYW5kIGZyZWUgbW9kZWxpbmc7IGFuZCAoMikgc3RydWN0dXJlIG1vZGVsaW5nIG1heSBiZSBpbXByb3ZlZCBieSBpbnRlZ3JhdGluZyBhbGlnbm1lbnQgYW5kIGNvLSBldm9sdXRpb25hcnkgaW5mb3JtYXRpb24gdmlhIGRlZXAgbGVhcm5pbmcuIFRoaXMgcGFwZXIgd2lsbCBkaXNjdXNzIHByb2dyZXNzIHdlIGhhdmUgbWFkZSBzaW5jZSBDQVNQMTIsIHRoZSBzdHJlbmd0aCBhbmQgd2Vha25lc3Mgb2Ygb3VyIG1ldGhvZHMsIGFuZCB3aHkgZGVlcCBsZWFybmluZyBwZXJmb3JtZWQgbXVjaCBiZXR0ZXIgaW4gQ0FTUDEzLiIsLCxVbnJlbGVhc2VkLFVuaXRlZCBTdGF0ZXMgb2YgQW1lcmljYSwsLCwsLDIwMjUtMTEtMjggMTE6NTM6NDQrMDA6MDAsLCwsLCxBY2FkZW1pYSwsLCwsT3BlbiAocmVzdHJpY3RlZCB1c2UpLCJ0aGlzIGxpY2Vuc2UgZm9yIGNvZGU6Cmh0dHBzOi8vZ2l0aHViLmNvbS9qM3h1Z2l0L1JhcHRvclgtQ29udGFjdD90YWI9R1BMLTMuMC0xLW92LWZpbGUiLCwsLCwsLCwsLCwsTm8KTmV1cm8tU3ltYm9saWMgQ29uY2VwdCBMZWFybmVyLCJWaXNpb24sTGFuZ3VhZ2UiLCJWaXN1YWwgcXVlc3Rpb24gYW5zd2VyaW5nLFNlbWFudGljIHNlZ21lbnRhdGlvbiIsIk1hc3NhY2h1c2V0dHMgSW5zdGl0dXRlIG9mIFRlY2hub2xvZ3kgKE1JVCksVHNpbmdodWEgVW5pdmVyc2l0eSxNSVQtSUJNIFdhdHNvbiBBSSBMYWIsRGVlcE1pbmQiLCJKaWF5dWFuIE1hbywgQ2h1YW5nIEdhbiwgUHVzaG1lZXQgS29obGksIEpvc2h1YSBCLiBUZW5lbmJhdW0sIEppYWp1biBXdSIsMjAxOS0wNC0yNiwiVGhlIE5ldXJvLVN5bWJvbGljIENvbmNlcHQgTGVhcm5lcjogSW50ZXJwcmV0aW5nIFNjZW5lcywgV29yZHMsIGFuZCBTZW50ZW5jZXMgRnJvbSBOYXR1cmFsIFN1cGVydmlzaW9uIixodHRwczovL2FyeGl2Lm9yZy9hYnMvMTkwNC4xMjU4NCw4MzcuMCxTT1RBIGltcHJvdmVtZW50LCIiIk5TLUNM4oCZcyBtb2R1bGFyaXplZCBkZXNpZ24gZW5hYmxlcyBpbnRlcnByZXRhYmxlLCByb2J1c3QsIGFuZCBhY2N1cmF0ZSB2aXN1YWwgcmVhc29uaW5nOiBpdCBhY2hpZXZlcyBzdGF0ZS1vZi10aGUtYXJ0IHBlcmZvcm1hbmNlIG9uIHRoZSBDTEVWUiBkYXRhc2UiIiIsLCwsLDEwMDAwMCwiQ0xFVlIsIEltYWdlTmV0LCBWUVMKNTAwMCBpbiBDTEVWUgo2NDUwOSBpbiBWUVMKYW5kIHdob2xlIEltYWdlTmV0IGZvciBwcmV0cmFpbmluZwoiIldlIHRyYWluIE5TLUNMIG9uIDVLIGltYWdlcyAoPDEwJSBvZiBDTEVWUuKAmXMgNzBLIHRyYWluaW5nIGltYWdlcykuIFdlIGdlbmVyYXRlIDIwIHF1ZXN0aW9ucyBmb3IgZWFjaCBpbWFnZSBmb3IgdGhlIGVudGlyZSBjdXJyaWN1bHVtIGxlYXJuaW5nIHByb2Nlc3MiIgoKc2VjdGlvbiA0LjMgIiJBbGwgbW9kZWxzIHVzZSBhIHByZS10cmFpbmVkIHNlbWFudGljIHBhcnNlciBvbiB0aGUgZnVsbCBDTEVWUiBkYXRhc2V0IiIKCiIiVGhlIG9ubHkgZXh0cmEgc3VwZXJ2aXNpb24gb2YgdGhlIHZpc3VhbCBwZXJjZXB0aW9uIG1vZHVsZSBjb21lcyBmcm9tIHRoZSBwcmUtdHJhaW5pbmcgb2YgdGhlIHBlcmNlcHRpb24gbW9kdWxlcyBvbiBJbWFnZU5ldCAoRGVuZyBldCBhbC4sIDIwMDkpLiBUbyBxdWFudGlmeSB0aGUgaW5mbHVlbmNlIG9mIHRoaXMgcHJlLXRyYWluaW5nIiIKCkluIGFwcGVuZGl4IEcuMiAoVlFTIERhdGFzZXQpOgoiIkFsbCBtb2RlbHMgYXJlIHRyYWluZWQgb24gdGhlIGZpcnN0IDYzLDUwOSBpbWFnZXMgb2YgdGhlIHRyYWluaW5nIHNldCwgYW5kIHRlc3RlZCBvbiB0aGUgdGVzdCBzcGxpdC4gRm9yIGh5cGVyLXBhcmFtZXRlciB0dW5pbmcgYW5kIG1vZGVsIHNlbGVjdGlvbiwgdGhlIHJlc3QgNSwwMDAgaW1hZ2VzIGZyb20gdGhlIHRyYWluaW5nIHNldCBhcmUgdXNlZCBmb3IgdmFsaWRhdGlvbi4iLCwsLCxVbmtub3duLCJXZSBwcm9wb3NlIHRoZSBOZXVyby1TeW1ib2xpYyBDb25jZXB0IExlYXJuZXIgKE5TLUNMKSwgYSBtb2RlbCB0aGF0IGxlYXJucyB2aXN1YWwgY29uY2VwdHMsIHdvcmRzLCBhbmQgc2VtYW50aWMgcGFyc2luZyBvZiBzZW50ZW5jZXMgd2l0aG91dCBleHBsaWNpdCBzdXBlcnZpc2lvbiBvbiBhbnkgb2YgdGhlbTsgaW5zdGVhZCwgb3VyIG1vZGVsIGxlYXJucyBieSBzaW1wbHkgbG9va2luZyBhdCBpbWFnZXMgYW5kIHJlYWRpbmcgcGFpcmVkIHF1ZXN0aW9ucyBhbmQgYW5zd2Vycy4gT3VyIG1vZGVsIGJ1aWxkcyBhbiBvYmplY3QtYmFzZWQgc2NlbmUgcmVwcmVzZW50YXRpb24gYW5kIHRyYW5zbGF0ZXMgc2VudGVuY2VzIGludG8gZXhlY3V0YWJsZSwgc3ltYm9saWMgcHJvZ3JhbXMuIFRvIGJyaWRnZSB0aGUgbGVhcm5pbmcgb2YgdHdvIG1vZHVsZXMsIHdlIHVzZSBhIG5ldXJvLXN5bWJvbGljIHJlYXNvbmluZyBtb2R1bGUgdGhhdCBleGVjdXRlcyB0aGVzZSBwcm9ncmFtcyBvbiB0aGUgbGF0ZW50IHNjZW5lIHJlcHJlc2VudGF0aW9uLiBBbmFsb2dpY2FsIHRvIGh1bWFuIGNvbmNlcHQgbGVhcm5pbmcsIHRoZSBwZXJjZXB0aW9uIG1vZHVsZSBsZWFybnMgdmlzdWFsIGNvbmNlcHRzIGJhc2VkIG9uIHRoZSBsYW5ndWFnZSBkZXNjcmlwdGlvbiBvZiB0aGUgb2JqZWN0IGJlaW5nIHJlZmVycmVkIHRvLiBNZWFud2hpbGUsIHRoZSBsZWFybmVkIHZpc3VhbCBjb25jZXB0cyBmYWNpbGl0YXRlIGxlYXJuaW5nIG5ldyB3b3JkcyBhbmQgcGFyc2luZyBuZXcgc2VudGVuY2VzLiBXZSB1c2UgY3VycmljdWx1bSBsZWFybmluZyB0byBndWlkZSB0aGUgc2VhcmNoaW5nIG92ZXIgdGhlIGxhcmdlIGNvbXBvc2l0aW9uYWwgc3BhY2Ugb2YgaW1hZ2VzIGFuZCBsYW5ndWFnZS4gRXh0ZW5zaXZlIGV4cGVyaW1lbnRzIGRlbW9uc3RyYXRlIHRoZSBhY2N1cmFjeSBhbmQgZWZmaWNpZW5jeSBvZiBvdXIgbW9kZWwgb24gbGVhcm5pbmcgdmlzdWFsIGNvbmNlcHRzLCB3b3JkIHJlcHJlc2VudGF0aW9ucywgYW5kIHNlbWFudGljIHBhcnNpbmcgb2Ygc2VudGVuY2VzLiBGdXJ0aGVyLCBvdXIgbWV0aG9kIGFsbG93cyBlYXN5IGdlbmVyYWxpemF0aW9uIHRvIG5ldyBvYmplY3QgYXR0cmlidXRlcywgY29tcG9zaXRpb25zLCBsYW5ndWFnZSBjb25jZXB0cywgc2NlbmVzIGFuZCBxdWVzdGlvbnMsIGFuZCBldmVuIG5ldyBwcm9ncmFtIGRvbWFpbnMuIEl0IGFsc28gZW1wb3dlcnMgYXBwbGljYXRpb25zIGluY2x1ZGluZyB2aXN1YWwgcXVlc3Rpb24gYW5zd2VyaW5nIGFuZCBiaWRpcmVjdGlvbmFsIGltYWdlLXRleHQgcmV0cmlldmFsLiIsLCxVbnJlbGVhc2VkLCJVbml0ZWQgU3RhdGVzIG9mIEFtZXJpY2EsQ2hpbmEsVW5pdGVkIFN0YXRlcyBvZiBBbWVyaWNhLFVuaXRlZCBLaW5nZG9tIG9mIEdyZWF0IEJyaXRhaW4gYW5kIE5vcnRoZXJuIElyZWxhbmQiLCwsLCwsMjAyNi0wNS0yNSAxMjoxMDo0OSswMDowMCwsLCwsLCJBY2FkZW1pYSxBY2FkZW1pYSxBY2FkZW1pYSxJbmR1c3RyeSxJbmR1c3RyeSIsLCwsLE9wZW4gc291cmNlLE1JVCBjb2RlOiBodHRwczovL2dpdGh1Yi5jb20vdmFjYW5jeS9OU0NMLVB5VG9yY2gtUmVsZWFzZSwsLCwsLCwsLCwsLE5vCk11c2VOZXQsQXVkaW8sQXVkaW8gZ2VuZXJhdGlvbixPcGVuQUksT3BlbkFJLDIwMTktMDQtMjUsTXVzZU5ldCxodHRwczovL29wZW5haS5jb20vaW5kZXgvbXVzZW5ldC8sLFNpZ25pZmljYW50IHVzZSwsMjAzODQzMTc0NC4wLCJGcm9tIGFydGljbGU6CjcyIExheWVycwoyNCBBdHRlbnRpb24gaGVhZHMKCkFzc3VtcHRpb25zOiAKRF9oZWFkID0gNjQgKEdQVC0yKQpEX21vZGVsID0gMjQqNjQ9MTUzNiAoYmFzZWQgb24gRF9oZWFkKQpEX21scCA9IDQqMTUzNj02MTQ0CgpBdHRlbnRpb246IEgqKFcqKDIqRCtOKStOKk0pCjI0KigxNTM2KigyKjY0KzY0KSs2NCoxNTM2KT05NDM3MTg0Ck1MUDogMTUzNio2MTQ0KzYxNDQqMTUzNj0xODg3NDM2OApUb3RhbCBwYXJhbWV0ZXJzOiA3MiooOTQzNzE4NCsxODg3NDM2OCk9MjAzODQzMTc0NAoiLDIuMjA4MzAxMDU2ZSsyMCwiRnJvbSBhcnRpY2xlOgo3MiBMYXllcnMKMjQgQXR0ZW50aW9uIGhlYWRzCjQwOTYgY3R4IGxlbmd0aAoKQXNzdW1wdGlvbnM6IApEX2hlYWQgPSA2NCAoR1BULTIpCkRfbW9kZWwgPSAyNCo2ND0xNTM2IChiYXNlZCBvbiBEX2hlYWQpCkRfbWxwID0gNCoxNTM2PTYxNDQKQXZlcmFnZSBzZXF1ZW5jZSBsZW5ndGg6IDUwMDAKRXBvY2hzOiA1ClRyYWluaW5nIGRhdGE6IDUwMDAwMAoKRm9yd2FyZCBGTE9QOgpBdHRlbnRpb246IDIqSCooVyooMipEK04pK0wqKEQrTikrTipNKQoyKjI0KigxNTM2KigyKjY0KzY0KSs0MDk2Kig2NCs2NCkrNjQqMTUzNik9NDQwNDAxOTIKTUxQOiAyKigxNTM2KjYxNDQrNjE0NCoxNTM2KT0zNzc0ODczNgpUb3RhbCBmb3J3YXJkIGZsb3A6IDcyKig0NDA0MDE5MiszNzc0ODczNik9NTg4ODgwMjgxNgpUcmFpbmluZyBjb21wdXRlCjU4ODg4MDI4MTYqMyo1MDAwMDAqNTAwMCo1PTIyMDgzMDEwNTYwMDAwMDAwMDAwMD0yLjJlMjAKIiws4oCcaHVuZHJlZHMgb2YgdGhvdXNhbmRzIG9mIE1JREkgZmlsZXPigJ0sLCwsLExpa2VseSwiV2XigJl2ZSBjcmVhdGVkIE11c2VOZXQsIGEgZGVlcCBuZXVyYWwgbmV0d29yayB0aGF0IGNhbiBnZW5lcmF0ZSA0LW1pbnV0ZSBtdXNpY2FsIGNvbXBvc2l0aW9ucyB3aXRoIDEwIGRpZmZlcmVudCBpbnN0cnVtZW50cywgYW5kIGNhbiBjb21iaW5lIHN0eWxlcyBmcm9tIGNvdW50cnkgdG8gTW96YXJ0IHRvIHRoZSBCZWF0bGVzLiBNdXNlTmV0IHdhcyBub3QgZXhwbGljaXRseSBwcm9ncmFtbWVkIHdpdGggb3VyIHVuZGVyc3RhbmRpbmcgb2YgbXVzaWMsIGJ1dCBpbnN0ZWFkIGRpc2NvdmVyZWQgcGF0dGVybnMgb2YgaGFybW9ueSwgcmh5dGhtLCBhbmQgc3R5bGUgYnkgbGVhcm5pbmcgdG8gcHJlZGljdCB0aGUgbmV4dCB0b2tlbiBpbiBodW5kcmVkcyBvZiB0aG91c2FuZHMgb2YgTUlESSBmaWxlcy4gTXVzZU5ldCB1c2VzIHRoZSBzYW1lIGdlbmVyYWwtcHVycG9zZSB1bnN1cGVydmlzZWQgdGVjaG5vbG9neSBhcyBHUFQtMuKBoCwgYSBsYXJnZS1zY2FsZSB0cmFuc2Zvcm1lcuKBoChvcGVucyBpbiBhIG5ldyB3aW5kb3cpIG1vZGVsIHRyYWluZWQgdG8gcHJlZGljdCB0aGUgbmV4dCB0b2tlbiBpbiBhIHNlcXVlbmNlLCB3aGV0aGVyIGF1ZGlvIG9yIHRleHQuIiwsLFVucmVsZWFzZWQsVW5pdGVkIFN0YXRlcyBvZiBBbWVyaWNhLCwsLCwsMjAyNS0xMS0yOCAxMTo1Mzo0NCswMDowMCwsLCwsLEluZHVzdHJ5LCwsLCwsLCwsLCwsLE9wZXJhdGlvbiBjb3VudGluZywsLCwsTm8KU3BhcnNlIFRyYW5zZm9ybWVyIChFbndpazgpLExhbmd1YWdlLExhbmd1YWdlIG1vZGVsaW5nLE9wZW5BSSwiUmV3b24gQ2hpbGQsIFNjb3R0IEdyYXksIEFsZWMgUmFkZm9yZCwgSWx5YSBTdXRza2V2ZXIiLDIwMTktMDQtMjMsR2VuZXJhdGluZyBMb25nIFNlcXVlbmNlcyB3aXRoIFNwYXJzZSBUcmFuc2Zvcm1lcnMsaHR0cHM6Ly9hcnhpdi5vcmcvYWJzLzE5MDQuMTA1MDksLCwsOTUwMDAwMDAuMCw5NU0sNC4xMDRlKzE4LDYgRkxPUCAvIHRva2VuIC8gcGFyYW1ldGVyICogOTUwMDAwMDAgcGFyYW1ldGVycyAqIDkwMDAwMDAwIHRva2VucyAqIDgwIGVwb2NocyA9IDQuMTA0ZSsxOCBGTE9QLDkwMDAwMDAwLCJbdG9rZW5zXSAKIiIgV2UgdHJhaW5lZCB3aXRoIGEgY29udGV4dCBsZW5ndGggb2YgMTIsMjg4LCB3aGljaCBpcyBsb25nZXIgdGhhbiBwcmV2aW91cyBhcHByb2FjaGVzLiBXZSB0cmFpbmVkIG9uIHRoZSBmaXJzdCA5MCBtaWxsaW9uIHRva2VucyBhbmQgcmVzZXJ2ZWQgdGhlIGxhc3QgMTAgbWlsbGlvbiBmb3IgdmFsaWRhdGlvbiBhbmQgdGVzdCIiIiwsLE5WSURJQSBWMTAwLCxDb25maWRlbnQsIlRyYW5zZm9ybWVycyBhcmUgcG93ZXJmdWwgc2VxdWVuY2UgbW9kZWxzLCBidXQgcmVxdWlyZSB0aW1lIGFuZCBtZW1vcnkgdGhhdCBncm93cyBxdWFkcmF0aWNhbGx5IHdpdGggdGhlIHNlcXVlbmNlIGxlbmd0aC4gSW4gdGhpcyBwYXBlciB3ZSBpbnRyb2R1Y2Ugc3BhcnNlIGZhY3Rvcml6YXRpb25zIG9mIHRoZSBhdHRlbnRpb24gbWF0cml4IHdoaWNoIHJlZHVjZSB0aGlzIHRvIC4gV2UgYWxzbyBpbnRyb2R1Y2UgYSkgYSB2YXJpYXRpb24gb24gYXJjaGl0ZWN0dXJlIGFuZCBpbml0aWFsaXphdGlvbiB0byB0cmFpbiBkZWVwZXIgbmV0d29ya3MsIGIpIHRoZSByZWNvbXB1dGF0aW9uIG9mIGF0dGVudGlvbiBtYXRyaWNlcyB0byBzYXZlIG1lbW9yeSwgYW5kIGMpIGZhc3QgYXR0ZW50aW9uIGtlcm5lbHMgZm9yIHRyYWluaW5nLiBXZSBjYWxsIG5ldHdvcmtzIHdpdGggdGhlc2UgY2hhbmdlcyBTcGFyc2UgVHJhbnNmb3JtZXJzLCBhbmQgc2hvdyB0aGV5IGNhbiBtb2RlbCBzZXF1ZW5jZXMgdGVucyBvZiB0aG91c2FuZHMgb2YgdGltZXN0ZXBzIGxvbmcgdXNpbmcgaHVuZHJlZHMgb2YgbGF5ZXJzLiBXZSB1c2UgdGhlIHNhbWUgYXJjaGl0ZWN0dXJlIHRvIG1vZGVsIGltYWdl</x:v>
      </x:c>
    </x:row>
    <x:row r="264" ht="18" customHeight="1">
      <x:c r="A264" s="17" t="n">
        <x:v>259</x:v>
      </x:c>
      <x:c r="B264" s="17" t="n">
        <x:v>309</x:v>
      </x:c>
      <x:c r="C264" s="94" t="str">
        <x:v>cywgYXVkaW8sIGFuZCB0ZXh0IGZyb20gcmF3IGJ5dGVzLCBzZXR0aW5nIGEgbmV3IHN0YXRlIG9mIHRoZSBhcnQgZm9yIGRlbnNpdHkgbW9kZWxpbmcgb2YgRW53aWs4LCBDSUZBUi0xMCwgYW5kIEltYWdlTmV0LTY0LiBXZSBnZW5lcmF0ZSB1bmNvbmRpdGlvbmFsIHNhbXBsZXMgdGhhdCBkZW1vbnN0cmF0ZSBnbG9iYWwgY29oZXJlbmNlIGFuZCBncmVhdCBkaXZlcnNpdHksIGFuZCBzaG93IGl0IGlzIHBvc3NpYmxlIGluIHByaW5jaXBsZSB0byB1c2Ugc2VsZi1hdHRlbnRpb24gdG8gbW9kZWwgc2VxdWVuY2VzIG9mIGxlbmd0aCBvbmUgbWlsbGlvbiBvciBtb3JlLiIsODAuMCwsVW5yZWxlYXNlZCxVbml0ZWQgU3RhdGVzIG9mIEFtZXJpY2EsLCwsOC4wLCwyMDI2LTAyLTExIDE5OjI2OjI3KzAwOjAwLCwsLCwsSW5kdXN0cnksLCwsLE9wZW4gKG5vbi1jb21tZXJjaWFsKSwic29tZSBwcmltaXRpdmVzIGFyZSByZWxlYXNlZCBoZXJlLCBidXQgbm90IHRoZSBlbnRpcmUgdHJhaW5pbmcgY29kZToKaHR0cHM6Ly9naXRodWIuY29tL29wZW5haS9zcGFyc2VfYXR0ZW50aW9uCm5vIGNsZWFyIGxpY2Vuc2UKCiIiTm9ybWFsbHksIGltcGxlbWVudGluZyBzcGFyc2UgYXR0ZW50aW9uIHdvdWxkIGludm9sdmUgc2xpY2luZyBxdWVyeSBhbmQga2V5IG1hdHJpY2VzIGluIGJsb2Nrcywgc28gdG8gZWFzZSBleHBlcmltZW50YXRpb24gd2UgaW1wbGVtZW50ZWQgYSBzZXQgb2YgYmxvY2stc3BhcnNlIGtlcm5lbHPigaAgd2hpY2ggZWZmaWNpZW50bHkgcGVyZm9ybSB0aGVzZSBvcGVyYXRpb25zIG9uIHRoZSB0aGUgR1BVLiBXZSBvcGVuLXNvdXJjZSB0aGVzZSBrZXJuZWxzIGFuZCBwcm92aWRlIGV4YW1wbGUgc3BhcnNlIGF0dGVudGlvbiBmdW5jdGlvbnMgaW4gdGhpcyByZXBvc2l0b3J54oGgKG9wZW5zIGluIGEgbmV3IHdpbmRvdykuIiIiLCwsLCwsNDk0MC42NTI5MjkwODk3NDksT3BlcmF0aW9uIGNvdW50aW5nLCwsLCxObwpTcGFyc2UgVHJhbnNmb3JtZXIgKENJRkFSMTApLEltYWdlIGdlbmVyYXRpb24sSW1hZ2UgZ2VuZXJhdGlvbixPcGVuQUksIlJld29uIENoaWxkLCBTY290dCBHcmF5LCBBbGVjIFJhZGZvcmQsIElseWEgU3V0c2tldmVyIiwyMDE5LTA0LTIzLEdlbmVyYXRpbmcgTG9uZyBTZXF1ZW5jZXMgd2l0aCBTcGFyc2UgVHJhbnNmb3JtZXJzLGh0dHBzOi8vYXJ4aXYub3JnL2Ficy8xOTA0LjEwNTA5LCwsLDU5MDAwMDAwLjAsNTlNLCwsLCIiIldlIHVzZSA0ODAwMCBleGFtcGxlcyBmb3IgdHJhaW5pbmcgYW5kIDIwMDAgZXhhbXBsZXMgZm9yIHZhbGlkYXRpb24iIiIsLCxOVklESUEgVjEwMCwsQ29uZmlkZW50LCJUcmFuc2Zvcm1lcnMgYXJlIHBvd2VyZnVsIHNlcXVlbmNlIG1vZGVscywgYnV0IHJlcXVpcmUgdGltZSBhbmQgbWVtb3J5IHRoYXQgZ3Jvd3MgcXVhZHJhdGljYWxseSB3aXRoIHRoZSBzZXF1ZW5jZSBsZW5ndGguIEluIHRoaXMgcGFwZXIgd2UgaW50cm9kdWNlIHNwYXJzZSBmYWN0b3JpemF0aW9ucyBvZiB0aGUgYXR0ZW50aW9uIG1hdHJpeCB3aGljaCByZWR1Y2UgdGhpcyB0byAuIFdlIGFsc28gaW50cm9kdWNlIGEpIGEgdmFyaWF0aW9uIG9uIGFyY2hpdGVjdHVyZSBhbmQgaW5pdGlhbGl6YXRpb24gdG8gdHJhaW4gZGVlcGVyIG5ldHdvcmtzLCBiKSB0aGUgcmVjb21wdXRhdGlvbiBvZiBhdHRlbnRpb24gbWF0cmljZXMgdG8gc2F2ZSBtZW1vcnksIGFuZCBjKSBmYXN0IGF0dGVudGlvbiBrZXJuZWxzIGZvciB0cmFpbmluZy4gV2UgY2FsbCBuZXR3b3JrcyB3aXRoIHRoZXNlIGNoYW5nZXMgU3BhcnNlIFRyYW5zZm9ybWVycywgYW5kIHNob3cgdGhleSBjYW4gbW9kZWwgc2VxdWVuY2VzIHRlbnMgb2YgdGhvdXNhbmRzIG9mIHRpbWVzdGVwcyBsb25nIHVzaW5nIGh1bmRyZWRzIG9mIGxheWVycy4gV2UgdXNlIHRoZSBzYW1lIGFyY2hpdGVjdHVyZSB0byBtb2RlbCBpbWFnZXMsIGF1ZGlvLCBhbmQgdGV4dCBmcm9tIHJhdyBieXRlcywgc2V0dGluZyBhIG5ldyBzdGF0ZSBvZiB0aGUgYXJ0IGZvciBkZW5zaXR5IG1vZGVsaW5nIG9mIEVud2lrOCwgQ0lGQVItMTAsIGFuZCBJbWFnZU5ldC02NC4gV2UgZ2VuZXJhdGUgdW5jb25kaXRpb25hbCBzYW1wbGVzIHRoYXQgZGVtb25zdHJhdGUgZ2xvYmFsIGNvaGVyZW5jZSBhbmQgZ3JlYXQgZGl2ZXJzaXR5LCBhbmQgc2hvdyBpdCBpcyBwb3NzaWJsZSBpbiBwcmluY2lwbGUgdG8gdXNlIHNlbGYtYXR0ZW50aW9uIHRvIG1vZGVsIHNlcXVlbmNlcyBvZiBsZW5ndGggb25lIG1pbGxpb24gb3IgbW9yZS4iLDEyMC4wLCxVbnJlbGVhc2VkLFVuaXRlZCBTdGF0ZXMgb2YgQW1lcmljYSwsLCw4LjAsLDIwMjYtMDItMTEgMTk6MjY6MjcrMDA6MDAsLCwsLCxJbmR1c3RyeSwsLCwsT3BlbiAobm9uLWNvbW1lcmNpYWwpLCJzb21lIHByaW1pdGl2ZXMgYXJlIHJlbGVhc2VkIGhlcmUsIGJ1dCBub3QgdGhlIGVudGlyZSB0cmFpbmluZyBjb2RlOgpodHRwczovL2dpdGh1Yi5jb20vb3BlbmFpL3NwYXJzZV9hdHRlbnRpb24Kbm8gY2xlYXIgbGljZW5zZQoKIiJOb3JtYWxseSwgaW1wbGVtZW50aW5nIHNwYXJzZSBhdHRlbnRpb24gd291bGQgaW52b2x2ZSBzbGljaW5nIHF1ZXJ5IGFuZCBrZXkgbWF0cmljZXMgaW4gYmxvY2tzLCBzbyB0byBlYXNlIGV4cGVyaW1lbnRhdGlvbiB3ZSBpbXBsZW1lbnRlZCBhIHNldCBvZiBibG9jay1zcGFyc2Uga2VybmVsc+KBoCB3aGljaCBlZmZpY2llbnRseSBwZXJmb3JtIHRoZXNlIG9wZXJhdGlvbnMgb24gdGhlIHRoZSBHUFUuIFdlIG9wZW4tc291cmNlIHRoZXNlIGtlcm5lbHMgYW5kIHByb3ZpZGUgZXhhbXBsZSBzcGFyc2UgYXR0ZW50aW9uIGZ1bmN0aW9ucyBpbiB0aGlzIHJlcG9zaXRvcnnigaAob3BlbnMgaW4gYSBuZXcgd2luZG93KS4iIiIsLCwsLCw0OTQwLjY1MjkyOTA4OTc0OSwsLCwsLE5vClNwYXJzZSBUcmFuc2Zvcm1lciAoSW1hZ2VOZXQpLEltYWdlIGdlbmVyYXRpb24sSW1hZ2UgZ2VuZXJhdGlvbixPcGVuQUksIlJld29uIENoaWxkLCBTY290dCBHcmF5LCBBbGVjIFJhZGZvcmQsIElseWEgU3V0c2tldmVyIiwyMDE5LTA0LTIzLEdlbmVyYXRpbmcgTG9uZyBTZXF1ZW5jZXMgd2l0aCBTcGFyc2UgVHJhbnNmb3JtZXJzLGh0dHBzOi8vYXJ4aXYub3JnL2Ficy8xOTA0LjEwNTA5LCwsLDE1MjAwMDAwMC4wLDE1Mk0sMS40NTE1MmUrMjEsIjEyNTAwMDAwMDAwMDAwMCBGTE9QIC8gR1BVIC9zZWMgW1YxMDAgcmVwb3J0ZWQsIGJmMTYgYXNzdW1lZF0gKiA2NCBHUFVzICogMTY4IGhvdXJzICogMzYwMCBzZWMgLyBob3VyICogMC4zIFthc3N1bWVkIHV0aWxpemF0aW9uXSA9IDEuNDUxNTJlKzIxIEZMT1AiLCwsMTY4LjAsIiIiNyBkYXlzIG9uIDY0IFYxMDAgR1BVcyIiIixOVklESUEgVjEwMCwsQ29uZmlkZW50LCJUcmFuc2Zvcm1lcnMgYXJlIHBvd2VyZnVsIHNlcXVlbmNlIG1vZGVscywgYnV0IHJlcXVpcmUgdGltZSBhbmQgbWVtb3J5IHRoYXQgZ3Jvd3MgcXVhZHJhdGljYWxseSB3aXRoIHRoZSBzZXF1ZW5jZSBsZW5ndGguIEluIHRoaXMgcGFwZXIgd2UgaW50cm9kdWNlIHNwYXJzZSBmYWN0b3JpemF0aW9ucyBvZiB0aGUgYXR0ZW50aW9uIG1hdHJpeCB3aGljaCByZWR1Y2UgdGhpcyB0byAuIFdlIGFsc28gaW50cm9kdWNlIGEpIGEgdmFyaWF0aW9uIG9uIGFyY2hpdGVjdHVyZSBhbmQgaW5pdGlhbGl6YXRpb24gdG8gdHJhaW4gZGVlcGVyIG5ldHdvcmtzLCBiKSB0aGUgcmVjb21wdXRhdGlvbiBvZiBhdHRlbnRpb24gbWF0cmljZXMgdG8gc2F2ZSBtZW1vcnksIGFuZCBjKSBmYXN0IGF0dGVudGlvbiBrZXJuZWxzIGZvciB0cmFpbmluZy4gV2UgY2FsbCBuZXR3b3JrcyB3aXRoIHRoZXNlIGNoYW5nZXMgU3BhcnNlIFRyYW5zZm9ybWVycywgYW5kIHNob3cgdGhleSBjYW4gbW9kZWwgc2VxdWVuY2VzIHRlbnMgb2YgdGhvdXNhbmRzIG9mIHRpbWVzdGVwcyBsb25nIHVzaW5nIGh1bmRyZWRzIG9mIGxheWVycy4gV2UgdXNlIHRoZSBzYW1lIGFyY2hpdGVjdHVyZSB0byBtb2RlbCBpbWFnZXMsIGF1ZGlvLCBhbmQgdGV4dCBmcm9tIHJhdyBieXRlcywgc2V0dGluZyBhIG5ldyBzdGF0ZSBvZiB0aGUgYXJ0IGZvciBkZW5zaXR5IG1vZGVsaW5nIG9mIEVud2lrOCwgQ0lGQVItMTAsIGFuZCBJbWFnZU5ldC02NC4gV2UgZ2VuZXJhdGUgdW5jb25kaXRpb25hbCBzYW1wbGVzIHRoYXQgZGVtb25zdHJhdGUgZ2xvYmFsIGNvaGVyZW5jZSBhbmQgZ3JlYXQgZGl2ZXJzaXR5LCBhbmQgc2hvdyBpdCBpcyBwb3NzaWJsZSBpbiBwcmluY2lwbGUgdG8gdXNlIHNlbGYtYXR0ZW50aW9uIHRvIG1vZGVsIHNlcXVlbmNlcyBvZiBsZW5ndGggb25lIG1pbGxpb24gb3IgbW9yZS4iLDcwLjAsLFVucmVsZWFzZWQsVW5pdGVkIFN0YXRlcyBvZiBBbWVyaWNhLCwsLDY0LjAsLDIwMjYtMDItMTEgMTk6MjY6MjcrMDA6MDAsLCwsLCxJbmR1c3RyeSwsLCwsT3BlbiAobm9uLWNvbW1lcmNpYWwpLCJzb21lIHByaW1pdGl2ZXMgYXJlIHJlbGVhc2VkIGhlcmUsIGJ1dCBub3QgdGhlIGVudGlyZSB0cmFpbmluZyBjb2RlOgpodHRwczovL2dpdGh1Yi5jb20vb3BlbmFpL3NwYXJzZV9hdHRlbnRpb24Kbm8gY2xlYXIgbGljZW5zZQoKIiJOb3JtYWxseSwgaW1wbGVtZW50aW5nIHNwYXJzZSBhdHRlbnRpb24gd291bGQgaW52b2x2ZSBzbGljaW5nIHF1ZXJ5IGFuZCBrZXkgbWF0cmljZXMgaW4gYmxvY2tzLCBzbyB0byBlYXNlIGV4cGVyaW1lbnRhdGlvbiB3ZSBpbXBsZW1lbnRlZCBhIHNldCBvZiBibG9jay1zcGFyc2Uga2VybmVsc+KBoCB3aGljaCBlZmZpY2llbnRseSBwZXJmb3JtIHRoZXNlIG9wZXJhdGlvbnMgb24gdGhlIHRoZSBHUFUuIFdlIG9wZW4tc291cmNlIHRoZXNlIGtlcm5lbHMgYW5kIHByb3ZpZGUgZXhhbXBsZSBzcGFyc2UgYXR0ZW50aW9uIGZ1bmN0aW9ucyBpbiB0aGlzIHJlcG9zaXRvcnnigaAob3BlbnMgaW4gYSBuZXcgd2luZG93KS4iIiIsLCwsLCwzOTUyNS4yMjM0MzI3MTc5OSxIYXJkd2FyZSwsLCwsTm8KREFOZXQsVmlzaW9uLFNlbWFudGljIHNlZ21lbnRhdGlvbixDaGluZXNlIEFjYWRlbXkgb2YgU2NpZW5jZXMsIkp1biBGdSwgSmluZyBMaXUsIEhhaWppZSBUaWFuLCBZb25nIExpLCBZb25nanVuIEJhbywgWmhpd2VpIEZhbmcsIEhhbnFpbmcgTHUiLDIwMTktMDQtMjEsRHVhbCBBdHRlbnRpb24gTmV0d29yayBmb3IgU2NlbmUgU2VnbWVudGF0aW9uLGh0dHBzOi8vb3BlbmFjY2Vzcy50aGVjdmYuY29tL2NvbnRlbnRfQ1ZQUl8yMDE5L2h0bWwvRnVfRHVhbF9BdHRlbnRpb25fTmV0d29ya19mb3JfU2NlbmVfU2VnbWVudGF0aW9uX0NWUFJfMjAxOV9wYXBlci5odG1sLDU3NDEuMCwsLCwsLCwxNzU3MDg1Njk2LCwsLCwsVW5rbm93biwiSW4gdGhpcyBwYXBlciwgd2UgYWRkcmVzcyB0aGUgc2NlbmUgc2VnbWVudGF0aW9uIHRhc2sgYnkgY2FwdHVyaW5nIHJpY2ggY29udGV4dHVhbCBkZXBlbmRlbmNpZXMgYmFzZWQgb24gdGhlIHNlbGYtYXR0ZW50aW9uIG1lY2hhbmlzbS4gVW5saWtlIHByZXZpb3VzIHdvcmtzIHRoYXQgY2FwdHVyZSBjb250ZXh0cyBieSBtdWx0aS1zY2FsZSBmZWF0dXJlcyBmdXNpb24sIHdlIHByb3Bvc2UgYSBEdWFsIEF0dGVudGlvbiBOZXR3b3JrcyAoREFOZXQpIHRvIGFkYXB0aXZlbHkgaW50ZWdyYXRlIGxvY2FsIGZlYXR1cmVzIHdpdGggdGhlaXIgZ2xvYmFsIGRlcGVuZGVuY2llcy4gU3BlY2lmaWNhbGx5LCB3ZSBhcHBlbmQgdHdvIHR5cGVzIG9mIGF0dGVudGlvbiBtb2R1bGVzIG9uIHRvcCBvZiB0cmFkaXRpb25hbCBkaWxhdGVkIEZDTiwgd2hpY2ggbW9kZWwgdGhlIHNlbWFudGljIGludGVyZGVwZW5kZW5jaWVzIGluIHNwYXRpYWwgYW5kIGNoYW5uZWwgZGltZW5zaW9ucyByZXNwZWN0aXZlbHkuIFRoZSBwb3NpdGlvbiBhdHRlbnRpb24gbW9kdWxlIHNlbGVjdGl2ZWx5IGFnZ3JlZ2F0ZXMgdGhlIGZlYXR1cmVzIGF0IGVhY2ggcG9zaXRpb24gYnkgYSB3ZWlnaHRlZCBzdW0gb2YgdGhlIGZlYXR1cmVzIGF0IGFsbCBwb3NpdGlvbnMuIFNpbWlsYXIgZmVhdHVyZXMgd291bGQgYmUgcmVsYXRlZCB0byBlYWNoIG90aGVyIHJlZ2FyZGxlc3Mgb2YgdGhlaXIgZGlzdGFuY2VzLiBNZWFud2hpbGUsIHRoZSBjaGFubmVsIGF0dGVudGlvbiBtb2R1bGUgc2VsZWN0aXZlbHkgZW1waGFzaXplcyBpbnRlcmRlcGVuZGVudCBjaGFubmVsIG1hcHMgYnkgaW50ZWdyYXRpbmcgYXNzb2NpYXRlZCBmZWF0dXJlcyBhbW9uZyBhbGwgY2hhbm5lbCBtYXBzLiBXZSBzdW0gdGhlIG91dHB1dHMgb2YgdGhlIHR3byBhdHRlbnRpb24gbW9kdWxlcyB0byBmdXJ0aGVyIGltcHJvdmUgZmVhdHVyZSByZXByZXNlbnRhdGlvbiB3aGljaCBjb250cmlidXRlcyB0byBtb3JlIHByZWNpc2Ugc2VnbWVudGF0aW9uIHJlc3VsdHMuIFdlIGFjaGlldmUgbmV3IHN0YXRlLW9mLXRoZS1hcnQgc2VnbWVudGF0aW9uIHBlcmZvcm1hbmNlIG9uIHRocmVlIGNoYWxsZW5naW5nIHNjZW5lIHNlZ21lbnRhdGlvbiBkYXRhc2V0cywgaS5lLiwgQ2l0eXNjYXBlcywgUEFTQ0FMIENvbnRleHQgYW5kIENPQ08gU3R1ZmYgZGF0YXNldC4gSW4gcGFydGljdWxhciwgYSBNZWFuIElvVSBzY29yZSBvZiA4MS41JSBvbiBDaXR5c2NhcGVzIHRlc3Qgc2V0IGlzIGFjaGlldmVkIHdpdGhvdXQgdXNpbmcgY29hcnNlIGRhdGEuCiIsLCxPcGVuIHdlaWdodHMgKHVucmVzdHJpY3RlZCksQ2hpbmEsLCwsLCwyMDI2LTAxLTAxIDE0OjAwOjUyKzAwOjAwLCwsLCwsQWNhZGVtaWEsLCwsLE9wZW4gc291cmNlLCJNSVQgZm9yIGNvZGUgYW5kIHdlaWdodHM6IGh0dHBzOi8vZ2l0aHViLmNvbS9qdW5mdTExMTUvREFOZXQvCnRyYWluIGNvZGU6IGh0dHBzOi8vZ2l0aHViLmNvbS9qdW5mdTExMTUvREFOZXQvdHJlZS9tYXN0ZXIvZXhwZXJpbWVudHMvcmVjb2duaXRpb24gIiwsLCwsLCwsLCwsLFllcwpCRVJULUxhcmdlLUNBUyAoUFRCK1dUMitXVDEwMyksTGFuZ3VhZ2UsIk5ldXJhbCBBcmNoaXRlY3R1cmUgU2VhcmNoIC0gTkFTLExhbmd1YWdlIG1vZGVsaW5nL2dlbmVyYXRpb24iLEFtYXpvbiwiQ2hlbmd1YW5nIFdhbmcsIE11IExpLCBBbGV4YW5kZXIgSi4gU21vbGEiLDIwMTktMDQtMjAsTGFuZ3VhZ2UgTW9kZWxzIHdpdGggVHJhbnNmb3JtZXJzLGh0dHBzOi8vYXJ4aXYub3JnL2Ficy8xOTA0LjA5NDA4LDEzOS4wLFNPVEEgaW1wcm92ZW1lbnQsIiIiQ0FTIGFjaGlldmVzIHBlcnBsZXhpdGllcyBiZXR3ZWVuIDIwLjQyIGFuZCAzNC4xMSBvbiBhbGwgcHJvYmxlbXMsIGkuZS4gb24gYXZlcmFnZSBhbiBpbXByb3ZlbWVudCBvZiAxMi4wIHBlcnBsZXhpdHkgdW5pdHMgY29tcGFyZWQgdG8gc3RhdGUtb2YtdGhlLWFydCBMU1RNcyIiIiwzOTUwMDAwMDAuMCwzOTVNIChUYWJsZSA2KSwxLjU0MDVlKzIwLCI2IEZMT1AgLyB0b2tlbiAvIHBhcmFtZXRlciAqIDM5NTAwMDAwMCBwYXJhbWV0ZXJzICogMTMwMDAwMDAwMCBwYXJhbWV0ZXJzICogNTAgZXBvY2hzID0gMS41NDA1ZSsyMCBGTE9QCgpfX19fX19fXwppbiB0aGUgQWxnb3JpdGhtaWMgcHJvZ3Jlc3MgcGFwZXIsIHRoZSBlc3RpbWF0aW9uIHdhcyA1LjIxRSsyMCBGTE9QIiwxMzAwMDAwMDAwLCJUYWJsZSA3OgowLjFCIChQVEIpKyAwLjJCIChXVC0yKSArIDEuMEIgKFdULTEwMykgPSAxLjNCCgpXZSBwaWNrIDEyOCBhcyBzZXF1ZW5jZSBsZW5ndGggYW5kIDE2IGFzIG1pbmliYXRjaCBzaXplCgoiIldlIHVzZSBOVC1BU0dEIChNZXJpdHkgZXQgYWwuLCAyMDE3KSB0byB0cmFpbiA1MCBlcG9jaHMgb24gdHJhaW5pbmcgZGF0YXNldHMiIiIsLCwsLExpa2VseSwiVGhlIFRyYW5zZm9ybWVyIGFyY2hpdGVjdHVyZSBpcyBzdXBlcmlvciB0byBSTk4tYmFzZWQgbW9kZWxzIGluIGNvbXB1dGF0aW9uYWwgZWZmaWNpZW5jeS4gUmVjZW50bHksIEdQVCBhbmQgQkVSVCBkZW1vbnN0cmF0ZSB0aGUgZWZmaWNhY3kgb2YgVHJhbnNmb3JtZXIgbW9kZWxzIG9uIHZhcmlvdXMgTkxQIHRhc2tzIHVzaW5nIHByZS10cmFpbmVkIGxhbmd1YWdlIG1vZGVscyBvbiBsYXJnZS1zY2FsZSBjb3Jwb3JhLiBTdXJwcmlzaW5nbHksIHRoZXNlIFRyYW5zZm9ybWVyIGFyY2hpdGVjdHVyZXMgYXJlIHN1Ym9wdGltYWwgZm9yIGxhbmd1YWdlIG1vZGVsIGl0c2VsZi4gTmVpdGhlciBzZWxmLWF0dGVudGlvbiBub3IgdGhlIHBvc2l0aW9uYWwgZW5jb2RpbmcgaW4gdGhlIFRyYW5zZm9ybWVyIGlzIGFibGUgdG8gZWZmaWNpZW50bHkgaW5jb3Jwb3JhdGUgdGhlIHdvcmQtbGV2ZWwgc2VxdWVudGlhbCBjb250ZXh0IGNydWNpYWwgdG8gbGFuZ3VhZ2UgbW9kZWxpbmcuCkluIHRoaXMgcGFwZXIsIHdlIGV4cGxvcmUgZWZmZWN0aXZlIFRyYW5zZm9ybWVyIGFyY2hpdGVjdHVyZXMgZm9yIGxhbmd1YWdlIG1vZGVsLCBpbmNsdWRpbmcgYWRkaW5nIGFkZGl0aW9uYWwgTFNUTSBsYXllcnMgdG8gYmV0dGVyIGNhcHR1cmUgdGhlIHNlcXVlbnRpYWwgY29udGV4dCB3aGlsZSBzdGlsbCBrZWVwaW5nIHRoZSBjb21wdXRhdGlvbiBlZmZpY2llbnQuIFdlIHByb3Bvc2UgQ29vcmRpbmF0ZSBBcmNoaXRlY3R1cmUgU2VhcmNoIChDQVMpIHRvIGZpbmQgYW4gZWZmZWN0aXZlIGFyY2hpdGVjdHVyZSB0aHJvdWdoIGl0ZXJhdGl2ZSByZWZpbmVtZW50IG9mIHRoZSBtb2RlbC4gRXhwZXJpbWVudGFsIHJlc3VsdHMgb24gdGhlIFBUQiwgV2lraVRleHQtMiwgYW5kIFdpa2lUZXh0LTEwMyBzaG93IHRoYXQgQ0FTIGFjaGlldmVzIHBlcnBsZXhpdGllcyBiZXR3ZWVuIDIwLjQyIGFuZCAzNC4xMSBvbiBhbGwgcHJvYmxlbXMsIGkuZS4gb24gYXZlcmFnZSBhbiBpbXByb3ZlbWVudCBvZiAxMi4wIHBlcnBsZXhpdHkgdW5pdHMgY29tcGFyZWQgdG8gc3RhdGUtb2YtdGhlLWFydCBMU1RNcy4gVGhlIHNvdXJjZSBjb2RlIGlzIHB1YmxpY2x5IGF2YWlsYWJsZS4iLDUwLjAsQkVSVC1MYXJnZS1DQVMgKFBUQitXVDIrV1QxMDMpLFVucmVsZWFzZWQsVW5pdGVkIFN0YXRlcyBvZiBBbWVyaWNhLCwsLCwsMjAyNi0wNS0yNSAxMjoxMDo1MSswMDowMCwsLCwsLEluZHVzdHJ5LCwsLCxPcGVuIHNvdXJjZSxBcGFjaGUgMi4wIGxpY2Vuc2U6IGh0dHBzOi8vZ2l0aHViLmNvbS9jZ3JheXdhbmcvZ2x1b24tbmxwLTEvYmxvYi9sbXRyYW5zZm9ybWVyL3NjcmlwdHMvbGFuZ3VhZ2VfbW9kZWwvdHJhaW4vdHJhbnNmb3JtZXJfbG0ucHksLCwsRlAzMiwsLE9wZXJhdGlvbiBjb3VudGluZywsLCwsTm8KQkVSVC1MYXJnZS1DQVMgKFdUMTAzKSxMYW5ndWFnZSwiTmV1cmFsIEFyY2hpdGVjdHVyZSBTZWFyY2ggLSBOQVMsTGFuZ3VhZ2UgbW9kZWxpbmciLEFtYXpvbiwiQ2hlbmd1YW5nIFdhbmcsIE11IExpLCBBbGV4YW5kZXIgSi4gU21vbGEiLDIwMTktMDQtMjAsTGFuZ3VhZ2UgTW9kZWxzIHdpdGggVHJhbnNmb3JtZXJzLGh0dHBzOi8vYXJ4aXYub3JnL2Ficy8xOTA0LjA5NDA4LDEzOS4wLCwsMzQwMDAwMDAwLjAsVGFrZW4gZnJvbSBCZXJ0IHBhcGVyLiwsLDEwMzAwMDAwMCwsLCwsLENvbmZpZGVudCwiVGhlIFRyYW5zZm9ybWVyIGFyY2hpdGVjdHVyZSBpcyBzdXBlcmlvciB0byBSTk4tYmFzZWQgbW9kZWxzIGluIGNvbXB1dGF0aW9uYWwgZWZmaWNpZW5jeS4gUmVjZW50bHksIEdQVCBhbmQgQkVSVCBkZW1vbnN0cmF0ZSB0aGUgZWZmaWNhY3kgb2YgVHJhbnNmb3JtZXIgbW9kZWxzIG9uIHZhcmlvdXMgTkxQIHRhc2tzIHVzaW5nIHByZS10cmFpbmVkIGxhbmd1YWdlIG1vZGVscyBvbiBsYXJnZS1zY2FsZSBjb3Jwb3JhLiBTdXJwcmlzaW5nbHksIHRoZXNlIFRyYW5zZm9ybWVyIGFyY2hpdGVjdHVyZXMgYXJlIHN1Ym9wdGltYWwgZm9yIGxhbmd1YWdlIG1vZGVsIGl0c2VsZi4gTmVpdGhlciBzZWxmLWF0dGVudGlvbiBub3IgdGhlIHBvc2l0aW9uYWwgZW5jb2RpbmcgaW4gdGhlIFRyYW5zZm9ybWVyIGlzIGFibGUgdG8gZWZmaWNpZW50bHkgaW5jb3Jwb3JhdGUgdGhlIHdvcmQtbGV2ZWwgc2VxdWVudGlhbCBjb250ZXh0IGNydWNpYWwgdG8gbGFuZ3VhZ2UgbW9kZWxpbmcuCkluIHRoaXMgcGFwZXIsIHdlIGV4cGxvcmUgZWZmZWN0aXZlIFRyYW5zZm9ybWVyIGFyY2hpdGVjdHVyZXMgZm9yIGxhbmd1YWdlIG1vZGVsLCBpbmNsdWRpbmcgYWRkaW5nIGFkZGl0aW9uYWwgTFNUTSBsYXllcnMgdG8gYmV0dGVyIGNhcHR1cmUgdGhlIHNlcXVlbnRpYWwgY29udGV4dCB3aGlsZSBzdGlsbCBrZWVwaW5nIHRoZSBjb21wdXRhdGlvbiBlZmZpY2llbnQuIFdlIHByb3Bvc2UgQ29vcmRpbmF0ZSBBcmNoaXRlY3R1cmUgU2VhcmNoIChDQVMpIHRvIGZpbmQgYW4gZWZmZWN0aXZlIGFyY2hpdGVjdHVyZSB0aHJvdWdoIGl0ZXJhdGl2ZSByZWZpbmVtZW50IG9mIHRoZSBtb2RlbC4gRXhwZXJpbWVudGFsIHJlc3VsdHMgb24gdGhlIFBUQiwgV2lraVRleHQtMiwgYW5kIFdpa2lUZXh0LTEwMyBzaG93IHRoYXQgQ0FTIGFjaGlldmVzIHBlcnBsZXhpdGllcyBiZXR3ZWVuIDIwLjQyIGFuZCAzNC4xMSBvbiBhbGwgcHJvYmxlbXMsIGkuZS4gb24gYXZlcmFnZSBhbiBpbXByb3ZlbWVudCBvZiAxMi4wIHBlcnBsZXhpdHkgdW5pdHMgY29tcGFyZWQgdG8gc3RhdGUtb2YtdGhlLWFydCBMU1RNcy4gVGhlIHNvdXJjZSBjb2RlIGlzIHB1YmxpY2x5IGF2YWlsYWJsZS4iLDUwLjAsQkVSVC1MYXJnZS1DQVMgKFdUMTAzKSxVbnJlbGVhc2VkLFVuaXRlZCBTdGF0ZXMgb2YgQW1lcmljYSxCRVJULUxhcmdlLCwsLCwyMDI2LTA1LTI1IDEyOjEwOjQ5KzAwOjAwLCwsLCwsSW5kdXN0cnksLCwsLE9wZW4gKG5vbi1jb21tZXJjaWFsKSwiY29kZSwgbm8gbGljZW5zZSBzcGVjaWZpZWQ6IGh0dHBzOi8vZ2l0aHViLmNvbS9jZ3JheXdhbmcvZ2x1b24tbmxwLTEvdHJlZS9sbXRyYW5zZm9ybWVyL3NjcmlwdHMvbGFuZ3VhZ2VfbW9kZWwgIiwsLCwsLCwsLCwsLE5vCkJFUlQtTGFyZ2UtQ0FTIChXVDIpLExhbmd1YWdlLCJOZXVyYWwgQXJjaGl0ZWN0dXJlIFNlYXJjaCAtIE5BUyxMYW5ndWFnZSBtb2RlbGluZyIsQW1hem9uLCJDaGVuZ3VhbmcgV2FuZywgTXUgTGksIEFsZXhhbmRlciBKLiBTbW9sYSIsMjAxOS0wNC0yMCxMYW5ndWFnZSBNb2RlbHMgd2l0aCBUcmFuc2Zvcm1lcnMsaHR0cHM6Ly9hcnhpdi5vcmcvYWJzLzE5MDQuMDk0MDgsMTM5LjAsLCwzNDAwMDAwMDAuMCwsLCwyMDAwMDAwLCwsLCwsQ29uZmlkZW50LCJUaGUgVHJhbnNmb3JtZXIgYXJjaGl0ZWN0dXJlIGlzIHN1cGVyaW9yIHRvIFJOTi1iYXNlZCBtb2RlbHMgaW4gY29tcHV0YXRpb25hbCBlZmZpY2llbmN5LiBSZWNlbnRseSwgR1BUIGFuZCBCRVJUIGRlbW9uc3RyYXRlIHRoZSBlZmZpY2FjeSBvZiBUcmFuc2Zvcm1lciBtb2RlbHMgb24gdmFyaW91cyBOTFAgdGFza3MgdXNpbmcgcHJlLXRyYWluZWQgbGFuZ3VhZ2UgbW9kZWxzIG9uIGxhcmdlLXNjYWxlIGNvcnBvcmEuIFN1cnByaXNpbmdseSwgdGhlc2UgVHJhbnNmb3JtZXIgYXJjaGl0ZWN0dXJlcyBhcmUgc3Vib3B0aW1hbCBmb3IgbGFuZ3VhZ2UgbW9kZWwgaXRzZWxmLiBOZWl0aGVyIHNlbGYtYXR0ZW50aW9uIG5vciB0aGUgcG9zaXRpb25hbCBlbmNvZGluZyBpbiB0aGUgVHJhbnNmb3JtZXIgaXMgYWJsZSB0byBlZmZpY2llbnRseSBpbmNvcnBvcmF0ZSB0aGUgd29yZC1sZXZlbCBzZXF1ZW50aWFsIGNvbnRleHQgY3J1Y2lhbCB0byBsYW5ndWFnZSBtb2RlbGluZy4KSW4gdGhpcyBwYXBlciwgd2UgZXhwbG9yZSBlZmZlY3RpdmUgVHJhbnNmb3JtZXIgYXJjaGl0ZWN0dXJlcyBmb3IgbGFuZ3VhZ2UgbW9kZWwsIGluY2x1ZGluZyBhZGRpbmcgYWRkaXRpb25hbCBMU1RNIGxheWVycyB0byBiZXR0ZXIgY2FwdHVyZSB0aGUgc2VxdWVudGlhbCBjb250ZXh0IHdoaWxlIHN0aWxsIGtlZXBpbmcgdGhlIGNvbXB1dGF0aW9uIGVmZmljaWVudC4gV2UgcHJvcG9zZSBDb29yZGluYXRlIEFyY2hpdGVjdHVyZSBTZWFyY2ggKENBUykgdG8gZmluZCBhbiBlZmZlY3RpdmUgYXJjaGl0ZWN0dXJlIHRocm91Z2ggaXRlcmF0aXZlIHJlZmluZW1lbnQgb2YgdGhlIG1vZGVsLiBFeHBlcmltZW50YWwgcmVzdWx0cyBvbiB0aGUgUFRCLCBXaWtpVGV4dC0yLCBhbmQgV2lraVRleHQtMTAzIHNob3cgdGhhdCBDQVMgYWNoaWV2ZXMgcGVycGxleGl0aWVzIGJldHdlZW4gMjAuNDIgYW5kIDM0LjExIG9uIGFsbCBwcm9ibGVtcywgaS5lLiBvbiBhdmVyYWdlIGFuIGltcHJvdmVtZW50IG9mIDEyLjAgcGVycGxleGl0eSB1bml0cyBjb21wYXJlZCB0byBzdGF0ZS1vZi10aGUtYXJ0IExTVE1zLiBUaGUgc291cmNlIGNvZGUgaXMgcHVibGljbHkgYXZhaWxhYmxlLiIsNTAuMCxCRVJULUxhcmdlLUNBUyAoV1QyKSxVbnJlbGVhc2VkLFVuaXRlZCBTdGF0ZXMgb2YgQW1lcmljYSxCRVJULUxhcmdlLCwsLCwyMDI2LTA1LTI1IDEyOjEwOjUwKzAwOjAwLCwsLCwsSW5kdXN0cnksLCwsLE9wZW4gKG5vbi1jb21tZXJjaWFsKSwiY29kZSwgbm8gbGljZW5zZSBzcGVjaWZpZWQ6IGh0dHBzOi8vZ2l0aHViLmNvbS9jZ3JheXdhbmcvZ2x1b24tbmxwLTEvdHJlZS9sbXRyYW5zZm9ybWVyL3NjcmlwdHMvbGFuZ3VhZ2VfbW9kZWwgIiwsLCwsLCwsLCwsLE5vClNwZWNBdWdtZW50LExhbmd1YWdlLFNwZWVjaCByZWNvZ25pdGlvbiAoQVNSKSxHb29nbGUgQnJhaW4sIiBEYW5pZWwgUy4gUGFyaywgV2lsbGlhbSBDaGFuLCBZdSBaaGFuZywgQ2h1bmctQ2hlbmcgQ2hpdSwgQmFycmV0IFpvcGgsIEVraW4gRC4gQ3VidWssIFF1b2MgVi4gTGUiLDIwMTktMDQtMTgsU3BlY0F1Z21lbnQ6IEEgU2ltcGxlIERhdGEgQXVnbWVudGF0aW9uIE1ldGhvZCBmb3IgQXV0b21hdGljIFNwZWVjaCBSZWNvZ25pdGlvbixodHRwczovL2FyeGl2Lm9yZy9hYnMvMTkwNC4wODc3OSw0MDE2LjAsLCwsLCwsMTc1MTA0MDAsLCwsLCxVbmtub3duLCwsLFVucmVsZWFzZWQsVW5pdGVkIFN0YXRlcyBvZiBBbWVyaWNhLCwsLCwsMjAyNi0wNS0yNSAxMjoxMDo0OCswMDowMCwsLCwsLEluZHVzdHJ5LCwsLCxVbnJlbGVhc2VkLExpYnJpU3BlZWNoIGlzIG9wZW4gc291cmNlLCwsLCwsLCwsLCwsTm8KTFRNLExhbmd1YWdlLExhbmd1YWdlIG1vZGVsaW5nL2dlbmVyYXRpb24sTXVyZG9jaCBVbml2ZXJzaXR5LCJBbnVwaXlhIE51Z2FsaXlhZGRlLCBLb2sgV2FpIFdvbmcsIEZlcmRvdXMgU29oZWwsIEhvbmcgWGllIiwyMDE5LTA0LTE4LExhbmd1YWdlIE1vZGVsaW5nIHRocm91Z2ggTG9uZyBUZXJtIE1lbW9yeSBOZXR3b3JrLGh0dHBzOi8vYXJ4aXYub3JnL2Ficy8xOTA0LjA4OTM2LDE5LjAsLCwsLCwsLCwsLCwsVW5rbm93biwiUmVjdXJyZW50IE5ldXJhbCBOZXR3b3JrcyAoUk5OKSwgTG9uZyBTaG9ydC1UZXJtIE1lbW9yeSBOZXR3b3JrcyAoTFNUTSksIGFuZCBNZW1vcnkgTmV0d29ya3Mgd2hpY2ggY29udGFpbiBtZW1vcnkgYXJlIHBvcHVsYXJseSB1c2VkIHRvIGxlYXJuIHBhdHRlcm5zIGluIHNlcXVlbnRpYWwgZGF0YS4gU2VxdWVudGlhbCBkYXRhIGhhcyBsb25nIHNlcXVlbmNlcyB0aGF0IGhvbGQgcmVsYXRpb25zaGlwcy4gUk5OIGNhbiBoYW5kbGUgbG9uZyBzZXF1ZW5jZXMgYnV0IHN1ZmZlcnMgZnJvbSB0aGUgdmFuaXNoaW5nIGFuZCBleHBsb2RpbmcgZ3JhZGllbnQgcHJvYmxlbXMuIFdoaWxlIExTVE0gYW5kIG90aGVyIG1lbW9yeSBuZXR3b3JrcyBhZGRyZXNzIHRoaXMgcHJvYmxlbSwgdGhleSBhcmUgbm90IGNhcGFibGUgb2YgaGFuZGxpbmcgbG9uZyBzZXF1ZW5jZXMgKDUwIG9yIG1vcmUgZGF0YSBwb2ludHMgbG9uZyBzZXF1ZW5jZSBwYXR0ZXJucykuIExhbmd1YWdlIG1vZGVsbGluZyByZXF1aXJpbmcgbGVhcm5pbmcgZnJvbSBsb25nZXIgc2VxdWVuY2VzIGFyZSBhZmZlY3RlZCBieSB0aGUgbmVlZCBmb3IgbW9yZSBpbmZvcm1hdGlvbiBpbiBtZW1vcnkuIFRoaXMgcGFwZXIgaW50cm9kdWNlcyBMb25nIFRlcm0gTWVtb3J5IG5ldHdvcmsgKExUTSksIHdoaWNoIGNhbiB0YWNrbGUgdGhlIGV4cGxvZGluZyBhbmQgdmFuaXNoaW5nIGdyYWRpZW50IHByb2JsZW1zIGFuZCBoYW5kbGVzIGxvbmcgc2VxdWVuY2VzIHdpdGhvdXQgZm9yZ2V0dGluZy4gTFRNIGlzIGRlc2lnbmVkIHRvIHNjYWxlIGRhdGEgaW4gdGhlIG1lbW9yeSBhbmQgZ2l2ZXMgYSBoaWdoZXIgd2VpZ2h0IHRvIHRoZSBpbnB1dCBpbiB0aGUgc2VxdWVuY2UuIExUTSBhdm9pZCBvdmVyZml0dGluZyBieSBzY2FsaW5nIHRoZSBjZWxsIHN0YXRlIGFmdGVyIGFjaGlldmluZyB0aGUgb3B0aW1hbCByZXN1bHRzLiBUaGUgTFRNIGlzIHRlc3RlZCBvbiBQZW5uIHRyZWViYW5rIGRhdGFzZXQsIGFuZCBUZXh0OCBkYXRhc2V0IGFuZCBMVE0gYWNoaWV2ZXMgdGVzdCBwZXJwbGV4aXRpZXMgb2YgODMgYW5kIDgyIHJlc3BlY3RpdmVseS4gNjUwIExUTSBjZWxscyBhY2hpZXZlZCBhIHRlc3QgcGVycGxleGl0eSBvZiA2NyBmb3IgUGVubiB0cmVlYmFuaywgYW5kIDYwMCBjZWxscyBhY2hpZXZlZCBhIHRlc3QgcGVycGxleGl0eSBvZiA3NyBmb3IgVGV4dDguIExUTSBhY2hpZXZlcyBzdGF0ZSBvZiB0aGUgYXJ0IHJlc3VsdHMgYnkgb25seSB1c2luZyB0ZW4gaGlkZGVuIExUTSBjZWxscyBmb3IgYm90aCBkYXRhc2V0cy4iLCxMVE0sVW5yZWxlYXNlZCxBdXN0cmFsaWEsLCwsLCwyMDI1LTExLTI4IDExOjUzOjQ0KzAwOjAwLCwsLCwsQWNhZGVtaWEsLCwsLFVucmVsZWFzZWQsLCwsLCwsLCwsLCwsTm8KVHJhbnNmb3JtZXItWEwgKyBSTVMgZHluYW1pYyBldmFsLExhbmd1YWdlLExhbmd1YWdlIG1vZGVsaW5nL2dlbmVyYXRpb24sVW5pdmVyc2l0eSBvZiBFZGluYnVyZ2gsIkJlbiBLcmF1c2UsIEVtbWFudWVsIEthaGVtYndlLCBJYWluIE11cnJheSwgU3RldmUgUmVuYWxzIiwyMDE5LTA0LTE3LER5bmFtaWMgRXZhbHVhdGlvbiBvZiBUcmFuc2Zvcm1lciBMYW5ndWFnZSBNb2RlbHMsaHR0cHM6Ly9hcnhpdi5vcmcvYWJzLzE5MDQuMDgzNzgsNDcuMCxTT1RBIGltcHJvdmVtZW50LCIiIkJ5IGFwcGx5aW5nIGR5bmFtaWMgZXZhbHVhdGlvbiB0byBUcmFuc2Zvcm1lci1YTCBtb2RlbHMsIHdlIGltcHJvdmUgdGhlIHN0YXRlIG9mIHRoZSBhcnQgb24gZW53aWs4IGZyb20gMC45OSB0byAwLjk0IGJpdHMvY2hhciwgdGV4dDggZnJvbSAxLjA4IHRvIDEuMDQgYml0cy9jaGFyLCBhbmQgV2lraVRleHQtMTAzIGZyb20gMTguMyB0byAxNi40IHBlcnBsZXhpdHkgcG9pbnRzLiIiIiwyNTY5OTk5OTkuOTk5OTk5OTcsLCwsMTAzMDAwMDAwLCwsLCwsQ29uZmlkZW50LCJUaGlzIHJlc2VhcmNoIG5vdGUgY29tYmluZXMgdHdvIG1ldGhvZHMgdGhhdCBoYXZlIHJlY2VudGx5IGltcHJvdmVkIHRoZSBzdGF0ZSBvZiB0aGUgYXJ0IGluIGxhbmd1YWdlIG1vZGVsaW5nOiBUcmFuc2Zvcm1lcnMgYW5kIGR5bmFtaWMgZXZhbHVhdGlvbi4gVHJhbnNmb3JtZXJzIHVzZSBzdGFja2VkIGxheWVycyBvZiBzZWxmLWF0dGVudGlvbiB0aGF0IGFsbG93IHRoZW0gdG8gY2FwdHVyZSBsb25nIHJhbmdlIGRlcGVuZGVuY2llcyBpbiBzZXF1ZW50aWFsIGRhdGEuIER5bmFtaWMgZXZhbHVhdGlvbiBmaXRzIG1vZGVscyB0byB0aGUgcmVjZW50IHNlcXVlbmNlIGhpc3RvcnksIGFsbG93aW5nIHRoZW0gdG8gYXNzaWduIGhpZ2hlciBwcm9iYWJpbGl0aWVzIHRvIHJlLW9jY3VycmluZyBzZXF1ZW50aWFsIHBhdHRlcm5zLiBCeSBhcHBseWluZyBkeW5hbWljIGV2YWx1YXRpb24gdG8gVHJhbnNmb3JtZXItWEwgbW9kZWxzLCB3ZSBpbXByb3ZlIHRoZSBzdGF0ZSBvZiB0aGUgYXJ0IG9uIGVud2lrOCBmcm9tIDAuOTkgdG8gMC45NCBiaXRzL2NoYXIsIHRleHQ4IGZyb20gMS4wOCB0byAxLjA0IGJpdHMvY2hhciwgYW5kIFdpa2lUZXh0LTEwMyBmcm9tIDE4LjMgdG8gMTYuNCBwZXJwbGV4aXR5IHBvaW50cy4iLCxUcmFuc2Zvcm1lci1YTCArIFJNUyBkeW5hbWljIGV2YWwsVW5yZWxlYXNlZCxVbml0ZWQgS2luZ2RvbSBvZiBHcmVhdCBCcml0YWluIGFuZCBOb3J0aGVybiBJcmVsYW5kLCwsLCwsMjAyNi0wNS0yNSAxMjoxMDo0OSswMDowMCwsLCwsLEFjYWRlbWlhLCwsLCxPcGVuIHNvdXJjZSwiQXBhY2hlIGZvciBjb2RlOiBodHRwczovL2dpdGh1Yi5jb20vYmVua3JhdXNlL2R5bmFtaWNldmFsLXRyYW5zZm9ybWVyCnd0MTAzIHRyYWluIHNjcmlwdDogaHR0cHM6Ly9naXRodWIuY29tL2JlbmtyYXVzZS9keW5hbWljZXZhbC10cmFuc2Zvcm1lci9ibG9iL21hc3Rlci90Zi9zb3RhL3d0MTAzLnNoICIsLCwsLCwsLCwsLCxObwpNRUdOZXQgKG1vbGVjdWxlIG1vZGVsKSxNYXRlcmlhbHMgc2NpZW5jZSxNb2xlY3VsYXIgcHJvcGVydHkgcHJlZGljdGlvbixVbml2ZXJzaXR5IG9mIENhbGlmb3JuaWEgU2FuIERpZWdvLCJDaGkgQ2hlbiwgV2Vpa2UgWWUsIFl1bnhpbmcgWnVvLCBDaGVuIFpoZW5nLCBTaHl1ZSBQaW5nIE9uZyIsMjAxOS0wNC0xMCxHcmFwaCBOZXR3b3JrcyBhcyBhIFVuaXZlcnNhbCBNYWNoaW5lIExlYXJuaW5nIEZyYW1ld29yayBmb3IgTW9sZWN1bGVzIGFuZCBDcnlzdGFscyxodHRwczovL2FyeGl2Lm9yZy9hYnMvMTgxMi4wNTA1NSwxMzAxLjAsLCw4NzIwLjAsQ2FsY3VsYXRpb25zIGhlcmU6IGh0dHBzOi8vZG9jcy5nb29nbGUuY29tL2RvY3VtZW50L2QvMUJUbXlaOUtWVEl3a3A5ejl0UlJGc1dNNUEwUWNYaXVmWHJJaHVqZmZ5c28vZWRpdD90YWI9dC4wI2hlYWRpbmc9aC5kY3V4MWJ2bWlqbG0sNC41MzZlKzE3LCJDYWxjdWxhdGlvbnMgaGVyZTogCmh0dHBzOi8vZG9jcy5nb29nbGUuY29tL2RvY3VtZW50L2QvMUJUbXlaOUtWVEl3a3A5ejl0UlJGc1dNNUEwUWNYaXVmWHJJaHVqZmZ5c28vZWRpdD90YWI9dC4wI2hlYWRpbmc9aC5jMGgydDJpY2Y1eHIKCkFzc3VtaW5nIGEgc2luZ2xlIEdQVSAodGhlIG1vZGVsIGlzIHF1aXRlIHNtYWxsKToKMS4wZSszKjEwMCoxLjFlKzEzKjAuND00LjVlKzE3IiwxMTc0MTYsLDI4LjAsLE5WSURJQSBHZUZvcmNlIEdUWCAxMDgwIFRpLCxTcGVjdWxhdGl2ZSwiR3JhcGggbmV0d29ya3MgYXJlIGEgbmV3IG1hY2hpbmUgbGVhcm5pbmcgKE1MKSBwYXJhZGlnbSB0aGF0IHN1cHBvcnRzIGJvdGggcmVsYXRpb25hbCByZWFzb25pbmcgYW5kIGNvbWJpbmF0b3JpYWwgZ2VuZXJhbGl6YXRpb24uIEhlcmUsIHdlIGRldmVsb3AgdW5pdmVyc2FsIE1hdEVyaWFscyBHcmFwaCBOZXR3b3JrIChNRUdOZXQpIG1vZGVscyBmb3IgYWNjdXJhdGUgcHJvcGVydHkgcHJlZGljdGlvbiBpbiBib3RoIG1vbGVjdWxlcyBhbmQgY3J5c3RhbHMuIFdlIGRlbW9uc3RyYXRlIHRoYXQgdGhlIE1FR05ldCBtb2RlbHMgb3V0cGVyZm9ybSBwcmlvciBNTCBtb2RlbHMgc3VjaCBhcyB0aGUgU2NoTmV0IGluIDExIG91dCBvZiAxMyBwcm9wZXJ0aWVzIG9mIHRoZSBRTTkgbW9sZWN1bGUgZGF0YSBzZXQuIFNpbWlsYXJseSwgd2Ugc2hvdyB0aGF0IE1FR05ldCBtb2RlbHMgdHJhaW5lZCBvbiDiiLw2MCwwMDAgY3J5c3RhbHMgaW4gdGhlIE1hdGVyaWFscyBQcm9qZWN0IHN1YnN0YW50aWFsbHkgb3V0cGVyZm9ybSBwcmlvciBNTCBtb2RlbHMgaW4gdGhlIHByZWRpY3Rpb24gb2YgdGhlIGZvcm1hdGlvbiBlbmVyZ2llcywgYmFuZCBnYXBzIGFuZCBlbGFzdGljIG1vZHVsaSBvZiBjcnlzdGFscywgYWNoaWV2aW5nIGJldHRlciB0aGFuIERGVCBhY2N1cmFjeSBvdmVyIGEgbXVjaCBsYXJnZXIgZGF0YSBzZXQuIFdlIHByZXNlbnQgdHdvIG5ldyBzdHJhdGVnaWVzIHRvIGFkZHJlc3MgZGF0YSBsaW1pdGF0aW9ucyBjb21tb24gaW4gbWF0ZXJpYWxzIHNjaWVuY2UgYW5kIGNoZW1pc3RyeS4gRmlyc3QsIHdlIGRlbW9uc3RyYXRlIGEgcGh5c2ljYWxseS1pbnR1aXRpdmUgYXBwcm9hY2ggdG8gdW5pZnkgZm91ciBzZXBhcmF0ZSBtb2xlY3VsYXIgTUVHTmV0IG1vZGVscyBmb3IgdGhlIGludGVybmFsIGVuZXJneSBhdCAwIEsgYW5kIHJvb20gdGVtcGVyYXR1cmUsIGVudGhhbHB5IGFuZCBHaWJicyBmcmVlIGVuZXJneSBpbnRvIGEgc2luZ2xlIGZyZWUgZW5lcmd5IE1FR05ldCBtb2RlbCBieSBpbmNvcnBvcmF0aW5nIHRoZSB0ZW1wZXJhdHVyZSwgcHJlc3N1cmUgYW5kIGVudHJvcHkgYXMgZ2xvYmFsIHN0YXRlIGlucHV0cy4gU2Vjb25kLCB3ZSBzaG93IHRoYXQgdGhlIGxlYXJuZWQgZWxlbWVudCBlbWJlZGRpbmdzIGluIE1FR05ldCBtb2RlbHMgZW5jb2RlIHBlcmlvZGljIGNoZW1pY2FsIHRyZW5kcyBhbmQgY2FuIGJlIHRyYW5zZmVyLWxlYXJuZWQgZnJvbSBhIHByb3BlcnR5IG1vZGVsIHRyYWluZWQgb24gYSBsYXJnZXIgZGF0YSBzZXQgKGZvcm1hdGlvbiBlbmVyZ2llcykgdG8gaW1wcm92ZSBwcm9wZXJ0eSBtb2RlbHMgd2l0aCBzbWFsbGVyIGFtb3VudHMgb2YgZGF0YSAoYmFuZCBnYXBzIGFuZCBlbGFzdGljIG1vZHVsaSkuIiwxMDAwLjAsLCxVbml0ZWQgU3RhdGVzIG9mIEFtZXJpY2EsLCwsMS4wLCwyMDI2LTA1LTI1IDEyOjEwOjUxKzAwOjAwLCwsLCwsQWNhZGVtaWEsLCwsLCwsLCwsLCwyODIuODU3MzQxMTI4NTc2NTQsLCwsLCwKTUVHTmV0IChjcnlzdGFsIGZvcm1hdGlvbiBlbmVyZ3kgbW9kZWwpLE1hdGVyaWFscyBzY2llbmNlLE1vbGVjdWxhciBwcm9wZXJ0eSBwcmVkaWN0aW9uLFVuaXZlcnNpdHkgb2YgQ2FsaWZvcm5pYSBTYW4gRGllZ28sIkNoaSBDaGVuLCBXZWlrZSBZZSwgWXVueGluZyBadW8sIENoZW4gWmhlbmcsIFNoeXVlIFBpbmcgT25nIiwyMDE5LTA0LTEwLEdyYXBoIE5ldHdvcmtzIGFzIGEgVW5pdmVyc2FsIE1hY2hpbmUgTGVhcm5pbmcgRnJhbWV3b3JrIGZvciBNb2xlY3VsZXMgYW5kIENyeXN0YWxzLGh0dHBzOi8vYXJ4aXYub3JnL2Ficy8xODEyLjA1MDU1LDEzMDEuMCwsLDI2MTI4LjAsQ2FsY3VsYXRpb25zIGhlcmU6IGh0dHBzOi8vZG9jcy5nb29nbGUuY29tL2RvY3VtZW50L2QvMUJUbXlaOUtWVEl3a3A5ejl0UlJGc1dNNUEwUWNYaXVmWHJJaHVqZmZ5c28vZWRpdD90YWI9dC4wI2hlYWRpbmc9aC45MTNtcmxuMmcwY3YgLDQuNTM2ZSsxNywiQ2FsY3VsYXRpb25zIGhlcmU6IGh0dHBzOi8vZG9jcy5nb29nbGUuY29tL2RvY3VtZW50L2QvMUJUbXlaOUtWVEl3a3A5ejl0UlJGc1dNNUEwUWNYaXVmWHJJaHVqZmZ5c28vZWRpdD90YWI9dC4wI2hlYWRpbmc9aC5vYnhnaTQ3YjBmeGUKClVwZGF0ZWQgY2FsY3VsYXRpb24gYXNzdW1pbmcgMTAwcyBwZXIgZXBvY2ggYW5kIGEgc2luZ2xlIEdQVS4KMTAwMCoxMDAqMTEzNDAwMDAwMDAwMDAqMC40PTQ1MzYwMDAwMDAwMDAwMDAwMCIsNjAwMDAsLDI4LjAsLE5WSURJQSBHZUZvcmNlIEdUWCAxMDgwIFRpLCxMaWtlbHksIkdyYXBoIG5ldHdvcmtzIGFyZSBhIG5ldyBtYWNoaW5lIGxlYXJuaW5nIChNTCkgcGFyYWRpZ20gdGhhdCBzdXBwb3J0cyBib3RoIHJlbGF0aW9uYWwgcmVhc29uaW5nIGFuZCBjb21iaW5hdG9yaWFsIGdlbmVyYWxpemF0aW9uLiBIZXJlLCB3ZSBkZXZlbG9wIHVuaXZlcnNhbCBNYXRFcmlhbHMgR3JhcGggTmV0d29yayAoTUVHTmV0KSBtb2RlbHMgZm9yIGFjY3VyYXRlIHByb3BlcnR5IHByZWRpY3Rpb24gaW4gYm90aCBtb2xlY3VsZXMgYW5kIGNyeXN0YWxzLiBXZSBkZW1vbnN0cmF0ZSB0aGF0IHRoZSBNRUdOZXQgbW9kZWxzIG91dHBlcmZvcm0gcHJpb3IgTUwgbW9kZWxzIHN1Y2ggYXMgdGhlIFNjaE5ldCBpbiAxMSBvdXQgb2YgMTMgcHJvcGVydGllcyBvZiB0aGUgUU05IG1vbGVjdWxlIGRhdGEgc2V0LiBTaW1pbGFybHksIHdlIHNob3cgdGhhdCBNRUdOZXQgbW9kZWxzIHRyYWluZWQgb24g4oi8NjAsMDAwIGNyeXN0YWxzIGluIHRoZSBNYXRlcmlhbHMgUHJvamVjdCBzdWJzdGFudGlhbGx5IG91dHBlcmZvcm0gcHJpb3IgTUwgbW9kZWxzIGluIHRoZSBwcmVkaWN0aW9uIG9mIHRoZSBmb3JtYXRpb24gZW5lcmdpZXMsIGJhbmQgZ2FwcyBhbmQgZWxhc3RpYyBtb2R1bGkgb2YgY3J5c3RhbHMsIGFjaGlldmluZyBiZXR0ZXIgdGhhbiBERlQgYWNjdXJhY3kgb3ZlciBhIG11Y2ggbGFyZ2VyIGRhdGEgc2V0LiBXZSBwcmVzZW50IHR3byBuZXcgc3RyYXRlZ2llcyB0byBhZGRyZXNzIGRhdGEgbGltaXRhdGlvbnMgY29tbW9uIGluIG1hdGVyaWFscyBzY2llbmNlIGFuZCBjaGVtaXN0cnkuIEZpcnN0LCB3ZSBkZW1vbnN0cmF0ZSBhIHBoeXNpY2FsbHktaW50dWl0aXZlIGFwcHJvYWNoIHRvIHVuaWZ5IGZvdXIgc2VwYXJhdGUgbW9sZWN1bGFyIE1FR05ldCBtb2RlbHMgZm9yIHRoZSBpbnRlcm5hbCBlbmVyZ3kgYXQgMCBLIGFuZCByb29tIHRlbXBlcmF0dXJlLCBlbnRoYWxweSBhbmQgR2liYnMgZnJlZSBlbmVyZ3kgaW50byBhIHNpbmdsZSBmcmVlIGVuZXJneSBNRUdOZXQgbW9kZWwgYnkgaW5jb3Jwb3JhdGluZyB0aGUgdGVtcGVyYXR1cmUsIHByZXNzdXJlIGFuZCBlbnRyb3B5IGFzIGdsb2JhbCBzdGF0ZSBpbnB1dHMuIFNlY29uZCwgd2Ugc2hvdyB0aGF0IHRoZSBsZWFybmVkIGVsZW1lbnQgZW1iZWRkaW5ncyBpbiBNRUdOZXQgbW9kZWxzIGVuY29kZSBwZXJpb2RpYyBjaGVtaWNhbCB0cmVuZHMgYW5kIGNhbiBiZSB0cmFuc2Zlci1sZWFybmVkIGZyb20gYSBwcm9wZXJ0eSBtb2RlbCB0cmFpbmVkIG9uIGEgbGFyZ2VyIGRhdGEgc2V0IChmb3JtYXRpb24gZW5lcmdpZXMpIHRvIGltcHJvdmUgcHJvcGVydHkgbW9kZWxzIHdpdGggc21hbGxlciBhbW91bnRzIG9mIGRhdGEgKGJhbmQgZ2FwcyBhbmQgZWxhc3RpYyBtb2R1bGkpLiIsMTAwMC4wLCwsVW5pdGVkIFN0YXRlcyBvZiBBbWVyaWNhLCwsLCwsMjAyNi0wNS0yNSAxMjoxMDo1MCswMDowMCwsLCwsLEFjYWRlbWlhLCwsLCwsLCwsLEZQMzIsLCwsLCwsLApNRUdOZXQgKGNyeXN0YWwgYmFuZCBnYXAgbW9kZWwpLE1hdGVyaWFscyBzY2llbmNlLE1vbGVjdWxhciBwcm9wZXJ0eSBwcmVkaWN0aW9uLFVuaXZlcnNpdHkgb2YgQ2FsaWZvcm5pYSBTYW4gRGllZ28sIkNoaSBDaGVuLCBXZWlrZSBZZSwgWXVueGluZyBadW8sIENoZW4gWmhlbmcsIFNoeXVlIFBpbmcgT25nIiwyMDE5LTA0LTEwLEdyYXBoIE5ldHdvcmtzIGFzIGEgVW5pdmVyc2FsIE1hY2hpbmUgTGVhcm5pbmcgRnJhbWV3b3JrIGZvciBNb2xlY3VsZXMgYW5kIENyeXN0YWxzLGh0dHBzOi8vYXJ4aXYub3JnL2Ficy8xODEyLjA1MDU1LDEzMDEuMCwsLDI2MTI4LjAsIkNhbGN1bGF0aW9ucyBoZXJlOgpodHRwczovL2RvY3MuZ29vZ2xlLmNvbS9kb2N1bWVudC9kLzFCVG15WjlLVlRJd2twOXo5dFJSRnNXTTVBMFFjWGl1ZlhySWh1amZmeXNvL2VkaXQ/dGFiPXQuMCNoZWFkaW5nPWguOTEzbXJsbjJnMGN2Iiw0LjUzNmUrMTcsIkNhbGN1bGF0aW9ucyBoZXJlOgpodHRwczovL2RvY3MuZ29vZ2xlLmNvbS9kb2N1bWVudC9kLzFCVG15WjlLVlRJd2twOXo5dFJSRnNXTTVBMFFjWGl1ZlhySWh1amZmeXNvL2VkaXQ/dGFiPXQuMCNoZWFkaW5nPWgubGs2bDF0ZTd2cmt2CgoKVXBkYXRlZCBjYWxjdWxhdGlvbiBhc3N1bWluZyAxMDBzIHBlciBlcG9jaCBhbmQgYSBzaW5nbGUgR1BVLgoxMDAwKjEwMCoxMTM0MDAwMDAwMDAwMCowLjQ9NDUzNjAwMDAwMDAwMDAwMDAwIiwzNjcyMCwsMjguMCwsTlZJRElBIEdlRm9yY2UgR1RYIDEwODAgVGksLExpa2VseSwiR3JhcGggbmV0d29ya3MgYXJlIGEgbmV3IG1hY2hpbmUgbGVhcm5pbmcgKE1MKSBwYXJhZGlnbSB0aGF0IHN1cHBvcnRzIGJvdGggcmVsYXRpb25hbCByZWFzb25pbmcgYW5kIGNvbWJpbmF0b3JpYWwgZ2VuZXJhbGl6YXRpb24uIEhlcmUsIHdlIGRldmVsb3AgdW5pdmVyc2FsIE1hdEVyaWFscyBHcmFwaCBOZXR3b3JrIChNRUdOZXQpIG1vZGVscyBmb3IgYWNjdXJhdGUgcHJvcGVydHkgcHJlZGljdGlvbiBpbiBib3RoIG1vbGVjdWxlcyBhbmQgY3J5c3RhbHMuIFdlIGRlbW9uc3RyYXRlIHRoYXQgdGhlIE1FR05ldCBtb2RlbHMgb3V0cGVyZm9ybSBwcmlvciBNTCBtb2RlbHMgc3VjaCBhcyB0aGUgU2NoTmV0IGluIDExIG91dCBvZiAxMyBwcm9wZXJ0aWVzIG9mIHRoZSBRTTkgbW9sZWN1bGUgZGF0YSBzZXQuIFNpbWlsYXJseSwgd2Ugc2hvdyB0aGF0IE1FR05ldCBtb2RlbHMgdHJhaW5lZCBvbiDiiLw2MCwwMDAgY3J5c3RhbHMgaW4gdGhlIE1hdGVyaWFscyBQ</x:v>
      </x:c>
    </x:row>
    <x:row r="265" ht="18" customHeight="1">
      <x:c r="A265" s="17" t="n">
        <x:v>260</x:v>
      </x:c>
      <x:c r="B265" s="17" t="n">
        <x:v>309</x:v>
      </x:c>
      <x:c r="C265" s="94" t="str">
        <x:v>cm9qZWN0IHN1YnN0YW50aWFsbHkgb3V0cGVyZm9ybSBwcmlvciBNTCBtb2RlbHMgaW4gdGhlIHByZWRpY3Rpb24gb2YgdGhlIGZvcm1hdGlvbiBlbmVyZ2llcywgYmFuZCBnYXBzIGFuZCBlbGFzdGljIG1vZHVsaSBvZiBjcnlzdGFscywgYWNoaWV2aW5nIGJldHRlciB0aGFuIERGVCBhY2N1cmFjeSBvdmVyIGEgbXVjaCBsYXJnZXIgZGF0YSBzZXQuIFdlIHByZXNlbnQgdHdvIG5ldyBzdHJhdGVnaWVzIHRvIGFkZHJlc3MgZGF0YSBsaW1pdGF0aW9ucyBjb21tb24gaW4gbWF0ZXJpYWxzIHNjaWVuY2UgYW5kIGNoZW1pc3RyeS4gRmlyc3QsIHdlIGRlbW9uc3RyYXRlIGEgcGh5c2ljYWxseS1pbnR1aXRpdmUgYXBwcm9hY2ggdG8gdW5pZnkgZm91ciBzZXBhcmF0ZSBtb2xlY3VsYXIgTUVHTmV0IG1vZGVscyBmb3IgdGhlIGludGVybmFsIGVuZXJneSBhdCAwIEsgYW5kIHJvb20gdGVtcGVyYXR1cmUsIGVudGhhbHB5IGFuZCBHaWJicyBmcmVlIGVuZXJneSBpbnRvIGEgc2luZ2xlIGZyZWUgZW5lcmd5IE1FR05ldCBtb2RlbCBieSBpbmNvcnBvcmF0aW5nIHRoZSB0ZW1wZXJhdHVyZSwgcHJlc3N1cmUgYW5kIGVudHJvcHkgYXMgZ2xvYmFsIHN0YXRlIGlucHV0cy4gU2Vjb25kLCB3ZSBzaG93IHRoYXQgdGhlIGxlYXJuZWQgZWxlbWVudCBlbWJlZGRpbmdzIGluIE1FR05ldCBtb2RlbHMgZW5jb2RlIHBlcmlvZGljIGNoZW1pY2FsIHRyZW5kcyBhbmQgY2FuIGJlIHRyYW5zZmVyLWxlYXJuZWQgZnJvbSBhIHByb3BlcnR5IG1vZGVsIHRyYWluZWQgb24gYSBsYXJnZXIgZGF0YSBzZXQgKGZvcm1hdGlvbiBlbmVyZ2llcykgdG8gaW1wcm92ZSBwcm9wZXJ0eSBtb2RlbHMgd2l0aCBzbWFsbGVyIGFtb3VudHMgb2YgZGF0YSAoYmFuZCBnYXBzIGFuZCBlbGFzdGljIG1vZHVsaSkuIiwxMDAwLjAsLCxVbml0ZWQgU3RhdGVzIG9mIEFtZXJpY2EsLCwsMS4wLCwyMDI2LTA1LTI1IDEyOjEwOjUwKzAwOjAwLCwsLCwsQWNhZGVtaWEsLCwsLCwsLCwsLCwyODIuODU3MzQxMTI4NTc2NTQsLCwsLCwKTUVHTmV0IChjcnlzdGFsIGVsYXN0aWNpdHkgbW9kZWwpLE1hdGVyaWFscyBzY2llbmNlLE1vbGVjdWxhciBwcm9wZXJ0eSBwcmVkaWN0aW9uLFVuaXZlcnNpdHkgb2YgQ2FsaWZvcm5pYSBTYW4gRGllZ28sIkNoaSBDaGVuLCBXZWlrZSBZZSwgWXVueGluZyBadW8sIENoZW4gWmhlbmcsIFNoeXVlIFBpbmcgT25nIiwyMDE5LTA0LTEwLEdyYXBoIE5ldHdvcmtzIGFzIGEgVW5pdmVyc2FsIE1hY2hpbmUgTGVhcm5pbmcgRnJhbWV3b3JrIGZvciBNb2xlY3VsZXMgYW5kIENyeXN0YWxzLGh0dHBzOi8vYXJ4aXYub3JnL2Ficy8xODEyLjA1MDU1LDEzMDEuMCwsLDI2MTI4LjAsIkNhbGN1bGF0aW9ucyBoZXJlOgpodHRwczovL2RvY3MuZ29vZ2xlLmNvbS9kb2N1bWVudC9kLzFCVG15WjlLVlRJd2twOXo5dFJSRnNXTTVBMFFjWGl1ZlhySWh1amZmeXNvL2VkaXQ/dGFiPXQuMCNoZWFkaW5nPWguOTEzbXJsbjJnMGN2CiIsNC41MzZlKzE3LCJDYWxjdWxhdGlvbnMgaGVyZToKaHR0cHM6Ly9kb2NzLmdvb2dsZS5jb20vZG9jdW1lbnQvZC8xQlRteVo5S1ZUSXdrcDl6OXRSUkZzV001QTBRY1hpdWZYcklodWpmZnlzby9lZGl0P3RhYj10LjAjaGVhZGluZz1oLjNyaWE5eWExdHkxbwoKClVwZGF0ZWQgY2FsY3VsYXRpb24gYXNzdW1pbmcgMTAwcyBwZXIgZXBvY2ggYW5kIGEgc2luZ2xlIEdQVS4KMTAwMCoxMDAqMTEzNDAwMDAwMDAwMDAqMC40PTQ1MzYwMDAwMDAwMDAwMDAwMAoiLDQ2NjQsLDI4LjAsLE5WSURJQSBHZUZvcmNlIEdUWCAxMDgwIFRpLCxMaWtlbHksIkdyYXBoIG5ldHdvcmtzIGFyZSBhIG5ldyBtYWNoaW5lIGxlYXJuaW5nIChNTCkgcGFyYWRpZ20gdGhhdCBzdXBwb3J0cyBib3RoIHJlbGF0aW9uYWwgcmVhc29uaW5nIGFuZCBjb21iaW5hdG9yaWFsIGdlbmVyYWxpemF0aW9uLiBIZXJlLCB3ZSBkZXZlbG9wIHVuaXZlcnNhbCBNYXRFcmlhbHMgR3JhcGggTmV0d29yayAoTUVHTmV0KSBtb2RlbHMgZm9yIGFjY3VyYXRlIHByb3BlcnR5IHByZWRpY3Rpb24gaW4gYm90aCBtb2xlY3VsZXMgYW5kIGNyeXN0YWxzLiBXZSBkZW1vbnN0cmF0ZSB0aGF0IHRoZSBNRUdOZXQgbW9kZWxzIG91dHBlcmZvcm0gcHJpb3IgTUwgbW9kZWxzIHN1Y2ggYXMgdGhlIFNjaE5ldCBpbiAxMSBvdXQgb2YgMTMgcHJvcGVydGllcyBvZiB0aGUgUU05IG1vbGVjdWxlIGRhdGEgc2V0LiBTaW1pbGFybHksIHdlIHNob3cgdGhhdCBNRUdOZXQgbW9kZWxzIHRyYWluZWQgb24g4oi8NjAsMDAwIGNyeXN0YWxzIGluIHRoZSBNYXRlcmlhbHMgUHJvamVjdCBzdWJzdGFudGlhbGx5IG91dHBlcmZvcm0gcHJpb3IgTUwgbW9kZWxzIGluIHRoZSBwcmVkaWN0aW9uIG9mIHRoZSBmb3JtYXRpb24gZW5lcmdpZXMsIGJhbmQgZ2FwcyBhbmQgZWxhc3RpYyBtb2R1bGkgb2YgY3J5c3RhbHMsIGFjaGlldmluZyBiZXR0ZXIgdGhhbiBERlQgYWNjdXJhY3kgb3ZlciBhIG11Y2ggbGFyZ2VyIGRhdGEgc2V0LiBXZSBwcmVzZW50IHR3byBuZXcgc3RyYXRlZ2llcyB0byBhZGRyZXNzIGRhdGEgbGltaXRhdGlvbnMgY29tbW9uIGluIG1hdGVyaWFscyBzY2llbmNlIGFuZCBjaGVtaXN0cnkuIEZpcnN0LCB3ZSBkZW1vbnN0cmF0ZSBhIHBoeXNpY2FsbHktaW50dWl0aXZlIGFwcHJvYWNoIHRvIHVuaWZ5IGZvdXIgc2VwYXJhdGUgbW9sZWN1bGFyIE1FR05ldCBtb2RlbHMgZm9yIHRoZSBpbnRlcm5hbCBlbmVyZ3kgYXQgMCBLIGFuZCByb29tIHRlbXBlcmF0dXJlLCBlbnRoYWxweSBhbmQgR2liYnMgZnJlZSBlbmVyZ3kgaW50byBhIHNpbmdsZSBmcmVlIGVuZXJneSBNRUdOZXQgbW9kZWwgYnkgaW5jb3Jwb3JhdGluZyB0aGUgdGVtcGVyYXR1cmUsIHByZXNzdXJlIGFuZCBlbnRyb3B5IGFzIGdsb2JhbCBzdGF0ZSBpbnB1dHMuIFNlY29uZCwgd2Ugc2hvdyB0aGF0IHRoZSBsZWFybmVkIGVsZW1lbnQgZW1iZWRkaW5ncyBpbiBNRUdOZXQgbW9kZWxzIGVuY29kZSBwZXJpb2RpYyBjaGVtaWNhbCB0cmVuZHMgYW5kIGNhbiBiZSB0cmFuc2Zlci1sZWFybmVkIGZyb20gYSBwcm9wZXJ0eSBtb2RlbCB0cmFpbmVkIG9uIGEgbGFyZ2VyIGRhdGEgc2V0IChmb3JtYXRpb24gZW5lcmdpZXMpIHRvIGltcHJvdmUgcHJvcGVydHkgbW9kZWxzIHdpdGggc21hbGxlciBhbW91bnRzIG9mIGRhdGEgKGJhbmQgZ2FwcyBhbmQgZWxhc3RpYyBtb2R1bGkpLiIsMTAwMC4wLCwsVW5pdGVkIFN0YXRlcyBvZiBBbWVyaWNhLCwsLCwsMjAyNi0wNS0yNSAxMjoxMDo1MCswMDowMCwsLCwsLEFjYWRlbWlhLCwsLCwsLCwsLEZQMzIsLCwsLCwsLApUcnVlLVJlZ3VsYXJpemF0aW9uK0ZpbmV0dW5lLExhbmd1YWdlLExhbmd1YWdlIG1vZGVsaW5nLCJNb2J2b2ksV2lsbGlhbXMgQ29sbGVnZSIsIllhbmd5YW5nIFNoaSwgTWVpLVl1aCBId2FuZywgWGluIExlaSwgSGFveXUgU2hlbmciLDIwMTktMDQtMDgsS25vd2xlZGdlIERpc3RpbGxhdGlvbiBGb3IgUmVjdXJyZW50IE5ldXJhbCBOZXR3b3JrIExhbmd1YWdlIE1vZGVsaW5nIFdpdGggVHJ1c3QgUmVndWxhcml6YXRpb24saHR0cHM6Ly9hcnhpdi5vcmcvYWJzLzE5MDQuMDQxNjMsMjYuMCwsbm90IHRoZSBiZXN0IG1vZGVsIGluIHRoaXMgcGFwZXIsNzAwMDAwMC4wLCwsLCwsLCwsLCwiUmVjdXJyZW50IE5ldXJhbCBOZXR3b3JrcyAoUk5OcykgaGF2ZSBkb21pbmF0ZWQgbGFuZ3VhZ2UgbW9kZWxpbmcgYmVjYXVzZSBvZiB0aGVpciBzdXBlcmlvciBwZXJmb3JtYW5jZSBvdmVyIHRyYWRpdGlvbmFsIE4tZ3JhbSBiYXNlZCBtb2RlbHMuIEluIG1hbnkgYXBwbGljYXRpb25zLCBhIGxhcmdlIFJlY3VycmVudCBOZXVyYWwgTmV0d29yayBsYW5ndWFnZSBtb2RlbCAoUk5OTE0pIG9yIGFuIGVuc2VtYmxlIG9mIHNldmVyYWwgUk5OTE1zIGlzIHVzZWQuIFRoZXNlIG1vZGVscyBoYXZlIGxhcmdlIG1lbW9yeSBmb290cHJpbnRzIGFuZCByZXF1aXJlIGhlYXZ5IGNvbXB1dGF0aW9uLiBJbiB0aGlzIHBhcGVyLCB3ZSBleGFtaW5lIHRoZSBlZmZlY3Qgb2YgYXBwbHlpbmcga25vd2xlZGdlIGRpc3RpbGxhdGlvbiBpbiByZWR1Y2luZyB0aGUgbW9kZWwgc2l6ZSBmb3IgUk5OTE1zLiBJbiBhZGRpdGlvbiwgd2UgcHJvcG9zZSBhIHRydXN0IHJlZ3VsYXJpemF0aW9uIG1ldGhvZCB0byBpbXByb3ZlIHRoZSBrbm93bGVkZ2UgZGlzdGlsbGF0aW9uIHRyYWluaW5nIGZvciBSTk5MTXMuIFVzaW5nIGtub3dsZWRnZSBkaXN0aWxsYXRpb24gd2l0aCB0cnVzdCByZWd1bGFyaXphdGlvbiwgd2UgcmVkdWNlIHRoZSBwYXJhbWV0ZXIgc2l6ZSB0byBhIHRoaXJkIG9mIHRoYXQgb2YgdGhlIHByZXZpb3VzbHkgcHVibGlzaGVkIGJlc3QgbW9kZWwgd2hpbGUgbWFpbnRhaW5pbmcgdGhlIHN0YXRlLW9mLXRoZS1hcnQgcGVycGxleGl0eSByZXN1bHQgb24gUGVubiBUcmVlYmFuayBkYXRhLiBJbiBhIHNwZWVjaCByZWNvZ25pdGlvbiBOLWJlc3RyZXNjb3JpbmcgdGFzaywgd2UgcmVkdWNlIHRoZSBSTk5MTSBtb2RlbCBzaXplIHRvIDE4LjUlIG9mIHRoZSBiYXNlbGluZSBzeXN0ZW0sIHdpdGggbm8gZGVncmFkYXRpb24gaW4gd29yZCBlcnJvciByYXRlKFdFUikgcGVyZm9ybWFuY2Ugb24gV2FsbCBTdHJlZXQgSm91cm5hbCBkYXRhIHNldC4iLCxUcnVlLVJlZ3VsYXJpemF0aW9uK0ZpbmV0dW5lLFVucmVsZWFzZWQsIkNoaW5hLFVuaXRlZCBTdGF0ZXMgb2YgQW1lcmljYSIsLCwsLCwyMDI2LTA1LTI1IDEyOjEwOjUxKzAwOjAwLCwsLCwsIkluZHVzdHJ5LEFjYWRlbWlhIiwsLCwsVW5yZWxlYXNlZCwsLCwsLCwsLCwsLCxObwpUcnVlLVJlZ3VsYXJpemF0aW9uK0ZpbmV0dW5lK0R5bmFtaWMtRXZhbCxMYW5ndWFnZSxMYW5ndWFnZSBtb2RlbGluZywiTW9idm9pLFdpbGxpYW1zIENvbGxlZ2UiLCJZYW5neWFuZyBTaGksIE1laS1ZdWggSHdhbmcsIFhpbiBMZWksIEhhb3l1IFNoZW5nIiwyMDE5LTA0LTA4LEtub3dsZWRnZSBEaXN0aWxsYXRpb24gRm9yIFJlY3VycmVudCBOZXVyYWwgTmV0d29yayBMYW5ndWFnZSBNb2RlbGluZyBXaXRoIFRydXN0IFJlZ3VsYXJpemF0aW9uLGh0dHBzOi8vYXJ4aXYub3JnL2Ficy8xOTA0LjA0MTYzLDI2LjAsU09UQSBpbXByb3ZlbWVudCwiIiJJbiB0aGUgZmlyc3QgZXhwZXJpbWVudCwgdGhlIHN0dWRlbnQgbW9kZWwgYWNoaWV2ZXMgc3RhdGUtb2YtdGhlLWFydCBwZXJwbGV4aXR5IHJlc3VsdHMgb24gdGhlIFBlbm4gVHJlZWJhbmsgZGF0YXNldCBbMV0gd2l0aCBhIG1vZGVsIHNpemUgb25lIHRoaXJkIG9mIHRoYXQgb2YgdGhlCnByZXZpb3VzbHkgcHVibGlzaGVkIGJlc3QgbW9kZWwiIiIsNzAwMDAwMC4wLCwsLDkyOTAwMCwsLCwsLENvbmZpZGVudCwiUmVjdXJyZW50IE5ldXJhbCBOZXR3b3JrcyAoUk5OcykgaGF2ZSBkb21pbmF0ZWQgbGFuZ3VhZ2UgbW9kZWxpbmcgYmVjYXVzZSBvZiB0aGVpciBzdXBlcmlvciBwZXJmb3JtYW5jZSBvdmVyIHRyYWRpdGlvbmFsIE4tZ3JhbSBiYXNlZCBtb2RlbHMuIEluIG1hbnkgYXBwbGljYXRpb25zLCBhIGxhcmdlIFJlY3VycmVudCBOZXVyYWwgTmV0d29yayBsYW5ndWFnZSBtb2RlbCAoUk5OTE0pIG9yIGFuIGVuc2VtYmxlIG9mIHNldmVyYWwgUk5OTE1zIGlzIHVzZWQuIFRoZXNlIG1vZGVscyBoYXZlIGxhcmdlIG1lbW9yeSBmb290cHJpbnRzIGFuZCByZXF1aXJlIGhlYXZ5IGNvbXB1dGF0aW9uLiBJbiB0aGlzIHBhcGVyLCB3ZSBleGFtaW5lIHRoZSBlZmZlY3Qgb2YgYXBwbHlpbmcga25vd2xlZGdlIGRpc3RpbGxhdGlvbiBpbiByZWR1Y2luZyB0aGUgbW9kZWwgc2l6ZSBmb3IgUk5OTE1zLiBJbiBhZGRpdGlvbiwgd2UgcHJvcG9zZSBhIHRydXN0IHJlZ3VsYXJpemF0aW9uIG1ldGhvZCB0byBpbXByb3ZlIHRoZSBrbm93bGVkZ2UgZGlzdGlsbGF0aW9uIHRyYWluaW5nIGZvciBSTk5MTXMuIFVzaW5nIGtub3dsZWRnZSBkaXN0aWxsYXRpb24gd2l0aCB0cnVzdCByZWd1bGFyaXphdGlvbiwgd2UgcmVkdWNlIHRoZSBwYXJhbWV0ZXIgc2l6ZSB0byBhIHRoaXJkIG9mIHRoYXQgb2YgdGhlIHByZXZpb3VzbHkgcHVibGlzaGVkIGJlc3QgbW9kZWwgd2hpbGUgbWFpbnRhaW5pbmcgdGhlIHN0YXRlLW9mLXRoZS1hcnQgcGVycGxleGl0eSByZXN1bHQgb24gUGVubiBUcmVlYmFuayBkYXRhLiBJbiBhIHNwZWVjaCByZWNvZ25pdGlvbiBOLWJlc3RyZXNjb3JpbmcgdGFzaywgd2UgcmVkdWNlIHRoZSBSTk5MTSBtb2RlbCBzaXplIHRvIDE4LjUlIG9mIHRoZSBiYXNlbGluZSBzeXN0ZW0sIHdpdGggbm8gZGVncmFkYXRpb24gaW4gd29yZCBlcnJvciByYXRlKFdFUikgcGVyZm9ybWFuY2Ugb24gV2FsbCBTdHJlZXQgSm91cm5hbCBkYXRhIHNldC4iLCxUcnVlLVJlZ3VsYXJpemF0aW9uK0ZpbmV0dW5lK0R5bmFtaWMtRXZhbCxVbnJlbGVhc2VkLCJDaGluYSxVbml0ZWQgU3RhdGVzIG9mIEFtZXJpY2EiLCwsLCwsMjAyNi0wNS0yNSAxMjoxMDo0OCswMDowMCwsLCwsLCJJbmR1c3RyeSxBY2FkZW1pYSIsLCwsLFVucmVsZWFzZWQsLCwsLCwsLCwsLCwsTm8KV2VOZXQgKFdUMiksTGFuZ3VhZ2UsIk5ldXJhbCBBcmNoaXRlY3R1cmUgU2VhcmNoIC0gTkFTLExhbmd1YWdlIG1vZGVsaW5nIixBbWF6b24sIlpoaWhlbmcgSHVhbmcsIEJpbmcgWGlhbmciLDIwMTktMDQtMDgsV2VOZXQ6IFdlaWdodGVkIE5ldHdvcmtzIGZvciBSZWN1cnJlbnQgTmV0d29yayBBcmNoaXRlY3R1cmUgU2VhcmNoLGh0dHBzOi8vYXJ4aXYub3JnL2Ficy8xOTA0LjAzODE5LDUuMCwsLDMzMDAwMDAwLjAsLCwsLCwsLCwsLCJJbiByZWNlbnQgeWVhcnMsIHRoZXJlIGhhcyBiZWVuIGluY3JlYXNpbmcgZGVtYW5kIGZvciBhdXRvbWF0aWMgYXJjaGl0ZWN0dXJlIHNlYXJjaCBpbiBkZWVwIGxlYXJuaW5nLiBOdW1lcm91cyBhcHByb2FjaGVzIGhhdmUgYmVlbiBwcm9wb3NlZCBhbmQgbGVkIHRvIHN0YXRlLW9mLXRoZS1hcnQgcmVzdWx0cyBpbiB2YXJpb3VzIGFwcGxpY2F0aW9ucywgaW5jbHVkaW5nIGltYWdlIGNsYXNzaWZpY2F0aW9uIGFuZCBsYW5ndWFnZSBtb2RlbGluZy4gSW4gdGhpcyBwYXBlciwgd2UgcHJvcG9zZSBhIG5vdmVsIHdheSBvZiBhcmNoaXRlY3R1cmUgc2VhcmNoIGJ5IG1lYW5zIG9mIHdlaWdodGVkIG5ldHdvcmtzIChXZU5ldCksIHdoaWNoIGNvbnNpc3Qgb2YgYSBudW1iZXIgb2YgbmV0d29ya3MsIHdpdGggZWFjaCBhc3NpZ25lZCBhIHdlaWdodC4gVGhlc2Ugd2VpZ2h0cyBhcmUgdXBkYXRlZCB3aXRoIGJhY2stcHJvcGFnYXRpb24gdG8gcmVmbGVjdCB0aGUgaW1wb3J0YW5jZSBvZiBkaWZmZXJlbnQgbmV0d29ya3MuIFN1Y2ggd2VpZ2h0ZWQgbmV0d29ya3MgYmVhciBzaW1pbGFyaXR5IHRvIG1peHR1cmUgb2YgZXhwZXJ0cy4gV2UgY29uZHVjdCBleHBlcmltZW50cyBvbiBQZW5uIFRyZWViYW5rIGFuZCBXaWtpVGV4dC0yLiBXZSBzaG93IHRoYXQgdGhlIHByb3Bvc2VkIFdlTmV0IGNhbiBmaW5kIHJlY3VycmVudCBhcmNoaXRlY3R1cmVzIHdoaWNoIHJlc3VsdCBpbiBzdGF0ZS1vZi10aGUtYXJ0IHBlcmZvcm1hbmNlLiIsNjAwMC4wLFdlTmV0IChXVDIpLFVucmVsZWFzZWQsVW5pdGVkIFN0YXRlcyBvZiBBbWVyaWNhLCwsLCwsMjAyNi0wMi0xMSAxOToyNjoyNyswMDowMCwsLCwsLEluZHVzdHJ5LCwsLCxVbnJlbGVhc2VkLCwsLCwsLCwsLCwsLE5vCldlTmV0IChQVEIpLExhbmd1YWdlLCJOZXVyYWwgQXJjaGl0ZWN0dXJlIFNlYXJjaCAtIE5BUyxMYW5ndWFnZSBtb2RlbGluZyIsQW1hem9uLCJaaGloZW5nIEh1YW5nLCBCaW5nIFhpYW5nIiwyMDE5LTA0LTA4LFdlTmV0OiBXZWlnaHRlZCBOZXR3b3JrcyBmb3IgUmVjdXJyZW50IE5ldHdvcmsgQXJjaGl0ZWN0dXJlIFNlYXJjaCxodHRwczovL2FyeGl2Lm9yZy9wZGYvMTkwNC4wMzgxOSwsLCwyMzAwMDAwMC4wLCwzLjUzMDA0NzM2NTEyMTMyNGUrMTgsIkdQVSBob3VyczogMTIwKjYwKjYwKjEyNTAwMDAwMDAwMDAwMCowLjM9MS42MmUrMTkKT3BlcmF0aW9uczogNioyMzAwMDAwMCo5MjkwMDAqNjAwMD03LjY5MjEyZSsxNwpHZW9tZXRyaWMgbWVhbjogMzUzMDA0NzM2NTEyMTMyNDAzMiAoMy41ZTE4KSIsLCwxMjAuMCwsTlZJRElBIFYxMDAsLExpa2VseSwiSW4gcmVjZW50IHllYXJzLCB0aGVyZSBoYXMgYmVlbiBpbmNyZWFzaW5nIGRlbWFuZCBmb3IgYXV0b21hdGljIGFyY2hpdGVjdHVyZSBzZWFyY2ggaW4gZGVlcCBsZWFybmluZy4gTnVtZXJvdXMgYXBwcm9hY2hlcyBoYXZlIGJlZW4gcHJvcG9zZWQgYW5kIGxlZCB0byBzdGF0ZS1vZi10aGUtYXJ0IHJlc3VsdHMgaW4gdmFyaW91cyBhcHBsaWNhdGlvbnMsIGluY2x1ZGluZyBpbWFnZSBjbGFzc2lmaWNhdGlvbiBhbmQgbGFuZ3VhZ2UgbW9kZWxpbmcuIEluIHRoaXMgcGFwZXIsIHdlIHByb3Bvc2UgYSBub3ZlbCB3YXkgb2YgYXJjaGl0ZWN0dXJlIHNlYXJjaCBieSBtZWFucyBvZiB3ZWlnaHRlZCBuZXR3b3JrcyAoV2VOZXQpLCB3aGljaCBjb25zaXN0IG9mIGEgbnVtYmVyIG9mIG5ldHdvcmtzLCB3aXRoIGVhY2ggYXNzaWduZWQgYSB3ZWlnaHQuIFRoZXNlIHdlaWdodHMgYXJlIHVwZGF0ZWQgd2l0aCBiYWNrLXByb3BhZ2F0aW9uIHRvIHJlZmxlY3QgdGhlIGltcG9ydGFuY2Ugb2YgZGlmZmVyZW50IG5ldHdvcmtzLiBTdWNoIHdlaWdodGVkIG5ldHdvcmtzIGJlYXIgc2ltaWxhcml0eSB0byBtaXh0dXJlIG9mIGV4cGVydHMuIFdlIGNvbmR1Y3QgZXhwZXJpbWVudHMgb24gUGVubiBUcmVlYmFuayBhbmQgV2lraVRleHQtMi4gV2Ugc2hvdyB0aGF0IHRoZSBwcm9wb3NlZCBXZU5ldCBjYW4gZmluZCByZWN1cnJlbnQgYXJjaGl0ZWN0dXJlcyB3aGljaCByZXN1bHQgaW4gc3RhdGUtb2YtdGhlLWFydCBwZXJmb3JtYW5jZS4iLDYwMDAuMCxXZU5ldCAoUFRCKSxVbnJlbGVhc2VkLFVuaXRlZCBTdGF0ZXMgb2YgQW1lcmljYSwsLCwxLjAsLDIwMjYtMDItMTEgMTk6MjY6MjcrMDA6MDAsLCwsLCxJbmR1c3RyeSwsLCwsVW5yZWxlYXNlZCwsLCwsLCwzMzkuNDQzOTI3NDIzMzEzNCwiSGFyZHdhcmUsT3BlcmF0aW9uIGNvdW50aW5nIiwsLCwsTm8KV2VOZXQgKFBlbm4gVHJlZWJhbmspLExhbmd1YWdlLCJOZXVyYWwgQXJjaGl0ZWN0dXJlIFNlYXJjaCAtIE5BUyxMYW5ndWFnZSBtb2RlbGluZyIsQW1hem9uLCJaaGloZW5nIEh1YW5nLCBCaW5nIFhpYW5nIiwyMDE5LTA0LTA4LFdlTmV0OiBXZWlnaHRlZCBOZXR3b3JrcyBmb3IgUmVjdXJyZW50IE5ldHdvcmsgQXJjaGl0ZWN0dXJlIFNlYXJjaCxodHRwczovL2FyeGl2Lm9yZy9hYnMvMTkwNC4wMzgxOSw1LjAsU09UQSBpbXByb3ZlbWVudCwiIiJXZSBzaG93IHRoYXQgYW4gYXJjaGl0ZWN0dXJlIGZvdW5kIGJ5IFdlTmV0cyBhclhpdjoxOTA0LjAzODE5djEgW2NzLk5FXSA4IEFwciAyMDE5IFdlTmV0OiBXZWlnaHRlZCBOZXR3b3JrcyBmb3IgUmVjdXJyZW50IE5ldHdvcmsgQXJjaGl0ZWN0dXJlIFNlYXJjaCBhY2hpZXZlcyBzdGF0ZS1vZi10aGUtYXJ0IHJlc3VsdHMgb24gdGhlIFBlbm4gVHJlZWJhbmsgbGFuZ3VhZ2UgZGF0YXNldCIiIiwyMzAwMDAwMC4wLFRhYmxlIDEsNy4zMDAwMDAwMWUrMTcsIlBUQiBoYXMgOTEyMzQ0IHRva2Vucy4gVGhlIG1vZGVsIGhhcyAyM00gcGFyYW1ldGVycyBhbmQgd2FzIHRyYWluZWQgZm9yIDZrIGVwb2Nocy4gSWYgdGhlIG1vZGVsIHdhcyBkZW5zZSwgNiBGTE9QL3Rva2VuL3BhcmFtL2Vwb2NoICogNmsgZXBvY2hzICogMjNNIHBhcmFtcyAqIDkxMmsgdG9rZW5zID0gMS4wNWUxOCBGTE9QLgoKQWx0ZXJuYXRpdmVseSwgdGhlIG1vZGVsIHdhcyB0cmFpbmVkIG9uIDEgVjEwMCBHUFUgYW5kICIiSW4gdGVybXMgb2YgZWZmaWNpZW5jeSwgdGhlIG92ZXJhbGwgY29zdC4uLiBpcyB3aXRoaW4gMSBHUFUgZGF5IiIgc28gdGhlIHRyYWluaW5nIHRpbWUgd2FzIGFyb3VuZCBvciBiZWxvdyAyNCBob3Vycy4gSGFsZiBwcmVjaXNpb24gYW5kIDMwJSB1dGlsaXphdGlvbiB3b3VsZCBiZSBhIHByZXR0eSBnb29kIG1hdGNoIGZvciB0aGUgYXJpdGhtZXRpYyBlc3RpbWF0ZTogMjQgaG91cnMgKiAzMCUgKiAyOCBURkxPUFMgPSA3LjNlMTcgRkxPUC4iLDkyOTAwMCwsMjQuMCwsTlZJRElBIFYxMDAsLExpa2VseSwiSW4gcmVjZW50IHllYXJzLCB0aGVyZSBoYXMgYmVlbiBpbmNyZWFzaW5nIGRlbWFuZCBmb3IgYXV0b21hdGljIGFyY2hpdGVjdHVyZSBzZWFyY2ggaW4gZGVlcCBsZWFybmluZy4gTnVtZXJvdXMgYXBwcm9hY2hlcyBoYXZlIGJlZW4gcHJvcG9zZWQgYW5kIGxlZCB0byBzdGF0ZS1vZi10aGUtYXJ0IHJlc3VsdHMgaW4gdmFyaW91cyBhcHBsaWNhdGlvbnMsIGluY2x1ZGluZyBpbWFnZSBjbGFzc2lmaWNhdGlvbiBhbmQgbGFuZ3VhZ2UgbW9kZWxpbmcuIEluIHRoaXMgcGFwZXIsIHdlIHByb3Bvc2UgYSBub3ZlbCB3YXkgb2YgYXJjaGl0ZWN0dXJlIHNlYXJjaCBieSBtZWFucyBvZiB3ZWlnaHRlZCBuZXR3b3JrcyAoV2VOZXQpLCB3aGljaCBjb25zaXN0IG9mIGEgbnVtYmVyIG9mIG5ldHdvcmtzLCB3aXRoIGVhY2ggYXNzaWduZWQgYSB3ZWlnaHQuIFRoZXNlIHdlaWdodHMgYXJlIHVwZGF0ZWQgd2l0aCBiYWNrLXByb3BhZ2F0aW9uIHRvIHJlZmxlY3QgdGhlIGltcG9ydGFuY2Ugb2YgZGlmZmVyZW50IG5ldHdvcmtzLiBTdWNoIHdlaWdodGVkIG5ldHdvcmtzIGJlYXIgc2ltaWxhcml0eSB0byBtaXh0dXJlIG9mIGV4cGVydHMuIFdlIGNvbmR1Y3QgZXhwZXJpbWVudHMgb24gUGVubiBUcmVlYmFuayBhbmQgV2lraVRleHQtMi4gV2Ugc2hvdyB0aGF0IHRoZSBwcm9wb3NlZCBXZU5ldCBjYW4gZmluZCByZWN1cnJlbnQgYXJjaGl0ZWN0dXJlcyB3aGljaCByZXN1bHQgaW4gc3RhdGUtb2YtdGhlLWFydCBwZXJmb3JtYW5jZS4iLDYwMDAuMCxXZU5ldCAoV1QyKSxVbnJlbGVhc2VkLFVuaXRlZCBTdGF0ZXMgb2YgQW1lcmljYSwsLCwxLjAsLDIwMjYtMDItMTEgMTk6MjY6MjcrMDA6MDAsLCwsNzAwMDAuMCwiVGhleSB1c2UgQlBUVCB3aXRoIGxlbmd0aCAzNS4gRHVyaW5nIGFyY2hpdGVjdHVyZSBzZWFyY2ggZGF0YSBiYXRjaCBzaXplIGlzIDIwIGFuZCBuZXR3b3JrIGJhdGNoIHNpemUgaXMgMTAwLiBXaGlsZSB0cmFpbmluZyB0aGUgYXJjaGl0ZWN0dXJlIHRoZXkgZW5kIHVwIGZpbmRpbmcsIGJhdGNoIHNpemUgaXMgNjQuIFNvIGVmZmVjdGl2ZSBiYXRjaCBzaXplIGlzIDM1ICogMjAgKiAxMDAgPSA3MCwwMDAgZHVyaW5nIGFyY2hpdGVjdHVyZSBzZWFyY2gsIGFuZCAzNSAqIDY0ID0gMiwyNDAgZHVyaW5nIGZpbmFsIHRyYWluaW5nLiAiLEluZHVzdHJ5LCwsLCxVbnJlbGVhc2VkLFBUQiBkYXRhc2V0LCwsLEZQMTYsLDMzOS40NDM5Mjc0MjMzMTM0LCJIYXJkd2FyZSxPcGVyYXRpb24gY291bnRpbmciLCwsLCxObwpDcm9zcy1saW5ndWFsIGFsaWdubWVudCxMYW5ndWFnZSxUcmFuc2xhdGlvbiwiVGVsIEF2aXYgVW5pdmVyc2l0eSxNYXNzYWNodXNldHRzIEluc3RpdHV0ZSBvZiBUZWNobm9sb2d5IChNSVQpIiwiVGFsIFNjaHVzdGVyLCBPcmkgUmFtLCBSZWdpbmEgQmFyemlsYXksIGFuZCBBbWlyIEdsb2JlcnNvbi4iLDIwMTktMDQtMDQsIkNyb3NzLWxpbmd1YWwgYWxpZ25tZW50IG9mIGNvbnRleHR1YWwgd29yZCBlbWJlZGRpbmdzLCB3aXRoIGFwcGxpY2F0aW9ucyB0byB6ZXJvLSBzaG90IGRlcGVuZGVuY3kgcGFyc2luZy4iLGh0dHBzOi8vYXJ4aXYub3JnL2Ficy8xOTAyLjA5NDkyLDIyMS4wLFNPVEEgaW1wcm92ZW1lbnQsIiIib3VyIG1ldGhvZCBjb25zaXN0ZW50bHkgb3V0cGVyZm9ybXMgdGhlIHByZXZpb3VzIHN0YXRlLW9mLXRoZS1hcnQgb24gNiB0ZXN0ZWQgbGFuZ3VhZ2VzIiIKCiIiVGFibGUgMyBzdW1tYXJpemVzIHRoZSByZXN1bHRzIGZvciBvdXIgemVyby1zaG90LCBtdWx0aS1zb3VyY2UgZXhwZXJpbWVudHMgb24gc2l4IGxhbmd1YWdlcyBmcm9tIEdvb2dsZSB1bml2ZXJzYWwgZGVwZW5kZW5jeSB0cmVlYmFuayB2ZXJzaW9uIDIuMC4iIgoKIiJUYWJsZSA1IHN1bW1hcml6ZXMgdGhlIHJlc3VsdHMsIHNob3dpbmcgdGhhdCBvdXIgYWxnb3JpdGhtIG91dHBlcmZvcm1zIHRoZSBiZXN0IG1vZGVsIGZyb20gdGhlIHNoYXJlZCB0YXNrIGJ5IDUuMDUgTEFTIHBvaW50cyBhbmQgaW1wcm92ZXMgYnkgb3ZlciAxMCBwb2ludHMgb3ZlciBhIEZBU1RURVhUIGJhc2VsaW5lIiIiLCwsMi41NmUrMTgsIkZyb20gYXV0aG9yIGNvbW11bmljYXRpb246CgpQcmVjaXNpb246IGZsb2F0MzIKCkhhcmR3YXJlOiA0IEdQVSAgTlZJRElBIDEwODBUaQoKTlZJRElBIDEwODBUaTogMS4wNkUrMTMKCkNvbXB1dGU6IDcgR1BVLWRheXMKCjAuNCAqIDEuMDZFKzEzIEZMT1AvcyAqIDcgZGF5cyAqIDI0aC9kYXkgKiAzNjAwcy9oCj0gMi41NkUrMTgiLCwsLCxOVklESUEgR2VGb3JjZSBHVFggMTA4MCBUaSwsU3BlY3VsYXRpdmUsIldlIGludHJvZHVjZSBhIG5vdmVsIG1ldGhvZCBmb3IgbXVsdGlsaW5ndWFsIHRyYW5zZmVyIHRoYXQgdXRpbGl6ZXMgZGVlcCBjb250ZXh0dWFsIGVtYmVkZGluZ3MsIHByZXRyYWluZWQgaW4gYW4gdW5zdXBlcnZpc2VkIGZhc2hpb24uIFdoaWxlIGNvbnRleHR1YWwgZW1iZWRkaW5ncyBoYXZlIGJlZW4gc2hvd24gdG8geWllbGQgcmljaGVyIHJlcHJlc2VudGF0aW9ucyBvZiBtZWFuaW5nIGNvbXBhcmVkIHRvIHRoZWlyIHN0YXRpYyBjb3VudGVycGFydHMsIGFsaWduaW5nIHRoZW0gcG9zZXMgYSBjaGFsbGVuZ2UgZHVlIHRvIHRoZWlyIGR5bmFtaWMgbmF0dXJlLiBUbyB0aGlzIGVuZCwgd2UgY29uc3RydWN0IGNvbnRleHQtaW5kZXBlbmRlbnQgdmFyaWFudHMgb2YgdGhlIG9yaWdpbmFsIG1vbm9saW5ndWFsIHNwYWNlcyBhbmQgdXRpbGl6ZSB0aGVpciBtYXBwaW5nIHRvIGRlcml2ZSBhbiBhbGlnbm1lbnQgZm9yIHRoZSBjb250ZXh0LWRlcGVuZGVudCBzcGFjZXMuIFRoaXMgbWFwcGluZyByZWFkaWx5IHN1cHBvcnRzIHByb2Nlc3Npbmcgb2YgYSB0YXJnZXQgbGFuZ3VhZ2UsIGltcHJvdmluZyB0cmFuc2ZlciBieSBjb250ZXh0LWF3YXJlIGVtYmVkZGluZ3MuIE91ciBleHBlcmltZW50YWwgcmVzdWx0cyBkZW1vbnN0cmF0ZSB0aGUgZWZmZWN0aXZlbmVzcyBvZiB0aGlzIGFwcHJvYWNoIGZvciB6ZXJvLXNob3QgYW5kIGZldy1zaG90IGxlYXJuaW5nIG9mIGRlcGVuZGVuY3kgcGFyc2luZy4gU3BlY2lmaWNhbGx5LCBvdXIgbWV0aG9kIGNvbnNpc3RlbnRseSBvdXRwZXJmb3JtcyB0aGUgcHJldmlvdXMgc3RhdGUtb2YtdGhlLWFydCBvbiA2IHRlc3RlZCBsYW5ndWFnZXMsIHlpZWxkaW5nIGFuIGltcHJvdmVtZW50IG9mIDYuOCBMQVMgcG9pbnRzIG9uIGF2ZXJhZ2UuIiwsLE9wZW4gd2VpZ2h0cyAodW5yZXN0cmljdGVkKSwiSXNyYWVsLFVuaXRlZCBTdGF0ZXMgb2YgQW1lcmljYSIsRUxNbywsLCwsMjAyNi0wNS0yNSAxMjoxMDo0OSswMDowMCwsLCwsLCJBY2FkZW1pYSxBY2FkZW1pYSIsLCwsLE9wZW4gc291cmNlLCJNSVQgbGljZW5zZQpodHRwczovL2dpdGh1Yi5jb20vVGFsU2NodXN0ZXIvQ3Jvc3NMaW5ndWFsQ29udGV4dHVhbEVtYiIsLCwsLCwsSGFyZHdhcmUsLCwsLFllcwpGQUlSU0VRIEFkYXB0aXZlIElucHV0cyxMYW5ndWFnZSxMYW5ndWFnZSBtb2RlbGluZy9nZW5lcmF0aW9uLCJGYWNlYm9vayBBSSBSZXNlYXJjaCxHb29nbGUgQnJhaW4iLCJNeWxlIE90dCwgU2VyZ2V5IEVkdW5vdiwgQWxleGVpIEJhZXZza2ksIEFuZ2VsYSBGYW4sIFNhbSBHcm9zcywgTmF0aGFuIE5nLCBEYXZpZCBHcmFuZ2llciwgTWljaGFlbCBBdWxpIiwyMDE5LTA0LTAxLCJmYWlyc2VxOiBBIEZhc3QsIEV4dGVuc2libGUgVG9vbGtpdCBmb3IgU2VxdWVuY2UgTW9kZWxpbmciLGh0dHBzOi8vYXJ4aXYub3JnL2Ficy8xOTA0LjAxMDM4LDMzODEuMCwsLDI0NzAwMDAwMC4wMDAwMDAwMywiIiJUaGUgZmlyc3QgbW9kZWwgaGFzIDE2IGJsb2NrcywgaW5uZXIgZGltZW5zaW9uIDRLIGFuZCBlbWJlZGRpbmcgZGltZW5zaW9uIDFLIiIKCjI0N00gYXMgaW4gQmFldnNraSBhbmQgQXVsaSAoMjAxOSkgVHJhbnNmb3JtZXIiLDMuMTgwNDI3NGUrMTksIjYgRkxPUCAvIHBhcmFtZXRlciAvIHRva2VuICogMjQ3MDAwMDAwIHBhcmFtZXRlcnMgKiAxMDMwMDAwMDAgdG9rZW5zICogMTgwIGVwb2NocyA9IDIuNzQ3NjI4ZSsxOSBGTE9QIAoKZm9yIHRyYW5zbGF0aW9uIG1vZGVsLCBUYWJsZSAyOgoKMzEzMzAwMDAwMDAwMDAgRkxPUCAvIHNlY29uZCAvIEdQVSAqIDEyOCBHUFVzICogOC41IGhvdXJzICogMzYwMCBzZWNvbmRzIC8gaG91ciAqIDAuMyBbYXNzdW1lZCBwcmVjaXNpb25dID0gMy42ODE0MDAzZSsxOSBGTE9QCgpzcXJ0KDIuNzQ3NjI4ZSsxOSozLjY4MTQwMDNlKzE5KSA9IDMuMTgwNDI3NGUrMTkgRkxPUAoKU3BlY3VsYXRpdmUgY29uZmlkZW5jZSBzaW5jZSBhbW91bnQgb2YgcGFyYW1ldGVycyBhbmQgZXBvY2hzIGFyZSBhc3N1bWVkIGFzIHdlbGwgYXMgaGFyZHdhcmUgZXN0aW1hdGlvbiBpcyBnaXZlbiBmb3IgYW5vdGhlciBtb2RlbCBpbiB0aGUgcGFwZXIKCl9fX19fX19fX18KSW4gdGhlIEFsZ29yaXRobWljIHByb2dyZXNzIHBhcGVyIHRoZSBlc3RpbWF0aW9uIHdhcyA3LjMwRSsxOCBGTE9QIiwxMDMwMDAwMDAsYXNzdW1pbmcgc2FtZSBudW1iZXIgb2YgZXBvY2hzIGFzIGluIEJhZXZza2kgYW5kIEF1bGkgKDIwMTkpIFRyYW5zZm9ybWVyIC0gMTgwLCwsTlZJRElBIFYxMDAsLFNwZWN1bGF0aXZlLCJmYWlyc2VxIGlzIGFuIG9wZW4tc291cmNlIHNlcXVlbmNlIG1vZGVsaW5nIHRvb2xraXQgdGhhdCBhbGxvd3MgcmVzZWFyY2hlcnMgYW5kIGRldmVsb3BlcnMgdG8gdHJhaW4gY3VzdG9tIG1vZGVscyBmb3IgdHJhbnNsYXRpb24sIHN1bW1hcml6YXRpb24sIGxhbmd1YWdlIG1vZGVsaW5nLCBhbmQgb3RoZXIgdGV4dCBnZW5lcmF0aW9uIHRhc2tzLiBUaGUgdG9vbGtpdCBpcyBiYXNlZCBvbiBQeVRvcmNoIGFuZCBzdXBwb3J0cyBkaXN0cmlidXRlZCB0cmFpbmluZyBhY3Jvc3MgbXVsdGlwbGUgR1BVcyBhbmQgbWFjaGluZXMuIFdlIGFsc28gc3VwcG9ydCBmYXN0IG1peGVkLXByZWNpc2lvbiB0cmFpbmluZyBhbmQgaW5mZXJlbmNlIG9uIG1vZGVybiBHUFVzLiBBIGRlbW8gdmlkZW8gY2FuIGJlIGZvdW5kIGF0IHRoaXMgaHR0cHMgVVJMIiwxODAuMCxGQUlSU0VRIEFkYXB0aXZlIElucHV0cyxVbnJlbGVhc2VkLCJVbml0ZWQgU3RhdGVzIG9mIEFtZXJpY2EsRnJhbmNlLFVuaXRlZCBTdGF0ZXMgb2YgQW1lcmljYSIsLCwsLCwyMDI2LTA1LTI1IDEyOjEwOjUwKzAwOjAwLCwsLCwsIkluZHVzdHJ5LEluZHVzdHJ5IiwsLCwsT3BlbiBzb3VyY2UsIndlaWdodHMgYW5kIHRyYWluaW5nLCBSZXBvIGlzIE1JVC1saWNlbnNlZApodHRwczovL2dpdGh1Yi5jb20vZmFjZWJvb2tyZXNlYXJjaC9mYWlyc2VxL2Jsb2IvbWFpbi9leGFtcGxlcy9sYW5ndWFnZV9tb2RlbC9SRUFETUUuYWRhcHRpdmVfaW5wdXRzLm1kICIsLCwsLCwsIk9wZXJhdGlvbiBjb3VudGluZyxIYXJkd2FyZSIsLCwsLE5vClVuaVJlcCxCaW9sb2d5LCJQcm90ZWlucyxQcm90ZWluIG9yIG51Y2xlb3RpZGUgbGFuZ3VhZ2UgbW9kZWwgKHBMTS9uTE0pIixIYXJ2YXJkIFVuaXZlcnNpdHksIkV0aGFuIEMuIEFsbGV5LCBHcmlnb3J5IEtoaW11bHlhLCBTdXJvaml0IEJpc3dhcywgTW9oYW1tZWQgQWxRdXJhaXNoaSAmIEdlb3JnZSBNLiBDaHVyY2ggICIsMjAxOS0wMy0yNixVbmlmaWVkIHJhdGlvbmFsIHByb3RlaW4gZW5naW5lZXJpbmcgd2l0aCBzZXF1ZW5jZS1iYXNlZCBkZWVwIHJlcHJlc2VudGF0aW9uIGxlYXJuaW5nLGh0dHBzOi8vd3d3Lm5hdHVyZS5jb20vYXJ0aWNsZXMvczQxNTkyLTAxOS0wNTk4LTEsOTg5LjAsLCwxODIwMDAwMC4wLCIiIjEsOTAwLWRpbWVuc2lvbmFsIHNpbmdsZS1sYXllciBtdWx0aXBsaWNhdGl2ZSBMU1RNICh+MTguMiBtaWxsaW9uIHBhcmFtZXRlcnMpIiIiLDIuMmUrMTksIiIiVHJhaW5pbmcgd2FzIHBlcmZvcm1lZCB1c2luZyBkYXRhIHBhcmFsbGVsaXNtIG9uIGZvdXIgTnZpZGlhIEs4MCBHUFVzIChtTFNUTS0xLDkwMCkgb3IgdHdvIE52aWRpYSBLLTQwcyAoNMOXIG1MU1RNLTI1NiwgNMOXIG1MU1RNLTY0KS4gVGhlIG1MU1RNLTEsOTAwIG1vZGVsIHdhcyB0cmFpbmVkIGZvciB+NzcwLDAwMCB3ZWlnaHQgdXBkYXRlcywgb3IgfjMuNeKAiXdlZWtzIHdhbGwgY2xvY2sgdGltZSwgY29ycmVzcG9uZGluZyB0byB+MSBlcG9jaC4iIiBbTWV0aG9kcyAtIFVuc3VwZXJ2aXNlZCB0cmFpbmluZyBkYXRhc2V0XQoKQXNzdW1pbmcgMzAlIHV0aWxpemF0aW9uIHJhdGUgYW5kIHNpbmdsZS1wcmVjaXNpb24gcGVyZm9ybWFuY2UKCkVzdGltYXRlOiAzLjUgd2Vla3MgKiA3IGRheXMvd2VlayAqIDI0IGhvdXJzL2RheSAqIDYwIG1pbi9ob3VyICogNjAgc2VjL21pbiAqIDQgR1BVcyAqOC43M2UxMiBGTE9QL3NlYyAqIDAuMyIsLH4yNE0gcHJvdGVpbiBzZXF1ZW5jZXMsNTg4LjAsLE5WSURJQSBUZXNsYSBLODAsU2VsZi1zdXBlcnZpc2VkIGxlYXJuaW5nLExpa2VseSwiUmF0aW9uYWwgcHJvdGVpbiBlbmdpbmVlcmluZyByZXF1aXJlcyBhIGhvbGlzdGljIHVuZGVyc3RhbmRpbmcgb2YgcHJvdGVpbiBmdW5jdGlvbi4gSGVyZSwgd2UgYXBwbHkgZGVlcCBsZWFybmluZyB0byB1bmxhYmVsZWQgYW1pbm8tYWNpZCBzZXF1ZW5jZXMgdG8gZGlzdGlsbCB0aGUgZnVuZGFtZW50YWwgZmVhdHVyZXMgb2YgYSBwcm90ZWluIGludG8gYSBzdGF0aXN0aWNhbCByZXByZXNlbnRhdGlvbiB0aGF0IGlzIHNlbWFudGljYWxseSByaWNoIGFuZCBzdHJ1Y3R1cmFsbHksIGV2b2x1dGlvbmFyaWx5IGFuZCBiaW9waHlzaWNhbGx5IGdyb3VuZGVkLiBXZSBzaG93IHRoYXQgdGhlIHNpbXBsZXN0IG1vZGVscyBidWlsdCBvbiB0b3Agb2YgdGhpcyB1bmlmaWVkIHJlcHJlc2VudGF0aW9uIChVbmlSZXApIGFyZSBicm9hZGx5IGFwcGxpY2FibGUgYW5kIGdlbmVyYWxpemUgdG8gdW5zZWVuIHJlZ2lvbnMgb2Ygc2VxdWVuY2Ugc3BhY2UuIE91ciBkYXRhLWRyaXZlbiBhcHByb2FjaCBwcmVkaWN0cyB0aGUgc3RhYmlsaXR5IG9mIG5hdHVyYWwgYW5kIGRlIG5vdm8gZGVzaWduZWQgcHJvdGVpbnMsIGFuZCB0aGUgcXVhbnRpdGF0aXZlIGZ1bmN0aW9uIG9mIG1vbGVjdWxhcmx5IGRpdmVyc2UgbXV0YW50cywgY29tcGV0aXRpdmVseSB3aXRoIHRoZSBzdGF0ZS1vZi10aGUtYXJ0IG1ldGhvZHMuIFVuaVJlcCBmdXJ0aGVyIGVuYWJsZXMgdHdvIG9yZGVycyBvZiBtYWduaXR1ZGUgZWZmaWNpZW5jeSBpbXByb3ZlbWVudCBpbiBhIHByb3RlaW4gZW5naW5lZXJpbmcgdGFzay4gVW5pUmVwIGlzIGEgdmVyc2F0aWxlIHN1bW1hcnkgb2YgZnVuZGFtZW50YWwgcHJvdGVpbiBmZWF0dXJlcyB0aGF0IGNhbiBiZSBhcHBsaWVkIGFjcm9zcyBwcm90ZWluIGVuZ2luZWVyaW5nIGluZm9ybWF0aWNzLiIsMS4wLCxPcGVuIHdlaWdodHMgKG5vbi1jb21tZXJjaWFsKSxVbml0ZWQgU3RhdGVzIG9mIEFtZXJpY2EsLCwsNC4wLCwyMDI2LTAxLTAxIDE0OjAxOjIyKzAwOjAwLCwsLCwsQWNhZGVtaWEsLCwsMjM1Mi4wLE9wZW4gc291cmNlLCJjcmVhdGl2ZSBjb21tb25zIG5vbi1jb21tZXJjaWFsIGZvciB3ZWlnaHRzLCBHTlUgR2VuZXJhbCBQdWJsaWMgTGljZW5zZSBmb3IgY29kZS4gZGF0YSBpcyBVbmlSZWY1MCwgd2hpY2ggaGFzIGEgY29tbWVyY2lhbCBsaWNlbnNlCmh0dHBzOi8vZ2l0aHViLmNvbS9jaHVyY2hsYWIvVW5pUmVwIiwsLCwsLDI0NzEuODY3Mjk4MTY0MzgzLEhhcmR3YXJlLCwsLCxZZXMKU2NpQkVSVCxMYW5ndWFnZSwiUmVsYXRpb24gZXh0cmFjdGlvbixTZW50aW1lbnQgY2xhc3NpZmljYXRpb24sVGV4dCBjbGFzc2lmaWNhdGlvbixOYW1lZCBlbnRpdHkgcmVjb2duaXRpb24gKE5FUikiLEFsbGVuIEluc3RpdHV0ZSBmb3IgQUksIkl6IEJlbHRhZ3ksIEt5bGUgTG8sIEFybWFuIENvaGFuIiwyMDE5LTAzLTI2LFNjaUJFUlQ6IEEgUHJldHJhaW5lZCBMYW5ndWFnZSBNb2RlbCBmb3IgU2NpZW50aWZpYyBUZXh0LGh0dHBzOi8vYXJ4aXYub3JnL2Ficy8xOTAzLjEwNjc2LDM3MDUuMCwiSGlnaGx5IGNpdGVkLFNPVEEgaW1wcm92ZW1lbnQiLCIiIldlIGRlbW9uc3RyYXRlIHN0YXRpc3RpY2FsbHkgc2lnbmlmaWNhbnQgaW1wcm92ZW1lbnRzIG92ZXIgQkVSVCBhbmQgYWNoaWV2ZSBuZXcgc3RhdGUtb2YtdGhlLWFydCByZXN1bHRzIG9uIHNldmVyYWwgb2YgdGhlc2UgdGFza3MiIiIsMTEwMDAwMDAwLjAsIjExME0Kc2l6ZSBvZiBiZXJ0IGJhc2UgZnJvbSBodHRwczovL2h1Z2dpbmdmYWNlLmNvL2dvb2dsZS1iZXJ0L2JlcnQtYmFzZS11bmNhc2VkCnJlbGV2YW50IGNpdGF0aW9uOiAKIiJXZSB1c2UgdGhlIG9yaWdpbmFsIEJFUlQgY29kZSB0bwp0cmFpbiBTQ0lCRVJUIG9uIG91ciBjb3JwdXMgd2l0aCB0aGUgc2FtZSBjb24tCmZpZ3VyYXRpb24gYW5kIHNpemUgYXMgQkVSVC1CYXNlLiBXZSB0cmFpbiA0CmRpZmZlcmVudCB2ZXJzaW9ucyBvZiBTQ0lCRVJUOiAoaSkgY2FzZWQgb3IgdW4tCmNhc2VkIGFuZCAoaWkpIEJBU0VWT0NBQiBvciBTQ0lWT0NBQi4gVGhlCnR3byBtb2RlbHMgdGhhdCB1c2UgQkFTRVZPQ0FCIGFyZSBmaW5ldHVuZWQKZnJvbSB0aGUgY29ycmVzcG9uZGluZyBCRVJULUJhc2UgbW9kZWxzLiBUaGUKb3RoZXIgdHdvIG1vZGVscyB0aGF0IHVzZSB0aGUgbmV3IFNDSVZPQ0FCIGFyZQp0cmFpbmVkIGZyb20gc2NyYXRjaC4iIiIsOC45MjY4NDhlKzE5LCI0KjEyM2UxMiowLjMqKDcqMjQqMzYwMCkgPSA4LjkyNjg0OGUrMTkKKG51bSBncHUpICogKHBlYWsgY29tcHV0ZSkgKiAoYXNzdW1lZCB1dGlsaXphdGlvbiByYXRlKSAqICh0aW1lIGluIHNlY29uZHMpCldlIGhhdmU6CiA0IFRQVXYzIGNoaXBzLjEyM3RlcmFGTE9QUyBwZXIgY2hpcC4KNyBkYXlzIG9mIHRyYWluaW5nCiIiV2UgdXNlIGEgc2luZ2xlIFRQVSB2MyB3aXRoIDggY29yZXMuIFRyYWluaW5nIHRoZSBTQ0lWT0NBQiBtb2RlbHMgZnJvbSBzY3JhdGNoIG9uIG91ciBjb3JwdXMgdGFrZXMgMSB3ZWVrICg1IGRheXMgd2l0aCBtYXggbGVuZ3RoIDEyOCwgdGhlbiAyIGRheXMgd2l0aCBtYXggbGVuZ3RoIDUxMikuICIiCgpJZiB0aGlzIGNvbXB1dGUgZXN0aW1hdGUgaXMgYWNjdXJhdGUgYW5kIEJFUlQgaXMgYXBwcm94aW1hdGVseSBkZW5zZSwgdGhlbiBDPTZlTkQgLT4gZT1DLzZORCB+PSA0MCBlcG9jaHMuIiwzMTcwMDAwMDAwLCIiIlRoZSBhdmVyYWdlIHBhcGVyIGxlbmd0aCBpcyAxNTQgc2VudGVuY2VzICgyLDc2OSB0b2tlbnMpIHJlc3VsdGluZyBpbiBhIGNvcnB1cyBzaXplIG9mIDMuMTdCIHRva2Vucywgc2ltaWxhciB0byB0aGUgMy4zQiB0b2tlbnMgb24gd2hpY2ggQkVSVCB3YXMgdHJhaW5lZC4iIiIsMTY4LjAsMSB3ZWVrLEdvb2dsZSBUUFUgdjMsLENvbmZpZGVudCwiT2J0YWluaW5nIGxhcmdlLXNjYWxlIGFubm90YXRlZCBkYXRhIGZvciBOTFAgdGFza3MgaW4gdGhlIHNjaWVudGlmaWMgZG9tYWluIGlzIGNoYWxsZW5naW5nIGFuZCBleHBlbnNpdmUuIFdlIHJlbGVhc2UgU2NpQkVSVCwgYSBwcmV0cmFpbmVkIGxhbmd1YWdlIG1vZGVsIGJhc2VkIG9uIEJFUlQgKERldmxpbiBldCBhbC4sIDIwMTgpIHRvIGFkZHJlc3MgdGhlIGxhY2sgb2YgaGlnaC1xdWFsaXR5LCBsYXJnZS1zY2FsZSBsYWJlbGVkIHNjaWVudGlmaWMgZGF0YS4gU2NpQkVSVCBsZXZlcmFnZXMgdW5zdXBlcnZpc2VkIHByZXRyYWluaW5nIG9uIGEgbGFyZ2UgbXVsdGktZG9tYWluIGNvcnB1cyBvZiBzY2llbnRpZmljIHB1YmxpY2F0aW9ucyB0byBpbXByb3ZlIHBlcmZvcm1hbmNlIG9uIGRvd25zdHJlYW0gc2NpZW50aWZpYyBOTFAgdGFza3MuIFdlIGV2YWx1YXRlIG9uIGEgc3VpdGUgb2YgdGFza3MgaW5jbHVkaW5nIHNlcXVlbmNlIHRhZ2dpbmcsIHNlbnRlbmNlIGNsYXNzaWZpY2F0aW9uIGFuZCBkZXBlbmRlbmN5IHBhcnNpbmcsIHdpdGggZGF0YXNldHMgZnJvbSBhIHZhcmlldHkgb2Ygc2NpZW50aWZpYyBkb21haW5zLiBXZSBkZW1vbnN0cmF0ZSBzdGF0aXN0aWNhbGx5IHNpZ25pZmljYW50IGltcHJvdmVtZW50cyBvdmVyIEJFUlQgYW5kIGFjaGlldmUgbmV3IHN0YXRlLW9mLXRoZS1hcnQgcmVzdWx0cyBvbiBzZXZlcmFsIG9mIHRoZXNlIHRhc2tzLiBUaGUgY29kZSBhbmQgcHJldHJhaW5lZCBtb2RlbHMgYXJlIGF2YWlsYWJsZSBhdCB0aGlzIGh0dHBzOi8vZ2l0aHViLmNvbS9hbGxlbmFpL3NjaWJlcnQvIiwsLE9wZW4gd2VpZ2h0cyAodW5yZXN0cmljdGVkKSxVbml0ZWQgU3RhdGVzIG9mIEFtZXJpY2EsLCwsNC4wLCwyMDI2LTA1LTI1IDEyOjEwOjUwKzAwOjAwLCwsLCwsUmVzZWFyY2ggY29sbGVjdGl2ZSwsLCw2NzIuMCxPcGVuIHNvdXJjZSwiYXBhY2hlIDIuMCwgY29kZSBhbmQgd2VpZ2h0czogaHR0cHM6Ly9naXRodWIuY29tL2FsbGVuYWkvc2NpYmVydC8iLCwyNDcuMjYyODkwMTAyNzE2MDMsLCwsMzcwNy44MDA5NDcyNDY1NzQ3LEhhcmR3YXJlLCwsLCxZZXMKRE9DICsgRmluZXR1bmXiiJcgKyBQYXJ0aWFsIFNodWZmbGUgKFdUMiksTGFuZ3VhZ2UsTGFuZ3VhZ2UgbW9kZWxpbmcsVW5pdmVyc2l0eSBvZiBXYXNoaW5ndG9uLE9maXIgUHJlc3MsMjAxOS0wMy0xMSxQYXJ0aWFsbHkgU2h1ZmZsaW5nIHRoZSBUcmFpbmluZyBEYXRhIHRvIEltcHJvdmUgTGFuZ3VhZ2UgTW9kZWxzLGh0dHBzOi8vYXJ4aXYub3JnL2Ficy8xOTAzLjA0MTY3LDYuMCwsLDY3MzAwMDAwLjAsLCwsLCwsLCwsLCJBbHRob3VnaCBTR0QgcmVxdWlyZXMgc2h1ZmZsaW5nIHRoZSB0cmFpbmluZyBkYXRhIGJldHdlZW4gZXBvY2hzLCBjdXJyZW50bHkgbm9uZSBvZiB0aGUgd29yZC1sZXZlbCBsYW5ndWFnZSBtb2RlbGluZyBzeXN0ZW1zIGRvIHRoaXMuIE5haXZlbHkgc2h1ZmZsaW5nIGFsbCBzZW50ZW5jZXMgaW4gdGhlIHRyYWluaW5nIGRhdGEgd291bGQgbm90IHBlcm1pdCB0aGUgbW9kZWwgdG8gbGVhcm4gaW50ZXItc2VudGVuY2UgZGVwZW5kZW5jaWVzLiBIZXJlIHdlIHByZXNlbnQgYSBtZXRob2QgdGhhdCBwYXJ0aWFsbHkgc2h1ZmZsZXMgdGhlIHRyYWluaW5nIGRhdGEgYmV0d2VlbiBlcG9jaHMuIFRoaXMgbWV0aG9kIG1ha2VzIGVhY2ggYmF0Y2ggcmFuZG9tLCB3aGlsZSBrZWVwaW5nIG1vc3Qgc2VudGVuY2Ugb3JkZXJpbmcgaW50YWN0LiBJdCBhY2hpZXZlcyBuZXcgc3RhdGUgb2YgdGhlIGFydCByZXN1bHRzIG9uIHdvcmQtbGV2ZWwgbGFuZ3VhZ2UgbW9kZWxpbmcgb24gYm90aCB0aGUgUGVubiBUcmVlYmFuayBhbmQgV2lraVRleHQtMiBkYXRhc2V0cy4iLCxET0MgKyBGaW5ldHVuZeKIlyArIFBhcnRpYWwgU2h1ZmZsZSAoV1QyKSxVbnJlbGVhc2VkLFVuaXRlZCBTdGF0ZXMgb2YgQW1lcmljYSwsLCwsLDIwMjYtMDItMTEgMTk6MjY6MjcrMDA6MDAsLCwsLCxBY2FkZW1pYSwsLCwsT3BlbiAobm9uLWNvbW1lcmNpYWwpLG5vIGxpY2Vuc2Ugc3BlY2lmaWVkOiBodHRwczovL2dpdGh1Yi5jb20vb2ZpcnByZXNzL1BhcnRpYWxTaHVmZmxlICwsLCwsLCwsLCwsLE5vCkRPQyArIEZpbmV0dW5l4oiXICsgUGFydGlhbCBTaHVmZmxlIChQVEIpLExhbmd1YWdlLExhbmd1YWdlIG1vZGVsaW5nLFVuaXZlcnNpdHkgb2YgV2FzaGluZ3RvbixPZmlyIFByZXNzLDIwMTktMDMtMTEsUGFydGlhbGx5IFNodWZmbGluZyB0aGUgVHJhaW5pbmcgRGF0YSB0byBJbXByb3ZlIExhbmd1YWdlIE1vZGVscyxodHRwczovL2FyeGl2Lm9yZy9hYnMvMTkwMy4wNDE2Nyw2LjAsLCwsLCwsOTI5MDAwLCwsLCwsQ29uZmlkZW50LCJBbHRob3VnaCBTR0QgcmVxdWlyZXMgc2h1ZmZsaW5nIHRoZSB0cmFpbmluZyBkYXRhIGJldHdlZW4gZXBvY2hzLCBjdXJyZW50bHkgbm9uZSBvZiB0aGUgd29yZC1sZXZlbCBsYW5ndWFnZSBtb2RlbGluZyBzeXN0ZW1zIGRvIHRoaXMuIE5haXZlbHkgc2h1ZmZsaW5nIGFsbCBzZW50ZW5jZXMgaW4gdGhlIHRyYWluaW5nIGRhdGEgd291bGQgbm90IHBlcm1pdCB0aGUgbW9kZWwgdG8gbGVhcm4g</x:v>
      </x:c>
    </x:row>
    <x:row r="266" ht="18" customHeight="1">
      <x:c r="A266" s="17" t="n">
        <x:v>261</x:v>
      </x:c>
      <x:c r="B266" s="17" t="n">
        <x:v>309</x:v>
      </x:c>
      <x:c r="C266" s="94" t="str">
        <x:v>aW50ZXItc2VudGVuY2UgZGVwZW5kZW5jaWVzLiBIZXJlIHdlIHByZXNlbnQgYSBtZXRob2QgdGhhdCBwYXJ0aWFsbHkgc2h1ZmZsZXMgdGhlIHRyYWluaW5nIGRhdGEgYmV0d2VlbiBlcG9jaHMuIFRoaXMgbWV0aG9kIG1ha2VzIGVhY2ggYmF0Y2ggcmFuZG9tLCB3aGlsZSBrZWVwaW5nIG1vc3Qgc2VudGVuY2Ugb3JkZXJpbmcgaW50YWN0LiBJdCBhY2hpZXZlcyBuZXcgc3RhdGUgb2YgdGhlIGFydCByZXN1bHRzIG9uIHdvcmQtbGV2ZWwgbGFuZ3VhZ2UgbW9kZWxpbmcgb24gYm90aCB0aGUgUGVubiBUcmVlYmFuayBhbmQgV2lraVRleHQtMiBkYXRhc2V0cy4iLCxET0MgKyBGaW5ldHVuZeKIlyArIFBhcnRpYWwgU2h1ZmZsZSAoUFRCKSxVbnJlbGVhc2VkLFVuaXRlZCBTdGF0ZXMgb2YgQW1lcmljYSwsLCwsLDIwMjYtMDItMTEgMTk6MjY6MjcrMDA6MDAsLCwsLCxBY2FkZW1pYSwsLCwsT3BlbiAobm9uLWNvbW1lcmNpYWwpLG5vIGxpY2Vuc2Ugc3BlY2lmaWVkOiBodHRwczovL2dpdGh1Yi5jb20vb2ZpcnByZXNzL1BhcnRpYWxTaHVmZmxlICwsLCwsLCwsLCwsLE5vCk5NVCBUcmFuc2Zvcm1lciA0MzdNLExhbmd1YWdlLFRyYW5zbGF0aW9uLCJHb29nbGUsQmFyLUlsYW4gVW5pdmVyc2l0eSIsIlJvZWUgQWhhcm9uaSwgTWVsdmluIEpvaG5zb24sIE9yaGFuIEZpcmF0IiwyMDE5LTAyLTI4LE1hc3NpdmVseSBNdWx0aWxpbmd1YWwgTmV1cmFsIE1hY2hpbmUgVHJhbnNsYXRpb24saHR0cHM6Ly9hcnhpdi5vcmcvYWJzLzE5MDMuMDAwODksNTM5LjAsU09UQSBpbXByb3ZlbWVudCwiIiJXZSByZXBvcnQgcmVzdWx0cyBvbiB0aGUgcHVibGljbHkgYXZhaWxhYmxlIFRFRCB0YWxrcyBtdWx0aWxpbmd1YWwgY29ycHVzIHdoZXJlIHdlIHNob3cgdGhhdCBtYXNzaXZlbHkgbXVsdGlsaW5ndWFsIG1hbnktdG8tbWFueSBtb2RlbHMgYXJlIGVmZmVjdGl2ZSBpbiBsb3cgcmVzb3VyY2Ugc2V0dGluZ3MsIG91dHBlcmZvcm1pbmcgdGhlIHByZXZpb3VzIHN0YXRlLW9mLXRoZS1hcnQgd2hpbGUgc3VwcG9ydGluZyB1cCB0byA1OSBsYW5ndWFnZXMuIiIiLDQzNzcwMDAwMC4wLCIiIlJlZ2FyZGluZyB0aGUgbW9kZWwsIGZvciB0aGVzZSBleHBlcmltZW50cyB3ZQp1c2UgYSBsYXJnZXIgVHJhbnNmb3JtZXIgbW9kZWwgd2l0aCA2IGxheWVycyBpbgpib3RoIHRoZSBlbmNvZGVyIGFuZCB0aGUgZGVjb2RlciwgbW9kZWwgZGltZW5zaW9uIHNldCB0byAxMDI0LCBoaWRkZW4gZGltZW5zaW9uIHNpemUgb2YgODE5MiwKYW5kIDE2IGF0dGVudGlvbiBoZWFkcy4gVGhpcyByZXN1bHRzIGluIGEgbW9kZWwKd2l0aCBhcHByb3hpbWF0ZWx5IDQ3My43TSBwYXJhbWV0ZXJzLiIiIiwsLCwiOTZNIHRvdGFsIGV4YW1wbGVzLCBwZXIgVGFibGUgNC4gT25lIHNlbnRlbmNlIHBlciBleGFtcGxlPyIsLCwsLENvbmZpZGVudCwiTXVsdGlsaW5ndWFsIG5ldXJhbCBtYWNoaW5lIHRyYW5zbGF0aW9uIChOTVQpIGVuYWJsZXMgdHJhaW5pbmcgYSBzaW5nbGUgbW9kZWwgdGhhdCBzdXBwb3J0cyB0cmFuc2xhdGlvbiBmcm9tIG11bHRpcGxlIHNvdXJjZSBsYW5ndWFnZXMgaW50byBtdWx0aXBsZSB0YXJnZXQgbGFuZ3VhZ2VzLiBJbiB0aGlzIHBhcGVyLCB3ZSBwdXNoIHRoZSBsaW1pdHMgb2YgbXVsdGlsaW5ndWFsIE5NVCBpbiB0ZXJtcyBvZiBudW1iZXIgb2YgbGFuZ3VhZ2VzIGJlaW5nIHVzZWQuIFdlIHBlcmZvcm0gZXh0ZW5zaXZlIGV4cGVyaW1lbnRzIGluIHRyYWluaW5nIG1hc3NpdmVseSBtdWx0aWxpbmd1YWwgTk1UIG1vZGVscywgdHJhbnNsYXRpbmcgdXAgdG8gMTAyIGxhbmd1YWdlcyB0byBhbmQgZnJvbSBFbmdsaXNoIHdpdGhpbiBhIHNpbmdsZSBtb2RlbC4gV2UgZXhwbG9yZSBkaWZmZXJlbnQgc2V0dXBzIGZvciB0cmFpbmluZyBzdWNoIG1vZGVscyBhbmQgYW5hbHl6ZSB0aGUgdHJhZGUtb2ZmcyBiZXR3ZWVuIHRyYW5zbGF0aW9uIHF1YWxpdHkgYW5kIHZhcmlvdXMgbW9kZWxpbmcgZGVjaXNpb25zLiBXZSByZXBvcnQgcmVzdWx0cyBvbiB0aGUgcHVibGljbHkgYXZhaWxhYmxlIFRFRCB0YWxrcyBtdWx0aWxpbmd1YWwgY29ycHVzIHdoZXJlIHdlIHNob3cgdGhhdCBtYXNzaXZlbHkgbXVsdGlsaW5ndWFsIG1hbnktdG8tbWFueSBtb2RlbHMgYXJlIGVmZmVjdGl2ZSBpbiBsb3cgcmVzb3VyY2Ugc2V0dGluZ3MsIG91dHBlcmZvcm1pbmcgdGhlIHByZXZpb3VzIHN0YXRlLW9mLXRoZS1hcnQgd2hpbGUgc3VwcG9ydGluZyB1cCB0byA1OSBsYW5ndWFnZXMuIE91ciBleHBlcmltZW50cyBvbiBhIGxhcmdlLXNjYWxlIGRhdGFzZXQgd2l0aCAxMDIgbGFuZ3VhZ2VzIHRvIGFuZCBmcm9tIEVuZ2xpc2ggYW5kIHVwIHRvIG9uZSBtaWxsaW9uIGV4YW1wbGVzIHBlciBkaXJlY3Rpb24gYWxzbyBzaG93IHByb21pc2luZyByZXN1bHRzLCBzdXJwYXNzaW5nIHN0cm9uZyBiaWxpbmd1YWwgYmFzZWxpbmVzIGFuZCBlbmNvdXJhZ2luZyBmdXR1cmUgd29yayBvbiBtYXNzaXZlbHkgbXVsdGlsaW5ndWFsIE5NVC4iLCwsVW5yZWxlYXNlZCwiVW5pdGVkIFN0YXRlcyBvZiBBbWVyaWNhLElzcmFlbCIsLCwsLCwyMDI2LTA1LTI1IDEyOjEwOjUwKzAwOjAwLCwsLCwsIkluZHVzdHJ5LEFjYWRlbWlhIiwsLCwsVW5yZWxlYXNlZCwsLCwsLCwsLCwsLCxObwpLYXRhR28sR2FtZXMsR28sSmFuZSBTdHJlZXQsRGF2aWQgSi4gV3UsMjAxOS0wMi0yNyxBY2NlbGVyYXRpbmcgU2VsZi1QbGF5IExlYXJuaW5nIGluIEdvLGh0dHBzOi8vYXJ4aXYub3JnL2Ficy8xOTAyLjEwNTY1LDExMS4wLFNPVEEgaW1wcm92ZW1lbnQsIkJldHRlciB0aGFuIEVMRiBPcGVuR28gd2hpbGUgdXNpbmcgMS81MHRoIHRoZSBjb21wdXRlLgoKbm90IGFuIGFic29sdXRlIFNPVEEsIGhleSBjb21wYXJlIG9ubHkgYWdhaW5zdCBFTEYgT3BlbkdvIGFuZCBMZWVsYSBaZXJvLCBub3QgYWdhaW5zdCBBbHBoYUdvIFplcm8vQWxwaGFaZXJvIiwyNTAwMDAwLjAsaHR0cHM6Ly9hcnhpdi5vcmcvYWJzLzIyMTAuMDA4NDkgZ2l2ZXMgcGFyYW1ldGVyIGNvdW50IGZvciBBbHBoYVplcm8gaW4gRmlnIDFiLiwyLjMyZSsxOSwiIiJbS2F0YUdvXSBzdXJwYXNzZXMgdGhlIHN0cmVuZ3RoIG9mIEVMRiBPcGVuR28gYWZ0ZXIgdHJhaW5pbmcgb24gYWJvdXQgMjcgVjEwMCBHUFVzIGZvciAxOSBkYXlzIiIKMTQuMTMgdGVyYUZMT1AvcyAqIDE5IGRheXMgPSAyLjMyZSsxOSBGTE9QIiwyNDEwMDAwMDAsMjQxIG1pbGxpb24gdHJhaW5pbmcgc2FtcGxlcyBhY3Jvc3MgNC4yIG1pbGxpb24gZ2FtZXMsNDU2LjAsMjcgcHJvY2Vzc29ycyBmb3IgMTkgZGF5cyxOVklESUEgVGVzbGEgVjEwMCBER1hTIDE2IEdCLFNlbGYtc3VwZXJ2aXNlZCBsZWFybmluZyxTcGVjdWxhdGl2ZSwiQnkgaW50cm9kdWNpbmcgc2V2ZXJhbCBpbXByb3ZlbWVudHMgdG8gdGhlIEFscGhhWmVybyBwcm9jZXNzIGFuZCBhcmNoaXRlY3R1cmUsIHdlIGdyZWF0bHkgYWNjZWxlcmF0ZSBzZWxmLXBsYXkgbGVhcm5pbmcgaW4gR28sIGFjaGlldmluZyBhIDUweCByZWR1Y3Rpb24gaW4gY29tcHV0YXRpb24gb3ZlciBjb21wYXJhYmxlIG1ldGhvZHMuIExpa2UgQWxwaGFaZXJvIGFuZCByZXBsaWNhdGlvbnMgc3VjaCBhcyBFTEYgT3BlbkdvIGFuZCBMZWVsYSBaZXJvLCBvdXIgYm90IEthdGFHbyBvbmx5IGxlYXJucyBmcm9tIG5ldXJhbC1uZXQtZ3VpZGVkIE1vbnRlIENhcmxvIHRyZWUgc2VhcmNoIHNlbGYtcGxheS4gQnV0IHdoZXJlYXMgQWxwaGFaZXJvIHJlcXVpcmVkIHRob3VzYW5kcyBvZiBUUFVzIG92ZXIgc2V2ZXJhbCBkYXlzIGFuZCBFTEYgcmVxdWlyZWQgdGhvdXNhbmRzIG9mIEdQVXMgb3ZlciB0d28gd2Vla3MsIEthdGFHbyBzdXJwYXNzZXMgRUxGJ3MgZmluYWwgbW9kZWwgYWZ0ZXIgb25seSAxOSBkYXlzIG9uIGZld2VyIHRoYW4gMzAgR1BVcy4gTXVjaCBvZiB0aGUgc3BlZWR1cCBpbnZvbHZlcyBub24tZG9tYWluLXNwZWNpZmljIGltcHJvdmVtZW50cyB0aGF0IG1pZ2h0IGRpcmVjdGx5IHRyYW5zZmVyIHRvIG90aGVyIHByb2JsZW1zLiBGdXJ0aGVyIGdhaW5zIGZyb20gZG9tYWluLXNwZWNpZmljIHRlY2huaXF1ZXMgcmV2ZWFsIHRoZSByZW1haW5pbmcgZWZmaWNpZW5jeSBnYXAgYmV0d2VlbiB0aGUgYmVzdCBtZXRob2RzIGFuZCBwdXJlbHkgZ2VuZXJhbCBtZXRob2RzIHN1Y2ggYXMgQWxwaGFaZXJvLiBPdXIgd29yayBpcyBhIHN0ZXAgdG93YXJkcyBtYWtpbmcgbGVhcm5pbmcgaW4gc3RhdGUgc3BhY2VzIGFzIGxhcmdlIGFzIEdvIHBvc3NpYmxlIHdpdGhvdXQgbGFyZ2Utc2NhbGUgY29tcHV0YXRpb25hbCByZXNvdXJjZXMuIiwsLE9wZW4gd2VpZ2h0cyAodW5yZXN0cmljdGVkKSxVbml0ZWQgU3RhdGVzIG9mIEFtZXJpY2EsLCwsLCwyMDI2LTA1LTI1IDEyOjEwOjUwKzAwOjAwLCwsLCwsSW5kdXN0cnksLCwsLE9wZW4gc291cmNlLCJwZXJtaXNzaXZlIGxpY2Vuc2UgaHR0cHM6Ly9naXRodWIuY29tL2xpZ2h0dmVjdG9yL0thdGFHby9ibG9iL21hc3Rlci9MSUNFTlNFCgp0cmFpbmluZyBoZXJlOiBodHRwczovL2dpdGh1Yi5jb20vbGlnaHR2ZWN0b3IvS2F0YUdvL2Jsb2IvbWFzdGVyL1NlbGZwbGF5VHJhaW5pbmcubWQgIiwsMTA0LjkxNDI1ODUxNjA4Njc4LCxGUDE2LCwsSGFyZHdhcmUsLCwsLFllcwpQcm94eWxlc3NOQVMsVmlzaW9uLCJJbWFnZSBjbGFzc2lmaWNhdGlvbixOZXVyYWwgQXJjaGl0ZWN0dXJlIFNlYXJjaCAtIE5BUyIsTWFzc2FjaHVzZXR0cyBJbnN0aXR1dGUgb2YgVGVjaG5vbG9neSAoTUlUKSwiSGFuIENhaSwgTGlnZW5nIFpodSwgYW5kIFNvbmcgSGFuIiwyMDE5LTAyLTIzLFByb3h5bGVzc05BUzogRGlyZWN0IG5ldXJhbCBhcmNoaXRlY3R1cmUgc2VhcmNoIG9uIHRhcmdldCB0YXNrIGFuZCBoYXJkd2FyZSxodHRwczovL2FyeGl2Lm9yZy9hYnMvMTgxMi4wMDMzMiwyMDU0LjAsLCwsLDMuNzIzMTkyZSsxOCwiRm9yIHRoZWlyIHNlYXJjaGVkIEltYWdlbmV0IG1vZGVscywgdGhleSB1c2VkIDIwMCBHUFUgaG91cnMgb24gYSBWMTAwIEdQVS4KCkF0IEZQMzIsIGEgVjEwMCBHUFUgaGFzIGEgcGVhayBwZXJmb3JtYW5jZSBvZiAxLjU2RSsxMyBGTE9QUy4KClV0aWxpemF0aW9uIHJhdGUgb2YgMC4zMy4KCjIwMCBoICogMzYwMCBzZWNvbmQgLyBob3VyKiAxLjZlKzEzIGZsb3AgL3NlY29uZCAqIDAuMzMgPSAzLjdlKzE4IGZsb3AiLDEyMzAwMDAsLCwsTlZJRElBIFYxMDAsLENvbmZpZGVudCwiTmV1cmFsIGFyY2hpdGVjdHVyZSBzZWFyY2ggKE5BUykgaGFzIGEgZ3JlYXQgaW1wYWN0IGJ5IGF1dG9tYXRpY2FsbHkgZGVzaWduaW5nIGVmZmVjdGl2ZSBuZXVyYWwgbmV0d29yayBhcmNoaXRlY3R1cmVzLiBIb3dldmVyLCB0aGUgcHJvaGliaXRpdmUgY29tcHV0YXRpb25hbCBkZW1hbmQgb2YgY29udmVudGlvbmFsIE5BUyBhbGdvcml0aG1zIChlLmcuIDEwNCBHUFUgaG91cnMpIG1ha2VzIGl0IGRpZmZpY3VsdCB0byBcZW1waHtkaXJlY3RseX0gc2VhcmNoIHRoZSBhcmNoaXRlY3R1cmVzIG9uIGxhcmdlLXNjYWxlIHRhc2tzIChlLmcuIEltYWdlTmV0KS4gRGlmZmVyZW50aWFibGUgTkFTIGNhbiByZWR1Y2UgdGhlIGNvc3Qgb2YgR1BVIGhvdXJzIHZpYSBhIGNvbnRpbnVvdXMgcmVwcmVzZW50YXRpb24gb2YgbmV0d29yayBhcmNoaXRlY3R1cmUgYnV0IHN1ZmZlcnMgZnJvbSB0aGUgaGlnaCBHUFUgbWVtb3J5IGNvbnN1bXB0aW9uIGlzc3VlIChncm93IGxpbmVhcmx5IHcuci50LiBjYW5kaWRhdGUgc2V0IHNpemUpLiBBcyBhIHJlc3VsdCwgdGhleSBuZWVkIHRvIHV0aWxpemV+XGVtcGh7cHJveHl9IHRhc2tzLCBzdWNoIGFzIHRyYWluaW5nIG9uIGEgc21hbGxlciBkYXRhc2V0LCBvciBsZWFybmluZyB3aXRoIG9ubHkgYSBmZXcgYmxvY2tzLCBvciB0cmFpbmluZyBqdXN0IGZvciBhIGZldyBlcG9jaHMuIFRoZXNlIGFyY2hpdGVjdHVyZXMgb3B0aW1pemVkIG9uIHByb3h5IHRhc2tzIGFyZSBub3QgZ3VhcmFudGVlZCB0byBiZSBvcHRpbWFsIG9uIHRoZSB0YXJnZXQgdGFzay4gSW4gdGhpcyBwYXBlciwgd2UgcHJlc2VudCBcZW1waHtQcm94eWxlc3NOQVN9IHRoYXQgY2FuIFxlbXBoe2RpcmVjdGx5fSBsZWFybiB0aGUgYXJjaGl0ZWN0dXJlcyBmb3IgbGFyZ2Utc2NhbGUgdGFyZ2V0IHRhc2tzIGFuZCB0YXJnZXQgaGFyZHdhcmUgcGxhdGZvcm1zLiBXZSBhZGRyZXNzIHRoZSBoaWdoIG1lbW9yeSBjb25zdW1wdGlvbiBpc3N1ZSBvZiBkaWZmZXJlbnRpYWJsZSBOQVMgYW5kIHJlZHVjZSB0aGUgY29tcHV0YXRpb25hbCBjb3N0IChHUFUgaG91cnMgYW5kIEdQVSBtZW1vcnkpIHRvIHRoZSBzYW1lIGxldmVsIG9mIHJlZ3VsYXIgdHJhaW5pbmcgd2hpbGUgc3RpbGwgYWxsb3dpbmcgYSBsYXJnZSBjYW5kaWRhdGUgc2V0LiBFeHBlcmltZW50cyBvbiBDSUZBUi0xMCBhbmQgSW1hZ2VOZXQgZGVtb25zdHJhdGUgdGhlIGVmZmVjdGl2ZW5lc3Mgb2YgZGlyZWN0bmVzcyBhbmQgc3BlY2lhbGl6YXRpb24uIE9uIENJRkFSLTEwLCBvdXIgbW9kZWwgYWNoaWV2ZXMgMi4wOFwlIHRlc3QgZXJyb3Igd2l0aCBvbmx5IDUuN00gcGFyYW1ldGVycywgYmV0dGVyIHRoYW4gdGhlIHByZXZpb3VzIHN0YXRlLW9mLXRoZS1hcnQgYXJjaGl0ZWN0dXJlIEFtb2ViYU5ldC1CLCB3aGlsZSB1c2luZyA2w5cgZmV3ZXIgcGFyYW1ldGVycy4gT24gSW1hZ2VOZXQsIG91ciBtb2RlbCBhY2hpZXZlcyAzLjFcJSBiZXR0ZXIgdG9wLTEgYWNjdXJhY3kgdGhhbiBNb2JpbGVOZXRWMiwgd2hpbGUgYmVpbmcgMS4yw5cgZmFzdGVyIHdpdGggbWVhc3VyZWQgR1BVIGxhdGVuY3kuIFdlIGFsc28gYXBwbHkgUHJveHlsZXNzTkFTIHRvIHNwZWNpYWxpemUgbmV1cmFsIGFyY2hpdGVjdHVyZXMgZm9yIGhhcmR3YXJlIHdpdGggZGlyZWN0IGhhcmR3YXJlIG1ldHJpY3MgKGUuZy4gbGF0ZW5jeSkgYW5kIHByb3ZpZGUgaW5zaWdodHMgZm9yIGVmZmljaWVudCBDTk4gYXJjaGl0ZWN0dXJlIGRlc2lnbi4iLCwsT3BlbiB3ZWlnaHRzICh1bnJlc3RyaWN0ZWQpLFVuaXRlZCBTdGF0ZXMgb2YgQW1lcmljYSwsLCwsLDIwMjYtMDUtMjUgMTI6MTA6NDkrMDA6MDAsLCwsLCxBY2FkZW1pYSwsLCwyMDAuMCxPcGVuIHNvdXJjZSxNSVQgZm9yIGNvZGUrd2VpZ2h0cyBodHRwczovL2dpdGh1Yi5jb20vTUlULUhBTi1MQUIvUHJveHlsZXNzTkFTLCwxMjIuNzQxMTA2NTc5NjUxOTMsLEZQMzIsLCxIYXJkd2FyZSwsLCwsWWVzClNTQSxCaW9sb2d5LFByb3RlaW4gZW1iZWRkaW5nLE1hc3NhY2h1c2V0dHMgSW5zdGl0dXRlIG9mIFRlY2hub2xvZ3kgKE1JVCksIlRyaXN0YW4gQmVwbGVyLCBCb25uaWUgQmVyZ2VyIiwyMDE5LTAyLTIyLExlYXJuaW5nIHByb3RlaW4gc2VxdWVuY2UgZW1iZWRkaW5ncyB1c2luZyBpbmZvcm1hdGlvbiBmcm9tIHN0cnVjdHVyZSxodHRwczovL2FyeGl2Lm9yZy9hYnMvMTkwMi4wODY2MSwzNDQuMCwsLCwsMS4yOTZlKzE5LCIiIkFsbCBtb2RlbHMgd2VyZSBpbXBsZW1lbnRlZCBpbiBQeVRvcmNoIGFuZCB0cmFpbmVkIG9uIGEgc2luZ2xlIE5WSURJQSBUZXNsYSBWMTAwIEdQVS4gRWFjaCBtb2RlbCB0b29rIHJvdWdobHkgMyBkYXlzIHRvIHRyYWluIGFuZCByZXF1aXJlZCAxNiBHQiBvZiBHUFUgUkFNIiIKMS4zZSsxNCowLjQqMjU5MjAwcz0xLjNlKzE5IiwsIgoiLDcyLjAsIiIiRWFjaCBtb2RlbCB0b29rIHJvdWdobHkgMyBkYXlzIHRvIHRyYWluIGFuZCByZXF1aXJlZCAxNiBHQiBvZiBHUFUgUkFNIiIiLE5WSURJQSBWMTAwLCxDb25maWRlbnQsIkluZmVycmluZyB0aGUgc3RydWN0dXJhbCBwcm9wZXJ0aWVzIG9mIGEgcHJvdGVpbiBmcm9tIGl0cyBhbWlubyBhY2lkIHNlcXVlbmNlIGlzIGEgY2hhbGxlbmdpbmcgeWV0IGltcG9ydGFudCBwcm9ibGVtIGluIGJpb2xvZ3kuIFN0cnVjdHVyZXMgYXJlIG5vdCBrbm93biBmb3IgdGhlIHZhc3QgbWFqb3JpdHkgb2YgcHJvdGVpbiBzZXF1ZW5jZXMsIGJ1dCBzdHJ1Y3R1cmUgaXMgY3JpdGljYWwgZm9yIHVuZGVyc3RhbmRpbmcgZnVuY3Rpb24uIEV4aXN0aW5nIGFwcHJvYWNoZXMgZm9yIGRldGVjdGluZyBzdHJ1Y3R1cmFsIHNpbWlsYXJpdHkgYmV0d2VlbiBwcm90ZWlucyBmcm9tIHNlcXVlbmNlIGFyZSB1bmFibGUgdG8gcmVjb2duaXplIGFuZCBleHBsb2l0IHN0cnVjdHVyYWwgcGF0dGVybnMgd2hlbiBzZXF1ZW5jZXMgaGF2ZSBkaXZlcmdlZCB0b28gZmFyLCBsaW1pdGluZyBvdXIgYWJpbGl0eSB0byB0cmFuc2ZlciBrbm93bGVkZ2UgYmV0d2VlbiBzdHJ1Y3R1cmFsbHkgcmVsYXRlZCBwcm90ZWlucy4gV2UgbmV3bHkgYXBwcm9hY2ggdGhpcyBwcm9ibGVtIHRocm91Z2ggdGhlIGxlbnMgb2YgcmVwcmVzZW50YXRpb24gbGVhcm5pbmcuIFdlIGludHJvZHVjZSBhIGZyYW1ld29yayB0aGF0IG1hcHMgYW55IHByb3RlaW4gc2VxdWVuY2UgdG8gYSBzZXF1ZW5jZSBvZiB2ZWN0b3IgZW1iZWRkaW5ncyAtLS0gb25lIHBlciBhbWlubyBhY2lkIHBvc2l0aW9uIC0tLSB0aGF0IGVuY29kZSBzdHJ1Y3R1cmFsIGluZm9ybWF0aW9uLiBXZSB0cmFpbiBiaWRpcmVjdGlvbmFsIGxvbmcgc2hvcnQtdGVybSBtZW1vcnkgKExTVE0pIG1vZGVscyBvbiBwcm90ZWluIHNlcXVlbmNlcyB3aXRoIGEgdHdvLXBhcnQgZmVlZGJhY2sgbWVjaGFuaXNtIHRoYXQgaW5jb3Jwb3JhdGVzIGluZm9ybWF0aW9uIGZyb20gKGkpIGdsb2JhbCBzdHJ1Y3R1cmFsIHNpbWlsYXJpdHkgYmV0d2VlbiBwcm90ZWlucyBhbmQgKGlpKSBwYWlyd2lzZSByZXNpZHVlIGNvbnRhY3QgbWFwcyBmb3IgaW5kaXZpZHVhbCBwcm90ZWlucy4gVG8gZW5hYmxlIGxlYXJuaW5nIGZyb20gc3RydWN0dXJhbCBzaW1pbGFyaXR5IGluZm9ybWF0aW9uLCB3ZSBkZWZpbmUgYSBub3ZlbCBzaW1pbGFyaXR5IG1lYXN1cmUgYmV0d2VlbiBhcmJpdHJhcnktbGVuZ3RoIHNlcXVlbmNlcyBvZiB2ZWN0b3IgZW1iZWRkaW5ncyBiYXNlZCBvbiBhIHNvZnQgc3ltbWV0cmljIGFsaWdubWVudCAoU1NBKSBiZXR3ZWVuIHRoZW0uIE91ciBtZXRob2QgaXMgYWJsZSB0byBsZWFybiB1c2VmdWwgcG9zaXRpb24tc3BlY2lmaWMgZW1iZWRkaW5ncyBkZXNwaXRlIGxhY2tpbmcgZGlyZWN0IG9ic2VydmF0aW9ucyBvZiBwb3NpdGlvbi1sZXZlbCBjb3JyZXNwb25kZW5jZSBiZXR3ZWVuIHNlcXVlbmNlcy4gV2Ugc2hvdyBlbXBpcmljYWxseSB0aGF0IG91ciBtdWx0aS10YXNrIGZyYW1ld29yayBvdXRwZXJmb3JtcyBvdGhlciBzZXF1ZW5jZS1iYXNlZCBtZXRob2RzIGFuZCBldmVuIGEgdG9wLXBlcmZvcm1pbmcgc3RydWN0dXJlLWJhc2VkIGFsaWdubWVudCBtZXRob2Qgd2hlbiBwcmVkaWN0aW5nIHN0cnVjdHVyYWwgc2ltaWxhcml0eSwgb3VyIGdvYWwuIEZpbmFsbHksIHdlIGRlbW9uc3RyYXRlIHRoYXQgb3VyIGxlYXJuZWQgZW1iZWRkaW5ncyBjYW4gYmUgdHJhbnNmZXJyZWQgdG8gb3RoZXIgcHJvdGVpbiBzZXF1ZW5jZSBwcm9ibGVtcywgaW1wcm92aW5nIHRoZSBzdGF0ZS1vZi10aGUtYXJ0IGluIHRyYW5zbWVtYnJhbmUgZG9tYWluIHByZWRpY3Rpb24uIiwsLCxVbml0ZWQgU3RhdGVzIG9mIEFtZXJpY2EsLCwsMS4wLCwyMDI2LTA1LTI1IDEyOjEwOjUwKzAwOjAwLCwsLCwsQWNhZGVtaWEsLCwsLCwsLCwsLCwzMzkuNzg0MjYyMDUxMzA0MTUsSGFyZHdhcmUsLCwsLApjb2RlMnNlcSxMYW5ndWFnZSxMYW5ndWFnZSBtb2RlbGluZywiVGVjaG5pb24gLSBJc3JhZWwgSW5zdGl0dXRlIG9mIFRlY2hub2xvZ3ksRmFjZWJvb2sgQUkgUmVzZWFyY2giLCJVcmkgQWxvbiwgU2hha2VkIEJyb2R5LCBPbWVyIExldnksIEVyYW4gWWFoYXYiLDIwMTktMDItMjEsY29kZTJzZXE6IEdlbmVyYXRpbmcgU2VxdWVuY2VzIGZyb20gU3RydWN0dXJlZCBSZXByZXNlbnRhdGlvbnMgb2YgQ29kZSxodHRwczovL2FyeGl2Lm9yZy9hYnMvMTgwOC4wMTQwMCwsLCwzNzAwMDAwMC4wLHdoaWxlIG91ciBjb2RlMnNlcSBtb2RlbCBoYWQgb25seSAzN00sMS4xNTEzOTA4ZSsxOSw2KjM3KjEwXjYqOTk3MzkzMjgwKjUyID0gMS4xNTEzOTA4ZSsxOSw0NjAzMzUzNiwiSmF2YS1sYXJnZSDigJMgQSBuZXcgZGF0YXNldCBvZiB0aGUgOTUwMCB0b3Atc3RhcnJlZCBKYXZhIHByb2plY3RzIGZyb20gR2l0SHViIHRoYXQgd2VyZSBjcmVhdGVkIHNpbmNlIEphbnVhcnkgMjAwNy4gV2UgcmFuZG9tbHkgc2VsZWN0IDkwMDAgcHJvamVjdHMgZm9yIHRyYWluaW5nLCAyNTAgZm9yIHZhbGlkYXRpb24gYW5kIDMwMCBmb3IgdGVzdGluZy4gVGhpcyBkYXRhc2V0IGNvbnRhaW5zIGFib3V0IDE2TSBleGFtcGxlcyBhbmQgd2UgbWFrZSBpdCBwdWJsaWNseSBhdmFpbGFibGUuCgpUYWJsZSA1OiBhdmVyYWdlIGNvZGUgbGVuZ3RoIGlzIDY1IHRva2VucwpzaXplIG9mIEphdmEgTGFyZ2UgaXMgMTUsMzQ0LDUxMiBleGFtcGxlcwoKMTUsMzQ0LDUxMiAqIDY1ID0gOTk3MzkzMjgwIHRva2VucwoiLCwsLCxDb25maWRlbnQsIlRoZSBhYmlsaXR5IHRvIGdlbmVyYXRlIG5hdHVyYWwgbGFuZ3VhZ2Ugc2VxdWVuY2VzIGZyb20gc291cmNlIGNvZGUgc25pcHBldHMgaGFzIGEgdmFyaWV0eSBvZiBhcHBsaWNhdGlvbnMgc3VjaCBhcyBjb2RlIHN1bW1hcml6YXRpb24sIGRvY3VtZW50YXRpb24sIGFuZCByZXRyaWV2YWwuIFNlcXVlbmNlLXRvLXNlcXVlbmNlIChzZXEyc2VxKSBtb2RlbHMsIGFkb3B0ZWQgZnJvbSBuZXVyYWwgbWFjaGluZSB0cmFuc2xhdGlvbiAoTk1UKSwgaGF2ZSBhY2hpZXZlZCBzdGF0ZS1vZi10aGUtYXJ0IHBlcmZvcm1hbmNlIG9uIHRoZXNlIHRhc2tzIGJ5IHRyZWF0aW5nIHNvdXJjZSBjb2RlIGFzIGEgc2VxdWVuY2Ugb2YgdG9rZW5zLiBXZSBwcmVzZW50IENPREUyU0VROiBhbiBhbHRlcm5hdGl2ZSBhcHByb2FjaCB0aGF0IGxldmVyYWdlcyB0aGUgc3ludGFjdGljIHN0cnVjdHVyZSBvZiBwcm9ncmFtbWluZyBsYW5ndWFnZXMgdG8gYmV0dGVyIGVuY29kZSBzb3VyY2UgY29kZS4gT3VyIG1vZGVsIHJlcHJlc2VudHMgYSBjb2RlIHNuaXBwZXQgYXMgdGhlIHNldCBvZiBjb21wb3NpdGlvbmFsIHBhdGhzIGluIGl0cyBhYnN0cmFjdCBzeW50YXggdHJlZSAoQVNUKSBhbmQgdXNlcyBhdHRlbnRpb24gdG8gc2VsZWN0IHRoZSByZWxldmFudCBwYXRocyB3aGlsZSBkZWNvZGluZy4gV2UgZGVtb25zdHJhdGUgdGhlIGVmZmVjdGl2ZW5lc3Mgb2Ygb3VyIGFwcHJvYWNoIGZvciB0d28gdGFza3MsIHR3byBwcm9ncmFtbWluZyBsYW5ndWFnZXMsIGFuZCBmb3VyIGRhdGFzZXRzIG9mIHVwIHRvIDE2TSBleGFtcGxlcy4gT3VyIG1vZGVsIHNpZ25pZmljYW50bHkgb3V0cGVyZm9ybXMgcHJldmlvdXMgbW9kZWxzIHRoYXQgd2VyZSBzcGVjaWZpY2FsbHkgZGVzaWduZWQgZm9yIHByb2dyYW1taW5nIGxhbmd1YWdlcywgYXMgd2VsbCBhcyBzdGF0ZS1vZi10aGUtYXJ0IE5NVCBtb2RlbHMuIEFuIGludGVyYWN0aXZlIG9ubGluZSBkZW1vIG9mIG91ciBtb2RlbCBpcyBhdmFpbGFibGUgYXQgdGhpcyBodHRwIFVSTC4gT3VyIGNvZGUsIGRhdGEgYW5kIHRyYWluZWQgbW9kZWxzIGFyZSBhdmFpbGFibGUgYXQgdGhpcyBodHRwIFVSTC4iLDUyLjAsLE9wZW4gd2VpZ2h0cyAodW5yZXN0cmljdGVkKSwiSXNyYWVsLFVuaXRlZCBTdGF0ZXMgb2YgQW1lcmljYSxGcmFuY2UiLCwsLCwsMjAyNS0xMS0yOCAxMTo1Mzo0NCswMDowMCwsLCwsLCJBY2FkZW1pYSxJbmR1c3RyeSIsLCwsLE9wZW4gc291cmNlLCJPdXIgY29kZSwgZGF0YSBhbmQgdHJhaW5lZCBtb2RlbHMgYXJlIGF2YWlsYWJsZSBhdApodHRwOi8vZ2l0aHViLmNvbS90ZWNoLXNybC9jb2RlMnNlcQoKTUlUIExpY2Vuc2UiLCwsLCwsLE9wZXJhdGlvbiBjb3VudGluZywsLCwsWWVzCkdQVC0yICgxLjVCKSxMYW5ndWFnZSxMYW5ndWFnZSBtb2RlbGluZy9nZW5lcmF0aW9uLE9wZW5BSSwiQWxlYyBSYWRmb3JkLCBKZWZmcmV5IFd1LCBSZXdvbiBDaGlsZCwgRGF2aWQgTHVhbiwgRGFyaW8gQW1vZGVpLCBJbHlhIFN1dHNrZXZlciIsMjAxOS0wMi0xNCxMYW5ndWFnZSBNb2RlbHMgYXJlIFVuc3VwZXJ2aXNlZCBNdWx0aXRhc2sgTGVhcm5lcnMsaHR0cHM6Ly9jZG4ub3BlbmFpLmNvbS9iZXR0ZXItbGFuZ3VhZ2UtbW9kZWxzL2xhbmd1YWdlX21vZGVsc19hcmVfdW5zdXBlcnZpc2VkX211bHRpdGFza19sZWFybmVycy5wZGYsMjY0NjMuMCxIaWdobHkgY2l0ZWQsLDE1MDAwMDAwMDAuMCwiIiJHUFQtMiBpcyBhIGxhcmdlIHRyYW5zZm9ybWVyLWJhc2VkIGxhbmd1YWdlIG1vZGVsIHdpdGggMS41IGJpbGxpb24gcGFyYW1ldGVycyIiIiwxLjkyMDAwMDAwMDAwMWUrMjEsIkVzdGltYXRpbmcgYmFzZWQgb24gY29tcHV0ZSA9IDYgRkxPUC90b2tlbi9wYXJhbSAqIGVwb2NocyAqIHBhcmFtZXRlcnMgKiB0b2tlbnMuCgo0MEdCIGRhdGFzZXQgaXMgYXBwcm94aW1hdGVseSA4QiB3b3Jkcywgb3IgMS8wLjc1ICogOEIgPSAxMC42NkIgdG9rZW5zLgoKVGhlIG51bWJlciBvZiBlcG9jaHMgaXMgbm90IHJlcG9ydGVkLCBidXQgYW5vdGhlciBwYXBlciBbMV0gY2xhaW1zIGluIHRhYmxlIDEgdGhhdCBpdCBpcyAyMCBvciAxMDAgZXBvY2hzLCBhbmQgYW5vdGhlciBwYXBlciBbMl0gY2xhaW1zIDEyIGVwb2NocyBiYXNlZCBvbiBjb21tdW5pY2F0aW9uIHdpdGggdGhlIEdQVC0yIGF1dGhvcnMgKHBhZ2UgNCkuCgoxMiBlcG9jaHMgaXMgdGhlIG1vZGFsLCBtb3N0IGNyZWRpYmxlIHZhbHVlLiBNZWFuIG9mIHByb2JhYmlsaXR5IG1hc3MgaXMgcHJvYmFibHkgYXJvdW5kIDIwIGVwb2Nocywgc28gY2FsY3VsYXRpbmcgZnJvbSB0aGF0IHZhbHVlOgoKNiAqICg0MCAqIDIwMCBtaWxsaW9uICogMS8wLjc1ICogMjApICogMS41IGJpbGxpb24gcGFyYW1ldGVycyA9IDEuOTJlMjEKaHR0cHM6Ly93d3cud29sZnJhbWFscGhhLmNvbS9pbnB1dD9pPTYrRkxPUCsqKzIwKyorJTI4NDArYmlsbGlvbislMkYrNSsqKyUyODQlMkYzJTI5JTI5KyorMS41K2JpbGxpb24KClsxXSBodHRwczovL2FyeGl2Lm9yZy9hYnMvMTkwNi4wNjY2OSBPbmUgRXBvY2ggSXMgQWxsIFlvdSBOZWVkClsyXSBodHRwczovL3d3dy51c2VuaXgub3JnL3N5c3RlbS9maWxlcy9zZWMyMS1jYXJsaW5pLWV4dHJhY3RpbmcucGRmIEV4dHJhY3RpbmcgRGF0YSBGcm9tIExhcmdlIExhbmd1YWdlIE1vZGVscwoKSXQgYWxzbyBhcHBlYXJzIHRoZSBtb2RlbCB3YXMgdHJhaW5lZCBvbiBUUFUgdjMgY2hpcHM6Cmh0dHBzOi8vaHVnZ2luZ2ZhY2UuY28vb3BlbmFpLWNvbW11bml0eS9ncHQyIiwxMDY2NjY2NjY2Ni42NjY2NjYsIuKAnEFsbCByZXN1bHRzIHByZXNlbnRlZCBpbiB0aGlzIHBhcGVyIHVzZSBhIHByZWxpbWluYXJ5IHZlcnNpb24gb2YgV2ViVGV4dCB3aGljaCBkb2VzIG5vdCBpbmNsdWRlIGxpbmtzIGNyZWF0ZWQgYWZ0ZXIgRGVjIDIwMTcgYW5kIHdoaWNoIGFmdGVyIGRlLWR1cGxpY2F0aW9uIGFuZCBzb21lIGhldXJpc3RpYyBiYXNlZCBjbGVhbmluZyBjb250YWlucyBzbGlnaHRseSBvdmVyIDggbWlsbGlvbiBkb2N1bWVudHMgZm9yIGEgdG90YWwgb2YgNDAgR0Igb2YgdGV4dC7igJ0KNDBHQiBpcyBhcHByb3hpbWF0ZWx5IDhlOSB3b3Jkcy4KIiwsLEdvb2dsZSBUUFUgdjMsU2VsZi1zdXBlcnZpc2VkIGxlYXJuaW5nLFNwZWN1bGF0aXZlLCJOYXR1cmFsIGxhbmd1YWdlIHByb2Nlc3NpbmcgdGFza3MsIHN1Y2ggYXMgcXVlc3Rpb24gYW5zd2VyaW5nLCBtYWNoaW5lIHRyYW5zbGF0aW9uLCByZWFkaW5nIGNvbXByZWhlbnNpb24sIGFuZCBzdW1tYXJpemF0aW9uLCBhcmUgdHlwaWNhbGx5IGFwcHJvYWNoZWQgd2l0aCBzdXBlcnZpc2VkIGxlYXJuaW5nIG9uIHRhc2tzcGVjaWZpYyBkYXRhc2V0cy4gV2UgZGVtb25zdHJhdGUgdGhhdCBsYW5ndWFnZSBtb2RlbHMgYmVnaW4gdG8gbGVhcm4gdGhlc2UgdGFza3Mgd2l0aG91dCBhbnkgZXhwbGljaXQgc3VwZXJ2aXNpb24gd2hlbiB0cmFpbmVkIG9uIGEgbmV3IGRhdGFzZXQgb2YgbWlsbGlvbnMgb2Ygd2VicGFnZXMgY2FsbGVkIFdlYlRleHQuIFdoZW4gY29uZGl0aW9uZWQgb24gYSBkb2N1bWVudCBwbHVzIHF1ZXN0aW9ucywgdGhlIGFuc3dlcnMgZ2VuZXJhdGVkIGJ5IHRoZSBsYW5ndWFnZSBtb2RlbCByZWFjaCA1NSBGMSBvbiB0aGUgQ29RQSBkYXRhc2V0IC0gbWF0Y2hpbmcgb3IgZXhjZWVkaW5nIHRoZSBwZXJmb3JtYW5jZSBvZiAzIG91dCBvZiA0IGJhc2VsaW5lIHN5c3RlbXMgd2l0aG91dCB1c2luZyB0aGUgMTI3LDAwMCsgdHJhaW5pbmcgZXhhbXBsZXMuIFRoZSBjYXBhY2l0eSBvZiB0aGUgbGFuZ3VhZ2UgbW9kZWwgaXMgZXNzZW50aWFsIHRvIHRoZSBzdWNjZXNzIG9mIHplcm8tc2hvdCB0YXNrIHRyYW5zZmVyIGFuZCBpbmNyZWFzaW5nIGl0IGltcHJvdmVzIHBlcmZvcm1hbmNlIGluIGEgbG9nLWxpbmVhciBmYXNoaW9uIGFjcm9zcyB0YXNrcy4gT3VyIGxhcmdlc3QgbW9kZWwsIEdQVC0yLCBpcyBhIDEuNUIgcGFyYW1ldGVyIFRyYW5zZm9ybWVyIHRoYXQgYWNoaWV2ZXMgc3RhdGUgb2YgdGhlIGFydCByZXN1bHRzIG9uIDcgb3V0IG9mIDggdGVzdGVkIGxhbmd1YWdlIG1vZGVsaW5nIGRhdGFzZXRzIGluIGEgemVyby1zaG90IHNldHRpbmcgYnV0IHN0aWxsIHVuZGVyZml0cyBXZWJUZXh0LiBTYW1wbGVzIGZyb20gdGhlIG1vZGVsIHJlZmxlY3QgdGhlc2UgaW1wcm92ZW1lbnRzIGFuZCBjb250YWluIGNvaGVyZW50IHBhcmFncmFwaHMgb2YgdGV4dC4gVGhlc2UgZmluZGluZ3Mgc3VnZ2VzdCBhIHByb21pc2luZyBwYXRoIHRvd2FyZHMgYnVpbGRpbmcgbGFuZ3VhZ2UgcHJvY2Vzc2luZyBzeXN0ZW1zIHdoaWNoIGxlYXJuIHRvIHBlcmZvcm0gdGFza3MgZnJvbSB0aGVpciBuYXR1cmFsbHkgb2NjdXJyaW5nIGRlbW9uc3RyYXRpb25zLiIsMjAuMCxHUFQtMiAoMTU0Mk0pLE9wZW4gd2VpZ2h0cyAodW5yZXN0cmljdGVkKSxVbml0ZWQgU3RhdGVzIG9mIEFtZXJpY2EsLCwsLCwyMDI2LTAyLTExIDE5OjIzOjQ1KzAwOjAwLCwsLCwsSW5kdXN0cnksLCwsLFVucmVsZWFzZWQsIm1vZGlmaWVkIE1JVApodHRwczovL2dpdGh1Yi5jb20vb3BlbmFpL2dwdC0yP3RhYj1MaWNlbnNlLTEtb3YtZmlsZSNyZWFkbWUiLCw0MzQ4LjQ0MzY0NSwsLCwsT3BlcmF0aW9uIGNvdW50aW5nLCwsLCxZZXMKR1BULTIgKDEyNE0pLExhbmd1YWdlLExhbmd1YWdlIG1vZGVsaW5nL2dlbmVyYXRpb24sT3BlbkFJLCJBbGVjIFJhZGZvcmQsIEplZmZyZXkgV3UsIFJld29uIENoaWxkLCBEYXZpZCBMdWFuLCBEYXJpbyBBbW9kZWksIElseWEgU3V0c2tldmVyIiwyMDE5LTAyLTE0LExhbmd1YWdlIE1vZGVscyBhcmUgVW5zdXBlcnZpc2VkIE11bHRpdGFzayBMZWFybmVycyxodHRwczovL2Nkbi5vcGVuYWkuY29tL2JldHRlci1sYW5ndWFnZS1tb2RlbHMvbGFuZ3VhZ2VfbW9kZWxzX2FyZV91bnN1cGVydmlzZWRfbXVsdGl0YXNrX2xlYXJuZXJzLnBkZiwyNjQ2My4wLEhpZ2hseSBjaXRlZCwsMTI0MDAwMDAwLjAsIk5vdGUgdGhhdCB0aGUgaW5pdGlhbCBwYXBlciByZWxlYXNlIHN0YXRlZCBHUFQtMiBzbWFsbCBoYWQgMTE3TSBwYXJhbWV0ZXJzLiBUaGUgb2ZmaWNpYWwgZ2l0aHViIHJlcG8gbm90ZXMgdGhhdCB0aGlzIHdhcyBkdWUgdG8gYW4gZXJyb3I6Cmh0dHBzOi8vZ2l0aHViLmNvbS9vcGVuYWkvZ3B0LTI/dGFiPXJlYWRtZS1vdi1maWxlIiw3LjkzNmUrMjAsImFzc3VtaW5nIDEwMCBlcG9jaHMgKGNvbnNpc3RlbnQgd2l0aCBvcmlnaW5hbCBHUFQgcGFwZXIgKyByZWFzb25pbmcgZnJvbSBoZXJlOiBodHRwczovL2FyeGl2Lm9yZy9wZGYvMTkwNi4wNjY2OSkKCjYgRkxPUCAvIHRva2VuIC8gcGFyYW1ldGVyICogMTI0KjEwXjYgcGFyYW1ldGVycyAqIDEwNjY2NjY2NjY2LjcgdG9rZW5zICogMTAwIGVwb2NocyA9IDcuOTM2ZSsyMCBGTE9QIiwxMDY2NjY2NjY2Ni42NjY2NjYsNDBHQiAqIDIwMCoxMF42IHdvcmRzIHBlciBHQiAqIDQvMyB0b2tlbnMgcGVyIHdvcmQgPSAxMDY2NjY2NjY2Ni43IHRva2VucywsLCwsU3BlY3VsYXRpdmUsIk5hdHVyYWwgbGFuZ3VhZ2UgcHJvY2Vzc2luZyB0YXNrcywgc3VjaCBhcyBxdWVzdGlvbiBhbnN3ZXJpbmcsIG1hY2hpbmUgdHJhbnNsYXRpb24sIHJlYWRpbmcgY29tcHJlaGVuc2lvbiwgYW5kIHN1bW1hcml6YXRpb24sIGFyZSB0eXBpY2FsbHkKYXBwcm9hY2hlZCB3aXRoIHN1cGVydmlzZWQgbGVhcm5pbmcgb24gdGFza3NwZWNpZmljIGRhdGFzZXRzLiBXZSBkZW1vbnN0cmF0ZSB0aGF0IGxhbmd1YWdlIG1vZGVscyBiZWdpbiB0byBsZWFybiB0aGVzZSB0YXNrcyB3aXRob3V0IGFueSBleHBsaWNpdCBzdXBlcnZpc2lvbiB3aGVuIHRyYWluZWQgb24gYSBuZXcgZGF0YXNldCBvZiBtaWxsaW9ucyBvZiB3ZWJwYWdlcyBjYWxsZWQgV2ViVGV4dC4gV2hlbiBjb25kaXRpb25lZCBvbiBhIGRvY3VtZW50IHBsdXMgcXVlc3Rpb25zLCB0aGUgYW5zd2VycyBnZW5lcmF0ZWQgYnkgdGhlIGxhbmd1YWdlIG1vZGVsIHJlYWNoIDU1IEYxIG9uIHRoZSBDb1FBIGRhdGFzZXQgLSBtYXRjaGluZyBvciBleGNlZWRpbmcgdGhlIHBlcmZvcm1hbmNlIG9mIDMgb3V0IG9mIDQgYmFzZWxpbmUgc3lzdGVtcwp3aXRob3V0IHVzaW5nIHRoZSAxMjcsMDAwKyB0cmFpbmluZyBleGFtcGxlcy4KVGhlIGNhcGFjaXR5IG9mIHRoZSBsYW5ndWFnZSBtb2RlbCBpcyBlc3NlbnRpYWwgdG8gdGhlIHN1Y2Nlc3Mgb2YgemVyby1zaG90IHRhc2sgdHJhbnNmZXIgYW5kIGluY3JlYXNpbmcgaXQgaW1wcm92ZXMgcGVyZm9ybWFuY2UgaW4gYSBsb2ctbGluZWFyIGZhc2hpb24gYWNyb3NzIHRhc2tzLiBPdXIgbGFyZ2VzdCBtb2RlbCwgR1BULTIsIGlzIGEgMS41QiBwYXJhbWV0ZXIgVHJhbnNmb3JtZXIgdGhhdCBhY2hpZXZlcyBzdGF0ZSBvZiB0aGUgYXJ0IHJlc3VsdHMgb24gNyBvdXQgb2YgOCB0ZXN0ZWQgbGFuZ3VhZ2UgbW9kZWxpbmcgZGF0YXNldHMgaW4gYSB6ZXJvLXNob3Qgc2V0dGluZyBidXQgc3RpbGwgdW5kZXJmaXRzIFdlYlRleHQuIFNhbXBsZXMgZnJvbSB0aGUgbW9kZWwgcmVmbGVjdCB0aGVzZSBpbXByb3ZlbWVudHMgYW5kIGNvbnRhaW4gY29oZXJlbnQgcGFyYWdyYXBocyBvZiB0ZXh0LiBUaGVzZSBmaW5kaW5ncyBzdWdnZXN0IGEgcHJvbWlzaW5nIHBhdGggdG93YXJkcyBidWlsZGluZyBsYW5ndWFnZSBwcm9jZXNzaW5nIHN5c3RlbXMgd2hpY2ggbGVhcm4gdG8gcGVyZm9ybSB0YXNrcyBmcm9tIHRoZWlyIG5hdHVyYWxseSBvY2N1cnJpbmcgZGVtb25zdHJhdGlvbnMuCiIsMTAwLjAsR1BULTIgKDExN00pLE9wZW4gd2VpZ2h0cyAodW5yZXN0cmljdGVkKSxVbml0ZWQgU3RhdGVzIG9mIEFtZXJpY2EsLCwsLCwyMDI2LTAyLTExIDE5OjI2OjI3KzAwOjAwLCwsLCwsSW5kdXN0cnksLCwsLFVucmVsZWFzZWQsIm1vZGlmaWVkIE1JVApodHRwczovL2dpdGh1Yi5jb20vb3BlbmFpL2dwdC0yP3RhYj1MaWNlbnNlLTEtb3YtZmlsZSNyZWFkbWUgIiwsLCwsLCxPcGVyYXRpb24gY291bnRpbmcsLCwsLFllcwpHUFQtMiAoNzc0TSksTGFuZ3VhZ2UsTGFuZ3VhZ2UgbW9kZWxpbmcvZ2VuZXJhdGlvbixPcGVuQUksIkFsZWMgUmFkZm9yZCwgSmVmZnJleSBXdSwgUmV3b24gQ2hpbGQsIERhdmlkIEx1YW4sIERhcmlvIEFtb2RlaSwgSWx5YSBTdXRza2V2ZXIiLDIwMTktMDItMTQsTGFuZ3VhZ2UgTW9kZWxzIGFyZSBVbnN1cGVydmlzZWQgTXVsdGl0YXNrIExlYXJuZXJzLGh0dHBzOi8vZDRtdWNmcGtzeXd2LmNsb3VkZnJvbnQubmV0L2JldHRlci1sYW5ndWFnZS1tb2RlbHMvbGFuZ3VhZ2VfbW9kZWxzX2FyZV91bnN1cGVydmlzZWRfbXVsdGl0YXNrX2xlYXJuZXJzLnBkZiwyNjQ2My4wLEhpZ2hseSBjaXRlZCwsNzc0MDAwMDAwLjAsIk5vdGUgdGhhdCB0aGUgaW5pdGlhbCBwYXBlciByZWxlYXNlIHN0YXRlZCBHUFQtMiBsYXJnZSBoYWQgNzYyTSBwYXJhbWV0ZXJzLiBUaGUgb2ZmaWNpYWwgZ2l0aHViIHJlcG8gbm90ZXMgdGhhdCB0aGlzIHdhcyBkdWUgdG8gYW4gZXJyb3I6Cmh0dHBzOi8vZ2l0aHViLmNvbS9vcGVuYWkvZ3B0LTI/dGFiPXJlYWRtZS1vdi1maWxlIiw0Ljk1MzZlKzIxLCJhc3N1bWluZyAxMDAgZXBvY2hzIChjb25zaXN0ZW50IHdpdGggb3JpZ2luYWwgR1BUIHBhcGVyICsgcmVhc29uaW5nIGZyb20gaGVyZTogaHR0cHM6Ly9hcnhpdi5vcmcvcGRmLzE5MDYuMDY2NjkpCgo2IEZMT1AgLyB0b2tlbiAvIHBhcmFtZXRlciAqIDc3NCoxMF42IHBhcmFtZXRlcnMgKiAxMDY2NjY2NjY2Ni43IHRva2VucyAqIDEwMCBlcG9jaHMgPSA0Ljk1MzZlKzIxIEZMT1AiLDEwNjY2NjY2NjY2LjY2NjY2Niw0MEdCICogMjAwKjEwXjYgd29yZHMgcGVyIEdCICogNC8zIHRva2VucyBwZXIgd29yZCA9IDEwNjY2NjY2NjY2LjcgdG9rZW5zLCwsLCxTcGVjdWxhdGl2ZSwiTmF0dXJhbCBsYW5ndWFnZSBwcm9jZXNzaW5nIHRhc2tzLCBzdWNoIGFzIHF1ZXN0aW9uIGFuc3dlcmluZywgbWFjaGluZSB0cmFuc2xhdGlvbiwgcmVhZGluZyBjb21wcmVoZW5zaW9uLCBhbmQgc3VtbWFyaXphdGlvbiwgYXJlIHR5cGljYWxseQphcHByb2FjaGVkIHdpdGggc3VwZXJ2aXNlZCBsZWFybmluZyBvbiB0YXNrc3BlY2lmaWMgZGF0YXNldHMuIFdlIGRlbW9uc3RyYXRlIHRoYXQgbGFuZ3VhZ2UKbW9kZWxzIGJlZ2luIHRvIGxlYXJuIHRoZXNlIHRhc2tzIHdpdGhvdXQgYW55IGV4cGxpY2l0IHN1cGVydmlzaW9uIHdoZW4gdHJhaW5lZCBvbiBhIG5ldyBkYXRhc2V0Cm9mIG1pbGxpb25zIG9mIHdlYnBhZ2VzIGNhbGxlZCBXZWJUZXh0LiBXaGVuCmNvbmRpdGlvbmVkIG9uIGEgZG9jdW1lbnQgcGx1cyBxdWVzdGlvbnMsIHRoZSBhbnN3ZXJzIGdlbmVyYXRlZCBieSB0aGUgbGFuZ3VhZ2UgbW9kZWwgcmVhY2ggNTUKRjEgb24gdGhlIENvUUEgZGF0YXNldCAtIG1hdGNoaW5nIG9yIGV4Y2VlZGluZwp0aGUgcGVyZm9ybWFuY2Ugb2YgMyBvdXQgb2YgNCBiYXNlbGluZSBzeXN0ZW1zCndpdGhvdXQgdXNpbmcgdGhlIDEyNywwMDArIHRyYWluaW5nIGV4YW1wbGVzLgpUaGUgY2FwYWNpdHkgb2YgdGhlIGxhbmd1YWdlIG1vZGVsIGlzIGVzc2VudGlhbAp0byB0aGUgc3VjY2VzcyBvZiB6ZXJvLXNob3QgdGFzayB0cmFuc2ZlciBhbmQgaW5jcmVhc2luZyBpdCBpbXByb3ZlcyBwZXJmb3JtYW5jZSBpbiBhIGxvZy1saW5lYXIKZmFzaGlvbiBhY3Jvc3MgdGFza3MuIE91ciBsYXJnZXN0IG1vZGVsLCBHUFQtMiwKaXMgYSAxLjVCIHBhcmFtZXRlciBUcmFuc2Zvcm1lciB0aGF0IGFjaGlldmVzCnN0YXRlIG9mIHRoZSBhcnQgcmVzdWx0cyBvbiA3IG91dCBvZiA4IHRlc3RlZCBsYW5ndWFnZSBtb2RlbGluZyBkYXRhc2V0cyBpbiBhIHplcm8tc2hvdCBzZXR0aW5nCmJ1dCBzdGlsbCB1bmRlcmZpdHMgV2ViVGV4dC4gU2FtcGxlcyBmcm9tIHRoZQptb2RlbCByZWZsZWN0IHRoZXNlIGltcHJvdmVtZW50cyBhbmQgY29udGFpbiBjb2hlcmVudCBwYXJhZ3JhcGhzIG9mIHRleHQuIFRoZXNlIGZpbmRpbmdzIHN1Z2dlc3QKYSBwcm9taXNpbmcgcGF0aCB0b3dhcmRzIGJ1aWxkaW5nIGxhbmd1YWdlIHByb2Nlc3Npbmcgc3lzdGVtcyB3aGljaCBsZWFybiB0byBwZXJmb3JtIHRhc2tzIGZyb20KdGhlaXIgbmF0dXJhbGx5IG9jY3VycmluZyBkZW1vbnN0cmF0aW9ucy4KIiwxMDAuMCxHUFQtMiAoNzYyTSksT3BlbiB3ZWlnaHRzICh1bnJlc3RyaWN0ZWQpLFVuaXRlZCBTdGF0ZXMgb2YgQW1lcmljYSwsLCwsLDIwMjYtMDItMTEgMTk6MjY6MjcrMDA6MDAsLCwsLCxJbmR1c3RyeSwsLCwsVW5yZWxlYXNlZCwibW9kaWZpZWQgTUlUCmh0dHBzOi8vZ2l0aHViLmNvbS9vcGVuYWkvZ3B0LTI/dGFiPUxpY2Vuc2UtMS1vdi1maWxlI3JlYWRtZSAiLCwxODg1Ny4zNjMxNzIyNDEyNTcsLCxUcnVlLCwsLCwsLFllcwpHUFQtMiAoMzU1TSksTGFuZ3VhZ2UsTGFuZ3VhZ2UgbW9kZWxpbmcvZ2VuZXJhdGlvbixPcGVuQUksIkFsZWMgUmFkZm9yZCwgSmVmZnJleSBXdSwgUmV3b24gQ2hpbGQsIERhdmlkIEx1YW4sIERhcmlvIEFtb2RlaSwgSWx5YSBTdXRza2V2ZXIiLDIwMTktMDItMTQsTGFuZ3VhZ2UgTW9kZWxzIGFyZSBVbnN1cGVydmlzZWQgTXVsdGl0YXNrIExlYXJuZXJzLGh0dHBzOi8vb3BlbmFpLmNvbS9ibG9nL2JldHRlci1sYW5ndWFnZS1tb2RlbHMvLDI2NDYzLjAsSGlnaGx5IGNpdGVkLCwzNTUwMDAwMDAuMCwiTm90ZSB0aGF0IHRoZSBpbml0aWFsIHBhcGVyIHJlbGVhc2Ugc3RhdGVkIEdQVC0yIG1lZGl1bSBoYWQgMzQ1TSBwYXJhbWV0ZXJzLiBUaGUgb2ZmaWNpYWwgZ2l0aHViIHJlcG8gbm90ZXMgdGhhdCB0aGlzIHdhcyBkdWUgdG8gYW4gZXJyb3I6Cmh0dHBzOi8vZ2l0aHViLmNvbS9vcGVuYWkvZ3B0LTI/dGFiPXJlYWRtZS1vdi1maWxlIiwyLjI3MjAwMDAwMDA3MWUrMjEsImFzc3VtaW5nIDEwMCBlcG9jaHMgKGNvbnNpc3RlbnQgd2l0aCBvcmlnaW5hbCBHUFQgcGFwZXIgKyByZWFzb25pbmcgZnJvbSBoZXJlOiBodHRwczovL2FyeGl2Lm9yZy9wZGYvMTkwNi4wNjY2OSkKCjYqIDM1NTAwMDAwMCoxMDY2NjY2NjY2NyoxMDA9Mi4yNzIwMDBlKzIxIiwxMDY2NjY2NjY2Ni42NjY2NjYsIuKAnEFsbCByZXN1bHRzIHByZXNlbnRlZCBpbiB0aGlzIHBhcGVyIHVzZSBhIHByZWxpbWluYXJ5IHZlcnNpb24gb2YgV2ViVGV4dCB3aGljaCBkb2VzIG5vdCBpbmNsdWRlIGxpbmtzIGNyZWF0ZWQgYWZ0ZXIgRGVjIDIwMTcgYW5kIHdoaWNoIGFmdGVyIGRlLWR1cGxpY2F0aW9uIGFuZCBzb21lIGhldXJpc3RpYyBiYXNlZCBjbGVhbmluZyBjb250YWlucyBzbGlnaHRseSBvdmVyIDggbWlsbGlvbiBkb2N1bWVudHMgZm9yIGEgdG90YWwgb2YgNDAgR0Igb2YgdGV4dC7igJ0KNDBHQiBpcyBhcHByb3hpbWF0ZWx5IDNlOSB3b3JkcyBvciAxLjA3ZTEwIHRva2Vucy4iLCwsLCxTcGVjdWxhdGl2ZSwiTmF0dXJhbCBsYW5ndWFnZSBwcm9jZXNzaW5nIHRhc2tzLCBzdWNoIGFzIHF1ZXN0aW9uIGFuc3dlcmluZywgbWFjaGluZSB0cmFuc2xhdGlvbiwgcmVhZGluZyBjb21wcmVoZW5zaW9uLCBhbmQgc3VtbWFyaXphdGlvbiwgYXJlIHR5cGljYWxseQphcHByb2FjaGVkIHdpdGggc3VwZXJ2aXNlZCBsZWFybmluZyBvbiB0YXNrc3BlY2lmaWMgZGF0YXNldHMuIFdlIGRlbW9uc3RyYXRlIHRoYXQgbGFuZ3VhZ2UKbW9kZWxzIGJlZ2luIHRvIGxlYXJuIHRoZXNlIHRhc2tzIHdpdGhvdXQgYW55IGV4cGxpY2l0IHN1cGVydmlzaW9uIHdoZW4gdHJhaW5lZCBvbiBhIG5ldyBkYXRhc2V0Cm9mIG1pbGxpb25zIG9mIHdlYnBhZ2VzIGNhbGxlZCBXZWJUZXh0LiBXaGVuCmNvbmRpdGlvbmVkIG9uIGEgZG9jdW1lbnQgcGx1cyBxdWVzdGlvbnMsIHRoZSBhbnN3ZXJzIGdlbmVyYXRlZCBieSB0aGUgbGFuZ3VhZ2UgbW9kZWwgcmVhY2ggNTUKRjEgb24gdGhlIENvUUEgZGF0YXNldCAtIG1hdGNoaW5nIG9yIGV4Y2VlZGluZwp0aGUgcGVyZm9ybWFuY2Ugb2YgMyBvdXQgb2YgNCBiYXNlbGluZSBzeXN0ZW1zCndpdGhvdXQgdXNpbmcgdGhlIDEyNywwMDArIHRyYWluaW5nIGV4YW1wbGVzLgpUaGUgY2FwYWNpdHkgb2YgdGhlIGxhbmd1YWdlIG1vZGVsIGlzIGVzc2VudGlhbAp0byB0aGUgc3VjY2VzcyBvZiB6ZXJvLXNob3QgdGFzayB0cmFuc2ZlciBhbmQgaW5jcmVhc2luZyBpdCBpbXByb3ZlcyBwZXJmb3JtYW5jZSBpbiBhIGxvZy1saW5lYXIKZmFzaGlvbiBhY3Jvc3MgdGFza3MuIE91ciBsYXJnZXN0IG1vZGVsLCBHUFQtMiwKaXMgYSAxLjVCIHBhcmFtZXRlciBUcmFuc2Zvcm1lciB0aGF0IGFjaGlldmVzCnN0YXRlIG9mIHRoZSBhcnQgcmVzdWx0cyBvbiA3IG91dCBvZiA4IHRlc3RlZCBsYW5ndWFnZSBtb2RlbGluZyBkYXRhc2V0cyBpbiBhIHplcm8tc2hvdCBzZXR0aW5nCmJ1dCBzdGlsbCB1bmRlcmZpdHMgV2ViVGV4dC4gU2FtcGxlcyBmcm9tIHRoZQptb2RlbCByZWZsZWN0IHRoZXNlIGltcHJvdmVtZW50cyBhbmQgY29udGFpbiBjb2hlcmVudCBwYXJhZ3JhcGhzIG9mIHRleHQuIFRoZXNlIGZpbmRpbmdzIHN1Z2dlc3QK</x:v>
      </x:c>
    </x:row>
    <x:row r="267" ht="18" customHeight="1">
      <x:c r="A267" s="17" t="n">
        <x:v>262</x:v>
      </x:c>
      <x:c r="B267" s="17" t="n">
        <x:v>309</x:v>
      </x:c>
      <x:c r="C267" s="94" t="str">
        <x:v>YSBwcm9taXNpbmcgcGF0aCB0b3dhcmRzIGJ1aWxkaW5nIGxhbmd1YWdlIHByb2Nlc3Npbmcgc3lzdGVtcyB3aGljaCBsZWFybiB0byBwZXJmb3JtIHRhc2tzIGZyb20KdGhlaXIgbmF0dXJhbGx5IG9jY3VycmluZyBkZW1vbnN0cmF0aW9ucy4KIiwxMDAuMCxHUFQtMiAoMzQ1TSksT3BlbiB3ZWlnaHRzICh1bnJlc3RyaWN0ZWQpLFVuaXRlZCBTdGF0ZXMgb2YgQW1lcmljYSwsLCwsLDIwMjYtMDItMTEgMTk6MjY6MjcrMDA6MDAsLCwsLCxJbmR1c3RyeSwsLCwsVW5yZWxlYXNlZCwibW9kaWZpZWQgTUlUCmh0dHBzOi8vZ2l0aHViLmNvbS9vcGVuYWkvZ3B0LTI/dGFiPUxpY2Vuc2UtMS1vdi1maWxlI3JlYWRtZSIsLDg2NDkuMDQ5MDAwNDU4NDU1LCwsVHJ1ZSwsLCwsLCxZZXMKU0RFLExhbmd1YWdlLFRyYW5zbGF0aW9uLCJDYXJuZWdpZSBNZWxsb24gVW5pdmVyc2l0eSAoQ01VKSxHb29nbGUgQnJhaW4sTW9uYXNoIFVuaXZlcnNpdHkiLCJYaW55aSBXYW5nLCBIaWV1IFBoYW0sIFBoaWxpcCBBcnRodXIsIEdyYWhhbSBOZXViaWciLDIwMTktMDItMDksTXVsdGlsaW5ndWFsIE5ldXJhbCBNYWNoaW5lIFRyYW5zbGF0aW9uIFdpdGggU29mdCBEZWNvdXBsZWQgRW5jb2RpbmcsaHR0cHM6Ly9hcnhpdi5vcmcvYWJzLzE5MDIuMDM0OTksLFNPVEEgaW1wcm92ZW1lbnQsIiIiRXhwZXJpbWVudHMgb24gYSBzdGFuZGFyZCBkYXRhc2V0IG9mIGZvdXIgbG93LXJlc291cmNlIGxhbmd1YWdlcyBzaG93IGNvbnNpc3RlbnQgaW1wcm92ZW1lbnRzIG92ZXIgc3Ryb25nIG11bHRpbGluZ3VhbCBOTVQgYmFzZWxpbmVzLCB3aXRoIGdhaW5zIG9mIHVwIHRvIDIgQkxFVSBvbiBvbmUgb2YgdGhlIHRlc3RlZCBsYW5ndWFnZXMsIGFjaGlldmluZyB0aGUgbmV3IHN0YXRlLW9mLXRoZS1hcnQgb24gYWxsIGZvdXIgbGFuZ3VhZ2UgcGFpcnMiIiIsLCwsLCwiIiJUaGUgYmF0Y2ggc2l6ZSBpcyBzZXQgdG8gYmUgMTUwMCB3b3Jkcy4gV2UgZXZhbHVhdGUgYnkgZGV2ZWxvcG1lbnQgc2V0IEJMRVUgc2NvcmUgZm9yIGV2ZXJ5IDI1MDAgdHJhaW5pbmcgYmF0Y2hlcyIiIiwsLCwsVW5rbm93biwiTXVsdGlsaW5ndWFsIHRyYWluaW5nIG9mIG5ldXJhbCBtYWNoaW5lIHRyYW5zbGF0aW9uIChOTVQpIHN5c3RlbXMgaGFzIGxlZCB0byBpbXByZXNzaXZlIGFjY3VyYWN5IGltcHJvdmVtZW50cyBvbiBsb3ctcmVzb3VyY2UgbGFuZ3VhZ2VzLiBIb3dldmVyLCB0aGVyZSBhcmUgc3RpbGwgc2lnbmlmaWNhbnQgY2hhbGxlbmdlcyBpbiBlZmZpY2llbnRseSBsZWFybmluZyB3b3JkIHJlcHJlc2VudGF0aW9ucyBpbiB0aGUgZmFjZSBvZiBwYXVjaXR5IG9mIGRhdGEuIEluIHRoaXMgcGFwZXIsIHdlIHByb3Bvc2UgU29mdCBEZWNvdXBsZWQgRW5jb2RpbmcgKFNERSksIGEgbXVsdGlsaW5ndWFsIGxleGljb24gZW5jb2RpbmcgZnJhbWV3b3JrIHNwZWNpZmljYWxseSBkZXNpZ25lZCB0byBzaGFyZSBsZXhpY2FsLWxldmVsIGluZm9ybWF0aW9uIGludGVsbGlnZW50bHkgd2l0aG91dCByZXF1aXJpbmcgaGV1cmlzdGljIHByZXByb2Nlc3Npbmcgc3VjaCBhcyBwcmUtc2VnbWVudGluZyB0aGUgZGF0YS4gU0RFIHJlcHJlc2VudHMgYSB3b3JkIGJ5IGl0cyBzcGVsbGluZyB0aHJvdWdoIGEgY2hhcmFjdGVyIGVuY29kaW5nLCBhbmQgaXRzIHNlbWFudGljIG1lYW5pbmcgdGhyb3VnaCBhIGxhdGVudCBlbWJlZGRpbmcgc3BhY2Ugc2hhcmVkIGJ5IGFsbCBsYW5ndWFnZXMuIEV4cGVyaW1lbnRzIG9uIGEgc3RhbmRhcmQgZGF0YXNldCBvZiBmb3VyIGxvdy1yZXNvdXJjZSBsYW5ndWFnZXMgc2hvdyBjb25zaXN0ZW50IGltcHJvdmVtZW50cyBvdmVyIHN0cm9uZyBtdWx0aWxpbmd1YWwgTk1UIGJhc2VsaW5lcywgd2l0aCBnYWlucyBvZiB1cCB0byAyIEJMRVUgb24gb25lIG9mIHRoZSB0ZXN0ZWQgbGFuZ3VhZ2VzLCBhY2hpZXZpbmcgdGhlIG5ldyBzdGF0ZS1vZi10aGUtYXJ0IG9uIGFsbCBmb3VyIGxhbmd1YWdlIHBhaXJzLgoiLCwsVW5yZWxlYXNlZCwiVW5pdGVkIFN0YXRlcyBvZiBBbWVyaWNhLFVuaXRlZCBTdGF0ZXMgb2YgQW1lcmljYSxBdXN0cmFsaWEiLCwsLCwsMjAyNS0xMS0yOCAxMTo1Mzo0NCswMDowMCxBbWF6b24gV2ViIFNlcnZpY2VzLCwsLCwiQWNhZGVtaWEsSW5kdXN0cnksQWNhZGVtaWEiLCwsLCxPcGVuIChub24tY29tbWVyY2lhbCksaHR0cHM6Ly9naXRodWIuY29tL2NpbmR5eGlueWl3YW5nL1NERSwsLCwsLCwsLCwsLE5vCkNvbXByZXNzLUxTVE0gKDY2TSksTGFuZ3VhZ2UsTGFuZ3VhZ2UgbW9kZWxpbmcsIlNhbXN1bmcgUiZEIEluc3RpdHV0ZSBSdXNzaWEsTmF0aW9uYWwgUmVzZWFyY2ggVW5pdmVyc2l0eSBIaWdoZXIgU2Nob29sIG9mIEVjb25vbWljcyIsIkFydGVtIE0uIEdyYWNoZXYsIERtaXRyeSBJLiBJZ25hdG92LCBBbmRyZXkgVi4gU2F2Y2hlbmtvIiwyMDE5LTAyLTA2LENvbXByZXNzaW9uIG9mIFJlY3VycmVudCBOZXVyYWwgTmV0d29ya3MgZm9yIEVmZmljaWVudCBMYW5ndWFnZSBNb2RlbGluZyxodHRwczovL2FyeGl2Lm9yZy9hYnMvMTkwMi4wMjM4MCw0My4wLCwsNjYwMDAwMDAuMCwsMy4zMWUrMTYsNiBGTE9QIC8gcGFyYW1ldGVyIC8gdG9rZW4gKiA2NjAwMDAwMCBwYXJhbWV0ZXJzICogOTI5MDAwIHRva2VucyAqIDkwIGVwb2NocyA9IDMuMzEwOTU2ZSsxNiBGTE9QLDkyOTAwMCwsLCwsLENvbmZpZGVudCwiUmVjdXJyZW50IG5ldXJhbCBuZXR3b3JrcyBoYXZlIHByb3ZlZCB0byBiZSBhbiBlZmZlY3RpdmUgbWV0aG9kIGZvciBzdGF0aXN0aWNhbCBsYW5ndWFnZSBtb2RlbGluZy4gSG93ZXZlciwgaW4gcHJhY3RpY2UgdGhlaXIgbWVtb3J5IGFuZCBydW4tdGltZSBjb21wbGV4aXR5IGFyZSB1c3VhbGx5IHRvbyBsYXJnZSB0byBiZSBpbXBsZW1lbnRlZCBpbiByZWFsLXRpbWUgb2ZmbGluZSBtb2JpbGUgYXBwbGljYXRpb25zLiBJbiB0aGlzIHBhcGVyIHdlIGNvbnNpZGVyIHNldmVyYWwgY29tcHJlc3Npb24gdGVjaG5pcXVlcyBmb3IgcmVjdXJyZW50IG5ldXJhbCBuZXR3b3JrcyBpbmNsdWRpbmcgTG9uZy1TaG9ydCBUZXJtIE1lbW9yeSBtb2RlbHMuIFdlIG1ha2UgcGFydGljdWxhciBhdHRlbnRpb24gdG8gdGhlIGhpZ2gtZGltZW5zaW9uYWwgb3V0cHV0IHByb2JsZW0gY2F1c2VkIGJ5IHRoZSB2ZXJ5IGxhcmdlIHZvY2FidWxhcnkgc2l6ZS4gV2UgZm9jdXMgb24gZWZmZWN0aXZlIGNvbXByZXNzaW9uIG1ldGhvZHMgaW4gdGhlIGNvbnRleHQgb2YgdGhlaXIgZXhwbG9pdGF0aW9uIG9uIGRldmljZXM6IHBydW5pbmcsIHF1YW50aXphdGlvbiwgYW5kIG1hdHJpeCBkZWNvbXBvc2l0aW9uIGFwcHJvYWNoZXMgKGxvdy1yYW5rIGZhY3Rvcml6YXRpb24gYW5kIHRlbnNvciB0cmFpbiBkZWNvbXBvc2l0aW9uLCBpbiBwYXJ0aWN1bGFyKS4gRm9yIGVhY2ggbW9kZWwgd2UgaW52ZXN0aWdhdGUgdGhlIHRyYWRlLW9mZiBiZXR3ZWVuIGl0cyBzaXplLCBzdWl0YWJpbGl0eSBmb3IgZmFzdCBpbmZlcmVuY2UgYW5kIHBlcnBsZXhpdHkuIFdlIHByb3Bvc2UgYSBnZW5lcmFsIHBpcGVsaW5lIGZvciBhcHBseWluZyB0aGUgbW9zdCBzdWl0YWJsZSBtZXRob2RzIHRvIGNvbXByZXNzIHJlY3VycmVudCBuZXVyYWwgbmV0d29ya3MgZm9yIGxhbmd1YWdlIG1vZGVsaW5nLiBJdCBoYXMgYmVlbiBzaG93biBpbiB0aGUgZXhwZXJpbWVudGFsIHN0dWR5IHdpdGggdGhlIFBlbm4gVHJlZWJhbmsgKFBUQikgZGF0YXNldCB0aGF0IHRoZSBtb3N0IGVmZmljaWVudCByZXN1bHRzIGluIHRlcm1zIG9mIHNwZWVkIGFuZCBjb21wcmVzc2lvbi1wZXJwbGV4aXR5IGJhbGFuY2UgYXJlIG9idGFpbmVkIGJ5IG1hdHJpeCBkZWNvbXBvc2l0aW9uIHRlY2huaXF1ZXMuIiw5MC4wLENvbXByZXNzLUxTVE0gKDY2TSksVW5yZWxlYXNlZCwiUnVzc2lhLFJ1c3NpYSIsLCwsLCwyMDI2LTA1LTI1IDEyOjEwOjQ5KzAwOjAwLCwsLCwsIkluZHVzdHJ5LEFjYWRlbWlhIiwsLCwsVW5yZWxlYXNlZCwsLCwsLCwsT3BlcmF0aW9uIGNvdW50aW5nLCwsLCxObwpDb21wcmVzcy1MU1RNICg0LjZNKSxMYW5ndWFnZSxMYW5ndWFnZSBtb2RlbGluZywiU2Ftc3VuZyBSJkQgSW5zdGl0dXRlIFJ1c3NpYSxOYXRpb25hbCBSZXNlYXJjaCBVbml2ZXJzaXR5IEhpZ2hlciBTY2hvb2wgb2YgRWNvbm9taWNzIiwiQXJ0ZW0gTS4gR3JhY2hldiwgRG1pdHJ5IEkuIElnbmF0b3YsIEFuZHJleSBWLiBTYXZjaGVua28iLDIwMTktMDItMDYsQ29tcHJlc3Npb24gb2YgUmVjdXJyZW50IE5ldXJhbCBOZXR3b3JrcyBmb3IgRWZmaWNpZW50IExhbmd1YWdlIE1vZGVsaW5nLGh0dHBzOi8vYXJ4aXYub3JnL2Ficy8xOTAyLjAyMzgwLDQzLjAsLCw0NjAwMDAwLjAsLCwsOTI5MDAwLCwsLCwsQ29uZmlkZW50LCJSZWN1cnJlbnQgbmV1cmFsIG5ldHdvcmtzIGhhdmUgcHJvdmVkIHRvIGJlIGFuIGVmZmVjdGl2ZSBtZXRob2QgZm9yIHN0YXRpc3RpY2FsIGxhbmd1YWdlIG1vZGVsaW5nLiBIb3dldmVyLCBpbiBwcmFjdGljZSB0aGVpciBtZW1vcnkgYW5kIHJ1bi10aW1lIGNvbXBsZXhpdHkgYXJlIHVzdWFsbHkgdG9vIGxhcmdlIHRvIGJlIGltcGxlbWVudGVkIGluIHJlYWwtdGltZSBvZmZsaW5lIG1vYmlsZSBhcHBsaWNhdGlvbnMuIEluIHRoaXMgcGFwZXIgd2UgY29uc2lkZXIgc2V2ZXJhbCBjb21wcmVzc2lvbiB0ZWNobmlxdWVzIGZvciByZWN1cnJlbnQgbmV1cmFsIG5ldHdvcmtzIGluY2x1ZGluZyBMb25nLVNob3J0IFRlcm0gTWVtb3J5IG1vZGVscy4gV2UgbWFrZSBwYXJ0aWN1bGFyIGF0dGVudGlvbiB0byB0aGUgaGlnaC1kaW1lbnNpb25hbCBvdXRwdXQgcHJvYmxlbSBjYXVzZWQgYnkgdGhlIHZlcnkgbGFyZ2Ugdm9jYWJ1bGFyeSBzaXplLiBXZSBmb2N1cyBvbiBlZmZlY3RpdmUgY29tcHJlc3Npb24gbWV0aG9kcyBpbiB0aGUgY29udGV4dCBvZiB0aGVpciBleHBsb2l0YXRpb24gb24gZGV2aWNlczogcHJ1bmluZywgcXVhbnRpemF0aW9uLCBhbmQgbWF0cml4IGRlY29tcG9zaXRpb24gYXBwcm9hY2hlcyAobG93LXJhbmsgZmFjdG9yaXphdGlvbiBhbmQgdGVuc29yIHRyYWluIGRlY29tcG9zaXRpb24sIGluIHBhcnRpY3VsYXIpLiBGb3IgZWFjaCBtb2RlbCB3ZSBpbnZlc3RpZ2F0ZSB0aGUgdHJhZGUtb2ZmIGJldHdlZW4gaXRzIHNpemUsIHN1aXRhYmlsaXR5IGZvciBmYXN0IGluZmVyZW5jZSBhbmQgcGVycGxleGl0eS4gV2UgcHJvcG9zZSBhIGdlbmVyYWwgcGlwZWxpbmUgZm9yIGFwcGx5aW5nIHRoZSBtb3N0IHN1aXRhYmxlIG1ldGhvZHMgdG8gY29tcHJlc3MgcmVjdXJyZW50IG5ldXJhbCBuZXR3b3JrcyBmb3IgbGFuZ3VhZ2UgbW9kZWxpbmcuIEl0IGhhcyBiZWVuIHNob3duIGluIHRoZSBleHBlcmltZW50YWwgc3R1ZHkgd2l0aCB0aGUgUGVubiBUcmVlYmFuayAoUFRCKSBkYXRhc2V0IHRoYXQgdGhlIG1vc3QgZWZmaWNpZW50IHJlc3VsdHMgaW4gdGVybXMgb2Ygc3BlZWQgYW5kIGNvbXByZXNzaW9uLXBlcnBsZXhpdHkgYmFsYW5jZSBhcmUgb2J0YWluZWQgYnkgbWF0cml4IGRlY29tcG9zaXRpb24gdGVjaG5pcXVlcy4iLDkwLjAsQ29tcHJlc3MtTFNUTSAoNC42TSksVW5yZWxlYXNlZCwiUnVzc2lhLFJ1c3NpYSIsLCwsLCwyMDI2LTA1LTI1IDEyOjEwOjUxKzAwOjAwLCwsLCwsIkluZHVzdHJ5LEFjYWRlbWlhIiwsLCwsVW5yZWxlYXNlZCwsLCwsLCwsLCwsLCxObwpIYW5hYmkgNCBwbGF5ZXIsR2FtZXMsSGFuYWJpLCJEZWVwTWluZCxVbml2ZXJzaXR5IG9mIE94Zm9yZCxDYXJuZWdpZSBNZWxsb24gVW5pdmVyc2l0eSAoQ01VKSxHb29nbGUgQnJhaW4iLCwyMDE5LTAyLTAxLFRoZSBIYW5hYmkgQ2hhbGxlbmdlOiBBIE5ldyBGcm9udGllciBmb3IgQUkgUmVzZWFyY2gsaHR0cHM6Ly9hcnhpdi5vcmcvYWJzLzE5MDIuMDA1MDYsMjI5LjAsSGlzdG9yaWNhbCBzaWduaWZpY2FuY2UsQWRhcHRlZCBzb21lIFNPVEEgUkwgYWxnb3JpdGhtcyB0byBhIG5ldyB0YXNrIHRoYXQgcG9zZWQgcmVzZWFyY2ggY2hhbGxlbmdlcyw3NjQwMDAuMCxzb3VyY2U6IGh0dHBzOi8vZG9jcy5nb29nbGUuY29tL3NwcmVhZHNoZWV0cy9kLzFLajRRNVdBRGNEWHRVSkxJT2ZHVENFM3RHdnhOY3pFTXd5eThRdGdTa0hrL2VkaXQjZ2lkPTU0NTg3MDQwJmZ2aWQ9MTM2MTkzNzM4OSw0LjNlKzE4LDE0LjEzZSsxMiBGTE9QL3MgKiA3IGRheXMgKiA4NjQwMCBzL2RheSAqIDAuNTAgdXRpbGl6YXRpb24gPSA0LjNlKzE4IEZMT1AsMjAwMDAwMDAwMDAsLCwsTlZJRElBIFYxMDAsLENvbmZpZGVudCwsLCxVbnJlbGVhc2VkLCJVbml0ZWQgS2luZ2RvbSBvZiBHcmVhdCBCcml0YWluIGFuZCBOb3J0aGVybiBJcmVsYW5kLFVuaXRlZCBLaW5nZG9tIG9mIEdyZWF0IEJyaXRhaW4gYW5kIE5vcnRoZXJuIElyZWxhbmQsVW5pdGVkIFN0YXRlcyBvZiBBbWVyaWNhLFVuaXRlZCBTdGF0ZXMgb2YgQW1lcmljYSIsLCwsLCwyMDI1LTExLTI4IDExOjUzOjQ0KzAwOjAwLCwsLCwsIkluZHVzdHJ5LEFjYWRlbWlhLEFjYWRlbWlhLEluZHVzdHJ5IiwsLCwsVW5yZWxlYXNlZCwsLCwsLCwsSGFyZHdhcmUsLCwsLE5vCk1ULUROTixMYW5ndWFnZSxMYW5ndWFnZSBtb2RlbGluZyxNaWNyb3NvZnQsIlggTGl1LCBQIEhlLCBXIENoZW4sIEogR2FvIiwyMDE5LTAxLTMxLE11bHRpLVRhc2sgRGVlcCBOZXVyYWwgTmV0d29ya3MgZm9yIE5hdHVyYWwgTGFuZ3VhZ2UgVW5kZXJzdGFuZGluZyxodHRwczovL2FyeGl2Lm9yZy9hYnMvMTkwMS4xMTUwNCwxMzUwLjAsIkhpZ2hseSBjaXRlZCxTT1RBIGltcHJvdmVtZW50IiwiIiJNVC1ETk4gZXh0ZW5kcyB0aGUgbW9kZWwgcHJvcG9zZWQgaW4gTGl1IGV0IGFsLiAoMjAxNSkgYnkgaW5jb3Jwb3JhdGluZyBhIHByZS10cmFpbmVkIGJpZGlyZWN0aW9uYWwgdHJhbnNmb3JtZXIgbGFuZ3VhZ2UgbW9kZWwsIGtub3duIGFzIEJFUlQgKERldmxpbiBldCBhbC4sIDIwMTgpLiBNVC1ETk4gb2J0YWlucyBuZXcgc3RhdGUtb2YtdGhlLWFydCByZXN1bHRzIG9uIHRlbiBOTFUgdGFza3MsIGluY2x1ZGluZyBTTkxJLCBTY2lUYWlsLCBhbmQgZWlnaHQgb3V0IG9mIG5pbmUgR0xVRSB0YXNrcywgcHVzaGluZyB0aGUgR0xVRSBiZW5jaG1hcmsgdG8gODIuNyUgKDIuMiUgYWJzb2x1dGUgaW1wcm92ZW1lbnQpIiIiLDMzMDAwMDAwMC4wLCwsLDEwMDAwMDAsLCwsLCxDb25maWRlbnQsIkluIHRoaXMgcGFwZXIsIHdlIHByZXNlbnQgYSBNdWx0aS1UYXNrIERlZXAgTmV1cmFsIE5ldHdvcmsgKE1ULUROTikgZm9yIGxlYXJuaW5nIHJlcHJlc2VudGF0aW9ucyBhY3Jvc3MgbXVsdGlwbGUgbmF0dXJhbCBsYW5ndWFnZSB1bmRlcnN0YW5kaW5nIChOTFUpIHRhc2tzLiBNVC1ETk4gbm90IG9ubHkgbGV2ZXJhZ2VzIGxhcmdlIGFtb3VudHMgb2YgY3Jvc3MtdGFzayBkYXRhLCBidXQgYWxzbyBiZW5lZml0cyBmcm9tIGEgcmVndWxhcml6YXRpb24gZWZmZWN0IHRoYXQgbGVhZHMgdG8gbW9yZSBnZW5lcmFsIHJlcHJlc2VudGF0aW9ucyBpbiBvcmRlciB0byBhZGFwdCB0byBuZXcgdGFza3MgYW5kIGRvbWFpbnMuIE1ULUROTiBleHRlbmRzIHRoZSBtb2RlbCBwcm9wb3NlZCBpbiBMaXUgZXQgYWwuICgyMDE1KSBieSBpbmNvcnBvcmF0aW5nIGEgcHJlLXRyYWluZWQgYmlkaXJlY3Rpb25hbCB0cmFuc2Zvcm1lciBsYW5ndWFnZSBtb2RlbCwga25vd24gYXMgQkVSVCAoRGV2bGluIGV0IGFsLiwgMjAxOCkuIE1ULUROTiBvYnRhaW5zIG5ldyBzdGF0ZS1vZi10aGUtYXJ0IHJlc3VsdHMgb24gdGVuIE5MVSB0YXNrcywgaW5jbHVkaW5nIFNOTEksIFNjaVRhaWwsIGFuZCBlaWdodCBvdXQgb2YgbmluZSBHTFVFIHRhc2tzLCBwdXNoaW5nIHRoZSBHTFVFIGJlbmNobWFyayB0byA4Mi43JSAoMi4yJSBhYnNvbHV0ZSBpbXByb3ZlbWVudCkuIFdlIGFsc28gZGVtb25zdHJhdGUgdXNpbmcgdGhlIFNOTEkgYW5kIFNjaVRhaWwgZGF0YXNldHMgdGhhdCB0aGUgcmVwcmVzZW50YXRpb25zIGxlYXJuZWQgYnkgTVQtRE5OIGFsbG93IGRvbWFpbiBhZGFwdGF0aW9uIHdpdGggc3Vic3RhbnRpYWxseSBmZXdlciBpbi1kb21haW4gbGFiZWxzIHRoYW4gdGhlIHByZS10cmFpbmVkIEJFUlQgcmVwcmVzZW50YXRpb25zLiBUaGUgY29kZSBhbmQgcHJlLXRyYWluZWQgbW9kZWxzIGFyZSBwdWJsaWNseSBhdmFpbGFibGUgYXQgdGhpcyBodHRwcyBVUkwuIiwsLE9wZW4gd2VpZ2h0cyAodW5yZXN0cmljdGVkKSxVbml0ZWQgU3RhdGVzIG9mIEFtZXJpY2EsLCwsLCwyMDI2LTA1LTI1IDEyOjEwOjUxKzAwOjAwLCwsLCwsSW5kdXN0cnksLCwsLE9wZW4gc291cmNlLE1JVCBmb3IgY29kZS93ZWlnaHRzOiBodHRwczovL2dpdGh1Yi5jb20vbmFtaXNhbi9tdC1kbm4sLCwsRlAxNiwsLCwsLCwsWWVzClRTTE0rTW9TIChXVDIpLExhbmd1YWdlLExhbmd1YWdlIG1vZGVsaW5nLCJUaWFuamluIFVuaXZlcnNpdHksQmVpamluZyBJbnN0aXR1dGUgb2YgVGVjaG5vbG9neSIsIkxpcGVuZyBaaGFuZywgUGVuZyBaaGFuZywgWGluZGlhbiBNYSwgU2h1cWluIEd1LCBaaGFuIFN1LCBEYXdlaSBTb25nIiwyMDE5LTAxLTMxLEEgR2VuZXJhbGl6ZWQgTGFuZ3VhZ2UgTW9kZWwgaW4gVGVuc29yIFNwYWNlLGh0dHBzOi8vYXJ4aXYub3JnL2Ficy8xOTAxLjExMTY3LDIxLjAsLCw5MTIwMDAwLjAsLCwsLCwsLCwsLCJJbiB0aGUgbGl0ZXJhdHVyZSwgdGVuc29ycyBoYXZlIGJlZW4gZWZmZWN0aXZlbHkgdXNlZCBmb3IgY2FwdHVyaW5nIHRoZSBjb250ZXh0IGluZm9ybWF0aW9uIGluIGxhbmd1YWdlIG1vZGVscy4gSG93ZXZlciwgdGhlIGV4aXN0aW5nIG1ldGhvZHMgdXN1YWxseSBhZG9wdCByZWxhdGl2ZWx5LWxvdyBvcmRlciB0ZW5zb3JzLCB3aGljaCBoYXZlIGxpbWl0ZWQgZXhwcmVzc2l2ZSBwb3dlciBpbiBtb2RlbGluZyBsYW5ndWFnZS4gRGV2ZWxvcGluZyBhIGhpZ2hlci1vcmRlciB0ZW5zb3IgcmVwcmVzZW50YXRpb24gaXMgY2hhbGxlbmdpbmcsIGluIHRlcm1zIG9mIGRlcml2aW5nIGFuIGVmZmVjdGl2ZSBzb2x1dGlvbiBhbmQgc2hvd2luZyBpdHMgZ2VuZXJhbGl0eS4gSW4gdGhpcyBwYXBlciwgd2UgcHJvcG9zZSBhIGxhbmd1YWdlIG1vZGVsIG5hbWVkIFRlbnNvciBTcGFjZSBMYW5ndWFnZSBNb2RlbCAoVFNMTSksIGJ5IHV0aWxpemluZyB0ZW5zb3IgbmV0d29ya3MgYW5kIHRlbnNvciBkZWNvbXBvc2l0aW9uLiBJbiBUU0xNLCB3ZSBidWlsZCBhIGhpZ2gtZGltZW5zaW9uYWwgc2VtYW50aWMgc3BhY2UgY29uc3RydWN0ZWQgYnkgdGhlIHRlbnNvciBwcm9kdWN0IG9mIHdvcmQgdmVjdG9ycy4gVGhlb3JldGljYWxseSwgd2UgcHJvdmUgdGhhdCBzdWNoIHRlbnNvciByZXByZXNlbnRhdGlvbiBpcyBhIGdlbmVyYWxpemF0aW9uIG9mIHRoZSBuLWdyYW0gbGFuZ3VhZ2UgbW9kZWwuIFdlIGZ1cnRoZXIgc2hvdyB0aGF0IHRoaXMgaGlnaC1vcmRlciB0ZW5zb3IgcmVwcmVzZW50YXRpb24gY2FuIGJlIGRlY29tcG9zZWQgdG8gYSByZWN1cnNpdmUgY2FsY3VsYXRpb24gb2YgY29uZGl0aW9uYWwgcHJvYmFiaWxpdHkgZm9yIGxhbmd1YWdlIG1vZGVsaW5nLiBUaGUgZXhwZXJpbWVudGFsIHJlc3VsdHMgb24gUGVubiBUcmVlIEJhbmsgKFBUQikgZGF0YXNldCBhbmQgV2lraVRleHQgYmVuY2htYXJrIGRlbW9uc3RyYXRlIHRoZSBlZmZlY3RpdmVuZXNzIG9mIFRTTE0uIiwsVFNMTStNb1MgKFdUMiksVW5yZWxlYXNlZCwiQ2hpbmEsQ2hpbmEiLCwsLCwsMjAyNi0wMi0xMSAxOToyNjoyNyswMDowMCwsLCwsLCJBY2FkZW1pYSxBY2FkZW1pYSIsLCwsLE9wZW4gKG5vbi1jb21tZXJjaWFsKSxubyBjbGVhciBsaWNlbnNlIGh0dHBzOi8vZ2l0aHViLmNvbS9USlVJUkxBQi9BQUFJMTktVFNMTSAsLCwsRlAzMiwsLCwsLCwsTm8KVFNMTStNb1MgKFBUQiksTGFuZ3VhZ2UsTGFuZ3VhZ2UgbW9kZWxpbmcsIlRpYW5qaW4gVW5pdmVyc2l0eSxCZWlqaW5nIEluc3RpdHV0ZSBvZiBUZWNobm9sb2d5IiwiTGlwZW5nIFpoYW5nLCBQZW5nIFpoYW5nLCBYaW5kaWFuIE1hLCBTaHVxaW4gR3UsIFpoYW4gU3UsIERhd2VpIFNvbmciLDIwMTktMDEtMzEsQSBHZW5lcmFsaXplZCBMYW5ndWFnZSBNb2RlbCBpbiBUZW5zb3IgU3BhY2UsaHR0cHM6Ly9hcnhpdi5vcmcvYWJzLzE5MDEuMTExNjcsLCwsLCwsLCwsLCwsLENvbmZpZGVudCwiSW4gdGhlIGxpdGVyYXR1cmUsIHRlbnNvcnMgaGF2ZSBiZWVuIGVmZmVjdGl2ZWx5IHVzZWQgZm9yIGNhcHR1cmluZyB0aGUgY29udGV4dCBpbmZvcm1hdGlvbiBpbiBsYW5ndWFnZSBtb2RlbHMuIEhvd2V2ZXIsIHRoZSBleGlzdGluZyBtZXRob2RzIHVzdWFsbHkgYWRvcHQgcmVsYXRpdmVseS1sb3cgb3JkZXIgdGVuc29ycywgd2hpY2ggaGF2ZSBsaW1pdGVkIGV4cHJlc3NpdmUgcG93ZXIgaW4gbW9kZWxpbmcgbGFuZ3VhZ2UuIERldmVsb3BpbmcgYSBoaWdoZXItb3JkZXIgdGVuc29yIHJlcHJlc2VudGF0aW9uIGlzIGNoYWxsZW5naW5nLCBpbiB0ZXJtcyBvZiBkZXJpdmluZyBhbiBlZmZlY3RpdmUgc29sdXRpb24gYW5kIHNob3dpbmcgaXRzIGdlbmVyYWxpdHkuIEluIHRoaXMgcGFwZXIsIHdlIHByb3Bvc2UgYSBsYW5ndWFnZSBtb2RlbCBuYW1lZCBUZW5zb3IgU3BhY2UgTGFuZ3VhZ2UgTW9kZWwgKFRTTE0pLCBieSB1dGlsaXppbmcgdGVuc29yIG5ldHdvcmtzIGFuZCB0ZW5zb3IgZGVjb21wb3NpdGlvbi4gSW4gVFNMTSwgd2UgYnVpbGQgYSBoaWdoLWRpbWVuc2lvbmFsIHNlbWFudGljIHNwYWNlIGNvbnN0cnVjdGVkIGJ5IHRoZSB0ZW5zb3IgcHJvZHVjdCBvZiB3b3JkIHZlY3RvcnMuIFRoZW9yZXRpY2FsbHksIHdlIHByb3ZlIHRoYXQgc3VjaCB0ZW5zb3IgcmVwcmVzZW50YXRpb24gaXMgYSBnZW5lcmFsaXphdGlvbiBvZiB0aGUgbi1ncmFtIGxhbmd1YWdlIG1vZGVsLiBXZSBmdXJ0aGVyIHNob3cgdGhhdCB0aGlzIGhpZ2gtb3JkZXIgdGVuc29yIHJlcHJlc2VudGF0aW9uIGNhbiBiZSBkZWNvbXBvc2VkIHRvIGEgcmVjdXJzaXZlIGNhbGN1bGF0aW9uIG9mIGNvbmRpdGlvbmFsIHByb2JhYmlsaXR5IGZvciBsYW5ndWFnZSBtb2RlbGluZy4gVGhlIGV4cGVyaW1lbnRhbCByZXN1bHRzIG9uIFBlbm4gVHJlZSBCYW5rIChQVEIpIGRhdGFzZXQgYW5kIFdpa2lUZXh0IGJlbmNobWFyayBkZW1vbnN0cmF0ZSB0aGUgZWZmZWN0aXZlbmVzcyBvZiBUU0xNLiIsLFRTTE0rTW9TIChQVEIpLFVucmVsZWFzZWQsIkNoaW5hLENoaW5hIiwsLCwsLDIwMjYtMDItMTEgMTk6MjY6MjcrMDA6MDAsLCwsLCwiQWNhZGVtaWEsQWNhZGVtaWEiLCwsLCxPcGVuIChub24tY29tbWVyY2lhbCksbm8gY2xlYXIgbGljZW5zZSBodHRwczovL2dpdGh1Yi5jb20vVEpVSVJMQUIvQUFBSTE5LVRTTE0gLCwsLEZQMzIsLCwsLCwsLE5vCkgtTFNUTSt3ZytyY3ArcmNnK3dwLExhbmd1YWdlLExhbmd1YWdlIG1vZGVsaW5nLCJQcmluY2V0b24gVW5pdmVyc2l0eSxBbGliYWJhIiwiSG9uZ3h1IFlpbiwgR3VveWFuZyBDaGVuLCBZaW5nbWluIExpLCBTaHVhaSBDaGUsIFdlaWZlbmcgWmhhbmcsIE5pcmFqIEsuIEpoYSIsMjAxOS0wMS0zMCwiSGFyZHdhcmUtR3VpZGVkIFN5bWJpb3RpYyBUcmFpbmluZyBmb3IgQ29tcGFjdCwgQWNjdXJhdGUsIHlldCBFeGVjdXRpb24tRWZmaWNpZW50IExTVE0iLGh0dHBzOi8vYXJ4aXYub3JnL2Ficy8xOTAxLjEwOTk3LDEwLjAsLCw4MDAwMDAuMCwsLCwsLCwsLCwsIk1hbnkgbG9uZyBzaG9ydC10ZXJtIG1lbW9yeSAoTFNUTSkgYXBwbGljYXRpb25zIG5lZWQgZmFzdCB5ZXQgY29tcGFjdCBtb2RlbHMuIE5ldXJhbCBuZXR3b3JrIGNvbXByZXNzaW9uIGFwcHJvYWNoZXMsIHN1Y2ggYXMgdGhlIGdyb3ctYW5kLXBydW5lIHBhcmFkaWdtLCBoYXZlIHByb3ZlZCB0byBiZSBwcm9taXNpbmcgZm9yIGN1dHRpbmcgZG93biBuZXR3b3JrIGNvbXBsZXhpdHkgYnkgc2tpcHBpbmcgaW5zaWduaWZpY2FudCB3ZWlnaHRzLiBIb3dldmVyLCBjdXJyZW50IGNvbXByZXNzaW9uIHN0cmF0ZWdpZXMgYXJlIG1vc3RseSBoYXJkd2FyZS1hZ25vc3RpYyBhbmQgbmV0d29yayBjb21wbGV4aXR5IHJlZHVjdGlvbiBkb2VzIG5vdCBhbHdheXMgdHJhbnNsYXRlIGludG8gZXhlY3V0aW9uIGVmZmljaWVuY3kuIEluIHRoaXMgd29yaywgd2UgcHJvcG9zZSBhIGhhcmR3YXJlLWd1aWRlZCBzeW1iaW90aWMgdHJhaW5pbmcgbWV0aG9kb2xvZ3kgZm9yIGNvbXBhY3QsIGFjY3VyYXRlLCB5ZXQgZXhlY3V0aW9uLWVmZmljaWVudCBpbmZlcmVuY2UgbW9kZWxzLiBJdCBpcyBiYXNlZCBvbiBvdXIgb2JzZXJ2YXRpb24gdGhhdCBoYXJkd2FyZSBtYXkgaW50cm9kdWNlIHN1YnN0YW50aWFsIG5vbi1tb25vdG9uaWMgYmVoYXZpb3IsIHdoaWNoIHdlIGNhbGwgdGhlIGxhdGVuY3kgaHlzdGVyZXNpcyBlZmZlY3QsIHdoZW4gZXZhbHVhdGluZyBuZXR3b3JrIHNpemUgdnMuIGluZmVyZW5jZSBsYXRlbmN5LiBUaGlzIG9ic2VydmF0aW9uIHJhaXNlcyBxdWVzdGlvbiBhYm91dCB0aGUgbWFpbnN0cmVhbSBzbWFsbGVyLWRpbWVuc2lvbi1pcy1iZXR0ZXIgY29tcHJlc3Npb24gc3RyYXRlZ3ksIHdoaWNoIG9mdGVuIGxlYWRzIHRvIGEgc3ViLW9wdGltYWwgbW9kZWwgYXJjaGl0ZWN0dXJlLiBCeSBsZXZlcmFnaW5nIHRoZSBoYXJkd2FyZS1pbXBhY3RlZCBoeXN0ZXJlc2lzIGVmZmVjdCBhbmQgc3BhcnNpdHksIHdlIGFyZSBhYmxlIHRvIGFjaGlldmUgdGhlIHN5bWJpb3NpcyBvZiBtb2RlbCBjb21wYWN0bmVzcyBhbmQgYWNjdXJhY3kgd2l0aCBleGVjdXRpb24gZWZmaWNpZW5jeSwgdGh1cyByZWR1Y2luZyBMU1RNIGxhdGVuY3kgd2hpbGUgaW5jcmVhc2luZyBpdHMgYWNjdXJhY3kuIFdlIGhhdmUgZXZhbHVhdGVkIG91ciBhbGdvcml0aG1zIG9uIGxhbmd1YWdlIG1vZGVsaW5nIGFuZCBzcGVlY2ggcmVjb2duaXRpb24gYXBwbGljYXRpb25zLiBSZWxhdGl2ZSB0byB0aGUgdHJhZGl0aW9uYWwgc3RhY2tlZCBMU1RNIGFyY2hpdGVjdHVyZSBvYnRhaW5lZCBmb3IgdGhlIFBlbm4gVHJlZWJhbmsgZGF0YXNldCwgd2UgcmVkdWNlIHRoZSBudW1iZXIgb2YgcGFyYW1ldGVycyBieSAxOC4weCAoMzAuNXgpIGFuZCBtZWFzdXJlZCBydW4tdGltZSBsYXRlbmN5IGJ5IHVwIHRvIDIuNHggKDUuMngpIG9uIE52aWRpYSBHUFVzIChJbnRlbCBYZW9uIENQVXMpIHdpdGhvdXQgYW55IGFjY3VyYWN5IGRlZ3JhZGF0aW9uLiBGb3IgdGhlIERlZXBTcGVlY2gyIGFyY2hpdGVjdHVyZSBvYnRhaW5lZCBmb3IgdGhlIEFONCBkYXRhc2V0LCB3ZSByZWR1Y2UgdGhlIG51bWJlciBvZiBwYXJhbWV0ZXJzIGJ5IDcuMHggKDE5LjR4KSwgd29yZCBlcnJvciByYXRlIGZyb20gMTIuOSUgdG8gOS45JSAoMTAuNCUpLCBhbmQgbWVhc3VyZWQgcnVuLXRpbWUgbGF0ZW5jeSBieSB1cCB0byAxLjd4ICgyLjR4KSBvbiBOdmlkaWEgR1BVcyAoSW50ZWwgWGVvbiBDUFVzKS4gVGh1cywgb3VyIG1ldGhvZCB5aWVsZHMgY29tcGFjdCwgYWNjdXJhdGUsIHlldCBleGVjdXRpb24tZWZmaWNpZW50IGluZmVyZW5jZSBtb2RlbHMuIiwsSC1MU1RNK3dnK3JjcCtyY2crd3AsVW5yZWxlYXNlZCwiVW5pdGVkIFN0YXRlcyBvZiBBbWVyaWNhLENoaW5hIiwsLCwsLDIwMjUtMTEtMjggMTE6NTM6NDQrMDA6MDAsLCwsLCwiQWNhZGVtaWEsSW5kdXN0cnkiLCwsLCxVbnJlbGVhc2VkLCwsLCwsLCwsLCwsLE5vCk1vbm8zRCsrLCIzRCBtb2RlbGluZyxWaXNpb24iLCIzRCBzZWdtZW50YXRpb24sT2JqZWN0IGRldGVjdGlvbiIsIlVuaXZlcnNpdHkgb2YgQ2FsaWZvcm5pYSBMb3MgQW5nZWxlcyAoVUNMQSksTWVndmlpIEluYyIsIlRvbmcgSGUsIFN0ZWZhbm8gU29hdHRvIiwyMDE5LTAxLTExLE1vbm8zRCsrOiBNb25vY3VsYXIgM0QgVmVoaWNsZSBEZXRlY3Rpb24gd2l0aCBUd28tU2NhbGUgM0QgSHlwb3RoZXNlcyBhbmQgVGFzayBQcmlvcnMsaHR0cHM6Ly9hcnhpdi5vcmcvYWJzLzE5MDEuMDM0NDYsMTM1LjAsLCwsLDQuODU2MDYwMTZlKzE4LCIoNCkgKiAoNi42OTEgKiAxMCoqMTIpICogKDE2OCogMzYwMCkgKiAoMC4zKSA9IAoobnVtIGdwdSkgKiAocGVhayBmbG9wcykgKiAodGltZSBpbiBzZWNvbmRzKSAqIChhc3N1bWVkIHV0aWxpemF0aW9uIHJhdGUpID0gCgp0cmFpbmluZyB0aW1lIC0gYWJvdXQgb25lIHdlZWsgPSAxNjggaG91cnMgZnJvbQoiIkl0IHRha2VzIGFib3V0IG9uZSB3ZWVrIHRvIHRyYWluIHRoZSAyRCBib3VuZGluZyBib3ggbmV0LXdvcmssIGFuZCB0d28gaG91cnMgZm9yIHRoZSBvcmllbnRhdGlvbi8zRCBzY2FsZSBuZXR3b3JrCm9uIEtJVFRJIHdpdGggNCBUSVRBTi1YIEdQVXMuIFRoZSBsYW5kbWFyayBkZXRlY3RvciBpcwp0cmFpbmVkIG9uIFBhc2NhbDNELiBUaGUgdHJhaW5pbmcgcHJvY2VzcyBmb3IgdGhlIG1vbm9jdS0KbGFyIGRlcHRoIGVzdGltYXRpb24gbmV0d29yayBpcyB1bnN1cGVydmlzZWQgdXNpbmcgS0lUVEkKc3RlcmVvLXBhaXJzLCB3aGljaCB0YWtlcyBhcm91bmQgNSB0byAxMiBob3VycyBkZXBlbmRpbmcKb24gdGhlIGFtb3VudCBvZiBkYXRhIGF2YWlsYWJsZS4gIiIKCmdwdSBmbG9wcyAtIEZQMzIgKGZsb2F0KSA2LjY5MSBURkxPUFMgZnJvbSBodHRwczovL3d3dy50ZWNocG93ZXJ1cC5jb20vZ3B1LXNwZWNzL2dlZm9yY2UtZ3R4LXRpdGFuLXguYzI2MzIiLCwiIiJXZSBldmFsdWF0ZSBvdXIgbWV0aG9kIG9uIHRoZSBLSVRUSSBvYmplY3QgZGV0ZWN0aW9uIGJlbmNobWFyay4gVGhpcyBkYXRhc2V0IGNvbnRhaW5zIDcsIDQ4MSB0cmFpbmluZyBpbWFnZXMgIiIiLDE2OC4wLCIiImFib3V0IG9uZSB3ZWVrIiIgZnJvbSBzZWN0aW9uIDMuNCAiLE5WSURJQSBHZUZvcmNlIEdUWCBUSVRBTiBYLCxDb25maWRlbnQsIldlIHByZXNlbnQgYSBtZXRob2QgdG8gaW5mZXIgM0QgcG9zZSBhbmQgc2hhcGUgb2YgdmVoaWNsZXMgZnJvbSBhIHNpbmdsZSBpbWFnZS4gVG8gdGFja2xlIHRoaXMgaWxsLXBvc2VkIHByb2JsZW0sIHdlIG9wdGltaXplIHR3by1zY2FsZSBwcm9qZWN0aW9uIGNvbnNpc3RlbmN5IGJldHdlZW4gdGhlIGdlbmVyYXRlZCAzRCBoeXBvdGhlc2VzIGFuZCB0aGVpciAyRCBwc2V1ZG8tbWVhc3VyZW1lbnRzLiBTcGVjaWZpY2FsbHksIHdlIHVzZSBhIG1vcnBoYWJsZSB3aXJlZnJhbWUgbW9kZWwgdG8gZ2VuZXJhdGUgYSBmaW5lLXNjYWxlZCByZXByZXNlbnRhdGlvbiBvZiB2ZWhpY2xlIHNoYXBlIGFuZCBwb3NlLiBUbyByZWR1Y2UgaXRzIHNlbnNpdGl2aXR5IHRvIDJEIGxhbmRtYXJrcywgd2Ugam9pbnRseSBtb2RlbCB0aGUgM0QgYm91bmRpbmcgYm94IGFzIGEgY29hcnNlIHJlcHJlc2VudGF0aW9uIHdoaWNoIGltcHJvdmVzIHJvYnVzdG5lc3MuIFdlIGFsc28gaW50ZWdyYXRlIHRocmVlIHRhc2sgcHJpb3JzLCBpbmNsdWRpbmcgdW5zdXBlcnZpc2VkIG1vbm9jdWxhciBkZXB0aCwgYSBncm91bmQgcGxhbmUgY29uc3RyYWludCBhcyB3ZWxsIGFzIHZlaGljbGUgc2hhcGUgcHJpb3JzLCB3aXRoIGZvcndhcmQgcHJvamVjdGlvbiBlcnJvcnMgaW50byBhbiBvdmVyYWxsIGVuZXJneSBmdW5jdGlvbi4gIiwsLFVucmVsZWFzZWQsIlVuaXRlZCBTdGF0ZXMgb2YgQW1lcmljYSxDaGluYSIsLCwsNC4wLCwyMDI2LTA1LTI1IDEyOjEwOjUwKzAwOjAwLCwsLCwsIkFjYWRlbWlhLEluZHVzdHJ5IiwsLCw2NzIuMCxVbnJlbGVhc2VkLCwsLCwsLDIwNjMuMjg2Nzc0Mzk5ODg3MixIYXJkd2FyZSwsLCwsTm8KVHJhbnNmb3JtZXItWEwgKDI1N00pLExhbmd1YWdlLExhbmd1YWdlIG1vZGVsaW5nL2dlbmVyYXRpb24sIkNhcm5lZ2llIE1lbGxvbiBVbml2ZXJzaXR5IChDTVUpLEdvb2dsZSBCcmFpbiIsIlppaGFuZyBEYWksIFpoaWxpbiBZYW5nLCBZaW1pbmcgWWFuZywgSmFpbWUgQ2FyYm9uZWxsLCBRdW9jIFYuIExlLCBSdXNsYW4gU2FsYWtodXRkaW5vdiIsMjAxOS0wMS0wOSxUcmFuc2Zvcm1lci1YTDogQXR0ZW50aXZlIExhbmd1YWdlIE1vZGVscyBCZXlvbmQgYSBGaXhlZC1MZW5ndGggQ29udGV4dCxodHRwczovL2FyeGl2Lm9yZy9hYnMvMTkwMS4wMjg2MCw0MzIwLjAsRGlzY3JldGlvbmFyeSwsMjU2OTk5OTk5Ljk5OTk5OTk3LCJUcmFuc2Zvcm1lci1YTCBMYXJnZSwgVGFibGUgMSIsMy43ODMyNzcxZSsyMCwiNiBGTE9QIC8gdG9rZW4gLyBwYXJhbWV0ZXIgKiAyNTcwMDAwMDAgcGFyYW1ldGVycyAqIDEwMzAwMDAwMCB0b2tlbnMgKiAxOTA4IGVwb2NocyBbc2VlIGRhdGFzZXQgc2l6ZSBub3Rlc10gPSAzLjAzMDQwMDFlKzIwIEZMT1AKCmZyb20gdHJhaW5pbmcgY29kZSAoaHR0cHM6Ly9naXRodWIuY29tL2tpbWl5b3VuZy90cmFuc2Zvcm1lci14bC9ibG9iL21hc3Rlci90Zi9zY3JpcHRzL3d0MTAzX2xhcmdlX3RwdS5zaCkgdGhleSB1c2VkIDY0IHRwdjMgY29yZXMgCgoxMjMwMDAwMDAwMDAwMDAgRkxPUC9zL2NoaXAqICg2NCBjb3JlcyAvIDIgY29yZXMgcGVyIGNoaXApICogNDAwMDAwMCBzdGVwcyAqICAwLjEgc2VjIC8gc3RlcCBbYXNzdW1wdGlvbl0gKiAwLjMgW2Fzc3VtZWQgdXRpbGl6YXRpb25dID0gNC43MjMyZSsyMCBGTE9QCgpnZW9tZXRyaWMgbWVhbgpzcXJ0KDMuMDMwNDAwMWUrMjAgKiA0LjcyMzJlKzIwKSA9IDMuNzgzMjc3MWUrMjAKCnNwZWN1bGF0aXZlIGNvbmZpZGVuY2UgZ2l2ZW4gYXNzdW1wdGlvbnMgdXNlZApfX19fX19fX18KcHJldmlvdXMgZXN0aW1hdGlvbiBpbiB0aGUgYWxnb3JpdGhtaWMgcHJvZ3Jlc3MgcGFwZXIgd2FzIDEuMDkgw5cgMTBeMTkgRkxPUCB3aXRob3V0IGV4cGxhbmF0aW9uIAoiLDEwMzAwMDAwMCwiZnJvbSB0aGUgdHJhaW5pbmcgY29kZSAoaHR0cHM6Ly9naXRodWIuY29tL2tpbWl5b3VuZy90cmFuc2Zvcm1lci14bC9ibG9iL21hc3Rlci9weXRvcmNoL3J1bl93dDEwM19sYXJnZS5zaCk6CgotLXRndF9sZW4gMzg0Ci0tYmF0Y2hfc2l6ZSAxMjgKLS1tYXhfc3RlcCA0MDAwMDAwIAoKMzg0KjEyOCo0MDAwMDAwIC8gMTAzMDAwMDAwID0gMTkwOCBlcG9jaHMiLCwsR29vZ2xlIFRQVSB2MywsU3BlY3VsYXRpdmUsIlRyYW5zZm9ybWVycyBoYXZlIGEgcG90ZW50aWFsIG9mIGxlYXJuaW5nIGxvbmdlci10ZXJtIGRlcGVuZGVuY3ksIGJ1dCBhcmUgbGltaXRlZCBieSBhIGZpeGVkLWxlbmd0aCBjb250ZXh0IGluIHRoZSBzZXR0aW5nIG9mIGxhbmd1YWdlIG1vZGVsaW5nLiBXZSBwcm9wb3NlIGEgbm92ZWwgbmV1cmFsIGFyY2hpdGVjdHVyZSBUcmFuc2Zvcm1lci1YTCB0aGF0IGVuYWJsZXMgbGVhcm5pbmcgZGVwZW5kZW5jeSBiZXlvbmQgYSBmaXhlZCBsZW5ndGggd2l0aG91dCBkaXNydXB0aW5nIHRlbXBvcmFsIGNvaGVyZW5jZS4gSXQgY29uc2lzdHMgb2YgYSBzZWdtZW50LWxldmVsIHJlY3VycmVuY2UgbWVjaGFuaXNtIGFuZCBhIG5vdmVsIHBvc2l0aW9uYWwgZW5jb2Rpbmcgc2NoZW1lLiBPdXIgbWV0aG9kIG5vdCBvbmx5IGVuYWJsZXMgY2FwdHVyaW5nIGxvbmdlci10ZXJtIGRlcGVuZGVuY3ksIGJ1dCBhbHNvIHJlc29sdmVzIHRoZSBjb250ZXh0IGZyYWdtZW50YXRpb24gcHJvYmxlbS4gQXMgYSByZXN1bHQsIFRyYW5zZm9ybWVyLVhMIGxlYXJucyBkZXBlbmRlbmN5IHRoYXQgaXMgODAlIGxvbmdlciB0aGFuIFJOTnMgYW5kIDQ1MCUgbG9uZ2VyIHRoYW4gdmFuaWxsYSBUcmFuc2Zvcm1lcnMsIGFjaGlldmVzIGJldHRlciBwZXJmb3JtYW5jZSBvbiBib3RoIHNob3J0IGFuZCBsb25nIHNlcXVlbmNlcywgYW5kIGlzIHVwIHRvIDEsODAwKyB0aW1lcyBmYXN0ZXIgdGhhbiB2YW5pbGxhIFRyYW5zZm9ybWVycyBkdXJpbmcgZXZhbHVhdGlvbi4gTm90YWJseSwgd2UgaW1wcm92ZSB0aGUgc3RhdGUtb2YtdGhlLWFydCByZXN1bHRzIG9mIGJwYy9wZXJwbGV4aXR5IHRvIDAuOTkgb24gZW53aWtpOCwgMS4wOCBvbiB0ZXh0OCwgMTguMyBvbiBXaWtpVGV4dC0xMDMsIDIxLjggb24gT25lIEJpbGxpb24gV29yZCwgYW5kIDU0LjUgb24gUGVubiBUcmVlYmFuayAod2l0aG91dCBmaW5ldHVuaW5nKS4gV2hlbiB0cmFpbmVkIG9ubHkgb24gV2lraVRleHQtMTAzLCBUcmFuc2Zvcm1lci1YTCBtYW5hZ2VzIHRvIGdlbmVyYXRlIHJlYXNvbmFibHkgY29oZXJlbnQsIG5vdmVsIHRleHQgYXJ0aWNsZXMgd2l0aCB0aG91c2FuZHMgb2YgdG9rZW5zLiBPdXIgY29kZSwgcHJldHJhaW5lZCBtb2RlbHMsIGFuZCBoeXBlcnBhcmFtZXRlcnMgYXJlIGF2YWlsYWJsZSBpbiBib3RoIFRlbnNvcmZsb3cgYW5kIFB5VG9yY2guIiwxOTA4LjAsVHJhbnNmb3JtZXItWEwgTGFyZ2UsT3BlbiB3ZWlnaHRzICh1bnJlc3RyaWN0ZWQpLCJVbml0ZWQgU3RhdGVzIG9mIEFtZXJpY2EsVW5pdGVkIFN0YXRlcyBvZiBBbWVyaWNhIiwsLCwzMi4wLCwyMDI2LTA1LTI1IDEyOjEwOjUxKzAwOjAwLCwsLDQ5MTUyLjAsIjM4NCoxMjggLS10Z3RfbGVuIDM4NAotLWJhdGNoX3NpemUgMTI4IiwiQWNhZGVtaWEsSW5kdXN0cnkiLCwsLCxPcGVuIHNvdXJjZSwiQXBhY2hlIDIuMCwgaW5jbHVkZXMgdHJhaW4gY29kZQpodHRwczovL2dpdGh1Yi5jb20va2ltaXlvdW5nL3RyYW5zZm9ybWVyLXhsP3RhYj1BcGFjaGUtMi4wLTEtb3YtZmlsZSNyZWFkbWUiLCwsLEZQMzIsLDI5NzEyLjY1Mjg4NjA4NTcyLCJPcGVyYXRpb24gY291bnRpbmcsSGFyZHdhcmUiLCwsLCxZZXMKVHJhbnNmb3JtZXItWEwtcHRiLExhbmd1YWdlLExhbmd1YWdlIG1vZGVsaW5nL2dlbmVyYXRpb24sIkNhcm5lZ2llIE1lbGxvbiBVbml2ZXJzaXR5IChDTVUpLEdvb2dsZSBCcmFpbiIsIlppaGFuZyBEYWksIFpoaWxpbiBZYW5nLCBZaW1pbmcgWWFuZywgSmFpbWUgQ2FyYm9uZWxsLCBRdW9jIFYuIExlLCBSdXNsYW4gU2FsYWtodXRkaW5vdiIsMjAxOS0wMS0wOSxUcmFuc2Zvcm1lci1YTDogQXR0ZW50aXZlIExhbmd1YWdlIE1vZGVscyBCZXlvbmQgYSBGaXhlZC1MZW5ndGggQ29udGV4dCxodHRwczovL2FyeGl2Lm9yZy9hYnMvMTkwMS4wMjg2MCw0MzIwLjAsLFBhcGVyIGNsYWltcyBTT1RBIG9uIG1vZGVsIHdpdGhvdXQgdHdvIHN0ZXAgZmluZXR1bmluZywyNDAwMDAwMC4wLCIyNE0sIFRhYmxlIDUiLCwsLCwsLCwsQ29uZmlkZW50LCJUcmFuc2Zvcm1lcnMgaGF2ZSBhIHBvdGVudGlhbCBvZiBsZWFybmluZyBsb25nZXItdGVybSBkZXBlbmRlbmN5LCBidXQgYXJlIGxpbWl0ZWQgYnkgYSBmaXhlZC1sZW5ndGggY29udGV4dCBpbiB0aGUgc2V0dGluZyBvZiBsYW5ndWFnZSBtb2RlbGluZy4gV2UgcHJvcG9zZSBhIG5vdmVsIG5ldXJhbCBhcmNoaXRlY3R1cmUgVHJhbnNmb3JtZXItWEwgdGhhdCBlbmFibGVzIGxlYXJuaW5nIGRlcGVuZGVuY3kgYmV5b25kIGEgZml4ZWQgbGVuZ3RoIHdpdGhvdXQgZGlzcnVwdGluZyB0ZW1wb3JhbCBjb2hlcmVuY2UuIEl0IGNvbnNpc3RzIG9mIGEgc2VnbWVudC1sZXZlbCByZWN1cnJlbmNlIG1lY2hhbmlzbSBhbmQgYSBub3ZlbCBwb3NpdGlvbmFsIGVuY29kaW5nIHNjaGVtZS4gT3VyIG1ldGhvZCBub3Qgb25seSBlbmFibGVzIGNhcHR1cmluZyBsb25nZXItdGVybSBkZXBlbmRlbmN5LCBidXQgYWxzbyByZXNvbHZlcyB0aGUgY29udGV4dCBmcmFnbWVudGF0aW9uIHByb2JsZW0uIEFzIGEgcmVzdWx0LCBUcmFuc2Zvcm1lci1YTCBsZWFybnMgZGVwZW5kZW5jeSB0aGF0IGlzIDgwJSBsb25nZXIgdGhhbiBSTk5zIGFuZCA0NTAlIGxvbmdlciB0aGFuIHZhbmlsbGEgVHJhbnNmb3JtZXJzLCBhY2hpZXZlcyBiZXR0ZXIgcGVyZm9ybWFuY2Ugb24gYm90aCBzaG9ydCBhbmQgbG9uZyBzZXF1ZW5jZXMsIGFuZCBpcyB1cCB0byAxLDgwMCsgdGltZXMgZmFzdGVyIHRoYW4gdmFuaWxsYSBUcmFuc2Zvcm1lcnMgZHVyaW5nIGV2YWx1YXRpb24uIE5vdGFibHksIHdlIGltcHJvdmUgdGhlIHN0YXRlLW9mLXRoZS1hcnQgcmVzdWx0cyBvZiBicGMvcGVycGxleGl0eSB0byAwLjk5IG9uIGVud2lraTgsIDEuMDggb24gdGV4dDgsIDE4LjMgb24gV2lraVRleHQtMTAzLCAyMS44IG9uIE9uZSBCaWxsaW9uIFdvcmQsIGFuZCA1NC41IG9uIFBlbm4gVHJlZWJhbmsgKHdpdGhvdXQgZmluZXR1bmluZykuIFdoZW4gdHJhaW5lZCBvbmx5IG9uIFdpa2lUZXh0LTEwMywgVHJhbnNmb3JtZXItWEwgbWFuYWdlcyB0byBnZW5lcmF0ZSByZWFzb25hYmx5IGNvaGVyZW50LCBub3ZlbCB0ZXh0IGFydGljbGVzIHdpdGggdGhvdXNhbmRzIG9mIHRva2Vucy4gT3VyIGNvZGUsIHByZXRyYWluZWQgbW9kZWxzLCBhbmQgaHlwZXJwYXJhbWV0ZXJzIGFyZSBhdmFpbGFibGUgaW4gYm90aCBUZW5zb3JmbG93IGFuZCBQeVRvcmNoLiIsLFRyYW5zZm9ybWVyLVhMLXB0YixVbnJlbGVhc2VkLCJVbml0ZWQgU3RhdGVzIG9mIEFtZXJpY2EsVW5pdGVkIFN0YXRlcyBvZiBBbWVyaWNhIiwsLCwsLDIwMjYtMDUtMjUgMTI6MTA6NTErMDA6MDAsLCwsLCwiQWNhZGVtaWEsSW5kdXN0cnkiLCwsLCxPcGVuIHNvdXJjZSwiQXBhY2hlIDI6IGh0dHBzOi8vZ2l0aHViLmNvbS9raW1peW91bmcvdHJhbnNmb3JtZXIteGwgCgpQVEIgbW9kZWwgbm90IGluIGRvd25sb2FkcyIsLCwsLCwsLCwsLCxObwpEZWNvdXBsZWQgd2VpZ2h0IGRlY2F5IHJlZ3VsYXJpemF0aW9uLFZpc2lvbixJbWFnZSBjbGFzc2lmaWNhdGlvbixVbml2ZXJzaXR5IG9mIEZyZWlidXJnLElseWEgTG9zaGNoaWxvdiBhbmQgRnJhbmsgSHV0dGVyLDIwMTktMDEtMDQsRGVjb3VwbGVkIHdlaWdodCBkZWNheSByZWd1bGFyaXphdGlvbi4saHR0cHM6Ly9hcnhpdi5vcmcvYWJzLzE3MTEuMDUxMDEsMjY1OC4wLCwsMzY1MDAwMDAuMCwiRnJvbSBhdXRob3IgY29tbXVuaWNhdGlvbgoKV2lkZVJlc05ldCAyOC0xMCBtb2RlbHMgd2l0aCAzNi41IG1pbGxpb24gcGFyYW1ldGVycyAoMy42NUUrMDcpIiw0LjcxNmUrMTcsIkZyb20gYXV0aG9yIGNvbW11bmljYXRpb24KClBlciBpbWFnZTogNS4yNCBiaWxsaW9uIEZMT1BzICg1LjI0RSswOSkgIFBlciB0cmFpbmluZyBydW46IDUwayB0aW1lcyA1LjI0RSswOSB0aW1lcyAxODAwIGVwb2NocwoKNTI0MDAwMDAwMCo1MDAwMCoxODAwPTQ3MTYwMDAwMDAwMDAwMDAwMD00LjcyZTE3Iiw1MDAwMCwsLCwsLENvbmZpZGVudCwiTDIgcmVndWxhcml6YXRpb24gYW5kIHdlaWdodCBkZWNheSByZWd1bGFyaXphdGlvbiBhcmUgZXF1aXZhbGVudCBmb3Igc3RhbmRhcmQgc3RvY2hhc3RpYyBncmFkaWVudCBkZXNjZW50ICh3aGVuIHJlc2NhbGVkIGJ5IHRoZSBsZWFybmluZyByYXRlKSwgYnV0IGFzIHdlIGRlbW9uc3RyYXRlIHRoaXMgaXMgXGVtcGh7bm90fSB0aGUgY2FzZSBmb3IgYWRhcHRpdmUgZ3JhZGllbnQgYWxnb3JpdGhtcywgc3VjaCBhcyBBZGFtLiBXaGlsZSBjb21tb24gaW1wbGVtZW50YXRpb25zIG9mIHRoZXNlIGFsZ29yaXRobXMgZW1wbG95IEwyIHJlZ3VsYXJpemF0aW9uIChvZnRlbiBjYWxsaW5nIGl0ICIid2VpZ2h0IGRlY2F5IiIgaW4gd2hhdCBtYXkgYmUgbWlzbGVhZGluZyBkdWUgdG8gdGhlIGluZXF1aXZhbGVuY2Ugd2UgZXhwb3NlKSwgd2UgcHJvcG9zZSBhIHNpbXBsZSBtb2RpZmljYXRpb24gdG8gcmVjb3ZlciB0aGUgb3JpZ2luYWwgZm9ybXVsYXRpb24gb2Ygd2VpZ2h0IGRlY2F5IHJlZ3VsYXJpemF0aW9uIGJ5IFxlbXBoe2RlY291cGxpbmd9IHRoZSB3ZWlnaHQgZGVjYXkgZnJvbSB0aGUgb3B0aW1pemF0aW9uIHN0ZXBzIHRha2VuIHcuci50LiB0aGUgbG9zcyBmdW5jdGlvbi4gV2UgcHJvdmlkZSBlbXBpcmljYWwgZXZpZGVuY2UgdGhhdCBvdXIgcHJvcG9zZWQgbW9kaWZpY2F0aW9uIChpKSBkZWNvdXBsZXMgdGhlIG9wdGltYWwgY2hvaWNlIG9mIHdlaWdodCBkZWNheSBmYWN0b3IgZnJvbSB0aGUgc2V0dGluZyBvZiB0aGUgbGVhcm5pbmcgcmF0ZSBmb3IgYm90aCBzdGFuZGFyZCBTR0QgYW5kIEFkYW0gYW5kIChpaSkgc3Vic3RhbnRpYWxseSBpbXByb3ZlcyBBZGFtJ3MgZ2VuZXJhbGl6YXRpb24gcGVyZm9ybWFuY2UsIGFsbG93aW5nIGl0IHRvIGNvbXBldGUgd2l0aCBTR0Qgd2l0aCBtb21lbnR1bSBvbiBpbWFnZSBjbGFzc2lmaWNhdGlvbiBkYXRhc2V0cyAob24gd2hpY2gg</x:v>
      </x:c>
    </x:row>
    <x:row r="268" ht="18" customHeight="1">
      <x:c r="A268" s="17" t="n">
        <x:v>263</x:v>
      </x:c>
      <x:c r="B268" s="17" t="n">
        <x:v>309</x:v>
      </x:c>
      <x:c r="C268" s="94" t="str">
        <x:v>aXQgd2FzIHByZXZpb3VzbHkgdHlwaWNhbGx5IG91dHBlcmZvcm1lZCBieSB0aGUgbGF0dGVyKS4gT3VyIHByb3Bvc2VkIGRlY291cGxlZCB3ZWlnaHQgZGVjYXkgaGFzIGFscmVhZHkgYmVlbiBhZG9wdGVkIGJ5IG1hbnkgcmVzZWFyY2hlcnMsIGFuZCB0aGUgY29tbXVuaXR5IGhhcyBpbXBsZW1lbnRlZCBpdCBpbiBUZW5zb3JGbG93IGFuZCBQeVRvcmNoOyB0aGUgY29tcGxldGUgc291cmNlIGNvZGUgZm9yIG91ciBleHBlcmltZW50cyBpcyBhdmFpbGFibGUgYXQgdGhpcyBodHRwcyBVUkwiLCwsT3BlbiB3ZWlnaHRzICh1bnJlc3RyaWN0ZWQpLEdlcm1hbnksLCwsLCwyMDI2LTA1LTI1IDEyOjEwOjQ5KzAwOjAwLCwsLCwsQWNhZGVtaWEsLCwsLE9wZW4gc291cmNlLCJsaWNlbnNlOiBodHRwczovL2dpdGh1Yi5jb20vbG9zaGNoaWwvQWRhbVctYW5kLVNHRFcvYmxvYi9tYXN0ZXIvTElDRU5TRQoKY29kZSwgaW5jbHVkaW5nIGNoZWNrcG9pbnRzOiBodHRwczovL2dpdGh1Yi5jb20vbG9zaGNoaWwvQWRhbVctYW5kLVNHRFcvYmxvYi9tYXN0ZXIvUkVBRE1FLm1kICIsLCwsLCwsT3BlcmF0aW9uIGNvdW50aW5nLCwsLCxZZXMKVHJhbnNmb3JtZXIgRUxNbyxMYW5ndWFnZSxMYW5ndWFnZSBtb2RlbGluZywiQWxsZW4gSW5zdGl0dXRlIGZvciBBSSxVbml2ZXJzaXR5IG9mIFdhc2hpbmd0b24iLCJNRSBQZXRlcnMsIE0gTmV1bWFubiwgTCBaZXR0bGVtb3llciwgVyBZaWgiLDIwMTktMDEtMDEsRGlzc2VjdGluZyBDb250ZXh0dWFsIFdvcmQgRW1iZWRkaW5nczogQXJjaGl0ZWN0dXJlIGFuZCBSZXByZXNlbnRhdGlvbixodHRwczovL3d3dy5zZW1hbnRpY3NjaG9sYXIub3JnL3BhcGVyL0Rpc3NlY3RpbmctQ29udGV4dHVhbC1Xb3JkLUVtYmVkZGluZ3MlM0EtQXJjaGl0ZWN0dXJlLVBldGVycy1OZXVtYW5uL2FjMTEwNjJmMWYzNjhkOTdmNGM4MjZjMzE3YmY1MGRjYzEzZmRiNTksNDU5LjAsU09UQSBpbXByb3ZlbWVudCwiIiJPdXIgbW9kZWwgaXMgdGhlIFJlY29uY2lsZWQgU3BhbiBQYXJzZXIgKFJTUDsgSm9zaGkgZXQgYWwuLCAyMDE4KSwgd2hpY2gsIHVzaW5nIEVMTW8gcmVwcmVzZW50YXRpb25zLCBhY2hpZXZlZCBzdGF0ZSBvZiB0aGUgYXJ0IHBlcmZvcm1hbmNlIGZvciB0aGlzIHRhc2suIEFzIHNob3duIGluIFRhYmxlIDIsIHRoZSBMU1RNIGJhc2VkIG1vZGVscyBkZW1vbnN0cmF0ZSB0aGUgYmVzdCBwZXJmb3JtYW5jZSB3aXRoIGEgMC4yJSBhbmQgMS4wJSBpbXByb3ZlbWVudCBvdmVyIHRoZSBUcmFuc2Zvcm1lciBhbmQgQ05OIG1vZGVscywgcmVzcGVjdGl2ZWx5IiIiLDU2MDAwMDAwLjAsLCwsMjAwMDAwMDAwMCwsLCwsLENvbmZpZGVudCwiQ29udGV4dHVhbCB3b3JkIHJlcHJlc2VudGF0aW9ucyBkZXJpdmVkIGZyb20gcHJlLXRyYWluZWQgYmlkaXJlY3Rpb25hbCBsYW5ndWFnZSBtb2RlbHMgKGJpTE1zKSBoYXZlIHJlY2VudGx5IGJlZW4gc2hvd24gdG8gcHJvdmlkZSBzaWduaWZpY2FudCBpbXByb3ZlbWVudHMgdG8gdGhlIHN0YXRlIG9mIHRoZSBhcnQgZm9yIGEgd2lkZSByYW5nZSBvZiBOTFAgdGFza3MuIEhvd2V2ZXIsIG1hbnkgcXVlc3Rpb25zIHJlbWFpbiBhcyB0byBob3cgYW5kIHdoeSB0aGVzZSBtb2RlbHMgYXJlIHNvIGVmZmVjdGl2ZS4gSW4gdGhpcyBwYXBlciwgd2UgcHJlc2VudCBhIGRldGFpbGVkIGVtcGlyaWNhbCBzdHVkeSBvZiBob3cgdGhlIGNob2ljZSBvZiBuZXVyYWwgYXJjaGl0ZWN0dXJlIChlLmcuIExTVE0sIENOTiwgb3Igc2VsZiBhdHRlbnRpb24pIGluZmx1ZW5jZXMgYm90aCBlbmQgdGFzayBhY2N1cmFjeSBhbmQgcXVhbGl0YXRpdmUgcHJvcGVydGllcyBvZiB0aGUgcmVwcmVzZW50YXRpb25zIHRoYXQgYXJlIGxlYXJuZWQuIFdlIHNob3cgdGhlcmUgaXMgYSB0cmFkZW9mZiBiZXR3ZWVuIHNwZWVkIGFuZCBhY2N1cmFjeSwgYnV0IGFsbCBhcmNoaXRlY3R1cmVzIGxlYXJuIGhpZ2ggcXVhbGl0eSBjb250ZXh0dWFsIHJlcHJlc2VudGF0aW9ucyB0aGF0IG91dHBlcmZvcm0gd29yZCBlbWJlZGRpbmdzIGZvciBmb3VyIGNoYWxsZW5naW5nIE5MUCB0YXNrcy4gQWRkaXRpb25hbGx5LCBhbGwgYXJjaGl0ZWN0dXJlcyBsZWFybiByZXByZXNlbnRhdGlvbnMgdGhhdCB2YXJ5IHdpdGggbmV0d29yayBkZXB0aCwgZnJvbSBleGNsdXNpdmVseSBtb3JwaG9sb2dpY2FsIGJhc2VkIGF0IHRoZSB3b3JkIGVtYmVkZGluZyBsYXllciB0aHJvdWdoIGxvY2FsIHN5bnRheCBiYXNlZCBpbiB0aGUgbG93ZXIgY29udGV4dHVhbCBsYXllcnMgdG8gbG9uZ2VyIHJhbmdlIHNlbWFudGljcyBzdWNoIGNvcmVmZXJlbmNlIGF0IHRoZSB1cHBlciBsYXllcnMuIFRvZ2V0aGVyLCB0aGVzZSByZXN1bHRzIHN1Z2dlc3QgdGhhdCB1bnN1cGVydmlzZWQgYmlMTXMsIGluZGVwZW5kZW50IG9mIGFyY2hpdGVjdHVyZSwgYXJlIGxlYXJuaW5nIG11Y2ggbW9yZSBhYm91dCB0aGUgc3RydWN0dXJlIG9mIGxhbmd1YWdlIHRoYW4gcHJldmlvdXNseSBhcHByZWNpYXRlZC4iLCwsVW5yZWxlYXNlZCwiVW5pdGVkIFN0YXRlcyBvZiBBbWVyaWNhLFVuaXRlZCBTdGF0ZXMgb2YgQW1lcmljYSIsLCwsLCwyMDI2LTAxLTAxIDE0OjAwOjIwKzAwOjAwLCwsLCwsIlJlc2VhcmNoIGNvbGxlY3RpdmUsQWNhZGVtaWEiLCwsLCxVbnJlbGVhc2VkLCwsLCwsLCwsLCwsLE5vClRyYW5zZm9ybWVyICsgQXZlcmFnZSBBdHRlbnRpb24gTmV0d29yayxMYW5ndWFnZSxMYW5ndWFnZSBtb2RlbGluZyxVbml2ZXJzaXR5IG9mIEVsZWN0cm9uaWMgU2NpZW5jZSBhbmQgVGVjaG5vbG9neSBvZiBDaGluYSwiSmlhbiBHdW8gWmhhbmcsIEppYW4gUGluZyBMaSwgSHVhbmcgTGkiLDIwMTktMDEtMDEsTGFuZ3VhZ2UgTW9kZWxpbmcgd2l0aCBUcmFuc2Zvcm1lcixodHRwczovL2llZWV4cGxvcmUuaWVlZS5vcmcvYWJzdHJhY3QvZG9jdW1lbnQvOTA2NzUzNCwxMjYuMCwsLCwsLCwsLCwsLCxVbmtub3duLCJUbyBkYXRlLCB0aGUgbWFpbiBtZXRob2Qgb2YgbGFuZ3VhZ2UgbW9kZWxpbmcgaXMgYmFzZWQgb24gcmVjdXJyZW50IG5ldXJhbCBuZXR3b3JrcyBvciBjb252b2x1dGlvbmFsIG5ldXJhbCBuZXR3b3Jrcy4gV2Ugc2hvdyB0aGF0IHR3byBzaW1wbGUgbW9kZWxzIHdoaWNoIGdldCBpbnNwaXJhdGlvbiBmcm9tIFRyYW5zZm9ybWVyIFsxXS4gQ29tcGFyZSB0byBvdGhlciBhdHRlbnRpb24gbmV0d29yaywgdGhlIFRyYW5zZm9ybWVyIHdoaWNoIGp1c3QgdXNlIHNlbGYtYXR0ZW50aW9uIGFuZCBGRk4gKGZlZWRmb3J3YXJkIG5ldHdvcmspIGFyZSBoaWdobHkgZWZmaWNpZW50IGluIHRyYWluaW5nLiBXZSBhcHBseSB0aGUgaWRlYSB3aGljaCBmcm9tIHRoZSBtZWNoYW5pc20gb2YgVHJhbnNmb3JtZXIgdG8gbGFuZ3VhZ2UgbW9kdWxlLiBXZSBwcmVkaWN0IHRoZSBmdXR1cmUgZWxlbWVudHMgYnkgdGhlIGxvbmctdGVybSBkZXBlbmRlbmNlIG9mIGNvbnRleHQgd29yZHMgd2hpY2ggdGhyb3VnaCB0aGUgQU5OIChhdmVyYWdlIGF0dGVudGlvbiBuZXR3b3JrKSBhbmQgc2VsZi1hdHRlbnRpb24gbWVjaGFuaXNtLiBXZSB0ZXN0IG91ciBtb2RlbCBvbiBXaWtpVGV4dC0xMDMgd2hlcmUgb3VyIG1vZGVsIGFjaGlldmVzIDIyLjEzIHBlcnBsZXhpdHkgYW5kIG9uIHRoZSBHb29nbGUgQmlsbGlvbiBXb3JkIGJlbmNobWFyaywgd2hpY2ggd2UgYWNoaWV2ZSAyNi4zMSBwZXJwbGV4aXR5LiIsLFRyYW5zZm9ybWVyICsgQXZlcmFnZSBBdHRlbnRpb24gTmV0d29yayxVbnJlbGVhc2VkLENoaW5hLCwsLCwsMjAyNS0xMS0yOCAxMTo1Mzo0NCswMDowMCwsLCwsLEFjYWRlbWlhLCwsLCxVbnJlbGVhc2VkLCwsLCwsLCwsLCwsLE5vClN0eWxlR0FOLEltYWdlIGdlbmVyYXRpb24sSW1hZ2UgZ2VuZXJhdGlvbixOVklESUEsIlRlcm8gS2FycmFzLCBTYW11bGkgTGFpbmUsIFRpbW8gQWlsYSIsMjAxOC0xMi0xMixBIFN0eWxlLUJhc2VkIEdlbmVyYXRvciBBcmNoaXRlY3R1cmUgZm9yIEdlbmVyYXRpdmUgQWR2ZXJzYXJpYWwgTmV0d29ya3MsaHR0cHM6Ly9hcnhpdi5vcmcvYWJzLzE4MTIuMDQ5NDgsMTQ0OTYuMCwiSGlzdG9yaWNhbCBzaWduaWZpY2FuY2UsSGlnaGx5IGNpdGVkIiwsMjYyMDAwMDAuMCwsMy45M2UrMTYsNiAqIDI2LjJNICogMjVNIH49IDM5MzAwMDAwMDAwMDAwMDAwLDUwMDAwMDAwLCwxNjguMCwiIiJBcHByb3hpbWF0ZWx5IDEgd2VlayBvbiBhbiBOVklESUEgREdYLTEgd2l0aCA4IFRlc2xhIFYxMDAgR1BVcyIiIixOVklESUEgVjEwMCwsQ29uZmlkZW50LCJXZSBwcm9wb3NlIGFuIGFsdGVybmF0aXZlIGdlbmVyYXRvciBhcmNoaXRlY3R1cmUgZm9yIGdlbmVyYXRpdmUgYWR2ZXJzYXJpYWwgbmV0d29ya3MsIGJvcnJvd2luZyBmcm9tIHN0eWxlIHRyYW5zZmVyIGxpdGVyYXR1cmUuIFRoZSBuZXcgYXJjaGl0ZWN0dXJlIGxlYWRzIHRvIGFuIGF1dG9tYXRpY2FsbHkgbGVhcm5lZCwgdW5zdXBlcnZpc2VkIHNlcGFyYXRpb24gb2YgaGlnaC1sZXZlbCBhdHRyaWJ1dGVzIChlLmcuLCBwb3NlIGFuZCBpZGVudGl0eSB3aGVuIHRyYWluZWQgb24gaHVtYW4gZmFjZXMpIGFuZCBzdG9jaGFzdGljIHZhcmlhdGlvbiBpbiB0aGUgZ2VuZXJhdGVkIGltYWdlcyAoZS5nLiwgZnJlY2tsZXMsIGhhaXIpLCBhbmQgaXQgZW5hYmxlcyBpbnR1aXRpdmUsIHNjYWxlLXNwZWNpZmljIGNvbnRyb2wgb2YgdGhlIHN5bnRoZXNpcy4gVGhlIG5ldyBnZW5lcmF0b3IgaW1wcm92ZXMgdGhlIHN0YXRlLW9mLXRoZS1hcnQgaW4gdGVybXMgb2YgdHJhZGl0aW9uYWwgZGlzdHJpYnV0aW9uIHF1YWxpdHkgbWV0cmljcywgbGVhZHMgdG8gZGVtb25zdHJhYmx5IGJldHRlciBpbnRlcnBvbGF0aW9uIHByb3BlcnRpZXMsIGFuZCBhbHNvIGJldHRlciBkaXNlbnRhbmdsZXMgdGhlIGxhdGVudCBmYWN0b3JzIG9mIHZhcmlhdGlvbi4gVG8gcXVhbnRpZnkgaW50ZXJwb2xhdGlvbiBxdWFsaXR5IGFuZCBkaXNlbnRhbmdsZW1lbnQsIHdlIHByb3Bvc2UgdHdvIG5ldywgYXV0b21hdGVkIG1ldGhvZHMgdGhhdCBhcmUgYXBwbGljYWJsZSB0byBhbnkgZ2VuZXJhdG9yIGFyY2hpdGVjdHVyZS4gRmluYWxseSwgd2UgaW50cm9kdWNlIGEgbmV3LCBoaWdobHkgdmFyaWVkIGFuZCBoaWdoLXF1YWxpdHkgZGF0YXNldCBvZiBodW1hbiBmYWNlcy4iLCwsT3BlbiB3ZWlnaHRzIChub24tY29tbWVyY2lhbCksVW5pdGVkIFN0YXRlcyBvZiBBbWVyaWNhLCwsLDguMCwsMjAyNS0xMS0yOCAxMTo1Mzo0NCswMDowMCwsLCwsLEluZHVzdHJ5LCwsLCwsLCwsLCwsNDk1NS4xOTc2MjcwNDQyOTMsLCwsLCxZZXMKVmluZSBjb3B1bGEgKGJyZWFzdCBjYW5jZXIpLFZpc2lvbixJbWFnZSBjbGFzc2lmaWNhdGlvbiwiTWFzc2FjaHVzZXR0cyBJbnN0aXR1dGUgb2YgVGVjaG5vbG9neSAoTUlUKSxSZXkgSnVhbiBDYXJsb3MgVW5pdmVyc2l0eSIsIllpIFN1biwgQWxmcmVkbyBDdWVzdGEtSW5mYW50ZSwgS2FseWFuIFZlZXJhbWFjaGFuZW5pIiwyMDE4LTEyLTA0LExlYXJuaW5nIFZpbmUgQ29wdWxhIE1vZGVscyBGb3IgU3ludGhldGljIERhdGEgR2VuZXJhdGlvbixodHRwczovL2FyeGl2Lm9yZy9hYnMvMTgxMi4wMTIyNiwsLCwsLDg0NTkxMDAwMDAwMDAwMDAuMCwiIiJmb3IgYSA2LWRpbWVuc2lvbmFsIGRhdGEgc2V0IG9mIHNpemUgNTAwLCB0aGUgUkwgYWxnb3JpdGhtIGZpbmlzaGVzIGluIGFwcHJveGltYXRlbHkgMTUgbWludXRlcyB3aXRoIGEgc2luZ2xlIEdQVSIiIiIKCkFzc3VtaW5nIHRoZXkgdXNlZCBWMTAwLCBmcDE2IGFuZCB0cmFpbmVkIGZvciBzaW1pbGFyIGFtb3VudCBvZiB0aW1lOgoKMzEzMzAwMDAwMDAwMDAgRkxPUCAvIEdQVSAvIHNlYyAqIDE1IG1pbiAqIDYwIHNlYyAvIG1pbiAqIDAuMyBbYXNzdW1lZCB1dGlsaXphdGlvbl0gPSA4LjQ1OTFlKzE1IEZMT1AgIiwsIlRoZSBkYXRhc2V0ICIiZGVzY3JpYmVzIDMwIHZhcmlhYmxlcyBjb21wdXRlZCBmcm9tIGEgZGlnaXRpemVkIGltYWdlIG9mIGEgZmluZSBuZWVkbGUgYXNwaXJhdGUgKEZOQSkgb2YgYSBicmVhc3QgbWFzcyBhbmQgYSBiaW5hcnkgdmFyaWFibGUgaW5kaWNhdGluZyBpZiB0aGUgbWFzcyBpcyBiZW5pZ24gb3IgbWFsaWduYW50LiBUaGlzIGRhdGFzZXQgaW5jbHVkZXMgNTY5IGluc3RhbmNlcy4iLDAuMjUsIiIiIGZvciBhIDYtZGltZW5zaW9uYWwgZGF0YSBzZXQgb2Ygc2l6ZSA1MDAsIHRoZSBSTCBhbGdvcml0aG0gZmluaXNoZXMgaW4gYXBwcm94aW1hdGVseSAxNSBtaW51dGVzIHdpdGggYSBzaW5nbGUgR1BVIiIiLCwsU3BlY3VsYXRpdmUsIkEgdmluZSBjb3B1bGEgbW9kZWwgaXMgYSBmbGV4aWJsZSBoaWdoLWRpbWVuc2lvbmFsIGRlcGVuZGVuY2UgbW9kZWwgd2hpY2ggdXNlcyBvbmx5IGJpdmFyaWF0ZSBidWlsZGluZyBibG9ja3MuIEhvd2V2ZXIsIHRoZSBudW1iZXIgb2YgcG9zc2libGUgY29uZmlndXJhdGlvbnMgb2YgYSB2aW5lIGNvcHVsYSBncm93cyBleHBvbmVudGlhbGx5IGFzIHRoZSBudW1iZXIgb2YgdmFyaWFibGVzIGluY3JlYXNlcywgbWFraW5nIG1vZGVsIHNlbGVjdGlvbiBhIG1ham9yIGNoYWxsZW5nZSBpbiBkZXZlbG9wbWVudC4gSW4gdGhpcyB3b3JrLCB3ZSBmb3JtdWxhdGUgYSB2aW5lIHN0cnVjdHVyZSBsZWFybmluZyBwcm9ibGVtIHdpdGggYm90aCB2ZWN0b3IgYW5kIHJlaW5mb3JjZW1lbnQgbGVhcm5pbmcgcmVwcmVzZW50YXRpb24uIFdlIHVzZSBuZXVyYWwgbmV0d29yayB0byBmaW5kIHRoZSBlbWJlZGRpbmdzIGZvciB0aGUgYmVzdCBwb3NzaWJsZSB2aW5lIG1vZGVsIGFuZCBnZW5lcmF0ZSBhIHN0cnVjdHVyZS4gVGhyb3VnaG91dCBleHBlcmltZW50cyBvbiBzeW50aGV0aWMgYW5kIHJlYWwtd29ybGQgZGF0YXNldHMsIHdlIHNob3cgdGhhdCBvdXIgcHJvcG9zZWQgYXBwcm9hY2ggZml0cyB0aGUgZGF0YSBiZXR0ZXIgaW4gdGVybXMgb2YgbG9nLWxpa2VsaWhvb2QuIE1vcmVvdmVyLCB3ZSBkZW1vbnN0cmF0ZSB0aGF0IHRoZSBtb2RlbCBpcyBhYmxlIHRvIGdlbmVyYXRlIGhpZ2gtcXVhbGl0eSBzYW1wbGVzIGluIGEgdmFyaWV0eSBvZiBhcHBsaWNhdGlvbnMsIG1ha2luZyBpdCBhIGdvb2QgY2FuZGlkYXRlIGZvciBzeW50aGV0aWMgZGF0YSBnZW5lcmF0aW9uLiIsLCwsIlVuaXRlZCBTdGF0ZXMgb2YgQW1lcmljYSxTcGFpbiIsLCwsLCwyMDI2LTAyLTExIDE5OjI2OjI3KzAwOjAwLCwsLCwsIkFjYWRlbWlhLEFjYWRlbWlhIiwsLCwsLCwsLCwsLCxIYXJkd2FyZSwsLCwsClZpbmUgY29wdWxhICh3aW5lIHF1YWxpdHkpLCxNdWx0aS1jbGFzcyBjbGFzc2lmaWNhdGlvbiwiTWFzc2FjaHVzZXR0cyBJbnN0aXR1dGUgb2YgVGVjaG5vbG9neSAoTUlUKSxSZXkgSnVhbiBDYXJsb3MgVW5pdmVyc2l0eSIsIllpIFN1biwgQWxmcmVkbyBDdWVzdGEtSW5mYW50ZSwgS2FseWFuIFZlZXJhbWFjaGFuZW5pIiwyMDE4LTEyLTA0LExlYXJuaW5nIFZpbmUgQ29wdWxhIE1vZGVscyBGb3IgU3ludGhldGljIERhdGEgR2VuZXJhdGlvbixodHRwczovL2FyeGl2Lm9yZy9hYnMvMTgxMi4wMTIyNiwsLCwsLDg0NTkxMDAwMDAwMDAwMDAuMCwiIiJmb3IgYSA2LWRpbWVuc2lvbmFsIGRhdGEgc2V0IG9mIHNpemUgNTAwLCB0aGUgUkwgYWxnb3JpdGhtIGZpbmlzaGVzIGluIGFwcHJveGltYXRlbHkgMTUgbWludXRlcyB3aXRoIGEgc2luZ2xlIEdQVSIiIiIKCkFzc3VtaW5nIHRoZXkgdXNlZCBWMTAwLCBmcDE2IGFuZCB0cmFpbmVkIGZvciBzaW1pbGFyIGFtb3VudCBvZiB0aW1lOgoKMzEzMzAwMDAwMDAwMDAgRkxPUCAvIEdQVSAvIHNlYyAqIDE1IG1pbiAqIDYwIHNlYyAvIG1pbiAqIDAuMyBbYXNzdW1lZCB1dGlsaXphdGlvbl0gPSA4LjQ1OTFlKzE1IEZMT1AgIiwsLDAuMjUsIiIiIGZvciBhIDYtZGltZW5zaW9uYWwgZGF0YSBzZXQgb2Ygc2l6ZSA1MDAsIHRoZSBSTCBhbGdvcml0aG0gZmluaXNoZXMgaW4gYXBwcm94aW1hdGVseSAxNSBtaW51dGVzIHdpdGggYSBzaW5nbGUgR1BVIiIiLCwsU3BlY3VsYXRpdmUsIkEgdmluZSBjb3B1bGEgbW9kZWwgaXMgYSBmbGV4aWJsZSBoaWdoLWRpbWVuc2lvbmFsIGRlcGVuZGVuY2UgbW9kZWwgd2hpY2ggdXNlcyBvbmx5IGJpdmFyaWF0ZSBidWlsZGluZyBibG9ja3MuIEhvd2V2ZXIsIHRoZSBudW1iZXIgb2YgcG9zc2libGUgY29uZmlndXJhdGlvbnMgb2YgYSB2aW5lIGNvcHVsYSBncm93cyBleHBvbmVudGlhbGx5IGFzIHRoZSBudW1iZXIgb2YgdmFyaWFibGVzIGluY3JlYXNlcywgbWFraW5nIG1vZGVsIHNlbGVjdGlvbiBhIG1ham9yIGNoYWxsZW5nZSBpbiBkZXZlbG9wbWVudC4gSW4gdGhpcyB3b3JrLCB3ZSBmb3JtdWxhdGUgYSB2aW5lIHN0cnVjdHVyZSBsZWFybmluZyBwcm9ibGVtIHdpdGggYm90aCB2ZWN0b3IgYW5kIHJlaW5mb3JjZW1lbnQgbGVhcm5pbmcgcmVwcmVzZW50YXRpb24uIFdlIHVzZSBuZXVyYWwgbmV0d29yayB0byBmaW5kIHRoZSBlbWJlZGRpbmdzIGZvciB0aGUgYmVzdCBwb3NzaWJsZSB2aW5lIG1vZGVsIGFuZCBnZW5lcmF0ZSBhIHN0cnVjdHVyZS4gVGhyb3VnaG91dCBleHBlcmltZW50cyBvbiBzeW50aGV0aWMgYW5kIHJlYWwtd29ybGQgZGF0YXNldHMsIHdlIHNob3cgdGhhdCBvdXIgcHJvcG9zZWQgYXBwcm9hY2ggZml0cyB0aGUgZGF0YSBiZXR0ZXIgaW4gdGVybXMgb2YgbG9nLWxpa2VsaWhvb2QuIE1vcmVvdmVyLCB3ZSBkZW1vbnN0cmF0ZSB0aGF0IHRoZSBtb2RlbCBpcyBhYmxlIHRvIGdlbmVyYXRlIGhpZ2gtcXVhbGl0eSBzYW1wbGVzIGluIGEgdmFyaWV0eSBvZiBhcHBsaWNhdGlvbnMsIG1ha2luZyBpdCBhIGdvb2QgY2FuZGlkYXRlIGZvciBzeW50aGV0aWMgZGF0YSBnZW5lcmF0aW9uLiIsLCwsIlVuaXRlZCBTdGF0ZXMgb2YgQW1lcmljYSxTcGFpbiIsLCwsLCwyMDI2LTAyLTExIDE5OjI2OjI3KzAwOjAwLCwsLCwsIkFjYWRlbWlhLEFjYWRlbWlhIiwsLCwsLCwsLCwsLCxIYXJkd2FyZSwsLCwsClZpbmUgY29wdWxhIChjcmltZSksLFJlZ3Jlc3Npb24sIk1hc3NhY2h1c2V0dHMgSW5zdGl0dXRlIG9mIFRlY2hub2xvZ3kgKE1JVCksUmV5IEp1YW4gQ2FybG9zIFVuaXZlcnNpdHkiLCJZaSBTdW4sIEFsZnJlZG8gQ3Vlc3RhLUluZmFudGUsIEthbHlhbiBWZWVyYW1hY2hhbmVuaSIsMjAxOC0xMi0wNCxMZWFybmluZyBWaW5lIENvcHVsYSBNb2RlbHMgRm9yIFN5bnRoZXRpYyBEYXRhIEdlbmVyYXRpb24saHR0cHM6Ly9hcnhpdi5vcmcvYWJzLzE4MTIuMDEyMjYsLCwsLCw4NDU5MTAwMDAwMDAwMDAwLjAsIiIiZm9yIGEgNi1kaW1lbnNpb25hbCBkYXRhIHNldCBvZiBzaXplIDUwMCwgdGhlIFJMIGFsZ29yaXRobSBmaW5pc2hlcyBpbiBhcHByb3hpbWF0ZWx5IDE1IG1pbnV0ZXMgd2l0aCBhIHNpbmdsZSBHUFUiIiIiCgpBc3N1bWluZyB0aGV5IHVzZWQgVjEwMCwgZnAxNiBhbmQgdHJhaW5lZCBmb3Igc2ltaWxhciBhbW91bnQgb2YgdGltZToKCjMxMzMwMDAwMDAwMDAwIEZMT1AgLyBHUFUgLyBzZWMgKiAxNSBtaW4gKiA2MCBzZWMgLyBtaW4gKiAwLjMgW2Fzc3VtZWQgdXRpbGl6YXRpb25dID0gOC40NTkxZSsxNSBGTE9QICIsLCwwLjI1LCIiIiBmb3IgYSA2LWRpbWVuc2lvbmFsIGRhdGEgc2V0IG9mIHNpemUgNTAwLCB0aGUgUkwgYWxnb3JpdGhtIGZpbmlzaGVzIGluIGFwcHJveGltYXRlbHkgMTUgbWludXRlcyB3aXRoIGEgc2luZ2xlIEdQVSIiIiwsLFNwZWN1bGF0aXZlLCJBIHZpbmUgY29wdWxhIG1vZGVsIGlzIGEgZmxleGlibGUgaGlnaC1kaW1lbnNpb25hbCBkZXBlbmRlbmNlIG1vZGVsIHdoaWNoIHVzZXMgb25seSBiaXZhcmlhdGUgYnVpbGRpbmcgYmxvY2tzLiBIb3dldmVyLCB0aGUgbnVtYmVyIG9mIHBvc3NpYmxlIGNvbmZpZ3VyYXRpb25zIG9mIGEgdmluZSBjb3B1bGEgZ3Jvd3MgZXhwb25lbnRpYWxseSBhcyB0aGUgbnVtYmVyIG9mIHZhcmlhYmxlcyBpbmNyZWFzZXMsIG1ha2luZyBtb2RlbCBzZWxlY3Rpb24gYSBtYWpvciBjaGFsbGVuZ2UgaW4gZGV2ZWxvcG1lbnQuIEluIHRoaXMgd29yaywgd2UgZm9ybXVsYXRlIGEgdmluZSBzdHJ1Y3R1cmUgbGVhcm5pbmcgcHJvYmxlbSB3aXRoIGJvdGggdmVjdG9yIGFuZCByZWluZm9yY2VtZW50IGxlYXJuaW5nIHJlcHJlc2VudGF0aW9uLiBXZSB1c2UgbmV1cmFsIG5ldHdvcmsgdG8gZmluZCB0aGUgZW1iZWRkaW5ncyBmb3IgdGhlIGJlc3QgcG9zc2libGUgdmluZSBtb2RlbCBhbmQgZ2VuZXJhdGUgYSBzdHJ1Y3R1cmUuIFRocm91Z2hvdXQgZXhwZXJpbWVudHMgb24gc3ludGhldGljIGFuZCByZWFsLXdvcmxkIGRhdGFzZXRzLCB3ZSBzaG93IHRoYXQgb3VyIHByb3Bvc2VkIGFwcHJvYWNoIGZpdHMgdGhlIGRhdGEgYmV0dGVyIGluIHRlcm1zIG9mIGxvZy1saWtlbGlob29kLiBNb3Jlb3Zlciwgd2UgZGVtb25zdHJhdGUgdGhhdCB0aGUgbW9kZWwgaXMgYWJsZSB0byBnZW5lcmF0ZSBoaWdoLXF1YWxpdHkgc2FtcGxlcyBpbiBhIHZhcmlldHkgb2YgYXBwbGljYXRpb25zLCBtYWtpbmcgaXQgYSBnb29kIGNhbmRpZGF0ZSBmb3Igc3ludGhldGljIGRhdGEgZ2VuZXJhdGlvbi4iLCwsLCJVbml0ZWQgU3RhdGVzIG9mIEFtZXJpY2EsU3BhaW4iLCwsLCwsMjAyNi0wMi0xMSAxOToyNjoyNyswMDowMCwsLCwsLCJBY2FkZW1pYSxBY2FkZW1pYSIsLCwsLCwsLCwsLCwsSGFyZHdhcmUsLCwsLApTUE4gKEltYWdlTmV0IDEyOCksSW1hZ2UgZ2VuZXJhdGlvbixJbWFnZSBnZW5lcmF0aW9uLCJHb29nbGUgQnJhaW4sRGVlcE1pbmQiLCJKYWNvYiBNZW5pY2ssIE5hbCBLYWxjaGJyZW5uZXIiLDIwMTgtMTItMDQsR2VuZXJhdGluZyBIaWdoIEZpZGVsaXR5IEltYWdlcyB3aXRoIFN1YnNjYWxlIFBpeGVsIE5ldHdvcmtzIGFuZCBNdWx0aWRpbWVuc2lvbmFsIFVwc2NhbGluZyxodHRwczovL2FyeGl2Lm9yZy9hYnMvMTgxMi4wMTYwOCwsU09UQSBpbXByb3ZlbWVudCwiIiJzdGF0ZS1vZi10aGUtYXJ0IGxvZy1saWtlbGlob29kcyBhdCAxMjh4MTI4IGJ5IGEgbGFyZ2UgbWFyZ2luIiIiLDI1MDAwMDAwMC4wLDI1ME0gKFRhYmxlIDQpLCwsMjUxNjU4MjQwMDAwLGJhdGNoIHNpemU6IDIwNDgsLCxHb29nbGUgVFBVIHYzLCxDb25maWRlbnQsIlRoZSB1bmNvbmRpdGlvbmFsIGdlbmVyYXRpb24gb2YgaGlnaCBmaWRlbGl0eSBpbWFnZXMgaXMgYSBsb25nc3RhbmRpbmcgYmVuY2htYXJrIGZvciB0ZXN0aW5nIHRoZSBwZXJmb3JtYW5jZSBvZiBpbWFnZSBkZWNvZGVycy4gQXV0b3JlZ3Jlc3NpdmUgaW1hZ2UgbW9kZWxzIGhhdmUgYmVlbiBhYmxlIHRvIGdlbmVyYXRlIHNtYWxsIGltYWdlcyB1bmNvbmRpdGlvbmFsbHksIGJ1dCB0aGUgZXh0ZW5zaW9uIG9mIHRoZXNlIG1ldGhvZHMgdG8gbGFyZ2UgaW1hZ2VzIHdoZXJlIGZpZGVsaXR5IGNhbiBiZSBtb3JlIHJlYWRpbHkgYXNzZXNzZWQgaGFzIHJlbWFpbmVkIGFuIG9wZW4gcHJvYmxlbS4gQW1vbmcgdGhlIG1ham9yIGNoYWxsZW5nZXMgYXJlIHRoZSBjYXBhY2l0eSB0byBlbmNvZGUgdGhlIHZhc3QgcHJldmlvdXMgY29udGV4dCBhbmQgdGhlIHNoZWVyIGRpZmZpY3VsdHkgb2YgbGVhcm5pbmcgYSBkaXN0cmlidXRpb24gdGhhdCBwcmVzZXJ2ZXMgYm90aCBnbG9iYWwgc2VtYW50aWMgY29oZXJlbmNlIGFuZCBleGFjdG5lc3Mgb2YgZGV0YWlsLiBUbyBhZGRyZXNzIHRoZSBmb3JtZXIgY2hhbGxlbmdlLCB3ZSBwcm9wb3NlIHRoZSBTdWJzY2FsZSBQaXhlbCBOZXR3b3JrIChTUE4pLCBhIGNvbmRpdGlvbmFsIGRlY29kZXIgYXJjaGl0ZWN0dXJlIHRoYXQgZ2VuZXJhdGVzIGFuIGltYWdlIGFzIGEgc2VxdWVuY2Ugb2Ygc3ViLWltYWdlcyBvZiBlcXVhbCBzaXplLiBUaGUgU1BOIGNvbXBhY3RseSBjYXB0dXJlcyBpbWFnZS13aWRlIHNwYXRpYWwgZGVwZW5kZW5jaWVzIGFuZCByZXF1aXJlcyBhIGZyYWN0aW9uIG9mIHRoZSBtZW1vcnkgYW5kIHRoZSBjb21wdXRhdGlvbiByZXF1aXJlZCBieSBvdGhlciBmdWxseSBhdXRvcmVncmVzc2l2ZSBtb2RlbHMuIFRvIGFkZHJlc3MgdGhlIGxhdHRlciBjaGFsbGVuZ2UsIHdlIHByb3Bvc2UgdG8gdXNlIE11bHRpZGltZW5zaW9uYWwgVXBzY2FsaW5nIHRvIGdyb3cgYW4gaW1hZ2UgaW4gYm90aCBzaXplIGFuZCBkZXB0aCB2aWEgaW50ZXJtZWRpYXRlIHN0YWdlcyB1dGlsaXNpbmcgZGlzdGluY3QgU1BOcy4gV2UgZXZhbHVhdGUgU1BOcyBvbiB0aGUgdW5jb25kaXRpb25hbCBnZW5lcmF0aW9uIG9mIENlbGViQUhRIG9mIHNpemUgMjU2IGFuZCBvZiBJbWFnZU5ldCBmcm9tIHNpemUgMzIgdG8gMjU2LiBXZSBhY2hpZXZlIHN0YXRlLW9mLXRoZS1hcnQgbGlrZWxpaG9vZCByZXN1bHRzIGluIG11bHRpcGxlIHNldHRpbmdzLCBzZXQgdXAgbmV3IGJlbmNobWFyayByZXN1bHRzIGluIHByZXZpb3VzbHkgdW5leHBsb3JlZCBzZXR0aW5ncyBhbmQgYXJlIGFibGUgdG8gZ2VuZXJhdGUgdmVyeSBoaWdoIGZpZGVsaXR5IGxhcmdlIHNjYWxlIHNhbXBsZXMgb24gdGhlIGJhc2lzIG9mIGJvdGggZGF0YXNldHMuIiwsLFVucmVsZWFzZWQsIlVuaXRlZCBTdGF0ZXMgb2YgQW1lcmljYSxVbml0ZWQgS2luZ2RvbSBvZiBHcmVhdCBCcml0YWluIGFuZCBOb3J0aGVybiBJcmVsYW5kIiwsLCwsLDIwMjYtMDItMTEgMTk6MjY6MjcrMDA6MDAsLCwsLCwiSW5kdXN0cnksSW5kdXN0cnkiLCwsLCxVbnJlbGVhc2VkLCwsLCwsLCwsLCwsLE5vClNQTiAoQ2VsZWJBIEhRKSxJbWFnZSBnZW5lcmF0aW9uLEltYWdlIGdlbmVyYXRpb24sIkdvb2dsZSBCcmFpbixEZWVwTWluZCIsIkphY29iIE1lbmljaywgTmFsIEthbGNoYnJlbm5lciIsMjAxOC0xMi0wNCxHZW5lcmF0aW5nIEhpZ2ggRmlkZWxpdHkgSW1hZ2VzIHdpdGggU3Vic2NhbGUgUGl4ZWwgTmV0d29ya3MgYW5kIE11bHRpZGltZW5zaW9uYWwgVXBzY2FsaW5nLGh0dHBzOi8vYXJ4aXYub3JnL2Ficy8xODEyLjAxNjA4LCwsLDUwMDAwMDAwLjAsNTBNIChUYWJsZSA0KSwsLCxiYXRjaCBzaXplOiAyNTYsLCxHb29nbGUgVFBVIHYzLCxDb25maWRlbnQsIlRoZSB1bmNvbmRpdGlvbmFsIGdlbmVyYXRpb24gb2YgaGlnaCBmaWRlbGl0eSBpbWFnZXMgaXMgYSBsb25nc3RhbmRpbmcgYmVuY2htYXJrIGZvciB0ZXN0aW5nIHRoZSBwZXJmb3JtYW5jZSBvZiBpbWFnZSBkZWNvZGVycy4gQXV0b3JlZ3Jlc3NpdmUgaW1hZ2UgbW9kZWxzIGhhdmUgYmVlbiBhYmxlIHRvIGdlbmVyYXRlIHNtYWxsIGltYWdlcyB1bmNvbmRpdGlvbmFsbHksIGJ1dCB0aGUgZXh0ZW5zaW9uIG9mIHRoZXNlIG1ldGhvZHMgdG8gbGFyZ2UgaW1hZ2VzIHdoZXJlIGZpZGVsaXR5IGNhbiBiZSBtb3JlIHJlYWRpbHkgYXNzZXNzZWQgaGFzIHJlbWFpbmVkIGFuIG9wZW4gcHJvYmxlbS4gQW1vbmcgdGhlIG1ham9yIGNoYWxsZW5nZXMgYXJlIHRoZSBjYXBhY2l0eSB0byBlbmNvZGUgdGhlIHZhc3QgcHJldmlvdXMgY29udGV4dCBhbmQgdGhlIHNoZWVyIGRpZmZpY3VsdHkgb2YgbGVhcm5pbmcgYSBkaXN0cmlidXRpb24gdGhhdCBwcmVzZXJ2ZXMgYm90aCBnbG9iYWwgc2VtYW50aWMgY29oZXJlbmNlIGFuZCBleGFjdG5lc3Mgb2YgZGV0YWlsLiBUbyBhZGRyZXNzIHRoZSBmb3JtZXIgY2hhbGxlbmdlLCB3ZSBwcm9wb3NlIHRoZSBTdWJzY2FsZSBQaXhlbCBOZXR3b3JrIChTUE4pLCBhIGNvbmRpdGlvbmFsIGRlY29kZXIgYXJjaGl0ZWN0dXJlIHRoYXQgZ2VuZXJhdGVzIGFuIGltYWdlIGFzIGEgc2VxdWVuY2Ugb2Ygc3ViLWltYWdlcyBvZiBlcXVhbCBzaXplLiBUaGUgU1BOIGNvbXBhY3RseSBjYXB0dXJlcyBpbWFnZS13aWRlIHNwYXRpYWwgZGVwZW5kZW5jaWVzIGFuZCByZXF1aXJlcyBhIGZyYWN0aW9uIG9mIHRoZSBtZW1vcnkgYW5kIHRoZSBjb21wdXRhdGlvbiByZXF1aXJlZCBieSBvdGhlciBmdWxseSBhdXRvcmVncmVzc2l2ZSBtb2RlbHMuIFRvIGFkZHJlc3MgdGhlIGxhdHRlciBjaGFsbGVuZ2UsIHdlIHByb3Bvc2UgdG8gdXNlIE11bHRpZGltZW5zaW9uYWwgVXBzY2FsaW5nIHRvIGdyb3cgYW4gaW1hZ2UgaW4gYm90aCBzaXplIGFuZCBkZXB0aCB2aWEgaW50ZXJtZWRpYXRlIHN0YWdlcyB1dGlsaXNpbmcgZGlzdGluY3QgU1BOcy4gV2UgZXZhbHVhdGUgU1BOcyBvbiB0aGUgdW5jb25kaXRpb25hbCBnZW5lcmF0aW9uIG9mIENlbGViQUhRIG9mIHNpemUgMjU2IGFuZCBvZiBJbWFnZU5ldCBmcm9tIHNpemUgMzIgdG8gMjU2LiBXZSBhY2hpZXZlIHN0YXRlLW9mLXRoZS1hcnQgbGlrZWxpaG9vZCByZXN1bHRzIGluIG11bHRpcGxlIHNldHRpbmdzLCBzZXQgdXAgbmV3IGJlbmNobWFyayByZXN1bHRzIGluIHByZXZpb3VzbHkgdW5leHBsb3JlZCBzZXR0aW5ncyBhbmQgYXJlIGFibGUgdG8gZ2VuZXJhdGUgdmVyeSBoaWdoIGZpZGVsaXR5IGxhcmdlIHNjYWxlIHNhbXBsZXMgb24gdGhlIGJhc2lzIG9mIGJvdGggZGF0YXNldHMuIiwsLFVucmVsZWFzZWQsIlVuaXRlZCBTdGF0ZXMgb2YgQW1lcmljYSxVbml0ZWQgS2luZ2RvbSBvZiBHcmVhdCBCcml0YWluIGFuZCBOb3J0aGVybiBJcmVsYW5kIiwsLCwsLDIwMjYtMDItMTEgMTk6MjY6MjcrMDA6MDAsLCwsLCwiSW5kdXN0cnksSW5kdXN0cnkiLCwsLCxVbnJlbGVhc2VkLCwsLCwsLCwsLCwsLE5vCkRNUEZvbGQsQmlvbG9neSwiUHJvdGVpbnMsUHJvdGVpbiBmb2xkaW5nIHByZWRpY3Rpb24sUHJvdGVpbiBjb250YWN0IGFuZCBkaXN0YW5jZSBwcmVkaWN0aW9uIixVbml2ZXJzaXR5IENvbGxlZ2UgTG9uZG9uIChVQ0wpLCJKb2UgRy4gR3JlZW5lciwgU2hhdW4gTS4gS2FuZGF0aGlsIGFuZCBEYXZpZCBULiBKb25lcyIsMjAxOC0xMS0yOSxEZWVwIGxlYXJuaW5nIGV4dGVuZHMgZGUgbm92byBwcm90ZWluIG1vZGVsbGluZyBjb3ZlcmFnZSBvZiBnZW5vbWVzIHVzaW5nIGl0ZXJhdGl2ZWx5IHByZWRpY3RlZCBzdHJ1Y3R1cmFsIGNvbnN0cmFpbnRzLGh0dHBzOi8vd3d3Lm5hdHVyZS5jb20vYXJ0aWNsZXMvczQxNDY3LTAxOS0xMTk5NC0wLDE3NC4wLCwsMzgwMDAwMC4wLCJCYXNlZCBvbiBGaWcuIDk6CgpEaXN0YW5jZSBwcmVkaWN0b3IgbmV0d29yazogW1RvdGFsID0gMTc2ODRdCigxKSBNYXhvdXQyRDogMCBwYXJhbWV0ZXJzCigyKSBSZXNCbG9jayB4IDE4OiAyKjY0KjE4ID0gMTYzODQgcGFyYW1ldGVycyAoYSBzaGlmdCBhbmQgc2NhbGUgcGFyYW1ldGVyIGZvciBldmVyeSBJbnN0YW5jZU5vcm0yRCBsYXllcikKKDMpIENvbnYyRCAxeDE6IDY0KjIwICsgMjAgPSAxMzAwIHBhcmFtZXRlcnMKKDQpIFNvZnRtYXg6IDAgcGFyYW1ldGVycwoKSHlkcm9nZW4gYm9uZCBwcmVkaWN0b3IgbmV0d29yazogW1RvdGFsID0gMzY5MTA3M10KKDEpIE1heG91dDJEOiAwIHBhcmFtZXRlcnMKKDIpIFJlc0Jsb2NrIHggMTg6ICgyKjY0KjIgKyA1KjUqNjQqNjQqMikqMTggPSAzIDY5MSAwMDggcGFyYW1ldGVycwooMykgQ29udjJEIDF4MTogNjQqMSArIDEgPSA2NSBwYXJhbWV0ZXJzCig0KSBTaWdtb2lkOiAwIHBhcmFtZXRlcnMKClRvcnNpb24gYW5nbGVzIGFuZCBlcnJvcnMgbmV0d29yayBbVG90YWwgPSAxMTU0NTldCigxKSBNYXhvdXQyRDogMCBwYXJhbWV0ZXJzCigyKSBSZXNCbG9jayB4IDE4OiAyKjY0KjE4ID0gMTYzODQgcGFyYW1ldGVycyAoYSBzaGlmdCBhbmQgc2NhbGUgcGFyYW1ldGVyIGZvciBldmVyeSBJbnN0YW5jZU5vcm0yRCBsYXllcikKKDMpIEJMU1RNOiA0w5cyw5coTitNKcOXTSB3aGVyZSBNIGlzIDEyOCAoaGlkZGVuIHVuaXRzIGluIEJMU1RNIGxheWVyKSBhbmQgTiBpcyA2NCAoaW5wdXQgZGltZW5zaW9uYWxpdHkpID0gOTgzMDQKKDQpIENvbnYxRCAxeDE6IDI1NiozICsgMyA9IDc3MSBwYXJhbWV0ZXJzCgpFc3RpbWF0ZSB0b3RhbCBwYXJhbWV0ZXJzID0gMy44ZTYgcGFyYW1ldGVycwoKW1NlZSBTZWN0aW9uICdBZGRpdGlvbmFsIGNvbnN0cmFpbnQgdHlwZXMgYW5kIGl0ZXJhdGl2ZSBwcmVkaWN0aW9ucyc6ICIiYSBiaWRpcmVjdGlvbmFsIHJlY3VycmVudCBMU1RNIGxheWVyIHdpdGggMTI4IGhpZGRlbiB1bml0cyAoQkxTVE0gaW4gRmlnLiA5YyksIHdoaWNoIGVtYmVkcyBlYWNoIHJvdyBvZiB0aGUgZmluYWwgMi1EIDY0LWNoYW5uZWwgZmVhdHVyZSBtYXAgaW4gYSBzaW5nbGUgMjU2LUQgdmVjdG9yIChjb25jYXRlbmF0aW9uIG9mIDEyOC1EIGZpbmFsIHRpbWVzdGVwIG91dHB1dCBzdGF0ZXMgb2YgdGhlIGZvcndhcmQgYW5kIHJldmVyc2UgZGlyZWN0aW9uIExTVE0gcGFzc2VzKSIiXSIsLCIiIlRyYWluaW5nIG9mIGFsbCBtb2RlbHMgd2FzIHBlcmZvcm1lZCB1c2luZyB0aGUgQWRhbSBvcHRpbWlzZXIgZm9yIDc1CmVwb2NocyB3aXRoIGRlZmF1bHQgcGFyYW1ldGVycyIiCgoiIlRoZSB0cmFpbmluZyBzZXQgaGVyZSB3YXMgYmFzZWQgb24gdGhlIHNhbWUgNjcyOSBwcm90ZWluIGNoYWlucywg4omkNTAwIHJlc2lkdWVzIGluIGxlbmd0aCwgd2l0aCBub24tcmVkdW5kYW5jeSBhdCB0aGUgMjUlIHNlcXVlbmNlIGlkZW50aXR5IGxldmVsIGFuZCBubyB1bnJlc29sdmVkIG1haW4gY2hhaW4gYXRvbXMiIgoKRXN0aW1hdGUgPSAyICogMy44ZTYgKiAzICogNjcyOSAqIDc1ICogNDg2IH4gNS41OWUxNSBGTE9QCgpUaGlzIHNlZW1zIGxpa2VseSB0byBiZSB0b28gbG93LiIsMTUxNjIxNTAyNCwiIiJUaGUgdHJhaW5pbmcgc2V0IGhlcmUgd2FzIGJhc2VkIG9uIHRoZSBzYW1lIDY3MjkgcHJvdGVpbiBjaGFpbnMiIgpFYWNoIGNoYWluIGlzIDw9IDUwMCByZXNpZHVlcyBsb25nLCBwZXIgdGhpcyBwYXBlciwgYXZlcmFnZSBhbmltYWwgcHJvdGVpbiBpcyA0ODYgYW1pbm8gYWNpZHMgbG9uZy4KNjcyOSAqIDQ4NiA9IDMsMjcwLDI5NCByZXNpZHVlcyB0b3RhbCIsLCwsLExpa2VseSwiVGhlIGluYXBwbGljYWJpbGl0eSBvZiBhbWlubyBhY2lkIGNvdmFyaWF0aW9uIG1ldGhvZHMgdG8gc21hbGwgcHJvdGVpbiBmYW1pbGllcyBoYXMgbGltaXRlZCB0aGVpciB1c2UgZm9yIHN0cnVjdHVyYWwgYW5ub3RhdGlvbiBvZiB3aG9sZSBnZW5vbWVzLiBSZWNlbnRseSwgZGVlcCBsZWFybmluZyBoYXMgc2hvd24gcHJvbWlzZSBpbiBhbGxvd2luZyBhY2N1cmF0ZSByZXNpZHVlLXJlc2lkdWUgY29udGFjdCBwcmVkaWN0aW9uIGV2ZW4gZm9yIHNoYWxsb3cgc2VxdWVuY2UgYWxpZ25tZW50cy4gSGVyZSB3ZSBpbnRyb2R1Y2UgRE1QZm9sZCwgd2hpY2ggdXNlcyBkZWVwIGxlYXJuaW5nIHRvIHByZWRpY3QgaW50ZXItYXRvbWljIGRpc3RhbmNlIGJvdW5kcywgdGhlIG1haW4gY2hhaW4gaHlkcm9nZW4gYm9uZCBuZXR3b3JrLCBhbmQgdG9yc2lvbiBhbmdsZXMsIHdoaWNoIGl0IHVzZXMgdG8gYnVpbGQgbW9kZWxzIGluIGFuIGl0ZXJhdGl2ZSBmYXNoaW9uLiBETVBmb2xkIHByb2R1Y2VzIG1vcmUgYWNjdXJhdGUgbW9kZWxzIHRoYW4gdHdvIHBvcHVsYXIgbWV0aG9kcyBmb3IgYSB0ZXN0IHNldCBvZiBDQVNQMTIgZG9tYWlucywgYW5kIHdvcmtzIGp1c3QgYXMgd2VsbCBmb3IgdHJhbnNtZW1icmFuZSBwcm90ZWlucy4gQXBwbGllZCB0byBhbGwgUGZhbSBkb21haW5zIHdpdGhvdXQga25vd24gc3RydWN0dXJlcywgY29uZmlkZW50IG1vZGVscyBmb3IgMjUlIG9mIHRoZXNlIHNvLWNhbGxlZCBkYXJrIGZhbWlsaWVzIHdlcmUgcHJvZHVjZWQgaW4gdW5kZXIgYSB3ZWVrIG9uIGEgc21hbGwgMjAwIGNvcmUgY2x1c3Rlci4gRE1QZm9sZCBwcm92aWRlcyBtb2RlbHMgZm9yIDE2JSBvZiBodW1hbiBwcm90ZW9tZSBVbmlQcm90IGVudHJpZXMgd2l0aG91dCBzdHJ1Y3R1cmVzLCBnZW5lcmF0ZXMgYWNjdXJhdGUgbW9kZWxzIHdpdGggZmV3ZXIgdGhhbiAxMDAgc2VxdWVuY2VzIGluIHNvbWUgY2FzZXMsIGFuZCBpcyBmcmVlbHkgYXZhaWxhYmxlLiIsNzUuMCwsT3BlbiB3ZWlnaHRzICh1bnJlc3RyaWN0ZWQpLFVuaXRlZCBLaW5nZG9tIG9mIEdyZWF0IEJyaXRhaW4gYW5kIE5vcnRoZXJuIElyZWxhbmQsLCwsLCwyMDI1LTExLTI4IDExOjUzOjQ0KzAwOjAwLCwsLCwsQWNhZGVtaWEsLCwsLE9wZW4gc291cmNlLGxpY2Vuc2U6IGh0dHBzOi8vZ2l0aHViLmNvbS9wc2lwcmVkL0RNUGZvbGQ/dGFiPUdQTC0zLjAtMS1vdi1maWxlI3JlYWRtZSwsLCwsLCwsLCwsLFllcwpHUGlwZSAoVHJhbnNmb3JtZXIpLExhbmd1YWdlLFRyYW5zbGF0aW9uLEdvb2dsZSwiWSBIdWFuZywgWSBDaGVuZywgQSBCYXBuYSwgTyBGaXJhdCIsMjAxOC0xMS0xNixHUGlwZTogRWZmaWNpZW50IFRyYWluaW5nIG9mIEdpYW50IE5ldXJhbCBOZXR3b3JrcyB1c2luZyBQaXBlbGluZSBQYXJhbGxlbGlzbSxodHRwczovL2FyeGl2Lm9yZy9hYnMvMTgxMS4wNjk2NSwxMjE4LjAsIkhpZ2hseSBjaXRlZCxTT1RBIGltcHJvdmVtZW50IiwiIiJXZSB0cmFpbiBhIHNpbmdsZSA2LWJpbGxpb24tcGFyYW1ldGVyLAoxMjgtbGF5ZXIgVHJhbnNmb3JtZXIgbW9kZWwgb24gYSBjb3JwdXMgc3Bhbm5pbmcgb3ZlciAxMDAgbGFuZ3VhZ2VzIGFuZCBhY2hpZXZlIGJldHRlciBxdWFsaXR5IHRoYW4gYWxsIGJpbGluZ3VhbCBtb2RlbHMuIiIKCkkgZG9uJ3Qgc2VlIGFueSBzdGFuZGFyZCBiZW5jaG1hcmsgdGhhdCB0aGV5IGNsYWltIFNPVEEgb24gZm9yIGEgVHJhbnNmb3JlbWVyIG1vZGVsIiw2MDAwMDAwMDAwLjAsU2VjdGlvbiA1OiAsLCwxNDUwMDAwMDAwMDAwLCJbV09SRFNdCgpTZWN0aW9uIDU6ICIiV2UgdXNlIGEKY29ycHVzIG9mIHBhcmFsbGVsIGRvY3VtZW50cyBvdmVyIDEwMiBsYW5ndWFnZXMgYW5kIEVuZ2xpc2gsIGNvbnRhaW5pbmcgYSB0b3RhbCBvZiAyNSBiaWxsaW9uIHRyYWluaW5nIGV4YW1wbGVzLCByYW5naW5nIGZyb20gMTBeNCB0byAxMF45IHBlciBsYW5ndWFnZSIiCgoxMF45IHNlbnRlbmNlcyAqIDIwIHdvcmRzIHBlciBzZW50ZW5jZSIsLCwsU2VsZi1zdXBlcnZpc2VkIGxlYXJuaW5nLExpa2VseSwiU2NhbGluZyB1cCBkZWVwIG5ldXJhbCBuZXR3b3JrIGNhcGFjaXR5IGhhcyBiZWVuIGtub3duIGFzIGFuIGVmZmVjdGl2ZSBhcHByb2FjaCB0byBpbXByb3ZpbmcgbW9kZWwgcXVhbGl0eSBmb3Igc2V2ZXJhbCBkaWZmZXJlbnQgbWFjaGluZSBsZWFybmluZyB0YXNrcy4gSW4gbWFueSBjYXNlcywgaW5jcmVhc2luZyBtb2RlbCBjYXBhY2l0eSBiZXlvbmQgdGhlIG1lbW9yeSBsaW1pdCBvZiBhIHNpbmdsZSBhY2NlbGVyYXRvciBoYXMgcmVxdWlyZWQgZGV2ZWxvcGluZyBzcGVjaWFsIGFsZ29yaXRobXMgb3IgaW5mcmFzdHJ1Y3R1cmUuIFRoZXNlIHNvbHV0aW9ucyBhcmUgb2Z0ZW4gYXJjaGl0ZWN0dXJlLXNwZWNpZmljIGFuZCBkbyBub3QgdHJhbnNmZXIgdG8gb3RoZXIgdGFza3MuIFRvIGFkZHJlc3MgdGhlIG5lZWQgZm9yIGVmZmljaWVudCBhbmQgdGFzay1pbmRlcGVuZGVudCBtb2RlbCBwYXJhbGxlbGlzbSwgd2UgaW50cm9kdWNlIEdQaXBlLCBhIHBpcGVsaW5lIHBhcmFsbGVsaXNtIGxpYnJhcnkgdGhhdCBhbGxvd3Mgc2NhbGluZyBhbnkgbmV0d29yayB0aGF0IGNhbiBiZSBleHByZXNzZWQgYXMgYSBzZXF1ZW5jZSBvZiBsYXllcnMuIEJ5IHBpcGVsaW5pbmcgZGlmZmVyZW50IHN1Yi1zZXF1ZW5jZXMgb2YgbGF5ZXJzIG9uIHNlcGFyYXRlIGFjY2VsZXJhdG9ycywgR1BpcGUgcHJvdmlkZXMgdGhlIGZsZXhpYmlsaXR5IG9mIHNjYWxpbmcgYSB2YXJpZXR5IG9mIGRpZmZlcmVudCBuZXR3b3JrcyB0byBnaWdhbnRpYyBzaXplcyBlZmZpY2llbnRseS4gTW9yZW92ZXIsIEdQaXBlIHV0aWxpemVzIGEgbm92ZWwgYmF0Y2gtc3BsaXR0aW5nIHBpcGVsaW5pbmcgYWxnb3JpdGhtLCByZXN1bHRpbmcgaW4gYWxtb3N0IGxpbmVhciBzcGVlZHVwIHdoZW4gYSBtb2RlbCBpcyBwYXJ0aXRpb25lZCBhY3Jvc3MgbXVsdGlwbGUgYWNjZWxlcmF0b3JzLiBXZSBkZW1vbnN0cmF0ZSB0aGUgYWR2YW50YWdlcyBvZiBHUGlwZSBieSB0cmFpbmluZyBsYXJnZS1zY2FsZSBuZXVyYWwgbmV0d29ya3Mgb24gdHdvIGRpZmZlcmVudCB0YXNrcyB3aXRoIGRpc3RpbmN0IG5ldHdvcmsgYXJjaGl0ZWN0dXJlczogKGkpIEltYWdlIENsYXNzaWZpY2F0aW9uOiBXZSB0cmFpbiBhIDU1Ny1taWxsaW9uLXBhcmFtZXRlciBBbW9lYmFOZXQgbW9kZWwgYW5kIGF0dGFpbiBhIHRvcC0xIGFjY3VyYWN5IG9mIDg0LjQlIG9uIEltYWdlTmV0LTIwMTIsIChpaSkgTXVsdGlsaW5ndWFsIE5ldXJhbCBNYWNoaW5lIFRyYW5zbGF0aW9uOiBXZSB0cmFpbiBhIHNpbmdsZSA2LWJpbGxpb24tcGFyYW1ldGVyLCAxMjgtbGF5ZXIgVHJhbnNmb3JtZXIgbW9kZWwgb24gYSBjb3JwdXMgc3Bhbm5pbmcgb3ZlciAxMDAgbGFuZ3VhZ2VzIGFuZCBhY2hpZXZlIGJldHRlciBxdWFsaXR5IHRoYW4gYWxsIGJpbGluZ3VhbCBtb2RlbHMuIiwsLCxVbml0ZWQgU3RhdGVzIG9mIEFtZXJpY2EsLCwsLCwyMDI2LTAyLTExIDE5OjIzOjQ1KzAwOjAwLCwsLDQwMDAwMDAuMCwiIiJTdGFydGluZyBmcm9tIDI2MEsgdG9rZW5zIHBlciBiYXRjaCwgd2UgaW5jcmVhc2UgdGhlIGVmZmVjdGl2ZSBiYXRjaCBzaXplIHRvIDRNIiIiLEluZHVzdHJ5LCwsLCwsLCwsLCwsLCwsLCwsCkdQaXBlIChBbW9lYmEpLFZpc2lvbixJbWFnZSBjbGFzc2lmaWNhdGlvbixHb29nbGUsIllhbnBpbmcgSHVhbmcsIFlvdWxvbmcgQ2hlbmcsIEFua3VyIEJhcG5hLCBPcmhhbiBGaXJhdCwgTWlhIFh1IENoZW4sIERlaGFvIENoZW4sIEh5b3VrSm9vbmcgTGVlLCBKaXF1YW4gTmdpYW0sIFF1b2MgVi4gTGUsIFlvbmdodWkgV3UsIFpoaWZlbmcgQ2hlbiIsMjAxOC0xMS0xNixHUGlwZTogRWZmaWNpZW50IFRyYWluaW5nIG9mIEdpYW50IE5ldXJhbCBOZXR3b3JrcyB1c2luZyBQaXBlbGluZSBQYXJhbGxlbGlzbSxodHRwczovL2FyeGl2Lm9yZy9hYnMvMTgxMS4wNjk2NSwxMjE4LjAsLCw1NTcwMDAwMDAuMCxTZWN0aW9uIDQsLCwxMjgxMTY3LFRhYmxlIDQsLCwsLCwsLCwsVW5pdGVkIFN0YXRlcyBvZiBBbWVyaWNhLCwsLCwsMjAyNi0wMi0xMSAxOToyMzo0NSswMDowMCwsLCwsLEluZHVzdHJ5LCwsLCwsLCwsLCwsLCwsLCwsCk11bHRpLWNlbGwgTFNUTSxMYW5ndWFnZSxMYW5ndWFnZSBtb2RlbGluZyxVbml2ZXJzaXR5IG9mIEh5ZGVyYWJhZCwiVGhvbWFzIENoZXJpYW4sIEFrc2hheSBCYWRvbGEsIFZpbmVldCBQYWRtYW5hYmhhbiIsMjAxOC0xMS0xNSxNdWx0aS1jZWxsIExTVE0gQmFzZWQgTmV1cmFsIExhbmd1YWdlIE1vZGVsLGh0dHBzOi8vYXJ4aXYub3JnL2Ficy8xODExLjA2NDc3LDYuMCxTT1RBIGltcHJvdmVtZW50LCIiIlRoZSBwcm9wb3NlZCBtdWx0aS1jZWxsIExTVE0gbGFuZ3VhZ2UgbW9kZWxzIG91dHBlcmZvcm0gdGhlIHN0YXRlLW9mLXRoZS1hcnQgcmVzdWx0cyBvbiB3ZWxsLWtub3duIFBlbm4gVHJlZWJhbmsgKFBUQikgc2V0dXAiIiIsNzIwMDAwMC4wLCJCYXNlZCBvbiB0aGUgZGV0YWlscyBpbiB0aGUgcGFwZXIsIHRoZSBudW1iZXIgb2YgcGFyYW1ldGVycyBpbiB0aGUgTXVsdGktY2VsbCBMU1RNIG1vZGVsIGNhbiBiZSBjYWxjdWxhdGVkIGFzIGZvbGxvd3M6CgpUaGUgbW9kZWwgaGFzIDIgaGlkZGVuIExTVE0gbGF5ZXJzLCBlYWNoIHdpdGggMTUwMCBoaWRkZW4gdW5pdHMKCkVhY2ggTFNUTSB1bml0IGlzIGEgbXVsdGktY2VsbCBMU1RNIHdpdGggMTAgbWVtb3J5IGNlbGxzIHBlciB1bml0CgpGb3IgYSBzdGFuZGFyZCBMU1RNIGxheWVyIHdpdGggbiBoaWRkZW4gdW5pdHM6CgpXIG1hdHJpeDogbiB4IGlucHV0X3NpemUKVSBtYXRyaXg6IG4geCBuCjQgYmlhcyB2ZWN0b3JzIG9mIHNpemUgbiAoZm9yIGlucHV0LCBmb3JnZXQsIGNlbGwsIG91dHB1dCBnYXRlcykKU28gZm9yIGVhY2ggbXVsdGktY2VsbCBMU1RNIGxheWVyIHdpdGggMTUwMCB1bml0cyBhbmQgMTAgY2VsbHMgcGVyIHVuaXQ6CgpXIG1hdHJpeDogMTUwMCB4IGlucHV0X3NpemUKVSBtYXRyaXg6IDE1MDAgeCAxNTAwCjQgYmlhcyB2ZWN0b3JzIG9mIHNpemUgMTUwMApOdW1iZXIgb2YgcGFyYW1ldGVycyBpcyBzYW1lIGFzIHN0YW5kYXJkIExTVE0gbGF5ZXIKCkZvciB0aGUgMiBoaWRkZW4gbGF5ZXJzOgoKSW5wdXQgc2l6ZSBmb3IgTGF5ZXIg</x:v>
      </x:c>
    </x:row>
    <x:row r="269" ht="18" customHeight="1">
      <x:c r="A269" s="17" t="n">
        <x:v>264</x:v>
      </x:c>
      <x:c r="B269" s="17" t="n">
        <x:v>309</x:v>
      </x:c>
      <x:c r="C269" s="94" t="str">
        <x:v>MTogZW1iZWRkaW5nIGRpbWVuc2lvbiAoZXN0aW1hdGVkIDMwMCBpbiBwYXBlcikKCklucHV0IHNpemUgZm9yIExheWVyIDI6IDE1MDAgKG91dHB1dCBvZiBsYXllciAxKQoKVG90YWwgcGFyYW1zID0KTGF5ZXIgMTogMTUwMCB4ICgzMDAgKyAxNTAwICsgNCkgPSAyLDcwNiwwMDAKTGF5ZXIgMjogMTUwMCB4ICgxNTAwICsgMTUwMCArIDQpID0gNCw1MDYsMDAwCgpUb3RhbCBQYXJhbWV0ZXJzID0gMiw3MDYsMDAwICsgNCw1MDYsMDAwID0gNywyMTIsMDAwCgpTbyB0aGUgdG90YWwgbnVtYmVyIG9mIHBhcmFtZXRlcnMgZm9yIHRoZSBNdWx0aS1jZWxsIExTVE0gbW9kZWwgd2l0aCAyIGxheWVycyBvZiAxNTAwIHVuaXRzIGFuZCAxMCBjZWxscyBwZXIgdW5pdCBpcyBhcHByb3hpbWF0ZWx5IDcuMiBtaWxsaW9uLiIsMjAwNjY0MDAwMDAwMDAwMC4wLDYgRkxPUCAvIHBhcmFtZXRlciAvIHRva2VuICogNzIwMDAwMCBwYXJhbWV0ZXJzICogOTI5MDAwIHRva2VucyAqIDUwIGVwb2NocyA9IDIuMDA2NjRlKzE1IEZMT1AsOTI5MDAwLDUwIGVwb2NocyAoZnJvbSBGaWd1cmUgNCksLCwsLExpa2VseSwiTGFuZ3VhZ2UgbW9kZWxzLCBiZWluZyBhdCB0aGUgaGVhcnQgb2YgbWFueSBOTFAgcHJvYmxlbXMsIGFyZSBhbHdheXMgb2YgZ3JlYXQgaW50ZXJlc3QgdG8gcmVzZWFyY2hlcnMuIE5ldXJhbCBsYW5ndWFnZSBtb2RlbHMgY29tZSB3aXRoIHRoZSBhZHZhbnRhZ2Ugb2YgZGlzdHJpYnV0ZWQgcmVwcmVzZW50YXRpb25zIGFuZCBsb25nIHJhbmdlIGNvbnRleHRzLiBXaXRoIGl0cyBwYXJ0aWN1bGFyIGR5bmFtaWNzIHRoYXQgYWxsb3cgdGhlIGN5Y2xpbmcgb2YgaW5mb3JtYXRpb24gd2l0aGluIHRoZSBuZXR3b3JrLCBgUmVjdXJyZW50IG5ldXJhbCBuZXR3b3JrJyAoUk5OKSBiZWNvbWVzIGFuIGlkZWFsIHBhcmFkaWdtIGZvciBuZXVyYWwgbGFuZ3VhZ2UgbW9kZWxpbmcuIExvbmcgU2hvcnQtVGVybSBNZW1vcnkgKExTVE0pIGFyY2hpdGVjdHVyZSBzb2x2ZXMgdGhlIGluYWRlcXVhY2llcyBvZiB0aGUgc3RhbmRhcmQgUk5OIGluIG1vZGVsaW5nIGxvbmctcmFuZ2UgY29udGV4dHMuIEluIHNwaXRlIG9mIGEgcGxldGhvcmEgb2YgUk5OIHZhcmlhbnRzLCBwb3NzaWJpbGl0eSB0byBhZGQgbXVsdGlwbGUgbWVtb3J5IGNlbGxzIGluIExTVE0gbm9kZXMgd2FzIHNlbGRvbSBleHBsb3JlZC4gSGVyZSB3ZSBwcm9wb3NlIGEgbXVsdGktY2VsbCBub2RlIGFyY2hpdGVjdHVyZSBmb3IgTFNUTXMgYW5kIHN0dWR5IGl0cyBhcHBsaWNhYmlsaXR5IGZvciBuZXVyYWwgbGFuZ3VhZ2UgbW9kZWxpbmcuIFRoZSBwcm9wb3NlZCBtdWx0aS1jZWxsIExTVE0gbGFuZ3VhZ2UgbW9kZWxzIG91dHBlcmZvcm0gdGhlIHN0YXRlLW9mLXRoZS1hcnQgcmVzdWx0cyBvbiB3ZWxsLWtub3duIFBlbm4gVHJlZWJhbmsgKFBUQikgc2V0dXAuIiw1MC4wLE11bHRpLWNlbGwgTFNUTSxVbnJlbGVhc2VkLEluZGlhLCwsLCwsMjAyNS0xMS0yOCAxMTo1Mzo0NCswMDowMCwsLCwsLEFjYWRlbWlhLCwsLCxVbnJlbGVhc2VkLCwsLCwsLCxPcGVyYXRpb24gY291bnRpbmcsLCwsLE5vCkZpbmUtdHVuZWQtQVdELUxTVE0tRE9DIChmaW4pLExhbmd1YWdlLExhbmd1YWdlIG1vZGVsaW5nLFNhbXN1bmcgUiZEIEluc3RpdHV0ZSBSdXNzaWEsIlZhZGltIFBvcG92LCBNaWtoYWlsIEt1ZGlub3YiLDIwMTgtMTEtMTIsRmluZS10dW5pbmcgb2YgTGFuZ3VhZ2UgTW9kZWxzIHdpdGggRGlzY3JpbWluYXRvcixodHRwczovL2FyeGl2Lm9yZy9hYnMvMTgxMS4wNDYyMywyLjAsU09UQSBpbXByb3ZlbWVudCwiIiJUaGUgbm92ZWwgYXBwcm9hY2ggdGhhdCB3ZSBwcm9wb3NlIGFsbG93cyB1cyB0byByZWFjaCBzdGF0ZS1vZi10aGVhcnQgcXVhbGl0eSBvbiBQZW5uIFRyZWViYW5rOiBwZXJwbGV4aXR5IGRlY3JlYXNlcyBmcm9tIDUyLjQgdG8gNTIuMS4iIiIsNDYwMDAwMDAuMCwiVGhpcyBpcyB0aGUgbW9kZWwgdHJhaW5lZCBvbiBQZW5uIFRyZWViYW5rLCB3aGljaCB1c2VzIGFzIGEgYmFzZSBtb2RlbCB0aGUgMjNNIG1vZGVsIGZyb20gVGFibGUgNyBpbiBodHRwczovL2FjbGFudGhvbG9neS5vcmcvRDE4LTE0ODkucGRmCgpUaGV5IGFkZGl0aW9uYWxseSB0cmFpbiBhIGRpc2NyaW1pbmF0b3Igd2l0aCB0aGUgc2FtZSBhcmNoaXRlY3R1cmUsIHNvIHRvdGFsIHBhcmFtZXRlcnMgaXMgMioyM00gPSA0Nk0iLDUuMTg4ZSsxNiwiQmFzZSBtb2RlbCB1c2VzIDQuMzIzZTE2IEZMT1BzLgpUaGV5IHRoZW4gdHJhaW4gYSBkaXNjcmltaW5hdG9yIHVzaW5nIHRoZSBzYW1lIGFyY2hpdGVjdHVyZSBmb3IgMzAgZXBvY2hzLCBhbmQgdGhlbiB1c2UgdGhlIGRpc2NyaW1pbmF0b3IgdG8gZmluZS10dW5lIHRoZSBiYXNlIG1vZGVsIGZvciBhbm90aGVyIDE1IGVwb2Nocy4gQm90aCBvZiB0aGVzZSBsYXR0ZXIgdHJhaW5pbmcgc3RlcHMgcmVxdWlyZSBydW5uaW5nIGZvcndhcmQgcGFzc2VzIG9uIGJvdGggdGhlIGRpc2NyaW1pbmF0b3IgYW5kIHRoZSBsYW5ndWFnZSBtb2RlbCwgYnV0IG9ubHkgZG9pbmcgYSBiYWNrd2FyZCBwYXNzIG9uIG9uZSBvZiB0aGVtLgoKRGlzY3JpbWluYXRvciB0cmFpbmluZzogCjIqMjNNKjMwKjEwNDQxMTIgKyA2KjIzTSozMCoxMDQ0MTEyID0gNS43NjNlMTUKCkxNIGZpbmUtdHVuaW5nOgoyKjIzTSoxNSoxMDQ0MTEyICsgNioyM00qMTUqMTA0NDExMiA9IDIuODgyZTE1CgpUb3RhbDoKNC4zMjNlMTYgKyA1Ljc2M2UxNSArIDIuODgyZTE1ID0gNS4xODhlMTYiLDEwNDQxMTIsIlBlciBodHRwczovL2FyeGl2Lm9yZy9wZGYvMTkwNC4wNDczMzoKIiJUaGUgbW9zdCBjb21tb24gc3BsaXQgb2YgdGhpcyBjb3JwdXMsIHdoZXJlIHNlY3Rpb25zIGZyb20gMCB0byAxOCBhcmUgdXNlZCBmb3IgdHJhaW5pbmcgKDM4IDIxOSBzZW50ZW5jZXMsIDkxMiAzNDQgdG9rZW5zKSwgc2VjdGlvbnMgZnJvbSAxOSB0byAyMSBhcmUgdXNlZCBmb3IgdmFsaWRhdGlvbiAoNSA1Mjcgc2VudGVuY2VzLCAxMzEgNzY4IHRva2VucyksIGFuZCBzZWN0aW9ucyBmcm9tIDIyIHRvIDI0IGFyZSB1c2VkIGZvciB0ZXN0aW5nICg1IDQ2MiBzZW50ZW5jZXMsIDEyOSA2NTQgdG9rZW5zKS4iIgoKU28gZGV2IHNldCBpcyA5MTIsMzQ0ICsgMTMxNzY4ID0gMSwwNDQsMTEyIiwsLCwsQ29uZmlkZW50LCJDcm9zcy1lbnRyb3B5IGxvc3MgaXMgYSBjb21tb24gY2hvaWNlIHdoZW4gaXQgY29tZXMgdG8gbXVsdGljbGFzcyBjbGFzc2lmaWNhdGlvbiB0YXNrcyBhbmQgbGFuZ3VhZ2UgbW9kZWxpbmcgaW4gcGFydGljdWxhci4gTWluaW1pemluZyB0aGlzIGxvc3MgcmVzdWx0cyBpbiBsYW5ndWFnZSBtb2RlbHMgb2YgdmVyeSBnb29kIHF1YWxpdHkuIFdlIHNob3cgdGhhdCBpdCBpcyBwb3NzaWJsZSB0byBmaW5lLXR1bmUgdGhlc2UgbW9kZWxzIGFuZCBtYWtlIHRoZW0gcGVyZm9ybSBldmVuIGJldHRlciBpZiB0aGV5IGFyZSBmaW5lLXR1bmVkIHdpdGggc3VtIG9mIGNyb3NzLWVudHJvcHkgbG9zcyBhbmQgcmV2ZXJzZSBLdWxsYmFjay1MZWlibGVyIGRpdmVyZ2VuY2UuIFRoZSBsYXR0ZXIgaXMgZXN0aW1hdGVkIHVzaW5nIGRpc2NyaW1pbmF0b3IgbmV0d29yayB0aGF0IHdlIHRyYWluIGluIGFkdmFuY2UuIER1cmluZyBmaW5lLXR1bmluZyBwcm9iYWJpbGl0aWVzIG9mIHJhcmUgd29yZHMgdGhhdCBhcmUgdXN1YWxseSB1bmRlcmVzdGltYXRlZCBieSBsYW5ndWFnZSBtb2RlbHMgYmVjb21lIGJpZ2dlci4gVGhlIG5vdmVsIGFwcHJvYWNoIHRoYXQgd2UgcHJvcG9zZSBhbGxvd3MgdXMgdG8gcmVhY2ggc3RhdGUtb2YtdGhlLWFydCBxdWFsaXR5IG9uIFBlbm4gVHJlZWJhbms6IHBlcnBsZXhpdHkgZGVjcmVhc2VzIGZyb20gNTIuNCB0byA1Mi4xLiBPdXIgZmluZS10dW5pbmcgYWxnb3JpdGhtIGlzIHJhdGhlciBmYXN0LCBzY2FsZXMgd2VsbCB0byBkaWZmZXJlbnQgYXJjaGl0ZWN0dXJlcyBhbmQgZGF0YXNldHMgYW5kIHJlcXVpcmVzIGFsbW9zdCBubyBoeXBlcnBhcmFtZXRlciB0dW5pbmc6IHRoZSBvbmx5IGh5cGVycGFyYW1ldGVyIHRoYXQgbmVlZHMgdG8gYmUgdHVuZWQgaXMgbGVhcm5pbmcgcmF0ZS4iLDE1LjAsRmluZS10dW5lZC1BV0QtTFNUTS1ET0MoZmluKSxVbnJlbGVhc2VkLFJ1c3NpYSxBV0QtTFNUTS1ET0MgKGZpbikgKDIzTSksLCwsLDIwMjYtMDItMTEgMTk6MjY6MjcrMDA6MDAsLCwsLCxJbmR1c3RyeSwsLCwsVW5yZWxlYXNlZCwsLCwsLCwsT3BlcmF0aW9uIGNvdW50aW5nLCwsLCxObwpEaXNjcmltaW5hdG9yLXR1bmVkIExTVE0sTGFuZ3VhZ2UsTGFuZ3VhZ2UgbW9kZWxpbmcsU2Ftc3VuZyBSJkQgSW5zdGl0dXRlIFJ1c3NpYSwiVmFkaW0gUG9wb3YsIE1pa2hhaWwgS3VkaW5vdiIsMjAxOC0xMS0xMixGaW5lLXR1bmluZyBvZiBMYW5ndWFnZSBNb2RlbHMgd2l0aCBEaXNjcmltaW5hdG9yLGh0dHBzOi8vYXJ4aXYub3JnL2Ficy8xODExLjA0NjIzLCwsU21hbGxlciBtb2RlbCB0cmFpbmVkIG9uIFBlbm4gVHJlZWJhbmsgZ2V0cyBTT1RBOyB0aGlzIGlzIGEgbGFyZ2VyIGV4cGVyaW1lbnQgYnV0IGRvZXMgbm90IGNoYWxsZW5nZSBhbnkgd2VsbC1rbm93biBiZW5jaG1hcmsuLDExMTkyMDAwMC4wLCJUaGUgbGFyZ2VzdCBleHBlcmltZW50IGlzIHRoZSBtb2RlbCB0cmFpbmVkIGluIHNlY3Rpb24gNC4zICgiIkxhcmdlIHNjYWxlIGV4cGVyaW1lbnQiIikuIFRoZSBkYXRhc2V0IGhlcmUgaGFzIGEgdm9jYWJ1bGFyeSBvZiAxMDBrIHdvcmRzLiBUaGV5IHVzZSBhIHNpbmdsZS1sYXllciBMU1RNIHdpdGggNTAwIGhpZGRlbiB1bml0cywgd2l0aCBkaWZmZXJlbnRpYXRlZCBzb2Z0bWF4IGZvciB0aGUgb3V0cHV0IGxheWVyLiBkX2sgZm9yIGRpc3RyaWJ1dGVkIHNvZnRtYXggdmFyaWVzIGZyb20gMTYtMTUwIGRlcGVuZGluZyBvbiB0aGUgcmVsYXRpdmUgZnJlcXVlbmN5IG9mIHRoZSBvdXRwdXQgd29yZC4gCgpJbnB1dCBsYXllcjoKMTAwayAqIDUwMCA9IDUwTSBwYXJhbWV0ZXJzCgpMU1RNOgo0ICogKDUwMCArIDUwMCkgKiA1MDAgPSAyTSBwYXJhbWV0ZXJzCgpPdXRwdXQgbGF5ZXI6CkhlcmUgd2UgbmVlZCB0byBhc3N1bWUgdGhlIHN0cnVjdHVyZSBvZiBkaWZmZXJlbnRpYXRlZCBzb2Z0bWF4LiBMZXQncyAoc29tZXdoYXQgYXJiaXRyYXJpbHkpIGFzc3VtZSB0aGUgdG9wIDEwayB3b3JkcyBnZXQgMTUwLWRpbSBlbWJlZGRpbmdzLCB0aGUgbWlkZGxlIDMwayBnZXQgNTAtZGltIGVtYmVkZGluZ3MsIGFuZCB0aGUgYm90dG9tIDYwayBnZXQgMTYtZGltIGVtYmVkZGluZ3MuIFRoZW4gd2UgaGF2ZToKKDEwayAqIDE1MCkgKyAoMzBrICogNTApICsgKDYwayAqIDE2KSA9IDMuOTZNIHBhcmFtZXRlcnMKClNvIGluIHRvdGFsLCB3ZSBoYXZlCjUwTSArIDJNICsgMy45Nk0gPSA1NS45Nk0KCkluIG90aGVyIGV4cGVyaW1lbnRzLCB0aGUgYXV0aG9ycyB1c2UgdGhlIHNhbWUgYXJjaGl0ZWN0dXJlIGZvciB0aGUgZGlzY3JpbWluYXRvciBhcyBmb3IgdGhlIGxhbmd1YWdlIG1vZGVsLiBTbyB0b3RhbCBwYXJhbWV0ZXIgY291bnQgd291bGQgYXBwZWFyIHRvIGJlIDIgeCA1NS45Nk0gPSAxMTEuOTJNIiwsIldlIGNhbiBlc3RpbWF0ZSB0aGUgY29tcHV0ZSB1c2VkIHRvIHRyYWluIHRoZSBkaXNjcmltaW5hdG9yIGFuZCB0byBmaW5lLXR1bmUgdGhlIGxhbmd1YWdlIG1vZGVsLiBUaGVzZSB0cmFpbmVkIGZvciAzMjBNIGFuZCAxNjBNIHRva2VucywgcmVzcGVjdGl2ZWx5OyBub3RlIHRoYXQgZm9yIGVhY2ggb2YgdGhlc2Ugc3RlcHMgeW91J3JlIGRvaW5nIGZvcndhcmQgcGFzc2VzIG9uIGJvdGggdGhlIGRpc2NyaW1pbmF0b3IgYW5kIGxhbmd1YWdlIG1vZGVsLCBidXQgb25seSBkb2luZyBiYWNrd2FyZCBwYXNzZXMgb24gdGhlIGNvbXBvbmVudCBiZWluZyB0cmFpbmVkLgoKSG93ZXZlciwgdGhleSBkb24ndCBzYXkgaG93IGxvbmcgdGhleSBwcmUtdHJhaW5lZCB0aGUgbGFuZ3VhZ2UgbW9kZWwsIHdoaWNoIGxpa2VseSBjb25zdGl0dXRlcyB0aGUgbWFqb3JpdHkgb2YgdHJhaW5pbmcuIiwsIjRHQiBvZiB0ZXh0ICogMjAwTSB3b3Jkcy9HQiAqICgwLjc1IHdvcmRzL3Rva2VuKV4tMSA9IDEsMDY2LDY2Niw2NjcgdG9rZW5zICAKICAKSG93ZXZlciwgaXQncyB1bmNsZWFyIHdoZXRoZXIgdGhleSB0cmFpbiBvdmVyIGFsbCBvZiB0aGlzLiBUaGV5IGJyZWFrIHRoZSBkYXRhIGludG8gMjBNQiBjaHVua3MgYW5kIHNheSB0aGF0IGVhY2ggIiJlcG9jaCIiIGNvcnJlc3BvbmRzIHRvIHRyYWluaW5nIG9uIG9uZSBjaHVuay4gVHJhaW5pbmcgdGhlIGRpc2NyaW1pbmF0b3IgYW5kIGZpbmUtdHVuaW5nIHRoZSBsYW5ndWFnZSBtb2RlbCB0YWtlcyA2MCBhbmQgMzAgIiJlcG9jaHMiIiBlYWNoLCBpLmUuICAKKDYwICsgMzApICogMC4wMiAqIDIwME0gKiA0LzMgPSA0ODBNIHRva2VucyAgCiAgClRoZXkgYXBwZWFyIHRvIGhhdmUgcHJlLXRyYWluZWQgdGhlaXIgb3duIExTVE0gbGFuZ3VhZ2UgbW9kZWwgb24gdGhlIHNhbWUgZGF0YSwgYnV0IHRoZXkgZG9uJ3Qgc2F5IGhvdyBtYW55ICIiZXBvY2hzIiIgb3IgdG9rZW5zIGl0IHRvb2sgdG8gdHJhaW4gdGhhdCBtb2RlbC4iLCwsLFNlbGYtc3VwZXJ2aXNlZCBsZWFybmluZyxMaWtlbHksIkNyb3NzLWVudHJvcHkgbG9zcyBpcyBhIGNvbW1vbiBjaG9pY2Ugd2hlbiBpdCBjb21lcyB0byBtdWx0aWNsYXNzIGNsYXNzaWZpY2F0aW9uIHRhc2tzIGFuZCBsYW5ndWFnZSBtb2RlbGluZyBpbiBwYXJ0aWN1bGFyLiBNaW5pbWl6aW5nIHRoaXMgbG9zcyByZXN1bHRzIGluIGxhbmd1YWdlIG1vZGVscyBvZiB2ZXJ5IGdvb2QgcXVhbGl0eS4gV2Ugc2hvdyB0aGF0IGl0IGlzIHBvc3NpYmxlIHRvIGZpbmUtdHVuZSB0aGVzZSBtb2RlbHMgYW5kIG1ha2UgdGhlbSBwZXJmb3JtIGV2ZW4gYmV0dGVyIGlmIHRoZXkgYXJlIGZpbmUtdHVuZWQgd2l0aCBzdW0gb2YgY3Jvc3MtZW50cm9weSBsb3NzIGFuZCByZXZlcnNlIEt1bGxiYWNrLUxlaWJsZXIgZGl2ZXJnZW5jZS4gVGhlIGxhdHRlciBpcyBlc3RpbWF0ZWQgdXNpbmcgZGlzY3JpbWluYXRvciBuZXR3b3JrIHRoYXQgd2UgdHJhaW4gaW4gYWR2YW5jZS4gRHVyaW5nIGZpbmUtdHVuaW5nIHByb2JhYmlsaXRpZXMgb2YgcmFyZSB3b3JkcyB0aGF0IGFyZSB1c3VhbGx5IHVuZGVyZXN0aW1hdGVkIGJ5IGxhbmd1YWdlIG1vZGVscyBiZWNvbWUgYmlnZ2VyLiBUaGUgbm92ZWwgYXBwcm9hY2ggdGhhdCB3ZSBwcm9wb3NlIGFsbG93cyB1cyB0byByZWFjaCBzdGF0ZS1vZi10aGUtYXJ0IHF1YWxpdHkgb24gUGVubiBUcmVlYmFuazogcGVycGxleGl0eSBkZWNyZWFzZXMgZnJvbSA1Mi40IHRvIDUyLjEuIE91ciBmaW5lLXR1bmluZyBhbGdvcml0aG0gaXMgcmF0aGVyIGZhc3QsIHNjYWxlcyB3ZWxsIHRvIGRpZmZlcmVudCBhcmNoaXRlY3R1cmVzIGFuZCBkYXRhc2V0cyBhbmQgcmVxdWlyZXMgYWxtb3N0IG5vIGh5cGVycGFyYW1ldGVyIHR1bmluZzogdGhlIG9ubHkgaHlwZXJwYXJhbWV0ZXIgdGhhdCBuZWVkcyB0byBiZSB0dW5lZCBpcyBsZWFybmluZyByYXRlLiIsLCwsUnVzc2lhLCwsLCwsMjAyNS0xMS0yOCAxMTo1Mzo0NCswMDowMCwsLCwsLEluZHVzdHJ5LCwsLCxVbnJlbGVhc2VkLCwsLCwsLCwsLCwsLApNZXNoLVRlbnNvckZsb3cgVHJhbnNmb3JtZXIgNC45QiAobGFuZ3VhZ2UpLExhbmd1YWdlLCJMYW5ndWFnZSBtb2RlbGluZy9nZW5lcmF0aW9uLFRyYW5zbGF0aW9uIixHb29nbGUgQnJhaW4sIk5vYW0gU2hhemVlciwgWW91bG9uZyBDaGVuZywgTmlraSBQYXJtYXIsIER1c3RpbiBUcmFuLCBBc2hpc2ggVmFzd2FuaSwgUGVucG9ybiBLb2FuYW50YWtvb2wsIFBldGVyIEhhd2tpbnMsIEh5b3Vram9vbmcgTWluZ3NoZW5nIExlZSwgQ2xpZmYgSG9uZywgUnlhbiBZb3VuZywgQmxha2UgU2VwYXNzaSwgIEhlY2h0bWFuIiwyMDE4LTExLTA1LE1lc2gtVGVuc29yRmxvdzogRGVlcCBMZWFybmluZyBmb3IgU3VwZXJjb21wdXRlcnMsaHR0cHM6Ly9hcnhpdi5vcmcvYWJzLzE4MTEuMDIwODQsNDM3LjAsU09UQSBpbXByb3ZlbWVudCwiJ1VzaW5nIFRQVSBtZXNoZXMgb2YgdXAgdG8gNTEyIGNvcmVzLCB3ZSB0cmFpbiBUcmFuc2Zvcm1lciBtb2RlbHMgd2l0aCB1cCB0byA1IGJpbGxpb24gcGFyYW1ldGVycywgc3VycGFzc2luZyBzdGF0ZSBvZiB0aGUgYXJ0IHJlc3VsdHMgb24gV01UJzE0IEVuZ2xpc2gtdG8tRnJlbmNoIHRyYW5zbGF0aW9uIHRhc2sgYW5kIHRoZSBvbmUtYmlsbGlvbi13b3JkIGxhbmd1YWdlIG1vZGVsaW5nIGJlbmNobWFyay4nIiw0OTAwMDAwMDAwLjAsNC45QiBmcm9tIHNlY3Rpb24gOS4xIDogJydUaGUgbGFyZ2VzdCBtb2RlbCAoNC45QiBwYXJhbWV0ZXJzKSB0b29rIDEzIGhvdXJzIHRvIHRyYWluIG9uIGEgNTEyLWNvcmUgVFBVdjIgY2x1c3Rlci4nLDEuNjE3NDA4ZSsyMCwiZmxvcHMgPSAoMjU2KSAqICggNDUgKiAxMCoqMTIpICogKDEzICogMzYwMCkgKiAoMC4zKSA9IDEuNmUyMAoobnVtIGdwdSkgKiAocGVhayBmbG9wcykgKiAodGltZSBpbiBzZWNvbmRzKSAqIChhc3N1bWVkIHV0aWxpemF0aW9uIHJhdGUpCgpmcm9tIHNlY3Rpb24gOS4xIDogJydUaGUgbGFyZ2VzdCBtb2RlbCAoNC45QiBwYXJhbWV0ZXJzKSB0b29rIDEzIGhvdXJzIHRvIHRyYWluIG9uIGEgNTEyLWNvcmUgVFBVdjIgY2x1c3Rlci4nCmZyb20gaHR0cHM6Ly9lbi53aWtpcGVkaWEub3JnL3dpa2kvVGVuc29yX1Byb2Nlc3NpbmdfVW5pdCAKNDVURkxPUHMgcGVyIGNoaXBzIiw1MDAwMDAwMDAwLCJmcm9tIHNlY3Rpb24gOS4xLiBFeHBlcmltZW50cyBkb25lIG9uIGEgIiJiaWxsaW9uIHdvcmQgYmVuY2htYXJrIiIgYW5kIGEgNUIgdG9rZW4gd2lraXBlZGlhIGRhdGFzZXQuIEF0IDQvMyB0b2tlbnMgcGVyIHdvcmQsIDEuM0IgdG9rZW5zIGluIHRoZSBmaXJzdC4iLDEzLjAsImZyb20gc2VjdGlvbiA5LjEgIiJGb3IgdGhlIGJpbGxpb24td29yZCBsYW5ndWFnZSBtb2RlbGluZyBiZW5jaG1hcmssIHdlIHRyYWluZWQgdGhlIG1vZGVscyBmb3IgMTAgZXBvY2hzLiBUaGUgbGFyZ2VzdCBtb2RlbCAoNC45QiBwYXJhbWV0ZXJzKSB0b29rIDEzIGhvdXJzIHRvIHRyYWluIG9uIGEgNTEyLWNvcmUgVFBVdjIgY2x1c3Rlci4iIiIsR29vZ2xlIFRQVSB2MiwsQ29uZmlkZW50LCJCYXRjaC1zcGxpdHRpbmcgKGRhdGEtcGFyYWxsZWxpc20pIGlzIHRoZSBkb21pbmFudCBkaXN0cmlidXRlZCBEZWVwIE5ldXJhbCBOZXR3b3JrIChETk4pIHRyYWluaW5nIHN0cmF0ZWd5LCBkdWUgdG8gaXRzIHVuaXZlcnNhbCBhcHBsaWNhYmlsaXR5IGFuZCBpdHMgYW1lbmFiaWxpdHkgdG8gU2luZ2xlLVByb2dyYW0tTXVsdGlwbGUtRGF0YSAoU1BNRCkgcHJvZ3JhbW1pbmcuIEhvd2V2ZXIsIGJhdGNoLXNwbGl0dGluZyBzdWZmZXJzIGZyb20gcHJvYmxlbXMgaW5jbHVkaW5nIHRoZSBpbmFiaWxpdHkgdG8gdHJhaW4gdmVyeSBsYXJnZSBtb2RlbHMgKGR1ZSB0byBtZW1vcnkgY29uc3RyYWludHMpLCBoaWdoIGxhdGVuY3ksIGFuZCBpbmVmZmljaWVuY3kgYXQgc21hbGwgYmF0Y2ggc2l6ZXMuIEFsbCBvZiB0aGVzZSBjYW4gYmUgc29sdmVkIGJ5IG1vcmUgZ2VuZXJhbCBkaXN0cmlidXRpb24gc3RyYXRlZ2llcyAobW9kZWwtcGFyYWxsZWxpc20pLiBVbmZvcnR1bmF0ZWx5LCBlZmZpY2llbnQgbW9kZWwtcGFyYWxsZWwgYWxnb3JpdGhtcyB0ZW5kIHRvIGJlIGNvbXBsaWNhdGVkIHRvIGRpc2NvdmVyLCBkZXNjcmliZSwgYW5kIHRvIGltcGxlbWVudCwgcGFydGljdWxhcmx5IG9uIGxhcmdlIGNsdXN0ZXJzLiBXZSBpbnRyb2R1Y2UgTWVzaC1UZW5zb3JGbG93LCBhIGxhbmd1YWdlIGZvciBzcGVjaWZ5aW5nIGEgZ2VuZXJhbCBjbGFzcyBvZiBkaXN0cmlidXRlZCB0ZW5zb3IgY29tcHV0YXRpb25zLiBXaGVyZSBkYXRhLXBhcmFsbGVsaXNtIGNhbiBiZSB2aWV3ZWQgYXMgc3BsaXR0aW5nIHRlbnNvcnMgYW5kIG9wZXJhdGlvbnMgYWxvbmcgdGhlICIiYmF0Y2giIiBkaW1lbnNpb24sIGluIE1lc2gtVGVuc29yRmxvdywgdGhlIHVzZXIgY2FuIHNwZWNpZnkgYW55IHRlbnNvci1kaW1lbnNpb25zIHRvIGJlIHNwbGl0IGFjcm9zcyBhbnkgZGltZW5zaW9ucyBvZiBhIG11bHRpLWRpbWVuc2lvbmFsIG1lc2ggb2YgcHJvY2Vzc29ycy4gQSBNZXNoLVRlbnNvckZsb3cgZ3JhcGggY29tcGlsZXMgaW50byBhIFNQTUQgcHJvZ3JhbSBjb25zaXN0aW5nIG9mIHBhcmFsbGVsIG9wZXJhdGlvbnMgY291cGxlZCB3aXRoIGNvbGxlY3RpdmUgY29tbXVuaWNhdGlvbiBwcmltaXRpdmVzIHN1Y2ggYXMgQWxscmVkdWNlLiBXZSB1c2UgTWVzaC1UZW5zb3JGbG93IHRvIGltcGxlbWVudCBhbiBlZmZpY2llbnQgZGF0YS1wYXJhbGxlbCwgbW9kZWwtcGFyYWxsZWwgdmVyc2lvbiBvZiB0aGUgVHJhbnNmb3JtZXIgc2VxdWVuY2UtdG8tc2VxdWVuY2UgbW9kZWwuIFVzaW5nIFRQVSBtZXNoZXMgb2YgdXAgdG8gNTEyIGNvcmVzLCB3ZSB0cmFpbiBUcmFuc2Zvcm1lciBtb2RlbHMgd2l0aCB1cCB0byA1IGJpbGxpb24gcGFyYW1ldGVycywgc3VycGFzc2luZyBzdGF0ZSBvZiB0aGUgYXJ0IHJlc3VsdHMgb24gV01UJzE0IEVuZ2xpc2gtdG8tRnJlbmNoIHRyYW5zbGF0aW9uIHRhc2sgYW5kIHRoZSBvbmUtYmlsbGlvbi13b3JkIGxhbmd1YWdlIG1vZGVsaW5nIGJlbmNobWFyay4gTWVzaC1UZW5zb3JmbG93IGlzIGF2YWlsYWJsZSBhdCB0aGlzIGh0dHBzIFVSTCAuIiwxMC4wLCxVbnJlbGVhc2VkLFVuaXRlZCBTdGF0ZXMgb2YgQW1lcmljYSwsLCwyNTYuMCwsMjAyNi0wNS0yNSAxMjoxMDo0OCswMDowMCwsLCwsLEluZHVzdHJ5LCwsLDMzMjguMCxPcGVuIHNvdXJjZSwiY29kZSBoZXJlLCBhcGFjaGUgbGljZW5zZTogaHR0cHM6Ly9naXRodWIuY29tL3RlbnNvcmZsb3cvbWVzaC90cmVlL21hc3Rlci9tZXNoX3RlbnNvcmZsb3cvdHJhbnNmb3JtZXIgCgpodHRwczovL2dpdGh1Yi5jb20vdGVuc29yZmxvdy9tZXNoL2Jsb2IvbWFzdGVyL21lc2hfdGVuc29yZmxvdy90cmFuc2Zvcm1lci90cmFuc2Zvcm1lci5weSAiLCw5MzUuMzMwMDUwOTE2MzkxMiwsLCwxNDgxMTcuMjI5MTk4Mjk4MSxIYXJkd2FyZSwsLCwsTm8KTWVzaC1UZW5zb3JGbG93IFRyYW5zZm9ybWVyIDIuOUIgKHRyYW5zbGF0aW9uKSxMYW5ndWFnZSwiTGFuZ3VhZ2UgbW9kZWxpbmcvZ2VuZXJhdGlvbixUcmFuc2xhdGlvbiIsR29vZ2xlIEJyYWluLCJOb2FtIFNoYXplZXIsIFlvdWxvbmcgQ2hlbmcsIE5pa2kgUGFybWFyLCBEdXN0aW4gVHJhbiwgQXNoaXNoIFZhc3dhbmksIFBlbnBvcm4gS29hbmFudGFrb29sLCBQZXRlciBIYXdraW5zLCBIeW91a2pvb25nIE1pbmdzaGVuZyBMZWUsIENsaWZmIEhvbmcsIFJ5YW4gWW91bmcsIEJsYWtlIFNlcGFzc2ksICBIZWNodG1hbiIsMjAxOC0xMS0wNSxNZXNoLVRlbnNvckZsb3c6IERlZXAgTGVhcm5pbmcgZm9yIFN1cGVyY29tcHV0ZXJzLGh0dHBzOi8vYXJ4aXYub3JnL2Ficy8xODExLjAyMDg0LDQzNy4wLFNPVEEgaW1wcm92ZW1lbnQsIidVc2luZyBUUFUgbWVzaGVzIG9mIHVwIHRvIDUxMiBjb3Jlcywgd2UgdHJhaW4gVHJhbnNmb3JtZXIgbW9kZWxzIHdpdGggdXAgdG8gNSBiaWxsaW9uIHBhcmFtZXRlcnMsIHN1cnBhc3Npbmcgc3RhdGUgb2YgdGhlIGFydCByZXN1bHRzIG9uIFdNVCcxNCBFbmdsaXNoLXRvLUZyZW5jaCB0cmFuc2xhdGlvbiB0YXNrIGFuZCB0aGUgb25lLWJpbGxpb24td29yZCBsYW5ndWFnZSBtb2RlbGluZyBiZW5jaG1hcmsuJyIsMjkwMDAwMDAwMC4wLCIyLjlCIGZyb20gc2VjdGlvbiA5LjEgOiAiIk9uIHRoZSBXTVQxNCBFbi1GciB0cmFuc2xhdGlvbiB0YXNrcyAoMyksIHdlIHRyYWluZWQgdGhlIG1vZGVscyBmb3IgMyBlcG9jaHMuIFRoZSBsYXJnZXN0IG1vZGVsCigyLjlCIHBhcmFtZXRlcnMpIHdhcyB0cmFpbmVkIGZvciAyMiBob3VycyBvbiBhIDEyOC1jb3JlIFRQVXYyIGNsdXN0ZXIuIiIiLDYuODQyODhlKzE5LCJmbG9wcyA9ICg2NCkgKiAoIDQ1ICogMTAqKjEyKSAqICgyMiAqIDM2MDApICogKDAuMykgPSA2LjhlMTkKKG51bSBncHUpICogKHBlYWsgZmxvcHMpICogKHRpbWUgaW4gc2Vjb25kcykgKiAoYXNzdW1lZCB1dGlsaXphdGlvbiByYXRlKQoKZnJvbSBzZWN0aW9uIDkuMSA6ICIiT24gdGhlIFdNVDE0IEVuLUZyIHRyYW5zbGF0aW9uIHRhc2tzICgzKSwgd2UgdHJhaW5lZCB0aGUgbW9kZWxzIGZvciAzIGVwb2Nocy4gVGhlIGxhcmdlc3QgbW9kZWwKKDIuOUIgcGFyYW1ldGVycykgd2FzIHRyYWluZWQgZm9yIDIyIGhvdXJzIG9uIGEgMTI4LWNvcmUgVFBVdjIgY2x1c3Rlci4iIgpmcm9tIGh0dHBzOi8vZW4ud2lraXBlZGlhLm9yZy93aWtpL1RlbnNvcl9Qcm9jZXNzaW5nX1VuaXQgCjQ1VEZMT1BzIHBlciBjaGlwcyIsMTU1MDAwMDAwMCwiUGVyIEF0dGVudGlvbiBpcyBBbGwgWW91IE5lZWQsIFdNVCAyMDE0IEVuLUZyIGlzIH4zNiBtaWxsaW9uIHNlbnRlbmNlIHBhaXJzLiBJZiB0aGUgYXZlcmFnZSBzZW50ZW5jZSBpcyB+MjUgdG9rZW5zIChiYWxscGFyayksIGRhdGFzZXQgc2l6ZSBpcyAKMzZNICogMjUgKiAyID0gMS44QiB0b2tlbnMiLDIyLjAsImZyb20gc2VjdGlvbiA5LjEgIiJPbiB0aGUgV01UMTQgRW4tRnIgdHJhbnNsYXRpb24gdGFza3MgKDMpLCB3ZSB0cmFpbmVkIHRoZSBtb2RlbHMgZm9yIDMgZXBvY2hzLiBUaGUgbGFyZ2VzdCBtb2RlbAooMi45QiBwYXJhbWV0ZXJzKSB3YXMgdHJhaW5lZCBmb3IgMjIgaG91cnMgb24gYSAxMjgtY29yZSBUUFV2MiBjbHVzdGVyLiIiIixHb29nbGUgVFBVIHYyLCxMaWtlbHksIkJhdGNoLXNwbGl0dGluZyAoZGF0YS1wYXJhbGxlbGlzbSkgaXMgdGhlIGRvbWluYW50IGRpc3RyaWJ1dGVkIERlZXAgTmV1cmFsIE5ldHdvcmsgKEROTikgdHJhaW5pbmcgc3RyYXRlZ3ksIGR1ZSB0byBpdHMgdW5pdmVyc2FsIGFwcGxpY2FiaWxpdHkgYW5kIGl0cyBhbWVuYWJpbGl0eSB0byBTaW5nbGUtUHJvZ3JhbS1NdWx0aXBsZS1EYXRhIChTUE1EKSBwcm9ncmFtbWluZy4gSG93ZXZlciwgYmF0Y2gtc3BsaXR0aW5nIHN1ZmZlcnMgZnJvbSBwcm9ibGVtcyBpbmNsdWRpbmcgdGhlIGluYWJpbGl0eSB0byB0cmFpbiB2ZXJ5IGxhcmdlIG1vZGVscyAoZHVlIHRvIG1lbW9yeSBjb25zdHJhaW50cyksIGhpZ2ggbGF0ZW5jeSwgYW5kIGluZWZmaWNpZW5jeSBhdCBzbWFsbCBiYXRjaCBzaXplcy4gQWxsIG9mIHRoZXNlIGNhbiBiZSBzb2x2ZWQgYnkgbW9yZSBnZW5lcmFsIGRpc3RyaWJ1dGlvbiBzdHJhdGVnaWVzIChtb2RlbC1wYXJhbGxlbGlzbSkuIFVuZm9ydHVuYXRlbHksIGVmZmljaWVudCBtb2RlbC1wYXJhbGxlbCBhbGdvcml0aG1zIHRlbmQgdG8gYmUgY29tcGxpY2F0ZWQgdG8gZGlzY292ZXIsIGRlc2NyaWJlLCBhbmQgdG8gaW1wbGVtZW50LCBwYXJ0aWN1bGFybHkgb24gbGFyZ2UgY2x1c3RlcnMuIFdlIGludHJvZHVjZSBNZXNoLVRlbnNvckZsb3csIGEgbGFuZ3VhZ2UgZm9yIHNwZWNpZnlpbmcgYSBnZW5lcmFsIGNsYXNzIG9mIGRpc3RyaWJ1dGVkIHRlbnNvciBjb21wdXRhdGlvbnMuIFdoZXJlIGRhdGEtcGFyYWxsZWxpc20gY2FuIGJlIHZpZXdlZCBhcyBzcGxpdHRpbmcgdGVuc29ycyBhbmQgb3BlcmF0aW9ucyBhbG9uZyB0aGUgIiJiYXRjaCIiIGRpbWVuc2lvbiwgaW4gTWVzaC1UZW5zb3JGbG93LCB0aGUgdXNlciBjYW4gc3BlY2lmeSBhbnkgdGVuc29yLWRpbWVuc2lvbnMgdG8gYmUgc3BsaXQgYWNyb3NzIGFueSBkaW1lbnNpb25zIG9mIGEgbXVsdGktZGltZW5zaW9uYWwgbWVzaCBvZiBwcm9jZXNzb3JzLiBBIE1lc2gtVGVuc29yRmxvdyBncmFwaCBjb21waWxlcyBpbnRvIGEgU1BNRCBwcm9ncmFtIGNvbnNpc3Rpbmcgb2YgcGFyYWxsZWwgb3BlcmF0aW9ucyBjb3VwbGVkIHdpdGggY29sbGVjdGl2ZSBjb21tdW5pY2F0aW9uIHByaW1pdGl2ZXMgc3VjaCBhcyBBbGxyZWR1Y2UuIFdlIHVzZSBNZXNoLVRlbnNvckZsb3cgdG8gaW1wbGVtZW50IGFuIGVmZmljaWVudCBkYXRhLXBhcmFsbGVsLCBtb2RlbC1wYXJhbGxlbCB2ZXJzaW9uIG9mIHRoZSBUcmFuc2Zvcm1lciBzZXF1ZW5jZS10by1zZXF1ZW5jZSBtb2RlbC4gVXNpbmcgVFBVIG1lc2hlcyBvZiB1cCB0byA1MTIgY29yZXMsIHdlIHRyYWluIFRyYW5zZm9ybWVyIG1vZGVscyB3aXRoIHVwIHRvIDUgYmlsbGlvbiBwYXJhbWV0ZXJzLCBzdXJwYXNzaW5nIHN0YXRlIG9mIHRoZSBhcnQgcmVzdWx0cyBvbiBXTVQnMTQgRW5nbGlzaC10by1GcmVuY2ggdHJhbnNsYXRpb24gdGFzayBhbmQgdGhlIG9uZS1iaWxsaW9uLXdvcmQgbGFuZ3VhZ2UgbW9kZWxpbmcgYmVuY2htYXJrLiBNZXNoLVRlbnNvcmZsb3cgaXMgYXZhaWxhYmxlIGF0IHRoaXMgaHR0cHMgVVJMIC4iLDEwLjAsLFVucmVsZWFzZWQsVW5pdGVkIFN0YXRlcyBvZiBBbWVyaWNhLCwsLDY0LjAsLDIwMjYtMDUtMjUgMTI6MTA6NTArMDA6MDAsLCwsLCxJbmR1c3RyeSwsLCwxNDA4LjAsT3BlbiBzb3VyY2UsImNvZGUgaGVyZSwgYXBhY2hlIGxpY2Vuc2UgaHR0cHM6Ly9naXRodWIuY29tL3RlbnNvcmZsb3cvbWVzaC90cmVlL21hc3Rlci9tZXNoX3RlbnNvcmZsb3cvdHJhbnNmb3JtZXIgCgpodHRwczovL2dpdGh1Yi5jb20vdGVuc29yZmxvdy9tZXNoL2Jsb2IvbWFzdGVyL21lc2hfdGVuc29yZmxvdy90cmFuc2Zvcm1lci90cmFuc2Zvcm1lci5weSAgIiwsMzk1LjcxNjU2MDAwMzA4ODU1LCwsLDM3MDI5LjMwNzI5OTU3NDUyNCxIYXJkd2FyZSwsLCwsTm8KTWVtb1JlYWRlcixMYW5ndWFnZSxRdWVzdGlvbiBhbnN3ZXJpbmcsIlNhbXN1bmcsS29yZWEgVW5pdmVyc2l0eSIsIlNlb2h5dW4gQmFjaywgU2V1bmdoYWsgWXUsIFNhdGhpc2ggSW5kdXJ0aGksIEppaGllIEtpbSwgSmFlZ3VsIENob28iLDIwMTgtMTAtMzEsIk1lbW9SZWFkZXI6IExhcmdlLVNjYWxlIFJlYWRpbmcgQ29tcHJlaGVuc2lvbiB0aHJvdWdoIE5ldXJhbCBNZW1vcnkgQ29udHJvbGxlcgoiLGh0dHBzOi8vYWNsYW50aG9sb2d5Lm9yZy9EMTgtMTIzNy8sMTcuMCxTT1RBIGltcHJvdmVtZW50LCIiIlRyaXZpYVFBLiBBcyBzaG93biBpbiBUYWJsZSAyLCBvdXIgbW9kZWwsCmV2ZW4gd2l0aG91dCBERUJTLCBvdXRwZXJmb3JtcyB0aGUgZXhpc3RpbmcKc3RhdGUtb2YtdGhlLWFydCBtZXRob2Qgc3VjaCBhcyDigJhCaURBRiArIFNBICsKU07igJkgYnkgYSBsYXJnZSBtYXJnaW4gaW4gYWxsIHRoZSBjYXNlcyIiIiwsLCwiIiJPdXIgbW9kZWwgZG9lcyByZXF1aXJlIG1vcmUgbWVtb3J5IHRoYW4gZXhpc3RpbmcgbWV0aG9kcywgYnV0IGEgc2luZ2xlIEdQVSAoZS5nLiwgTTQwIHdpdGggMTJHQiBtZW1vcnkpIHdhcyBlbm91Z2ggdG8gdHJhaW4gbW9kZWwgd2l0aGluIGEgcmVhc29uYWJsZSBhbW91bnQgb2YgdGltZSIiCgoiIlJlYXNvbmFibGUiIiBjb3VsZCBtZWFuIGFueXRoaW5nLCBtYXliZSBob3VycyB0byBhIGZldyBkYXlzLiIsMTA1Nzk1OCwsLCIiInJlYXNvbmFibGUgYW1vdW50IG9mIHRpbWUiIiB3aXRoIGEgc2luZ2xlIEdQVSIsTlZJRElBIE00MCwsQ29uZmlkZW50LCJNYWNoaW5lIHJlYWRpbmcgY29tcHJlaGVuc2lvbiBoZWxwcyBtYWNoaW5lcyBsZWFybiB0byB1dGlsaXplIG1vc3Qgb2YgdGhlIGh1bWFuIGtub3dsZWRnZSB3cml0dGVuIGluIHRoZSBmb3JtIG9mIHRleHQuIEV4aXN0aW5nIGFwcHJvYWNoZXMgbWFkZSBhIHNpZ25pZmljYW50IHByb2dyZXNzIGNvbXBhcmFibGUgdG8gaHVtYW4tbGV2ZWwgcGVyZm9ybWFuY2UsIGJ1dCB0aGV5IGFyZSBzdGlsbCBsaW1pdGVkIGluIHVuZGVyc3RhbmRpbmcsIHVwIHRvIGEgZmV3IHBhcmFncmFwaHMsIGZhaWxpbmcgdG8gcHJvcGVybHkgY29tcHJlaGVuZCBsZW5ndGh5IGRvY3VtZW50LiBJbiB0aGlzIHBhcGVyLCB3ZSBwcm9wb3NlIGEgbm92ZWwgZGVlcCBuZXVyYWwgbmV0d29yayBhcmNoaXRlY3R1cmUgdG8gaGFuZGxlIGEgbG9uZy1yYW5nZSBkZXBlbmRlbmN5IGluIFJDIHRhc2tzLiBJbgpkZXRhaWwsIG91ciBtZXRob2QgaGFzIHR3byBub3ZlbCBhc3BlY3RzOiAoMSkgYW4gYWR2YW5jZWQgbWVtb3J5LWF1Z21lbnRlZCBhcmNoaXRlY3R1cmUgYW5kICgyKSBhbiBleHBhbmRlZCBnYXRlZCByZWN1cnJlbnQgdW5pdCB3aXRoIGRlbnNlIGNvbm5lY3Rpb25zIHRoYXQgbWl0aWdhdGUgcG90ZW50aWFsIGluZm9ybWF0aW9uIGRpc3RvcnRpb24gb2NjdXJyaW5nIGluIHRoZSBtZW1vcnkuCk91ciBwcm9wb3NlZCBhcmNoaXRlY3R1cmUgaXMgd2lkZWx5IGFwcGxpY2FibGUgdG8gb3RoZXIgbW9kZWxzLiBXZSBoYXZlIHBlcmZvcm1lZCBleHRlbnNpdmUgZXhwZXJpbWVudHMgd2l0aCB3ZWxsLWtub3duIGJlbmNobWFyayBkYXRhc2V0cyBzdWNoIGFzIFRyaXZpYVFBLCBRVUFTQVItVCwgYW5kIFNRdUFELiBUaGUgZXhwZXJpbWVudGFsIHJlc3VsdHMgZGVtb25zdHJhdGUgdGhhdCB0aGUgcHJvcG9zZWQgbWV0aG9kIG91dHBlcmZvcm1zIGV4aXN0aW5nCm1ldGhvZHMsIGVzcGVjaWFsbHkgZm9yIGxlbmd0aHkgZG9jdW1lbnRzLiIsLCxVbnJlbGVhc2VkLCJLb3JlYSAoUmVwdWJsaWMgb2YpLEtvcmVhIChSZXB1YmxpYyBvZikiLCwsLCwsMjAyNS0xMS0yOCAxMTo1Mzo0NCswMDowMCwsLCwsLCJJbmR1c3RyeSxBY2FkZW1pYSIsLCwsLCwsLCwsLCwsLCwsLCxObwpjb2RlMnZlYyxMYW5ndWFnZSxMYW5ndWFnZSBtb2RlbGluZywiVGVjaG5pb24gLSBJc3JhZWwgSW5zdGl0dXRlIG9mIFRlY2hub2xvZ3ksRmFjZWJvb2sgQUkgUmVzZWFyY2giLCJVcmkgQWxvbiwgTWVpdGFsIFppbGJlcnN0ZWluLCBPbWVyIExldnksIEVyYW4gWWFoYXYiLDIwMTgtMTAtMzAsY29kZTJ2ZWM6IExlYXJuaW5nIERpc3RyaWJ1dGVkIFJlcHJlc2VudGF0aW9ucyBvZiBDb2RlLGh0dHBzOi8vYXJ4aXYub3JnL2Ficy8xODAzLjA5NDczLCwsLCwsMy4xNTkzODg4ZSsxNyw4MTI2MDAwMDAwMDAwLjAwMCAqIDM2ICogMzYwMCAqIDAuMyA9IDMuMTU5Mzg4OGUrMTcsMTQxNjI4NDIsIldlIHVzZWQgYSBkYXRhIHNldCBvZiAxMCwgMDcyIEphdmEgR2l0SHViIHJlcG9zaXRvcmllcywgb3JpZ2luYWxseSBpbnRyb2R1Y2VkIGJ5IEFsb24gZXQgYWwuIFsyMDE4XS4KSW4gdGhpcyBkYXRhc2V0LCB0aGUgZmlsZXMgZnJvbSBhbGwgdGhlIHByb2plY3RzIGFyZSBzaHVmZmxlZCBhbmQgc3BsaXQgdG8KMTQsMTYyLDg0MiB0cmFpbmluZyAoNjZHQiksIDQxNSwgMDQ2IHZhbGlkYXRpb24gYW5kIDQxMywgOTE1IG9mIHRlc3QgbWV0aG9kcwoKIiJ0aGUgYXZlcmFnZSBtZXRob2QgbGVuZ3RoIGlzIDcgbGluZXMiIiBbb2YgY29kZV0iLDM2LjAsIldoZW4gdHJhaW5pbmcgb24gYSBzaW5nbGUgVGVzbGEgSzgwIEdQVSwgd2UgYWNoaWV2ZSBhIHRyYWluaW5nCnRocm91Z2hwdXQgb2YgbW9yZSB0aGFuIDEwMDAgbWV0aG9kcyBwZXIgc2Vjb25kLiBUaGVyZWZvcmUsIGEgc2luZ2xlIHRyYWluaW5nIGVwb2NoIHRha2VzIGFib3V0IDMgaG91cnMsIGFuZCBpdCB0YWtlcyBhYm91dCAxLjUgZGF5cyB0byBjb21wbGV0ZWx5IHRyYWluIGEgbW9kZWwuCgozNi8zID0gMTIgZXBvY2hzIixOVklESUEgVGVzbGEgSzgwLCxDb25maWRlbnQsIldlIHByZXNlbnQgYSBuZXVyYWwgbW9kZWwgZm9yIHJlcHJlc2VudGluZyBzbmlwcGV0cyBvZiBjb2RlIGFzIGNvbnRpbnVvdXMgZGlzdHJpYnV0ZWQgdmVjdG9ycyAoIiJjb2RlIGVtYmVkZGluZ3MiIikuIFRoZSBtYWluIGlkZWEgaXMgdG8gcmVwcmVzZW50IGEgY29kZSBzbmlwcGV0IGFzIGEgc2luZ2xlIGZpeGVkLWxlbmd0aCBjb2RlIHZlY3Rvciwgd2hpY2ggY2FuIGJlIHVzZWQgdG8gcHJlZGljdCBzZW1hbnRpYyBwcm9wZXJ0aWVzIG9mIHRoZSBzbmlwcGV0LiBUaGlzIGlzIHBlcmZvcm1lZCBieSBkZWNvbXBvc2luZyBjb2RlIHRvIGEgY29sbGVjdGlvbiBvZiBwYXRocyBpbiBpdHMgYWJzdHJhY3Qgc3ludGF4IHRyZWUsIGFuZCBsZWFybmluZyB0aGUgYXRvbWljIHJlcHJlc2VudGF0aW9uIG9mIGVhY2ggcGF0aCBzaW11bHRhbmVvdXNseSB3aXRoIGxlYXJuaW5nIGhvdyB0byBhZ2dyZWdhdGUgYSBzZXQgb2YgdGhlbS4gV2UgZGVtb25zdHJhdGUgdGhlIGVmZmVjdGl2ZW5lc3Mgb2Ygb3VyIGFwcHJvYWNoIGJ5IHVzaW5nIGl0IHRvIHByZWRpY3QgYSBtZXRob2QncyBuYW1lIGZyb20gdGhlIHZlY3RvciByZXByZXNlbnRhdGlvbiBvZiBpdHMgYm9keS4gV2UgZXZhbHVhdGUgb3VyIGFwcHJvYWNoIGJ5IHRyYWluaW5nIGEgbW9kZWwgb24gYSBkYXRhc2V0IG9mIDE0TSBtZXRob2RzLiBXZSBzaG93IHRoYXQgY29kZSB2ZWN0b3JzIHRyYWluZWQgb24gdGhpcyBkYXRhc2V0IGNhbiBwcmVkaWN0IG1ldGhvZCBuYW1lcyBmcm9tIGZpbGVzIHRoYXQgd2VyZSBjb21wbGV0ZWx5IHVub2JzZXJ2ZWQgZHVyaW5nIHRyYWluaW5nLiBGdXJ0aGVybW9yZSwgd2Ugc2hvdyB0aGF0IG91ciBtb2RlbCBsZWFybnMgdXNlZnVsIG1ldGhvZCBuYW1lIHZlY3RvcnMgdGhhdCBjYXB0dXJlIHNlbWFudGljIHNpbWlsYXJpdGllcywgY29tYmluYXRpb25zLCBhbmQgYW5hbG9naWVzLiBDb21wYXJpbmcgcHJldmlvdXMgdGVjaG5pcXVlcyBvdmVyIHRoZSBzYW1lIGRhdGEgc2V0LCBvdXIgYXBwcm9hY2ggb2J0YWlucyBhIHJlbGF0aXZlIGltcHJvdmVtZW50IG9mIG92ZXIgNzUlLCBiZWluZyB0aGUgZmlyc3QgdG8gc3VjY2Vzc2Z1bGx5IHByZWRpY3QgbWV0aG9kIG5hbWVzIGJhc2VkIG9uIGEgbGFyZ2UsIGNyb3NzLXByb2plY3QsIGNvcnB1cy4gT3VyIHRyYWluZWQgbW9kZWwsIHZpc3VhbGl6YXRpb25zIGFuZCB2ZWN0b3Igc2ltaWxhcml0aWVzIGFyZSBhdmFpbGFibGUgYXMgYW4gaW50ZXJhY3RpdmUgb25saW5lIGRlbW8gYXQgdGhpcyBodHRwIFVSTC4gVGhlIGNvZGUsIGRhdGEsIGFuZCB0cmFpbmVkIG1vZGVscyBhcmUgYXZhaWxhYmxlIGF0IHRoaXMgaHR0cHMgVVJMLiIsMTIuMCwsT3BlbiB3ZWlnaHRzICh1bnJlc3RyaWN0ZWQpLCJJc3JhZWwsVW5pdGVkIFN0YXRlcyBvZiBBbWVyaWNhLEZyYW5jZSIsLCwsLCwyMDI1LTExLTI4IDExOjUzOjQ0KzAwOjAwLCwsLCwsIkFjYWRlbWlhLEluZHVzdHJ5IiwsLCwsT3BlbiBzb3VyY2UsIk1JVCBMaWNlbnNlCmh0dHBzOi8vZ2l0aHViLmNvbS90ZWNoLXNybC9jb2RlMnZlYyIsLCwsLCwsSGFyZHdhcmUsLCwsLFllcwpUcmVsbGlzTmV0LExhbmd1YWdlLExhbmd1YWdlIG1vZGVsaW5nLCJDYXJuZWdpZSBNZWxsb24gVW5pdmVyc2l0eSAoQ01VKSxCb3NjaCBDZW50ZXIgZm9yIEFydGlmaWNpYWwgSW50ZWxsaWdlbmNlLEludGVsIExhYnMiLCJTaGFvamllIEJhaSwgSi4gWmljbyBLb2x0ZXIsIFZsYWRsZW4gS29sdHVuIiwyMDE4LTEwLTE1LFRyZWxsaXMgTmV0d29ya3MgZm9yIFNlcXVlbmNlIE1vZGVsaW5nLGh0dHBzOi8vYXJ4aXYub3JnL2Ficy8xODEwLjA2NjgyLDE2NC4wLFNPVEEgaW1wcm92ZW1lbnQsIiIiRXhwZXJpbWVudHMgZGVtb25zdHJhdGUgdGhhdCB0cmVsbGlzIG5ldHdvcmtzIG91dHBlcmZvcm0gdGhlIGN1cnJlbnQgc3RhdGUgb2YgdGhlIGFydCBtZXRob2RzIG9uIGEgdmFyaWV0eSBvZiBjaGFsbGVuZ2luZyBiZW5jaG1hcmtzLCBpbmNsdWRpbmcgd29yZC1sZXZlbCBsYW5ndWFnZSBtb2RlbGluZyBhbmQgY2hhcmFjdGVyLWxldmVsIGxhbmd1YWdlIG1vZGVsaW5nCnRhc2tzIiIKCiIiT24gd29yZC1sZXZlbCBXaWtpVGV4dC0xMDMsIGEgdHJlbGxpcyBuZXR3b3JrIG91dHBlcmZvcm1zIGJ5IDcuNiUgaW4gcGVycGxleGl0eSB0aGUgY29udGVtcG9yYW5lb3VzIHNlbGYtYXR0ZW50aW9uLWJhc2VkIFJlbGF0aW9uYWwgTWVtb3J5IENvcmUgKFNhbnRvcm8gZXQgYWwuLCAyMDE4KSwgYW5kIGJ5IDExLjUlIHRoZSB3b3JrIG9mIE1lcml0eSBldCBhbC4gKDIwMThhKS4gKENvbmN1cnJlbnRseSB3aXRoIG91ciB3b3JrLCBEYWkgZXQgYWwuICgyMDE5KSBlbXBsb3kgYSB0cmFuc2Zvcm1lciBhbmQgYWNoaWV2ZSBldmVuIGJldHRlciByZXN1bHRzIG9uIFdpa2lUZXh0LTEwMy4pIiIiLDE4MDAwMDAwMC4wLCIxODBNLCBUYWJsZSAyIiwyLjc4ZSsxOCw2IEZMT1AgLyBwYXJhbWV0ZXIgLyB0b2tlbiAqIDE4MDAwMDAwMCBwYXJhbWV0ZXJzICogMTAzMDAwMDAwIHRva2VucyAqIDI1IGVwb2NocyA9IDIuNzgxZSsxOCBGTE9QLDEwMzAwMDAwMCwsLCwsLENvbmZpZGVudCwiV2UgcHJlc2VudCB0cmVsbGlzIG5ldHdvcmtzLCBhIG5ldyBhcmNoaXRlY3R1cmUgZm9yIHNlcXVlbmNlIG1vZGVsaW5nLiBPbiB0aGUgb25lIGhhbmQsIGEgdHJlbGxpcyBuZXR3b3JrIGlzIGEgdGVtcG9yYWwgY29udm9sdXRpb25hbCBuZXR3b3JrIHdpdGggc3BlY2lhbCBzdHJ1Y3R1cmUsIGNoYXJhY3Rlcml6ZWQgYnkgd2VpZ2h0IHR5aW5nIGFjcm9zcyBkZXB0aCBhbmQgZGlyZWN0IGluamVjdGlvbiBvZiB0aGUgaW5wdXQgaW50byBkZWVwIGxheWVycy4gT24gdGhlIG90aGVyIGhhbmQsIHdlIHNob3cgdGhhdCB0cnVuY2F0ZWQgcmVjdXJyZW50IG5ldHdvcmtzIGFyZSBlcXVpdmFsZW50IHRvIHRyZWxsaXMgbmV0d29ya3Mgd2l0aCBzcGVjaWFsIHNwYXJzaXR5IHN0cnVjdHVyZSBpbiB0aGVpciB3ZWlnaHQgbWF0cmljZXMuIFRodXMgdHJlbGxpcyBuZXR3b3JrcyB3aXRoIGdlbmVyYWwgd2VpZ2h0IG1hdHJpY2VzIGdlbmVyYWxpemUgdHJ1bmNhdGVkIHJlY3VycmVudCBuZXR3b3Jrcy4gV2UgbGV2ZXJhZ2UgdGhlc2UgY29ubmVjdGlvbnMgdG8gZGVzaWduIGhpZ2gtcGVyZm9ybWluZyB0cmVsbGlzIG5ldHdvcmtzIHRoYXQgYWJzb3JiIHN0cnVjdHVyYWwgYW5kIGFsZ29yaXRobWljIGVsZW1lbnRzIGZyb20gYm90aCByZWN1cnJlbnQgYW5kIGNvbnZvbHV0aW9uYWwgbW9kZWxzLiBFeHBlcmltZW50cyBkZW1vbnN0cmF0ZSB0aGF0IHRyZWxsaXMgbmV0d29ya3Mgb3V0cGVyZm9ybSB0aGUgY3VycmVudCBzdGF0ZSBvZiB0aGUgYXJ0IG1ldGhvZHMgb24gYSB2YXJpZXR5IG9mIGNoYWxsZW5naW5nIGJlbmNobWFya3MsIGluY2x1ZGluZyB3b3JkLWxldmVsIGxhbmd1YWdlIG1vZGVsaW5nIGFuZCBjaGFyYWN0ZXItbGV2ZWwgbGFuZ3VhZ2UgbW9kZWxpbmcgdGFza3MsIGFuZCBzdHJlc3MgdGVzdHMgZGVzaWduZWQgdG8gZXZhbHVhdGUgbG9uZy10ZXJtIG1lbW9yeSByZXRlbnRpb24uIFRoZSBjb2RlIGlzIGF2YWlsYWJsZSBhdCB0aGlzIGh0dHBzIFVSTCAuIiwyNS4wLFRyZWxsaXNOZXQsVW5yZWxlYXNlZCwiVW5pdGVkIFN0YXRlcyBvZiBBbWVyaWNhLEdlcm1hbnksVW5pdGVkIFN0YXRlcyBvZiBBbWVyaWNhIiwsLCwsLDIwMjYtMDUtMjUgMTI6MTA6NTArMDA6MDAsLCwsLCwiQWNhZGVtaWEsSW5kdXN0cnksSW5kdXN0cnkiLCwsLCxPcGVuIHNvdXJjZSxNSVQgbGljZW5zZSBmb3IgY29kZTogaHR0cHM6Ly9naXRodWIuY29tL2xvY3VzbGFiL3RyZWxsaXNuZXQvdHJlZS9tYXN0ZXIvVHJlbGxpc05ldC93b3JkX1dUMTAzICwsLCwsLCxPcGVyYXRpb24gY291bnRpbmcsLCwsLE5vClRyZWxsaXNOZXQtTW9TICgxLjR4IGxhcmdlcikgUFRCLExhbmd1YWdlLExhbmd1YWdlIG1vZGVsaW5nLCJDYXJuZWdpZSBNZWxsb24gVW5pdmVyc2l0eSAoQ01VKSxJbnRlbCBMYWJzLEJvc2NoIENlbnRlciBmb3IgQXJ0aWZpY2lhbCBJbnRlbGxpZ2VuY2UiLCJTaGFvamllIEJhaSwgSi4gWmljbyBLb2x0ZXIsIFZsYWRsZW4gS29sdHVuIiwyMDE4LTEwLTE1LFRyZWxsaXMgTmV0d29ya3MgZm9yIFNlcXVlbmNlIE1vZGVsaW5nLGh0dHBzOi8vYXJ4aXYub3JnL2Ficy8xODEwLjA2NjgyLDE2NC4wLCwsMzQwMDAwMDAuMCwiMzRNLCB0YWJsZSAxIiwsLCwsLCwsLENvbmZpZGVudCwiV2UgcHJlc2VudCB0cmVsbGlzIG5ldHdvcmtzLCBhIG5ldyBhcmNoaXRlY3R1cmUgZm9yIHNlcXVlbmNlIG1vZGVsaW5nLiBPbiB0aGUgb25lIGhhbmQsIGEgdHJlbGxpcyBuZXR3b3JrIGlzIGEgdGVtcG9yYWwgY29udm9sdXRpb25hbCBuZXR3b3JrIHdpdGggc3BlY2lhbCBzdHJ1</x:v>
      </x:c>
    </x:row>
    <x:row r="270" ht="18" customHeight="1">
      <x:c r="A270" s="17" t="n">
        <x:v>265</x:v>
      </x:c>
      <x:c r="B270" s="17" t="n">
        <x:v>309</x:v>
      </x:c>
      <x:c r="C270" s="94" t="str">
        <x:v>Y3R1cmUsIGNoYXJhY3Rlcml6ZWQgYnkgd2VpZ2h0IHR5aW5nIGFjcm9zcyBkZXB0aCBhbmQgZGlyZWN0IGluamVjdGlvbiBvZiB0aGUgaW5wdXQgaW50byBkZWVwIGxheWVycy4gT24gdGhlIG90aGVyIGhhbmQsIHdlIHNob3cgdGhhdCB0cnVuY2F0ZWQgcmVjdXJyZW50IG5ldHdvcmtzIGFyZSBlcXVpdmFsZW50IHRvIHRyZWxsaXMgbmV0d29ya3Mgd2l0aCBzcGVjaWFsIHNwYXJzaXR5IHN0cnVjdHVyZSBpbiB0aGVpciB3ZWlnaHQgbWF0cmljZXMuIFRodXMgdHJlbGxpcyBuZXR3b3JrcyB3aXRoIGdlbmVyYWwgd2VpZ2h0IG1hdHJpY2VzIGdlbmVyYWxpemUgdHJ1bmNhdGVkIHJlY3VycmVudCBuZXR3b3Jrcy4gV2UgbGV2ZXJhZ2UgdGhlc2UgY29ubmVjdGlvbnMgdG8gZGVzaWduIGhpZ2gtcGVyZm9ybWluZyB0cmVsbGlzIG5ldHdvcmtzIHRoYXQgYWJzb3JiIHN0cnVjdHVyYWwgYW5kIGFsZ29yaXRobWljIGVsZW1lbnRzIGZyb20gYm90aCByZWN1cnJlbnQgYW5kIGNvbnZvbHV0aW9uYWwgbW9kZWxzLiBFeHBlcmltZW50cyBkZW1vbnN0cmF0ZSB0aGF0IHRyZWxsaXMgbmV0d29ya3Mgb3V0cGVyZm9ybSB0aGUgY3VycmVudCBzdGF0ZSBvZiB0aGUgYXJ0IG1ldGhvZHMgb24gYSB2YXJpZXR5IG9mIGNoYWxsZW5naW5nIGJlbmNobWFya3MsIGluY2x1ZGluZyB3b3JkLWxldmVsIGxhbmd1YWdlIG1vZGVsaW5nIGFuZCBjaGFyYWN0ZXItbGV2ZWwgbGFuZ3VhZ2UgbW9kZWxpbmcgdGFza3MsIGFuZCBzdHJlc3MgdGVzdHMgZGVzaWduZWQgdG8gZXZhbHVhdGUgbG9uZy10ZXJtIG1lbW9yeSByZXRlbnRpb24uIFRoZSBjb2RlIGlzIGF2YWlsYWJsZSBhdCB0aGlzIGh0dHBzIFVSTCAuIiwsVHJlbGxpc05ldC1Nb1MgKDEuNHggbGFyZ2VyKSxPcGVuIHdlaWdodHMgKHVucmVzdHJpY3RlZCksIlVuaXRlZCBTdGF0ZXMgb2YgQW1lcmljYSxVbml0ZWQgU3RhdGVzIG9mIEFtZXJpY2EsR2VybWFueSIsLCwsLCwyMDI2LTA1LTI1IDEyOjEwOjQ4KzAwOjAwLCwsLCwsIkFjYWRlbWlhLEluZHVzdHJ5LEluZHVzdHJ5IiwsLCwsT3BlbiBzb3VyY2UsIk1JVCBsaWNlbnNlIGZvciBjb2RlLiBXZWlnaHRzIGF2YWlsYWJsZSBmb3IgUFRCOgpodHRwczovL2dpdGh1Yi5jb20vbG9jdXNsYWIvdHJlbGxpc25ldC9ibG9iL21hc3Rlci9SRUFETUUubWQgICAiLCwsLCwsLCwsLCwsWWVzCkJFUlQtTGFyZ2UsTGFuZ3VhZ2UsIlF1ZXN0aW9uIGFuc3dlcmluZyxUZXh0IGF1dG9jb21wbGV0aW9uIixHb29nbGUsIkogRGV2bGluLCBNVyBDaGFuZywgSyBMZWUsIEsgVG91dGFub3ZhIiwyMDE4LTEwLTExLEJFUlQ6IFByZS10cmFpbmluZyBvZiBEZWVwIEJpZGlyZWN0aW9uYWwgVHJhbnNmb3JtZXJzIGZvciBMYW5ndWFnZSBVbmRlcnN0YW5kaW5nLGh0dHBzOi8vYXJ4aXYub3JnL2Ficy8xODEwLjA0ODA1LDExNDgxMS4wLEhpZ2hseSBjaXRlZCwsMzQwMDAwMDAwLjAsMzQwTSwyLjg1ZSsyMCwibW9yZSBpbmZvIGhlcmUgaHR0cHM6Ly9kb2NzLmdvb2dsZS5jb20vZG9jdW1lbnQvZC8xQjh4NlhZY21CMXU2VG1xM1ZjYkF0ajViemhEYWoyVGNJUHlLNldwdXB4NC9lZGl0P3VzcD1zaGFyaW5nCjI4NTAwMDAwMDAwMDAwMDAwMDAwMCA9IDIuODUgw5cgMTBeMjAKCiIiQUkgYW5kIE1lbW9yeSBXYWxsIiIgcGFwZXIgKGh0dHBzOi8vZ2l0aHViLmNvbS9hbWlyZ2hvbGFtaS9haV9hbmRfbWVtb3J5X3dhbGwpIG1hZGUgYW4gZXN0aW1hdGlvbiBvZiAyNTAsMDAwIFBGTE9QUyA9IDIuNSoxMF4yMCBGTE9QIiwyNjQ5OTAwMDAwLCIiIkZvciB0aGUgcHJlLXRyYWluaW5nIGNvcnB1cyB3ZQp1c2UgdGhlIEJvb2tzQ29ycHVzICg4MDBNIHdvcmRzKSAoWmh1IGV0IGFsLiwgMjAxNSkgYW5kIEVuZ2xpc2ggV2lraXBlZGlhICgyLDUwME0gd29yZHMpIiIiLDk2LjAsImZyb20gYXBwZW5kaXggQS4yOiAiIlRyYWluaW5nIG9mIEJFUlRMQVJHRSB3YXMgcGVyZm9ybWVkCm9uIDE2IENsb3VkIFRQVXMgKDY0IFRQVSBjaGlwcyB0b3RhbCkuIEVhY2ggcHJlLQp0cmFpbmluZyB0b29rIDQgZGF5cyB0byBjb21wbGV0ZS4iIiIsR29vZ2xlIFRQVSB2MixTZWxmLXN1cGVydmlzZWQgbGVhcm5pbmcsQ29uZmlkZW50LCJXZSBpbnRyb2R1Y2UgYSBuZXcgbGFuZ3VhZ2UgcmVwcmVzZW50YXRpb24gbW9kZWwgY2FsbGVkIEJFUlQsIHdoaWNoIHN0YW5kcyBmb3IgQmlkaXJlY3Rpb25hbCBFbmNvZGVyIFJlcHJlc2VudGF0aW9ucyBmcm9tIFRyYW5zZm9ybWVycy4gVW5saWtlIHJlY2VudCBsYW5ndWFnZSByZXByZXNlbnRhdGlvbiBtb2RlbHMsIEJFUlQgaXMgZGVzaWduZWQgdG8gcHJlLXRyYWluIGRlZXAgYmlkaXJlY3Rpb25hbCByZXByZXNlbnRhdGlvbnMgZnJvbSB1bmxhYmVsZWQgdGV4dCBieSBqb2ludGx5IGNvbmRpdGlvbmluZyBvbiBib3RoIGxlZnQgYW5kIHJpZ2h0IGNvbnRleHQgaW4gYWxsIGxheWVycy4gQXMgYSByZXN1bHQsIHRoZSBwcmUtdHJhaW5lZCBCRVJUIG1vZGVsIGNhbiBiZSBmaW5lLXR1bmVkIHdpdGgganVzdCBvbmUgYWRkaXRpb25hbCBvdXRwdXQgbGF5ZXIgdG8gY3JlYXRlIHN0YXRlLW9mLXRoZS1hcnQgbW9kZWxzIGZvciBhIHdpZGUgcmFuZ2Ugb2YgdGFza3MsIHN1Y2ggYXMgcXVlc3Rpb24gYW5zd2VyaW5nIGFuZCBsYW5ndWFnZSBpbmZlcmVuY2UsIHdpdGhvdXQgc3Vic3RhbnRpYWwgdGFzay1zcGVjaWZpYyBhcmNoaXRlY3R1cmUgbW9kaWZpY2F0aW9ucy4gQkVSVCBpcyBjb25jZXB0dWFsbHkgc2ltcGxlIGFuZCBlbXBpcmljYWxseSBwb3dlcmZ1bC4gSXQgb2J0YWlucyBuZXcgc3RhdGUtb2YtdGhlLWFydCByZXN1bHRzIG9uIGVsZXZlbiBuYXR1cmFsIGxhbmd1YWdlIHByb2Nlc3NpbmcgdGFza3MsIGluY2x1ZGluZyBwdXNoaW5nIHRoZSBHTFVFIHNjb3JlIHRvIDgwLjUlICg3LjclIHBvaW50IGFic29sdXRlIGltcHJvdmVtZW50KSwgTXVsdGlOTEkgYWNjdXJhY3kgdG8gODYuNyUgKDQuNiUgYWJzb2x1dGUgaW1wcm92ZW1lbnQpLCBTUXVBRCB2MS4xIHF1ZXN0aW9uIGFuc3dlcmluZyBUZXN0IEYxIHRvIDkzLjIgKDEuNSBwb2ludCBhYnNvbHV0ZSBpbXByb3ZlbWVudCkgYW5kIFNRdUFEIHYyLjAgVGVzdCBGMSB0byA4My4xICg1LjEgcG9pbnQgYWJzb2x1dGUgaW1wcm92ZW1lbnQpLiIsNDAuMCwsT3BlbiB3ZWlnaHRzICh1bnJlc3RyaWN0ZWQpLFVuaXRlZCBTdGF0ZXMgb2YgQW1lcmljYSwsLCw2NC4wLDAuMjgwMSwyMDI2LTA1LTI1IDEyOjEwOjUxKzAwOjAwLCwsLDEyODAwMC4wLCxJbmR1c3RyeSwsLCw2MTQ0LjAsT3BlbiBzb3VyY2UsImFwYWNoZSAyLjAKdHJhaW4raW5mZXJlbmNlIGNvZGUgYW5kIG1vZGVscyBoZXJlOiBodHRwczovL2dpdGh1Yi5jb20vZ29vZ2xlLXJlc2VhcmNoL2JlcnQgIiwsMTc1MS40NzcwMDg3NzM2NDA0LCJFc3RpbWF0ZWQgRkxPUHMgdXNlZCAoc2VlIHRyYWluaW5nIGNvbXB1dGUgbm90ZXMpOiAyLjg1ZTIwCkdQVS10aW1lOiA5NiBoICogMzYwMCBzL2ggKiA2NCBHUFUgKiA0LjZlMTMgRkxPUC9HUFUtcyA9IDEuMDE3ZTIxIEZMT1AKCk1GVSA9IDIuODVlMjAgLyAxLjAxN2UyMSA9IDAuMjgwMSIsLCwzNzA0OS45Mjg1MjQxMjEzMTUsIk9wZXJhdGlvbiBjb3VudGluZyxIYXJkd2FyZSxUaGlyZC1wYXJ0eSBlc3RpbWF0aW9uIiwsLCwsWWVzCk1ldGFNaW1pYyxSb2JvdGljcyxSb2JvdGljIG1hbmlwdWxhdGlvbixHb29nbGUsIlRvbSBMZSBQYWluZSwgU2VyZ2lvIEdvbWV6IiwyMDE4LTEwLTExLE9uZS1TaG90IEhpZ2gtRmlkZWxpdHkgSW1pdGF0aW9uOiBUcmFpbmluZyBMYXJnZS1TY2FsZSBEZWVwIE5ldHMgd2l0aCBSTCxodHRwczovL2FyeGl2Lm9yZy9hYnMvMTgxMC4wNTAxNywyNi4wLFNPVEEgaW1wcm92ZW1lbnQsIiIiQnkgcmV0YWluaW5nIGFuZCB0YWtpbmcgYWR2YW50YWdlIG9mIGFsbCBpdHMgZXhwZXJpZW5jZXMsIE1ldGFNaW1pYyBhbHNvIHN1YnN0YW50aWFsbHkgb3V0cGVyZm9ybXMgdGhlIHN0YXRlLW9mLXRoZS1hcnQgRDRQRyBSTCBhZ2VudCwgd2hlbiBENFBHIHVzZXMgb25seSB0aGUgY3VycmVudCB0YXNrIGV4cGVyaWVuY2VzLiIiCgpJIGhhdmVuJ3QgZm91bmQgYW55IHN0YW5kYXJkIGJlbmNobWFya3Mgb3IgbWV0cmljcyB0aGF0IHRoZXkgY2xhaW0gU09UQSBvbiIsMjIwMDAwMDAuMCwiIiJUaGlzIHJlcHJlc2VudGF0aW9uYWwgZGVtYW5kIG1vdGl2YXRlcyB0aGUgaW50cm9kdWN0aW9uIG9mIGhpZ2gtY2FwYWNpdHkgZGVlcCBuZXVyYWwgbmV0d29ya3MuIFdlIGZvdW5kIHRoZSBhcmNoaXRlY3R1cmUsIHNob3duIGluIEZpZ3VyZSAzLCB3aXRoIHJlc2lkdWFsIGNvbm5lY3Rpb25zLCAyMCBjb252b2x1dGlvbiBsYXllcnMgd2l0aCA1MTIgY2hhbm5lbHMKZm9yIGEgdG90YWwgb2YgMjIgbWlsbGlvbiBwYXJhbWV0ZXJzLCBhbmQgaW5zdGFuY2Ugbm9ybWFsaXphdGlvbiB0byBkcmFzdGljYWxseSBpbXByb3ZlIHBlcmZvcm1hbmNlLCBhcyBzaG93biBpbiBGaWd1cmUgNiBvZiB0aGUgRXhwZXJpbWVudHMgc2VjdGlvbi4iIiIsLCwsLCwsLFJlaW5mb3JjZW1lbnQgbGVhcm5pbmcsLCJIdW1hbnMgYXJlIGV4cGVydHMgYXQgaGlnaC1maWRlbGl0eSBpbWl0YXRpb24gLS0gY2xvc2VseSBtaW1pY2tpbmcgYSBkZW1vbnN0cmF0aW9uLCBvZnRlbiBpbiBvbmUgYXR0ZW1wdC4gSHVtYW5zIHVzZSB0aGlzIGFiaWxpdHkgdG8gcXVpY2tseSBzb2x2ZSBhIHRhc2sgaW5zdGFuY2UsIGFuZCB0byBib290c3RyYXAgbGVhcm5pbmcgb2YgbmV3IHRhc2tzLiBBY2hpZXZpbmcgdGhlc2UgYWJpbGl0aWVzIGluIGF1dG9ub21vdXMgYWdlbnRzIGlzIGFuIG9wZW4gcHJvYmxlbS4gSW4gdGhpcyBwYXBlciwgd2UgaW50cm9kdWNlIGFuIG9mZi1wb2xpY3kgUkwgYWxnb3JpdGhtIChNZXRhTWltaWMpIHRvIG5hcnJvdyB0aGlzIGdhcC4gTWV0YU1pbWljIGNhbiBsZWFybiBib3RoIChpKSBwb2xpY2llcyBmb3IgaGlnaC1maWRlbGl0eSBvbmUtc2hvdCBpbWl0YXRpb24gb2YgZGl2ZXJzZSBub3ZlbCBza2lsbHMsIGFuZCAoaWkpIHBvbGljaWVzIHRoYXQgZW5hYmxlIHRoZSBhZ2VudCB0byBzb2x2ZSB0YXNrcyBtb3JlIGVmZmljaWVudGx5IHRoYW4gdGhlIGRlbW9uc3RyYXRvcnMuIE1ldGFNaW1pYyByZWxpZXMgb24gdGhlIHByaW5jaXBsZSBvZiBzdG9yaW5nIGFsbCBleHBlcmllbmNlcyBpbiBhIG1lbW9yeSBhbmQgcmVwbGF5aW5nIHRoZXNlIHRvIGxlYXJuIG1hc3NpdmUgZGVlcCBuZXVyYWwgbmV0d29yayBwb2xpY2llcyBieSBvZmYtcG9saWN5IFJMLiBUaGlzIHBhcGVyIGludHJvZHVjZXMsIHRvIHRoZSBiZXN0IG9mIG91ciBrbm93bGVkZ2UsIHRoZSBsYXJnZXN0IGV4aXN0aW5nIG5ldXJhbCBuZXR3b3JrcyBmb3IgZGVlcCBSTCBhbmQgc2hvd3MgdGhhdCBsYXJnZXIgbmV0d29ya3Mgd2l0aCBub3JtYWxpemF0aW9uIGFyZSBuZWVkZWQgdG8gYWNoaWV2ZSBvbmUtc2hvdCBoaWdoLWZpZGVsaXR5IGltaXRhdGlvbiBvbiBhIGNoYWxsZW5naW5nIG1hbmlwdWxhdGlvbiB0YXNrLiBUaGUgcmVzdWx0cyBhbHNvIHNob3cgdGhhdCBib3RoIHR5cGVzIG9mIHBvbGljeSBjYW4gYmUgbGVhcm5lZCBmcm9tIHZpc2lvbiwgaW4gc3BpdGUgb2YgdGhlIHRhc2sgcmV3YXJkcyBiZWluZyBzcGFyc2UsIGFuZCB3aXRob3V0IGFjY2VzcyB0byBkZW1vbnN0cmF0b3IgYWN0aW9ucy4iLCwsLFVuaXRlZCBTdGF0ZXMgb2YgQW1lcmljYSwsLCwsLDIwMjUtMTEtMjggMTE6NTM6NDQrMDA6MDAsLCwsLCxJbmR1c3RyeSwsLCwsLCwsLCwsLCwsLCwsLApEZWVwQ29uUHJlZDIsQmlvbG9neSwiUHJvdGVpbnMsUHJvdGVpbiBmb2xkaW5nIHByZWRpY3Rpb24sUHJvdGVpbiBjb250YWN0IGFuZCBkaXN0YW5jZSBwcmVkaWN0aW9uIixUc2luZ2h1YSBVbml2ZXJzaXR5LCJXZW56ZSBEaW5nLCBXZW56aGkgTWFvLCBEaSBTaGFvLCBXZW54dWFuIFpoYW5nLCBIYWlwZW5nIEdvbmciLDIwMTgtMTAtMTEsRGVlcENvblByZWQyOiBBbiBJbXByb3ZlZCBNZXRob2QgZm9yIHRoZSBQcmVkaWN0aW9uIG9mIFByb3RlaW4gUmVzaWR1ZSBDb250YWN0cyxodHRwczovL3d3dy5zY2llbmNlZGlyZWN0LmNvbS9zY2llbmNlL2FydGljbGUvcGlpL1MyMDAxMDM3MDE4MzAxNDY2LDMxLjAsLCwsLCwsMzg3MzM3NTAsIjMsNDQzIHByb3RlaW5zIMOXICgxNTAgw5cgMTQ5KS8yIHBhaXJzL3Byb3RlaW4gPSAzLjg0IMOXIDEw4oG3IGRhdGFwb2ludHMg4omIIDMuOCDDlyAxMOKBtyIsLCwsLENvbmZpZGVudCwiSW5mb3JtYXRpb24gb2YgcmVzaWR1ZS1yZXNpZHVlIGNvbnRhY3RzIGlzIGVzc2VudGlhbCBmb3IgdW5kZXJzdGFuZGluZyB0aGUgbWVjaGFuaXNtIG9mIHByb3RlaW4gZm9sZGluZywgYW5kIGhhcyBiZWVuIHN1Y2Nlc3NmdWxseSBhcHBsaWVkIGFzIHNwZWNpYWwgdG9wb2xvZ2ljYWwgcmVzdHJhaW50cyB0byBzaW1wbGlmeSB0aGUgY29uZm9ybWF0aW9uYWwgc2FtcGxpbmcgaW4gZGUgbm92byBwcm90ZWluIHN0cnVjdHVyZSBwcmVkaWN0aW9uLiBQcmVkaWN0aW9uIG9mIHByb3RlaW4gcmVzaWR1ZSBjb250YWN0cyBoYXMgZXhwZXJpZW5jZWQgYW1hemluZ2x5IHJhcGlkIHByb2dyZXNzZXMgcmVjZW50bHksIHdpdGggcHJlZGljdGlvbiBhY2N1cmFjeSBhcHByb2FjaGluZyBpbXByZXNzaXZlbHkgaGlnaCBsZXZlbHMgaW4gdGhlIHBhc3QgdHdvIHllYXJzLiBJbiB0aGlzIHdvcmssIHdlIGludHJvZHVjZSBhIHNlY29uZCB2ZXJzaW9uIG9mIG91ciByZXNpZHVlIGNvbnRhY3QgcHJlZGljdG9yLCBEZWVwQ29uUHJlZDIsIHdoaWNoIGV4aGliaXRzIHN1YnN0YW50aWFsbHkgaW1wcm92ZWQgcGVyZm9ybWFuY2UgYW5kIHN1ZmZpY2llbnRseSByZWR1Y2VkIHJ1bm5pbmcgdGltZSBhZnRlciBtb2RlbCByZS1vcHRpbWl6YXRpb24gYW5kIGZlYXR1cmUgdXBkYXRlcy4gV2hlbiB0ZXN0aW5nIG9uIHRoZSBDQVNQMTIgZnJlZSBtb2RlbGluZyB0YXJnZXRzLCBvdXIgcHJvZ3JhbSByZWFjaGVzIGF0IGxlYXN0IHRoZSBzYW1lIGxldmVsIG9mIHByZWRpY3Rpb24gYWNjdXJhY3kgYXMgdGhlIGJlc3QgY29udGFjdCBwcmVkaWN0b3JzIHNvIGZhciBhbmQgcHJvdmlkZXMgaW5mb3JtYXRpb24gY29tcGxlbWVudGFyeSB0byBvdGhlciBzdGF0ZS1vZi10aGUtYXJ0IG1ldGhvZHMgaW4gY29udGFjdC1hc3Npc3RlZCBmb2xkaW5nIiwsLCxDaGluYSwsLCwsLDIwMjUtMTEtMjggMTE6NTM6NDQrMDA6MDAsLCwsLCxBY2FkZW1pYSwsLCwsLCwsLCwsLCwsLCwsLApCaWdHQU4tZGVlcCA1MTJ4NTEyLEltYWdlIGdlbmVyYXRpb24sSW1hZ2UgZ2VuZXJhdGlvbiwiSGVyaW90LVdhdHQgVW5pdmVyc2l0eSxEZWVwTWluZCIsIkFuZHJldyBCcm9jaywgSmVmZiBEb25haHVlLCBLYXJlbiBTaW1vbnlhbiIsMjAxOC0wOS0yOCxMYXJnZSBTY2FsZSBHQU4gVHJhaW5pbmcgZm9yIEhpZ2ggRmlkZWxpdHkgTmF0dXJhbCBJbWFnZSBTeW50aGVzaXMsaHR0cHM6Ly9hcnhpdi5vcmcvYWJzLzE4MDkuMTEwOTYsNjEwMS4wLCwsMTEyNjk0NzgxLjAsIkkgdXNlZCB0aGUgcHVibGljbHkgYXZhaWxhYmxlIGltcGxlbWVudGF0aW9uIGF2YWlsYWJsZSBhdCBbMV0KClRoZXJlIEkgbG9hZGVkIHRoZSBiaWdnYW4tZGVlcDUxMi8xIG1vZGVsLCBhbmQgcmFuIHNjcmlwdCBbMl0gdG8gY29tcHV0ZSB0aGUgbnVtYmVyIG9mIHBhcmFtZXRlcnMKClsxXSBodHRwczovL2NvbGFiLnJlc2VhcmNoLmdvb2dsZS5jb20vZ2l0aHViL3RlbnNvcmZsb3cvaHViL2Jsb2IvbWFzdGVyL2V4YW1wbGVzL2NvbGFiL2JpZ2dhbl9nZW5lcmF0aW9uX3dpdGhfdGZfaHViLmlweW5iCgpbMl0Kbl9wYXJhbXMgPSAwCmZvciB2YXIgaW4gbW9kdWxlLnZhcmlhYmxlczoKICBuX3BhcmFtcyArPSBucC5wcm9kKHZhci5zaGFwZS5hc19saXN0KCkpCiAgcGFzcwoKcHJpbnQobl9wYXJhbXMpIiwxLjhlKzIxLCIzZTIxLCBlc3RpbWF0ZSB0YWtlbiBmcm9tOgoKaHR0cHM6Ly93d3cubGVzc3dyb25nLmNvbS9wb3N0cy93ZnBkZWpNV29nNHZFRExEZy9haS1hbmQtY29tcHV0ZS10cmVuZC1pc24tdC1wcmVkaWN0aXZlLW9mLXdoYXQtaXMtaGFwcGVuaW5nIiw1ODQwMDAwMDAsIiIiVG8gY29uZmlybSB0aGF0IG91ciBkZXNpZ24gY2hvaWNlcyBhcmUgZWZmZWN0aXZlIGZvciBldmVuIGxhcmdlciBhbmQgbW9yZSBjb21wbGV4IGFuZCBkaXZlcnNlIGRhdGFzZXRzLCB3ZSBhbHNvIHByZXNlbnQgcmVzdWx0cyBvZiBvdXIgc3lzdGVtIG9uIGEgc3Vic2V0IG9mIEpGVC0zMDBNIChTdW4gZXQgYWwuLCAyMDE3KS4gVGhlIGZ1bGwgSkZULTMwME0gZGF0YXNldCBjb250YWlucyAzMDBNIHJlYWwtd29ybGQgaW1hZ2VzIGxhYmVsZWQgd2l0aCAxOEsgY2F0ZWdvcmllcy4gU2luY2UgdGhlIGNhdGVnb3J5IGRpc3RyaWJ1dGlvbiBpcyBoZWF2aWx5IGxvbmctdGFpbGVkLCB3ZSBzdWJzYW1wbGUgdGhlIGRhdGFzZXQgdG8ga2VlcCBvbmx5IGltYWdlcyB3aXRoIHRoZSA4LjVLIG1vc3QgY29tbW9uIGxhYmVscy4gVGhlIHJlc3VsdGluZyBkYXRhc2V0IGNvbnRhaW5zIDI5Mk0gaW1hZ2VzIOKAkyB0d28gb3JkZXJzIG9mIG1hZ25pdHVkZSBsYXJnZXIgdGhhbiBJbWFnZU5ldC4gIiIiLDQ4LjAsIiIiV2UgdHJhaW4gb24gYSBHb29nbGUgVFBVIHYzIFBvZCwgd2l0aCB0aGUgbnVtYmVyIG9mIGNvcmVzIHByb3BvcnRpb25hbCB0byB0aGUgcmVzb2x1dGlvbjogMTI4IGZvciAxMjjDlzEyOCwgMjU2IGZvciAyNTbDlzI1NiwgYW5kIDUxMiBmb3IgNTEyw5c1MTIuIFRyYWluaW5nIHRha2VzIGJldHdlZW4gMjQgYW5kIDQ4IGhvdXJzIGZvciBtb3N0IG1vZGVscyIiIixHb29nbGUgVFBVIHYzLCxMaWtlbHksIkRlc3BpdGUgcmVjZW50IHByb2dyZXNzIGluIGdlbmVyYXRpdmUgaW1hZ2UgbW9kZWxpbmcsIHN1Y2Nlc3NmdWxseSBnZW5lcmF0aW5nIGhpZ2gtcmVzb2x1dGlvbiwgZGl2ZXJzZSBzYW1wbGVzIGZyb20gY29tcGxleCBkYXRhc2V0cyBzdWNoIGFzIEltYWdlTmV0IHJlbWFpbnMgYW4gZWx1c2l2ZSBnb2FsLiBUbyB0aGlzIGVuZCwgd2UgdHJhaW4gR2VuZXJhdGl2ZSBBZHZlcnNhcmlhbCBOZXR3b3JrcyBhdCB0aGUgbGFyZ2VzdCBzY2FsZSB5ZXQgYXR0ZW1wdGVkLCBhbmQgc3R1ZHkgdGhlIGluc3RhYmlsaXRpZXMgc3BlY2lmaWMgdG8gc3VjaCBzY2FsZS4gV2UgZmluZCB0aGF0IGFwcGx5aW5nIG9ydGhvZ29uYWwgcmVndWxhcml6YXRpb24gdG8gdGhlIGdlbmVyYXRvciByZW5kZXJzIGl0IGFtZW5hYmxlIHRvIGEgc2ltcGxlICIidHJ1bmNhdGlvbiB0cmljaywiIiBhbGxvd2luZyBmaW5lIGNvbnRyb2wgb3ZlciB0aGUgdHJhZGUtb2ZmIGJldHdlZW4gc2FtcGxlIGZpZGVsaXR5IGFuZCB2YXJpZXR5IGJ5IHJlZHVjaW5nIHRoZSB2YXJpYW5jZSBvZiB0aGUgR2VuZXJhdG9yJ3MgaW5wdXQuIE91ciBtb2RpZmljYXRpb25zIGxlYWQgdG8gbW9kZWxzIHdoaWNoIHNldCB0aGUgbmV3IHN0YXRlIG9mIHRoZSBhcnQgaW4gY2xhc3MtY29uZGl0aW9uYWwgaW1hZ2Ugc3ludGhlc2lzLiBXaGVuIHRyYWluZWQgb24gSW1hZ2VOZXQgYXQgMTI4eDEyOCByZXNvbHV0aW9uLCBvdXIgbW9kZWxzIChCaWdHQU5zKSBhY2hpZXZlIGFuIEluY2VwdGlvbiBTY29yZSAoSVMpIG9mIDE2Ni41IGFuZCBGcmVjaGV0IEluY2VwdGlvbiBEaXN0YW5jZSAoRklEKSBvZiA3LjQsIGltcHJvdmluZyBvdmVyIHRoZSBwcmV2aW91cyBiZXN0IElTIG9mIDUyLjUyIGFuZCBGSUQgb2YgMTguNi4iLCwsT3BlbiB3ZWlnaHRzICh1bnJlc3RyaWN0ZWQpLCJVbml0ZWQgS2luZ2RvbSBvZiBHcmVhdCBCcml0YWluIGFuZCBOb3J0aGVybiBJcmVsYW5kLFVuaXRlZCBLaW5nZG9tIG9mIEdyZWF0IEJyaXRhaW4gYW5kIE5vcnRoZXJuIElyZWxhbmQiLCwsLDI1Ni4wLCwyMDI2LTA1LTI1IDEyOjEwOjQ5KzAwOjAwLCwsLCwsIkFjYWRlbWlhLEluZHVzdHJ5IiwsLCwxMjI4OC4wLFVucmVsZWFzZWQsInJlcG8gbGljZW5zZSBpcyBBcGFjaGU6CgpodHRwczovL2dpdGh1Yi5jb20vdGVuc29yZmxvdy90Zmh1Yi5kZXYvYmxvYi9tYXN0ZXIvYXNzZXRzL2RvY3MvZGVlcG1pbmQvbW9kZWxzL2JpZ2dhbi1kZWVwLTUxMi8xLm1kIiwsNTM3MS43NTEzMTc3Njk3MzY1LCxGUDMyLFRydWUsMjM4MjQ3LjA3NDkyMTIxMDgsVGhpcmQtcGFydHkgZXN0aW1hdGlvbiwsLCwsWWVzClRyYW5zZm9ybWVyIChBZGFwdGl2ZSBJbnB1dCBFbWJlZGRpbmdzKSBXVDEwMyxMYW5ndWFnZSxMYW5ndWFnZSBtb2RlbGluZyxGYWNlYm9vayBBSSBSZXNlYXJjaCwiQWxleGVpIEJhZXZza2ksIE1pY2hhZWwgQXVsaSIsMjAxOC0wOS0yOCxBZGFwdGl2ZSBJbnB1dCBSZXByZXNlbnRhdGlvbnMgZm9yIE5ldXJhbCBMYW5ndWFnZSBNb2RlbGluZyxodHRwczovL2FyeGl2Lm9yZy9hYnMvMTgwOS4xMDg1Myw0MzMuMCxTT1RBIGltcHJvdmVtZW50LCIiIk9uIHRoZSBXaWtpVGV4dC0xMDMgYmVuY2htYXJrIHdlIGFjaGlldmUgMTguNyBwZXJwbGV4aXR5LCBhbiBpbXByb3ZlbWVudCBvZiAxMC41IHBlcnBsZXhpdHkgY29tcGFyZWQgdG8gdGhlIHByZXZpb3VzbHkgYmVzdCBwdWJsaXNoZWQgcmVzdWx0IiIiLDI0NzAwMDAwMC4wLFRhYmxlIDIsNC40N2UrMTksIjggVjEwMHMgKiA2NyBob3VycyBwZXIgVGFibGUgMi4KMTI1ZTEyIEZMT1Avc2VjICogOCAqIDY3ICogMzYwMCAqIDAuMyAodXRpbGl6YXRpb24gYXNzdW1wdGlvbikgPSA3LjJlMTkgRkxPUAoKVGhleSBhbHNvIHNheSB0aGV5IHRyYWluZWQgZm9yIDI4Nmsgc3RlcHMgaW4gYmF0Y2hlcyBvZiA2NSw1MzYgdG9rZW5zLgo2ICogMjQ3TSAqICgyODZrICogNjU1MzYpID0gMi43OGUxOQoKZ2VvbWV0cmljIG1lYW46IHNxcnQoNy4yZTE5ICogMi43OGUxOSkgPSA0LjQ3ZTE5IiwxMDAwMDAwMDAsIiIiVGhlIHRyYWluaW5nIGRhdGEgb2YgV0lLSVRFWFQtMTAzIGNvbXByaXNlcyBhYm91dCAxMDBNIHRva2VucyIiCkRhdGFzZXRzIGFyZSBub3QgY29tYmluZWQgYnV0IHVzZWQgdG8gdHJhaW4gc2VwYXJhdGUgbW9kZWxzIiw2Ny4wLCxOVklESUEgVjEwMCwsQ29uZmlkZW50LCJXZSBpbnRyb2R1Y2UgYWRhcHRpdmUgaW5wdXQgcmVwcmVzZW50YXRpb25zIGZvciBuZXVyYWwgbGFuZ3VhZ2UgbW9kZWxpbmcgd2hpY2ggZXh0ZW5kIHRoZSBhZGFwdGl2ZSBzb2Z0bWF4IG9mIEdyYXZlIGV0IGFsLiAoMjAxNykgdG8gaW5wdXQgcmVwcmVzZW50YXRpb25zIG9mIHZhcmlhYmxlIGNhcGFjaXR5LiBUaGVyZSBhcmUgc2V2ZXJhbCBjaG9pY2VzIG9uIGhvdyB0byBmYWN0b3JpemUgdGhlIGlucHV0IGFuZCBvdXRwdXQgbGF5ZXJzLCBhbmQgd2hldGhlciB0byBtb2RlbCB3b3JkcywgY2hhcmFjdGVycyBvciBzdWItd29yZCB1bml0cy4gV2UgcGVyZm9ybSBhIHN5c3RlbWF0aWMgY29tcGFyaXNvbiBvZiBwb3B1bGFyIGNob2ljZXMgZm9yIGEgc2VsZi1hdHRlbnRpb25hbCBhcmNoaXRlY3R1cmUuIE91ciBleHBlcmltZW50cyBzaG93IHRoYXQgbW9kZWxzIGVxdWlwcGVkIHdpdGggYWRhcHRpdmUgZW1iZWRkaW5ncyBhcmUgbW9yZSB0aGFuIHR3aWNlIGFzIGZhc3QgdG8gdHJhaW4gdGhhbiB0aGUgcG9wdWxhciBjaGFyYWN0ZXIgaW5wdXQgQ05OIHdoaWxlIGhhdmluZyBhIGxvd2VyIG51bWJlciBvZiBwYXJhbWV0ZXJzLiBPbiB0aGUgV0lLSVRFWFQtMTAzIGJlbmNobWFyayB3ZSBhY2hpZXZlIDE4LjcgcGVycGxleGl0eSwgYW4gaW1wcm92ZW1lbnQgb2YgMTAuNSBwZXJwbGV4aXR5IGNvbXBhcmVkIHRvIHRoZSBwcmV2aW91c2x5IGJlc3QgcHVibGlzaGVkIHJlc3VsdCBhbmQgb24gdGhlIEJJTExJT04gV09SRCBiZW5jaG1hcmssIHdlIGFjaGlldmUgMjMuMDIgcGVycGxleGl0eS4iLDE4MC4wLFRyYW5zZm9ybWVyIChBZGFwdGl2ZSBJbnB1dCBFbWJlZGRpbmdzKSxPcGVuIHdlaWdodHMgKHVucmVzdHJpY3RlZCksIlVuaXRlZCBTdGF0ZXMgb2YgQW1lcmljYSxGcmFuY2UiLCwsLDguMCwsMjAyNi0wNS0yNSAxMjoxMDo0OCswMDowMCwsLCwsLEluZHVzdHJ5LCwsLDQyODguMCxPcGVuIHNvdXJjZSwiTUlUIGZvciBjb2RlIGFuZCB3ZWlnaHRzOiBodHRwczovL2dpdGh1Yi5jb20vZmFjZWJvb2tyZXNlYXJjaC9mYWlyc2VxL2Jsb2IvbWFpbi9leGFtcGxlcy9sYW5ndWFnZV9tb2RlbC9SRUFETUUuYWRhcHRpdmVfaW5wdXRzLm1kIAoKaW5mZXJlbmNlIGluIG90aGVyIHJlYWRtZTogaHR0cHM6Ly9naXRodWIuY29tL2ZhY2Vib29rcmVzZWFyY2gvZmFpcnNlcS9ibG9iL21haW4vZXhhbXBsZXMvbGFuZ3VhZ2VfbW9kZWwvUkVBRE1FLm1kICIsLDI4ODAuOTE3Mjc4Njk5NzMzLCxGUDE2LCw0OTYzLjQ4MDcyNzUyNTIyNSwiSGFyZHdhcmUsT3BlcmF0aW9uIGNvdW50aW5nIiwsLCwsWWVzCkFEUC1GQUlSU0VRICsgTkdSQU1SRVMsTGFuZ3VhZ2UsTGFuZ3VhZ2UgbW9kZWxpbmcsIk5hcmEgSW5zdGl0dXRlIG9mIFNjaWVuY2UgYW5kIFRlY2hub2xvZ3ksQ2hpbmVzZSBVbml2ZXJzaXR5IG9mIEhvbmcgS29uZyAoQ1VISyksVHNpbmdodWEgVW5pdmVyc2l0eSIsIkh1YXlhbmcgTGksIERlbmcgQ2FpLCBKaW4gWHUsIFRhcm8gV2F0YW5hYmUiLDIwMTgtMDktMjgsTi1ncmFtIElzIEJhY2s6IFJlc2lkdWFsIExlYXJuaW5nIG9mIE5ldXJhbCBUZXh0IEdlbmVyYXRpb24gd2l0aCBuLWdyYW0gTGFuZ3VhZ2UgTW9kZWwsaHR0cHM6Ly9hcnhpdi5vcmcvYWJzLzIyMTAuMTQ0MzEsMy4wLCwsMjQ3MDAwMDAwLjAsMjQ3TSAoVGFibGUgMiksMS40OTY4MmUrMTcsIjZOQyA9IDYgKiAyNDcwMDAwMDAgKiAxMDEwMDAwMDAgPSAxLjQ5NjgyZSsxNwoobm8gaW5mb3JtYXRpb24gYWJvdXQgZXBvY2hzIC0+IHNwZWN1bGF0aXZlIGNvbmZpZGVuY2UpIiwsIiIiVGhlIHRyYWluaW5nIHNldCBjb250YWlucyBhcm91bmQgMTAxTSB0b2tlbnMuIiIiLCwsLCxTcGVjdWxhdGl2ZSwiTi1ncmFtIGxhbmd1YWdlIG1vZGVscyAoTE0pIGhhdmUgYmVlbiBsYXJnZWx5IHN1cGVyc2VkZWQgYnkgbmV1cmFsIExNcyBhcyB0aGUgbGF0dGVyIGV4aGliaXRzIGJldHRlciBwZXJmb3JtYW5jZS4gSG93ZXZlciwgd2UgZmluZCB0aGF0IG4tZ3JhbSBtb2RlbHMgY2FuIGFjaGlldmUgc2F0aXNmYWN0b3J5IHBlcmZvcm1hbmNlIG9uIGEgbGFyZ2UgcHJvcG9ydGlvbiBvZiB0ZXN0aW5nIGNhc2VzLCBpbmRpY2F0aW5nIHRoZXkgaGF2ZSBhbHJlYWR5IGNhcHR1cmVkIGFidW5kYW50IGtub3dsZWRnZSBvZiB0aGUgbGFuZ3VhZ2Ugd2l0aCByZWxhdGl2ZWx5IGxvdyBjb21wdXRhdGlvbmFsIGNvc3QuIFdpdGggdGhpcyBvYnNlcnZhdGlvbiwgd2UgcHJvcG9zZSB0byBsZWFybiBhIG5ldXJhbCBMTSB0aGF0IGZpdHMgdGhlIHJlc2lkdWFsIGJldHdlZW4gYW4gbi1ncmFtIExNIGFuZCB0aGUgcmVhbC1kYXRhIGRpc3RyaWJ1dGlvbi4gVGhlIGNvbWJpbmF0aW9uIG9mIG4tZ3JhbSBhbmQgbmV1cmFsIExNcyBub3Qgb25seSBhbGxvd3MgdGhlIG5ldXJhbCBwYXJ0IHRvIGZvY3VzIG9uIHRoZSBkZWVwZXIgdW5kZXJzdGFuZGluZyBvZiBsYW5ndWFnZSBidXQgYWxzbyBwcm92aWRlcyBhIGZsZXhpYmxlIHdheSB0byBjdXN0b21pemUgYW4gTE0gYnkgc3dpdGNoaW5nIHRoZSB1bmRlcmx5aW5nIG4tZ3JhbSBtb2RlbCB3aXRob3V0IGNoYW5naW5nIHRoZSBuZXVyYWwgbW9kZWwuIEV4cGVyaW1lbnRhbCByZXN1bHRzIG9uIHRocmVlIHR5cGljYWwgbGFuZ3VhZ2UgdGFza3MgKGkuZS4sIGxhbmd1YWdlIG1vZGVsaW5nLCBtYWNoaW5lIHRyYW5zbGF0aW9uLCBhbmQgc3VtbWFyaXphdGlvbikgZGVtb25zdHJhdGUgdGhhdCBvdXIgYXBwcm9hY2ggYXR0YWlucyBhZGRpdGlvbmFsIHBlcmZvcm1hbmNlIGdhaW5zIG92ZXIgcG9wdWxhciBzdGFuZGFsb25lIG5ldXJhbCBtb2RlbHMgY29uc2lzdGVudGx5LiBXZSBhbHNvIHNob3cgdGhhdCBvdXIgYXBwcm9hY2ggYWxsb3dzIGZvciBlZmZlY3RpdmUgZG9tYWluIGFkYXB0YXRpb24gYnkgc2ltcGx5IHN3aXRjaGluZyB0byBhIGRvbWFpbi1zcGVjaWZpYyBuLWdyYW0gbW9kZWwsIHdpdGhvdXQgYW55IGV4dHJhIHRyYWluaW5nLiBPdXIgY29kZSBpcyByZWxlYXNlZCBhdCB0aGlzIGh0dHBzIFVSTC4iLCxBRFAtRkFJUlNFUSxVbnJlbGVhc2VkLCJKYXBhbixIb25nIEtvbmcsQ2hpbmEiLFRyYW5zZm9ybWVyIChBZGFwdGl2ZSBJbnB1dCBFbWJlZGRpbmdzKSBXVDEwMywsLCwsMjAyNi0wNS0yNSAxMjoxOToxMyswMDowMCwsLCwsLCJBY2FkZW1pYSxBY2FkZW1pYSxBY2FkZW1pYSIsLCwsLE9wZW4gKG5vbi1jb21tZXJjaWFsKSwiaHR0cHM6Ly9naXRodWIuY29tL2docnVhL05ncmFtUmVzCihubyBzcGVjaWZpYyBsaWNlbnNlKSIsLCwsLCwsT3BlcmF0aW9uIGNvdW50aW5nLCwsLCxObwpMU1RNK05ldXJhbENhY2hlLExhbmd1YWdlLExhbmd1YWdlIG1vZGVsaW5nLCJLVSBMZXV2ZW4sRVNBVCAtIFBTSSxBcHBsZSIsIkx5YW4gVmVyd2ltcCwgSm9yaXMgUGVsZW1hbnMsIEh1Z28gVmFuIGhhbW1lLCBQYXRyaWNrIFdhbWJhY3EiLDIwMTgtMDktMjQsSW5mb3JtYXRpb24tV2VpZ2h0ZWQgTmV1cmFsIENhY2hlIExhbmd1YWdlIE1vZGVscyBmb3IgQVNSLGh0dHBzOi8vYXJ4aXYub3JnL2Ficy8xODA5LjA4ODI2LDMuMCxTT1RBIGltcHJvdmVtZW50LCIiIldlIG9idGFpbiBhIDI5LjklLzMyLjElICh2YWxpZGF0aW9uL3Rlc3Qgc2V0KSByZWxhdGl2ZSBpbXByb3ZlbWVudCBpbiBwZXJwbGV4aXR5IHdpdGggcmVzcGVjdCB0byBhIGJhc2VsaW5lIExTVE0gTE0gb24gdGhlIFdpa2lUZXh0LTIgZGF0YXNldCwgb3V0cGVyZm9ybWluZyBwcmV2aW91cyB3b3JrIG9uIG5ldXJhbCBjYWNoZSBMTXMiIiAKLi4uIAoKIiJ3ZSBvYnNlcnZlIHRoYXQgbmV1cmFsIGNhY2hlIG1vZGVscyBjb25zaXN0ZW50bHkgb3V0cGVyZm9ybSByZWd1bGFyIGNhY2hlIG1vZGVscyBvbiB0aGlzIGRhdGFzZXQuIiIiLDIxMDAwMDAuMCwiR2l2ZW46CgpIaWRkZW4gc2l6ZSAoSCkgPSA1MTIKTnVtYmVyIG9mIGhpZGRlbiBsYXllcnMgKEwpID0gMQpJbnB1dCBzaXplIChJKSBpcyBub3QgbWVudGlvbmVkLCBzbyBsZXQncyBkZW5vdGUgaXQgYXMgSQpUaGUgdG90YWwgbnVtYmVyIG9mIHBhcmFtZXRlcnMgUCBpbiBhbiBMU1RNIGNhbiBiZSBjYWxjdWxhdGVkIGFzIGZvbGxvd3M6CgpQID0gNCAqICgoSSAqIEgpICsgKEggKiBIKSArIEgpCgpUaGlzIGlzIGZvciBvbmUgbGF5ZXIgb2YgTFNUTSBjZWxscy4gU2luY2UgdGhlIExTVE0gbW9kZWwgZGVzY3JpYmVkIGhhcyBvbmx5IG9uZSBsYXllciwgd2UgZG9uJ3QgbmVlZCB0byBtdWx0aXBseSBieSB0aGUgbnVtYmVyIG9mIGxheWVycy4KClRvIGNhbGN1bGF0ZSB0aGUgZXhhY3QgbnVtYmVyIG9mIHBhcmFtZXRlcnMsIHdlIHdvdWxkIG5lZWQgdG8ga25vdyB0aGUgaW5wdXQgc2l6ZSBJLiBIb3dldmVyLCBpZiB5b3UgYXJlIGxvb2tpbmcgZm9yIHRoZSBudW1iZXIgb2YgcGFyYW1ldGVycyBqdXN0IHdpdGhpbiBhIHNpbmdsZSBMU1RNIGNlbGwgKGFzc3VtaW5nIEkgaXMgZXF1YWwgdG8gSCksIHRoZW4geW91IGNhbiBzdWJzdGl0dXRlIEkgd2l0aCBIIGluIHRoZSBhYm92ZSBmb3JtdWxhOgoKUCA9IDQgKiAoKEggKiBIKSArIChIICogSCkgKyBIKQo9IDQgKiAoMiAqIChIXjIpICsgSCkKCkZvciBIID0gNTEyLCB0aGlzIGJlY29tZXM6CgpQID0gNCAqICgyICogKDUxMl4yKSArIDUxMikKPSA0ICogKDIgKiAyNjIxNDQgKyA1MTIpCj0gNCAqICg1MjQyODggKyA1MTIpCj0gNCAqIDUyNDgwMAriiYggMiwwOTksMjAwIiw5ODI4MDAwMDAwMDAwMDAuMCw2IEZMT1AgLyBwYXJhbWV0ZXIgLyB0b2tlbiAqIDIxMDAwMDAgcGFyYW1ldGVycyAqIDIwMDAwMDAgdG9rZW5zICogMzkgZXBvY2hzID0gOS44MjhlKzE0IEZMT1AsMjAwMDAwMCwiIiIgd2Ugc3RvcCB0cmFpbmluZyBhbnl3YXkgYWZ0ZXIgMzkgZXBvY2hzIiIiLCwsLCxMaWtlbHksIk5ldXJhbCBjYWNoZSBsYW5ndWFnZSBtb2RlbHMgKExNcykgZXh0ZW5kIHRoZSBpZGVhIG9mIHJlZ3VsYXIgY2FjaGUgbGFuZ3VhZ2UgbW9kZWxzIGJ5IG1ha2luZyB0aGUgY2FjaGUgcHJvYmFiaWxpdHkgZGVwZW5kZW50IG9uIHRoZSBzaW1pbGFyaXR5IGJldHdlZW4gdGhlIGN1cnJlbnQgY29udGV4dCBhbmQgdGhlIGNvbnRleHQgb2YgdGhlIHdvcmRzIGluIHRoZSBjYWNoZS4gV2UgbWFrZSBhbiBleHRlbnNpdmUgY29tcGFyaXNvbiBvZiAncmVndWxhcicgY2FjaGUgbW9kZWxzIHdpdGggbmV1cmFsIGNhY2hlIG1vZGVscywgYm90aCBpbiB0ZXJtcyBvZiBwZXJwbGV4aXR5IGFuZCBXRVIgYWZ0ZXIgcmVzY29yaW5nIGZpcnN0LXBhc3MgQVNSIHJlc3VsdHMuIEZ1cnRoZXJtb3JlLCB3ZSBwcm9wb3NlIHR3byBleHRlbnNpb25zIHRvIHRoaXMgbmV1cmFsIGNhY2hlIG1vZGVsIHRoYXQgbWFrZSB1c2Ugb2YgdGhlIGNvbnRlbnQgdmFsdWUvaW5mb3JtYXRpb24gd2VpZ2h0IG9mIHRoZSB3b3JkOiBmaXJzdGx5LCBjb21iaW5pbmcgdGhlIGNhY2hlIHByb2JhYmlsaXR5IGFuZCBMTSBwcm9iYWJpbGl0eSB3aXRoIGFuIGluZm9ybWF0aW9uLXdlaWdodGVkIGludGVycG9sYXRpb24gYW5kIHNlY29uZGx5LCBzZWxlY3RpdmVseSBhZGRpbmcgb25seSBjb250ZW50IHdvcmRzIHRvIHRoZSBjYWNoZS4gV2Ugb2J0YWluIGEgMjkuOSUvMzIuMSUgKHZhbGlkYXRpb24vdGVzdCBzZXQpIHJlbGF0aXZlIGltcHJvdmVtZW50IGluIHBlcnBsZXhpdHkgd2l0aCByZXNwZWN0IHRvIGEgYmFzZWxpbmUgTFNUTSBMTSBvbiB0aGUgV2lraVRleHQtMiBkYXRhc2V0LCBvdXRwZXJmb3JtaW5nIHByZXZpb3VzIHdvcmsgb24gbmV1cmFsIGNhY2hlIExNcy4gQWRkaXRpb25hbGx5LCB3ZSBvYnNlcnZlIHNpZ25pZmljYW50IFdFUiByZWR1Y3Rpb25zIHdpdGggcmVzcGVjdCB0byB0aGUgYmFzZWxpbmUgbW9kZWwgb24gdGhlIFdTSiBBU1IgdGFzay4iLDM5LjAsTFNUTStOZXVyYWxDYWNoZSxVbnJlbGVhc2VkLCJCZWxnaXVtLEJlbGdpdW0sVW5pdGVkIFN0YXRlcyBvZiBBbWVyaWNhIiwsLCwsLDIwMjUtMTEtMjggMTE6NTM6NDQrMDA6MDAsLCwsLCwiQWNhZGVtaWEsQWNhZGVtaWEsSW5kdXN0cnkiLCwsLCxVbnJlbGVhc2VkLCwsLCxGUDMyLCwsT3BlcmF0aW9uIGNvdW50aW5nLCwsLCxObwoiQVdELUxTVE0tTW9TICsgZHluYW1pYyBldmFsdWF0aW9uIChXVDIsIDIwMTgpIixMYW5ndWFnZSwiTGFuZ3VhZ2UgbW9kZWxpbmcsVHJhbnNsYXRpb24sVGV4dCBjbGFzc2lmaWNhdGlvbiIsIlBla2luZyBVbml2ZXJzaXR5LE1pY3Jvc29mdCBSZXNlYXJjaCBBc2lhIiwiQ2hlbmd5dWUgR29uZywgRGkgSGUsIFh1IFRhbiwgVGFvIFFpbiwgTGl3ZWkgV2FuZywgVGllLVlhbiBMaXUiLDIwMTgtMDktMTgsRlJBR0U6IEZyZXF1ZW5jeS1BZ25vc3RpYyBXb3JkIFJlcHJlc2VudGF0aW9uLGh0dHBzOi8vYXJ4aXYub3JnL2Ficy8xODA5LjA2ODU4LDE1Mi4wLFNPVEEgaW1wcm92ZW1lbnQsIiIiU3BlY2lmaWNhbGx5LCBpbiBsYW5ndWFnZSBtb2RlbGluZyBhbmQgbWFjaGluZSB0cmFuc2xhdGlvbiwgd2UgYWNoaWV2ZSBiZXR0ZXIgcGVyZm9ybWFuY2UgdGhhbiB0aGUgc3RhdGUtb2YtdGhlLWFydCByZXN1bHRzIG9uIFBUQiwgV1QyIGFuZCBXTVQxNCBFbmdsaXNoLUdlcm1hbiBkYXRhc2V0cy4iIiIsMzUwMDAwMDAuMCwsLCwyMDAwMDAwLCwsLCwsQ29uZmlkZW50LCJDb250aW51b3VzIHdvcmQgcmVwcmVzZW50YXRpb24gKGFrYSB3b3JkIGVtYmVkZGluZykgaXMgYSBiYXNpYyBidWlsZGluZyBibG9jayBpbiBtYW55IG5ldXJhbCBuZXR3b3JrLWJhc2VkIG1vZGVscyB1c2VkIGluIG5hdHVyYWwgbGFuZ3VhZ2UgcHJvY2Vzc2luZyB0YXNrcy4gQWx0aG91Z2ggaXQgaXMgd2lkZWx5IGFjY2VwdGVkIHRoYXQgd29yZHMgd2l0aCBzaW1pbGFyIHNlbWFudGljcyBzaG91bGQgYmUgY2xvc2UgdG8gZWFjaCBvdGhlciBpbiB0aGUgZW1iZWRkaW5nIHNwYWNlLCB3ZSBmaW5kIHRoYXQgd29yZCBlbWJlZGRpbmdzIGxlYXJuZWQgaW4gc2V2ZXJhbCB0YXNrcyBhcmUgYmlhc2VkIHRvd2FyZHMgd29yZCBmcmVxdWVuY3k6IHRoZSBlbWJlZGRpbmdzIG9mIGhpZ2gtZnJlcXVlbmN5IGFuZCBsb3ctZnJlcXVlbmN5IHdvcmRzIGxpZSBpbiBkaWZmZXJlbnQgc3VicmVnaW9ucyBvZiB0aGUgZW1iZWRkaW5nIHNwYWNlLCBhbmQgdGhlIGVtYmVkZGluZyBvZiBhIHJhcmUgd29yZCBhbmQgYSBwb3B1bGFyIHdvcmQgY2FuIGJlIGZhciBmcm9tIGVhY2ggb3RoZXIgZXZlbiBpZiB0aGV5IGFyZSBzZW1hbnRpY2FsbHkgc2ltaWxhci4gVGhpcyBtYWtlcyBsZWFybmVkIHdvcmQgZW1iZWRkaW5ncyBpbmVmZmVjdGl2ZSwgZXNwZWNpYWxseSBmb3IgcmFyZSB3b3JkcywgYW5kIGNvbnNlcXVlbnRseSBsaW1pdHMgdGhlIHBlcmZvcm1hbmNlIG9mIHRoZXNlIG5ldXJhbCBuZXR3b3JrIG1vZGVscy4gSW4gdGhpcyBwYXBlciwgd2UgZGV2ZWxvcCBhIG5lYXQsIHNpbXBsZSB5ZXQgZWZmZWN0aXZlIHdheSB0byBsZWFybiBcZW1waHtGUmVxdWVuY3ktQUdub3N0aWMgd29yZCBFbWJlZGRpbmd9IChGUkFHRSkgdXNpbmcgYWR2ZXJzYXJpYWwgdHJhaW5pbmcuIFdlIGNvbmR1Y3RlZCBjb21wcmVoZW5zaXZlIHN0dWRpZXMgb24gdGVuIGRhdGFzZXRzIGFjcm9zcyBmb3VyIG5hdHVyYWwgbGFuZ3VhZ2UgcHJvY2Vzc2luZyB0YXNrcywgaW5jbHVkaW5nIHdvcmQgc2ltaWxhcml0eSwgbGFuZ3VhZ2UgbW9kZWxpbmcsIG1hY2hpbmUgdHJhbnNsYXRpb24gYW5kIHRleHQgY2xhc3NpZmljYXRpb24uIFJlc3VsdHMgc2hvdyB0aGF0IHdpdGggRlJBR0UsIHdlIGFjaGlldmUgaGlnaGVyIHBlcmZvcm1hbmNlIHRoYW4gdGhlIGJhc2VsaW5lcyBpbiBhbGwgdGFza3MuIiwsIkFXRC1MU1RNLU1vUyArIGR5bmFtaWMgZXZhbHVhdGlvbiAoV1QyLCAyMDE4KSIsVW5yZWxlYXNlZCwiQ2hpbmEsQ2hpbmEiLCwsLCwsMjAyNi0wMi0xMSAxOToyNjo0MyswMDowMCwsLCwsLCJBY2FkZW1pYSxJbmR1c3RyeSIsLCwsLE9wZW4gKG5vbi1jb21tZXJjaWFsKSwiY29kZSwgbm8gbGljZW5zZTogaHR0cHM6Ly9naXRodWIuY29tL0NoZW5neXVlR29uZ1IvRnJlcXVlbmN5LUFnbm9zdGljICIsLCwsLCwsLCwsLCxObwoiQVdELUxTVE0tTW9TICsgZHluYW1pYyBldmFsdWF0aW9uIChQVEIsIDIwMTgpIixMYW5ndWFnZSwiTGFuZ3VhZ2UgbW9kZWxpbmcsVHJhbnNsYXRpb24sVGV4dCBjbGFzc2lmaWNhdGlvbiIsIlBla2luZyBVbml2ZXJzaXR5LE1pY3Jvc29mdCBSZXNlYXJjaCBBc2lhIiwiQ2hlbmd5dWUgR29uZywgRGkgSGUsIFh1IFRhbiwgVGFvIFFpbiwgTGl3ZWkgV2FuZywgVGllLVlhbiBMaXUiLDIwMTgtMDktMTgsRlJBR0U6IEZyZXF1ZW5jeS1BZ25vc3RpYyBXb3JkIFJlcHJlc2VudGF0aW9uLGh0dHBzOi8vYXJ4aXYub3JnL2Ficy8xODA5LjA2ODU4LCwsLDI0MDAwMDAwLjAsLCwsLCwsLCwsQ29uZmlkZW50LCJDb250aW51b3VzIHdvcmQgcmVwcmVzZW50YXRpb24gKGFrYSB3b3JkIGVtYmVkZGluZykgaXMgYSBiYXNpYyBidWlsZGluZyBibG9jayBpbiBtYW55IG5ldXJhbCBuZXR3b3JrLWJhc2VkIG1vZGVscyB1c2VkIGluIG5hdHVyYWwgbGFuZ3VhZ2UgcHJvY2Vzc2luZyB0YXNrcy4gQWx0aG91Z2ggaXQgaXMgd2lkZWx5IGFjY2VwdGVkIHRoYXQgd29yZHMgd2l0aCBzaW1pbGFyIHNlbWFudGljcyBzaG91bGQgYmUgY2xvc2UgdG8gZWFjaCBvdGhlciBpbiB0aGUgZW1iZWRkaW5nIHNwYWNlLCB3ZSBmaW5kIHRoYXQgd29yZCBlbWJlZGRpbmdzIGxlYXJuZWQgaW4gc2V2ZXJhbCB0YXNrcyBhcmUgYmlhc2VkIHRvd2FyZHMgd29yZCBmcmVxdWVuY3k6IHRoZSBlbWJlZGRpbmdzIG9mIGhpZ2gtZnJlcXVlbmN5IGFuZCBsb3ctZnJlcXVlbmN5IHdvcmRzIGxpZSBpbiBkaWZmZXJlbnQgc3VicmVnaW9ucyBvZiB0aGUgZW1iZWRkaW5nIHNwYWNlLCBhbmQgdGhlIGVtYmVkZGluZyBvZiBhIHJhcmUgd29yZCBhbmQgYSBwb3B1bGFyIHdvcmQgY2FuIGJlIGZhciBmcm9tIGVhY2ggb3RoZXIgZXZlbiBpZiB0aGV5IGFyZSBzZW1hbnRpY2FsbHkgc2ltaWxhci4gVGhpcyBtYWtlcyBsZWFybmVkIHdvcmQgZW1iZWRkaW5ncyBpbmVmZmVjdGl2ZSwgZXNwZWNpYWxseSBmb3IgcmFyZSB3b3JkcywgYW5kIGNvbnNlcXVlbnRseSBsaW1pdHMgdGhlIHBlcmZvcm1hbmNlIG9mIHRoZXNlIG5ldXJhbCBuZXR3b3JrIG1vZGVscy4gSW4gdGhpcyBwYXBlciwgd2UgZGV2ZWxvcCBhIG5lYXQsIHNpbXBsZSB5ZXQgZWZmZWN0aXZlIHdheSB0byBsZWFybiBcZW1waHtGUmVxdWVuY3ktQUdub3N0aWMgd29yZCBFbWJlZGRpbmd9IChGUkFHRSkgdXNpbmcgYWR2ZXJzYXJpYWwgdHJhaW5pbmcuIFdlIGNvbmR1Y3RlZCBjb21wcmVoZW5zaXZlIHN0dWRpZXMgb24gdGVuIGRhdGFzZXRzIGFjcm9zcyBmb3VyIG5hdHVyYWwgbGFuZ3VhZ2UgcHJvY2Vzc2luZyB0YXNrcywgaW5jbHVkaW5nIHdvcmQgc2ltaWxhcml0eSwgbGFuZ3VhZ2UgbW9kZWxpbmcsIG1hY2hpbmUgdHJhbnNsYXRpb24gYW5kIHRleHQgY2xhc3NpZmljYXRpb24uIFJlc3VsdHMgc2hvdyB0aGF0IHdpdGggRlJBR0UsIHdlIGFjaGlldmUgaGlnaGVyIHBlcmZvcm1hbmNlIHRoYW4gdGhlIGJhc2VsaW5lcyBpbiBhbGwgdGFza3MuIiwsIkFXRC1MU1RNLU1vUyArIGR5bmFtaWMgZXZhbHVhdGlvbiAoUFRCLCAyMDE4KSIsT3BlbiB3ZWlnaHRzIChub24tY29tbWVyY2lhbCksIkNoaW5hLENoaW5hIiwsLCwsLDIwMjYtMDItMTEgMTk6MjY6NDkrMDA6MDAsLCwsLCwiQWNhZGVtaWEsSW5kdXN0cnkiLCwsLCxPcGVuIChub24tY29tbWVyY2lhbCksImNvZGUgYW5kIHdlaWdodHMsIG5vIGxpY2Vuc2U6IGh0dHBzOi8vZ2l0aHViLmNvbS9DaGVuZ3l1ZUdvbmdSL0ZyZXF1ZW5jeS1BZ25vc3RpYyAiLCwsLCwsLCwsLCwsWWVzClRhbGVudCBTZWFyY2ggYW5kIFJlY29tbWVuZGF0aW9uIFN5c3RlbXMsUmVjb21tZW5kYXRpb24sUmVjb21tZW5kZXIgc3lzdGVtLExpbmtlZEluLCJTYWhpbiBDZW0gR2V5aWssIFFpIEd1bywgQm8gSHUsIENhZ3JpIE96Y2FnbGFyLCBLZXRhbiBUaGFra2FyLCBYaWFucmVuIFd1LCBLcmlzaG5hcmFtIEtlbnRoYXBhZGkiLDIwMTgtMDktMTgsVGFsZW50IFNlYXJjaCBhbmQgUmVjb21tZW5kYXRpb24gU3lzdGVtcyBhdCBMaW5rZWRJbjogUHJhY3RpY2FsIENoYWxsZW5nZXMgYW5kIExlc3NvbnMgTGVhcm5lZCxodHRwczovL2FyeGl2Lm9yZy9hYnMvMTgwOS4wNjQ4MSwsLCwsLCwsLCwsLCwsVW5rbm93biwiTGlua2VkSW4gVGFsZW50IFNvbHV0aW9ucyBidXNpbmVzcyBjb250cmlidXRlcyB0byBhcm91bmQgNjUlIG9mIExpbmtlZEluJ3MgYW5udWFsIHJldmVudWUsIGFuZCBwcm92aWRlcyB0b29scyBmb3Igam9iIHByb3ZpZGVycyB0byByZWFjaCBvdXQgdG8gcG90ZW50aWFsIGNhbmRpZGF0ZXMgYW5kIGZvciBqb2Igc2Vla2VycyB0byBmaW5kIHN1aXRhYmxlIGNhcmVlciBvcHBvcnR1bml0aWVzLiBMaW5rZWRJbidzIGpvYiBlY29zeXN0ZW0gaGFzIGJlZW4gZGVzaWduZWQgYXMgYSBwbGF0Zm9ybSB0byBjb25uZWN0IGpvYiBwcm92aWRlcnMgYW5kIGpvYiBzZWVrZXJzLCBhbmQgdG8gc2VydmUgYXMgYSBtYXJrZXRwbGFjZSBmb3IgZWZmaWNpZW50IG1hdGNoaW5nIGJldHdlZW4gcG90ZW50aWFsIGNhbmRpZGF0ZXMgYW5kIGpvYiBvcGVuaW5ncy4gQSBrZXkgbWVjaGFuaXNtIHRvIGhlbHAgYWNoaWV2ZSB0aGVzZSBnb2FscyBpcyB0aGUgTGlua2VkSW4gUmVjcnVpdGVyIHByb2R1Y3QsIHdoaWNoIGVuYWJsZXMgcmVjcnVpdGVycyB0byBzZWFyY2ggZm9yIHJlbGV2YW50IGNhbmRpZGF0ZXMgYW5kIG9idGFpbiBjYW5kaWRhdGUgcmVjb21tZW5kYXRpb25zIGZvciB0aGVpciBqb2IgcG9zdGluZ3MuIEluIHRoaXMgd29yaywgd2UgaGlnaGxpZ2h0IGEgc2V0IG9mIHVuaXF1ZSBpbmZvcm1hdGlvbiByZXRyaWV2YWwsIHN5c3RlbSwgYW5kIG1vZGVsaW5nIGNoYWxsZW5nZXMgYXNzb2NpYXRlZCB3aXRoIHRhbGVu</x:v>
      </x:c>
    </x:row>
    <x:row r="271" ht="18" customHeight="1">
      <x:c r="A271" s="17" t="n">
        <x:v>266</x:v>
      </x:c>
      <x:c r="B271" s="17" t="n">
        <x:v>309</x:v>
      </x:c>
      <x:c r="C271" s="94" t="str">
        <x:v>dCBzZWFyY2ggYW5kIHJlY29tbWVuZGF0aW9uIHN5c3RlbXMuIiwsLFVucmVsZWFzZWQsVW5pdGVkIFN0YXRlcyBvZiBBbWVyaWNhLCwsLCwsMjAyNS0xMS0yOCAxMTo1Mzo0NCswMDowMCwsLCwsLEluZHVzdHJ5LCwsLCxVbnJlbGVhc2VkLCwsLCwsLCwsLCwsLE5vClRyYW5zZm9ybWVyICsgU2ltcGxlIFJlY3VycmVudCBVbml0LExhbmd1YWdlLFRyYW5zbGF0aW9uLCJBU0FQUCxDb3JuZWxsIFVuaXZlcnNpdHksR29vZ2xlLFByaW5jZXRvbiBVbml2ZXJzaXR5IiwiVGFvIExlaSwgWXUgWmhhbmcsIFNpZGEgSS4gV2FuZywgSHVpIERhaSwgWW9hdiBBcnR6aSIsMjAxOC0wOS0xNyxTaW1wbGUgUmVjdXJyZW50IFVuaXRzIGZvciBIaWdobHkgUGFyYWxsZWxpemFibGUgUmVjdXJyZW5jZSxodHRwczovL2FyeGl2Lm9yZy9hYnMvMTcwOS4wMjc1NXY1LDMwNi4wLFNPVEEgaW1wcm92ZW1lbnQsIiIiV2UgdXNlIHRoZSBzdGF0ZS1vZi10aGUtYXJ0IFRyYW5zZm9ybWVyCm1vZGVsIG9mIFZhc3dhbmkgZXQgYWwuICgyMDE3KSBhcyBvdXIgYmFzZSBhcmNoaXRlY3R1cmUuLi4gV2hlbiBTUlUgaXMgaW5jb3Jwb3JhdGVkIGludG8gdGhlIGFyY2hpdGVjdHVyZSwKYm90aCB0aGUgNC1sYXllciBhbmQgNS1sYXllciBtb2RlbCBvdXRwZXJmb3JtIHRoZQpUcmFuc2Zvcm1lciBiYXNlIG1vZGVsIiIiLDkwMDAwMDAwLjAsIjUtbGF5ZXIgbW9kZWwsIFRhYmxlIDMiLDEuMWUrMTksIiIiV2UgdXNlIGEgc2luZ2xlIE5WSURJQSBUZXNsYSBWMTAwIEdQVSBmb3IgZWFjaCBtb2RlbC4gVGhlIHB1Ymxpc2hlZCByZXN1bHRzIHdlcmUgb2J0YWluZWQKdXNpbmcgOCBHUFVzIGluIHBhcmFsbGVsLCB3aGljaCBwcm92aWRlIGEgbGFyZ2UgZWZmZWN0aXZlIGJhdGNoIHNpemUgZHVyaW5nIHRyYWluaW5nLiBUbyBhcHByb3hpbWF0ZQp0aGUgc2V0dXAsIHdlIHVwZGF0ZSB0aGUgbW9kZWwgcGFyYW1ldGVycyBldmVyeSA1w5c1MTIwIHRva2VucyBhbmQgdXNlIDE2LDAwMCB3YXJtLXVwIHN0ZXBzCmZvbGxvd2luZyBPcGVuTk1UIHN1Z2dlc3Rpb25zLiBXZSB0cmFpbiBlYWNoCm1vZGVsIGZvciA0MCBlcG9jaHMgKDI1MCwwMDAgc3RlcHMpLCBhbmQgcGVyZm9ybQozIGluZGVwZW5kZW50IHRyaWFscyBmb3IgZWFjaCBtb2RlbCBjb25maWd1cmF0aW9uLgpBIHNpbmdsZSBydW4gdGFrZXMgYWJvdXQgMy41IGRheXMgd2l0aCBhIFRlc2xhIFYxMDAgR1BVLiIiCgoxMjUgdHJpbGxpb24gKiAzLjUgKiAyNCAqIDM2MDAgKiAwLjMgPSAxLjFlMTkiLDExMjUwMDAwMCwsLCxOVklESUEgVjEwMCwsQ29uZmlkZW50LCJDb21tb24gcmVjdXJyZW50IG5ldXJhbCBhcmNoaXRlY3R1cmVzIHNjYWxlIHBvb3JseSBkdWUgdG8gdGhlIGludHJpbnNpYyBkaWZmaWN1bHR5IGluIHBhcmFsbGVsaXppbmcgdGhlaXIgc3RhdGUgY29tcHV0YXRpb25zLiBJbiB0aGlzIHdvcmssIHdlIHByb3Bvc2UgdGhlIFNpbXBsZSBSZWN1cnJlbnQgVW5pdCAoU1JVKSwgYSBsaWdodCByZWN1cnJlbnQgdW5pdCB0aGF0IGJhbGFuY2VzIG1vZGVsIGNhcGFjaXR5IGFuZCBzY2FsYWJpbGl0eS4gU1JVIGlzIGRlc2lnbmVkIHRvIHByb3ZpZGUgZXhwcmVzc2l2ZSByZWN1cnJlbmNlLCBlbmFibGUgaGlnaGx5IHBhcmFsbGVsaXplZCBpbXBsZW1lbnRhdGlvbiwgYW5kIGNvbWVzIHdpdGggY2FyZWZ1bCBpbml0aWFsaXphdGlvbiB0byBmYWNpbGl0YXRlIHRyYWluaW5nIG9mIGRlZXAgbW9kZWxzLiBXZSBkZW1vbnN0cmF0ZSB0aGUgZWZmZWN0aXZlbmVzcyBvZiBTUlUgb24gbXVsdGlwbGUgTkxQIHRhc2tzLiBTUlUgYWNoaWV2ZXMgNS0tOXggc3BlZWQtdXAgb3ZlciBjdUROTi1vcHRpbWl6ZWQgTFNUTSBvbiBjbGFzc2lmaWNhdGlvbiBhbmQgcXVlc3Rpb24gYW5zd2VyaW5nIGRhdGFzZXRzLCBhbmQgZGVsaXZlcnMgc3Ryb25nZXIgcmVzdWx0cyB0aGFuIExTVE0gYW5kIGNvbnZvbHV0aW9uYWwgbW9kZWxzLiBXZSBhbHNvIG9idGFpbiBhbiBhdmVyYWdlIG9mIDAuNyBCTEVVIGltcHJvdmVtZW50IG92ZXIgdGhlIFRyYW5zZm9ybWVyIG1vZGVsIG9uIHRyYW5zbGF0aW9uIGJ5IGluY29ycG9yYXRpbmcgU1JVIGludG8gdGhlIGFyY2hpdGVjdHVyZS4iLDQwLjAsLFVucmVsZWFzZWQsIlVuaXRlZCBTdGF0ZXMgb2YgQW1lcmljYSxVbml0ZWQgU3RhdGVzIG9mIEFtZXJpY2EsVW5pdGVkIFN0YXRlcyBvZiBBbWVyaWNhLFVuaXRlZCBTdGF0ZXMgb2YgQW1lcmljYSIsLCwsOC4wLCwyMDI2LTA1LTI1IDEyOjEwOjQ5KzAwOjAwLCwsLCwsIkluZHVzdHJ5LEFjYWRlbWlhLEluZHVzdHJ5LEFjYWRlbWlhIiwsLCwsVW5yZWxlYXNlZCwicmVwbywgYnV0IG5vIHRyYWluaW5nIGNvZGUgZm9yIHRyYW5zbGF0aW9uOiBodHRwczovL2dpdGh1Yi5jb20vdGFvbGVpODcvc3J1ICIsLDQ1LjM3MzIxOTI0NDg1ODc3NCwsLCw0OTY0LjY5Njc0NjAwNTQ5NixIYXJkd2FyZSwsLCwsTm8KTmV0U3VyZlAtMi4wLEJpb2xvZ3ksIlByb3RlaW4gZm9sZGluZyBwcmVkaWN0aW9uLFByb3RlaW4gcHJvcGVydHkgcHJlZGljdGlvbiIsIlRlY2huaWNhbCBVbml2ZXJzaXR5IG9mIERlbm1hcmssVW5pdmVyc2l0eSBvZiBDb3BlbmhhZ2VuLFVuaXZlcnNpZGFkIE5hY2lvbmFsIGRlIFNhbiBNYXJ0w61uLEFJTVNUIFVuaXZlcnNpdHkiLCJNaWNoYWVsIFNjaGFudHogS2xhdXNlbiwgTWFydGluIENsb3N0ZXIgSmVzcGVyc2VuLCBIZW5yaWsgTmllbHNlbiwgS2FtaWxsYSBLasOmcmdhYXJkIEplbnNlbiwgVmFuZXNzYSBJc2FiZWxsIEp1cnR6LCBDYXNwZXIgS2FhZSBTw7huZGVyYnksIE1vcnRlbiBPdHRvIEFsZXhhbmRlciBTb21tZXIsIE9sZSBXaW50aGVyLCBNb3J0ZW4gTmllbHNlbiwgQmVudCBQZXRlcnNlbiwgIFZpZXcgT1JDSUQgUHJvZmlsZVBhb2xvIE1hcmNhdGlsaSIsMjAxOC0wOS0xMCxOZXRTdXJmUC0yLjA6IGltcHJvdmVkIHByZWRpY3Rpb24gb2YgcHJvdGVpbiBzdHJ1Y3R1cmFsIGZlYXR1cmVzIGJ5IGludGVncmF0ZWQgZGVlcCBsZWFybmluZyxodHRwczovL3d3dy5iaW9yeGl2Lm9yZy9jb250ZW50LzEwLjExMDEvMzExMjA5djMuZnVsbCwsU09UQSBpbXByb3ZlbWVudCwiIiJXZSBhc3Nlc3NlZCB0aGUgYWNjdXJhY3kgb2YgTmV0U3VyZlAtMi4wIG9uIHNldmVyYWwgaW5kZXBlbmRlbnQgdGVzdCBkYXRhc2V0cyBhbmQgZm91bmQgaXQgdG8gY29uc2lzdGVudGx5IHByb2R1Y2Ugc3RhdGUtb2YtdGhlLWFydCBwcmVkaWN0aW9ucyBmb3IgZWFjaCBvZiBpdHMgb3V0cHV0IGZlYXR1cmVzLiIiIiwsLCwsLCIiIkEgc3RydWN0dXJhbCBkYXRhc2V0IGNvbnNpc3Rpbmcgb2YgMTIsMTg1IGNyeXN0YWwgc3RydWN0dXJlcyB3YXMgb2J0YWluZWQgZnJvbSB0aGUgUHJvdGVpbiBEYXRhIEJhbmsgKFBEQikgKDIzKSwgY3VsbGVkIGFuZCBzZWxlY3RlZCBieSB0aGUgUElTQ0VTIHNlcnZlciAoMjQpIHdpdGggMjUlIHNlcXVlbmNlIHNpbWlsYXJpdHkgY2x1c3RlcmluZyB0aHJlc2hvbGQgYW5kIGEgcmVzb2x1dGlvbiBvZiAyLjUgw4Ugb3IgYmV0dGVyLiBUbyBhdm9pZCBvdmVyZml0dGluZywgYW55IHNlcXVlbmNlIHRoYXQgaGFkIG1vcmUgdGhhbiAyNSUgaWRlbnRpdHkgdG8gYW55IHNlcXVlbmNlcyBpbiB0aGUgdGVzdCBkYXRhc2V0cyAoc2VlIOKAnEV2YWx1YXRpb27igJ0gc2VjdGlvbiBmb3IgZGV0YWlscykgd2FzIHJlbW92ZWQsIGFzIHdlbGwgYXMgcGVwdGlkZSBjaGFpbnMgd2l0aCBsZXNzIHRoYW4gMjAgcmVzaWR1ZXMsIGxlYXZpbmcgMTAsODM3IHNlcXVlbmNlcy4gRmluYWxseSwgd2UKcmFuZG9tbHkgc2VsZWN0ZWQgNTAwIHNlcXVlbmNlcyAodmFsaWRhdGlvbiBzZXQpIGxlZnQgb3V0IGZvciBlYXJseSBzdG9wcGluZyBhbmQKcGFyYW1ldGVyIG9wdGltaXphdGlvbiwgbGVhdmluZyAxMCwzMzcgc2VxdWVuY2VzIGZvciB0cmFpbmluZy4iIiIsLCwsLFVua25vd24sIlRoZSBhYmlsaXR5IHRvIHByZWRpY3QgbG9jYWwgc3RydWN0dXJhbCBmZWF0dXJlcyBvZiBhIHByb3RlaW4gZnJvbSB0aGUgcHJpbWFyeSBzZXF1ZW5jZSBpcyBvZiBwYXJhbW91bnQgaW1wb3J0YW5jZSBmb3IgdW5yYXZlbGxpbmcgaXRzIGZ1bmN0aW9uIGluIGFic2VuY2Ugb2YgZXhwZXJpbWVudGFsIHN0cnVjdHVyYWwgaW5mb3JtYXRpb24uIFR3byBtYWluIGZhY3RvcnMgYWZmZWN0IHRoZSB1dGlsaXR5IG9mIHBvdGVudGlhbCBwcmVkaWN0aW9uIHRvb2xzOiB0aGVpciBhY2N1cmFjeSBtdXN0IGVuYWJsZSBleHRyYWN0aW9uIG9mIHJlbGlhYmxlIHN0cnVjdHVyYWwgaW5mb3JtYXRpb24gb24gdGhlIHByb3RlaW5zIG9mIGludGVyZXN0LCBhbmQgdGhlaXIgcnVudGltZSBtdXN0IGJlIGxvdyB0byBrZWVwIHBhY2Ugd2l0aCBzZXF1ZW5jaW5nIGRhdGEgYmVpbmcgZ2VuZXJhdGVkIGF0IGEgY29uc3RhbnRseSBpbmNyZWFzaW5nIHNwZWVkLgoKSGVyZSwgd2UgcHJlc2VudCBhbiB1cGRhdGVkIGFuZCBleHRlbmRlZCB2ZXJzaW9uIG9mIHRoZSBOZXRTdXJmUCB0b29sIChodHRwOi8vd3d3LmNicy5kdHUuZGsvc2VydmljZXMvTmV0U3VyZlAtMi4wLyksIHRoYXQgY2FuIHByZWRpY3QgdGhlIG1vc3QgaW1wb3J0YW50IGxvY2FsIHN0cnVjdHVyYWwgZmVhdHVyZXMgd2l0aCB1bnByZWNlZGVudGVkIGFjY3VyYWN5IGFuZCBydW50aW1lLiBOZXRTdXJmUC0yLjAgaXMgc2VxdWVuY2UtYmFzZWQgYW5kIHVzZXMgYW4gYXJjaGl0ZWN0dXJlIGNvbXBvc2VkIG9mIGNvbnZvbHV0aW9uYWwgYW5kIGxvbmcgc2hvcnQtdGVybSBtZW1vcnkgbmV1cmFsIG5ldHdvcmtzIHRyYWluZWQgb24gc29sdmVkIHByb3RlaW4gc3RydWN0dXJlcy4gVXNpbmcgYSBzaW5nbGUgaW50ZWdyYXRlZCBtb2RlbCwgTmV0U3VyZlAtMi4wIHByZWRpY3RzIHNvbHZlbnQgYWNjZXNzaWJpbGl0eSwgc2Vjb25kYXJ5IHN0cnVjdHVyZSwgc3RydWN0dXJhbCBkaXNvcmRlciwgYW5kIGJhY2tib25lIGRpaGVkcmFsIGFuZ2xlcyBmb3IgZWFjaCByZXNpZHVlIG9mIHRoZSBpbnB1dCBzZXF1ZW5jZXMuCgpXZSBhc3Nlc3NlZCB0aGUgYWNjdXJhY3kgb2YgTmV0U3VyZlAtMi4wIG9uIHNldmVyYWwgaW5kZXBlbmRlbnQgdGVzdCBkYXRhc2V0cyBhbmQgZm91bmQgaXQgdG8gY29uc2lzdGVudGx5IHByb2R1Y2Ugc3RhdGUtb2YtdGhlLWFydCBwcmVkaWN0aW9ucyBmb3IgZWFjaCBvZiBpdHMgb3V0cHV0IGZlYXR1cmVzLiBXZSBvYnNlcnZlIGEgY29ycmVsYXRpb24gb2YgODAlIGJldHdlZW4gcHJlZGljdGlvbnMgYW5kIGV4cGVyaW1lbnRhbCBkYXRhIGZvciBzb2x2ZW50IGFjY2Vzc2liaWxpdHksIGFuZCBhIHByZWNpc2lvbiBvZiA4NSUgb24gc2Vjb25kYXJ5IHN0cnVjdHVyZSAzLWNsYXNzIHByZWRpY3Rpb25zLiBJbiBhZGRpdGlvbiB0byBpbXByb3ZlZCBhY2N1cmFjeSwgdGhlIHByb2Nlc3NpbmcgdGltZSBoYXMgYmVlbiBvcHRpbWl6ZWQgdG8gYWxsb3cgcHJlZGljdGluZyBtb3JlIHRoYW4gMSwwMDAgcHJvdGVpbnMgaW4gbGVzcyB0aGFuIDIgaG91cnMsIGFuZCBjb21wbGV0ZSBwcm90ZW9tZXMgaW4gbGVzcyB0aGFuIDEgZGF5LiIsLCxIb3N0ZWQgYWNjZXNzIChubyBBUEkpLCJEZW5tYXJrLERlbm1hcmssQXJnZW50aW5hLE1hbGF5c2lhIiwsLCwsLDIwMjUtMTEtMjggMTE6NTM6NDQrMDA6MDAsLCwsLCwiQWNhZGVtaWEsQWNhZGVtaWEsQWNhZGVtaWEsQWNhZGVtaWEiLCwsLCxVbnJlbGVhc2VkLCJOZXRTdXJmUC0yLjAgaXMgYXZhaWxhYmxlIGJvdGggYXMgYSB3ZWItc2VydmVyLCBhbmQgYXMgYW4gaW5kZXBlbmRlbnQgc29mdHdhcmUgKGh0dHA6Ly93d3cuY2JzLmR0dS5kay9zZXJ2aWNlcy9OZXRTdXJmUC0yLjAvKS4gVGhlIHdlYi1zZXJ2ZXIgdmVyc2lvbiBhY2NlcHRzIHVwIHRvIDQsMDAwIHNlcXVlbmNlcyBvciA0LDAwMCwwMDAgcmVzaWR1ZXMgcGVyIGpvYi4gIiwsLCwsLCwsLCwsLE5vCkVTUkdBTiwiVmlzaW9uLEltYWdlIGdlbmVyYXRpb24iLEltYWdlIHN1cGVyLXJlc29sdXRpb24sIkNoaW5lc2UgVW5pdmVyc2l0eSBvZiBIb25nIEtvbmcgKENVSEspLENoaW5lc2UgQWNhZGVteSBvZiBTY2llbmNlcyxOYW55YW5nIFRlY2hub2xvZ2ljYWwgVW5pdmVyc2l0eSIsIlhpbnRhbyBXYW5nLCBLZSBZdSwgU2hpeGlhbmcgV3UsIEppbmppbiBHdSwgWWloYW8gTGl1LCBDaGFvIERvbmcsIENoZW4gQ2hhbmdlIExveSwgWXUgUWlhbywgWGlhb291IFRhbmciLDIwMTgtMDktMDEsRVNSR0FOOiBFbmhhbmNlZCBTdXBlci1SZXNvbHV0aW9uIEdlbmVyYXRpdmUgQWR2ZXJzYXJpYWwgTmV0d29ya3MsaHR0cHM6Ly9hcnhpdi5vcmcvYWJzLzE4MDkuMDAyMTksNDYyNS4wLCwsLCwsLCwsLCwsLFVua25vd24sIlRoZSBTdXBlci1SZXNvbHV0aW9uIEdlbmVyYXRpdmUgQWR2ZXJzYXJpYWwgTmV0d29yayAoU1JHQU4pIGlzIGEgc2VtaW5hbCB3b3JrIHRoYXQgaXMgY2FwYWJsZSBvZiBnZW5lcmF0aW5nIHJlYWxpc3RpYyB0ZXh0dXJlcyBkdXJpbmcgc2luZ2xlIGltYWdlIHN1cGVyLXJlc29sdXRpb24uIEhvd2V2ZXIsIHRoZSBoYWxsdWNpbmF0ZWQgZGV0YWlscyBhcmUgb2Z0ZW4gYWNjb21wYW5pZWQgd2l0aCB1bnBsZWFzYW50IGFydGlmYWN0cy4gVG8gZnVydGhlciBlbmhhbmNlIHRoZSB2aXN1YWwgcXVhbGl0eSwgd2UgdGhvcm91Z2hseSBzdHVkeSB0aHJlZSBrZXkgY29tcG9uZW50cyBvZiBTUkdBTiAtIG5ldHdvcmsgYXJjaGl0ZWN0dXJlLCBhZHZlcnNhcmlhbCBsb3NzIGFuZCBwZXJjZXB0dWFsIGxvc3MsIGFuZCBpbXByb3ZlIGVhY2ggb2YgdGhlbSB0byBkZXJpdmUgYW4gRW5oYW5jZWQgU1JHQU4gKEVTUkdBTikuIEluIHBhcnRpY3VsYXIsIHdlIGludHJvZHVjZSB0aGUgUmVzaWR1YWwtaW4tUmVzaWR1YWwgRGVuc2UgQmxvY2sgKFJSREIpIHdpdGhvdXQgYmF0Y2ggbm9ybWFsaXphdGlvbiBhcyB0aGUgYmFzaWMgbmV0d29yayBidWlsZGluZyB1bml0LiBNb3Jlb3Zlciwgd2UgYm9ycm93IHRoZSBpZGVhIGZyb20gcmVsYXRpdmlzdGljIEdBTiB0byBsZXQgdGhlIGRpc2NyaW1pbmF0b3IgcHJlZGljdCByZWxhdGl2ZSByZWFsbmVzcyBpbnN0ZWFkIG9mIHRoZSBhYnNvbHV0ZSB2YWx1ZS4gRmluYWxseSwgd2UgaW1wcm92ZSB0aGUgcGVyY2VwdHVhbCBsb3NzIGJ5IHVzaW5nIHRoZSBmZWF0dXJlcyBiZWZvcmUgYWN0aXZhdGlvbiwgd2hpY2ggY291bGQgcHJvdmlkZSBzdHJvbmdlciBzdXBlcnZpc2lvbiBmb3IgYnJpZ2h0bmVzcyBjb25zaXN0ZW5jeSBhbmQgdGV4dHVyZSByZWNvdmVyeS4gQmVuZWZpdGluZyBmcm9tIHRoZXNlIGltcHJvdmVtZW50cywgdGhlIHByb3Bvc2VkIEVTUkdBTiBhY2hpZXZlcyBjb25zaXN0ZW50bHkgYmV0dGVyIHZpc3VhbCBxdWFsaXR5IHdpdGggbW9yZSByZWFsaXN0aWMgYW5kIG5hdHVyYWwgdGV4dHVyZXMgdGhhbiBTUkdBTiBhbmQgd29uIHRoZSBmaXJzdCBwbGFjZSBpbiB0aGUgUElSTTIwMTgtU1IgQ2hhbGxlbmdlLiBUaGUgY29kZSBpcyBhdmFpbGFibGUgYXQgdGhpcyBodHRwcyBVUkwgLiIsLCwsIkhvbmcgS29uZyxDaGluYSxTaW5nYXBvcmUiLCwsLCwsMjAyNi0wNS0yNSAxMjoxMToyMyswMDowMCwsLCwsLCJBY2FkZW1pYSxBY2FkZW1pYSxBY2FkZW1pYSIsLCwsLCwsLCwsLCwsLCwsLCwKKGVuc2VtYmxlKTogQVdELUxTVE0tRE9DIChmaW4pIMOXIDUgKFdUMi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FNPVEEgaW1wcm92ZW1lbnQsIiIiVGhlIHByb3Bvc2VkIG1ldGhvZCBpbXByb3ZlcyB0aGUgY3VycmVudCBzdGF0ZS1vZi10aGUtYXJ0IGxhbmd1YWdlIG1vZGVsIGFuZCBhY2hpZXZlcyB0aGUgYmVzdCBzY29yZSBvbiB0aGUgUGVubiBUcmVlYmFuayBhbmQgV2lraVRleHQtMiwgd2hpY2ggYXJlIHRoZSBzdGFuZGFyZCBiZW5jaG1hcmsgZGF0YXNldHMiIiIsMTg1MDAwMDAwLjAsMTg1TSAodGFibGUgOCksNi42NmUrMTcsNiBGTE9QIC8gcGFyYW1ldGVyIC8gdG9rZW4gKiAxODUwMDAwMDAgcGFyYW1ldGVycyAqIDIwMDAwMDAgdG9rZW5zICogMzAwIGVwb2NocyA9IDYuNjZlKzE3IEZMT1AsMjAwMDAwMCwiYmF0Y2ggc2l6ZSAxNQozMDAgZXBvY2hzIChmaWd1cmUgMiki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KGVuc2VtYmxlKTogQVdELUxTVE0tRE9DIChmaW4pIMOXIDUgKFdUMiksT3BlbiB3ZWlnaHRzICh1bnJlc3RyaWN0ZWQpLCJKYXBhbixKYXBhbiIsLCwsLCwyMDI2LTAyLTExIDE5OjI2OjI3KzAwOjAwLCwsLCwsIkluZHVzdHJ5LEFjYWRlbWlhIiwsLCwsT3BlbiBzb3VyY2UsImNvZGUgYW5kIHdlaWdodHMsIE1JVDogaHR0cHM6Ly9naXRodWIuY29tL250dGNzbGFiLW5scC9kb2NfbG0/dGFiPXJlYWRtZS1vdi1maWxlICIsLCwsLCwsT3BlcmF0aW9uIGNvdW50aW5nLCwsLCxZZXMKKGVuc2VtYmxlKTogQVdELUxTVE0tRE9DIChmaW4pIMOXIDUgKFBUQi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CwsLCwsLCwsLCwsLENvbmZpZGVudCwiVGhpcyBwYXBlciBwcm9wb3NlcyBhIHN0YXRlLW9mLXRoZS1hcnQgcmVjdXJyZW50IG5ldXJhbCBuZXR3b3JrIChSTk4pIGxhbmd1YWdlIG1vZGVsIHRoYXQgY29tYmluZXMgcHJvYmFiaWxpdHkgZGlzdHJpYnV0aW9ucyBjb21wdXRlZCBub3Qgb25seSBmcm9tIGEgZmluYWwgUk5OIGxheWVyIGJ1dCBhbHNvIGZyb20gbWlkZGxlIGxheWVycy4gT3VyIHByb3Bvc2VkIG1ldGhvZCByYWlzZXMgdGhlIGV4cHJlc3NpdmUgcG93ZXIgb2YgYSBsYW5ndWFnZSBtb2RlbCBiYXNlZCBvbiB0aGUgbWF0cml4IGZhY3Rvcml6YXRpb24gaW50ZXJwcmV0YXRpb24gb2YgbGFuZ3VhZ2UgbW9kZWxpbmcgaW50cm9kdWNlZCBieSBZYW5nIGV0IGFsLiAoMjAxOCkuIFRoZSBwcm9wb3NlZCBtZXRob2QgaW1wcm92ZXMgdGhlIGN1cnJlbnQgc3RhdGUtb2YtdGhlLWFydCBsYW5ndWFnZSBtb2RlbCBhbmQgYWNoaWV2ZXMgdGhlIGJlc3Qgc2NvcmUgb24gdGhlIFBlbm4gVHJlZWJhbmsgYW5kIFdpa2lUZXh0LTIsIHdoaWNoIGFyZSB0aGUgc3RhbmRhcmQgYmVuY2htYXJrIGRhdGFzZXRzLiBNb3Jlb3Zlciwgd2UgaW5kaWNhdGUgb3VyIHByb3Bvc2VkIG1ldGhvZCBjb250cmlidXRlcyB0byB0d28gYXBwbGljYXRpb24gdGFza3M6IG1hY2hpbmUgdHJhbnNsYXRpb24gYW5kIGhlYWRsaW5lIGdlbmVyYXRpb24uIE91ciBjb2RlIGlzIHB1YmxpY2x5IGF2YWlsYWJsZSBhdDogdGhpcyBodHRwcyBVUkwuIiwzMDAuMCwoZW5zZW1ibGUpOiBBV0QtTFNUTS1ET0MgKGZpbikgw5cgNSAoUFRCKSxPcGVuIHdlaWdodHMgKHVucmVzdHJpY3RlZCksIkphcGFuLEphcGFuIiwsLCwsLDIwMjYtMDItMTEgMTk6MjY6MjcrMDA6MDAsLCwsLCwiSW5kdXN0cnksQWNhZGVtaWEiLCwsLCxPcGVuIHNvdXJjZSwiY29kZSBhbmQgd2VpZ2h0cywgTUlUOiBodHRwczovL2dpdGh1Yi5jb20vbnR0Y3NsYWItbmxwL2RvY19sbT90YWI9cmVhZG1lLW92LWZpbGUgIiwsLCwsLCwsLCwsLFllcwpBV0QtTFNUTS1ET0MgKGZpbikgKDM3TSksTGFuZ3VhZ2UsTGFuZ3VhZ2UgbW9kZWxpbmcsIk5UVCBDb21tdW5pY2F0aW9uIFNjaWVuY2UgTGFib3JhdG9yaWVzLFRvaG9rdSBVbml2ZXJzaXR5IiwiU2hvIFRha2FzZSwgSnVuIFN1enVraSwgTWFzYWFraSBOYWdhdGEiLDIwMTgtMDgtMzAsRGlyZWN0IE91dHB1dCBDb25uZWN0aW9uIGZvciBhIEhpZ2gtUmFuayBMYW5ndWFnZSBNb2RlbCxodHRwczovL2FyeGl2Lm9yZy9hYnMvMTgwOC4xMDE0MywzNy4wLCwsMzcwMDAwMDAuMCwsLCws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QVdELUxTVE0tRE9DIChmaW4pICgzN00pLE9wZW4gd2VpZ2h0cyAodW5yZXN0cmljdGVkKSwiSmFwYW4sSmFwYW4iLCwsLCwsMjAyNi0wMi0xMSAxOToyNjoyNyswMDowMCwsLCwsLCJJbmR1c3RyeSxBY2FkZW1pYSIsLCwsLE9wZW4gc291cmNlLCJjb2RlIGFuZCB3ZWlnaHRzLCBNSVQ6IGh0dHBzOi8vZ2l0aHViLmNvbS9udHRjc2xhYi1ubHAvZG9jX2xtP3RhYj1yZWFkbWUtb3YtZmlsZSAiLCwsLCwsLCwsLCwsWWVzCkFXRC1MU1RNLURPQyAoZmluKSAoMjNNKSxMYW5ndWFnZSxMYW5ndWFnZSBtb2RlbGluZywiTlRUIENvbW11bmljYXRpb24gU2NpZW5jZSBMYWJvcmF0b3JpZXMsVG9ob2t1IFVuaXZlcnNpdHkiLCJTaG8gVGFrYXNlLCBKdW4gU3V6dWtpLCBNYXNhYWtpIE5hZ2F0YSIsMjAxOC0wOC0zMCxEaXJlY3QgT3V0cHV0IENvbm5lY3Rpb24gZm9yIGEgSGlnaC1SYW5rIExhbmd1YWdlIE1vZGVsLGh0dHBzOi8vYXJ4aXYub3JnL2Ficy8xODA4LjEwMTQzLDM3LjAsLCwyMzAwMDAwMC4wLCw0LjMyM2UrMTYsIkZyb20gRmlndXJlIDIsIDMwMCBlcG9jaHMgb24gUFRCLCB3aGljaCBoYXMgMTA0NDExMiB0b2tlbnMuCgo2ICogMjNNICogMTA0NDExMiAqIDMwMCA9IDQuMzIzZTE2IiwsLCwsLCxDb25maWRlbnQsIlRoaXMgcGFwZXIgcHJvcG9zZXMgYSBzdGF0ZS1vZi10aGUtYXJ0IHJlY3VycmVudCBuZXVyYWwgbmV0d29yayAoUk5OKSBsYW5ndWFnZSBtb2RlbCB0aGF0IGNvbWJpbmVzIHByb2JhYmlsaXR5IGRpc3RyaWJ1dGlvbnMgY29tcHV0ZWQgbm90IG9ubHkgZnJvbSBhIGZpbmFsIFJOTiBsYXllciBidXQgYWxzbyBmcm9tIG1pZGRsZSBsYXllcnMuIE91ciBwcm9wb3NlZCBtZXRob2QgcmFpc2VzIHRoZSBleHByZXNzaXZlIHBvd2VyIG9mIGEgbGFuZ3VhZ2UgbW9kZWwgYmFzZWQgb24gdGhlIG1hdHJpeCBmYWN0b3JpemF0aW9uIGludGVycHJldGF0aW9uIG9mIGxhbmd1YWdlIG1vZGVsaW5nIGludHJvZHVjZWQgYnkgWWFuZyBldCBhbC4gKDIwMTgpLiBUaGUgcHJvcG9zZWQgbWV0aG9kIGltcHJvdmVzIHRoZSBjdXJyZW50IHN0YXRlLW9mLXRoZS1hcnQgbGFuZ3VhZ2UgbW9kZWwgYW5kIGFjaGlldmVzIHRoZSBiZXN0IHNjb3JlIG9uIHRoZSBQZW5uIFRyZWViYW5rIGFuZCBXaWtpVGV4dC0yLCB3aGljaCBhcmUgdGhlIHN0YW5kYXJkIGJlbmNobWFyayBkYXRhc2V0cy4gTW9yZW92ZXIsIHdlIGluZGljYXRlIG91ciBwcm9wb3NlZCBtZXRob2QgY29udHJpYnV0ZXMgdG8gdHdvIGFwcGxpY2F0aW9uIHRhc2tzOiBtYWNoaW5lIHRyYW5zbGF0aW9uIGFuZCBoZWFkbGluZSBnZW5lcmF0aW9uLiBPdXIgY29kZSBpcyBwdWJsaWNseSBhdmFpbGFibGUgYXQ6IHRoaXMgaHR0cHMgVVJMLiIsMzAwLjAsQVdELUxTVE0tRE9DIChmaW4pICgyM00pLE9wZW4gd2VpZ2h0cyAodW5yZXN0cmljdGVkKSwiSmFwYW4sSmFwYW4iLCwsLCwsMjAyNi0wMi0xMSAxOToyNjoyNyswMDowMCwsLCwsLCJJbmR1c3RyeSxBY2FkZW1pYSIsLCwsLE9wZW4gc291cmNlLCJjb2RlIGFuZCB3ZWlnaHRzLCBNSVQ6IGh0dHBzOi8vZ2l0aHViLmNvbS9udHRjc2xhYi1ubHAvZG9jX2xtP3RhYj1yZWFkbWUtb3YtZmlsZSAiLCwsLCwsLE9wZXJhdGlvbiBjb3VudGluZywsLCwsWWVzCkJpZyBUcmFuc2Zvcm1lciBmb3IgQmFjay1UcmFuc2xhdGlvbixMYW5ndWFnZSxUcmFuc2xhdGlvbiwiRmFjZWJvb2sgQUkgUmVzZWFyY2gsR29vZ2xlIEJyYWluIiwiU2VyZ2V5IEVkdW5vdiwgTXlsZSBPdHQsIE1pY2hhZWwgQXVsaSwgRGF2aWQgR3JhbmdpZXIiLDIwMTgtMDgtMjgsVW5kZXJzdGFuZGluZyBCYWNrLVRyYW5zbGF0aW9uIGF0IFNjYWxlLGh0dHBzOi8vYXJ4aXYub3JnL2Ficy8xODA4LjA5MzgxLDExNTUuMCwiSGlnaGx5IGNpdGVkLFNPVEEgaW1wcm92ZW1lbnQiLCIiIkZpbmFsbHksIHdlIHNjYWxlIHRvIGh1bmRyZWRzIG9mIG1pbGxpb25zIG9mIG1vbm9saW5ndWFsIHNlbnRlbmNlcyBhbmQgYWNoaWV2ZSBhIG5ldyBzdGF0ZSBvZiB0aGUgYXJ0IG9mIDM1IEJMRVUgb24gdGhlIFdNVCcxNCBFbmdsaXNoLUdlcm1hbiB0ZXN0IHNldC4gIiIiLCwiIiJXZSByZS1pbXBsZW1lbnRlZCB0aGUgVHJhbnNmb3JtZXIgbW9kZWwgaW4gcHktCnRvcmNoIHVzaW5nIHRoZSBmYWlyc2VxIHRvb2xraXQuMSBBbGwgZXhwZXJpbWVudHMKYXJlIGJhc2VkIG9uIHRoZSBCaWcgVHJhbnNmb3JtZXIgYXJjaGl0ZWN0dXJlIHdpdGgKNiBibG9ja3MgaW4gdGhlIGVuY29kZXIgYW5kIGRlY29kZXIuIFdlIHVzZSB0aGUKc2FtZSBoeXBlci1wYXJhbWV0ZXJzIGZvciBhbGwgZXhwZXJpbWVudHMsIGkuZS4sCndvcmQgcmVwcmVzZW50YXRpb25zIG9mIHNpemUgMTAyNCwgZmVlZC1mb3J3YXJkCmxheWVycyB3aXRoIGlubmVyIGRpbWVuc2lvbiA0MDk2LiAiIgoKSSBhbSBub3Qgc3VyZSB3aGF0IGF1dGhvcnMgbWVhbiBieSAnQmlnIFRyYW5zZm9ybWVyIGFyY2hpdGVjdHVyZSciLDQuNzgwOGUrMjAsIigxMjgpICogKDEuMjVlMTQpICogKDI3KjM2MDAgKyA0MCo2MCkgKiAoMC4zKSAgPSA0Ljc4MDhlMjAKKG51bWJlciBvZiBncHVzKSAqIChwZWFrIGZsb3BzKSAqIChzZWNvbmRzKSAqIChhc3N1bWVkIHV0aWxpemF0aW9uIHJhdGUpICAKCiIiV2UgcnVuIGV4cGVyaW1lbnRzIG9uIERHWC0xIG1hY2hpbmVzIHdpdGggOE52aWRpYSBWMTAwIEdQVXMgYW5kIG1hY2hpbmVzIGFyZSBpbnRlcmNvbm5lY3RlZCBieSBJbmZpbmliYW5kLiBFeHBlcmltZW50cyBhcmUgcnVuIG9uIDE2Cm1hY2hpbmVzIGFuZCB3ZSBwZXJmb3JtIDMwSyBzeW5jaHJvbm91cyB1cGRhdGVzLiIiCiIiV2UgYWxzbyB1c2UgdGhlIE5DQ0wyIGxpYnJhcnkgWy4uLl0gd2l0aCAxNi1iaXQgZmxvYXRpbmcgcG9pbnQKb3BlcmF0aW9ucyIiCgpOQ0NMMiBzdXBwb3J0ZWQgdGVuc29yIGNvcmUgb3BlcmF0aW9ucyBhdCAxLjI1ZTE0IEZMT1AvcyBvbiBhIFYxMDAgZm9yIEZQMTYgCgppbiBzZWN0aW9uIDUuNiB3ZSBoYXZlCgoiInRyYWluIHRoaXMgc3lzdGVtIHdlIHBlcmZvcm0gMzAwSyB0cmFpbmluZyB1cC0KZGF0ZXMgaW4gMjdoIDQwbWluIG9uIDEyOCBHUFVzOyIiIiw0NTIwMDAwMDAwLCIiIkZpbmFsbHksIGZvciBXTVQgRW5nbGlzaC1HZXJtYW4gd2UgdHJhaW4gb24gYWxsIDIyNk0gYXZhaWxhYmxlIG1vbm9saW5ndWFsIHRyYWluaW5nIHNlbnRlbmNlcyBhbmQgcGVyZm9ybSAyNTBLIHVwZGF0ZXMgaW4gMjIuNSBob3VycyBvbiAxMjggR1BVcy4iIgoKV2UgYXNzdW1lIHRoYXQgMSBzZW50ZW5jZSBoYXZlIDE1IHdvcmRzIiwyNy42NjYsIiIidHJhaW5pbmcgdXBkYXRlcyBpbiAyN2ggNDBtaW4gb24gMTI4IEdQVXMiIiIsTlZJRElBIFRlc2xhIFYxMDAgREdYUyAxNiBHQixTdXBlcnZpc2VkLExpa2VseSwiQW4gZWZmZWN0aXZlIG1ldGhvZCB0byBpbXByb3ZlIG5ldXJhbCBtYWNoaW5lIHRyYW5zbGF0aW9uIHdpdGggbW9ub2xpbmd1YWwgZGF0YSBpcyB0byBhdWdtZW50IHRoZSBwYXJhbGxlbCB0cmFpbmluZyBjb3JwdXMgd2l0aCBiYWNrLXRyYW5zbGF0aW9ucyBvZiB0YXJnZXQgbGFuZ3VhZ2Ugc2VudGVuY2VzLiBUaGlzIHdvcmsgYnJvYWRlbnMgdGhlIHVuZGVyc3RhbmRpbmcgb2YgYmFjay10cmFuc2xhdGlvbiBhbmQgaW52ZXN0aWdhdGVzIGEgbnVtYmVyIG9mIG1ldGhvZHMgdG8gZ2VuZXJhdGUgc3ludGhldGljIHNvdXJjZSBzZW50ZW5jZXMuIFdlIGZpbmQgdGhhdCBpbiBhbGwgYnV0IHJlc291cmNlIHBvb3Igc2V0dGluZ3MgYmFjay10cmFuc2xhdGlvbnMgb2J0YWluZWQgdmlhIHNhbXBsaW5nIG9yIG5vaXNlZCBiZWFtIG91dHB1dHMgYXJlIG1vc3QgZWZmZWN0aXZlLiBPdXIgYW5hbHlzaXMgc2hvd3MgdGhhdCBzYW1wbGluZyBvciBub2lzeSBzeW50aGV0aWMgZGF0YSBnaXZlcyBhIG11Y2ggc3Ryb25nZXIgdHJhaW5pbmcgc2lnbmFsIHRoYW4gZGF0YSBnZW5lcmF0ZWQgYnkgYmVhbSBvciBncmVlZHkgc2VhcmNoLiBXZSBhbHNvIGNvbXBhcmUgaG93IHN5bnRoZXRpYyBkYXRhIGNvbXBhcmVzIHRvIGdlbnVpbmUgYml0ZXh0IGFuZCBzdHVkeSB2YXJpb3VzIGRvbWFpbiBlZmZlY3RzLiBGaW5hbGx5LCB3ZSBzY2FsZSB0byBodW5kcmVkcyBvZiBtaWxsaW9ucyBvZiBtb25vbGluZ3VhbCBzZW50ZW5jZXMgYW5kIGFjaGlldmUgYSBuZXcgc3RhdGUgb2YgdGhlIGFydCBvZiAzNSBCTEVVIG9uIHRoZSBXTVQnMTQgRW5nbGlzaC1HZXJtYW4gdGVzdCBzZXQuICIsLCxPcGVuIHdlaWdodHMgKHVucmVzdHJpY3RlZCksIlVuaXRlZCBTdGF0ZXMgb2YgQW1lcmljYSxGcmFuY2UsVW5pdGVkIFN0YXRlcyBvZiBBbWVyaWNhIiwsLCwxMjguMCwsMjAyNS0xMS0yOCAxMTo1Mzo0NCswMDowMCwsLCwsLCJJbmR1c3RyeSxJbmR1c3RyeSIsLCwsMzU0MS4wLE9wZW4gc291cmNlLCJDb2RlIGFuZCB3ZWlnaHRzLCBNSVQgbGljZW5zZTogaHR0cHM6Ly9naXRodWIuY29tL2ZhY2Vib29rcmVzZWFyY2gvZmFpcnNlcS9ibG9iL21haW4vZXhhbXBsZXMvYmFja3RyYW5zbGF0aW9uL1JFQURNRS5tZCAiLCwyNDQyLjE2MTg3NzU3MzMxNDUsLEZQMTYsLDY2MjI1LjQ0NjAyNjcyMTEzLEhhcmR3YXJlLCwsLCxZZXMKQVdELUxTVE0tTW9TK1BEUiArIGR5bmFtaWMgZXZhbHVhdGlvbiAoV1QyKSxMYW5ndWFnZSxMYW5ndWFnZSBtb2RlbGluZyxJQk0sU2lkZGhhcnRoYSBCcmFobWEsMjAxOC0wOC0xNCxJbXByb3ZlZCBMYW5ndWFnZSBNb2RlbGluZyBieSBEZWNvZGluZyB0aGUgUGFzdCxodHRwczovL2FyeGl2Lm9yZy9hYnMvMTgwOC4wNTkwOCw2LjAsU09UQSBpbXByb3ZlbWVudCwiIiJvdXIgUGFzdCBEZWNvZGUgUmVndWxhcml6YXRpb24gKFBEUikgbWV0aG9kIGFjaGlldmVzIGEgd29yZCBsZXZlbCBwZXJwbGV4aXR5IG9mIDU1LjYgb24gdGhlIFBlbm4gVHJlZWJhbmsgYW5kIDYzLjUgb24gdGhlIFdpa2lUZXh0LTIgZGF0YXNldHMgdXNpbmcgYSBzaW5nbGUgc29mdG1heC4gV2UgYWxzbyBzaG93IGdhaW5zIGJ5IHVzaW5nIFBEUiBpbiBjb21iaW5hdGlvbiB3aXRoIGEgbWl4dHVyZS1vZi1zb2Z0bWF4ZXMsIGFjaGlldmluZyBhIHdvcmQgbGV2ZWwgcGVycGxleGl0eSBvZiA1My44IGFuZCA2MC41IG9uIHRoZXNlIGRhdGFzZXRzLiBJbiBhZGRpdGlvbiwgb3VyIG1ldGhvZCBhY2hpZXZlcyAxLjE2OSBiaXRzLXBlci1jaGFyYWN0ZXIgb24gdGhlIFBlbm4gVHJlZWJhbmsgQ2hhcmFjdGVyIGRhdGFzZXQgZm9yIGNoYXJhY3RlciBsZXZlbCBsYW5ndWFnZSBtb2RlbGluZy4gVGhlc2UgcmVzdWx0cyBjb25zdGl0dXRlIGEgbmV3IHN0YXRlLW9mLXRoZS1hcnQgaW4gdGhlaXIgcmVzcGVjdGl2ZSBzZXR0aW5ncy4iIiIsMzUwMDAwMDAuMCwsLCwyMDAwMDAwLCwsLCwsQ29uZmlkZW50LCJIaWdobHkgcmVndWxhcml6ZWQgTFNUTXMgYWNoaWV2ZSBpbXByZXNzaXZlIHJlc3VsdHMgb24gc2V2ZXJhbCBiZW5jaG1hcmsgZGF0YXNldHMgaW4gbGFuZ3VhZ2UgbW9kZWxpbmcuIFdlIHByb3Bvc2UgYSBuZXcgcmVndWxhcml6YXRpb24gbWV0aG9kIGJhc2VkIG9uIGRlY29kaW5nIHRoZSBsYXN0IHRva2VuIGluIHRoZSBjb250ZXh0IHVzaW5nIHRoZSBwcmVkaWN0ZWQgZGlzdHJpYnV0aW9uIG9mIHRoZSBuZXh0IHRva2VuLiBUaGlzIGJpYXNlcyB0aGUgbW9kZWwgdG93YXJkcyByZXRhaW5pbmcgbW9yZSBjb250ZXh0dWFsIGluZm9ybWF0aW9uLCBpbiB0dXJuIGltcHJvdmluZyBpdHMgYWJpbGl0eSB0byBwcmVkaWN0IHRoZSBuZXh0IHRva2VuLiBXaXRoIG5lZ2xpZ2libGUgb3ZlcmhlYWQgaW4gdGhlIG51bWJlciBvZiBwYXJhbWV0ZXJzIGFuZCB0cmFpbmluZyB0aW1lLCBvdXIgUGFzdCBEZWNvZGUgUmVndWxhcml6YXRpb24gKFBEUikgbWV0aG9kIGFjaGlldmVzIGEgd29yZCBsZXZlbCBwZXJwbGV4aXR5IG9mIDU1LjYgb24gdGhlIFBlbm4gVHJlZWJhbmsgYW5kIDYzLjUgb24gdGhlIFdpa2lUZXh0LTIgZGF0YXNldHMgdXNpbmcgYSBzaW5nbGUgc29mdG1heC4gV2UgYWxzbyBzaG93IGdhaW5zIGJ5IHVzaW5nIFBEUiBpbiBjb21iaW5hdGlvbiB3aXRoIGEgbWl4dHVyZS1vZi1zb2Z0bWF4ZXMsIGFjaGlldmluZyBhIHdvcmQgbGV2ZWwgcGVycGxleGl0eSBvZiA1My44IGFuZCA2MC41IG9uIHRoZXNlIGRhdGFzZXRzLiBJbiBhZGRpdGlvbiwgb3VyIG1ldGhvZCBhY2hpZXZlcyAxLjE2OSBiaXRzLXBlci1jaGFyYWN0ZXIgb24gdGhlIFBlbm4gVHJlZWJhbmsgQ2hhcmFjdGVyIGRhdGFzZXQgZm9yIGNoYXJhY3RlciBsZXZlbCBsYW5ndWFnZSBtb2RlbGluZy4gVGhlc2UgcmVzdWx0cyBjb25zdGl0dXRlIGEgbmV3IHN0YXRlLW9mLXRoZS1hcnQgaW4gdGhlaXIgcmVzcGVjdGl2ZSBzZXR0aW5ncy4iLCxBV0QtTFNUTS1Nb1MrUERSICsgZHluYW1pYyBldmFsdWF0aW9uIChXVDIpLFVucmVsZWFzZWQsVW5pdGVkIFN0YXRlcyBvZiBBbWVyaWNhLCwsLCwsMjAyNi0wMi0xMSAxOToyNjoyNyswMDowMCwsLCwsLEluZHVzdHJ5LCwsLCxVbnJlbGVhc2VkLCwsLCwsLCwsLCwsLE5vCkFXRC1MU1RNLU1vUytQRFIgKyBkeW5hbWljIGV2YWx1YXRpb24gKFBUQiksTGFuZ3VhZ2UsTGFuZ3VhZ2UgbW9kZWxpbmcsSUJNLFNpZGRoYXJ0aGEgQnJhaG1hLDIwMTgtMDgtMTQsSW1wcm92ZWQgTGFuZ3VhZ2UgTW9kZWxpbmcgYnkgRGVjb2RpbmcgdGhlIFBhc3QsaHR0cHM6Ly9hcnhpdi5vcmcvYWJzLzE4MDguMDU5MDgsLCwsNjA4NTI4MDAuMCwiMTBrIHZvY2FidWxhcnkKIiJGb3IgdGhlIG1peHR1cmUtb2Ytc29mdG1heCBtb2RlbCwgd2UgdXNlIGEgMy1sYXllciBMU1RNIHdpdGggZGltZW5zaW9ucyA5NjAsIDk2MCBhbmQgNjIwLCBlbWJlZGRpbmcgZGltZW5zaW9uIG9mIDI4MCBhbmQgMTUgZXhwZXJ0cyBmb3IgUFRCIiIKCkVtYmVkZGluZzogMTAwMDAqMjgwPTI4MDAwMDAKVW5lbWJlZGRpbmc6IDEwMDAwKjI4MCoxNT00MjAwMDAwMApMU1RNIDE6IDQqKDI4MCs5NjApKjk2MD00NzYxNjAwCkxTVE0gMjogNCooOTYwKzk2MCkqOTYwPTczNzI4MDAKTFNUTSAzOiA0Kig5NjArNjIwKSo2MjA9MzkxODQwMAoKVG90YWw6IDI4MDAwMDArNDIwMDAwMDArNDc2MTYwMCs3MzcyODAwKzM5MTg0MDA9NjA4NTI4MDAiLDQuMDdlKzE3LCJGb3J3YXJkIGZsb3A6IDIqNjA4NTI4MDA9MTIxNzA1NjAwCgpGTE9QOiAxMjAwKjEyMTcwNTYwMCozKjkyOTAwMD00LjA3MDMyMjFlKzE3Iiw5MjkwMDAsLCwsLCxMaWtlbHksIkhpZ2hseSByZWd1bGFyaXplZCBMU1RNcyBhY2hpZXZlIGltcHJlc3NpdmUgcmVzdWx0cyBvbiBzZXZlcmFsIGJlbmNobWFyayBkYXRhc2V0cyBpbiBsYW5ndWFnZSBtb2RlbGluZy4gV2UgcHJvcG9zZSBhIG5ldyByZWd1bGFyaXphdGlvbiBtZXRob2QgYmFzZWQgb24gZGVjb2RpbmcgdGhlIGxhc3QgdG9rZW4gaW4gdGhlIGNvbnRleHQgdXNpbmcgdGhlIHByZWRpY3RlZCBkaXN0cmlidXRpb24gb2YgdGhlIG5leHQgdG9rZW4uIFRoaXMgYmlhc2VzIHRoZSBtb2RlbCB0b3dhcmRzIHJldGFpbmluZyBtb3JlIGNvbnRleHR1YWwgaW5mb3JtYXRpb24sIGluIHR1cm4gaW1wcm92aW5nIGl0cyBhYmlsaXR5IHRvIHByZWRpY3QgdGhlIG5leHQgdG9rZW4uIFdpdGggbmVnbGlnaWJsZSBvdmVyaGVhZCBpbiB0aGUgbnVtYmVyIG9mIHBhcmFtZXRlcnMgYW5kIHRyYWluaW5nIHRpbWUsIG91ciBQYXN0IERlY29kZSBSZWd1bGFyaXphdGlvbiAoUERSKSBtZXRob2QgYWNoaWV2ZXMgYSB3b3JkIGxldmVsIHBlcnBsZXhpdHkgb2YgNTUuNiBvbiB0aGUgUGVubiBUcmVlYmFuayBhbmQgNjMuNSBvbiB0aGUgV2lraVRleHQtMiBkYXRhc2V0cyB1c2luZyBhIHNpbmdsZSBzb2Z0bWF4LiBXZSBhbHNvIHNob3cgZ2FpbnMgYnkgdXNpbmcgUERSIGluIGNvbWJpbmF0aW9uIHdpdGggYSBtaXh0dXJlLW9mLXNvZnRtYXhlcywgYWNoaWV2aW5nIGEgd29yZCBsZXZlbCBwZXJwbGV4aXR5IG9mIDUzLjggYW5kIDYwLjUgb24gdGhlc2UgZGF0YXNldHMuIEluIGFkZGl0aW9uLCBvdXIgbWV0aG9kIGFjaGlldmVzIDEuMTY5IGJpdHMtcGVyLWNoYXJhY3RlciBvbiB0aGUgUGVubiBUcmVlYmFuayBDaGFyYWN0ZXIgZGF0YXNldCBmb3IgY2hhcmFjdGVyIGxldmVsIGxhbmd1YWdlIG1vZGVsaW5nLiBUaGVzZSByZXN1bHRzIGNvbnN0aXR1dGUgYSBuZXcgc3RhdGUtb2YtdGhlLWFydCBpbiB0aGVpciByZXNwZWN0aXZlIHNldHRpbmdzLiIsMTIwMC4wLEFXRC1MU1RNLU1vUytQRFIgKyBkeW5hbWljIGV2YWx1YXRpb24gKFBUQiksVW5yZWxlYXNlZCxVbml0ZWQgU3RhdGVzIG9mIEFtZXJpY2EsLCwsLCwyMDI2LTAyLTExIDE5OjI2OjI3KzAwOjAwLCwsLCwsSW5kdXN0cnksLCwsLFVucmVsZWFzZWQsLCwsLCwsLCwsLCwsTm8KUkdDK0FTUSAoV1QyKSxMYW5ndWFnZSxMYW5ndWFnZSBtb2RlbGluZywiVHNpbmdodWEgVW5pdmVyc2l0eSxVbml2ZXJzaXR5IG9mIENhbGlmb3JuaWEgTG9zIEFuZ2VsZXMgKFVDTEEpIiwiSmlhcnVpIEZhbmcsIEhhb2h1YW4gRnUsIEd1YW5nd2VuIFlhbmcsIENoby1KdWkgSHNpZWgiLDIwMTgtMDgtMTMsUmVkU3luYyA6IFJlZHVjaW5nIFN5bmNocm9uaXphdGlvbiBUcmFmZmljIGZvciBEaXN0cmlidXRlZCBEZWVwIExlYXJuaW5nLGh0dHBzOi8vYXJ4aXYub3JnL2Ficy8xODA4LjA0MzU3LDI5LjAsLCwyMDkwMDAwMDAuMCwsLCwsLCwsLCwsIkRhdGEgcGFyYWxsZWxpc20gaGFzIGJlY29tZSBhIGRvbWluYW50IG1ldGhvZCB0byBzY2FsZSBEZWVwIE5ldXJhbCBOZXR3b3JrIChETk4pIHRyYWluaW5nIGFjcm9zcyBtdWx0aXBsZSBub2Rlcy4gU2luY2Ugc3luY2hyb25pemluZyBhIGxhcmdlIG51bWJlciBvZiBncmFkaWVudHMgb2YgdGhlIGxvY2FsIG1vZGVsIGNhbiBiZSBhIGJvdHRsZW5lY2sgZm9yIGxhcmdlLXNjYWxlIGRpc3RyaWJ1dGVkIHRyYWluaW5nLCBjb21wcmVzc2luZyBjb21tdW5pY2F0aW9uIGRhdGEgaGFzIGdhaW5lZCB3aWRlc3ByZWFkIGF0dGVudGlvbiByZWNlbnRseS4gQW1vbmcgc2V2ZXJhbCByZWNlbnQgcHJvcG9zZWQgY29tcHJlc3Npb24gYWxnb3JpdGhtcywgUmVzaWR1YWwgR3JhZGllbnQgQ29tcHJlc3Npb24gKFJHQykgaXMgb25lIG9mIHRoZSBtb3N0IHN1Y2Nlc3NmdWwgYXBwcm9hY2hlcy0tLWl0IGNhbiBzaWduaWZpY2FudGx5IGNvbXByZXNzIHRoZSB0cmFuc21pdHRpbmcgbWVzc2FnZSBzaXplICgwLjFcJSBvZiB0aGUgZ3JhZGllbnQgc2l6ZSkgb2YgZWFjaCBub2RlIGFuZCBzdGlsbCBhY2hpZXZlIGNvcnJlY3QgYWNjdXJhY3kgYW5kIHRoZSBzYW1lIGNvbnZlcmdlbmNlIHNwZWVkLiBIb3dldmVyLCB0aGUgbGl0ZXJhdHVyZSBvbiBjb21wcmVzc2luZyBkZWVwIG5ldHdvcmtzIGZvY3VzZXMgYWxtb3N0IGV4Y2x1c2l2ZWx5IG9uIGFjaGlldmluZyBnb29kIHRoZW9yZXRpY2FsIGNvbXByZXNzaW9uIHJhdGUsIHdoaWxlIHRoZSBlZmZpY2llbmN5IG9mIFJHQyBpbiByZWFsIGRpc3RyaWJ1dGVkIGltcGxlbWVudGF0aW9uIGhhcyBiZWVuIGxlc3MgaW52ZXN0aWdhdGVkLiBJbiB0aGlzIHBhcGVyLCB3ZSBkZXZlbG9wIGFuIFJHQy1iYXNlZCBzeXN0ZW0gdGhhdCBpcyBhYmxlIHRvIHJlZHVjZSB0aGUgZW5kLXRvLWVuZCB0cmFpbmluZyB0aW1lIG9uIHJlYWwtd29ybGQgbXVsdGktR1BVIHN5c3RlbXMuIE91ciBwcm9wb3NlZCBkZXNpZ24gY2FsbGVkIFJlZFN5bmMsIHdoaWNoIGludHJvZHVjZXMgYSBzZXQgb2Ygb3B0aW1pemF0aW9ucyB0byByZWR1Y2UgY29tbXVuaWNhdGlvbiBiYW5kd2lkdGggcmVxdWlyZW1lbnQgd2hpbGUgaW50cm9kdWNpbmcgbGltaXRlZCBvdmVyaGVhZC4gV2UgZXZhbHVhdGUgdGhlIHBlcmZvcm1hbmNlIG9mIFJlZFN5bmMgb24gdHdvIGRpZmZlcmVudCBtdWx0aXBsZSBHUFUgcGxhdGZvcm1zLCBpbmNsdWRpbmcgMTI4IEdQVXMgb2YgYSBzdXBlcmNvbXB1dGVyIGFuZCBhbiA4LUdQVSBzZXJ2ZXIuIE91ciB0ZXN0IGNhc2VzIGluY2x1ZGUgaW1hZ2UgY2xhc3NpZmljYXRpb24gdGFza3Mgb24gQ2lmYXIxMCBhbmQgSW1hZ2VOZXQsIGFuZCBsYW5ndWFnZSBtb2RlbGluZyB0YXNrcyBvbiBQZW5uIFRyZWViYW5rIGFuZCBXaWtpMiBkYXRhc2V0cy4gRm9yIEROTnMgZmVhdHVyZWQgd2l0aCBoaWdoIGNvbW11bmljYXRpb24gdG8gY29tcHV0YXRpb24gcmF0aW8sIHdoaWNoIGhhdmUgbG9uZyBiZWVuIGNvbnNpZGVyZWQgd2l0aCBwb29yIHNjYWxhYmlsaXR5LCBSZWRTeW5jIGJyaW5ncyBzaWduaWZpY2FudCBwZXJmb3JtYW5jZSBpbXByb3ZlbWVudHMuIiwsUkdDK0FTUSAoV1QyKSxVbnJlbGVhc2VkLCJDaGluYSxVbml0ZWQgU3RhdGVzIG9mIEFtZXJpY2EiLCwsLCwsMjAyNi0wNS0yNSAxMjoxMToyMiswMDowMCws</x:v>
      </x:c>
    </x:row>
    <x:row r="272" ht="18" customHeight="1">
      <x:c r="A272" s="17" t="n">
        <x:v>267</x:v>
      </x:c>
      <x:c r="B272" s="17" t="n">
        <x:v>309</x:v>
      </x:c>
      <x:c r="C272" s="94" t="str">
        <x:v>LCwsLCJBY2FkZW1pYSxBY2FkZW1pYSIsLCwsLFVucmVsZWFzZWQsLCwsLCwsLCwsLCwsTm8KUkdDK0FTUSAoUFRCKSxMYW5ndWFnZSxMYW5ndWFnZSBtb2RlbGluZywiVHNpbmdodWEgVW5pdmVyc2l0eSxVbml2ZXJzaXR5IG9mIENhbGlmb3JuaWEgTG9zIEFuZ2VsZXMgKFVDTEEpIiwiSmlhcnVpIEZhbmcsIEhhb2h1YW4gRnUsIEd1YW5nd2VuIFlhbmcsIENoby1KdWkgSHNpZWgiLDIwMTgtMDgtMTMsUmVkU3luYyA6IFJlZHVjaW5nIFN5bmNocm9uaXphdGlvbiBUcmFmZmljIGZvciBEaXN0cmlidXRlZCBEZWVwIExlYXJuaW5nLGh0dHBzOi8vYXJ4aXYub3JnL2Ficy8xODA4LjA0MzU3LDI5LjAsLCw1MzQ3NzM3Ni4wLCJUYWJsZSAxOiAyMDRNQiBwYXJhbWV0ZXJzLiAKCkFzc3VtaW5nIHRoZXkgdXNlZCBGUDMyOiAyMDQqMTAyNCoxMDI0LzQ9NTM0NzczNzYiLDEuMTllKzE2LDYqNTM0NzczNzYqOTI5MDAwKjQwPTEuMTkyMzMxNmUrMTYsLCwsLE5WSURJQSBUaXRhbiBWLCxMaWtlbHksIkRhdGEgcGFyYWxsZWxpc20gaGFzIGJlY29tZSBhIGRvbWluYW50IG1ldGhvZCB0byBzY2FsZSBEZWVwIE5ldXJhbCBOZXR3b3JrIChETk4pIHRyYWluaW5nIGFjcm9zcyBtdWx0aXBsZSBub2Rlcy4gU2luY2Ugc3luY2hyb25pemluZyBhIGxhcmdlIG51bWJlciBvZiBncmFkaWVudHMgb2YgdGhlIGxvY2FsIG1vZGVsIGNhbiBiZSBhIGJvdHRsZW5lY2sgZm9yIGxhcmdlLXNjYWxlIGRpc3RyaWJ1dGVkIHRyYWluaW5nLCBjb21wcmVzc2luZyBjb21tdW5pY2F0aW9uIGRhdGEgaGFzIGdhaW5lZCB3aWRlc3ByZWFkIGF0dGVudGlvbiByZWNlbnRseS4gQW1vbmcgc2V2ZXJhbCByZWNlbnQgcHJvcG9zZWQgY29tcHJlc3Npb24gYWxnb3JpdGhtcywgUmVzaWR1YWwgR3JhZGllbnQgQ29tcHJlc3Npb24gKFJHQykgaXMgb25lIG9mIHRoZSBtb3N0IHN1Y2Nlc3NmdWwgYXBwcm9hY2hlcy0tLWl0IGNhbiBzaWduaWZpY2FudGx5IGNvbXByZXNzIHRoZSB0cmFuc21pdHRpbmcgbWVzc2FnZSBzaXplICgwLjFcJSBvZiB0aGUgZ3JhZGllbnQgc2l6ZSkgb2YgZWFjaCBub2RlIGFuZCBzdGlsbCBhY2hpZXZlIGNvcnJlY3QgYWNjdXJhY3kgYW5kIHRoZSBzYW1lIGNvbnZlcmdlbmNlIHNwZWVkLiBIb3dldmVyLCB0aGUgbGl0ZXJhdHVyZSBvbiBjb21wcmVzc2luZyBkZWVwIG5ldHdvcmtzIGZvY3VzZXMgYWxtb3N0IGV4Y2x1c2l2ZWx5IG9uIGFjaGlldmluZyBnb29kIHRoZW9yZXRpY2FsIGNvbXByZXNzaW9uIHJhdGUsIHdoaWxlIHRoZSBlZmZpY2llbmN5IG9mIFJHQyBpbiByZWFsIGRpc3RyaWJ1dGVkIGltcGxlbWVudGF0aW9uIGhhcyBiZWVuIGxlc3MgaW52ZXN0aWdhdGVkLiBJbiB0aGlzIHBhcGVyLCB3ZSBkZXZlbG9wIGFuIFJHQy1iYXNlZCBzeXN0ZW0gdGhhdCBpcyBhYmxlIHRvIHJlZHVjZSB0aGUgZW5kLXRvLWVuZCB0cmFpbmluZyB0aW1lIG9uIHJlYWwtd29ybGQgbXVsdGktR1BVIHN5c3RlbXMuIE91ciBwcm9wb3NlZCBkZXNpZ24gY2FsbGVkIFJlZFN5bmMsIHdoaWNoIGludHJvZHVjZXMgYSBzZXQgb2Ygb3B0aW1pemF0aW9ucyB0byByZWR1Y2UgY29tbXVuaWNhdGlvbiBiYW5kd2lkdGggcmVxdWlyZW1lbnQgd2hpbGUgaW50cm9kdWNpbmcgbGltaXRlZCBvdmVyaGVhZC4gV2UgZXZhbHVhdGUgdGhlIHBlcmZvcm1hbmNlIG9mIFJlZFN5bmMgb24gdHdvIGRpZmZlcmVudCBtdWx0aXBsZSBHUFUgcGxhdGZvcm1zLCBpbmNsdWRpbmcgMTI4IEdQVXMgb2YgYSBzdXBlcmNvbXB1dGVyIGFuZCBhbiA4LUdQVSBzZXJ2ZXIuIE91ciB0ZXN0IGNhc2VzIGluY2x1ZGUgaW1hZ2UgY2xhc3NpZmljYXRpb24gdGFza3Mgb24gQ2lmYXIxMCBhbmQgSW1hZ2VOZXQsIGFuZCBsYW5ndWFnZSBtb2RlbGluZyB0YXNrcyBvbiBQZW5uIFRyZWViYW5rIGFuZCBXaWtpMiBkYXRhc2V0cy4gRm9yIEROTnMgZmVhdHVyZWQgd2l0aCBoaWdoIGNvbW11bmljYXRpb24gdG8gY29tcHV0YXRpb24gcmF0aW8sIHdoaWNoIGhhdmUgbG9uZyBiZWVuIGNvbnNpZGVyZWQgd2l0aCBwb29yIHNjYWxhYmlsaXR5LCBSZWRTeW5jIGJyaW5ncyBzaWduaWZpY2FudCBwZXJmb3JtYW5jZSBpbXByb3ZlbWVudHMuIiw0MC4wLFJHQytBU1EgKFBUQiksVW5yZWxlYXNlZCwiQ2hpbmEsVW5pdGVkIFN0YXRlcyBvZiBBbWVyaWNhIiwsLCw4LjAsLDIwMjYtMDUtMjUgMTI6MTE6MjIrMDA6MDAsLCwsLCwiQWNhZGVtaWEsQWNhZGVtaWEiLCwsLCxVbnJlbGVhc2VkLCwsLCwsLDQxNDAuNDczMjMxNzI3MTY0LCwsLCwsTm8KRGV4dGVyb3VzIEluLUhhbmQgTWFuaXB1bGF0aW9uIFtjb250cm9sIHBvbGljeV0sUm9ib3RpY3MsUm9ib3RpYyBtYW5pcHVsYXRpb24sT3BlbkFJLCJNYXJjaW4gQW5kcnljaG93aWN6LCBCb3dlbiBCYWtlciwgTWFjaWVrIENob2NpZWosIFJhZmFsIEpvemVmb3dpY3osIEJvYiBNY0dyZXcsIEpha3ViIFBhY2hvY2tpLCBBcnRodXIgUGV0cm9uLCBNYXR0aGlhcyBQbGFwcGVydCwgR2xlbm4gUG93ZWxsLCBBbGV4IFJheSwgSm9uYXMgU2NobmVpZGVyLCBTenltb24gU2lkb3IsIEpvc2ggVG9iaW4sIFBldGVyIFdlbGluZGVyLCBMaWxpYW4gV2VuZywgV29qY2llY2ggWmFyZW1iYSIsMjAxOC0wOC0wMSxMZWFybmluZyBEZXh0ZXJvdXMgSW4tSGFuZCBNYW5pcHVsYXRpb24sImh0dHA6Ly9hcnhpdi5vcmcvYWJzLzE4MDguMDAxNzcKaHR0cHM6Ly9qb3VybmFscy5zYWdlcHViLmNvbS9kb2kvZnVsbC8xMC4xMTc3LzAyNzgzNjQ5MTk4ODc0NDcKaHR0cHM6Ly9vcGVuYWkuY29tL2luZGV4L2xlYXJuaW5nLWRleHRlcml0eS8iLDIxNTYuMCwsIlByZS1jdXJzb3IgdG8gIiJTb2x2aW5nIFJ1Ymlr4oCZcyBDdWJlIHdpdGggYSBSb2JvdCBIYW5kIiIsIDIwMTkiLDMxODE1ODguMCwiU2VlIEZpZ3VyZSAyIC0gRGVwbG95ZWQgbW9kZWwgKEQpIGNvbnNpc3RzIG9mIGEgQ29udHJvbCBQb2xpY3kgTmV0d29yayAoQikgYW5kIFZpc2lvbiBOZXR3b3JrIChDKSwgdHJhaW5lZCBzZXBhcmF0ZWx5LiAoVHJhaW5pbmcgb2YgKEIpIGFsc28gaW5jbHVkZXMgdHJhaW5pbmcgb2YgYSBWYWx1ZSBOZXR3b3JrIHRoYXQgaXMsIGlnbm9yaW5nIGlucHV0LW91dHB1dCBzaXplIGRpZmZlcmVuY2VzLCBpZGVudGljYWwgaW4gYXJjaGl0ZWN0dXJlIHRvIHRoYXQgb2YgdGhlIGNvbnRyb2wgcG9saWN5OyB0aGUgdmFsdWUgbmV0d29yayBpcyBub3QgaW5jbHVkZWQgZHVyaW5nIGRlcGxveW1lbnQpLgoKQ29udHJvbCBQb2xpY3kgTmV0d29yazogMzE4MTU4OCAoMjM1NTIgKyAzMTQ3Nzc2ICsgMTAyNjApCnNlZSBUYWJsZSAyLCBGaWd1cmUgMTIsIFRhYmxlIDEwCmdpdmVuOgotIGlucHV0OiAyMiBvdXQgW1RhYmxlIDIsIDE1KzMrNF0KLSBub3JtYWxpemF0aW9uOiAyMiBvdXQKLSBGQy1SRUxVOiAxMDI0IG91dCBbVGFibGUgMTAsIGFzc3VtZSBiaWFzXQotIExTVE06IDUxMiBvdXQgW1RhYmxlIDEwLCBhc3N1bWUgYmlhc10KLSBGQyAoaW1wbGllZD8pOiAyMCBvdXQgW0FwcGVuZGl4IEMuMSwgQWN0aW9uc10KcGFyYW1ldGVyczoKLSBGQy1SRUxVOiAyMzU1MiBbKDIyKzEpKjEwMjRdCi0gbm9ybWFsaXphdGlvbjogMCBbaWdub3JlZF0KLSBMU1RNOiAzMTQ3Nzc2IFs0KigxMDI0KzUxMisxKSo1MTJdCi0gRkMgKEltcGxpZWQ/KTogMTAyNjAgWyg1MTIrMSkqMjBdIiwyLjE2ZSsyMCwiSW4gZXhwZXJpbWVudHMsIHJ1bnMgd2VyZSB0eXBpY2FsbHkgY29uZHVjdGVkIGZvciA1MCBob3VycyBvZiB3YWxsIHRpbWUsIHdpdGggdXAgdG8gMzIgR1BVcy4gVGFibGUgMTAgc3BlY2lmaWVzIFYxMDAgR1BVcyBmb3IgdHJhaW5pbmcgdGhlIHBvbGljeS4KQXNzdW1lIFYxMDAgYmFzZSB2YXJpYW50LCBCRjE2LCAwLjMgdXRpbGl6YXRpb24KVjEwMCB0ZW5zb3IgRlAxNiBwZXJmb3JtYW5jZSA9IDEuMjVlMTQgRkxPUC9zCgozMiBHUFVzICogKDAuMyAqIDEuMjVlMTQgRkxPUC9zL0dQVSkgKiAoMzYwMCBzLzEgaHIpICogNTAgaHIgID0gMi4xNmUrMjAgRkxPUCIsLCw1MC4wLCxOVklESUEgVjEwMCwsQ29uZmlkZW50LCJXZSB1c2UgcmVpbmZvcmNlbWVudCBsZWFybmluZyAoUkwpIHRvIGxlYXJuIGRleHRlcm91cyBpbi1oYW5kIG1hbmlwdWxhdGlvbiBwb2xpY2llcyB3aGljaCBjYW4gcGVyZm9ybSB2aXNpb24tYmFzZWQgb2JqZWN0IHJlb3JpZW50YXRpb24gb24gYSBwaHlzaWNhbCBTaGFkb3cgRGV4dGVyb3VzIEhhbmQuIFRoZSB0cmFpbmluZyBpcyBwZXJmb3JtZWQgaW4gYSBzaW11bGF0ZWQgZW52aXJvbm1lbnQgaW4gd2hpY2ggd2UgcmFuZG9taXplIG1hbnkgb2YgdGhlIHBoeXNpY2FsIHByb3BlcnRpZXMgb2YgdGhlIHN5c3RlbSBsaWtlIGZyaWN0aW9uIGNvZWZmaWNpZW50cyBhbmQgYW4gb2JqZWN0J3MgYXBwZWFyYW5jZS4gT3VyIHBvbGljaWVzIHRyYW5zZmVyIHRvIHRoZSBwaHlzaWNhbCByb2JvdCBkZXNwaXRlIGJlaW5nIHRyYWluZWQgZW50aXJlbHkgaW4gc2ltdWxhdGlvbi4gT3VyIG1ldGhvZCBkb2VzIG5vdCByZWx5IG9uIGFueSBodW1hbiBkZW1vbnN0cmF0aW9ucywgYnV0IG1hbnkgYmVoYXZpb3JzIGZvdW5kIGluIGh1bWFuIG1hbmlwdWxhdGlvbiBlbWVyZ2UgbmF0dXJhbGx5LCBpbmNsdWRpbmcgZmluZ2VyIGdhaXRpbmcsIG11bHRpLWZpbmdlciBjb29yZGluYXRpb24sIGFuZCB0aGUgY29udHJvbGxlZCB1c2Ugb2YgZ3Jhdml0eS4gT3VyIHJlc3VsdHMgd2VyZSBvYnRhaW5lZCB1c2luZyB0aGUgc2FtZSBkaXN0cmlidXRlZCBSTCBzeXN0ZW0gdGhhdCB3YXMgdXNlZCB0byB0cmFpbiBPcGVuQUkgRml2ZS4gV2UgYWxzbyBpbmNsdWRlIGEgdmlkZW8gb2Ygb3VyIHJlc3VsdHM6IGh0dHBzOi8veW91dHUuYmUvandTYnpOSEdmbE0iLCwsVW5yZWxlYXNlZCxVbml0ZWQgU3RhdGVzIG9mIEFtZXJpY2EsLCwsOC4wLCwyMDI2LTA1LTI1IDEyOjExOjIzKzAwOjAwLCwsLCwsSW5kdXN0cnksLCwsLFVucmVsZWFzZWQsLCwsLCwsNDk2OS44OTU4MTgwOTI0MzMsSGFyZHdhcmUsLCwsLE5vCkJpZy1MaXR0bGUgTmV0LFZpc2lvbiwiSW1hZ2UgY2xhc3NpZmljYXRpb24sT2JqZWN0IHJlY29nbml0aW9uIixJQk0sIkNodW4tRnUgQ2hlbiwgUXVhbmZ1IEZhbiwgTmVpbCBNYWxsaW5hciwgVG9tIFNlcmN1LCBhbmQgUm9nZXJpbyBGZXJpcyIsMjAxOC0wNy0xMCxCaWctTGl0dGxlIE5ldDogQW4gRWZmaWNpZW50IE11bHRpLVNjYWxlIEZlYXR1cmUgUmVwcmVzZW50YXRpb24gZm9yIFZpc3VhbCBhbmQgU3BlZWNoIFJlY29nbml0aW9uLGh0dHBzOi8vYXJ4aXYub3JnL2Ficy8xODA3LjAzODQ4LDEwMS4wLFNPVEEgaW1wcm92ZW1lbnQsIiIiT24gb2JqZWN0IHJlY29nbml0aW9uIHRhc2ssIHdlIGRlbW9uc3RyYXRlZCB0aGF0IG91ciBhcHByb2FjaCBwcm92aWRlcyBhcHByb3hpbWF0ZWx5IDLDlyBzcGVlZHVwIG92ZXIgYmFzZWxpbmVzIHdoaWxlIGltcHJvdmluZyBhY2N1cmFjeSwgYW5kIHRoZSByZXN1bHQgc2lnbmlmaWNhbnRseSBvdXRwZXJmb3JtcyB0aGUgc3RhdGUtb2YtdGhlLWFydCBuZXR3b3JrcyBieSBhIGxhcmdlIG1hcmdpbiBpbiB0ZXJtcyBvZiBhY2N1cmFjeSBhbmQgRkxPUHMgcmVkdWN0aW9uIiIiLDc3MzYwMDAwLjAsVGFibGUgMiwyLjQ2MDQ4ZSsxNywiVXNpbmcgdGhlIDZORCBmb3JtdWxhOiAKNsOXbnVtYmVyIG9mIHRva2Vuc8OXbnVtYmVyIG9mIHBhcmFtZXRlcnPDl251bWJlciBvZiBlcG9jaHMKNsOXMS4yOMOXMTBeNsOXNzczNjAwMDDDlzExMD02LjUzNTM3MjhlKzE2IEZMT1BzCgo5LjMyKjEwXjkgKGZsb3BzIHBlciBpbmZlcmVuY2UpKjEuMjjDlzEwXjYoZGF0YXNldCBzaXplKS8xNiAoYmF0Y2ggc2l6ZSkgKiAxMTAgZXBvY2hzICogMyAodG8gYWNjb3VudCBmb3IgYmFja3Byb3BhZ2F0aW9uKT0gMi40NjA0OGUrMTcgRkxPUHMiLDEyODAwMDAsLCwsTlZJRElBIFRlc2xhIEs4MCwsTGlrZWx5LCJJbiB0aGlzIHBhcGVyLCB3ZSBwcm9wb3NlIGEgbm92ZWwgQ29udm9sdXRpb25hbCBOZXVyYWwgTmV0d29yayAoQ05OKSBhcmNoaXRlY3R1cmUgZm9yIGxlYXJuaW5nIG11bHRpLXNjYWxlIGZlYXR1cmUgcmVwcmVzZW50YXRpb25zIHdpdGggZ29vZCB0cmFkZW9mZnMgYmV0d2VlbiBzcGVlZCBhbmQgYWNjdXJhY3kuIFRoaXMgaXMgYWNoaWV2ZWQgYnkgdXNpbmcgYSBtdWx0aS1icmFuY2ggbmV0d29yaywgd2hpY2ggaGFzIGRpZmZlcmVudCBjb21wdXRhdGlvbmFsIGNvbXBsZXhpdHkgYXQgZGlmZmVyZW50IGJyYW5jaGVzLiBUaHJvdWdoIGZyZXF1ZW50IG1lcmdpbmcgb2YgZmVhdHVyZXMgZnJvbSBicmFuY2hlcyBhdCBkaXN0aW5jdCBzY2FsZXMsIG91ciBtb2RlbCBvYnRhaW5zIG11bHRpLXNjYWxlIGZlYXR1cmVzIHdoaWxlIHVzaW5nIGxlc3MgY29tcHV0YXRpb24uIFRoZSBwcm9wb3NlZCBhcHByb2FjaCBkZW1vbnN0cmF0ZXMgaW1wcm92ZW1lbnQgb2YgbW9kZWwgZWZmaWNpZW5jeSBhbmQgcGVyZm9ybWFuY2Ugb24gYm90aCBvYmplY3QgcmVjb2duaXRpb24gYW5kIHNwZWVjaCByZWNvZ25pdGlvbiB0YXNrcyx1c2luZyBwb3B1bGFyIGFyY2hpdGVjdHVyZXMgaW5jbHVkaW5nIFJlc05ldCBhbmQgUmVzTmVYdC4gRm9yIG9iamVjdCByZWNvZ25pdGlvbiwgb3VyIGFwcHJvYWNoIHJlZHVjZXMgY29tcHV0YXRpb24gYnkgMzMlIG9uIG9iamVjdCByZWNvZ25pdGlvbiB3aGlsZSBpbXByb3ZpbmcgYWNjdXJhY3kgd2l0aCAwLjklLiBGdXJ0aGVybW9yZSwgb3VyIG1vZGVsIHN1cnBhc3NlcyBzdGF0ZS1vZi10aGUtYXJ0IENOTiBhY2NlbGVyYXRpb24gYXBwcm9hY2hlcyBieSBhIGxhcmdlIG1hcmdpbiBpbiBhY2N1cmFjeSBhbmQgRkxPUHMgcmVkdWN0aW9uLiBPbiB0aGUgdGFzayBvZiBzcGVlY2ggcmVjb2duaXRpb24sIG91ciBwcm9wb3NlZCBtdWx0aS1zY2FsZSBDTk5zIHNhdmUgMzAlIEZMT1BzIHdpdGggc2xpZ2h0bHkgYmV0dGVyIHdvcmQgZXJyb3IgcmF0ZXMsIHNob3dpbmcgZ29vZCBnZW5lcmFsaXphdGlvbiBhY3Jvc3MgZG9tYWlucy4iLDExMC4wLCxPcGVuIHdlaWdodHMgKHVucmVzdHJpY3RlZCksVW5pdGVkIFN0YXRlcyBvZiBBbWVyaWNhLCwsLCwsMjAyNi0wNS0yNSAxMjoxMToyMiswMDowMCwsLCwyNTYuMCwiIiJBbGwgdGhlIG1vZGVscyB3ZXJlIHRyYWluZWQgd2l0aCAxMTAgZXBvY2hzLCBiYXRjaCBzaXplIDI1NiIiIixJbmR1c3RyeSwsLCwsT3BlbiBzb3VyY2UsIkFwYWNoZSAyIGxpY2Vuc2UKaHR0cHM6Ly9naXRodWIuY29tL0lCTS9CaWdMaXR0bGVOZXQiLCwsLCwsLE9wZXJhdGlvbiBjb3VudGluZywsLCwsWWVzCkJpZy1MaXR0bGUgTmV0ICh2aXNpb24pLFZpc2lvbixPYmplY3QgcmVjb2duaXRpb24sSUJNLCJDaHVuLUZ1IChSaWNoYXJkKSBDaGVuLCBRdWFuZnUgRmFuLCBOZWlsIE1hbGxpbmFyLCBUb20gU2VyY3UsIFJvZ2VyaW8gRmVyaXMiLDIwMTgtMDctMTAsQklHLUxJVFRMRSBORVQ6IEFOIEVGRklDSUVOVCBNVUxUSS1TQ0FMRSBGRUFUVVJFIFJFUFJFU0VOVEFUSU9OIEZPUiBWSVNVQUwgQU5EIFNQRUVDSCBSRUNPR05JVElPTixodHRwczovL2FyeGl2Lm9yZy9hYnMvMTgwNy4wMzg0OCwxMDEuMCwsLDc3MzYwMDAwLjAsVGFibGUgMiAtIGZpZnRoIHJvdyw2LjI5ODgyODhlKzE5LCJudW1iZXIgb2YgZXBvY2hzIChhcHBlbmRpeCBBMSkgdGltZXMgZmxvcHMgcGVyIGluZmVyZW5jZSAoZnJvbSB0YWJsZSAyKSB0aW1lcyBkYXRhc2V0IHNpemUgdGltZXMgMyAodG8gYWNjb3VudCBmb3IgYmFja3Byb3BhZ2F0aW9uKQoxMTAgKiA5LjMyZTkgRkxPUHMgKiAyNTYvMTYgKiAxMjgwMDAwICogMyA9IDYuM2UxOSIsMTI4MDAwMCxzaXplIG9mIEltYWdlTmV0LCwsLCxDb25maWRlbnQsIkluIHRoaXMgcGFwZXIsIHdlIHByb3Bvc2UgYSBub3ZlbCBDb252b2x1dGlvbmFsIE5ldXJhbCBOZXR3b3JrIChDTk4pIGFyY2hpdGVjdHVyZSBmb3IgbGVhcm5pbmcgbXVsdGktc2NhbGUgZmVhdHVyZSByZXByZXNlbnRhdGlvbnMgd2l0aCBnb29kIHRyYWRlb2ZmcyBiZXR3ZWVuIHNwZWVkIGFuZCBhY2N1cmFjeS4gVGhpcyBpcyBhY2hpZXZlZCBieSB1c2luZyBhIG11bHRpLWJyYW5jaCBuZXR3b3JrLCB3aGljaCBoYXMgZGlmZmVyZW50IGNvbXB1dGF0aW9uYWwgY29tcGxleGl0eSBhdCBkaWZmZXJlbnQgYnJhbmNoZXMuIFRocm91Z2ggZnJlcXVlbnQgbWVyZ2luZyBvZiBmZWF0dXJlcyBmcm9tIGJyYW5jaGVzIGF0IGRpc3RpbmN0IHNjYWxlcywgb3VyIG1vZGVsIG9idGFpbnMgbXVsdGktc2NhbGUgZmVhdHVyZXMgd2hpbGUgdXNpbmcgbGVzcyBjb21wdXRhdGlvbi4gVGhlIHByb3Bvc2VkIGFwcHJvYWNoIGRlbW9uc3RyYXRlcyBpbXByb3ZlbWVudCBvZiBtb2RlbCBlZmZpY2llbmN5IGFuZCBwZXJmb3JtYW5jZSBvbiBib3RoIG9iamVjdCByZWNvZ25pdGlvbiBhbmQgc3BlZWNoIHJlY29nbml0aW9uIHRhc2tzLHVzaW5nIHBvcHVsYXIgYXJjaGl0ZWN0dXJlcyBpbmNsdWRpbmcgUmVzTmV0IGFuZCBSZXNOZVh0LiBGb3Igb2JqZWN0IHJlY29nbml0aW9uLCBvdXIgYXBwcm9hY2ggcmVkdWNlcyBjb21wdXRhdGlvbiBieSAzMyUgb24gb2JqZWN0IHJlY29nbml0aW9uIHdoaWxlIGltcHJvdmluZyBhY2N1cmFjeSB3aXRoIDAuOSUuIEZ1cnRoZXJtb3JlLCBvdXIgbW9kZWwgc3VycGFzc2VzIHN0YXRlLW9mLXRoZS1hcnQgQ05OIGFjY2VsZXJhdGlvbiBhcHByb2FjaGVzIGJ5IGEgbGFyZ2UgbWFyZ2luIGluIGFjY3VyYWN5IGFuZCBGTE9QcyByZWR1Y3Rpb24uIE9uIHRoZSB0YXNrIG9mIHNwZWVjaCByZWNvZ25pdGlvbiwgb3VyIHByb3Bvc2VkIG11bHRpLXNjYWxlIENOTnMgc2F2ZSAzMCUgRkxPUHMgd2l0aCBzbGlnaHRseSBiZXR0ZXIgd29yZCBlcnJvciByYXRlcywgc2hvd2luZyBnb29kIGdlbmVyYWxpemF0aW9uIGFjcm9zcyBkb21haW5zLiBUaGUgY29kZXMgYXJlIGF2YWlsYWJsZSBhdCBodHRwczovL2dpdGh1Yi5jb20vSUJNL0JpZ0xpdHRsZU5ldC4iLDExMC4wLCxPcGVuIHdlaWdodHMgKHVucmVzdHJpY3RlZCksVW5pdGVkIFN0YXRlcyBvZiBBbWVyaWNhLCwsLCwsMjAyNi0wNS0yNSAxMjoxMToyMyswMDowMCwsLCwsLEluZHVzdHJ5LCwsLCxPcGVuIHNvdXJjZSwiYXBhY2hlIGZvciBjb2RlL3dlaWdodHM6IApodHRwczovL2dpdGh1Yi5jb20vSUJNL0JpZ0xpdHRsZU5ldCIsLCwsLCwsT3BlcmF0aW9uIGNvdW50aW5nLCwsLCxZZXMKQmlnLUxpdHRsZSBOZXQgKHNwZWVjaCksU3BlZWNoLFNwZWVjaCByZWNvZ25pdGlvbiAoQVNSKSxJQk0sIkNodW4tRnUgKFJpY2hhcmQpIENoZW4sIFF1YW5mdSBGYW4sIE5laWwgTWFsbGluYXIsIFRvbSBTZXJjdSwgUm9nZXJpbyBGZXJpcyIsMjAxOC0wNy0xMCxCaWctTGl0dGxlIE5ldDogQW4gRWZmaWNpZW50IE11bHRpLVNjYWxlIEZlYXR1cmUgUmVwcmVzZW50YXRpb24gZm9yIFZpc3VhbCBhbmQgU3BlZWNoIFJlY29nbml0aW9uLGh0dHBzOi8vYXJ4aXYub3JnL2Ficy8xODA3LjAzODQ4LDEwMS4wLFNPVEEgaW1wcm92ZW1lbnQsIiIiRnVydGhlcm1vcmUsIG91ciBtb2RlbCBzdXJwYXNzZXMgc3RhdGUtb2YtdGhlLWFydCBDTk4gYWNjZWxlcmF0aW9uIGFwcHJvYWNoZXMgYnkgYSBsYXJnZSBtYXJnaW4gaW4gYWNjdXJhY3kgYW5kIEZMT1BzIHJlZHVjdGlvbi4gT24gdGhlIHRhc2sgb2Ygc3BlZWNoIHJlY29nbml0aW9uLCBvdXIgcHJvcG9zZWQgbXVsdGktc2NhbGUgQ05OcyBzYXZlIDMwJSBGTE9QcyB3aXRoIHNsaWdodGx5IGJldHRlciB3b3JkIGVycm9yIHJhdGVzLCBzaG93aW5nIGdvb2QgZ2VuZXJhbGl6YXRpb24gYWNyb3NzIGRvbWFpbnMuIiIiLDMzMjAwMDAuMCx0YWJsZSAzLDQuMjkwMDQ4ZSsxNyw5ODAwMDAwMDAgKG51bWJlciBvZiBGTE9QcyBmcm9tIHRhYmxlIDMpICogMjczNjAwMDAgKGRhdGFzZXQgc2l6ZSkgKiAxNiAobnVtYmVyIG9mIGVwb2NocyBmcm9tIGFwcGVuZGl4IEIuMSkgPSA0MjkwMDQ4MDAwMDAwMDAwMDAsNzIwMDAwMDAwLCIiIldlIHRyYWluIFJlc05ldCBzdHlsZSBhY291c3RpYyBtb2RlbHMgaW4gdGhlIGh5YnJpZCBmcmFtZXdvcmsgb24gU3dpdGNoYm9hcmQrRmlzaGVyICgyMDAwaCkgYW5kIHByb3ZpZGUgcmVzdWx0cyBvbiBIdWI1IChTd2l0Y2hib2FyZCBhbmQgQ2FsbCBIb21lIHBvcnRpb25zKS4gU3dpdGNoYm9hcmQgaXMgYSBsYXJnZSBkYXRhc2V0IHdpdGggMjAwMCBob3VycyBvZiB0cmFuc2NyaWJlZCBzcGVlY2ggZnJvbSAyOCwgMDAwIHNwZWFrZXJzIiIKCjIwMDBoICogMTM2ODAgd29yZHMgcGVyIGhvdXIgPSAyNzM2MDAwMAoKaHR0cHM6Ly9kb2NzLmdvb2dsZS5jb20vZG9jdW1lbnQvZC8xRzN2dlFrbjR4X1c3MU1LZzBHbUhWdHpmZDltMHkzX09mY29ldzB2OTAyUS9lZGl0I2hlYWRpbmc9aC4zcGJ0MGhmZ3Y3cHEiLCwsLCxTcGVjdWxhdGl2ZSwiSW4gdGhpcyBwYXBlciwgd2UgcHJvcG9zZSBhIG5vdmVsIENvbnZvbHV0aW9uYWwgTmV1cmFsIE5ldHdvcmsgKENOTikgYXJjaGl0ZWN0dXJlIGZvciBsZWFybmluZyBtdWx0aS1zY2FsZSBmZWF0dXJlIHJlcHJlc2VudGF0aW9ucyB3aXRoIGdvb2QgdHJhZGVvZmZzIGJldHdlZW4gc3BlZWQgYW5kIGFjY3VyYWN5LiBUaGlzIGlzIGFjaGlldmVkIGJ5IHVzaW5nIGEgbXVsdGktYnJhbmNoIG5ldHdvcmssIHdoaWNoIGhhcyBkaWZmZXJlbnQgY29tcHV0YXRpb25hbCBjb21wbGV4aXR5IGF0IGRpZmZlcmVudCBicmFuY2hlcy4gVGhyb3VnaCBmcmVxdWVudCBtZXJnaW5nIG9mIGZlYXR1cmVzIGZyb20gYnJhbmNoZXMgYXQgZGlzdGluY3Qgc2NhbGVzLCBvdXIgbW9kZWwgb2J0YWlucyBtdWx0aS1zY2FsZSBmZWF0dXJlcyB3aGlsZSB1c2luZyBsZXNzIGNvbXB1dGF0aW9uLiBUaGUgcHJvcG9zZWQgYXBwcm9hY2ggZGVtb25zdHJhdGVzIGltcHJvdmVtZW50IG9mIG1vZGVsIGVmZmljaWVuY3kgYW5kIHBlcmZvcm1hbmNlIG9uIGJvdGggb2JqZWN0IHJlY29nbml0aW9uIGFuZCBzcGVlY2ggcmVjb2duaXRpb24gdGFza3MsdXNpbmcgcG9wdWxhciBhcmNoaXRlY3R1cmVzIGluY2x1ZGluZyBSZXNOZXQgYW5kIFJlc05lWHQuIEZvciBvYmplY3QgcmVjb2duaXRpb24sIG91ciBhcHByb2FjaCByZWR1Y2VzIGNvbXB1dGF0aW9uIGJ5IDMzJSBvbiBvYmplY3QgcmVjb2duaXRpb24gd2hpbGUgaW1wcm92aW5nIGFjY3VyYWN5IHdpdGggMC45JS4gRnVydGhlcm1vcmUsIG91ciBtb2RlbCBzdXJwYXNzZXMgc3RhdGUtb2YtdGhlLWFydCBDTk4gYWNjZWxlcmF0aW9uIGFwcHJvYWNoZXMgYnkgYSBsYXJnZSBtYXJnaW4gaW4gYWNjdXJhY3kgYW5kIEZMT1BzIHJlZHVjdGlvbi4gT24gdGhlIHRhc2sgb2Ygc3BlZWNoIHJlY29nbml0aW9uLCBvdXIgcHJvcG9zZWQgbXVsdGktc2NhbGUgQ05OcyBzYXZlIDMwJSBGTE9QcyB3aXRoIHNsaWdodGx5IGJldHRlciB3b3JkIGVycm9yIHJhdGVzLCBzaG93aW5nIGdvb2QgZ2VuZXJhbGl6YXRpb24gYWNyb3NzIGRvbWFpbnMuIFRoZSBjb2RlcyBhcmUgYXZhaWxhYmxlIGF0IGh0dHBzOi8vZ2l0aHViLmNvbS9JQk0vQmlnTGl0dGxlTmV0LiIsMTYuMCwsT3BlbiB3ZWlnaHRzICh1bnJlc3RyaWN0ZWQpLFVuaXRlZCBTdGF0ZXMgb2YgQW1lcmljYSwsLCwsLDIwMjYtMDUtMjUgMTI6MTE6MjIrMDA6MDAsLCwsLCxJbmR1c3RyeSwsLCwsT3BlbiBzb3VyY2UsImFwYWNoZSBmb3IgY29kZS93ZWlnaHRzOiAKaHR0cHM6Ly9naXRodWIuY29tL0lCTS9CaWdMaXR0bGVOZXQiLCwsLCwsLE9wZXJhdGlvbiBjb3VudGluZywsLCwsWWVzCkdsb3cgKENlbGViYSBIUSksSW1hZ2UgZ2VuZXJhdGlvbixJbWFnZSBnZW5lcmF0aW9uLE9wZW5BSSwiRGllZGVyaWsgUC4gS2luZ21hLCBQcmFmdWxsYSBEaGFyaXdhbCIsMjAxOC0wNy0xMCxHbG93OiBHZW5lcmF0aXZlIEZsb3cgd2l0aCBJbnZlcnRpYmxlIDF4MSBDb252b2x1dGlvbnMsaHR0cHM6Ly9hcnhpdi5vcmcvYWJzLzE4MDcuMDMwMzksLCwsLHByb2JhYmx5IHBhcmFtZXRlcnMgY291bGQgYmUgZXN0aW1hdGVkIGZyb20gdGhlIGFyY2hpdGVjdHVyZSBkZXNjcmlwdGlvbiwsLCwsLCwsLFVua25vd24sIkZsb3ctYmFzZWQgZ2VuZXJhdGl2ZSBtb2RlbHMgKERpbmggZXQgYWwuLCAyMDE0KSBhcmUgY29uY2VwdHVhbGx5IGF0dHJhY3RpdmUgZHVlIHRvIHRyYWN0YWJpbGl0eSBvZiB0aGUgZXhhY3QgbG9nLWxpa2VsaWhvb2QsIHRyYWN0YWJpbGl0eSBvZiBleGFjdCBsYXRlbnQtdmFyaWFibGUgaW5mZXJlbmNlLCBhbmQgcGFyYWxsZWxpemFiaWxpdHkgb2YgYm90aCB0cmFpbmluZyBhbmQgc3ludGhlc2lzLiBJbiB0aGlzIHBhcGVyIHdlIHByb3Bvc2UgR2xvdywgYSBzaW1wbGUgdHlwZSBvZiBnZW5lcmF0aXZlIGZsb3cgdXNpbmcgYW4gaW52ZXJ0aWJsZSAxeDEgY29udm9sdXRpb24uIFVzaW5nIG91ciBtZXRob2Qgd2UgZGVtb25zdHJhdGUgYSBzaWduaWZpY2FudCBpbXByb3ZlbWVudCBpbiBsb2ctbGlrZWxpaG9vZCBvbiBzdGFuZGFyZCBiZW5jaG1hcmtzLiBQZXJoYXBzIG1vc3Qgc3RyaWtpbmdseSwgd2UgZGVtb25zdHJhdGUgdGhhdCBhIGdlbmVyYXRpdmUgbW9kZWwgb3B0aW1pemVkIHRvd2FyZHMgdGhlIHBsYWluIGxvZy1saWtlbGlob29kIG9iamVjdGl2ZSBpcyBjYXBhYmxlIG9mIGVmZmljaWVudCByZWFsaXN0aWMtbG9va2luZyBzeW50aGVzaXMgYW5kIG1hbmlwdWxhdGlvbiBvZiBsYXJnZSBpbWFnZXMuIFRoZSBjb2RlIGZvciBvdXIgbW9kZWwgaXMgYXZhaWxhYmxlIGF0IHRoaXMgaHR0cHMgVVJMIiwsLE9wZW4gd2VpZ2h0cyAodW5yZXN0cmljdGVkKSxVbml0ZWQgU3RhdGVzIG9mIEFtZXJpY2EsLCwsLCwyMDI2LTAyLTExIDE5OjI2OjI3KzAwOjAwLCwsLCwsSW5kdXN0cnksLCwsLE9wZW4gc291cmNlLCJNSVQgbGljZW5zZSBmb3IgdHJhaW5pbmcgY29kZSBhbmQgd2VpZ2h0czoKaHR0cHM6Ly9naXRodWIuY29tL29wZW5haS9nbG93IiwsLCwsLCwsLCwsLFllcwpSQ0FOLCJJbWFnZSBnZW5lcmF0aW9uLFZpc2lvbiIsSW1hZ2Ugc3VwZXItcmVzb2x1dGlvbixOb3J0aGVhc3Rlcm4gVW5pdmVyc2l0eSwiIFl1bHVuIFpoYW5nLCBLdW5wZW5nIExpLCBLYWkgTGksIExpY2hlbiBXYW5nLCBCaW5lbmcgWmhvbmcsIFl1biBGdSIsMjAxOC0wNy0wOCxJbWFnZSBTdXBlci1SZXNvbHV0aW9uIFVzaW5nIFZlcnkgRGVlcCBSZXNpZHVhbCBDaGFubmVsIEF0dGVudGlvbiBOZXR3b3JrcyxodHRwczovL29wZW5hY2Nlc3MudGhlY3ZmLmNvbS9jb250ZW50X0VDQ1ZfMjAxOC9odG1sL1l1bHVuX1poYW5nX0ltYWdlX1N1cGVyLVJlc29sdXRpb25fVXNpbmdfRUNDVl8yMDE4X3BhcGVyLmh0bWwsNDk1NC4wLCwsMTYwMDAwMDAuMCwiIiJFRFNSIGhhcyBtdWNoIGxhcmdlciBudW1iZXIgb2YgcGFyYW1ldGVycyAoNDMgTSkgdGhhbiBvdXJzCigxNiBNKSwgYnV0IG91ciBSQ0FOIG9idGFpbnMgbXVjaCBiZXR0ZXIgcGVyZm9ybWFuY2UuIiIiLCwsLCwsLCwsVW5rbm93biwiQ29udm9sdXRpb25hbCBuZXVyYWwgbmV0d29yayAoQ05OKSBkZXB0aCBpcyBvZiBjcnVjaWFsIGltcG9ydGFuY2UgZm9yIGltYWdlIHN1cGVyLXJlc29sdXRpb24gKFNSKS4gSG93ZXZlciwgd2Ugb2JzZXJ2ZSB0aGF0IGRlZXBlciBuZXR3b3JrcyBmb3IgaW1hZ2UgU1IgYXJlIG1vcmUgZGlmZmljdWx0IHRvIHRyYWluLiBUaGUgbG93LXJlc29sdXRpb24gKExSKSBpbnB1dHMgYW5kIGZlYXR1cmVzIGNvbnRhaW4gYWJ1bmRhbnQgbG93LWZyZXF1ZW5jeSBpbmZvcm1hdGlvbiwgd2hpY2ggaXMgdHJlYXRlZCBlcXVhbGx5IGFjcm9zcyBjaGFubmVscywgaGVuY2UgaGluZGVyaW5nIHRoZSByZXByZXNlbnRhdGlvbmFsIGFiaWxpdHkgb2YgQ05Ocy4gVG8gc29sdmUgdGhlc2UgcHJvYmxlbXMsIHdlIHByb3Bvc2UgdGhlIHZlcnkgZGVlcCByZXNpZHVhbCBjaGFubmVsIGF0dGVudGlvbiBuZXR3b3JrcyAoUkNBTikuIFNwZWNpZmljYWxseSwgd2UgcHJvcG9zZSByZXNpZHVhbCBpbiByZXNpZHVhbCAoUklSKSBzdHJ1Y3R1cmUgdG8gZm9ybSB2ZXJ5IGRlZXAgbmV0d29yaywgd2hpY2ggY29uc2lzdHMgb2Ygc2V2ZXJhbCByZXNpZHVhbCBncm91cHMgd2l0aCBsb25nIHNraXAgY29ubmVjdGlvbnMuIEVhY2ggcmVzaWR1YWwgZ3JvdXAgY29udGFpbnMgc29tZSByZXNpZHVhbCBibG9ja3Mgd2l0aCBzaG9ydCBza2lwIGNvbm5lY3Rpb25zLiBNZWFud2hpbGUsIFJJUiBhbGxvd3MgYWJ1bmRhbnQgbG93LWZyZXF1ZW5jeSBpbmZvcm1hdGlvbiB0byBiZSBieXBhc3NlZCB0aHJvdWdoIG11bHRpcGxlIHNraXAgY29ubmVjdGlvbnMsIG1ha2luZyB0aGUgbWFpbiBuZXR3b3JrIGZvY3VzIG9uIGxlYXJuaW5nIGhpZ2gtZnJlcXVlbmN5IGluZm9ybWF0aW9uLiBGdXJ0aGVybW9yZSwgd2UgcHJvcG9zZSBjaGFubmVsIGF0dGVudGlvbiBtZWNoYW5pc20gdG8gYWRhcHRpdmVseSByZXNjYWxlIGNoYW5uZWwtd2lzZSBmZWF0dXJlcyBieSBjb25zaWRlcmluZyBpbnRlcmRlcGVuZGVuY2llcyBhbW9uZyBjaGFubmVscy4gRXh0ZW5zaXZlIGV4cGVyaW1lbnRzIHNob3cgdGhhdCBvdXIgUkNBTiBhY2hpZXZlcyBiZXR0ZXIgYWNjdXJhY3kgYW5kIHZpc3VhbCBpbXByb3ZlbWVudHMgYWdhaW5zdCBzdGF0ZS1vZi10aGUtYXJ0IG1ldGhvZHMuIiwsLCxVbml0ZWQgU3RhdGVzIG9mIEFtZXJpY2EsLCwsLCwyMDI2LTAxLTAxIDE0OjAwOjM3KzAwOjAwLCwsLCwsQWNhZGVtaWEsLCwsLCwsLCwsRlAzMiwsLCwsLCwsCkZUVyAoRm9yIFRoZSBXaW4pLEdhbWVzLENhcHR1cmUgdGhlIGZsYWcsRGVlcE1pbmQsIk1heCBKYWRlcmJlcmcsIFdvamNpZWNoIE0uIEN6YXJuZWNraSwgSWFpbiBEdW5uaW5nLCBMdWtlIE1hcnJpcywgR3V5IExldmVyLCBBbnRvbmlvIEdhcmNpYSBDYXN0YW5lZGEsIENoYXJsZXMgQmVhdHRpZSwgTmVpbCBDLiBSYWJpbm93aXR6LCBBcmkgUy4gTW9yY29zLCBBdnJhaGFtIFJ1ZGVybWFuLCBOaWNvbGFzIFNvbm5lcmF0LCBUaW0gR3JlZW4sIExvdWlzZSBEZWFzb24sIEpvZWwgWi4gTGVpYm8sIERhdmlkIFNpbHZlciwgRGVtaXMgSGFzc2FiaXMsIEtvcmF5IEthdnVrY3VvZ2x1LCBUaG9yZSBHcmFlcGVsIiwyMDE4LTA3LTAzLEh1bWFuLWxldmVsIHBlcmZvcm1hbmNlIGluIGZpcnN0LXBlcnNvbiBtdWx0aXBsYXllciBnYW1lcyB3aXRoIHBvcHVsYXRpb24tYmFzZWQgZGVlcCByZWluZm9yY2VtZW50IGxlYXJuaW5nLGh0dHBzOi8vYXJ4aXYub3JnL2Ficy8xODA3LjAxMjgxLDgwMi4wLFNPVEEgaW1wcm92ZW1lbnQsIiIiSW4gdGhpcyB3b3JrLCB3ZSBkZW1vbnN0cmF0ZSBmb3IgdGhlIGZpcnN0IHRpbWUgdGhhdCBhbiBhZ2VudCBjYW4gYWNoaWV2ZSBodW1hbi1sZXZlbCBpbiBhIHBvcHVsYXIgM0QgbXVsdGlwbGF5ZXIgZmlyc3QtcGVyc29uIHZpZGVvIGdhbWUsIFF1YWtlIElJSSBBcmVuYSBDYXB0dXJlIHRoZSBGbGFnICgyOCksIHVzaW5nIG9ubHkgcGl4ZWxzIGFuZCBnYW1lIHBvaW50cyBhcyBpbnB1dC4iIiIsMTI2MDAxMzMwLjAsIkFyY2hpdGVjdHVyZSBkZXNjcmliZWQgaW4gZmlndXJlIFMxMSBvZiB0aGUgc3VwcGxlbWVudAoKVGhlIGFyY2hpdGVjdHVyZSBpbmNsdWRlcyBtb2R1bGVzIGZvciB2aXN1YWwgZW1iZWRkaW5nLCByZXdhcmQgcHJlZGljdGlvbiwgcmVjdXJyZW50IHByb2Nlc3NpbmcsIHBvbGljeSwgYmFzZWxpbmUgYW5kIHBpeGVsIGNvbnRyb2wuCgpJbnB1dCBpcyA4NHg4NHgzIHBpeGVscyBhcyBzZWVuIGluIGZpZ3VyZSBTMTAgb2YgdGhlIHN1cHBsZW1lbnQKCiIiV2UgZWxlY3RlZCB0byB1c2UgYSByZXNvbHV0aW9uIG9mIDg0eDg0IHBpeGVscyBhcyBpbiBwcmV2aW91cyByZWxhdGVkIHdvcmsgaW4gdGhpcyBlbnZpcm9ubWVudC4gRWFjaCBwaXhlbCBpcyByZXByZXNlbnRlZCBieSBhIHRyaXBsZSBvZiB0aHJlZSBieXRlcyIiCgpWaXN1YWwgZW1iZWRkaW5nICg4NHg4NHgzIC0+IDI1NikKMzIqKDgqOCozKzEpKzY0Kig0KjQqMzIrMSkrNjQqKDMqMyo2NCsxKSs2NCooMyozKjY0KzEpICsgKDg0LyhTXjQpKjg0LyhTXjQpKjY0KzEpKjI1NgpOb3RlIHRoZXJlIGlzIG5vIGluZm9ybWF0aW9uIGFib3V0IHRoZSBzdHJpZGUgUyB1c2VkIGluIHRoZSBjb252b2x1dGlvbnM7IHdlIGFzc3VtZSBTID0gMQoKUmV3YXJkIHByZWRpY3Rpb24gKDI1NiAtPiAzKQooMjU2KzEpKjEyOCArICgxMjgrMSkqMwoKUmVjdXJyZW50IHByb2Nlc3NpbmcgKG4tPiA1MTIpClZVMSAoMjU2IC0+IDUxMikKNCooNzk5KzIqMzIpKigoNTEyKygzMioyKSArIDMqMzIgKyA1KjIgKyAzKSsoNzk5KzIqMzIpKzEpICsgMiooMjU2KzEpKjI1NgoKVlUyICg1MTIgLT4gNTEyKQo0Kig1MTIrMiozMikqKCg1MTIrKDMyKjIpICsgMyozMiArIDUqMiArIDMpKyg1MTIrMiozMikrMSkgKyAyKigyNTYrMSkqMjU2CgpMU1RNcyB1c3VhbGx5IGhhdmUgNCoobiptK24qbituKSBwYXJhbWV0ZXJzLCB3aGVyZSBuPWlucHV0IHNpemUgYW5kIG09b3V0cHV0IHNpemUuCgpUaGlzIEROUyArIExTVE0gdGFrZXMgYXMgaW5wdXQgdGhlIGNvbmNhdGVuYXRpb24gb2YgdGhlIHByZXZpb3VzIGxheWVyIG9mIHNpemUgbiBhbmQgUiByZWFkIHZlY3RvcnMgb2Ygc2l6ZSBXPTMyOyBhbmQgb3V0cHV0cyBtIHVuaXRzIHBsdXMgYW4gaW50ZXJmYWNlIHZlY3RvciBvZiBzaXplIChXKlIpICsgMypXICsgNSpSICsgMywgZm9yIGEgdG90YWwgb2YgYWJvdXQgNCoobitSKlcpKigobSsoVypSKSArIDMqVyArIDUqUiArIDMpKyhuK1IqMzIpKzEpIHBhcmFtZXRlcnMKCkkgYXNzdW1lIFI9MiBzaW5jZSB0aGF0IHNlZW1zIGltcGxpZWQgYnkgdGhlIHByZXZpb3VzIHBhcGVyICg/KQoKVGhlIGZpcnN0IFZVIGhhcyBhcyBpbnB1dCB0aGUgdmlzdWFsIGVtYmVkZGluZyAoc2l6ZSAyNTYpLCB0aGUgcHJldmlvdXMgYWN0aW9uIChzaXplIDU0MCkgYW5kIHRoZSBwcmV2aW91cyByZXdhcmQgKHNpemUgMyksIGZvciBhIHRvdGFsIHNpemUgb2YgMjU2KzU0MCszID0gNzk5LiBUaGUgb3V0cHV0IGlzIHNpemUgNTEyLgoKVGhlIHNlY29uZCBWVSBoYXMgaW5wdXQgc2l6ZSA1MTIgYW5kIG91dHB1dCBzaXplIDUxMgoKVGhlIEROQyBtZW1vcnkgYXJjaGl0ZWN0dXJlIGlzIGRlc2NyaWJlZCBpbiBodHRwczovL3d3dy5uYXR1cmUuY29tL2FydGljbGVzL25hdHVyZTIwMTAxLmVwZGYKClBvbGljeSAoNTEyIC0+IDV4M3gzeDN4MngyKQo2Kig1MTIrMSkqMjU2ICsgKDI1NisxKSo1ICsgMyooMjU2KzEpKjMgKyAyKigyNTYrMSkqMgoKQmFzZWxpbmUKKDUxMisxKSoyNTYgKyAoMjU2KzEpKjEKClBpeGVsIGNvbnRyb2wKKDUxMisxKSozMio3KjcgKyAzMiooOSo5KzEpICsgNSooNCo0KzEpICsgMyoyKig0KjQrMSkgKyAyKjIqKDQqNCsxKSArIDEqKDQqNCsxKQoiIndlIHRyYWluZWQgaW5kZXBlbmRlbnQgcGl4ZWwgY29udHJvbCBwb2xpY2llcyBmb3IgZWFjaCBvZiB0aGUgc2l4IGFjdGlvbiBncm91cHMiIiIsMy40OWUrMTksIlNvdXJjZTogCmh0dHBzOi8vZG9jcy5nb29nbGUuY29tL3NwcmVhZHNoZWV0cy9kLzFLajRRNVdBRGNEWHRVSkxJT2ZHVENFM3RHdnhOY3pFTXd5eThRdGdTa0hrL2VkaXQjZ2lkPTU0NTg3MDQwJmZ2aWQ9MTM2MTkzNzM4OQoKCkFkZGl0aW9uYWwgZXN0aW1hdGUgYmFzZWQgb24gcGFyYW1ldGVycyAobG93IGNvbmZpZGVuY2UsIGhhZCB0byBtYWtlIHNvbWUgYXNzdW1wdGlvbnMgYWJvdXQgdGhlIGFyY2hpdGVjdHVyZSkKRm9yd2FyZCBwYXNzIG9wZXJhdGlvbnMKVmlzaW9uCjg0Kjg0KjMyKjgqOCozKzIwKjIwKjMyKjY0KjQqNCs3KjcqNjQqNjQqMyozKzcqNyo2NCo2NCozKjMrNyo3KjY0KjI1Nj02MDg3NDc1Mgo2MDg3NDc1MioyPTEyMTc0OTUwNApQaXhlbCBjb250cm9sIChndWVzcyBvbiB0aGUgaW50ZXJuYWwgZGltZW5zaW9ucykKMjU2KjMyKjcqNys3KjcqMzIqMzIqOSo5KzIwKjIwKjMyKjQqNCooMSsyKzMrNCs1KT03NTM3NjY0ClJlbWFpbmluZyAyKig0NjM2MTYrMzMxNTIrMTMxMDcyMCk9MzYxNDk3NgpUb3RhbDogMTIxNzQ5NTA0Kzc1Mzc2NjQrMzYxNDk3NgpUcmFpbmluZyBGTE9QIGVzdGltYXRlOiAzKjM2MTQ5NzYqMjAwMDAwMDAwMD0yMTY4OTg1NjAwMDAwMDAwMAoiLDIwMDAwMDAwMDAsIkFnZW50cyB3ZXJlIHRyYWluZWQgZm9yIHR3byBiaWxsaW9uIHN0ZXBzLCBjb3JyZXNwb25kaW5nIHRvIGFwcHJveGltYXRlbHkgNDUwSyBnYW1lcy4iLCwsLFNlbGYtc3VwZXJ2aXNlZCBsZWFybmluZyxTcGVjdWxhdGl2ZSwiUmVjZW50IHByb2dyZXNzIGluIGFydGlmaWNpYWwgaW50ZWxsaWdlbmNlIHRocm91Z2ggcmVpbmZvcmNlbWVudCBsZWFybmluZyAoUkwpIGhhcyBzaG93biBncmVhdCBzdWNjZXNzIG9uIGluY3JlYXNpbmdseSBjb21wbGV4IHNpbmdsZS1hZ2VudCBlbnZpcm9ubWVudHMgYW5kIHR3by1wbGF5ZXIgdHVybi1iYXNlZCBnYW1lcy4gSG93ZXZlciwgdGhlIHJlYWwtd29ybGQgY29udGFpbnMgbXVsdGlwbGUgYWdlbnRzLCBlYWNoIGxlYXJuaW5nIGFuZCBhY3RpbmcgaW5kZXBlbmRlbnRseSB0byBjb29wZXJhdGUgYW5kIGNvbXBldGUgd2l0aCBvdGhlciBhZ2VudHMsIGFuZCBlbnZpcm9ubWVudHMgcmVmbGVjdGluZyB0aGlzIGRlZ3JlZSBvZiBjb21wbGV4aXR5IHJlbWFpbiBhbiBvcGVuIGNoYWxsZW5nZS4gSW4gdGhpcyB3b3JrLCB3ZSBkZW1vbnN0cmF0ZSBmb3IgdGhlIGZpcnN0IHRpbWUgdGhhdCBhbiBhZ2VudCBjYW4gYWNoaWV2ZSBodW1hbi1sZXZlbCBpbiBhIHBvcHVsYXIgM0QgbXVsdGlwbGF5ZXIgZmlyc3QtcGVyc29uIHZpZGVvIGdhbWUsIFF1YWtlIElJSSBBcmVuYSBDYXB0dXJlIHRoZSBGbGFnLCB1c2luZyBvbmx5IHBpeGVscyBhbmQgZ2FtZSBwb2ludHMgYXMgaW5wdXQuIFRoZXNlIHJlc3VsdHMgd2VyZSBhY2hpZXZlZCBieSBhIG5vdmVsIHR3by10aWVyIG9wdGltaXNhdGlvbiBwcm9jZXNzIGluIHdoaWNoIGEgcG9wdWxhdGlvbiBvZiBpbmRlcGVuZGVudCBSTCBhZ2VudHMgYXJlIHRyYWluZWQgY29uY3VycmVudGx5IGZyb20gdGhvdXNhbmRzIG9mIHBhcmFsbGVsIG1hdGNoZXMgd2l0aCBhZ2VudHMgcGxheWluZyBpbiB0ZWFtcyB0b2dldGhlciBhbmQgYWdhaW5zdCBlYWNoIG90aGVyIG9uIHJhbmRvbWx5IGdlbmVyYXRlZCBlbnZpcm9ubWVudHMuIEVhY2ggYWdlbnQgaW4gdGhlIHBvcHVsYXRpb24gbGVhcm5zIGl0cyBvd24gaW50ZXJuYWwgcmV3YXJkIHNpZ25hbCB0byBjb21wbGVtZW50IHRoZSBzcGFyc2UgZGVsYXllZCByZXdhcmQgZnJvbSB3aW5uaW5nLCBhbmQgc2VsZWN0cyBhY3Rpb25zIHVzaW5nIGEgbm92ZWwgdGVtcG9yYWxseSBoaWVyYXJjaGljYWwgcmVwcmVzZW50YXRpb24gdGhhdCBlbmFibGVzIHRoZSBhZ2VudCB0byByZWFzb24gYXQgbXVsdGlwbGUgdGltZXNjYWxlcy4gRHVyaW5nIGdhbWUtcGxheSwgdGhlc2UgYWdlbnRzIGRpc3BsYXkgaHVtYW4tbGlrZSBiZWhhdmlvdXJzIHN1Y2ggYXMgbmF2aWdhdGluZywgZm9sbG93aW5nLCBhbmQgZGVmZW5kaW5nIGJhc2VkIG9uIGEgcmljaCBsZWFybmVkIHJlcHJlc2VudGF0aW9uIHRoYXQgaXMgc2hvd24gdG8gZW5jb2RlIGhpZ2gtbGV2ZWwgZ2FtZSBrbm93bGVkZ2UuIEluIGFuIGV4dGVuc2l2ZSB0b3VybmFtZW50LXN0eWxlIGV2YWx1YXRpb24gdGhlIHRyYWluZWQgYWdlbnRzIGV4Y2VlZGVkIHRoZSB3aW4tcmF0ZSBvZiBzdHJvbmcgaHVtYW4gcGxheWVycyBib3RoIGFzIHRlYW1tYXRlcyBhbmQgb3Bwb25lbnRzLCBhbmQgcHJvdmVkIGZhciBzdHJvbmdlciB0aGFuIGV4aXN0aW5nIHN0YXRlLW9mLXRoZS1hcnQgYWdlbnRzLiBUaGVzZSByZXN1bHRzIGRlbW9uc3RyYXRlIGEgc2lnbmlmaWNhbnQganVtcCBpbiB0aGUgY2FwYWJpbGl0aWVzIG9mIGFydGlmaWNpYWwgYWdlbnRzLCBicmluZ2luZyB1cyBjbG9zZXIgdG8gdGhlIGdvYWwgb2YgaHVtYW4tbGV2ZWwgaW50ZWxsaWdlbmNlLiIsLCxVbnJlbGVhc2VkLFVuaXRlZCBLaW5nZG9tIG9mIEdyZWF0IEJyaXRhaW4gYW5kIE5vcnRoZXJuIElyZWxhbmQsLCwsLCwyMDI2LTA1LTI1IDEyOjExOjI0KzAwOjAwLCwsLCwsSW5kdXN0cnksLCwsLFVucmVsZWFzZWQsLCwsLCwsLFRoaXJkLXBhcnR5IGVzdGltYXRpb24sLCwsLE5vClNodWZmbGVOZXQgdjIsVmlzaW9uLCJJbWFnZSBjbGFzc2lmaWNhdGlvbixPYmplY3QgZGV0ZWN0aW9uIiwiVHNpbmdodWEgVW5pdmVyc2l0eSxNZWd2aWkgSW5jIiwiTmluZ25pbmcgTWEsIFhpYW5neXUgWmhhbmcsIEhhaS1UYW8gWmhlbmcsIEppYW4gU3VuIiwyMDE4LTA2LTMwLFNodWZmbGVOZXQgVjI6IFByYWN0aWNhbCBHdWlkZWxpbmVzIGZvciBFZmZpY2llbnQgQ05OIEFyY2hpdGVjdHVyZSBEZXNpZ24saHR0cHM6Ly9hcnhpdi5vcmcvYWJzLzE4MDcuMTExNjQsNjI4OS4wLCwsMjI4MDAwMC4wLCwsLDEyODAwMDAsLCwsLCwsIkN1cnJlbnRseSwgdGhlIG5ldXJhbCBuZXR3b3JrIGFyY2hpdGVjdHVyZSBkZXNpZ24gaXMgbW9zdGx5IGd1aWRlZCBieSB0aGUgXGVtcGh7aW5kaXJlY3R9IG1ldHJpYyBvZiBjb21wdXRhdGlvbiBjb21wbGV4aXR5LCBpLmUuLCBGTE9Qcy4gSG93ZXZlciwgdGhlIFxlbXBoe2RpcmVjdH0gbWV0cmljLCBlLmcuLCBzcGVlZCwgYWxzbyBkZXBlbmRzIG9uIHRoZSBvdGhlciBmYWN0b3JzIHN1Y2ggYXMgbWVtb3J5IGFjY2VzcyBjb3N0IGFuZCBwbGF0Zm9ybSBjaGFyYWN0ZXJpY3MuIFRodXMsIHRoaXMgd29yayBwcm9wb3NlcyB0byBldmFsdWF0ZSB0aGUgZGlyZWN0IG1ldHJpYyBvbiB0aGUgdGFyZ2V0IHBsYXRmb3JtLCBiZXlvbmQgb25seSBjb25zaWRlcmluZyBGTE9Qcy4gQmFzZWQgb24gYSBzZXJpZXMgb2YgY29udHJvbGxlZCBleHBlcmltZW50cywgdGhpcyB3b3JrIGRlcml2ZXMgc2V2ZXJhbCBwcmFjdGljYWwgXGVtcGh7Z3VpZGVsaW5lc30gZm9yIGVmZmljaWVudCBuZXR3b3JrIGRlc2lnbi4gQWNjb3JkaW5nbHksIGEgbmV3IGFyY2hpdGVjdHVyZSBpcyBwcmVzZW50ZWQsIGNhbGxlZCBcZW1waHtTaHVmZmxlTmV0IFYyfS4gQ29tcHJlaGVuc2l2ZSBhYmxhdGlvbiBleHBlcmltZW50cyB2ZXJpZnkgdGhhdCBvdXIgbW9kZWwgaXMgdGhlIHN0YXRlLW9mLXRoZS1hcnQgaW4gdGVybXMgb2Ygc3BlZWQgYW5kIGFjY3VyYWN5IHRyYWRlb2ZmLiIsLCwsIkNoaW5hLENoaW5hIiwsLCwsLDIwMjYtMDUtMjUgMTI6MTE6MjIrMDA6MDAsLCwsLCwiQWNhZGVtaWEsSW5kdXN0cnkiLCwsLCwsLCwsLCwsLCwsLCwsClFULU9wdCwiUm9ib3RpY3MsVmlzaW9uIixSb2JvdGljIG1hbmlwdWxhdGlvbiwiR29vZ2xlIEJyYWluLFVuaXZlcnNpdHkgb2YgQ2FsaWZvcm5pYSAoVUMpIEJlcmtlbGV5IiwiRG1pdHJ5IEthbGFzaG5pa292LCBBbGV4IElycGFuLCBQZXRlciBQYXN0b3IsIEp1bGlhbiBJYmFyeiwgQWxleGFuZGVyIEhlcnpvZywgRXJpYyBKYW5nLCBEZWlyZHJlIFF1aWxsZW4sIEV0aGFuIEhvbGx5LCBNcmluYWwgS2FsYWtyaXNobmFuLCBWaW5jZW50IFZhbmhvdWNrZSwgU2VyZ2V5IExldmluZSIsMjAxOC0wNi0yNyxRVC1PcHQ6IFNjYWxhYmxlIERlZXAgUmVpbmZvcmNlbWVudCBMZWFybmluZyBmb3IgVmlzaW9uLUJhc2VkIFJvYm90aWMgTWFuaXB1bGF0aW9uLGh0dHBzOi8vYXJ4aXYub3JnL2Ficy8xODA2LjEwMjkzLDE2OTIuMCwsLDEyMDAwMDAuMCwiIiJUaGUgUS1mdW5jdGlvbiBRzrgocywgYSkgaXMgcmVwcmVzZW50ZWQgaW4gb3VyIHN5c3RlbSBieSBhIGxhcmdlIGNvbnZvbHV0aW9uYWwgbmV1cmFsIG5ldHdvcmsgd2l0aCAxLjJNIHBhcmFtZXRlcnMiIiIsMS4zOTVlKzE5LCIiIldlIGRpc3RyaWJ1dGUgdHJhaW5pbmcgYWNyb3NzIDEwIEdQVXMsIHVzaW5nIGFzeW5jaHJvbm91cyBTR0Qgd2l0aCBtb21lbnR1bS4uLiBUaGlzIHN5c3RlbSBhbGxvd3MgdXMgdG8gdHJhaW4gdGhlIFEtZnVuY3Rpb24gYXQgNDAgc3RlcHMgcGVyIHNlY29uZCB3aXRoIGEgYmF0Y2ggc2l6ZSBvZiAzMiBhY3Jvc3MgMTAgTlZJRElBIFAxMDAgR1BVcy4iIgoKIiJXZSBmb3VuZCBlbXBpcmljYWxseSB0aGF0</x:v>
      </x:c>
    </x:row>
    <x:row r="273" ht="18" customHeight="1">
      <x:c r="A273" s="17" t="n">
        <x:v>268</x:v>
      </x:c>
      <x:c r="B273" s="17" t="n">
        <x:v>309</x:v>
      </x:c>
      <x:c r="C273" s="94" t="str">
        <x:v>IGEgbGFyZ2UgbnVtYmVyIG9mIGdyYWRpZW50IHN0ZXBzICh1cCB0byAxNU0pIHdlcmUgbmVlZGVkIHRvIHRyYWluIGFuIGVmZmVjdGl2ZSBRLWZ1bmN0aW9uLi4uIiIKCjE1TSBzdGVwcyAqIDAuMDI1IHNlY29uZHMvc3RlcCAqICA5LjMwRSsxMiBGTE9QL3NlYy9HUFUgKiAwLjQgdXRpbGl6YXRpb24gKiAxMCBHUFUgPSAxLjM5NUUrMTkiLDExNjAwMDAwLCJPYnNlcnZhdGlvbnMgdGFrZSB1cCA0VEIgb2YgZGlzayBzcGFjZSwgYW5kIHRoZSBpbnB1dCBzcGFjZSBpcyBhIDQ3Mng0NzIgUkdCIGltYWdlLgoKQXNzdW1pbmcgMjQgYml0IGRlcHRoIGNvbG9yICg4IGJpdHMgcGVyIGNoYW5uZWwpLCB0aGF0IHN1Z2dlc3RzIDQ3MiAqIDQ3MiAqIDMgKiA4IGJpdHMgPSA2NjguMzUyIGtCIHBlciBpbWFnZSAodGhpcyBjb3VsZCBiZSBvZmYgYnkgYSBmYWN0b3Igb2YgMiBkZXBlbmRpbmcgb24gYWN0dWFsIGJpdCBkZXB0aCkKCjQgVEIgLyA2NjguMzUyIGtCID0gNSw5ODQsODcwIGltYWdlczsgYXJvdW5kIDEwIHBlciBncmFzcCBhdHRlbXB0LgoKMTVNIGdyYWRpZW50IHN0ZXBzIHdpdGggYmF0Y2hzaXplIDMyIGltcGxpZXM6CjE1TSBzdGVwcyAqIDMyIGltYWdlcy9zdGVwICogMS81OTg0ODcwIGltYWdlcyB+PSBlYWNoIGltYWdlIHNlZW4gODAgdGltZXMiLDEwNC4yLCIiIldlIGRpc3RyaWJ1dGUgdHJhaW5pbmcgYWNyb3NzIDEwIEdQVXMsIHVzaW5nIGFzeW5jaHJvbm91cyBTR0Qgd2l0aCBtb21lbnR1bS4uLiBUaGlzIHN5c3RlbSBhbGxvd3MgdXMgdG8gdHJhaW4gdGhlIFEtZnVuY3Rpb24gYXQgNDAgc3RlcHMgcGVyIHNlY29uZCB3aXRoIGEgYmF0Y2ggc2l6ZSBvZiAzMiBhY3Jvc3MgMTAgTlZJRElBIFAxMDAgR1BVcy4iIgoKIiJXZSBmb3VuZCBlbXBpcmljYWxseSB0aGF0IGEgbGFyZ2UgbnVtYmVyIG9mIGdyYWRpZW50IHN0ZXBzICh1cCB0byAxNU0pIHdlcmUgbmVlZGVkIHRvIHRyYWluIGFuIGVmZmVjdGl2ZSBRLWZ1bmN0aW9uLi4uIiIKCjE1TSBzdGVwcyAqIDAuMDI1IHNlY29uZHMvc3RlcCAqICAxLzM2MDAgaG91cnMvc2Vjb25kID0gMTA0LjIgaG91cnMiLE5WSURJQSBQMTAwLFJlaW5mb3JjZW1lbnQgbGVhcm5pbmcsTGlrZWx5LCJJbiB0aGlzIHBhcGVyLCB3ZSBzdHVkeSB0aGUgcHJvYmxlbSBvZiBsZWFybmluZyB2aXNpb24tYmFzZWQgZHluYW1pYyBtYW5pcHVsYXRpb24gc2tpbGxzIHVzaW5nIGEgc2NhbGFibGUgcmVpbmZvcmNlbWVudCBsZWFybmluZyBhcHByb2FjaC4gV2Ugc3R1ZHkgdGhpcyBwcm9ibGVtIGluIHRoZSBjb250ZXh0IG9mIGdyYXNwaW5nLCBhIGxvbmdzdGFuZGluZyBjaGFsbGVuZ2UgaW4gcm9ib3RpYyBtYW5pcHVsYXRpb24uIEluIGNvbnRyYXN0IHRvIHN0YXRpYyBsZWFybmluZyBiZWhhdmlvcnMgdGhhdCBjaG9vc2UgYSBncmFzcCBwb2ludCBhbmQgdGhlbiBleGVjdXRlIHRoZSBkZXNpcmVkIGdyYXNwLCBvdXIgbWV0aG9kIGVuYWJsZXMgY2xvc2VkLWxvb3AgdmlzaW9uLWJhc2VkIGNvbnRyb2wsIHdoZXJlYnkgdGhlIHJvYm90IGNvbnRpbnVvdXNseSB1cGRhdGVzIGl0cyBncmFzcCBzdHJhdGVneSBiYXNlZCBvbiB0aGUgbW9zdCByZWNlbnQgb2JzZXJ2YXRpb25zIHRvIG9wdGltaXplIGxvbmctaG9yaXpvbiBncmFzcCBzdWNjZXNzLiBUbyB0aGF0IGVuZCwgd2UgaW50cm9kdWNlIFFULU9wdCwgYSBzY2FsYWJsZSBzZWxmLXN1cGVydmlzZWQgdmlzaW9uLWJhc2VkIHJlaW5mb3JjZW1lbnQgbGVhcm5pbmcgZnJhbWV3b3JrIHRoYXQgY2FuIGxldmVyYWdlIG92ZXIgNTgwayByZWFsLXdvcmxkIGdyYXNwIGF0dGVtcHRzIHRvIHRyYWluIGEgZGVlcCBuZXVyYWwgbmV0d29yayBRLWZ1bmN0aW9uIHdpdGggb3ZlciAxLjJNIHBhcmFtZXRlcnMgdG8gcGVyZm9ybSBjbG9zZWQtbG9vcCwgcmVhbC13b3JsZCBncmFzcGluZyB0aGF0IGdlbmVyYWxpemVzIHRvIDk2JSBncmFzcCBzdWNjZXNzIG9uIHVuc2VlbiBvYmplY3RzLiBBc2lkZSBmcm9tIGF0dGFpbmluZyBhIHZlcnkgaGlnaCBzdWNjZXNzIHJhdGUsIG91ciBtZXRob2QgZXhoaWJpdHMgYmVoYXZpb3JzIHRoYXQgYXJlIHF1aXRlIGRpc3RpbmN0IGZyb20gbW9yZSBzdGFuZGFyZCBncmFzcGluZyBzeXN0ZW1zOiB1c2luZyBvbmx5IFJHQiB2aXNpb24tYmFzZWQgcGVyY2VwdGlvbiBmcm9tIGFuIG92ZXItdGhlLXNob3VsZGVyIGNhbWVyYSwgb3VyIG1ldGhvZCBhdXRvbWF0aWNhbGx5IGxlYXJucyByZWdyYXNwaW5nIHN0cmF0ZWdpZXMsIHByb2JlcyBvYmplY3RzIHRvIGZpbmQgdGhlIG1vc3QgZWZmZWN0aXZlIGdyYXNwcywgbGVhcm5zIHRvIHJlcG9zaXRpb24gb2JqZWN0cyBhbmQgcGVyZm9ybSBvdGhlciBub24tcHJlaGVuc2lsZSBwcmUtZ3Jhc3AgbWFuaXB1bGF0aW9ucywgYW5kIHJlc3BvbmRzIGR5bmFtaWNhbGx5IHRvIGRpc3R1cmJhbmNlcyBhbmQgcGVydHVyYmF0aW9ucy4iLDgwLjAsLFVucmVsZWFzZWQsIlVuaXRlZCBTdGF0ZXMgb2YgQW1lcmljYSxVbml0ZWQgU3RhdGVzIG9mIEFtZXJpY2EiLCwsLCwsMjAyNi0wNS0yNSAxMjoxMToyMyswMDowMCwsLCwsLCJJbmR1c3RyeSxBY2FkZW1pYSIsLCwsLCxUaGVyZSBpcyBhIHB1YmxpYyBpbXBsZW1lbnRhdGlvbiBvZiB0aGUgYXJjaGl0ZWN0dXJlIGF0IGh0dHBzOi8vZ2l0aHViLmNvbS9xdWFudHVtaXJhY2xlL1FUX09wdCAobm90IGZyb20gYW55IG9mIHRoZSBwYXBlcidzIGNvLWF1dGhvcnMpLCwxMzE3LjgwMzU4NjEwMDI3ODYsLCwsLEhhcmR3YXJlLCwsLCxObwpTICsgSS1BdHRlbnRpb24gKDMpLExhbmd1YWdlLExhbmd1YWdlIG1vZGVsaW5nLCJOYXRpb25hbCBSZXNlYXJjaCBVbml2ZXJzaXR5IEhpZ2hlciBTY2hvb2wgb2YgRWNvbm9taWNzLFNhbXN1bmcgUiZEIEluc3RpdHV0ZSBSdXNzaWEiLCJBcnR5b20gR2FkZXRza3ksIElseWEgWWFrdWJvdnNraXksIERtaXRyeSBWZXRyb3YiLDIwMTgtMDYtMjYsQ29uZGl0aW9uYWwgR2VuZXJhdG9ycyBvZiBXb3JkcyBEZWZpbml0aW9ucyxodHRwczovL2FyeGl2Lm9yZy9hYnMvMTgwNi4xMDA5MCw3OC4wLCwsLCwsLCwsLCwsLFVua25vd24sIldlIGV4cGxvcmUgcmVjZW50bHkgaW50cm9kdWNlZCBkZWZpbml0aW9uIG1vZGVsaW5nIHRlY2huaXF1ZSB0aGF0IHByb3ZpZGVkIHRoZSB0b29sIGZvciBldmFsdWF0aW9uIG9mIGRpZmZlcmVudCBkaXN0cmlidXRlZCB2ZWN0b3IgcmVwcmVzZW50YXRpb25zIG9mIHdvcmRzIHRocm91Z2ggbW9kZWxpbmcgZGljdGlvbmFyeSBkZWZpbml0aW9ucyBvZiB3b3Jkcy4gSW4gdGhpcyB3b3JrLCB3ZSBzdHVkeSB0aGUgcHJvYmxlbSBvZiB3b3JkIGFtYmlndWl0aWVzIGluIGRlZmluaXRpb24gbW9kZWxpbmcgYW5kIHByb3Bvc2UgYSBwb3NzaWJsZSBzb2x1dGlvbiBieSBlbXBsb3lpbmcgbGF0ZW50IHZhcmlhYmxlIG1vZGVsaW5nIGFuZCBzb2Z0IGF0dGVudGlvbiBtZWNoYW5pc21zLiBPdXIgcXVhbnRpdGF0aXZlIGFuZCBxdWFsaXRhdGl2ZSBldmFsdWF0aW9uIGFuZCBhbmFseXNpcyBvZiB0aGUgbW9kZWwgc2hvd3MgdGhhdCB0YWtpbmcgaW50byBhY2NvdW50IHdvcmRzIGFtYmlndWl0eSBhbmQgcG9seXNlbXkgbGVhZHMgdG8gcGVyZm9ybWFuY2UgaW1wcm92ZW1lbnQuIiwzNS4wLFMgKyBJLUF0dGVudGlvbiAoMyksVW5yZWxlYXNlZCwiUnVzc2lhLFJ1c3NpYSIsLCwsLCwyMDI2LTA1LTI1IDEyOjExOjI0KzAwOjAwLCwsLCwsIkFjYWRlbWlhLEluZHVzdHJ5IiwsLCwsVW5yZWxlYXNlZCwsLCwsLCwsLCwsLCxObwpEQVJUUyxMYW5ndWFnZSwiTGFuZ3VhZ2UgbW9kZWxpbmcsTmV1cmFsIEFyY2hpdGVjdHVyZSBTZWFyY2ggLSBOQVMiLCJEZWVwTWluZCxDYXJuZWdpZSBNZWxsb24gVW5pdmVyc2l0eSAoQ01VKSIsIkhhbnhpYW8gTGl1LCBLYXJlbiBTaW1vbnlhbiwgWWltaW5nIFlhbmciLDIwMTgtMDYtMjQsREFSVFM6IERpZmZlcmVudGlhYmxlIEFyY2hpdGVjdHVyZSBTZWFyY2gsaHR0cHM6Ly9hcnhpdi5vcmcvYWJzLzE4MDYuMDkwNTUsNDkyOS4wLCwsMzMwMDAwMDAuMCwiMzNNIChUYWJsZSA0KSAtIHBhcmFtZXRlcnMgcmVwb3J0ZWQgZm9yIFBUQiwgYnV0IHRoZXkgc2F5IGl0IGlzIHRoZSBzYW1lIGZvciBXVC0yCgoiIiBXSUtJVEVYVC0yCldlIHVzZSBlbWJlZGRpbmcgYW5kIGhpZGRlbiBzaXplcyA3MDAsIHdlaWdodCBkZWNheSA1w5cxMOKIkjcsIGFuZCBoaWRkZW4tbm9kZSB2YXJpYXRpb25hbCBkcm9wb3V0IDAuMTUuIE90aGVyIGh5cGVycGFyYW1ldGVycyByZW1haW4gdGhlIHNhbWUgYXMgaW4gb3VyIFBUQiBleHBlcmltZW50cy4iIiIsMy4yMzY2Mjg2ZSsxNywiNiBGTE9QIC8gcGFyYW1ldGVyIC8gdG9rZW4gKiAzMzAwMDAwMCBwYXJhbWV0ZXJzICogMjAwMDAwMCB0b2tlbnMgKiAzMDAgZXBvY2hzID0gMS4xODhlKzE3IEZMT1AKCjExMzQwMDAwMDAwMDAwIEZMT1AgLyBzZWNvbmQgLyBHUFUgKiAxIEdQVSAqIDcyIGhvdXJzICogMzYwMCBzZWMgLyBob3VyICogMC4zIFthc3N1bWVkIHV0aWxpemF0aW9uXSA9IDguODE3OTg0ZSsxNyBGTE9QCgpzcXJ0KDEuMTg4ZSsxNyo4LjgxNzk4NGUrMTcpID0gMy4yMzY2Mjg2ZSsxNyBGTE9QCgonU3BlY3VsYXRpdmUnIGNvbmZpZGVuY2Ugc2luY2UgbWFueSB2YXJpYWJsZXMgYXJlIGFzc3VtZWQgYmFzZWQgb24gUFRCIG1vZGVsIHRyYWluaW5nIiwyMDAwMDAwLDMwMCBlcG9jaHMgZm9yIFBUQiAoc3VwcG9zZWRseSB0aGUgc2FtZSBmb3IgV1QtMiw3Mi4wLCJmb3IgUFRCICh0aGV5IHNheSBXVC0yIHRyYWluaW5nIGlzIHNpbWlsYXIpOiBUaGUgdHJhaW5pbmcgdGFrZXMgMyBkYXlzIG9uIGEgc2luZ2xlIDEwODBUaSBHUFUgd2l0aCBvdXIgUHlUb3JjaCBpbXBsZW1lbnRhdGlvbgoKMyoyNCA9IDcyIGhvdXJzIixOVklESUEgR2VGb3JjZSBHVFggMTA4MCBUaSwsU3BlY3VsYXRpdmUsIlRoaXMgcGFwZXIgYWRkcmVzc2VzIHRoZSBzY2FsYWJpbGl0eSBjaGFsbGVuZ2Ugb2YgYXJjaGl0ZWN0dXJlIHNlYXJjaCBieSBmb3JtdWxhdGluZyB0aGUgdGFzayBpbiBhIGRpZmZlcmVudGlhYmxlIG1hbm5lci4gVW5saWtlIGNvbnZlbnRpb25hbCBhcHByb2FjaGVzIG9mIGFwcGx5aW5nIGV2b2x1dGlvbiBvciByZWluZm9yY2VtZW50IGxlYXJuaW5nIG92ZXIgYSBkaXNjcmV0ZSBhbmQgbm9uLWRpZmZlcmVudGlhYmxlIHNlYXJjaCBzcGFjZSwgb3VyIG1ldGhvZCBpcyBiYXNlZCBvbiB0aGUgY29udGludW91cyByZWxheGF0aW9uIG9mIHRoZSBhcmNoaXRlY3R1cmUgcmVwcmVzZW50YXRpb24sIGFsbG93aW5nIGVmZmljaWVudCBzZWFyY2ggb2YgdGhlIGFyY2hpdGVjdHVyZSB1c2luZyBncmFkaWVudCBkZXNjZW50LiBFeHRlbnNpdmUgZXhwZXJpbWVudHMgb24gQ0lGQVItMTAsIEltYWdlTmV0LCBQZW5uIFRyZWViYW5rIGFuZCBXaWtpVGV4dC0yIHNob3cgdGhhdCBvdXIgYWxnb3JpdGhtIGV4Y2VscyBpbiBkaXNjb3ZlcmluZyBoaWdoLXBlcmZvcm1hbmNlIGNvbnZvbHV0aW9uYWwgYXJjaGl0ZWN0dXJlcyBmb3IgaW1hZ2UgY2xhc3NpZmljYXRpb24gYW5kIHJlY3VycmVudCBhcmNoaXRlY3R1cmVzIGZvciBsYW5ndWFnZSBtb2RlbGluZywgd2hpbGUgYmVpbmcgb3JkZXJzIG9mIG1hZ25pdHVkZSBmYXN0ZXIgdGhhbiBzdGF0ZS1vZi10aGUtYXJ0IG5vbi1kaWZmZXJlbnRpYWJsZSB0ZWNobmlxdWVzLiBPdXIgaW1wbGVtZW50YXRpb24gaGFzIGJlZW4gbWFkZSBwdWJsaWNseSBhdmFpbGFibGUgdG8gZmFjaWxpdGF0ZSBmdXJ0aGVyIHJlc2VhcmNoIG9uIGVmZmljaWVudCBhcmNoaXRlY3R1cmUgc2VhcmNoIGFsZ29yaXRobXMuIiwzMDAuMCxEQVJUUyxVbnJlbGVhc2VkLCJVbml0ZWQgS2luZ2RvbSBvZiBHcmVhdCBCcml0YWluIGFuZCBOb3J0aGVybiBJcmVsYW5kLFVuaXRlZCBTdGF0ZXMgb2YgQW1lcmljYSIsLCwsMS4wLCwyMDI2LTA1LTI1IDEyOjExOjIzKzAwOjAwLCwsLCwsIkluZHVzdHJ5LEFjYWRlbWlhIiwsLCwsT3BlbiBzb3VyY2UsImFwYWNoZSAyLCB0cmFpbmluZy90ZXN0IGZvciB3aWtpdGV4dDogaHR0cHM6Ly9naXRodWIuY29tL3F1YXJrMC9kYXJ0cy90cmVlL21hc3Rlci9ybm4gIiwsLCwsLDI4NC42ODk5Nzg0NDU1NjU0LCJPcGVyYXRpb24gY291bnRpbmcsSGFyZHdhcmUiLCwsLCxObwpEQVJUUyAoc2Vjb25kIG9yZGVyKSAoUFRCKSxMYW5ndWFnZSwiTGFuZ3VhZ2UgbW9kZWxpbmcsTmV1cmFsIEFyY2hpdGVjdHVyZSBTZWFyY2ggLSBOQVMiLCJDYXJuZWdpZSBNZWxsb24gVW5pdmVyc2l0eSAoQ01VKSxEZWVwTWluZCIsIkhhbnhpYW8gTGl1LCBLYXJlbiBTaW1vbnlhbiwgWWltaW5nIFlhbmciLDIwMTgtMDYtMjQsREFSVFM6IERpZmZlcmVudGlhYmxlIEFyY2hpdGVjdHVyZSBTZWFyY2gsaHR0cHM6Ly9hcnhpdi5vcmcvYWJzLzE4MDYuMDkwNTUsNDkyOS4wLCwsMjMwMDAwMDAuMCwsLCwiOTI5MDAwLDkyOTAwMCIsLDI0LjAsLCwsQ29uZmlkZW50LCJUaGlzIHBhcGVyIGFkZHJlc3NlcyB0aGUgc2NhbGFiaWxpdHkgY2hhbGxlbmdlIG9mIGFyY2hpdGVjdHVyZSBzZWFyY2ggYnkgZm9ybXVsYXRpbmcgdGhlIHRhc2sgaW4gYSBkaWZmZXJlbnRpYWJsZSBtYW5uZXIuIFVubGlrZSBjb252ZW50aW9uYWwgYXBwcm9hY2hlcyBvZiBhcHBseWluZyBldm9sdXRpb24gb3IgcmVpbmZvcmNlbWVudCBsZWFybmluZyBvdmVyIGEgZGlzY3JldGUgYW5kIG5vbi1kaWZmZXJlbnRpYWJsZSBzZWFyY2ggc3BhY2UsIG91ciBtZXRob2QgaXMgYmFzZWQgb24gdGhlIGNvbnRpbnVvdXMgcmVsYXhhdGlvbiBvZiB0aGUgYXJjaGl0ZWN0dXJlIHJlcHJlc2VudGF0aW9uLCBhbGxvd2luZyBlZmZpY2llbnQgc2VhcmNoIG9mIHRoZSBhcmNoaXRlY3R1cmUgdXNpbmcgZ3JhZGllbnQgZGVzY2VudC4gRXh0ZW5zaXZlIGV4cGVyaW1lbnRzIG9uIENJRkFSLTEwLCBJbWFnZU5ldCwgUGVubiBUcmVlYmFuayBhbmQgV2lraVRleHQtMiBzaG93IHRoYXQgb3VyIGFsZ29yaXRobSBleGNlbHMgaW4gZGlzY292ZXJpbmcgaGlnaC1wZXJmb3JtYW5jZSBjb252b2x1dGlvbmFsIGFyY2hpdGVjdHVyZXMgZm9yIGltYWdlIGNsYXNzaWZpY2F0aW9uIGFuZCByZWN1cnJlbnQgYXJjaGl0ZWN0dXJlcyBmb3IgbGFuZ3VhZ2UgbW9kZWxpbmcsIHdoaWxlIGJlaW5nIG9yZGVycyBvZiBtYWduaXR1ZGUgZmFzdGVyIHRoYW4gc3RhdGUtb2YtdGhlLWFydCBub24tZGlmZmVyZW50aWFibGUgdGVjaG5pcXVlcy4gT3VyIGltcGxlbWVudGF0aW9uIGhhcyBiZWVuIG1hZGUgcHVibGljbHkgYXZhaWxhYmxlIHRvIGZhY2lsaXRhdGUgZnVydGhlciByZXNlYXJjaCBvbiBlZmZpY2llbnQgYXJjaGl0ZWN0dXJlIHNlYXJjaCBhbGdvcml0aG1zLiIsMzAwLjAsREFSVFMgKHNlY29uZCBvcmRlciksT3BlbiB3ZWlnaHRzICh1bnJlc3RyaWN0ZWQpLCJVbml0ZWQgU3RhdGVzIG9mIEFtZXJpY2EsVW5pdGVkIEtpbmdkb20gb2YgR3JlYXQgQnJpdGFpbiBhbmQgTm9ydGhlcm4gSXJlbGFuZCIsLCwsMS4wLCwyMDI2LTA1LTI1IDEyOjExOjIyKzAwOjAwLCwsLCwsIkFjYWRlbWlhLEluZHVzdHJ5IiwsLCwsT3BlbiBzb3VyY2UsImFwYWNoZSAyLCBjb2RlIGFuZCB3ZWlnaHRzIGZvciBQVEI6IGh0dHBzOi8vZ2l0aHViLmNvbS9xdWFyazAvZGFydHMgIiwsLCwsLCwsLCwsLFllcwpNb2JpbGVOZXRWMixWaXNpb24sIk9iamVjdCBkZXRlY3Rpb24sSW1hZ2UgY2xhc3NpZmljYXRpb24sSW1hZ2Ugc2VnbWVudGF0aW9uIixHb29nbGUsIk0gU2FuZGxlciwgQSBIb3dhcmQsIE0gWmh1IiwyMDE4LTA2LTE4LE1vYmlsZU5ldFYyOiBJbnZlcnRlZCBSZXNpZHVhbHMgYW5kIExpbmVhciBCb3R0bGVuZWNrcyxodHRwczovL2llZWV4cGxvcmUuaWVlZS5vcmcvZG9jdW1lbnQvODU3ODU3MiwxNjg5OS4wLEhpZ2hseSBjaXRlZCwsMzQwMDAwMC4wLFJhZG9zLCwsMTI4MDAwMCwsLCwsLCwiSW4gdGhpcyBwYXBlciB3ZSBkZXNjcmliZSBhIG5ldyBtb2JpbGUgYXJjaGl0ZWN0dXJlLCBNb2JpbGVOZXRWMiwgdGhhdCBpbXByb3ZlcyB0aGUgc3RhdGUgb2YgdGhlIGFydCBwZXJmb3JtYW5jZSBvZiBtb2JpbGUgbW9kZWxzIG9uIG11bHRpcGxlIHRhc2tzIGFuZCBiZW5jaG1hcmtzIGFzIHdlbGwgYXMgYWNyb3NzIGEgc3BlY3RydW0gb2YgZGlmZmVyZW50IG1vZGVsIHNpemVzLiBXZSBhbHNvIGRlc2NyaWJlIGVmZmljaWVudCB3YXlzIG9mIGFwcGx5aW5nIHRoZXNlIG1vYmlsZSBtb2RlbHMgdG8gb2JqZWN0IGRldGVjdGlvbiBpbiBhIG5vdmVsIGZyYW1ld29yayB3ZSBjYWxsIFNTRExpdGUuIEFkZGl0aW9uYWxseSwgd2UgZGVtb25zdHJhdGUgaG93IHRvIGJ1aWxkIG1vYmlsZSBzZW1hbnRpYyBzZWdtZW50YXRpb24gbW9kZWxzIHRocm91Z2ggYSByZWR1Y2VkIGZvcm0gb2YgRGVlcExhYnYzIHdoaWNoIHdlIGNhbGwgTW9iaWxlIERlZXBMYWJ2My4gaXMgYmFzZWQgb24gYW4gaW52ZXJ0ZWQgcmVzaWR1YWwgc3RydWN0dXJlIHdoZXJlIHRoZSBzaG9ydGN1dCBjb25uZWN0aW9ucyBhcmUgYmV0d2VlbiB0aGUgdGhpbiBib3R0bGVuZWNrIGxheWVycy4gVGhlIGludGVybWVkaWF0ZSBleHBhbnNpb24gbGF5ZXIgdXNlcyBsaWdodHdlaWdodCBkZXB0aHdpc2UgY29udm9sdXRpb25zIHRvIGZpbHRlciBmZWF0dXJlcyBhcyBhIHNvdXJjZSBvZiBub24tbGluZWFyaXR5LiBBZGRpdGlvbmFsbHksIHdlIGZpbmQgdGhhdCBpdCBpcyBpbXBvcnRhbnQgdG8gcmVtb3ZlIG5vbi1saW5lYXJpdGllcyBpbiB0aGUgbmFycm93IGxheWVycyBpbiBvcmRlciB0byBtYWludGFpbiByZXByZXNlbnRhdGlvbmFsIHBvd2VyLiBXZSBkZW1vbnN0cmF0ZSB0aGF0IHRoaXMgaW1wcm92ZXMgcGVyZm9ybWFuY2UgYW5kIHByb3ZpZGUgYW4gaW50dWl0aW9uIHRoYXQgbGVkIHRvIHRoaXMgZGVzaWduLiBGaW5hbGx5LCBvdXIgYXBwcm9hY2ggYWxsb3dzIGRlY291cGxpbmcgb2YgdGhlIGlucHV0L291dHB1dCBkb21haW5zIGZyb20gdGhlIGV4cHJlc3NpdmVuZXNzIG9mIHRoZSB0cmFuc2Zvcm1hdGlvbiwgd2hpY2ggcHJvdmlkZXMgYSBjb252ZW5pZW50IGZyYW1ld29yayBmb3IgZnVydGhlciBhbmFseXNpcy4gV2UgbWVhc3VyZSBvdXIgcGVyZm9ybWFuY2Ugb24gSW1hZ2VOZXQgWzFdIGNsYXNzaWZpY2F0aW9uLCBDT0NPIG9iamVjdCBkZXRlY3Rpb24gWzJdLCBWT0MgaW1hZ2Ugc2VnbWVudGF0aW9uIFszXS4gV2UgZXZhbHVhdGUgdGhlIHRyYWRlLW9mZnMgYmV0d2VlbiBhY2N1cmFjeSwgYW5kIG51bWJlciBvZiBvcGVyYXRpb25zIG1lYXN1cmVkIGJ5IG11bHRpcGx5LWFkZHMgKE1BZGQpLCBhcyB3ZWxsIGFzIGFjdHVhbCBsYXRlbmN5LCBhbmQgdGhlIG51bWJlciBvZiBwYXJhbWV0ZXJzLiIsLCwsVW5pdGVkIFN0YXRlcyBvZiBBbWVyaWNhLCwsLCwsMjAyNS0xMS0yOCAxMTo1Mzo0NCswMDowMCwsLCwsLEluZHVzdHJ5LCwsLCwsLCwsLCwsLCwsLCwsCkltYWdlIFRyYW5zZm9ybWVyLFZpc2lvbixJbWFnZSBnZW5lcmF0aW9uLCwsMjAxOC0wNi0xNSxJbWFnZSBUcmFuc2Zvcm1lciwiaHR0cHM6Ly9hcnhpdi5vcmcvYWJzLzE4MDIuMDU3NTEsIGh0dHBzOi8vcHJvY2VlZGluZ3MubWxyLnByZXNzL3Y4MC9wYXJtYXIxOGEuaHRtbCIsLCwsLE5vdCBleHBsaWNpdGx5IHJlcG9ydGVkIGluIHRoZSBwYXBlci4sLCwsLCwsLCxMaWtlbHksIkltYWdlIGdlbmVyYXRpb24gaGFzIGJlZW4gc3VjY2Vzc2Z1bGx5IGNhc3QgYXMgYW4gYXV0b3JlZ3Jlc3NpdmUgc2VxdWVuY2UgZ2VuZXJhdGlvbiBvciB0cmFuc2Zvcm1hdGlvbiBwcm9ibGVtLiBSZWNlbnQgd29yayBoYXMgc2hvd24gdGhhdCBzZWxmLWF0dGVudGlvbiBpcyBhbiBlZmZlY3RpdmUgd2F5IG9mIG1vZGVsaW5nIHRleHR1YWwgc2VxdWVuY2VzLiBJbiB0aGlzIHdvcmssIHdlIGdlbmVyYWxpemUgYSByZWNlbnRseSBwcm9wb3NlZCBtb2RlbCBhcmNoaXRlY3R1cmUgYmFzZWQgb24gc2VsZi1hdHRlbnRpb24sIHRoZSBUcmFuc2Zvcm1lciwgdG8gYSBzZXF1ZW5jZSBtb2RlbGluZyBmb3JtdWxhdGlvbiBvZiBpbWFnZSBnZW5lcmF0aW9uIHdpdGggYSB0cmFjdGFibGUgbGlrZWxpaG9vZC4gQnkgcmVzdHJpY3RpbmcgdGhlIHNlbGYtYXR0ZW50aW9uIG1lY2hhbmlzbSB0byBhdHRlbmQgdG8gbG9jYWwgbmVpZ2hib3Job29kcyB3ZSBzaWduaWZpY2FudGx5IGluY3JlYXNlIHRoZSBzaXplIG9mIGltYWdlcyB0aGUgbW9kZWwgY2FuIHByb2Nlc3MgaW4gcHJhY3RpY2UsIGRlc3BpdGUgbWFpbnRhaW5pbmcgc2lnbmlmaWNhbnRseSBsYXJnZXIgcmVjZXB0aXZlIGZpZWxkcyBwZXIgbGF5ZXIgdGhhbiB0eXBpY2FsIGNvbnZvbHV0aW9uYWwgbmV1cmFsIG5ldHdvcmtzLiBXaGlsZSBjb25jZXB0dWFsbHkgc2ltcGxlLCBvdXIgZ2VuZXJhdGl2ZSBtb2RlbHMgc2lnbmlmaWNhbnRseSBvdXRwZXJmb3JtIHRoZSBjdXJyZW50IHN0YXRlIG9mIHRoZSBhcnQgaW4gaW1hZ2UgZ2VuZXJhdGlvbiBvbiBJbWFnZU5ldCwgaW1wcm92aW5nIHRoZSBiZXN0IHB1Ymxpc2hlZCBuZWdhdGl2ZSBsb2ctbGlrZWxpaG9vZCBvbiBJbWFnZU5ldCBmcm9tIDMuODMgdG8gMy43NyBiaXRzIHBlciBzdWItcGl4ZWwuIiwsLFVucmVsZWFzZWQsLCwsLCwsMjAyNi0wNC0wOCAwMjoxNToyMCswMDowMCwsLCwsLCwsLCwsLE5vIHB1YmxpYyBtb2RlbCB3ZWlnaHRzIHJlbGVhc2VkLiBDb2RlIG5vdCBwdWJsaWNseSBhdmFpbGFibGUuLCwsLCwsLCwsLCwsTm8KUmVsYXRpb25hbCBNZW1vcnkgQ29yZSxMYW5ndWFnZSxMYW5ndWFnZSBtb2RlbGluZywiRGVlcE1pbmQsVW5pdmVyc2l0eSBDb2xsZWdlIExvbmRvbiAoVUNMKSIsIkFkYW0gU2FudG9ybywgUnlhbiBGYXVsa25lciwgRGF2aWQgUmFwb3NvLCBKYWNrIFJhZSwgTWlrZSBDaHJ6YW5vd3NraSwgVGhlb3BoYW5lIFdlYmVyLCBEYWFuIFdpZXJzdHJhLCBPcmlvbCBWaW55YWxzLCBSYXp2YW4gUGFzY2FudSwgVGltb3RoeSBMaWxsaWNyYXAiLDIwMTgtMDYtMDUsUmVsYXRpb25hbCByZWN1cnJlbnQgbmV1cmFsIG5ldHdvcmtzLGh0dHBzOi8vYXJ4aXYub3JnL2Ficy8xODA2LjAxODIyLDIzNS4wLFNPVEEgaW1wcm92ZW1lbnQsIiIiRmluYWxseSwgd2UgdGVzdCB0aGUgUk1DIG9uIGEgc3VpdGUgb2YgdGFza3MgdGhhdCBtYXkgcHJvZml0IGZyb20gbW9yZSBjYXBhYmxlIHJlbGF0aW9uYWwgcmVhc29uaW5nIGFjcm9zcyBzZXF1ZW50aWFsIGluZm9ybWF0aW9uLCBhbmQgc2hvdyBsYXJnZSBnYWlucyBpbiBSTCBkb21haW5zIChlLmcuIE1pbmkgUGFjTWFuKSwgcHJvZ3JhbSBldmFsdWF0aW9uLCBhbmQgbGFuZ3VhZ2UgbW9kZWxpbmcsIGFjaGlldmluZyBzdGF0ZS1vZi10aGUtYXJ0IHJlc3VsdHMgb24gdGhlIFdpa2lUZXh0LTEwMywgUHJvamVjdCBHdXRlbmJlcmcsIGFuZCBHaWdhV29yZCBkYXRhc2V0cy4iIiIsLCwsLDQwMDAwMDAwMDAsLCwsLCxDb25maWRlbnQsIk1lbW9yeS1iYXNlZCBuZXVyYWwgbmV0d29ya3MgbW9kZWwgdGVtcG9yYWwgZGF0YSBieSBsZXZlcmFnaW5nIGFuIGFiaWxpdHkgdG8gcmVtZW1iZXIgaW5mb3JtYXRpb24gZm9yIGxvbmcgcGVyaW9kcy4gSXQgaXMgdW5jbGVhciwgaG93ZXZlciwgd2hldGhlciB0aGV5IGFsc28gaGF2ZSBhbiBhYmlsaXR5IHRvIHBlcmZvcm0gY29tcGxleCByZWxhdGlvbmFsIHJlYXNvbmluZyB3aXRoIHRoZSBpbmZvcm1hdGlvbiB0aGV5IHJlbWVtYmVyLiBIZXJlLCB3ZSBmaXJzdCBjb25maXJtIG91ciBpbnR1aXRpb25zIHRoYXQgc3RhbmRhcmQgbWVtb3J5IGFyY2hpdGVjdHVyZXMgbWF5IHN0cnVnZ2xlIGF0IHRhc2tzIHRoYXQgaGVhdmlseSBpbnZvbHZlIGFuIHVuZGVyc3RhbmRpbmcgb2YgdGhlIHdheXMgaW4gd2hpY2ggZW50aXRpZXMgYXJlIGNvbm5lY3RlZCAtLSBpLmUuLCB0YXNrcyBpbnZvbHZpbmcgcmVsYXRpb25hbCByZWFzb25pbmcuIFdlIHRoZW4gaW1wcm92ZSB1cG9uIHRoZXNlIGRlZmljaXRzIGJ5IHVzaW5nIGEgbmV3IG1lbW9yeSBtb2R1bGUgLS0gYSBcdGV4dGl0e1JlbGF0aW9uYWwgTWVtb3J5IENvcmV9IChSTUMpIC0tIHdoaWNoIGVtcGxveXMgbXVsdGktaGVhZCBkb3QgcHJvZHVjdCBhdHRlbnRpb24gdG8gYWxsb3cgbWVtb3JpZXMgdG8gaW50ZXJhY3QuIEZpbmFsbHksIHdlIHRlc3QgdGhlIFJNQyBvbiBhIHN1aXRlIG9mIHRhc2tzIHRoYXQgbWF5IHByb2ZpdCBmcm9tIG1vcmUgY2FwYWJsZSByZWxhdGlvbmFsIHJlYXNvbmluZyBhY3Jvc3Mgc2VxdWVudGlhbCBpbmZvcm1hdGlvbiwgYW5kIHNob3cgbGFyZ2UgZ2FpbnMgaW4gUkwgZG9tYWlucyAoZS5nLiBNaW5pIFBhY01hbiksIHByb2dyYW0gZXZhbHVhdGlvbiwgYW5kIGxhbmd1YWdlIG1vZGVsaW5nLCBhY2hpZXZpbmcgc3RhdGUtb2YtdGhlLWFydCByZXN1bHRzIG9uIHRoZSBXaWtpVGV4dC0xMDMsIFByb2plY3QgR3V0ZW5iZXJnLCBhbmQgR2lnYVdvcmQgZGF0YXNldHMuIiwsUmVsYXRpb25hbCBNZW1vcnkgQ29yZSxVbnJlbGVhc2VkLCJVbml0ZWQgS2luZ2RvbSBvZiBHcmVhdCBCcml0YWluIGFuZCBOb3J0aGVybiBJcmVsYW5kLFVuaXRlZCBLaW5nZG9tIG9mIEdyZWF0IEJyaXRhaW4gYW5kIE5vcnRoZXJuIElyZWxhbmQiLCwsLCwsMjAyNS0xMS0yOCAxMTo1Mzo0NCswMDowMCwsLCwsLCJJbmR1c3RyeSxBY2FkZW1pYSIsLCwsLFVucmVsZWFzZWQsImxvb2tzIGxpa2UgY29kZSBmb3IgdGhlIGFyY2hpdGVjdHVyZSwgYnV0IG5vdCBleHBlcmltZW50IGNvZGU6IGh0dHBzOi8vZ2l0aHViLmNvbS9nb29nbGUtZGVlcG1pbmQvc29ubmV0L2Jsb2IvdjEvc29ubmV0L3B5dGhvbi9tb2R1bGVzL3JlbGF0aW9uYWxfbWVtb3J5LnB5ICIsLCwsLCwsLCwsLCxObwpHUFQtMSxMYW5ndWFnZSwiUXVlc3Rpb24gYW5zd2VyaW5nLFRleHQgY2xhc3NpZmljYXRpb24sTGFuZ3VhZ2UgbW9kZWxpbmciLE9wZW5BSSwiQSBSYWRmb3JkLCBLIE5hcmFzaW1oYW4sIFQgU2FsaW1hbnMsIEkgU3V0c2tldmVyIiwyMDE4LTA2LTAxLEltcHJvdmluZyBMYW5ndWFnZSBVbmRlcnN0YW5kaW5nIGJ5IEdlbmVyYXRpdmUgUHJlLVRyYWluaW5nLGh0dHBzOi8vb3BlbmFpLmNvbS9ibG9nL2xhbmd1YWdlLXVuc3VwZXJ2aXNlZC8sMTM3OTkuMCxIaWdobHkgY2l0ZWQsLDExNzAwMDAwMC4wLCIiIlRoZSBtb2RlbCBoYWQgMTE3TSBwYXJhbWV0ZXJzIGluIHRvdGFsLiIiCgpzb3VyY2U6IGh0dHBzOi8vbWVkaXVtLmNvbS93YWxtYXJ0Z2xvYmFsdGVjaC90aGUtam91cm5leS1vZi1vcGVuLWFpLWdwdC1tb2RlbHMtMzJkOTViN2I3ZmIyIiwxLjc1NzgxMjVlKzE5LCJDT01QVVRFID0gRk9SV0FSRCBDT01QVVRFIFBFUiBUT0tFTiAqIDMgQkFDS1dBUkQgRk9SV0FSRCBBREpVU1RNRU5UICogRVBPQ0hTICogREFUQVNFVCBTSVpFCgoiIldlIHRyYWluIGZvciAxMDAgZXBvY2hzIG9uIG1pbmliYXRjaGVzIG9mIDY0IHJhbmRvbWx5IHNhbXBsZWQsIGNvbnRpZ3VvdXMgc2VxdWVuY2VzIG9mIDUxMiB0b2tlbnMuIiIKCkF1dGhvcnMgb2YgIiJBSSBhbmQgTWVtb3J5IFdhbGwiIiBlc3RpbWF0ZWQgbW9kZWwncyB0cmFpbmluZyBjb21wdXRlIGFzIDU3LDAwMCBQRkxPUFMgPSA1LjcqMTBeMTkgRkxPUAooaHR0cHM6Ly9naXRodWIuY29tL2FtaXJnaG9sYW1pL2FpX2FuZF9tZW1vcnlfd2FsbCkiLDEzMzMzMzMzMzMsIiIiQm9va0NvcnB1cyBpcyBhIGxhcmdlIGNvbGxlY3Rpb24gb2YgZnJlZSBub3ZlbCBib29rcyB3cml0dGVuIGJ5IHVucHVibGlzaGVkIGF1dGhvcnMsIHdoaWNoIGNvbnRhaW5zIDExLDAzOCBib29rcyAoYXJvdW5kIDc0TSBzZW50ZW5jZXMgYW5kIDFHIHdvcmRzKSBvZiAxNiBkaWZmZXJlbnQgc3ViLWdlbnJlcyAoZS5nLiwgUm9tYW5jZSwgSGlzdG9yaWNhbCwgQWR2ZW50dXJlLCBldGMuKS4iIgpodHRwczovL3BhcGVyc3dpdGhjb2RlLmNvbS9kYXRhc2V0L2Jvb2tjb3JwdXMKCkJvb2tDb3JwdXMgc2VlbXMgdG8gaGF2ZSBhYm91dCA1MDAwTUIgb2YgY29udGVudApzb3VyY2U6IGh0dHBzOi8vaHVnZ2luZ2ZhY2UuY28vZGF0YXNldHMvYm9va2NvcnB1c29wZW4KCkFzc3VtaW5nIGEgYnl0ZS1wYWlyIGVuY29kZXIgc2ltaWxhciB0byBHUFQtMiwgdGhlcmUgYXJlIDggYnl0ZXMgLyB0b2tlbi4KClNvIGFwcHJveGltYXRlbHkgNTAwME1CIC8gOCBieXRlcyAvIHRva2VuID0gNWU5IC8gOCB0b2tlbnMiLDcyMC4wLCIiIjEgbW9udGggb24gOCBHUFVzLiIiIGZyb20gdGhlIHJlZmVyZW5jZSBsaW5rIixOVklESUEgUXVhZHJvIFA2MDAsU2VsZi1zdXBlcnZpc2VkIGxlYXJuaW5nLExpa2VseSwiTmF0dXJhbCBsYW5ndWFnZSB1bmRlcnN0YW5kaW5nIGNvbXByaXNlcyBhIHdpZGUgcmFuZ2Ugb2YgZGl2ZXJzZSB0YXNrcyBzdWNoIGFzIHRleHR1YWwgZW50YWlsbWVudCwgcXVlc3Rpb24gYW5zd2VyaW5nLCBzZW1hbnRpYyBzaW1pbGFyaXR5IGFzc2Vzc21lbnQsIGFuZCBkb2N1bWVudCBjbGFzc2lmaWNhdGlvbi4gQWx0aG91Z2ggbGFyZ2UgdW5sYWJlbGVkIHRleHQgY29ycG9yYSBhcmUgYWJ1bmRhbnQsIGxhYmVsZWQgZGF0YSBmb3IgbGVhcm5pbmcgdGhlc2Ugc3BlY2lmaWMgdGFza3MgaXMgc2NhcmNlLCBtYWtpbmcgaXQgY2hhbGxlbmdpbmcgZm9yIGRpc2NyaW1pbmF0aXZlbHkgdHJhaW5lZCBtb2RlbHMgdG8gcGVyZm9ybSBhZGVxdWF0ZWx5LiBXZSBkZW1vbnN0cmF0ZSB0aGF0IGxhcmdlIGdhaW5zIG9uIHRoZXNlIHRhc2tzIGNhbiBiZSByZWFsaXplZCBieSBnZW5lcmF0aXZlIHByZS10cmFpbmluZyBvZiBhIGxhbmd1YWdlIG1vZGVsIG9uIGEgZGl2ZXJzZSBjb3JwdXMgb2YgdW5sYWJlbGVkIHRleHQsIGZvbGxvd2VkIGJ5IGRpc2NyaW1pbmF0aXZlIGZpbmUtdHVuaW5nIG9uIGVhY2ggc3BlY2lmaWMgdGFzay4gSW4gY29udHJhc3QgdG8gcHJldmlvdXMgYXBwcm9hY2hlcywgd2UgbWFrZSB1c2Ugb2YgdGFzay1hd2FyZSBpbnB1dCB0cmFuc2Zvcm1hdGlvbnMgZHVyaW5nIGZpbmUtdHVuaW5nIHRvIGFjaGlldmUgZWZmZWN0aXZlIHRyYW5zZmVyIHdoaWxlIHJlcXVpcmluZyBtaW5pbWFsIGNoYW5nZXMgdG8gdGhlIG1vZGVsIGFyY2hpdGVjdHVyZS4gV2UgZGVtb25zdHJhdGUgdGhlIGVmZmVjdGl2ZW5lc3Mgb2Ygb3VyIGFwcHJvYWNoIG9uIGEgd2lkZSByYW5nZSBvZiBiZW5jaG1hcmtzIGZvciBuYXR1cmFsIGxhbmd1YWdlIHVuZGVyc3RhbmRpbmcuIE91ciBnZW5lcmFsIHRhc2stYWdub3N0aWMgbW9kZWwgb3V0cGVyZm9ybXMgZGlzY3JpbWluYXRpdmVseSB0cmFpbmVkIG1vZGVscyB0aGF0IHVzZSBhcmNoaXRlY3R1cmVzIHNwZWNpZmljYWxseSBjcmFmdGVkIGZvciBlYWNoIHRhc2ssIHNpZ25pZmljYW50bHkgaW1wcm92aW5nIHVwb24gdGhlIHN0YXRlIG9mIHRoZSBhcnQgaW4gOSBvdXQgb2YgdGhlIDEyIHRhc2tzIHN0dWRpZWQuIEZvciBpbnN0YW5jZSwgd2UgYWNoaWV2ZSBhYnNvbHV0ZSBpbXByb3ZlbWVudHMgb2YgOC45JSBvbiBjb21tb25zZW5zZSByZWFzb25pbmcgKFN0b3JpZXMgQ2xvemUgVGVzdCksIDUuNyUgb24gcXVlc3Rpb24gYW5zd2VyaW5nIChSQUNFKSwgYW5kIDEuNSUgb24gdGV4dHVhbCBlbnRhaWxtZW50IChNdWx0aU5MSSkuIiwsLE9wZW4gd2VpZ2h0cyAodW5yZXN0cmljdGVkKSxVbml0ZWQgU3RhdGVzIG9mIEFtZXJpY2EsLCwsOC4wLCwyMDI2LTAxLTAxIDE0OjAwOjM2KzAwOjAwLCwsLCwsSW5kdXN0cnksLCwsLE9wZW4gc291cmNlLCJNSVQsIGNvZGUgYW5kIHdlaWdodHMKaHR0cHM6Ly9naXRodWIuY29tL29wZW5haS9maW5ldHVuZS10cmFuc2Zvcm1lci1sbS9ibG9iL21hc3Rlci9MSUNFTlNFIiwsLCwsLDY2My41NTM1NTU5MzMzNjg5LCJPcGVyYXRpb24gY291bnRpbmcsVGhpcmQtcGFydHkgZXN0aW1hdGlvbiIsLCwsLFllcwoyLWxheWVyIHNraXAtTFNUTSArIGRyb3BvdXQgdHVuaW5nIChXVDIpLExhbmd1YWdlLExhbmd1YWdlIG1vZGVsaW5nLERlZXBNaW5kLCJHw6Fib3IgTWVsaXMsIENoYXJsZXMgQmx1bmRlbGwsIFRvbcOhxaEgS2/EjWlza8O9LCBLYXJsIE1vcml0eiBIZXJtYW5uLCBDaHJpcyBEeWVyLCBQaGlsIEJsdW5zb20iLDIwMTgtMDUtMjMsUHVzaGluZyB0aGUgYm91bmRzIG9mIGRyb3BvdXQsaHR0cHM6Ly9hcnhpdi5vcmcvYWJzLzE4MDUuMDkyMDgsMTQuMCwsLDU0MDAwMDAuMCwsLCwsLCwsLCwsIldlIHNob3cgdGhhdCBkcm9wb3V0IHRyYWluaW5nIGlzIGJlc3QgdW5kZXJzdG9vZCBhcyBwZXJmb3JtaW5nIE1BUCBlc3RpbWF0aW9uIGNvbmN1cnJlbnRseSBmb3IgYSBmYW1pbHkgb2YgY29uZGl0aW9uYWwgbW9kZWxzIHdob3NlIG9iamVjdGl2ZXMgYXJlIHRoZW1zZWx2ZXMgbG93ZXIgYm91bmRlZCBieSB0aGUgb3JpZ2luYWwgZHJvcG91dCBvYmplY3RpdmUuIFRoaXMgZGlzY292ZXJ5IGFsbG93cyB1cyB0byBwaWNrIGFueSBtb2RlbCBmcm9tIHRoaXMgZmFtaWx5IGFmdGVyIHRyYWluaW5nLCB3aGljaCBsZWFkcyB0byBhIHN1YnN0YW50aWFsIGltcHJvdmVtZW50IG9uIHJlZ3VsYXJpc2F0aW9uLWhlYXZ5IGxhbmd1YWdlIG1vZGVsbGluZy4gVGhlIGZhbWlseSBpbmNsdWRlcyBtb2RlbHMgdGhhdCBjb21wdXRlIGEgcG93ZXIgbWVhbiBvdmVyIHRoZSBzYW1wbGVkIGRyb3BvdXQgbWFza3MsIGFuZCB0aGVpciBsZXNzIHN0b2NoYXN0aWMgc3VidmFyaWFudHMgd2l0aCB0aWdodGVyIGFuZCBoaWdoZXIgbG93ZXIgYm91bmRzIHRoYW4gdGhlIGZ1bGx5IHN0b2NoYXN0aWMgZHJvcG91dCBvYmplY3RpdmUuIFdlIGFyZ3VlIHRoYXQgc2luY2UgdGhlIGRldGVybWluaXN0aWMgc3VidmFyaWFudCdzIGJvdW5kIGlzIGVxdWFsIHRvIGl0cyBvYmplY3RpdmUsIGFuZCB0aGUgaGlnaGVzdCBhbW9uZ3N0IHRoZXNlIG1vZGVscywgdGhlIHByZWRvbWluYW50IHZpZXcgb2YgaXQgYXMgYSBnb29kIGFwcHJveGltYXRpb24gdG8gTUMgYXZlcmFnaW5nIGlzIG1pc2xlYWRpbmcuIFJhdGhlciwgZGV0ZXJtaW5pc3RpYyBkcm9wb3V0IGlzIHRoZSBiZXN0IGF2YWlsYWJsZSBhcHByb3hpbWF0aW9uIHRvIHRoZSB0cnVlIG9iamVjdGl2ZS4iLCwyLWxheWVyIHNraXAtTFNUTSArIGRyb3BvdXQgdHVuaW5nIChXVDIpLFVucmVsZWFzZWQsVW5pdGVkIEtpbmdkb20gb2YgR3JlYXQgQnJpdGFpbiBhbmQgTm9ydGhlcm4gSXJlbGFuZCwsLCwsLDIwMjYtMDItMTEgMTk6MjY6MjcrMDA6MDAsLCwsLCxJbmR1c3RyeSwsLCwsVW5yZWxlYXNlZCwsLCwsLCwsLCwsLCxObwpSSE4rSFNHKGRlcHRoPTQwKSxMYW5ndWFnZSxMYW5ndWFnZSBtb2RlbGluZyxCZW4tR3VyaW9uIFVuaXZlcnNpdHksIlJvbiBTaG9oYW0sIEhhaW0gUGVybXV0ZXIiLDIwMTgtMDUtMjMsSGlnaHdheSBTdGF0ZSBHYXRpbmcgZm9yIFJlY3VycmVudCBIaWdod2F5IE5ldHdvcmtzOiBpbXByb3ZpbmcgaW5mb3JtYXRpb24gZmxvdyB0aHJvdWdoIHRpbWUsaHR0cHM6Ly9hcnhpdi5vcmcvYWJzLzE4MDUuMDkyMzgsMC4wLCwsLCwsLCwsLCwsLFVua25vd24sIlJlY3VycmVudCBOZXVyYWwgTmV0d29ya3MgKFJOTnMpIHBsYXkgYSBtYWpvciByb2xlIGluIHRoZSBmaWVsZCBvZiBzZXF1ZW50aWFsIGxlYXJuaW5nLCBhbmQgaGF2ZSBvdXRwZXJmb3JtZWQgdHJhZGl0aW9uYWwgYWxnb3JpdGhtcyBvbiBtYW55IGJlbmNobWFya3MuIFRyYWluaW5nIGRlZXAgUk5OcyBzdGlsbCByZW1haW5zIGEgY2hhbGxlbmdlLCBhbmQgbW9zdCBvZiB0aGUgc3RhdGUtb2YtdGhlLWFydCBtb2RlbHMgYXJlIHN0cnVjdHVyZWQgd2l0aCBhIHRyYW5zaXRpb24gZGVwdGggb2YgMi00IGxheWVycy4gUmVjdXJyZW50IEhpZ2h3YXkgTmV0d29ya3MgKFJITnMpIHdlcmUgaW50cm9kdWNlZCBpbiBvcmRlciB0byB0YWNrbGUgdGhpcyBpc3N1ZS4gVGhlc2UgaGF2ZSBhY2hpZXZlZCBzdGF0ZS1vZi10aGUtYXJ0IHBlcmZvcm1hbmNlIG9uIGEgZmV3IGJlbmNobWFya3MgdXNpbmcgYSBkZXB0aCBvZiAxMCBsYXllcnMuIEhvd2V2ZXIsIHRoZSBwZXJmb3JtYW5jZSBvZiB0aGlzIGFyY2hpdGVjdHVyZSBzdWZmZXJzIGZyb20gYSBib3R0bGVuZWNrLCBhbmQgY2Vhc2VzIHRvIGltcHJvdmUgd2hlbiBhbiBhdHRlbXB0IGlzIG1hZGUgdG8gYWRkIG1vcmUgbGF5ZXJzLiBJbiB0aGlzIHdvcmssIHdlIGFuYWx5emUgdGhlIGNhdXNlcyBmb3IgdGhpcywgYW5kIHBvc3R1bGF0ZSB0aGF0IHRoZSBtYWluIHNvdXJjZSBpcyB0aGUgd2F5IHRoYXQgdGhlIGluZm9ybWF0aW9uIGZsb3dzIHRocm91Z2ggdGltZS4gV2UgaW50cm9kdWNlIGEgbm92ZWwgYW5kIHNpbXBsZSB2YXJpYXRpb24gZm9yIHRoZSBSSE4gY2VsbCwgY2FsbGVkIEhpZ2h3YXkgU3RhdGUgR2F0aW5nIChIU0cpLCB3aGljaCBhbGxvd3MgYWRkaW5nIG1vcmUgbGF5ZXJzLCB3aGlsZSBjb250aW51aW5nIHRvIGltcHJvdmUgcGVyZm9ybWFuY2UuIEJ5IHVzaW5nIGEgZ2F0aW5nIG1lY2hhbmlzbSBmb3IgdGhlIHN0YXRlLCB3ZSBhbGxvdyB0aGUgbmV0IHRvICIiY2hvb3NlIiIgd2hldGhlciB0byBwYXNzIGluZm9ybWF0aW9uIGRpcmVjdGx5IHRocm91Z2ggdGltZSwgb3IgdG8gZ2F0ZSBpdC4gVGhpcyBtZWNoYW5pc20gYWxzbyBhbGxvd3MgdGhlIGdyYWRpZW50IHRvIGJhY2stcHJvcGFnYXRlIGRpcmVjdGx5IHRocm91Z2ggdGltZSBhbmQsIHRoZXJlZm9yZSwgcmVzdWx0cyBpbiBhIHNsaWdodGx5IGZhc3RlciBjb252ZXJnZW5jZS4gV2UgdXNlIHRoZSBQZW5uIFRyZWViYW5rIChQVEIpIGRhdGFzZXQgYXMgYSBwbGF0Zm9ybSBmb3IgZW1waXJpY2FsIHByb29mIG9mIGNvbmNlcHQuIEVtcGlyaWNhbCByZXN1bHRzIHNob3cgdGhhdCB0aGUgaW1wcm92ZW1lbnQgZHVlIHRvIEhpZ2h3YXkgU3RhdGUgR2F0aW5nIGlzIGZvciBhbGwgZGVwdGhzLCBhbmQgYXMgdGhlIGRlcHRoIGluY3JlYXNlcywgdGhlIGltcHJvdmVtZW50IGFsc28gaW5jcmVhc2VzLiIsMzAwLjAsUkhOK0hTRyhkZXB0aD00MCksVW5yZWxlYXNlZCxJc3JhZWwsLCwsLCwyMDI2LTAyLTExIDE5OjI2OjI3KzAwOjAwLCwsLCwsQWNhZGVtaWEsLCwsLFVucmVsZWFzZWQsLCwsLCwsLCwsLCwsTm8KUkhOKGRlcHRoPTQwKSxMYW5ndWFnZSxMYW5ndWFnZSBtb2RlbGluZyxCZW4tR3VyaW9uIFVuaXZlcnNpdHksIlJvbiBTaG9oYW0sIEhhaW0gUGVybXV0ZXIiLDIwMTgtMDUtMjMsSGlnaHdheSBTdGF0ZSBHYXRpbmcgZm9yIFJlY3VycmVudCBIaWdod2F5IE5ldHdvcmtzOiBpbXByb3ZpbmcgaW5mb3JtYXRpb24gZmxvdyB0aHJvdWdoIHRpbWUsaHR0cHM6Ly9hcnhpdi5vcmcvYWJzLzE4MDUuMDkyMzgsMC4wLCwsLCwsLCwsLCwsLFVua25vd24sIlJlY3VycmVudCBOZXVyYWwgTmV0d29ya3MgKFJOTnMpIHBsYXkgYSBtYWpvciByb2xlIGluIHRoZSBmaWVsZCBvZiBzZXF1ZW50aWFsIGxlYXJuaW5nLCBhbmQgaGF2ZSBvdXRwZXJmb3JtZWQgdHJhZGl0aW9uYWwgYWxnb3JpdGhtcyBvbiBtYW55IGJlbmNobWFya3MuIFRyYWluaW5nIGRlZXAgUk5OcyBzdGlsbCByZW1haW5zIGEgY2hhbGxlbmdlLCBhbmQgbW9zdCBvZiB0aGUgc3RhdGUtb2YtdGhlLWFydCBtb2RlbHMgYXJlIHN0cnVjdHVyZWQgd2l0aCBhIHRyYW5zaXRpb24gZGVwdGggb2YgMi00IGxheWVycy4gUmVjdXJyZW50IEhpZ2h3YXkgTmV0d29ya3MgKFJITnMpIHdlcmUgaW50cm9kdWNlZCBpbiBvcmRlciB0byB0YWNrbGUgdGhpcyBpc3N1ZS4gVGhlc2UgaGF2ZSBhY2hpZXZlZCBzdGF0ZS1vZi10aGUtYXJ0IHBlcmZvcm1hbmNlIG9uIGEgZmV3IGJlbmNobWFya3MgdXNpbmcgYSBkZXB0aCBvZiAxMCBsYXllcnMuIEhvd2V2ZXIsIHRoZSBwZXJmb3JtYW5jZSBvZiB0aGlzIGFyY2hpdGVjdHVyZSBzdWZmZXJzIGZyb20gYSBib3R0bGVuZWNrLCBhbmQgY2Vhc2VzIHRvIGltcHJvdmUgd2hlbiBhbiBhdHRlbXB0IGlzIG1hZGUgdG8gYWRkIG1vcmUgbGF5ZXJzLiBJbiB0aGlzIHdvcmssIHdlIGFuYWx5emUgdGhlIGNhdXNlcyBmb3IgdGhpcywgYW5kIHBvc3R1bGF0ZSB0aGF0IHRoZSBtYWluIHNvdXJjZSBpcyB0aGUgd2F5IHRoYXQgdGhlIGluZm9ybWF0aW9uIGZsb3dzIHRocm91Z2ggdGltZS4gV2UgaW50cm9kdWNlIGEgbm92ZWwgYW5kIHNpbXBsZSB2YXJpYXRpb24gZm9yIHRoZSBSSE4gY2VsbCwgY2FsbGVkIEhpZ2h3YXkgU3RhdGUgR2F0aW5nIChIU0cpLCB3aGljaCBhbGxvd3MgYWRkaW5nIG1vcmUgbGF5ZXJzLCB3aGlsZSBjb250aW51aW5nIHRvIGltcHJvdmUgcGVyZm9ybWFuY2UuIEJ5IHVzaW5nIGEgZ2F0aW5nIG1lY2hhbmlzbSBmb3IgdGhlIHN0YXRlLCB3ZSBhbGxvdyB0aGUgbmV0IHRvICIiY2hvb3NlIiIgd2hldGhlciB0byBwYXNzIGluZm9ybWF0aW9uIGRpcmVjdGx5IHRocm91Z2ggdGltZSwgb3IgdG8gZ2F0ZSBpdC4gVGhpcyBtZWNoYW5pc20gYWxzbyBhbGxvd3MgdGhlIGdyYWRpZW50IHRvIGJhY2stcHJvcGFnYXRlIGRpcmVjdGx5IHRocm91Z2ggdGltZSBhbmQsIHRoZXJlZm9yZSwgcmVzdWx0cyBpbiBhIHNsaWdodGx5IGZhc3RlciBjb252ZXJnZW5jZS4gV2UgdXNlIHRoZSBQZW5uIFRyZWViYW5rIChQVEIpIGRhdGFzZXQgYXMgYSBwbGF0Zm9ybSBmb3IgZW1waXJpY2FsIHByb29mIG9mIGNvbmNlcHQuIEVtcGlyaWNhbCByZXN1bHRzIHNob3cgdGhhdCB0aGUgaW1wcm92ZW1lbnQgZHVlIHRvIEhpZ2h3YXkgU3RhdGUgR2F0aW5nIGlzIGZvciBhbGwgZGVwdGhzLCBhbmQgYXMgdGhlIGRlcHRoIGluY3JlYXNlcywgdGhlIGltcHJvdmVtZW50IGFsc28gaW5jcmVhc2VzLiIsMzAwLjAsUkhOKGRlcHRoPTQwKSxVbnJlbGVhc2VkLElzcmFlbCwsLCwsLDIwMjYtMDItMTEgMTk6MjY6MjcrMDA6MDAsLCwsLCxBY2FkZW1pYSwsLCwsVW5yZWxlYXNlZCwsLCwsLCwsLCwsLCxObwoyLWxheWVyIHNraXAtTFNUTSArIGRyb3BvdXQgdHVuaW5nIChQVEIpLExhbmd1YWdlLExhbmd1YWdlIG1vZGVsaW5nLERlZXBNaW5kLCJHw6Fib3IgTWVsaXMsIENoYXJsZXMgQmx1bmRlbGwsIFRvbcOhxaEgS2/EjWlza8O9LCBLYXJsIE1vcml0eiBIZXJtYW5uLCBDaHJpcyBEeWVyLCBQaGlsIEJsdW5zb20iLDIwMTgtMDUtMjMsUHVzaGluZyB0aGUgYm91bmRzIG9mIGRyb3BvdXQsaHR0cHM6Ly9hcnhpdi5vcmcvYWJzLzE4MDUuMDkyMDgsLCwsMjQwMDAwMDAuMCwsLCwsLCwsLCxDb25maWRlbnQsIldlIHNob3cgdGhhdCBkcm9wb3V0IHRyYWluaW5nIGlzIGJlc3QgdW5kZXJzdG9vZCBhcyBwZXJmb3JtaW5nIE1BUCBlc3RpbWF0aW9uIGNvbmN1cnJlbnRseSBmb3IgYSBmYW1pbHkgb2YgY29uZGl0aW9uYWwgbW9kZWxzIHdob3NlIG9iamVjdGl2ZXMgYXJlIHRoZW1zZWx2ZXMgbG93ZXIgYm91bmRlZCBieSB0aGUgb3JpZ2luYWwgZHJvcG91dCBvYmplY3RpdmUuIFRoaXMgZGlzY292ZXJ5IGFsbG93cyB1cyB0byBwaWNrIGFueSBtb2RlbCBmcm9tIHRoaXMgZmFtaWx5IGFmdGVyIHRyYWluaW5nLCB3aGljaCBsZWFkcyB0byBhIHN1YnN0YW50aWFsIGltcHJvdmVtZW50IG9uIHJlZ3VsYXJpc2F0aW9uLWhlYXZ5IGxhbmd1YWdlIG1vZGVsbGluZy4gVGhlIGZhbWlseSBpbmNsdWRlcyBtb2RlbHMgdGhhdCBjb21wdXRlIGEgcG93ZXIgbWVhbiBvdmVyIHRoZSBzYW1wbGVkIGRyb3BvdXQgbWFza3MsIGFuZCB0aGVpciBsZXNzIHN0b2NoYXN0aWMgc3VidmFyaWFudHMgd2l0aCB0aWdodGVyIGFuZCBoaWdoZXIgbG93ZXIgYm91bmRzIHRoYW4gdGhlIGZ1bGx5IHN0b2NoYXN0aWMgZHJvcG91dCBvYmplY3RpdmUuIFdlIGFyZ3VlIHRoYXQgc2luY2UgdGhlIGRldGVybWluaXN0aWMgc3VidmFyaWFudCdzIGJvdW5kIGlzIGVxdWFsIHRvIGl0cyBvYmplY3RpdmUsIGFuZCB0aGUgaGlnaGVzdCBhbW9uZ3N0IHRoZXNlIG1vZGVscywgdGhlIHByZWRvbWluYW50IHZpZXcgb2YgaXQgYXMgYSBnb29kIGFwcHJveGltYXRpb24gdG8gTUMgYXZlcmFnaW5nIGlzIG1pc2xlYWRpbmcuIFJhdGhlciwgZGV0ZXJtaW5pc3RpYyBkcm9wb3V0IGlzIHRoZSBiZXN0IGF2YWlsYWJsZSBhcHByb3hpbWF0aW9uIHRvIHRoZSB0cnVlIG9iamVjdGl2</x:v>
      </x:c>
    </x:row>
    <x:row r="274" ht="18" customHeight="1">
      <x:c r="A274" s="17" t="n">
        <x:v>269</x:v>
      </x:c>
      <x:c r="B274" s="17" t="n">
        <x:v>309</x:v>
      </x:c>
      <x:c r="C274" s="94" t="str">
        <x:v>ZS4iLCwyLWxheWVyIHNraXAtTFNUTSArIGRyb3BvdXQgdHVuaW5nIChQVEIpLFVucmVsZWFzZWQsVW5pdGVkIEtpbmdkb20gb2YgR3JlYXQgQnJpdGFpbiBhbmQgTm9ydGhlcm4gSXJlbGFuZCxBV0QtTFNUTSwsLCwsMjAyNi0wMi0xMSAxOToyNjoyNyswMDowMCwsLCwsLEluZHVzdHJ5LCwsLCxVbnJlbGVhc2VkLCwsLCwsLCwsLCwsLE5vCmFMU1RNKGRlcHRoLTIpK1JlY3VycmVudFBvbGljeSAoV1QyKSxMYW5ndWFnZSxMYW5ndWFnZSBtb2RlbGluZywiVW5pdmVyc2l0eSBvZiBNYW5jaGVzdGVyLEFsYW4gVHVyaW5nIEluc3RpdHV0ZSIsIlNlYmFzdGlhbiBGbGVubmVyaGFnLCBIdWp1biBZaW4sIEpvaG4gS2VhbmUsIE1hcmsgRWxsaW90IiwyMDE4LTA1LTIyLEJyZWFraW5nIHRoZSBBY3RpdmF0aW9uIEZ1bmN0aW9uIEJvdHRsZW5lY2sgdGhyb3VnaCBBZGFwdGl2ZSBQYXJhbWV0ZXJpemF0aW9uLGh0dHBzOi8vYXJ4aXYub3JnL2Ficy8xODA1LjA4NTc0LDEyLjAsU09UQSBpbXByb3ZlbWVudCwiIiJXaXRob3V0IHR1bmluZyBmb3IgV1QyLCBib3RoIG91dHBlcmZvcm0gcHJldmlvdXNseSBwdWJsaXNoZWQgcmVzdWx0cyBpbiAxNTAgZXBvY2hzICh0YWJsZSAzKSBhbmQgY29udmVyZ2UgdG8gbmV3IHN0YXRlIG9mIHRoZSBhcnQgcGVyZm9ybWFuY2UgaW4gMTkwIGVwb2NocyIiIiwzMjAwMDAwMC4wLDMyTSAoVGFibGUgMyksNy4yOTZlKzE2LDYgRkxPUCAvIHRva2VuIC8gcGFyYW1ldGVyICogMzIwMDAwMDAgcGFyYW1ldGVycyAqIDIwMDAwMDAgdG9rZW5zICogMTkwIGVwb2NocyA9IDcuMjk2ZSsxNiBGTE9QLDIwMDAwMDAsIiIiQm90aCBtb2RlbHMgYXJlIHRyYWluZWQgZm9yIDEwIDAwMCBzdGVwcyB3aXRoIGEgYmF0Y2ggc2l6ZSBvZgo1MCBhbmQgYSBsZWFybmluZyByYXRlIG9mIDAuMDAzLiIiCgoiIldpdGhvdXQgdHVuaW5nIGZvciBXVDIsIGJvdGggb3V0cGVyZm9ybSBwcmV2aW91c2x5IHB1Ymxpc2hlZCByZXN1bHRzIGluIDE1MCBlcG9jaHMgKHRhYmxlIDMpIGFuZCBjb252ZXJnZSB0byBuZXcgc3RhdGUgb2YgdGhlIGFydCBwZXJmb3JtYW5jZSBpbiAxOTAgZXBvY2hzIiIiLCwsLCxDb25maWRlbnQsIlN0YW5kYXJkIG5ldXJhbCBuZXR3b3JrIGFyY2hpdGVjdHVyZXMgYXJlIG5vbi1saW5lYXIgb25seSBieSB2aXJ0dWUgb2YgYSBzaW1wbGUgZWxlbWVudC13aXNlIGFjdGl2YXRpb24gZnVuY3Rpb24sIG1ha2luZyB0aGVtIGJvdGggYnJpdHRsZSBhbmQgZXhjZXNzaXZlbHkgbGFyZ2UuIEluIHRoaXMgcGFwZXIsIHdlIGNvbnNpZGVyIG1ldGhvZHMgZm9yIG1ha2luZyB0aGUgZmVlZC1mb3J3YXJkIGxheWVyIG1vcmUgZmxleGlibGUgd2hpbGUgcHJlc2VydmluZyBpdHMgYmFzaWMgc3RydWN0dXJlLiBXZSBkZXZlbG9wIHNpbXBsZSBkcm9wLWluIHJlcGxhY2VtZW50cyB0aGF0IGxlYXJuIHRvIGFkYXB0IHRoZWlyIHBhcmFtZXRlcml6YXRpb24gY29uZGl0aW9uYWwgb24gdGhlIGlucHV0LCB0aGVyZWJ5IGluY3JlYXNpbmcgc3RhdGlzdGljYWwgZWZmaWNpZW5jeSBzaWduaWZpY2FudGx5LiBXZSBwcmVzZW50IGFuIGFkYXB0aXZlIExTVE0gdGhhdCBhZHZhbmNlcyB0aGUgc3RhdGUgb2YgdGhlIGFydCBmb3IgdGhlIFBlbm4gVHJlZWJhbmsgYW5kIFdpa2lUZXh0LTIgd29yZC1tb2RlbGluZyB0YXNrcyB3aGlsZSB1c2luZyBmZXdlciBwYXJhbWV0ZXJzIGFuZCBjb252ZXJnaW5nIGluIGxlc3MgdGhhbiBoYWxmIGFzIG1hbnkgaXRlcmF0aW9ucy4iLDE5MC4wLGFMU1RNKGRlcHRoLTIpK1JlY3VycmVudFBvbGljeSAoV1QyKSxVbnJlbGVhc2VkLCJVbml0ZWQgS2luZ2RvbSBvZiBHcmVhdCBCcml0YWluIGFuZCBOb3J0aGVybiBJcmVsYW5kLFVuaXRlZCBLaW5nZG9tIG9mIEdyZWF0IEJyaXRhaW4gYW5kIE5vcnRoZXJuIElyZWxhbmQiLCwsLCwsMjAyNi0wMi0xMSAxOToyNjoyNyswMDowMCwsLCwsLCJBY2FkZW1pYSxHb3Zlcm5tZW50IiwsLCwsT3BlbiBzb3VyY2UsQlNELTMgbGljZW5zZTogaHR0cHM6Ly9naXRodWIuY29tL2ZsZW5uZXJoYWcvYWxzdG0vdHJlZS9tYXN0ZXIvZXhhbXBsZXMgLCwsLCwsLE9wZXJhdGlvbiBjb3VudGluZywsLCwsTm8KYUxTVE0oZGVwdGgtMikrUmVjdXJyZW50UG9saWN5IChQVEIpLExhbmd1YWdlLExhbmd1YWdlIG1vZGVsaW5nLFVuaXZlcnNpdHkgb2YgTWFuY2hlc3RlciwiU2ViYXN0aWFuIEZsZW5uZXJoYWcsIEh1anVuIFlpbiwgSm9obiBLZWFuZSwgTWFyayBFbGxpb3QiLDIwMTgtMDUtMjIsQnJlYWtpbmcgdGhlIEFjdGl2YXRpb24gRnVuY3Rpb24gQm90dGxlbmVjayB0aHJvdWdoIEFkYXB0aXZlIFBhcmFtZXRlcml6YXRpb24saHR0cHM6Ly9hcnhpdi5vcmcvYWJzLzE4MDUuMDg1NzQsLCwsMjQwMDAwMDAuMCwsMi40ZSsxNiw2KjI0MDAwMDAwKjkyOTAwMCoxODA9Mi40MDc5NjhlMTYsLCwsLCwsTGlrZWx5LCJTdGFuZGFyZCBuZXVyYWwgbmV0d29yayBhcmNoaXRlY3R1cmVzIGFyZSBub24tbGluZWFyIG9ubHkgYnkgdmlydHVlIG9mIGEgc2ltcGxlIGVsZW1lbnQtd2lzZSBhY3RpdmF0aW9uIGZ1bmN0aW9uLCBtYWtpbmcgdGhlbSBib3RoIGJyaXR0bGUgYW5kIGV4Y2Vzc2l2ZWx5IGxhcmdlLiBJbiB0aGlzIHBhcGVyLCB3ZSBjb25zaWRlciBtZXRob2RzIGZvciBtYWtpbmcgdGhlIGZlZWQtZm9yd2FyZCBsYXllciBtb3JlIGZsZXhpYmxlIHdoaWxlIHByZXNlcnZpbmcgaXRzIGJhc2ljIHN0cnVjdHVyZS4gV2UgZGV2ZWxvcCBzaW1wbGUgZHJvcC1pbiByZXBsYWNlbWVudHMgdGhhdCBsZWFybiB0byBhZGFwdCB0aGVpciBwYXJhbWV0ZXJpemF0aW9uIGNvbmRpdGlvbmFsIG9uIHRoZSBpbnB1dCwgdGhlcmVieSBpbmNyZWFzaW5nIHN0YXRpc3RpY2FsIGVmZmljaWVuY3kgc2lnbmlmaWNhbnRseS4gV2UgcHJlc2VudCBhbiBhZGFwdGl2ZSBMU1RNIHRoYXQgYWR2YW5jZXMgdGhlIHN0YXRlIG9mIHRoZSBhcnQgZm9yIHRoZSBQZW5uIFRyZWViYW5rIGFuZCBXaWtpVGV4dC0yIHdvcmQtbW9kZWxpbmcgdGFza3Mgd2hpbGUgdXNpbmcgZmV3ZXIgcGFyYW1ldGVycyBhbmQgY29udmVyZ2luZyBpbiBsZXNzIHRoYW4gaGFsZiBhcyBtYW55IGl0ZXJhdGlvbnMuIiwxODAuMCxhTFNUTShkZXB0aC0yKStSZWN1cnJlbnRQb2xpY3kgKFBUQiksVW5yZWxlYXNlZCxVbml0ZWQgS2luZ2RvbSBvZiBHcmVhdCBCcml0YWluIGFuZCBOb3J0aGVybiBJcmVsYW5kLCwsLCwsMjAyNi0wMi0xMSAxOToyNjoyNyswMDowMCwsLCwsLEFjYWRlbWlhLCwsLCxPcGVuIHNvdXJjZSxCU0QtMyBsaWNlbnNlOiBodHRwczovL2dpdGh1Yi5jb20vZmxlbm5lcmhhZy9hbHN0bS90cmVlL21hc3Rlci9leGFtcGxlcyAsLCwsLCwsLCwsLCxObwpEcm9wb3V0LUxTVE0rTm9pc2UoQmVybm91bGxpKSAoV1QyKSxMYW5ndWFnZSxMYW5ndWFnZSBtb2RlbGluZywiQ29sdW1iaWEgVW5pdmVyc2l0eSxOZXcgWW9yayBVbml2ZXJzaXR5IChOWVUpLFByaW5jZXRvbiBVbml2ZXJzaXR5IiwiQWRqaSBCLiBEaWVuZywgUmFqZXNoIFJhbmdhbmF0aCwgSmFhbiBBbHRvc2FhciwgRGF2aWQgTS4gQmxlaSIsMjAxOC0wNS0wMyxOb2lzaW46IFVuYmlhc2VkIFJlZ3VsYXJpemF0aW9uIGZvciBSZWN1cnJlbnQgTmV1cmFsIE5ldHdvcmtzLGh0dHBzOi8vYXJ4aXYub3JnL2Ficy8xODA1LjAxNTAwLDI3LjAsU09UQSBpbXByb3ZlbWVudCwidGhpcyBpcyB0aGUgYmVzdCBtb2RlbCBpbiB0aGlzIHBhcGVyIHBlciBUYWJsZSA0CiIiT24gbGFuZ3VhZ2UgbW9kZWxpbmcgYmVuY2htYXJrcywgTm9pc2luIGltcHJvdmVzIG92ZXIgZHJvcG91dCBieSBhcyBtdWNoIGFzIDEyLjIlIG9uIHRoZSBQZW5uIFRyZWViYW5rIGFuZCA5LjQlIG9uIHRoZSBXaWtpdGV4dC0yIGRhdGFzZXQiIiIsNTEwMDAwMDAuMCwiIiJUaGUgbGFyZ2UgbmV0d29yayBoYXMgMiBsYXllcnMgd2l0aCAxNTAwIGhpZGRlbiB1bml0cyBlYWNoLiBUaGlzIGxlYWRzIHRvIGEgbW9kZWwgY29tcGxleGl0eSBvZiA1MSBtaWxsaW9uIHBhcmFtZXRlcnMuIiIiLDEuMjdlKzE3LCI2IEZMT1AgLyBwYXJhbWV0ZXIgLyB0b2tlbiAqIDUxMDAwMDAwIHBhcmFtZXRlcnMgKiAyMDAwMDAwIHRva2VucyAqIDIwMCBlcG9jaHMgPSAxLjIyNGUrMTcgRkxPUAoKJ0xpa2VseScgY29uZmlkZW5jZSBiZWNhdXNlIEkgYW0gbm90IHZlcnkgc3VyZSB0aGF0IDUxTSBwYXJhbXRlcnMgYW5kIDIwMCBlcG9jaHMgcmVsYXRlIHRvIFdULTIgbW9kZWwsIGJ1dCBpdCBpcyB2ZXJ5IGxpa2VseSIsMjAwMDAwMCwiIiJXZSB0cmFpbiB0aGUgbW9kZWxzIHVzaW5nIHRydW5jYXRlZCBiYWNrcHJvcGFnYXRpb24gdGhyb3VnaCB0aW1lIHdpdGggYXZlcmFnZSBzdG9jaGFzdGljIGdyYWRpZW50IGRlc2NlbnQgKFBvbHlhayAmIEp1ZGl0c2t5LCAxOTkyKSBmb3IgYSBtYXhpbXVtIG9mIDIwMCBlcG9jaHMiIiIsLCwsLExpa2VseS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MjAwLjAsRHJvcG91dC1MU1RNK05vaXNlKEJlcm5vdWxsaSkgKFdUMiksVW5yZWxlYXNlZCwiVW5pdGVkIFN0YXRlcyBvZiBBbWVyaWNhLFVuaXRlZCBTdGF0ZXMgb2YgQW1lcmljYSxVbml0ZWQgU3RhdGVzIG9mIEFtZXJpY2EiLCwsLCwsMjAyNi0wNS0yNSAxMjoxMjowNyswMDowMCwsLCwsLCJBY2FkZW1pYSxBY2FkZW1pYSxBY2FkZW1pYSIsLCwsLFVucmVsZWFzZWQsIiIiVGhlIHNvdXJjZSBjb2RlIGlzIGF2YWlsYWJsZSB1cG9uIHJlcXVlc3QuIiIiLCwsLEZQMzIsLCxPcGVyYXRpb24gY291bnRpbmcsLCwsLE5vCkxTVE0rTm9pc2UoQmV0YSksTGFuZ3VhZ2UsTGFuZ3VhZ2UgbW9kZWxpbmcsIkNvbHVtYmlhIFVuaXZlcnNpdHksTmV3IFlvcmsgVW5pdmVyc2l0eSAoTllVKSxQcmluY2V0b24gVW5pdmVyc2l0eSIsIkFkamkgQi4gRGllbmcsIFJhamVzaCBSYW5nYW5hdGgsIEphYW4gQWx0b3NhYXIsIERhdmlkIE0uIEJsZWkiLDIwMTgtMDUtMDMsTm9pc2luOiBVbmJpYXNlZCBSZWd1bGFyaXphdGlvbiBmb3IgUmVjdXJyZW50IE5ldXJhbCBOZXR3b3JrcyxodHRwczovL2FyeGl2Lm9yZy9hYnMvMTgwNS4wMTUwMCwyNy4wLCxub3QgdGhlIGJlc3QgbW9kZWwgaW4gdGhpcyBwYXBlciw1MTAwMDAwMC4wLCwxLjI3ZSsxNywiIiI2IEZMT1AgLyBwYXJhbWV0ZXIgLyB0b2tlbiAqIDUxMDAwMDAwIHBhcmFtZXRlcnMgKiAyMDAwMDAwIHRva2VucyAqIDIwMCBlcG9jaHMgPSAxLjIyNGUrMTcgRkxPUAoKJ0xpa2VseScgY29uZmlkZW5jZSBiZWNhdXNlIEkgYW0gbm90IHZlcnkgc3VyZSB0aGF0IDUxTSBwYXJhbXRlcnMgYW5kIDIwMCBlcG9jaHMgcmVsYXRlIHRvIFdULTIgbW9kZWwsIGJ1dCBpdCBpcyB2ZXJ5IGxpa2VseSIiIiwyMDAwMDAwLCwsLCwsTGlrZWx5LCJSZWN1cnJlbnQgbmV1cmFsIG5ldHdvcmtzIChSTk5zKSBhcmUgcG93ZXJmdWwgbW9kZWxzIG9mIHNlcXVlbnRpYWwgZGF0YS4gVGhleSBoYXZlIGJlZW4gc3VjY2Vzc2Z1bGx5IHVzZWQgaW4gZG9tYWlucyBzdWNoIGFzIHRleHQgYW5kIHNwZWVjaC4gSG93ZXZlciwgUk5OcyBhcmUgc3VzY2VwdGlibGUgdG8gb3ZlcmZpdHRpbmc7IHJlZ3VsYXJpemF0aW9uIGlzIGltcG9ydGFudC4gSW4gdGhpcyBwYXBlciB3ZSBkZXZlbG9wIE5vaXNpbiwgYSBuZXcgbWV0aG9kIGZvciByZWd1bGFyaXppbmcgUk5Ocy4gTm9pc2luIGluamVjdHMgcmFuZG9tIG5vaXNlIGludG8gdGhlIGhpZGRlbiBzdGF0ZXMgb2YgdGhlIFJOTiBhbmQgdGhlbiBtYXhpbWl6ZXMgdGhlIGNvcnJlc3BvbmRpbmcgbWFyZ2luYWwgbGlrZWxpaG9vZCBvZiB0aGUgZGF0YS4gV2Ugc2hvdyBob3cgTm9pc2luIGFwcGxpZXMgdG8gYW55IFJOTiBhbmQgd2Ugc3R1ZHkgbWFueSBkaWZmZXJlbnQgdHlwZXMgb2Ygbm9pc2UuIE5vaXNpbiBpcyB1bmJpYXNlZC0taXQgcHJlc2VydmVzIHRoZSB1bmRlcmx5aW5nIFJOTiBvbiBhdmVyYWdlLiBXZSBjaGFyYWN0ZXJpemUgaG93IE5vaXNpbiByZWd1bGFyaXplcyBpdHMgUk5OIGJvdGggdGhlb3JldGljYWxseSBhbmQgZW1waXJpY2FsbHkuIE9uIGxhbmd1YWdlIG1vZGVsaW5nIGJlbmNobWFya3MsIE5vaXNpbiBpbXByb3ZlcyBvdmVyIGRyb3BvdXQgYnkgYXMgbXVjaCBhcyAxMi4yJSBvbiB0aGUgUGVubiBUcmVlYmFuayBhbmQgOS40JSBvbiB0aGUgV2lraXRleHQtMiBkYXRhc2V0LiBXZSBhbHNvIGNvbXBhcmVkIHRoZSBzdGF0ZS1vZi10aGUtYXJ0IGxhbmd1YWdlIG1vZGVsIG9mIFlhbmcgZXQgYWwuIDIwMTcsIGJvdGggd2l0aCBhbmQgd2l0aG91dCBOb2lzaW4uIE9uIHRoZSBQZW5uIFRyZWViYW5rLCB0aGUgbWV0aG9kIHdpdGggTm9pc2luIG1vcmUgcXVpY2tseSByZWFjaGVzIHN0YXRlLW9mLXRoZS1hcnQgcGVyZm9ybWFuY2UuIiwyMDAuMCxMU1RNK05vaXNlKEJldGEpLFVucmVsZWFzZWQsIlVuaXRlZCBTdGF0ZXMgb2YgQW1lcmljYSxVbml0ZWQgU3RhdGVzIG9mIEFtZXJpY2EsVW5pdGVkIFN0YXRlcyBvZiBBbWVyaWNhIiwsLCwsLDIwMjYtMDUtMjUgMTI6MTI6MDcrMDA6MDAsLCwsLCwiQWNhZGVtaWEsQWNhZGVtaWEsQWNhZGVtaWEiLCwsLCxVbnJlbGVhc2VkLCwsLCwsLCxPcGVyYXRpb24gY291bnRpbmcsLCwsLE5vCkFXRC1MU1RNLU1vUytOb2lzaW4rZHluYW1pYyBldmFsdWF0aW9uIChQVEIpLExhbmd1YWdlLExhbmd1YWdlIG1vZGVsaW5nLCJDb2x1bWJpYSBVbml2ZXJzaXR5LE5ldyBZb3JrIFVuaXZlcnNpdHkgKE5ZVSksUHJpbmNldG9uIFVuaXZlcnNpdHkiLCJBZGppIEIuIERpZW5nLCBSYWplc2ggUmFuZ2FuYXRoLCBKYWFuIEFsdG9zYWFyLCBEYXZpZCBNLiBCbGVpIiwyMDE4LTA1LTAzLE5vaXNpbjogVW5iaWFzZWQgUmVndWxhcml6YXRpb24gZm9yIFJlY3VycmVudCBOZXVyYWwgTmV0d29ya3MsaHR0cHM6Ly9hcnhpdi5vcmcvYWJzLzE4MDUuMDE1MDAsMjcuMCwsLDIyMDAwMDAwLjAsLDQuOWUrMTYsNiBGTE9QIC8gdG9rZW4gLyBwYXJhbWV0ZXIgKiAyMjAwMDAwMCBwYXJhbWV0ZXJzICogOTI5MDAwIHRva2VucyAqIDQwMCBlcG9jaHMgPSA0LjkwNTEyZSsxNiBGTE9QLCI5MjkwMDAsOTI5MDAwIiwsLCwsLENvbmZpZGVudC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NDAwLjAsQVdELUxTVE0tTW9TK05vaXNpbitkeW5hbWljIGV2YWx1YXRpb24gLFVucmVsZWFzZWQsIlVuaXRlZCBTdGF0ZXMgb2YgQW1lcmljYSxVbml0ZWQgU3RhdGVzIG9mIEFtZXJpY2EsVW5pdGVkIFN0YXRlcyBvZiBBbWVyaWNhIiwsLCwsLDIwMjYtMDUtMjUgMTI6MTI6MDUrMDA6MDAsLCwsLCwiQWNhZGVtaWEsQWNhZGVtaWEsQWNhZGVtaWEiLCwsLCxVbnJlbGVhc2VkLCwsLCwsLCxPcGVyYXRpb24gY291bnRpbmcsLCwsLE5vCkRyb3BvdXQtTFNUTStOb2lzZShMYXBsYWNlKSAtIG1lZGl1bSAoV1QyKSxMYW5ndWFnZSxMYW5ndWFnZSBtb2RlbGluZywiQ29sdW1iaWEgVW5pdmVyc2l0eSxOZXcgWW9yayBVbml2ZXJzaXR5IChOWVUpLFByaW5jZXRvbiBVbml2ZXJzaXR5IiwiQWRqaSBCLiBEaWVuZywgUmFqZXNoIFJhbmdhbmF0aCwgSmFhbiBBbHRvc2FhciwgRGF2aWQgTS4gQmxlaSIsMjAxOC0wNS0wMyxOb2lzaW46IFVuYmlhc2VkIFJlZ3VsYXJpemF0aW9uIGZvciBSZWN1cnJlbnQgTmV1cmFsIE5ldHdvcmtzLGh0dHBzOi8vYXJ4aXYub3JnL2Ficy8xODA1LjAxNTAwLDI3LjAsLCwxMzAwMDAwMC4wLCwzLjEyZSsxNiw2IEZMT1AgLyB0b2tlbiAvIHBhcmFtZXRlciAqIDEzMDAwMDAwIHBhcmFtZXRlcnMgKiAyMDAwMDAwIHRva2VucyAqIDIwMCBlcG9jaHMgPSAzLjEyZSsxNiBGTE9QLCIyMDAwMDAwLDIwMDAwMDAiLCwsLCwsQ29uZmlkZW50LCJSZWN1cnJlbnQgbmV1cmFsIG5ldHdvcmtzIChSTk5zKSBhcmUgcG93ZXJmdWwgbW9kZWxzIG9mIHNlcXVlbnRpYWwgZGF0YS4gVGhleSBoYXZlIGJlZW4gc3VjY2Vzc2Z1bGx5IHVzZWQgaW4gZG9tYWlucyBzdWNoIGFzIHRleHQgYW5kIHNwZWVjaC4gSG93ZXZlciwgUk5OcyBhcmUgc3VzY2VwdGlibGUgdG8gb3ZlcmZpdHRpbmc7IHJlZ3VsYXJpemF0aW9uIGlzIGltcG9ydGFudC4gSW4gdGhpcyBwYXBlciB3ZSBkZXZlbG9wIE5vaXNpbiwgYSBuZXcgbWV0aG9kIGZvciByZWd1bGFyaXppbmcgUk5Ocy4gTm9pc2luIGluamVjdHMgcmFuZG9tIG5vaXNlIGludG8gdGhlIGhpZGRlbiBzdGF0ZXMgb2YgdGhlIFJOTiBhbmQgdGhlbiBtYXhpbWl6ZXMgdGhlIGNvcnJlc3BvbmRpbmcgbWFyZ2luYWwgbGlrZWxpaG9vZCBvZiB0aGUgZGF0YS4gV2Ugc2hvdyBob3cgTm9pc2luIGFwcGxpZXMgdG8gYW55IFJOTiBhbmQgd2Ugc3R1ZHkgbWFueSBkaWZmZXJlbnQgdHlwZXMgb2Ygbm9pc2UuIE5vaXNpbiBpcyB1bmJpYXNlZC0taXQgcHJlc2VydmVzIHRoZSB1bmRlcmx5aW5nIFJOTiBvbiBhdmVyYWdlLiBXZSBjaGFyYWN0ZXJpemUgaG93IE5vaXNpbiByZWd1bGFyaXplcyBpdHMgUk5OIGJvdGggdGhlb3JldGljYWxseSBhbmQgZW1waXJpY2FsbHkuIE9uIGxhbmd1YWdlIG1vZGVsaW5nIGJlbmNobWFya3MsIE5vaXNpbiBpbXByb3ZlcyBvdmVyIGRyb3BvdXQgYnkgYXMgbXVjaCBhcyAxMi4yJSBvbiB0aGUgUGVubiBUcmVlYmFuayBhbmQgOS40JSBvbiB0aGUgV2lraXRleHQtMiBkYXRhc2V0LiBXZSBhbHNvIGNvbXBhcmVkIHRoZSBzdGF0ZS1vZi10aGUtYXJ0IGxhbmd1YWdlIG1vZGVsIG9mIFlhbmcgZXQgYWwuIDIwMTcsIGJvdGggd2l0aCBhbmQgd2l0aG91dCBOb2lzaW4uIE9uIHRoZSBQZW5uIFRyZWViYW5rLCB0aGUgbWV0aG9kIHdpdGggTm9pc2luIG1vcmUgcXVpY2tseSByZWFjaGVzIHN0YXRlLW9mLXRoZS1hcnQgcGVyZm9ybWFuY2UuIiwyMDAuMCxEcm9wb3V0LUxTVE0rTm9pc2UoTGFwbGFjZSksVW5yZWxlYXNlZCwiVW5pdGVkIFN0YXRlcyBvZiBBbWVyaWNhLFVuaXRlZCBTdGF0ZXMgb2YgQW1lcmljYSxVbml0ZWQgU3RhdGVzIG9mIEFtZXJpY2EiLCwsLCwsMjAyNi0wNS0yNSAxMjoxMjowNiswMDowMCwsLCwsLCJBY2FkZW1pYSxBY2FkZW1pYSxBY2FkZW1pYSIsLCwsLFVucmVsZWFzZWQsLCwsLCwsLE9wZXJhdGlvbiBjb3VudGluZywsLCwsTm8KRHJvcG91dC1MU1RNK05vaXNlKEJlcm5vdWxsaSkgLSBsYXJnZShQVEIpLExhbmd1YWdlLExhbmd1YWdlIG1vZGVsaW5nLCJDb2x1bWJpYSBVbml2ZXJzaXR5LE5ldyBZb3JrIFVuaXZlcnNpdHkgKE5ZVSksUHJpbmNldG9uIFVuaXZlcnNpdHkiLCJBZGppIEIuIERpZW5nLCBSYWplc2ggUmFuZ2FuYXRoLCBKYWFuIEFsdG9zYWFyLCBEYXZpZCBNLiBCbGVpIiwyMDE4LTA1LTAzLE5vaXNpbjogVW5iaWFzZWQgUmVndWxhcml6YXRpb24gZm9yIFJlY3VycmVudCBOZXVyYWwgTmV0d29ya3MsaHR0cHM6Ly9hcnhpdi5vcmcvYWJzLzE4MDUuMDE1MDAsMjcuMCwsLDUxMDAwMDAwLjAsLDUuNjhlKzE2LDYgRkxPUCAvIHBhcmFtdGVyIC8gdG9rZW4gKiA1MTAwMDAwMCBwYXJhbWV0ZXJzICogOTI5MDAwIHRva2VucyAqIDIwMCBlcG9jaHMgPSA1LjY4NTQ4ZSsxNiBGTE9QLCI5MjkwMDAsOTI5MDAwIiwsLCwsLENvbmZpZGVudCwiUmVjdXJyZW50IG5ldXJhbCBuZXR3b3JrcyAoUk5OcykgYXJlIHBvd2VyZnVsIG1vZGVscyBvZiBzZXF1ZW50aWFsIGRhdGEuIFRoZXkgaGF2ZSBiZWVuIHN1Y2Nlc3NmdWxseSB1c2VkIGluIGRvbWFpbnMgc3VjaCBhcyB0ZXh0IGFuZCBzcGVlY2guIEhvd2V2ZXIsIFJOTnMgYXJlIHN1c2NlcHRpYmxlIHRvIG92ZXJmaXR0aW5nOyByZWd1bGFyaXphdGlvbiBpcyBpbXBvcnRhbnQuIEluIHRoaXMgcGFwZXIgd2UgZGV2ZWxvcCBOb2lzaW4sIGEgbmV3IG1ldGhvZCBmb3IgcmVndWxhcml6aW5nIFJOTnMuIE5vaXNpbiBpbmplY3RzIHJhbmRvbSBub2lzZSBpbnRvIHRoZSBoaWRkZW4gc3RhdGVzIG9mIHRoZSBSTk4gYW5kIHRoZW4gbWF4aW1pemVzIHRoZSBjb3JyZXNwb25kaW5nIG1hcmdpbmFsIGxpa2VsaWhvb2Qgb2YgdGhlIGRhdGEuIFdlIHNob3cgaG93IE5vaXNpbiBhcHBsaWVzIHRvIGFueSBSTk4gYW5kIHdlIHN0dWR5IG1hbnkgZGlmZmVyZW50IHR5cGVzIG9mIG5vaXNlLiBOb2lzaW4gaXMgdW5iaWFzZWQtLWl0IHByZXNlcnZlcyB0aGUgdW5kZXJseWluZyBSTk4gb24gYXZlcmFnZS4gV2UgY2hhcmFjdGVyaXplIGhvdyBOb2lzaW4gcmVndWxhcml6ZXMgaXRzIFJOTiBib3RoIHRoZW9yZXRpY2FsbHkgYW5kIGVtcGlyaWNhbGx5LiBPbiBsYW5ndWFnZSBtb2RlbGluZyBiZW5jaG1hcmtzLCBOb2lzaW4gaW1wcm92ZXMgb3ZlciBkcm9wb3V0IGJ5IGFzIG11Y2ggYXMgMTIuMiUgb24gdGhlIFBlbm4gVHJlZWJhbmsgYW5kIDkuNCUgb24gdGhlIFdpa2l0ZXh0LTIgZGF0YXNldC4gV2UgYWxzbyBjb21wYXJlZCB0aGUgc3RhdGUtb2YtdGhlLWFydCBsYW5ndWFnZSBtb2RlbCBvZiBZYW5nIGV0IGFsLiAyMDE3LCBib3RoIHdpdGggYW5kIHdpdGhvdXQgTm9pc2luLiBPbiB0aGUgUGVubiBUcmVlYmFuaywgdGhlIG1ldGhvZCB3aXRoIE5vaXNpbiBtb3JlIHF1aWNrbHkgcmVhY2hlcyBzdGF0ZS1vZi10aGUtYXJ0IHBlcmZvcm1hbmNlLiIsMjAwLjAsRHJvcG91dC1MU1RNK05vaXNlKEJlcm5vdWxsaSkgKFBUQiksVW5yZWxlYXNlZCwiVW5pdGVkIFN0YXRlcyBvZiBBbWVyaWNhLFVuaXRlZCBTdGF0ZXMgb2YgQW1lcmljYSxVbml0ZWQgU3RhdGVzIG9mIEFtZXJpY2EiLCwsLCwsMjAyNi0wNS0yNSAxMjoxMjowNiswMDowMCwsLCwsLCJBY2FkZW1pYSxBY2FkZW1pYSxBY2FkZW1pYSIsLCwsLFVucmVsZWFzZWQsLCwsLCwsLE9wZXJhdGlvbiBjb3VudGluZywsLCwsTm8KUmVzTmVYdC0xMDEgMzJ4NDhkLFZpc2lvbixJbWFnZSBjbGFzc2lmaWNhdGlvbixGYWNlYm9vaywiRGhydXYgTWFoYWphbiwgUm9zcyBHaXJzaGljaywgVmlnbmVzaCBSYW1hbmF0aGFuLCBLYWltaW5nIEhlLCBNYW5vaGFyIFBhbHVyaSwgWWl4dWFuIExpLCBBc2h3aW4gQmhhcmFtYmUsIExhdXJlbnMgdmFuIGRlciBNYWF0ZW4iLDIwMTgtMDUtMDIsRXhwbG9yaW5nIHRoZSBMaW1pdHMgb2YgV2Vha2x5IFN1cGVydmlzZWQgUHJldHJhaW5pbmcsaHR0cHM6Ly9hcnhpdi5vcmcvYWJzLzE4MDUuMDA5MzIsMTQ2Mi4wLCJIaWdobHkgY2l0ZWQsU09UQSBpbXByb3ZlbWVudCIsIiIiV2Ugc2hvdyBpbXByb3ZlbWVudHMgb24gc2V2ZXJhbCBpbWFnZSBjbGFzc2lmaWNhdGlvbiBhbmQgb2JqZWN0IGRldGVjdGlvbiB0YXNrcywgYW5kIHJlcG9ydCB0aGUgaGlnaGVzdCBJbWFnZU5ldC0xayBzaW5nbGUtY3JvcCwgdG9wLTEgYWNjdXJhY3kgdG8gZGF0ZTogODUuNCUiLDgyOTAwMDAwMC4wLCJUYWJsZSA2CiIsOC43NDM5NWUrMjEsIlRhYmxlIDY6IDE1M2U5IG11bHQtYWRkcy4KU2VjdGlvbiAyLjQ6ICIibWluaWJhdGNoZXMgb2YgOCwwNjQgaW1hZ2VzIiIuCgpDb21wdXRlID0gMiAqIDMgKiBtdWx0LWFkZHMgKiBkYXRhc2V0IHNpemUgPSAyICogMyAqIDE1M2U5ICogOTUyNWU2ID0gOC43NGUyMSBGTE9QCgpMaWtlbHkgdHJhaW5lZCBvbiBWMTAwcywgc2luY2UgRmFjZWJvb2sgaGFkIGp1c3QgdXBncmFkZWQgdGhlaXIgQmlnIEJhc2luIEdQVSBjbHVzdGVyIHRvIFYxMDBzIGFzIG9mIE1hcmNoIDIwMTguIFRoZSBwcmV2aW91cyBpdGVyYXRpb24gb2YgQmlnIEJhc2luIGhhZCAzMiBjbHVzdGVycyBvZiA4eFAxMDBzLCB3aGlsZSBCaWcgQmFzaW4gdjIgaGFkIDQyIGNsdXN0ZXJzIG9mIDh4VjEwMHMsIHdoaWNoIG1hdGNoZXMgdGhlIDMzNiBHUFVzIHVzZWQgaW4gdGhpcyBwYXBlci4iLDk0MDAwMDAwMCxUYWJsZSAzOiAoMzAwKzE5MjUrMzAwKzcwMDApIG1pbGxpb24gaW1hZ2VzLDQ5Ni4wLCIiIk1haGFqYW4gZXQgYWwuICgyMDE4KSByZXF1aXJlZCAxOSBHUFUgeWVhcnMgdG8gdHJhaW4gdGhlaXIgUmVzTmVYdDEwMS0zMng0OGQiIiBodHRwczovL2FyeGl2Lm9yZy9hYnMvMjEwMy4wMDAyMApNb2RlbHMgd2VyZSB0cmFpbmVkIG9uIDMzNiBHUFVzLCBzbyB0aGF0IHN1Z2dlc3RzIDIwLjY1IGRheXMgb3IgNDk2IGhvdXJzIixOVklESUEgVjEwMCwsQ29uZmlkZW50LCJTdGF0ZS1vZi10aGUtYXJ0IHZpc3VhbCBwZXJjZXB0aW9uIG1vZGVscyBmb3IgYSB3aWRlIHJhbmdlIG9mIHRhc2tzIHJlbHkgb24gc3VwZXJ2aXNlZCBwcmV0cmFpbmluZy4gSW1hZ2VOZXQgY2xhc3NpZmljYXRpb24gaXMgdGhlIGRlIGZhY3RvIHByZXRyYWluaW5nIHRhc2sgZm9yIHRoZXNlIG1vZGVscy4gWWV0LCBJbWFnZU5ldCBpcyBub3cgbmVhcmx5IHRlbiB5ZWFycyBvbGQgYW5kIGlzIGJ5IG1vZGVybiBzdGFuZGFyZHMgIiJzbWFsbCIiLiBFdmVuIHNvLCByZWxhdGl2ZWx5IGxpdHRsZSBpcyBrbm93biBhYm91dCB0aGUgYmVoYXZpb3Igb2YgcHJldHJhaW5pbmcgd2l0aCBkYXRhc2V0cyB0aGF0IGFyZSBtdWx0aXBsZSBvcmRlcnMgb2YgbWFnbml0dWRlIGxhcmdlci4gVGhlIHJlYXNvbnMgYXJlIG9idmlvdXM6IHN1Y2ggZGF0YXNldHMgYXJlIGRpZmZpY3VsdCB0byBjb2xsZWN0IGFuZCBhbm5vdGF0ZS4gSW4gdGhpcyBwYXBlciwgd2UgcHJlc2VudCBhIHVuaXF1ZSBzdHVkeSBvZiB0cmFuc2ZlciBsZWFybmluZyB3aXRoIGxhcmdlIGNvbnZvbHV0aW9uYWwgbmV0d29ya3MgdHJhaW5lZCB0byBwcmVkaWN0IGhhc2h0YWdzIG9uIGJpbGxpb25zIG9mIHNvY2lhbCBtZWRpYSBpbWFnZXMuIE91ciBleHBlcmltZW50cyBkZW1vbnN0cmF0ZSB0aGF0IHRyYWluaW5nIGZvciBsYXJnZS1zY2FsZSBoYXNodGFnIHByZWRpY3Rpb24gbGVhZHMgdG8gZXhjZWxsZW50IHJlc3VsdHMuIFdlIHNob3cgaW1wcm92ZW1lbnRzIG9uIHNldmVyYWwgaW1hZ2UgY2xhc3NpZmljYXRpb24gYW5kIG9iamVjdCBkZXRlY3Rpb24gdGFza3MsIGFuZCByZXBvcnQgdGhlIGhpZ2hlc3QgSW1hZ2VOZXQtMWsgc2luZ2xlLWNyb3AsIHRvcC0xIGFjY3VyYWN5IHRvIGRhdGU6IDg1LjQlICg5Ny42JSB0b3AtNSkuIFdlIGFsc28gcGVyZm9ybSBleHRlbnNpdmUgZXhwZXJpbWVudHMgdGhhdCBwcm92aWRlIG5vdmVsIGVtcGlyaWNhbCBkYXRhIG9uIHRoZSByZWxhdGlvbnNoaXAgYmV0d2VlbiBsYXJnZS1zY2FsZSBwcmV0cmFpbmluZyBhbmQgdHJhbnNmZXIgbGVhcm5pbmcgcGVyZm9ybWFuY2UuIiwsLE9wZW4gd2VpZ2h0cyAobm9uLWNvbW1lcmNpYWwpLFVuaXRlZCBTdGF0ZXMgb2YgQW1lcmljYSwsLCwzMzYuMCwsMjAyNi0wNS0yNSAxMjoxMjowNSswMDowMCwsLCwsLEluZHVzdHJ5LCwsLCxVbnJlbGVhc2VkLCJtb2RlbHMsIG5vbi1jb21tZXJjaWFsOiBodHRwczovL2dpdGh1Yi5jb20vZmFjZWJvb2tyZXNlYXJjaC9XU0wtSW1hZ2VzICIsLDEzNDA3Ny40MjY4ODU1MjU1NSwsLFRydWUsMjA5MTU5LjA1ODY3NDE2Nzg0LE9wZXJhdGlvbiBjb3VudGluZywsLCwsWWVzClRGLUxNLWRpc2NvdXJzZSBMU1RNIChXVDIpLExhbmd1YWdlLExhbmd1YWdlIG1vZGVsaW5nLEVTQVQgLSBQU0ksIkx5YW4gVmVyd2ltcCwgSHVnbyBWYW4gaGFtbWUsIFBhdHJpY2sgV2FtYmFjcSIsMjAxOC0wNS0wMSxURi1MTTogVGVuc29yRmxvdy1iYXNlZCBMYW5ndWFnZSBNb2RlbGluZyBUb29sa2l0LGh0dHBzOi8vYWNsYW50aG9sb2d5Lm9yZy9MMTgtMTQ3MC5wZGYsMTIuMCwsLCwsLCwsLCwsLCxVbmtub3duLCJSZWNlbnRseSwgYW4gYWJ1bmRhbmNlIG9mIGRlZXAgbGVhcm5pbmcgdG9vbGtpdHMgaGFzIGJlZW4gbWFkZSBmcmVlbHkgYXZhaWxhYmxlLiBUaGVzZSB0b29sa2l0cyB0eXBpY2FsbHkgb2ZmZXIgdGhlIGJ1aWxkaW5nIGJsb2NrcyBhbmQgc29tZXRpbWVzIHNpbXBsZSBleGFtcGxlIHNjcmlwdHMsIGJ1dCBkZXNpZ25pbmcgYW5kIHRyYWluaW5nIGEgbW9kZWwgc3RpbGwgdGFrZXMgYSBjb25zaWRlcmFibGUgYW1vdW50IG9mIHRpbWUgYW5kIGtub3dsZWRnZS4gV2UgcHJlc2VudCBsYW5ndWFnZSBtb2RlbGluZyBzY3JpcHRzIGJhc2VkIG9uIFRlbnNvckZsb3cgdGhhdCBhbGxvdyBvbmUgdG8gdHJhaW4gYW5kIHRlc3QgY29tcGV0aXRpdmUgbW9kZWxzIGRpcmVjdGx5LCBieSB1c2luZyBhIHByZS1kZWZpbmVkIGNvbmZpZ3VyYXRpb24gb3IgY2hhbmdpbmcgaXQgdG8gdGhlaXIgbmVlZHMuIFRoZXJlIGFyZSBzZXZlcmFsIG9wdGlvbnMgZm9yIGlucHV0IGZlYXR1cmVzICh3b3JkcywgY2hhcmFjdGVycywgd29yZHMgY29tYmluZWQgd2l0aCBjaGFyYWN0ZXJzLCBjaGFyYWN0ZXIgbi1ncmFtcykgYW5kIGZvciBiYXRjaGluZyAoc2VudGVuY2UtIG9yIGRpc2NvdXJzZS1sZXZlbCkuIFRoZSBtb2RlbHMgY2FuIGJlIHVzZWQgdG8gdGVzdCB0aGUgcGVycGxleGl0eSwgcHJlZGljdCB0aGUgbmV4dCB3b3JkKHMpLCByZS1zY29yZSBoeXBvdGhlc2VzIG9yIGdlbmVyYXRlIGRlYnVnZ2luZyBmaWxlcyBmb3IgaW50ZXJwb2xhdGlvbiB3aXRoIG4tZ3JhbSBtb2RlbHMuIEFkZGl0aW9uYWxseSwgd2UgbWFrZSBhdmFpbGFibGUgTFNUTSBsYW5ndWFnZSBtb2RlbHMgdHJhaW5lZCBvbiBhIHZhcmlldHkgb2YgRHV0Y2ggdGV4dHMgYW5kIEVuZ2xpc2ggYmVuY2htYXJrcywgdGhhdCBjYW4gYmUgdXNlZCBpbW1lZGlhdGVseSwgdGhlcmVieSBhdm9pZGluZyB0aGUgdGltZSBhbmQgY29tcHV0YXRpb25hbGx5IGV4cGVuc2l2ZSB0cmFpbmluZyBwcm9jZXNzLiBUaGUgdG9vbGtpdCBpcyBvcGVuIHNvdXJjZSBhbmQgY2FuIGJlIGZvdW5kIGF0IGh0dHBzOi8vZ2l0aHViLmNvbS9sdmVyd2ltcC90Zi1sbSIsMzkuMCxURi1MTS1kaXNjb3Vyc2UgTFNUTSAoV1QyKSxPcGVuIHdlaWdodHMgKHVucmVzdHJpY3RlZCksQmVsZ2l1bSwsLCwsLDIwMjYtMDItMTEgMTk6MjY6MjcrMDA6MDAsLCwsLCxBY2FkZW1pYSwsLCwsT3BlbiBzb3VyY2UsImNvZGUgYW5kIHdlaWdodHMsIE1JVCBsaWNlbnNlOiBodHRwczovL2dpdGh1Yi5jb20vbHZlcndpbXAvdGYtbG0gIiwsLCwsLCwsLCwsLFllcwpURi1MTS1kaXNjb3Vyc2UgTFNUTSAoUFRCKSxMYW5ndWFnZSxMYW5ndWFnZSBtb2RlbGluZyxFU0FUIC0gUFNJLCJMeWFuIFZlcndpbXAsIEh1Z28gVmFuIGhhbW1lLCBQYXRyaWNrIFdhbWJhY3EiLDIwMTgtMDUtMDEsVEYtTE06IFRlbnNvckZsb3ctYmFzZWQgTGFuZ3VhZ2UgTW9kZWxpbmcgVG9vbGtpdCxodHRwczovL2FjbGFudGhvbG9neS5vcmcvTDE4LTE0NzAucGRmLDEyLjAsLCwsLCwsLCwsLCwsVW5rbm93biwsMzkuMCxURi1MTS1kaXNjb3Vyc2UgTFNUTSAoUFRCKSxPcGVuIHdlaWdodHMgKHVucmVzdHJpY3RlZCksQmVsZ2l1bSwsLCwsLDIwMjYtMDItMTEgMTk6MjY6MjcrMDA6MDAsLCwsLCxBY2FkZW1pYSwsLCwsT3BlbiBzb3VyY2UsImNvZGUgYW5kIHdlaWdodHMsIE1JVCBsaWNlbnNlOiBodHRwczovL2dpdGh1Yi5jb20vbHZlcndpbXAvdGYtbG0gIiwsLCwsLCwsLCwsLFllcwpETkNPTjIsQmlvbG9neSwiUHJvdGVpbnMsUHJvdGVpbiBmb2xkaW5nIHByZWRpY3Rpb24iLFVuaXZlcnNpdHkgb2YgTWlzc291cmksIkJhZHJpIEFkaGlrYXJpLCBKaWUgSG91LCBKaWFubGluIENoZW5nIiwyMDE4LTA1LTAxLEROQ09OMjogaW1wcm92ZWQgcHJvdGVpbiBjb250YWN0IHByZWRpY3Rpb24gdXNpbmcgdHdvLWxldmVsIGRlZXAgY29udm9sdXRpb25hbCBuZXVyYWwgbmV0d29ya3MsaHR0cHM6Ly9hY2FkZW1pYy5vdXAuY29tL2Jpb2luZm9ybWF0aWNzL2FydGljbGUvMzQvOS8xNDY2LzQ3MDgzMDM/bG9naW49ZmFsc2UsMTczLjAsLCwsLDkuNWUrMTYsIiIiT3VyIHRyYWluaW5nIHdhcyBjb25kdWN0ZWQgb24gVGVzbGEgSzIwIE52aWRpYSBHUFVzIGVhY2ggaGF2aW5nIDUgR0Igb2YgR1BVIG1lbW9yeSwgb24gd2hpY2gsIHRyYWluaW5nIG9uZSBtb2RlbCB0b29rIGFyb3VuZCAxMuKAiWguIiIKCiIiV2UgdHJhaW4gZWFjaCBDTk4gZm9yIGEgdG90YWwgb2YgMTYwMCBlcG9jaHMgd2l0aCBlYWNoIGVwb2NoIG9mIHRyYWluaW5nIHRha2luZyBhcm91bmQgMuKAiW1pbi4iIgoKQXNzdW1wdGlvbnM6CnBlYWtGTE9QIHJhdGUgMy41MmUxMkZMT1AvcyAoZnJvbTogaHR0cHM6Ly93d3cudGVjaHBvd2VydXAuY29tL2dwdS1zcGVjcy90ZXNsYS1rMjBjLmM1NjQpCjMwJSB1dGlsaXphdGlvbiByYXRlCjEgR1BVCgpFc3RpbWF0ZSAxOiAiInRyYWluaW5nIG9uZSBtb2RlbCB0b29rIGFyb3VuZCAxMmgiIiA9PiB1bmNsZWFyIGhvdyBtYW55IEdQVXMKKDEyICozNjAwKSBzICogMy41MmUxMiBGTE9QL3MgKiAwLjMgPSA0LjVlMTYgRkxPUAoKRXN0aW1hdGUgMjogIiJXZSB0cmFpbiBlYWNoIENOTiBmb3IgYSB0b3RhbCBvZiAxNjAwIGVwb2NocyB3aXRoIGVhY2ggZXBvY2ggb2YgdHJhaW5pbmcgdGFraW5nIGFyb3VuZCAyIG1pbi4iIgooMTYwMCBlcG9jaHMgKiAyIG1pbi9lcG9jaCAqIDYwIHMvbWluKSAqIDMuNTJlMTIgRkxPUC9zICogMC4zID0gIDJlMTcgRkxPUAoKR2VvbWV0cmljIG1lYW46IDkuNWUxNiIsNDQ0MDMwMDAwLCIiIk91ciByYXcgZmVhdHVyZSBmaWxlcyBmb3IgYWxsIDE0MjYgdHJhaW5pbmcgcHJvdGVpbnMiIiIsMTIuMCwiIiJ0cmFpbmluZyBvbmUgbW9kZWwgdG9vayBhcm91bmQgMTLigIloIiIiLCwsTGlrZWx5LCJNb3RpdmF0aW9uClNpZ25pZmljYW50IGltcHJvdmVtZW50cyBpbiB0aGUgcHJlZGljdGlvbiBvZiBwcm90ZWluIHJlc2lkdWXigJNyZXNpZHVlIGNvbnRhY3RzIGFyZSBvYnNlcnZlZCBpbiB0aGUgcmVjZW50IHllYXJzLiBUaGVzZSBjb250YWN0cywgcHJlZGljdGVkIHVzaW5nIGEgdmFyaWV0eSBvZiBjb2V2b2x1dGlvbi1iYXNlZCBhbmQgbWFjaGluZSBsZWFybmluZyBtZXRob2RzLCBhcmUgdGhlIGtleSBjb250cmlidXRvcnMgdG8gdGhlIHJlY2VudCBwcm9ncmVzcyBpbiBhYiBpbml0aW8gcHJvdGVpbiBzdHJ1Y3R1cmUgcHJlZGljdGlvbiwgYXMgZGVtb25zdHJhdGVkIGluIHRoZSByZWNlbnQgQ0FTUCBleHBlcmltZW50cy4gQ29udGludWluZyB0aGUgZGV2ZWxvcG1lbnQgb2YgbmV3IG1ldGhvZHMgdG8gcmVsaWFibHkgcHJlZGljdCBjb250YWN0IG1hcHMgaXMgZXNzZW50aWFsIHRvIGZ1cnRoZXIgaW1wcm92ZSBhYiBpbml0aW8gc3RydWN0dXJlIHByZWRpY3Rpb24uCgpSZXN1bHRzCkluIHRoaXMgcGFwZXIgd2UgZGlzY3VzcyBETkNPTjIsIGFuIGltcHJvdmVkIHByb3RlaW4gY29udGFjdCBtYXAgcHJlZGljdG9yIGJhc2VkIG9uIHR3by1sZXZlbCBkZWVwIGNvbnZvbHV0aW9uYWwgbmV1cmFsIG5ldHdvcmtzLiBJdCBjb25zaXN0cyBvZiBzaXggY29udm9sdXRpb25hbCBuZXVyYWwgbmV0d29ya3PigJR0aGUgZmlyc3QgZml2ZSBwcmVkaWN0IGNvbnRhY3RzIGF0IDYsIDcuNSwgOCwgOC41IGFuZCAxMOKAicOFIGRpc3RhbmNlIHRocmVzaG9sZHMsIGFuZCB0aGUgbGFzdCBvbmUgdXNlcyB0aGVzZSBmaXZlIHByZWRpY3Rpb25zIGFzIGFkZGl0aW9uYWwgZmVhdHVyZXMgdG8gcHJlZGljdCBmaW5hbCBjb250YWN0IG1hcHMuIE9uIHRoZSBmcmVlLW1vZGVsaW5nIGRhdGFzZXRzIGluIENBU1AxMCwgMTEgYW5kIDEyIGV4cGVyaW1lbnRzLCBETkNPTjIgYWNoaWV2ZXMgbWVhbiBwcmVjaXNpb25zIG9mIDM1LCA1MCBhbmQgNTMuNCUsIHJlc3BlY3RpdmVseSwgaGlnaGVyIHRoYW4gMzAuNiUgYnkgTWV0YVBTSUNPViBvbiBDQVNQMTAgZGF0YXNldCwgMzQlIGJ5IE1ldGFQU0lDT1Ygb24gQ0FTUDExIGRhdGFzZXQgYW5kIDQ2LjMlIGJ5IFJhcHRvci1YIG9uIENBU1AxMiBkYXRhc2V0LCB3aGVuIHRvcCBMLzUgbG9uZy1yYW5nZSBjb250YWN0cyBhcmUgZXZhbHVhdGVkLiBXZSBhdHRyaWJ1dGUgdGhlIGltcHJvdmVkIHBlcmZvcm1hbmNlIG9mIEROQ09OMiB0byB0aGUgaW5jbHVzaW9uIG9mIHNob3J0LSBhbmQgbWVkaXVtLXJhbmdlIGNvbnRhY3RzIGludG8gdHJhaW5pbmcsIHR3by1sZXZlbCBhcHByb2FjaCB0byBwcmVkaWN0aW9uLCB1c2Ugb2YgdGhlIHN0YXRlLW9mLXRoZS1hcnQgb3B0aW1pemF0aW9uIGFuZCBhY3RpdmF0aW9uIGZ1bmN0aW9ucywgYW5kIGEgbm92ZWwgZGVlcCBsZWFybmluZyBhcmNoaXRlY3R1cmUgdGhhdCBhbGxvd3MgZWFjaCBmaWx0ZXIgaW4gYSBjb252b2x1dGlvbmFsIGxheWVyIHRvIGFjY2VzcyBhbGwgdGhlIGlucHV0IGZlYXR1cmVzIG9mIGEgcHJvdGVpbiBvZiBhcmJpdHJhcnkgbGVuZ3RoLiIsMTYwMC4wLCxPcGVuIHdlaWdodHMgKHVucmVzdHJpY3RlZCksVW5pdGVkIFN0YXRlcyBvZiBBbWVyaWNhLCwsLCwsMjAyNS0xMS0yOCAxMTo1Mzo0NCswMDowMCwsLCwsLEFjYWRlbWlhLCwsLCxPcGVuIHNvdXJjZSxsaWNlbnNlOiBodHRwczovL2dpdGh1Yi5jb20vbXVsdGljb20tdG9vbGJveC9ETkNPTjI/dGFiPUdQTC0zLjAtMS1vdi1maWxlI3JlYWRtZSwsLCwsLCxIYXJkd2FyZSwsLCwsWWVzClJOTkxNICsgRHluYW1pYyBLTCBSZWd1bGFyaXphdGlvbiAoV1QyKSxMYW5ndWFnZSxMYW5ndWFnZSBtb2RlbGluZyxOb3J0aHdlc3Rlcm4gVW5pdmVyc2l0eSwiVGhhbmFwb24gTm9yYXNldCwgRGF2aWQgRGVtZXRlciwgRG91ZyBEb3duZXkiLDIwMTgtMDQtMjcsQ29udHJvbGxpbmcgR2xvYmFsIFN0YXRpc3RpY3MgaW4gUmVjdXJyZW50IE5ldXJhbCBOZXR3b3JrIFRleHQgR2VuZXJhdGlvbixodHRwczovL29qcy5hYWFpLm9yZy9pbmRleC5waHAvQUFBSS9hcnRpY2xlL3ZpZXcvMTE5OTMsOS4wLCwsODc2MDAwMDAuMCxDYWxjdWxhdGFibGUgLSAyLWxheWVyIExTVE0gd2l0aCA2NTAgaGlkZGVuIHVuaXRzLiwyLjEwMjRlKzE2LDYgRkxPUCAvIHBhcmFtZXRlciAvIHRva2VuICogODc2MDAwMDAgcGFyYW1ldGVycyAqIDIwMDAwMDAgdG9rZW5zICogMjAgZXBvY2hzID0gMi4xMDI0ZSsxNiBGTE9QLDIwMDAwMDAsIiIiUGVycGxleGl0eSB2YWxpZGF0aW9uIHN0b3BzIHNpZ25pZmljYW50bHkgaW1wcm92aW5nIGFmdGVyIGFyb3VuZCAyMCBlcG9jaHMuIiIiLCwsLCxMaWtlbHksIlJlY3VycmVudCBuZXVyYWwgbmV0d29yayBsYW5ndWFnZSBtb2RlbHMgKFJOTkxNcykgYXJlIGFuIGVzc2VudGlhbCBjb21wb25lbnQgZm9yIG1hbnkgbGFuZ3VhZ2UgZ2VuZXJhdGlvbiB0YXNrcyBzdWNoIGFzIG1hY2hpbmUgdHJhbnNsYXRpb24sIHN1bW1hcml6YXRpb24sIGFuZCBhdXRvbWF0ZWQgY29udmVyc2F0aW9uLiBPZnRlbiwgd2Ugd291bGQgbGlrZSB0byBzdWJqZWN0IHRoZSB0ZXh0IGdlbmVyYXRlZCBieSB0aGUgUk5OTE0gdG8gY29uc3RyYWludHMsIGluIG9yZGVyIHRvIG92ZXJjb21lIHN5c3RlbWljIGVycm9ycyAoZS5nLiB3b3JkIHJlcGV0aXRpb24pIG9yIGFjaGlldmUgYXBwbGljYXRpb24tc3BlY2lmaWMgZ29hbHMgKGUuZy4gbW9yZSBwb3NpdGl2ZSBzZW50aW1lbnQpLiBJbiB0aGlzIHBhcGVyLCB3ZSBwcmVzZW50IGEgbWV0aG9kIGZvciB0cmFpbmluZyBSTk5MTXMgdG8gc2ltdWx0YW5lb3VzbHkgb3B0aW1pemUgbGlrZWxpaG9vZCBhbmQgZm9sbG93IGEgZ2l2ZW4gc2V0IG9mIHN0YXRpc3RpY2FsIGNvbnN0cmFpbnRzIG9uIHRleHQgZ2VuZXJhdGlvbi4gIFRoZSBwcm9ibGVtIGlzIGNoYWxsZW5naW5nIGJlY2F1c2UgdGhlIHN0YXRpc3RpY2FsIGNvbnN0cmFpbnRzIGFyZSBkZWZpbmVkIG92ZXIgYWdncmVnYXRlIG1vZGVsIGJlaGF2aW9yLCByYXRoZXIgdGhhbiBtb2RlbCBwYXJhbWV0ZXJzLCBtZWFuaW5nIHRoYXQgYSBzdHJhaWdodGZvcndhcmQgcGFyYW1ldGVyIHJlZ3VsYXJpemF0aW9uIGFwcHJvYWNoIGlzIGluc3VmZmljaWVudC4gIFdlIHNvbHZlIHRoaXMgcHJvYmxlbSB1c2luZyBhIGR5bmFtaWMgcmVndWxhcml6ZXIgdGhhdCB1cGRhdGVzIGFzIHRyYWluaW5nIHByb2NlZWRzLCBiYXNlZCBvbiB0aGUgZ2VuZXJhdGl2ZSBiZWhhdmlvciBvZiB0aGUgUk5OTE1zLiAgT3VyIGV4cGVyaW1lbnRzIHNob3cgdGhhdCB0aGUgZHluYW1pYyByZWd1bGFyaXplciBvdXRwZXJmb3JtcyBib3RoIGdlbmVyaWMgdHJhaW5pbmcgYW5kIGEgc3RhdGljIHJlZ3VsYXJpemF0aW9uIGJhc2VsaW5lLiAgVGhlIGFwcHJvYWNoIGlzIHN1Y2Nlc3NmdWwgYXQgaW1wcm92aW5nIHdvcmQtbGV2ZWwgcmVwZXRpdGlvbiBzdGF0aXN0aWNzIGJ5IGEgZmFjdG9yIG9mIGZvdXIgaW4gUk5OTE1zIG9uIGEgZGVmaW5pdGlvbiBtb2RlbGluZyB0YXNrLiAg</x:v>
      </x:c>
    </x:row>
    <x:row r="275" ht="18" customHeight="1">
      <x:c r="A275" s="17" t="n">
        <x:v>270</x:v>
      </x:c>
      <x:c r="B275" s="17" t="n">
        <x:v>309</x:v>
      </x:c>
      <x:c r="C275" s="94" t="str">
        <x:v>SXQgYWxzbyBpbXByb3ZlcyBtb2RlbCBwZXJwbGV4aXR5IHdoZW4gdGhlIHN0YXRpc3RpY2FsIGNvbnN0cmFpbnRzIGFyZSAkbiQtZ3JhbSBzdGF0aXN0aWNzIHRha2VuIGZyb20gYSBsYXJnZSBjb3JwdXMuIiwyMC4wLFJOTkxNICsgRHluYW1pYyBLTCBSZWd1bGFyaXphdGlvbiAoV1QyKSxVbnJlbGVhc2VkLFVuaXRlZCBTdGF0ZXMgb2YgQW1lcmljYSwsLCwsLDIwMjYtMDItMTEgMTk6MjY6MjcrMDA6MDAsLCwsLCxBY2FkZW1pYSwsLCwsVW5yZWxlYXNlZCwiY29kZSwgYnV0IG5vdCBleHBlcmltZW50IGNvZGU6IGh0dHBzOi8vZ2l0aHViLmNvbS9ub3J0aGFuYXBvbi9zZXFtb2RlbC90cmVlL2FhYWkxOCAiLCwsLCwsLE9wZXJhdGlvbiBjb3VudGluZywsLCwsTm8KUk5NVCssTGFuZ3VhZ2UsVHJhbnNsYXRpb24sR29vZ2xlIEFJLCJNaWEgWHUgQ2hlbiwgT3JoYW4gRmlyYXQsIEFua3VyIEJhcG5hLCBNZWx2aW4gSm9obnNvbiwgV29sZmdhbmcgTWFjaGVyZXksIEdlb3JnZSBGb3N0ZXIsIExsaW9uIEpvbmVzLCBOaWtpIFBhcm1hciwgTWlrZSBTY2h1c3RlciwgWmhpZmVuZyBDaGVuLCBZb25naHVpIFd1LCBNYWNkdWZmIEh1Z2hlcyIsMjAxOC0wNC0yNixUaGUgQmVzdCBvZiBCb3RoIFdvcmxkczogQ29tYmluaW5nIFJlY2VudCBBZHZhbmNlcyBpbiBOZXVyYWwgTWFjaGluZSBUcmFuc2xhdGlvbixodHRwczovL2FyeGl2Lm9yZy9hYnMvMTgwNC4wOTg0OSw1MDQuMCwsLDM3ODkwMDAwMC4wLGZyb20gVGFibGUgMyBSTk1UKyAsMS44M2UrMTksIjMyICogOS4zIFRGTE9QUyAqICgxMjAgKiAzNjAwKSAqIDAuMyA9IDMuODZlMTkKKG51bWJlciBvZiBncHVzKSAqIChwZWFrIGZsb3BzKSAqIChzZWNvbmRzKSAqIChhc3N1bWVkIHV0aWxpemF0aW9uIHJhdGUpCiIiQWxsIG1vZGVscyB3ZXJlIHRyYWluZWQgd2l0aCBzeW5jaHJvbm91cyB0cmFpbmluZy4gUk5NVCsgYW5kIENvbnZTMlMgd2VyZSB0cmFpbmVkIHdpdGggMzIgTlZJRElBIFAxMDAgR1BVcyIiLCB0cmFpbmluZyB0aW1lIGlzIDEyMGggZnJvbSBUYWJsZSAxLgoKQWx0ZXJuYXRpdmVseSwgdHlwaWNhbCBpbmZlcmVuY2UgaXMgMi44MWUxMCBGTE9QLCB0aGVyZSBhcmUgMzYuM00gZXhhbXBsZXMgaW4gdGhlIGRhdGFzZXQsIGFuZCB0aGV5IHRyYWluIGZvciA4LjUgZXBvY2hzOiAyLjgxZTEwICogMzYuM00gKiA4LjUgPSA4LjdlMTgKCkdlb21ldHJpYyBtZWFuOiBzcXJ0KDMuODZlMTkgKiA4LjdlMTgpID0gMS44M2UxOSIsLCIiIldlIHRyYWluIG91ciBtb2RlbHMgb24gdGhlIHN0YW5kYXJkIFdNVOKAmTE0IEVu4oaSRnIgYW5kIEVu4oaSRGUgZGF0YXNldHMgdGhhdCBjb21wcmlzZSAzNi4zTSBhbmQgNC41TSBzZW50ZW5jZSBwYWlycywgcmVzcGVjdGl2ZWx5IiIKIiJGb3IgUk5NVCssIHdlIHVzZSBzZW50ZW5jZS1sZXZlbCBjcm9zcyBlbnRyb3B5IGxvc3MuIiIiLDEyMC4wLGZyb20gVGFibGUgMSxOVklESUEgUDEwMCxTdXBlcnZpc2VkLExpa2VseSwiVGhlIHBhc3QgeWVhciBoYXMgd2l0bmVzc2VkIHJhcGlkIGFkdmFuY2VzIGluIHNlcXVlbmNlLXRvLXNlcXVlbmNlIChzZXEyc2VxKSBtb2RlbGluZyBmb3IgTWFjaGluZSBUcmFuc2xhdGlvbiAoTVQpLiBUaGUgY2xhc3NpYyBSTk4tYmFzZWQgYXBwcm9hY2hlcyB0byBNVCB3ZXJlIGZpcnN0IG91dC1wZXJmb3JtZWQgYnkgdGhlIGNvbnZvbHV0aW9uYWwgc2VxMnNlcSBtb2RlbCwgd2hpY2ggd2FzIHRoZW4gb3V0LXBlcmZvcm1lZCBieSB0aGUgbW9yZSByZWNlbnQgVHJhbnNmb3JtZXIgbW9kZWwuIEVhY2ggb2YgdGhlc2UgbmV3IGFwcHJvYWNoZXMgY29uc2lzdHMgb2YgYSBmdW5kYW1lbnRhbCBhcmNoaXRlY3R1cmUgYWNjb21wYW5pZWQgYnkgYSBzZXQgb2YgbW9kZWxpbmcgYW5kIHRyYWluaW5nIHRlY2huaXF1ZXMgdGhhdCBhcmUgaW4gcHJpbmNpcGxlIGFwcGxpY2FibGUgdG8gb3RoZXIgc2VxMnNlcSBhcmNoaXRlY3R1cmVzLiBJbiB0aGlzIHBhcGVyLCB3ZSB0ZWFzZSBhcGFydCB0aGUgbmV3IGFyY2hpdGVjdHVyZXMgYW5kIHRoZWlyIGFjY29tcGFueWluZyB0ZWNobmlxdWVzIGluIHR3byB3YXlzLiBGaXJzdCwgd2UgaWRlbnRpZnkgc2V2ZXJhbCBrZXkgbW9kZWxpbmcgYW5kIHRyYWluaW5nIHRlY2huaXF1ZXMsIGFuZCBhcHBseSB0aGVtIHRvIHRoZSBSTk4gYXJjaGl0ZWN0dXJlLCB5aWVsZGluZyBhIG5ldyBSTk1UKyBtb2RlbCB0aGF0IG91dHBlcmZvcm1zIGFsbCBvZiB0aGUgdGhyZWUgZnVuZGFtZW50YWwgYXJjaGl0ZWN0dXJlcyBvbiB0aGUgYmVuY2htYXJrIFdNVCcxNCBFbmdsaXNoIHRvIEZyZW5jaCBhbmQgRW5nbGlzaCB0byBHZXJtYW4gdGFza3MuIFNlY29uZCwgd2UgYW5hbHl6ZSB0aGUgcHJvcGVydGllcyBvZiBlYWNoIGZ1bmRhbWVudGFsIHNlcTJzZXEgYXJjaGl0ZWN0dXJlIGFuZCBkZXZpc2UgbmV3IGh5YnJpZCBhcmNoaXRlY3R1cmVzIGludGVuZGVkIHRvIGNvbWJpbmUgdGhlaXIgc3RyZW5ndGhzLiBPdXIgaHlicmlkIG1vZGVscyBvYnRhaW4gZnVydGhlciBpbXByb3ZlbWVudHMsIG91dHBlcmZvcm1pbmcgdGhlIFJOTVQrIG1vZGVsIG9uIGJvdGggYmVuY2htYXJrIGRhdGFzZXRzLiAiLDguNSwsVW5yZWxlYXNlZCxVbml0ZWQgU3RhdGVzIG9mIEFtZXJpY2EsLCwsMzIuMCwsMjAyNS0xMS0yOCAxMTo1Mzo0NCswMDowMCwsLCwsLEluZHVzdHJ5LCwsLDM4NDAuMCxVbnJlbGVhc2VkLCwsLCwsLDE2NjAyLjE0MzQ1OTE4NTY4NSwiSGFyZHdhcmUsT3BlcmF0aW9uIGNvdW50aW5nIiwsLCwsTm8KRGlmZnJhY3RpdmUgRGVlcCBOZXVyYWwgTmV0d29yayxWaXNpb24sRGlnaXQgcmVjb2duaXRpb24sVW5pdmVyc2l0eSBvZiBDYWxpZm9ybmlhIExvcyBBbmdlbGVzIChVQ0xBKSwiWGluZyBMaW4sIFlhaXIgUml2ZW5zb24sIE5lemloIFQgWWFyZGltY2ksIE11aGFtbWVkIFZlbGksIFlpIEx1bywgTW9uYSBKYXJyYWhpLCBhbmQgQXlkb2dhbiBPemNhbiIsMjAxOC0wNC0xNCxBbGwtT3B0aWNhbCBNYWNoaW5lIExlYXJuaW5nIFVzaW5nIERpZmZyYWN0aXZlIERlZXAgTmV1cmFsIE5ldHdvcmtzLGh0dHBzOi8vYXJ4aXYub3JnL2Ficy8xODA0LjA4NzExLDIxOTAuMCwsLDgwMDAwMDAwMDAuMCwiIiJGb3IgZXhhbXBsZSwgdXNpbmcgZml2ZSAzRC1wcmludGVkIHRyYW5zbWlzc2lvbiBsYXllcnMsIGNvbnRhaW5pbmcgYSB0b3RhbCBvZiAwLjIgbWlsbGlvbiBuZXVyb25zIGFuZCB+OC4wIGJpbGxpb24gY29ubmVjdGlvbnMgdGhhdCBhcmUgdHJhaW5lZCB1c2luZyBkZWVwIGxlYXJuaW5nLCB3ZSBleHBlcmltZW50YWxseSBkZW1vbnN0cmF0ZWQgdGhlIGZ1bmN0aW9uIG9mIGEgaGFuZHdyaXR0ZW4gZGlnaXQgY2xhc3NpZmllci4iIgoKTXkgdW5kZXJzdGFuZGluZyBpcyB0aGF0IGV2ZXJ5IGNvbm5lY3Rpb24gY29ycmVzcG9uZCB0byB0aGUgcGFyYW1ldGVyIHRvIGxlYXJuLiIsLCw1NTAwMCwic2l6ZSBvZiBNTklTVAoiIkZvciB0aGlzIHRhc2ssIHBoYXNlLW9ubHkgdHJhbnNtaXNzaW9uIG1hc2tzIHdlcmUgZGVzaWduZWQgYnkgdHJhaW5pbmcgYSA1LWxheWVyIEQyTk4gd2l0aCB+NTUsMDAwIGltYWdlcyBmcm9tIE1OSVNUIGhhbmR3cml0dGVuIGRpZ2l0IGRhdGFiYXNlICgxNCkuICIiIiwsLCxTdXBlcnZpc2VkLExpa2VseSwiV2UgaW50cm9kdWNlIGFuIGFsbC1vcHRpY2FsIERpZmZyYWN0aXZlIERlZXAgTmV1cmFsIE5ldHdvcmsgKEQyTk4pIGFyY2hpdGVjdHVyZSB0aGF0IGNhbiBsZWFybiB0byBpbXBsZW1lbnQgdmFyaW91cyBmdW5jdGlvbnMgYWZ0ZXIgZGVlcCBsZWFybmluZy1iYXNlZCBkZXNpZ24gb2YgcGFzc2l2ZSBkaWZmcmFjdGl2ZSBsYXllcnMgdGhhdCB3b3JrIGNvbGxlY3RpdmVseS4gV2UgZXhwZXJpbWVudGFsbHkgZGVtb25zdHJhdGVkIHRoZSBzdWNjZXNzIG9mIHRoaXMgZnJhbWV3b3JrIGJ5IGNyZWF0aW5nIDNELXByaW50ZWQgRDJOTnMgdGhhdCBsZWFybmVkIHRvIGltcGxlbWVudCBoYW5kd3JpdHRlbiBkaWdpdCBjbGFzc2lmaWNhdGlvbiBhbmQgdGhlIGZ1bmN0aW9uIG9mIGFuIGltYWdpbmcgbGVucyBhdCB0ZXJhaGVydHogc3BlY3RydW0uIFdpdGggdGhlIGV4aXN0aW5nIHBsZXRob3JhIG9mIDNELXByaW50aW5nIGFuZCBvdGhlciBsaXRob2dyYXBoaWMgZmFicmljYXRpb24gbWV0aG9kcyBhcyB3ZWxsIGFzIHNwYXRpYWwtbGlnaHQtbW9kdWxhdG9ycywgdGhpcyBhbGwtb3B0aWNhbCBkZWVwIGxlYXJuaW5nIGZyYW1ld29yayBjYW4gcGVyZm9ybSwgYXQgdGhlIHNwZWVkIG9mIGxpZ2h0LCB2YXJpb3VzIGNvbXBsZXggZnVuY3Rpb25zIHRoYXQgY29tcHV0ZXItYmFzZWQgbmV1cmFsIG5ldHdvcmtzIGNhbiBpbXBsZW1lbnQsIGFuZCB3aWxsIGZpbmQgYXBwbGljYXRpb25zIGluIGFsbC1vcHRpY2FsIGltYWdlIGFuYWx5c2lzLCBmZWF0dXJlIGRldGVjdGlvbiBhbmQgb2JqZWN0IGNsYXNzaWZpY2F0aW9uLCBhbHNvIGVuYWJsaW5nIG5ldyBjYW1lcmEgZGVzaWducyBhbmQgb3B0aWNhbCBjb21wb25lbnRzIHRoYXQgY2FuIGxlYXJuIHRvIHBlcmZvcm0gdW5pcXVlIHRhc2tzIHVzaW5nIEQyTk5zLiIsLCwsVW5pdGVkIFN0YXRlcyBvZiBBbWVyaWNhLCwsLCwsMjAyNi0wNS0yNSAxMjoxMjowNiswMDowMCwsLCwsLEFjYWRlbWlhLCwsLCwsLCwsLCwsLCwsLCwsCllPTE92MyxWaXNpb24sT2JqZWN0IGRldGVjdGlvbixVbml2ZXJzaXR5IG9mIFdhc2hpbmd0b24sIkpvc2VwaCBSZWRtb24sIEFsaSBGYXJoYWRpIiwyMDE4LTA0LTA4LFlPTE92MzogQW4gSW5jcmVtZW50YWwgSW1wcm92ZW1lbnQsaHR0cHM6Ly9hcnhpdi5vcmcvYWJzLzE4MDQuMDI3NjcsMjUxNDcuMCxIaWdobHkgY2l0ZWQsLDU2OTMzMjE2LjAsIkZlYXR1cmUgZXh0cmFjdG9yIChpZ25vcmluZyBiaWFzZXMpCjMyKjMqMyozICsKNjQqMyozKjMyICsKMzIqMSoxKjY0ICsKNjQqMyozKjMyICsKMTI4KjMqMyo2NCArCjIqKDY0KjEqMSoxMjggKwoxMjgqMyozKjY0KSArCjI1NiozKjMqMTI4ICsKOCooMTI4KjEqMSoyNTYgKwoyNTYqMyozKjEyOCkgKwo1MTIqMyozKjI1NiArIAo4KigyNTYqMSoxKjUxMiArIAo1MTIqMyozKjI1NikgKyAKMTAyNCozKjMqNTEyICsgCjQqKDUxMioxKjEqMTAyNCArCjEwMjQqMyozKjUxMikgKwo0KjQqMTAyNCoxMDAwCgpzb3VyY2U6IHRhYmxlIDEKVGhpcyBpcyBhc3N1bWluZyB0aGUgYXZlcmFnZSBwb29saW5nIHN0ZXAgY2hhbmdlcyB0aGUgb3V0cHV0IHNpemUgZnJvbSA4eDggdG8gNHg0LgoKVGhlIHdlaWdodHMgZmlsZSBpcyAyMzdNQi4gSWYgdGhlIHdlaWdodHMgYXJlIHNhdmVkIGFzIGZsb2F0MzIsIDQgYnl0ZXMgcGVyIHdlaWdodCwgdGhlbiB0aGVyZSBhcmUgYXBwcm94aW1hdGVseSAyMzdNLzQ9NTlNIHBhcmFtZXRlcnMsIGNvbnNpc3RlbnQgd2l0aCB0aGUgY2FsY3VsYXRpb24gYWJvdmUuIiwxLjM0MTYzODA4MjRlKzE5LCJXZSB1c2UgdGhlIGZvcm11bGEgdHJhaW5pbmdfY29tcHV0ZSA9IG9wc19wZXJfZm9yd2FyZF9wYXNzICogMy41ICogbl9lcG9jaHMgKiBuX2V4YW1wbGVzCgpBc3N1bWluZyAxNjAgZXBvY2hzIG9mIHRyYWluaW5nIGFzIGluIGh0dHBzOi8vYXJ4aXYub3JnL3BkZi8xNjEyLjA4MjQyLnBkZgoKVGFibGUgMjogMTg3MDAwMDAwMDAgb3BlcmF0aW9ucyAKCjE4NzAwMDAwMDAwIG9wcyAqIDMuNSAqMTYwIGVwb2NocyAqIDEyODExNjcgaW1hZ2VzIiw1NDMwMDAwLFNvdXJjZTogaHR0cHM6Ly9pbWFnZS1uZXQub3JnL2Rvd25sb2FkLnBocCwsLCJOVklESUEgTTQwLE5WSURJQSBHZUZvcmNlIEdUWCBUSVRBTiBYIiwsTGlrZWx5LCJXZSBwcmVzZW50IHNvbWUgdXBkYXRlcyB0byBZT0xPISBXZSBtYWRlIGEgYnVuY2ggb2YgbGl0dGxlIGRlc2lnbiBjaGFuZ2VzIHRvIG1ha2UgaXQgYmV0dGVyLiBXZSBhbHNvIHRyYWluZWQgdGhpcyBuZXcgbmV0d29yayB0aGF0J3MgcHJldHR5IHN3ZWxsLiBJdCdzIGEgbGl0dGxlIGJpZ2dlciB0aGFuIGxhc3QgdGltZSBidXQgbW9yZSBhY2N1cmF0ZS4gSXQncyBzdGlsbCBmYXN0IHRob3VnaCwgZG9uJ3Qgd29ycnkuIEF0IDMyMHgzMjAgWU9MT3YzIHJ1bnMgaW4gMjIgbXMgYXQgMjguMiBtQVAsIGFzIGFjY3VyYXRlIGFzIFNTRCBidXQgdGhyZWUgdGltZXMgZmFzdGVyLiBXaGVuIHdlIGxvb2sgYXQgdGhlIG9sZCAuNSBJT1UgbUFQIGRldGVjdGlvbiBtZXRyaWMgWU9MT3YzIGlzIHF1aXRlIGdvb2QuIEl0IGFjaGlldmVzIDU3LjkgbUFQQDUwIGluIDUxIG1zIG9uIGEgVGl0YW4gWCwgY29tcGFyZWQgdG8gNTcuNSBtQVBANTAgaW4gMTk4IG1zIGJ5IFJldGluYU5ldCwgc2ltaWxhciBwZXJmb3JtYW5jZSBidXQgMy44eCBmYXN0ZXIuIEFzIGFsd2F5cywgYWxsIHRoZSBjb2RlIGlzIG9ubGluZSBhdCB0aGlzIGh0dHBzIFVSTCIsLCxVbnJlbGVhc2VkLFVuaXRlZCBTdGF0ZXMgb2YgQW1lcmljYSwsLCwsLDIwMjYtMDUtMjUgMTI6MTI6MDYrMDA6MDAsLCwsLCxBY2FkZW1pYSwsLCwsVW5yZWxlYXNlZCwiY29kZSBhbmQgd2VpZ2h0cywgdW5jbGVhciBsaWNlbnNlOiBodHRwczovL3BqcmVkZGllLmNvbS9kYXJrbmV0L3lvbG8vICIsLCwsLCwsT3BlcmF0aW9uIGNvdW50aW5nLCwsLCxObwoiTFNUTSAoSGViYmlhbiwgQ2FjaGUsIE1iUEEpIixMYW5ndWFnZSxMYW5ndWFnZSBtb2RlbGluZywiRGVlcE1pbmQsVW5pdmVyc2l0eSBDb2xsZWdlIExvbmRvbiAoVUNMKSIsIkphY2sgVyBSYWUsIENocmlzIER5ZXIsIFBldGVyIERheWFuLCBUaW1vdGh5IFAgTGlsbGljcmFwIiwyMDE4LTAzLTI3LEZhc3QgUGFyYW1ldHJpYyBMZWFybmluZyB3aXRoIEFjdGl2YXRpb24gTWVtb3JpemF0aW9uLGh0dHBzOi8vYXJ4aXYub3JnL2Ficy8xODAzLjEwMDQ5LDQ3LjAsLCIiIldlIGFsc28gc2hvdyBpbXByb3ZlZCBwZXJmb3JtYW5jZSBmb3Igd29yZC1iYXNlZCBsYW5ndWFnZSBtb2RlbHMgb24gbmV3cyByZXBvcnRzIChHaWdhV29yZCksIGJvb2tzIChQcm9qZWN0IEd1dGVuYmVyZykgYW5kIFdpa2lwZWRpYSBhcnRpY2xlcyAoV2lraVRleHQtMTAzKSAtLS0gdGhlIGxhdHRlciBhY2hpZXZpbmcgYSBzdGF0ZS1vZi10aGUtYXJ0IHBlcnBsZXhpdHkgb2YgMjkuMi4iIiIsNTMwNDQyMjQwLjAsIlNpbmdsZSBsYXllciBMU1RNIHdpdGggaGlkZGVuIGRpbWVuc2lvbiBvZiAyMDQ4LiBWb2NhYnVsYXJ5IGZvciBHdXRlbmJlcmcgaXMgMjQyLDYyMTsgaW5wdXQgYW5kIG91dHB1dCBlbWJlZGRpbmdzIGFyZSB0aWVkLgoKRW1iZWRkaW5nIGxheWVyICh0aWVkKTogMjQyLDYyMSAqIDIwNDggPSA0OTYsODg3LDgwOApMU1RNIGxheWVyOiA0ICogKDIwNDggKyAyMDQ4KSAqIDIwNDggPSAzMyw1NTQsNDMyCgpUb3RhbDogNDk2LDg4Nyw4MDggKyAzMyw1NTQsNDMyID0gNTMwLDQ0MiwyNDAiLDMuMzNlKzE5LCJUaGV5IGRvIHRyYWluaW5nIHJ1bnMgb24gYSB2aXNpb24gdGFzayBhbmQgdGhyZWUgbGFuZ3VhZ2UgZGF0YXNldHMuIFRoZSBsYXJnZXN0IGRhdGFzZXQgYnkgc2l6ZSBpcyBHaWdhV29yZCwgYnV0IHRoZSBsYXJnZXN0IHRyYWluaW5nIHJ1biBpcyBvbiB0aGUgR3V0ZW5iZXJnIGRhdGFzZXQsIGF0IDE1QiB0b2tlbnMuIAoKSSBhc3N1bWUgdGhlIGlucHV0IGVtYmVkZGluZyBpcyBkb25lIHdpdGggYW4gZW1iZWRkaW5nIGxvb2t1cCBmb3IgZWZmaWNpZW5jeSByYXRoZXIgdGhhbiBhIGRlbnNlIG1hdHJpeCBtdWx0aXBsaWNhdGlvbiwgc28gd2Ugb25seSBjb3VudCBGTE9QcyBvbiB0aGUgZGUtZW1iZWRkaW5nLgoKT3BzIGNvdW50aW5nOgo2ICogMTVCICogNTMwLDQ0MiwyNDAgPSA0Ljc3NGUxOQoKSGFyZHdhcmU6Cig4ICogMS44N2UxMykgKiAoNiAqIDI0ICogMzYwMCkgKiAwLjMgPSAyLjMyN2UxOQoKR2VvbWV0cmljIG1lYW46IHNxcnQoNC43NzRlMTkgKiAyLjMyN2UxOSkgPSAzLjMzZTE5CgooTm90ZSB0aGV5IHNheSAxNUIgc3RlcHMsIGJ1dCB0aGV5IGFsc28gc2F5IGl0IGlzIDgwIGVwb2NocyBvbiBhIDE3NU0gdG9rZW4gZGF0YXNldCwgYW5kIHRoYXQgaXQgdG9vayA2IGRheXMgb24gOCBQMTAwcywgYm90aCBvZiB3aGljaCB3b3VsZCBhZ3JlZSB3aXRoIDE1QiB0b2tlbnMsIG5vdCAxNUIgc3RlcHMpIiwxNzUxODE1MDUsIk9tbmlnbG90OiAzMmsgaW1hZ2VzCldpa2l0ZXh0LTEwMzogIiJPdmVyIDEwMCBtaWxsaW9uIHRva2VucyIiCkd1dGVuYmVyZzogMTc1LDE4MSw1MDUgdG9rZW5zCkdpZ2FXb3JkIHY1OiA0QiB0b2tlbnMKCkdpZ2F3b3JkIGlzIHRoZSBsYXJnZXN0IGRhdGFzZXQsIGJ1dCB0aGUgbGFyZ2VzdCB0cmFpbmluZyBydW4gdXNlcyBQcm9qZWN0IEd1dGVuYmVyZy4iLDE0NC4wLDYgZGF5cyxOVklESUEgUDEwMCwsQ29uZmlkZW50LCJOZXVyYWwgbmV0d29ya3MgdHJhaW5lZCB3aXRoIGJhY2twcm9wYWdhdGlvbiBvZnRlbiBzdHJ1Z2dsZSB0byBpZGVudGlmeSBjbGFzc2VzIHRoYXQgaGF2ZSBiZWVuIG9ic2VydmVkIGEgc21hbGwgbnVtYmVyIG9mIHRpbWVzLiBJbiBhcHBsaWNhdGlvbnMgd2hlcmUgbW9zdCBjbGFzcyBsYWJlbHMgYXJlIHJhcmUsIHN1Y2ggYXMgbGFuZ3VhZ2UgbW9kZWxsaW5nLCB0aGlzIGNhbiBiZWNvbWUgYSBwZXJmb3JtYW5jZSBib3R0bGVuZWNrLiBPbmUgcG90ZW50aWFsIHJlbWVkeSBpcyB0byBhdWdtZW50IHRoZSBuZXR3b3JrIHdpdGggYSBmYXN0LWxlYXJuaW5nIG5vbi1wYXJhbWV0cmljIG1vZGVsIHdoaWNoIHN0b3JlcyByZWNlbnQgYWN0aXZhdGlvbnMgYW5kIGNsYXNzIGxhYmVscyBpbnRvIGFuIGV4dGVybmFsIG1lbW9yeS4gV2UgZXhwbG9yZSBhIHNpbXBsaWZpZWQgYXJjaGl0ZWN0dXJlIHdoZXJlIHdlIHRyZWF0IGEgc3Vic2V0IG9mIHRoZSBtb2RlbCBwYXJhbWV0ZXJzIGFzIGZhc3QgbWVtb3J5IHN0b3Jlcy4gVGhpcyBjYW4gaGVscCByZXRhaW4gaW5mb3JtYXRpb24gb3ZlciBsb25nZXIgdGltZSBpbnRlcnZhbHMgdGhhbiBhIHRyYWRpdGlvbmFsIG1lbW9yeSwgYW5kIGRvZXMgbm90IHJlcXVpcmUgYWRkaXRpb25hbCBzcGFjZSBvciBjb21wdXRlLiBJbiB0aGUgY2FzZSBvZiBpbWFnZSBjbGFzc2lmaWNhdGlvbiwgd2UgZGlzcGxheSBmYXN0ZXIgYmluZGluZyBvZiBub3ZlbCBjbGFzc2VzIG9uIGFuIE9tbmlnbG90IGltYWdlIGN1cnJpY3VsdW0gdGFzay4gV2UgYWxzbyBzaG93IGltcHJvdmVkIHBlcmZvcm1hbmNlIGZvciB3b3JkLWJhc2VkIGxhbmd1YWdlIG1vZGVscyBvbiBuZXdzIHJlcG9ydHMgKEdpZ2FXb3JkKSwgYm9va3MgKFByb2plY3QgR3V0ZW5iZXJnKSBhbmQgV2lraXBlZGlhIGFydGljbGVzIChXaWtpVGV4dC0xMDMpIC0tLSB0aGUgbGF0dGVyIGFjaGlldmluZyBhIHN0YXRlLW9mLXRoZS1hcnQgcGVycGxleGl0eSBvZiAyOS4yLiIsODAuMCwiTFNUTSAoSGViYmlhbiwgQ2FjaGUsIE1iUEEpIixVbnJlbGVhc2VkLCJVbml0ZWQgS2luZ2RvbSBvZiBHcmVhdCBCcml0YWluIGFuZCBOb3J0aGVybiBJcmVsYW5kLFVuaXRlZCBLaW5nZG9tIG9mIEdyZWF0IEJyaXRhaW4gYW5kIE5vcnRoZXJuIElyZWxhbmQiLCwsLDguMCwsMjAyNi0wMi0xMSAxOToyNjoyNyswMDowMCwsLCw1MTIwMC4wLCJTZXF1ZW5jZSBsZW5ndGggb2YgMTAwLCB0b3RhbCBvZiA1MTIgYmF0Y2hlcy4gQmF0Y2hlcyBhcmUgc3BsaXQgYmV0d2VlbiA4IEdQVXMuIiwiSW5kdXN0cnksQWNhZGVtaWEiLCwsLCxVbnJlbGVhc2VkLCwsNTkwLjUzMjA1NTMwNDIxMzMsLCwsNDE1My4zMDk2ODU5ODcwMDgsIkhhcmR3YXJlLE9wZXJhdGlvbiBjb3VudGluZyIsLCwsLE5vCjQgbGF5ZXIgUVJOTiAoaD0yNTAwKSxMYW5ndWFnZSxMYW5ndWFnZSBtb2RlbGluZyxTYWxlc2ZvcmNlIFJlc2VhcmNoLCJTdGVwaGVuIE1lcml0eSwgTml0aXNoIFNoaXJpc2ggS2Vza2FyLCBSaWNoYXJkIFNvY2hlciIsMjAxOC0wMy0yMixBbiBBbmFseXNpcyBvZiBOZXVyYWwgTGFuZ3VhZ2UgTW9kZWxpbmcgYXQgTXVsdGlwbGUgU2NhbGVzLGh0dHBzOi8vYXJ4aXYub3JnL2Ficy8xODAzLjA4MjQwLDE4My4wLFNPVEEgaW1wcm92ZW1lbnQsIiIiUVJOTnMgYWNoaWV2ZSBzdGF0ZW9mLXRoZS1hcnQgcmVzdWx0cyBvbiBjaGFyYWN0ZXItbGV2ZWwgKFBlbm4gVHJlZWJhbmssIGVud2lrOCkgYW5kIHdvcmQtbGV2ZWwgKFdpa2lUZXh0LTEwMykKZGF0YXNldHMsIHJlc3BlY3RpdmVseSIiIiwxNTEwMDAwMDAuMCxUYWJsZSA2LDUuOTE1ODgxNWUrMTcsIjIwNjcwMDAwMDAwMDAwIEZMT1AgLyBzZWMgLyBHUFUgW2ZwMTYgYXNzdW1lZF0gKiAxIEdQVSAqIDEyIGhvdXJzICogMzYwMCBzZWMgLyBob3VyICogMC4zIFthc3N1bWVkIHV0aWxpemF0aW9uXSA9IDIuNjc4ODMyZSsxN0ZMT1AKCjYgRkxPUCAvIHRva2VuIC8gcGFyYW1ldGVyICogMTUxMDAwMDAwIHBhcmFtZXRlcnMgKiAxMDMwMDAwMDAgdG9rZW5zICogMTQgZXBvY2hzID0gMS4zMDY0NTJlKzE4IEZMT1AKCnNxcnQoMi42Nzg4MzJlKzE3KjEuMzA2NDUyZSsxOCkgPSA1LjkxNTg4MTVlKzE3IEZMT1AKX19fX19fX19fX19fX19fX19fCmluIHRoZSBhbGdvcml0aG1pYyBwcm9ncmVzcyBwYXBlciB0aGUgZXN0aW1hdGlvbiB3YXMgMi40IMOXIDEwXjE3IEZMT1AgdW5kZXIgYXNzdW1wdGlvbiBvZiAyNk0gcGFyYW1ldGVycyIsMTAzMDAwMDAwLCIiIlRoZSBtb2RlbCB3YXMgdHJhaW5lZCBmb3IgMTIgaG91cnMgKDE0IGVwb2NocykiIiIsMTIuMCwiIiJSZXN1bHRzIGFyZSBvYnRhaW5lZCBpbiBvbmx5IDEyIGhvdXJzIChXaWtpVGV4dC0xMDMpIHRvIDIgZGF5cyAoZW53aWs4KSB1c2luZyBhIHNpbmdsZSBtb2Rlcm4gR1BVIiIiLE5WSURJQSBRdWFkcm8gR1AxMDAsLExpa2VseSwiTWFueSBvZiB0aGUgbGVhZGluZyBhcHByb2FjaGVzIGluIGxhbmd1YWdlIG1vZGVsaW5nIGludHJvZHVjZSBub3ZlbCwgY29tcGxleCBhbmQgc3BlY2lhbGl6ZWQgYXJjaGl0ZWN0dXJlcy4gV2UgdGFrZSBleGlzdGluZyBzdGF0ZS1vZi10aGUtYXJ0IHdvcmQgbGV2ZWwgbGFuZ3VhZ2UgbW9kZWxzIGJhc2VkIG9uIExTVE1zIGFuZCBRUk5OcyBhbmQgZXh0ZW5kIHRoZW0gdG8gYm90aCBsYXJnZXIgdm9jYWJ1bGFyaWVzIGFzIHdlbGwgYXMgY2hhcmFjdGVyLWxldmVsIGdyYW51bGFyaXR5LiBXaGVuIHByb3Blcmx5IHR1bmVkLCBMU1RNcyBhbmQgUVJOTnMgYWNoaWV2ZSBzdGF0ZS1vZi10aGUtYXJ0IHJlc3VsdHMgb24gY2hhcmFjdGVyLWxldmVsIChQZW5uIFRyZWViYW5rLCBlbndpazgpIGFuZCB3b3JkLWxldmVsIChXaWtpVGV4dC0xMDMpIGRhdGFzZXRzLCByZXNwZWN0aXZlbHkuIFJlc3VsdHMgYXJlIG9idGFpbmVkIGluIG9ubHkgMTIgaG91cnMgKFdpa2lUZXh0LTEwMykgdG8gMiBkYXlzIChlbndpazgpIHVzaW5nIGEgc2luZ2xlIG1vZGVybiBHUFUuIiwxNC4wLDQgbGF5ZXIgUVJOTiAoaD0yNTAwKSxVbnJlbGVhc2VkLFVuaXRlZCBTdGF0ZXMgb2YgQW1lcmljYSwsLCwxLjAsLDIwMjYtMDItMTEgMTk6MjY6MjcrMDA6MDAsLCwsLCxJbmR1c3RyeSwsLCwxMi4wLE9wZW4gc291cmNlLEJTRC0zIGxpY2Vuc2U6IGh0dHBzOi8vZ2l0aHViLmNvbS9zYWxlc2ZvcmNlL2F3ZC1sc3RtLWxtICwsLCxGUDMyLCwyNjguMTY5MzU3MTEwNTA2NywiSGFyZHdhcmUsT3BlcmF0aW9uIGNvdW50aW5nIiwsLCwsTm8KUm90YXRpb24sIkltYWdlIGdlbmVyYXRpb24sVmlzaW9uIixJbWFnZSBjb21wbGV0aW9uLMOJY29sZSBkZXMgUG9udHMgUGFyaXNUZWNoLCJTcHlyb3MgR2lkYXJpcywgUHJhdmVlciBTaW5naCwgTmlrb3MgS29tb2Rha2lzIiwyMDE4LTAzLTIxLFVuc3VwZXJ2aXNlZCBSZXByZXNlbnRhdGlvbiBMZWFybmluZyBieSBQcmVkaWN0aW5nIEltYWdlIFJvdGF0aW9ucyxodHRwczovL2FyeGl2Lm9yZy9hYnMvMTgwMy4wNzcyOCwzNTc1LjAsLCw4NjAwMDAwMC4wLGh0dHBzOi8vb3BlbmFpLmNvbS9ibG9nL2ltYWdlLWdwdC8jcmZyZWY1MywsLDUxMjAwMDAsLCwsLCwsIk92ZXIgdGhlIGxhc3QgeWVhcnMsIGRlZXAgY29udm9sdXRpb25hbCBuZXVyYWwgbmV0d29ya3MgKENvbnZOZXRzKSBoYXZlIHRyYW5zZm9ybWVkIHRoZSBmaWVsZCBvZiBjb21wdXRlciB2aXNpb24gdGhhbmtzIHRvIHRoZWlyIHVucGFyYWxsZWxlZCBjYXBhY2l0eSB0byBsZWFybiBoaWdoIGxldmVsIHNlbWFudGljIGltYWdlIGZlYXR1cmVzLiBIb3dldmVyLCBpbiBvcmRlciB0byBzdWNjZXNzZnVsbHkgbGVhcm4gdGhvc2UgZmVhdHVyZXMsIHRoZXkgdXN1YWxseSByZXF1aXJlIG1hc3NpdmUgYW1vdW50cyBvZiBtYW51YWxseSBsYWJlbGVkIGRhdGEsIHdoaWNoIGlzIGJvdGggZXhwZW5zaXZlIGFuZCBpbXByYWN0aWNhbCB0byBzY2FsZS4gVGhlcmVmb3JlLCB1bnN1cGVydmlzZWQgc2VtYW50aWMgZmVhdHVyZSBsZWFybmluZywgaS5lLiwgbGVhcm5pbmcgd2l0aG91dCByZXF1aXJpbmcgbWFudWFsIGFubm90YXRpb24gZWZmb3J0LCBpcyBvZiBjcnVjaWFsIGltcG9ydGFuY2UgaW4gb3JkZXIgdG8gc3VjY2Vzc2Z1bGx5IGhhcnZlc3QgdGhlIHZhc3QgYW1vdW50IG9mIHZpc3VhbCBkYXRhIHRoYXQgYXJlIGF2YWlsYWJsZSB0b2RheS4gSW4gb3VyIHdvcmsgd2UgcHJvcG9zZSB0byBsZWFybiBpbWFnZSBmZWF0dXJlcyBieSB0cmFpbmluZyBDb252TmV0cyB0byByZWNvZ25pemUgdGhlIDJkIHJvdGF0aW9uIHRoYXQgaXMgYXBwbGllZCB0byB0aGUgaW1hZ2UgdGhhdCBpdCBnZXRzIGFzIGlucHV0LiBXZSBkZW1vbnN0cmF0ZSBib3RoIHF1YWxpdGF0aXZlbHkgYW5kIHF1YW50aXRhdGl2ZWx5IHRoYXQgdGhpcyBhcHBhcmVudGx5IHNpbXBsZSB0YXNrIGFjdHVhbGx5IHByb3ZpZGVzIGEgdmVyeSBwb3dlcmZ1bCBzdXBlcnZpc29yeSBzaWduYWwgZm9yIHNlbWFudGljIGZlYXR1cmUgbGVhcm5pbmcuIFdlIGV4aGF1c3RpdmVseSBldmFsdWF0ZSBvdXIgbWV0aG9kIGluIHZhcmlvdXMgdW5zdXBlcnZpc2VkIGZlYXR1cmUgbGVhcm5pbmcgYmVuY2htYXJrcyBhbmQgd2UgZXhoaWJpdCBpbiBhbGwgb2YgdGhlbSBzdGF0ZS1vZi10aGUtYXJ0IHBlcmZvcm1hbmNlLiBTcGVjaWZpY2FsbHksIG91ciByZXN1bHRzIG9uIHRob3NlIGJlbmNobWFya3MgZGVtb25zdHJhdGUgZHJhbWF0aWMgaW1wcm92ZW1lbnRzIHcuci50LiBwcmlvciBzdGF0ZS1vZi10aGUtYXJ0IGFwcHJvYWNoZXMgaW4gdW5zdXBlcnZpc2VkIHJlcHJlc2VudGF0aW9uIGxlYXJuaW5nIGFuZCB0aHVzIHNpZ25pZmljYW50bHkgY2xvc2UgdGhlIGdhcCB3aXRoIHN1cGVydmlzZWQgZmVhdHVyZSBsZWFybmluZy4gRm9yIGluc3RhbmNlLCBpbiBQQVNDQUwgVk9DIDIwMDcgZGV0ZWN0aW9uIHRhc2sgb3VyIHVuc3VwZXJ2aXNlZCBwcmUtdHJhaW5lZCBBbGV4TmV0IG1vZGVsIGFjaGlldmVzIHRoZSBzdGF0ZS1vZi10aGUtYXJ0IChhbW9uZyB1bnN1cGVydmlzZWQgbWV0aG9kcykgbUFQIG9mIDU0LjQlIHRoYXQgaXMgb25seSAyLjQgcG9pbnRzIGxvd2VyIGZyb20gdGhlIHN1cGVydmlzZWQgY2FzZS4gV2UgZ2V0IHNpbWlsYXJseSBzdHJpa2luZyByZXN1bHRzIHdoZW4gd2UgdHJhbnNmZXIgb3VyIHVuc3VwZXJ2aXNlZCBsZWFybmVkIGZlYXR1cmVzIG9uIHZhcmlvdXMgb3RoZXIgdGFza3MsIHN1Y2ggYXMgSW1hZ2VOZXQgY2xhc3NpZmljYXRpb24sIFBBU0NBTCBjbGFzc2lmaWNhdGlvbiwgUEFTQ0FMIHNlZ21lbnRhdGlvbiwgYW5kIENJRkFSLTEwIGNsYXNzaWZpY2F0aW9uLiBUaGUgY29kZSBhbmQgbW9kZWxzIG9mIG91ciBwYXBlciB3aWxsIGJlIHB1Ymxpc2hlZCBvbjogdGhpcyBodHRwcyBVUkwgLiIsLCwsRnJhbmNlLCwsLCwsMjAyNi0wNS0yNSAxMjoxMjowNyswMDowMCwsLCwsLEFjYWRlbWlhLCwsLCwsLCwsLCwsLCwsLCwsCkxTVE0gKDIwMTgpLExhbmd1YWdlLExhbmd1YWdlIG1vZGVsaW5nLCJJbnRlbCBMYWJzLENhcm5lZ2llIE1lbGxvbiBVbml2ZXJzaXR5IChDTVUpIiwiU2hhb2ppZSBCYWksIEouIFppY28gS29sdGVyLCBWbGFkbGVuIEtvbHR1biIsMjAxOC0wMy0wNCxBbiBFbXBpcmljYWwgRXZhbHVhdGlvbiBvZiBHZW5lcmljIENvbnZvbHV0aW9uYWwgYW5kIFJlY3VycmVudCBOZXR3b3JrcyBmb3IgU2VxdWVuY2UgTW9kZWxpbmcsaHR0cHM6Ly9hcnhpdi5vcmcvYWJzLzE4MDMuMDEyNzEsNjQ5Ni4wLCwsMTMwMDAwMDAuMCwsLCwxMDMwMDAwMDAsLCwsLCwsIkZvciBtb3N0IGRlZXAgbGVhcm5pbmcgcHJhY3RpdGlvbmVycywgc2VxdWVuY2UgbW9kZWxpbmcgaXMgc3lub255bW91cyB3aXRoIHJlY3VycmVudCBuZXR3b3Jrcy4gWWV0IHJlY2VudCByZXN1bHRzIGluZGljYXRlIHRoYXQgY29udm9sdXRpb25hbCBhcmNoaXRlY3R1cmVzIGNhbiBvdXRwZXJmb3JtIHJlY3VycmVudCBuZXR3b3JrcyBvbiB0YXNrcyBzdWNoIGFzIGF1ZGlvIHN5bnRoZXNpcyBhbmQgbWFjaGluZSB0cmFuc2xhdGlvbi4gR2l2ZW4gYSBuZXcgc2VxdWVuY2UgbW9kZWxpbmcgdGFzayBvciBkYXRhc2V0LCB3aGljaCBhcmNoaXRlY3R1cmUgc2hvdWxkIG9uZSB1c2U/IFdlIGNvbmR1Y3QgYSBzeXN0ZW1hdGljIGV2YWx1YXRpb24gb2YgZ2VuZXJpYyBjb252b2x1dGlvbmFsIGFuZCByZWN1cnJlbnQgYXJjaGl0ZWN0dXJlcyBmb3Igc2VxdWVuY2UgbW9kZWxpbmcuIFRoZSBtb2RlbHMgYXJlIGV2YWx1YXRlZCBhY3Jvc3MgYSBicm9hZCByYW5nZSBvZiBzdGFuZGFyZCB0YXNrcyB0aGF0IGFyZSBjb21tb25seSB1c2VkIHRvIGJlbmNobWFyayByZWN1cnJlbnQgbmV0d29ya3MuIE91ciByZXN1bHRzIGluZGljYXRlIHRoYXQgYSBzaW1wbGUgY29udm9sdXRpb25hbCBhcmNoaXRlY3R1cmUgb3V0cGVyZm9ybXMgY2Fub25pY2FsIHJlY3VycmVudCBuZXR3b3JrcyBzdWNoIGFzIExTVE1zIGFjcm9zcyBhIGRpdmVyc2UgcmFuZ2Ugb2YgdGFza3MgYW5kIGRhdGFzZXRzLCB3aGlsZSBkZW1vbnN0cmF0aW5nIGxvbmdlciBlZmZlY3RpdmUgbWVtb3J5LiBXZSBjb25jbHVkZSB0aGF0IHRoZSBjb21tb24gYXNzb2NpYXRpb24gYmV0d2VlbiBzZXF1ZW5jZSBtb2RlbGluZyBhbmQgcmVjdXJyZW50IG5ldHdvcmtzIHNob3VsZCBiZSByZWNvbnNpZGVyZWQsIGFuZCBjb252b2x1dGlvbmFsIG5ldHdvcmtzIHNob3VsZCBiZSByZWdhcmRlZCBhcyBhIG5hdHVyYWwgc3RhcnRpbmcgcG9pbnQgZm9yIHNlcXVlbmNlIG1vZGVsaW5nIHRhc2tzLiBUbyBhc3Npc3QgcmVsYXRlZCB3b3JrLCB3ZSBoYXZlIG1hZGUgY29kZSBhdmFpbGFibGUgYXQgdGhpcyBodHRwIFVSTCAuIiwsTFNUTSAoMjAxOCksT3BlbiB3ZWlnaHRzICh1bnJlc3RyaWN0ZWQpLCJVbml0ZWQgU3RhdGVzIG9mIEFtZXJpY2EsVW5pdGVkIFN0YXRlcyBvZiBBbWVyaWNhIiwsLCwsLDIwMjYtMDUtMjUgMTI6MTI6MDYrMDA6MDAsLCwsLCwiSW5kdXN0cnksQWNhZGVtaWEiLCwsLCxPcGVuIHNvdXJjZSwiY29kZSwgTUlUOiBodHRwczovL2dpdGh1Yi5jb20vbG9jdXNsYWIvVENOL2Jsb2IvbWFzdGVyL1RDTi93b3JkX2Nubi9SRUFETUUubWQgCnRyYWluIHNjcmlwdDogaHR0cHM6Ly9naXRodWIuY29tL2xvY3VzbGFiL1RDTi9ibG9iL21hc3Rlci9UQ04vd29yZF9jbm4vd29yZF9jbm5fdGVzdC5weSAiLCwsLCwsLCwsLCwsWWVzCkNoaW5lc2UgLSBFbmdsaXNoIHRyYW5zbGF0aW9uLExhbmd1YWdlLFRyYW5zbGF0aW9uLE1pY3Jvc29mdCwiSCBIYXNzYW4sIEEgQXVlLCBDIENoZW4sIFYgQ2hvd2RoYXJ5IiwyMDE4LTAzLTAxLEFjaGlldmluZyBIdW1hbiBQYXJpdHkgb24gQXV0b21hdGljIENoaW5lc2UgdG8gRW5nbGlzaCBOZXdzIFRyYW5zbGF0aW9uLGh0dHBzOi8vd3d3Lm1pY3Jvc29mdC5jb20vZW4tdXMvcmVzZWFyY2gvcHVibGljYXRpb24vYWNoaWV2aW5nLWh1bWFuLXBhcml0eS1vbi1hdXRvbWF0aWMtY2hpbmVzZS10by1lbmdsaXNoLW5ld3MtdHJhbnNsYXRpb24vLDYyMy4wLFNPVEEgaW1wcm92ZW1lbnQsIiIiV2UgZmluZCB0aGF0IG91ciBsYXRlc3QgbmV1cmFsIG1hY2hpbmUgdHJhbnNsYXRpb24gc3lzdGVtIGhhcyByZWFjaGVkIGEgbmV3IHN0YXRlLW9mLXRoZS1hcnQsIGFuZCB0aGF0IHRoZSB0cmFuc2xhdGlvbiBxdWFsaXR5IGlzIGF0IGh1bWFuIHBhcml0eSB3aGVuIGNvbXBhcmVkIHRvIHByb2Zlc3Npb25hbCBodW1hbiB0cmFuc2xhdGlvbnMiIiIsLCwsLCwsLCwsU2VsZi1zdXBlcnZpc2VkIGxlYXJuaW5nLFVua25vd24sIk1hY2hpbmUgdHJhbnNsYXRpb24gaGFzIG1hZGUgcmFwaWQgYWR2YW5jZXMgaW4gcmVjZW50IHllYXJzLiBNaWxsaW9ucyBvZiBwZW9wbGUgYXJlIHVzaW5nIGl0IHRvZGF5IGluIG9ubGluZSB0cmFuc2xhdGlvbiBzeXN0ZW1zIGFuZCBtb2JpbGUgYXBwbGljYXRpb25zIGluIG9yZGVyIHRvIGNvbW11bmljYXRlIGFjcm9zcyBsYW5ndWFnZSBiYXJyaWVycy4gVGhlIHF1ZXN0aW9uIG5hdHVyYWxseSBhcmlzZXMgd2hldGhlciBzdWNoIHN5c3RlbXMgY2FuIGFwcHJvYWNoIG9yIGFjaGlldmUgcGFyaXR5IHdpdGggaHVtYW4gdHJhbnNsYXRpb25zLiBJbiB0aGlzIHBhcGVyLCB3ZSBmaXJzdCBhZGRyZXNzIHRoZSBwcm9ibGVtIG9mIGhvdyB0byBkZWZpbmUgYW5kIGFjY3VyYXRlbHkgbWVhc3VyZSBodW1hbiBwYXJpdHkgaW4gdHJhbnNsYXRpb24uIFdlIHRoZW4gZGVzY3JpYmUgTWljcm9zb2Z04oCZcyBtYWNoaW5lIHRyYW5zbGF0aW9uIHN5c3RlbSBhbmQgbWVhc3VyZSB0aGUgcXVhbGl0eSBvZiBpdHMgdHJhbnNsYXRpb25zIG9uIHRoZSB3aWRlbHkgdXNlZCBXTVQgMjAxNyBuZXdzIHRyYW5zbGF0aW9uIHRhc2sgZnJvbSBDaGluZXNlIHRvIEVuZ2xpc2guIFdlIGZpbmQgdGhhdCBvdXIgbGF0ZXN0IG5ldXJhbCBtYWNoaW5lIHRyYW5zbGF0aW9uIHN5c3RlbSBoYXMgcmVhY2hlZCBhIG5ldyBzdGF0ZS1vZi10aGUtYXJ0LCBhbmQgdGhhdCB0aGUgdHJhbnNsYXRpb24gcXVhbGl0eSBpcyBhdCBodW1hbiBwYXJpdHkgd2hlbiBjb21wYXJlZCB0byBwcm9mZXNzaW9uYWwgaHVtYW4gdHJhbnNsYXRpb25zLiBXZSBhbHNvIGZpbmQgdGhhdCBpdCBzaWduaWZpY2FudGx5IGV4Y2VlZHMgdGhlIHF1YWxpdHkgb2YgY3Jvd2Qtc291cmNlZCBub24tcHJvZmVzc2lvbmFsIHRyYW5zbGF0aW9ucy4iLCwsLFVuaXRlZCBTdGF0ZXMgb2YgQW1lcmljYSwsLCwsLDIwMjYtMDEtMDEgMTQ6MDA6NTIrMDA6MDAsLCwsLCxJbmR1c3RyeSwsLCwsLCwsLCxGUDMyLCwsLCwsLCwKUmVzaWR1YWwgRGVuc2UgTmV0d29yaywiVmlzaW9uLEltYWdlIGdlbmVyYXRpb24iLEltYWdlIHN1cGVyLXJlc29sdXRpb24sIk5vcnRoZWFzdGVybiBVbml2ZXJzaXR5LFVuaXZlcnNpdHkgb2YgUm9jaGVzdGVyIiwiIFl1bHVuIFpoYW5nLCBZYXBlbmcgVGlhbiwgWXUgS29uZywgQmluZW5nIFpob25nLCBZdW4gRnUiLDIwMTgtMDItMjQsUmVzaWR1YWwgRGVuc2UgTmV0d29yayBmb3IgSW1hZ2UgU3VwZXItUmVzb2x1dGlvbixodHRwczovL2FyeGl2Lm9yZy9hYnMvMTgwMi4wODc5N3YyLDM4NTcuMCwsLCwsLCwyNjIxNDQwMDAsLCwsLCxVbmtub3duLCJBIHZlcnkgZGVlcCBjb252b2x1dGlvbmFsIG5ldXJhbCBuZXR3b3JrIChDTk4pIGhhcyByZWNlbnRseSBhY2hpZXZlZCBncmVhdCBzdWNjZXNzIGZvciBpbWFnZSBzdXBlci1yZXNvbHV0aW9uIChTUikgYW5kIG9mZmVyZWQgaGllcmFyY2hpY2FsIGZlYXR1cmVzIGFzIHdlbGwuIEhvd2V2ZXIsIG1vc3QgZGVlcCBDTk4gYmFzZWQgU1IgbW9kZWxzIGRvIG5vdCBtYWtlIGZ1bGwgdXNlIG9mIHRoZSBoaWVyYXJjaGljYWwgZmVhdHVyZXMgZnJvbSB0aGUgb3JpZ2luYWwgbG93LXJlc29sdXRpb24gKExSKSBpbWFnZXMsIHRoZXJlYnkgYWNoaWV2aW5nIHJlbGF0aXZlbHktbG93IHBlcmZvcm1hbmNlLiBJbiB0aGlzIHBhcGVyLCB3ZSBwcm9wb3NlIGEgbm92ZWwgcmVzaWR1YWwgZGVuc2UgbmV0d29yayAoUkROKSB0byBhZGRyZXNzIHRoaXMgcHJvYmxlbSBpbiBpbWFnZSBTUi4gV2UgZnVsbHkgZXhwbG9pdCB0aGUgaGllcmFyY2hpY2FsIGZlYXR1cmVzIGZyb20gYWxsIHRoZSBjb252b2x1dGlvbmFsIGxheWVycy4gU3BlY2lmaWNhbGx5LCB3ZSBwcm9wb3NlIHJlc2lkdWFsIGRlbnNlIGJsb2NrIChSREIpIHRvIGV4dHJhY3QgYWJ1bmRhbnQgbG9jYWwgZmVhdHVyZXMgdmlhIGRlbnNlIGNvbm5lY3RlZCBjb252b2x1dGlvbmFsIGxheWVycy4gUkRCIGZ1cnRoZXIgYWxsb3dzIGRpcmVjdCBjb25uZWN0aW9ucyBmcm9tIHRoZSBzdGF0ZSBvZiBwcmVjZWRpbmcgUkRCIHRvIGFsbCB0aGUgbGF5ZXJzIG9mIGN1cnJlbnQgUkRCLCBsZWFkaW5nIHRvIGEgY29udGlndW91cyBtZW1vcnkgKENNKSBtZWNoYW5pc20uIExvY2FsIGZlYXR1cmUgZnVzaW9uIGluIFJEQiBpcyB0aGVuIHVzZWQgdG8gYWRhcHRpdmVseSBsZWFybiBtb3JlIGVmZmVjdGl2ZSBmZWF0dXJlcyBmcm9tIHByZWNlZGluZyBhbmQgY3VycmVudCBsb2NhbCBmZWF0dXJlcyBhbmQgc3RhYmlsaXplcyB0aGUgdHJhaW5pbmcgb2Ygd2lkZXIgbmV0d29yay4gQWZ0ZXIgZnVsbHkgb2J0YWluaW5nIGRlbnNlIGxvY2FsIGZlYXR1cmVzLCB3ZSB1c2UgZ2xvYmFsIGZlYXR1cmUgZnVzaW9uIHRvIGpvaW50bHkgYW5kIGFkYXB0aXZlbHkgbGVhcm4gZ2xvYmFsIGhpZXJhcmNoaWNhbCBmZWF0dXJlcyBpbiBhIGhvbGlzdGljIHdheS4gRXh0ZW5zaXZlIGV4cGVyaW1lbnRzIG9uIGJlbmNobWFyayBkYXRhc2V0cyB3aXRoIGRpZmZlcmVudCBkZWdyYWRhdGlvbiBtb2RlbHMgc2hvdyB0aGF0IG91ciBSRE4gYWNoaWV2ZXMgZmF2b3JhYmxlIHBlcmZvcm1hbmNlIGFnYWluc3Qgc3RhdGUtb2YtdGhlLWFydCBtZXRob2RzLiIsMjAwLjAsLCwiVW5pdGVkIFN0YXRlcyBvZiBBbWVyaWNhLFVuaXRlZCBTdGF0ZXMgb2YgQW1lcmljYSIsLCwsLCwyMDI2LTA1LTI1IDEyOjEyOjA2KzAwOjAwLCwsLCwsIkFjYWRlbWlhLEFjYWRlbWlhIiwsLCwsLCwsLCxGUDMyLCwsLCwsLCwKU3BlY3RyYWxseSBOb3JtYWxpemVkIEdBTixJbWFnZSBnZW5lcmF0aW9uLEltYWdlIGdlbmVyYXRpb24sIlByZWZlcnJlZCBOZXR3b3JrcyBJbmMsUml0c3VtZWlrYW4gVW5pdmVyc2l0eSxOYXRpb25hbCBJbnN0aXR1dGUgb2YgSW5mb3JtYXRpY3MiLCJUYWtlcnUgTWl5YXRvLCBUb3NoaWtpIEthdGFva2EsIE1hc2Fub3JpIEtveWFtYSwgWXVpY2hpIFlvc2hpZGEiLDIwMTgtMDItMTYsU3BlY3RyYWwgTm9ybWFsaXphdGlvbiBmb3IgR2VuZXJhdGl2ZSBBZHZlcnNhcmlhbCBOZXR3b3JrcyxodHRwczovL2FyeGl2Lm9yZy9hYnMvMTgwMi4wNTk1Nyw0OTY3LjAsLCwsLCwsMjU2MDAwMCwsLCwsLFVua25vd24sIk9uZSBvZiB0aGUgY2hhbGxlbmdlcyBpbiB0aGUgc3R1ZHkgb2YgZ2VuZXJhdGl2ZSBhZHZlcnNhcmlhbCBuZXR3b3JrcyBpcyB0aGUgaW5zdGFiaWxpdHkgb2YgaXRzIHRyYWluaW5nLiBJbiB0aGlzIHBhcGVyLCB3ZSBwcm9wb3NlIGEgbm92ZWwgd2VpZ2h0IG5vcm1hbGl6YXRpb24gdGVjaG5pcXVlIGNhbGxlZCBzcGVjdHJhbCBub3JtYWxpemF0aW9uIHRvIHN0YWJpbGl6ZSB0aGUgdHJhaW5pbmcgb2YgdGhlIGRpc2NyaW1pbmF0b3IuIE91ciBuZXcgbm9ybWFsaXphdGlvbiB0ZWNobmlxdWUgaXMgY29tcHV0YXRpb25hbGx5IGxpZ2h0IGFuZCBlYXN5IHRvIGluY29ycG9yYXRlIGludG8gZXhpc3RpbmcgaW1wbGVtZW50YXRpb25zLiBXZSB0ZXN0ZWQgdGhlIGVmZmljYWN5IG9mIHNwZWN0cmFsIG5vcm1hbGl6YXRpb24gb24gQ0lGQVIxMCwgU1RMLTEwLCBhbmQgSUxTVlJDMjAxMiBkYXRhc2V0LCBhbmQgd2UgZXhwZXJpbWVudGFsbHkgY29uZmlybWVkIHRoYXQgc3BlY3RyYWxseSBub3JtYWxpemVkIEdBTnMgKFNOLUdBTnMpIGlzIGNhcGFibGUgb2YgZ2VuZXJhdGluZyBpbWFnZXMgb2YgYmV0dGVyIG9yIGVxdWFsIHF1YWxpdHkgcmVsYXRpdmUgdG8gdGhlIHByZXZpb3VzIHRyYWluaW5nIHN0YWJpbGl6YXRpb24gdGVjaG5pcXVlcy4iLCwsLCJKYXBhbixKYXBhbixKYXBhbiIsLCwsLCwyMDI2LTA1LTI1IDEyOjEyOjUwKzAwOjAwLCwsLCwsIkluZHVzdHJ5LEFjYWRlbWlhIiwsLCwsLCwsLCwsLCwsLCwsLApNdWx0aXBvcCBBZGFwdGl2ZSBDb250aW51b3VzIFN0YWNrIChXVDIpLExhbmd1YWdlLExhbmd1YWdlIG1vZGVsaW5nLCJEZWVwTWluZCxVbml2ZXJzaXR5IG9mIE94Zm9yZCIsIkRhbmkgWW9nYXRhbWEsIFlpc2h1IE1pYW8sIEdhYm9yIE1lbGlzLCBXYW5nIExpbmcsIEFkaGlndW5hIEt1bmNvcm8sIENocmlzIER5ZXIsIFBoaWwgQmx1bnNvbSIsMjAxOC0wMi0xNSxNZW1vcnkgQXJjaGl0ZWN0dXJlcyBpbiBSZWN1cnJlbnQgTmV1cmFsIE5ldHdvcmsgTGFuZ3VhZ2UgTW9kZWxzLGh0dHBzOi8vb3BlbnJldmlldy5uZXQvZm9ydW0/aWQ9U2tGcWYwbEFaLDYzLjAsLCwyNjAwMDAwMC4wLCwsLCwsLCwsLCwiV2UgY29tcGFyZSBhbmQgYW5hbHl6ZSBzZXF1ZW50aWFsLCByYW5kb20gYWNjZXNzLCBhbmQgc3RhY2sgbWVtb3J5IGFyY2hpdGVjdHVyZXMgZm9yIHJlY3VycmVudCBuZXVyYWwgbmV0d29yayBsYW5ndWFnZSBtb2RlbHMuIE91ciBleHBlcmltZW50cyBvbiB0aGUgUGVubiBUcmVlYmFuayBhbmQgV2lraXRleHQtMiBkYXRhc2V0cyBzaG93IHRoYXQgc3RhY2stYmFzZWQgbWVtb3J5IGFyY2hpdGVjdHVyZXMgY29uc2lzdGVudGx5IGFjaGlldmUgdGhlIGJlc3QgcGVyZm9ybWFuY2UgaW4gdGVybXMgb2YgaGVsZCBvdXQgcGVycGxleGl0eS4gV2UgYWxzbyBwcm9wb3NlIGEgZ2VuZXJhbGl6YXRpb24gdG8gZXhpc3RpbmcgY29udGludW91cyBzdGFjayBtb2RlbHMgKEpvdWxpbiAmIE1pa29sb3YsMjAxNTsgR3JlZmVuc3RldHRlIGV0IGFsLiwgMjAxNSkgIHRvIGFsbG93IGEgdmFyaWFibGUgbnVtYmVyIG9mIHBvcCBvcGVyYXRpb25zIG1vcmUgbmF0dXJhbGx5IHRoYXQgZnVydGhlciBpbXByb3ZlcyBwZXJmb3JtYW5jZS4gV2UgZnVydGhlciBldmFsdWF0ZSB0aGVzZSBsYW5ndWFnZSBtb2RlbHMgaW4gdGVybXMgb2YgdGhlaXIgYWJpbGl0eSB0byBjYXB0dXJlIG5vbi1sb2NhbCBzeW50YWN0aWMgZGVwZW5kZW5jaWVzIG9uIGEgc3ViamVjdC12ZXJiIGFncmVlbWVudCBkYXRhc2V0ICAoTGluemVuIGV0IGFsLiwgMjAxNikgYW5kIGVzdGFibGlzaCBuZXcgc3RhdGUgb2YgdGhlIGFydCByZXN1bHRzIHVzaW5nIG1lbW9yeSBhdWdtZW50ZWQgbGFuZ3VhZ2UgbW9kZWxzLiBPdXIgcmVzdWx0cyBkZW1vbnN0cmF0ZSB0aGUgdmFsdWUgb2Ygc3RhY2stc3RydWN0dXJlZCBtZW1vcnkgZm9yIGV4cGxhaW5pbmcgdGhlIGRpc3RyaWJ1dGlvbiBvZiB3b3JkcyBpbiBuYXR1cmFsIGxhbmd1YWdlLCBpbiBsaW5lIHdpdGggbGluZ3Vpc3RpYyB0aGVvcmllcyBjbGFpbWluZyBhIGNvbnRleHQtZnJlZSBiYWNrYm9uZSBmb3IgbmF0dXJhbCBsYW5ndWFnZS4iLCxNdWx0aXBvcCBBZGFwdGl2ZSBDb250aW51b3VzIFN0YWNrIChXVDIpLFVucmVsZWFzZWQsIlVuaXRlZCBLaW5nZG9tIG9mIEdyZWF0IEJyaXRhaW4gYW5kIE5vcnRoZXJuIElyZWxhbmQsVW5pdGVkIEtpbmdkb20gb2YgR3JlYXQgQnJpdGFpbiBhbmQgTm9ydGhlcm4gSXJlbGFuZCIsLCwsLCwyMDI2LTAyLTExIDE5OjI2OjI3KzAwOjAwLCwsLCwsIkluZHVzdHJ5LEFjYWRlbWlhIiwsLCwsVW5yZWxlYXNlZCwsLCwsLCwsLCwsLCxObwpUQ04gKDE0OE0pLExhbmd1YWdlLExhbmd1YWdlIG1vZGVsaW5nLCJDYXJuZWdpZSBNZWxsb24gVW5pdmVyc2l0eSAoQ01VKSxJbnRlbCBMYWJzIiwiU2hhb2ppZSBCYWksIEouIFppY28gS29sdGVyLCBWbGFkbGVuIEtvbHR1biIsMjAxOC0wMi0xNSxDb252b2x1dGlvbmFsIFNlcXVlbmNlIE1vZGVsaW5nIFJldmlzaXRlZCxodHRwczovL29wZW5yZXZpZXcubmV0L2ZvcnVtP2lkPXJrOHdLay1SLSw2NDk2LjAsLCwxNDgwMDAwMDAuMCwsLCwsLCwsLCwsIlRoaXMgcGFwZXIgcmV2aXNpdHMgdGhlIHByb2JsZW0gb2Ygc2VxdWVuY2UgbW9kZWxpbmcgdXNpbmcgY29udm9sdXRpb25hbCAKYXJjaGl0ZWN0dXJlcy4gIEFsdGhvdWdoIGJvdGggY29udm9sdXRpb25hbCBh</x:v>
      </x:c>
    </x:row>
    <x:row r="276" ht="18" customHeight="1">
      <x:c r="A276" s="17" t="n">
        <x:v>271</x:v>
      </x:c>
      <x:c r="B276" s="17" t="n">
        <x:v>309</x:v>
      </x:c>
      <x:c r="C276" s="94" t="str">
        <x:v>bmQgcmVjdXJyZW50IGFyY2hpdGVjdHVyZXMgaGF2ZSBhCmxvbmcgaGlzdG9yeSBpbiBzZXF1ZW5jZSBwcmVkaWN0aW9uLCB0aGUgY3VycmVudCAiImRlZmF1bHQiIiBtaW5kc2V0IGluIG11Y2ggb2YKdGhlIGRlZXAgbGVhcm5pbmcgY29tbXVuaXR5IGlzIHRoYXQgZ2VuZXJpYyBzZXF1ZW5jZSBtb2RlbGluZyBpcyBiZXN0IGhhbmRsZWQgdXNpbmcgcmVjdXJyZW50IG5ldHdvcmtzLiAgVGhlIGdvYWwgb2YgdGhpcyBwYXBlciBpcyB0byBxdWVzdGlvbiB0aGlzIGFzc3VtcHRpb24uIFNwZWNpZmljYWxseSwgd2UgY29uc2lkZXIgYSBzaW1wbGUgZ2VuZXJpYyB0ZW1wb3JhbCBjb252b2x1dGlvbiBuZXR3b3JrIChUQ04pLCB3aGljaCBhZG9wdHMgZmVhdHVyZXMgZnJvbSBtb2Rlcm4gQ29udk5ldCBhcmNoaXRlY3R1cmVzIHN1Y2ggYXMgYSBkaWxhdGlvbnMgYW5kIHJlc2lkdWFsIGNvbm5lY3Rpb25zLiAgV2Ugc2hvdyB0aGF0IG9uIGEgdmFyaWV0eSBvZiBzZXF1ZW5jZSBtb2RlbGluZyB0YXNrcywgaW5jbHVkaW5nIG1hbnkgZnJlcXVlbnRseSB1c2VkIGFzIGJlbmNobWFya3MgZm9yIGV2YWx1YXRpbmcgcmVjdXJyZW50IG5ldHdvcmtzLCB0aGUgVENOIG91dHBlcmZvcm1zIGJhc2VsaW5lIFJOTiBtZXRob2RzIChMU1RNcywgR1JVcywgYW5kIHZhbmlsbGEgUk5OcykgYW5kIHNvbWV0aW1lcyBldmVuIGhpZ2hseSBzcGVjaWFsaXplZCBhcHByb2FjaGVzLiAgV2UgZnVydGhlciBzaG93IHRoYXQgdGhlIHBvdGVudGlhbCAiImluZmluaXRlIG1lbW9yeSIiIGFkdmFudGFnZSB0aGF0IFJOTnMgaGF2ZSBvdmVyIFRDTnMgaXMgbGFyZ2VseSBhYnNlbnQgaW4gcHJhY3RpY2U6IFRDTnMgaW5kZWVkIGV4aGliaXQgbG9uZ2VyIGVmZmVjdGl2ZSBoaXN0b3J5IHNpemVzIHRoYW4gdGhlaXIgcmVjdXJyZW50IGNvdW50ZXJwYXJ0cy4gICBBcyBhIHdob2xlLCB3ZSBhcmd1ZSB0aGF0IGl0IG1heSBiZSB0aW1lIHRvIChyZSljb25zaWRlciBDb252TmV0cyBhcyB0aGUgZGVmYXVsdCAiImdvIHRvIiIgYXJjaGl0ZWN0dXJlIGZvciBzZXF1ZW5jZSBtb2RlbGluZy4iLCxUQ04gKDE0OE0pLFVucmVsZWFzZWQsIlVuaXRlZCBTdGF0ZXMgb2YgQW1lcmljYSxVbml0ZWQgU3RhdGVzIG9mIEFtZXJpY2EiLCwsLCwsMjAyNi0wNS0yNSAxMjoxMjo0OCswMDowMCwsLCwsLCJBY2FkZW1pYSxJbmR1c3RyeSIsLCwsLFVucmVsZWFzZWQsLCwsLCwsLCwsLCwsTm8KVENOICgxM00pLExhbmd1YWdlLExhbmd1YWdlIG1vZGVsaW5nLCJDYXJuZWdpZSBNZWxsb24gVW5pdmVyc2l0eSAoQ01VKSxJbnRlbCBMYWJzIiwiU2hhb2ppZSBCYWksIEouIFppY28gS29sdGVyLCBWbGFkbGVuIEtvbHR1biIsMjAxOC0wMi0xNSxDb252b2x1dGlvbmFsIFNlcXVlbmNlIE1vZGVsaW5nIFJldmlzaXRlZCwiaHR0cHM6Ly9vcGVucmV2aWV3Lm5ldC9mb3J1bT9pZD1yazh3S2stUi0KaHR0cHM6Ly9hcnhpdi5vcmcvYWJzLzE4MDMuMDEyNzEiLDY0OTYuMCwsLDEzMDAwMDAwLjAsVGFibGUgMSwsLCwsLCwsLENvbmZpZGVudCwiVGhpcyBwYXBlciByZXZpc2l0cyB0aGUgcHJvYmxlbSBvZiBzZXF1ZW5jZSBtb2RlbGluZyB1c2luZyBjb252b2x1dGlvbmFsIGFyY2hpdGVjdHVyZXMuICBBbHRob3VnaCBib3RoIGNvbnZvbHV0aW9uYWwgYW5kIHJlY3VycmVudCBhcmNoaXRlY3R1cmVzIGhhdmUgYSBsb25nIGhpc3RvcnkgaW4gc2VxdWVuY2UgcHJlZGljdGlvbiwgdGhlIGN1cnJlbnQgIiJkZWZhdWx0IiIgbWluZHNldCBpbiBtdWNoIG9mCnRoZSBkZWVwIGxlYXJuaW5nIGNvbW11bml0eSBpcyB0aGF0IGdlbmVyaWMgc2VxdWVuY2UgbW9kZWxpbmcgaXMgYmVzdCBoYW5kbGVkIHVzaW5nIHJlY3VycmVudCBuZXR3b3Jrcy4gIFRoZSBnb2FsIG9mIHRoaXMgcGFwZXIgaXMgdG8gcXVlc3Rpb24gdGhpcyBhc3N1bXB0aW9uLiBTcGVjaWZpY2FsbHksIHdlIGNvbnNpZGVyIGEgc2ltcGxlIGdlbmVyaWMgdGVtcG9yYWwgY29udm9sdXRpb24gbmV0d29yayAoVENOKSwgd2hpY2ggYWRvcHRzIGZlYXR1cmVzIGZyb20gbW9kZXJuIENvbnZOZXQgYXJjaGl0ZWN0dXJlcyBzdWNoIGFzIGEgZGlsYXRpb25zIGFuZCByZXNpZHVhbCBjb25uZWN0aW9ucy4gIFdlIHNob3cgdGhhdCBvbiBhIHZhcmlldHkgb2Ygc2VxdWVuY2UgbW9kZWxpbmcgdGFza3MsIGluY2x1ZGluZyBtYW55IGZyZXF1ZW50bHkgdXNlZCBhcyBiZW5jaG1hcmtzIGZvciBldmFsdWF0aW5nIHJlY3VycmVudCBuZXR3b3JrcywgdGhlIFRDTiBvdXRwZXJmb3JtcyBiYXNlbGluZSBSTk4gbWV0aG9kcyAoTFNUTXMsIEdSVXMsIGFuZCB2YW5pbGxhIFJOTnMpIGFuZCBzb21ldGltZXMgZXZlbiBoaWdobHkgc3BlY2lhbGl6ZWQgYXBwcm9hY2hlcy4gIFdlIGZ1cnRoZXIgc2hvdyB0aGF0IHRoZSBwb3RlbnRpYWwgIiJpbmZpbml0ZSBtZW1vcnkiIiBhZHZhbnRhZ2UgdGhhdCBSTk5zIGhhdmUgb3ZlciBUQ05zIGlzIGxhcmdlbHkgYWJzZW50IGluIHByYWN0aWNlOiBUQ05zIGluZGVlZCBleGhpYml0IGxvbmdlciBlZmZlY3RpdmUgaGlzdG9yeSBzaXplcyB0aGFuIHRoZWlyIHJlY3VycmVudCBjb3VudGVycGFydHMuICAgQXMgYSB3aG9sZSwgd2UgYXJndWUgdGhhdCBpdCBtYXkgYmUgdGltZSB0byAocmUpY29uc2lkZXIgQ29udk5ldHMgYXMgdGhlIGRlZmF1bHQgIiJnbyB0byIiIGFyY2hpdGVjdHVyZSBmb3Igc2VxdWVuY2UgbW9kZWxpbmcuICIsLFRDTiAoMTNNKSxVbnJlbGVhc2VkLCJVbml0ZWQgU3RhdGVzIG9mIEFtZXJpY2EsVW5pdGVkIFN0YXRlcyBvZiBBbWVyaWNhIiwsLCwsLDIwMjYtMDUtMjUgMTI6MTI6NDkrMDA6MDAsLCwsLCwiQWNhZGVtaWEsSW5kdXN0cnkiLCwsLCxVbnJlbGVhc2VkLCwsLCwsLCwsLCwsLE5vCk11bHRpcG9wIEFkYXB0aXZlIENvbnRpbnVvdXMgU3RhY2sgKFBUQiksTGFuZ3VhZ2UsTGFuZ3VhZ2UgbW9kZWxpbmcsIkRlZXBNaW5kLFVuaXZlcnNpdHkgb2YgT3hmb3JkIiwiRGFuaSBZb2dhdGFtYSwgWWlzaHUgTWlhbywgR2Fib3IgTWVsaXMsIFdhbmcgTGluZywgQWRoaWd1bmEgS3VuY29ybywgQ2hyaXMgRHllciwgUGhpbCBCbHVuc29tIiwyMDE4LTAyLTE1LE1lbW9yeSBBcmNoaXRlY3R1cmVzIGluIFJlY3VycmVudCBOZXVyYWwgTmV0d29yayBMYW5ndWFnZSBNb2RlbHMsaHR0cHM6Ly9vcGVucmV2aWV3Lm5ldC9mb3J1bT9pZD1Ta0ZxZjBsQVosLCwsNDAwMDAwMDAuMCxUYWJsZSAxLCwsLCwsLCwsQ29uZmlkZW50LCJXZSBjb21wYXJlIGFuZCBhbmFseXplIHNlcXVlbnRpYWwsIHJhbmRvbSBhY2Nlc3MsIGFuZCBzdGFjayBtZW1vcnkgYXJjaGl0ZWN0dXJlcyBmb3IgcmVjdXJyZW50IG5ldXJhbCBuZXR3b3JrIGxhbmd1YWdlIG1vZGVscy4gT3VyIGV4cGVyaW1lbnRzIG9uIHRoZSBQZW5uIFRyZWViYW5rIGFuZCBXaWtpdGV4dC0yIGRhdGFzZXRzIHNob3cgdGhhdCBzdGFjay1iYXNlZCBtZW1vcnkgYXJjaGl0ZWN0dXJlcyBjb25zaXN0ZW50bHkgYWNoaWV2ZSB0aGUgYmVzdCBwZXJmb3JtYW5jZSBpbiB0ZXJtcyBvZiBoZWxkIG91dCBwZXJwbGV4aXR5LiBXZSBhbHNvIHByb3Bvc2UgYSBnZW5lcmFsaXphdGlvbiB0byBleGlzdGluZyBjb250aW51b3VzIHN0YWNrIG1vZGVscyAoSm91bGluICYgTWlrb2xvdiwyMDE1OyBHcmVmZW5zdGV0dGUgZXQgYWwuLCAyMDE1KSAgdG8gYWxsb3cgYSB2YXJpYWJsZSBudW1iZXIgb2YgcG9wIG9wZXJhdGlvbnMgbW9yZSBuYXR1cmFsbHkgdGhhdCBmdXJ0aGVyIGltcHJvdmVzIHBlcmZvcm1hbmNlLiBXZSBmdXJ0aGVyIGV2YWx1YXRlIHRoZXNlIGxhbmd1YWdlIG1vZGVscyBpbiB0ZXJtcyBvZiB0aGVpciBhYmlsaXR5IHRvIGNhcHR1cmUgbm9uLWxvY2FsIHN5bnRhY3RpYyBkZXBlbmRlbmNpZXMgb24gYSBzdWJqZWN0LXZlcmIgYWdyZWVtZW50IGRhdGFzZXQgIChMaW56ZW4gZXQgYWwuLCAyMDE2KSBhbmQgZXN0YWJsaXNoIG5ldyBzdGF0ZSBvZiB0aGUgYXJ0IHJlc3VsdHMgdXNpbmcgbWVtb3J5IGF1Z21lbnRlZCBsYW5ndWFnZSBtb2RlbHMuIE91ciByZXN1bHRzIGRlbW9uc3RyYXRlIHRoZSB2YWx1ZSBvZiBzdGFjay1zdHJ1Y3R1cmVkIG1lbW9yeSBmb3IgZXhwbGFpbmluZyB0aGUgZGlzdHJpYnV0aW9uIG9mIHdvcmRzIGluIG5hdHVyYWwgbGFuZ3VhZ2UsIGluIGxpbmUgd2l0aCBsaW5ndWlzdGljIHRoZW9yaWVzIGNsYWltaW5nIGEgY29udGV4dC1mcmVlIGJhY2tib25lIGZvciBuYXR1cmFsIGxhbmd1YWdlLiIsLE11bHRpcG9wIEFkYXB0aXZlIENvbnRpbnVvdXMgU3RhY2sgKFBUQiksVW5yZWxlYXNlZCwiVW5pdGVkIEtpbmdkb20gb2YgR3JlYXQgQnJpdGFpbiBhbmQgTm9ydGhlcm4gSXJlbGFuZCxVbml0ZWQgS2luZ2RvbSBvZiBHcmVhdCBCcml0YWluIGFuZCBOb3J0aGVybiBJcmVsYW5kIiwsLCwsLDIwMjYtMDItMTEgMTk6MjY6MjcrMDA6MDAsLCwsLCwiSW5kdXN0cnksQWNhZGVtaWEiLCwsLCxVbnJlbGVhc2VkLCwsLCwsLCwsLCwsLE5vClRDTiAoUC1NTklTVCksVmlzaW9uLCJJbWFnZSBjbGFzc2lmaWNhdGlvbixEaWdpdCByZWNvZ25pdGlvbiIsIkNhcm5lZ2llIE1lbGxvbiBVbml2ZXJzaXR5IChDTVUpLEludGVsIExhYnMiLCJTaGFvamllIEJhaSwgSi4gWmljbyBLb2x0ZXIsIFZsYWRsZW4gS29sdHVuIiwyMDE4LTAyLTE1LENvbnZvbHV0aW9uYWwgU2VxdWVuY2UgTW9kZWxpbmcgUmV2aXNpdGVkLGh0dHBzOi8vb3BlbnJldmlldy5uZXQvZm9ydW0/aWQ9cms4d0trLVItLDY0OTYuMCxTT1RBIGltcHJvdmVtZW50LCIiIkZvciB0aGUgcGVybXV0ZWQgc2VxdWVudGlhbCBNTklTVCwgVENOcyBvdXRwZXJmb3JtIHN0YXRlIG9mIHRoZSBhcnQgcmVzdWx0cyB1c2luZyByZWN1cnJlbnQgbmV0cyAoOTUuOSUpIHdpdGggWm9uZW91dCtSZWN1cnJlbnQgQmF0Y2hOb3JtIChDb29pam1hbnMgZXQgYWwuLCAyMDE2OyBLcnVlZ2VyIGV0IGFsLiwgMjAxNyksIGEgaGlnaGx5IG9wdGltaXplZCBtZXRob2QgZm9yIHJlZ3VsYXJpemluZyBSTk5zIiIiLDQyMDAwLjAsLCwsNjAwMDAsLCwsLCxDb25maWRlbnQsIlRoaXMgcGFwZXIgcmV2aXNpdHMgdGhlIHByb2JsZW0gb2Ygc2VxdWVuY2UgbW9kZWxpbmcgdXNpbmcgY29udm9sdXRpb25hbCAKYXJjaGl0ZWN0dXJlcy4gIEFsdGhvdWdoIGJvdGggY29udm9sdXRpb25hbCBhbmQgcmVjdXJyZW50IGFyY2hpdGVjdHVyZXMgaGF2ZSBhCmxvbmcgaGlzdG9yeSBpbiBzZXF1ZW5jZSBwcmVkaWN0aW9uLCB0aGUgY3VycmVudCAiImRlZmF1bHQiIiBtaW5kc2V0IGluIG11Y2ggb2YKdGhlIGRlZXAgbGVhcm5pbmcgY29tbXVuaXR5IGlzIHRoYXQgZ2VuZXJpYyBzZXF1ZW5jZSBtb2RlbGluZyBpcyBiZXN0IGhhbmRsZWQgdXNpbmcgcmVjdXJyZW50IG5ldHdvcmtzLiAgVGhlIGdvYWwgb2YgdGhpcyBwYXBlciBpcyB0byBxdWVzdGlvbiB0aGlzIGFzc3VtcHRpb24uIApTcGVjaWZpY2FsbHksIHdlIGNvbnNpZGVyIGEgc2ltcGxlIGdlbmVyaWMgdGVtcG9yYWwgY29udm9sdXRpb24gbmV0d29yayAoVENOKSwgd2hpY2ggYWRvcHRzIGZlYXR1cmVzIGZyb20gbW9kZXJuIENvbnZOZXQgYXJjaGl0ZWN0dXJlcyBzdWNoIGFzIGEgZGlsYXRpb25zIGFuZCByZXNpZHVhbCBjb25uZWN0aW9ucy4gIFdlIHNob3cgdGhhdCBvbiBhIHZhcmlldHkgb2Ygc2VxdWVuY2UgbW9kZWxpbmcgdGFza3MsIGluY2x1ZGluZyBtYW55IGZyZXF1ZW50bHkgdXNlZCBhcyBiZW5jaG1hcmtzIGZvciBldmFsdWF0aW5nIHJlY3VycmVudCBuZXR3b3JrcywgdGhlIFRDTiBvdXRwZXJmb3JtcyBiYXNlbGluZSBSTk4gbWV0aG9kcyAoTFNUTXMsIEdSVXMsIGFuZCB2YW5pbGxhIFJOTnMpIGFuZCBzb21ldGltZXMgZXZlbiBoaWdobHkgc3BlY2lhbGl6ZWQgYXBwcm9hY2hlcy4gIFdlIGZ1cnRoZXIgc2hvdyB0aGF0IHRoZSBwb3RlbnRpYWwgIiJpbmZpbml0ZSBtZW1vcnkiIiBhZHZhbnRhZ2UgdGhhdCBSTk5zIGhhdmUgb3ZlciBUQ05zIGlzIGxhcmdlbHkgYWJzZW50IGluIHByYWN0aWNlOiBUQ05zIGluZGVlZCBleGhpYml0IGxvbmdlciBlZmZlY3RpdmUgaGlzdG9yeSBzaXplcyB0aGFuIHRoZWlyIHJlY3VycmVudCBjb3VudGVycGFydHMuICAgQXMgYSB3aG9sZSwgd2UgYXJndWUgdGhhdCBpdCBtYXkgYmUgdGltZSB0byAocmUpY29uc2lkZXJDb252TmV0cyBhcyB0aGUgZGVmYXVsdCAiImdvIHRvIiIgYXJjaGl0ZWN0dXJlIGZvciBzZXF1ZW5jZSBtb2RlbGluZy4iLCwsLCJVbml0ZWQgU3RhdGVzIG9mIEFtZXJpY2EsVW5pdGVkIFN0YXRlcyBvZiBBbWVyaWNhIiwsLCwsLDIwMjYtMDUtMjUgMTI6MTI6NDcrMDA6MDAsLCwsLCwiQWNhZGVtaWEsSW5kdXN0cnkiLCwsLCwsLCwsLCwsLCwsLCwsCkVOQVMsTGFuZ3VhZ2UsIkxhbmd1YWdlIG1vZGVsaW5nLE5ldXJhbCBBcmNoaXRlY3R1cmUgU2VhcmNoIC0gTkFTIiwiR29vZ2xlIEJyYWluLENhcm5lZ2llIE1lbGxvbiBVbml2ZXJzaXR5IChDTVUpLFN0YW5mb3JkIFVuaXZlcnNpdHkiLCJIaWV1IFBoYW0sIE1lbG9keSBZLiBHdWFuLCBCYXJyZXQgWm9waCwgUXVvYyBWLiBMZSwgSmVmZiBEZWFuIiwyMDE4LTAyLTA5LEVmZmljaWVudCBOZXVyYWwgQXJjaGl0ZWN0dXJlIFNlYXJjaCB2aWEgUGFyYW1ldGVyIFNoYXJpbmcsaHR0cHM6Ly9hcnhpdi5vcmcvYWJzLzE4MDIuMDMyNjgsMzAwNC4wLCwsMjQwMDAwMDAuMCwiMjRNClRhYmxlIDEiLDIuMDA2NjRlKzE2LCJUcmFpbmluZyBvbiBQVEI6CjYgRkxPUCAvIHRva2VuIC8gcGFyYW1ldGVyICogMjQwMDAwMDAgcGFyYW1ldGVycyAqIDkyOTAwMCB0b2tlbnMgKiAxNTAgZXBvY2hzID0gMi4wMDY2NGUrMTYgRkxPUCIsOTI5MDAwLCwsLE5WSURJQSBHZUZvcmNlIEdUWCAxMDgwIFRpLCxDb25maWRlbnQsIldlIHByb3Bvc2UgRWZmaWNpZW50IE5ldXJhbCBBcmNoaXRlY3R1cmUgU2VhcmNoIChFTkFTKSwgYSBmYXN0IGFuZCBpbmV4cGVuc2l2ZSBhcHByb2FjaCBmb3IgYXV0b21hdGljIG1vZGVsIGRlc2lnbi4gSW4gRU5BUywgYSBjb250cm9sbGVyIGxlYXJucyB0byBkaXNjb3ZlciBuZXVyYWwgbmV0d29yayBhcmNoaXRlY3R1cmVzIGJ5IHNlYXJjaGluZyBmb3IgYW4gb3B0aW1hbCBzdWJncmFwaCB3aXRoaW4gYSBsYXJnZSBjb21wdXRhdGlvbmFsIGdyYXBoLiBUaGUgY29udHJvbGxlciBpcyB0cmFpbmVkIHdpdGggcG9saWN5IGdyYWRpZW50IHRvIHNlbGVjdCBhIHN1YmdyYXBoIHRoYXQgbWF4aW1pemVzIHRoZSBleHBlY3RlZCByZXdhcmQgb24gdGhlIHZhbGlkYXRpb24gc2V0LiBNZWFud2hpbGUgdGhlIG1vZGVsIGNvcnJlc3BvbmRpbmcgdG8gdGhlIHNlbGVjdGVkIHN1YmdyYXBoIGlzIHRyYWluZWQgdG8gbWluaW1pemUgYSBjYW5vbmljYWwgY3Jvc3MgZW50cm9weSBsb3NzLiBUaGFua3MgdG8gcGFyYW1ldGVyIHNoYXJpbmcgYmV0d2VlbiBjaGlsZCBtb2RlbHMsIEVOQVMgaXMgZmFzdDogaXQgZGVsaXZlcnMgc3Ryb25nIGVtcGlyaWNhbCBwZXJmb3JtYW5jZXMgdXNpbmcgbXVjaCBmZXdlciBHUFUtaG91cnMgdGhhbiBhbGwgZXhpc3RpbmcgYXV0b21hdGljIG1vZGVsIGRlc2lnbiBhcHByb2FjaGVzLCBhbmQgbm90YWJseSwgMTAwMHggbGVzcyBleHBlbnNpdmUgdGhhbiBzdGFuZGFyZCBOZXVyYWwgQXJjaGl0ZWN0dXJlIFNlYXJjaC4gT24gdGhlIFBlbm4gVHJlZWJhbmsgZGF0YXNldCwgRU5BUyBkaXNjb3ZlcnMgYSBub3ZlbCBhcmNoaXRlY3R1cmUgdGhhdCBhY2hpZXZlcyBhIHRlc3QgcGVycGxleGl0eSBvZiA1NS44LCBlc3RhYmxpc2hpbmcgYSBuZXcgc3RhdGUtb2YtdGhlLWFydCBhbW9uZyBhbGwgbWV0aG9kcyB3aXRob3V0IHBvc3QtdHJhaW5pbmcgcHJvY2Vzc2luZy4gT24gdGhlIENJRkFSLTEwIGRhdGFzZXQsIEVOQVMgZGVzaWducyBub3ZlbCBhcmNoaXRlY3R1cmVzIHRoYXQgYWNoaWV2ZSBhIHRlc3QgZXJyb3Igb2YgMi44OSUsIHdoaWNoIGlzIG9uIHBhciB3aXRoIE5BU05ldCAoWm9waCBldCBhbC4sIDIwMTgpLCB3aG9zZSB0ZXN0IGVycm9yIGlzIDIuNjUlLiIsMTUwLjAsRU5BUyxVbnJlbGVhc2VkLCJVbml0ZWQgU3RhdGVzIG9mIEFtZXJpY2EsVW5pdGVkIFN0YXRlcyBvZiBBbWVyaWNhLFVuaXRlZCBTdGF0ZXMgb2YgQW1lcmljYSIsLCwsLCwyMDI2LTA1LTI1IDEyOjEyOjQ5KzAwOjAwLCwsLCwsIkluZHVzdHJ5LEFjYWRlbWlhLEFjYWRlbWlhIiwsLCwsT3BlbiBzb3VyY2UsY29kZSBmb3IgUFRCLiBBcGFjaGUgbGljZW5zZTogaHR0cHM6Ly9naXRodWIuY29tL2dvb2dsZS1yZXNlYXJjaC9nb29nbGUtcmVzZWFyY2gvdHJlZS9tYXN0ZXIvZW5hc19sbSAsLCwsLCwsT3BlcmF0aW9uIGNvdW50aW5nLCwsLCxObwpEZWVwTGFiVjMrLFZpc2lvbixTZW1hbnRpYyBzZWdtZW50YXRpb24sR29vZ2xlLCJMaWFuZy1DaGllaCBDaGVuLCBZdWt1biBaaHUsIEdlb3JnZSBQYXBhbmRyZW91LCBGbG9yaWFuIFNjaHJvZmYsIEhhcnR3aWcgQWRhbSIsMjAxOC0wMi0wNyxFbmNvZGVyLURlY29kZXIgd2l0aCBBdHJvdXMgU2VwYXJhYmxlIENvbnZvbHV0aW9uIGZvciBTZW1hbnRpYyBJbWFnZSBTZWdtZW50YXRpb24saHR0cHM6Ly9hcnhpdi5vcmcvYWJzLzE4MDIuMDI2MTF2MywxNjU1OS4wLEhpZ2hseSBjaXRlZCwsLCwsLDg2NTU4NDMwNzQsLCwsLCxVbmtub3duLCJTcGF0aWFsIHB5cmFtaWQgcG9vbGluZyBtb2R1bGUgb3IgZW5jb2RlLWRlY29kZXIgc3RydWN0dXJlIGFyZSB1c2VkIGluIGRlZXAgbmV1cmFsIG5ldHdvcmtzIGZvciBzZW1hbnRpYyBzZWdtZW50YXRpb24gdGFzay4gVGhlIGZvcm1lciBuZXR3b3JrcyBhcmUgYWJsZSB0byBlbmNvZGUgbXVsdGktc2NhbGUgY29udGV4dHVhbCBpbmZvcm1hdGlvbiBieSBwcm9iaW5nIHRoZSBpbmNvbWluZyBmZWF0dXJlcyB3aXRoIGZpbHRlcnMgb3IgcG9vbGluZyBvcGVyYXRpb25zIGF0IG11bHRpcGxlIHJhdGVzIGFuZCBtdWx0aXBsZSBlZmZlY3RpdmUgZmllbGRzLW9mLXZpZXcsIHdoaWxlIHRoZSBsYXR0ZXIgbmV0d29ya3MgY2FuIGNhcHR1cmUgc2hhcnBlciBvYmplY3QgYm91bmRhcmllcyBieSBncmFkdWFsbHkgcmVjb3ZlcmluZyB0aGUgc3BhdGlhbCBpbmZvcm1hdGlvbi4gSW4gdGhpcyB3b3JrLCB3ZSBwcm9wb3NlIHRvIGNvbWJpbmUgdGhlIGFkdmFudGFnZXMgZnJvbSBib3RoIG1ldGhvZHMuIFNwZWNpZmljYWxseSwgb3VyIHByb3Bvc2VkIG1vZGVsLCBEZWVwTGFidjMrLCBleHRlbmRzIERlZXBMYWJ2MyBieSBhZGRpbmcgYSBzaW1wbGUgeWV0IGVmZmVjdGl2ZSBkZWNvZGVyIG1vZHVsZSB0byByZWZpbmUgdGhlIHNlZ21lbnRhdGlvbiByZXN1bHRzIGVzcGVjaWFsbHkgYWxvbmcgb2JqZWN0IGJvdW5kYXJpZXMuIFdlIGZ1cnRoZXIgZXhwbG9yZSB0aGUgWGNlcHRpb24gbW9kZWwgYW5kIGFwcGx5IHRoZSBkZXB0aHdpc2Ugc2VwYXJhYmxlIGNvbnZvbHV0aW9uIHRvIGJvdGggQXRyb3VzIFNwYXRpYWwgUHlyYW1pZCBQb29saW5nIGFuZCBkZWNvZGVyIG1vZHVsZXMsIHJlc3VsdGluZyBpbiBhIGZhc3RlciBhbmQgc3Ryb25nZXIgZW5jb2Rlci1kZWNvZGVyIG5ldHdvcmsuIFdlIGRlbW9uc3RyYXRlIHRoZSBlZmZlY3RpdmVuZXNzIG9mIHRoZSBwcm9wb3NlZCBtb2RlbCBvbiBQQVNDQUwgVk9DIDIwMTIgYW5kIENpdHlzY2FwZXMgZGF0YXNldHMsIGFjaGlldmluZyB0aGUgdGVzdCBzZXQgcGVyZm9ybWFuY2Ugb2YgODkuMFwlIGFuZCA4Mi4xXCUgd2l0aG91dCBhbnkgcG9zdC1wcm9jZXNzaW5nLiBPdXIgcGFwZXIgaXMgYWNjb21wYW5pZWQgd2l0aCBhIHB1YmxpY2x5IGF2YWlsYWJsZSByZWZlcmVuY2UgaW1wbGVtZW50YXRpb24gb2YgdGhlIHByb3Bvc2VkIG1vZGVscyBpbiBUZW5zb3JmbG93IGF0IFx1cmx7dGhpcyBodHRwcyBVUkx9LiIsLCwsVW5pdGVkIFN0YXRlcyBvZiBBbWVyaWNhLCwsLCwsMjAyNi0wNS0yNSAxMjoxMjo0NyswMDowMCwsLCwsLEluZHVzdHJ5LCwsLCwsLCwsLCwsLCwsLCwsCkFtb2ViYU5ldC1BIChGPTQ0OCksVmlzaW9uLEltYWdlIGNsYXNzaWZpY2F0aW9uLEdvb2dsZSBCcmFpbiwiRXN0ZWJhbiBSZWFsLCBBbG9rIEFnZ2Fyd2FsLCBZYW5waW5nIEh1YW5nLCBRdW9jIFYgTGUiLDIwMTgtMDItMDUsUmVndWxhcml6ZWQgRXZvbHV0aW9uIGZvciBJbWFnZSBDbGFzc2lmaWVyIEFyY2hpdGVjdHVyZSBTZWFyY2gsaHR0cHM6Ly9hcnhpdi5vcmcvYWJzLzE4MDIuMDE1NDgsMzMyMi4wLCwsNDY5MDAwMDAwLjAsVGFibGUgMiwzLjg1Mjk2OTEyZSsyMCwiNDUwIEs0MCBHUFVzIGZvciAyMGsgbW9kZWxzIChhcHByb3guIDcgZGF5cykuCihGcm9tIEltYWdlbmV0IHBhcGVyLWRhdGEsIEJlc2lyb2dsdSBldCBhbC4sIGZvcnRoY29taW5nKSAiLDExNTAwMDAsLDE2OC4wLCIiIkVhY2ggZXhwZXJpbWVudCByYW4gb24gNDUwIEs0MCBHUFVzIGZvciAyMGsgbW9kZWxzIChhcHByb3guIDcgZGF5cykuIiIiLE5WSURJQSBUZXNsYSBLNDBzLCxDb25maWRlbnQsIlRoZSBlZmZvcnQgZGV2b3RlZCB0byBoYW5kLWNyYWZ0aW5nIG5ldXJhbCBuZXR3b3JrIGltYWdlIGNsYXNzaWZpZXJzIGhhcyBtb3RpdmF0ZWQgdGhlIHVzZSBvZiBhcmNoaXRlY3R1cmUgc2VhcmNoIHRvIGRpc2NvdmVyIHRoZW0gYXV0b21hdGljYWxseS4gQWx0aG91Z2ggZXZvbHV0aW9uYXJ5IGFsZ29yaXRobXMgaGF2ZSBiZWVuIHJlcGVhdGVkbHkgYXBwbGllZCB0byBuZXVyYWwgbmV0d29yayB0b3BvbG9naWVzLCB0aGUgaW1hZ2UgY2xhc3NpZmllcnMgdGh1cyBkaXNjb3ZlcmVkIGhhdmUgcmVtYWluZWQgaW5mZXJpb3IgdG8gaHVtYW4tY3JhZnRlZCBvbmVzLiBIZXJlLCB3ZSBldm9sdmUgYW4gaW1hZ2UgY2xhc3NpZmllci0tLUFtb2ViYU5ldC1BLS0tdGhhdCBzdXJwYXNzZXMgaGFuZC1kZXNpZ25zIGZvciB0aGUgZmlyc3QgdGltZS4gVG8gZG8gdGhpcywgd2UgbW9kaWZ5IHRoZSB0b3VybmFtZW50IHNlbGVjdGlvbiBldm9sdXRpb25hcnkgYWxnb3JpdGhtIGJ5IGludHJvZHVjaW5nIGFuIGFnZSBwcm9wZXJ0eSB0byBmYXZvciB0aGUgeW91bmdlciBnZW5vdHlwZXMuIE1hdGNoaW5nIHNpemUsIEFtb2ViYU5ldC1BIGhhcyBjb21wYXJhYmxlIGFjY3VyYWN5IHRvIGN1cnJlbnQgc3RhdGUtb2YtdGhlLWFydCBJbWFnZU5ldCBtb2RlbHMgZGlzY292ZXJlZCB3aXRoIG1vcmUgY29tcGxleCBhcmNoaXRlY3R1cmUtc2VhcmNoIG1ldGhvZHMuIFNjYWxlZCB0byBsYXJnZXIgc2l6ZSwgQW1vZWJhTmV0LUEgc2V0cyBhIG5ldyBzdGF0ZS1vZi10aGUtYXJ0IDgzLjklIC8gOTYuNiUgdG9wLTUgSW1hZ2VOZXQgYWNjdXJhY3kuIEluIGEgY29udHJvbGxlZCBjb21wYXJpc29uIGFnYWluc3QgYSB3ZWxsIGtub3duIHJlaW5mb3JjZW1lbnQgbGVhcm5pbmcgYWxnb3JpdGhtLCB3ZSBnaXZlIGV2aWRlbmNlIHRoYXQgZXZvbHV0aW9uIGNhbiBvYnRhaW4gcmVzdWx0cyBmYXN0ZXIgd2l0aCB0aGUgc2FtZSBoYXJkd2FyZSwgZXNwZWNpYWxseSBhdCB0aGUgZWFybGllciBzdGFnZXMgb2YgdGhlIHNlYXJjaC4gVGhpcyBpcyByZWxldmFudCB3aGVuIGZld2VyIGNvbXB1dGUgcmVzb3VyY2VzIGFyZSBhdmFpbGFibGUuIEV2b2x1dGlvbiBpcywgdGh1cywgYSBzaW1wbGUgbWV0aG9kIHRvIGVmZmVjdGl2ZWx5IGRpc2NvdmVyIGhpZ2gtcXVhbGl0eSBhcmNoaXRlY3R1cmVzLiIsLCxVbnJlbGVhc2VkLFVuaXRlZCBTdGF0ZXMgb2YgQW1lcmljYSwsLCw0NTAuMCwsMjAyNi0wNS0yNSAxMjoxMjo0OCswMDowMCwsLCwsLEluZHVzdHJ5LCwsLDc1NjAwLjAsVW5yZWxlYXNlZCwiaGFzIGNvZGUsIGJ1dCBsb29rcyBsaWtlIGp1c3QgYSB0b3kgbW9kZWw6IGh0dHBzOi8vY29sYWIucmVzZWFyY2guZ29vZ2xlLmNvbS9naXRodWIvZ29vZ2xlLXJlc2VhcmNoL2dvb2dsZS1yZXNlYXJjaC9ibG9iL21hc3Rlci9ldm9sdXRpb24vcmVndWxhcml6ZWRfZXZvbHV0aW9uX2FsZ29yaXRobS9yZWd1bGFyaXplZF9ldm9sdXRpb24uaXB5bmIgIiwsMTE3NjYuMzM5Njc3MjcxNTM3LCxGUDMyLCwyMjkyMDYuMjY4MzgwODQ3NDQsSGFyZHdhcmUsLCwsLE5vCkFtb2ViYU5ldC1BIChGPTE5MCksVmlzaW9uLEltYWdlIGNsYXNzaWZpY2F0aW9uLEdvb2dsZSBCcmFpbiwiRSBSZWFsLCBBIEFnZ2Fyd2FsLCBZIEh1YW5nLCBRViBMZSIsMjAxOC0wMi0wNSxSZWd1bGFyaXplZCBFdm9sdXRpb24gZm9yIEltYWdlIENsYXNzaWZpZXIgQXJjaGl0ZWN0dXJlIFNlYXJjaCxodHRwczovL2FyeGl2Lm9yZy9hYnMvMTgwMi4wMTU0OCwzMzIyLjAsLCw4NzAwMDAwMC4wLFRhYmxlIDIsLCwxMjMwMDAwLCwsLCwsLCwsLCxVbml0ZWQgU3RhdGVzIG9mIEFtZXJpY2EsLCwsLCwyMDI2LTA1LTI1IDEyOjEyOjUwKzAwOjAwLCwsLCwsSW5kdXN0cnksLCwsLCwsLCwsRlAzMiwsLCwsLCwsCklNUEFMQSxHYW1lcyxBdGFyaSxEZWVwTWluZCwiTGFzc2UgRXNwZWhvbHQsIEh1YmVydCBTb3llciwgUmVtaSBNdW5vcywgS2FyZW4gU2ltb255YW4sIFZvbG9keW1pciBNbmloLCBUb20gV2FyZCwgWW90YW0gRG9yb24sIFZsYWQgRmlyb2l1LCBUaW0gSGFybGV5LCBJYWluIER1bm5pbmcsIFNoYW5lIExlZ2csIEtvcmF5IEthdnVrY3VvZ2x1IiwyMDE4LTAyLTA1LElNUEFMQTogU2NhbGFibGUgRGlzdHJpYnV0ZWQgRGVlcC1STCB3aXRoIEltcG9ydGFuY2UgV2VpZ2h0ZWQgQWN0b3ItTGVhcm5lciBBcmNoaXRlY3R1cmVzLGh0dHBzOi8vYXJ4aXYub3JnL2Ficy8xODAyLjAxNTYxLDE4MjkuMCwiSGlnaGx5IGNpdGVkLFNPVEEgaW1wcm92ZW1lbnQiLCJub3QgYW4gYWJzb2x1dGUgU09UQQoKIiJJTVBBTEEgaXMgYWJsZSB0byBhY2hpZXZlIGJldHRlciBwZXJmb3JtYW5jZSB0aGFuIHByZXZpb3VzIGFnZW50cyB3aXRoIGxlc3MgZGF0YSIiCgoiIldlIGRlbW9uc3RyYXRlIHRoZSBlZmZlY3RpdmVuZXNzIG9mIElNUEFMQSBmb3IgbXVsdGktdGFzayByZWluZm9yY2VtZW50IGxlYXJuaW5nIG9uIERNTGFiLTMwIChhIHNldCBvZiAzMCB0YXNrcyBmcm9tIHRoZSBEZWVwTWluZCBMYWIgZW52aXJvbm1lbnQgKEJlYXR0aWUgZXQgYWwuLCAyMDE2KSkgYW5kIEF0YXJpLTU3IChhbGwgYXZhaWxhYmxlIEF0YXJpIGdhbWVzIGluIEFyY2FkZSBMZWFybmluZyBFbnZpcm9ubWVudCAoQmVsbGVtYXJlIGV0IGFsLiwgMjAxM2EpKS4gT3VyIHJlc3VsdHMgc2hvdyB0aGF0IElNUEFMQSBpcyBhYmxlIHRvIGFjaGlldmUgYmV0dGVyIHBlcmZvcm1hbmNlIHRoYW4gcHJldmlvdXMgYWdlbnRzIHdpdGggbGVzcyBkYXRhIiIiLDE2MDAwMDAuMCwiIiJGaWd1cmUgMyBpbiB0aGUgcGFwZXIgc3RhdGVzIHRoYXQgdGhlIGxhcmdlIGFyY2hpdGVjdHVyZSBoYXMgMS42IG1pbGxpb24gcGFyYW1ldGVycy4gSSBhbSB1c2luZyB0aGUgbGFyZ2UgbW9kZWwgYmVjYXVzZSBpdCB3YXMgdGhlIG9ubHkgb25lIHRyYWluZWQgb24gYWxsIHRoZSBBdGFyaSBnYW1lcyBhdCBvbmNlLCB3aGljaCBzZWVtcyBsaWtlIHRoZSBtb3N0IGltcHJlc3NpdmUgdGFzayBpbiB0aGUgc3VpdGUuIiIKClNvdXJjZTogaHR0cHM6Ly9kb2NzLmdvb2dsZS5jb20vc3ByZWFkc2hlZXRzL2QvMUtqNFE1V0FEY0RYdFVKTElPZkdUQ0UzdEd2eE5jekVNd3l5OFF0Z1NrSGsvZWRpdCNnaWQ9NTQ1ODcwNDAmZnZpZD0xMzYxOTM3Mzg5IiwxLjY4ZSsyMCwiU291cmNlOiBBamV5YSBDb3RyYSBhbmQgVG9tIERhdmlkc29uLCBodHRwczovL2RvY3MuZ29vZ2xlLmNvbS9zcHJlYWRzaGVldHMvZC8xS2o0UTVXQURjRFh0VUpMSU9mR1RDRTN0R3Z4TmN6RU13eXk4UXRnU2tIay9lZGl0I2dpZD01NDU4NzA0MCZmdmlkPTEzNjE5MzczODkiLDExNDAwMDAwMDAwLCJGcm9tIGZpZyA2LCB0aGVyZSB3ZXJlIDFlMTAgZW52aXJvbm1lbnQgZnJhbWVzLCBhbmQgMjQgYWdlbnRzLiBUaHVzIHdlIG5vdGUgZG93biAyLjRlMTEgZm9yIHRoZSAiImRhdGFzZXQgc2l6ZSIiIiwxMDAuMCxNYXhpbXVtIHRyYWluaW5nIHRpbWUgZm9yIElNUEFMQSBpcyAxMDAgaG91cnMgYWNjb3JkaW5nIHRvIEZpZ3VyZSA2LiBUaGlzIHNlZW1zIHRvIHJlZmVyIHRvIHRoZSAxIEdQVSBtb2RlbC4gVGhlIDggR1BVIG1vZGVsIGxvb2tzIHRvIGhhdmUgYmVlbiB0cmFpbmVkIGFib3V0IDEvOCBhcyBsb25nLixOVklESUEgUDEwMCxTZWxmLXN1cGVydmlzZWQgbGVhcm5pbmcsQ29uZmlkZW50LCJJbiB0aGlzIHdvcmsgd2UgYWltIHRvIHNvbHZlIGEgbGFyZ2UgY29sbGVjdGlvbiBvZiB0YXNrcyB1c2luZyBhIHNpbmdsZSByZWluZm9yY2VtZW50IGxlYXJuaW5nIGFnZW50IHdpdGggYSBzaW5nbGUgc2V0IG9mIHBhcmFtZXRlcnMuIEEga2V5IGNoYWxsZW5nZSBpcyB0byBoYW5kbGUgdGhlIGluY3JlYXNlZCBhbW91bnQgb2YgZGF0YSBhbmQgZXh0ZW5kZWQgdHJhaW5pbmcgdGltZS4gV2UgaGF2ZSBkZXZlbG9wZWQgYSBuZXcgZGlzdHJpYnV0ZWQgYWdlbnQgSU1QQUxBIChJbXBvcnRhbmNlIFdlaWdodGVkIEFjdG9yLUxlYXJuZXIgQXJjaGl0ZWN0dXJlKSB0aGF0IG5vdCBvbmx5IHVzZXMgcmVzb3VyY2VzIG1vcmUgZWZmaWNpZW50bHkgaW4gc2luZ2xlLW1hY2hpbmUgdHJhaW5pbmcgYnV0IGFsc28gc2NhbGVzIHRvIHRob3VzYW5kcyBvZiBtYWNoaW5lcyB3aXRob3V0IHNhY3JpZmljaW5nIGRhdGEgZWZmaWNpZW5jeSBvciByZXNvdXJjZSB1dGlsaXNhdGlvbi4gV2UgYWNoaWV2ZSBzdGFibGUgbGVhcm5pbmcgYXQgaGlnaCB0aHJvdWdocHV0IGJ5IGNvbWJpbmluZyBkZWNvdXBsZWQgYWN0aW5nIGFuZCBsZWFybmluZyB3aXRoIGEgbm92ZWwgb2ZmLXBvbGljeSBjb3JyZWN0aW9uIG1ldGhvZCBjYWxsZWQgVi10cmFjZS4gV2UgZGVtb25zdHJhdGUgdGhlIGVmZmVjdGl2ZW5lc3Mgb2YgSU1QQUxBIGZvciBtdWx0aS10YXNrIHJlaW5mb3JjZW1lbnQgbGVhcm5pbmcgb24gRE1MYWItMzAgKGEgc2V0IG9mIDMwIHRhc2tzIGZyb20gdGhlIERlZXBNaW5kIExhYiBlbnZpcm9ubWVudCAoQmVhdHRpZSBldCBhbC4sIDIwMTYpKSBhbmQgQXRhcmktNTcgKGFsbCBhdmFpbGFibGUgQXRhcmkgZ2FtZXMgaW4gQXJjYWRlIExlYXJuaW5nIEVudmlyb25tZW50IChCZWxsZW1hcmUgZXQgYWwuLCAyMDEzYSkpLiBPdXIgcmVzdWx0cyBzaG93IHRoYXQgSU1QQUxBIGlzIGFibGUgdG8gYWNoaWV2ZSBiZXR0ZXIgcGVyZm9ybWFuY2UgdGhhbiBwcmV2aW91cyBhZ2VudHMgd2l0aCBsZXNzIGRhdGEsIGFuZCBjcnVjaWFsbHkgZXhoaWJpdHMgcG9zaXRpdmUgdHJhbnNmZXIgYmV0d2VlbiB0YXNrcyBhcyBhIHJlc3VsdCBvZiBpdHMgbXVsdGktdGFzayBhcHByb2FjaC4iLCwsVW5yZWxlYXNlZCxVbml0ZWQgS2luZ2RvbSBvZiBHcmVhdCBCcml0YWluIGFuZCBOb3J0aGVybiBJcmVsYW5kLCwsLDEuMCwsMjAyNi0wNS0yNSAxMjoxMjo1MCswMDowMCwsLCwsLEluZHVzdHJ5LCwsLDEwMC4wLE9wZW4gc291cmNlLCJ0cmFpbmluZyBjb2RlLCBBcGFjaGUgbGljZW5zZTogaHR0cHM6Ly9naXRodWIuY29tL2dvb2dsZS1kZWVwbWluZC9zY2FsYWJsZV9hZ2VudCAiLCw1My40Mjg0NjgwNDQ5NDQxMiwsLCwyODUuNTcyNTg1MjU5MzM0OSxUaGlyZC1wYXJ0eSBlc3RpbWF0aW9uLCwsLCxObwpFTE1vLExhbmd1YWdlLCJRdWVzdGlvbiBhbnN3ZXJpbmcsU2VudGltZW50IGNsYXNzaWZpY2F0aW9uLExhbmd1YWdlIG1vZGVsaW5nIiwiVW5pdmVyc2l0eSBvZiBXYXNoaW5ndG9uLEFsbGVuIEluc3RpdHV0ZSBmb3IgQUkiLCJNYXR0aGV3IEUuIFBldGVycywgTWFyayBOZXVtYW5uLCBNb2hpdCBJeXllciwgTWF0dCBHYXJkbmVyLCBDaHJpc3RvcGhlciBDbGFyaywgS2VudG9uIExlZSwgTHVrZSBaZXR0bGVtb3llciIsMjAxOC0wMi0wMSxEZWVwIGNvbnRleHR1YWxpemVkIHdvcmQgcmVwcmVzZW50YXRpb25zLGh0dHBzOi8vYXJ4aXYub3JnL2Ficy8xODAyLjA1MzY1LDEyMTU2LjAsSGlnaGx5IGNpdGVkLCw5NDAwMDAwMC4wLCwzMzAwMTAwMDAwMDAwMDEwLjAsMzMwMGUxMiAtIGh0dHBzOi8vZ2l0aHViLmNvbS9hbWlyZ2hvbGFtaS9haV9hbmRfbWVtb3J5X3dhbGwsMjAwMDAwMDAwMCwsLCwsU2VsZi1zdXBlcnZpc2VkIGxlYXJuaW5nLFNwZWN1bGF0aXZlLCJXZSBpbnRyb2R1Y2UgYSBuZXcgdHlwZSBvZiBkZWVwIGNvbnRleHR1YWxpemVkIHdvcmQgcmVwcmVzZW50YXRpb24gdGhhdCBtb2RlbHMgYm90aCAoMSkgY29tcGxleCBjaGFyYWN0ZXJpc3RpY3Mgb2Ygd29yZCB1c2UgKGUuZy4sIHN5bnRheCBhbmQgc2VtYW50aWNzKSwgYW5kICgyKSBob3cgdGhlc2UgdXNlcyB2YXJ5IGFjcm9zcyBsaW5ndWlzdGljIGNvbnRleHRzIChpLmUuLCB0byBtb2RlbCBwb2x5c2VteSkuIE91ciB3b3JkIHZlY3RvcnMgYXJlIGxlYXJuZWQgZnVuY3Rpb25zIG9mIHRoZSBpbnRlcm5hbCBzdGF0ZXMgb2YgYSBkZWVwIGJpZGlyZWN0aW9uYWwgbGFuZ3VhZ2UgbW9kZWwgKGJpTE0pLCB3aGljaCBpcyBwcmUtdHJhaW5lZCBvbiBhIGxhcmdlIHRleHQgY29ycHVzLiBXZSBzaG93IHRoYXQgdGhlc2UgcmVwcmVzZW50YXRpb25zIGNhbiBiZSBlYXNpbHkgYWRkZWQgdG8gZXhpc3RpbmcgbW9kZWxzIGFuZCBzaWduaWZpY2FudGx5IGltcHJvdmUgdGhlIHN0YXRlIG9mIHRoZSBhcnQgYWNyb3NzIHNpeCBjaGFsbGVuZ2luZyBOTFAgcHJvYmxlbXMsIGluY2x1ZGluZyBxdWVzdGlvbiBhbnN3ZXJpbmcsIHRleHR1YWwgZW50YWlsbWVudCBhbmQgc2VudGltZW50IGFuYWx5c2lzLiBXZSBhbHNvIHByZXNlbnQgYW4gYW5hbHlzaXMgc2hvd2luZyB0aGF0IGV4cG9zaW5nIHRoZSBkZWVwIGludGVybmFscyBvZiB0aGUgcHJlLXRyYWluZWQgbmV0d29yayBpcyBjcnVjaWFsLCBhbGxvd2luZyBkb3duc3RyZWFtIG1vZGVscyB0byBtaXggZGlmZmVyZW50IHR5cGVzIG9mIHNlbWktc3VwZXJ2aXNpb24gc2lnbmFscy4iLCwsLCJVbml0ZWQgU3RhdGVzIG9mIEFtZXJpY2EsVW5pdGVkIFN0YXRlcyBvZiBBbWVyaWNhIiwsLCwsLDIwMjYtMDUtMjUgMTI6MTM6MzkrMDA6MDAsLCwsLCwiQWNhZGVtaWEsUmVzZWFyY2ggY29sbGVjdGl2ZSIsLCwsLCwsLCwsLCwsVGhpcmQtcGFydHkgZXN0aW1hdGlvbiwsLCwsClFSTk4sTGFuZ3VhZ2UsTGFuZ3VhZ2UgbW9kZWxpbmcsU2FsZXNmb3JjZSBSZXNlYXJjaCwiU3RlcGhlbiBNZXJpdHksIE5pdGlzaCBTaGlyaXNoIEtlc2thciwgSmFtZXMgQnJhZGJ1cnksIFJpY2hhcmQgU29jaGVyIiwyMDE4LTAyLTAxLFNjYWxhYmxlIExhbmd1YWdlIE1vZGVsaW5nOiBXaWtpVGV4dC0xMDMgb24gYSBTaW5nbGUgR1BVIGluIDEyIGhvdXJzLGh0dHBzOi8vbWxzeXMub3JnL0NvbmZlcmVuY2VzL2RvYy8yMDE4LzUwLnBkZiw1LjAsU09UQSBpbXByb3ZlbWVudCwiIiJ3ZSByZWR1Y2Ugb3VyIHBlci1lcG9jaCB0aW1lIHN1YnN0YW50aWFsbHkgYW5kIGFjaGlldmUgYSBuZXcgc3RhdGUtb2YtdGhlLWFydCBvbiBXaWtpVGV4dC0xMDMgZGVzcGl0ZSB0cmFpbmluZyBmb3IgMTQgZXBvY2hzIiIiLDEzNTAwMDAwMC4wLCJCYXNlZCBvbiB0aGUgZGV0YWlscyBwcm92aWRlZCBpbiB0aGUgcGFwZXIsIHRoZSBudW1iZXIgb2YgcGFyYW1ldGVycyBpbiB0aGUgUVJOTiBtb2RlbCBjYW4gYmUgY2FsY3VsYXRlZCBhcyBmb2xsb3dzOgoKRW1iZWRkaW5nIGxheWVyIHNpemU6IDQwMApOdW1iZXIgb2YgUVJOTiBsYXllcnM6IDQKTnVtYmVyIG9mIG5vZGVzIHBlciBRUk5OIGxheWVyOiAyNTAwClZvY2FidWxhcnkgc2l6ZTogMjY3LDczNSAoZm9yIFdpa2lUZXh0LTEwMyBkYXRhc2V0KQpBZGFwdGl2ZSBzb2Z0bWF4IGxheWVyClBhcmFtZXRlcnM6CgpFbWJlZGRpbmcgbGF5ZXI6IDQwMCB4IDI2Nyw3MzUgPSAxMDcsMDk0LDAwMApRUk5OIGxheWVyczoKSW5wdXQgdG8gaGlkZGVuIHdlaWdodHMgcGVyIGxheWVyOiA0MDAgeCAyNTAwID0gMSwwMDAsMDAwCkhpZGRlbiB0byBoaWRkZW4gd2VpZ2h0cyBwZXIgbGF5ZXI6IDI1MDAgeCAyNTAwID0gNiwyNTAsMDAwCkJpYXNlcyBwZXIgbGF5ZXI6IDI1MDAgPSAyLDUwMApUb3RhbCBRUk5OIGxheWVycyBwYXJhbWV0ZXJzOiA0IHggKDEsMDAwLDAwMCArIDYsMjUwLDAwMCArIDIsNTAwKSA9IDI4LDAwMCwwMDAKQWRhcHRpdmUgc29mdG1heCBsYXllcjogTm8gZXh0cmEgcGFyYW1ldGVycyBkdWUgdG8gd2VpZ2h0IHR5aW5nClRvdGFsIFBhcmFtZXRlcnMgPSBFbWJlZGRpbmcgKyBRUk5OIGxheWVycwo9IDEwNywwOTQsMDAwICsgMjgsMDAwLDAwMAo9IDEzNSwwOTQsMDAwCgpTbyB0aGUgdG90YWwgbnVtYmVyIG9mIHBhcmFtZXRlcnMgaW4gdGhlIFFSTk4gbW9kZWwgaXMgYXBwcm94aW1hdGVseSAxMzUgbWlsbGlvbi4KClRoZSBtYWpvcml0eSBvZiBwYXJhbWV0ZXJzIGFyZSBpbiB0aGUgZW1iZWRkaW5nIGxheWVyLCB3aGlsZSB0aGUgNCBRUk5OIGxheWVycyBjb250cmlidXRlIDI4IG1pbGxpb24gcGFyYW1ldGVycy4gVGhlIGFkYXB0aXZlIHNvZnRtYXggZG9lcyBub3QgYWRkIGFueSBleHRyYSBwYXJhbWV0ZXJzIGR1ZSB0byB3ZWlnaHQgdHlpbmcuIiw2Ljg4NjY0NzJlKzE3LCI2IEZMT1AgLyBwYXJhbWV0ZXIgLyB0b2tlbiAqIDEzNTAwMDAwMCBwYXJhbWV0ZXJzIFsnTGlrZWx5JyBjb25maWRlbmNlXSAqIDEwMzAwMDAwMCB0b2tlbnMgKiAxNCBlcG9jaHMgPSAxLjE2ODAyZSsxOCBGTE9QCgozMTMzMDAwMDAwMDAwMCBGTE9QIC8gc2VjIC8gR1BVIFtmcDE2IGFzc3VtZWRdICogMSBHUFUgKiAxMiBob3VycyAqIDM2MDAgc2VjIC8gaG91ciAqIDAuMyBbYXNzdW1lZCB1dGlsaXphdGlvbl0gPSA0LjA2MDM2OGUrMTcgRkxPUCAKCnNxcnQoNC4wNjAzNjhlKzE3KjEuMTY4MDJlKzE4KSA9IDYuODg2NjQ3MmUrMTcgRkxPUCAKIiwxMDMwMDAwMDAsIiIiV2UgdHJhaW4gd2l0aCBhIGJhdGNoIHNpemUgb2YgNjAgYW5kIGEgc2VxdWVuY2UgbGVuZ3RoIG9mIDE0MC4iIgoKIiIiIlVzaW5nIHRoaXMgYXBwcm9hY2ggd2UgcmVkdWNlIG91ciBwZXItZXBvY2ggdGltZSBzdWJzdGFudGlhbGx5IGFuZCBhY2hpZXZlIGEgbmV3IHN0YXRlLW9mLXRoZS1hcnQgb24gV2lraVRleHQtMTAzIGRlc3BpdGUgdHJhaW5pbmcgZm9yIDE0IGVwb2NocywgYSB0b3RhbCB0aW1lIG9mIG9ubHkgMTIgaG91cnMuIiIiLDEyLjAsIiIiVGhlIG1vZGVsIHRyYWlucyBhdCAyOTgwIHNlY29uZHMgcGVyIGVwb2NoIG9uIHRoZSBOVklESUEgVjEwMAphbmQgNTQ2MCBzZWNvbmRzIHBlciBlcG9jaCBvbiB0aGUgTlZJRElBIFAxMDAuIiIKCiIiVXNpbmcgdGhpcyBhcHByb2FjaCB3ZSByZWR1Y2Ugb3VyIHBlci1lcG9jaCB0aW1lIHN1YnN0YW50aWFsbHkgYW5kIGFjaGlldmUgYSBuZXcgc3RhdGUtb2YtdGhlLWFydCBvbiBXaWtpVGV4dC0xMDMgZGVzcGl0ZSB0cmFpbmluZyBmb3IgMTQgZXBvY2hzLCBhIHRvdGFsIHRpbWUgb2Ygb25seSAxMiBob3Vycy4iIiIsTlZJRElBIFYxMDAsLExpa2VseSwiV29yZC1sZXZlbCBsYW5ndWFnZSBtb2RlbGluZyAoV0xNKSBpcyBvbmUgdGhlIGZvdW5kYXRpb25hbCB0YXNrcyBvZiB1bnN1cGVydmlzZWQgbmF0dXJhbCBsYW5ndWFnZSBwcm9jZXNzaW5nLiBNb3N0IG1vZGVybiBhcmNoaXRlY3R1cmVzIGZvciBXTE0gdXNlIHNldmVyYWwgTFNUTSBsYXllcnMsIGZvbGxvd2VkIGJ5IGEgc29mdG1heCBsYXllci4gRXZlbiB3aXRoIGxhcmdlciBiYXRjaCBzaXplcyBhbmQgYSBtdWx0aS1HUFUgc2V0dXAsIHRyYWluaW5nIG9mIHRoZXNlIG5ldHdvcmtzIG9uIGxhcmdlLXZvY2FidWxhcnkgY29ycG9yYSBpcyBzbG93IGR1ZSB0byBpbmNyZWFzZWQgY29tcHV0YXRpb24gaW52b2x2aW5nIHRoZSBzb2Z0bWF4IGFuZCB0aGUgaGlnaCBjb3N0IG9mIHJlY3VycmVuY2UgY29tcHV0YXRpb24uIFdlIHByb3Bvc2UgYSBtb2RlbCBhcmNoaXRlY3R1cmUgYW5kIHRyYWluaW5nIHN0cmF0ZWd5IHRoYXQgZW5hYmxlcyB1cyB0byBhY2hpZXZlIHN0YXRlLW9mLXRoZS1hcnQgcGVyZm9ybWFuY2Ugb24gdGhlIFdpa2lUZXh0LTEwMyBkYXRhIHNldCB1c2luZyBhIHNpbmdsZSBHUFUgd2hpbGUgYmVpbmcgc3Vic3RhbnRpYWxseSBmYXN0ZXIgdGhhbiBhbiBOVklESUEgY3VETk4gTFNUTS1iYXNlZCBtb2RlbCBieSB1dGlsaXppbmcgdGhlIFF1YXNpLVJlY3VycmVudCBOZXVyYWwgTmV0d29yayAoUVJOTiksIGFuIGFkYXB0aXZlIHNvZnRtYXggd2l0aCB3ZWlnaHQgdHlpbmcsIGFuZCBsb25nZXIgc2VxdWVuY2VzIHdpdGhpbiBiYXRjaGVzLiIsMTQuMCxRUk5OLFVucmVsZWFzZWQsVW5pdGVkIFN0YXRlcyBvZiBBbWVyaWNhLCwsLCwsMjAyNS0xMi0wMSAxNDowMzowMiswMDowMCwsLCw4NDAwLjAsNjAqMTQwLEluZHVzdHJ5LCwsLCxVbnJlbGVhc2VkLCwsLCxGUDMyLCwsIk9wZXJhdGlvbiBjb3VudGluZyxIYXJkd2FyZSIsLCwsLE5vClQtRE1DQSxMYW5ndWFnZSwiTGFuZ3VhZ2UgbW9kZWxpbmcsVGV4dCBzdW1tYXJpemF0aW9uIixHb29nbGUgQnJhaW4sIlBldGVyIEouIExpdSwgTW9oYW1tYWQgU2FsZWgsIEV0aWVubmUgUG90LCBCZW4gR29vZHJpY2gsIFJ5YW4gU2VwYXNzaSwgTHVrYXN6IEthaXNlciwgTm9hbSBTaGF6ZWVyIiwyMDE4LTAxLTMwLEdlbmVyYXRpbmcgV2lraXBlZGlhIGJ5IFN1bW1hcml6aW5nIExvbmcgU2VxdWVuY2VzLGh0dHBzOi8vYXJ4aXYub3JnL2Ficy8xODAxLjEwMTk4LCxIaXN0b3JpY2FsIHNpZ25pZmljYW5jZSx0aGUgZmlyc3QgZGVjb2Rlci1vbmx5IHRyYW5zZm9ybWVyIG1vZGVsLCwsLCwxNDAwMDAwMDAwMCwiMTBeNiBleGFtcGxlcyAoPSBhcnRpY2xlcyB3aXRoIGNyYXdsYWJsZSBjaXRhdGlvbnMpCiIiV2UgZGl2aWRlIHRoZSBhcnRpY2xlcyByb3VnaGx5IGludG8gODAvMTAvMTAgZm9yIHRyYWluL2RldmVsb3BtZW50L3Rlc3Qgc3Vic2V0cywgcmVzdWx0aW5nIGluIDE4NjU3NTAsIDIzMzI1MiwgYW5kIDIzMjk5OCBleGFtcGxlcyByZXNwZWN0aXZlbHkiIgoKZm9yIGJlc3QgcGVyZm9ybWluZyB0cmFuc2Zvcm1lciBMID0gNzUwMCAoc2VxdWVuY2UgbGVuZ3RoKQoKbnVtYmVyIG9mIGVwb2NocyBpcyB1bmtub3duCgoxODY1NzUwIGFydGljbGVzICogNzUwMCB+IDE0QiB0b2tlbnMgcGVyIGVwb2NoIiwsIiIib3VyIG1hY2hpbmVzIGVxdWlwcGVkIHdpdGggMTZHQiBvZiBHUFUgUkFNIChOVklESUEgUDEwMCkiIiIsTlZJRElBIFAxMDAgUENJZSAxNkdCLCxMaWtlbHksIldlIHNob3cgdGhhdCBnZW5lcmF0aW5nIEVuZ2xpc2ggV2lraXBlZGlhIGFydGljbGVzIGNhbiBiZSBhcHByb2FjaGVkIGFzIGEgbXVsdGktIGRvY3VtZW50IHN1bW1hcml6YXRpb24gb2Ygc291cmNlIGRvY3VtZW50cy4gV2UgdXNlIGV4dHJhY3RpdmUgc3VtbWFyaXphdGlvbiB0byBjb2Fyc2VseSBpZGVudGlmeSBzYWxpZW50IGluZm9ybWF0aW9uIGFuZCBhIG5ldXJhbCBhYnN0cmFjdGl2ZSBtb2RlbCB0byBnZW5lcmF0ZSB0aGUgYXJ0aWNsZS4gRm9yIHRoZSBhYnN0cmFjdGl2ZSBtb2RlbCwgd2UgaW50cm9kdWNlIGEgZGVjb2Rlci1vbmx5IGFyY2hpdGVjdHVyZSB0aGF0IGNhbiBzY2FsYWJseSBhdHRlbmQgdG8gdmVyeSBsb25nIHNlcXVlbmNlcywgbXVjaCBsb25nZXIgdGhhbiB0eXBpY2FsIGVuY29kZXItIGRlY29kZXIgYXJjaGl0ZWN0dXJlcyB1c2VkIGluIHNlcXVlbmNlIHRyYW5zZHVjdGlvbi4gV2Ugc2hvdyB0aGF0IHRoaXMgbW9kZWwgY2FuIGdlbmVyYXRlIGZsdWVudCwgY29oZXJlbnQgbXVsdGktc2VudGVuY2UgcGFyYWdyYXBocyBhbmQgZXZlbiB3aG9sZSBXaWtpcGVkaWEgYXJ0aWNsZXMuIFdoZW4gZ2l2ZW4gcmVmZXJlbmNlIGRvY3VtZW50cywgd2Ugc2hvdyBpdCBjYW4gZXh0cmFjdCByZWxldmFudCBmYWN0dWFsIGluZm9ybWF0aW9uIGFzIHJlZmxlY3RlZCBpbiBwZXJwbGV4aXR5LCBST1VHRSBzY29yZXMgYW5kIGh1bWFuIGV2YWx1YXRpb25zLiIsLCxVbnJlbGVhc2VkLFVuaXRlZCBTdGF0ZXMgb2YgQW1lcmljYSwsLCwsLDIwMjUtMTEtMjggMTE6NTM6NDQrMDA6MDAsLCwsLCxJbmR1c3RyeSwsLCwsT3BlbiBzb3VyY2UsIkFwYWNoZSAyLjAKaHR0cHM6Ly9naXRodWIuY29tL3RlbnNv</x:v>
      </x:c>
    </x:row>
    <x:row r="277" ht="18" customHeight="1">
      <x:c r="A277" s="17" t="n">
        <x:v>272</x:v>
      </x:c>
      <x:c r="B277" s="17" t="n">
        <x:v>309</x:v>
      </x:c>
      <x:c r="C277" s="94" t="str">
        <x:v>cmZsb3cvdGVuc29yMnRlbnNvci8iLCwsLCwsLCwsLCwsTm8KRGVuc2VOZXQyMDEsVmlzaW9uLEltYWdlIGNsYXNzaWZpY2F0aW9uLCJUc2luZ2h1YSBVbml2ZXJzaXR5LEZhY2Vib29rIEFJIFJlc2VhcmNoLENvcm5lbGwgVW5pdmVyc2l0eSIsIkdhbyBIdWFuZywgWmh1YW5nIExpdSwgTGF1cmVucyB2YW4gZGVyIE1hYXRlbiwgS2lsaWFuIFEuIFdlaW5iZXJnZXIiLDIwMTgtMDEtMjgsRGVuc2VseSBDb25uZWN0ZWQgQ29udm9sdXRpb25hbCBOZXR3b3JrcyxodHRwczovL2FyeGl2Lm9yZy9hYnMvMTYwOC4wNjk5Myw0MzA5NC4wLCwsMjAwMDAwMDAuMCxGaWd1cmUgMywsLCwiIE9uIEltYWdlTmV0LAp3ZSB0cmFpbiBtb2RlbHMgZm9yIDkwIGVwb2NocyB3aXRoIGEgYmF0Y2ggc2l6ZSBvZiAyNTYuIiwsLCwsQ29uZmlkZW50LCJSZWNlbnQgd29yayBoYXMgc2hvd24gdGhhdCBjb252b2x1dGlvbmFsIG5ldHdvcmtzIGNhbiBiZSBzdWJzdGFudGlhbGx5IGRlZXBlciwgbW9yZSBhY2N1cmF0ZSwgYW5kIGVmZmljaWVudCB0byB0cmFpbiBpZiB0aGV5IGNvbnRhaW4gc2hvcnRlciBjb25uZWN0aW9ucyBiZXR3ZWVuIGxheWVycyBjbG9zZSB0byB0aGUgaW5wdXQgYW5kIHRob3NlIGNsb3NlIHRvIHRoZSBvdXRwdXQuIEluIHRoaXMgcGFwZXIsIHdlIGVtYnJhY2UgdGhpcyBvYnNlcnZhdGlvbiBhbmQgaW50cm9kdWNlIHRoZSBEZW5zZSBDb252b2x1dGlvbmFsIE5ldHdvcmsgKERlbnNlTmV0KSwgd2hpY2ggY29ubmVjdHMgZWFjaCBsYXllciB0byBldmVyeSBvdGhlciBsYXllciBpbiBhIGZlZWQtZm9yd2FyZCBmYXNoaW9uLiBXaGVyZWFzIHRyYWRpdGlvbmFsIGNvbnZvbHV0aW9uYWwgbmV0d29ya3Mgd2l0aCBMIGxheWVycyBoYXZlIEwgY29ubmVjdGlvbnMgLSBvbmUgYmV0d2VlbiBlYWNoIGxheWVyIGFuZCBpdHMgc3Vic2VxdWVudCBsYXllciAtIG91ciBuZXR3b3JrIGhhcyBMKEwrMSkvMiBkaXJlY3QgY29ubmVjdGlvbnMuIEZvciBlYWNoIGxheWVyLCB0aGUgZmVhdHVyZS1tYXBzIG9mIGFsbCBwcmVjZWRpbmcgbGF5ZXJzIGFyZSB1c2VkIGFzIGlucHV0cywgYW5kIGl0cyBvd24gZmVhdHVyZS1tYXBzIGFyZSB1c2VkIGFzIGlucHV0cyBpbnRvIGFsbCBzdWJzZXF1ZW50IGxheWVycy4gRGVuc2VOZXRzIGhhdmUgc2V2ZXJhbCBjb21wZWxsaW5nIGFkdmFudGFnZXM6IHRoZXkgYWxsZXZpYXRlIHRoZSB2YW5pc2hpbmctZ3JhZGllbnQgcHJvYmxlbSwgc3RyZW5ndGhlbiBmZWF0dXJlIHByb3BhZ2F0aW9uLCBlbmNvdXJhZ2UgZmVhdHVyZSByZXVzZSwgYW5kIHN1YnN0YW50aWFsbHkgcmVkdWNlIHRoZSBudW1iZXIgb2YgcGFyYW1ldGVycy4gV2UgZXZhbHVhdGUgb3VyIHByb3Bvc2VkIGFyY2hpdGVjdHVyZSBvbiBmb3VyIGhpZ2hseSBjb21wZXRpdGl2ZSBvYmplY3QgcmVjb2duaXRpb24gYmVuY2htYXJrIHRhc2tzIChDSUZBUi0xMCwgQ0lGQVItMTAwLCBTVkhOLCBhbmQgSW1hZ2VOZXQpLiBEZW5zZU5ldHMgb2J0YWluIHNpZ25pZmljYW50IGltcHJvdmVtZW50cyBvdmVyIHRoZSBzdGF0ZS1vZi10aGUtYXJ0IG9uIG1vc3Qgb2YgdGhlbSwgd2hpbHN0IHJlcXVpcmluZyBsZXNzIGNvbXB1dGF0aW9uIHRvIGFjaGlldmUgaGlnaCBwZXJmb3JtYW5jZS4gQ29kZSBhbmQgcHJlLXRyYWluZWQgbW9kZWxzIGFyZSBhdmFpbGFibGUgYXQgdGhpcyBodHRwcyBVUkwgLiIsOTAuMCwsT3BlbiB3ZWlnaHRzICh1bnJlc3RyaWN0ZWQpLCJDaGluYSxVbml0ZWQgU3RhdGVzIG9mIEFtZXJpY2EsRnJhbmNlLFVuaXRlZCBTdGF0ZXMgb2YgQW1lcmljYSIsLCwsLCwyMDI2LTA1LTI1IDEyOjEyOjQ5KzAwOjAwLCwsLCwsIkFjYWRlbWlhLEluZHVzdHJ5LEFjYWRlbWlhIiwsLCwsT3BlbiBzb3VyY2UsIkJTRC0zLUNsYXVzZSBsaWNlbnNlCmh0dHBzOi8vZ2l0aHViLmNvbS9saXV6aHVhbmcxMy9EZW5zZU5ldCIsLCwsLCwsLCwsLCxZZXMKVUxNLUZpVCxMYW5ndWFnZSxUZXh0IGNsYXNzaWZpY2F0aW9uLCJVbml2ZXJzaXR5IG9mIFNhbiBGcmFuY2lzY28sSW5zaWdodCBDZW50cmUgTlVJIEdhbHdheSxGYXN0LmFpIiwiSmVyZW15IEhvd2FyZCwgU2ViYXN0aWFuIFJ1ZGVyIiwyMDE4LTAxLTE4LFVuaXZlcnNhbCBMYW5ndWFnZSBNb2RlbCBGaW5lLXR1bmluZyBmb3IgVGV4dCBDbGFzc2lmaWNhdGlvbixodHRwczovL2FyeGl2Lm9yZy9hYnMvMTgwMS4wNjE0NiwxOTQwLjAsLCw0NDEwMDAwMDAuMCxodHRwczovL2ZpbGVzLmZhc3QuYWkvbW9kZWxzL3d0MTAzLz9DPVM7Tz1ELDIuNzI1MzhlKzE3LD0xMDMwMDAwMDAqNDQxMDAwMDAwKjY9Mi43MjUzOGUrMTcsMTAzMDAwMDAwLCJXZSBwcmV0cmFpbiB0aGUgbGFuZ3VhZ2UgbW9kZWwgb24gV2lraXRleHQtMTAzCihNZXJpdHkgZXQgYWwuLCAyMDE3YikgY29uc2lzdGluZyBvZiAyOCw1OTUgcHJlcHJvY2Vzc2VkIFdpa2lwZWRpYSBhcnRpY2xlcyBhbmQgMTAzIG1pbGxpb24gd29yZHMuCgpGaW5lLXR1bmluZyBkYXRhc2V0czoKVFJFQy02IFF1ZXN0aW9uIDUuNWsKSU1EYiBTZW50aW1lbnQgMjVrClllbHAtYmkgU2VudGltZW50IDU2MGsKWWVscC1mdWxsIFNlbnRpbWVudCA2NTBrCkFHIFRvcGljIDEyMGsKREJwZWRpYSBUb3BpYyA1NjBrCgo1NjArMTIwKzY1MCs1NjArMjUrNS41PTE5MjAuNWsgPSAxOTIwNTAwIiwsLCwsU3BlY3VsYXRpdmUsIkluZHVjdGl2ZSB0cmFuc2ZlciBsZWFybmluZyBoYXMgZ3JlYXRseSBpbXBhY3RlZCBjb21wdXRlciB2aXNpb24sIGJ1dCBleGlzdGluZyBhcHByb2FjaGVzIGluIE5MUCBzdGlsbCByZXF1aXJlIHRhc2stc3BlY2lmaWMgbW9kaWZpY2F0aW9ucyBhbmQgdHJhaW5pbmcgZnJvbSBzY3JhdGNoLiBXZSBwcm9wb3NlIFVuaXZlcnNhbCBMYW5ndWFnZSBNb2RlbCBGaW5lLXR1bmluZyAoVUxNRmlUKSwgYW4gZWZmZWN0aXZlIHRyYW5zZmVyIGxlYXJuaW5nIG1ldGhvZCB0aGF0IGNhbiBiZSBhcHBsaWVkIHRvIGFueSB0YXNrIGluIE5MUCwgYW5kIGludHJvZHVjZSB0ZWNobmlxdWVzIHRoYXQgYXJlIGtleSBmb3IgZmluZS10dW5pbmcgYSBsYW5ndWFnZSBtb2RlbC4gT3VyIG1ldGhvZCBzaWduaWZpY2FudGx5IG91dHBlcmZvcm1zIHRoZSBzdGF0ZS1vZi10aGUtYXJ0IG9uIHNpeCB0ZXh0IGNsYXNzaWZpY2F0aW9uIHRhc2tzLCByZWR1Y2luZyB0aGUgZXJyb3IgYnkgMTgtMjQlIG9uIHRoZSBtYWpvcml0eSBvZiBkYXRhc2V0cy4gRnVydGhlcm1vcmUsIHdpdGggb25seSAxMDAgbGFiZWxlZCBleGFtcGxlcywgaXQgbWF0Y2hlcyB0aGUgcGVyZm9ybWFuY2Ugb2YgdHJhaW5pbmcgZnJvbSBzY3JhdGNoIG9uIDEwMHggbW9yZSBkYXRhLiBXZSBvcGVuLXNvdXJjZSBvdXIgcHJldHJhaW5lZCBtb2RlbHMgYW5kIGNvZGUuIiwsLE9wZW4gd2VpZ2h0cyAodW5yZXN0cmljdGVkKSwiVW5pdGVkIFN0YXRlcyBvZiBBbWVyaWNhLElyZWxhbmQiLEFXRC1MU1RNLCwsLCwyMDI1LTExLTI4IDExOjUzOjQ0KzAwOjAwLCwsLCwsIkFjYWRlbWlhLEFjYWRlbWlhIiwsLCwsVW5yZWxlYXNlZCxodHRwczovL25scC5mYXN0LmFpL2NhdGVnb3J5L2NsYXNzaWZpY2F0aW9uLmh0bWwsLCwsLCwsT3BlcmF0aW9uIGNvdW50aW5nLCwsLCxZZXMKUmVmaW5lZCBQYXJ0IFBvb2xpbmcsVmlzaW9uLFBlcnNvbiByZXRyaWV2YWwsIlRzaW5naHVhIFVuaXZlcnNpdHksVW5pdmVyc2l0eSBvZiBUZWNobm9sb2d5IFN5ZG5leSxVbml2ZXJzaXR5IG9mIFRleGFzIGF0IFNhbiBBbnRvbmlvIiwiWWlmYW4gU3VuLCBMaWFuZyBaaGVuZywgWWkgWWFuZywgUWkgVGlhbiwgU2hlbmdqaW4gV2FuZyIsMjAxOC0wMS0wOSxCZXlvbmQgUGFydCBNb2RlbHM6IFBlcnNvbiBSZXRyaWV2YWwgd2l0aCBSZWZpbmVkIFBhcnQgUG9vbGluZyAoYW5kIGEgU3Ryb25nIENvbnZvbHV0aW9uYWwgQmFzZWxpbmUpLGh0dHBzOi8vYXJ4aXYub3JnL2Ficy8xNzExLjA5MzQ5LDIzNzcuMCwsLCwsMi42MjQ0ZSsxNiwxMjE1MDAwMDAwMDAwMCozNjAwKjIqMC4zPTIuNjI0NGUrMTYgRkxPUCw3NzYxNiwsMS4wLCIiIldpdGggdHdvIE5WSURJQSBUSVRBTiBYUCBHUFVzIGFuZCBQeXRvcmNoIGFzIHRoZSBwbGF0Zm9ybSwgdHJhaW5pbmcgYW4gSURFIG1vZGVsIGFuZCBhIHN0YW5kYXJkClBDQiBvbiBNYXJrZXQtMTUwMSAoMTIsOTM2IHRyYWluaW5nIGltYWdlcykgY29uc3VtZXMKYWJvdXQgNDAgYW5kIDUwIG1pbnV0ZXMsIHJlc3BlY3RpdmVseSIiIixOVklESUEgVElUQU4gWHAsLENvbmZpZGVudCwiRW1wbG95aW5nIHBhcnQtbGV2ZWwgZmVhdHVyZXMgZm9yIHBlZGVzdHJpYW4gaW1hZ2UgZGVzY3JpcHRpb24gb2ZmZXJzIGZpbmUtZ3JhaW5lZCBpbmZvcm1hdGlvbiBhbmQgaGFzIGJlZW4gdmVyaWZpZWQgYXMgYmVuZWZpY2lhbCBmb3IgcGVyc29uIHJldHJpZXZhbCBpbiB2ZXJ5IHJlY2VudCBsaXRlcmF0dXJlLiBBIHByZXJlcXVpc2l0ZSBvZiBwYXJ0IGRpc2NvdmVyeSBpcyB0aGF0IGVhY2ggcGFydCBzaG91bGQgYmUgd2VsbCBsb2NhdGVkLiBJbnN0ZWFkIG9mIHVzaW5nIGV4dGVybmFsIGN1ZXMsIGUuZy4sIHBvc2UgZXN0aW1hdGlvbiwgdG8gZGlyZWN0bHkgbG9jYXRlIHBhcnRzLCB0aGlzIHBhcGVyIGxheXMgZW1waGFzaXMgb24gdGhlIGNvbnRlbnQgY29uc2lzdGVuY3kgd2l0aGluIGVhY2ggcGFydC4KU3BlY2lmaWNhbGx5LCB3ZSB0YXJnZXQgYXQgbGVhcm5pbmcgZGlzY3JpbWluYXRpdmUgcGFydC1pbmZvcm1lZCBmZWF0dXJlcyBmb3IgcGVyc29uIHJldHJpZXZhbCBhbmQgbWFrZSB0d28gY29udHJpYnV0aW9ucy4gKGkpIEEgbmV0d29yayBuYW1lZCBQYXJ0LWJhc2VkIENvbnZvbHV0aW9uYWwgQmFzZWxpbmUgKFBDQikuIEdpdmVuIGFuIGltYWdlIGlucHV0LCBpdCBvdXRwdXRzIGEgY29udm9sdXRpb25hbCBkZXNjcmlwdG9yIGNvbnNpc3Rpbmcgb2Ygc2V2ZXJhbCBwYXJ0LWxldmVsIGZlYXR1cmVzLiBXaXRoIGEgdW5pZm9ybSBwYXJ0aXRpb24gc3RyYXRlZ3ksIFBDQiBhY2hpZXZlcyBjb21wZXRpdGl2ZSByZXN1bHRzIHdpdGggdGhlIHN0YXRlLW9mLXRoZS1hcnQgbWV0aG9kcywgcHJvdmluZyBpdHNlbGYgYXMgYSBzdHJvbmcgY29udm9sdXRpb25hbCBiYXNlbGluZSBmb3IgcGVyc29uIHJldHJpZXZhbC4KKGlpKSBBIHJlZmluZWQgcGFydCBwb29saW5nIChSUFApIG1ldGhvZC4gVW5pZm9ybSBwYXJ0aXRpb24gaW5ldml0YWJseSBpbmN1cnMgb3V0bGllcnMgaW4gZWFjaCBwYXJ0LCB3aGljaCBhcmUgaW4gZmFjdCBtb3JlIHNpbWlsYXIgdG8gb3RoZXIgcGFydHMuIFJQUCByZS1hc3NpZ25zIHRoZXNlIG91dGxpZXJzIHRvIHRoZSBwYXJ0cyB0aGV5IGFyZSBjbG9zZXN0IHRvLCByZXN1bHRpbmcgaW4gcmVmaW5lZCBwYXJ0cyB3aXRoIGVuaGFuY2VkIHdpdGhpbi1wYXJ0IGNvbnNpc3RlbmN5LiBFeHBlcmltZW50IGNvbmZpcm1zIHRoYXQgUlBQIGFsbG93cyBQQ0IgdG8gZ2FpbiBhbm90aGVyIHJvdW5kIG9mIHBlcmZvcm1hbmNlIGJvb3N0LiBGb3IgaW5zdGFuY2UsIG9uIHRoZSBNYXJrZXQtMTUwMSBkYXRhc2V0LCB3ZSBhY2hpZXZlICg3Ny40KzQuMiklIG1BUCBhbmQgKDkyLjMrMS41KSUgcmFuay0xIGFjY3VyYWN5LCBzdXJwYXNzaW5nIHRoZSBzdGF0ZSBvZiB0aGUgYXJ0IGJ5IGEgbGFyZ2UgbWFyZ2luLiIsLCwsIkNoaW5hLEF1c3RyYWxpYSxVbml0ZWQgU3RhdGVzIG9mIEFtZXJpY2EiLCwsLDIuMCwsMjAyNi0wNS0yNSAxMjoxMzozNyswMDowMCwsLCwsLCJBY2FkZW1pYSxBY2FkZW1pYSxBY2FkZW1pYSIsLCwsLCwsLCwsLCwxMDQwLjEwOTQxMjA5ODYyNDUsSGFyZHdhcmUsLCwsLApSTk5MTSArIER5bmFtaWMgS0wgUmVndWxhcml6YXRpb24sTGFuZ3VhZ2UsTGFuZ3VhZ2UgbW9kZWxpbmcsTm9ydGh3ZXN0ZXJuIFVuaXZlcnNpdHksIlRoYW5hcG9uIE5vcmFzZXQsIERhdmlkIERlbWV0ZXIsIERvdWcgRG93bmV5IiwyMDE4LTAxLTAxLENvbnRyb2xsaW5nIEdsb2JhbCBTdGF0aXN0aWNzIGluIFJlY3VycmVudCBOZXVyYWwgTmV0d29yayBUZXh0IEdlbmVyYXRpb24saHR0cHM6Ly9vanMuYWFhaS5vcmcvaW5kZXgucGhwL0FBQUkvYXJ0aWNsZS92aWV3LzExOTkzLDkuMCwsLDEzMjc1MjAwLjAsIjItbGF5ZXIgTFNUTSwgNjUwIGhpZGRlbiB1bml0cyBwZXIgbGF5ZXIsIGVtYmVkZGluZyBzaXplID0gNjUwLiBQZW5uIFRyZWViYW5rIHN0YW5kYXJkIHZvY2FiID0gfjEwayB3b3JkcyAoZnJvbSBaYXJlbWJhIGV0IGFsLiAyMDE0KQoKMiAqICg0ICogKDY1MCo2NTAgKyA2NTAqNjUwICsgNjUwKSkgKyAoNjUwKjEwMDAwKSsxMDAwMCA9IDEzMjc1MjAwIiw1MDI5MDAwMDAwMDAwMDAuMCwoKDgqNjUwKig2NTArNjUwKSkqMikqMiAqIDkzMDAwMCB0b2tlbnMvZXBvY2ggKiAyMCBlcG9jaHMgPSA1LjAyOWUxNC4gYmF0Y2ggc2l6ZSBhc3N1bWVkIGZyb20gcHJpb3IgbGl0ZXJhdHVyZSwsUGVubiBUcmVlYmFuayBrbm93biB0byBoYXZlIDkzMGsgdG9rZW5zLCwsLCxMaWtlbHksIlJlY3VycmVudCBuZXVyYWwgbmV0d29yayBsYW5ndWFnZSBtb2RlbHMgKFJOTkxNcykgYXJlIGFuIGVzc2VudGlhbCBjb21wb25lbnQgZm9yIG1hbnkgbGFuZ3VhZ2UgZ2VuZXJhdGlvbiB0YXNrcyBzdWNoIGFzIG1hY2hpbmUgdHJhbnNsYXRpb24sIHN1bW1hcml6YXRpb24sIGFuZCBhdXRvbWF0ZWQgY29udmVyc2F0aW9uLiBPZnRlbiwgd2Ugd291bGQgbGlrZSB0byBzdWJqZWN0IHRoZSB0ZXh0IGdlbmVyYXRlZCBieSB0aGUgUk5OTE0gdG8gY29uc3RyYWludHMsIGluIG9yZGVyIHRvIG92ZXJjb21lIHN5c3RlbWljIGVycm9ycyAoZS5nLiB3b3JkIHJlcGV0aXRpb24pIG9yIGFjaGlldmUgYXBwbGljYXRpb24tc3BlY2lmaWMgZ29hbHMgKGUuZy4gbW9yZSBwb3NpdGl2ZSBzZW50aW1lbnQpLiBJbiB0aGlzIHBhcGVyLCB3ZSBwcmVzZW50IGEgbWV0aG9kIGZvciB0cmFpbmluZyBSTk5MTXMgdG8gc2ltdWx0YW5lb3VzbHkgb3B0aW1pemUgbGlrZWxpaG9vZCBhbmQgZm9sbG93IGEgZ2l2ZW4gc2V0IG9mIHN0YXRpc3RpY2FsIGNvbnN0cmFpbnRzIG9uIHRleHQgZ2VuZXJhdGlvbi4gIFRoZSBwcm9ibGVtIGlzIGNoYWxsZW5naW5nIGJlY2F1c2UgdGhlIHN0YXRpc3RpY2FsIGNvbnN0cmFpbnRzIGFyZSBkZWZpbmVkIG92ZXIgYWdncmVnYXRlIG1vZGVsIGJlaGF2aW9yLCByYXRoZXIgdGhhbiBtb2RlbCBwYXJhbWV0ZXJzLCBtZWFuaW5nIHRoYXQgYSBzdHJhaWdodGZvcndhcmQgcGFyYW1ldGVyIHJlZ3VsYXJpemF0aW9uIGFwcHJvYWNoIGlzIGluc3VmZmljaWVudC4gIFdlIHNvbHZlIHRoaXMgcHJvYmxlbSB1c2luZyBhIGR5bmFtaWMgcmVndWxhcml6ZXIgdGhhdCB1cGRhdGVzIGFzIHRyYWluaW5nIHByb2NlZWRzLCBiYXNlZCBvbiB0aGUgZ2VuZXJhdGl2ZSBiZWhhdmlvciBvZiB0aGUgUk5OTE1zLiAgT3VyIGV4cGVyaW1lbnRzIHNob3cgdGhhdCB0aGUgZHluYW1pYyByZWd1bGFyaXplciBvdXRwZXJmb3JtcyBib3RoIGdlbmVyaWMgdHJhaW5pbmcgYW5kIGEgc3RhdGljIHJlZ3VsYXJpemF0aW9uIGJhc2VsaW5lLiAgVGhlIGFwcHJvYWNoIGlzIHN1Y2Nlc3NmdWwgYXQgaW1wcm92aW5nIHdvcmQtbGV2ZWwgcmVwZXRpdGlvbiBzdGF0aXN0aWNzIGJ5IGEgZmFjdG9yIG9mIGZvdXIgaW4gUk5OTE1zIG9uIGEgZGVmaW5pdGlvbiBtb2RlbGluZyB0YXNrLiAgSXQgYWxzbyBpbXByb3ZlcyBtb2RlbCBwZXJwbGV4aXR5IHdoZW4gdGhlIHN0YXRpc3RpY2FsIGNvbnN0cmFpbnRzIGFyZSAkbiQtZ3JhbSBzdGF0aXN0aWNzIHRha2VuIGZyb20gYSBsYXJnZSBjb3JwdXMuIiwyMC4wLFJOTkxNICsgRHluYW1pYyBLTCBSZWd1bGFyaXphdGlvbixVbnJlbGVhc2VkLFVuaXRlZCBTdGF0ZXMgb2YgQW1lcmljYSwsLCwsLDIwMjUtMTEtMjggMTE6NTM6NDQrMDA6MDAsLCwsLCxBY2FkZW1pYSwsLCwsVW5yZWxlYXNlZCwiY29kZSwgYnV0IG5vdCBleHBlcmltZW50IGNvZGU6IGh0dHBzOi8vZ2l0aHViLmNvbS9ub3J0aGFuYXBvbi9zZXFtb2RlbC90cmVlL2FhYWkxOCAiLCwsLCwsLCwsLCwsTm8KUGl4ZWxTTkFJTCAoQ0lGQVIgMTApLEltYWdlIGdlbmVyYXRpb24sSW1hZ2UgZ2VuZXJhdGlvbixVbml2ZXJzaXR5IG9mIENhbGlmb3JuaWEgKFVDKSBCZXJrZWxleSwiWGkgQ2hlbiwgTmlraGlsIE1pc2hyYSwgTW9zdGFmYSBSb2hhbmluZWphZCwgUGlldGVyIEFiYmVlbCIsMjAxNy0xMi0yOCxQaXhlbFNOQUlMOiBBbiBJbXByb3ZlZCBBdXRvcmVncmVzc2l2ZSBHZW5lcmF0aXZlIE1vZGVsLGh0dHBzOi8vYXJ4aXYub3JnL2Ficy8xNzEyLjA5NzYzLCwsLCwsLCwsLCwsLCxVbmtub3duLCJBdXRvcmVncmVzc2l2ZSBnZW5lcmF0aXZlIG1vZGVscyBjb25zaXN0ZW50bHkgYWNoaWV2ZSB0aGUgYmVzdCByZXN1bHRzIGluIGRlbnNpdHkgZXN0aW1hdGlvbiB0YXNrcyBpbnZvbHZpbmcgaGlnaCBkaW1lbnNpb25hbCBkYXRhLCBzdWNoIGFzIGltYWdlcyBvciBhdWRpby4gVGhleSBwb3NlIGRlbnNpdHkgZXN0aW1hdGlvbiBhcyBhIHNlcXVlbmNlIG1vZGVsaW5nIHRhc2ssIHdoZXJlIGEgcmVjdXJyZW50IG5ldXJhbCBuZXR3b3JrIChSTk4pIG1vZGVscyB0aGUgY29uZGl0aW9uYWwgZGlzdHJpYnV0aW9uIG92ZXIgdGhlIG5leHQgZWxlbWVudCBjb25kaXRpb25lZCBvbiBhbGwgcHJldmlvdXMgZWxlbWVudHMuIEluIHRoaXMgcGFyYWRpZ20sIHRoZSBib3R0bGVuZWNrIGlzIHRoZSBleHRlbnQgdG8gd2hpY2ggdGhlIFJOTiBjYW4gbW9kZWwgbG9uZy1yYW5nZSBkZXBlbmRlbmNpZXMsIGFuZCB0aGUgbW9zdCBzdWNjZXNzZnVsIGFwcHJvYWNoZXMgcmVseSBvbiBjYXVzYWwgY29udm9sdXRpb25zLCB3aGljaCBvZmZlciBiZXR0ZXIgYWNjZXNzIHRvIGVhcmxpZXIgcGFydHMgb2YgdGhlIHNlcXVlbmNlIHRoYW4gY29udmVudGlvbmFsIFJOTnMuIFRha2luZyBpbnNwaXJhdGlvbiBmcm9tIHJlY2VudCB3b3JrIGluIG1ldGEgcmVpbmZvcmNlbWVudCBsZWFybmluZywgd2hlcmUgZGVhbGluZyB3aXRoIGxvbmctcmFuZ2UgZGVwZW5kZW5jaWVzIGlzIGFsc28gZXNzZW50aWFsLCB3ZSBpbnRyb2R1Y2UgYSBuZXcgZ2VuZXJhdGl2ZSBtb2RlbCBhcmNoaXRlY3R1cmUgdGhhdCBjb21iaW5lcyBjYXVzYWwgY29udm9sdXRpb25zIHdpdGggc2VsZiBhdHRlbnRpb24uIEluIHRoaXMgbm90ZSwgd2UgZGVzY3JpYmUgdGhlIHJlc3VsdGluZyBtb2RlbCBhbmQgcHJlc2VudCBzdGF0ZS1vZi10aGUtYXJ0IGxvZy1saWtlbGlob29kIHJlc3VsdHMgb24gQ0lGQVItMTAgKDIuODUgYml0cyBwZXIgZGltKSBhbmQgIEltYWdlTmV0ICgzLjgwIGJpdHMgcGVyIGRpbSkuIE91ciBpbXBsZW1lbnRhdGlvbiBpcyBhdmFpbGFibGUgYXQgdGhpcyBodHRwcyBVUkwiLCwsT3BlbiB3ZWlnaHRzICh1bnJlc3RyaWN0ZWQpLFVuaXRlZCBTdGF0ZXMgb2YgQW1lcmljYSwsLCwsLDIwMjYtMDItMTEgMTk6MjY6MjcrMDA6MDAsLCwsLCxBY2FkZW1pYSwsLCwsT3BlbiBzb3VyY2UsIk1JVCBsaWNlbnNlCmh0dHBzOi8vZ2l0aHViLmNvbS9uZW9jeGkvcGl4ZWxzbmFpbC1wdWJsaWMiLCwsLCwsLCwsLCwsWWVzClBpeGVsU05BSUwgKEltYWdlTmV0KSxJbWFnZSBnZW5lcmF0aW9uLEltYWdlIGdlbmVyYXRpb24sVW5pdmVyc2l0eSBvZiBDYWxpZm9ybmlhIChVQykgQmVya2VsZXksIlhpIENoZW4sIE5pa2hpbCBNaXNocmEsIE1vc3RhZmEgUm9oYW5pbmVqYWQsIFBpZXRlciBBYmJlZWwiLDIwMTctMTItMjgsUGl4ZWxTTkFJTDogQW4gSW1wcm92ZWQgQXV0b3JlZ3Jlc3NpdmUgR2VuZXJhdGl2ZSBNb2RlbCxodHRwczovL2FyeGl2Lm9yZy9hYnMvMTcxMi4wOTc2MywsLCwsLCwsLCwsLCwsVW5rbm93biwiQXV0b3JlZ3Jlc3NpdmUgZ2VuZXJhdGl2ZSBtb2RlbHMgY29uc2lzdGVudGx5IGFjaGlldmUgdGhlIGJlc3QgcmVzdWx0cyBpbiBkZW5zaXR5IGVzdGltYXRpb24gdGFza3MgaW52b2x2aW5nIGhpZ2ggZGltZW5zaW9uYWwgZGF0YSwgc3VjaCBhcyBpbWFnZXMgb3IgYXVkaW8uIFRoZXkgcG9zZSBkZW5zaXR5IGVzdGltYXRpb24gYXMgYSBzZXF1ZW5jZSBtb2RlbGluZyB0YXNrLCB3aGVyZSBhIHJlY3VycmVudCBuZXVyYWwgbmV0d29yayAoUk5OKSBtb2RlbHMgdGhlIGNvbmRpdGlvbmFsIGRpc3RyaWJ1dGlvbiBvdmVyIHRoZSBuZXh0IGVsZW1lbnQgY29uZGl0aW9uZWQgb24gYWxsIHByZXZpb3VzIGVsZW1lbnRzLiBJbiB0aGlzIHBhcmFkaWdtLCB0aGUgYm90dGxlbmVjayBpcyB0aGUgZXh0ZW50IHRvIHdoaWNoIHRoZSBSTk4gY2FuIG1vZGVsIGxvbmctcmFuZ2UgZGVwZW5kZW5jaWVzLCBhbmQgdGhlIG1vc3Qgc3VjY2Vzc2Z1bCBhcHByb2FjaGVzIHJlbHkgb24gY2F1c2FsIGNvbnZvbHV0aW9ucywgd2hpY2ggb2ZmZXIgYmV0dGVyIGFjY2VzcyB0byBlYXJsaWVyIHBhcnRzIG9mIHRoZSBzZXF1ZW5jZSB0aGFuIGNvbnZlbnRpb25hbCBSTk5zLiBUYWtpbmcgaW5zcGlyYXRpb24gZnJvbSByZWNlbnQgd29yayBpbiBtZXRhIHJlaW5mb3JjZW1lbnQgbGVhcm5pbmcsIHdoZXJlIGRlYWxpbmcgd2l0aCBsb25nLXJhbmdlIGRlcGVuZGVuY2llcyBpcyBhbHNvIGVzc2VudGlhbCwgd2UgaW50cm9kdWNlIGEgbmV3IGdlbmVyYXRpdmUgbW9kZWwgYXJjaGl0ZWN0dXJlIHRoYXQgY29tYmluZXMgY2F1c2FsIGNvbnZvbHV0aW9ucyB3aXRoIHNlbGYgYXR0ZW50aW9uLiBJbiB0aGlzIG5vdGUsIHdlIGRlc2NyaWJlIHRoZSByZXN1bHRpbmcgbW9kZWwgYW5kIHByZXNlbnQgc3RhdGUtb2YtdGhlLWFydCBsb2ctbGlrZWxpaG9vZCByZXN1bHRzIG9uIENJRkFSLTEwICgyLjg1IGJpdHMgcGVyIGRpbSkgYW5kICBJbWFnZU5ldCAoMy44MCBiaXRzIHBlciBkaW0pLiBPdXIgaW1wbGVtZW50YXRpb24gaXMgYXZhaWxhYmxlIGF0IHRoaXMgaHR0cHMgVVJMIiwsLE9wZW4gd2VpZ2h0cyAodW5yZXN0cmljdGVkKSxVbml0ZWQgU3RhdGVzIG9mIEFtZXJpY2EsLCwsLCwyMDI2LTAyLTExIDE5OjI2OjI3KzAwOjAwLCwsLCwsQWNhZGVtaWEsLCwsLE9wZW4gc291cmNlLCJNSVQgbGljZW5zZQpodHRwczovL2dpdGh1Yi5jb20vbmVvY3hpL3BpeGVsc25haWwtcHVibGljIiwsLCwsLCwsLCwsLFllcwpUYWNvdHJvbiAyLFNwZWVjaCxTcGVlY2ggc3ludGhlc2lzLCJHb29nbGUsVW5pdmVyc2l0eSBvZiBDYWxpZm9ybmlhIChVQykgQmVya2VsZXkiLCJKb25hdGhhbiBTaGVuLCBSdW9taW5nIFBhbmcsIFJvbiBKLiBXZWlzcywgTWlrZSBTY2h1c3RlciwgTmF2ZGVlcCBKYWl0bHksIFpvbmdoZW5nIFlhbmcsIFpoaWZlbmcgQ2hlbiwgWXUgWmhhbmcsIFl1eHVhbiBXYW5nLCBSSiBTa2VycnktUnlhbiwgUmlmIEEuIFNhdXJvdXMsIFlhbm5pcyBBZ2lvbXlyZ2lhbm5ha2lzLCBZb25naHVpIFd1IiwyMDE3LTEyLTE5LE5hdHVyYWwgVFRTIFN5bnRoZXNpcyBieSBDb25kaXRpb25pbmcgV2F2ZU5ldCBvbiBNZWwgU3BlY3Ryb2dyYW0gUHJlZGljdGlvbixodHRwczovL2FyeGl2Lm9yZy9hYnMvMTcxMi4wNTg4NCwzMDQ3LjAsLCwsInNvbWUgYXJjaGl0ZWN0dXJlIGRldGFpbHM6CgoiIklucHV0IGNoYXJhY3RlcnMgYXJlIHJlcHJlc2VudGVkIHVzaW5nIGEgbGVhcm5lZCA1MTItZGltZW5zaW9uYWwKY2hhcmFjdGVyIGVtYmVkZGluZywgd2hpY2ggYXJlIHBhc3NlZCB0aHJvdWdoIGEgc3RhY2sgb2YgMyBjb252b2x1dGlvbmFsIGxheWVycyBlYWNoIGNvbnRhaW5pbmcgNTEyIGZpbHRlcnMgd2l0aCBzaGFwZSA1IMOXIDEsIGkuZS4sIHdoZXJlCmVhY2ggZmlsdGVyIHNwYW5zIDUgY2hhcmFjdGVycywgZm9sbG93ZWQgYnkgYmF0Y2ggbm9ybWFsaXphdGlvbiBbMThdCmFuZCBSZUxVIGFjdGl2YXRpb25zLiBBcyBpbiBUYWNvdHJvbiwgdGhlc2UgY29udm9sdXRpb25hbCBsYXllcnMKbW9kZWwgbG9uZ2VyLXRlcm0gY29udGV4dCAoZS5nLiwgTi1ncmFtcykgaW4gdGhlIGlucHV0IGNoYXJhY3RlcgpzZXF1ZW5jZS4gVGhlIG91dHB1dCBvZiB0aGUgZmluYWwgY29udm9sdXRpb25hbCBsYXllciBpcyBwYXNzZWQgaW50byBhCnNpbmdsZSBiaS1kaXJlY3Rpb25hbCBbMTldIExTVE0gWzIwXSBsYXllciBjb250YWluaW5nIDUxMiB1bml0cyAoMjU2CmluIGVhY2ggZGlyZWN0aW9uKSB0byBnZW5lcmF0ZSB0aGUgZW5jb2RlZCBmZWF0dXJlcy4iIiIsLCwyMTI1ODg4NzA0LCIiIldlIHRyYWluIGFsbCBtb2RlbHMgb24gYW4gaW50ZXJuYWwgVVMgRW5nbGlzaCBkYXRhc2V0WzEyXSwgd2hpY2ggY29udGFpbnMgMjQuNiBob3VycyBvZiBzcGVlY2ggZnJvbSBhIHNpbmdsZSBwcm9mZXNzaW9uYWwgZmVtYWxlIHNwZWFrZXIuIiIKCjEzLDY4MCB3b3Jkcy9ob3VyICogMjQuNiA9IDMzNjUyOCB3b3JkcyIsLCwsLENvbmZpZGVudCwiVGhpcyBwYXBlciBkZXNjcmliZXMgVGFjb3Ryb24gMiwgYSBuZXVyYWwgbmV0d29yayBhcmNoaXRlY3R1cmUgZm9yIHNwZWVjaCBzeW50aGVzaXMgZGlyZWN0bHkgZnJvbSB0ZXh0LiBUaGUgc3lzdGVtIGlzIGNvbXBvc2VkIG9mIGEgcmVjdXJyZW50IHNlcXVlbmNlLXRvLXNlcXVlbmNlIGZlYXR1cmUgcHJlZGljdGlvbiBuZXR3b3JrIHRoYXQgbWFwcyBjaGFyYWN0ZXIgZW1iZWRkaW5ncyB0byBtZWwtc2NhbGUgc3BlY3Ryb2dyYW1zLCBmb2xsb3dlZCBieSBhIG1vZGlmaWVkIFdhdmVOZXQgbW9kZWwgYWN0aW5nIGFzIGEgdm9jb2RlciB0byBzeW50aGVzaXplIHRpbWVkb21haW4gd2F2ZWZvcm1zIGZyb20gdGhvc2Ugc3BlY3Ryb2dyYW1zLiBPdXIgbW9kZWwgYWNoaWV2ZXMgYSBtZWFuIG9waW5pb24gc2NvcmUgKE1PUykgb2YgNC41MyBjb21wYXJhYmxlIHRvIGEgTU9TIG9mIDQuNTggZm9yIHByb2Zlc3Npb25hbGx5IHJlY29yZGVkIHNwZWVjaC4gVG8gdmFsaWRhdGUgb3VyIGRlc2lnbiBjaG9pY2VzLCB3ZSBwcmVzZW50IGFibGF0aW9uIHN0dWRpZXMgb2Yga2V5IGNvbXBvbmVudHMgb2Ygb3VyIHN5c3RlbSBhbmQgZXZhbHVhdGUgdGhlIGltcGFjdCBvZiB1c2luZyBtZWwgc3BlY3Ryb2dyYW1zIGFzIHRoZSBpbnB1dCB0byBXYXZlTmV0IGluc3RlYWQgb2YgbGluZ3Vpc3RpYywgZHVyYXRpb24sIGFuZCBGMCBmZWF0dXJlcy4gV2UgZnVydGhlciBkZW1vbnN0cmF0ZSB0aGF0IHVzaW5nIGEgY29tcGFjdCBhY291c3RpYyBpbnRlcm1lZGlhdGUgcmVwcmVzZW50YXRpb24gZW5hYmxlcyBzaWduaWZpY2FudCBzaW1wbGlmaWNhdGlvbiBvZiB0aGUgV2F2ZU5ldCBhcmNoaXRlY3R1cmUuIiwsLCwiVW5pdGVkIFN0YXRlcyBvZiBBbWVyaWNhLFVuaXRlZCBTdGF0ZXMgb2YgQW1lcmljYSIsLCwsLCwyMDI2LTA1LTI1IDEyOjEwOjUwKzAwOjAwLCwsLCwsIkluZHVzdHJ5LEFjYWRlbWlhIiwsLCwsLCwsLCwsLCwsLCwsLApXR0FOIChXYXNzZXJzdGVpbiBHQU4pLEltYWdlIGdlbmVyYXRpb24sSW1hZ2UgZ2VuZXJhdGlvbiwiRmFjZWJvb2sgQUkgUmVzZWFyY2gsQ291cmFudCBJbnN0aXR1dGUgb2YgTWF0aGVtYXRpY2FsIFNjaWVuY2VzIiwiTWFydGluIEFyam92c2t5LCBTb3VtaXRoIENoaW50YWxhLCBMw6lvbiBCb3R0b3UiLDIwMTctMTItMDYsV2Fzc2Vyc3RlaW4gR0FOLGh0dHBzOi8vYXJ4aXYub3JnL2Ficy8xNzAxLjA3ODc1LCwsLCwsLCwsLCwsLCxVbmtub3duLCJXZSBpbnRyb2R1Y2UgYSBuZXcgYWxnb3JpdGhtIG5hbWVkIFdHQU4sIGFuIGFsdGVybmF0aXZlIHRvIHRyYWRpdGlvbmFsIEdBTiB0cmFpbmluZy4gSW4gdGhpcyBuZXcgbW9kZWwsIHdlIHNob3cgdGhhdCB3ZSBjYW4gaW1wcm92ZSB0aGUgc3RhYmlsaXR5IG9mIGxlYXJuaW5nLCBnZXQgcmlkIG9mIHByb2JsZW1zIGxpa2UgbW9kZSBjb2xsYXBzZSwgYW5kIHByb3ZpZGUgbWVhbmluZ2Z1bCBsZWFybmluZyBjdXJ2ZXMgdXNlZnVsIGZvciBkZWJ1Z2dpbmcgYW5kIGh5cGVycGFyYW1ldGVyIHNlYXJjaGVzLiBGdXJ0aGVybW9yZSwgd2Ugc2hvdyB0aGF0IHRoZSBjb3JyZXNwb25kaW5nIG9wdGltaXphdGlvbiBwcm9ibGVtIGlzIHNvdW5kLCBhbmQgcHJvdmlkZSBleHRlbnNpdmUgdGhlb3JldGljYWwgd29yayBoaWdobGlnaHRpbmcgdGhlIGRlZXAgY29ubmVjdGlvbnMgdG8gb3RoZXIgZGlzdGFuY2VzIGJldHdlZW4gZGlzdHJpYnV0aW9ucy4iLCwsVW5yZWxlYXNlZCwiVW5pdGVkIFN0YXRlcyBvZiBBbWVyaWNhLEZyYW5jZSxVbml0ZWQgU3RhdGVzIG9mIEFtZXJpY2EiLCwsLCwsMjAyNi0wMi0xMSAxOToyNjoyNyswMDowMCwsLCwsLCJJbmR1c3RyeSxBY2FkZW1pYSIsLCwsLFVucmVsZWFzZWQsLCwsLCwsLCwsLCwsTm8KQWxwaGFaZXJvLEdhbWVzLCJDaGVzcyxTaG9naSxHbyIsRGVlcE1pbmQsIkRhdmlkIFNpbHZlciwgVGhvbWFzIEh1YmVydCwgSnVsaWFuIFNjaHJpdHR3aWVzZXIsIElvYW5uaXMgQW50b25vZ2xvdSwgTWF0dGhldyBMYWksIEFydGh1ciBHdWV6LCBNYXJjIExhbmN0b3QsIExhdXJlbnQgU2lmcmUsIERoYXJzaGFuIEt1bWFyYW4sIFRob3JlIEdyYWVwZWwsIFRpbW90aHkgTGlsbGljcmFwLCBLYXJlbiBTaW1vbnlhbiwgRGVtaXMgSGFzc2FiaXMiLDIwMTctMTItMDUsTWFzdGVyaW5nIENoZXNzIGFuZCBTaG9naSBieSBTZWxmLVBsYXkgd2l0aCBhIEdlbmVyYWwgUmVpbmZvcmNlbWVudCBMZWFybmluZyBBbGdvcml0aG0saHR0cHM6Ly9hcnhpdi5vcmcvYWJzLzE3MTIuMDE4MTUsMjA3MS4wLCJIaWdobHkgY2l0ZWQsSGlzdG9yaWNhbCBzaWduaWZpY2FuY2UiLCwsLDEuMDYwMDAwMDAwMWUrMjAsIlRoZSBHbyB2ZXJzaW9uICh0aGVyZSB3ZXJlIHZlcnNpb25zIHRyYWluZWQgaW5kaXZpZHVhbGx5IGZvciB0aHJlZSBkaWZmZXJlbnQgZ2FtZXMpIHdhcyB0cmFpbmVkIGZvciAzNCBob3VycyB1c2luZwo1ayBUUFV2MSBmb3IgZGF0YSBnZW5lcmF0aW9uCjY0IFRQVXYyIGZvciBwYXJhbWV0ZXIgdXBkYXRpbmcKSSB1c2VkIHRoZSBQQ0QgY2hpcCBlbnRyaWVzIGZvciB0aGUgbG93ZXN0IHByZWNpc2lvbiBudW1lcmljYWwgZm9ybWF0IHdlIGhhZCBmb3IgZWFjaCwgd2hpY2ggd2FzIElOVDggZm9yIFRQVXYxIGFuZCBGUDE2IGZvciBUUFV2MgoKRGlyZWN0IHRyYWluaW5nIGNvbXB1dGU6IDEuMDZlMjAgRkxPUHMiLDM1MjAwMDAwMDAsIiIiV2UgdHJhaW5lZCBhIHNlcGFyYXRlIGluc3RhbmNlIG9mIEFscGhhWmVybyBmb3IgZWFjaCBnYW1lLiBUcmFpbmluZyBwcm9jZWVkZWQgZm9yIDcwMCwwMDAgc3RlcHMiIiIsMjQuMCwsIkdvb2dsZSBUUFUgdjIsR29vZ2xlIFRQVSB2MSIsU2VsZi1zdXBlcnZpc2VkIGxlYXJuaW5nLExpa2VseSwiVGhlIGdhbWUgb2YgY2hlc3MgaXMgdGhlIG1vc3Qgd2lkZWx5LXN0dWRpZWQgZG9tYWluIGluIHRoZSBoaXN0b3J5IG9mIGFydGlmaWNpYWwgaW50ZWxsaWdlbmNlLiBUaGUgc3Ryb25nZXN0IHByb2dyYW1zIGFyZSBiYXNlZCBvbiBhIGNvbWJpbmF0aW9uIG9mIHNvcGhpc3RpY2F0ZWQgc2VhcmNoIHRlY2huaXF1ZXMsIGRvbWFpbi1zcGVjaWZpYyBhZGFwdGF0aW9ucywgYW5kIGhhbmRjcmFmdGVkIGV2YWx1YXRpb24gZnVuY3Rpb25zIHRoYXQgaGF2ZSBiZWVuIHJlZmluZWQgYnkgaHVtYW4gZXhwZXJ0cyBvdmVyIHNldmVyYWwgZGVjYWRlcy4gSW4gY29udHJhc3QsIHRoZSBBbHBoYUdvIFplcm8gcHJvZ3JhbSByZWNlbnRseSBhY2hpZXZlZCBzdXBlcmh1bWFuIHBlcmZvcm1hbmNlIGluIHRoZSBnYW1lIG9mIEdvLCBieSB0YWJ1bGEgcmFzYSByZWluZm9yY2VtZW50IGxlYXJuaW5nIGZyb20gZ2FtZXMgb2Ygc2VsZi1wbGF5LiBJbiB0aGlzIHBhcGVyLCB3ZSBnZW5lcmFsaXNlIHRoaXMgYXBwcm9hY2ggaW50byBhIHNpbmdsZSBBbHBoYVplcm8gYWxnb3JpdGhtIHRoYXQgY2FuIGFjaGlldmUsIHRhYnVsYSByYXNhLCBzdXBlcmh1bWFuIHBlcmZvcm1hbmNlIGluIG1hbnkgY2hhbGxlbmdpbmcgZG9tYWlucy4gU3RhcnRpbmcgZnJvbSByYW5kb20gcGxheSwgYW5kIGdpdmVuIG5vIGRvbWFpbiBrbm93bGVkZ2UgZXhjZXB0IHRoZSBnYW1lIHJ1bGVzLCBBbHBoYVplcm8gYWNoaWV2ZWQgd2l0aGluIDI0IGhvdXJzIGEgc3VwZXJodW1hbiBsZXZlbCBvZiBwbGF5IGluIHRoZSBnYW1lcyBvZiBjaGVzcyBhbmQgc2hvZ2kgKEphcGFuZXNlIGNoZXNzKSBhcyB3ZWxsIGFzIEdvLCBhbmQgY29udmluY2luZ2x5IGRlZmVhdGVkIGEgd29ybGQtY2hhbXBpb24gcHJvZ3JhbSBpbiBlYWNoIGNhc2UuIiwsLFVucmVsZWFzZWQsVW5pdGVkIEtpbmdkb20gb2YgR3JlYXQgQnJpdGFpbiBhbmQgTm9ydGhlcm4gSXJlbGFuZCwsLCw1MDY0LjAsLDIwMjYtMDUtMjUgMTI6MTA6NTArMDA6MDAsLCwsLCxJbmR1c3RyeSwsLCwsVW5yZWxlYXNlZCwsLDIyOTkxOC42MTQ2OTY5ODc0LCwsLCxUaGlyZC1wYXJ0eSBlc3RpbWF0aW9uLCwsLCxObwoyLWxheWVyLUxTVE0rRGVlcC1HcmFkaWVudC1Db21wcmVzc2lvbixMYW5ndWFnZSxMYW5ndWFnZSBtb2RlbGluZywiVHNpbmdodWEgVW5pdmVyc2l0eSxTdGFuZm9yZCBVbml2ZXJzaXR5LE5WSURJQSIsIll1anVuIExpbiwgU29uZyBIYW4sIEh1aXppIE1hbywgWXUgV2FuZywgV2lsbGlhbSBKLiBEYWxseSIsMjAxNy0xMi0wNSxEZWVwIEdyYWRpZW50IENvbXByZXNzaW9uOiBSZWR1Y2luZyB0aGUgQ29tbXVuaWNhdGlvbiBCYW5kd2lkdGggZm9yIERpc3RyaWJ1dGVkIFRyYWluaW5nLGh0dHBzOi8vYXJ4aXYub3JnL2Ficy8xNzEyLjAxODg3LDE2MjcuMCwsLDYwMjAwMDAuMCwiSGVyZSBpcyBhIHN1bW1hcnkgb2YgdGhlIGNhbGN1bGF0aW9ucyB0byBkZXRlcm1pbmUgdGhlIG51bWJlciBvZiBwYXJhbWV0ZXJzIGluIHRoZSAyLWxheWVyIExTVE0gbW9kZWwgd2l0aCBEZWVwIEdyYWRpZW50IENvbXByZXNzaW9uIGRlc2NyaWJlZCBpbiB0aGUgcGFwZXI6CgpNb2RlbCBoYXMgMiBMU1RNIGxheWVycyB3aXRoIDE1MDAgaGlkZGVuIHVuaXRzIGVhY2gKCkZvciBhbiBMU1RNIGxheWVyOgoKVyBtYXRyaXg6IG51bWJlciBvZiBoaWRkZW4gdW5pdHMgKiBpbnB1dCBkaW1lbnNpb24KVSBtYXRyaXg6IG51bWJlciBvZiBoaWRkZW4gdW5pdHMgKiBudW1iZXIgb2YgaGlkZGVuIHVuaXRzCjQgYmlhcyB2ZWN0b3JzIHdpdGggc2l6ZSA9IG51bWJlciBvZiBoaWRkZW4gdW5pdHMKU28gcGFyYW1zIHBlciBMU1RNIGxheWVyID0gaGlkZGVuX3VuaXRzICogKGlucHV0X2RpbSArIGhpZGRlbl91bml0cyArIDQpCgpGb3IgbGF5ZXIgMToKCklucHV0IGRpbSBpcyB3b3JkIGVtYmVkZGluZyBzaXplIChlc3RpbWF0ZWQgMzAwKQpQYXJhbXMgPSAxNTAwICogKDMwMCArIDE1MDAgKyA0KSA9IDEsNTEyLDAwMApGb3IgbGF5ZXIgMjoKCklucHV0IGlzIHByZXZpb3VzIGxheWVyIG91dHB1dCAoMTUwMCkKUGFyYW1zID0gMTUwMCAqICgxNTAwICsgMTUwMCArIDQpID0gNCw1MDYsMDAwClRvdGFsIFBhcmFtcyA9IExheWVyIDEgKyBMYXllciAyCj0gMSw1MTIsMDAwICsgNCw1MDYsMDAwCj0gNiwwMTgsMDAwCgpUaGUgRGVlcCBHcmFkaWVudCBDb21wcmVzc2lvbiB0ZWNobmlxdWUgZG9lcyBub3QgY2hhbmdlIG51bWJlciBvZiBwYXJhbWV0ZXJzLgoKU28gdG90YWwgcGFyYW1ldGVycyBmb3IgdGhlIG1vZGVsIGlzIGFwcHJveGltYXRlbHkgNiBtaWxsaW9uLiIsMTM0MDAwMDAwMDAwMDAwMC4wLDYgRkxPUCAvIHBhcmFtZXRlciAvIHRva2VuICogNjAyMDAwMCBwYXJhbWV0ZXJzIFsnTGlrZWx5JyBjb25maWRlbmNlXSAqIDkyOTAwMCB0b2tlbnMgKiA0MCBlcG9jaHMgPSAxLjM0MjIxOTJlKzE1IEZMT1AsOTI5MDAwLCIiIiBUaGUgd2FybS11cCBwZXJpb2QgaXMgMSBlcG9jaCBvdXQgb2YgNDAgZXBvY2hzIiIiLCwsLCxMaWtlbHksIkxhcmdlLXNjYWxlIGRpc3RyaWJ1dGVkIHRyYWluaW5nIHJlcXVpcmVzIHNpZ25pZmljYW50IGNvbW11bmljYXRpb24gYmFuZHdpZHRoIGZvciBncmFkaWVudCBleGNoYW5nZSB0aGF0IGxpbWl0cyB0aGUgc2NhbGFiaWxpdHkgb2YgbXVsdGktbm9kZSB0cmFpbmluZywgYW5kIHJlcXVpcmVzIGV4cGVuc2l2ZSBoaWdoLWJhbmR3aWR0aCBuZXR3b3JrIGluZnJhc3RydWN0dXJlLiBUaGUgc2l0dWF0aW9uIGdldHMgZXZlbiB3b3JzZSB3aXRoIGRpc3RyaWJ1dGVkIHRyYWluaW5nIG9uIG1vYmlsZSBkZXZpY2VzIChmZWRlcmF0ZWQgbGVhcm5pbmcpLCB3aGljaCBzdWZmZXJzIGZyb20gaGlnaGVyIGxhdGVuY3ksIGxvd2VyIHRocm91Z2hwdXQsIGFuZCBpbnRlcm1pdHRlbnQgcG9vciBjb25uZWN0aW9ucy4gSW4gdGhpcyBwYXBlciwgd2UgZmluZCA5OS45JSBvZiB0aGUgZ3JhZGllbnQgZXhjaGFuZ2UgaW4gZGlzdHJpYnV0ZWQgU0dEIGlzIHJlZHVuZGFudCwgYW5kIHByb3Bvc2UgRGVlcCBHcmFkaWVudCBDb21wcmVzc2lvbiAoREdDKSB0byBncmVhdGx5IHJlZHVjZSB0aGUgY29tbXVuaWNhdGlvbiBiYW5kd2lkdGguIFRvIHByZXNlcnZlIGFjY3VyYWN5IGR1cmluZyBjb21wcmVzc2lvbiwgREdDIGVtcGxveXMgZm91ciBtZXRob2RzOiBtb21lbnR1bSBjb3JyZWN0aW9uLCBsb2NhbCBncmFkaWVudCBjbGlwcGluZywgbW9tZW50dW0gZmFjdG9yIG1hc2tpbmcsIGFuZCB3YXJtLXVwIHRyYWluaW5nLiBXZSBoYXZlIGFwcGxpZWQgRGVlcCBHcmFkaWVudCBDb21wcmVzc2lvbiB0byBpbWFnZSBjbGFzc2lmaWNhdGlvbiwgc3BlZWNoIHJlY29nbml0aW9uLCBhbmQgbGFuZ3VhZ2UgbW9kZWxpbmcgd2l0aCBtdWx0aXBsZSBkYXRhc2V0cyBpbmNsdWRpbmcgQ2lmYXIxMCwgSW1hZ2VOZXQsIFBlbm4gVHJlZWJhbmssIGFuZCBMaWJyaXNwZWVjaCBDb3JwdXMuIE9uIHRoZXNlIHNjZW5hcmlvcywgRGVlcCBHcmFkaWVudCBDb21wcmVzc2lvbiBhY2hpZXZlcyBhIGdyYWRpZW50IGNvbXByZXNzaW9uIHJhdGlvIGZyb20gMjcweCB0byA2MDB4IHdpdGhvdXQgbG9zaW5nIGFjY3VyYWN5LCBjdXR0aW5nIHRoZSBncmFkaWVudCBzaXplIG9mIFJlc05ldC01MCBmcm9tIDk3TUIgdG8gMC4zNU1CLCBhbmQgZm9yIERlZXBTcGVlY2ggZnJvbSA0ODhNQiB0byAwLjc0TUIuIERlZXAgZ3JhZGllbnQgY29tcHJlc3Npb24gZW5hYmxlcyBsYXJnZS1zY2FsZSBkaXN0cmlidXRlZCB0cmFpbmluZyBvbiBpbmV4cGVuc2l2ZSBjb21tb2RpdHkgMUdicHMgRXRoZXJuZXQgYW5kIGZhY2lsaXRhdGVzIGRpc3RyaWJ1dGVkIHRyYWluaW5nIG9uIG1vYmlsZS4gQ29kZSBpcyBhdmFpbGFibGUgYXQ6IHRoaXMgaHR0cHMgVVJMLiIsNDAuMCwyLWxheWVyLUxTVE0rRGVlcC1HcmFkaWVudC1Db21wcmVzc2lvbixVbnJlbGVhc2VkLCJDaGluYSxVbml0ZWQgU3RhdGVzIG9mIEFtZXJpY2EsVW5pdGVkIFN0YXRlcyBvZiBBbWVyaWNhIiwsLCwsLDIwMjYtMDUtMjUgMTI6MTA6NTArMDA6MDAsLCwsLCwiQWNhZGVtaWEsQWNhZGVtaWEsSW5kdXN0cnkiLCwsLCxVbnJlbGVhc2VkLCJyZXBvLCBidXQgbm8gY29kZSBmb3IgbGFuZ3VhZ2UgbW9kZWxpbmc6IGh0dHBzOi8vZ2l0aHViLmNvbS9zeW54bGluL2RlZXAtZ3JhZGllbnQtY29tcHJlc3Npb24gIiwsLCxGUDMyLCwsT3BlcmF0aW9uIGNvdW50aW5nLCwsLCxObwpQTkFTLW5ldCxWaXNpb24sSW1hZ2UgY2xhc3NpZmljYXRpb24sIkpvaG5zIEhvcGtpbnMgVW5pdmVyc2l0eSxHb29nbGUgQUksU3RhbmZvcmQgVW5pdmVyc2l0eSIsIkMgTGl1LCBCIFpvcGgsIE0gTmV1bWFubiwgSiBTaGxlbnMiLDIwMTctMTItMDIsUHJvZ3Jlc3NpdmUgTmV1cmFsIEFyY2hpdGVjdHVyZSBTZWFyY2gsaHR0cHM6Ly9hcnhpdi5vcmcvYWJzLzE3MTIuMDA1NTksMjE0MC4wLCwsODYwMDAwMDAuMCwsLCw0NTAwMCwsLCwsLCwsLCwsIlVuaXRlZCBTdGF0ZXMgb2YgQW1lcmljYSxVbml0ZWQgU3RhdGVzIG9mIEFtZXJpY2EsVW5pdGVkIFN0YXRlcyBvZiBBbWVyaWNhIiwsLCwsLDIwMjYtMDUtMjUgMTI6MTA6NTArMDA6MDAsLCwsLCwiQWNhZGVtaWEsSW5kdXN0cnksQWNhZGVtaWEiLCwsLCwsLCwsLCwsLCwsLCwsClBOQVNOZXQtNSxWaXNpb24sSW1hZ2UgY2xhc3NpZmljYXRpb24sIkpvaG5zIEhvcGtpbnMgVW5pdmVyc2l0eSxHb29nbGUgQUksU3RhbmZvcmQgVW5pdmVyc2l0eSIsIkMgTGl1LCBCIFpvcGgsIE0gTmV1bWFubiwgSiBTaGxlbnMiLDIwMTctMTItMDIsUHJvZ3Jlc3NpdmUgTmV1cmFsIEFyY2hpdGVjdHVyZSBTZWFyY2gsaHR0cHM6Ly9hcnhpdi5vcmcvYWJzLzE3MTIuMDA1NTksMjE0MC4wLCwsODYxMDAwMDAuMCxUYWJsZSA1LDYuNjI5MDRlKzE5LCI4IHRpbWVzIGxlc3MgY29tcHV0ZSB0aGFuIFpvcGggKDIwMTgpLCB3aGljaCB1c2VkIDUwMCBwMTAwcyBmb3IgNCBkYXlzLgooRnJvbSBJbWFnZW5ldCBwYXBlci1kYXRhLCBCZXNpcm9nbHUgZXQgYWwuLCBmb3J0aGNvbWluZykgIiwxMjgwMDAwLCwsLCwsTGlrZWx5LCJXZSBwcm9wb3NlIGEgbmV3IG1ldGhvZCBmb3IgbGVhcm5pbmcgdGhlIHN0cnVjdHVyZSBvZiBjb252b2x1dGlvbmFsIG5ldXJhbCBuZXR3b3JrcyAoQ05OcykgdGhhdCBpcyBtb3JlIGVmZmljaWVudCB0aGFuIHJlY2VudCBzdGF0ZS1vZi10aGUtYXJ0IG1ldGhvZHMgYmFzZWQgb24gcmVpbmZvcmNlbWVudCBsZWFybmluZyBhbmQgZXZvbHV0aW9uYXJ5IGFsZ29yaXRobXMuIE91ciBhcHByb2FjaCB1c2VzIGEgc2VxdWVudGlhbCBtb2RlbC1iYXNlZCBvcHRpbWl6YXRpb24gKFNNQk8pIHN0cmF0ZWd5LCBpbiB3aGljaCB3ZSBzZWFyY2ggZm9yIHN0cnVjdHVyZXMgaW4gb3JkZXIgb2YgaW5jcmVhc2luZyBjb21wbGV4aXR5LCB3aGlsZSBzaW11bHRhbmVvdXNseSBsZWFybmluZyBhIHN1cnJvZ2F0ZSBtb2RlbCB0byBndWlkZSB0aGUgc2VhcmNoIHRocm91Z2ggc3RydWN0dXJlIHNwYWNlLiBEaXJlY3QgY29tcGFyaXNvbiB1bmRlciB0aGUgc2FtZSBzZWFyY2ggc3BhY2Ugc2hvd3MgdGhhdCBvdXIgbWV0aG9kIGlzIHVwIHRvIDUgdGltZXMgbW9yZSBlZmZpY2llbnQgdGhhbiB0aGUgUkwgbWV0aG9kIG9mIFpvcGggZXQgYWwuICgyMDE4KSBpbiB0ZXJtcyBvZiBudW1iZXIgb2YgbW9kZWxzIGV2YWx1YXRlZCwgYW5kIDggdGltZXMgZmFzdGVyIGluIHRlcm1zIG9mIHRvdGFsIGNvbXB1dGUuIFRoZSBzdHJ1Y3R1cmVzIHdlIGRpc2NvdmVyIGluIHRoaXMgd2F5IGFjaGlldmUgc3RhdGUgb2YgdGhlIGFydCBjbGFzc2lmaWNhdGlvbiBhY2N1cmFjaWVzIG9uIENJRkFSLTEwIGFuZCBJbWFnZU5ldC4iLCwsLCJVbml0ZWQgU3RhdGVzIG9mIEFtZXJpY2EsVW5pdGVkIFN0YXRlcyBvZiBBbWVyaWNhLFVuaXRlZCBTdGF0ZXMgb2YgQW1lcmljYSIsLCwsLCwyMDI2LTA1LTI1IDEyOjEwOjUxKzAwOjAwLCwsLCwsIkFjYWRlbWlhLEluZHVzdHJ5LEFjYWRlbWlhIiwsLCwsLCwsLCwsLCxDb21wYXJpc29uIHdpdGggb3RoZXIgbW9kZWxzLCwsLCwKREwgc2NhbGluZyBzcGVlY2gsU3BlZWNoLFNwZWVjaCByZWNvZ25pdGlvbiAoQVNSKSxCYWlkdSwiSm9lbCBIZXN0bmVzcywgU2hhcmFuIE5hcmFuZywgTmV3c2hhIEFyZGFsYW5pLCBHLiBEaWFtb3MsIEhlZXdvbyBKdW4sIEhhc3NhbiBLaWFuaW5lamFkLCBNZC4gTW9zdG9mYSBBbGkgUGF0d2FyeSwgWWFuZyBZYW5nLCBZYW5xaSBaaG91IiwyMDE3LTEyLTAxLCJEZWVwIExlYXJuaW5nIFNjYWxpbmcgaXMgUHJlZGljdGFibGUsIEVtcGlyaWNhbGx5IixodHRwczovL3d3dy5zZW1hbnRpY3NjaG9sYXIub3JnL3BhcGVyL0RlZXAtTGVhcm5pbmctU2NhbGluZy1pcy1QcmVkaWN0YWJsZSUyQy1FbXBpcmljYWxseS1IZXN0bmVzcy1OYXJhbmcvYTFjOTIyYmU0NjdkMWMwYzY0Yjk2M2U2NWRhZTQxNzc4YjgxYjJhMCwsVHJhaW5pbmcgY29zdCwsMTkzMDAwMDAwLjAsLCwsMjE0OTIwMDAwMCwiOE0gdXR0ZXJhbmNlcywgMTE5NDAgaG91cnMsIHRyYWluZWQgZm9yIHVwIHRvIDIwNDhoCkVzdGltYXRlZCBudW1iZXIgb2Ygd29yZHM6IDExOTQwKjEyMCo2MD04NTk2ODAwMApUcmFpbmluZyBzaXplOiAyMDQ4LzExOTQwPTAuMTcyClRyYWluaW5nIHdvcmRzOiA4NTk2ODAwMCowLjE3Mj0xNDc4NjQ5NiIsLCwsU3VwZXJ2aXNlZCxMaWtlbHksIkRlZXAgbGVhcm5pbmcgKERMKSBjcmVhdGVzIGltcGFjdGZ1bCBhZHZhbmNlcyBm</x:v>
      </x:c>
    </x:row>
    <x:row r="278" ht="18" customHeight="1">
      <x:c r="A278" s="17" t="n">
        <x:v>273</x:v>
      </x:c>
      <x:c r="B278" s="17" t="n">
        <x:v>309</x:v>
      </x:c>
      <x:c r="C278" s="94" t="str">
        <x:v>b2xsb3dpbmcgYSB2aXJ0dW91cyByZWNpcGU6IG1vZGVsIGFyY2hpdGVjdHVyZSBzZWFyY2gsIGNyZWF0aW5nIGxhcmdlIHRyYWluaW5nIGRhdGEgc2V0cywgYW5kIHNjYWxpbmcgY29tcHV0YXRpb24uIEl0IGlzIHdpZGVseSBiZWxpZXZlZCB0aGF0IGdyb3dpbmcgdHJhaW5pbmcgc2V0cyBhbmQgbW9kZWxzIHNob3VsZCBpbXByb3ZlIGFjY3VyYWN5IGFuZCByZXN1bHQgaW4gYmV0dGVyIHByb2R1Y3RzLiBBcyBETCBhcHBsaWNhdGlvbiBkb21haW5zIGdyb3csIHdlIHdvdWxkIGxpa2UgYSBkZWVwZXIgdW5kZXJzdGFuZGluZyBvZiB0aGUgcmVsYXRpb25zaGlwcyBiZXR3ZWVuIHRyYWluaW5nIHNldCBzaXplLCBjb21wdXRhdGlvbmFsIHNjYWxlLCBhbmQgbW9kZWwgYWNjdXJhY3kgaW1wcm92ZW1lbnRzIHRvIGFkdmFuY2UgdGhlIHN0YXRlLW9mLXRoZS1hcnQuIFRoaXMgcGFwZXIgcHJlc2VudHMgYSBsYXJnZSBzY2FsZSBlbXBpcmljYWwgY2hhcmFjdGVyaXphdGlvbiBvZiBnZW5lcmFsaXphdGlvbiBlcnJvciBhbmQgbW9kZWwgc2l6ZSBncm93dGggYXMgdHJhaW5pbmcgc2V0cyBncm93LiBXZSBpbnRyb2R1Y2UgYSBtZXRob2RvbG9neSBmb3IgdGhpcyBtZWFzdXJlbWVudCBhbmQgdGVzdCBmb3VyIG1hY2hpbmUgbGVhcm5pbmcgZG9tYWluczogbWFjaGluZSB0cmFuc2xhdGlvbiwgbGFuZ3VhZ2UgbW9kZWxpbmcsIGltYWdlIHByb2Nlc3NpbmcsIGFuZCBzcGVlY2ggcmVjb2duaXRpb24uIE91ciBlbXBpcmljYWwgcmVzdWx0cyBzaG93IHBvd2VyLWxhdyBnZW5lcmFsaXphdGlvbiBlcnJvciBzY2FsaW5nIGFjcm9zcyBhIGJyZWFkdGggb2YgZmFjdG9ycywgcmVzdWx0aW5nIGluIHBvd2VyLWxhdyBleHBvbmVudHMtLS10aGUgIiJzdGVlcG5lc3MiIiBvZiB0aGUgbGVhcm5pbmcgY3VydmUtLS15ZXQgdG8gYmUgZXhwbGFpbmVkIGJ5IHRoZW9yZXRpY2FsIHdvcmsuIEZ1cnRoZXIsIG1vZGVsIGltcHJvdmVtZW50cyBvbmx5IHNoaWZ0IHRoZSBlcnJvciBidXQgZG8gbm90IGFwcGVhciB0byBhZmZlY3QgdGhlIHBvd2VyLWxhdyBleHBvbmVudC4gV2UgYWxzbyBzaG93IHRoYXQgbW9kZWwgc2l6ZSBzY2FsZXMgc3VibGluZWFybHkgd2l0aCBkYXRhIHNpemUuIFRoZXNlIHNjYWxpbmcgcmVsYXRpb25zaGlwcyBoYXZlIHNpZ25pZmljYW50IGltcGxpY2F0aW9ucyBvbiBkZWVwIGxlYXJuaW5nIHJlc2VhcmNoLCBwcmFjdGljZSwgYW5kIHN5c3RlbXMuIFRoZXkgY2FuIGFzc2lzdCBtb2RlbCBkZWJ1Z2dpbmcsIHNldHRpbmcgYWNjdXJhY3kgdGFyZ2V0cywgYW5kIGRlY2lzaW9ucyBhYm91dCBkYXRhIHNldCBncm93dGguIFRoZXkgY2FuIGFsc28gZ3VpZGUgY29tcHV0aW5nIHN5c3RlbSBkZXNpZ24gYW5kIHVuZGVyc2NvcmUgdGhlIGltcG9ydGFuY2Ugb2YgY29udGludWVkIGNvbXB1dGF0aW9uYWwgc2NhbGluZy4iLCwsVW5yZWxlYXNlZCxDaGluYSwsLCwsLDIwMjUtMTEtMjggMTE6NTM6NDQrMDA6MDAsLCwsLCxJbmR1c3RyeSwsLCwsLCwsLCwsLCwsLCwsLE5vCkRMIHNjYWxpbmcgTE0sTGFuZ3VhZ2UsTGFuZ3VhZ2UgbW9kZWxpbmcsQmFpZHUsIkpvZWwgSGVzdG5lc3MsIFNoYXJhbiBOYXJhbmcsIE5ld3NoYSBBcmRhbGFuaSwgRy4gRGlhbW9zLCBIZWV3b28gSnVuLCBIYXNzYW4gS2lhbmluZWphZCwgTWQuIE1vc3RvZmEgQWxpIFBhdHdhcnksIFlhbmcgWWFuZywgWWFucWkgWmhvdSIsMjAxNy0xMi0wMSwiRGVlcCBMZWFybmluZyBTY2FsaW5nIGlzIFByZWRpY3RhYmxlLCBFbXBpcmljYWxseSIsaHR0cHM6Ly93d3cuc2VtYW50aWNzY2hvbGFyLm9yZy9wYXBlci9EZWVwLUxlYXJuaW5nLVNjYWxpbmctaXMtUHJlZGljdGFibGUlMkMtRW1waXJpY2FsbHktSGVzdG5lc3MtTmFyYW5nL2ExYzkyMmJlNDY3ZDFjMGM2NGI5NjNlNjVkYWU0MTc3OGI4MWIyYTAsLEhpc3RvcmljYWwgc2lnbmlmaWNhbmNlLCwxNzcwMDAwMDAuMCwsLCw0MDAwMDAwMDAsIiBXZSB0cmFpbiB0aGUgbW9kZWxzIG9uIHNoYXJkcyByYW5naW5nIGZyb20KMC4xJSB1cCB0byA0MCUgb2YgdGhlIEJpbGxpb24gV29yZCBEYXRhc2V0LgoiLCwsLFN1cGVydmlzZWQsU3BlY3VsYXRpdmUsIkRlZXAgbGVhcm5pbmcgKERMKSBjcmVhdGVzIGltcGFjdGZ1bCBhZHZhbmNlcyBmb2xsb3dpbmcgYSB2aXJ0dW91cyByZWNpcGU6IG1vZGVsIGFyY2hpdGVjdHVyZSBzZWFyY2gsIGNyZWF0aW5nIGxhcmdlIHRyYWluaW5nIGRhdGEgc2V0cywgYW5kIHNjYWxpbmcgY29tcHV0YXRpb24uIEl0IGlzIHdpZGVseSBiZWxpZXZlZCB0aGF0IGdyb3dpbmcgdHJhaW5pbmcgc2V0cyBhbmQgbW9kZWxzIHNob3VsZCBpbXByb3ZlIGFjY3VyYWN5IGFuZCByZXN1bHQgaW4gYmV0dGVyIHByb2R1Y3RzLiBBcyBETCBhcHBsaWNhdGlvbiBkb21haW5zIGdyb3csIHdlIHdvdWxkIGxpa2UgYSBkZWVwZXIgdW5kZXJzdGFuZGluZyBvZiB0aGUgcmVsYXRpb25zaGlwcyBiZXR3ZWVuIHRyYWluaW5nIHNldCBzaXplLCBjb21wdXRhdGlvbmFsIHNjYWxlLCBhbmQgbW9kZWwgYWNjdXJhY3kgaW1wcm92ZW1lbnRzIHRvIGFkdmFuY2UgdGhlIHN0YXRlLW9mLXRoZS1hcnQuIFRoaXMgcGFwZXIgcHJlc2VudHMgYSBsYXJnZSBzY2FsZSBlbXBpcmljYWwgY2hhcmFjdGVyaXphdGlvbiBvZiBnZW5lcmFsaXphdGlvbiBlcnJvciBhbmQgbW9kZWwgc2l6ZSBncm93dGggYXMgdHJhaW5pbmcgc2V0cyBncm93LiBXZSBpbnRyb2R1Y2UgYSBtZXRob2RvbG9neSBmb3IgdGhpcyBtZWFzdXJlbWVudCBhbmQgdGVzdCBmb3VyIG1hY2hpbmUgbGVhcm5pbmcgZG9tYWluczogbWFjaGluZSB0cmFuc2xhdGlvbiwgbGFuZ3VhZ2UgbW9kZWxpbmcsIGltYWdlIHByb2Nlc3NpbmcsIGFuZCBzcGVlY2ggcmVjb2duaXRpb24uIE91ciBlbXBpcmljYWwgcmVzdWx0cyBzaG93IHBvd2VyLWxhdyBnZW5lcmFsaXphdGlvbiBlcnJvciBzY2FsaW5nIGFjcm9zcyBhIGJyZWFkdGggb2YgZmFjdG9ycywgcmVzdWx0aW5nIGluIHBvd2VyLWxhdyBleHBvbmVudHMtLS10aGUgIiJzdGVlcG5lc3MiIiBvZiB0aGUgbGVhcm5pbmcgY3VydmUtLS15ZXQgdG8gYmUgZXhwbGFpbmVkIGJ5IHRoZW9yZXRpY2FsIHdvcmsuIEZ1cnRoZXIsIG1vZGVsIGltcHJvdmVtZW50cyBvbmx5IHNoaWZ0IHRoZSBlcnJvciBidXQgZG8gbm90IGFwcGVhciB0byBhZmZlY3QgdGhlIHBvd2VyLWxhdyBleHBvbmVudC4gV2UgYWxzbyBzaG93IHRoYXQgbW9kZWwgc2l6ZSBzY2FsZXMgc3VibGluZWFybHkgd2l0aCBkYXRhIHNpemUuIFRoZXNlIHNjYWxpbmcgcmVsYXRpb25zaGlwcyBoYXZlIHNpZ25pZmljYW50IGltcGxpY2F0aW9ucyBvbiBkZWVwIGxlYXJuaW5nIHJlc2VhcmNoLCBwcmFjdGljZSwgYW5kIHN5c3RlbXMuIFRoZXkgY2FuIGFzc2lzdCBtb2RlbCBkZWJ1Z2dpbmcsIHNldHRpbmcgYWNjdXJhY3kgdGFyZ2V0cywgYW5kIGRlY2lzaW9ucyBhYm91dCBkYXRhIHNldCBncm93dGguIFRoZXkgY2FuIGFsc28gZ3VpZGUgY29tcHV0aW5nIHN5c3RlbSBkZXNpZ24gYW5kIHVuZGVyc2NvcmUgdGhlIGltcG9ydGFuY2Ugb2YgY29udGludWVkIGNvbXB1dGF0aW9uYWwgc2NhbGluZy4iLCwsVW5yZWxlYXNlZCxDaGluYSwsLCwsLDIwMjUtMTEtMjggMTE6NTM6NDQrMDA6MDAsLCwsLCxJbmR1c3RyeSwsLCwsLCwsLCwsLCwsLCwsLE5vCkRMIHNjYWxpbmcgSW1hZ2UsVmlzaW9uLEltYWdlIGNsYXNzaWZpY2F0aW9uLEJhaWR1LCJKb2VsIEhlc3RuZXNzLCBTaGFyYW4gTmFyYW5nLCBOZXdzaGEgQXJkYWxhbmksIEcuIERpYW1vcywgSGVld29vIEp1biwgSGFzc2FuIEtpYW5pbmVqYWQsIE1kLiBNb3N0b2ZhIEFsaSBQYXR3YXJ5LCBZYW5nIFlhbmcsIFlhbnFpIFpob3UiLDIwMTctMTItMDEsIkRlZXAgTGVhcm5pbmcgU2NhbGluZyBpcyBQcmVkaWN0YWJsZSwgRW1waXJpY2FsbHkiLGh0dHBzOi8vd3d3LnNlbWFudGljc2Nob2xhci5vcmcvcGFwZXIvRGVlcC1MZWFybmluZy1TY2FsaW5nLWlzLVByZWRpY3RhYmxlJTJDLUVtcGlyaWNhbGx5LUhlc3RuZXNzLU5hcmFuZy9hMWM5MjJiZTQ2N2QxYzBjNjRiOTYzZTY1ZGFlNDE3NzhiODFiMmEwLCxUcmFpbmluZyBjb3N0LCwxMjEwMDAwMDAuMCxXZSB0ZXN0IG1vZGVscyB3aXRoIHBhcmFtZXRlciBjb3VudHMgcmFuZ2luZyBmcm9tIDg5SyB0byAxMjFNLiwsLCwiV2UgdHJhaW4gYW5kIHZhbGlkYXRlIFJlc05ldHMgb24gdmFyaW91cyBzaGFyZCBzaXplcyBvZiBJbWFnZU5ldCwgcmFuZ2luZyBmcm9tIDEgaW1hZ2UgcGVyIGNsYXNzICgwLjA4JSBvZiBpbWFnZXMpIHVwIHRvIDgwMCBpbWFnZXMgcGVyIGNsYXNzICg2MiUpLiBJbWFnZU5ldCBoYXMgMSwwMDAgZGlmZmVyZW50IG9iamVjdCBjbGFzc2VzIGFzIG91dHB1dHMiLCwsLFN1cGVydmlzZWQsQ29uZmlkZW50LCJEZWVwIGxlYXJuaW5nIChETCkgY3JlYXRlcyBpbXBhY3RmdWwgYWR2YW5jZXMgZm9sbG93aW5nIGEgdmlydHVvdXMgcmVjaXBlOiBtb2RlbCBhcmNoaXRlY3R1cmUgc2VhcmNoLCBjcmVhdGluZyBsYXJnZSB0cmFpbmluZyBkYXRhIHNldHMsIGFuZCBzY2FsaW5nIGNvbXB1dGF0aW9uLiBJdCBpcyB3aWRlbHkgYmVsaWV2ZWQgdGhhdCBncm93aW5nIHRyYWluaW5nIHNldHMgYW5kIG1vZGVscyBzaG91bGQgaW1wcm92ZSBhY2N1cmFjeSBhbmQgcmVzdWx0IGluIGJldHRlciBwcm9kdWN0cy4gQXMgREwgYXBwbGljYXRpb24gZG9tYWlucyBncm93LCB3ZSB3b3VsZCBsaWtlIGEgZGVlcGVyIHVuZGVyc3RhbmRpbmcgb2YgdGhlIHJlbGF0aW9uc2hpcHMgYmV0d2VlbiB0cmFpbmluZyBzZXQgc2l6ZSwgY29tcHV0YXRpb25hbCBzY2FsZSwgYW5kIG1vZGVsIGFjY3VyYWN5IGltcHJvdmVtZW50cyB0byBhZHZhbmNlIHRoZSBzdGF0ZS1vZi10aGUtYXJ0LiBUaGlzIHBhcGVyIHByZXNlbnRzIGEgbGFyZ2Ugc2NhbGUgZW1waXJpY2FsIGNoYXJhY3Rlcml6YXRpb24gb2YgZ2VuZXJhbGl6YXRpb24gZXJyb3IgYW5kIG1vZGVsIHNpemUgZ3Jvd3RoIGFzIHRyYWluaW5nIHNldHMgZ3Jvdy4gV2UgaW50cm9kdWNlIGEgbWV0aG9kb2xvZ3kgZm9yIHRoaXMgbWVhc3VyZW1lbnQgYW5kIHRlc3QgZm91ciBtYWNoaW5lIGxlYXJuaW5nIGRvbWFpbnM6IG1hY2hpbmUgdHJhbnNsYXRpb24sIGxhbmd1YWdlIG1vZGVsaW5nLCBpbWFnZSBwcm9jZXNzaW5nLCBhbmQgc3BlZWNoIHJlY29nbml0aW9uLiBPdXIgZW1waXJpY2FsIHJlc3VsdHMgc2hvdyBwb3dlci1sYXcgZ2VuZXJhbGl6YXRpb24gZXJyb3Igc2NhbGluZyBhY3Jvc3MgYSBicmVhZHRoIG9mIGZhY3RvcnMsIHJlc3VsdGluZyBpbiBwb3dlci1sYXcgZXhwb25lbnRzLS0tdGhlICIic3RlZXBuZXNzIiIgb2YgdGhlIGxlYXJuaW5nIGN1cnZlLS0teWV0IHRvIGJlIGV4cGxhaW5lZCBieSB0aGVvcmV0aWNhbCB3b3JrLiBGdXJ0aGVyLCBtb2RlbCBpbXByb3ZlbWVudHMgb25seSBzaGlmdCB0aGUgZXJyb3IgYnV0IGRvIG5vdCBhcHBlYXIgdG8gYWZmZWN0IHRoZSBwb3dlci1sYXcgZXhwb25lbnQuIFdlIGFsc28gc2hvdyB0aGF0IG1vZGVsIHNpemUgc2NhbGVzIHN1YmxpbmVhcmx5IHdpdGggZGF0YSBzaXplLiBUaGVzZSBzY2FsaW5nIHJlbGF0aW9uc2hpcHMgaGF2ZSBzaWduaWZpY2FudCBpbXBsaWNhdGlvbnMgb24gZGVlcCBsZWFybmluZyByZXNlYXJjaCwgcHJhY3RpY2UsIGFuZCBzeXN0ZW1zLiBUaGV5IGNhbiBhc3Npc3QgbW9kZWwgZGVidWdnaW5nLCBzZXR0aW5nIGFjY3VyYWN5IHRhcmdldHMsIGFuZCBkZWNpc2lvbnMgYWJvdXQgZGF0YSBzZXQgZ3Jvd3RoLiBUaGV5IGNhbiBhbHNvIGd1aWRlIGNvbXB1dGluZyBzeXN0ZW0gZGVzaWduIGFuZCB1bmRlcnNjb3JlIHRoZSBpbXBvcnRhbmNlIG9mIGNvbnRpbnVlZCBjb21wdXRhdGlvbmFsIHNjYWxpbmcuIiwsLFVucmVsZWFzZWQsQ2hpbmEsLCwsLCwyMDI1LTExLTI4IDExOjUzOjQ0KzAwOjAwLCwsLCwsSW5kdXN0cnksLCwsLCwsLCwsLCwsLCwsLCxObwpUcmlOZXQsVmlkZW8sUGVyc29uIHJlLWlkZW50aWZpY2F0aW9uLCJWaXN1YWwgQ29tcHV0aW5nIEluc3RpdHV0ZSxSV1RIIEFhY2hlbiBVbml2ZXJzaXR5IiwiQWxleGFuZGVyIEhlcm1hbnMsIEx1Y2FzIEJleWVyLCBCYXN0aWFuIExlaWJlIiwyMDE3LTExLTIxLEluIERlZmVuc2Ugb2YgdGhlIFRyaXBsZXQgTG9zcyBmb3IgUGVyc29uIFJlLUlkZW50aWZpY2F0aW9uLGh0dHBzOi8vYXJ4aXYub3JnL2Ficy8xNzAzLjA3NzM3LDM1NTMuMCwiSGlnaGx5IGNpdGVkLEhpc3RvcmljYWwgc2lnbmlmaWNhbmNlIiwsLCwsLDUwOTkxNCwsLCwsLFVua25vd24sLCwsLCJHZXJtYW55LEdlcm1hbnkiLCwsLCwsMjAyNi0wNS0yNSAxMjoxMDo0OCswMDowMCwsLCwsLEFjYWRlbWlhLCwsLCwsLCwsLEZQMzIsLCwsLCwsLAoiQVdELUxTVE0tTW9TICsgZHluYW1pYyBldmFsdWF0aW9uIChXVDIsIDIwMTcpIixMYW5ndWFnZSxMYW5ndWFnZSBtb2RlbGluZyxDYXJuZWdpZSBNZWxsb24gVW5pdmVyc2l0eSAoQ01VKSwiWmhpbGluIFlhbmcsIFppaGFuZyBEYWksIFJ1c2xhbiBTYWxha2h1dGRpbm92LCBXaWxsaWFtIFcuIENvaGVuIiwyMDE3LTExLTEwLEJyZWFraW5nIHRoZSBTb2Z0bWF4IEJvdHRsZW5lY2s6IEEgSGlnaC1SYW5rIFJOTiBMYW5ndWFnZSBNb2RlbCxodHRwczovL2FyeGl2Lm9yZy9hYnMvMTcxMS4wMzk1Myw0MTYuMCxTT1RBIGltcHJvdmVtZW50LCIiIkV4cGVyaW1lbnRhbCByZXN1bHRzIGNvbmZpcm0gdGhhdCB0aGUKcHJvcG9zZWQgbWV0aG9kIHNpZ25pZmljYW50bHkgaW1wcm92ZXMgc3RhdGUtb2YtdGhlLWFydCBsYW5ndWFnZSBtb2RlbHMsIGFjaGlldmluZyBhIHBlcnBsZXhpdHkgb2YgNTUuMzEgYW5kIDYyLjg5IG9uIHRoZSB0ZXN0IHNldCBvZiBQZW5uIFRyZWViYW5rIGFuZCBXaWtpVGV4dC0yIiIiLDM1MDAwMDAwLjAsMzVNIChUYWJsZSAyKSwzLjM2ZSsxOCwiNiBGTE9QIC8gcGFyYW1ldGVyIC8gdG9rZW4gKiAzNTAwMDAwMCBwYXJhbWV0ZXJzICogMjAwMDAwMCB0b2tlbnMgKiA4MDAwIGVwb2NocyA9IDMuMzZlKzE4IEZMT1AgCgpfX19fX19fX19fX19fCmluIHRoZSBhbGdvcml0aG1pYyBwcm9ncmVzcyBwYXBlciB0aGUgZXN0aW1hdGlvbiB3YXMgNC4zNyDDlyAxMF4xNyBGTE9QIGJhc2VkIG9uIDEwMDAgZXBvY2hzIGFzc3VtcHRpb24iLDIwMDAwMDAsIm1heCBzZXF1ZW5jZSBsZW5ndGggZnJvbSBodHRwczovL2dpdGh1Yi5jb20vemloYW5nZGFpL21vcy9ibG9iL21hc3Rlci9tYWluLnB5IAppcyAxMTAgdG9rZW5zIApiYXRjaCBzaXplIDE1ICh0YWJsZSA4KQplcG9jaHM6IDgwMDAgKGZyb20gaHR0cHM6Ly9naXRodWIuY29tL3ppaGFuZ2RhaS9tb3MvYmxvYi9tYXN0ZXIvbWFpbi5weSkKCiIsLCwsLExpa2VseSwiV2UgZm9ybXVsYXRlIGxhbmd1YWdlIG1vZGVsaW5nIGFzIGEgbWF0cml4IGZhY3Rvcml6YXRpb24gcHJvYmxlbSwgYW5kIHNob3cgdGhhdCB0aGUgZXhwcmVzc2l2ZW5lc3Mgb2YgU29mdG1heC1iYXNlZCBtb2RlbHMgKGluY2x1ZGluZyB0aGUgbWFqb3JpdHkgb2YgbmV1cmFsIGxhbmd1YWdlIG1vZGVscykgaXMgbGltaXRlZCBieSBhIFNvZnRtYXggYm90dGxlbmVjay4gR2l2ZW4gdGhhdCBuYXR1cmFsIGxhbmd1YWdlIGlzIGhpZ2hseSBjb250ZXh0LWRlcGVuZGVudCwgdGhpcyBmdXJ0aGVyIGltcGxpZXMgdGhhdCBpbiBwcmFjdGljZSBTb2Z0bWF4IHdpdGggZGlzdHJpYnV0ZWQgd29yZCBlbWJlZGRpbmdzIGRvZXMgbm90IGhhdmUgZW5vdWdoIGNhcGFjaXR5IHRvIG1vZGVsIG5hdHVyYWwgbGFuZ3VhZ2UuIFdlIHByb3Bvc2UgYSBzaW1wbGUgYW5kIGVmZmVjdGl2ZSBtZXRob2QgdG8gYWRkcmVzcyB0aGlzIGlzc3VlLCBhbmQgaW1wcm92ZSB0aGUgc3RhdGUtb2YtdGhlLWFydCBwZXJwbGV4aXRpZXMgb24gUGVubiBUcmVlYmFuayBhbmQgV2lraVRleHQtMiB0byA0Ny42OSBhbmQgNDAuNjggcmVzcGVjdGl2ZWx5LiBUaGUgcHJvcG9zZWQgbWV0aG9kIGFsc28gZXhjZWxzIG9uIHRoZSBsYXJnZS1zY2FsZSAxQiBXb3JkIGRhdGFzZXQsIG91dHBlcmZvcm1pbmcgdGhlIGJhc2VsaW5lIGJ5IG92ZXIgNS42IHBvaW50cyBpbiBwZXJwbGV4aXR5LiIsODAwMC4wLCJBV0QtTFNUTS1Nb1MgKyBkeW5hbWljIGV2YWx1YXRpb24gKFdUMiwgMjAxNykiLFVucmVsZWFzZWQsVW5pdGVkIFN0YXRlcyBvZiBBbWVyaWNhLCwsLCwsMjAyNi0wNS0yNSAxMjoxMDo0OSswMDowMCwsLCwsLEFjYWRlbWlhLCwsLCxPcGVuIHNvdXJjZSxNSVQgY29kZTogaHR0cHM6Ly9naXRodWIuY29tL3ppaGFuZ2RhaS9tb3MgLCwsLCwsLE9wZXJhdGlvbiBjb3VudGluZywsLCwsTm8KIkFXRC1MU1RNLU1vUyArIGR5bmFtaWMgZXZhbHVhdGlvbiAoUFRCLCAyMDE3KSIsTGFuZ3VhZ2UsTGFuZ3VhZ2UgbW9kZWxpbmcsQ2FybmVnaWUgTWVsbG9uIFVuaXZlcnNpdHkgKENNVSksIlpoaWxpbiBZYW5nLCBaaWhhbmcgRGFpLCBSdXNsYW4gU2FsYWtodXRkaW5vdiwgV2lsbGlhbSBXLiBDb2hlbiIsMjAxNy0xMS0xMCxCcmVha2luZyB0aGUgU29mdG1heCBCb3R0bGVuZWNrOiBBIEhpZ2gtUmFuayBSTk4gTGFuZ3VhZ2UgTW9kZWwsaHR0cHM6Ly9hcnhpdi5vcmcvYWJzLzE3MTEuMDM5NTMsNDE2LjAsLCwyMjAwMDAwMC4wLCwsLCwsLCwsLFNwZWN1bGF0aXZlLCJXZSBmb3JtdWxhdGUgbGFuZ3VhZ2UgbW9kZWxpbmcgYXMgYSBtYXRyaXggZmFjdG9yaXphdGlvbiBwcm9ibGVtLCBhbmQgc2hvdyB0aGF0IHRoZSBleHByZXNzaXZlbmVzcyBvZiBTb2Z0bWF4LWJhc2VkIG1vZGVscyAoaW5jbHVkaW5nIHRoZSBtYWpvcml0eSBvZiBuZXVyYWwgbGFuZ3VhZ2UgbW9kZWxzKSBpcyBsaW1pdGVkIGJ5IGEgU29mdG1heCBib3R0bGVuZWNrLiBHaXZlbiB0aGF0IG5hdHVyYWwgbGFuZ3VhZ2UgaXMgaGlnaGx5IGNvbnRleHQtZGVwZW5kZW50LCB0aGlzIGZ1cnRoZXIgaW1wbGllcyB0aGF0IGluIHByYWN0aWNlIFNvZnRtYXggd2l0aCBkaXN0cmlidXRlZCB3b3JkIGVtYmVkZGluZ3MgZG9lcyBub3QgaGF2ZSBlbm91Z2ggY2FwYWNpdHkgdG8gbW9kZWwgbmF0dXJhbCBsYW5ndWFnZS4gV2UgcHJvcG9zZSBhIHNpbXBsZSBhbmQgZWZmZWN0aXZlIG1ldGhvZCB0byBhZGRyZXNzIHRoaXMgaXNzdWUsIGFuZCBpbXByb3ZlIHRoZSBzdGF0ZS1vZi10aGUtYXJ0IHBlcnBsZXhpdGllcyBvbiBQZW5uIFRyZWViYW5rIGFuZCBXaWtpVGV4dC0yIHRvIDQ3LjY5IGFuZCA0MC42OCByZXNwZWN0aXZlbHkuIFRoZSBwcm9wb3NlZCBtZXRob2QgYWxzbyBleGNlbHMgb24gdGhlIGxhcmdlLXNjYWxlIDFCIFdvcmQgZGF0YXNldCwgb3V0cGVyZm9ybWluZyB0aGUgYmFzZWxpbmUgYnkgb3ZlciA1LjYgcG9pbnRzIGluIHBlcnBsZXhpdHkuIiwxMDAwLjAsIkFXRC1MU1RNLU1vUyArIGR5bmFtaWMgZXZhbHVhdGlvbiAoUFRCLCAyMDE3KSIsVW5yZWxlYXNlZCxVbml0ZWQgU3RhdGVzIG9mIEFtZXJpY2EsLCwsMy4wLCwyMDI2LTA1LTI1IDEyOjEwOjQ4KzAwOjAwLCwsLCwsQWNhZGVtaWEsLCwsLE9wZW4gc291cmNlLE1JVCBjb2RlOiBodHRwczovL2dpdGh1Yi5jb20vemloYW5nZGFpL21vcyAsLCwsLCwsLCwsLCxObwpWUS1WQUUsVmlzaW9uLFJlcHJlc2VudGF0aW9uIGxlYXJuaW5nLERlZXBNaW5kLCJBw6Ryb24gdmFuIGRlbiBPb3JkLCBPLiBWaW55YWxzLCBLLiBLYXZ1a2N1b2dsdSIsMjAxNy0xMS0wMixOZXVyYWwgRGlzY3JldGUgUmVwcmVzZW50YXRpb24gTGVhcm5pbmcsaHR0cHM6Ly9hcnhpdi5vcmcvYWJzLzE3MTEuMDA5MzcsLEhpZ2hseSBjaXRlZCwsLCwsLDYyOTE0NTYwMDAwLCwsLCwsVW5rbm93biwiTGVhcm5pbmcgdXNlZnVsIHJlcHJlc2VudGF0aW9ucyB3aXRob3V0IHN1cGVydmlzaW9uIHJlbWFpbnMgYSBrZXkgY2hhbGxlbmdlIGluIG1hY2hpbmUgbGVhcm5pbmcuIEluIHRoaXMgcGFwZXIsIHdlIHByb3Bvc2UgYSBzaW1wbGUgeWV0IHBvd2VyZnVsIGdlbmVyYXRpdmUgbW9kZWwgdGhhdCBsZWFybnMgc3VjaCBkaXNjcmV0ZSByZXByZXNlbnRhdGlvbnMuIE91ciBtb2RlbCwgdGhlIFZlY3RvciBRdWFudGlzZWQtVmFyaWF0aW9uYWwgQXV0b0VuY29kZXIgKFZRLVZBRSksIGRpZmZlcnMgZnJvbSBWQUVzIGluIHR3byBrZXkgd2F5czogdGhlIGVuY29kZXIgbmV0d29yayBvdXRwdXRzIGRpc2NyZXRlLCByYXRoZXIgdGhhbiBjb250aW51b3VzLCBjb2RlczsgYW5kIHRoZSBwcmlvciBpcyBsZWFybnQgcmF0aGVyIHRoYW4gc3RhdGljLiBJbiBvcmRlciB0byBsZWFybiBhIGRpc2NyZXRlIGxhdGVudCByZXByZXNlbnRhdGlvbiwgd2UgaW5jb3Jwb3JhdGUgaWRlYXMgZnJvbSB2ZWN0b3IgcXVhbnRpc2F0aW9uIChWUSkuIFVzaW5nIHRoZSBWUSBtZXRob2QgYWxsb3dzIHRoZSBtb2RlbCB0byBjaXJjdW12ZW50IGlzc3VlcyBvZiAiInBvc3RlcmlvciBjb2xsYXBzZSIiIC0tIHdoZXJlIHRoZSBsYXRlbnRzIGFyZSBpZ25vcmVkIHdoZW4gdGhleSBhcmUgcGFpcmVkIHdpdGggYSBwb3dlcmZ1bCBhdXRvcmVncmVzc2l2ZSBkZWNvZGVyIC0tIHR5cGljYWxseSBvYnNlcnZlZCBpbiB0aGUgVkFFIGZyYW1ld29yay4gUGFpcmluZyB0aGVzZSByZXByZXNlbnRhdGlvbnMgd2l0aCBhbiBhdXRvcmVncmVzc2l2ZSBwcmlvciwgdGhlIG1vZGVsIGNhbiBnZW5lcmF0ZSBoaWdoIHF1YWxpdHkgaW1hZ2VzLCB2aWRlb3MsIGFuZCBzcGVlY2ggYXMgd2VsbCBhcyBkb2luZyBoaWdoIHF1YWxpdHkgc3BlYWtlciBjb252ZXJzaW9uIGFuZCB1bnN1cGVydmlzZWQgbGVhcm5pbmcgb2YgcGhvbmVtZXMsIHByb3ZpZGluZyBmdXJ0aGVyIGV2aWRlbmNlIG9mIHRoZSB1dGlsaXR5IG9mIHRoZSBsZWFybnQgcmVwcmVzZW50YXRpb25zLiIsLCxVbnJlbGVhc2VkLFVuaXRlZCBLaW5nZG9tIG9mIEdyZWF0IEJyaXRhaW4gYW5kIE5vcnRoZXJuIElyZWxhbmQsLCwsLCwyMDI1LTExLTI4IDExOjUzOjQ0KzAwOjAwLCwsLCwsSW5kdXN0cnksLCwsLE9wZW4gc291cmNlLCJBcGFjaGUgMi4wCmh0dHBzOi8vZ2l0aHViLmNvbS9nb29nbGUtZGVlcG1pbmQvc29ubmV0L2Jsb2IvdjEvc29ubmV0L3B5dGhvbi9tb2R1bGVzL25ldHMvdnF2YWUucHkiLCwsLCwsLCwsLCwsTm8KRnJhdGVybmFsIGRyb3BvdXQgKyBBV0QtTFNUTSAzLWxheWVyIChXVDIpLExhbmd1YWdlLExhbmd1YWdlIG1vZGVsaW5nLCJKYWdpZWxsb25pYW4gVW5pdmVyc2l0eSxNaWxhIC0gUXVlYmVjIEFJIChvcmlnaW5hbGx5IE1vbnRyZWFsIEluc3RpdHV0ZSBmb3IgTGVhcm5pbmcgQWxnb3JpdGhtcyksVW5pdmVyc2l0eSBvZiBNb250cmVhbCAvIFVuaXZlcnNpdMOpIGRlIE1vbnRyw6lhbCIsIktvbnJhZCBab2xuYSwgRGV2YW5zaCBBcnBpdCwgRGVuZGkgU3VodWJkeSwgWW9zaHVhIEJlbmdpbyIsMjAxNy0xMC0zMSxGcmF0ZXJuYWwgRHJvcG91dCxodHRwczovL2FyeGl2Lm9yZy9hYnMvMTcxMS4wMDA2Niw1NS4wLFNPVEEgaW1wcm92ZW1lbnQsIiIiV2UgZXZhbHVhdGUgb3VyIG1vZGVsIGFuZCBhY2hpZXZlIHN0YXRlLW9mLXRoZS1hcnQgcmVzdWx0cyBpbiBzZXF1ZW5jZSBtb2RlbGluZyB0YXNrcyBvbiB0d28gYmVuY2htYXJrIGRhdGFzZXRzIOKAkyBQZW5uIFRyZWViYW5rIGFuZCBXaWtpdGV4dC0yIiIiLDM0MDAwMDAwLjAsMzRNIChUYWJsZSAyKSwzLjA2ZSsxNywiNiBGTE9QIC8gdG9rZW4gLyBwYXJhbWV0ZXIgKiAzNDAwMDAwMCBwYXJhbWV0ZXJzICogMjAwMDAwMCB0b2tlbnMgKiA3NTAgZXBvY2hzID0gMy4wNmUrMTcgRkxPUAoKX19fX19fX19fX19fX19fX18KSW4gdGhlIEFsZ29yaXRobWljIFByb2dyZXNzIHBhcGVyLCB0aGUgY29tcHV0ZSB3YXMgZXN0aW1hdGVkIHRvIGJlIDkuODUgw5cgMTDCueKBtiBGTE9QLCBhc3N1bWluZyA1MjAgZXBvY2hzIHJlcG9ydGVkIGZvciB0aGUgUFRCIGRhdGFzZXQuIiwyMDAwMDAwLCJjb2RlIHN1Z2dlc3RzIDc1MCBlcG9jaHMKaHR0cHM6Ly9naXRodWIuY29tL2tvbmRpei9mcmF0ZXJuYWwtZHJvcG91dC9ibG9iL1dUMi9tYWluLnB5IiwsLCwsTGlrZWx5LCJSZWN1cnJlbnQgbmV1cmFsIG5ldHdvcmtzIChSTk5zKSBhcmUgaW1wb3J0YW50IGNsYXNzIG9mIGFyY2hpdGVjdHVyZXMgYW1vbmcgbmV1cmFsIG5ldHdvcmtzIHVzZWZ1bCBmb3IgbGFuZ3VhZ2UgbW9kZWxpbmcgYW5kIHNlcXVlbnRpYWwgcHJlZGljdGlvbi4gSG93ZXZlciwgb3B0aW1pemluZyBSTk5zIGlzIGtub3duIHRvIGJlIGhhcmRlciBjb21wYXJlZCB0byBmZWVkLWZvcndhcmQgbmV1cmFsIG5ldHdvcmtzLiBBIG51bWJlciBvZiB0ZWNobmlxdWVzIGhhdmUgYmVlbiBwcm9wb3NlZCBpbiBsaXRlcmF0dXJlIHRvIGFkZHJlc3MgdGhpcyBwcm9ibGVtLiBJbiB0aGlzIHBhcGVyIHdlIHByb3Bvc2UgYSBzaW1wbGUgdGVjaG5pcXVlIGNhbGxlZCBmcmF0ZXJuYWwgZHJvcG91dCB0aGF0IHRha2VzIGFkdmFudGFnZSBvZiBkcm9wb3V0IHRvIGFjaGlldmUgdGhpcyBnb2FsLiBTcGVjaWZpY2FsbHksIHdlIHByb3Bvc2UgdG8gdHJhaW4gdHdvIGlkZW50aWNhbCBjb3BpZXMgb2YgYW4gUk5OICh0aGF0IHNoYXJlIHBhcmFtZXRlcnMpIHdpdGggZGlmZmVyZW50IGRyb3BvdXQgbWFza3Mgd2hpbGUgbWluaW1pemluZyB0aGUgZGlmZmVyZW5jZSBiZXR3ZWVuIHRoZWlyIChwcmUtc29mdG1heCkgcHJlZGljdGlvbnMuIEluIHRoaXMgd2F5IG91ciByZWd1bGFyaXphdGlvbiBlbmNvdXJhZ2VzIHRoZSByZXByZXNlbnRhdGlvbnMgb2YgUk5OcyB0byBiZSBpbnZhcmlhbnQgdG8gZHJvcG91dCBtYXNrLCB0aHVzIGJlaW5nIHJvYnVzdC4gV2Ugc2hvdyB0aGF0IG91ciByZWd1bGFyaXphdGlvbiB0ZXJtIGlzIHVwcGVyIGJvdW5kZWQgYnkgdGhlIGV4cGVjdGF0aW9uLWxpbmVhciBkcm9wb3V0IG9iamVjdGl2ZSB3aGljaCBoYXMgYmVlbiBzaG93biB0byBhZGRyZXNzIHRoZSBnYXAgZHVlIHRvIHRoZSBkaWZmZXJlbmNlIGJldHdlZW4gdGhlIHRyYWluIGFuZCBpbmZlcmVuY2UgcGhhc2VzIG9mIGRyb3BvdXQuIFdlIGV2YWx1YXRlIG91ciBtb2RlbCBhbmQgYWNoaWV2ZSBzdGF0ZS1vZi10aGUtYXJ0IHJlc3VsdHMgaW4gc2VxdWVuY2UgbW9kZWxpbmcgdGFza3Mgb24gdHdvIGJlbmNobWFyayBkYXRhc2V0cyAtIFBlbm4gVHJlZWJhbmsgYW5kIFdpa2l0ZXh0LTIuIFdlIGFsc28gc2hvdyB0aGF0IG91ciBhcHByb2FjaCBsZWFkcyB0byBwZXJmb3JtYW5jZSBpbXByb3ZlbWVudCBieSBhIHNpZ25pZmljYW50IG1hcmdpbiBpbiBpbWFnZSBjYXB0aW9uaW5nIChNaWNyb3NvZnQgQ09DTykgYW5kIHNlbWktc3VwZXJ2aXNlZCAoQ0lGQVItMTApIHRhc2tzLiIsNzUwLjAsRnJhdGVybmFsIGRyb3BvdXQgKyBBV0QtTFNUTSAzLWxheWVyIChXVDIpLFVucmVsZWFzZWQsIlBvbGFuZCxDYW5hZGEsQ2FuYWRhIiwsLCwsLDIwMjYtMDItMTEgMTk6MjY6MjcrMDA6MDAsLCwsLCwiQWNhZGVtaWEsQWNhZGVtaWEsQWNhZGVtaWEiLCwsLCxPcGVuIHNvdXJjZSxCU0QtMyBsaWNlbnNlOiBodHRwczovL2dpdGh1Yi5jb20va29uZGl6L2ZyYXRlcm5hbC1kcm9wb3V0ICwsLCwsLCxPcGVyYXRpb24gY291bnRpbmcsLCwsLE5vCkZyYXRlcm5hbCBkcm9wb3V0ICsgQVdELUxTVE0gMy1sYXllciAoUFRCKSxMYW5ndWFnZSxMYW5ndWFnZSBtb2RlbGluZywiVW5pdmVyc2l0eSBvZiBNb250cmVhbCAvIFVuaXZlcnNpdMOpIGRlIE1vbnRyw6lhbCxNaWxhIC0gUXVlYmVjIEFJIChvcmlnaW5hbGx5IE1vbnRyZWFsIEluc3RpdHV0ZSBmb3IgTGVhcm5pbmcgQWxnb3JpdGhtcykiLCJLb25yYWQgWm9sbmEsIERldmFuc2ggQXJwaXQsIERlbmRpIFN1aHViZHksIFlvc2h1YSBCZW5naW8iLDIwMTctMTAtMzEsRnJhdGVybmFsIERyb3BvdXQsaHR0cHM6Ly9hcnhpdi5vcmcvYWJzLzE3MTEuMDAwNjYsLCwsMjQwMDAwMDAuMCwsNi45NWUrMTYsNioyNDAwMDAwMCo5MjkwMDAqNTIwPTYuOTU2MzUyZSsxNiw5MjkwMDAsLCwsLCxDb25maWRlbnQsIlJlY3VycmVudCBuZXVyYWwgbmV0d29ya3MgKFJOTnMpIGFyZSBpbXBvcnRhbnQgY2xhc3Mgb2YgYXJjaGl0ZWN0dXJlcyBhbW9uZyBuZXVyYWwgbmV0d29ya3MgdXNlZnVsIGZvciBsYW5ndWFnZSBtb2RlbGluZyBhbmQgc2VxdWVudGlhbCBwcmVkaWN0aW9uLiBIb3dldmVyLCBvcHRpbWl6aW5nIFJOTnMgaXMga25vd24gdG8gYmUgaGFyZGVyIGNvbXBhcmVkIHRvIGZlZWQtZm9yd2FyZCBuZXVyYWwgbmV0d29ya3MuIEEgbnVtYmVyIG9mIHRlY2huaXF1ZXMgaGF2ZSBiZWVuIHByb3Bvc2VkIGluIGxpdGVyYXR1cmUgdG8gYWRkcmVzcyB0aGlzIHByb2JsZW0uIEluIHRoaXMgcGFwZXIgd2UgcHJvcG9zZSBhIHNpbXBsZSB0ZWNobmlxdWUgY2FsbGVkIGZyYXRlcm5hbCBkcm9wb3V0IHRoYXQgdGFrZXMgYWR2YW50YWdlIG9mIGRyb3BvdXQgdG8gYWNoaWV2ZSB0aGlzIGdvYWwuIFNwZWNpZmljYWxseSwgd2UgcHJvcG9zZSB0byB0cmFpbiB0d28gaWRlbnRpY2FsIGNvcGllcyBvZiBhbiBSTk4gKHRoYXQgc2hhcmUgcGFyYW1ldGVycykgd2l0aCBkaWZmZXJlbnQgZHJvcG91dCBtYXNrcyB3aGlsZSBtaW5pbWl6aW5nIHRoZSBkaWZmZXJlbmNlIGJldHdlZW4gdGhlaXIgKHByZS1zb2Z0bWF4KSBwcmVkaWN0aW9ucy4gSW4gdGhpcyB3YXkgb3VyIHJlZ3VsYXJpemF0aW9uIGVuY291cmFnZXMgdGhlIHJlcHJlc2VudGF0aW9ucyBvZiBSTk5zIHRvIGJlIGludmFyaWFudCB0byBkcm9wb3V0IG1hc2ssIHRodXMgYmVpbmcgcm9idXN0LiBXZSBzaG93IHRoYXQgb3VyIHJlZ3VsYXJpemF0aW9uIHRlcm0gaXMgdXBwZXIgYm91bmRlZCBieSB0aGUgZXhwZWN0YXRpb24tbGluZWFyIGRyb3BvdXQgb2JqZWN0aXZlIHdoaWNoIGhhcyBiZWVuIHNob3duIHRvIGFkZHJlc3MgdGhlIGdhcCBkdWUgdG8gdGhlIGRpZmZlcmVuY2UgYmV0d2VlbiB0aGUgdHJhaW4gYW5kIGluZmVyZW5jZSBwaGFzZXMgb2YgZHJvcG91dC4gV2UgZXZhbHVhdGUgb3VyIG1vZGVsIGFuZCBhY2hpZXZlIHN0YXRlLW9mLXRoZS1hcnQgcmVzdWx0cyBpbiBzZXF1ZW5jZSBtb2RlbGluZyB0YXNrcyBvbiB0d28gYmVuY2htYXJrIGRhdGFzZXRzIC0gUGVubiBUcmVlYmFuayBhbmQgV2lraXRleHQtMi4gV2UgYWxzbyBzaG93IHRoYXQgb3VyIGFwcHJvYWNoIGxlYWRzIHRvIHBlcmZvcm1hbmNlIGltcHJvdmVtZW50IGJ5IGEgc2lnbmlmaWNhbnQgbWFyZ2luIGluIGltYWdlIGNhcHRpb25pbmcgKE1pY3Jvc29mdCBDT0NPKSBhbmQgc2VtaS1zdXBlcnZpc2VkIChDSUZBUi0xMCkgdGFza3MuIiw1MjAuMCxGcmF0ZXJuYWwgZHJvcG91dCArIEFXRC1MU1RNIDMtbGF5ZXIgKFBUQiksVW5yZWxlYXNlZCwiQ2FuYWRhLENhbmFkYSIsLCwsLCwyMDI2LTAyLTExIDE5OjI2OjI3KzAwOjAwLCwsLCwsIkFjYWRlbWlhLEFjYWRlbWlhIiwsLCwsT3BlbiBzb3VyY2UsQlNELTMgbGljZW5zZTogaHR0cHM6Ly9naXRodWIuY29tL2tvbmRpei9mcmF0ZXJuYWwtZHJvcG91dCAsLCwsLCwsLCwsLCxObwpEQ04rLExhbmd1YWdlLFF1ZXN0aW9uIGFuc3dlcmluZyxTYWxlc2ZvcmNlIFJlc2VhcmNoLCJDYWltaW5nIFhpb25nLCBWaWN0b3IgWmhvbmcsIFJpY2hhcmQgU29jaGVyIiwyMDE3LTEwLTMxLERDTis6IE1peGVkIE9iamVjdGl2ZSBhbmQgRGVlcCBSZXNpZHVhbCBDb2F0dGVudGlvbiBmb3IgUXVlc3Rpb24gQW5zd2VyaW5nLGh0dHBzOi8vYXJ4aXYub3JnL2Ficy8xNzExLjAwMTA2djIsMTIxLjAsU09UQSBpbXByb3ZlbWVudCwiIiJPbiB0aGUgU3RhbmZvcmQgUXVlc3Rpb24gQW5zd2VyaW5nIERhdGFzZXQsIG91ciBtb2RlbCBhY2hpZXZlcyBzdGF0ZS1vZi10aGUtYXJ0IHJlc3VsdHMgd2l0aCA3NS4xJSBleGFjdCBtYXRjaCBhY2N1cmFjeSBhbmQgODMuMSUgRjEsIHdoaWxlIHRoZSBlbnNlbWJsZSBvYnRhaW5zIDc4LjklIGV4YWN0IG1hdGNoIGFjY3VyYWN5IGFuZCA4Ni4wJSBGMS4gIiIKaHR0cHM6Ly9wYXBlcnN3aXRoY29kZS5jb20vcGFwZXIvZGNuLW1peGVkLW9iamVjdGl2ZS1hbmQtZGVlcC1yZXNpZHVhbAoiLCwiTm90IGRpcmVjdGx5IHJlcG90ZWQgLSBJdCBtYXkgYmUgcG9zc2libGUgdG8gZXh0cmFjdCBudW1iZXIgZnJvbToKaHR0cHM6Ly9naXRodWIuY29tL2xtbi1leHRyYWN0cy9kY25fcGx1cy90cmVlL21hc3Rlci9xdWVzdGlvbl9hbnN3ZXJpbmciLCwiaW4gRmlndXJlIDQgd2Ugc2VlIHRoYXQgbmV0d29yayB3YXMgdHJhaW5lZCBvbiAxNDBrIGl0ZXJhdGlvbnMKZnJvbSBodHRwczovL2dpdGh1Yi5jb20vbG1uLWV4dHJhY3RzL2Rjbl9wbHVzL3RyZWUvbWFzdGVyIHdlIHNlZSB0aGF0IGJhdGNoIHNpemUgaXMgNjQKSXQgc2hvdWxkIGJlIHBvc3NpYmxlIHRvIGNvbXB1dGUgaW5mZXJlbmNlIEZMT1BzIGZyb20gcmVwb3NpdG9yeSBhbmQgZXN0aW1hdGUgdHJhaW5pbmcgY29tcHV0ZSIsMjE1NTcwLCJmcm9tIGh0dHBzOi8vcGFwZXJzd2l0aGNvZGUuY29tL2RhdGFzZXQvc3F1YWQgU1F1QUQgaGF2ZSAxMDcsNzg1IHF1ZXN0aW9uLWFuc3dlciBwYWlycwpkb3dubG9hZC1lZCBkYXRhc2V0IGZyb206IGh0dHBzOi8vd3d3LmthZ2dsZS5jb20vZGF0YXNldHMvc3RhbmZvcmR1L3N0YW5mb3JkLXF1ZXN0aW9uLWFuc3dlcmluZy1kYXRhc2V0P3Jlc291cmNlPWRvd25sb2FkCndjIC13IG9uIHRyYWluLXYuMS4xIHJldHVybnMgNDAxNzQ3MSB3b3JkcyBzbyBhcm91bmQgNS40TSB0b2tlbnMKCkxvb2tzIGxpa2UgdGhleSBwcm9iYWJseSB0cmFpbmVkIG9uIGVhY2ggdG9rZW4gaW4gU1F1QUQgcmF0aGVyIHRoYW4gUUEgcGFpcnMsIGJ1dCB1bmNlcnRhaW4uIiwsLCwsQ29uZmlkZW50LCJUcmFkaXRpb25hbCBtb2RlbHMgZm9yIHF1ZXN0aW9uIGFuc3dlcmluZyBvcHRpbWl6ZSB1c2luZyBjcm9zcyBlbnRyb3B5IGxvc3MsIHdoaWNoIGVuY291cmFnZXMgZXhhY3QgYW5zd2VycyBhdCB0aGUgY29zdCBvZiBwZW5hbGl6aW5nIG5lYXJieSBvciBvdmVybGFwcGluZyBhbnN3ZXJzIHRoYXQgYXJlIHNvbWV0aW1lcyBlcXVhbGx5IGFjY3VyYXRlLiBXZSBwcm9wb3NlIGEgbWl4ZWQgb2JqZWN0aXZlIHRoYXQgY29tYmluZXMgY3Jvc3MgZW50cm9weSBsb3NzIHdpdGggc2VsZi1jcml0aWNhbCBwb2xpY3kgbGVhcm5pbmcuIFRoZSBvYmplY3RpdmUgdXNlcyByZXdhcmRzIGRlcml2ZWQgZnJvbSB3b3JkIG92ZXJsYXAgdG8gc29sdmUgdGhlIG1pc2FsaWdubWVudCBiZXR3ZWVuIGV2YWx1YXRpb24gbWV0cmljIGFuZCBvcHRpbWl6YXRpb24gb2JqZWN0aXZlLiBJbiBhZGRpdGlvbiB0byB0aGUgbWl4ZWQgb2JqZWN0aXZlLCB3ZSBpbXByb3ZlIGR5bmFtaWMgY29hdHRlbnRpb24gbmV0d29ya3MgKERDTikgd2l0aCBhIGRlZXAgcmVzaWR1YWwgY29hdHRlbnRpb24gZW5jb2RlciB0aGF0IGlzIGluc3BpcmVkIGJ5IHJlY2VudCB3b3JrIGluIGRlZXAgc2VsZi1hdHRlbnRpb24gYW5kIHJlc2lkdWFsIG5ldHdvcmtzLiBPdXIgcHJvcG9zYWxzIGltcHJvdmUgbW9kZWwgcGVyZm9ybWFuY2UgYWNyb3NzIHF1ZXN0aW9uIHR5cGVzIGFuZCBpbnB1dCBsZW5ndGhzLCBlc3BlY2lhbGx5IGZvciBsb25nIHF1ZXN0aW9ucyB0aGF0IHJlcXVpcmVzIHRoZSBhYmlsaXR5IHRvIGNhcHR1cmUgbG9uZy10ZXJtIGRlcGVuZGVuY2llcy4gT24gdGhlIFN0YW5mb3JkIFF1ZXN0aW9uIEFuc3dlcmluZyBEYXRhc2V0LCBvdXIgbW9kZWwgYWNoaWV2ZXMgc3RhdGUtb2YtdGhlLWFydCByZXN1bHRzIHdpdGggNzUuMSUgZXhhY3QgbWF0Y2ggYWNjdXJhY3kgYW5kIDgzLjElIEYxLCB3aGlsZSB0aGUgZW5zZW1ibGUgb2J0YWlucyA3OC45JSBleGFjdCBtYXRjaCBhY2N1cmFjeSBhbmQgODYuMCUgRjEuICIsLCxVbnJlbGVhc2VkLFVuaXRlZCBTdGF0ZXMgb2YgQW1lcmljYSwsLCwsLDIwMjUtMTEtMjggMTE6NTM6NDQrMDA6MDAsLCwsLCxJbmR1c3RyeSwsLCwsLCwsLCwsLCwsLCwsLE5vClMtTm9ybSxMYW5ndWFnZSxRdWVzdGlvbiBhbnN3ZXJpbmcsIlVuaXZlcnNpdHkgb2YgV2FzaGluZ3RvbixBbGxlbiBJbnN0aXR1dGUgZm9yIEFJIiwiQ2hyaXN0b3BoZXIgQ2xhcmssIE1hdHQgR2FyZG5lciIsMjAxNy0xMC0yOSxTaW1wbGUgYW5kIEVmZmVjdGl2ZSBNdWx0aS1QYXJhZ3JhcGggUmVhZGluZyBDb21wcmVoZW5zaW9uLGh0dHBzOi8vYXJ4aXYub3JnL2Ficy8xNzEwLjEwNzIzdjIsNDgzLjAsU09UQSBpbXByb3ZlbWVudCwiIiJPdmVyYWxsLCB3ZSBhcmUgYWJsZSB0byBhY2hpZXZlIGEgc2NvcmUgb2YgNzEuMyBGMSBvbiB0aGUgd2ViIHBvcnRpb24gb2YgVHJpdmlhUUEsIGEgbGFyZ2UgaW1wcm92ZW1lbnQgZnJvbSB0aGUgNTYuNyBGMSBvZiB0aGUgcHJldmlvdXMgYmVzdCBzeXN0ZW0uIiIiLCxOb3Qgc3RhdGVkLiBQcm9iYWJseSBvYnRhaW5hYmxlIGZyb20gZ2l0aHViOiBodHRwczovL2dpdGh1Yi5jb20vYWxsZW5haS9kb2N1bWVudC1xYS90cmVlL21hc3RlciwsLDEwNjAwMDAsIiIiNTMwayBxdWVzdGlvbi1kb2N1bWVudCB0cmFpbmluZyBwYWlycyIiCgphdmVyYWdlIHF1ZXN0aW9uIGxlbmd0aCBvZiAxNCB3b3JkcyBhbmQgZG9jdW1lbnQgbGVuZ3RoIG9mIDI4OTUgd29yZHMsIHBlcgogaHR0cHM6Ly93d3cuY3MudXRleGFzLmVkdS9+ZXVuc29sL2ZpbGVzL3BhcGVycy9hY2wxN2pjd3oucGRmCgo1MzAsMDAwICogMjg5NSB3b3JkcyBvbiBhdmVyYWdlICogMS4zMyB0b2tlbnMvd29yZCA9IH4yLDAwMCwwMDAsMDAwIiwsLCwsQ29uZmlkZW50LCJXZSBjb25zaWRlciB0aGUgcHJvYmxlbSBvZiBhZGFwdGluZyBuZXVyYWwgcGFyYWdyYXBoLWxldmVsIHF1ZXN0aW9uIGFuc3dlcmluZyBtb2RlbHMgdG8gdGhlIGNhc2Ugd2hlcmUgZW50aXJlIGRvY3VtZW50cyBhcmUgZ2l2ZW4gYXMgaW5wdXQuIE91ciBwcm9wb3NlZCBzb2x1dGlvbiB0cmFpbnMgbW9kZWxzIHRvIHByb2R1Y2Ugd2VsbCBjYWxpYnJhdGVkIGNvbmZpZGVuY2Ugc2NvcmVzIGZvciB0aGVpciByZXN1bHRzIG9uIGluZGl2aWR1YWwgcGFyYWdyYXBocy4gV2Ugc2FtcGxlIG11bHRpcGxlIHBhcmFncmFwaHMgZnJvbSB0aGUgZG9jdW1lbnRzIGR1cmluZyB0cmFpbmluZywgYW5kIHVzZSBhIHNoYXJlZC1ub3JtYWxpemF0aW9uIHRyYWluaW5nIG9iamVjdGl2ZSB0aGF0IGVuY291cmFnZXMgdGhlIG1vZGVsIHRvIHByb2R1Y2UgZ2xvYmFsbHkgY29ycmVjdCBvdXRwdXQuIFdlIGNvbWJpbmUgdGhpcyBtZXRob2Qgd2l0aCBhIHN0YXRlLW9mLXRoZS1hcnQgcGlwZWxpbmUgZm9yIHRyYWluaW5nIG1vZGVscyBvbiBkb2N1bWVudCBRQSBkYXRhLiBFeHBlcmltZW50cyBkZW1vbnN0cmF0ZSBzdHJvbmcgcGVyZm9ybWFuY2Ugb24gc2V2ZXJhbCBkb2N1bWVudCBRQSBkYXRhc2V0cy4gT3ZlcmFsbCwgd2UgYXJlIGFibGUgdG8gYWNoaWV2ZSBhIHNjb3JlIG9mIDcxLjMgRjEgb24gdGhlIHdlYiBwb3J0aW9uIG9mIFRyaXZpYVFBLCBhIGxhcmdlIGltcHJvdmVtZW50IGZyb20gdGhlIDU2LjcgRjEgb2YgdGhlIHByZXZpb3VzIGJlc3Qgc3lzdGVtLiIsMS4wLCwsIlVuaXRlZCBTdGF0ZXMgb2YgQW1lcmljYSxVbml0ZWQgU3RhdGVzIG9mIEFtZXJpY2EiLCwsLCwsMjAyNi0wNS0yNSAxMjoxNDoyNiswMDowMCwsLCwsLCJBY2FkZW1pYSxSZXNlYXJjaCBjb2xsZWN0aXZlIiwsLCwsLCwsLCwsLCwsLCwsLApQaHJhc2VDb25kLExhbmd1YWdlLFF1ZXN0aW9uIGFuc3dlcmluZywiQ2FybmVnaWUgTWVsbG9uIFVuaXZlcnNpdHkgKENNVSksVW5pdmVyc2l0eSBvZiBQaXR0c2J1cmdoIiwiUnVpIExpdSwgV2VpIFdlaSwgV2VpZ3VhbmcgTWFvLCBNYXJpYSBDaGlraW5hIiwyMDE3LTEwLTI4LFBoYXNlIENvbmR1Y3RvciBvbiBNdWx0aS1sYXllcmVkIEF0dGVudGlvbnMgZm9yIE1hY2hpbmUgQ29tcHJlaGVuc2lvbixodHRwczovL2FyeGl2Lm9yZy9hYnMvMTcxMC4xMDUwNHYyLDIyLjAsU09UQSBpbXByb3ZlbWVudCwiIiJXZSBkZW1vbnN0cmF0ZSB0aGUgZWZmZWN0aXZlbmVzcyBvZiBvdXIgcHJvcG9zZWQgbW9kZWwgUGhhc2VDb25kIG9uIHRoZSBTUXVBRCBkYXRhc2V0LCBzaG93aW5nIHRoYXQgb3VyIG1vZGVsIHNpZ25pZmljYW50bHkgb3V0cGVyZm9ybXMgYm90aCBzdGF0ZS1vZi10aGUtYXJ0IHNpbmdsZS1sYXllcmVkIGFuZCBtdWx0aXBsZS1sYXllcmVkIGF0dGVudGlvbiBtb2RlbHMuIiIiLCxVbmNsZWFyIGhvdyBtYW55IGxheWVycyB0aGV5IHVzZSBmb3Igc2VsZi1hdHRlbnRpb24gKE4pIGFuZCBmdXNpb24gKEwgYW5kIEspLiBDb3VsZCBjYWxjdWxhdGUgaWYgdGhlc2Ugd2VyZSBrbm93bi4sLCwxNjAwMDAsIjEwJSBoZWxkIG91dCBmb3IgdGVzdCwgc28gMTAwayAqIDAuOSA9IDkwayIsLCwsLENvbmZpZGVudCwiQXR0ZW50aW9uIG1vZGVscyBoYXZlIGJlZW4gaW50ZW5zaXZlbHkgc3R1ZGllZCB0byBpbXByb3ZlIE5MUCB0YXNrcyBzdWNoIGFzIG1hY2hpbmUgY29tcHJlaGVuc2lvbiB2aWEgYm90aCBxdWVzdGlvbi1hd2FyZSBwYXNzYWdlIGF0dGVudGlvbiBtb2RlbCBhbmQgc2VsZi1tYXRjaGluZyBhdHRlbnRpb24gbW9kZWwuIE91ciByZXNlYXJjaCBwcm9wb3NlcyBwaGFzZSBjb25kdWN0b3IgKFBoYXNlQ29uZCkgZm9yIGF0dGVudGlvbiBtb2RlbHMgaW4gdHdvIG1lYW5pbmdmdWwgd2F5cy4gRmlyc3QsIFBoYXNlQ29uZCwgYW4gYXJjaGl0ZWN0dXJlIG9mIG11bHRpLWxheWVyZWQgYXR0ZW50aW9uIG1vZGVscywgY29uc2lzdHMgb2YgbXVsdGlwbGUgcGhhc2VzIGVhY2ggaW1wbGVtZW50aW5nIGEgc3RhY2sgb2YgYXR0ZW50aW9uIGxheWVycyBwcm9kdWNpbmcgcGFzc2FnZSByZXByZXNlbnRhdGlvbnMgYW5kIGEgc3RhY2sgb2YgaW5uZXIgb3Igb3V0ZXIgZnVzaW9uIGxheWVycyByZWd1bGF0aW5nIHRoZSBpbmZvcm1hdGlvbiBmbG93LiBTZWNvbmQsIHdlIGV4dGVuZCBhbmQgaW1wcm92ZSB0aGUgZG90LXByb2R1Y3QgYXR0ZW50aW9uIGZ1bmN0aW9uIGZvciBQaGFzZUNvbmQgYnkgc2ltdWx0YW5lb3VzbHkgZW5jb2RpbmcgbXVsdGlwbGUgcXVlc3Rpb24gYW5kIHBhc3NhZ2UgZW1iZWRkaW5nIGxheWVycyBmcm9tIGRpZmZlcmVudCBwZXJzcGVjdGl2ZXMuIFdlIGRlbW9uc3RyYXRlIHRoZSBlZmZlY3RpdmVuZXNzIG9mIG91ciBwcm9wb3NlZCBtb2RlbCBQaGFzZUNvbmQgb24gdGhlIFNRdUFEIGRhdGFzZXQsIHNob3dpbmcgdGhhdCBvdXIgbW9kZWwgc2lnbmlmaWNhbnRseSBvdXRwZXJmb3JtcyBib3RoIHN0YXRlLW9mLXRoZS1hcnQgc2luZ2xlLWxheWVyZWQgYW5kIG11bHRpcGxlLWxheWVyZWQgYXR0ZW50aW9uIG1vZGVscy4gV2UgZGVlcGVuIG91ciByZXN1bHRzIHdpdGggbmV3IGZpbmRpbmdzIHZpYSBib3RoIGRldGFpbGVkIHF1YWxpdGF0aXZlIGFuYWx5c2lzIGFuZCB2aXN1YWxpemVkIGV4YW1wbGVzIHNob3dpbmcgdGhlIGR5bmFtaWMgY2hhbmdlcyB0aHJvdWdoIG11bHRpLWxheWVyZWQgYXR0ZW50aW9uIG1vZGVscy4iLCwsLCJVbml0ZWQgU3RhdGVzIG9mIEFtZXJpY2EsVW5pdGVkIFN0YXRlcyBvZiBBbWVyaWNhIiwsLCwsLDIwMjUtMTEtMjggMTE6NTM6NDQrMDA6MDAsLCwsLCwiQWNhZGVtaWEsQWNhZGVtaWEiLCwsLCwsLCwsLCwsLCwsLCwsClByb2dyZXNzaXZlR0FOLFZpc2lvbixJbWFnZSBnZW5lcmF0aW9uLE5WSURJQSwiVGVybyBLYXJyYXMsIFRpbW8gQWlsYSwgU2FtdWxpIExhaW5lLCBKYWFra28gTGVodGluZW4iLDIwMTctMTAtMjcsIlByb2dyZXNzaXZlIEdyb3dpbmcgb2YgR0FOcyBmb3IgSW1wcm92ZWQgUXVhbGl0eSwgU3RhYmlsaXR5LCBhbmQgVmFyaWF0aW9uIixodHRwczovL2FyeGl2Lm9yZy9hYnMvMTcxMC4xMDE5Niw4NDg3LjAsSGlnaGx5IGNpdGVkLCwsLCwsLCwsLCwsVW5rbm93biwsLCwsVW5pdGVkIFN0YXRlcyBvZiBBbWVyaWNhLCwsLCwsMjAyNi0wNS0yNSAxMjoxNDoyNiswMDowMCwsLCwsLEluZHVzdHJ5LCwsLCwsLCwsLEZQMzIsLCwsLCwsLApDYXBzTmV0IChNdWx0aU1OSVNUKSxWaXNpb24sQ2hhcmFjdGVyIHJlY29nbml0aW9uIChPQ1IpLEdvb2dsZSBCcmFpbiwiUyBTYWJv</x:v>
      </x:c>
    </x:row>
    <x:row r="279" ht="18" customHeight="1">
      <x:c r="A279" s="17" t="n">
        <x:v>274</x:v>
      </x:c>
      <x:c r="B279" s="17" t="n">
        <x:v>309</x:v>
      </x:c>
      <x:c r="C279" s="94" t="str">
        <x:v>dXIsIE4gRnJvc3N0LCBHRSBIaW50b24iLDIwMTctMTAtMjYsRHluYW1pYyBSb3V0aW5nIEJldHdlZW4gQ2Fwc3VsZXMsaHR0cHM6Ly9hcnhpdi5vcmcvYWJzLzE3MTAuMDk4MjksNTA5NC4wLCwsMTEzNjAwMDAuMCwiIiJUaGlzIG1vZGVsIGhhcyAyNC41Nk0gcGFyYW1ldGVycyB3aGljaCBpcyAyIHRpbWVzIG1vcmUgcGFyYW1ldGVycwp0aGFuIENhcHNOZXQgd2l0aCAxMS4zNk0gcGFyYW1ldGVycy4iIiIsLCwxMjAwMDAwMDAsLCwsLCwsLCwsLFVuaXRlZCBTdGF0ZXMgb2YgQW1lcmljYSwsLCwsLDIwMjYtMDUtMjUgMTI6MTQ6MjcrMDA6MDAsLCwsLCxJbmR1c3RyeSwsLCwsLCwsLCwsLCwsLCwsLApDYXBzTmV0IChNTklTVCksVmlzaW9uLENoYXJhY3RlciByZWNvZ25pdGlvbiAoT0NSKSxHb29nbGUgQnJhaW4sIlMgU2Fib3VyLCBOIEZyb3NzdCwgR0UgSGludG9uIiwyMDE3LTEwLTI2LER5bmFtaWMgUm91dGluZyBCZXR3ZWVuIENhcHN1bGVzLGh0dHBzOi8vYXJ4aXYub3JnL2Ficy8xNzEwLjA5ODI5LDUwOTQuMCwsLDgyMDAwMDAuMCwiIiJJbiB0ZXJtcyBvZiBudW1iZXIgb2YgcGFyYW1ldGVycyB0aGUgYmFzZWxpbmUgaGFzIDM1LjRNIHdoaWxlIENhcHNOZXQKaGFzIDguMk0gcGFyYW1ldGVycyBhbmQgNi44TSBwYXJhbWV0ZXJzIHdpdGhvdXQgdGhlIHJlY29uc3RydWN0aW9uIHN1Ym5ldHdvcmsiIiIsLCJJdCBzaG91bGQgYmUgZmVhc2libGUgdG8gZXN0aW1hdGUgdGhpcyBmcm9tIHRoZSBpbmZvcm1hdGlvbiBpbiB0aGUgcGFwZXIsIGJ1dCBpdCB3b3VsZCByZXF1aXJlIGNhcmVmdWxseSBjaGVja2luZyB0aGUgRkxPUCBpbnZvbHZlZCBmb3IgY2Fwc3VsZXMuIiw2MDAwMCxTZWN0aW9uIDU6IFRoZSBkYXRhc2V0IGhhcyA2MEsgYW5kIDEwSyBpbWFnZXMgZm9yIHRyYWluaW5nIGFuZCB0ZXN0aW5nIHJlc3BlY3RpdmVseS4sLCwsLCwsLCwsVW5pdGVkIFN0YXRlcyBvZiBBbWVyaWNhLCwsLCwsMjAyNi0wNS0yNSAxMjoxNDoyNSswMDowMCwsLCwsLEluZHVzdHJ5LCwsLCwsLCwsLCwsLCwsLCwsCkxSU08tR0FOLFZpc2lvbixQZXJzb24gcmUtaWRlbnRpZmljYXRpb24sVW5pdmVyc2l0eSBvZiBUZWNobm9sb2d5IFN5ZG5leSwiWmhlZG9uZyBaaGVuZywgTGlhbmcgWmhlbmcsIFlpIFlhbmciLDIwMTctMTAtMjIsVW5sYWJlbGVkIFNhbXBsZXMgR2VuZXJhdGVkIGJ5IEdBTiBJbXByb3ZlIHRoZSBQZXJzb24gUmUtaWRlbnRpZmljYXRpb24gQmFzZWxpbmUgaW4gdml0cm8saHR0cHM6Ly9hcnhpdi5vcmcvYWJzLzE3MDEuMDc3MTcsMjAzNC4wLCwsLCwsLDYyODA4LCwsLCwsVW5rbm93biwsLCwsQXVzdHJhbGlhLCwsLCwsMjAyNi0wNS0yNSAxMjoxNTowOSswMDowMCwsLCwsLEFjYWRlbWlhLCwsLCwsLCwsLEZQMzIsLCwsLCwsLApBbHBoYUdvIE1hc3RlcixHYW1lcyxHbyxEZWVwTWluZCwiRCBTaWx2ZXIsIEogU2Nocml0dHdpZXNlciwgSyBTaW1vbnlhbiwgSSBBbnRvbm9nbG91IiwyMDE3LTEwLTE5LE1hc3RlcmluZyB0aGUgZ2FtZSBvZiBHbyB3aXRob3V0IGh1bWFuIGtub3dsZWRnZSxodHRwczovL3d3dy5uYXR1cmUuY29tL2FydGljbGVzL25hdHVyZTI0MjcwLDEwMDIxLjAsSGlnaGx5IGNpdGVkLCwsLDMuNDEwMDAwMDAwMWUrMjAsIlRoaXMgaXMgYSBndWVzcy4gVGhlcmUgd2FzIG5vIHNpbmdsZSBqb3VybmFsIHB1YmxpY2F0aW9uIHRoYXQgYWNjb21wYW5pZWQgdGhpcyBtb2RlbCwgdGhhdCBnYXZlIGluZm9ybWF0aW9uIGFib3V0IGFyY2hpdGVjdHVyZS9tb2RlbCB0cmFpbmluZyB0aW1lIGV0Yy4gQWxsIEkgY291bGQgZmluZCB3YXMgdGhhdCBpdCBoYXMgdGhlIHNhbWUgYXJjaGl0ZWN0dXJlIGFzIEFscGhhR28gWmVybywgYW5kIHRoYXQgaXQgaGFkIHJvdWdobHkgdGhlIHNhbWUgcG93ZXIgY29uc3VtcHRpb24gYXMgQUdaLiBTZWUgZm9yIGluc3RhbmNlOiAKaHR0cHM6Ly9kZWVwbWluZC5jb20vYmxvZy9hcnRpY2xlL2FscGhhZ28temVyby1zdGFydGluZy1zY3JhdGNoCgpTaW5jZSBBR1ogcmVhY2hlcyB0aGUgRUxPIG9mIEFscGhhR28gTWFzdGVyIGluIGFib3V0IDI1LTMwIGRheXMgKDYwLTc1JSBvZiB0aGUgdG90YWwgdHJhaW5pbmcgdGltZSksIEkgZXN0aW1hdGUgdGhlIGNvbXB1dGUgdG8gYmUgYXJvdW5kIDYwLTc1JSB0aGF0IG9mIEFHWi4gSSByb3VuZCB0aGlzIHRvIDJlMjMsIGFuZCBJIGV4cGVjdCB0aGlzIHRvIG9ubHkgYmUgYWNjdXJhdGUgd2l0aGluIGFuIE9PTS4iLCwsNzIuMCwiIiJUcmFpbmluZyBzdGFydGVkIGZyb20gY29tcGxldGVseSByYW5kb20gYmVoYXZpb3VyIGFuZCBjb250aW51ZWQgd2l0aG91dCBodW1hbiBpbnRlcnZlbnRpb24gZm9yIGFwcHJveGltYXRlbHkgdGhyZWUgZGF5cy4iIiIsR29vZ2xlIFRQVSB2MSwsTGlrZWx5LCJBIGxvbmctc3RhbmRpbmcgZ29hbCBvZiBhcnRpZmljaWFsIGludGVsbGlnZW5jZSBpcyBhbiBhbGdvcml0aG0gdGhhdCBsZWFybnMsIHRhYnVsYSByYXNhLCBzdXBlcmh1bWFuIHByb2ZpY2llbmN5IGluIGNoYWxsZW5naW5nIGRvbWFpbnMuIFJlY2VudGx5LCBBbHBoYUdvIGJlY2FtZSB0aGUgZmlyc3QgcHJvZ3JhbSB0byBkZWZlYXQgYSB3b3JsZCBjaGFtcGlvbiBpbiB0aGUgZ2FtZSBvZiBHby4gVGhlIHRyZWUgc2VhcmNoIGluIEFscGhhR28gZXZhbHVhdGVkIHBvc2l0aW9ucyBhbmQgc2VsZWN0ZWQgbW92ZXMgdXNpbmcgZGVlcCBuZXVyYWwgbmV0d29ya3MuIFRoZXNlIG5ldXJhbCBuZXR3b3JrcyB3ZXJlIHRyYWluZWQgYnkgc3VwZXJ2aXNlZCBsZWFybmluZyBmcm9tIGh1bWFuIGV4cGVydCBtb3ZlcywgYW5kIGJ5IHJlaW5mb3JjZW1lbnQgbGVhcm5pbmcgZnJvbSBzZWxmLXBsYXkuIEhlcmUgd2UgaW50cm9kdWNlIGFuIGFsZ29yaXRobSBiYXNlZCBzb2xlbHkgb24gcmVpbmZvcmNlbWVudCBsZWFybmluZywgd2l0aG91dCBodW1hbiBkYXRhLCBndWlkYW5jZSBvciBkb21haW4ga25vd2xlZGdlIGJleW9uZCBnYW1lIHJ1bGVzLiBBbHBoYUdvIGJlY29tZXMgaXRzIG93biB0ZWFjaGVyOiBhIG5ldXJhbCBuZXR3b3JrIGlzIHRyYWluZWQgdG8gcHJlZGljdCBBbHBoYUdvJ3Mgb3duIG1vdmUgc2VsZWN0aW9ucyBhbmQgYWxzbyB0aGUgd2lubmVyIG9mIEFscGhhR28ncyBnYW1lcy4gVGhpcyBuZXVyYWwgbmV0d29yayBpbXByb3ZlcyB0aGUgc3RyZW5ndGggb2YgdGhlIHRyZWUgc2VhcmNoLCByZXN1bHRpbmcgaW4gaGlnaGVyIHF1YWxpdHkgbW92ZSBzZWxlY3Rpb24gYW5kIHN0cm9uZ2VyIHNlbGYtcGxheSBpbiB0aGUgbmV4dCBpdGVyYXRpb24uIFN0YXJ0aW5nIHRhYnVsYSByYXNhLCBvdXIgbmV3IHByb2dyYW0gQWxwaGFHbyBaZXJvIGFjaGlldmVkIHN1cGVyaHVtYW4gcGVyZm9ybWFuY2UsIHdpbm5pbmcgMTAwLTAgYWdhaW5zdCB0aGUgcHJldmlvdXNseSBwdWJsaXNoZWQsIGNoYW1waW9uLWRlZmVhdGluZyBBbHBoYUdvLiDCqSAyMDE3IE1hY21pbGxhbiBQdWJsaXNoZXJzIExpbWl0ZWQsIHBhcnQgb2YgU3ByaW5nZXIgTmF0dXJlLiBBbGwgcmlnaHRzIHJlc2VydmVkLiIsLCxVbnJlbGVhc2VkLFVuaXRlZCBLaW5nZG9tIG9mIEdyZWF0IEJyaXRhaW4gYW5kIE5vcnRoZXJuIElyZWxhbmQsLCwsLCwyMDI2LTAxLTAxIDE0OjAxOjA4KzAwOjAwLCwsLCwsSW5kdXN0cnksLCwsLFVucmVsZWFzZWQsLCw0NzE0NDUuMzI0Nzk3MzAzNywsLCwsQmVuY2htYXJrcywsLCwsTm8KQWxwaGFHbyBaZXJvLEdhbWVzLEdvLERlZXBNaW5kLCJEIFNpbHZlciwgSiBTY2hyaXR0d2llc2VyLCBLIFNpbW9ueWFuLCBJIEFudG9ub2dsb3UiLDIwMTctMTAtMTgsTWFzdGVyaW5nIHRoZSBnYW1lIG9mIEdvIHdpdGhvdXQgaHVtYW4ga25vd2xlZGdlLGh0dHBzOi8vd3d3Lm5hdHVyZS5jb20vYXJ0aWNsZXMvbmF0dXJlMjQyNzAsMTAwMjEuMCxIaWdobHkgY2l0ZWQsLDQ2NDAwMjQ0LjAsIklucHV0IHNpemU6IDE5KjE5KjE3PTYxMzcsIGludGVybmFsIGRpbWVuc2lvbiAxOSoxOQoxIGNvbnYgYmxvY2sKMTcqMyozKjI1Nj0zOTE2OAozOSByZXNpZHVhbCBibG9ja3MKMiozKjMqMjU2KjI1Nj0xMTc5NjQ4ClBvbGljeSBoZWFkCjI1NioyKzIqMTkqMTkqKDE5KjE5KzIpPTI2MjU5OApWYWx1ZSBoZWFkCjI1NioxKzEqMTkqMTkqMjU2KzI1NioxPTkyOTI4ClRvdGFsOiAzOTE2OCszOSoxMTc5NjQ4KzI2MjU5OCs5MjkyOD00NjQwMDk2NiIsNi40OTQzOTkxMDI5MDIyN2UrMjAsIlVwZGF0aW5nIHRoaXMgY29tcHV0ZSBlc3RpbWF0ZSB0byBvbmx5IGFjY291bnQgZm9yIGRpcmVjdCB0cmFpbmluZyBjb21wdXRlLCBub3Qgc3ludGhldGljIGRhdGEgZ2VuZXJhdGlvbiBjb21wdXRlLgoKTnVtYmVyIG9mIGNvbm5lY3Rpb25zICh0byBjYWxjdWxhdGUgZm9yd2FyZCBGTE9QKQpJbnB1dCBzaXplOiAxOSoxOSoxNywgQXNzdW1pbmcgaW50ZXJuYWwgZGltZW5zaW9uIHN0YXlzIGF0IDE5KjE5CjEgY29udiBibG9jawoxOSoxOSoxNyozKjMqMjU2PTE0MTM5NjQ4CjQwIHJlc2lkdWFsIGJsb2NrcwoxOSoxOSoyKjMqMyoyNTYqMjU2PTQyNTg1MjkyOApQb2xpY3kgaGVhZAoxOSoxOSoyNTYqMisyKjE5KjE5KigxOSoxOSsyKT00NDY5MTgKVmFsdWUgaGVhZAoxOSoxOSoyNTYqMSsxKjE5KjE5KjI1NisyNTYqMT0xODUwODgKVG90YWw6IDE0MTM5NjQ4KzQwKjQyNTg1MjkyOCs0NDY5MTgrMTg1MDg4PTE3MDQ4ODg4Nzc0CkZvcndhcmQgRkxPUDogMioxNzA0ODg4ODc3ND0zNDA5Nzc3NzU0OApQYXJhbWV0ZXIgdXBkYXRlcyDigJxQYXJhbWV0ZXJzIHdlcmUgdXBkYXRlZCBmcm9tIDMuMSBtaWxsaW9uIG1pbmktYmF0Y2hlcyBvZiAyLDA0OCBwb3NpdGlvbnMgZWFjaC7igJ0KVG90YWwgdXBkYXRlczogMzEwMDAwMCoyMDQ4PTYzNDg4MDAwMDAKClRyYWluaW5nIGNvbXB1dGU6IDMgKiAzNDA5Nzc3NzU0OCBGTE9QICogNjM0ODgwMDAwMCA9IDYuNWUyMCBGTE9QIiw2MzQ4ODAwMDAwLCIiIk92ZXIgdGhlIGNvdXJzZSBvZiB0cmFpbmluZywgMjkgbWlsbGlvbiBnYW1lcyBvZiBzZWxmLXBsYXkgd2VyZSBnZW5lcmF0ZWQiIgoKQXBwcm94IDIwMCBtb3ZlcyBwZXIgR28gZ2FtZSBvbiBhdmVyYWdlCgpodHRwczovL2hvbWVwYWdlcy5jd2kubmwvfmFlYi9nby9taXNjL2dvc3RhdC5odG1sCgpUaHVzIDIwMCAqIDI5ZTYgPSA1LjhlOSIsNDgwLjAsLEdvb2dsZSBUUFUgdjEsU2VsZi1zdXBlcnZpc2VkIGxlYXJuaW5nLENvbmZpZGVudCwiQSBsb25nLXN0YW5kaW5nIGdvYWwgb2YgYXJ0aWZpY2lhbCBpbnRlbGxpZ2VuY2UgaXMgYW4gYWxnb3JpdGhtIHRoYXQgbGVhcm5zLCB0YWJ1bGEgcmFzYSwgc3VwZXJodW1hbiBwcm9maWNpZW5jeSBpbiBjaGFsbGVuZ2luZyBkb21haW5zLiBSZWNlbnRseSwgQWxwaGFHbyBiZWNhbWUgdGhlIGZpcnN0IHByb2dyYW0gdG8gZGVmZWF0IGEgd29ybGQgY2hhbXBpb24gaW4gdGhlIGdhbWUgb2YgR28uIFRoZSB0cmVlIHNlYXJjaCBpbiBBbHBoYUdvIGV2YWx1YXRlZCBwb3NpdGlvbnMgYW5kIHNlbGVjdGVkIG1vdmVzIHVzaW5nIGRlZXAgbmV1cmFsIG5ldHdvcmtzLiBUaGVzZSBuZXVyYWwgbmV0d29ya3Mgd2VyZSB0cmFpbmVkIGJ5IHN1cGVydmlzZWQgbGVhcm5pbmcgZnJvbSBodW1hbiBleHBlcnQgbW92ZXMsIGFuZCBieSByZWluZm9yY2VtZW50IGxlYXJuaW5nIGZyb20gc2VsZi1wbGF5LiBIZXJlIHdlIGludHJvZHVjZSBhbiBhbGdvcml0aG0gYmFzZWQgc29sZWx5IG9uIHJlaW5mb3JjZW1lbnQgbGVhcm5pbmcsIHdpdGhvdXQgaHVtYW4gZGF0YSwgZ3VpZGFuY2Ugb3IgZG9tYWluIGtub3dsZWRnZSBiZXlvbmQgZ2FtZSBydWxlcy4gQWxwaGFHbyBiZWNvbWVzIGl0cyBvd24gdGVhY2hlcjogYSBuZXVyYWwgbmV0d29yayBpcyB0cmFpbmVkIHRvIHByZWRpY3QgQWxwaGFHbydzIG93biBtb3ZlIHNlbGVjdGlvbnMgYW5kIGFsc28gdGhlIHdpbm5lciBvZiBBbHBoYUdvJ3MgZ2FtZXMuIFRoaXMgbmV1cmFsIG5ldHdvcmsgaW1wcm92ZXMgdGhlIHN0cmVuZ3RoIG9mIHRoZSB0cmVlIHNlYXJjaCwgcmVzdWx0aW5nIGluIGhpZ2hlciBxdWFsaXR5IG1vdmUgc2VsZWN0aW9uIGFuZCBzdHJvbmdlciBzZWxmLXBsYXkgaW4gdGhlIG5leHQgaXRlcmF0aW9uLiBTdGFydGluZyB0YWJ1bGEgcmFzYSwgb3VyIG5ldyBwcm9ncmFtIEFscGhhR28gWmVybyBhY2hpZXZlZCBzdXBlcmh1bWFuIHBlcmZvcm1hbmNlLCB3aW5uaW5nIDEwMC0wIGFnYWluc3QgdGhlIHByZXZpb3VzbHkgcHVibGlzaGVkLCBjaGFtcGlvbi1kZWZlYXRpbmcgQWxwaGFHby4gwqkgMjAxNyBNYWNtaWxsYW4gUHVibGlzaGVycyBMaW1pdGVkLCBwYXJ0IG9mIFNwcmluZ2VyIE5hdHVyZS4gQWxsIHJpZ2h0cyByZXNlcnZlZC4iLCwsVW5yZWxlYXNlZCxVbml0ZWQgS2luZ2RvbSBvZiBHcmVhdCBCcml0YWluIGFuZCBOb3J0aGVybiBJcmVsYW5kLCwsLCwsMjAyNi0wMS0wMSAxNDowMTowOSswMDowMCwsLCwsLEluZHVzdHJ5LCwsLCxVbnJlbGVhc2VkLCwsMTIxMy44NzA3MzE1NzA3MjY4LCwsVHJ1ZSwsIlRoaXJkLXBhcnR5IGVzdGltYXRpb24sSGFyZHdhcmUiLCwsLCxObwpSYWluYm93IERRTixHYW1lcyxBdGFyaSxEZWVwTWluZCwiTWF0dGVvIEhlc3NlbCwgSm9zZXBoIE1vZGF5aWwsIEhhZG8gdmFuIEhhc3NlbHQsIFRvbSBTY2hhdWwsIEdlb3JnIE9zdHJvdnNraSwgV2lsbCBEYWJuZXksIERhbiBIb3JnYW4sIEJpbGFsIFBpb3QsIE1vaGFtbWFkIEF6YXIsIERhdmlkIFNpbHZlciIsMjAxNy0xMC0wNixSYWluYm93OiBDb21iaW5pbmcgSW1wcm92ZW1lbnRzIGluIERlZXAgUmVpbmZvcmNlbWVudCBMZWFybmluZyxodHRwczovL2FyeGl2Lm9yZy9hYnMvMTcxMC4wMjI5OCwsU09UQSBpbXByb3ZlbWVudCwiIiJPdXIgZXhwZXJpbWVudHMgc2hvdyB0aGF0IHRoZSBjb21iaW5hdGlvbiBwcm92aWRlcyBzdGF0ZS1vZi10aGUtYXJ0IHBlcmZvcm1hbmNlIG9uIHRoZSBBdGFyaSAyNjAwIGJlbmNobWFyaywgYm90aCBpbiB0ZXJtcyBvZiBkYXRhIGVmZmljaWVuY3kgYW5kIGZpbmFsIHBlcmZvcm1hbmNlLiIiIiwsLCwsLCwyNDAuMCwiU2luZ2xlIEdQVTsgfjEwIGhvdXJzIHRvIHJlYWNoIERRTuKAmXMgZmluYWwgc2NvcmUgKDdNIGZyYW1lcyksIH4xMCBkYXlzIGZvciBmdWxsIDIwME0gZnJhbWVzIHJ1biIsLCxVbmtub3duLCJUaGUgZGVlcCByZWluZm9yY2VtZW50IGxlYXJuaW5nIGNvbW11bml0eSBoYXMgbWFkZSBzZXZlcmFsIGluZGVwZW5kZW50IGltcHJvdmVtZW50cyB0byB0aGUgRFFOIGFsZ29yaXRobS4gSG93ZXZlciwgaXQgaXMgdW5jbGVhciB3aGljaCBvZiB0aGVzZSBleHRlbnNpb25zIGFyZSBjb21wbGVtZW50YXJ5IGFuZCBjYW4gYmUgZnJ1aXRmdWxseSBjb21iaW5lZC4gVGhpcyBwYXBlciBleGFtaW5lcyBzaXggZXh0ZW5zaW9ucyB0byB0aGUgRFFOIGFsZ29yaXRobSBhbmQgZW1waXJpY2FsbHkgc3R1ZGllcyB0aGVpciBjb21iaW5hdGlvbi4gT3VyIGV4cGVyaW1lbnRzIHNob3cgdGhhdCB0aGUgY29tYmluYXRpb24gcHJvdmlkZXMgc3RhdGUtb2YtdGhlLWFydCBwZXJmb3JtYW5jZSBvbiB0aGUgQXRhcmkgMjYwMCBiZW5jaG1hcmssIGJvdGggaW4gdGVybXMgb2YgZGF0YSBlZmZpY2llbmN5IGFuZCBmaW5hbCBwZXJmb3JtYW5jZS4gV2UgYWxzbyBwcm92aWRlIHJlc3VsdHMgZnJvbSBhIGRldGFpbGVkIGFibGF0aW9uIHN0dWR5IHRoYXQgc2hvd3MgdGhlIGNvbnRyaWJ1dGlvbiBvZiBlYWNoIGNvbXBvbmVudCB0byBvdmVyYWxsIHBlcmZvcm1hbmNlLiIsLCxVbnJlbGVhc2VkLFVuaXRlZCBLaW5nZG9tIG9mIEdyZWF0IEJyaXRhaW4gYW5kIE5vcnRoZXJuIElyZWxhbmQsLCwsMS4wLCwyMDI1LTExLTI4IDExOjUzOjQ0KzAwOjAwLCwsLCwsSW5kdXN0cnksLCwsLFVucmVsZWFzZWQsLCwsLCwsLCwsLCwsTm8KQVdELUxTVE0rV1QrQ2FjaGUrSU9HIChXVDIpLExhbmd1YWdlLExhbmd1YWdlIG1vZGVsaW5nLE5UVCBDb21tdW5pY2F0aW9uIFNjaWVuY2UgTGFib3JhdG9yaWVzLCJTaG8gVGFrYXNlLCBKdW4gU3V6dWtpLCBNYXNhYWtpIE5hZ2F0YSIsMjAxNy0wOS0yNixJbnB1dC10by1PdXRwdXQgR2F0ZSB0byBJbXByb3ZlIFJOTiBMYW5ndWFnZSBNb2RlbHMsaHR0cHM6Ly9hcnhpdi5vcmcvYWJzLzE3MDkuMDg5MDcsNy4wLFNPVEEgaW1wcm92ZW1lbnQsIiIiSU9HIGFjaGlldmVzIGNvbXBhcmFibGUgc2NvcmVzIHRvIHRoZSBzdGF0ZS1vZi10aGUtYXJ0IG9uIHRoZSBQZW5uIFRyZWViYW5rIGRhdGFzZXQgYW5kIG91dHBlcmZvcm1zIHRoZSBXaWtpVGV4dC0yIGRhdGFzZXQiIiIsNTMwMDAwMDAuMCw1M00gKFRhYmxlIDMpLDMxODAwMDAwMDAwMDAwMDAuMCw2IEZMT1AgLyBwYXJhbWV0ZXIgLyB0b2tlbiAqIDUzMDAwMDAwIHBhcmFtZXRlcnMgKiAyMDAwMDAwIHRva2VucyAqIDUgZXBvY2hzID0gMy4xOGUrMTUgRkxPUCwyMDAwMDAwLDUgZXBvY2hzIChUYWJsZSAxKSwsLCwsQ29uZmlkZW50LCJUaGlzIHBhcGVyIHByb3Bvc2VzIGEgcmVpbmZvcmNpbmcgbWV0aG9kIHRoYXQgcmVmaW5lcyB0aGUgb3V0cHV0IGxheWVycyBvZiBleGlzdGluZyBSZWN1cnJlbnQgTmV1cmFsIE5ldHdvcmsgKFJOTikgbGFuZ3VhZ2UgbW9kZWxzLiBXZSByZWZlciB0byBvdXIgcHJvcG9zZWQgbWV0aG9kIGFzIElucHV0LXRvLU91dHB1dCBHYXRlIChJT0cpLiBJT0cgaGFzIGFuIGV4dHJlbWVseSBzaW1wbGUgc3RydWN0dXJlLCBhbmQgdGh1cywgY2FuIGJlIGVhc2lseSBjb21iaW5lZCB3aXRoIGFueSBSTk4gbGFuZ3VhZ2UgbW9kZWxzLiBPdXIgZXhwZXJpbWVudHMgb24gdGhlIFBlbm4gVHJlZWJhbmsgYW5kIFdpa2lUZXh0LTIgZGF0YXNldHMgZGVtb25zdHJhdGUgdGhhdCBJT0cgY29uc2lzdGVudGx5IGJvb3N0cyB0aGUgcGVyZm9ybWFuY2Ugb2Ygc2V2ZXJhbCBkaWZmZXJlbnQgdHlwZXMgb2YgY3VycmVudCB0b3BsaW5lIFJOTiBsYW5ndWFnZSBtb2RlbHMuIiw1LjAsQVdELUxTVE0rV1QrQ2FjaGUrSU9HIChXVDIpLFVucmVsZWFzZWQsSmFwYW4sLCwsLCwyMDI2LTAyLTExIDE5OjI2OjI3KzAwOjAwLCwsLCwsSW5kdXN0cnksLCwsLE9wZW4gKG5vbi1jb21tZXJjaWFsKSwibGljZW5zZSwgbG9va3Mgbm9uLWNvbW1lcmNpYWw6IGh0dHBzOi8vZ2l0aHViLmNvbS9udHRjc2xhYi1ubHAvaW9nP3RhYj1MaWNlbnNlLTEtb3YtZmlsZSNyZWFkbWUgCgpodHRwczovL2dpdGh1Yi5jb20vbnR0Y3NsYWItbmxwL2lvZyAiLCwsLCwsLE9wZXJhdGlvbiBjb3VudGluZywsLCwsTm8KQVdELUxTVE0rV1QrQ2FjaGUrSU9HIChQVEIpLExhbmd1YWdlLExhbmd1YWdlIG1vZGVsaW5nLE5UVCBDb21tdW5pY2F0aW9uIFNjaWVuY2UgTGFib3JhdG9yaWVzLCJTaG8gVGFrYXNlLCBKdW4gU3V6dWtpLCBNYXNhYWtpIE5hZ2F0YSIsMjAxNy0wOS0yNixJbnB1dC10by1PdXRwdXQgR2F0ZSB0byBJbXByb3ZlIFJOTiBMYW5ndWFnZSBNb2RlbHMsaHR0cHM6Ly9hcnhpdi5vcmcvYWJzLzE3MDkuMDg5MDcsLCwsMzAwMDAwMDAuMCwsLCw5MjkwMDAsLCwsLCxDb25maWRlbnQsIlRoaXMgcGFwZXIgcHJvcG9zZXMgYSByZWluZm9yY2luZyBtZXRob2QgdGhhdCByZWZpbmVzIHRoZSBvdXRwdXQgbGF5ZXJzIG9mIGV4aXN0aW5nIFJlY3VycmVudCBOZXVyYWwgTmV0d29yayAoUk5OKSBsYW5ndWFnZSBtb2RlbHMuIFdlIHJlZmVyIHRvIG91ciBwcm9wb3NlZCBtZXRob2QgYXMgSW5wdXQtdG8tT3V0cHV0IEdhdGUgKElPRykuIElPRyBoYXMgYW4gZXh0cmVtZWx5IHNpbXBsZSBzdHJ1Y3R1cmUsIGFuZCB0aHVzLCBjYW4gYmUgZWFzaWx5IGNvbWJpbmVkIHdpdGggYW55IFJOTiBsYW5ndWFnZSBtb2RlbHMuIE91ciBleHBlcmltZW50cyBvbiB0aGUgUGVubiBUcmVlYmFuayBhbmQgV2lraVRleHQtMiBkYXRhc2V0cyBkZW1vbnN0cmF0ZSB0aGF0IElPRyBjb25zaXN0ZW50bHkgYm9vc3RzIHRoZSBwZXJmb3JtYW5jZSBvZiBzZXZlcmFsIGRpZmZlcmVudCB0eXBlcyBvZiBjdXJyZW50IHRvcGxpbmUgUk5OIGxhbmd1YWdlIG1vZGVscy4iLCxBV0QtTFNUTStXVCtDYWNoZStJT0cgKFBUQiksVW5yZWxlYXNlZCxKYXBhbiwsLCwsLDIwMjYtMDItMTEgMTk6MjY6MjcrMDA6MDAsLCwsLCxJbmR1c3RyeSwsLCwsT3BlbiAobm9uLWNvbW1lcmNpYWwpLCJsaWNlbnNlLCBsb29rcyBub24tY29tbWVyY2lhbDogaHR0cHM6Ly9naXRodWIuY29tL250dGNzbGFiLW5scC9pb2c/dGFiPUxpY2Vuc2UtMS1vdi1maWxlI3JlYWRtZSAgCgpodHRwczovL2dpdGh1Yi5jb20vbnR0Y3NsYWItbmxwL2lvZyAiLCwsLCwsLCwsLCwsTm8KTFNUTSArIGR5bmFtaWMgZXZhbCxMYW5ndWFnZSxMYW5ndWFnZSBtb2RlbGluZyxVbml2ZXJzaXR5IG9mIEVkaW5idXJnaCwiQmVuIEtyYXVzZSwgRW1tYW51ZWwgS2FoZW1id2UsIElhaW4gTXVycmF5LCBTdGV2ZSBSZW5hbHMiLDIwMTctMDktMjEsRHluYW1pYyBFdmFsdWF0aW9uIG9mIE5ldXJhbCBTZXF1ZW5jZSBNb2RlbHMsaHR0cHM6Ly9hcnhpdi5vcmcvYWJzLzE3MDkuMDc0MzIsMTQ3LjAsU09UQSBpbXByb3ZlbWVudCwiIiJEeW5hbWljIGV2YWx1YXRpb24gb3V0cGVyZm9ybXMgZXhpc3RpbmcgYWRhcHRhdGlvbiBhcHByb2FjaGVzIGluIG91ciBjb21wYXJpc29ucy4gRHluYW1pYyBldmFsdWF0aW9uIGltcHJvdmVzIHRoZSBzdGF0ZS1vZi10aGUtYXJ0IHdvcmQtbGV2ZWwgcGVycGxleGl0aWVzIG9uIHRoZSBQZW5uIFRyZWViYW5rIGFuZCBXaWtpVGV4dC0yIGRhdGFzZXRzIHRvIDUxLjEgYW5kIDQ0LjMgcmVzcGVjdGl2ZWx5IiIiLDUwMDAwMDAwLjAsdGFibGUgMiwsLDkwMDAwMDAwLCwsLCwsTGlrZWx5LCJXZSBwcmVzZW50IG1ldGhvZG9sb2d5IGZvciB1c2luZyBkeW5hbWljIGV2YWx1YXRpb24gdG8gaW1wcm92ZSBuZXVyYWwgc2VxdWVuY2UgbW9kZWxzLiBNb2RlbHMgYXJlIGFkYXB0ZWQgdG8gcmVjZW50IGhpc3RvcnkgdmlhIGEgZ3JhZGllbnQgZGVzY2VudCBiYXNlZCBtZWNoYW5pc20sIGNhdXNpbmcgdGhlbSB0byBhc3NpZ24gaGlnaGVyIHByb2JhYmlsaXRpZXMgdG8gcmUtb2NjdXJyaW5nIHNlcXVlbnRpYWwgcGF0dGVybnMuIER5bmFtaWMgZXZhbHVhdGlvbiBvdXRwZXJmb3JtcyBleGlzdGluZyBhZGFwdGF0aW9uIGFwcHJvYWNoZXMgaW4gb3VyIGNvbXBhcmlzb25zLiBEeW5hbWljIGV2YWx1YXRpb24gaW1wcm92ZXMgdGhlIHN0YXRlLW9mLXRoZS1hcnQgd29yZC1sZXZlbCBwZXJwbGV4aXRpZXMgb24gdGhlIFBlbm4gVHJlZWJhbmsgYW5kIFdpa2lUZXh0LTIgZGF0YXNldHMgdG8gNTEuMSBhbmQgNDQuMyByZXNwZWN0aXZlbHksIGFuZCB0aGUgc3RhdGUtb2YtdGhlLWFydCBjaGFyYWN0ZXItbGV2ZWwgY3Jvc3MtZW50cm9waWVzIG9uIHRoZSB0ZXh0OCBhbmQgSHV0dGVyIFByaXplIGRhdGFzZXRzIHRvIDEuMTkgYml0cy9jaGFyIGFuZCAxLjA4IGJpdHMvY2hhciByZXNwZWN0aXZlbHkuIiwsTFNUTSArIGR5bmFtaWMgZXZhbCxVbnJlbGVhc2VkLFVuaXRlZCBLaW5nZG9tIG9mIEdyZWF0IEJyaXRhaW4gYW5kIE5vcnRoZXJuIElyZWxhbmQsLCwsLCwyMDI2LTA1LTI1IDEyOjExOjI0KzAwOjAwLCwsLCwsQWNhZGVtaWEsLCwsLE9wZW4gc291cmNlLEJTRC0yOiBodHRwczovL2dpdGh1Yi5jb20vYmVua3JhdXNlL2R5bmFtaWMtZXZhbHVhdGlvbiAsLCwsLCwsLCwsLCxObwpBV0QtTFNUTSArIGR5bmFtaWMgZXZhbCAoUFRCKSxMYW5ndWFnZSxMYW5ndWFnZSBtb2RlbGluZyxVbml2ZXJzaXR5IG9mIEVkaW5idXJnaCwiQmVuIEtyYXVzZSwgRW1tYW51ZWwgS2FoZW1id2UsIElhaW4gTXVycmF5LCBTdGV2ZSBSZW5hbHMiLDIwMTctMDktMjEsRHluYW1pYyBFdmFsdWF0aW9uIG9mIE5ldXJhbCBTZXF1ZW5jZSBNb2RlbHMsaHR0cHM6Ly9hcnhpdi5vcmcvYWJzLzE3MDkuMDc0MzIsMTQ3LjAsLCwyNDAwMDAwMC4wLCwsLCwsLCwsLENvbmZpZGVudCwiV2UgcHJlc2VudCBtZXRob2RvbG9neSBmb3IgdXNpbmcgZHluYW1pYyBldmFsdWF0aW9uIHRvIGltcHJvdmUgbmV1cmFsIHNlcXVlbmNlIG1vZGVscy4gTW9kZWxzIGFyZSBhZGFwdGVkIHRvIHJlY2VudCBoaXN0b3J5IHZpYSBhIGdyYWRpZW50IGRlc2NlbnQgYmFzZWQgbWVjaGFuaXNtLCBjYXVzaW5nIHRoZW0gdG8gYXNzaWduIGhpZ2hlciBwcm9iYWJpbGl0aWVzIHRvIHJlLW9jY3VycmluZyBzZXF1ZW50aWFsIHBhdHRlcm5zLiBEeW5hbWljIGV2YWx1YXRpb24gb3V0cGVyZm9ybXMgZXhpc3RpbmcgYWRhcHRhdGlvbiBhcHByb2FjaGVzIGluIG91ciBjb21wYXJpc29ucy4gRHluYW1pYyBldmFsdWF0aW9uIGltcHJvdmVzIHRoZSBzdGF0ZS1vZi10aGUtYXJ0IHdvcmQtbGV2ZWwgcGVycGxleGl0aWVzIG9uIHRoZSBQZW5uIFRyZWViYW5rIGFuZCBXaWtpVGV4dC0yIGRhdGFzZXRzIHRvIDUxLjEgYW5kIDQ0LjMgcmVzcGVjdGl2ZWx5LCBhbmQgdGhlIHN0YXRlLW9mLXRoZS1hcnQgY2hhcmFjdGVyLWxldmVsIGNyb3NzLWVudHJvcGllcyBvbiB0aGUgdGV4dDggYW5kIEh1dHRlciBQcml6ZSBkYXRhc2V0cyB0byAxLjE5IGJpdHMvY2hhciBhbmQgMS4wOCBiaXRzL2NoYXIgcmVzcGVjdGl2ZWx5LiIsLEFXRC1MU1RNICsgZHluYW1pYyBldmFsIChQVEIpLFVucmVsZWFzZWQsVW5pdGVkIEtpbmdkb20gb2YgR3JlYXQgQnJpdGFpbiBhbmQgTm9ydGhlcm4gSXJlbGFuZCwsLCwsLDIwMjYtMDUtMjUgMTI6MTE6MjMrMDA6MDAsLCwsLCxBY2FkZW1pYSwsLCwsT3BlbiBzb3VyY2UsQlNELTI6IGh0dHBzOi8vZ2l0aHViLmNvbS9iZW5rcmF1c2UvZHluYW1pYy1ldmFsdWF0aW9uICwsLCwsLCwsLCwsLE5vCkFXRC1MU1RNICsgZHluYW1pYyBldmFsIChXVDIpLExhbmd1YWdlLExhbmd1YWdlIG1vZGVsaW5nLFVuaXZlcnNpdHkgb2YgRWRpbmJ1cmdoLCJCZW4gS3JhdXNlLCBFbW1hbnVlbCBLYWhlbWJ3ZSwgSWFpbiBNdXJyYXksIFN0ZXZlIFJlbmFscyIsMjAxNy0wOS0yMSxEeW5hbWljIEV2YWx1YXRpb24gb2YgTmV1cmFsIFNlcXVlbmNlIE1vZGVscyxodHRwczovL2FyeGl2Lm9yZy9hYnMvMTcwOS4wNzQzMiwxNDcuMCwsLDMzMDAwMDAwLjAsLCwsLCwsLCwsQ29uZmlkZW50LCJXZSBwcmVzZW50IG1ldGhvZG9sb2d5IGZvciB1c2luZyBkeW5hbWljIGV2YWx1YXRpb24gdG8gaW1wcm92ZSBuZXVyYWwgc2VxdWVuY2UgbW9kZWxzLiBNb2RlbHMgYXJlIGFkYXB0ZWQgdG8gcmVjZW50IGhpc3RvcnkgdmlhIGEgZ3JhZGllbnQgZGVzY2VudCBiYXNlZCBtZWNoYW5pc20sIGNhdXNpbmcgdGhlbSB0byBhc3NpZ24gaGlnaGVyIHByb2JhYmlsaXRpZXMgdG8gcmUtb2NjdXJyaW5nIHNlcXVlbnRpYWwgcGF0dGVybnMuIER5bmFtaWMgZXZhbHVhdGlvbiBvdXRwZXJmb3JtcyBleGlzdGluZyBhZGFwdGF0aW9uIGFwcHJvYWNoZXMgaW4gb3VyIGNvbXBhcmlzb25zLiBEeW5hbWljIGV2YWx1YXRpb24gaW1wcm92ZXMgdGhlIHN0YXRlLW9mLXRoZS1hcnQgd29yZC1sZXZlbCBwZXJwbGV4aXRpZXMgb24gdGhlIFBlbm4gVHJlZWJhbmsgYW5kIFdpa2lUZXh0LTIgZGF0YXNldHMgdG8gNTEuMSBhbmQgNDQuMyByZXNwZWN0aXZlbHksIGFuZCB0aGUgc3RhdGUtb2YtdGhlLWFydCBjaGFyYWN0ZXItbGV2ZWwgY3Jvc3MtZW50cm9waWVzIG9uIHRoZSB0ZXh0OCBhbmQgSHV0dGVyIFByaXplIGRhdGFzZXRzIHRvIDEuMTkgYml0cy9jaGFyIGFuZCAxLjA4IGJpdHMvY2hhciByZXNwZWN0aXZlbHkuIiwsQVdELUxTVE0gKyBkeW5hbWljIGV2YWwgKFdUMiksVW5yZWxlYXNlZCxVbml0ZWQgS2luZ2RvbSBvZiBHcmVhdCBCcml0YWluIGFuZCBOb3J0aGVybiBJcmVsYW5kLCwsLCwsMjAyNi0wNS0yNSAxMjoxMToyNCswMDowMCwsLCwsLEFjYWRlbWlhLCwsLCxPcGVuIHNvdXJjZSxCU0QtMjogaHR0cHM6Ly9naXRodWIuY29tL2JlbmtyYXVzZS9keW5hbWljLWV2YWx1YXRpb24gLCwsLCwsLCwsLCwsTm8KSVNTLExhbmd1YWdlLExhbmd1YWdlIG1vZGVsaW5nLCJEdWtlIFVuaXZlcnNpdHksTWljcm9zb2Z0IiwiV2VpIFdlbiwgWXV4aW9uZyBIZSwgU2FteWFtIFJhamJoYW5kYXJpLCBNaW5qaWEgWmhhbmcsIFdlbmhhbiBXYW5nLCBGYW5nIExpdSwgQmluIEh1LCBZaXJhbiBDaGVuLCBIYWkgTGkiLDIwMTctMDktMTUsTGVhcm5pbmcgSW50cmluc2ljIFNwYXJzZSBTdHJ1Y3R1cmVzIHdpdGhpbiBMb25nIFNob3J0LVRlcm0gTWVtb3J5LGh0dHBzOi8vYXJ4aXYub3JnL2Ficy8xNzA5LjA1MDI3LDE0Ni4wLFNPVEEgaW1wcm92ZW1lbnQsIiIiTW9yZW92ZXIsIElTUyBsZWFybmluZyBjYW4gZmluZCBhCnNtYWxsZXIgUkhOIG1vZGVsIHdpdGggd2lkdGggNzI2LCBtZWFud2hpbGUgaW1wcm92ZSB0aGUgc3RhdGUtb2YtdGhlLWFydCBwZXJwbGV4aXR5IGFzIHNob3duIGJ5IHRoZSBzZWNvbmQgZW50cnkgaW4gVGFibGUgMi4iIiIsMTExMDAwMDAuMDAwMDAwMDAyLDExLjFNIChUYWJsZSAyKSwzNDAwMDAwMDAwMDAwMDAwLjAsNiBGTE9QIC8gcGFyYW1ldGVyIC8gdG9rZW4gKiAxMTEwMDAwMCBwYXJhbWV0ZXJzICogOTI5MDAwIHRva2VucyAqIDU1IGVwb2NocyA9IDMuNDAyOTI3ZSsxNSBGTE9QLDkyOTAwMCwiIiJBbGwgbW9kZWxzIGFyZSB0cmFpbmVkIGZyb20gc2NyYXRjaCBmb3IgNTUgZXBvY2hzLiIiIiwsLCwsQ29uZmlkZW50LCJNb2RlbCBjb21wcmVzc2lvbiBpcyBzaWduaWZpY2FudCBmb3IgdGhlIHdpZGUgYWRvcHRpb24gb2YgUmVjdXJyZW50IE5ldXJhbCBOZXR3b3JrcyAoUk5OcykgaW4gYm90aCB1c2VyIGRldmljZXMgcG9zc2Vzc2luZyBsaW1pdGVkIHJlc291cmNlcyBhbmQgYnVzaW5lc3MgY2x1c3RlcnMgcmVxdWlyaW5nIHF1aWNrIHJlc3BvbnNlcyB0byBsYXJnZS1zY2FsZSBzZXJ2aWNlIHJlcXVlc3RzLiBUaGlzIHdvcmsgYWltcyB0byBsZWFybiBzdHJ1Y3R1cmFsbHktc3BhcnNlIExvbmcgU2hvcnQtVGVybSBNZW1vcnkgKExTVE0pIGJ5IHJlZHVjaW5nIHRoZSBzaXplcyBvZiBiYXNpYyBzdHJ1Y3R1cmVzIHdpdGhpbiBMU1RNIHVuaXRzLCBpbmNsdWRpbmcgaW5wdXQgdXBkYXRlcywgZ2F0ZXMsIGhpZGRlbiBzdGF0ZXMsIGNlbGwgc3RhdGVzIGFuZCBvdXRwdXRzLiBJbmRlcGVuZGVudGx5IHJlZHVjaW5nIHRoZSBzaXplcyBvZiBiYXNpYyBzdHJ1Y3R1cmVzIGNhbiByZXN1bHQgaW4gaW5jb25zaXN0ZW50IGRpbWVuc2lvbnMgYW1vbmcgdGhlbSwgYW5kIGNvbnNlcXVlbnRseSwgZW5kIHVwIHdpdGggaW52YWxpZCBMU1RNIHVuaXRzLiBUbyBvdmVyY29tZSB0aGUgcHJvYmxlbSwgd2UgcHJvcG9zZSBJbnRyaW5zaWMgU3BhcnNlIFN0cnVjdHVyZXMgKElTUykgaW4gTFNUTXMuIFJlbW92aW5nIGEgY29tcG9uZW50IG9mIElTUyB3aWxsIHNpbXVsdGFuZW91c2x5IGRlY3JlYXNlIHRoZSBzaXplcyBvZiBhbGwgYmFzaWMgc3RydWN0dXJlcyBieSBvbmUgYW5kIHRoZXJlYnkgYWx3YXlzIG1haW50YWluIHRoZSBkaW1lbnNpb24gY29uc2lzdGVuY3kuIEJ5IGxlYXJuaW5nIElTUyB3aXRoaW4gTFNUTSB1bml0cywgdGhlIG9idGFpbmVkIExTVE1zIHJlbWFpbiByZWd1bGFyIHdoaWxlIGhhdmluZyBtdWNoIHNtYWxsZXIgYmFzaWMgc3RydWN0dXJlcy4gQmFzZWQgb24gZ3JvdXAgTGFzc28gcmVndWxhcml6YXRpb24sIG91ciBtZXRob2QgYWNoaWV2ZXMgMTAuNTl4IHNwZWVkdXAgd2l0aG91dCBsb3NpbmcgYW55IHBlcnBsZXhpdHkgb2YgYSBsYW5ndWFnZSBtb2RlbGluZyBvZiBQZW5uIFRyZWVCYW5rIGRhdGFzZXQuIEl0IGlzIGFsc28gc3VjY2Vzc2Z1bGx5IGV2YWx1YXRlZCB0aHJvdWdoIGEgY29tcGFjdCBtb2RlbCB3aXRoIG9ubHkgMi42OU0gd2VpZ2h0cyBmb3IgbWFjaGluZSBRdWVzdGlvbiBBbnN3ZXJpbmcgb2YgU1F1QUQgZGF0YXNldC4gT3VyIGFwcHJvYWNoIGlzIHN1Y2Nlc3NmdWxseSBleHRlbmRlZCB0byBub24tIExTVE0gUk5OcywgbGlrZSBSZWN1cnJlbnQgSGlnaHdheSBOZXR3b3JrcyAoUkhOcykuIE91ciBzb3VyY2UgY29kZSBpcyBwdWJsaWNseSBhdmFpbGFibGUgYXQgdGhpcyBodHRwcyBVUkwiLDU1LjAsSVNTLFVucmVsZWFzZWQsIlVuaXRlZCBTdGF0ZXMgb2YgQW1lcmljYSxVbml0ZWQgU3RhdGVzIG9mIEFtZXJpY2EiLCwsLCwsMjAyNS0xMS0yOCAxMTo1Mzo0NCswMDowMCwsLCwsLCJBY2FkZW1pYSxJbmR1c3RyeSIsLCwsLE9wZW4gc291cmNlLGNvZGUgKGFwYWNoZSk6IGh0dHBzOi8vZ2l0aHViLmNvbS93ZW53ZWkyMDIvaXNzLXJubnMvdHJlZS9tYXN0ZXIvcHRiICwsLCxGUDMyLCwsT3BlcmF0aW9uIGNvdW50aW5nLCwsLCxObwpQeXJhbWlkTmV0LFZpc2lvbixJbWFnZSBjbGFzc2lmaWNhdGlvbixLb3JlYSBBZHZhbmNlZCBJbnN0aXR1dGUgb2YgU2NpZW5jZSBhbmQgVGVjaG5vbG9neSAoS0FJU1QpLCJEb25neW9vbiBIYW4sIEppd2hhbiBLaW0sIEp1bm1vIEtpbSIsMjAxNy0wOS0wNixEZWVwIFB5cmFtaWRhbCBSZXNpZHVhbCBOZXR3b3JrcyxodHRwczovL2FyeGl2Lm9yZy9hYnMvMTYxMC4wMjkxNXY0LDc1MC4wLFNPVEEgaW1wcm92ZW1lbnQsIiIiSW4gdGVzdHMgdXNpbmcgQ0lGQVItMTAsIENJRkFSLTEwMCwgYW5kIEltYWdlTmV0MWsgZGF0YXNldHMsIG91ciBQeXJhbWlkTmV0cyBvdXRwZXJmb3JtIGFsbCBwcmV2aW91cyBzdGF0ZS1vZi10aGUtYXJ0IGRlZXAgbmV0d29yayBhcmNoaXRlY3R1cmVzLiIiIiwyNjAwMDAwMC4wLGJlc3QgbW9kZWwgaGFkIDI2TSBwYXJhbXMsMjM0MDAwMDAwMDAwMDAwMC4wLDZORD02KjI2MDAwMDAwKjUwMDAwKjMwMD0yLjM0ZSsxNSwxMjgwMDAwLCwsLCwsTGlrZWx5LCJEZWVwIGNvbnZvbHV0aW9uYWwgbmV1cmFsIG5ldHdvcmtzIChEQ05OcykgaGF2ZSBzaG93biByZW1hcmthYmxlIHBlcmZvcm1hbmNlIGluIGltYWdlIGNsYXNzaWZpY2F0aW9uIHRhc2tzIGluIHJlY2VudCB5ZWFycy4gR2VuZXJhbGx5LCBkZWVwIG5ldXJhbCBuZXR3b3JrIGFyY2hpdGVjdHVyZXMgYXJlIHN0YWNrcyBjb25zaXN0aW5nIG9mIGEgbGFyZ2UgbnVtYmVyIG9mIGNvbnZvbHV0aW9uYWwgbGF5ZXJzLCBhbmQgdGhleSBwZXJmb3JtIGRvd25zYW1wbGluZyBhbG9uZyB0aGUgc3BhdGlhbCBkaW1lbnNpb24gdmlhIHBvb2xpbmcgdG8gcmVkdWNlIG1lbW9yeSB1c2FnZS4gQ29uY3VycmVudGx5LCB0aGUgZmVhdHVyZSBtYXAgZGltZW5zaW9uIChpLmUuLCB0aGUgbnVtYmVyIG9mIGNoYW5uZWxzKSBpcyBzaGFycGx5IGluY3JlYXNlZCBhdCBkb3duc2FtcGxpbmcgbG9jYXRpb25zLCB3aGljaCBpcyBlc3NlbnRpYWwgdG8gZW5zdXJlIGVmZmVjdGl2ZSBwZXJmb3JtYW5jZSBiZWNhdXNlIGl0IGluY3JlYXNlcyB0aGUgZGl2ZXJzaXR5IG9mIGhpZ2gtbGV2ZWwgYXR0cmlidXRlcy4gVGhpcyBhbHNvIGFwcGxpZXMgdG8gcmVzaWR1YWwgbmV0d29ya3MgYW5kIGlzIHZlcnkgY2xvc2VseSByZWxhdGVkIHRvIHRoZWlyIHBlcmZvcm1hbmNlLiBJbiB0aGlzIHJlc2VhcmNoLCBpbnN0ZWFkIG9mIHNoYXJwbHkgaW5jcmVhc2luZyB0aGUgZmVhdHVyZSBtYXAgZGltZW5zaW9uIGF0IHVuaXRzIHRoYXQgcGVyZm9ybSBkb3duc2FtcGxpbmcsIHdlIGdyYWR1YWxseSBpbmNyZWFzZSB0aGUgZmVhdHVyZSBtYXAgZGltZW5zaW9uIGF0IGFsbCB1bml0cyB0byBpbnZvbHZlIGFzIG1hbnkgbG9jYXRpb25zIGFzIHBvc3NpYmxlLiBUaGlzIGRlc2lnbiwgd2hpY2ggaXMgZGlzY3Vzc2VkIGluIGRlcHRoIHRvZ2V0aGVyIHdpdGggb3VyIG5ldyBpbnNpZ2h0cywgaGFzIHByb3ZlbiB0byBiZSBhbiBlZmZlY3RpdmUgbWVhbnMgb2YgaW1wcm92aW5nIGdlbmVyYWxpemF0aW9uIGFiaWxpdHkuIEZ1cnRoZXJtb3JlLCB3ZSBwcm9wb3NlIGEgbm92ZWwgcmVzaWR1YWwgdW5pdCBjYXBhYmxlIG9mIGZ1cnRoZXIgaW1wcm92aW5nIHRoZSBjbGFzc2lmaWNhdGlvbiBhY2N1cmFjeSB3aXRoIG91ciBuZXcgbmV0d29yayBhcmNoaXRlY3R1cmUuIEV4cGVyaW1lbnRzIG9uIGJlbmNobWFyayBDSUZBUi0xMCwgQ0lGQVItMTAwLCBhbmQgSW1hZ2VOZXQgZGF0YXNldHMgaGF2ZSBzaG93biB0aGF0IG91ciBuZXR3b3JrIGFyY2hpdGVjdHVyZSBoYXMgc3VwZXJpb3IgZ2VuZXJhbGl6YXRpb24gYWJpbGl0eSBjb21wYXJlZCB0byB0aGUgb3JpZ2luYWwgcmVzaWR1YWwgbmV0d29ya3MuIENvZGUgaXMgYXZhaWxhYmxlIGF0IHRoaXMgaHR0cHMgVVJMfSIsMzAwLjAsLE9wZW4gd2VpZ2h0cyAodW5yZXN0cmljdGVkKSxLb3JlYSAoUmVwdWJsaWMgb2YpLCwsLCwsMjAyNi0wNS0yNSAxMjoxMToyNCswMDowMCwsLCwsLEFjYWRlbWlhLCwsLCxPcGVuIHNvdXJjZSxodHRwczovL2dpdGh1Yi5jb20vamhraW04OS9QeXJhbWlkTmV0LCwsLEZQMzIsLCxPcGVyYXRpb24gY291bnRpbmcsLCwsLFllcwpTRU5ldCAoSW1hZ2VOZXQpLFZpc2lvbixJbWFnZSBjbGFzc2lmaWNhdGlvbiwiQ2hpbmVzZSBBY2FkZW15IG9mIFNjaWVuY2VzLFVuaXZlcnNpdHkgb2YgT3hmb3JkIiwiSmllIEh1LCBMaSBTaGVuLCBTYW11ZWwgQWxiYW5pZSwgR2FuZyBTdW4sIEVuaHVhIFd1IiwyMDE3LTA5LTA1LFNxdWVlemUtYW5kLUV4Y2l0YXRpb24gTmV0d29ya3MsaHR0cHM6Ly9hcnhpdi5vcmcvYWJzLzE3MDkuMDE1MDcsMzM5MjIuMCxIaWdobHkgY2l0ZWQsLDI4MTAwMDAwLjAsVGFibGUgMTYsLCwxMjgwMDAwLCwsLCwsLCwsLCwiQ2hpbmEsVW5pdGVkIEtpbmdkb20gb2YgR3JlYXQgQnJpdGFpbiBhbmQgTm9ydGhlcm4gSXJlbGFuZCIsLCwsLCwyMDI2LTA1LTI1IDEyOjExOjI0KzAwOjAwLCwsLCwsIkFjYWRlbWlhLEFjYWRlbWlhIiwsLCwsLCwsLCxGUDMyLCwsLCwsLCwKR0wtTFdHQy1BV0QtTW9TLUxTVE0gKyBkeW5hbWljIGV2YWx1YXRpb24gKFdUMiksTGFuZ3VhZ2UsTGFuZ3VhZ2UgbW9kZWxpbmcsQmVuLUd1cmlvbiBVbml2ZXJzaXR5IG9mIHRoZSBOZWdldiwiWml2IEFoYXJvbmksIEdhbCBSYXR0bmVyLCBIYWltIFBlcm11dGVyIiwyMDE3LTA4LTI5LEdyYWR1YWwgTGVhcm5pbmcgb2YgUmVjdXJyZW50IE5ldXJhbCBOZXR3b3JrcyxodHRwczovL2FyeGl2Lm9yZy9hYnMvMTcwOC4wODg2Myw0LjAsU09UQSBpbXByb3ZlbWVudCwiIiJPdXIgR0wtTFNUTSBtb2RlbCBvdmVyY2FtZSB0aGUgc3RhdGUtb2YtdGhlLWFydCByZXN1bHRzIHdpdGggb25seSB0d28gbGF5ZXJzIGFuZCAxOU0gcGFyYW1ldGVycywgYW5kIGZ1cnRoZXIgaW1wcm92ZWQKdGhlIHN0YXRlLW9mLXRoZS1hcnQgcmVzdWx0cyB3aXRoIHRoZSB0aGlyZCBsYXllciBwaGFzZSIiIiwzODAwMDAwMC4wLDM4TSAoVGFibGUgMiksNC41NmUrMTcsNiBGTE9QIC8gcGFyYW1ldGVyIC8gdG9rZW4gKiAzODAwMDAwMCBwYXJhbWV0ZXJzICogMjAwMDAwMCB0b2tlbnMgKiAxMDAwIGVwb2NocyA9IDQuNTZlKzE3IEZMT1AsMjAwMDAwMCwiIiIgVGhlIG1vZGVsIHdhcyB0cmFpbmVkIGZvciAxMDAwIGVwb2NocyB1bnRpbCB0aGUgdmFsaWRhdGlvbiBzY29yZSBzdG9wcGVkIGltcHJvdmluZy4iIiIsLCwsLENvbmZpZGVudCwiUmVjdXJyZW50IE5ldXJhbCBOZXR3b3JrcyAoUk5OcykgYWNoaWV2ZSBzdGF0ZS1vZi10aGUtYXJ0IHJlc3VsdHMgaW4gbWFueSBzZXF1ZW5jZS10by1zZXF1ZW5jZSBtb2RlbGluZyB0YXNrcy4gSG93ZXZlciwgUk5OcyBhcmUgZGlmZmljdWx0IHRvIHRyYWluIGFuZCB0ZW5kIHRvIHN1ZmZlciBmcm9tIG92ZXJmaXR0aW5nLiBNb3RpdmF0ZWQgYnkgdGhlIERhdGEgUHJvY2Vzc2luZyBJbmVxdWFsaXR5IChEUEkpLCB3ZSBmb3JtdWxhdGUgdGhlIG11bHRpLWxheWVyZWQgbmV0d29yayBhcyBhIE1hcmtvdiBjaGFpbiwgaW50cm9kdWNpbmcgYSB0cmFpbmluZyBtZXRob2QgdGhhdCBjb21wcmlzZXMgdHJhaW5pbmcgdGhlIG5ldHdvcmsgZ3JhZHVhbGx5IGFuZCB1c2luZyBsYXllci13aXNlIGdyYWRpZW50IGNsaXBwaW5nLiBXZSBmb3VuZCB0aGF0IGFwcGx5aW5nIG91ciBtZXRob2RzLCBjb21iaW5lZCB3aXRoIHByZXZpb3VzbHkgaW50cm9kdWNlZCByZWd1bGFyaXphdGlvbiBhbmQgb3B0aW1pemF0aW9uIG1ldGhvZHMsIHJlc3VsdGVkIGluIGltcHJvdmVtZW50cyBpbiBzdGF0ZS1vZi10aGUtYXJ0IGFyY2hpdGVjdHVyZXMgb3BlcmF0aW5nIGluIGxhbmd1YWdlIG1vZGVsaW5nIHRhc2tzLiIsMTAwMC4wLEdMLUxXR0MtQVdELU1vUy1MU1RNICsgZHluYW1pYyBldmFsdWF0aW9uIChXVDIpLFVucmVsZWFzZWQsSXNyYWVsLCwsLCwsMjAyNi0wMi0xMSAxOToyNjoyNyswMDowMCwsLCwsLEFjYWRlbWlhLCwsLCxVbnJlbGVhc2VkLCwsLCwsLCxPcGVyYXRpb24gY291bnRpbmcsLCwsLE5vCkdMLUxXR0MtQVdELU1vUy1MU1RNICsgZHluYW1pYyBldmFsdWF0aW9uIChQVEIpLExhbmd1YWdlLExhbmd1YWdlIG1vZGVsaW5nLEJlbi1HdXJpb24gVW5pdmVyc2l0eSwiWml2IEFoYXJvbmksIEdhbCBSYXR0bmVyLCBIYWltIFBlcm11dGVyIiwyMDE3LTA4LTI5LEdyYWR1YWwgTGVhcm5pbmcgb2YgUmVjdXJyZW50IE5ldXJhbCBOZXR3b3JrcyxodHRwczovL2FyeGl2Lm9yZy9hYnMvMTcwOC4wODg2MywsLCwyNjAwMDAwMC4wLCwxLjQ1ZSsxNyw2KjI2MDAwMDAwKjkyOTAwMCoxMDAwPTEuNDQ5MjRlKzE3LDkyOTAwMCwsLCwsLENvbmZpZGVudCwiUmVjdXJyZW50IE5ldXJhbCBOZXR3b3JrcyAoUk5OcykgYWNoaWV2ZSBzdGF0ZS1vZi10aGUtYXJ0IHJlc3VsdHMgaW4gbWFueSBzZXF1ZW5jZS10by1zZXF1ZW5jZSBtb2RlbGluZyB0YXNrcy4gSG93ZXZlciwgUk5OcyBhcmUgZGlmZmljdWx0IHRvIHRyYWluIGFuZCB0ZW5kIHRvIHN1ZmZlciBmcm9tIG92ZXJmaXR0aW5nLiBNb3RpdmF0ZWQgYnkgdGhlIERhdGEgUHJvY2Vzc2luZyBJbmVxdWFsaXR5IChEUEkpLCB3ZSBmb3JtdWxhdGUgdGhlIG11bHRpLWxheWVyZWQgbmV0d29yayBhcyBhIE1hcmtvdiBjaGFpbiwgaW50cm9kdWNpbmcgYSB0cmFpbmluZyBtZXRob2QgdGhhdCBjb21wcmlzZXMgdHJhaW5pbmcgdGhlIG5ldHdvcmsgZ3JhZHVhbGx5IGFuZCB1c2luZyBsYXllci13aXNlIGdyYWRpZW50IGNsaXBwaW5nLiBXZSBmb3VuZCB0aGF0IGFwcGx5aW5nIG91ciBtZXRob2RzLCBjb21iaW5lZCB3aXRoIHByZXZpb3VzbHkgaW50cm9kdWNlZCByZWd1bGFyaXphdGlvbiBhbmQgb3B0aW1pemF0aW9uIG1ldGhvZHMsIHJlc3VsdGVkIGluIGltcHJvdmVtZW50cyBpbiBzdGF0ZS1vZi10aGUtYXJ0IGFyY2hpdGVjdHVyZXMgb3BlcmF0aW5nIGluIGxhbmd1YWdlIG1vZGVsaW5nIHRhc2tzLiIsMTAwMC4wLEdMLUxXR0MtQVdELU1vUy1MU1RNICsgZHluYW1pYyBldmFsdWF0aW9uIChQVEIpLFVucmVsZWFzZWQsSXNyYWVsLCwsLCwsMjAyNi0wMi0xMSAxOToyNjoyNyswMDowMCwsLCwsLEFjYWRlbWlhLCwsLCxVbnJlbGVhc2VkLCwsLCwsLCwsLCwsLE5vCk5NTShMU1RNK1JOTiksTGFuZ3VhZ2UsTGFuZ3VhZ2UgbW9kZWxpbmcsU2FhcmxhbmQgVW5pdmVyc2l0eSwiWW91c3NlZiBPdWFsaWwsIERpZXRyaWNoIEtsYWtvdyIsMjAxNy0wOC0yMyxBIE5ldXJhbCBOZXR3b3JrIEFwcHJvYWNoIGZvciBNaXhpbmcgTGFuZ3VhZ2UgTW9kZWxzLGh0dHBzOi8vYXJ4aXYub3JnL2Ficy8xNzA4LjA2OTg5LDEwLjAsLCw1MTgwMDAwLjAsLCwsLCwsLCwsLCJUaGUgcGVyZm9ybWFuY2Ugb2YgTmV1cmFsIE5ldHdvcmsgKE5OKS1iYXNlZCBsYW5ndWFnZSBtb2RlbHMgaXMgc3RlYWRpbHkgaW1wcm92aW5nIGR1ZSB0byB0aGUgZW1lcmdlbmNlIG9mIG5ldyBhcmNoaXRlY3R1cmVzLCB3aGljaCBhcmUgYWJsZSB0byBsZWFybiBkaWZmZXJlbnQgbmF0dXJhbCBsYW5ndWFnZSBjaGFyYWN0ZXJpc3RpY3MuIFRoaXMgcGFwZXIgcHJlc2VudHMgYSBub3ZlbCBmcmFtZXdvcmssIHdoaWNoIHNob3dzIHRoYXQgYSBzaWduaWZpY2FudCBpbXByb3ZlbWVudCBjYW4gYmUgYWNoaWV2ZWQgYnkgY29tYmluaW5nIGRpZmZlcmVudCBleGlzdGluZyBoZXRlcm9nZW5lb3VzIG1vZGVscyBpbiBhIHNpbmdsZSBhcmNoaXRlY3R1cmUuIFRoaXMgaXMgZG9uZSB0aHJvdWdoIDEpIGEgZmVhdHVyZSBsYXllciwgd2hp</x:v>
      </x:c>
    </x:row>
    <x:row r="280" ht="18" customHeight="1">
      <x:c r="A280" s="17" t="n">
        <x:v>275</x:v>
      </x:c>
      <x:c r="B280" s="17" t="n">
        <x:v>309</x:v>
      </x:c>
      <x:c r="C280" s="94" t="str">
        <x:v>Y2ggc2VwYXJhdGVseSBsZWFybnMgZGlmZmVyZW50IE5OLWJhc2VkIG1vZGVscyBhbmQgMikgYSBtaXh0dXJlIGxheWVyLCB3aGljaCBtZXJnZXMgdGhlIHJlc3VsdGluZyBtb2RlbCBmZWF0dXJlcy4gSW4gZG9pbmcgc28sIHRoaXMgYXJjaGl0ZWN0dXJlIGJlbmVmaXRzIGZyb20gdGhlIGxlYXJuaW5nIGNhcGFiaWxpdGllcyBvZiBlYWNoIG1vZGVsIHdpdGggbm8gbm90aWNlYWJsZSBpbmNyZWFzZSBpbiB0aGUgbnVtYmVyIG9mIG1vZGVsIHBhcmFtZXRlcnMgb3IgdGhlIHRyYWluaW5nIHRpbWUuIEV4dGVuc2l2ZSBleHBlcmltZW50cyBjb25kdWN0ZWQgb24gdGhlIFBlbm4gVHJlZWJhbmsgKFBUQikgYW5kIHRoZSBMYXJnZSBUZXh0IENvbXByZXNzaW9uIEJlbmNobWFyayAoTFRDQikgY29ycHVzIHNob3dlZCBhIHNpZ25pZmljYW50IHJlZHVjdGlvbiBvZiB0aGUgcGVycGxleGl0eSB3aGVuIGNvbXBhcmVkIHRvIHN0YXRlLW9mLXRoZS1hcnQgZmVlZGZvcndhcmQgYXMgd2VsbCBhcyByZWN1cnJlbnQgbmV1cmFsIG5ldHdvcmsgYXJjaGl0ZWN0dXJlcy4iLCxOTU0oTFNUTStSTk4pLFVucmVsZWFzZWQsR2VybWFueSwsLCwsLDIwMjYtMDItMTEgMTk6MjY6MjcrMDA6MDAsLCwsLCxBY2FkZW1pYSwsLCwsVW5yZWxlYXNlZCwsLCwsLCwsLCwsLCxObwpELUxTUkMoMjAwKStLTjUsTGFuZ3VhZ2UsTGFuZ3VhZ2UgbW9kZWxpbmcsU2FhcmxhbmQgVW5pdmVyc2l0eSwiWW91c3NlZiBPdWFsaWwsIE1pdHR1bCBTaW5naCwgQ2xheXRvbiBHcmVlbmJlcmcsIERpZXRyaWNoIEtsYWtvdyIsMjAxNy0wOC0yMixMb25nLVNob3J0IFJhbmdlIENvbnRleHQgTmV1cmFsIE5ldHdvcmtzIGZvciBMYW5ndWFnZSBNb2RlbGluZyxodHRwczovL2FyeGl2Lm9yZy9hYnMvMTcwOC4wNjU1NSwxOS4wLCwsNzE2MDAwMC4wLCwsLCwsLCwsLCwiVGhlIGdvYWwgb2YgbGFuZ3VhZ2UgbW9kZWxpbmcgdGVjaG5pcXVlcyBpcyB0byBjYXB0dXJlIHRoZSBzdGF0aXN0aWNhbCBhbmQgc3RydWN0dXJhbCBwcm9wZXJ0aWVzIG9mIG5hdHVyYWwgbGFuZ3VhZ2VzIGZyb20gdHJhaW5pbmcgY29ycG9yYS4gVGhpcyB0YXNrIHR5cGljYWxseSBpbnZvbHZlcyB0aGUgbGVhcm5pbmcgb2Ygc2hvcnQgcmFuZ2UgZGVwZW5kZW5jaWVzLCB3aGljaCBnZW5lcmFsbHkgbW9kZWwgdGhlIHN5bnRhY3RpYyBwcm9wZXJ0aWVzIG9mIGEgbGFuZ3VhZ2UgYW5kL29yIGxvbmcgcmFuZ2UgZGVwZW5kZW5jaWVzLCB3aGljaCBhcmUgc2VtYW50aWMgaW4gbmF0dXJlLiBXZSBwcm9wb3NlIGluIHRoaXMgcGFwZXIgYSBuZXcgbXVsdGktc3BhbiBhcmNoaXRlY3R1cmUsIHdoaWNoIHNlcGFyYXRlbHkgbW9kZWxzIHRoZSBzaG9ydCBhbmQgbG9uZyBjb250ZXh0IGluZm9ybWF0aW9uIHdoaWxlIGl0IGR5bmFtaWNhbGx5IG1lcmdlcyB0aGVtIHRvIHBlcmZvcm0gdGhlIGxhbmd1YWdlIG1vZGVsaW5nIHRhc2suIFRoaXMgaXMgZG9uZSB0aHJvdWdoIGEgbm92ZWwgcmVjdXJyZW50IExvbmctU2hvcnQgUmFuZ2UgQ29udGV4dCAoTFNSQykgbmV0d29yaywgd2hpY2ggZXhwbGljaXRseSBtb2RlbHMgdGhlIGxvY2FsIChzaG9ydCkgYW5kIGdsb2JhbCAobG9uZykgY29udGV4dCB1c2luZyB0d28gc2VwYXJhdGUgaGlkZGVuIHN0YXRlcyB0aGF0IGV2b2x2ZSBpbiB0aW1lLiBUaGlzIG5ldyBhcmNoaXRlY3R1cmUgaXMgYW4gYWRhcHRhdGlvbiBvZiB0aGUgTG9uZy1TaG9ydCBUZXJtIE1lbW9yeSBuZXR3b3JrIChMU1RNKSB0byB0YWtlIGludG8gYWNjb3VudCB0aGUgbGluZ3Vpc3RpYyBwcm9wZXJ0aWVzLiBFeHRlbnNpdmUgZXhwZXJpbWVudHMgY29uZHVjdGVkIG9uIHRoZSBQZW5uIFRyZWViYW5rIChQVEIpIGFuZCB0aGUgTGFyZ2UgVGV4dCBDb21wcmVzc2lvbiBCZW5jaG1hcmsgKExUQ0IpIGNvcnB1cyBzaG93ZWQgYSBzaWduaWZpY2FudCByZWR1Y3Rpb24gb2YgdGhlIHBlcnBsZXhpdHkgd2hlbiBjb21wYXJlZCB0byBzdGF0ZS1vZi10aGUtYXJ0IGxhbmd1YWdlIG1vZGVsaW5nIHRlY2huaXF1ZXMuIiwsRC1MU1JDKDIwMCkrS041LFVucmVsZWFzZWQsR2VybWFueSwsLCwsLDIwMjYtMDItMTEgMTk6MjY6NDMrMDA6MDAsLCwsLCxBY2FkZW1pYSwsLCwsVW5yZWxlYXNlZCwsLCwsLCwsLCwsLCxObwpELUxTUkMoMTAwKStLTjUgKFBUQiksTGFuZ3VhZ2UsTGFuZ3VhZ2UgbW9kZWxpbmcsU2FhcmxhbmQgVW5pdmVyc2l0eSwiWW91c3NlZiBPdWFsaWwsIE1pdHR1bCBTaW5naCwgQ2xheXRvbiBHcmVlbmJlcmcsIERpZXRyaWNoIEtsYWtvdyIsMjAxNy0wOC0yMixMb25nLVNob3J0IFJhbmdlIENvbnRleHQgTmV1cmFsIE5ldHdvcmtzIGZvciBMYW5ndWFnZSBNb2RlbGluZyxodHRwczovL2FyeGl2Lm9yZy9hYnMvMTcwOC4wNjU1NSwsLCw1OTcwMDAwLjAsLCwsIjkyOTAwMCw5MjkwMDAiLCwsLCwsQ29uZmlkZW50LCJUaGUgZ29hbCBvZiBsYW5ndWFnZSBtb2RlbGluZyB0ZWNobmlxdWVzIGlzIHRvIGNhcHR1cmUgdGhlIHN0YXRpc3RpY2FsIGFuZCBzdHJ1Y3R1cmFsIHByb3BlcnRpZXMgb2YgbmF0dXJhbCBsYW5ndWFnZXMgZnJvbSB0cmFpbmluZyBjb3Jwb3JhLiBUaGlzIHRhc2sgdHlwaWNhbGx5IGludm9sdmVzIHRoZSBsZWFybmluZyBvZiBzaG9ydCByYW5nZSBkZXBlbmRlbmNpZXMsIHdoaWNoIGdlbmVyYWxseSBtb2RlbCB0aGUgc3ludGFjdGljIHByb3BlcnRpZXMgb2YgYSBsYW5ndWFnZSBhbmQvb3IgbG9uZyByYW5nZSBkZXBlbmRlbmNpZXMsIHdoaWNoIGFyZSBzZW1hbnRpYyBpbiBuYXR1cmUuIFdlIHByb3Bvc2UgaW4gdGhpcyBwYXBlciBhIG5ldyBtdWx0aS1zcGFuIGFyY2hpdGVjdHVyZSwgd2hpY2ggc2VwYXJhdGVseSBtb2RlbHMgdGhlIHNob3J0IGFuZCBsb25nIGNvbnRleHQgaW5mb3JtYXRpb24gd2hpbGUgaXQgZHluYW1pY2FsbHkgbWVyZ2VzIHRoZW0gdG8gcGVyZm9ybSB0aGUgbGFuZ3VhZ2UgbW9kZWxpbmcgdGFzay4gVGhpcyBpcyBkb25lIHRocm91Z2ggYSBub3ZlbCByZWN1cnJlbnQgTG9uZy1TaG9ydCBSYW5nZSBDb250ZXh0IChMU1JDKSBuZXR3b3JrLCB3aGljaCBleHBsaWNpdGx5IG1vZGVscyB0aGUgbG9jYWwgKHNob3J0KSBhbmQgZ2xvYmFsIChsb25nKSBjb250ZXh0IHVzaW5nIHR3byBzZXBhcmF0ZSBoaWRkZW4gc3RhdGVzIHRoYXQgZXZvbHZlIGluIHRpbWUuIFRoaXMgbmV3IGFyY2hpdGVjdHVyZSBpcyBhbiBhZGFwdGF0aW9uIG9mIHRoZSBMb25nLVNob3J0IFRlcm0gTWVtb3J5IG5ldHdvcmsgKExTVE0pIHRvIHRha2UgaW50byBhY2NvdW50IHRoZSBsaW5ndWlzdGljIHByb3BlcnRpZXMuIEV4dGVuc2l2ZSBleHBlcmltZW50cyBjb25kdWN0ZWQgb24gdGhlIFBlbm4gVHJlZWJhbmsgKFBUQikgYW5kIHRoZSBMYXJnZSBUZXh0IENvbXByZXNzaW9uIEJlbmNobWFyayAoTFRDQikgY29ycHVzIHNob3dlZCBhIHNpZ25pZmljYW50IHJlZHVjdGlvbiBvZiB0aGUgcGVycGxleGl0eSB3aGVuIGNvbXBhcmVkIHRvIHN0YXRlLW9mLXRoZS1hcnQgbGFuZ3VhZ2UgbW9kZWxpbmcgdGVjaG5pcXVlcy4iLCxELUxTUkMoMTAwKStLTjUsVW5yZWxlYXNlZCxHZXJtYW55LCwsLCwsMjAyNi0wMi0xMSAxOToyNjoyNyswMDowMCwsLCwsLEFjYWRlbWlhLCwsLCxVbnJlbGVhc2VkLCwsLCwsLCwsLCwsLE5vCkxpYnJhdHVzLEdhbWVzLFBva2VyLENhcm5lZ2llIE1lbGxvbiBVbml2ZXJzaXR5IChDTVUpLCJOIEJyb3duLCBUIFNhbmRob2xtLCBTIE1hY2hpbmUiLDIwMTctMDgtMTksTGlicmF0dXM6IFRoZSBTdXBlcmh1bWFuIEFJIGZvciBOby1MaW1pdCBQb2tlcixodHRwczovL3d3dy5pamNhaS5vcmcvcHJvY2VlZGluZ3MvMjAxNy8wNzcyLnBkZiwxMDQuMCxTT1RBIGltcHJvdmVtZW50LCJDbGFpbXMgdG8gYmUgZmlyc3QgTUwgc3lzdGVtIHRvIHJlYWNoIHN1cGVyaHVtYW4gbGV2ZWwgYXQgTm8gTGltaXQgUG9rZXIgVGV4YXMgSG9sZCBFbQoKIiJIZWFkcy11cCBub2xpbWl0IFRleGFzIEhvbGTigJllbSBoYXMgbG9uZyBiZWVuIHRoZSBwcmltYXJ5IGJlbmNobWFyayBjaGFsbGVuZ2UgZm9yIGltcGVyZmVjdC1pbmZvcm1hdGlvbiBnYW1lcy4KSW4gSmFudWFyeSAyMDE3IExpYnJhdHVzIGJlYXQgYSB0ZWFtIG9mIGZvdXIgdG9wLTEwIGhlYWRzdXAgbm8tbGltaXQgc3BlY2lhbGlzdCBwcm9mZXNzaW9uYWxzIGluIGEgMTIwLDAwMC1oYW5kIDIwLWRheSBCcmFpbnMgdnMuIEFJIGNoYWxsZW5nZSBtYXRjaC4gVGhhdCBpcyB0aGUgZmlyc3QgdGltZSBhbiBBSSBoYXMgYmVhdGVuIHRvcCBodW1hbnMgaW4gdGhpcyBnYW1lLiBMaWJyYXR1cyBiZWF0IHRoZSBodW1hbnMgYnkgYSBsYXJnZSBtYXJnaW4gKDE0NyBtYmIvaGFuZCksIHdpdGggOTkuOTglIHN0YXRpc3RpY2FsIHNpZ25pZmljYW5jZS4gSXQgYWxzbyBiZWF0IGVhY2ggb2YgdGhlIGh1bWFucyBpbmRpdmlkdWFsbHkuIiIiLCwsNS41MWUrMjAsIiIiSW4gdG90YWwsIExpYnJhdHVzIHVzZWQgYWJvdXQgMjUgbWlsbGlvbiBjb3JlIGhvdXJzLiBPZiB0aG9zZSwgYWJvdXQgMTMgbWlsbGlvbiBjb3JlIGhvdXJzIHdlcmUgdXNlZCBmb3IgZXhwbG9yYXRvcnkgZXhwZXJpbWVudHMgYW5kIGV2YWx1YXRpb24uIEFib3V0IDYgbWlsbGlvbiBjb3JlIGhvdXJzIHdlcmUgc3BlbnQgb24gdGhlIGluaXRpYWwgYWJzdHJhY3Rpb24gYW5kIGVxdWlsaWJyaXVtIGZpbmRpbmcgY29tcG9uZW50LCBhbm90aGVyIDMgbWlsbGlvbiB3ZXJlIHVzZWQgZm9yIG5lc3RlZCBzdWJnYW1lIHNvbHZpbmcsIGFuZCBhYm91dCAzIG1pbGxpb24gd2VyZSB1c2VkIG9uIHRoZSBzZWxmLWltcHJvdmVtZW50IGFsZ29yaXRobS4iIgoKIiJMaWtlIG1hbnkgZGF0YS1jZW50cmljIHN1cGVyY29tcHV0ZXJzLCBCcmlkZ2VzIG9mZmVycyBhIHJlbGF0aXZlbHkgYSBtb2Rlc3QgbnVtYmVyIG9mIEZMT1BTLCBidXQgbG90cyBvZiBtZW1vcnk6IDg5NSB0ZXJhZmxvcHMgYW5kIDEzMCBUQiwgcmVzcGVjdGl2ZWx5LiIiCgpJIGp1c3QgdXNlZCB0aGUgZmlyc3QgYnVsbGV0IHBvaW50IChhcyB0aG9zZSBhcmUgdXN1YWxseSBpbmRlcGVuZGVudCBzeXN0ZW1zIGFuZCB5b3Ugb25seSBiZW5jaG1hcmsgb25lIG9mIHRoZW0pLgpUaGUgZmlyc3Qgc3lzdGVtIGhhcyA3NTIgbm9kZXMgYSAyQ1BVcyBhIDE0Y29yZXMgZWFjaC4KCnNvdXJjZTogaHR0cHM6Ly93d3cudG9wNTAwLm9yZy9uZXdzL2JyaWRnZXMtc3VwZXJjb21wdXRlci1ib290cy11cC1hdC1waXR0c2J1cmdoLwoKCgoxLiAxMk0gY29yZSBob3VycyBmb3IgMTk2IGNvcmVzCjIuIFdlIGhhdmUgIDg5NSBURkxPUFMgZm9yIDc1MiBub2RlcyBhIDIgQ1BVcyBhIDE0IGNvcmVzCjIuMSBUaGF0J3MgNDIuNSBHRkxPUFMgcGVyIGNvcmUuCjMuIFJ1bm5pbmcgdGhpcyBmb3IgMTJNIGgKMy4xIDEyICogMTBeNiAqIDYwICogNjAgKiA0Mi41ICogMTBeOSBGTE9QL1MgPSAxLjgyM2UyMSBGTE9Qcwo0LiBBc3N1bWluZyAzMCUgdXRpbGl6YXRpb24KIDEuODIzZTIxICogMC4zCuKGkiA1LjUxZTIwIEZMT1BzIiwsLCwiIiJJbiB0b3RhbCwgTGlicmF0dXMgdXNlZCBhYm91dCAyNSBtaWxsaW9uIGNvcmUgaG91cnMuIE9mIHRob3NlLCBhYm91dCAxMyBtaWxsaW9uIGNvcmUgaG91cnMgd2VyZSB1c2VkIGZvciBleHBsb3JhdG9yeSBleHBlcmltZW50cyBhbmQgZXZhbHVhdGlvbi4gQWJvdXQgNiBtaWxsaW9uIGNvcmUgaG91cnMgd2VyZSBzcGVudCBvbiB0aGUgaW5pdGlhbCBhYnN0cmFjdGlvbiBhbmQgZXF1aWxpYnJpdW0gZmluZGluZyBjb21wb25lbnQsIGFub3RoZXIgMyBtaWxsaW9uIHdlcmUgdXNlZCBmb3IgbmVzdGVkIHN1YmdhbWUgc29sdmluZywgYW5kIGFib3V0IDMgbWlsbGlvbiB3ZXJlIHVzZWQgb24gdGhlIHNlbGYtaW1wcm92ZW1lbnQgYWxnb3JpdGhtLiIiIiwsLExpa2VseSwiTm8tbGltaXQgVGV4YXMgSG9sZOKAmWVtIGlzIHRoZSBtb3N0IHBvcHVsYXIgdmFyaWFudCBvZiBwb2tlciBpbiB0aGUgd29ybGQuIEhlYWRzLXVwIG5vLWxpbWl0IFRleGFzIEhvbGTigJllbSBpcyB0aGUgbWFpbiBiZW5jaG1hcmsgY2hhbGxlbmdlIGZvciBBSSBpbiBpbXBlcmZlY3QtaW5mb3JtYXRpb24gZ2FtZXMuIFdlIHByZXNlbnQgTGlicmF0dXMsIHRoZSBmaXJzdOKAlGFuZCBzbyBmYXIgb25seeKAlEFJIHRvIGRlZmVhdCB0b3AgaHVtYW4gcHJvZmVzc2lvbmFscyBpbiB0aGF0IGdhbWUuIExpYnJhdHVz4oCZcyBhcmNoaXRlY3R1cmUgZmVhdHVyZXMgdGhyZWUgbWFpbiBtb2R1bGVzLCBlYWNoIG9mIHdoaWNoIGhhcyBuZXcgYWxnb3JpdGhtczogcHJlLWNvbXB1dGluZyBhIHNvbHV0aW9uIHRvIGFuIGFic3RyYWN0aW9uIG9mIHRoZSBnYW1lIHdoaWNoIHByb3ZpZGVzIGEgaGlnaC1sZXZlbCBibHVlcHJpbnQgZm9yIHRoZSBzdHJhdGVneSBvZiB0aGUgQUksIGEgbmV3IG5lc3RlZCBzdWJnYW1lLXNvbHZpbmcgYWxnb3JpdGhtIHdoaWNoIHJlcGVhdGVkbHkgY2FsY3VsYXRlcyBhIG1vcmUgZGV0YWlsZWQgc3RyYXRlZ3kgYXMgcGxheSBwcm9ncmVzc2VzLCBhbmQgYSBzZWxmLWltcHJvdmluZyBtb2R1bGUgd2hpY2ggYXVnbWVudHMgdGhlIHByZS1jb21wdXRlZCBibHVlcHJpbnQgb3ZlciB0aW1lLiIsLCxVbnJlbGVhc2VkLFVuaXRlZCBTdGF0ZXMgb2YgQW1lcmljYSwsLCwsLDIwMjYtMDEtMDEgMTQ6MDE6MDgrMDA6MDAsLCwsLCxBY2FkZW1pYSwsLCw4NTcwMDAuMCxVbnJlbGVhc2VkLCwsLCwsLCxIYXJkd2FyZSwsLCwsTm8KR1JVICsgcC10SFNNIChwcmV0cmFpbiB2aWEgQnJvd24pIChXVDEwMyksTGFuZ3VhZ2UsTGFuZ3VhZ2UgbW9kZWxpbmcsIkJlaWhhbmcgVW5pdmVyc2l0eSxVbml2ZXJzaXR5IG9mIE1vbnRyZWFsIC8gVW5pdmVyc2l0w6kgZGUgTW9udHLDqWFsLENob25ncWluZyBVbml2ZXJzaXR5IiwiTmFuIEppYW5nLCBXZW5nZSBSb25nLCBNaW4gR2FvLCBZaWthbmcgU2hlbiwgWmhhbmcgWGlvbmciLDIwMTctMDgtMTksRXhwbG9yYXRpb24gb2YgVHJlZS1iYXNlZCBIaWVyYXJjaGljYWwgU29mdG1heCBmb3IgUmVjdXJyZW50IExhbmd1YWdlIE1vZGVscyxodHRwczovL3d3dy5pamNhaS5vcmcvcHJvY2VlZGluZ3MvMjAxNy8yNzEsNi4wLCwsMjA2MDAwMDAwLjAsLCwsLCwsLCwsLCJSZWNlbnRseSwgdmFyaWFudHMgb2YgbmV1cmFsIG5ldHdvcmtzIGZvciBjb21wdXRhdGlvbmFsIGxpbmd1aXN0aWNzIGhhdmUgYmVlbiBwcm9wb3NlZCBhbmQgc3VjY2Vzc2Z1bGx5IGFwcGxpZWQgdG8gbmV1cmFsIGxhbmd1YWdlIG1vZGVsaW5nIGFuZCBuZXVyYWwgbWFjaGluZSB0cmFuc2xhdGlvbi4gVGhlc2UgbmV1cmFsIG1vZGVscyBjYW4gbGV2ZXJhZ2Uga25vd2xlZGdlIGZyb20gbWFzc2l2ZSBjb3Jwb3JhIGJ1dCB0aGV5IGFyZSBleHRyZW1lbHkgc2xvdyBhcyB0aGV5IHByZWRpY3QgY2FuZGlkYXRlIHdvcmRzIGZyb20gYSBsYXJnZSB2b2NhYnVsYXJ5IGR1cmluZyB0cmFpbmluZyBhbmQgaW5mZXJlbmNlLiBBcyBhbiBhbHRlcm5hdGl2ZSB0byBncmFkaWVudCBhcHByb3hpbWF0aW9uIGFuZCBzb2Z0bWF4IHdpdGggY2xhc3MgZGVjb21wb3NpdGlvbiwgd2UgZXhwbG9yZSB0aGUgdHJlZS1iYXNlZCBoaWVyYXJjaGljYWwgc29mdG1heCBtZXRob2QgYW5kIHJlZm9ybSBpdHMgYXJjaGl0ZWN0dXJlLCBtYWtpbmcgaXQgY29tcGF0aWJsZSB3aXRoIG1vZGVybiBHUFVzIGFuZCBpbnRyb2R1Y2luZyBhIGNvbXBhY3QgdHJlZS1iYXNlZCBsb3NzIGZ1bmN0aW9uLiBXaGVuIGNvbWJpbmVkIHdpdGggc2V2ZXJhbCB3b3JkIGhpZXJhcmNoaWNhbCBjbHVzdGVyaW5nIGFsZ29yaXRobXMsIGltcHJvdmVkIHBlcmZvcm1hbmNlIGlzIGFjaGlldmVkIGluIGxhbmd1YWdlIG1vZGVsbGluZyB0YXNrIHdpdGggaW50cmluc2ljIGV2YWx1YXRpb24gY3JpdGVyaW9ucyBvbiBQVEIsIFdpa2lUZXh0LTIgYW5kIFdpa2lUZXh0LTEwMyBkYXRhc2V0cy4iLCxHUlUgKyBwLXRIU00gKHByZXRyYWluIHZpYSBCcm93bikgKFdUMTAzKSxVbnJlbGVhc2VkLCJDaGluYSxDYW5hZGEsQ2hpbmEiLCwsLCwsMjAyNi0wMi0xMSAxOToyNjoyNyswMDowMCwsLCwsLCJBY2FkZW1pYSxBY2FkZW1pYSxBY2FkZW1pYSIsLCwsLFVucmVsZWFzZWQsImNvZGUsIGxvb2tzIGxpa2UganVzdCBXVDIuIG5vIGNsZWFyIGxpY2Vuc2U6IGh0dHBzOi8vZ2l0aHViLmNvbS9qaWFuZ25hbmh1Z28vbG1raXQgIiwsLCwsLCwsLCwsLE5vCkdSVSArIHAtdEhTTSAocHJldHJhaW4gdmlhIEJyb3duKSAoUFRCKSxMYW5ndWFnZSxMYW5ndWFnZSBtb2RlbGluZywiQmVpaGFuZyBVbml2ZXJzaXR5LFVuaXZlcnNpdHkgb2YgTW9udHJlYWwgLyBVbml2ZXJzaXTDqSBkZSBNb250csOpYWwsQ2hvbmdxaW5nIFVuaXZlcnNpdHkiLCJOYW4gSmlhbmcsIFdlbmdlIFJvbmcsIE1pbiBHYW8sIFlpa2FuZyBTaGVuLCBaaGFuZyBYaW9uZyIsMjAxNy0wOC0xOSxFeHBsb3JhdGlvbiBvZiBUcmVlLWJhc2VkIEhpZXJhcmNoaWNhbCBTb2Z0bWF4IGZvciBSZWN1cnJlbnQgTGFuZ3VhZ2UgTW9kZWxzLGh0dHBzOi8vd3d3LnJlc2VhcmNoZ2F0ZS5uZXQvcHJvZmlsZS9ZaWthbmctU2hlbi0yL3B1YmxpY2F0aW9uLzMxODgzMDYxOF9FeHBsb3JhdGlvbl9vZl9UcmVlLWJhc2VkX0hpZXJhcmNoaWNhbF9Tb2Z0bWF4X2Zvcl9SZWN1cnJlbnRfTGFuZ3VhZ2VfTW9kZWxzL2xpbmtzLzViMmMwNTBhYTZmZGNjODUwNmJjNmY0YS9FeHBsb3JhdGlvbi1vZi1UcmVlLWJhc2VkLUhpZXJhcmNoaWNhbC1Tb2Z0bWF4LWZvci1SZWN1cnJlbnQtTGFuZ3VhZ2UtTW9kZWxzLnBkZiwsLCwsLCwsLCwsLCwsVW5rbm93biwiUmVjZW50bHksIHZhcmlhbnRzIG9mIG5ldXJhbCBuZXR3b3JrcyBmb3IgY29tcHV0YXRpb25hbCBsaW5ndWlzdGljcyBoYXZlIGJlZW4gcHJvcG9zZWQgYW5kIHN1Y2Nlc3NmdWxseSBhcHBsaWVkIHRvIG5ldXJhbCBsYW5ndWFnZSBtb2RlbGluZyBhbmQgbmV1cmFsIG1hY2hpbmUgdHJhbnNsYXRpb24uIFRoZXNlIG5ldXJhbCBtb2RlbHMgY2FuIGxldmVyYWdlIGtub3dsZWRnZSBmcm9tIG1hc3NpdmUgY29ycG9yYSBidXQgdGhleSBhcmUgZXh0cmVtZWx5IHNsb3cgYXMgdGhleSBwcmVkaWN0IGNhbmRpZGF0ZSB3b3JkcyBmcm9tIGEgbGFyZ2Ugdm9jYWJ1bGFyeSBkdXJpbmcgdHJhaW5pbmcgYW5kIGluZmVyZW5jZS4gQXMgYW4gYWx0ZXJuYXRpdmUgdG8gZ3JhZGllbnQgYXBwcm94aW1hdGlvbiBhbmQgc29mdG1heCB3aXRoIGNsYXNzIGRlY29tcG9zaXRpb24sIHdlIGV4cGxvcmUgdGhlIHRyZWUtYmFzZWQgaGllcmFyY2hpY2FsIHNvZnRtYXggbWV0aG9kIGFuZCByZWZvcm0gaXRzIGFyY2hpdGVjdHVyZSwgbWFraW5nIGl0IGNvbXBhdGlibGUgd2l0aCBtb2Rlcm4gR1BVcyBhbmQgaW50cm9kdWNpbmcgYSBjb21wYWN0IHRyZWUtYmFzZWQgbG9zcyBmdW5jdGlvbi4gV2hlbiBjb21iaW5lZCB3aXRoIHNldmVyYWwgd29yZCBoaWVyYXJjaGljYWwgY2x1c3RlcmluZyBhbGdvcml0aG1zLCBpbXByb3ZlZCBwZXJmb3JtYW5jZSBpcyBhY2hpZXZlZCBpbiBsYW5ndWFnZSBtb2RlbGxpbmcgdGFzayB3aXRoIGludHJpbnNpYyBldmFsdWF0aW9uIGNyaXRlcmlvbnMgb24gUFRCLCBXaWtpVGV4dC0yIGFuZCBXaWtpVGV4dC0xMDMgZGF0YXNldHMuIiwsR1JVICsgcC10SFNNIChwcmV0cmFpbiB2aWEgQnJvd24pIChQVEIpLFVucmVsZWFzZWQsIkNoaW5hLENhbmFkYSxDaGluYSIsLCwsLCwyMDI2LTAyLTExIDE5OjI2OjI3KzAwOjAwLCwsLCwsIkFjYWRlbWlhLEFjYWRlbWlhLEFjYWRlbWlhIiwsLCwsVW5yZWxlYXNlZCwiY29kZSwgbG9va3MgbGlrZSBqdXN0IFdUMi4gbm8gY2xlYXIgbGljZW5zZTogaHR0cHM6Ly9naXRodWIuY29tL2ppYW5nbmFuaHVnby9sbWtpdCAiLCwsLCwsLCwsLCwsTm8KR1JVICsgcC10SFNNIChwcmV0cmFpbiB2aWEgQnJvd24pIChXVDIpLExhbmd1YWdlLExhbmd1YWdlIG1vZGVsaW5nLCJCZWloYW5nIFVuaXZlcnNpdHksVW5pdmVyc2l0eSBvZiBNb250cmVhbCAvIFVuaXZlcnNpdMOpIGRlIE1vbnRyw6lhbCxDaG9uZ3FpbmcgVW5pdmVyc2l0eSIsIk5hbiBKaWFuZywgV2VuZ2UgUm9uZywgTWluIEdhbywgWWlrYW5nIFNoZW4sIFpoYW5nIFhpb25nIiwyMDE3LTA4LTE5LEV4cGxvcmF0aW9uIG9mIFRyZWUtYmFzZWQgSGllcmFyY2hpY2FsIFNvZnRtYXggZm9yIFJlY3VycmVudCBMYW5ndWFnZSBNb2RlbHMsaHR0cHM6Ly93d3cucmVzZWFyY2hnYXRlLm5ldC9wcm9maWxlL1lpa2FuZy1TaGVuLTIvcHVibGljYXRpb24vMzE4ODMwNjE4X0V4cGxvcmF0aW9uX29mX1RyZWUtYmFzZWRfSGllcmFyY2hpY2FsX1NvZnRtYXhfZm9yX1JlY3VycmVudF9MYW5ndWFnZV9Nb2RlbHMvbGlua3MvNWIyYzA1MGFhNmZkY2M4NTA2YmM2ZjRhL0V4cGxvcmF0aW9uLW9mLVRyZWUtYmFzZWQtSGllcmFyY2hpY2FsLVNvZnRtYXgtZm9yLVJlY3VycmVudC1MYW5ndWFnZS1Nb2RlbHMucGRmLCwsLCwsLCwsLCwsLCxVbmtub3duLCJSZWNlbnRseSwgdmFyaWFudHMgb2YgbmV1cmFsIG5ldHdvcmtzIGZvciBjb21wdXRhdGlvbmFsIGxpbmd1aXN0aWNzIGhhdmUgYmVlbiBwcm9wb3NlZCBhbmQgc3VjY2Vzc2Z1bGx5IGFwcGxpZWQgdG8gbmV1cmFsIGxhbmd1YWdlIG1vZGVsaW5nIGFuZCBuZXVyYWwgbWFjaGluZSB0cmFuc2xhdGlvbi4gVGhlc2UgbmV1cmFsIG1vZGVscyBjYW4gbGV2ZXJhZ2Uga25vd2xlZGdlIGZyb20gbWFzc2l2ZSBjb3Jwb3JhIGJ1dCB0aGV5IGFyZSBleHRyZW1lbHkgc2xvdyBhcyB0aGV5IHByZWRpY3QgY2FuZGlkYXRlIHdvcmRzIGZyb20gYSBsYXJnZSB2b2NhYnVsYXJ5IGR1cmluZyB0cmFpbmluZyBhbmQgaW5mZXJlbmNlLiBBcyBhbiBhbHRlcm5hdGl2ZSB0byBncmFkaWVudCBhcHByb3hpbWF0aW9uIGFuZCBzb2Z0bWF4IHdpdGggY2xhc3MgZGVjb21wb3NpdGlvbiwgd2UgZXhwbG9yZSB0aGUgdHJlZS1iYXNlZCBoaWVyYXJjaGljYWwgc29mdG1heCBtZXRob2QgYW5kIHJlZm9ybSBpdHMgYXJjaGl0ZWN0dXJlLCBtYWtpbmcgaXQgY29tcGF0aWJsZSB3aXRoIG1vZGVybiBHUFVzIGFuZCBpbnRyb2R1Y2luZyBhIGNvbXBhY3QgdHJlZS1iYXNlZCBsb3NzIGZ1bmN0aW9uLiBXaGVuIGNvbWJpbmVkIHdpdGggc2V2ZXJhbCB3b3JkIGhpZXJhcmNoaWNhbCBjbHVzdGVyaW5nIGFsZ29yaXRobXMsIGltcHJvdmVkIHBlcmZvcm1hbmNlIGlzIGFjaGlldmVkIGluIGxhbmd1YWdlIG1vZGVsbGluZyB0YXNrIHdpdGggaW50cmluc2ljIGV2YWx1YXRpb24gY3JpdGVyaW9ucyBvbiBQVEIsIFdpa2lUZXh0LTIgYW5kIFdpa2lUZXh0LTEwMyBkYXRhc2V0cy4iLCxHUlUgKyBwLXRIU00gKHByZXRyYWluIHZpYSBCcm93bikgKFdUMiksVW5yZWxlYXNlZCwiQ2hpbmEsQ2FuYWRhLENoaW5hIiwsLCwsLDIwMjYtMDItMTEgMTk6MjY6MjcrMDA6MDAsLCwsLCwiQWNhZGVtaWEsQWNhZGVtaWEsQWNhZGVtaWEiLCwsLCxPcGVuIChub24tY29tbWVyY2lhbCksImNvZGUsIGxvb2tzIGxpa2UganVzdCBXVDIuIG5vIGNsZWFyIGxpY2Vuc2U6IGh0dHBzOi8vZ2l0aHViLmNvbS9qaWFuZ25hbmh1Z28vbG1raXQgIiwsLCwsLCwsLCwsLE5vCkFkdmVyc2FyaWFsIEpvaW50IEFkYXB0YXRpb24gTmV0d29yayAoUmVzTmV0KSxWaXNpb24sSW1hZ2UgY2xhc3NpZmljYXRpb24sIlRzaW5naHVhIFVuaXZlcnNpdHksVW5pdmVyc2l0eSBvZiBDYWxpZm9ybmlhIChVQykgQmVya2VsZXkiLCJNaW5nc2hlbmcgTG9uZywgSGFuIFpodSwgSmlhbm1pbiBXYW5nLCBNaWNoYWVsIEkuIEpvcmRhbiIsMjAxNy0wOC0xNyxEZWVwIFRyYW5zZmVyIExlYXJuaW5nIHdpdGggSm9pbnQgQWRhcHRhdGlvbiBOZXR3b3JrcyxodHRwczovL2FyeGl2Lm9yZy9hYnMvMTYwNS4wNjYzNiwyNzQzLjAsLCw2MDAwMDAwMC4wLCJNb2RlbCBpcyBiYXNlZCBvbiBSZXNOZXQgKDYwbSBwYXJhbXMpLCBtaWdodCBoYXZlIG1vcmUgcGFyYW1ldGVycyB0aG91Z2gKCiIiV2UgaW1wbGVtZW50IGFsbCBkZWVwIG1ldGhvZHMgYmFzZWQgb24gdGhlIENhZmZlIGZyYW1ld29yaywgYW5kIGZpbmUtdHVuZSBmcm9tIENhZmZlLXByb3ZpZGVkIG1vZGVscyBvZiBBbGV4TmV0IChLcml6aGV2c2t5IGV0IGFsLiwgMjAxMikgYW5kIFJlc05ldCAoSGUgZXQgYWwuLCAyMDE2KSwgYm90aCBhcmUgcHJlLXRyYWluZWQgb24gdGhlIEltYWdlTmV0IDIwMTIgZGF0YXNldC4iIiIsLCw0NjUyLCwsLCwsU3BlY3VsYXRpdmUsIkRlZXAgbmV0d29ya3MgaGF2ZSBiZWVuIHN1Y2Nlc3NmdWxseSBhcHBsaWVkIHRvIGxlYXJuIHRyYW5zZmVyYWJsZSBmZWF0dXJlcyBmb3IgYWRhcHRpbmcgbW9kZWxzIGZyb20gYSBzb3VyY2UgZG9tYWluIHRvIGEgZGlmZmVyZW50IHRhcmdldCBkb21haW4uIEluIHRoaXMgcGFwZXIsIHdlIHByZXNlbnQgam9pbnQgYWRhcHRhdGlvbiBuZXR3b3JrcyAoSkFOKSwgd2hpY2ggbGVhcm4gYSB0cmFuc2ZlciBuZXR3b3JrIGJ5IGFsaWduaW5nIHRoZSBqb2ludCBkaXN0cmlidXRpb25zIG9mIG11bHRpcGxlIGRvbWFpbi1zcGVjaWZpYyBsYXllcnMgYWNyb3NzIGRvbWFpbnMgYmFzZWQgb24gYSBqb2ludCBtYXhpbXVtIG1lYW4gZGlzY3JlcGFuY3kgKEpNTUQpIGNyaXRlcmlvbi4gQWR2ZXJzYXJpYWwgdHJhaW5pbmcgc3RyYXRlZ3kgaXMgYWRvcHRlZCB0byBtYXhpbWl6ZSBKTU1EIHN1Y2ggdGhhdCB0aGUgZGlzdHJpYnV0aW9ucyBvZiB0aGUgc291cmNlIGFuZCB0YXJnZXQgZG9tYWlucyBhcmUgbWFkZSBtb3JlIGRpc3Rpbmd1aXNoYWJsZS4gTGVhcm5pbmcgY2FuIGJlIHBlcmZvcm1lZCBieSBzdG9jaGFzdGljIGdyYWRpZW50IGRlc2NlbnQgd2l0aCB0aGUgZ3JhZGllbnRzIGNvbXB1dGVkIGJ5IGJhY2stcHJvcGFnYXRpb24gaW4gbGluZWFyLXRpbWUuIEV4cGVyaW1lbnRzIHRlc3RpZnkgdGhhdCBvdXIgbW9kZWwgeWllbGRzIHN0YXRlIG9mIHRoZSBhcnQgcmVzdWx0cyBvbiBzdGFuZGFyZCBkYXRhc2V0cy4iLCwsLCJDaGluYSxVbml0ZWQgU3RhdGVzIG9mIEFtZXJpY2EiLCwsLCwsMjAyNi0wNS0yNSAxMjoxMToyNCswMDowMCwsLCwsLCJBY2FkZW1pYSxBY2FkZW1pYSIsLCwsLCwsLCwsRlAzMiwsLCwsLCwsCk5ldU1GIChQaW50ZXJlc3QpLFJlY29tbWVuZGF0aW9uLENvbGxhYm9yYXRpdmUgZmlsdGVyaW5nLCJTaGFuZG9uZyBVbml2ZXJzaXR5LFRleGFzIEEmTSxOYXRpb25hbCBVbml2ZXJzaXR5IG9mIFNpbmdhcG9yZSxDb2x1bWJpYSBVbml2ZXJzaXR5IiwiWCBIZSwgTCBMaWFvLCBIIFpoYW5nLCBMIE5pZSwgWCBIdSIsMjAxNy0wOC0xNixOZXVyYWwgQ29sbGFib3JhdGl2ZSBGaWx0ZXJpbmcsaHR0cHM6Ly9hcnhpdi5vcmcvYWJzLzE3MDguMDUwMzEsNzAwNC4wLEhpZ2hseSBjaXRlZCwsLCwsLDE1MDA4MDksLCwsLCxVbmtub3duLCwsLCwiQ2hpbmEsVW5pdGVkIFN0YXRlcyBvZiBBbWVyaWNhLFNpbmdhcG9yZSxVbml0ZWQgU3RhdGVzIG9mIEFtZXJpY2EiLCwsLCwsMjAyNi0wNS0yNSAxMjoxMToyMiswMDowMCwsLCwsLCJBY2FkZW1pYSxBY2FkZW1pYSxBY2FkZW1pYSxBY2FkZW1pYSIsLCwsLCwsLCwsLCwsLCwsLCwKQ3V0b3V0LXJlZ3VsYXJpemVkIG5ldCxWaXNpb24sSW1hZ2UgY2xhc3NpZmljYXRpb24sIlVuaXZlcnNpdHkgb2YgR3VlbHBoLFZlY3RvciBJbnN0aXR1dGUsQ0lGQVIgQUkgUmVzZWFyY2giLCIgVGVycmFuY2UgRGVWcmllcywgR3JhaGFtIFcuIFRheWxvciIsMjAxNy0wOC0xNSxJbXByb3ZlZCBSZWd1bGFyaXphdGlvbiBvZiBDb252b2x1dGlvbmFsIE5ldXJhbCBOZXR3b3JrcyB3aXRoIEN1dG91dCxodHRwczovL2FyeGl2Lm9yZy9hYnMvMTcwOC4wNDU1Miw0MjYzLjAsLCwsLCwsNjA0Mzg4LCwsLCwsVW5rbm93biwsLCwsIkNhbmFkYSxDYW5hZGEsQ2FuYWRhIiwsLCwsLDIwMjYtMDUtMjUgMTI6MTE6MjQrMDA6MDAsLCwsLCwiQWNhZGVtaWEsQWNhZGVtaWEsUmVzZWFyY2ggY29sbGVjdGl2ZSIsLCwsLCwsLCwsLCwsLCwsLCwKRUktUkVITi0xMDAwRCxMYW5ndWFnZSxMYW5ndWFnZSBtb2RlbGluZyxLb3JlYSBBZHZhbmNlZCBJbnN0aXR1dGUgb2YgU2NpZW5jZSBhbmQgVGVjaG5vbG9neSAoS0FJU1QpLCJIeXVuc2luIFBhcmssIENoYW5nIEQuIFlvbyIsMjAxNy0wOC0xNCxFYXJseSBJbXByb3ZpbmcgUmVjdXJyZW50IEVsYXN0aWMgSGlnaHdheSBOZXR3b3JrLGh0dHBzOi8vYXJ4aXYub3JnL2Ficy8xNzA4LjA0MTE2LDYuMCxTT1RBIGltcHJvdmVtZW50LCIiIlRoZSBwcm9wb3NlZCBuZXR3b3JrcyBzaG93ZWQgYmV0dGVyIHBlcmZvcm1hbmNlIHRoYW4gb3RoZXIgc3RhdGUtb2YtdGhlLWFydCByZWN1cnJlbnQgbmV0d29ya3MgaW4gYWxsIHRocmVlIGV4cGVyaW1lbnRzLiIiIiwxOTAwMDAwMC4wLDE5TSAoVGFibGUgNCksMS4wNmUrMTYsNiBGTE9QIC8gcGFyYW1ldGVyIC8gdG9rZW4gKiAxOTAwMDAwMCBwYXJhbWV0ZXJzICogOTI5MDAwIHRva2VucyAqIDEwMCBlcG9jaHMgPSAxLjA1OTA2ZSsxNiBGTE9QLDkyOTAwMCwiIiJGb3IgYWxsIHRoZSBleHBlcmltZW50cyBpbiB0aGlzIHBhcGVyLCBUZW5zb3JmbG93IHRvb2xraXQgWzE1XSB3YXMgdXNlZC4gRm9yIHRyYWluaW5nIHRoZSBuZXR3b3JrLCBBZGFtIG9wdGltaXplciBbMTZdIHdhcyBhZG9wdGVkIHdpdGggMjAgbWluaS1iYXRjaCBzaXplLCAxMDAgZXBvY2hzLCBhbmQgMC4wMSBsZWFybmluZyByYXRlIiIiLCwsLCxDb25maWRlbnQsIlRvIG1vZGVsIHRpbWUtdmFyeWluZyBub25saW5lYXIgdGVtcG9yYWwgZHluYW1pY3MgaW4gc2VxdWVudGlhbCBkYXRhLCBhIHJlY3VycmVudCBuZXR3b3JrIGNhcGFibGUgb2YgdmFyeWluZyBhbmQgYWRqdXN0aW5nIHRoZSByZWN1cnJlbmNlIGRlcHRoIGJldHdlZW4gaW5wdXQgaW50ZXJ2YWxzIGlzIGV4YW1pbmVkLiBUaGUgcmVjdXJyZW5jZSBkZXB0aCBpcyBleHRlbmRlZCBieSBzZXZlcmFsIGludGVybWVkaWF0ZSBoaWRkZW4gc3RhdGUgdW5pdHMsIGFuZCB0aGUgd2VpZ2h0IHBhcmFtZXRlcnMgaW52b2x2ZWQgaW4gZGV0ZXJtaW5pbmcgdGhlc2UgdW5pdHMgYXJlIGR5bmFtaWNhbGx5IGNhbGN1bGF0ZWQuIFRoZSBtb3RpdmF0aW9uIGJlaGluZCB0aGUgcGFwZXIgbGllcyBvbiBvdmVyY29taW5nIGEgZGVmaWNpZW5jeSBpbiBSZWN1cnJlbnQgSGlnaHdheSBOZXR3b3JrcyBhbmQgaW1wcm92aW5nIHRoZWlyIHBlcmZvcm1hbmNlcyB3aGljaCBhcmUgY3VycmVudGx5IGF0IHRoZSBmb3JlZnJvbnQgb2YgUk5OczogMSkgRGV0ZXJtaW5pbmcgdGhlIGFwcHJvcHJpYXRlIG51bWJlciBvZiByZWN1cnJlbnQgZGVwdGggaW4gUkhOIGZvciBkaWZmZXJlbnQgdGFza3MgaXMgYSBodWdlIGJ1cmRlbiBhbmQganVzdCBzZXR0aW5nIGl0IHRvIGEgbGFyZ2UgbnVtYmVyIGlzIGNvbXB1dGF0aW9uYWxseSB3YXN0ZWZ1bCB3aXRoIHBvc3NpYmxlIHJlcGVyY3Vzc2lvbiBpbiB0ZXJtcyBvZiBwZXJmb3JtYW5jZSBkZWdyYWRhdGlvbiBhbmQgaGlnaCBsYXRlbmN5LiBFeHBhbmRpbmcgb24gdGhlIGlkZWEgb2YgYWRhcHRpdmUgY29tcHV0YXRpb24gdGltZSAoQUNUKSwgd2l0aCB0aGUgdXNlIG9mIGFuIGVsYXN0aWMgZ2F0ZSBpbiB0aGUgZm9ybSBvZiBhIHJlY3RpZmllZCBleHBvbmVudGlhbGx5IGRlY3JlYXNpbmcgZnVuY3Rpb24gdGFraW5nIG9uIGFzIGFyZ3VtZW50cyBhcyBwcmV2aW91cyBoaWRkZW4gc3RhdGUgYW5kIGlucHV0LCB0aGUgcHJvcG9zZWQgbW9kZWwgaXMgYWJsZSB0byBldmFsdWF0ZSB0aGUgYXBwcm9wcmlhdGUgcmVjdXJyZW50IGRlcHRoIGZvciBlYWNoIGlucHV0LiBUaGUgcmVjdGlmaWVkIGdhdGluZyBmdW5jdGlvbiBlbmFibGVzIHRoZSBtb3N0IHNpZ25pZmljYW50IGludGVybWVkaWF0ZSBoaWRkZW4gc3RhdGUgdXBkYXRlcyB0byBjb21lIGVhcmx5IHN1Y2ggdGhhdCBzaWduaWZpY2FudCBwZXJmb3JtYW5jZSBnYWluIGlzIGFjaGlldmVkIGVhcmx5LiAyKSBVcGRhdGluZyB0aGUgd2VpZ2h0cyBmcm9tIHRoYXQgb2YgcHJldmlvdXMgaW50ZXJtZWRpYXRlIGxheWVyIG9mZmVycyBhIHJpY2hlciByZXByZXNlbnRhdGlvbiB0aGFuIHRoZSB1c2Ugb2Ygc2hhcmVkIHdlaWdodHMgYWNyb3NzIGFsbCBpbnRlcm1lZGlhdGUgcmVjdXJyZW5jZSBsYXllcnMuIFRoZSB3ZWlnaHQgdXBkYXRlIHByb2NlZHVyZSBpcyBqdXN0IGFuIGV4cGFuc2lvbiBvZiB0aGUgaWRlYSB1bmRlcmx5aW5nIGh5cGVybmV0d29ya3MuIFRvIHN1YnN0YW50aWF0ZSB0aGUgZWZmZWN0aXZlbmVzcyBvZiB0aGUgcHJvcG9zZWQgbmV0d29yaywgd2UgY29uZHVjdGVkIHRocmVlIGV4cGVyaW1lbnRzOiByZWdyZXNzaW9uIG9uIHN5bnRoZXRpYyBkYXRhLCBodW1hbiBhY3Rpdml0eSByZWNvZ25pdGlvbiwgYW5kIGxhbmd1YWdlIG1vZGVsaW5nIG9uIHRoZSBQZW5uIFRyZWViYW5rIGRhdGFzZXQuIFRoZSBwcm9wb3NlZCBuZXR3b3JrcyBzaG93ZWQgYmV0dGVyIHBlcmZvcm1hbmNlIHRoYW4gb3RoZXIgc3RhdGUtb2YtdGhlLWFydCByZWN1cnJlbnQgbmV0d29ya3MgaW4gYWxsIHRocmVlIGV4cGVyaW1lbnRzLiIsMTAwLjAsRUktUkVITi0xMDAwRCxVbnJlbGVhc2VkLEtvcmVhIChSZXB1YmxpYyBvZiksLCwsLCwyMDI1LTExLTI4IDExOjUzOjQ0KzAwOjAwLCwsLCwsQWNhZGVtaWEsLCwsLFVucmVsZWFzZWQsLCwsLEZQMzIsLCxPcGVyYXRpb24gY291bnRpbmcsLCwsLE5vCkVJLVJFSE4tMTIwMEQgKFBUQiksTGFuZ3VhZ2UsTGFuZ3VhZ2UgbW9kZWxpbmcsS29yZWEgQWR2YW5jZWQgSW5zdGl0dXRlIG9mIFNjaWVuY2UgYW5kIFRlY2hub2xvZ3kgKEtBSVNUKSwiSHl1bnNpbiBQYXJrLCBDaGFuZyBELiBZb28iLDIwMTctMDgtMTQsRWFybHkgSW1wcm92aW5nIFJlY3VycmVudCBFbGFzdGljIEhpZ2h3YXkgTmV0d29yayxodHRwczovL2FyeGl2Lm9yZy9hYnMvMTcwOC4wNDExNiwsLCwyNTAwMDAwMC4wLCwsLCI5MjkwMDAsOTI5MDAwIiwsLCwsLENvbmZpZGVudCwiVG8gbW9kZWwgdGltZS12YXJ5aW5nIG5vbmxpbmVhciB0ZW1wb3JhbCBkeW5hbWljcyBpbiBzZXF1ZW50aWFsIGRhdGEsIGEgcmVjdXJyZW50IG5ldHdvcmsgY2FwYWJsZSBvZiB2YXJ5aW5nIGFuZCBhZGp1c3RpbmcgdGhlIHJlY3VycmVuY2UgZGVwdGggYmV0d2VlbiBpbnB1dCBpbnRlcnZhbHMgaXMgZXhhbWluZWQuIFRoZSByZWN1cnJlbmNlIGRlcHRoIGlzIGV4dGVuZGVkIGJ5IHNldmVyYWwgaW50ZXJtZWRpYXRlIGhpZGRlbiBzdGF0ZSB1bml0cywgYW5kIHRoZSB3ZWlnaHQgcGFyYW1ldGVycyBpbnZvbHZlZCBpbiBkZXRlcm1pbmluZyB0aGVzZSB1bml0cyBhcmUgZHluYW1pY2FsbHkgY2FsY3VsYXRlZC4gVGhlIG1vdGl2YXRpb24gYmVoaW5kIHRoZSBwYXBlciBsaWVzIG9uIG92ZXJjb21pbmcgYSBkZWZpY2llbmN5IGluIFJlY3VycmVudCBIaWdod2F5IE5ldHdvcmtzIGFuZCBpbXByb3ZpbmcgdGhlaXIgcGVyZm9ybWFuY2VzIHdoaWNoIGFyZSBjdXJyZW50bHkgYXQgdGhlIGZvcmVmcm9udCBvZiBSTk5zOiAxKSBEZXRlcm1pbmluZyB0aGUgYXBwcm9wcmlhdGUgbnVtYmVyIG9mIHJlY3VycmVudCBkZXB0aCBpbiBSSE4gZm9yIGRpZmZlcmVudCB0YXNrcyBpcyBhIGh1Z2UgYnVyZGVuIGFuZCBqdXN0IHNldHRpbmcgaXQgdG8gYSBsYXJnZSBudW1iZXIgaXMgY29tcHV0YXRpb25hbGx5IHdhc3RlZnVsIHdpdGggcG9zc2libGUgcmVwZXJjdXNzaW9uIGluIHRlcm1zIG9mIHBlcmZvcm1hbmNlIGRlZ3JhZGF0aW9uIGFuZCBoaWdoIGxhdGVuY3kuIEV4cGFuZGluZyBvbiB0aGUgaWRlYSBvZiBhZGFwdGl2ZSBjb21wdXRhdGlvbiB0aW1lIChBQ1QpLCB3aXRoIHRoZSB1c2Ugb2YgYW4gZWxhc3RpYyBnYXRlIGluIHRoZSBmb3JtIG9mIGEgcmVjdGlmaWVkIGV4cG9uZW50aWFsbHkgZGVjcmVhc2luZyBmdW5jdGlvbiB0YWtpbmcgb24gYXMgYXJndW1lbnRzIGFzIHByZXZpb3VzIGhpZGRlbiBzdGF0ZSBhbmQgaW5wdXQsIHRoZSBwcm9wb3NlZCBtb2RlbCBpcyBhYmxlIHRvIGV2YWx1YXRlIHRoZSBhcHByb3ByaWF0ZSByZWN1cnJlbnQgZGVwdGggZm9yIGVhY2ggaW5wdXQuIFRoZSByZWN0aWZpZWQgZ2F0aW5nIGZ1bmN0aW9uIGVuYWJsZXMgdGhlIG1vc3Qgc2lnbmlmaWNhbnQgaW50ZXJtZWRpYXRlIGhpZGRlbiBzdGF0ZSB1cGRhdGVzIHRvIGNvbWUgZWFybHkgc3VjaCB0aGF0IHNpZ25pZmljYW50IHBlcmZvcm1hbmNlIGdhaW4gaXMgYWNoaWV2ZWQgZWFybHkuIDIpIFVwZGF0aW5nIHRoZSB3ZWlnaHRzIGZyb20gdGhhdCBvZiBwcmV2aW91cyBpbnRlcm1lZGlhdGUgbGF5ZXIgb2ZmZXJzIGEgcmljaGVyIHJlcHJlc2VudGF0aW9uIHRoYW4gdGhlIHVzZSBvZiBzaGFyZWQgd2VpZ2h0cyBhY3Jvc3MgYWxsIGludGVybWVkaWF0ZSByZWN1cnJlbmNlIGxheWVycy4gVGhlIHdlaWdodCB1cGRhdGUgcHJvY2VkdXJlIGlzIGp1c3QgYW4gZXhwYW5zaW9uIG9mIHRoZSBpZGVhIHVuZGVybHlpbmcgaHlwZXJuZXR3b3Jrcy4gVG8gc3Vic3RhbnRpYXRlIHRoZSBlZmZlY3RpdmVuZXNzIG9mIHRoZSBwcm9wb3NlZCBuZXR3b3JrLCB3ZSBjb25kdWN0ZWQgdGhyZWUgZXhwZXJpbWVudHM6IHJlZ3Jlc3Npb24gb24gc3ludGhldGljIGRhdGEsIGh1bWFuIGFjdGl2aXR5IHJlY29nbml0aW9uLCBhbmQgbGFuZ3VhZ2UgbW9kZWxpbmcgb24gdGhlIFBlbm4gVHJlZWJhbmsgZGF0YXNldC4gVGhlIHByb3Bvc2VkIG5ldHdvcmtzIHNob3dlZCBiZXR0ZXIgcGVyZm9ybWFuY2UgdGhhbiBvdGhlciBzdGF0ZS1vZi10aGUtYXJ0IHJlY3VycmVudCBuZXR3b3JrcyBpbiBhbGwgdGhyZWUgZXhwZXJpbWVudHMuIiwsRUktUkVITi0xMjAwRCxVbnJlbGVhc2VkLEtvcmVhIChSZXB1YmxpYyBvZiksLCwsLCwyMDI2LTAyLTExIDE5OjI2OjQ5KzAwOjAwLCwsLCwsQWNhZGVtaWEsLCwsLFVucmVsZWFzZWQsLCwsLCwsLCwsLCwsTm8KT3BlbkFJIFRJNyBET1RBIDF2MSxHYW1lcyxEb3RhIDIsT3BlbkFJLCwyMDE3LTA4LTExLERvdGEgMixodHRwczovL29wZW5haS5jb20vcmVzZWFyY2gvZG90YS0yLCwiSGlzdG9yaWNhbCBzaWduaWZpY2FuY2UsU09UQSBpbXByb3ZlbWVudCIsLCwiU2VjdGlvbiA0IHN0YXRlczogIiJ3ZSB1c2VkIGEgbW9kZWwgd2l0aCBvdmVyIDE1MCBtaWxsaW9uIHBhcmFtZXRlcnMiIiBidXQgdGhpcyBpcyBmb3IgdGhlIDV2NSBhZ2VudCwgbm90IHRoZSAxdjEuIiw2LjA0NjA5NTIyMjU5MjAwMmUrMjAsRXh0cmFjdGVkIGZyb20gQUkgYW5kIENvbXB1dGUgKGh0dHBzOi8vb3BlbmFpLmNvbS9ibG9nL2FpLWFuZC1jb21wdXRlLykgY2hhcnRzIGJ5IHVzaW5nIGh0dHBzOi8vYXV0b21lcmlzLmlvL1dlYlBsb3REaWdpdGl6ZXIvLiwsLCwsLCxDb25maWRlbnQsIldl4oCZdmUgY3JlYXRlZCBhIGJvdCB3aGljaCBiZWF0cyB0aGUgd29ybGTigJlzIHRvcCBwcm9mZXNzaW9uYWxzIGF0IDF2MSBtYXRjaGVzIG9mIERvdGEgMiB1bmRlciBzdGFuZGFyZCB0b3VybmFtZW50IHJ1bGVzLiBUaGUgYm90IGxlYXJuZWQgdGhlIGdhbWUgZnJvbSBzY3JhdGNoIGJ5IHNlbGYtcGxheSwgYW5kIGRvZXMgbm90IHVzZSBpbWl0YXRpb24gbGVhcm5pbmcgb3IgdHJlZSBzZWFyY2guIFRoaXMgaXMgYSBzdGVwIHRvd2FyZHMgYnVpbGRpbmcgQUkgc3lzdGVtcyB3aGljaCBhY2NvbXBsaXNoIHdlbGwtZGVmaW5lZCBnb2FscyBpbiBtZXNzeSwgY29tcGxpY2F0ZWQgc2l0dWF0aW9ucyBpbnZvbHZpbmcgcmVhbCBodW1hbnMuIiwsLCxVbml0ZWQgU3RhdGVzIG9mIEFtZXJpY2EsLCwsLCwyMDI1LTExLTI4IDExOjUzOjQ0KzAwOjAwLCwsLCwsSW5kdXN0cnksLCwsLCwsLCwsLFRydWUsLFRoaXJkLXBhcnR5IGVzdGltYXRpb24sLCwsLApSZXRpbmFOZXQtUjUwLFZpc2lvbixPYmplY3QgZGV0ZWN0aW9uLEZhY2Vib29rIEFJIFJlc2VhcmNoLCJUWSBMaW4sIFAgR295YWwsIFIgR2lyc2hpY2ssIEsgSGUiLDIwMTctMDgtMDcsRm9jYWwgbG9zcyBmb3IgZGVuc2Ugb2JqZWN0IGRldGVjdGlvbixodHRwczovL2FyeGl2Lm9yZy9hYnMvMTcwOC4wMjAwMiwxNjQzNy4wLEhpZ2hseSBjaXRlZCwsMzQwMDAwMDAuMCxzb3VyY2U6IHRhYmxlIDIgaW4gaHR0cHM6Ly9hcnhpdi5vcmcvcGRmLzE5MTEuMDkwNzAucGRmLCwsMTE1MDAwMDAwMDAsLCwsLCwsLCwsLCJVbml0ZWQgU3RhdGVzIG9mIEFtZXJpY2EsRnJhbmNlIiwsLCwsLDIwMjUtMTEtMjggMTE6NTM6NDQrMDA6MDAsLCwsLCxJbmR1c3RyeSwsLCwsLCJsaWtlbHkgY29kZSBhbmQgd2VpZ2h0cyBoZXJlLCB3b3VsZCBuZWVkIHRvIHNvcnQgdGhyb3VnaCB3aGV0aGVyIHRoaXMgc3BlY2lmaWMgbW9kZWwgaXMgaGVyZTogaHR0cHM6Ly9naXRodWIuY29tL2ZhY2Vib29rcmVzZWFyY2gvRGV0ZWN0cm9uICIsLCwsLCwsLCwsLCwKUmV0aW5hTmV0LVIxMDEsVmlzaW9uLE9iamVjdCBkZXRlY3Rpb24sRmFjZWJvb2sgQUkgUmVzZWFyY2gsIlRZIExpbiwgUCBHb3lhbCwgUiBHaXJzaGljaywgSyBIZSwgUCBEb2xsYXIiLDIwMTctMDgtMDcsRm9jYWwgbG9zcyBmb3IgZGVuc2Ugb2JqZWN0IGRldGVjdGlvbixodHRwczovL2FyeGl2Lm9yZy9hYnMvMTcwOC4wMjAwMiwxNjQzNy4wLEhpZ2hseSBjaXRlZCwsNTMwMDAwMDAuMCxzb3VyY2U6IHRhYmxlIDIgaW4gaHR0cHM6Ly9hcnhpdi5vcmcvcGRmLzE5MTEuMDkwNzAucGRmLDIuMDY1MzkyZSsxOCwiIiJXZSB1c2Ugc3luY2hyb25pemVkIFNHRCBvdmVyIDggR1BVcyB3aXRoIGEgdG90YWwgb2YgMTYgaW1hZ2VzIHBlciBtaW5pYmF0Y2ggKDIgaW1hZ2VzIHBlciBHUFUpLiBVbmxlc3Mgb3RoZXJ3aXNlIHNwZWNpZmllZCwgYWxsIG1vZGVscyBhcmUgdHJhaW5lZCBmb3IgOTBrIGl0ZXJhdGlvbnMgd2l0aCBhbiBpbml0aWFsIGxlYXJuaW5nIHJhdGUgb2YgMC4wMSwgd2hpY2ggaXMgdGhlbiBkaXZpZGVkIGJ5IDEwIGF0IDYwayBhbmQgYWdhaW4gYXQgODBrIGl0ZXJhdGlvbnMuIFdlIHVzZSBob3Jpem9udGFsIGltYWdlIGZsaXBwaW5nIGFzIHRoZSBvbmx5IGZvcm0gb2YgZGF0YSBhdWdtZW50YXRpb24gdW5sZXNzIG90aGVyd2lzZSBub3RlZC4gV2VpZ2h0IGRlY2F5IG9mIDAuMDAwMSBhbmQgbW9tZW50dW0gb2YgMC45IGFyZSB1c2VkLiBUaGUgdHJhaW5pbmcgbG9zcyBpcyB0aGUgc3VtIHRoZSBmb2NhbCBsb3NzIGFuZCB0aGUgc3RhbmRhcmQgc21vb3RoIEwxIGxvc3MgdXNlZCBmb3IgYm94IHJlZ3Jlc3Npb24gWzEwXS4gVHJhaW5pbmcgdGltZSByYW5nZXMgYmV0d2VlbiAxMCBhbmQgMzUgaG91cnMgZm9yIHRoZSBtb2RlbHMgaW4gVGFibGUgMWUuIiIKCk5WSURJQSBNNDAgR1BVCgozNSo2MCoqMiowLjMqOCo2LjgzRSsxMiA9IDIuMDdlMTgiLDExNTAwMCx0cmFpbnZhbDEzNWsgc3BsaXQsMzUuMCwiIiJXZSB1c2Ugc3luY2hyb25pemVkIFNHRCBvdmVyIDggR1BVcyB3aXRoIGEgdG90YWwgb2YgMTYgaW1hZ2VzIHBlciBtaW5pYmF0Y2ggKDIgaW1hZ2VzIHBlciBHUFUpLiBVbmxlc3Mgb3RoZXJ3aXNlIHNwZWNpZmllZCwgYWxsIG1vZGVscyBhcmUgdHJhaW5lZCBmb3IgOTBrIGl0ZXJhdGlvbnMgd2l0aCBhbiBpbml0aWFsIGxlYXJuaW5nIHJhdGUgb2YgMC4wMSwgd2hpY2ggaXMgdGhlbiBkaXZpZGVkIGJ5IDEwIGF0IDYwayBhbmQgYWdhaW4gYXQgODBrIGl0ZXJhdGlvbnMuIFdlIHVzZSBob3Jpem9udGFsIGltYWdlIGZsaXBwaW5nIGFzIHRoZSBvbmx5IGZvcm0gb2YgZGF0YSBhdWdtZW50YXRpb24gdW5sZXNzIG90aGVyd2lzZSBub3RlZC4gV2VpZ2h0IGRlY2F5IG9mIDAuMDAwMSBhbmQgbW9tZW50dW0gb2YgMC45IGFyZSB1c2VkLiBUaGUgdHJhaW5pbmcgbG9zcyBpcyB0aGUgc3VtIHRoZSBmb2NhbCBsb3NzIGFuZCB0aGUgc3RhbmRhcmQgc21vb3RoIEwxIGxvc3MgdXNlZCBmb3IgYm94IHJlZ3Jlc3Npb24gWzEwXS4gVHJhaW5pbmcgdGltZSByYW5nZXMgYmV0d2VlbiAxMCBhbmQgMzUgaG91cnMgZm9yIHRoZSBtb2RlbHMgaW4gVGFibGUgMWUuIiIKCk5WSURJQSBNNDAgR1BVCgozNSo2MCoqMiowLjMqOCo2Ljgz</x:v>
      </x:c>
    </x:row>
    <x:row r="281" ht="18" customHeight="1">
      <x:c r="A281" s="17" t="n">
        <x:v>276</x:v>
      </x:c>
      <x:c r="B281" s="17" t="n">
        <x:v>309</x:v>
      </x:c>
      <x:c r="C281" s="94" t="str">
        <x:v>RSsxMiA9IDIuMDdlMTgiLE5WSURJQSBNNDAsLENvbmZpZGVudCwsLCwsIlVuaXRlZCBTdGF0ZXMgb2YgQW1lcmljYSxGcmFuY2UiLCwsLDguMCwsMjAyNS0xMS0yOCAxMTo1Mzo0NCswMDowMCwsLCwsLEluZHVzdHJ5LCwsLDI4MC4wLCwsLCwsRlAzMiwsNDE3NC44MjMyNjMxNTQ3OTIsSGFyZHdhcmUsLCwsLApBV0QtTFNUTSAtIDMtbGF5ZXIgTFNUTSAodGllZCkgKyBjb250aW51b3VzIGNhY2hlIHBvaW50ZXIgKFdUMiksTGFuZ3VhZ2UsTGFuZ3VhZ2UgbW9kZWxpbmcsU2FsZXNmb3JjZSBSZXNlYXJjaCwiU3RlcGhlbiBNZXJpdHksIE5pdGlzaCBTaGlyaXNoIEtlc2thciwgUmljaGFyZCBTb2NoZXIiLDIwMTctMDgtMDcsUmVndWxhcml6aW5nIGFuZCBPcHRpbWl6aW5nIExTVE0gTGFuZ3VhZ2UgTW9kZWxzLGh0dHBzOi8vYXJ4aXYub3JnL2Ficy8xNzA4LjAyMTgyLDExNzYuMCwiSGlnaGx5IGNpdGVkLFNPVEEgaW1wcm92ZW1lbnQiLCIiIndlIGFjaGlldmUgYW4gZXZlbiBsb3dlciBzdGF0ZS1vZi10aGUtYXJ0IHBlcnBsZXhpdHkgb2YgNTIuOCBvbiBQZW5uIFRyZWViYW5rIGFuZCA1Mi4wIG9uIFdpa2lUZXh0LTIuIiIiLDMzMDAwMDAwLjAsMzNNIChUYWJsZSAyKSwyLjk3ZSsxNyw2IEZMT1AgLyBwYXJhbWV0ZXIgLyB0b2tlbiAqIDMzMDAwMDAwIHBhcmFtZXRlcnMgKiAyMDAwMDAwIHRva2VucyAqIDc1MCBlcG9jaHMgPSAyLjk3ZSsxNyBGTE9QLDIwMDAwMDAsIiIiRm9yIHRyYWluaW5nIHRoZSBtb2RlbHMsIHdlIHVzZSB0aGUgTlQtQVNHRCBhbGdvcml0aG0gZGlzY3Vzc2VkIGluIHRoZSBwcmV2aW91cyBzZWN0aW9uIGZvciA3NTAgZXBvY2hzIiIiLCwsLCxDb25maWRlbnQsIlJlY3VycmVudCBuZXVyYWwgbmV0d29ya3MgKFJOTnMpLCBzdWNoIGFzIGxvbmcgc2hvcnQtdGVybSBtZW1vcnkgbmV0d29ya3MgKExTVE1zKSwgc2VydmUgYXMgYSBmdW5kYW1lbnRhbCBidWlsZGluZyBibG9jayBmb3IgbWFueSBzZXF1ZW5jZSBsZWFybmluZyB0YXNrcywgaW5jbHVkaW5nIG1hY2hpbmUgdHJhbnNsYXRpb24sIGxhbmd1YWdlIG1vZGVsaW5nLCBhbmQgcXVlc3Rpb24gYW5zd2VyaW5nLiBJbiB0aGlzIHBhcGVyLCB3ZSBjb25zaWRlciB0aGUgc3BlY2lmaWMgcHJvYmxlbSBvZiB3b3JkLWxldmVsIGxhbmd1YWdlIG1vZGVsaW5nIGFuZCBpbnZlc3RpZ2F0ZSBzdHJhdGVnaWVzIGZvciByZWd1bGFyaXppbmcgYW5kIG9wdGltaXppbmcgTFNUTS1iYXNlZCBtb2RlbHMuIFdlIHByb3Bvc2UgdGhlIHdlaWdodC1kcm9wcGVkIExTVE0gd2hpY2ggdXNlcyBEcm9wQ29ubmVjdCBvbiBoaWRkZW4tdG8taGlkZGVuIHdlaWdodHMgYXMgYSBmb3JtIG9mIHJlY3VycmVudCByZWd1bGFyaXphdGlvbi4gRnVydGhlciwgd2UgaW50cm9kdWNlIE5ULUFTR0QsIGEgdmFyaWFudCBvZiB0aGUgYXZlcmFnZWQgc3RvY2hhc3RpYyBncmFkaWVudCBtZXRob2QsIHdoZXJlaW4gdGhlIGF2ZXJhZ2luZyB0cmlnZ2VyIGlzIGRldGVybWluZWQgdXNpbmcgYSBub24tbW9ub3RvbmljIGNvbmRpdGlvbiBhcyBvcHBvc2VkIHRvIGJlaW5nIHR1bmVkIGJ5IHRoZSB1c2VyLiBVc2luZyB0aGVzZSBhbmQgb3RoZXIgcmVndWxhcml6YXRpb24gc3RyYXRlZ2llcywgd2UgYWNoaWV2ZSBzdGF0ZS1vZi10aGUtYXJ0IHdvcmQgbGV2ZWwgcGVycGxleGl0aWVzIG9uIHR3byBkYXRhIHNldHM6IDU3LjMgb24gUGVubiBUcmVlYmFuayBhbmQgNjUuOCBvbiBXaWtpVGV4dC0yLiBJbiBleHBsb3JpbmcgdGhlIGVmZmVjdGl2ZW5lc3Mgb2YgYSBuZXVyYWwgY2FjaGUgaW4gY29uanVuY3Rpb24gd2l0aCBvdXIgcHJvcG9zZWQgbW9kZWwsIHdlIGFjaGlldmUgYW4gZXZlbiBsb3dlciBzdGF0ZS1vZi10aGUtYXJ0IHBlcnBsZXhpdHkgb2YgNTIuOCBvbiBQZW5uIFRyZWViYW5rIGFuZCA1Mi4wIG9uIFdpa2lUZXh0LTIuIiw3NTAuMCxBV0QtTFNUTSAtIDMtbGF5ZXIgTFNUTSAodGllZCkgKyBjb250aW51b3VzIGNhY2hlIHBvaW50ZXIgKFdUMiksVW5yZWxlYXNlZCxVbml0ZWQgU3RhdGVzIG9mIEFtZXJpY2EsLCwsLCwyMDI2LTAyLTExIDE5OjI2OjI3KzAwOjAwLCwsLCwsSW5kdXN0cnksLCwsLE9wZW4gc291cmNlLCJic2QtMyBsaWNlbnNlOiBodHRwczovL2dpdGh1Yi5jb20vc2FsZXNmb3JjZS9hd2QtbHN0bS1sbSAKdHJhaW4vZXZhbCBjb2RlOiBodHRwczovL2dpdGh1Yi5jb20vc2FsZXNmb3JjZS9hd2QtbHN0bS1sbS9ibG9iL21hc3Rlci9tYWluLnB5ICIsLCwsLCwsT3BlcmF0aW9uIGNvdW50aW5nLCwsLCxObwpBV0QtTFNUTSAtIDMtbGF5ZXIgTFNUTSAodGllZCkgKyBjb250aW51b3VzIGNhY2hlIHBvaW50ZXIgKFBUQiksTGFuZ3VhZ2UsTGFuZ3VhZ2UgbW9kZWxpbmcvZ2VuZXJhdGlvbixTYWxlc2ZvcmNlIFJlc2VhcmNoLCJTdGVwaGVuIE1lcml0eSwgTml0aXNoIFNoaXJpc2ggS2Vza2FyLCBSaWNoYXJkIFNvY2hlciIsMjAxNy0wOC0wNyxSZWd1bGFyaXppbmcgYW5kIE9wdGltaXppbmcgTFNUTSBMYW5ndWFnZSBNb2RlbHMsaHR0cHM6Ly9hcnhpdi5vcmcvYWJzLzE3MDguMDIxODIsLCwsMjQwMDAwMDAuMCwsMWUrMTcsNioyNDAwMDAwMCo5MjkwMDAqNzUwPTEuMDAzMzJlKzE3LCwsLCwsLENvbmZpZGVudCwiUmVjdXJyZW50IG5ldXJhbCBuZXR3b3JrcyAoUk5OcyksIHN1Y2ggYXMgbG9uZyBzaG9ydC10ZXJtIG1lbW9yeSBuZXR3b3JrcyAoTFNUTXMpLCBzZXJ2ZSBhcyBhIGZ1bmRhbWVudGFsIGJ1aWxkaW5nIGJsb2NrIGZvciBtYW55IHNlcXVlbmNlIGxlYXJuaW5nIHRhc2tzLCBpbmNsdWRpbmcgbWFjaGluZSB0cmFuc2xhdGlvbiwgbGFuZ3VhZ2UgbW9kZWxpbmcsIGFuZCBxdWVzdGlvbiBhbnN3ZXJpbmcuIEluIHRoaXMgcGFwZXIsIHdlIGNvbnNpZGVyIHRoZSBzcGVjaWZpYyBwcm9ibGVtIG9mIHdvcmQtbGV2ZWwgbGFuZ3VhZ2UgbW9kZWxpbmcgYW5kIGludmVzdGlnYXRlIHN0cmF0ZWdpZXMgZm9yIHJlZ3VsYXJpemluZyBhbmQgb3B0aW1pemluZyBMU1RNLWJhc2VkIG1vZGVscy4gV2UgcHJvcG9zZSB0aGUgd2VpZ2h0LWRyb3BwZWQgTFNUTSB3aGljaCB1c2VzIERyb3BDb25uZWN0IG9uIGhpZGRlbi10by1oaWRkZW4gd2VpZ2h0cyBhcyBhIGZvcm0gb2YgcmVjdXJyZW50IHJlZ3VsYXJpemF0aW9uLiBGdXJ0aGVyLCB3ZSBpbnRyb2R1Y2UgTlQtQVNHRCwgYSB2YXJpYW50IG9mIHRoZSBhdmVyYWdlZCBzdG9jaGFzdGljIGdyYWRpZW50IG1ldGhvZCwgd2hlcmVpbiB0aGUgYXZlcmFnaW5nIHRyaWdnZXIgaXMgZGV0ZXJtaW5lZCB1c2luZyBhIG5vbi1tb25vdG9uaWMgY29uZGl0aW9uIGFzIG9wcG9zZWQgdG8gYmVpbmcgdHVuZWQgYnkgdGhlIHVzZXIuIFVzaW5nIHRoZXNlIGFuZCBvdGhlciByZWd1bGFyaXphdGlvbiBzdHJhdGVnaWVzLCB3ZSBhY2hpZXZlIHN0YXRlLW9mLXRoZS1hcnQgd29yZCBsZXZlbCBwZXJwbGV4aXRpZXMgb24gdHdvIGRhdGEgc2V0czogNTcuMyBvbiBQZW5uIFRyZWViYW5rIGFuZCA2NS44IG9uIFdpa2lUZXh0LTIuIEluIGV4cGxvcmluZyB0aGUgZWZmZWN0aXZlbmVzcyBvZiBhIG5ldXJhbCBjYWNoZSBpbiBjb25qdW5jdGlvbiB3aXRoIG91ciBwcm9wb3NlZCBtb2RlbCwgd2UgYWNoaWV2ZSBhbiBldmVuIGxvd2VyIHN0YXRlLW9mLXRoZS1hcnQgcGVycGxleGl0eSBvZiA1Mi44IG9uIFBlbm4gVHJlZWJhbmsgYW5kIDUyLjAgb24gV2lraVRleHQtMi4iLDc1MC4wLEFXRC1MU1RNIC0gMy1sYXllciBMU1RNICh0aWVkKSArIGNvbnRpbnVvdXMgY2FjaGUgcG9pbnRlciAoUFRCKSxVbnJlbGVhc2VkLFVuaXRlZCBTdGF0ZXMgb2YgQW1lcmljYSwsLCwsLDIwMjYtMDItMTEgMTk6MjY6MjcrMDA6MDAsLCwsLCxJbmR1c3RyeSwsLCwsT3BlbiBzb3VyY2UsYnNkLTMgbGljZW5zZTogaHR0cHM6Ly9naXRodWIuY29tL3NhbGVzZm9yY2UvYXdkLWxzdG0tbG0gLCwsLCwsLCwsLCwsTm8KR1NNLExhbmd1YWdlLFF1ZXN0aW9uIGFuc3dlcmluZywiUGVraW5nIFVuaXZlcnNpdHksTWljcm9zb2Z0IFJlc2VhcmNoIiwiV2VuaHVpIFdhbmcsIE5hbiBZYW5nLCBGdXJ1IFdlaSwgQmFvYmFvIENoYW5nLCBNaW5nIFpob3UiLDIwMTctMDctMzAsR2F0ZWQgU2VsZi1NYXRjaGluZyBOZXR3b3JrcyBmb3IgUmVhZGluZyBDb21wcmVoZW5zaW9uIGFuZCBRdWVzdGlvbiBBbnN3ZXJpbmcsaHR0cHM6Ly9hY2xhbnRob2xvZ3kub3JnL1AxNy0xMDE4Lyw4MDYuMCxTT1RBIGltcHJvdmVtZW50LCIiIkF0IHRoZSB0aW1lIG9mIHN1Ym1pc3Npb24gb2YgdGhlIHBhcGVyLCBvdXIgbW9kZWwgaG9sZHMgdGhlIGZpcnN0IHBsYWNlIG9uIHRoZSBTUXVBRCBsZWFkZXJib2FyZCBmb3IgYm90aCBzaW5nbGUgYW5kIGVuc2VtYmxlIG1vZGVsLiIiIiwsSXQgY291bGQgYmUgcG9zc2libGUgdG8gZXN0aW1hdGUgaXQgZnJvbSBzZWN0aW9uIDMuLCwsMjE1NTcwLCJmcm9tIGh0dHBzOi8vcGFwZXJzd2l0aGNvZGUuY29tL2RhdGFzZXQvc3F1YWQgU1F1QUQgaGF2ZSAxMDcsNzg1IHF1ZXN0aW9uLWFuc3dlciBwYWlycwpkb3dubG9hZC1lZCBkYXRhc2V0IGZyb206IGh0dHBzOi8vd3d3LmthZ2dsZS5jb20vZGF0YXNldHMvc3RhbmZvcmR1L3N0YW5mb3JkLXF1ZXN0aW9uLWFuc3dlcmluZy1kYXRhc2V0P3Jlc291cmNlPWRvd25sb2FkCndjIC13IG9uIHRyYWluLXYuMS4xIHJldHVybnMgNDAxNzQ3MSB3b3JkcyBzbyBhcm91bmQgNE0gd29yZHMiLCwsLCxMaWtlbHksIkluIHRoaXMgcGFwZXIsIHdlIHByZXNlbnQgdGhlIGdhdGVkIHNlbGYtbWF0Y2hpbmcgbmV0d29ya3MgZm9yIHJlYWRpbmcgY29tcHJlaGVuc2lvbiBzdHlsZSBxdWVzdGlvbiBhbnN3ZXJpbmcsIHdoaWNoIGFpbXMgdG8gYW5zd2VyIHF1ZXN0aW9ucyBmcm9tIGEgZ2l2ZW4gcGFzc2FnZS4gV2UgZmlyc3QgbWF0Y2ggdGhlIHF1ZXN0aW9uIGFuZCBwYXNzYWdlIHdpdGggZ2F0ZWQgYXR0ZW50aW9uLWJhc2VkIHJlY3VycmVudCBuZXR3b3JrcyB0byBvYnRhaW4gdGhlIHF1ZXN0aW9uLWF3YXJlIHBhc3NhZ2UgcmVwcmVzZW50YXRpb24uIFRoZW4gd2UgcHJvcG9zZSBhIHNlbGYtbWF0Y2hpbmcgYXR0ZW50aW9uIG1lY2hhbmlzbSB0byByZWZpbmUgdGhlIHJlcHJlc2VudGF0aW9uIGJ5IG1hdGNoaW5nIHRoZSBwYXNzYWdlIGFnYWluc3QgaXRzZWxmLCB3aGljaCBlZmZlY3RpdmVseSBlbmNvZGVzIGluZm9ybWF0aW9uIGZyb20gdGhlIHdob2xlIHBhc3NhZ2UuIFdlIGZpbmFsbHkgZW1wbG95IHRoZSBwb2ludGVyIG5ldHdvcmtzIHRvIGxvY2F0ZSB0aGUgcG9zaXRpb25zIG9mIGFuc3dlcnMgZnJvbSB0aGUgcGFzc2FnZXMuIFdlIGNvbmR1Y3QgZXh0ZW5zaXZlIGV4cGVyaW1lbnRzIG9uIHRoZSBTUXVBRCBkYXRhc2V0LiBUaGUgc2luZ2xlIG1vZGVsIGFjaGlldmVzIDcxLjMlIG9uIHRoZSBldmFsdWF0aW9uIG1ldHJpY3Mgb2YgZXhhY3QgbWF0Y2ggb24gdGhlIGhpZGRlbiB0ZXN0IHNldCwgd2hpbGUgdGhlIGVuc2VtYmxlIG1vZGVsIGZ1cnRoZXIgYm9vc3RzIHRoZSByZXN1bHRzIHRvIDc1LjklLiBBdCB0aGUgdGltZSBvZiBzdWJtaXNzaW9uIG9mIHRoZSBwYXBlciwgb3VyIG1vZGVsIGhvbGRzIHRoZSBmaXJzdCBwbGFjZSBvbiB0aGUgU1F1QUQgbGVhZGVyYm9hcmQgZm9yIGJvdGggc2luZ2xlIGFuZCBlbnNlbWJsZSBtb2RlbC4iLCwsLCJDaGluYSxVbml0ZWQgU3RhdGVzIG9mIEFtZXJpY2EiLCwsLCwsMjAyNS0xMS0yOCAxMTo1Mzo0NCswMDowMCwsLCwsLCJBY2FkZW1pYSxJbmR1c3RyeSIsLCwsLCwsLCwsLCwsLCwsLCwKQ29udlMyUyAoZW5zZW1ibGUgb2YgOCBtb2RlbHMpLExhbmd1YWdlLFRyYW5zbGF0aW9uLE1ldGEgQUksIkpvbmFzIEdlaHJpbmcsIE1pY2hhZWwgQXVsaSwgRGF2aWQgR3JhbmdpZXIsIERlbmlzIFlhcmF0cywgWWFubiBOLiBEYXVwaGluIiwyMDE3LTA3LTI1LENvbnZvbHV0aW9uYWwgU2VxdWVuY2UgdG8gU2VxdWVuY2UgTGVhcm5pbmcsaHR0cHM6Ly9hcnhpdi5vcmcvYWJzLzE3MDUuMDMxMjIsLCJIaWdobHkgY2l0ZWQsU09UQSBpbXByb3ZlbWVudCIsIiIiV2UgYWNoaWV2ZSBhIG5ldyBzdGF0ZSBvZiB0aGUgYXJ0IG9uIHNldmVyYWwgcHVibGljIHRyYW5zbGF0aW9uIGJlbmNobWFyayBkYXRhIHNldHMuIE9uIHRoZSBXTVTigJkxNiBFbmdsaXNoUm9tYW5pYW4gdGFzayB3ZSBvdXRwZXJmb3JtIHRoZSBwcmV2aW91cyBiZXN0IHJlc3VsdCBieSAxLjkgQkxFVSwgb24gV01U4oCZMTQgRW5nbGlzaC1GcmVuY2ggdHJhbnNsYXRpb24gd2UgaW1wcm92ZSBvdmVyIHRoZSBMU1RNIG1vZGVsIG9mIFd1IGV0IGFsLiAoMjAxNikgYnkgMS42IEJMRVUgaW4gYSBjb21wYXJhYmxlIHNldHRpbmcsIGFuZCBvbiBXTVTigJkxNCBFbmdsaXNoR2VybWFuIHRyYW5zbGF0aW9uIHdlIG91cGVyZm9ybSB0aGUgc2FtZSBtb2RlbCBieSAwLjUKQkxFVSIiIiwsLDUuNjRlKzE5LCJBbGwgbW9kZWxzIGFyZSBpbXBsZW1lbnRlZCBpbiBUb3JjaCAoQ29sbG9iZXJ0IGV0IGFsLiwgMjAxMSkgYW5kIHRyYWluZWQgb24gYSBzaW5nbGUgTnZpZGlhIE00MCBHUFUgZXhjZXB0IGZvciBXTVTigJkxNCBFbmdsaXNoLUZyZW5jaCBmb3Igd2hpY2ggd2UgdXNlIGEgbXVsdGktR1BVIHNldHVwIG9uIGEgc2luZ2xlCm1hY2hpbmUuIFdlIHRyYWluIG9uIHVwIHRvIGVpZ2h0IEdQVXMgc3luY2hyb25vdXNseSBieQptYWludGFpbmluZyBjb3BpZXMgb2YgdGhlIG1vZGVsIG9uIGVhY2ggY2FyZCBhbmQgc3BsaXQgdGhlCmJhdGNoIHNvIHRoYXQgZWFjaCB3b3JrZXIgY29tcHV0ZXMgMS84LXRoIG9mIHRoZSBncmFkaWVudHM7CmF0IHRoZSBlbmQgd2Ugc3VtIHRoZSBncmFkaWVudHMgdmlhIE52aWRpYSBOQ0NMLgoKMS4gRW5nbGlzaC1Sb21hbmlhbjogIiJUcmFpbmluZyB0b29rIGJldHdlZW4gNiBhbmQgNy41IGRheXMgb24gYSBzaW5nbGUgR1BVLiIiCjcgZGF5cyAqIDI0ICogMzYwMCAqIDYuOGUxMiBGTE9QL3MgKE52aWRpYSBNNDAsIGZwMzIpICogMC4zID0gMS4yZTE4IEZMT1AKCjIuIEVuZ2xpc2gtR2VybWFuOiAiIiBXZSB0cmFpbmVkIHRoaXMgbW9kZWwgb24gYSBzaW5nbGUgR1BVIG92ZXIgYQpwZXJpb2Qgb2YgMTguNSBkYXlzIHdpdGggYSBiYXRjaCBzaXplIG9mIDQ4IiIuCjE4LjUgZGF5cyAqIDI0ICogMzYwMCAqIDYuOGUxMiBGTE9QL3MgKE52aWRpYSBNNDAsIGZwMzIpICogMC4zID0gMy4zZTE4IEZMT1AKCjMuIEVuZ2xpc2gtRnJlbmNoOiAiIk91ciByZXN1bHRzIGFyZSBiYXNlZCBvbiB0cmFpbmluZwp3aXRoIDggR1BVcyBmb3IgYWJvdXQgMzcgZGF5cyBhbmQgYmF0Y2ggc2l6ZSAzMiBvbiBlYWNoCndvcmtlci42ICIiCjM3IGRheXMgKiAyNCAqIDM2MDAgKiA4ICogNi44ZTEyIEZMT1AvcyAoTnZpZGlhIE00MCwgZnAzMikgKiAwLjMgPSA1LjJlMTkgRkxPUAoKdGhlIG1pbmltdW0gY29tcHV0ZSBuZWVkZWQgdG8gdHJhaW4gZW5zZW1ibGUgbW9kZWw6IDEuMmUxOCBGTE9QICsgMy4zZTE4IEZMT1AgKyA1LjJlMTkgRkxPUCA9IDUuNjVlMTkgRkxPUAoKSSBhbSBub3Qgc3VyZSBob3cgbXVjaCB0byBhZGQgbW9yZSAodGhleSBzYXkgZW5zZW1ibGUgbW9kZWwgY29uc2lzdHMgb2YgOCBtb2RlbHMpLCBwcm9iYWJseSBzdW1tYXJpemF0aW9uIHRyYWluaW5nIHRha2VzIGF0IGxlYXN0IDEuMmUxOCBGTE9QIG1vcmUuIAoKIiwxMTgzMzMzMzMzLCIgMi44TSArIDQuNU0gKyAzNS41TSArIDMuOE0gPSA0Ni42TQoKV2UgY29uc2lkZXIgdGhyZWUgbWFqb3IgV01UIHRyYW5zbGF0aW9uIHRhc2tzIGFzIHdlbGwgYXMKYSB0ZXh0IHN1bW1hcml6YXRpb24gdGFzay4KCldNVOKAmTE2IEVuZ2xpc2gtUm9tYW5pYW4uIFdlIHVzZSB0aGUgc2FtZSBkYXRhIGFuZCBwcmUtcHJvY2Vzc2luZyBhcyBTZW5ucmljaCBldCBhbC4gKDIwMTZiKSBidXQgcmVtb3ZlIHNlbnRlbmNlcyB3aXRoIG1vcmUgdGhhbiAxNzUgd29yZHMuIFRoaXMgcmVzdWx0cyBpbiAyLjhNIHNlbnRlbmNlIHBhaXJzIGZvciB0cmFpbmluZyBhbmQgd2UgZXZhbHVhdGUgb24gbmV3c3Rlc3QyMDE2LjIKCldNVOKAmTE0IEVuZ2xpc2gtR2VybWFuLiBXZSB1c2UgdGhlIHNhbWUgc2V0dXAgYXMgTHVvbmcgZXQgYWwuICgyMDE1KSB3aGljaCBjb21wcmlzZXMgNC41TSBzZW50ZW5jZSBwYWlycyBmb3IgdHJhaW5pbmcgYW5kIHdlIHRlc3Qgb24gbmV3c3Rlc3QyMDE0LgoKV01U4oCZMTQgRW5nbGlzaC1GcmVuY2guIFdlIHVzZSB0aGUgZnVsbCB0cmFpbmluZyBzZXQgb2YKMzZNIHNlbnRlbmNlIHBhaXJzLCBhbmQgcmVtb3ZlIHNlbnRlbmNlcyBsb25nZXIgdGhhbiAxNzUKd29yZHMgYXMgd2VsbCBhcyBwYWlycyB3aXRoIGEgc291cmNlL3RhcmdldCBsZW5ndGggcmF0aW8gZXhjZWVkaW5nIDEuNS4gVGhpcyByZXN1bHRzIGluIDM1LjVNIHNlbnRlbmNlLXBhaXJzIGZvciB0cmFpbmluZy4KCkFic3RyYWN0aXZlIHN1bW1hcml6YXRpb24uIFdlIHRyYWluIG9uIHRoZSBHaWdhd29yZApjb3JwdXMgKEdyYWZmIGV0IGFsLiwgMjAwMykgYW5kIHByZS1wcm9jZXNzIGl0IGlkZW50aWNhbGx5CnRvIFJ1c2ggZXQgYWwuICgyMDE1KSByZXN1bHRpbmcgaW4gMy44TSB0cmFpbmluZyBleGFtcGxlcwphbmQgMTkwSyBmb3IgdmFsaWRhdGlvbi4iLCwsTlZJRElBIE00MCwsTGlrZWx5LCJUaGUgcHJldmFsZW50IGFwcHJvYWNoIHRvIHNlcXVlbmNlIHRvIHNlcXVlbmNlIGxlYXJuaW5nIG1hcHMgYW4gaW5wdXQgc2VxdWVuY2UgdG8gYSB2YXJpYWJsZSBsZW5ndGggb3V0cHV0IHNlcXVlbmNlIHZpYSByZWN1cnJlbnQgbmV1cmFsIG5ldHdvcmtzLiBXZSBpbnRyb2R1Y2UgYW4gYXJjaGl0ZWN0dXJlIGJhc2VkIGVudGlyZWx5IG9uIGNvbnZvbHV0aW9uYWwgbmV1cmFsIG5ldHdvcmtzLiBDb21wYXJlZCB0byByZWN1cnJlbnQgbW9kZWxzLCBjb21wdXRhdGlvbnMgb3ZlciBhbGwgZWxlbWVudHMgY2FuIGJlIGZ1bGx5IHBhcmFsbGVsaXplZCBkdXJpbmcgdHJhaW5pbmcgYW5kIG9wdGltaXphdGlvbiBpcyBlYXNpZXIgc2luY2UgdGhlIG51bWJlciBvZiBub24tbGluZWFyaXRpZXMgaXMgZml4ZWQgYW5kIGluZGVwZW5kZW50IG9mIHRoZSBpbnB1dCBsZW5ndGguIE91ciB1c2Ugb2YgZ2F0ZWQgbGluZWFyIHVuaXRzIGVhc2VzIGdyYWRpZW50IHByb3BhZ2F0aW9uIGFuZCB3ZSBlcXVpcCBlYWNoIGRlY29kZXIgbGF5ZXIgd2l0aCBhIHNlcGFyYXRlIGF0dGVudGlvbiBtb2R1bGUuIFdlIG91dHBlcmZvcm0gdGhlIGFjY3VyYWN5IG9mIHRoZSBkZWVwIExTVE0gc2V0dXAgb2YgV3UgZXQgYWwuICgyMDE2KSBvbiBib3RoIFdNVCcxNCBFbmdsaXNoLUdlcm1hbiBhbmQgV01UJzE0IEVuZ2xpc2gtRnJlbmNoIHRyYW5zbGF0aW9uIGF0IGFuIG9yZGVyIG9mIG1hZ25pdHVkZSBmYXN0ZXIgc3BlZWQsIGJvdGggb24gR1BVIGFuZCBDUFUuIiwsLCxVbml0ZWQgU3RhdGVzIG9mIEFtZXJpY2EsLCwsLCwyMDI2LTAyLTExIDE5OjI2OjI3KzAwOjAwLCwsLCwsSW5kdXN0cnksLDUuNjUwMDAwMDAwMDFlKzE5LCwsLCwsLCwsLCxIYXJkd2FyZSwsLCwsCk5BU05ldC1BLFZpc2lvbixJbWFnZSBjbGFzc2lmaWNhdGlvbixHb29nbGUgQnJhaW4sIkIgWm9waCwgViBWYXN1ZGV2YW4sIEogU2hsZW5zIiwyMDE3LTA3LTIxLExlYXJuaW5nIFRyYW5zZmVyYWJsZSBBcmNoaXRlY3R1cmVzIGZvciBTY2FsYWJsZSBJbWFnZSBSZWNvZ25pdGlvbixodHRwczovL2FyeGl2Lm9yZy9hYnMvMTcwNy4wNzAxMiw2MTUxLjAsSGlnaGx5IGNpdGVkLCw4OTAwMDAwMC4wLCwsLDEyODAwMDAsLCwsLCwsLCwsLFVuaXRlZCBTdGF0ZXMgb2YgQW1lcmljYSwsLCwsLDIwMjYtMDUtMjUgMTI6MTU6MDgrMDA6MDAsLCwsLCxJbmR1c3RyeSwsLCwsLCwsLCwsLCwsLCwsLApQU1BOZXQsVmlzaW9uLEltYWdlIHNlZ21lbnRhdGlvbixDaGluZXNlIFVuaXZlcnNpdHkgb2YgSG9uZyBLb25nIChDVUhLKSwiSGVuZ3NodWFuZyBaaGFvLCBKaWFucGluZyBTaGksIFhpYW9qdWFuIFFpLCBYaWFvZ2FuZyBXYW5nLCBKaWF5YSBKaWEiLDIwMTctMDctMjEsUHlyYW1pZCBTY2VuZSBQYXJzaW5nIE5ldHdvcmssaHR0cHM6Ly9pZWVleHBsb3JlLmllZWUub3JnL2RvY3VtZW50LzgxMDAxNDMsMTMzNzcuMCxIaWdobHkgY2l0ZWQsLCwsLCwsLCwsLCxVbmtub3duLCwsLCxIb25nIEtvbmcsLCwsLCwyMDI2LTAxLTAxIDE0OjAxOjA4KzAwOjAwLCwsLCwsQWNhZGVtaWEsLCwsLCwsLCwsRlAzMiwsLCwsLCwsCkRlbnNlbHkgQ29ubmVjdGVkIExTVE0gKyBWYXIuIERyb3BvdXQsTGFuZ3VhZ2UsTGFuZ3VhZ2UgbW9kZWxpbmcsR2hlbnQgVW5pdmVyc2l0eSwiRnLDqWRlcmljIEdvZGluLCBKb25pIERhbWJyZSwgV2VzbGV5IERlIE5ldmUiLDIwMTctMDctMTksSW1wcm92aW5nIExhbmd1YWdlIE1vZGVsaW5nIHVzaW5nIERlbnNlbHkgQ29ubmVjdGVkIFJlY3VycmVudCBOZXVyYWwgTmV0d29ya3MsaHR0cHM6Ly9hcnhpdi5vcmcvYWJzLzE3MDcuMDYxMzAsNy4wLCwsMjMwMDAwMDAuMCwyM00gKFRhYmxlIDEpLDEuMjhlKzE2LDYgRkxPUCAvIHBhcmFtZXRlciAvIHRva2VuICogMjMwMDAwMDAgcGFyYW1ldGVycyAqIDkyOTAwMCB0b2tlbnMgKiAxMDAgZXBvY2hzID0gMS4yODIwMmUrMTYgRkxPUCw5MjkwMDAsIiIiV2UgdHJhaW5lZCBmb3IgMTAwIGVwb2NocyBhbmQgdXNlZCBlYXJseSBzdG9wcGluZy4iIiIsLCwsLENvbmZpZGVudCwiSW4gdGhpcyBwYXBlciwgd2UgaW50cm9kdWNlIHRoZSBub3ZlbCBjb25jZXB0IG9mIGRlbnNlbHkgY29ubmVjdGVkIGxheWVycyBpbnRvIHJlY3VycmVudCBuZXVyYWwgbmV0d29ya3MuIFdlIGV2YWx1YXRlIG91ciBwcm9wb3NlZCBhcmNoaXRlY3R1cmUgb24gdGhlIFBlbm4gVHJlZWJhbmsgbGFuZ3VhZ2UgbW9kZWxpbmcgdGFzay4gV2Ugc2hvdyB0aGF0IHdlIGNhbiBvYnRhaW4gc2ltaWxhciBwZXJwbGV4aXR5IHNjb3JlcyB3aXRoIHNpeCB0aW1lcyBmZXdlciBwYXJhbWV0ZXJzIGNvbXBhcmVkIHRvIGEgc3RhbmRhcmQgc3RhY2tlZCAyLWxheWVyIExTVE0gbW9kZWwgdHJhaW5lZCB3aXRoIGRyb3BvdXQgKFphcmVtYmEgZXQgYWwuIDIwMTQpLiBJbiBjb250cmFzdCB3aXRoIHRoZSBjdXJyZW50IHVzYWdlIG9mIHNraXAgY29ubmVjdGlvbnMsIHdlIHNob3cgdGhhdCBkZW5zZWx5IGNvbm5lY3Rpbmcgb25seSBhIGZldyBzdGFja2VkIGxheWVycyB3aXRoIHNraXAgY29ubmVjdGlvbnMgYWxyZWFkeSB5aWVsZHMgc2lnbmlmaWNhbnQgcGVycGxleGl0eSByZWR1Y3Rpb25zLiIsMTAwLjAsRGVuc2VseSBDb25uZWN0ZWQgTFNUTSArIFZhci4gRHJvcG91dCxVbnJlbGVhc2VkLEJlbGdpdW0sLCwsLCwyMDI1LTExLTI4IDExOjUzOjQ0KzAwOjAwLCwsLCwsQWNhZGVtaWEsLCwsLFVucmVsZWFzZWQsLCwsLCwsLE9wZXJhdGlvbiBjb3VudGluZywsLCwsTm8KNCBsYXllciBEZW5zZWx5IENvbm5lY3RlZCBMU1RNIDE0TSAoUFRCKSxMYW5ndWFnZSxMYW5ndWFnZSBtb2RlbGluZyxHaGVudCBVbml2ZXJzaXR5LCJGcsOpZGVyaWMgR29kaW4sIEpvbmkgRGFtYnJlLCBXZXNsZXkgRGUgTmV2ZSIsMjAxNy0wNy0xOSxJbXByb3ZpbmcgTGFuZ3VhZ2UgTW9kZWxpbmcgdXNpbmcgRGVuc2VseSBDb25uZWN0ZWQgUmVjdXJyZW50IE5ldXJhbCBOZXR3b3JrcyxodHRwczovL2FyeGl2Lm9yZy9wZGYvMTcwNy4wNjEzMCwsLCwxNDAwMDAwMC4wLCw3ODAwMDAwMDAwMDAwMDAwLjAsNioxNDAwMDAwMCo5MjkwMDAqMTAwPTcuODAzNmUrMTUsLCwsLCwsQ29uZmlkZW50LCJJbiB0aGlzIHBhcGVyLCB3ZSBpbnRyb2R1Y2UgdGhlIG5vdmVsIGNvbmNlcHQgb2YgZGVuc2VseSBjb25uZWN0ZWQgbGF5ZXJzIGludG8gcmVjdXJyZW50IG5ldXJhbCBuZXR3b3Jrcy4gV2UgZXZhbHVhdGUgb3VyIHByb3Bvc2VkIGFyY2hpdGVjdHVyZSBvbiB0aGUgUGVubiBUcmVlYmFuayBsYW5ndWFnZSBtb2RlbGluZyB0YXNrLiBXZSBzaG93IHRoYXQgd2UgY2FuIG9idGFpbiBzaW1pbGFyIHBlcnBsZXhpdHkgc2NvcmVzIHdpdGggc2l4IHRpbWVzIGZld2VyIHBhcmFtZXRlcnMgY29tcGFyZWQgdG8gYSBzdGFuZGFyZCBzdGFja2VkIDItbGF5ZXIgTFNUTSBtb2RlbCB0cmFpbmVkIHdpdGggZHJvcG91dCAoWmFyZW1iYSBldCBhbC4gMjAxNCkuIEluIGNvbnRyYXN0IHdpdGggdGhlIGN1cnJlbnQgdXNhZ2Ugb2Ygc2tpcCBjb25uZWN0aW9ucywgd2Ugc2hvdyB0aGF0IGRlbnNlbHkgY29ubmVjdGluZyBvbmx5IGEgZmV3IHN0YWNrZWQgbGF5ZXJzIHdpdGggc2tpcCBjb25uZWN0aW9ucyBhbHJlYWR5IHlpZWxkcyBzaWduaWZpY2FudCBwZXJwbGV4aXR5IHJlZHVjdGlvbnMuIiwxMDAuMCw0IGxheWVyIERlbnNlbHkgQ29ubmVjdGVkIExTVE0sVW5yZWxlYXNlZCxCZWxnaXVtLCwsLCwsMjAyNi0wMi0xMSAxOToyNjoyNyswMDowMCwsLCwsLEFjYWRlbWlhLCwsLCxVbnJlbGVhc2VkLCwsLCwsLCwsLCwsLE5vCkFXRC1MU1RNLExhbmd1YWdlLExhbmd1YWdlIG1vZGVsaW5nLCJEZWVwTWluZCxVbml2ZXJzaXR5IG9mIE94Zm9yZCIsIkfDoWJvciBNZWxpcywgQ2hyaXMgRHllciwgUGhpbCBCbHVuc29tIiwyMDE3LTA3LTE4LE9uIHRoZSBTdGF0ZSBvZiB0aGUgQXJ0IG9mIEV2YWx1YXRpb24gaW4gTmV1cmFsIExhbmd1YWdlIE1vZGVscyxodHRwczovL2FyeGl2Lm9yZy9hYnMvMTcwNy4wNTU4OSw1NTUuMCxTT1RBIGltcHJvdmVtZW50LCIiIldlIGVzdGFibGlzaCBhIG5ldyBzdGF0ZSBvZiB0aGUgYXJ0IG9uIHRoZSBQZW5uIFRyZWViYW5rIGFuZCBXaWtpdGV4dC0yIGNvcnBvcmEiIiIsMjQwMDAwMDAuMCwsLCwyMDAwMDAwLCwsLCwsQ29uZmlkZW50LCJPbmdvaW5nIGlubm92YXRpb25zIGluIHJlY3VycmVudCBuZXVyYWwgbmV0d29yayBhcmNoaXRlY3R1cmVzIGhhdmUgcHJvdmlkZWQgYSBzdGVhZHkgaW5mbHV4IG9mIGFwcGFyZW50bHkgc3RhdGUtb2YtdGhlLWFydCByZXN1bHRzIG9uIGxhbmd1YWdlIG1vZGVsbGluZyBiZW5jaG1hcmtzLiBIb3dldmVyLCB0aGVzZSBoYXZlIGJlZW4gZXZhbHVhdGVkIHVzaW5nIGRpZmZlcmluZyBjb2RlIGJhc2VzIGFuZCBsaW1pdGVkIGNvbXB1dGF0aW9uYWwgcmVzb3VyY2VzLCB3aGljaCByZXByZXNlbnQgdW5jb250cm9sbGVkIHNvdXJjZXMgb2YgZXhwZXJpbWVudGFsIHZhcmlhdGlvbi4gV2UgcmVldmFsdWF0ZSBzZXZlcmFsIHBvcHVsYXIgYXJjaGl0ZWN0dXJlcyBhbmQgcmVndWxhcmlzYXRpb24gbWV0aG9kcyB3aXRoIGxhcmdlLXNjYWxlIGF1dG9tYXRpYyBibGFjay1ib3ggaHlwZXJwYXJhbWV0ZXIgdHVuaW5nIGFuZCBhcnJpdmUgYXQgdGhlIHNvbWV3aGF0IHN1cnByaXNpbmcgY29uY2x1c2lvbiB0aGF0IHN0YW5kYXJkIExTVE0gYXJjaGl0ZWN0dXJlcywgd2hlbiBwcm9wZXJseSByZWd1bGFyaXNlZCwgb3V0cGVyZm9ybSBtb3JlIHJlY2VudCBtb2RlbHMuIFdlIGVzdGFibGlzaCBhIG5ldyBzdGF0ZSBvZiB0aGUgYXJ0IG9uIHRoZSBQZW5uIFRyZWViYW5rIGFuZCBXaWtpdGV4dC0yIGNvcnBvcmEsIGFzIHdlbGwgYXMgc3Ryb25nIGJhc2VsaW5lcyBvbiB0aGUgSHV0dGVyIFByaXplIGRhdGFzZXQuIiwsQVdELUxTVE0sVW5yZWxlYXNlZCwiVW5pdGVkIEtpbmdkb20gb2YgR3JlYXQgQnJpdGFpbiBhbmQgTm9ydGhlcm4gSXJlbGFuZCxVbml0ZWQgS2luZ2RvbSBvZiBHcmVhdCBCcml0YWluIGFuZCBOb3J0aGVybiBJcmVsYW5kIiwsLCwsLDIwMjUtMTEtMjggMTE6NTM6NDQrMDA6MDAsLCwsLCwiSW5kdXN0cnksQWNhZGVtaWEiLCwsLCxVbnJlbGVhc2VkLCwsLCxGUDMyLCwsLCwsLCxObwpKRlQsVmlzaW9uLCJJbWFnZSBjbGFzc2lmaWNhdGlvbixPYmplY3QgZGV0ZWN0aW9uLFNlbWFudGljIHNlZ21lbnRhdGlvbixQb3NlIGVzdGltYXRpb24iLCJHb29nbGUgUmVzZWFyY2gsQ2FybmVnaWUgTWVsbG9uIFVuaXZlcnNpdHkgKENNVSkiLCJDaGVuIFN1biwgQWJoaW5hdiBTaHJpdmFzdGF2YSwgU2F1cmFiaCBTaW5naCwgQWJoaW5hdiBHdXB0YSIsMjAxNy0wNy0xMCxSZXZpc2l0aW5nIFVucmVhc29uYWJsZSBFZmZlY3RpdmVuZXNzIG9mIERhdGEgaW4gRGVlcCBMZWFybmluZyBFcmEuLGh0dHBzOi8vYXJ4aXYub3JnL2Ficy8xNzA3LjAyOTY4LDI3MTIuMCxTT1RBIGltcHJvdmVtZW50LFNPVEEgb24gQ09DTyBhbmQgUEFTQ0FMIFZPQyw0NDY1NDUwNC4wLCJVc2VzIFJlc05ldC0xMDEgYXJjaGl0ZWN0dXJlLCB3aGljaCBoYXMgNDQsNjU0LDUwNCBwYXJhbWV0ZXJzOgpodHRwczovL3Jlc291cmNlcy53b2xmcmFtY2xvdWQuY29tL05ldXJhbE5ldFJlcG9zaXRvcnkvcmVzb3VyY2VzL1Jlc05ldC0xMDEtVHJhaW5lZC1vbi1JbWFnZU5ldC1Db21wZXRpdGlvbi1EYXRhLyIsOC40M2UrMjAsIlRlc2xhIEs4MCBwZXJmb3JtYW5jZTogOC4xMyBURkxPUC9zCgpBc3N1bWUgNDAlIHV0aWxpemF0aW9uCgo2MCBkYXlzICogNTAgR1BVcyAqIDQwJSB1dGlsaXphdGlvbiAqIDguMTMgVEZMT1Avcy9HUFUgPSA4LjQzKjEwXjIwIEZMT1AiLDU0ODczMDAwMDAwMDAsLDE0NDAuMCwsTlZJRElBIFRlc2xhIEs4MCwsQ29uZmlkZW50LCJUaGUgc3VjY2VzcyBvZiBkZWVwIGxlYXJuaW5nIGluIHZpc2lvbiBjYW4gYmUgYXR0cmlidXRlZCB0bzogKGEpIG1vZGVscyB3aXRoIGhpZ2ggY2FwYWNpdHk7IChiKSBpbmNyZWFzZWQgY29tcHV0YXRpb25hbCBwb3dlcjsgYW5kIChjKSBhdmFpbGFiaWxpdHkgb2YgbGFyZ2Utc2NhbGUgbGFiZWxlZCBkYXRhLiBTaW5jZSAyMDEyLCB0aGVyZSBoYXZlIGJlZW4gc2lnbmlmaWNhbnQgYWR2YW5jZXMgaW4gcmVwcmVzZW50YXRpb24gY2FwYWJpbGl0aWVzIG9mIHRoZSBtb2RlbHMgYW5kIGNvbXB1dGF0aW9uYWwgY2FwYWJpbGl0aWVzIG9mIEdQVXMuIEJ1dCB0aGUgc2l6ZSBvZiB0aGUgYmlnZ2VzdCBkYXRhc2V0IGhhcyBzdXJwcmlzaW5nbHkgcmVtYWluZWQgY29uc3RhbnQuIFdoYXQgd2lsbCBoYXBwZW4gaWYgd2UgaW5jcmVhc2UgdGhlIGRhdGFzZXQgc2l6ZSBieSAxMHggb3IgMTAweD8gVGhpcyBwYXBlciB0YWtlcyBhIHN0ZXAgdG93YXJkcyBjbGVhcmluZyB0aGUgY2xvdWRzIG9mIG15c3Rlcnkgc3Vycm91bmRpbmcgdGhlIHJlbGF0aW9uc2hpcCBiZXR3ZWVuIGBlbm9ybW91cyBkYXRhJyBhbmQgdmlzdWFsIGRlZXAgbGVhcm5pbmcuIEJ5IGV4cGxvaXRpbmcgdGhlIEpGVC0zMDBNIGRhdGFzZXQgd2hpY2ggaGFzIG1vcmUgdGhhbiAzNzVNIG5vaXN5IGxhYmVscyBmb3IgMzAwTSBpbWFnZXMsIHdlIGludmVzdGlnYXRlIGhvdyB0aGUgcGVyZm9ybWFuY2Ugb2YgY3VycmVudCB2aXNpb24gdGFza3Mgd291bGQgY2hhbmdlIGlmIHRoaXMgZGF0YSB3YXMgdXNlZCBmb3IgcmVwcmVzZW50YXRpb24gbGVhcm5pbmcuIE91ciBwYXBlciBkZWxpdmVycyBzb21lIHN1cnByaXNpbmcgKGFuZCBzb21lIGV4cGVjdGVkKSBmaW5kaW5ncy4gRmlyc3QsIHdlIGZpbmQgdGhhdCB0aGUgcGVyZm9ybWFuY2Ugb24gdmlzaW9uIHRhc2tzIGluY3JlYXNlcyBsb2dhcml0aG1pY2FsbHkgYmFzZWQgb24gdm9sdW1lIG9mIHRyYWluaW5nIGRhdGEgc2l6ZS4gU2Vjb25kLCB3ZSBzaG93IHRoYXQgcmVwcmVzZW50YXRpb24gbGVhcm5pbmcgKG9yIHByZS10cmFpbmluZykgc3RpbGwgaG9sZHMgYSBsb3Qgb2YgcHJvbWlzZS4gT25lIGNhbiBpbXByb3ZlIHBlcmZvcm1hbmNlIG9uIG1hbnkgdmlzaW9uIHRhc2tzIGJ5IGp1c3QgdHJhaW5pbmcgYSBiZXR0ZXIgYmFzZSBtb2RlbC4gRmluYWxseSwgYXMgZXhwZWN0ZWQsIHdlIHByZXNlbnQgbmV3IHN0YXRlLW9mLXRoZS1hcnQgcmVzdWx0cyBmb3IgZGlmZmVyZW50IHZpc2lvbiB0YXNrcyBpbmNsdWRpbmcgaW1hZ2UgY2xhc3NpZmljYXRpb24sIG9iamVjdCBkZXRlY3Rpb24sIHNlbWFudGljIHNlZ21lbnRhdGlvbiBhbmQgaHVtYW4gcG9zZSBlc3RpbWF0aW9uLiBPdXIgc2luY2VyZSBob3BlIGlzIHRoYXQgdGhpcyBpbnNwaXJlcyB2aXNpb24gY29tbXVuaXR5IHRvIG5vdCB1bmRlcnZhbHVlIHRoZSBkYXRhIGFuZCBkZXZlbG9wIGNvbGxlY3RpdmUgZWZmb3J0cyBpbiBidWlsZGluZyBsYXJnZXIgZGF0YXNldHMuIiw0LjAsLCwiVW5pdGVkIFN0YXRlcyBvZiBBbWVyaWNhLFVuaXRlZCBTdGF0ZXMgb2YgQW1lcmljYSIsLCwsNTAuMCwsMjAyNi0wNS0yNSAxMjoxNjozNCswMDowMCwsLCwzMi4wLCwiSW5kdXN0cnksQWNhZGVtaWEiLCwsLDcyMDAwLjAsLCwsMTc5MTAuNzU5NTA3ODQzODY4LCxGUDMyLFRydWUsMzEzMzAuNzA0NDA2NjQyNTczLEhhcmR3YXJlLCwsLCwKRGVlcExvYyxCaW9sb2d5LFByb3RlaW4gbG9jYWxpemF0aW9uIHByZWRpY3Rpb24sIlRlY2huaWNhbCBVbml2ZXJzaXR5IG9mIERlbm1hcmssVW5pdmVyc2l0eSBvZiBDb3BlbmhhZ2VuIiwiSm9zw6kgSnVhbiBBbG1hZ3JvIEFybWVudGVyb3MsIENhc3BlciBLYWFlIFPDuG5kZXJieSwgU8O4cmVuIEthYWUgU8O4bmRlcmJ5LCBIZW5yaWsgTmllbHNlbiwgT2xlIFdpbnRoZXIiLDIwMTctMDctMDcsRGVlcExvYzogcHJlZGljdGlvbiBvZiBwcm90ZWluIHN1YmNlbGx1bGFyIGxvY2FsaXphdGlvbiB1c2luZyBkZWVwIGxlYXJuaW5nLGh0dHBzOi8vYWNhZGVtaWMub3VwLmNvbS9iaW9pbmZvcm1hdGljcy9hcnRpY2xlLzMzLzIxLzMzODcvMzkzMTg1NywsU09UQSBpbXByb3ZlbWVudCwsLCw1Ljc4MTAyNGUrMTcsNjY5MTAwMDAwMDAwMCBGTE9QIC8gR1BVIC8gc2VjIFtUaXRhbiBYIHJlcG9ydGVkXSAqIDEgR1BVIFthc3N1bWVkXSAqIDgwIGhvdXJzICogMzYwMCBzZWMgLyBob3VyICogMC4zIFthc3N1bWVkIHV0aWxpemF0aW9uXSA9IDUuNzgxMDI0ZSsxNyBGTE9QLCwsODAuMCwiIiJUaGUgdHJhaW5pbmcgdGltZSBmb3IgdGhlIGZ1bGwgZW5zZW1ibGUgd2FzIDgwIGhvdXJzLCBhcHByb3hpbWF0ZWx5IGZpdmUgaG91cnMgcGVyIG1vZGVsLiAiIiIsTlZJRElBIEdlRm9yY2UgR1RYIFRJVEFOIFgsLExpa2VseSwiTW90aXZhdGlvbgpUaGUgcHJlZGljdGlvbiBvZiBldWthcnlvdGljIHByb3RlaW4gc3ViY2VsbHVsYXIgbG9jYWxpemF0aW9uIGlzIGEgd2VsbC1zdHVkaWVkIHRvcGljIGluIGJpb2luZm9ybWF0aWNzIGR1ZSB0byBpdHMgcmVsZXZhbmNlIGluIHByb3Rlb21pY3MgcmVzZWFyY2guIE1hbnkgbWFjaGluZSBsZWFybmluZyBtZXRob2RzIGhhdmUgYmVlbiBzdWNjZXNzZnVsbHkgYXBwbGllZCBpbiB0aGlzIHRhc2ssIGJ1dCBpbiBtb3N0IG9mIHRoZW0sIHByZWRpY3Rpb25zIHJlbHkgb24gYW5ub3RhdGlvbiBvZiBob21vbG9ndWVzIGZyb20ga25vd2xlZGdlIGRhdGFiYXNlcy4gRm9yIG5vdmVsIHByb3RlaW5zIHdoZXJlIG5vIGFubm90YXRlZCBob21vbG9ndWVzIGV4aXN0LCBhbmQgZm9yIHByZWRpY3RpbmcgdGhlIGVmZmVjdHMgb2Ygc2VxdWVuY2UgdmFyaWFudHMsIGl0IGlzIGRlc2lyYWJsZSB0byBoYXZlIG1ldGhvZHMgZm9yIHByZWRpY3RpbmcgcHJvdGVpbiBwcm9wZXJ0aWVzIGZyb20gc2VxdWVuY2UgaW5mb3JtYXRpb24gb25seS4KClJlc3VsdHMKSGVyZSwgd2UgcHJlc2VudCBhIHByZWRpY3Rpb24gYWxnb3JpdGhtIHVzaW5nIGRlZXAgbmV1cmFsIG5ldHdvcmtzIHRvIHByZWRpY3QgcHJvdGVpbiBzdWJjZWxsdWxhciBsb2NhbGl6YXRpb24gcmVseWluZyBvbmx5IG9uIHNlcXVlbmNlIGluZm9ybWF0aW9uLiBBdCBpdHMgY29yZSwgdGhlIHByZWRpY3Rpb24gbW9kZWwgdXNlcyBhIHJlY3VycmVudCBuZXVyYWwgbmV0d29yayB0aGF0IHByb2Nlc3NlcyB0aGUgZW50aXJlIHByb3RlaW4gc2VxdWVuY2UgYW5kIGFuIGF0dGVudGlvbiBtZWNoYW5pc20gaWRlbnRpZnlpbmcgcHJvdGVpbiByZWdpb25zIGltcG9ydGFudCBmb3IgdGhlIHN1YmNlbGx1bGFyIGxvY2FsaXphdGlvbi4gVGhlIG1vZGVsIHdhcyB0cmFpbmVkIGFuZCB0ZXN0ZWQgb24gYSBwcm90ZWluIGRhdGFzZXQgZXh0cmFjdGVkIGZyb20gb25lIG9mIHRoZSBsYXRlc3QgVW5pUHJvdCByZWxlYXNlcywgaW4gd2hpY2ggZXhwZXJpbWVudGFsbHkgYW5ub3RhdGVkIHByb3RlaW5zIGZvbGxvdyBtb3JlIHN0cmluZ2VudCBjcml0ZXJpYSB0aGFuIHByZXZpb3VzbHkuIFdlIGRlbW9uc3RyYXRlIHRoYXQgb3VyIG1vZGVsIGFjaGlldmVzIGEgZ29vZCBhY2N1cmFjeSAoNzglIGZvciAxMCBjYXRlZ29yaWVzOyA5MiUgZm9yIG1lbWJyYW5lLWJvdW5kIG9yIHNvbHVibGUpLCBvdXRwZXJmb3JtaW5nIGN1cnJlbnQgc3RhdGUtb2YtdGhlLWFydCBhbGdvcml0aG1zLCBpbmNsdWRpbmcgdGhvc2UgcmVseWluZyBvbiBob21vbG9neSBpbmZvcm1hdGlvbi4iLDE1MC4wLCxIb3N0ZWQgYWNjZXNzIChubyBBUEkpLCJEZW5tYXJrLERlbm1hcmsiLCwsLDEuMCwsMjAyNS0xMS0yOCAxMTo1Mzo0NCswMDowMCwsLCwsLCJBY2FkZW1pYSxBY2FkZW1pYSIsLCwsLFVucmVsZWFzZWQsVGhlIG1ldGhvZCBpcyBhdmFpbGFibGUgYXMgYSB3ZWIgc2VydmVyIGF0IGh0dHA6Ly93d3cuY2JzLmR0dS5kay9zZXJ2aWNlcy9EZWVwTG9jLiBFeGFtcGxlIGNvZGUgaXMgYXZhaWxhYmxlIGF0IGh0dHBzOi8vZ2l0aHViLmNvbS9KSkFsbWFncm8vc3ViY2VsbHVsYXJfbG9jYWxpemF0aW9uLiBUaGUgZGF0YXNldCBpcyBhdmFpbGFibGUgYXQgaHR0cDovL3d3dy5jYnMuZHR1LmRrL3NlcnZpY2VzL0RlZXBMb2MvZGF0YS5waHAuLCwsLCwsMjg2LjkzMDM4MTE1MjI4ODcsSGFyZHdhcmUsLCwsLE5vClNodWZmbGVOZXQgdjEsVmlzaW9uLCJPYmplY3QgZGV0ZWN0aW9uLEltYWdlIGNsYXNzaWZpY2F0aW9uIixNZWd2aWkgSW5jLCJYIFpoYW5nLCBYIFpob3UsIE0gTGluLCBKIFN1biIsMjAxNy0wNy0wMyxTaHVmZmxlTmV0OiBBbiBFeHRyZW1lbHkgRWZmaWNpZW50IENvbnZvbHV0aW9uYWwgTmV1cmFsIE5ldHdvcmsgZm9yIE1vYmlsZSBEZXZpY2VzLGh0dHBzOi8vYXJ4aXYub3JnL2Ficy8xNzA3LjAxMDgzLDgzMjUuMCxIaWdobHkgY2l0ZWQsLDI0MzAwMDAuMCwsLCwxMjgwMDAwLCwsLCwsLCwsLCxDaGluYSwsLCwsLDIwMjYtMDUtMjUgMTI6MTY6MzQrMDA6MDAsLCwsLCxJbmR1c3RyeSwsLCwsLCwsLCxGUDMyLCwsLCwsLCwKTm9pc3lOZXQtRHVlbGluZyxHYW1lcyxBdGFyaSxEZWVwTWluZCwiTSBGb3J0dW5hdG8sIE1HIEF6YXIsIEIgUGlvdCwgSiBNZW5pY2siLDIwMTctMDYtMzAsTm9pc3kgTmV0d29ya3MgZm9yIEV4cGxvcmF0aW9uLGh0dHBzOi8vYXJ4aXYub3JnL2Ficy8xNzA2LjEwMjk1djMsMTAwNy4wLFNPVEEgaW1wcm92ZW1lbnQsbm90IGFuIGFic291bHRlIFNPVEEgb24gQXRhcmkgMjYwMCwsLCwsMzIwMDAwMDAwLCwsLCwsVW5rbm93biwiV2UgaW50cm9kdWNlIE5vaXN5TmV0LCBhIGRlZXAgcmVpbmZvcmNlbWVudCBsZWFybmluZyBhZ2VudCB3aXRoIHBhcmFtZXRyaWMgbm9pc2UgYWRkZWQgdG8gaXRzIHdlaWdodHMsIGFuZCBzaG93IHRoYXQgdGhlIGluZHVjZWQgc3RvY2hhc3RpY2l0eSBvZiB0aGUgYWdlbnQncyBwb2xpY3kgY2FuIGJlIHVzZWQgdG8gYWlkIGVmZmljaWVudCBleHBsb3JhdGlvbi4gVGhlIHBhcmFtZXRlcnMgb2YgdGhlIG5vaXNlIGFyZSBsZWFybmVkIHdpdGggZ3JhZGllbnQgZGVzY2VudCBhbG9uZyB3aXRoIHRoZSByZW1haW5pbmcgbmV0d29yayB3ZWlnaHRzLiBOb2lzeU5ldCBpcyBzdHJhaWdodGZvcndhcmQgdG8gaW1wbGVtZW50IGFuZCBhZGRzIGxpdHRsZSBjb21wdXRhdGlvbmFsIG92ZXJoZWFkLiBXZSBmaW5kIHRoYXQgcmVwbGFjaW5nIHRoZSBjb252ZW50aW9uYWwgZXhwbG9yYXRpb24gaGV1cmlzdGljcyBmb3IgQTNDLCBEUU4gYW5kIGR1ZWxpbmcgYWdlbnRzIChlbnRyb3B5IHJld2FyZCBhbmQgXGVwc2lsb24tZ3JlZWR5IHJlc3BlY3RpdmVseSkgd2l0aCBOb2lzeU5ldCB5aWVsZHMgc3Vic3RhbnRpYWxseSBoaWdoZXIgc2NvcmVzIGZvciBhIHdpZGUgcmFuZ2Ugb2YgQXRhcmkgZ2FtZXMsIGluIHNvbWUgY2FzZXMgYWR2YW5jaW5nIHRoZSBhZ2VudCBmcm9tIHN1YiB0byBzdXBlci1odW1hbiBwZXJmb3JtYW5jZS4iLCwsVW5yZWxlYXNlZCxVbml0ZWQgS2luZ2RvbSBvZiBHcmVhdCBCcml0YWluIGFuZCBOb3J0aGVybiBJcmVsYW5kLCwsLCwsMjAyNi0wNS0yNSAxMjoxNjozNSswMDowMCwsLCwsLEluZHVzdHJ5LCwsLCxVbnJlbGVhc2VkLCwsLCwsLCwsLCwsLE5vCkRlZXBMYWJWMyxWaXNpb24sU2VtYW50aWMgc2VnbWVudGF0aW9uLEdvb2dsZSwiTGlhbmctQ2hpZWggQ2hlbiwgWXVrdW4gWmh1LCBHZW9yZ2UgUGFwYW5kcmVvdSwgRmxvcmlhbiBTY2hyb2ZmLCBIYXJ0d2lnIEFkYW0iLDIwMTctMDYtMTcsUmV0aGlua2luZyBBdHJvdXMgQ29udm9sdXRpb24gZm9yIFNlbWFudGljIEltYWdlIFNlZ21lbnRhdGlvbixodHRwczovL2FyeGl2Lm9yZy9hYnMvMTcwNi4wNTU4Nyw5ODczLjAsSGlnaGx5IGNpdGVkLCwsLCwsODM1NDU2MzA3NCwsLCwsLFVua25vd24sLCwsLFVuaXRlZCBTdGF0ZXMgb2YgQW1lcmljYSwsLCwsLDIwMjYtMDUtMjUgMTI6MTU6MTErMDA6MDAsLCwsLCxJbmR1c3RyeSwsLCwsLCwsLCxGUDMyLCwsLCwsLCwKSFJBLEdhbWVzLEF0YXJpIGdhbWU6IE1zLiBQYWMtTWFuLCJNYWx1dWJhLE1pY3Jvc29mdCIsIkggVmFuIFNlaWplbiwgTSBGYXRlbWksIEogUm9tb2ZmLCBSIExhcm9jaGUiLDIwMTctMDYtMTMsSHlicmlkIFJld2FyZCBBcmNoaXRlY3R1cmUgZm9yIFJlaW5mb3JjZW1lbnQgTGVhcm5pbmcsaHR0cHM6Ly9hcnhpdi5vcmcvYWJzLzE3MDYuMDQyMDgsMjg1LjAsU09UQSBpbXByb3ZlbWVudCwiVGFibGUgMQoiIldpdGggdGhlIGJlc3QgY29tYmluYXRpb24sIEhSQSBub3Qgb25seSBvdXRwZXJmb3JtcyB0aGUgc3RhdGUtb2YtdGhlLWFydCBvbiBib3RoIG1ldHJpY3MsIGl0IGFsc28gc2lnbmlmaWNhbnRseSBvdXRwZXJmb3JtcyB0aGUgaHVtYW4gc2NvcmUsIGNvbnZpbmNpbmdseSBkZW1vbnN0cmF0aW5nIHRoZSBzdHJlbmd0aCBvZiBIUkEuIiIiLCwsLCwxNTAwMDAwMDAsLCwsLCxVbmtub3duLCJPbmUgb2YgdGhlIG1haW4gY2hhbGxlbmdlcyBpbiByZWluZm9yY2VtZW50IGxlYXJuaW5nIChSTCkgaXMgZ2VuZXJhbGlzYXRpb24uIEluIHR5cGljYWwgZGVlcCBSTCBtZXRob2RzIHRoaXMgaXMgYWNoaWV2ZWQgYnkgYXBwcm94aW1hdGluZyB0aGUgb3B0aW1hbCB2YWx1ZSBmdW5jdGlvbiB3aXRoIGEgbG93LWRpbWVuc2lvbmFsIHJlcHJlc2VudGF0aW9uIHVzaW5nIGEgZGVlcCBuZXR3b3JrLiBXaGlsZSB0aGlzIGFwcHJvYWNoIHdvcmtzIHdlbGwgaW4gbWFueSBkb21haW5zLCBpbiBkb21haW5zIHdoZXJlIHRoZSBvcHRpbWFsIHZhbHVlIGZ1bmN0aW9uIGNhbm5vdCBlYXNpbHkgYmUgcmVkdWNlZCB0byBhIGxvdy1kaW1lbnNpb25hbCByZXByZXNlbnRhdGlvbiwgbGVhcm5pbmcgY2FuIGJlIHZlcnkgc2xvdyBhbmQgdW5zdGFibGUuIFRoaXMgcGFwZXIgY29udHJpYnV0ZXMgdG93YXJkcyB0YWNrbGluZyBzdWNoIGNoYWxsZW5naW5nIGRvbWFpbnMsIGJ5IHByb3Bvc2luZyBhIG5ldyBtZXRob2QsIGNhbGxlZCBIeWJyaWQgUmV3YXJkIEFyY2hpdGVjdHVyZSAoSFJBKS4gSFJBIHRha2VzIGFzIGlucHV0IGEgZGVjb21wb3NlZCByZXdhcmQgZnVuY3Rpb24gYW5kIGxlYXJucyBhIHNlcGFyYXRlIHZhbHVlIGZ1bmN0aW9uIGZvciBlYWNoIGNvbXBvbmVudCByZXdhcmQgZnVuY3Rpb24uIEJlY2F1c2UgZWFjaCBjb21wb25lbnQgdHlwaWNhbGx5IG9ubHkgZGVwZW5kcyBvbiBhIHN1YnNldCBvZiBhbGwgZmVhdHVyZXMsIHRoZSBjb3JyZXNwb25kaW5nIHZhbHVlIGZ1bmN0aW9uIGNhbiBiZSBhcHByb3hpbWF0ZWQgbW9yZSBlYXNpbHkgYnkgYSBsb3ctZGltZW5zaW9uYWwgcmVwcmVzZW50YXRpb24sIGVuYWJsaW5nIG1vcmUgZWZmZWN0aXZlIGxlYXJuaW5nLiBXZSBkZW1vbnN0cmF0ZSBIUkEgb24gYSB0b3ktcHJvYmxlbSBhbmQgdGhlIEF0YXJpIGdhbWUgTXMuIFBhYy1NYW4sIHdoZXJlIEhSQSBhY2hpZXZlcyBhYm92ZS1odW1hbiBwZXJmb3JtYW5jZS4iLCwsLCJDYW5hZGEsVW5pdGVk</x:v>
      </x:c>
    </x:row>
    <x:row r="282" ht="18" customHeight="1">
      <x:c r="A282" s="17" t="n">
        <x:v>277</x:v>
      </x:c>
      <x:c r="B282" s="17" t="n">
        <x:v>309</x:v>
      </x:c>
      <x:c r="C282" s="94" t="str">
        <x:v>IFN0YXRlcyBvZiBBbWVyaWNhIiwsLCwsLDIwMjYtMDUtMjUgMTI6MTI6MDYrMDA6MDAsLCwsLCwiSW5kdXN0cnksSW5kdXN0cnkiLCwsLCwsLCwsLEZQMzIsLCwsLCwsLApUcmFuc2Zvcm1lcixMYW5ndWFnZSxUcmFuc2xhdGlvbiwiR29vZ2xlIFJlc2VhcmNoLEdvb2dsZSBCcmFpbiIsIkFzaGlzaCBWYXN3YW5pLCBOb2FtIFNoYXplZXIsIE5pa2kgUGFybWFyLCBKYWtvYiBVc3prb3JlaXQsIExsaW9uIEpvbmVzLCBBaWRhbiBOLiBHb21leiwgTHVrYXN6IEthaXNlciwgSWxsaWEgUG9sb3N1a2hpbiIsMjAxNy0wNi0xMixBdHRlbnRpb24gSXMgQWxsIFlvdSBOZWVkLGh0dHBzOi8vcHJvY2VlZGluZ3MubmV1cmlwcy5jYy9wYXBlci8yMDE3L2ZpbGUvM2Y1ZWUyNDM1NDdkZWU5MWZiZDA1M2MxYzRhODQ1YWEtUGFwZXIucGRmLDE1OTI1MS4wLCJIaWdobHkgY2l0ZWQsSGlzdG9yaWNhbCBzaWduaWZpY2FuY2UiLFRoZSBvcmlnaW5hbCB0cmFuc2Zvcm1lciwyMTMwMDAwMDAuMCwiVGhpcyBwYWdlIHN1Z2dlc3RzIHRoZSB0cmFuc2Zvcm1lciBoYXMgMjEzTSBwYXJhbWV0ZXJzLgoKIiJBbHRob3VnaCB0aGVyZSBhcmUgb3RoZXJzIGFyY2hpdGVjdHVyZXMgdGhhdCBtYWtlIHVzZSBvZiBhdHRlbnRpb24gbGF5ZXJzLCBub25lIGFjaGlldmVzIHNvIGdvb2QgcmVzdWx0cyBzbyBmYXN0LiBOb3Qgb25seSB0aGF0LCBidXQgdGhlIG9ubHkgbW9kZWwgdGhhdCBjYW4gY29tcGl0ZSBhZ2FpbnN0IFRyYW5zZm9ybWVyIGlzIHRoZSBTbGljZW5ldDIyLCBwcm9wb3NlZCBqdXN0IGZpZnRlZW4gZGF5cyBiZWZvcmUuIEl0IHRha2VzIG11Y2ggbG9uZ2VyIHRvIHRyYWluLCBkdWUgdG8gdGhlIGh1Z2UgYW1vdW50IG9mIHBhcmFtZXRlcnMgaXQgcmVxdWlyZXMgKDM0OCBtaWxsaW9uIGFnYWluc3QgdGhlIDIxMyBtaWxsaW9ucyBvZiBUcmFuc2Zvcm1lciksIGFuZCB0aGUgQkxFVSBzY29yZXMgaXQgYWNoaWV2ZXMgYXJlIHNsaWdodGx5IHdvcnNlIG9uIGF2ZXJhZ2UuIEluIHNob3J0LCB1cCB0byBkYXRlIGl0IG9mZmVycyBubyBwcm9maXQgb3ZlciBUcmFuc2Zvcm1lci4iIgoKaHR0cHM6Ly9yaWNhcmRva2xlaW5rbGVpbi5naXRodWIuaW8vMjAxNy8xMS8xNi9BdHRlbnRpb24taXMtYWxsLXlvdS1uZWVkLmh0bWwiLDcuNDI0NTI0OGUrMTgsIiIiVGhlIG1vZGVsIHdhcyB0cmFpbmVkIGR1cmluZyAzMDAwMDAgc3RlcHMsIHJvdWdobHkgMy41IGRheXMsIHVzaW5nIDggTlZJRElBIFAxMDAgR1BVcy4iIgoKc291cmNlOiBodHRwczovL3JpY2FyZG9rbGVpbmtsZWluLmdpdGh1Yi5pby8yMDE3LzExLzE2L0F0dGVudGlvbi1pcy1hbGwteW91LW5lZWQuaHRtbAoKTlZJRElBIFRlc2xhIFAxMDAgaGFzIDkuMyB0ZXJhRkxPUFMgc2luZ2xlLXByZWNpc2lvbiBwZXJmb3JtYW5jZQoKc291cmNlOiBodHRwczovL3d3dy5udmlkaWEuY29tL2VuLWdiL2RhdGEtY2VudGVyL3Rlc2xhLXAxMDAvCgpXZSBhc3N1bWUgMC4zMyB1dGlsaXphdGlvbiBwZXJmb3JtYW5jZSwgaW4gbGluZSB3aXRoIE9wZW5BSSdzICIiQUkgYW5kIGNvbXB1dGUiIiBhcnRpY2xlCgpzb3VyY2U6IGh0dHBzOi8vb3BlbmFpLmNvbS9ibG9nL2FpLWFuZC1jb21wdXRlLwoKOS4zKjEwXjEyIEZMT1AgLyBHUFUgLyBzZWMgKiA4IEdQVXMgKiAzLjUgZGF5cyAqIDI0IGhvdXIgLyBkYXkgKiAzNjAwIHNlYyAvIGhvdXIgKiAwLjMzIFthc3N1bWVkIHV0aWxpemF0aW9uXSA9IDcuNDI0NTI0OGUrMTggRkxPUAoKSW4gdGhlICIiQUkgYW5kIE1lbW9yeSBXYWxsIiIgcGFwZXIgKGh0dHBzOi8vZ2l0aHViLmNvbS9hbWlyZ2hvbGFtaS9haV9hbmRfbWVtb3J5X3dhbGwpIHRoZSBlc3RpbWF0aW9uIGlzIDIzLDAwMCBQRkxPUFMgPSAyLjMqMTBeMTkgRkxPUHMuIFRoZXkgZXN0aW1hdGUgbnVtYmVyIG9mIHBhcmFtZXRlcnMgYXMgNjVNCgpOb3RlIHRoYXQgVGFibGUgMiBwcm92aWRlcyBhIHRyYWluaW5nIGNvbXB1dGUgZXN0aW1hdGUsIGJ1dCBhcHBlYXJzIG5vdCB0byBhY2NvdW50IGZvciB1dGlsaXphdGlvbi4iLDgzMjAwMDAwMCwiIiJXZSB0cmFpbmVkIG9uIHRoZSBzdGFuZGFyZCBXTVQgMjAxNCBFbmdsaXNoLUdlcm1hbiBkYXRhc2V0IGNvbnNpc3Rpbmcgb2YgYWJvdXQgNC41IG1pbGxpb24gc2VudGVuY2UgcGFpcnMuIFNlbnRlbmNlcyB3ZXJlIGVuY29kZWQgdXNpbmcgYnl0ZS1wYWlyIGVuY29kaW5nIFszXSwgd2hpY2ggaGFzIGEgc2hhcmVkIHNvdXJjZS10YXJnZXQgdm9jYWJ1bGFyeSBvZiBhYm91dCAzNzAwMCB0b2tlbnMuIEZvciBFbmdsaXNoLUZyZW5jaCwgd2UgdXNlZCB0aGUgc2lnbmlmaWNhbnRseSBsYXJnZXIgV01UIDIwMTQgRW5nbGlzaC1GcmVuY2ggZGF0YXNldCBjb25zaXN0aW5nIG9mIDM2TSBzZW50ZW5jZXMgYW5kIHNwbGl0IHRva2VucyBpbnRvIGEgMzIwMDAgd29yZC1waWVjZSB2b2NhYnVsYXJ5ICIiCgpJbiB0b3RhbCwgdGhpcyBpcyA0MC41IG1pbGxpb24gc2VudGVuY2UtcGFpcnMuIEFzc3VtaW5nIGVhY2ggc2VudGVuY2UgcGFpciBpcyAxNS0yMCB3b3JkcyBpbiBlYWNoIGxhbmd1YWdlLCB0aGlzIGlzIDEuMi0xLjYgYmlsbGlvbiB3b3Jkcy4KCkNvbnZlcnQgdG8gdG9rZW5zOiAxLjRCICogNC8zID0gMS44N0IgdG9rZW5zIiw4NC4wLCJXZSB0cmFpbmVkIG91ciBtb2RlbHMgb24gb25lIG1hY2hpbmUgd2l0aCA4IE5WSURJQSBQMTAwIEdQVXMuIEZvciBvdXIgYmFzZSBtb2RlbHMgdXNpbmcKdGhlIGh5cGVycGFyYW1ldGVycyBkZXNjcmliZWQgdGhyb3VnaG91dCB0aGUgcGFwZXIsIGVhY2ggdHJhaW5pbmcgc3RlcCB0b29rIGFib3V0IDAuNCBzZWNvbmRzLiBXZSB0cmFpbmVkIHRoZSBiYXNlIG1vZGVscyBmb3IgYSB0b3RhbCBvZiAxMDAsMDAwIHN0ZXBzIG9yIDEyIGhvdXJzLiBGb3Igb3VyIGJpZyBtb2RlbHMsKGRlc2NyaWJlZCBvbiB0aGUKYm90dG9tIGxpbmUgb2YgdGFibGUgMyksIHN0ZXAgdGltZSB3YXMgMS4wIHNlY29uZHMuIFRoZSBiaWcgbW9kZWxzIHdlcmUgdHJhaW5lZCBmb3IgMzAwLDAwMCBzdGVwcwooMy41IGRheXMpLiIsTlZJRElBIFAxMDAsU2VsZi1zdXBlcnZpc2VkIGxlYXJuaW5nLENvbmZpZGVudCwiVGhlIGRvbWluYW50IHNlcXVlbmNlIHRyYW5zZHVjdGlvbiBtb2RlbHMgYXJlIGJhc2VkIG9uIGNvbXBsZXggcmVjdXJyZW50IG9yIGNvbnZvbHV0aW9uYWwgbmV1cmFsIG5ldHdvcmtzIHRoYXQgaW5jbHVkZSBhbiBlbmNvZGVyIGFuZCBhIGRlY29kZXIuIFRoZSBiZXN0IHBlcmZvcm1pbmcgbW9kZWxzIGFsc28gY29ubmVjdCB0aGUgZW5jb2RlciBhbmQgZGVjb2RlciB0aHJvdWdoIGFuIGF0dGVudGlvbiBtZWNoYW5pc20uIFdlIHByb3Bvc2UgYSBuZXcgc2ltcGxlIG5ldHdvcmsgYXJjaGl0ZWN0dXJlLCB0aGUgVHJhbnNmb3JtZXIsIGJhc2VkIHNvbGVseSBvbiBhdHRlbnRpb24gbWVjaGFuaXNtcywgZGlzcGVuc2luZyB3aXRoIHJlY3VycmVuY2UgYW5kIGNvbnZvbHV0aW9ucyBlbnRpcmVseS4gRXhwZXJpbWVudHMgb24gdHdvIG1hY2hpbmUgdHJhbnNsYXRpb24gdGFza3Mgc2hvdyB0aGVzZSBtb2RlbHMgdG8gYmUgc3VwZXJpb3IgaW4gcXVhbGl0eSB3aGlsZSBiZWluZyBtb3JlIHBhcmFsbGVsaXphYmxlIGFuZCByZXF1aXJpbmcgc2lnbmlmaWNhbnRseSBsZXNzIHRpbWUgdG8gdHJhaW4uIE91ciBtb2RlbCBhY2hpZXZlcyAyOC40IEJMRVUgb24gdGhlIFdNVCAyMDE0IEVuZ2xpc2gtdG8tR2VybWFuIHRyYW5zbGF0aW9uIHRhc2ssIGltcHJvdmluZyBvdmVyIHRoZSBleGlzdGluZyBiZXN0IHJlc3VsdHMsIGluY2x1ZGluZyBlbnNlbWJsZXMsIGJ5IG92ZXIgMiBCTEVVLiBPbiB0aGUgV01UIDIwMTQgRW5nbGlzaC10by1GcmVuY2ggdHJhbnNsYXRpb24gdGFzaywgb3VyIG1vZGVsIGVzdGFibGlzaGVzIGEgbmV3IHNpbmdsZS1tb2RlbCBzdGF0ZS1vZi10aGUtYXJ0IEJMRVUgc2NvcmUgb2YgNDEuMCBhZnRlciB0cmFpbmluZyBmb3IgMy41IGRheXMgb24gZWlnaHQgR1BVcywgYSBzbWFsbCBmcmFjdGlvbiBvZiB0aGUgdHJhaW5pbmcgY29zdHMgb2YgdGhlIGJlc3QgbW9kZWxzIGZyb20gdGhlIGxpdGVyYXR1cmUiLDMuMCwsVW5yZWxlYXNlZCwiVW5pdGVkIFN0YXRlcyBvZiBBbWVyaWNhLFVuaXRlZCBTdGF0ZXMgb2YgQW1lcmljYSIsLCwsOC4wLCwyMDI2LTAxLTAxIDE0OjAxOjIzKzAwOjAwLCwsLCwsIkluZHVzdHJ5LEluZHVzdHJ5IiwsLCw2NzIuMCxVbnJlbGVhc2VkLCwsNDM4LjAzNTY1MTg0MjQzMzYsLEZQMzIsLDQxODAuMDMyODY5NDg4MzgzLCJIYXJkd2FyZSxUaGlyZC1wYXJ0eSBlc3RpbWF0aW9uIiwsLCwsTm8KRURTUiwiVmlzaW9uLEltYWdlIGdlbmVyYXRpb24iLEltYWdlIHN1cGVyLXJlc29sdXRpb24sU2VvdWwgTmF0aW9uYWwgVW5pdmVyc2l0eSwiQmVlIExpbSwgU2FuZ2h5dW4gU29uLCBIZWV3b24gS2ltLCBTZXVuZ2p1biBOYWgsIEt5b3VuZyBNdSBMZWUiLDIwMTctMDYtMTAsRW5oYW5jZWQgRGVlcCBSZXNpZHVhbCBOZXR3b3JrcyBmb3IgU2luZ2xlIEltYWdlIFN1cGVyLVJlc29sdXRpb24saHR0cHM6Ly9hcnhpdi5vcmcvYWJzLzE3MDcuMDI5MjEsNzE1MS4wLEhpZ2hseSBjaXRlZCwsLCwsLCwsLCwsLFVua25vd24sLCwsLEtvcmVhIChSZXB1YmxpYyBvZiksLCwsLCwyMDI2LTA1LTI1IDEyOjEyOjA0KzAwOjAwLCwsLCwsQWNhZGVtaWEsLCwsLCwsLCwsRlAzMiwsLCwsLCwsClJlYWRpbmcgVHdpY2UgZm9yIE5MVSxMYW5ndWFnZSxRdWVzdGlvbiBhbnN3ZXJpbmcsRGVlcE1pbmQsIkRpcmsgV2Vpc3NlbmJvcm4sIFRvbcOhxaEgS2/EjWlza8O9LCBDaHJpcyBEeWVyIiwyMDE3LTA2LTA4LER5bmFtaWMgSW50ZWdyYXRpb24gb2YgQmFja2dyb3VuZCBLbm93bGVkZ2UgaW4gTmV1cmFsIE5MVSBTeXN0ZW1zLGh0dHBzOi8vYXJ4aXYub3JnL2Ficy8xNzA2LjAyNTk2djMsNjIuMCxTT1RBIGltcHJvdmVtZW50LCIiIk91ciByZXN1bHRzIGFyZSBjb21wZXRpdGl2ZSB3aXRoIHRoZSBiZXN0IHN5c3RlbXMsIGFjaGlldmluZyBhIG5ldyBzdGF0ZSBvZiB0aGUgYXJ0IG9uIHRoZSByZWNlbnQgVHJpdmlhUUEgYmVuY2htYXJrcy4iIiIsLCwsLDIwMDAwMCwiYm90aCBkYXRhc2V0cyBoYXZlIGFyb3VuZCAxMDBrIHRyYWluaW5nIGV4YW1wbGVzLgpTUXVBRCBoYXZlIGFyb3VuZCA0TSB3b3Jkcy4gVHJpdmlhUUEgaXMgbGFyZ2VyCiIiV2UgdXNlIDIgcmVjZW50IERRQWJlbmNobWFyayB0cmFpbmluZyBhbmQgZXZhbHVhdGlvbiBkYXRhc2V0cywKU1F1QUQgKFJhanB1cmthciBldCBhbC4sIDIwMTYpIGFuZCBUcml2aWFRQQooSm9zaGkgZXQgYWwuLCAyMDE3KS4gIiIiLCwsLCxVbmtub3duLCJDb21tb24tc2Vuc2UgYW5kIGJhY2tncm91bmQga25vd2xlZGdlIGlzIHJlcXVpcmVkIHRvIHVuZGVyc3RhbmQgbmF0dXJhbCBsYW5ndWFnZSwgYnV0IGluIG1vc3QgbmV1cmFsIG5hdHVyYWwgbGFuZ3VhZ2UgdW5kZXJzdGFuZGluZyAoTkxVKSBzeXN0ZW1zLCB0aGlzIGtub3dsZWRnZSBtdXN0IGJlIGFjcXVpcmVkIGZyb20gdHJhaW5pbmcgY29ycG9yYSBkdXJpbmcgbGVhcm5pbmcsIGFuZCB0aGVuIGl0IGlzIHN0YXRpYyBhdCB0ZXN0IHRpbWUuIFdlIGludHJvZHVjZSBhIG5ldyBhcmNoaXRlY3R1cmUgZm9yIHRoZSBkeW5hbWljIGludGVncmF0aW9uIG9mIGV4cGxpY2l0IGJhY2tncm91bmQga25vd2xlZGdlIGluIE5MVSBtb2RlbHMuIEEgZ2VuZXJhbC1wdXJwb3NlIHJlYWRpbmcgbW9kdWxlIHJlYWRzIGJhY2tncm91bmQga25vd2xlZGdlIGluIHRoZSBmb3JtIG9mIGZyZWUtdGV4dCBzdGF0ZW1lbnRzICh0b2dldGhlciB3aXRoIHRhc2stc3BlY2lmaWMgdGV4dCBpbnB1dHMpIGFuZCB5aWVsZHMgcmVmaW5lZCB3b3JkIHJlcHJlc2VudGF0aW9ucyB0byBhIHRhc2stc3BlY2lmaWMgTkxVIGFyY2hpdGVjdHVyZSB0aGF0IHJlcHJvY2Vzc2VzIHRoZSB0YXNrIGlucHV0cyB3aXRoIHRoZXNlIHJlcHJlc2VudGF0aW9ucy4gRXhwZXJpbWVudHMgb24gZG9jdW1lbnQgcXVlc3Rpb24gYW5zd2VyaW5nIChEUUEpIGFuZCByZWNvZ25pemluZyB0ZXh0dWFsIGVudGFpbG1lbnQgKFJURSkgZGVtb25zdHJhdGUgdGhlIGVmZmVjdGl2ZW5lc3MgYW5kIGZsZXhpYmlsaXR5IG9mIHRoZSBhcHByb2FjaC4gQW5hbHlzaXMgc2hvd3MgdGhhdCBvdXIgbW9kZWwgbGVhcm5zIHRvIGV4cGxvaXQga25vd2xlZGdlIGluIGEgc2VtYW50aWNhbGx5IGFwcHJvcHJpYXRlIHdheS4gIiwsLCxVbml0ZWQgS2luZ2RvbSBvZiBHcmVhdCBCcml0YWluIGFuZCBOb3J0aGVybiBJcmVsYW5kLCwsLCwsMjAyNS0xMS0yOCAxMTo1Mzo0NCswMDowMCwsLCwsLEluZHVzdHJ5LCwsLCwsLCwsLCwsLCwsLCwsClBvaW50TmV0KyssM0QgbW9kZWxpbmcsM0Qgc2VnbWVudGF0aW9uLFN0YW5mb3JkIFVuaXZlcnNpdHksIkNoYXJsZXMgUi4gUWksIExpIFlpLCBIYW8gU3UsIExlb25pZGFzIEouIEd1aWJhcyIsMjAxNy0wNi0wNyxQb2ludE5ldCsrOiBEZWVwIEhpZXJhcmNoaWNhbCBGZWF0dXJlIExlYXJuaW5nIG9uIFBvaW50IFNldHMgaW4gYSBNZXRyaWMgU3BhY2UsaHR0cHM6Ly9hcnhpdi5vcmcvYWJzLzE3MDYuMDI0MTMsMTQwMzEuMCxIaWdobHkgY2l0ZWQsLCwsLCw2MDAwMCwsLCwsLFVua25vd24sLCwsLFVuaXRlZCBTdGF0ZXMgb2YgQW1lcmljYSwsLCwsLDIwMjYtMDUtMjUgMTI6MTI6MDcrMDA6MDAsLCwsLCxBY2FkZW1pYSwsLCwsLCwsLCxGUDMyLCwsLCwsLCwKSW5mbGF0ZWQgM0QgQ29udk5ldCwzRCBtb2RlbGluZyxBY3Rpb24gcmVjb2duaXRpb24sIkRlZXBNaW5kLFVuaXZlcnNpdHkgb2YgT3hmb3JkIiwiSm9hbyBDYXJyZWlyYSwgQW5kcmV3IFppc3Nlcm1hbiIsMjAxNy0wNi0wMSwiUXVvIFZhZGlzLCBBY3Rpb24gUmVjb2duaXRpb24/IEEgTmV3IE1vZGVsIGFuZCB0aGUgS2luZXRpY3MgRGF0YXNldCIsaHR0cHM6Ly9hcnhpdi5vcmcvYWJzLzE3MDUuMDc3NTAsOTQ5NC4wLEhpZ2hseSBjaXRlZCwsLCwsLDI0MDAwMCwsLCwsLFVua25vd24sLCwsLCJVbml0ZWQgS2luZ2RvbSBvZiBHcmVhdCBCcml0YWluIGFuZCBOb3J0aGVybiBJcmVsYW5kLFVuaXRlZCBLaW5nZG9tIG9mIEdyZWF0IEJyaXRhaW4gYW5kIE5vcnRoZXJuIElyZWxhbmQiLCwsLCwsMjAyNi0wNS0yNSAxMjoxMjowNSswMDowMCwsLCwsLCJJbmR1c3RyeSxBY2FkZW1pYSIsLCwsLCwsLCwsLCwsLCwsLCwKU1JHQU4sIlZpc2lvbixJbWFnZSBnZW5lcmF0aW9uIixJbWFnZSBzdXBlci1yZXNvbHV0aW9uLFR3aXR0ZXIsIkNocmlzdGlhbiBMZWRpZywgTHVjYXMgVGhlaXMsIEZlcmVuYyBIdXN6YXIsIEpvc2UgQ2FiYWxsZXJvLCBBbmRyZXcgQ3VubmluZ2hhbSwgQWxlamFuZHJvIEFjb3N0YSwgQW5kcmV3IEFpdGtlbiwgQWx5a2hhbiBUZWphbmksIEpvaGFubmVzIFRvdHosIFplaGFuIFdhbmcsIFdlbnpoZSBTaGkiLDIwMTctMDUtMjUsUGhvdG8tUmVhbGlzdGljIFNpbmdsZSBJbWFnZSBTdXBlci1SZXNvbHV0aW9uIFVzaW5nIGEgR2VuZXJhdGl2ZSBBZHZlcnNhcmlhbCBOZXR3b3JrLGh0dHBzOi8vb3BlbmFjY2Vzcy50aGVjdmYuY29tL2NvbnRlbnRfY3Zwcl8yMDE3L2h0bWwvTGVkaWdfUGhvdG8tUmVhbGlzdGljX1NpbmdsZV9JbWFnZV9DVlBSXzIwMTdfcGFwZXIuaHRtbCwxMTU5Mi4wLEhpZ2hseSBjaXRlZCwsLCwsLDcwMDAwMCwsLCwsLFVua25vd24sLCwsVW5yZWxlYXNlZCxVbml0ZWQgU3RhdGVzIG9mIEFtZXJpY2EsLCwsLCwyMDI2LTAxLTAxIDE0OjAxOjIyKzAwOjAwLCwsLCwsSW5kdXN0cnksLCwsLFVucmVsZWFzZWQsLCwsLCwsLCwsLCwsTm8KTG93LUNvc3QgQ29sbGFib3JhdGl2ZSBOZXR3b3JrLFZpc2lvbixJbWFnZSBjbGFzc2lmaWNhdGlvbiwiTmF0aW9uYWwgVW5pdmVyc2l0eSBvZiBTaW5nYXBvcmUsVW5pdmVyc2l0eSBvZiBUZWNobm9sb2d5IFN5ZG5leSxRaWhvbyAzNjAgQUkgSW5zdGl0dXRlIiwiWHVhbnlpIERvbmcsIEp1bnNoaSBIdWFuZywgWWkgWWFuZywgYW5kIFNodWljaGVuZyBZYW4iLDIwMTctMDUtMTUsTW9yZSBpcyBMZXNzOiBBIE1vcmUgQ29tcGxpY2F0ZWQgTmV0d29yayB3aXRoIExlc3MgSW5mZXJlbmNlIENvbXBsZXhpdHksaHR0cHM6Ly9hcnhpdi5vcmcvYWJzLzE3MDMuMDg2NTEsMjk4LjAsLCwsLCxTZWVtcyB0byBzdWdnZXN0IDQwMCBlcG9jaHMgd2VyZSB1c2VkIGZvciBDSUZBUiBleHBlcmltZW50cy4sMTI4MDAwMCwsLCwsLFNwZWN1bGF0aXZlLCJJbiB0aGlzIHBhcGVyLCB3ZSBwcmVzZW50IGEgbm92ZWwgYW5kIGdlbmVyYWwgbmV0d29yayBzdHJ1Y3R1cmUgdG93YXJkcyBhY2NlbGVyYXRpbmcgdGhlIGluZmVyZW5jZSBwcm9jZXNzIG9mIGNvbnZvbHV0aW9uYWwgbmV1cmFsIG5ldHdvcmtzLCB3aGljaCBpcyBtb3JlIGNvbXBsaWNhdGVkIGluCm5ldHdvcmsgc3RydWN0dXJlIHlldCB3aXRoIGxlc3MgaW5mZXJlbmNlIGNvbXBsZXhpdHkuIFRoZQpjb3JlIGlkZWEgaXMgdG8gZXF1aXAgZWFjaCBvcmlnaW5hbCBjb252b2x1dGlvbmFsIGxheWVyCndpdGggYW5vdGhlciBsb3ctY29zdCBjb2xsYWJvcmF0aXZlIGxheWVyIChMQ0NMKSwgYW5kIHRoZQplbGVtZW50LXdpc2UgbXVsdGlwbGljYXRpb24gb2YgdGhlIFJlTFUgb3V0cHV0cyBvZiB0aGVzZQp0d28gcGFyYWxsZWwgbGF5ZXJzIHByb2R1Y2VzIHRoZSBsYXllci13aXNlIG91dHB1dC4gVGhlCmNvbWJpbmVkIGxheWVyIGlzIHBvdGVudGlhbGx5IG1vcmUgZGlzY3JpbWluYXRpdmUgdGhhbiB0aGUKb3JpZ2luYWwgY29udm9sdXRpb25hbCBsYXllciwgYW5kIGl0cyBpbmZlcmVuY2UgaXMgZmFzdGVyIGZvcgp0d28gcmVhc29uczogMSkgdGhlIHplcm8gY2VsbHMgb2YgdGhlIExDQ0wgZmVhdHVyZSBtYXBzIHdpbGwKcmVtYWluIHplcm8gYWZ0ZXIgZWxlbWVudC13aXNlIG11bHRpcGxpY2F0aW9uLCBhbmQgdGh1cyBpdCBpcwpzYWZlIHRvIHNraXAgdGhlIGNhbGN1bGF0aW9uIG9mIHRoZSBjb3JyZXNwb25kaW5nIGhpZ2gtY29zdApjb252b2x1dGlvbiBpbiB0aGUgb3JpZ2luYWwgY29udm9sdXRpb25hbCBsYXllcjsgMikgTENDTAppcyB2ZXJ5IGZhc3QgaWYgaXQgaXMgaW1wbGVtZW50ZWQgYXMgYSAxIMOXIDEgY29udm9sdXRpb24gb3IKb25seSBhIHNpbmdsZSBmaWx0ZXIgc2hhcmVkIGJ5IGFsbCBjaGFubmVscy4gRXh0ZW5zaXZlIGV4cGVyaW1lbnRzIG9uIHRoZSBDSUZBUi0xMCwgQ0lGQVItMTAwIGFuZCBJTFNDUkMtMjAxMgpiZW5jaG1hcmtzIHNob3cgdGhhdCBvdXIgcHJvcG9zZWQgbmV0d29yayBzdHJ1Y3R1cmUgY2FuCmFjY2VsZXJhdGUgdGhlIGluZmVyZW5jZSBwcm9jZXNzIGJ5IDMyJSBvbiBhdmVyYWdlIHdpdGgKbmVnbGlnaWJsZSBwZXJmb3JtYW5jZSBkcm9wLiIsNDAwLjAsLCwiU2luZ2Fwb3JlLEF1c3RyYWxpYSxDaGluYSIsLCwsLCwyMDI2LTA1LTI1IDEyOjEyOjA1KzAwOjAwLCwsLCwsIkFjYWRlbWlhLEFjYWRlbWlhLEluZHVzdHJ5IiwsLCwsLCwsLCwsLCwsLCwsLApNbmVtb25pYyBSZWFkZXIsTGFuZ3VhZ2UsUXVlc3Rpb24gYW5zd2VyaW5nLCJGdWRhbiBVbml2ZXJzaXR5LE1pY3Jvc29mdCBSZXNlYXJjaCIsIk1pbmdoYW8gSHUsIFl1eGluZyBQZW5nLCBaaGVuIEh1YW5nLCBYaXBlbmcgUWl1LCBGdXJ1IFdlaSwgTWluZyBaaG91IiwyMDE3LTA1LTA4LFJlaW5mb3JjZWQgTW5lbW9uaWMgUmVhZGVyIGZvciBNYWNoaW5lIFJlYWRpbmcgQ29tcHJlaGVuc2lvbixodHRwczovL2FyeGl2Lm9yZy9hYnMvMTcwNS4wMjc5OHY2LDIxNy4wLFNPVEEgaW1wcm92ZW1lbnQsImZyb20gdGhlIGFic3RyYWN0ICIiIEV4dGVuc2l2ZSBleHBlcmltZW50cyBvbiB0aGUgU3RhbmZvcmQgUXVlc3Rpb24gQW5zd2VyaW5nIERhdGFzZXQgKFNRdUFEKSBzaG93IHRoYXQgb3VyIG1vZGVsIGFjaGlldmVzIHN0YXRlLW9mLXRoZS1hcnQgcmVzdWx0cy4gTWVhbndoaWxlLCBvdXIgbW9kZWwgb3V0cGVyZm9ybXMgcHJldmlvdXMgc3lzdGVtcyBieSBvdmVyIDYlIGluIHRlcm1zIG9mIGJvdGggRXhhY3QgTWF0Y2ggYW5kIEYxIG1ldHJpY3Mgb24gdHdvIGFkdmVyc2FyaWFsIFNRdUFEIGRhdGFzZXRzLiAiIiIsLG1heSBiZSBwb3NzaWJsZSB0byBlc3RpbWF0ZSBhcmNoaXRlY3R1cmUgZGVzY3JpcHRpb24sLG1heSBiZSBwb3NzaWJsZSB0byBlc3RpbWF0ZSBmcm9tIGFyY2hpdGVjdHVyZSBkZXNjcmlwdGlvbiwyMTU1NzAsc2l6ZSBvZiBTUXVBRCwsLCwsQ29uZmlkZW50LCJJbiB0aGlzIHBhcGVyLCB3ZSBpbnRyb2R1Y2UgdGhlIFJlaW5mb3JjZWQgTW5lbW9uaWMgUmVhZGVyIGZvciBtYWNoaW5lIHJlYWRpbmcgY29tcHJlaGVuc2lvbiB0YXNrcywgd2hpY2ggZW5oYW5jZXMgcHJldmlvdXMgYXR0ZW50aXZlIHJlYWRlcnMgaW4gdHdvIGFzcGVjdHMuIEZpcnN0LCBhIHJlYXR0ZW50aW9uIG1lY2hhbmlzbSBpcyBwcm9wb3NlZCB0byByZWZpbmUgY3VycmVudCBhdHRlbnRpb25zIGJ5IGRpcmVjdGx5IGFjY2Vzc2luZyB0byBwYXN0IGF0dGVudGlvbnMgdGhhdCBhcmUgdGVtcG9yYWxseSBtZW1vcml6ZWQgaW4gYSBtdWx0aS1yb3VuZCBhbGlnbm1lbnQgYXJjaGl0ZWN0dXJlLCBzbyBhcyB0byBhdm9pZCB0aGUgcHJvYmxlbXMgb2YgYXR0ZW50aW9uIHJlZHVuZGFuY3kgYW5kIGF0dGVudGlvbiBkZWZpY2llbmN5LiBTZWNvbmQsIGEgbmV3IG9wdGltaXphdGlvbiBhcHByb2FjaCwgY2FsbGVkIGR5bmFtaWMtY3JpdGljYWwgcmVpbmZvcmNlbWVudCBsZWFybmluZywgaXMgaW50cm9kdWNlZCB0byBleHRlbmQgdGhlIHN0YW5kYXJkIHN1cGVydmlzZWQgbWV0aG9kLiBJdCBhbHdheXMgZW5jb3VyYWdlcyB0byBwcmVkaWN0IGEgbW9yZSBhY2NlcHRhYmxlIGFuc3dlciBzbyBhcyB0byBhZGRyZXNzIHRoZSBjb252ZXJnZW5jZSBzdXBwcmVzc2lvbiBwcm9ibGVtIG9jY3VycmVkIGluIHRyYWRpdGlvbmFsIHJlaW5mb3JjZW1lbnQgbGVhcm5pbmcgYWxnb3JpdGhtcy4gRXh0ZW5zaXZlIGV4cGVyaW1lbnRzIG9uIHRoZSBTdGFuZm9yZCBRdWVzdGlvbiBBbnN3ZXJpbmcgRGF0YXNldCAoU1F1QUQpIHNob3cgdGhhdCBvdXIgbW9kZWwgYWNoaWV2ZXMgc3RhdGUtb2YtdGhlLWFydCByZXN1bHRzLiBNZWFud2hpbGUsIG91ciBtb2RlbCBvdXRwZXJmb3JtcyBwcmV2aW91cyBzeXN0ZW1zIGJ5IG92ZXIgNiUgaW4gdGVybXMgb2YgYm90aCBFeGFjdCBNYXRjaCBhbmQgRjEgbWV0cmljcyBvbiB0d28gYWR2ZXJzYXJpYWwgU1F1QUQgZGF0YXNldHMuICIsLCwsIkNoaW5hLFVuaXRlZCBTdGF0ZXMgb2YgQW1lcmljYSIsLCwsLCwyMDI1LTExLTI4IDExOjUzOjQ0KzAwOjAwLCwsLCwsIkFjYWRlbWlhLEluZHVzdHJ5IiwsLCwsLCwsLCwsLCwsLCwsLApEZWVwTGFiICgyMDE3KSxWaXNpb24sSW1hZ2Ugc2VnbWVudGF0aW9uLCJKb2hucyBIb3BraW5zIFVuaXZlcnNpdHksR29vZ2xlLFVuaXZlcnNpdHkgQ29sbGVnZSBMb25kb24gKFVDTCkiLCJMaWFuZy1DaGllaCBDaGVuLCBHZW9yZ2UgUGFwYW5kcmVvdSwgSWFzb25hcyBLb2traW5vcywgS2V2aW4gTXVycGh5LCBBbGFuIEwuIFl1aWxsZSIsMjAxNy0wNC0yNywiRGVlcExhYjogU2VtYW50aWMgSW1hZ2UgU2VnbWVudGF0aW9uIHdpdGggRGVlcCBDb252b2x1dGlvbmFsIE5ldHMsIEF0cm91cyBDb252b2x1dGlvbiwgYW5kIEZ1bGx5IENvbm5lY3RlZCBDUkZzIixodHRwczovL2llZWV4cGxvcmUuaWVlZS5vcmcvYWJzdHJhY3QvZG9jdW1lbnQvNzkxMzczMCwyMDAxOS4wLEhpZ2hseSBjaXRlZCwsLCwsLDI2NDU1MDAwLCwsLCwsVW5rbm93biwsLCwsIlVuaXRlZCBTdGF0ZXMgb2YgQW1lcmljYSxVbml0ZWQgU3RhdGVzIG9mIEFtZXJpY2EsVW5pdGVkIEtpbmdkb20gb2YgR3JlYXQgQnJpdGFpbiBhbmQgTm9ydGhlcm4gSXJlbGFuZCIsLCwsLCwyMDI2LTAyLTExIDE5OjI2OjQzKzAwOjAwLCwsLCwsIkFjYWRlbWlhLEluZHVzdHJ5LEFjYWRlbWlhIiwsLCwsLCwsLCwsLCwsLCwsLApNb2JpbGVOZXQsVmlzaW9uLCJPYmplY3QgZGV0ZWN0aW9uLEltYWdlIGNsYXNzaWZpY2F0aW9uLEZhY2UgZGV0ZWN0aW9uIixHb29nbGUsIkFHIEhvd2FyZCwgTSBaaHUsIEIgQ2hlbiwgRCBLYWxlbmljaGVua28iLDIwMTctMDQtMTcsTW9iaWxlTmV0czogRWZmaWNpZW50IENvbnZvbHV0aW9uYWwgTmV1cmFsIE5ldHdvcmtzIGZvciBNb2JpbGUgVmlzaW9uIEFwcGxpY2F0aW9ucyxodHRwczovL2FyeGl2Lm9yZy9hYnMvMTcwNC4wNDg2MSwyNDg1My4wLEhpZ2hseSBjaXRlZCwsNDIwMDAwMC4wLCwsLDEyODAwMDAsLCwsLCwsIldlIHByZXNlbnQgYSBjbGFzcyBvZiBlZmZpY2llbnQgbW9kZWxzIGNhbGxlZCBNb2JpbGVOZXRzIGZvciBtb2JpbGUgYW5kIGVtYmVkZGVkIHZpc2lvbiBhcHBsaWNhdGlvbnMuIE1vYmlsZU5ldHMgYXJlIGJhc2VkIG9uIGEgc3RyZWFtbGluZWQgYXJjaGl0ZWN0dXJlIHRoYXQgdXNlcyBkZXB0aC13aXNlIHNlcGFyYWJsZSBjb252b2x1dGlvbnMgdG8gYnVpbGQgbGlnaHQgd2VpZ2h0IGRlZXAgbmV1cmFsIG5ldHdvcmtzLiBXZSBpbnRyb2R1Y2UgdHdvIHNpbXBsZSBnbG9iYWwgaHlwZXItcGFyYW1ldGVycyB0aGF0IGVmZmljaWVudGx5IHRyYWRlIG9mZiBiZXR3ZWVuIGxhdGVuY3kgYW5kIGFjY3VyYWN5LiBUaGVzZSBoeXBlci1wYXJhbWV0ZXJzIGFsbG93IHRoZSBtb2RlbCBidWlsZGVyIHRvIGNob29zZSB0aGUgcmlnaHQgc2l6ZWQgbW9kZWwgZm9yIHRoZWlyIGFwcGxpY2F0aW9uIGJhc2VkIG9uIHRoZSBjb25zdHJhaW50cyBvZiB0aGUgcHJvYmxlbS4gV2UgcHJlc2VudCBleHRlbnNpdmUgZXhwZXJpbWVudHMgb24gcmVzb3VyY2UgYW5kIGFjY3VyYWN5IHRyYWRlb2ZmcyBhbmQgc2hvdyBzdHJvbmcgcGVyZm9ybWFuY2UgY29tcGFyZWQgdG8gb3RoZXIgcG9wdWxhciBtb2RlbHMgb24gSW1hZ2VOZXQgY2xhc3NpZmljYXRpb24uIFdlIHRoZW4gZGVtb25zdHJhdGUgdGhlIGVmZmVjdGl2ZW5lc3Mgb2YgTW9iaWxlTmV0cyBhY3Jvc3MgYSB3aWRlIHJhbmdlIG9mIGFwcGxpY2F0aW9ucyBhbmQgdXNlIGNhc2VzIGluY2x1ZGluZyBvYmplY3QgZGV0ZWN0aW9uLCBmaW5lZ3JhaW4gY2xhc3NpZmljYXRpb24sIGZhY2UgYXR0cmlidXRlcyBhbmQgbGFyZ2Ugc2NhbGUgZ2VvLWxvY2FsaXphdGlvbi4iLCwsLFVuaXRlZCBTdGF0ZXMgb2YgQW1lcmljYSwsLCwsLDIwMjYtMDUtMjUgMTI6MTI6MDQrMDA6MDAsLCwsLCxJbmR1c3RyeSwsLCwsLCwsLCwsLCwsLCwsLApUYWNvdHJvbixTcGVlY2gsIlRleHQtdG8tc3BlZWNoIChUVFMpLFNwZWVjaCBzeW50aGVzaXMiLEdvb2dsZSwiWXV4dWFuIFdhbmcsIFJKIFNrZXJyeS1SeWFuLCBEYWlzeSBTdGFudG9uLCBZb25naHVpIFd1LCBSb24gSi4gV2Vpc3MsIE5hdmRlZXAgSmFpdGx5LCBab25naGVuZyBZYW5nLCBZaW5nIFhpYW8sIFpoaWZlbmcgQ2hlbiwgU2FteSBCZW5naW8sIFF1b2MgTGUsIFlhbm5pcyBBZ2lvbXlyZ2lhbm5ha2lzLCBSb2IgQ2xhcmssIFJpZiBBLiBTYXVyb3VzIiwyMDE3LTA0LTA2LFRhY290cm9uOiBUb3dhcmRzIEVuZC10by1FbmQgU3BlZWNoIFN5bnRoZXNpcyxodHRwczovL2FyeGl2Lm9yZy9hYnMvMTcwMy4xMDEzNSwsLCwsSSBhbSBndWVzc2luZyBJdCBjYW4gYmUgY2FsY3VsYXRlZCBmcm9tIHRoZSBoeXBlcnBhcmFtZXRlcnMgKFRhYmxlIDEpLCwsLCIiIldlIHRyYWluIFRhY290cm9uIG9uIGFuIGludGVybmFsIE5vcnRoIEFtZXJpY2FuIEVuZ2xpc2ggZGF0YXNldCwgd2hpY2ggY29udGFpbnMgYWJvdXQgMjQuNiBob3VycyBvZiBzcGVlY2ggZGF0YSBzcG9rZW4gYnkgYSBwcm9mZXNzaW9uYWwgZmVtYWxlIHNwZWFrZXIuIFRoZSBwaHJhc2VzIGFyZSB0ZXh0IG5vcm1hbGl6ZWQsIGUuZy4g4oCcMTbigJ0gaXMgY29udmVydGVkIHRvIOKAnHNpeHRlZW7igJ0iIgoKIiJXZSB0cmFpbiB1c2luZyBhIGJhdGNoIHNpemUgb2YgMzIsIHdoZXJlIGFsbCBzZXF1ZW5jZXMgYXJlIHBhZGRlZCB0byBhIG1heCBsZW5ndGguIiIKCiIiZnJhbWUgbGVuZ3RoOiA1MCBtczsKZnJhbWUgc2hpZnQ6IDEyLjUgbXMiIgoKIiJXZSB1c2UgMjQga0h6IHNhbXBsaW5nIHJhdGUgZm9yIGFsbCBleHBlcmltZW50cyIiCgoyTSBzdGVwcyIsLCwsLFVua25vd24sIkEgdGV4dC10by1zcGVlY2ggc3ludGhlc2lzIHN5c3RlbSB0eXBpY2FsbHkgY29uc2lzdHMgb2YgbXVsdGlwbGUgc3RhZ2VzLCBzdWNoIGFzIGEgdGV4dCBhbmFseXNpcyBmcm9udGVuZCwgYW4gYWNvdXN0aWMgbW9kZWwgYW5kIGFuIGF1ZGlvIHN5bnRoZXNpcyBtb2R1bGUuIEJ1aWxkaW5nIHRoZXNlIGNvbXBvbmVudHMgb2Z0ZW4gcmVxdWlyZXMgZXh0ZW5zaXZlIGRvbWFpbiBleHBlcnRpc2UgYW5kIG1heSBjb250YWluIGJyaXR0bGUgZGVzaWduIGNob2ljZXMuIEluIHRoaXMgcGFwZXIsIHdlIHByZXNlbnQgVGFjb3Ryb24sIGFuIGVuZC10by1lbmQgZ2VuZXJhdGl2ZSB0ZXh0LXRvLXNwZWVjaCBtb2RlbCB0aGF0IHN5bnRoZXNpemVzIHNwZWVjaCBkaXJlY3RseSBmcm9tIGNoYXJhY3RlcnMuIEdpdmVuIDx0ZXh0LCBhdWRpbz4gcGFpcnMsIHRoZSBtb2RlbCBjYW4gYmUgdHJhaW5lZCBjb21wbGV0ZWx5IGZyb20gc2NyYXRjaCB3aXRoIHJhbmRvbSBpbml0aWFsaXphdGlvbi4gV2UgcHJlc2VudCBzZXZlcmFsIGtleSB0ZWNobmlxdWVzIHRvIG1ha2UgdGhlIHNlcXVlbmNlLXRvLXNlcXVlbmNlIGZyYW1ld29yayBwZXJmb3JtIHdlbGwgZm9yIHRoaXMgY2hhbGxlbmdpbmcgdGFzay4gVGFjb3Ryb24gYWNoaWV2ZXMgYSAzLjgyIHN1YmplY3RpdmUgNS1zY2FsZSBtZWFuIG9waW5pb24gc2NvcmUgb24gVVMgRW5nbGlzaCwgb3V0cGVyZm9ybWluZyBhIHByb2R1Y3Rpb24gcGFyYW1ldHJpYyBzeXN0ZW0gaW4gdGVybXMgb2YgbmF0dXJhbG5lc3MuIEluIGFkZGl0aW9uLCBzaW5jZSBUYWNvdHJvbiBnZW5lcmF0ZXMgc3BlZWNoIGF0IHRoZSBmcmFtZSBsZXZlbCwgaXQncyBzdWJzdGFudGlhbGx5IGZhc3RlciB0aGFuIHNhbXBsZS1sZXZlbCBhdXRvcmVncmVzc2l2ZSBtZXRob2RzLiIsLCxVbnJlbGVhc2VkLFVuaXRlZCBTdGF0ZXMgb2YgQW1lcmljYSwsLCwsLDIwMjUtMTEtMjggMTE6NTM6NDQrMDA6MDAsLCwsLCxJbmR1c3RyeSwsLCwsVW5yZWxlYXNlZCwsLCwsLCwsLCwsLCxObwpXR0FOLUdQLEltYWdlIGdlbmVyYXRpb24sSW1hZ2UgZ2VuZXJhdGlvbiwiQ291cmFudCBJbnN0aXR1dGUgb2YgTWF0aGVtYXRpY2FsIFNjaWVuY2VzLE1pbGEgLSBRdWViZWMgQUkgKG9yaWdpbmFsbHkgTW9udHJlYWwgSW5zdGl0dXRlIGZvciBMZWFybmluZyBBbGdvcml0aG1zKSIsIklzaGFhbiBHdWxyYWphbmksIEZhcnVrIEFobWVkLCBNYXJ0aW4gQXJqb3Zza3ksIFZpbmNlbnQgRHVtb3VsaW4sIEFhcm9uIENvdXJ2aWxsZSIsMjAxNy0wMy0zMSxJbXByb3ZlZCBUcmFpbmluZyBvZiBXYXNzZXJzdGVpbiBHQU5zLGh0dHBzOi8vYXJ4aXYub3JnL2Ficy8xNzA0LjAwMDI4LDEwODI0LjAsSGlnaGx5IGNpdGVkLCwsLCwsLCwsLCwsVW5rbm93biwiR2VuZXJhdGl2ZSBBZHZlcnNhcmlhbCBOZXR3b3JrcyAoR0FOcykgYXJlIHBvd2VyZnVsIGdlbmVyYXRpdmUgbW9kZWxzLCBidXQgc3VmZmVyIGZyb20gdHJhaW5pbmcgaW5zdGFiaWxpdHkuIFRoZSByZWNlbnRseSBwcm9wb3NlZCBXYXNzZXJzdGVpbiBHQU4gKFdHQU4pIG1ha2VzIHByb2dyZXNzIHRvd2FyZCBzdGFibGUgdHJhaW5pbmcgb2YgR0FOcywgYnV0IHNvbWV0aW1lcyBjYW4gc3RpbGwgZ2VuZXJhdGUgb25seSBsb3ctcXVhbGl0eSBzYW1wbGVzIG9yIGZhaWwgdG8gY29udmVyZ2UuIFdlIGZpbmQgdGhhdCB0aGVzZSBwcm9ibGVtcyBhcmUgb2Z0ZW4gZHVlIHRvIHRoZSB1c2Ugb2Ygd2VpZ2h0IGNsaXBwaW5nIGluIFdHQU4gdG8gZW5mb3JjZSBhIExpcHNjaGl0eiBjb25zdHJhaW50IG9uIHRoZSBjcml0aWMsIHdoaWNoIGNhbiBsZWFkIHRvIHVuZGVzaXJlZCBiZWhhdmlvci4gV2UgcHJvcG9zZSBhbiBhbHRlcm5hdGl2ZSB0byBjbGlwcGluZyB3ZWlnaHRzOiBwZW5hbGl6ZSB0aGUgbm9ybSBvZiBncmFkaWVudCBvZiB0aGUgY3JpdGljIHdpdGggcmVzcGVjdCB0byBpdHMgaW5wdXQuIE91ciBwcm9wb3NlZCBtZXRob2QgcGVyZm9ybXMgYmV0dGVyIHRoYW4gc3RhbmRhcmQgV0dBTiBhbmQgZW5hYmxlcyBzdGFibGUgdHJhaW5pbmcgb2YgYSB3aWRlIHZhcmlldHkgb2YgR0FOIGFyY2hpdGVjdHVyZXMgd2l0aCBhbG1vc3Qgbm8gaHlwZXJwYXJhbWV0ZXIgdHVuaW5nLCBpbmNsdWRpbmcgMTAxLWxheWVyIFJlc05ldHMgYW5kIGxhbmd1YWdlIG1vZGVscyBvdmVyIGRpc2NyZXRlIGRhdGEuIFdlIGFsc28gYWNoaWV2ZSBoaWdoIHF1YWxpdHkgZ2VuZXJhdGlvbnMgb24gQ0lGQVItMTAgYW5kIExTVU4gYmVkcm9vbXMuIiwsLFVucmVsZWFzZWQsIlVuaXRlZCBTdGF0ZXMgb2YgQW1lcmljYSxDYW5hZGEiLCwsLCwsMjAyNi0wNS0yNSAxMjoxMjowNSswMDowMCwsLCwsLCJBY2FkZW1pYSxBY2FkZW1pYSIsLCwsLE9wZW4gc291cmNlLCJNSVQgbGljZW5zZToKaHR0cHM6Ly9naXRodWIuY29tL2lndWwyMjIvaW1wcm92ZWRfd2dhbl90cmFpbmluZyIsLCwsLCwsLCwsLCxObwpNYXNrIFItQ05OLFZpc2lvbixJbWFnZSBzZWdtZW50YXRpb24sRmFjZWJvb2sgQUkgUmVzZWFyY2gsIkthaW1pbmcgSGUsIEdlb3JnaWEgR2tpb3hhcmksIFBpb3RyIERvbGzDoXIsIFJvc3MgR2lyc2hpY2siLDIwMTctMDMtMzAsTWFzayBSLUNOTixodHRwczovL2FyeGl2Lm9yZy9hYnMvMTcwMy4wNjg3MCwzMTgzNy4wLEhpZ2hseSBjaXRlZCwsLCwsLDQ2MTYxOTIwMDAwLCwsIlRyYWluaW5nIHdpdGgKUmVzTmV0LTUwLUZQTiBvbiBDT0NPIHRyYWludmFsMzVrIHRha2VzIDMyIGhvdXJzCmluIG91ciBzeW5jaHJvbml6ZWQgOC1HUFUgaW1wbGVtZW50YXRpb24gKDAuNzJzIHBlciAxNi0KaW1hZ2UgbWluaS1iYXRjaCksIGFuZCA0NCBob3VycyB3aXRoIFJlc05ldC0xMDEtRlBOIiwsLFVua25vd24sLCwsLCJVbml0ZWQgU3RhdGVzIG9mIEFtZXJpY2EsRnJhbmNlIiwsLCwsLDIwMjYtMDUtMjUgMTI6MTI6MDcrMDA6MDAsLCwsLCxJbmR1c3RyeSwsLCwsLCwsLCwsLCwsLCwsLApBbGV4TmV0ICsgY29vcmRpbmF0aW5nIGZpbHRlcnMsVmlzaW9uLEltYWdlIGNsYXNzaWZpY2F0aW9uLCJVbml2ZXJzaXR5IG9mIFBpdHRzYnVyZ2gsRHVrZSBVbml2ZXJzaXR5IiwiV2VpIFdlbiwgQ29uZyBYdSwgQ2h1bnBlbmcgV3UsIFlhbmRhbiBXYW5nLCBZaXJhbiBDaGVuLCBIYWkgTGkiLDIwMTctMDMtMjgsQ29vcmRpbmF0aW5nIEZpbHRlcnMgZm9yIEZhc3RlciBEZWVwIE5ldXJhbCBOZXR3b3JrcyxodHRwczovL2FyeGl2Lm9yZy9hYnMvMTcwMy4wOTc0NiwxNzIuMCwsLDYwMDAwMDAwLjAsIlRoZSBwYXBlciByZWltcGxlbWVudHMgUmVzTmV0LTIwLCBBbGV4TmV0IGFuZCBHb29nTGVOZXQuIFRoZSBsYXJnZXN0IGZyb20gdGhlc2UgbW9kZWxzIGlzIEFsZXhOZXQuIChkYXRhIGZvciB0aGVzZSBtb2RlbHMgdGFrZW4gZnJvbSB0aGlzIGRiKQpBbGV4TmV0IGhhcyA2MDAwMDAwMC4wMCBwYXJhbXMuCkdvb2dMZU5ldCBoYXMgNjc5NzcwMC4wMCBwYXJhbXMuClNvIG1heCg2MDAwMDAwMCwgNjc5NzcwMCkgPSA2MDAwMDAwMApzb3VyY2UgIiJUaGUgZWZmZWN0aXZlbmVzcyBvZiBvdXIgYXBwcm9hY2ggaXMgY29tcHJlaGVuc2l2ZWx5IGV2YWx1YXRlZCBpbiBSZXNOZXRzLCBBbGV4TmV0LCBhbmQgR29vZ0xlTmV0LiBJbiBBbGV4TmV0LCBmb3IgZXhhbXBsZSwgRm9yY2UgUmVndWxhcml6YXRpb24gZ2FpbnMgMnggc3BlZWR1cCBvbiBtb2Rlcm4gR1BVIHdpdGhvdXQgYWNjdXJhY3kgbG9zcyBhbmQgNC4wNXggc3BlZWR1cCBvbiBDUFUgYnkgcGF5aW5nIHNtYWxsIGFjY3VyYWN5IGRlZ3JhZGF0aW9uLiAiIiIsNC43ZSsxNywiVGhlIHBhcGVyIHJlaW1wbGVtZW50cyBSZXNOZXQtMjAsIEFsZXhOZXQgYW5kIEdvb2dMZU5ldC4gVGhlIGxhcmdlc3QgZnJvbSB0aGVzZSBtb2RlbHMgaXMgQWxleE5ldC4gKGRhdGEgZm9yIHRoZXNlIG1vZGVscyB0YWtlbiBmcm9tIHRoaXMgZGIpCnRyYWluaW5nIG9mIEFsZXhOZXQgdGFrZW4gNDcwMDAwMDAwMDAwMDAwMDAwLjAwIEZMT1BzCnRyYWluaW5nIG9mIEdvb2dMZU5ldCB0YWtlbiAxNTU3MTQwMTI1MTc2MDAwMDAwLjAwIEZMT1BzCm1heCgxNTU3MTQwMTI1MTc2MDAwMDAwLCA0NzAwMDAwMDAwMDAwMDAwMDApID0gMTU1NzE0MDEyNTE3NjAwMDAwMApzb3VyY2UgIiJUaGUgZWZmZWN0aXZlbmVzcyBvZiBvdXIgYXBwcm9hY2ggaXMgY29tcHJlaGVuc2l2ZWx5IGV2YWx1YXRlZCBpbiBSZXNOZXRzLCBBbGV4TmV0LCBhbmQgR29vZ0xlTmV0LiBJbiBBbGV4TmV0LCBmb3IgZXhhbXBsZSwgRm9yY2UgUmVndWxhcml6YXRpb24gZ2FpbnMgMnggc3BlZWR1cCBvbiBtb2Rlcm4gR1BVIHdpdGhvdXQgYWNjdXJhY3kgbG9zcyBhbmQgNC4wNXggc3BlZWR1cCBvbiBDUFUgYnkgcGF5aW5nIHNtYWxsIGFjY3VyYWN5IGRlZ3JhZGF0aW9uLiAiIiIsLHNpemUgb2YgSW1hZ2VOZXQsLCwsLENvbmZpZGVudCwiVmVyeSBsYXJnZS1zY2FsZSBEZWVwIE5ldXJhbCBOZXR3b3JrcyAoRE5OcykgaGF2ZSBhY2hpZXZlZCByZW1hcmthYmxlIHN1Y2Nlc3NlcyBpbiBhIGxhcmdlIHZhcmlldHkgb2YgY29tcHV0ZXIgdmlzaW9uIHRhc2tzLiBIb3dldmVyLCB0aGUgaGlnaCBjb21wdXRhdGlvbiBpbnRlbnNpdHkgb2YgRE5OcyBtYWtlcyBpdCBjaGFsbGVuZ2luZyB0byBkZXBsb3kgdGhlc2UgbW9kZWxzIG9uIHJlc291cmNlLWxpbWl0ZWQgc3lzdGVtcy4gU29tZSBzdHVkaWVzIHVzZWQgbG93LXJhbmsgYXBwcm9hY2hlcyB0aGF0IGFwcHJveGltYXRlIHRoZSBmaWx0ZXJzIGJ5IGxvdy1yYW5rIGJhc2lzIHRvIGFjY2VsZXJhdGUgdGhlIHRlc3RpbmcuIFRob3NlIHdvcmtzIGRpcmVjdGx5IGRlY29tcG9zZWQgdGhlIHByZS10cmFpbmVkIEROTnMgYnkgTG93LVJhbmsgQXBwcm94aW1hdGlvbnMgKExSQSkuIEhvdyB0byB0cmFpbiBETk5zIHRvd2FyZCBsb3dlci1yYW5rIHNwYWNlIGZvciBtb3JlIGVmZmljaWVudCBETk5zLCBob3dldmVyLCByZW1haW5zIGFzIGFuIG9wZW4gYXJlYS4gVG8gc29sdmUgdGhlIGlzc3VlLCBpbiB0aGlzIHdvcmssIHdlIHByb3Bvc2UgRm9yY2UgUmVndWxhcml6YXRpb24sIHdoaWNoIHVzZXMgYXR0cmFjdGl2ZSBmb3JjZXMgdG8gZW5mb3JjZSBmaWx0ZXJzIHNvIGFzIHRvIGNvb3JkaW5hdGUgbW9yZSB3ZWlnaHQgaW5mb3JtYXRpb24gaW50byBsb3dlci1yYW5rIHNwYWNlLiBXZSBtYXRoZW1hdGljYWxseSBhbmQgZW1waXJpY2FsbHkgdmVyaWZ5IHRoYXQgYWZ0ZXIgYXBwbHlpbmcgb3VyIHRlY2huaXF1ZSwgc3RhbmRhcmQgTFJBIG1ldGhvZHMgY2FuIHJlY29uc3RydWN0IGZpbHRlcnMgdXNpbmcgbXVjaCBsb3dlciBiYXNpcyBhbmQgdGh1cyByZXN1bHQgaW4gZmFzdGVyIEROTnMuIFRoZSBlZmZlY3RpdmVuZXNzIG9mIG91ciBhcHByb2FjaCBpcyBjb21wcmVoZW5zaXZlbHkgZXZhbHVhdGVkIGluIFJlc05ldHMsIEFsZXhOZXQsIGFuZCBHb29nTGVOZXQuIEluIEFsZXhOZXQsIGZvciBleGFtcGxlLCBGb3JjZSBSZWd1bGFyaXphdGlvbiBnYWlucyAyeCBzcGVlZHVwIG9uIG1vZGVybiBHUFUgd2l0aG91dCBhY2N1cmFjeSBsb3NzIGFuZCA0LjA1eCBzcGVlZHVwIG9uIENQVSBieSBwYXlpbmcgc21hbGwgYWNjdXJhY3kgZGVncmFkYXRpb24uIE1vcmVvdmVyLCBGb3JjZSBSZWd1bGFyaXphdGlvbiBiZXR0ZXIgaW5pdGlhbGl6ZXMgdGhlIGxvdy1yYW5rIEROTnMgc3VjaCB0aGF0IHRoZSBmaW5lLXR1bmluZyBjYW4gY29udmVyZ2UgZmFzdGVyIHRvd2FyZCBoaWdoZXIgYWNjdXJhY3kuIFRoZSBvYnRhaW5lZCBsb3dlci1yYW5rIEROTnMgY2FuIGJlIGZ1cnRoZXIgc3BhcnNpZmllZCwgcHJvdmluZyB0aGF0IEZvcmNlIFJlZ3VsYXJpemF0aW9uIGNhbiBiZSBpbnRlZ3JhdGVkIHdpdGggc3RhdGUtb2YtdGhlLWFydCBzcGFyc2l0eS1iYXNlZCBhY2NlbGVyYXRpb24gbWV0aG9kcy4gU291cmNlIGNvZGUgaXMgYXZhaWxhYmxlIGluIHRoaXMgaHR0cHMgVVJMIiwsLE9wZW4gd2VpZ2h0cyAodW5yZXN0cmljdGVkKSwiVW5pdGVkIFN0YXRlcyBvZiBBbWVyaWNhLFVuaXRlZCBTdGF0ZXMgb2YgQW1lcmljYSIsLCwsLCwyMDI1LTExLTI4IDExOjUzOjQ0KzAwOjAwLCwsLCwsIkFjYWRlbWlhLEFjYWRlbWlhIiwsLCwsT3BlbiBzb3VyY2UsbGljZW5zZTogaHR0cHM6Ly9naXRodWIuY29tL3dlbndlaTIwMi9jYWZmZS9ibG9iL21hc3Rlci9MSUNFTlNFLCwsLCwsLENvbXBhcmlzb24gd2l0aCBvdGhlciBtb2RlbHMsLCwsLFllcwpXb3JkLUluZGVwZW5kZW50LVNSTk4rS041LExhbmd1YWdlLExhbmd1YWdlIG1vZGVsaW5nLFNhYXJsYW5kIFVuaXZlcnNpdHksIllvdXNzZWYgT3VhbGlsLCBDbGF5dG9uIEdyZWVuYmVyZywgTWl0dHVsIFNpbmdoLCBEaWV0cmljaCBLbGFrb3ciLDIwMTctMDMtMjMsU2VxdWVudGlhbCBSZWN1cnJlbnQgTmV1cmFsIE5ldHdvcmtzIGZvciBMYW5ndWFnZSBNb2RlbGluZyxodHRwczovL2FyeGl2Lm9yZy9hYnMvMTcwMy4wODA2OCw3LjAsLCw1MzIwMDAwLjAsLCwsLCwsLCwsLCJGZWVkZm9yd2FyZCBOZXVyYWwgTmV0d29yayAoRk5OKS1iYXNlZCBsYW5ndWFnZSBtb2RlbHMgZXN0aW1hdGUgdGhlIHByb2JhYmlsaXR5IG9mIHRoZSBuZXh0IHdvcmQgYmFzZWQgb24gdGhlIGhpc3Rvcnkgb2YgdGhlIGxhc3QgTiB3b3Jkcywgd2hlcmVhcyBSZWN1cnJlbnQgTmV1cmFsIE5ldHdvcmtzIChSTk4pIHBlcmZvcm0gdGhlIHNhbWUgdGFzayBiYXNlZCBvbmx5IG9uIHRoZSBsYXN0IHdvcmQgYW5kIHNvbWUgY29udGV4dCBpbmZvcm1hdGlvbiB0aGF0IGN5Y2xlcyBpbiB0aGUgbmV0d29yay4gVGhpcyBwYXBlciBwcmVzZW50cyBhIG5vdmVsIGFwcHJvYWNoLCB3aGljaCBicmlkZ2VzIHRoZSBnYXAgYmV0d2VlbiB0aGVzZSB0d28gY2F0ZWdvcmllcyBvZiBuZXR3b3Jrcy4gSW4gcGFydGljdWxhciwgd2UgcHJvcG9zZSBhbiBhcmNoaXRlY3R1cmUgd2hpY2ggdGFrZXMgYWR2YW50YWdlIG9mIHRoZSBleHBsaWNpdCwgc2VxdWVudGlhbCBlbnVtZXJhdGlvbiBvZiB0aGUgd29yZCBoaXN0b3J5IGluIEZOTiBzdHJ1Y3R1cmUgd2hpbGUgZW5oYW5jaW5nIGVhY2ggd29yZCByZXByZXNlbnRhdGlvbiBhdCB0aGUgcHJvamVjdGlvbiBsYXllciB0aHJvdWdoIHJlY3VycmVudCBjb250ZXh0IGluZm9ybWF0aW9uIHRoYXQgZXZvbHZlcyBpbiB0aGUgbmV0d29yay4gVGhlIGNvbnRleHQgaW50ZWdyYXRpb24gaXMgcGVyZm9ybWVkIHVzaW5nIGFuIGFkZGl0aW9uYWwgd29yZC1kZXBlbmRlbnQgd2VpZ2h0IG1hdHJpeCB0aGF0IGlzIGFsc28gbGVhcm5lZCBkdXJpbmcgdGhlIHRyYWluaW5nLiBFeHRlbnNpdmUgZXhwZXJpbWVudHMgY29uZHVjdGVkIG9uIHRoZSBQZW5uIFRyZWViYW5rIChQVEIpIGFuZCB0aGUgTGFyZ2UgVGV4dCBDb21wcmVzc2lvbiBCZW5jaG1hcmsgKExUQ0IpIGNvcnB1cyBzaG93ZWQgYSBzaWduaWZpY2FudCByZWR1Y3Rpb24gb2YgdGhlIHBlcnBsZXhpdHkgd2hlbiBjb21wYXJlZCB0byBzdGF0ZS1vZi10aGUtYXJ0IGZlZWRmb3J3YXJkIGFzIHdlbGwgYXMgcmVjdXJyZW50IG5ldXJhbCBuZXR3b3JrIGFyY2hpdGVjdHVyZXMuIiwsV29yZC1JbmRlcGVuZGVudC1TUk5OK0tONSxVbnJlbGVhc2VkLEdlcm1hbnksLCwsLCwyMDI1LTExLTI4IDExOjUzOjQ0KzAwOjAwLCwsLCwsQWNhZGVtaWEsLCwsLFVucmVsZWFzZWQsLCwsLCwsLCwsLCwsTm8KUHJvdG90eXBpY2FsIG5ldHdvcmtzLFZpc2lvbixJbWFnZSBjbGFzc2lmaWNhdGlvbiwiVW5pdmVyc2l0eSBvZiBUb3JvbnRvLFR3aXR0ZXIiLCIgSmFrZSBTbmVsbCwgS2V2aW4gU3dlcnNreSwgUmljaGFyZCBTLiBaZW1lbCIsMjAxNy0wMy0xNSxQcm90b3R5cGljYWwgTmV0d29ya3MgZm9yIEZldy1zaG90IExlYXJuaW5nLGh0dHBzOi8vYXJ4aXYub3JnL2Fi</x:v>
      </x:c>
    </x:row>
    <x:row r="283" ht="18" customHeight="1">
      <x:c r="A283" s="17" t="n">
        <x:v>278</x:v>
      </x:c>
      <x:c r="B283" s="17" t="n">
        <x:v>309</x:v>
      </x:c>
      <x:c r="C283" s="94" t="str">
        <x:v>cy8xNzAzLjA1MTc1LDk4NzcuMCxIaWdobHkgY2l0ZWQsLCwsLCwzODQwMCwsLCwsLFVua25vd24sLCwsLCJDYW5hZGEsVW5pdGVkIFN0YXRlcyBvZiBBbWVyaWNhIiwsLCwsLDIwMjYtMDUtMjUgMTI6MTI6MDYrMDA6MDAsLCwsLCwiQWNhZGVtaWEsSW5kdXN0cnkiLCwsLCwsLCwsLCwsLCwsLCwsClZhcmlhdGlvbmFsIExvc3N5IEF1dG9lbmNvZGVyIChWTEFFKSBNTklTVCxWaXNpb24sSW1hZ2UgcmVwcmVzZW50YXRpb24sIlVuaXZlcnNpdHkgb2YgQ2FsaWZvcm5pYSAoVUMpIEJlcmtlbGV5LE9wZW5BSSIsIlhpIENoZW4sIERpZWRlcmlrIFAuIEtpbmdtYSwgVGltIFNhbGltYW5zLCBZYW4gRHVhbiwgUHJhZnVsbGEgRGhhcml3YWwsIEpvaG4gU2NodWxtYW4sIElseWEgU3V0c2tldmVyLCBQaWV0ZXIgQWJiZWVsIiwyMDE3LTAzLTA0LFZhcmlhdGlvbmFsIExvc3N5IEF1dG9lbmNvZGVyLGh0dHBzOi8vYXJ4aXYub3JnL2Ficy8xNjExLjAyNzMxLCwsLCwsLCwsLCwsLCxVbmtub3duLCJSZXByZXNlbnRhdGlvbiBsZWFybmluZyBzZWVrcyB0byBleHBvc2UgY2VydGFpbiBhc3BlY3RzIG9mIG9ic2VydmVkIGRhdGEgaW4gYSBsZWFybmVkIHJlcHJlc2VudGF0aW9uIHRoYXQncyBhbWVuYWJsZSB0byBkb3duc3RyZWFtIHRhc2tzIGxpa2UgY2xhc3NpZmljYXRpb24uIEZvciBpbnN0YW5jZSwgYSBnb29kIHJlcHJlc2VudGF0aW9uIGZvciAyRCBpbWFnZXMgbWlnaHQgYmUgb25lIHRoYXQgZGVzY3JpYmVzIG9ubHkgZ2xvYmFsIHN0cnVjdHVyZSBhbmQgZGlzY2FyZHMgaW5mb3JtYXRpb24gYWJvdXQgZGV0YWlsZWQgdGV4dHVyZS4gSW4gdGhpcyBwYXBlciwgd2UgcHJlc2VudCBhIHNpbXBsZSBidXQgcHJpbmNpcGxlZCBtZXRob2QgdG8gbGVhcm4gc3VjaCBnbG9iYWwgcmVwcmVzZW50YXRpb25zIGJ5IGNvbWJpbmluZyBWYXJpYXRpb25hbCBBdXRvZW5jb2RlciAoVkFFKSB3aXRoIG5ldXJhbCBhdXRvcmVncmVzc2l2ZSBtb2RlbHMgc3VjaCBhcyBSTk4sIE1BREUgYW5kIFBpeGVsUk5OL0NOTi4gT3VyIHByb3Bvc2VkIFZBRSBtb2RlbCBhbGxvd3MgdXMgdG8gaGF2ZSBjb250cm9sIG92ZXIgd2hhdCB0aGUgZ2xvYmFsIGxhdGVudCBjb2RlIGNhbiBsZWFybiBhbmQgLCBieSBkZXNpZ25pbmcgdGhlIGFyY2hpdGVjdHVyZSBhY2NvcmRpbmdseSwgd2UgY2FuIGZvcmNlIHRoZSBnbG9iYWwgbGF0ZW50IGNvZGUgdG8gZGlzY2FyZCBpcnJlbGV2YW50IGluZm9ybWF0aW9uIHN1Y2ggYXMgdGV4dHVyZSBpbiAyRCBpbWFnZXMsIGFuZCBoZW5jZSB0aGUgVkFFIG9ubHkgIiJhdXRvZW5jb2RlcyIiIGRhdGEgaW4gYSBsb3NzeSBmYXNoaW9uLiBJbiBhZGRpdGlvbiwgYnkgbGV2ZXJhZ2luZyBhdXRvcmVncmVzc2l2ZSBtb2RlbHMgYXMgYm90aCBwcmlvciBkaXN0cmlidXRpb24gIGFuZCBkZWNvZGluZyBkaXN0cmlidXRpb24gLCB3ZSBjYW4gZ3JlYXRseSBpbXByb3ZlIGdlbmVyYXRpdmUgbW9kZWxpbmcgcGVyZm9ybWFuY2Ugb2YgVkFFcywgYWNoaWV2aW5nIG5ldyBzdGF0ZS1vZi10aGUtYXJ0IHJlc3VsdHMgb24gTU5JU1QsIE9NTklHTE9UIGFuZCBDYWx0ZWNoLTEwMSBTaWxob3VldHRlcyBkZW5zaXR5IGVzdGltYXRpb24gdGFza3MuIiwsLFVucmVsZWFzZWQsIlVuaXRlZCBTdGF0ZXMgb2YgQW1lcmljYSxVbml0ZWQgU3RhdGVzIG9mIEFtZXJpY2EiLCwsLCwsMjAyNi0wMi0xMSAxOToyNjoyNyswMDowMCwsLCwsLCJBY2FkZW1pYSxJbmR1c3RyeSIsLCwsLFVucmVsZWFzZWQsLCwsLCwsLCwsLCwsTm8KU0VTVCxMYW5ndWFnZSxRdWVzdGlvbiBhbnN3ZXJpbmcsQ2FybmVnaWUgTWVsbG9uIFVuaXZlcnNpdHkgKENNVSksIlJ1aSBMaXUsIEp1bmppZSBIdSwgV2VpIFdlaSwgWmkgWWFuZywgRXJpYyBOeWJlcmciLDIwMTctMDMtMDIsU3RydWN0dXJhbCBFbWJlZGRpbmcgb2YgU3ludGFjdGljIFRyZWVzIGZvciBNYWNoaW5lIENvbXByZWhlbnNpb24saHR0cHM6Ly9hcnhpdi5vcmcvYWJzLzE3MDMuMDA1NzJ2Myw1My4wLCwsLCwsLCwiU1F1QUQgMS4xIGNvbnRhaW5zIDEwNyw3ODUgcXVlc3Rpb24tYW5zd2VyIHBhaXJzIG9uIDUzNiBhcnRpY2xlcy4gVGhlIHBhcGVyIGlzbid0IHN1cGVyIGNsZWFyIG9uIGhvdyB0aGV5IHRyYWluIHRoZSBtb2RlbCwgYnV0IGl0IGxvb2tzIGFzIHRob3VnaCB0aGVyZSBpcyBhIGJhY2t3YXJkIHBhc3MgZm9yIGVhY2ggYW5zd2VyIChub3QgcGVyIHRva2VuKS4KIiwsLE5WSURJQSBHZUZvcmNlIEdUWCAxMDgwLCxDb25maWRlbnQsIkRlZXAgbmV1cmFsIG5ldHdvcmtzIGZvciBtYWNoaW5lIGNvbXByZWhlbnNpb24gdHlwaWNhbGx5IHV0aWxpemVzIG9ubHkgd29yZCBvciBjaGFyYWN0ZXIgZW1iZWRkaW5ncyB3aXRob3V0IGV4cGxpY2l0bHkgdGFraW5nIGFkdmFudGFnZSBvZiBzdHJ1Y3R1cmVkIGxpbmd1aXN0aWMgaW5mb3JtYXRpb24gc3VjaCBhcyBjb25zdGl0dWVuY3kgdHJlZXMgYW5kIGRlcGVuZGVuY3kgdHJlZXMuIEluIHRoaXMgcGFwZXIsIHdlIHByb3Bvc2Ugc3RydWN0dXJhbCBlbWJlZGRpbmcgb2Ygc3ludGFjdGljIHRyZWVzIChTRVNUKSwgYW4gYWxnb3JpdGhtIGZyYW1ld29yayB0byB1dGlsaXplIHN0cnVjdHVyZWQgaW5mb3JtYXRpb24gYW5kIGVuY29kZSB0aGVtIGludG8gdmVjdG9yIHJlcHJlc2VudGF0aW9ucyB0aGF0IGNhbiBib29zdCB0aGUgcGVyZm9ybWFuY2Ugb2YgYWxnb3JpdGhtcyBmb3IgdGhlIG1hY2hpbmUgY29tcHJlaGVuc2lvbi4gV2UgZXZhbHVhdGUgb3VyIGFwcHJvYWNoIHVzaW5nIGEgc3RhdGUtb2YtdGhlLWFydCBuZXVyYWwgYXR0ZW50aW9uIG1vZGVsIG9uIHRoZSBTUXVBRCBkYXRhc2V0LiBFeHBlcmltZW50YWwgcmVzdWx0cyBkZW1vbnN0cmF0ZSB0aGF0IG91ciBtb2RlbCBjYW4gYWNjdXJhdGVseSBpZGVudGlmeSB0aGUgc3ludGFjdGljIGJvdW5kYXJpZXMgb2YgdGhlIHNlbnRlbmNlcyBhbmQgZXh0cmFjdCBhbnN3ZXJzIHRoYXQgYXJlIHN5bnRhY3RpY2FsbHkgY29oZXJlbnQgb3ZlciB0aGUgYmFzZWxpbmUgbWV0aG9kcy4gIiwsLCxVbml0ZWQgU3RhdGVzIG9mIEFtZXJpY2EsLCwsMS4wLCwyMDI1LTExLTI4IDExOjUzOjQ0KzAwOjAwLCwsLCwsQWNhZGVtaWEsLCwsLCwsLCwsLCwyMDcuMTc0OTgxMDIxOTk1NjUsLCwsLCwKRG5DTk4sIlZpc2lvbixJbWFnZSBnZW5lcmF0aW9uIixJbWFnZSBzdXBlci1yZXNvbHV0aW9uLCJIYXJiaW4gSW5zdGl0dXRlIG9mIFRlY2hub2xvZ3ksSG9uZyBLb25nIFBvbHl0ZWNobmljIFVuaXZlcnNpdHksVUxTZWUgSW5jLixYaeKAmWFuIEppYW90b25nIFVuaXZlcnNpdHkiLCJLYWkgWmhhbmcsIFdhbmdtZW5nIFp1bywgWXVuamluIENoZW4sIERleXUgTWVuZywgTGVpIFpoYW5nIiwyMDE3LTAyLTAxLEJleW9uZCBhIEdhdXNzaWFuIERlbm9pc2VyOiBSZXNpZHVhbCBMZWFybmluZyBvZiBEZWVwIENOTiBmb3IgSW1hZ2UgRGVub2lzaW5nLGh0dHBzOi8vaWVlZXhwbG9yZS5pZWVlLm9yZy9hYnN0cmFjdC9kb2N1bWVudC83ODM5MTg5LDc3NzkuMCxIaWdobHkgY2l0ZWQsLCwsLCwyNTYwMDAwMDAwLCwsLCwsVW5rbm93biwsLCwsIkNoaW5hLEhvbmcgS29uZyxDaGluYSxDaGluYSIsLCwsLCwyMDI2LTAxLTAxIDE0OjAxOjIzKzAwOjAwLCwsLCwsIkFjYWRlbWlhLEFjYWRlbWlhLEluZHVzdHJ5LEFjYWRlbWlhIiwsLCwsLCwsLCwsLCwsLCwsLApWRENOTiAob24gQW1hem9uIFJldmlldyBGdWxsIGRhdGFzZXQpLExhbmd1YWdlLFRleHQgY2xhc3NpZmljYXRpb24sIkZhY2Vib29rIEFJIFJlc2VhcmNoLFVuaXZlcnNpdHkgb2YgTGUgTWFucyIsIkFsZXhpcyBDb25uZWF1LCBIb2xnZXIgU2Nod2VuaywgTG/Dr2MgQmFycmF1bHQsIFlhbm4gTGVjdW4iLDIwMTctMDEtMjcsVmVyeSBEZWVwIENvbnZvbHV0aW9uYWwgTmV0d29ya3MgZm9yIFRleHQgQ2xhc3NpZmljYXRpb24saHR0cHM6Ly9hcnhpdi5vcmcvYWJzLzE2MDYuMDE3ODEsLCwsNzgwMDAwMC4wLDcuOCBNIGZyb20gVGFibGUgMi4sNS43MjY3ZSsxNyw1MDUwMDAwMDAwMDAwIFtwZWFrIEZMT1BzXSAqIDE1IFtlcG9jaHNdICogNyBbaF0gKiAzNjAwIFtzXSAqIDAuMyBbYXNzdW1lZCB1dGlsaXphdGlvbiByYXRlXSA9IDUuNzI2N2UrMTcsLFRhYmxlIDM6IEFtYXpvbiBSZXZpZXcgRnVsbCAzIDAwMGssLCIiIk9uZSBlcG9jaCB0b29rIGZyb20gMjQgbWludXRlcyB0byAyaDQ1IGZvciBkZXB0aCA5LCBhbmQgZnJvbSA1MCBtaW51dGVzIHRvIDdoIChvbiB0aGUgbGFyZ2VzdCBkYXRhc2V0cykgZm9yIGRlcHRoIDI5LiBJdCB0b29rIGJldHdlZW4gMTAgdG8gMTUgZXBvY2hlcyB0byBjb252ZXJnZS4iIiIsTlZJRElBIFRlc2xhIEs0MHMsLENvbmZpZGVudCwiVGhlIGRvbWluYW50IGFwcHJvYWNoIGZvciBtYW55IE5MUCB0YXNrcyBhcmUgcmVjdXJyZW50IG5ldXJhbCBuZXR3b3JrcywgaW4gcGFydGljdWxhciBMU1RNcywgYW5kIGNvbnZvbHV0aW9uYWwgbmV1cmFsIG5ldHdvcmtzLiBIb3dldmVyLCB0aGVzZSBhcmNoaXRlY3R1cmVzIGFyZSByYXRoZXIgc2hhbGxvdyBpbiBjb21wYXJpc29uIHRvIHRoZSBkZWVwIGNvbnZvbHV0aW9uYWwgbmV0d29ya3Mgd2hpY2ggaGF2ZSBwdXNoZWQgdGhlIHN0YXRlLW9mLXRoZS1hcnQgaW4gY29tcHV0ZXIgdmlzaW9uLiBXZSBwcmVzZW50IGEgbmV3IGFyY2hpdGVjdHVyZSAoVkRDTk4pIGZvciB0ZXh0IHByb2Nlc3Npbmcgd2hpY2ggb3BlcmF0ZXMgZGlyZWN0bHkgYXQgdGhlIGNoYXJhY3RlciBsZXZlbCBhbmQgdXNlcyBvbmx5IHNtYWxsIGNvbnZvbHV0aW9ucyBhbmQgcG9vbGluZyBvcGVyYXRpb25zLiBXZSBhcmUgYWJsZSB0byBzaG93IHRoYXQgdGhlIHBlcmZvcm1hbmNlIG9mIHRoaXMgbW9kZWwgaW5jcmVhc2VzIHdpdGggZGVwdGg6IHVzaW5nIHVwIHRvIDI5IGNvbnZvbHV0aW9uYWwgbGF5ZXJzLCB3ZSByZXBvcnQgaW1wcm92ZW1lbnRzIG92ZXIgdGhlIHN0YXRlLW9mLXRoZS1hcnQgb24gc2V2ZXJhbCBwdWJsaWMgdGV4dCBjbGFzc2lmaWNhdGlvbiB0YXNrcy4gVG8gdGhlIGJlc3Qgb2Ygb3VyIGtub3dsZWRnZSwgdGhpcyBpcyB0aGUgZmlyc3QgdGltZSB0aGF0IHZlcnkgZGVlcCBjb252b2x1dGlvbmFsIG5ldHMgaGF2ZSBiZWVuIGFwcGxpZWQgdG8gdGV4dCBwcm9jZXNzaW5nLiIsMTUuMCwsLCJVbml0ZWQgU3RhdGVzIG9mIEFtZXJpY2EsRnJhbmNlLEZyYW5jZSIsLCwsMS4wLCwyMDI2LTAyLTExIDE5OjI2OjI3KzAwOjAwLCwsLDEyOC4wLCwiSW5kdXN0cnksQWNhZGVtaWEiLCwsLCwsLCwsLCwsMjgyLjIwMTc1OTIzNzYxMTEsSGFyZHdhcmUsLCwsLApNb0UtTXVsdGksTGFuZ3VhZ2UsIkxhbmd1YWdlIG1vZGVsaW5nLFRyYW5zbGF0aW9uIiwiSmFnaWVsbG9uaWFuIFVuaXZlcnNpdHksR29vZ2xlIEJyYWluIiwiTiBTaGF6ZWVyLCBBIE1pcmhvc2VpbmksIEsgTWF6aWFyeiwgQSBEYXZpcyIsMjAxNy0wMS0yMyxPdXRyYWdlb3VzbHkgTGFyZ2UgTmV1cmFsIE5ldHdvcmtzOiBUaGUgU3BhcnNlbHktR2F0ZWQgTWl4dHVyZS1vZi1FeHBlcnRzIExheWVyLGh0dHBzOi8vYXJ4aXYub3JnL2Ficy8xNzAxLjA2NTM4LDQ1ODcuMCwiSGlnaGx5IGNpdGVkLFNPVEEgaW1wcm92ZW1lbnQsSGlzdG9yaWNhbCBzaWduaWZpY2FuY2UiLCIiIk9uIGxhcmdlIGxhbmd1YWdlIG1vZGVsaW5nIGFuZCBtYWNoaW5lIHRyYW5zbGF0aW9uIGJlbmNobWFya3MsIHRoZXNlIG1vZGVscyBhY2hpZXZlIHNpZ25pZmljYW50bHkgYmV0dGVyIHJlc3VsdHMgdGhhbiBzdGF0ZS1vZi10aGUtYXJ0IGF0IGxvd2VyIGNvbXB1dGF0aW9uYWwgY29zdCIiIiw4NzAwMDAwMDAwLjAsIlRhYmxlIDUKCmh0dHBzOi8vYXJ4aXYub3JnL2Ficy8xNzAxLjA2NTM4Iiw5LjM5MzkwNTY2NGUrMTksIjEyIGRheXMgCjY0IE5WSURJQSBLNDAgR1BVcyAoc2VlIGhhcmR3YXJlIGRhdGEgc2hlZXQgZm9yIHBlcmZvcm1hbmNlKQowLjMzIHV0aWwgcmF0ZQogIiw4NzAwMDAwMDAwMCwiIiJXZSBjb25zdHJ1Y3RlZCBhIHNpbWlsYXIgdHJhaW5pbmcgc2V0IGNvbnNpc3Rpbmcgb2Ygc2h1ZmZsZWQgdW5pcXVlIHNlbnRlbmNlcyBmcm9tIEdvb2dsZeKAmXMgaW50ZXJuYWwgbmV3cyBjb3JwdXMsIHRvdGFsbGluZyByb3VnaGx5IDEwMCBiaWxsaW9uIHdvcmRzIiIKQXNzdW1pbmcgMTAwIHdvcmRzID0gMTMzIHRva2VucyIsMjg4LjAsMTIgZGF5cyxOVklESUEgVGVzbGEgSzQwdCwsQ29uZmlkZW50LCJUaGUgY2FwYWNpdHkgb2YgYSBuZXVyYWwgbmV0d29yayB0byBhYnNvcmIgaW5mb3JtYXRpb24gaXMgbGltaXRlZCBieSBpdHMgbnVtYmVyIG9mIHBhcmFtZXRlcnMuIENvbmRpdGlvbmFsIGNvbXB1dGF0aW9uLCB3aGVyZSBwYXJ0cyBvZiB0aGUgbmV0d29yayBhcmUgYWN0aXZlIG9uIGEgcGVyLWV4YW1wbGUgYmFzaXMsIGhhcyBiZWVuIHByb3Bvc2VkIGluIHRoZW9yeSBhcyBhIHdheSBvZiBkcmFtYXRpY2FsbHkgaW5jcmVhc2luZyBtb2RlbCBjYXBhY2l0eSB3aXRob3V0IGEgcHJvcG9ydGlvbmFsIGluY3JlYXNlIGluIGNvbXB1dGF0aW9uLiBJbiBwcmFjdGljZSwgaG93ZXZlciwgdGhlcmUgYXJlIHNpZ25pZmljYW50IGFsZ29yaXRobWljIGFuZCBwZXJmb3JtYW5jZSBjaGFsbGVuZ2VzLiBJbiB0aGlzIHdvcmssIHdlIGFkZHJlc3MgdGhlc2UgY2hhbGxlbmdlcyBhbmQgZmluYWxseSByZWFsaXplIHRoZSBwcm9taXNlIG9mIGNvbmRpdGlvbmFsIGNvbXB1dGF0aW9uLCBhY2hpZXZpbmcgZ3JlYXRlciB0aGFuIDEwMDB4IGltcHJvdmVtZW50cyBpbiBtb2RlbCBjYXBhY2l0eSB3aXRoIG9ubHkgbWlub3IgbG9zc2VzIGluIGNvbXB1dGF0aW9uYWwgZWZmaWNpZW5jeSBvbiBtb2Rlcm4gR1BVIGNsdXN0ZXJzLiBXZSBpbnRyb2R1Y2UgYSBTcGFyc2VseS1HYXRlZCBNaXh0dXJlLW9mLUV4cGVydHMgbGF5ZXIgKE1vRSksIGNvbnNpc3Rpbmcgb2YgdXAgdG8gdGhvdXNhbmRzIG9mIGZlZWQtZm9yd2FyZCBzdWItbmV0d29ya3MuIEEgdHJhaW5hYmxlIGdhdGluZyBuZXR3b3JrIGRldGVybWluZXMgYSBzcGFyc2UgY29tYmluYXRpb24gb2YgdGhlc2UgZXhwZXJ0cyB0byB1c2UgZm9yIGVhY2ggZXhhbXBsZS4gV2UgYXBwbHkgdGhlIE1vRSB0byB0aGUgdGFza3Mgb2YgbGFuZ3VhZ2UgbW9kZWxpbmcgYW5kIG1hY2hpbmUgdHJhbnNsYXRpb24sIHdoZXJlIG1vZGVsIGNhcGFjaXR5IGlzIGNyaXRpY2FsIGZvciBhYnNvcmJpbmcgdGhlIHZhc3QgcXVhbnRpdGllcyBvZiBrbm93bGVkZ2UgYXZhaWxhYmxlIGluIHRoZSB0cmFpbmluZyBjb3Jwb3JhLiBXZSBwcmVzZW50IG1vZGVsIGFyY2hpdGVjdHVyZXMgaW4gd2hpY2ggYSBNb0Ugd2l0aCB1cCB0byAxMzcgYmlsbGlvbiBwYXJhbWV0ZXJzIGlzIGFwcGxpZWQgY29udm9sdXRpb25hbGx5IGJldHdlZW4gc3RhY2tlZCBMU1RNIGxheWVycy4gT24gbGFyZ2UgbGFuZ3VhZ2UgbW9kZWxpbmcgYW5kIG1hY2hpbmUgdHJhbnNsYXRpb24gYmVuY2htYXJrcywgdGhlc2UgbW9kZWxzIGFjaGlldmUgc2lnbmlmaWNhbnRseSBiZXR0ZXIgcmVzdWx0cyB0aGFuIHN0YXRlLW9mLXRoZS1hcnQgYXQgbG93ZXIgY29tcHV0YXRpb25hbCBjb3N0LiIsMTAuMCwsVW5yZWxlYXNlZCwiUG9sYW5kLFVuaXRlZCBTdGF0ZXMgb2YgQW1lcmljYSIsLCwsNjQuMCwsMjAyNi0wNS0yNSAxMjoxMjowNiswMDowMCwsLCwxMzY1MzMzLjMzMzMzMzMzMzMsIiIiVHJhaW5pbmcgd2FzIGRvbmUgc3luY2hyb25vdXNseSBvbiBhIGNsdXN0ZXIgb2YgdXAgdG8gNjQgR1BVcyBhcyBkZXNjcmliZWQgaW4gc2VjdGlvbiAzLiBFYWNoIHRyYWluaW5nIGJhdGNoIGNvbnNpc3RlZCBvZiBhIHNldCBvZiBzZW50ZW5jZSBwYWlycyBjb250YWluaW5nIHJvdWdobHkgMTYwMDAgd29yZHMgcGVyIEdQVS4iIiBBbHRob3VnaCB0aGV5IGFwcGVhciB0byB1c2Ugd29yZC1sZXZlbCB0b2tlbml6YXRpb24gaW4gb3RoZXIgZXhwZXJpbWVudHMsIGhlcmUgdGhleSB1c2Ugc3Vid29yZCB0b2tlbnM6ICIiU2ltaWxhciB0byBHTk1ULCB0byBlZmZlY3RpdmVseSBkZWFsIHdpdGggcmFyZSB3b3Jkcywgd2UgdXNlZCBzdWJ3b3JkIHVuaXRzIChhbHNvIGtub3duIGFzIOKAnHdvcmRwaWVjZXMiIikgKFNjaHVzdGVyICYgTmFrYWppbWEsIDIwMTIpIGZvciBpbnB1dHMgYW5kIG91dHB1dHMgaW4gb3VyIHN5c3RlbS4iIiBJbiB0b3RhbCA2NCBHUFVzICogMTZrIHdvcmRzL0dQVSAqIDQvMyB0b2tlbnMvd29yZCA9IDEsMzY1LDMzMyIsIkFjYWRlbWlhLEluZHVzdHJ5IiwsLCwsLCwsMzg3NC4xMjI2NSwsRlAzMiwsMzI4NzMuNzg5MTAwMDM2MTYsSGFyZHdhcmUsLCwsLE5vClBpeGVsQ05OKyssSW1hZ2UgZ2VuZXJhdGlvbixJbWFnZSBnZW5lcmF0aW9uLE9wZW5BSSwiVGltIFNhbGltYW5zLCBBbmRyZWogS2FycGF0aHksIFhpIENoZW4sIERpZWRlcmlrIFAuIEtpbmdtYSIsMjAxNy0wMS0xOSxQaXhlbENOTisrOiBJbXByb3ZpbmcgdGhlIFBpeGVsQ05OIHdpdGggRGlzY3JldGl6ZWQgTG9naXN0aWMgTWl4dHVyZSBMaWtlbGlob29kIGFuZCBPdGhlciBNb2RpZmljYXRpb25zLGh0dHBzOi8vYXJ4aXYub3JnL2Ficy8xNzAxLjA1NTE3LCwsLCwsLCwsLCwsLCxVbmtub3duLCJQaXhlbENOTnMgYXJlIGEgcmVjZW50bHkgcHJvcG9zZWQgY2xhc3Mgb2YgcG93ZXJmdWwgZ2VuZXJhdGl2ZSBtb2RlbHMgd2l0aCB0cmFjdGFibGUgbGlrZWxpaG9vZC4gSGVyZSB3ZSBkaXNjdXNzIG91ciBpbXBsZW1lbnRhdGlvbiBvZiBQaXhlbENOTnMgd2hpY2ggd2UgbWFrZSBhdmFpbGFibGUgYXQgdGhpcyBodHRwcyBVUkwuIE91ciBpbXBsZW1lbnRhdGlvbiBjb250YWlucyBhIG51bWJlciBvZiBtb2RpZmljYXRpb25zIHRvIHRoZSBvcmlnaW5hbCBtb2RlbCB0aGF0IGJvdGggc2ltcGxpZnkgaXRzIHN0cnVjdHVyZSBhbmQgaW1wcm92ZSBpdHMgcGVyZm9ybWFuY2UuIDEpIFdlIHVzZSBhIGRpc2NyZXRpemVkIGxvZ2lzdGljIG1peHR1cmUgbGlrZWxpaG9vZCBvbiB0aGUgcGl4ZWxzLCByYXRoZXIgdGhhbiBhIDI1Ni13YXkgc29mdG1heCwgd2hpY2ggd2UgZmluZCB0byBzcGVlZCB1cCB0cmFpbmluZy4gMikgV2UgY29uZGl0aW9uIG9uIHdob2xlIHBpeGVscywgcmF0aGVyIHRoYW4gUi9HL0Igc3ViLXBpeGVscywgc2ltcGxpZnlpbmcgdGhlIG1vZGVsIHN0cnVjdHVyZS4gMykgV2UgdXNlIGRvd25zYW1wbGluZyB0byBlZmZpY2llbnRseSBjYXB0dXJlIHN0cnVjdHVyZSBhdCBtdWx0aXBsZSByZXNvbHV0aW9ucy4gNCkgV2UgaW50cm9kdWNlIGFkZGl0aW9uYWwgc2hvcnQtY3V0IGNvbm5lY3Rpb25zIHRvIGZ1cnRoZXIgc3BlZWQgdXAgb3B0aW1pemF0aW9uLiA1KSBXZSByZWd1bGFyaXplIHRoZSBtb2RlbCB1c2luZyBkcm9wb3V0LiBGaW5hbGx5LCB3ZSBwcmVzZW50IHN0YXRlLW9mLXRoZS1hcnQgbG9nIGxpa2VsaWhvb2QgcmVzdWx0cyBvbiBDSUZBUi0xMCB0byBkZW1vbnN0cmF0ZSB0aGUgdXNlZnVsbmVzcyBvZiB0aGVzZSBtb2RpZmljYXRpb25zLiIsLCxPcGVuIHdlaWdodHMgKHVucmVzdHJpY3RlZCksVW5pdGVkIFN0YXRlcyBvZiBBbWVyaWNhLCwsLCwsMjAyNS0xMS0yOCAxMTo1Mzo0NCswMDowMCwsLCwsLEluZHVzdHJ5LCwsLCxPcGVuIHNvdXJjZSwiTUlUICsgQXBhY2hlIDIuMApodHRwczovL2dpdGh1Yi5jb20vb3BlbmFpL3BpeGVsLWNubj90YWI9cmVhZG1lLW92LWZpbGUiLCwsLCwsLCwsLCwsWWVzCk9SLVdpZGVSZXNOZXQsVmlzaW9uLEltYWdlIGNsYXNzaWZpY2F0aW9uLCJEdWtlIFVuaXZlcnNpdHksVW5pdmVyc2l0eSBvZiBDaGluZXNlIEFjYWRlbXkgb2YgU2NpZW5jZXMiLCJZYW56aGFvIFpob3UsIFFpeGlhbmcgWWUsIFFpYW5nIFFpdSBhbmQgSmlhbmJpbiBKaWFvIiwyMDE3LTAxLTA3LE9yaWVudGVkIFJlc3BvbnNlIE5ldHdvcmtzLGh0dHBzOi8vYXJ4aXYub3JnL2Ficy8xNzAxLjAxODMzdjIsMjg1LjAsU09UQSBpbXByb3ZlbWVudCwiIiJJbiBTZWMuIDQuMywgd2UgdXBncmFkZSB0aGUgVkdHIFszOF0sIFJlc05ldCBbMThdLCBhbmQgdGhlCldpZGVSZXNOZXQgWzQ1XSB0byBPUk5zLCBhbmQgdHJhaW4gdGhlbSBvbiBDSUZBUjEwIGFuZApDSUZBUjEwMCBbMjJdLCBzaG93aW5nIHRoZSBzdGF0ZS1vZi10aGUtYXJ0IHBlcmZvcm1hbmNlCm9uIHRoZSBuYXR1cmFsIGltYWdlIGNsYXNzaWZpY2F0aW9uIHRhc2suIiIiLDE4MjAwMDAwLjAsMTguMk0gZm9yIGxhcmdlc3QgT1ItV2lkZVJlc05ldCBtb2RlbC4sLCw1MDAwMCwsLCxOVklESUEgVGVzbGEgSzgwLCxDb25maWRlbnQsIkRlZXAgQ29udm9sdXRpb24gTmV1cmFsIE5ldHdvcmtzIChEQ05OcykgYXJlIGNhcGFibGUgb2YgbGVhcm5pbmcgdW5wcmVjZWRlbnRlZGx5IGVmZmVjdGl2ZSBpbWFnZSByZXByZXNlbnRhdGlvbnMuIEhvd2V2ZXIsIHRoZWlyIGFiaWxpdHkgaW4gaGFuZGxpbmcgc2lnbmlmaWNhbnQgbG9jYWwgYW5kIGdsb2JhbCBpbWFnZSByb3RhdGlvbnMgcmVtYWlucyBsaW1pdGVkLiBJbiB0aGlzIHBhcGVyLCB3ZSBwcm9wb3NlIEFjdGl2ZSBSb3RhdGluZyBGaWx0ZXJzIChBUkZzKSB0aGF0IGFjdGl2ZWx5IHJvdGF0ZSBkdXJpbmcgY29udm9sdXRpb24gYW5kIHByb2R1Y2UgZmVhdHVyZSBtYXBzIHdpdGggbG9jYXRpb24gYW5kIG9yaWVudGF0aW9uIGV4cGxpY2l0bHkgZW5jb2RlZC4gQW4gQVJGIGFjdHMgYXMgYSB2aXJ0dWFsIGZpbHRlciBiYW5rIGNvbnRhaW5pbmcgdGhlIGZpbHRlciBpdHNlbGYgYW5kIGl0cyBtdWx0aXBsZSB1bm1hdGVyaWFsaXNlZCByb3RhdGVkIHZlcnNpb25zLiBEdXJpbmcgYmFjay1wcm9wYWdhdGlvbiwgYW4gQVJGIGlzIGNvbGxlY3RpdmVseSB1cGRhdGVkIHVzaW5nIGVycm9ycyBmcm9tIGFsbCBpdHMgcm90YXRlZCB2ZXJzaW9ucy4gRENOTnMgdXNpbmcgQVJGcywgcmVmZXJyZWQgdG8gYXMgT3JpZW50ZWQgUmVzcG9uc2UgTmV0d29ya3MgKE9STnMpLCBjYW4gcHJvZHVjZSB3aXRoaW4tY2xhc3Mgcm90YXRpb24taW52YXJpYW50IGRlZXAgZmVhdHVyZXMgd2hpbGUgbWFpbnRhaW5pbmcgaW50ZXItY2xhc3MgZGlzY3JpbWluYXRpb24gZm9yIGNsYXNzaWZpY2F0aW9uIHRhc2tzLiBUaGUgb3JpZW50ZWQgcmVzcG9uc2UgcHJvZHVjZWQgYnkgT1JOcyBjYW4gYWxzbyBiZSB1c2VkIGZvciBpbWFnZSBhbmQgb2JqZWN0IG9yaWVudGF0aW9uIGVzdGltYXRpb24gdGFza3MuIE92ZXIgbXVsdGlwbGUgc3RhdGUtb2YtdGhlLWFydCBEQ05OIGFyY2hpdGVjdHVyZXMsIHN1Y2ggYXMgVkdHLCBSZXNOZXQsIGFuZCBTVE4sIHdlIGNvbnNpc3RlbnRseSBvYnNlcnZlIHRoYXQgcmVwbGFjaW5nIHJlZ3VsYXIgZmlsdGVycyB3aXRoIHRoZSBwcm9wb3NlZCBBUkZzIGxlYWRzIHRvIHNpZ25pZmljYW50IHJlZHVjdGlvbiBpbiB0aGUgbnVtYmVyIG9mIG5ldHdvcmsgcGFyYW1ldGVycyBhbmQgaW1wcm92ZW1lbnQgaW4gY2xhc3NpZmljYXRpb24gcGVyZm9ybWFuY2UuIFdlIHJlcG9ydCB0aGUgYmVzdCByZXN1bHRzIG9uIHNldmVyYWwgY29tbW9ubHkgdXNlZCBiZW5jaG1hcmtzLiIsLCwsIlVuaXRlZCBTdGF0ZXMgb2YgQW1lcmljYSxDaGluYSIsLCwsLCwyMDI1LTExLTI4IDExOjUzOjQ0KzAwOjAwLCwsLCwsIkFjYWRlbWlhLEFjYWRlbWlhIiwsLCwsLCwsLCwsLCwsLCwsLApEZWVwU3RhY2ssR2FtZXMsUG9rZXIsIlVuaXZlcnNpdHkgb2YgQWxiZXJ0YSxDaGFybGVzIFVuaXZlcnNpdHksQ3plY2ggVGVjaG5pY2FsIFVuaXZlcnNpdHkiLCJNYXRlaiBNb3JhdsSNw61rLCBNYXJ0aW4gU2NobWlkLCBOZWlsIEJ1cmNoLCBWaWxpYW0gTGlzw70sIER1c3RpbiBNb3JyaWxsLCBOb2xhbiBCYXJkLCBUcmV2b3IgRGF2aXMsIEtldmluIFdhdWdoLCBNaWNoYWVsIEpvaGFuc29uLCBNaWNoYWVsIEJvd2xpbmciLDIwMTctMDEtMDYsRGVlcFN0YWNrOiBFeHBlcnQtTGV2ZWwgQXJ0aWZpY2lhbCBJbnRlbGxpZ2VuY2UgaW4gTm8tTGltaXQgUG9rZXIsaHR0cHM6Ly9hcnhpdi5vcmcvYWJzLzE3MDEuMDE3MjQsOTk4LjAsU09UQSBpbXByb3ZlbWVudCwiZmlyc3QgaHVtYW4tY29tcGV0aXRpdmUgcG9rZXIgQUksIGNvbmZpcm1lZCBieSB3ZWJzaXRlOiBodHRwczovL3d3dy5kZWVwc3RhY2suYWkvIiwyNTAwMDAwLjAsIkZpZ3VyZSAzLCBwLjkKCnNvdXJjZTogaHR0cHM6Ly9kb2NzLmdvb2dsZS5jb20vc3ByZWFkc2hlZXRzL2QvMUtqNFE1V0FEY0RYdFVKTElPZkdUQ0UzdEd2eE5jekVNd3l5OFF0Z1NrSGsvZWRpdCNnaWQ9NTQ1ODcwNDAmZnZpZD0xMzYxOTM3Mzg5IiwxLjQ0NjMzNmUrMTksIlRoZSBsYXJnZXN0IHNvdXJjZSBvZiBjb21wdXRlIG5lY2Vzc2FyeSBmb3IgdHJhaW5pbmcgc2VlbXMgdG8gYmUgdGhlIGRhdGEgZ2VuZXJhdGlvbiBqb2Igb24gMjAgR1BVcy4gV2UgY291bnQgdGhpcyB0b3dhcmRzIHRoZSB0cmFpbmluZyBjb21wdXRlIGJlY2F1c2UgaXQgcmVxdWlyZXMgc2ltdWxhdGlvbiB1c2luZyB0aGUgbmV0d29yay4gVGhpcyBpcyBhbmFsb2dvdXMgdG8gdGhlIEFscGhhR28gc3lzdGVtcyBzaW11bGF0aW5nIEdvIGdhbWVzLgoKRnJvbSBwLjI2OiAiIkZvciB0aGUgZmxvcCBuZXR3b3JrLCBvbmUgbWlsbGlvbiBwb2tlciBmbG9wIHNpdHVhdGlvbnMgKGZyb20gYWZ0ZXIgdGhlIGZsb3AgY2FyZHMgYXJlIGRlYWx0KSB3ZXJlIGdlbmVyYXRlZCBhbmQgc29sdmVkLiBUaGVzZSBzaXR1YXRpb25zIHdlcmUgc29sdmVkIHVzaW5nIERlZXBTdGFja+KAmXMgZGVwdGggbGltaXRlZCBzb2x2ZXIgd2l0aCB0aGUgdHVybiBuZXR3b3JrIHVzZWQgZm9yIHRoZSBjb3VudGVyZmFjdHVhbCB2YWx1ZXMgYXQgcHVibGljIHN0YXRlcyBpbW1lZGlhdGVseSBhZnRlciB0aGUgdHVybiBjYXJkLiBXZSB1c2VkIGEgY2x1c3RlciBvZiAyMCBHUFVTIGFuZCBvbmUtaGFsZiBvZiBhIEdQVSB5ZWFyIG9mIGNvbXB1dGF0aW9uIHRpbWUuIiIKCkFzc3VtZSB0aGV5IHVzZWQgUDEwMCBHUFVzIGJlY2F1c2UgdGhleSB3ZXJlIGNvbW1vbiBhdCB0aGUgdGltZSAoUDEwMCB3YXMgcmVsZWFzZWQgaW4gMjAxNiBhbmQgdGhpcyBwYXBlciB3YXMgcHVibGlzaGVkIGluIDIwMTcpLgoKQnV0IGFzc3VtZSBsb3cgdXRpbGl6YXRpb24gb2YgMTAlIHRvIGhlZGdlIG9uIChhKSBsb3dlci1wZXJmb3JtaW5nIEdQVXMgYmVpbmcgdXNlZCwgKGIpIG5vbi1GTE9QIGNvbXB1dGF0aW9ucyB0YWtpbmcgdXAgYSBsb3Qgb2YgdGhlIGRhdGEgZ2VuZXJhdGlvbiBqb2IuCgpDYWxjdWxhdGlvbjoKNiBtb250aHMgKiAzMCBkYXlzICogMjQgaG91cnMgKiAzNjAwIHNlY29uZHMgKiA5LjNlMTIgRkxPUC9zICogMC4xIHV0aWxpemF0aW9uID0gMS40NDYzMzZlKzE5IEZMT1AuIiwyNTM4MDAwMDAwMCwiIiJUaGUgdHVybiBuZXR3b3JrIHdhcyB0cmFpbmVkIGJ5IHNvbHZpbmcgMTAgbWlsbGlvbiByYW5kb21seSBnZW5lcmF0ZWQgcG9rZXIgdHVybgpnYW1lcy4gVGhlc2UgdHVybiBnYW1lcyB1c2VkIHJhbmRvbWx5IGdlbmVyYXRlZCByYW5nZXMsIHB1YmxpYyBjYXJkcywgYW5kIGEgcmFuZG9tIHBvdApzaXplICgxMCkuIiIiLDIxOC4wLGZyb20gY29tcHV0ZSBub3RlcyAtIGFyb3VuZCA5IGRheXMgIC0gaGFsZiBhIHllYXIgb2YgR1BVIGNvbXB1dGUgdXNpbmcgMjAgR1BVcywsLFNwZWN1bGF0aXZlLCJBcnRpZmljaWFsIGludGVsbGlnZW5jZSBoYXMgc2VlbiBzZXZlcmFsIGJyZWFrdGhyb3VnaHMgaW4gcmVjZW50IHllYXJzLCB3aXRoIGdhbWVzIG9mdGVuIHNlcnZpbmcgYXMgbWlsZXN0b25lcy4gQSBjb21tb24gZmVhdHVyZSBvZiB0aGVzZSBnYW1lcyBpcyB0aGF0IHBsYXllcnMgaGF2ZSBwZXJmZWN0IGluZm9ybWF0aW9uLiBQb2tlciBpcyB0aGUgcXVpbnRlc3NlbnRpYWwgZ2FtZSBvZiBpbXBlcmZlY3QgaW5mb3JtYXRpb24sIGFuZCBhIGxvbmdzdGFuZGluZyBjaGFsbGVuZ2UgcHJvYmxlbSBpbiBhcnRpZmljaWFsIGludGVsbGlnZW5jZS4gV2UgaW50cm9kdWNlIERlZXBTdGFjaywgYW4gYWxnb3JpdGhtIGZvciBpbXBlcmZlY3QgaW5mb3JtYXRpb24gc2V0dGluZ3MuIEl0IGNvbWJpbmVzIHJlY3Vyc2l2ZSByZWFzb25pbmcgdG8gaGFuZGxlIGluZm9ybWF0aW9uIGFzeW1tZXRyeSwgZGVjb21wb3NpdGlvbiB0byBmb2N1cyBjb21wdXRhdGlvbiBvbiB0aGUgcmVsZXZhbnQgZGVjaXNpb24sIGFuZCBhIGZvcm0gb2YgaW50dWl0aW9uIHRoYXQgaXMgYXV0b21hdGljYWxseSBsZWFybmVkIGZyb20gc2VsZi1wbGF5IHVzaW5nIGRlZXAgbGVhcm5pbmcuIEluIGEgc3R1ZHkgaW52b2x2aW5nIDQ0LDAwMCBoYW5kcyBvZiBwb2tlciwgRGVlcFN0YWNrIGRlZmVhdGVkIHdpdGggc3RhdGlzdGljYWwgc2lnbmlmaWNhbmNlIHByb2Zlc3Npb25hbCBwb2tlciBwbGF5ZXJzIGluIGhlYWRzLXVwIG5vLWxpbWl0IFRleGFzIGhvbGQnZW0uIFRoZSBhcHByb2FjaCBpcyB0aGVvcmV0aWNhbGx5IHNvdW5kIGFuZCBpcyBzaG93biB0byBwcm9kdWNlIG1vcmUgZGlmZmljdWx0IHRvIGV4cGxvaXQgc3RyYXRlZ2llcyB0aGFuIHByaW9yIGFwcHJvYWNoZXMuIiwsLCwiQ2FuYWRhLEN6ZWNoaWEsQ3plY2hpYSIsLCwsMjAuMCwsMjAyNi0wNS0yNSAxMjoxNjozNiswMDowMCwsLCwsLCJBY2FkZW1pYSxBY2FkZW1pYSxBY2FkZW1pYSIsLCwsNDM2OC4wLCwsLCwsRlAzMiwsLEhhcmR3YXJlLCwsLCwKWU9MT3YyLFZpc2lvbixPYmplY3QgZGV0ZWN0aW9uLCJVbml2ZXJzaXR5IG9mIFdhc2hpbmd0b24sQWxsZW4gSW5zdGl0dXRlIGZvciBBSSIsIkpvc2VwaCBSZWRtb24sIEFsaSBGYXJoYWRpIiwyMDE2LTEyLTI1LCJZT0xPOTAwMDogQmV0dGVyLCBGYXN0ZXIsIFN0cm9uZ2VyIixodHRwczovL2FyeGl2Lm9yZy9hYnMvMTYxMi4wODI0MiwxNzUyMy4wLEhpZ2hseSBjaXRlZCwsNTEwMDAwMDAuMCxTb3VyY2U6IGh0dHBzOi8vcmVzb3VyY2VzLndvbGZyYW1jbG91ZC5jb20vTmV1cmFsTmV0UmVwb3NpdG9yeS9yZXNvdXJjZXMvWU9MTy1WMi1UcmFpbmVkLW9uLU1TLUNPQ08tRGF0YV8xLCwsMTI4MDAwMCwsLCwsLCwiV2UgaW50cm9kdWNlIFlPTE85MDAwLCBhIHN0YXRlLW9mLXRoZS1hcnQsIHJlYWwtdGltZSBvYmplY3QgZGV0ZWN0aW9uIHN5c3RlbSB0aGF0IGNhbiBkZXRlY3Qgb3ZlciA5MDAwIG9iamVjdCBjYXRlZ29yaWVzLiBGaXJzdCB3ZSBwcm9wb3NlIHZhcmlvdXMgaW1wcm92ZW1lbnRzIHRvIHRoZSBZT0xPIGRldGVjdGlvbiBtZXRob2QsIGJvdGggbm92ZWwgYW5kIGRyYXduIGZyb20gcHJpb3Igd29yay4gVGhlIGltcHJvdmVkIG1vZGVsLCBZT0xPdjIsIGlzIHN0YXRlLW9mLXRoZS1hcnQgb24gc3RhbmRhcmQgZGV0ZWN0aW9uIHRhc2tzIGxpa2UgUEFTQ0FMIFZPQyBhbmQgQ09DTy4gQXQgNjcgRlBTLCBZT0xPdjIgZ2V0cyA3Ni44IG1BUCBvbiBWT0MgMjAwNy4gQXQgNDAgRlBTLCBZT0xPdjIgZ2V0cyA3OC42IG1BUCwgb3V0cGVyZm9ybWluZyBzdGF0ZS1vZi10aGUtYXJ0IG1ldGhvZHMgbGlrZSBGYXN0ZXIgUkNOTiB3aXRoIFJlc05ldCBhbmQgU1NEIHdoaWxlIHN0aWxsIHJ1bm5pbmcgc2lnbmlmaWNhbnRseSBmYXN0ZXIuIEZpbmFsbHkgd2UgcHJvcG9zZSBhIG1ldGhvZCB0byBqb2ludGx5IHRyYWluIG9uIG9iamVjdCBkZXRlY3Rpb24gYW5kIGNsYXNzaWZpY2F0aW9uLiBVc2luZyB0aGlzIG1ldGhvZCB3ZSB0cmFpbiBZT0xPOTAwMCBzaW11bHRhbmVvdXNseSBvbiB0aGUgQ09DTyBkZXRlY3Rpb24gZGF0YXNldCBhbmQgdGhlIEltYWdlTmV0IGNsYXNzaWZpY2F0aW9uIGRhdGFzZXQuIE91ciBqb2ludCB0cmFpbmluZyBhbGxvd3MgWU9MTzkwMDAgdG8gcHJlZGljdCBkZXRlY3Rpb25zIGZvciBvYmplY3QgY2xhc3NlcyB0aGF0IGRvbid0IGhhdmUgbGFiZWxsZWQgZGV0ZWN0aW9uIGRhdGEuIFdlIHZhbGlkYXRlIG91ciBhcHByb2FjaCBvbiB0aGUgSW1hZ2VOZXQgZGV0ZWN0aW9uIHRhc2suIFlPTE85MDAwIGdldHMgMTkuNyBtQVAgb24gdGhlIEltYWdlTmV0IGRldGVjdGlvbiB2YWxpZGF0aW9uIHNldCBkZXNwaXRlIG9ubHkgaGF2aW5nIGRldGVjdGlvbiBkYXRhIGZvciA0NCBvZiB0aGUgMjAwIGNsYXNzZXMuIE9uIHRoZSAxNTYgY2xhc3NlcyBub3QgaW4gQ09DTywgWU9MTzkwMDAgZ2V0cyAxNi4wIG1BUC4gQnV0IFlPTE8gY2FuIGRldGVjdCBtb3JlIHRoYW4ganVzdCAyMDAgY2xhc3NlczsgaXQgcHJlZGljdHMgZGV0ZWN0aW9ucyBmb3IgbW9yZSB0aGFuIDkwMDAgZGlmZmVyZW50IG9iamVjdCBjYXRlZ29yaWVzLiBBbmQgaXQgc3RpbGwgcnVucyBpbiByZWFsLXRpbWUuIiwsLE9wZW4gd2VpZ2h0cyAobm9uLWNvbW1lcmNpYWwpLCJVbml0ZWQgU3RhdGVzIG9mIEFtZXJpY2EsVW5pdGVkIFN0YXRlcyBvZiBBbWVyaWNhIiwsLCwsLDIwMjYtMDUtMjUgMTI6MTQ6MjYrMDA6MDAsLCwsLCwiQWNhZGVtaWEsUmVzZWFyY2ggY29sbGVjdGl2ZSIsLCwsLFVucmVsZWFzZWQsIndlaWdodHMgaGVyZSwgbm8gbGljZW5zZSBzcGVjaWZpZWQ6IGh0dHBzOi8vcGpyZWRkaWUuY29tL2RhcmtuZXQveW9sby8gIiwsLCxGUDMyLCwsLCwsLCxZZXMKR0NOTi0xNCxMYW5ndWFnZSxMYW5ndWFnZSBtb2RlbGluZyxGYWNlYm9vayBBSSBSZXNlYXJjaCwiWWFubiBOLiBEYXVwaGluLCBBbmdlbGEgRmFuLCBNaWNoYWVsIEF1bGksIERhdmlkIEdyYW5naWVyLCBZYW5uIE4uIERhdXBoaW4sIEFuZ2VsYSBGYW4sIE1pY2hhZWwgQXVsaSwgRGF2aWQgR3JhbmdpZXIiLDIwMTYtMTItMjMsIkxhbmd1YWdlIE1vZGVsaW5nIHdpdGggR2F0ZWQgQ29udm9sdXRpb25hbCBOZXR3b3JrcywgTGFuZ3VhZ2UgTW9kZWxpbmcgd2l0aCBHYXRlZCBDb252b2x1dGlvbmFsIE5ldHdvcmtzIixodHRwczovL2FyeGl2Lm9yZy9hYnMvMTYxMi4wODA4MywyODQ5LjAsLCwsLCwsMTAzMDAwMDAwLCwsLCwsVW5rbm93biwiVGhlIHByZS1kb21pbmFudCBhcHByb2FjaCB0byBsYW5ndWFnZSBtb2RlbGluZyB0byBkYXRlIGlzIGJhc2VkIG9uIHJlY3VycmVudCBuZXVyYWwgbmV0d29ya3MuIFRoZWlyIHN1Y2Nlc3Mgb24gdGhpcyB0YXNrIGlzIG9mdGVuIGxpbmtlZCB0byB0aGVpciBhYmlsaXR5IHRvIGNhcHR1cmUgdW5ib3VuZGVkIGNvbnRleHQuIEluIHRoaXMgcGFwZXIgd2UgZGV2ZWxvcCBhIGZpbml0ZSBjb250ZXh0IGFwcHJvYWNoIHRocm91Z2ggc3RhY2tlZCBjb252b2x1dGlvbnMsIHdoaWNoIGNhbiBiZSBtb3JlIGVmZmljaWVudCBzaW5jZSB0aGV5IGFsbG93IHBhcmFsbGVsaXphdGlvbiBvdmVyIHNlcXVlbnRpYWwgdG9rZW5zLiBXZSBwcm9wb3NlIGEgbm92ZWwgc2ltcGxpZmllZCBnYXRpbmcgbWVjaGFuaXNtIHRoYXQgb3V0cGVyZm9ybXMgT29yZCBldCBhbCAoMjAxNikgYW5kIGludmVzdGlnYXRlIHRoZSBpbXBhY3Qgb2Yga2V5IGFyY2hpdGVjdHVyYWwgZGVjaXNpb25zLiBUaGUgcHJvcG9zZWQgYXBwcm9hY2ggYWNoaWV2ZXMgc3RhdGUtb2YtdGhlLWFydCBvbiB0aGUgV2lraVRleHQtMTAzIGJlbmNobWFyaywgZXZlbiB0aG91Z2ggaXQgZmVhdHVyZXMgbG9uZy10ZXJtIGRlcGVuZGVuY2llcywgYXMgd2VsbCBhcyBjb21wZXRpdGl2ZSByZXN1bHRzIG9uIHRoZSBHb29nbGUgQmlsbGlvbiBXb3JkcyBiZW5jaG1hcmsuIE91ciBtb2RlbCByZWR1Y2VzIHRoZSBsYXRlbmN5IHRvIHNjb3JlIGEgc2VudGVuY2UgYnkgYW4gb3JkZXIgb2YgbWFnbml0dWRlIGNvbXBhcmVkIHRvIGEgcmVjdXJyZW50IGJhc2VsaW5lLiBUbyBvdXIga25vd2xlZGdlLCB0aGlzIGlzIHRoZSBmaXJzdCB0aW1lIGEgbm9uLXJlY3VycmVudCBhcHByb2FjaCBpcyBjb21wZXRpdGl2ZSB3aXRoIHN0cm9uZyByZWN1cnJlbnQgbW9kZWxzIG9uIHRoZXNlIGxhcmdlIHNjYWxlIGxhbmd1YWdlIHRhc2tzLiIsMzUuMCwiR0NOTi0xNCxHQ05OLTE0IixVbnJlbGVhc2VkLCJVbml0ZWQgU3RhdGVzIG9mIEFtZXJpY2EsRnJhbmNlIiwsLCwsLDIwMjYtMDUtMjUgMTI6MTQ6MjQrMDA6MDAsLCwsLCxJbmR1c3RyeSwsLCwsVW5yZWxlYXNlZCwsLCwsLCwsLCwsLCxObwpFbmhhbmNlTmV0LFZpc2lvbixJbWFnZSBzdXBlci1yZXNvbHV0aW9uLE1heCBQbGFuY2sgSW5zdGl0dXRlIGZvciBJbnRlbGxpZ2VudCBTeXN0ZW1zLCJNZWhkaSBTLiBNLiBTYWpqYWRpLCBCLiBTY2hvbGtvcGYsIE0uIEhpcnNjaCIsMjAxNi0xMi0yMyxFbmhhbmNlTmV0OiBTaW5nbGUgSW1hZ2UgU3VwZXItUmVzb2x1dGlvbiBUaHJvdWdoIEF1dG9tYXRlZCBUZXh0dXJlIFN5bnRoZXNpcyxodHRwczovL3d3dy5zZW1hbnRpY3NjaG9sYXIub3JnL3BhcGVyL0VuaGFuY2VOZXQlM0EtU2luZ2xlLUltYWdlLVN1cGVyLVJlc29sdXRpb24tVGhyb3VnaC1TYWpqYWRpLVNjaG9sa29wZi9mZGRjMzJmMzg4MDY4ODIzODg0NzA3N2ZkOTI3YWIzMDI1ZGI3YTZhLCwiU09UQSBpbXByb3ZlbWVudCxIaWdobHkgY2l0ZWQiLCJodHRwczovL3BhcGVyc3dpdGhjb2RlLmNvbS9zb3RhL2ltYWdlLXN1cGVyLXJlc29sdXRpb24tb24tZmZocS0yNTYteC0yNTYtNHggCgpUYWJsZSA0LiBQU05SIGZvciBkaWZmZXJlbnQgbWV0aG9kcyBhdCA0eCBzdXBlci1yZXNvbHV0aW9uLiBFTmV0LUUgYWNoaWV2ZXMgc3RhdGUtb2YtdGhlLWFydCByZXN1bHRzIG9uIGFsbCBkYXRhc2V0cy4iLDgxNDQ2NC4wLCIyKjMqMyozKjY0KzIyKjMqMyo2NCo2ND04MTQ0NjQKMjQgQ05OIGxheWVycyB3aXRoIDN4MyBrZXJuZWxzIGFuZCA2NCBjaGFubmVscyBhbmQgMyBpbnB1dC9vdXRwdXQgY2hhbm5lbHMgKHNlZSBUYWJsZSAxKQoiLDEuMzA3OTIzMTk5OTk5OTk5OGUrMTcsIkNvbXB1dGU6IDAuMyoyNCo2MCo2MCo1MDQ2MDAwMDAwMDAwPTEzMDc5MjMxOTk5OTk5OTk4MApLNDAgRkxPUHM6IDUwNDYwMDAwMDAwMDAKIiJXZSB0cmFpbmVkIGFsbCBtb2RlbHMgZm9yIGEgbWF4aW11bSBvZiAyNCBob3VycyBvbiBhbiBOdmlkaWEgSzQwIEdQVSIiIiw5ODMwNDAwMDAwLCIiInJlc3VsdGluZyBpbiByb3VnaGx5IDIwMGsgaW1hZ2VzIiIiLDI0LjAsIiIiV2UgdHJhaW5lZCBhbGwgbW9kZWxzIGZvciBhIG1heGltdW0gb2YgMjQgaG91cnMgb24gYW4gTnZpZGlhIEs0MCBHUFUiIiIsTlZJRElBIFRlc2xhIEs0MGMsU3VwZXJ2aXNlZCxDb25maWRlbnQsIlNpbmdsZSBpbWFnZSBzdXBlci1yZXNvbHV0aW9uIGlzIHRoZSB0YXNrIG9mIGluZmVycmluZyBhIGhpZ2gtcmVzb2x1dGlvbiBpbWFnZSBmcm9tIGEgc2luZ2xlIGxvdy1yZXNvbHV0aW9uIGlucHV0LiBUcmFkaXRpb25hbGx5LCB0aGUgcGVyZm9ybWFuY2Ugb2YgYWxnb3JpdGhtcyBmb3IgdGhpcyB0YXNrIGlzIG1lYXN1cmVkIHVzaW5nIHBpeGVsLXdpc2UgcmVjb25zdHJ1Y3Rpb24gbWVhc3VyZXMgc3VjaCBhcyBwZWFrIHNpZ25hbC10by1ub2lzZSByYXRpbyAoUFNOUikgd2hpY2ggaGF2ZSBiZWVuIHNob3duIHRvIGNvcnJlbGF0ZSBwb29ybHkgd2l0aCB0aGUgaHVtYW4gcGVyY2VwdGlvbiBvZiBpbWFnZSBxdWFsaXR5LiBBcyBhIHJlc3VsdCwgYWxnb3JpdGhtcyBtaW5pbWl6aW5nIHRoZXNlIG1ldHJpY3MgdGVuZCB0byBwcm9kdWNlIG92ZXItc21vb3RoZWQgaW1hZ2VzIHRoYXQgbGFjayBoaWdoZnJlcXVlbmN5IHRleHR1cmVzIGFuZCBkbyBub3QgbG9vayBuYXR1cmFsIGRlc3BpdGUgeWllbGRpbmcgaGlnaCBQU05SIHZhbHVlcy4sLFdlIHByb3Bvc2UgYSBub3ZlbCBhcHBsaWNhdGlvbiBvZiBhdXRvbWF0ZWQgdGV4dHVyZSBzeW50aGVzaXMgaW4gY29tYmluYXRpb24gd2l0aCBhIHBlcmNlcHR1YWwgbG9zcyBmb2N1c2luZyBvbiBjcmVhdGluZyByZWFsaXN0aWMgdGV4dHVyZXMgcmF0aGVyIHRoYW4gb3B0aW1pemluZyBmb3IgYSBwaXhlbGFjY3VyYXRlIHJlcHJvZHVjdGlvbiBvZiBncm91bmQgdHJ1dGggaW1hZ2VzIGR1cmluZyB0cmFpbmluZy4gQnkgdXNpbmcgZmVlZC1mb3J3YXJkIGZ1bGx5IGNvbnZvbHV0aW9uYWwgbmV1cmFsIG5ldHdvcmtzIGluIGFuIGFkdmVyc2FyaWFsIHRyYWluaW5nIHNldHRpbmcsIHdlIGFjaGlldmUgYSBzaWduaWZpY2FudCBib29zdCBpbiBpbWFnZSBxdWFsaXR5IGF0IGhpZ2ggbWFnbmlmaWNhdGlvbiByYXRpb3MuIEV4dGVuc2l2ZSBleHBlcmltZW50cyBvbiBhIG51bWJlciBvZiBkYXRhc2V0cyBzaG93IHRoZSBlZmZlY3RpdmVuZXNzIG9mIG91ciBhcHByb2FjaCwgeWllbGRpbmcgc3RhdGUtb2YtdGhlLWFydCByZXN1bHRzIGluIGJvdGggcXVhbnRpdGF0aXZlIGFuZCBxdWFsaXRhdGl2ZSBiZW5jaG1hcmtzLiIsLCxPcGVuIHdlaWdodHMgKHVucmVzdHJpY3RlZCksR2VybWFueSwsLCwxLjAsLDIwMjUtMTEtMjggMTE6NTM6NDQrMDA6MDAsLCwsLCxBY2FkZW1pYSwsLCwsVW5yZWxlYXNlZCxodHRwczovL3dlYmRhdi50dWUubXBnLmRlL3BpeGVsL2VuaGFuY2VuZXQvLCwsLCwsMjgyLjQyMTgwMDkzMTA4NTMsSGFyZHdhcmUsLCwsLFllcwoiR0NSTi1NMSwgZHJvcG91dCIsTGFuZ3VhZ2UsTGFuZ3VhZ2UgbW9kZWxpbmcsRWNvbGUgUG9seXRlY2huaXF1ZSBGwrRlZMK0ZXJhbGUgZGUgTGF1c2FubmUgKEVQRkwpLCJZb3VuZ2pvbyBTZW8sIE1pY2hhw6tsIERlZmZlcnJhcmQsIFBpZXJyZSBWYW5kZXJnaGV5bnN0LCBYYXZpZXIgQnJlc3NvbiIsMjAxNi0xMi0yMixTdHJ1Y3R1cmVkIFNlcXVlbmNlIE1vZGVsaW5nIHdpdGggR3JhcGggQ29udm9sdXRpb25hbCBSZWN1cnJlbnQgTmV0d29ya3MsaHR0cHM6Ly9hcnhpdi5vcmcvYWJzLzE2MTIuMDc2NTksOTU3LjAsLCw0MjAwMDAwMC4wLDQyTSAoVGFibGUgMiksMzA0MDAwMDAwMDAwMDAwMC4wLDYgRkxPUCAvIHBhcmFtZXRlciAvIHRva2VuICogNDIwMDAwMDAgcGFyYW1ldGVycyAqIDkyOTAwMCB0b2tlbnMgKiAxMyBlcG9jaHMgPSAzLjA0MzQwNGUrMTUgRkxPUCw5MjkwMDAsIiIiQWxsIGV4cGVyaW1lbnRzIGhhdmUgMTMgZXBvY2hzIiIiLCwsLCxDb25maWRlbnQsIlRoaXMgcGFwZXIgaW50cm9kdWNlcyBHcmFwaCBDb252b2x1dGlvbmFsIFJlY3VycmVudCBOZXR3b3JrIChHQ1JOKSwgYSBkZWVwIGxlYXJuaW5nIG1vZGVsIGFibGUgdG8gcHJlZGljdCBzdHJ1Y3R1cmVkIHNlcXVlbmNlcyBvZiBkYXRhLiBQcmVjaXNlbHksIEdDUk4gaXMgYSBnZW5lcmFsaXphdGlvbiBvZiBjbGFzc2ljYWwgcmVjdXJyZW50IG5ldXJhbCBuZXR3b3JrcyAoUk5OKSB0byBkYXRhIHN0cnVjdHVyZWQgYnkgYW4gYXJiaXRyYXJ5IGdyYXBoLiBTdWNoIHN0cnVjdHVyZWQgc2VxdWVuY2VzIGNhbiByZXByZXNlbnQgc2VyaWVzIG9mIGZyYW1lcyBpbiB2aWRlb3MsIHNwYXRpby10ZW1wb3JhbCBtZWFzdXJlbWVudHMgb24gYSBuZXR3b3JrIG9mIHNlbnNvcnMsIG9yIHJhbmRvbSB3YWxrcyBvbiBhIHZvY2FidWxhcnkgZ3JhcGggZm9yIG5hdHVyYWwgbGFuZ3VhZ2UgbW9kZWxpbmcuIFRoZSBwcm9wb3NlZCBtb2RlbCBjb21iaW5lcyBjb252b2x1dGlvbmFsIG5ldXJhbCBuZXR3b3JrcyAoQ05OKSBvbiBncmFwaHMgdG8gaWRlbnRpZnkgc3BhdGlhbCBzdHJ1Y3R1cmVzIGFuZCBSTk4gdG8gZmluZCBkeW5hbWljIHBhdHRlcm5zLiBXZSBzdHVkeSB0d28gcG9zc2libGUgYXJjaGl0ZWN0dXJlcyBvZiBHQ1JOLCBhbmQgYXBwbHkgdGhlIG1vZGVscyB0byB0d28gcHJhY3RpY2FsIHByb2JsZW1zOiBwcmVkaWN0aW5nIG1vdmluZyBNTklTVCBkYXRhLCBhbmQgbW9kZWxpbmcgbmF0dXJhbCBsYW5ndWFnZSB3aXRoIHRoZSBQZW5uIFRyZWViYW5rIGRhdGFzZXQuIEV4cGVyaW1lbnRzIHNob3cgdGhhdCBleHBsb2l0aW5nIHNpbXVsdGFuZW91c2x5IGdyYXBoIHNwYXRpYWwgYW5kIGR5bmFtaWMgaW5mb3JtYXRpb24gYWJvdXQgZGF0YSBjYW4gaW1wcm92ZSBib3RoIHByZWNpc2lvbiBhbmQgbGVhcm5pbmcgc3BlZWQuIiwxMy4wLCJHQ1JOLU0xLCBkcm9wb3V0IixVbnJlbGVhc2VkLFN3aXR6ZXJsYW5kLCwsLCwsMjAyNi0wNS0yNSAxMjoxMzozNyswMDowMCwsLCwsLEFjYWRlbWlhLCwsLCxVbnJlbGVhc2VkLCwsLCwsLCxPcGVyYXRpb24gY291bnRpbmcsLCwsLE5vCjNETU0tQ05OLFZpc2lvbiwiRmFjZSByZWNv</x:v>
      </x:c>
    </x:row>
    <x:row r="284" ht="18" customHeight="1">
      <x:c r="A284" s="17" t="n">
        <x:v>279</x:v>
      </x:c>
      <x:c r="B284" s="17" t="n">
        <x:v>309</x:v>
      </x:c>
      <x:c r="C284" s="94" t="str">
        <x:v>Z25pdGlvbiwzRCByZWNvbnN0cnVjdGlvbiIsVW5pdmVyc2l0eSBvZiBTb3V0aGVybiBDYWxpZm9ybmlhLCJBLiBUcmFuLCBUYWwgSGFzc25lciwgSS4gTWFzaSwgRy4gTWVkaW9uaSIsMjAxNi0xMi0xNSxSZWdyZXNzaW5nIFJvYnVzdCBhbmQgRGlzY3JpbWluYXRpdmUgM0QgTW9ycGhhYmxlIE1vZGVscyB3aXRoIGEgdmVyeSBEZWVwIE5ldXJhbCBOZXR3b3JrLGh0dHBzOi8vYXJ4aXYub3JnL2Ficy8xNjEyLjA0OTA0LCxTT1RBIGltcHJvdmVtZW50LCJodHRwczovL3BhcGVyc3dpdGhjb2RlLmNvbS9zb3RhLzNkLWZhY2UtcmVjb25zdHJ1Y3Rpb24tb24tZmxvcmVuY2UgCgoiIlRoZSAzRCBlc3RpbWF0ZXMgcHJvZHVjZWQgYnkgb3VyIENOTiBzdXJwYXNzIHN0YXRlIG9mIHRoZSBhcnQgYWNjdXJhY3kgb24gdGhlIE1JQ0MgZGF0YSBzZXQuIiIiLDQ0NTAwMDAwLjAsQmFzZWQgb24gUmVzTmV0IDEwMSBhcmNoaXRlY3R1cmUsLCw1MDAwMDAsIltpbWFnZXNdCk11bHRpIGltYWdlIDNETU0gcmVjb25zdHJ1Y3Rpb24gaXMgcGVyZm9ybWVkIGJ5IGZpcnN0IGVzdGltYXRpbmcgM0RNTSBwYXJhbWV0ZXJzIGZyb20gdGhlIDUwMGsgc2luZ2xlIGltYWdlcyBpbiBDQVNJQS4gM0RNTSBlc3RpbWF0ZXMgZm9yIGltYWdlcyBvZiB0aGUgc2FtZSBzdWJqZWN0IGFyZSB0aGVuIGFnZ3JlZ2F0ZWQgaW50byBhIHNpbmdsZSAzRE1NIHBlciBzdWJqZWN0ICjiiLwxMGsgc3ViamVjdHMpIiwsLE5WSURJQSBHZUZvcmNlIEdUWCA1OTAsU3VwZXJ2aXNlZCxDb25maWRlbnQsIlRoZSAzRCBzaGFwZXMgb2YgZmFjZXMgYXJlIHdlbGwga25vd24gdG8gYmUgZGlzY3JpbWluYXRpdmUuIFlldCBkZXNwaXRlIHRoaXMsIHRoZXkgYXJlIHJhcmVseSB1c2VkIGZvciBmYWNlIHJlY29nbml0aW9uIGFuZCBhbHdheXMgdW5kZXIgY29udHJvbGxlZCB2aWV3aW5nIGNvbmRpdGlvbnMuIFdlIGNsYWltIHRoYXQgdGhpcyBpcyBhIHN5bXB0b20gb2YgYSBzZXJpb3VzIGJ1dCBvZnRlbiBvdmVybG9va2VkIHByb2JsZW0gd2l0aCBleGlzdGluZyBtZXRob2RzIGZvciBzaW5nbGUgdmlldyAzRCBmYWNlIHJlY29uc3RydWN0aW9uOiB3aGVuIGFwcGxpZWQgaW4gdGhlIHdpbGQsIHRoZWlyIDNEIGVzdGltYXRlcyBhcmUgZWl0aGVyIHVuc3RhYmxlIGFuZCBjaGFuZ2UgZm9yIGRpZmZlcmVudCBwaG90b3Mgb2YgdGhlIHNhbWUgc3ViamVjdCBvciB0aGV5IGFyZSBvdmVyLXJlZ3VsYXJpemVkIGFuZCBnZW5lcmljLiBJbiByZXNwb25zZSwgd2UgZGVzY3JpYmUgYSByb2J1c3QgbWV0aG9kIGZvciByZWdyZXNzaW5nIGRpc2NyaW1pbmF0aXZlIDNEIG1vcnBoYWJsZSBmYWNlIG1vZGVscyAoM0RNTSkuIFdlIHVzZSBhIGNvbnZvbHV0aW9uYWwgbmV1cmFsIG5ldHdvcmsgKENOTikgdG8gcmVncmVzcyAzRE1NIHNoYXBlIGFuZCB0ZXh0dXJlIHBhcmFtZXRlcnMgZGlyZWN0bHkgZnJvbSBhbiBpbnB1dCBwaG90by4gV2Ugb3ZlcmNvbWUgdGhlIHNob3J0YWdlIG9mIHRyYWluaW5nIGRhdGEgcmVxdWlyZWQgZm9yIHRoaXMgcHVycG9zZSBieSBvZmZlcmluZyBhIG1ldGhvZCBmb3IgZ2VuZXJhdGluZyBodWdlIG51bWJlcnMgb2YgbGFiZWxlZCBleGFtcGxlcy4gVGhlIDNEIGVzdGltYXRlcyBwcm9kdWNlZCBieSBvdXIgQ05OIHN1cnBhc3Mgc3RhdGUgb2YgdGhlIGFydCBhY2N1cmFjeSBvbiB0aGUgTUlDQyBkYXRhIHNldC4gQ291cGxlZCB3aXRoIGEgM0QtM0QgZmFjZSBtYXRjaGluZyBwaXBlbGluZSwgd2Ugc2hvdyB0aGUgZmlyc3QgY29tcGV0aXRpdmUgZmFjZSByZWNvZ25pdGlvbiByZXN1bHRzIG9uIHRoZSBMRlcsIFlURiBhbmQgSUpCLUEgYmVuY2htYXJrcyB1c2luZyAzRCBmYWNlIHNoYXBlcyBhcyByZXByZXNlbnRhdGlvbnMsIHJhdGhlciB0aGFuIHRoZSBvcGFxdWUgZGVlcCBmZWF0dXJlIHZlY3RvcnMgdXNlZCBieSBvdGhlciBtb2Rlcm4gc3lzdGVtcy4iLCwsT3BlbiB3ZWlnaHRzIChyZXN0cmljdGVkIHVzZSksVW5pdGVkIFN0YXRlcyBvZiBBbWVyaWNhLCwsLDEuMCwsMjAyNS0xMS0yOCAxMTo1Mzo0NCswMDowMCwsLCwsLEFjYWRlbWlhLCwsLCxPcGVuIChub24tY29tbWVyY2lhbCksIm5vbiBjb21tZXJjaWFsOiBodHRwczovL2dpdGh1Yi5jb20vYW5odHRyYW4vM2RtbV9jbm4/dGFiPUxpY2Vuc2UtMS1vdi1maWxlCgpodHRwczovL2RvY3MuZ29vZ2xlLmNvbS9mb3Jtcy9kL2UvMUZBSXBRTFNkNmN3S2gtQ09fOFlyLVZlRGkyN0dQc3d5cUk5THZ1YjZTMlVZQlJzTG9vQ3E5Vncvdmlld2Zvcm0iLCwsLCwsNDIwLjgyNTgxMTgxNzExMTc0LCwsLCwsWWVzCkRpYWJldGljIFJldGlub3BhdGh5IERldGVjdGlvbiBOZXQsVmlzaW9uLEltYWdlIGNsYXNzaWZpY2F0aW9uLCJVVCBBdXN0aW4sVW5pdmVyc2l0eSBvZiBDYWxpZm9ybmlhIChVQykgQmVya2VsZXksR29vZ2xlIiwiViBHdWxzaGFuLCBMIFBlbmcsIE0gQ29yYW0sIE1DIFN0dW1wZSwgRCBXdSIsMjAxNi0xMi0xMyxEZXZlbG9wbWVudCBhbmQgVmFsaWRhdGlvbiBvZiBhIERlZXAgTGVhcm5pbmcgQWxnb3JpdGhtIGZvciBEZXRlY3Rpb24gb2YgRGlhYmV0aWMgUmV0aW5vcGF0aHkgaW4gUmV0aW5hbCBGdW5kdXMgUGhvdG9ncmFwaHMsaHR0cHM6Ly9qYW1hbmV0d29yay5jb20vam91cm5hbHMvamFtYS9hcnRpY2xlLWFic3RyYWN0LzI1ODg3NjMsMzU0MC4wLCwsLCwsLDEyODE3NSwsLCwsLFVua25vd24sLCwsLCJVbml0ZWQgU3RhdGVzIG9mIEFtZXJpY2EsVW5pdGVkIFN0YXRlcyBvZiBBbWVyaWNhLFVuaXRlZCBTdGF0ZXMgb2YgQW1lcmljYSIsLCwsLCwyMDI1LTExLTI4IDExOjUzOjQ0KzAwOjAwLCwsLCwsIkFjYWRlbWlhLEFjYWRlbWlhLEluZHVzdHJ5IiwsLCwsLCwsLCwsLCwsLCwsLApOZXVyYWwgY2FjaGUgbW9kZWwgKHNpemU9MjAwMCkgKDMwME0pLExhbmd1YWdlLExhbmd1YWdlIG1vZGVsaW5nLEZhY2Vib29rIEFJIFJlc2VhcmNoLCJFZG91YXJkIEdyYXZlLCBBcm1hbmQgSm91bGluLCBOaWNvbGFzIFVzdW5pZXIiLDIwMTYtMTItMTMsSW1wcm92aW5nIE5ldXJhbCBMYW5ndWFnZSBNb2RlbHMgd2l0aCBhIENvbnRpbnVvdXMgQ2FjaGUsaHR0cHM6Ly9hcnhpdi5vcmcvYWJzLzE2MTIuMDQ0MjYsMzA4LjAsLCwzMDAwMDAwMDAuMCwsLCwsLCwsLCw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OZXVyYWwgY2FjaGUgbW9kZWwgKHNpemU9MjAwMCkgKDMwME0pLFVucmVsZWFzZWQsIlVuaXRlZCBTdGF0ZXMgb2YgQW1lcmljYSxGcmFuY2UiLCwsLCwsMjAyNi0wNS0yNSAxMjoxMjo0NyswMDowMCwsLCwsLEluZHVzdHJ5LCwsLCxVbnJlbGVhc2VkLCwsLCwsLCwsLCwsLE5vCk5ldXJhbCBjYWNoZSBtb2RlbCAoc2l6ZT0yMDAw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CwsLCwsLFVua25vd24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OZXVyYWwgY2FjaGUgbW9kZWwgKHNpemU9MjAwMCksVW5yZWxlYXNlZCwiVW5pdGVkIFN0YXRlcyBvZiBBbWVyaWNhLEZyYW5jZSIsLCwsLCwyMDI2LTA1LTI1IDEyOjEyOjQ3KzAwOjAwLCwsLCwsSW5kdXN0cnksLCwsLFVucmVsZWFzZWQsLCwsLCwsLCwsLCwsTm8KTFNUTSAoUFRC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DkyOTAwMCwsLCwsLENvbmZpZGVudCwiV2UgcHJvcG9zZSBhbiBleHRlbnNpb24gdG8gbmV1cmFsIG5ldHdvcmsgbGFuZ3VhZ2UgbW9kZWxzIHRvIGFkYXB0IHRoZWlyIHByZWRpY3Rpb24gdG8gdGhlIHJlY2VudCBoaXN0b3J5LiBPdXIgbW9kZWwgaXMgYSBzaW1wbGlmaWVkIHZlcnNpb24gb2YgbWVtb3J5IGF1Z21lbnRlZCBuZXR3b3Jrcywgd2hpY2ggc3RvcmVzIHBhc3QgaGlkZGVuIGFjdGl2YXRpb25zIGFzIG1lbW9yeSBhbmQgYWNjZXNzZXMgdGhlbSB0aHJvdWdoIGEgZG90IHByb2R1Y3Qgd2l0aCB0aGUgY3VycmVudCBoaWRkZW4gYWN0aXZhdGlvbi4gVGhpcyBtZWNoYW5pc20gaXMgdmVyeSBlZmZpY2llbnQgYW5kIHNjYWxlcyB0byB2ZXJ5IGxhcmdlIG1lbW9yeSBzaXplcy4gV2UgYWxzbyBkcmF3IGEgbGluayBiZXR3ZWVuIHRoZSB1c2Ugb2YgZXh0ZXJuYWwgbWVtb3J5IGluIG5ldXJhbCBuZXR3b3JrIGFuZCBjYWNoZSBtb2RlbHMgdXNlZCB3aXRoIGNvdW50IGJhc2VkIGxhbmd1YWdlIG1vZGVscy4gV2UgZGVtb25zdHJhdGUgb24gc2V2ZXJhbCBsYW5ndWFnZSBtb2RlbCBkYXRhc2V0cyB0aGF0IG91ciBhcHByb2FjaCBwZXJmb3JtcyBzaWduaWZpY2FudGx5IGJldHRlciB0aGFuIHJlY2VudCBtZW1vcnkgYXVnbWVudGVkIG5ldHdvcmtzLiIsLExTVE0gKFBUQiksVW5yZWxlYXNlZCwiVW5pdGVkIFN0YXRlcyBvZiBBbWVyaWNhLEZyYW5jZSIsLCwsLCwyMDI2LTA1LTI1IDEyOjEyOjQ4KzAwOjAwLCwsLCwsSW5kdXN0cnksLCwsLFVucmVsZWFzZWQsLCwsLCwsLCwsLCwsTm8KTFNUTSAoV1Qy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DIwMDAwMDAsLCwsLCxDb25maWRlbnQsIldlIHByb3Bvc2UgYW4gZXh0ZW5zaW9uIHRvIG5ldXJhbCBuZXR3b3JrIGxhbmd1YWdlIG1vZGVscyB0byBhZGFwdCB0aGVpciBwcmVkaWN0aW9uIHRvIHRoZSByZWNlbnQgaGlzdG9yeS4gT3VyIG1vZGVsIGlzIGEgc2ltcGxpZmllZCB2ZXJzaW9uIG9mIG1lbW9yeSBhdWdtZW50ZWQgbmV0d29ya3MsIHdoaWNoIHN0b3JlcyBwYXN0IGhpZGRlbiBhY3RpdmF0aW9ucyBhcyBtZW1vcnkgYW5kIGFjY2Vzc2VzIHRoZW0gdGhyb3VnaCBhIGRvdCBwcm9kdWN0IHdpdGggdGhlIGN1cnJlbnQgaGlkZGVuIGFjdGl2YXRpb24uIFRoaXMgbWVjaGFuaXNtIGlzIHZlcnkgZWZmaWNpZW50IGFuZCBzY2FsZXMgdG8gdmVyeSBsYXJnZSBtZW1vcnkgc2l6ZXMuIFdlIGFsc28gZHJhdyBhIGxpbmsgYmV0d2VlbiB0aGUgdXNlIG9mIGV4dGVybmFsIG1lbW9yeSBpbiBuZXVyYWwgbmV0d29yayBhbmQgY2FjaGUgbW9kZWxzIHVzZWQgd2l0aCBjb3VudCBiYXNlZCBsYW5ndWFnZSBtb2RlbHMuIFdlIGRlbW9uc3RyYXRlIG9uIHNldmVyYWwgbGFuZ3VhZ2UgbW9kZWwgZGF0YXNldHMgdGhhdCBvdXIgYXBwcm9hY2ggcGVyZm9ybXMgc2lnbmlmaWNhbnRseSBiZXR0ZXIgdGhhbiByZWNlbnQgbWVtb3J5IGF1Z21lbnRlZCBuZXR3b3Jrcy4iLCxMU1RNIChXVDIpLFVucmVsZWFzZWQsIlVuaXRlZCBTdGF0ZXMgb2YgQW1lcmljYSxGcmFuY2UiLCwsLCwsMjAyNi0wNS0yNSAxMjoxMjo1MCswMDowMCwsLCwsLEluZHVzdHJ5LCwsLCxVbnJlbGVhc2VkLCwsLCwsLCwsLCwsLE5vCkxTVE0gKFdUMTAzKSxMYW5ndWFnZSxMYW5ndWFnZSBtb2RlbGluZyxGYWNlYm9vayBBSSBSZXNlYXJjaCwiRWRvdWFyZCBHcmF2ZSwgQXJtYW5kIEpvdWxpbiwgTmljb2xhcyBVc3VuaWVyIiwyMDE2LTEyLTEzLEltcHJvdmluZyBOZXVyYWwgTGFuZ3VhZ2UgTW9kZWxzIHdpdGggYSBDb250aW51b3VzIENhY2hlLGh0dHBzOi8vYXJ4aXYub3JnL2Ficy8xNjEyLjA0NDI2LDMwOC4wLCwsLCwsLDEwMzAwMDAwMCwsLCwsLENvbmZpZGVudCwiV2UgcHJvcG9zZSBhbiBleHRlbnNpb24gdG8gbmV1cmFsIG5ldHdvcmsgbGFuZ3VhZ2UgbW9kZWxzIHRvIGFkYXB0IHRoZWlyIHByZWRpY3Rpb24gdG8gdGhlIHJlY2VudCBoaXN0b3J5LiBPdXIgbW9kZWwgaXMgYSBzaW1wbGlmaWVkIHZlcnNpb24gb2YgbWVtb3J5IGF1Z21lbnRlZCBuZXR3b3Jrcywgd2hpY2ggc3RvcmVzIHBhc3QgaGlkZGVuIGFjdGl2YXRpb25zIGFzIG1lbW9yeSBhbmQgYWNjZXNzZXMgdGhlbSB0aHJvdWdoIGEgZG90IHByb2R1Y3Qgd2l0aCB0aGUgY3VycmVudCBoaWRkZW4gYWN0aXZhdGlvbi4gVGhpcyBtZWNoYW5pc20gaXMgdmVyeSBlZmZpY2llbnQgYW5kIHNjYWxlcyB0byB2ZXJ5IGxhcmdlIG1lbW9yeSBzaXplcy4gV2UgYWxzbyBkcmF3IGEgbGluayBiZXR3ZWVuIHRoZSB1c2Ugb2YgZXh0ZXJuYWwgbWVtb3J5IGluIG5ldXJhbCBuZXR3b3JrIGFuZCBjYWNoZSBtb2RlbHMgdXNlZCB3aXRoIGNvdW50IGJhc2VkIGxhbmd1YWdlIG1vZGVscy4gV2UgZGVtb25zdHJhdGUgb24gc2V2ZXJhbCBsYW5ndWFnZSBtb2RlbCBkYXRhc2V0cyB0aGF0IG91ciBhcHByb2FjaCBwZXJmb3JtcyBzaWduaWZpY2FudGx5IGJldHRlciB0aGFuIHJlY2VudCBtZW1vcnkgYXVnbWVudGVkIG5ldHdvcmtzLiIsLExTVE0gKFdUMTAzKSxVbnJlbGVhc2VkLCJVbml0ZWQgU3RhdGVzIG9mIEFtZXJpY2EsRnJhbmNlIiwsLCwsLDIwMjYtMDUtMjUgMTI6MTI6NDcrMDA6MDAsLCwsLCxJbmR1c3RyeSwsLCwsVW5yZWxlYXNlZCwsLCwsLCwsLCwsLCxObwpIUi1SZXNOZXQxMDEsVmlzaW9uLEZhY2UgZGV0ZWN0aW9uLENhcm5lZ2llIE1lbGxvbiBVbml2ZXJzaXR5IChDTVUpLCJQZWl5dW4gSHUsIERldmEgUmFtYW5hbiIsMjAxNi0xMi0xMyxGaW5kaW5nIFRpbnkgRmFjZXMsaHR0cHM6Ly93d3cuc2VtYW50aWNzY2hvbGFyLm9yZy9wYXBlci9GaW5kaW5nLVRpbnktRmFjZXMtSHUtUmFtYW5hbi83MWY1MWUxYjY2OTEzNDNlZDAzMWMxZWQ0MmVmYzk2YTdmMWEwNjE5LCxTT1RBIGltcHJvdmVtZW50LCJodHRwczovL3BhcGVyc3dpdGhjb2RlLmNvbS9zb3RhL2ZhY2UtZGV0ZWN0aW9uLW9uLXdpZGVyLWZhY2UtbWVkaXVtIAoKIiIgV2UgZGVtb25zdHJhdGUgc3RhdGUtb2YtdGhlLWFydCByZXN1bHRzIG9uIG1hc3NpdmVseS1iZW5jaG1hcmtlZCBmYWNlIGRhdGFzZXRzIChGRERCIGFuZCBXSURFUiBGQUNFKS4gIiIiLDQ0NTAwMDAwLjAsUmVzTmV0IDEwMSAsNy4wNzdlKzE4LCJSZXNOZXQtMTAxIHRyYWluaW5nIGNvbXB1dGU6IDcwMDQwMDAwMDAwMDAwMDAwMDAKRmluZXR1bmUgY29tcHV0ZTogNzM0MjI4NDAwMDAwMDAwMDAKVG90YWwgY29tcHV0ZTogNzAwNDAwMDAwMDAwMDAwMDAwMCs3MzQyMjg0MDAwMDAwMDAwMD03LjA3NzQyMjhlKzE4Iiw4MjQzOTY4LCJXSURFUiBmYWNlIGRhdGFzZXQ6IDMyMjAzIGltYWdlcwpJbWFnZU5ldCBzaXplOiAxMjgwMDAwClRvdGFsIGRhdGE6IDEyODAwMDArMzIyMDM9MTMxMjIwMyIsLCwsU3VwZXJ2aXNlZCxDb25maWRlbnQsIlRob3VnaCB0cmVtZW5kb3VzIHN0cmlkZXMgaGF2ZSBiZWVuIG1hZGUgaW4gb2JqZWN0IHJlY29nbml0aW9uLCBvbmUgb2YgdGhlIHJlbWFpbmluZyBvcGVuIGNoYWxsZW5nZXMgaXMgZGV0ZWN0aW5nIHNtYWxsIG9iamVjdHMuIFdlIGV4cGxvcmUgdGhyZWUgYXNwZWN0cyBvZiB0aGUgcHJvYmxlbSBpbiB0aGUgY29udGV4dCBvZiBmaW5kaW5nIHNtYWxsIGZhY2VzOiB0aGUgcm9sZSBvZiBzY2FsZSBpbnZhcmlhbmNlLCBpbWFnZSByZXNvbHV0aW9uLCBhbmQgY29udGV4dHVhbCByZWFzb25pbmcuIFdoaWxlIG1vc3QgcmVjb2duaXRpb24gYXBwcm9hY2hlcyBhaW0gdG8gYmUgc2NhbGUtaW52YXJpYW50LCB0aGUgY3VlcyBmb3IgcmVjb2duaXppbmcgYSAzcHggdGFsbCBmYWNlIGFyZSBmdW5kYW1lbnRhbGx5IGRpZmZlcmVudCB0aGFuIHRob3NlIGZvciByZWNvZ25pemluZyBhIDMwMHB4IHRhbGwgZmFjZS4gV2UgdGFrZSBhIGRpZmZlcmVudCBhcHByb2FjaCBhbmQgdHJhaW4gc2VwYXJhdGUgZGV0ZWN0b3JzIGZvciBkaWZmZXJlbnQgc2NhbGVzLiBUbyBtYWludGFpbiBlZmZpY2llbmN5LCBkZXRlY3RvcnMgYXJlIHRyYWluZWQgaW4gYSBtdWx0aS10YXNrIGZhc2hpb246IHRoZXkgbWFrZSB1c2Ugb2YgZmVhdHVyZXMgZXh0cmFjdGVkIGZyb20gbXVsdGlwbGUgbGF5ZXJzIG9mIHNpbmdsZSAoZGVlcCkgZmVhdHVyZSBoaWVyYXJjaHkuIFdoaWxlIHRyYWluaW5nIGRldGVjdG9ycyBmb3IgbGFyZ2Ugb2JqZWN0cyBpcyBzdHJhaWdodGZvcndhcmQsIHRoZSBjcnVjaWFsIGNoYWxsZW5nZSByZW1haW5zIHRyYWluaW5nIGRldGVjdG9ycyBmb3Igc21hbGwgb2JqZWN0cy4gV2Ugc2hvdyB0aGF0IGNvbnRleHQgaXMgY3J1Y2lhbCwgYW5kIGRlZmluZSB0ZW1wbGF0ZXMgdGhhdCBtYWtlIHVzZSBvZiBtYXNzaXZlbHktbGFyZ2UgcmVjZXB0aXZlIGZpZWxkcyAod2hlcmUgOTklIG9mIHRoZSB0ZW1wbGF0ZSBleHRlbmRzIGJleW9uZCB0aGUgb2JqZWN0IG9mIGludGVyZXN0KS4gRmluYWxseSwgd2UgZXhwbG9yZSB0aGUgcm9sZSBvZiBzY2FsZSBpbiBwcmUtdHJhaW5lZCBkZWVwIG5ldHdvcmtzLCBwcm92aWRpbmcgd2F5cyB0byBleHRyYXBvbGF0ZSBuZXR3b3JrcyB0dW5lZCBmb3IgbGltaXRlZCBzY2FsZXMgdG8gcmF0aGVyIGV4dHJlbWUgcmFuZ2VzLiBXZSBkZW1vbnN0cmF0ZSBzdGF0ZS1vZi10aGUtYXJ0IHJlc3VsdHMgb24gbWFzc2l2ZWx5LWJlbmNobWFya2VkIGZhY2UgZGF0YXNldHMgKEZEREIgYW5kIFdJREVSIEZBQ0UpLiBJbiBwYXJ0aWN1bGFyLCB3aGVuIGNvbXBhcmVkIHRvIHByaW9yIGFydCBvbiBXSURFUiBGQUNFLCBvdXIgcmVzdWx0cyByZWR1Y2UgZXJyb3IgYnkgYSBmYWN0b3Igb2YgMiAob3VyIG1vZGVscyBwcm9kdWNlIGFuIEFQIG9mIDgyJSB3aGlsZSBwcmlvciBhcnQgcmFuZ2VzIGZyb20gMjktNjQlKS4iLDE3MC4wLCxPcGVuIHdlaWdodHMgKHVucmVzdHJpY3RlZCksVW5pdGVkIFN0YXRlcyBvZiBBbWVyaWNhLFJlc05ldC0xMDEgKEltYWdlTmV0KSw3LjM0MjI4NGUrMTYsNTAqMzIyMDMqMyoxNTIwMDAwMDAwMD03MzQyMjg0MDAwMDAwMDAwMCwsLDIwMjUtMTEtMjggMTE6NTM6NDQrMDA6MDAsLCwsLCxBY2FkZW1pYSwsLCwsLCwsLCwsLCxPcGVyYXRpb24gY291bnRpbmcsLCwsLFllcwpHQU4tQWR2YW5jZXIsVmlzaW9uLEltYWdlIGNsYXNzaWZpY2F0aW9uLE9wZW5BSSwiVGltIFNhbGltYW5zLCBJYW4gR29vZGZlbGxvdywgV29qY2llY2ggWmFyZW1iYSwgVmlja2kgQ2hldW5nLCBBbGVjIFJhZGZvcmQsIFhpIENoZW4iLDIwMTYtMTItMDUsSW1wcm92ZWQgVGVjaG5pcXVlcyBmb3IgVHJhaW5pbmcgR0FOcyxodHRwczovL2RsLmFjbS5vcmcvZG9pLzEwLjU1NTUvMzE1NzA5Ni4zMTU3MzQ2LDk3OTguMCxIaWdobHkgY2l0ZWQsLCwsLCwsLCwsLCxVbmtub3duLCJXZSBwcmVzZW50IGEgdmFyaWV0eSBvZiBuZXcgYXJjaGl0ZWN0dXJhbCBmZWF0dXJlcyBhbmQgdHJhaW5pbmcgcHJvY2VkdXJlcyB0aGF0IHdlIGFwcGx5IHRvIHRoZSBnZW5lcmF0aXZlIGFkdmVyc2FyaWFsIG5ldHdvcmtzIChHQU5zKSBmcmFtZXdvcmsuIFVzaW5nIG91ciBuZXcgdGVjaG5pcXVlcywgd2UgYWNoaWV2ZSBzdGF0ZS1vZi10aGUtYXJ0IHJlc3VsdHMgaW4gc2VtaS1zdXBlcnZpc2VkIGNsYXNzaWZpY2F0aW9uIG9uIE1OSVNULCBDSUZBUi0xMCBhbmQgU1ZITi4gVGhlIGdlbmVyYXRlZCBpbWFnZXMgYXJlIG9mIGhpZ2ggcXVhbGl0eSBhcyBjb25maXJtZWQgYnkgYSB2aXN1YWwgVHVyaW5nIHRlc3Q6IG91ciBtb2RlbCBnZW5lcmF0ZXMgTU5JU1Qgc2FtcGxlcyB0aGF0IGh1bWFucyBjYW5ub3QgZGlzdGluZ3Vpc2ggZnJvbSByZWFsIGRhdGEsIGFuZCBDSUZBUi0xMCBzYW1wbGVzIHRoYXQgeWllbGQgYSBodW1hbiBlcnJvciByYXRlIG9mIDIxLjMlLiBXZSBhbHNvIHByZXNlbnQgSW1hZ2VOZXQgc2FtcGxlcyB3aXRoIHVucHJlY2VkZW50ZWQgcmVzb2x1dGlvbiBhbmQgc2hvdyB0aGF0IG91ciBtZXRob2RzIGVuYWJsZSB0aGUgbW9kZWwgdG8gbGVhcm4gcmVjb2duaXphYmxlIGZlYXR1cmVzIG9mIEltYWdlTmV0IGNsYXNzZXMuIiwsLFVucmVsZWFzZWQsVW5pdGVkIFN0YXRlcyBvZiBBbWVyaWNhLCwsLCwsMjAyNi0wMS0wMSAxNDowMToyMyswMDowMCwsLCwsLEluZHVzdHJ5LCwsLCxPcGVuIChub24tY29tbWVyY2lhbCksImNvZGUsIG5vIHdlaWdodHMsIHVuY2xlYXIgbGljZW5zZToKaHR0cHM6Ly9naXRodWIuY29tL29wZW5haS9pbXByb3ZlZC1nYW4gCmV4cGVyaW1lbnQgY29kZTogaHR0cHM6Ly9naXRodWIuY29tL29wZW5haS9pbXByb3ZlZC1nYW4vdHJlZS9tYXN0ZXIvbW5pc3Rfc3Zobl9jaWZhcjEwICIsLCwsRlAzMiwsLCwsLCwsTm8KTGF5ZXItTm9ybSBGYXN0IFdlaWdodHMgUk5OLFZpc2lvbiwiRGlnaXQgcmVjb2duaXRpb24sSW1hZ2UgY2xhc3NpZmljYXRpb24iLCJVbml2ZXJzaXR5IG9mIFRvcm9udG8sR29vZ2xlIERlZXBNaW5kLEdvb2dsZSBCcmFpbiIsIkppbW15IEJhLCBHZW9mZnJleSBIaW50b24sIFZvbG9keW15ciBNbmloLCBKb2VsIFouIExlaWJvLCBDYXRhbGluIElvbmVzY3UiLDIwMTYtMTItMDUsVXNpbmcgRmFzdCBXZWlnaHRzIHRvIEF0dGVuZCB0byB0aGUgUmVjZW50IFBhc3QsaHR0cHM6Ly9hcnhpdi5vcmcvYWJzLzE2MTAuMDYyNTgsLCwsLCwsLCwsLCwsLENvbmZpZGVudCwiVW50aWwgcmVjZW50bHksIHJlc2VhcmNoIG9uIGFydGlmaWNpYWwgbmV1cmFsIG5ldHdvcmtzIHdhcyBsYXJnZWx5IHJlc3RyaWN0ZWQgdG8gc3lzdGVtcyB3aXRoIG9ubHkgdHdvIHR5cGVzIG9mIHZhcmlhYmxlOiBOZXVyYWwgYWN0aXZpdGllcyB0aGF0IHJlcHJlc2VudCB0aGUgY3VycmVudCBvciByZWNlbnQgaW5wdXQgYW5kIHdlaWdodHMgdGhhdCBsZWFybiB0byBjYXB0dXJlIHJlZ3VsYXJpdGllcyBhbW9uZyBpbnB1dHMsIG91dHB1dHMgYW5kIHBheW9mZnMuIFRoZXJlIGlzIG5vIGdvb2QgcmVhc29uIGZvciB0aGlzIHJlc3RyaWN0aW9uLiBTeW5hcHNlcyBoYXZlIGR5bmFtaWNzIGF0IG1hbnkgZGlmZmVyZW50IHRpbWUtc2NhbGVzIGFuZCB0aGlzIHN1Z2dlc3RzIHRoYXQgYXJ0aWZpY2lhbCBuZXVyYWwgbmV0d29ya3MgbWlnaHQgYmVuZWZpdCBmcm9tIHZhcmlhYmxlcyB0aGF0IGNoYW5nZSBzbG93ZXIgdGhhbiBhY3Rpdml0aWVzIGJ1dCBtdWNoIGZhc3RlciB0aGFuIHRoZSBzdGFuZGFyZCB3ZWlnaHRzLiBUaGVzZSAiImZhc3Qgd2VpZ2h0cyIiIGNhbiBiZSB1c2VkIHRvIHN0b3JlIHRlbXBvcmFyeSBtZW1vcmllcyBvZiB0aGUgcmVjZW50IHBhc3QgYW5kIHRoZXkgcHJvdmlkZSBhIG5ldXJhbGx5IHBsYXVzaWJsZSB3YXkgb2YgaW1wbGVtZW50aW5nIHRoZSB0eXBlIG9mIGF0dGVudGlvbiB0byB0aGUgcGFzdCB0aGF0IGhhcyByZWNlbnRseSBwcm92ZWQgdmVyeSBoZWxwZnVsIGluIHNlcXVlbmNlLXRvLXNlcXVlbmNlIG1vZGVscy4gQnkgdXNpbmcgZmFzdCB3ZWlnaHRzIHdlIGNhbiBhdm9pZCB0aGUgbmVlZCB0byBzdG9yZSBjb3BpZXMgb2YgbmV1cmFsIGFjdGl2aXR5IHBhdHRlcm5zLgoiLCwsLCJDYW5hZGEsVW5pdGVkIFN0YXRlcyBvZiBBbWVyaWNhLFVuaXRlZCBTdGF0ZXMgb2YgQW1lcmljYSIsLCwsLCwyMDI1LTExLTI4IDExOjUzOjQ0KzAwOjAwLCwsLCwsIkFjYWRlbWlhLEluZHVzdHJ5LEluZHVzdHJ5IiwsLCwsLCwsLCwsLCwsLCwsLApFbGFzdGljIHdlaWdodCBjb25zb2xpZGF0aW9uLCJWaXNpb24sR2FtZXMiLCJJbWFnZSBjbGFzc2lmaWNhdGlvbixBdGFyaSIsRGVlcE1pbmQsIkphbWVzIEtpcmtwYXRyaWNrLCBSYXp2YW4gUGFzY2FudSwgTmVpbCBSYWJpbm93aXR6LCBKb2VsIFZlbmVzcywgR3VpbGxhdW1lIERlc2phcmRpbnMsIEFuZHJlaSBBLiBSdXN1LCBLaWVyYW4gTWlsYW4sIEpvaG4gUXVhbiwgVGlhZ28gUmFtYWxobywgQWduaWVzemthIEdyYWJza2EtQmFyd2luc2thLCBEZW1pcyBIYXNzYWJpcywgQ2xhdWRpYSBDbG9wYXRoLCBEaGFyc2hhbiBLdW1hcmFuLCBSYWlhIEhhZHNlbGwiLDIwMTYtMTItMDIsT3ZlcmNvbWluZyBjYXRhc3Ryb3BoaWMgZm9yZ2V0dGluZyBpbiBuZXVyYWwgbmV0d29ya3MsaHR0cHM6Ly9hcnhpdi5vcmcvYWJzLzE2MTIuMDA3OTYsOTgwOS4wLEhpZ2hseSBjaXRlZCwsLCwsLCwsLCwsLFVua25vd24sIlRoZSBhYmlsaXR5IHRvIGxlYXJuIHRhc2tzIGluIGEgc2VxdWVudGlhbCBmYXNoaW9uIGlzIGNydWNpYWwgdG8gdGhlIGRldmVsb3BtZW50IG9mIGFydGlmaWNpYWwgaW50ZWxsaWdlbmNlLiBOZXVyYWwgbmV0d29ya3MgYXJlIG5vdCwgaW4gZ2VuZXJhbCwgY2FwYWJsZSBvZiB0aGlzIGFuZCBpdCBoYXMgYmVlbiB3aWRlbHkgdGhvdWdodCB0aGF0IGNhdGFzdHJvcGhpYyBmb3JnZXR0aW5nIGlzIGFuIGluZXZpdGFibGUgZmVhdHVyZSBvZiBjb25uZWN0aW9uaXN0IG1vZGVscy4gV2Ugc2hvdyB0aGF0IGl0IGlzIHBvc3NpYmxlIHRvIG92ZXJjb21lIHRoaXMgbGltaXRhdGlvbiBhbmQgdHJhaW4gbmV0d29ya3MgdGhhdCBjYW4gbWFpbnRhaW4gZXhwZXJ0aXNlIG9uIHRhc2tzIHdoaWNoIHRoZXkgaGF2ZSBub3QgZXhwZXJpZW5jZWQgZm9yIGEgbG9uZyB0aW1lLiBPdXIgYXBwcm9hY2ggcmVtZW1iZXJzIG9sZCB0YXNrcyBieSBzZWxlY3RpdmVseSBzbG93aW5nIGRvd24gbGVhcm5pbmcgb24gdGhlIHdlaWdodHMgaW1wb3J0YW50IGZvciB0aG9zZSB0YXNrcy4gV2UgZGVtb25zdHJhdGUgb3VyIGFwcHJvYWNoIGlzIHNjYWxhYmxlIGFuZCBlZmZlY3RpdmUgYnkgc29sdmluZyBhIHNldCBvZiBjbGFzc2lmaWNhdGlvbiB0YXNrcyBiYXNlZCBvbiB0aGUgTU5JU1QgaGFuZCB3cml0dGVuIGRpZ2l0IGRhdGFzZXQgYW5kIGJ5IGxlYXJuaW5nIHNldmVyYWwgQXRhcmkgMjYwMCBnYW1lcyBzZXF1ZW50aWFsbHkuIiwsLCxVbml0ZWQgS2luZ2RvbSBvZiBHcmVhdCBCcml0YWluIGFuZCBOb3J0aGVybiBJcmVsYW5kLCwsLCwsMjAyNi0wNS0yNSAxMjoxMjo0OCswMDowMCwsLCwsLEluZHVzdHJ5LCwsLCwsLCwsLCwsLCwsLCwsClBvaW50TmV0LDNEIG1vZGVsaW5nLDNEIHNlZ21lbnRhdGlvbixTdGFuZm9yZCBVbml2ZXJzaXR5LCJDUiBRaSwgSCBTdSwgSyBNbywgTEogR3VpYmFzIiwyMDE2LTEyLTAyLFBvaW50TmV0OiBEZWVwIExlYXJuaW5nIG9uIFBvaW50IFNldHMgZm9yIDNEIENsYXNzaWZpY2F0aW9uIGFuZCBTZWdtZW50YXRpb24saHR0cHM6Ly9hcnhpdi5vcmcvYWJzLzE2MTIuMDA1OTMsMTc0OTIuMCxIaWdobHkgY2l0ZWQsLCwsLCw5ODQzLCwsLCwsVW5rbm93biwsLCwsVW5pdGVkIFN0YXRlcyBvZiBBbWVyaWNhLCwsLCwsMjAyNi0wNS0yNSAxMjoxMjo0OSswMDowMCwsLCwsLEFjYWRlbWlhLCwsLCwsLCwsLCwsLCwsLCwsCkltYWdlLXRvLWltYWdlIGNHQU4sIlZpc2lvbixJbWFnZSBnZW5lcmF0aW9uIiwiSW1hZ2UgZ2VuZXJhdGlvbixJbWFnZS10by1pbWFnZSIsVW5pdmVyc2l0eSBvZiBDYWxpZm9ybmlhIChVQykgQmVya2VsZXksIlBoaWxsaXAgSXNvbGEsIEp1bi1ZYW4gWmh1LCBUaW5naHVpIFpob3UsIEFsZXhlaSBBLiBFZnJvcyIsMjAxNi0xMS0yMSxJbWFnZS10by1JbWFnZSBUcmFuc2xhdGlvbiB3aXRoIENvbmRpdGlvbmFsIEFkdmVyc2FyaWFsIE5ldHdvcmtzLGh0dHBzOi8vYXJ4aXYub3JnL2Ficy8xNjExLjA3MDA0LDIyMjk3LjAsSGlnaGx5IGNpdGVkLCwsLCwsMjQwMDAwMCwsLCwsLFVua25vd24sIldlIGludmVzdGlnYXRlIGNvbmRpdGlvbmFsIGFkdmVyc2FyaWFsIG5ldHdvcmtzIGFzIGEgZ2VuZXJhbC1wdXJwb3NlIHNvbHV0aW9uIHRvIGltYWdlLXRvLWltYWdlIHRyYW5zbGF0aW9uIHByb2JsZW1zLiBUaGVzZSBuZXR3b3JrcyBub3Qgb25seSBsZWFybiB0aGUgbWFwcGluZyBmcm9tIGlucHV0IGltYWdlIHRvIG91dHB1dCBpbWFnZSwgYnV0IGFsc28gbGVhcm4gYSBsb3NzIGZ1bmN0aW9uIHRvIHRyYWluIHRoaXMgbWFwcGluZy4gVGhpcyBtYWtlcyBpdCBwb3NzaWJsZSB0byBhcHBseSB0aGUgc2FtZSBnZW5lcmljIGFwcHJvYWNoIHRvIHByb2JsZW1zIHRoYXQgdHJhZGl0aW9uYWxseSB3b3VsZCByZXF1aXJlIHZlcnkgZGlmZmVyZW50IGxvc3MgZm9ybXVsYXRpb25zLiBXZSBkZW1vbnN0cmF0ZSB0aGF0IHRoaXMgYXBwcm9hY2ggaXMgZWZmZWN0aXZlIGF0IHN5bnRoZXNpemluZyBwaG90b3MgZnJvbSBsYWJlbCBtYXBzLCByZWNvbnN0cnVjdGluZyBvYmplY3RzIGZyb20gZWRnZSBtYXBzLCBhbmQgY29sb3JpemluZyBpbWFnZXMsIGFtb25nIG90aGVyIHRhc2tzLiBJbmRlZWQsIHNpbmNlIHRoZSByZWxlYXNlIG9mIHRoZSBwaXgycGl4IHNvZnR3YXJlIGFzc29jaWF0ZWQgd2l0aCB0aGlzIHBhcGVyLCBhIGxhcmdlIG51bWJlciBvZiBpbnRlcm5ldCB1c2VycyAobWFueSBvZiB0aGVtIGFydGlzdHMpIGhhdmUgcG9zdGVkIHRoZWlyIG93biBleHBlcmltZW50cyB3aXRoIG91ciBzeXN0ZW0sIGZ1cnRoZXIgZGVtb25zdHJhdGluZyBpdHMgd2lkZSBhcHBsaWNhYmlsaXR5IGFuZCBlYXNlIG9mIGFkb3B0aW9uIHdpdGhvdXQgdGhlIG5lZWQgZm9yIHBhcmFtZXRlciB0d2Vha2luZy4gQXMgYSBjb21tdW5pdHksIHdlIG5vIGxvbmdlciBoYW5kLWVuZ2luZWVyIG91ciBtYXBwaW5nIGZ1bmN0aW9ucywgYW5kIHRoaXMgd29yayBzdWdnZXN0cyB3ZSBjYW4gYWNoaWV2ZSByZWFzb25hYmxlIHJlc3VsdHMgd2l0aG91dCBoYW5kLWVuZ2luZWVyaW5nIG91ciBsb3NzIGZ1bmN0aW9ucyBlaXRoZXIuIiwsLCxVbml0ZWQgU3RhdGVzIG9mIEFtZXJpY2EsLCwsLCwyMDI2LTA1LTI1IDEyOjEyOjQ5KzAwOjAwLCwsLCwsQWNhZGVtaWEsLCwsLCwsLCwsLCwsLCwsLCwKUmVmaW5lTmV0LFZpc2lvbixPYmplY3QgZGV0ZWN0aW9uLCJVbml2ZXJzaXR5IG9mIEFkZWxhaWRlLEF1c3RyYWxpYW4gQ2VudHJlIGZvciBSb2JvdGljIFZpc2lvbiIsIkd1b3NoZW5nIExpbiwgQW50b24gTWlsYW4sIENodW5odWEgU2hlbiwgSWFuIFJlaWQiLDIwMTYtMTEtMjAsUmVmaW5lTmV0OiBNdWx0aS1QYXRoIFJlZmluZW1lbnQgTmV0d29ya3MgZm9yIEhpZ2gtUmVzb2x1dGlvbiBTZW1hbnRpYyBTZWdtZW50YXRpb24saHR0cHM6Ly9hcnhpdi5vcmcvYWJzLzE2MTEuMDY2MTJ2MywzMDk0LjAsLCwsLCwsLCwsLCwsVW5rbm93biwsLCwsIkF1c3RyYWxpYSxBdXN0cmFsaWEiLCwsLCwsMjAyNi0wNS0yNSAxMjoxMjo0OSswMDowMCwsLCwsLEFjYWRlbWlhLCwsLCwsLCwsLCwsLCwsLCwsClBvbHlOZXQsVmlzaW9uLEltYWdlIGNsYXNzaWZpY2F0aW9uLENoaW5lc2UgVW5pdmVyc2l0eSBvZiBIb25nIEtvbmcgKENVSEspLCJYIFpoYW5nLCBaIExpLCBDIENoYW5nZSBMb3kiLDIwMTYtMTEtMTcsUG9seU5ldDogQSBQdXJzdWl0IG9mIFN0cnVjdHVyYWwgRGl2ZXJzaXR5IGluIFZlcnkgRGVlcCBOZXR3b3JrcyxodHRwczovL2FyeGl2Lm9yZy9hYnMvMTYxMS4wNTcyNSwyODIuMCxTT1RBIGltcHJvdmVtZW50LCIiIlRoZSBWZXJ5IERlZXAgUG9seU5ldCwgZGVzaWduZWQgZm9sbG93aW5nIHRoaXMgZGlyZWN0aW9uLCBkZW1vbnN0cmF0ZXMgc3Vic3RhbnRpYWwgaW1wcm92ZW1lbnRzIG92ZXIgdGhlIHN0YXRlLW9mLXRoZS1hcnQgb24gdGhlIElMU1ZSQyAyMDEyIGJlbmNobWFyay4gQ29tcGFyZWQgdG8gSW5jZXB0aW9uLVJlc05ldC12MiwgaXQgcmVkdWNlcyB0aGUgdG9wLTUgdmFsaWRhdGlvbiBlcnJvciBvbiBzaW5nbGUgY3JvcHMgZnJvbSA0LjklIHRvIDQuMjUlLCBhbmQgdGhhdCBvbiBtdWx0aS1jcm9wcyBmcm9tIDMuNyUgdG8gMy40NSUuIiIiLDkyMDAwMDAwLjAsLDYuNGUrMTksIlNlY3Rpb24gNTogIiJSZXNOZXQtNTAwIFtoYXNdIHNpbWlsYXIgY29tcHV0YXRpb24KY29zdHMgdG8gb3VyIFZlcnkgRGVlcCBQb2x5TmV0IiIuCgpSZXNOZXQtMTUyIGhhcyAxMS4zZTkgRkxPUCBwZXIgZm9yd2FyZCBwYXNzIChodHRwczovL2FyeGl2Lm9yZy9hYnMvMTUxMi4wMzM4NSwgVGFibGUgMSkuIEhlbmNlIFJlc05ldC01MDAgaGFzIGFwcHJveCAzLjdlMTAgPSAxMS4zZTkqNTAwLzE1MiBGTE9QIHBlciBmb3J3YXJkIHBhc3MuCgo1NjBrIGl0ZXJhdGlvbnMsIGJhdGNoIHNpemUgNTEyOgpUcmFpbiBjb21wdXRlID0gMy43ZTEwKjMqMio1NjBlMyAqIDUxMiA9IDYuNGUxOSIsMTI4MDAwMCwsLCxOVklESUEgR2VGb3JjZSBHVFggVElUQU4gWCwsTGlrZWx5LCJBIG51bWJlciBvZiBzdHVkaWVzIGhhdmUgc2hvd24gdGhhdCBpbmNyZWFzaW5nIHRoZSBkZXB0aCBvciB3aWR0aCBvZiBjb252b2x1dGlvbmFsIG5ldHdvcmtzIGlzIGEgcmV3YXJkaW5nIGFwcHJvYWNoIHRvIGltcHJvdmUgdGhlIHBlcmZvcm1hbmNlIG9mIGltYWdlIHJlY29nbml0aW9uLiBJbiBvdXIgc3R1ZHksIGhvd2V2ZXIsIHdlIG9ic2VydmVkIGRpZmZpY3VsdGllcyBhbG9uZyBib3RoIGRpcmVjdGlvbnMuIE9uIG9uZSBoYW5kLCB0aGUgcHVyc3VpdCBmb3IgdmVyeSBkZWVwIG5ldHdvcmtzIGlzIG1ldCB3aXRoIGEgZGltaW5pc2hpbmcgcmV0dXJuIGFuZCBpbmNyZWFzZWQgdHJhaW5pbmcgZGlmZmljdWx0eTsgb24gdGhlIG90aGVyIGhhbmQsIHdpZGVuaW5nIGEgbmV0d29yayB3b3VsZCByZXN1bHQgaW4gYSBxdWFkcmF0aWMgZ3Jvd3RoIGluIGJvdGggY29tcHV0YXRpb25hbCBjb3N0IGFuZCBtZW1vcnkgZGVtYW5kLiBUaGVzZSBkaWZmaWN1bHRpZXMgbW90aXZhdGUgdXMgdG8gZXhwbG9yZSBzdHJ1Y3R1cmFsIGRpdmVyc2l0eSBpbiBkZXNpZ25pbmcgZGVlcCBuZXR3b3JrcywgYSBuZXcgZGltZW5zaW9uIGJleW9uZCBqdXN0IGRlcHRoIGFuZCB3aWR0aC4gU3BlY2lmaWNhbGx5LCB3ZSBwcmVzZW50IGEgbmV3IGZhbWlseSBvZiBtb2R1bGVzLCBuYW1lbHkgdGhlIFBvbHlJbmNlcHRpb24sIHdoaWNoIGNhbiBiZSBmbGV4aWJseSBpbnNlcnRlZCBpbiBpc29sYXRpb24gb3IgaW4gYSBjb21wb3NpdGlvbiBhcyByZXBsYWNlbWVudHMgb2YgZGlmZmVyZW50IHBhcnRzIG9mIGEgbmV0d29yay4gQ2hvb3NpbmcgUG9seUluY2VwdGlvbiBtb2R1bGVzIHdpdGggdGhlIGd1aWRhbmNlIG9mIGFyY2hpdGVjdHVyYWwgZWZmaWNpZW5jeSBjYW4gaW1wcm92ZSB0aGUgZXhwcmVzc2l2ZSBwb3dlciB3aGlsZSBwcmVzZXJ2aW5nIGNvbXBhcmFibGUgY29tcHV0YXRpb25hbCBjb3N0LiBUaGUgVmVyeSBEZWVwIFBvbHlOZXQsIGRlc2lnbmVkIGZvbGxvd2luZyB0aGlzIGRpcmVjdGlvbiwgZGVtb25zdHJhdGVzIHN1YnN0YW50aWFsIGltcHJvdmVtZW50cyBvdmVyIHRoZSBzdGF0ZS1vZi10aGUtYXJ0IG9uIHRoZSBJTFNWUkMgMjAxMiBiZW5jaG1hcmsuIENvbXBhcmVkIHRvIEluY2VwdGlvbi1SZXNOZXQtdjIsIGl0IHJlZHVjZXMgdGhlIHRvcC01IHZhbGlkYXRpb24gZXJyb3Igb24gc2luZ2xlIGNyb3BzIGZyb20gNC45JSB0byA0LjI1JSwgYW5kIHRoYXQgb24gbXVsdGktY3JvcHMgZnJvbSAzLjclIHRvIDMuNDUlLiIsLCwsSG9uZyBLb25nLCwsLDMyLjAsLDIwMjUtMTEtMjggMTE6NTM6NDQrMDA6MDAsLCwsLCxBY2FkZW1pYSwsLCwsLCwsNjE3LjExMDY1NDIsLEZQMzIsLDE2Nzk3LjM4NTE5MjUyNzU5LCJDb21wYXJpc29uIHdpdGggb3RoZXIgbW9kZWxzLE9wZXJhdGlvbiBjb3VudGluZyIsLCwsLApSZXNOZVh0LTUwLFZpc2lvbixJbWFnZSBjbGFzc2lmaWNhdGlvbiwiVW5pdmVyc2l0eSBvZiBDYWxpZm9ybmlhIFNhbiBEaWVnbyxGYWNlYm9vayIsIlNhaW5pbmcgWGllLCBSb3NzIEdpcnNoaWNrLCBQaW90ciBEb2xsw6FyLCBaaHVvd2VuIFR1LCBLYWltaW5nIEhlIiwyMDE2LTExLTE2LEFnZ3JlZ2F0ZWQgUmVzaWR1YWwgVHJhbnNmb3JtYXRpb25zIGZvciBEZWVwIE5ldXJhbCBOZXR3b3JrcyxodHRwczovL2FyeGl2Lm9yZy9hYnMvMTYxMS4wNTQzMSwxMTYyMC4wLEhpZ2hseSBjaXRlZCwsMjUwMDAwMDAuMCwiIiJJZiB5b3XigJlyZSB0aGlua2luZyBhYm91dCBSZXNOZXRzLCB5ZXMsIHRoZXkgYXJlIHJlbGF0ZWQuIFJlc05lWHQtNTAgaGFzIDI1TSBwYXJhbWV0ZXJzIChSZXNOZXQtNTAgaGFzIDI1LjVNKS4iIgoKaHR0cHM6Ly90b3dhcmRzZGF0YXNjaWVuY2UuY29tL2lsbHVzdHJhdGVkLTEwLWNubi1hcmNoaXRlY3R1cmVzLTk1ZDc4YWNlNjE0ZCIsLCwxMjgwMDAwLCwsLCwsTGlrZWx5LCJXZSBwcmVzZW50IGEgc2ltcGxlLCBoaWdobHkgbW9kdWxhcml6ZWQgbmV0d29yayBhcmNoaXRlY3R1cmUgZm9yIGltYWdlIGNsYXNzaWZpY2F0aW9uLiBPdXIgbmV0d29yayBpcyBjb25zdHJ1Y3RlZCBieSByZXBlYXRpbmcgYSBidWlsZGluZyBibG9jayB0aGF0IGFnZ3JlZ2F0ZXMgYSBzZXQgb2YgdHJhbnNmb3JtYXRpb25zIHdpdGggdGhlIHNhbWUgdG9wb2xvZ3kuIE91ciBzaW1wbGUgZGVzaWduIHJlc3VsdHMgaW4gYSBob21vZ2VuZW91cywgbXVsdGktYnJhbmNoIGFyY2hpdGVjdHVyZSB0aGF0IGhhcyBvbmx5IGEgZmV3IGh5cGVyLXBhcmFtZXRlcnMgdG8gc2V0LiBUaGlzIHN0cmF0ZWd5IGV4cG9zZXMgYSBuZXcgZGltZW5zaW9uLCB3aGljaCB3ZSBjYWxsICIiY2FyZGluYWxpdHkiIiAodGhlIHNpemUgb2YgdGhlIHNldCBvZiB0cmFuc2Zvcm1hdGlvbnMpLCBhcyBhbiBlc3NlbnRpYWwgZmFjdG9yIGluIGFkZGl0aW9uIHRvIHRoZSBkaW1lbnNpb25zIG9mIGRlcHRoIGFuZCB3aWR0aC4gT24gdGhlIEltYWdlTmV0LTFLIGRhdGFzZXQsIHdlIGVtcGlyaWNhbGx5IHNob3cgdGhhdCBldmVuIHVuZGVyIHRoZSByZXN0cmljdGVkIGNvbmRpdGlvbiBvZiBtYWludGFpbmluZyBjb21wbGV4aXR5LCBpbmNyZWFzaW5nIGNhcmRpbmFsaXR5IGlzIGFibGUgdG8gaW1wcm92ZSBjbGFzc2lmaWNhdGlvbiBhY2N1cmFjeS4gTW9yZW92ZXIsIGluY3JlYXNpbmcgY2FyZGluYWxpdHkgaXMgbW9yZSBlZmZlY3RpdmUgdGhhbiBnb2luZyBkZWVwZXIgb3Igd2lkZXIgd2hlbiB3ZSBpbmNyZWFzZSB0aGUgY2FwYWNpdHkuIE91ciBtb2RlbHMsIG5hbWVkIFJlc05lWHQsIGFyZSB0aGUgZm91bmRhdGlvbnMgb2Ygb3VyIGVudHJ5IHRvIHRoZSBJTFNWUkMgMjAxNiBjbGFzc2lmaWNhdGlvbiB0YXNrIGluIHdoaWNoIHdlIHNlY3VyZWQgMm5kIHBsYWNlLiBXZSBmdXJ0aGVyIGludmVzdGlnYXRlIFJlc05lWHQgb24gYW4gSW1hZ2VOZXQtNUsgc2V0IGFuZCB0aGUgQ09DTyBkZXRlY3Rpb24gc2V0LCBhbHNvIHNob3dpbmcgYmV0dGVyIHJlc3VsdHMgdGhhbiBpdHMgUmVzTmV0IGNvdW50ZXJwYXJ0LiBUaGUgY29kZSBhbmQgbW9kZWxzIGFyZSBwdWJsaWNseSBhdmFpbGFibGUgb25saW5lLiIsLCxPcGVuIHdlaWdodHMgKHVucmVzdHJpY3RlZCksIlVuaXRlZCBTdGF0ZXMgb2YgQW1lcmljYSxVbml0ZWQgU3RhdGVzIG9mIEFtZXJpY2EiLCwsLCwsMjAyNi0wNS0yNSAxMjoxMjowNiswMDowMCwsLCwsLCJBY2FkZW1pYSxJbmR1c3RyeSIsLCwsLE9wZW4gc291cmNlLCJCU0QgTGljZW5zZQpodHRwczovL2dpdGh1Yi5jb20vZmFjZWJvb2tyZXNlYXJjaC9SZXNOZVh0P3RhYj1yZWFkbWUtb3YtZmlsZSIsLCwsRlAzMiwsLCwsLCwsWWVzCkRBQy1DU1IsVmlzaW9uLEZhY2UgZGV0ZWN0aW9uLCJKaWFuZ25hbiBVbml2ZXJzaXR5LFVuaXZlcnNpdHkgb2YgU3VycmV5IiwiWmhlbi1IdWEgRmVuZywgSm9zZWYgS2l0dGxlciwgV2lsbGlhbSBDaHJpc3RtYXMsIFBhdHJpayBIdWJlciwgWGlhby1KdW4gV3UiLDIwMTYtMTEtMTYsRHluYW1pYyBBdHRlbnRpb24tY29udHJvbGxlZCBDYXNjYWRlZCBTaGFwZSBSZWdyZXNzaW9uIEV4cGxvaXRpbmcgVHJhaW5pbmcgRGF0YSBBdWdtZW50YXRpb24gYW5kIEZ1enp5LXNldCBTYW1wbGUgV2VpZ2h0aW5nLGh0dHBzOi8vYXJ4aXYub3JnL2Ficy8xNjExLjA1Mzk2LCxTT1RBIGltcHJvdmVtZW50LGh0dHBzOi8vcGFwZXJzd2l0aGNvZGUuY29tL3NvdGEvZmFjZS1hbGlnbm1lbnQtb24tYWZsdy0xOSAsLCwsLDIwMDAwLCJbaW1hZ2VzXQpBRkxXLWZ1bGwgc3BsaXRzIHRoZSAyNDM4NiBpbWFnZXMgaW50byAyMDAwMC80Mzg2IGZvciB0cmFpbmluZy90ZXN0aW5nLiIsLCwsU3VwZXJ2aXNlZCxDb25maWRlbnQsIldlIHByZXNlbnQgYSBuZXcgQ2FzY2FkZWQgU2hhcGUgUmVncmVzc2lvbiAoQ1NSKSBhcmNoaXRlY3R1cmUsIG5hbWVseSBEeW5hbWljIEF0dGVudGlvbi1Db250cm9sbGVkIENTUiAoREFDLUNTUiksIGZvciByb2J1c3QgZmFjaWFsIGxhbmRtYXJrIGRldGVjdGlvbiBvbiB1bmNvbnN0cmFpbmVkIGZhY2VzLiBPdXIgREFDLUNTUiBkaXZpZGVzIGZhY2lhbCBsYW5kbWFyayBkZXRlY3Rpb24gaW50byB0aHJlZSBjYXNjYWRlZCBzdWItdGFza3M6IGZhY2UgYm91bmRpbmcgYm94IHJlZmluZW1lbnQsIGdlbmVyYWwgQ1NSIGFuZCBhdHRlbnRpb24tY29udHJvbGxlZCBDU1IuIFRoZSBmaXJzdCB0d28gc3RhZ2VzIHJlZmluZSBpbml0aWFsIGZhY2UgYm91bmRpbmcgYm94ZXMgYW5kIG91dHB1dCBpbnRlcm1lZGlhdGUgZmFjaWFsIGxhbmRtYXJrcy4gVGhlbiwgYW4gb25saW5lIGR5bmFtaWMgbW9kZWwgc2VsZWN0aW9uIG1ldGhvZCBpcyB1c2VkIHRvIGNob29zZSBhcHByb3ByaWF0ZSBkb21haW4tc3BlY2lmaWMgQ1NScyBmb3IgZnVydGhlciBsYW5kbWFyayByZWZpbmVtZW50LiBUaGUga2V5IGlubm92YXRpb24gb2Ygb3VyIERBQy1D</x:v>
      </x:c>
    </x:row>
    <x:row r="285" ht="18" customHeight="1">
      <x:c r="A285" s="17" t="n">
        <x:v>280</x:v>
      </x:c>
      <x:c r="B285" s="17" t="n">
        <x:v>309</x:v>
      </x:c>
      <x:c r="C285" s="94" t="str">
        <x:v>U1IgaXMgdGhlIGZhdWx0LXRvbGVyYW50IG1lY2hhbmlzbSwgdXNpbmcgZnV6enkgc2V0IHNhbXBsZSB3ZWlnaHRpbmcgZm9yIGF0dGVudGlvbi1jb250cm9sbGVkIGRvbWFpbi1zcGVjaWZpYyBtb2RlbCB0cmFpbmluZy4gTW9yZW92ZXIsIHdlIGFkdm9jYXRlIGRhdGEgYXVnbWVudGF0aW9uIHdpdGggYSBzaW1wbGUgYnV0IGVmZmVjdGl2ZSAyRCBwcm9maWxlIGZhY2UgZ2VuZXJhdG9yLCBhbmQgY29udGV4dC1hd2FyZSBmZWF0dXJlIGV4dHJhY3Rpb24gZm9yIGJldHRlciBmYWNpYWwgZmVhdHVyZSByZXByZXNlbnRhdGlvbi4gRXhwZXJpbWVudGFsIHJlc3VsdHMgb2J0YWluZWQgb24gY2hhbGxlbmdpbmcgZGF0YXNldHMgZGVtb25zdHJhdGUgdGhlIG1lcml0cyBvZiBvdXIgREFDLUNTUiBvdmVyIHRoZSBzdGF0ZS1vZi10aGUtYXJ0LiIsLCxVbnJlbGVhc2VkLCJDaGluYSxVbml0ZWQgS2luZ2RvbSBvZiBHcmVhdCBCcml0YWluIGFuZCBOb3J0aGVybiBJcmVsYW5kIiwsLCwsLDIwMjUtMTEtMjggMTE6NTM6NDQrMDA6MDAsLCwsLCwiQWNhZGVtaWEsQWNhZGVtaWEiLCwsLCxVbnJlbGVhc2VkLCwsLCwsLCwsLCwsLE5vClJlc05lWHQtMTAxICg2NMOXNGQpLFZpc2lvbixJbWFnZSBjbGFzc2lmaWNhdGlvbiwiVW5pdmVyc2l0eSBvZiBDYWxpZm9ybmlhIFNhbiBEaWVnbyxGYWNlYm9vayIsIlNhaW5pbmcgWGllLCBSb3NzIEdpcnNoaWNrLCBQaW90ciBEb2xsw6FyLCBaaHVvd2VuIFR1LCBLYWltaW5nIEhlIiwyMDE2LTExLTE2LEFnZ3JlZ2F0ZWQgUmVzaWR1YWwgVHJhbnNmb3JtYXRpb25zIGZvciBEZWVwIE5ldXJhbCBOZXR3b3JrcyxodHRwczovL2FyeGl2Lm9yZy9hYnMvMTYxMS4wNTQzMSwxMTYyMC4wLCJIaWdobHkgY2l0ZWQsU09UQSBpbXByb3ZlbWVudCIsLDgzMDAwMDAwLjAsLDEuMmUrMTksIjEyLDAwMCBQRkxPUHMgPSAxLjIgKiAxMF4xOSBGTE9QcwoKaHR0cHM6Ly9naXRodWIuY29tL2FtaXJnaG9sYW1pL2FpX2FuZF9tZW1vcnlfd2FsbCIsMTI4MDAwMCwsLCwsLENvbmZpZGVudCwiV2UgcHJlc2VudCBhIHNpbXBsZSwgaGlnaGx5IG1vZHVsYXJpemVkIG5ldHdvcmsgYXJjaGl0ZWN0dXJlIGZvciBpbWFnZSBjbGFzc2lmaWNhdGlvbi4gT3VyIG5ldHdvcmsgaXMgY29uc3RydWN0ZWQgYnkgcmVwZWF0aW5nIGEgYnVpbGRpbmcgYmxvY2sgdGhhdCBhZ2dyZWdhdGVzIGEgc2V0IG9mIHRyYW5zZm9ybWF0aW9ucyB3aXRoIHRoZSBzYW1lIHRvcG9sb2d5LiBPdXIgc2ltcGxlIGRlc2lnbiByZXN1bHRzIGluIGEgaG9tb2dlbmVvdXMsIG11bHRpLWJyYW5jaCBhcmNoaXRlY3R1cmUgdGhhdCBoYXMgb25seSBhIGZldyBoeXBlci1wYXJhbWV0ZXJzIHRvIHNldC4gVGhpcyBzdHJhdGVneSBleHBvc2VzIGEgbmV3IGRpbWVuc2lvbiwgd2hpY2ggd2UgY2FsbCAiImNhcmRpbmFsaXR5IiIgKHRoZSBzaXplIG9mIHRoZSBzZXQgb2YgdHJhbnNmb3JtYXRpb25zKSwgYXMgYW4gZXNzZW50aWFsIGZhY3RvciBpbiBhZGRpdGlvbiB0byB0aGUgZGltZW5zaW9ucyBvZiBkZXB0aCBhbmQgd2lkdGguIE9uIHRoZSBJbWFnZU5ldC0xSyBkYXRhc2V0LCB3ZSBlbXBpcmljYWxseSBzaG93IHRoYXQgZXZlbiB1bmRlciB0aGUgcmVzdHJpY3RlZCBjb25kaXRpb24gb2YgbWFpbnRhaW5pbmcgY29tcGxleGl0eSwgaW5jcmVhc2luZyBjYXJkaW5hbGl0eSBpcyBhYmxlIHRvIGltcHJvdmUgY2xhc3NpZmljYXRpb24gYWNjdXJhY3kuIE1vcmVvdmVyLCBpbmNyZWFzaW5nIGNhcmRpbmFsaXR5IGlzIG1vcmUgZWZmZWN0aXZlIHRoYW4gZ29pbmcgZGVlcGVyIG9yIHdpZGVyIHdoZW4gd2UgaW5jcmVhc2UgdGhlIGNhcGFjaXR5LiBPdXIgbW9kZWxzLCBuYW1lZCBSZXNOZVh0LCBhcmUgdGhlIGZvdW5kYXRpb25zIG9mIG91ciBlbnRyeSB0byB0aGUgSUxTVlJDIDIwMTYgY2xhc3NpZmljYXRpb24gdGFzayBpbiB3aGljaCB3ZSBzZWN1cmVkIDJuZCBwbGFjZS4gV2UgZnVydGhlciBpbnZlc3RpZ2F0ZSBSZXNOZVh0IG9uIGFuIEltYWdlTmV0LTVLIHNldCBhbmQgdGhlIENPQ08gZGV0ZWN0aW9uIHNldCwgYWxzbyBzaG93aW5nIGJldHRlciByZXN1bHRzIHRoYW4gaXRzIFJlc05ldCBjb3VudGVycGFydC4gVGhlIGNvZGUgYW5kIG1vZGVscyBhcmUgcHVibGljbHkgYXZhaWxhYmxlIG9ubGluZS4iLCwsT3BlbiB3ZWlnaHRzICh1bnJlc3RyaWN0ZWQpLCJVbml0ZWQgU3RhdGVzIG9mIEFtZXJpY2EsVW5pdGVkIFN0YXRlcyBvZiBBbWVyaWNhIiwsLCwsLDIwMjYtMDUtMjUgMTI6MTI6MDQrMDA6MDAsLCwsLCwiQWNhZGVtaWEsSW5kdXN0cnkiLCwsLCxPcGVuIHNvdXJjZSwiQlNEIExpY2Vuc2UKaHR0cHM6Ly9naXRodWIuY29tL2ZhY2Vib29rcmVzZWFyY2gvUmVzTmVYdD90YWI9cmVhZG1lLW92LWZpbGUiLCwsLEZQMzIsLCxUaGlyZC1wYXJ0eSBlc3RpbWF0aW9uLCwsLCxZZXMKRGVlcGx5LXJlY3Vyc2l2ZSBDb252TmV0LCJWaXNpb24sSW1hZ2UgZ2VuZXJhdGlvbiIsSW1hZ2Ugc3VwZXItcmVzb2x1dGlvbixTZW91bCBOYXRpb25hbCBVbml2ZXJzaXR5LCJKaXdvbiBLaW0sIEp1bmcgS3dvbiBMZWUsIEt5b3VuZyBNdSBMZWUiLDIwMTYtMTEtMTEsRGVlcGx5LVJlY3Vyc2l2ZSBDb252b2x1dGlvbmFsIE5ldHdvcmsgZm9yIEltYWdlIFN1cGVyLVJlc29sdXRpb24saHR0cHM6Ly9hcnhpdi5vcmcvYWJzLzE1MTEuMDQ0OTEsMjc0NC4wLCwsLCwsLCwsLCwsLFVua25vd24sLCwsLEtvcmVhIChSZXB1YmxpYyBvZiksLCwsLCwyMDI2LTA1LTI1IDEyOjEyOjA0KzAwOjAwLCwsLCwsQWNhZGVtaWEsLCwsLCwsLCwsLCwsLCwsLCwKRFROIChEb21haW4gVHJhbnNmZXIgTmV0d29yayksIlZpc2lvbixJbWFnZSBnZW5lcmF0aW9uIixJbWFnZSBnZW5lcmF0aW9uLEZhY2Vib29rIEFJIFJlc2VhcmNoLCJZYW5pdiBUYWlnbWFuLCBBZGFtIFBvbHlhaywgTGlvciBXb2xmIiwyMDE2LTExLTA3LFVuc3VwZXJ2aXNlZCBDcm9zcy1Eb21haW4gSW1hZ2UgR2VuZXJhdGlvbixodHRwczovL2FyeGl2Lm9yZy9hYnMvMTYxMS4wMjIwMCwsSGlnaGx5IGNpdGVkLCwsLCwsMjAwMDAwMCwiIiJGb3IgZmFjZSBpbWFnZXMsIHdlIHVzZSBhIHNldCBzIG9mIG9uZSBtaWxsaW9uIHJhbmRvbSBpbWFnZXMgd2l0aG91dCBpZGVudGl0eSBpbmZvcm1hdGlvbi4iIiIsLCwsU3VwZXJ2aXNlZCxVbmtub3duLCJXZSBzdHVkeSB0aGUgcHJvYmxlbSBvZiB0cmFuc2ZlcnJpbmcgYSBzYW1wbGUgaW4gb25lIGRvbWFpbiB0byBhbiBhbmFsb2cgc2FtcGxlIGluIGFub3RoZXIgZG9tYWluLiBHaXZlbiB0d28gcmVsYXRlZCBkb21haW5zLCBTIGFuZCBULCB3ZSB3b3VsZCBsaWtlIHRvIGxlYXJuIGEgZ2VuZXJhdGl2ZSBmdW5jdGlvbiBHIHRoYXQgbWFwcyBhbiBpbnB1dCBzYW1wbGUgZnJvbSBTIHRvIHRoZSBkb21haW4gVCwgc3VjaCB0aGF0IHRoZSBvdXRwdXQgb2YgYSBnaXZlbiBmdW5jdGlvbiBmLCB3aGljaCBhY2NlcHRzIGlucHV0cyBpbiBlaXRoZXIgZG9tYWlucywgd291bGQgcmVtYWluIHVuY2hhbmdlZC4gT3RoZXIgdGhhbiB0aGUgZnVuY3Rpb24gZiwgdGhlIHRyYWluaW5nIGRhdGEgaXMgdW5zdXBlcnZpc2VkIGFuZCBjb25zaXN0IG9mIGEgc2V0IG9mIHNhbXBsZXMgZnJvbSBlYWNoIGRvbWFpbi4gVGhlIERvbWFpbiBUcmFuc2ZlciBOZXR3b3JrIChEVE4pIHdlIHByZXNlbnQgZW1wbG95cyBhIGNvbXBvdW5kIGxvc3MgZnVuY3Rpb24gdGhhdCBpbmNsdWRlcyBhIG11bHRpY2xhc3MgR0FOIGxvc3MsIGFuIGYtY29uc3RhbmN5IGNvbXBvbmVudCwgYW5kIGEgcmVndWxhcml6aW5nIGNvbXBvbmVudCB0aGF0IGVuY291cmFnZXMgRyB0byBtYXAgc2FtcGxlcyBmcm9tIFQgdG8gdGhlbXNlbHZlcy4gV2UgYXBwbHkgb3VyIG1ldGhvZCB0byB2aXN1YWwgZG9tYWlucyBpbmNsdWRpbmcgZGlnaXRzIGFuZCBmYWNlIGltYWdlcyBhbmQgZGVtb25zdHJhdGUgaXRzIGFiaWxpdHkgdG8gZ2VuZXJhdGUgY29udmluY2luZyBub3ZlbCBpbWFnZXMgb2YgcHJldmlvdXNseSB1bnNlZW4gZW50aXRpZXMsIHdoaWxlIHByZXNlcnZpbmcgdGhlaXIgaWRlbnRpdHkuICIsLCxVbnJlbGVhc2VkLCJVbml0ZWQgU3RhdGVzIG9mIEFtZXJpY2EsRnJhbmNlIiwsLCwsLDIwMjYtMDItMTEgMTk6MjY6MjcrMDA6MDAsLCwsLCxJbmR1c3RyeSwsLCwsVW5yZWxlYXNlZCwsLCwsLCwsLCwsLCxObwpETERMIChQQVNDQUwpLFZpc2lvbixJbWFnZSBjbGFzc2lmaWNhdGlvbixVbml2ZXJzaXR5IG9mIE94Zm9yZCwiQmluLUJpbiBHYW8sIENoYW8gWGluZywgQ2hlbi1XZWkgWGllLCBKaWFueGluIFd1LCBYaW4gR2VuZyIsMjAxNi0xMS0wNixEZWVwIExhYmVsIERpc3RyaWJ1dGlvbiBMZWFybmluZyBXaXRoIExhYmVsIEFtYmlndWl0eSxodHRwczovL3d3dy5zZW1hbnRpY3NjaG9sYXIub3JnL3BhcGVyL0RlZXAtTGFiZWwtRGlzdHJpYnV0aW9uLUxlYXJuaW5nLVdpdGgtTGFiZWwtR2FvLVhpbmcvMDI1NjdmZDQyOGE2NzVjYTkxYTBjNjc4NmY0N2YzZTM1ODgxYmNiZCwsU09UQSBpbXByb3ZlbWVudCxodHRwczovL3BhcGVyc3dpdGhjb2RlLmNvbS9zb3RhL211bHRpLWxhYmVsLWNsYXNzaWZpY2F0aW9uLW9uLXBhc2NhbC12b2MtMjAwNyAsNTY0MDAwMDAwLjAsIkZpbmV0dW5lcyA0IHZlcnNpb25zIG9mIFZHRwpWR0cgMTY6IDEzODAwMDAwMApWR0cgMTk6IDE0NDAwMDAwMApUb3RhbCAyKigxMzgwMDAwMDArMTQ0MDAwMDAwKT01NjQwMDAwMDAKIiwsLDIyNTMxLGRvZXNuJ3Qgc2F5IGhvdyBtdWNoIHRyYWluaW5nIHZzIHRlc3RpbmcgaXMuIDIyNTMxIGlzIHRvdGFsIHNpemUsLCxOVklESUEgVGVzbGEgSzQwYyxTdXBlcnZpc2VkLExpa2VseSwiQ29udm9sdXRpb25hbCBuZXVyYWwgbmV0d29ya3MgKENvbnZOZXRzKSBoYXZlIGFjaGlldmVkIGV4Y2VsbGVudCByZWNvZ25pdGlvbiBwZXJmb3JtYW5jZSBpbiB2YXJpb3VzIHZpc3VhbCByZWNvZ25pdGlvbiB0YXNrcy4gQSBsYXJnZSBsYWJlbGVkIHRyYWluaW5nIHNldCBpcyBvbmUgb2YgdGhlIG1vc3QgaW1wb3J0YW50IGZhY3RvcnMgZm9yIGl0cyBzdWNjZXNzLiBIb3dldmVyLCBpdCBpcyBkaWZmaWN1bHQgdG8gY29sbGVjdCBzdWZmaWNpZW50IHRyYWluaW5nIGltYWdlcyB3aXRoIHByZWNpc2UgbGFiZWxzIGluIHNvbWUgZG9tYWlucywgc3VjaCBhcyBhcHBhcmVudCBhZ2UgZXN0aW1hdGlvbiwgaGVhZCBwb3NlIGVzdGltYXRpb24sIG11bHRpbGFiZWwgY2xhc3NpZmljYXRpb24sIGFuZCBzZW1hbnRpYyBzZWdtZW50YXRpb24uIEZvcnR1bmF0ZWx5LCB0aGVyZSBpcyBhbWJpZ3VvdXMgaW5mb3JtYXRpb24gYW1vbmcgbGFiZWxzLCB3aGljaCBtYWtlcyB0aGVzZSB0YXNrcyBkaWZmZXJlbnQgZnJvbSB0cmFkaXRpb25hbCBjbGFzc2lmaWNhdGlvbi4gQmFzZWQgb24gdGhpcyBvYnNlcnZhdGlvbiwgd2UgY29udmVydCB0aGUgbGFiZWwgb2YgZWFjaCBpbWFnZSBpbnRvIGEgZGlzY3JldGUgbGFiZWwgZGlzdHJpYnV0aW9uLCBhbmQgbGVhcm4gdGhlIGxhYmVsIGRpc3RyaWJ1dGlvbiBieSBtaW5pbWl6aW5nIGEgS3VsbGJhY2vigJNMZWlibGVyIGRpdmVyZ2VuY2UgYmV0d2VlbiB0aGUgcHJlZGljdGVkIGFuZCBncm91bmQtdHJ1dGggbGFiZWwgZGlzdHJpYnV0aW9ucyB1c2luZyBkZWVwIENvbnZOZXRzLiBUaGUgcHJvcG9zZWQgZGVlcCBsYWJlbCBkaXN0cmlidXRpb24gbGVhcm5pbmcgKERMREwpIG1ldGhvZCBlZmZlY3RpdmVseSB1dGlsaXplcyB0aGUgbGFiZWwgYW1iaWd1aXR5IGluIGJvdGggZmVhdHVyZSBsZWFybmluZyBhbmQgY2xhc3NpZmllciBsZWFybmluZywgd2hpY2ggaGVscCBwcmV2ZW50IHRoZSBuZXR3b3JrIGZyb20gb3ZlcmZpdHRpbmcgZXZlbiB3aGVuIHRoZSB0cmFpbmluZyBzZXQgaXMgc21hbGwuIEV4cGVyaW1lbnRhbCByZXN1bHRzIHNob3cgdGhhdCB0aGUgcHJvcG9zZWQgYXBwcm9hY2ggcHJvZHVjZXMgc2lnbmlmaWNhbnRseSBiZXR0ZXIgcmVzdWx0cyB0aGFuIHRoZSBzdGF0ZS1vZi10aGUtYXJ0IG1ldGhvZHMgZm9yIGFnZSBlc3RpbWF0aW9uIGFuZCBoZWFkIHBvc2UgZXN0aW1hdGlvbi4gQXQgdGhlIHNhbWUgdGltZSwgaXQgYWxzbyBpbXByb3ZlcyByZWNvZ25pdGlvbiBwZXJmb3JtYW5jZSBmb3IgbXVsdGktbGFiZWwgY2xhc3NpZmljYXRpb24gYW5kIHNlbWFudGljIHNlZ21lbnRhdGlvbiB0YXNrcy4iLCwsT3BlbiB3ZWlnaHRzICh1bnJlc3RyaWN0ZWQpLFVuaXRlZCBLaW5nZG9tIG9mIEdyZWF0IEJyaXRhaW4gYW5kIE5vcnRoZXJuIElyZWxhbmQsIlZHRzE2LFZHRzE5IiwsLDEuMCwsMjAyNi0wMi0xMSAxOToyNjoyNyswMDowMCwsLCwsLEFjYWRlbWlhLCwsLCwsLCwsLCwsMjgyLjcxNzU1NTQxMDU3OTg1LCwsLCwsWWVzCk5BU3YzIChDSUZBUi0xMCksVmlzaW9uLCJJbWFnZSBjbGFzc2lmaWNhdGlvbixOZXVyYWwgQXJjaGl0ZWN0dXJlIFNlYXJjaCAtIE5BUyIsR29vZ2xlIEJyYWluLCJCYXJyZXQgWm9waCwgUXVvYyBWLiBMZSIsMjAxNi0xMS0wNSxOZXVyYWwgQXJjaGl0ZWN0dXJlIFNlYXJjaCB3aXRoIFJlaW5mb3JjZW1lbnQgTGVhcm5pbmcsaHR0cHM6Ly9hcnhpdi5vcmcvYWJzLzE2MTEuMDE1NzgsNTg5NC4wLEhpZ2hseSBjaXRlZCwsMzc0MDAwMDAuMCxUYWJsZSAxLDIuMmUrMjEsIjUwIGVwb2NocyAqIDUwLDAwMCBpbWFnZXMgKiAxMC4wIEdGTE9QU3MgKiAxMjgwMCBuZXR3b3JrcyAqIDIgYWRkLW11bHRpcGx5ICogMyBiYWNrd2FyZCBwYXNzIAo9IDEuOWU2IFBGID0gMjIgcGZzLWRheXMKCnNvdXJjZTogaHR0cHM6Ly9vcGVuYWkuY29tL2Jsb2cvYWktYW5kLWNvbXB1dGUvIiw0NTAwMCxDSUZBUi0xMCAoZG9lcyBub3QgZmFjdG9yIGluIGF1Z21lbnRhdGlvbiBwcm9jZWR1cmVzKSwsLCwsTGlrZWx5LCJOZXVyYWwgbmV0d29ya3MgYXJlIHBvd2VyZnVsIGFuZCBmbGV4aWJsZSBtb2RlbHMgdGhhdCB3b3JrIHdlbGwgZm9yIG1hbnkgZGlmZmljdWx0IGxlYXJuaW5nIHRhc2tzIGluIGltYWdlLCBzcGVlY2ggYW5kIG5hdHVyYWwgbGFuZ3VhZ2UgdW5kZXJzdGFuZGluZy4gRGVzcGl0ZSB0aGVpciBzdWNjZXNzLCBuZXVyYWwgbmV0d29ya3MgYXJlIHN0aWxsIGhhcmQgdG8gZGVzaWduLiBJbiB0aGlzIHBhcGVyLCB3ZSB1c2UgYSByZWN1cnJlbnQgbmV0d29yayB0byBnZW5lcmF0ZSB0aGUgbW9kZWwgZGVzY3JpcHRpb25zIG9mIG5ldXJhbCBuZXR3b3JrcyBhbmQgdHJhaW4gdGhpcyBSTk4gd2l0aCByZWluZm9yY2VtZW50IGxlYXJuaW5nIHRvIG1heGltaXplIHRoZSBleHBlY3RlZCBhY2N1cmFjeSBvZiB0aGUgZ2VuZXJhdGVkIGFyY2hpdGVjdHVyZXMgb24gYSB2YWxpZGF0aW9uIHNldC4gT24gdGhlIENJRkFSLTEwIGRhdGFzZXQsIG91ciBtZXRob2QsIHN0YXJ0aW5nIGZyb20gc2NyYXRjaCwgY2FuIGRlc2lnbiBhIG5vdmVsIG5ldHdvcmsgYXJjaGl0ZWN0dXJlIHRoYXQgcml2YWxzIHRoZSBiZXN0IGh1bWFuLWludmVudGVkIGFyY2hpdGVjdHVyZSBpbiB0ZXJtcyBvZiB0ZXN0IHNldCBhY2N1cmFjeS4gT3VyIENJRkFSLTEwIG1vZGVsIGFjaGlldmVzIGEgdGVzdCBlcnJvciByYXRlIG9mIDMuNjUsIHdoaWNoIGlzIDAuMDkgcGVyY2VudCBiZXR0ZXIgYW5kIDEuMDV4IGZhc3RlciB0aGFuIHRoZSBwcmV2aW91cyBzdGF0ZS1vZi10aGUtYXJ0IG1vZGVsIHRoYXQgdXNlZCBhIHNpbWlsYXIgYXJjaGl0ZWN0dXJhbCBzY2hlbWUuIE9uIHRoZSBQZW5uIFRyZWViYW5rIGRhdGFzZXQsIG91ciBtb2RlbCBjYW4gY29tcG9zZSBhIG5vdmVsIHJlY3VycmVudCBjZWxsIHRoYXQgb3V0cGVyZm9ybXMgdGhlIHdpZGVseS11c2VkIExTVE0gY2VsbCwgYW5kIG90aGVyIHN0YXRlLW9mLXRoZS1hcnQgYmFzZWxpbmVzLiBPdXIgY2VsbCBhY2hpZXZlcyBhIHRlc3Qgc2V0IHBlcnBsZXhpdHkgb2YgNjIuNCBvbiB0aGUgUGVubiBUcmVlYmFuaywgd2hpY2ggaXMgMy42IHBlcnBsZXhpdHkgYmV0dGVyIHRoYW4gdGhlIHByZXZpb3VzIHN0YXRlLW9mLXRoZS1hcnQgbW9kZWwuIFRoZSBjZWxsIGNhbiBhbHNvIGJlIHRyYW5zZmVycmVkIHRvIHRoZSBjaGFyYWN0ZXIgbGFuZ3VhZ2UgbW9kZWxpbmcgdGFzayBvbiBQVEIgYW5kIGFjaGlldmVzIGEgc3RhdGUtb2YtdGhlLWFydCBwZXJwbGV4aXR5IG9mIDEuMjE0LiIsLCwsVW5pdGVkIFN0YXRlcyBvZiBBbWVyaWNhLCwsLDgwMC4wLCwyMDI2LTA1LTI1IDEyOjEyOjUwKzAwOjAwLCwsLCwsSW5kdXN0cnksLCwsLCwsLDIxMTg0LjQ0MTA5MDQyMzk3OCwsLFRydWUsLCJUaGlyZC1wYXJ0eSBlc3RpbWF0aW9uLE9wZXJhdGlvbiBjb3VudGluZyIsLCwsLApOQVMgd2l0aCBiYXNlIDggYW5kIHNoYXJlZCBlbWJlZGRpbmdzLExhbmd1YWdlLCJMYW5ndWFnZSBtb2RlbGluZyxOZXVyYWwgQXJjaGl0ZWN0dXJlIFNlYXJjaCAtIE5BUyIsR29vZ2xlIEJyYWluLCJCYXJyZXQgWm9waCwgUXVvYyBWLiBMZSIsMjAxNi0xMS0wNSxOZXVyYWwgQXJjaGl0ZWN0dXJlIFNlYXJjaCB3aXRoIFJlaW5mb3JjZW1lbnQgTGVhcm5pbmcsaHR0cHM6Ly9hcnhpdi5vcmcvYWJzLzE2MTEuMDE1NzgsNTg5NC4wLEhpZ2hseSBjaXRlZCwsNTQwMDAwMDAuMCw1NE0gKFRhYmxlIDIpLDEuMDVlKzE2LDYgRkxPUCAvIHBhcmFtZXRlciAvIHRva2VuICogNTQwMDAwMDAgcGFyYW1ldGVycyAqIDkyOTAwMCB0b2tlbnMgKiAzNSBlcG9jaHMgPSAxLjA1MzQ4NmUrMTYgRkxPUCw5MjkwMDAsIiIiZXZlcnkgY2hpbGQgbW9kZWwgaXMgY29uc3RydWN0ZWQgYW5kIHRyYWluZWQgZm9yIDM1IGVwb2NocyIiIiwsLCwsQ29uZmlkZW50LCJOZXVyYWwgbmV0d29ya3MgYXJlIHBvd2VyZnVsIGFuZCBmbGV4aWJsZSBtb2RlbHMgdGhhdCB3b3JrIHdlbGwgZm9yIG1hbnkgZGlmZmljdWx0IGxlYXJuaW5nIHRhc2tzIGluIGltYWdlLCBzcGVlY2ggYW5kIG5hdHVyYWwgbGFuZ3VhZ2UgdW5kZXJzdGFuZGluZy4gRGVzcGl0ZSB0aGVpciBzdWNjZXNzLCBuZXVyYWwgbmV0d29ya3MgYXJlIHN0aWxsIGhhcmQgdG8gZGVzaWduLiBJbiB0aGlzIHBhcGVyLCB3ZSB1c2UgYSByZWN1cnJlbnQgbmV0d29yayB0byBnZW5lcmF0ZSB0aGUgbW9kZWwgZGVzY3JpcHRpb25zIG9mIG5ldXJhbCBuZXR3b3JrcyBhbmQgdHJhaW4gdGhpcyBSTk4gd2l0aCByZWluZm9yY2VtZW50IGxlYXJuaW5nIHRvIG1heGltaXplIHRoZSBleHBlY3RlZCBhY2N1cmFjeSBvZiB0aGUgZ2VuZXJhdGVkIGFyY2hpdGVjdHVyZXMgb24gYSB2YWxpZGF0aW9uIHNldC4gT24gdGhlIENJRkFSLTEwIGRhdGFzZXQsIG91ciBtZXRob2QsIHN0YXJ0aW5nIGZyb20gc2NyYXRjaCwgY2FuIGRlc2lnbiBhIG5vdmVsIG5ldHdvcmsgYXJjaGl0ZWN0dXJlIHRoYXQgcml2YWxzIHRoZSBiZXN0IGh1bWFuLWludmVudGVkIGFyY2hpdGVjdHVyZSBpbiB0ZXJtcyBvZiB0ZXN0IHNldCBhY2N1cmFjeS4gT3VyIENJRkFSLTEwIG1vZGVsIGFjaGlldmVzIGEgdGVzdCBlcnJvciByYXRlIG9mIDMuNjUsIHdoaWNoIGlzIDAuMDkgcGVyY2VudCBiZXR0ZXIgYW5kIDEuMDV4IGZhc3RlciB0aGFuIHRoZSBwcmV2aW91cyBzdGF0ZS1vZi10aGUtYXJ0IG1vZGVsIHRoYXQgdXNlZCBhIHNpbWlsYXIgYXJjaGl0ZWN0dXJhbCBzY2hlbWUuIE9uIHRoZSBQZW5uIFRyZWViYW5rIGRhdGFzZXQsIG91ciBtb2RlbCBjYW4gY29tcG9zZSBhIG5vdmVsIHJlY3VycmVudCBjZWxsIHRoYXQgb3V0cGVyZm9ybXMgdGhlIHdpZGVseS11c2VkIExTVE0gY2VsbCwgYW5kIG90aGVyIHN0YXRlLW9mLXRoZS1hcnQgYmFzZWxpbmVzLiBPdXIgY2VsbCBhY2hpZXZlcyBhIHRlc3Qgc2V0IHBlcnBsZXhpdHkgb2YgNjIuNCBvbiB0aGUgUGVubiBUcmVlYmFuaywgd2hpY2ggaXMgMy42IHBlcnBsZXhpdHkgYmV0dGVyIHRoYW4gdGhlIHByZXZpb3VzIHN0YXRlLW9mLXRoZS1hcnQgbW9kZWwuIFRoZSBjZWxsIGNhbiBhbHNvIGJlIHRyYW5zZmVycmVkIHRvIHRoZSBjaGFyYWN0ZXIgbGFuZ3VhZ2UgbW9kZWxpbmcgdGFzayBvbiBQVEIgYW5kIGFjaGlldmVzIGEgc3RhdGUtb2YtdGhlLWFydCBwZXJwbGV4aXR5IG9mIDEuMjE0LiIsMzUuMCxOZXVyYWwgQXJjaGl0ZWN0dXJlIFNlYXJjaCB3aXRoIGJhc2UgOCBhbmQgc2hhcmVkIGVtYmVkZGluZ3MsVW5yZWxlYXNlZCxVbml0ZWQgU3RhdGVzIG9mIEFtZXJpY2EsLCwsLCwyMDI2LTA1LTI1IDEyOjEyOjQ5KzAwOjAwLCwsLCwsSW5kdXN0cnksLCwsLFVucmVsZWFzZWQsLCwsLCwsLE9wZXJhdGlvbiBjb3VudGluZywsLCwsTm8KQklEQUYsTGFuZ3VhZ2UsUXVlc3Rpb24gYW5zd2VyaW5nLCJVbml2ZXJzaXR5IG9mIFdhc2hpbmd0b24sQWxsZW4gSW5zdGl0dXRlIGZvciBBSSIsIk1pbmpvb24gU2VvLCBBbmlydWRkaGEgS2VtYmhhdmksIEFsaSBGYXJoYWRpLCBIYW5uYW5laCBIYWppc2hpcnppIiwyMDE2LTExLTA1LEJpZGlyZWN0aW9uYWwgQXR0ZW50aW9uIEZsb3cgZm9yIE1hY2hpbmUgQ29tcHJlaGVuc2lvbixodHRwczovL2FyeGl2Lm9yZy9hYnMvMTYxMS4wMTYwM3Y2LDIyNDYuMCwiSGlnaGx5IGNpdGVkLFNPVEEgaW1wcm92ZW1lbnQiLCIiIk91ciBleHBlcmltZW50YWwgZXZhbHVhdGlvbnMgc2hvdyB0aGF0IG91ciBtb2RlbCBhY2hpZXZlcyB0aGUgc3RhdGUtb2YtdGhlLWFydCByZXN1bHRzIGluIFN0YW5mb3JkIFF1ZXN0aW9uIEFuc3dlcmluZyBEYXRhc2V0IChTUXVBRCkgYW5kIENOTi9EYWlseU1haWwgY2xvemUgdGVzdC4gIiIiLDI2MDAwMDAuMCwiVGhlcmUgYXJlIHR3byBzaW1pbGFyIG1vZGVscyBkZXNjcmliZWQgaW4gc2VjdGlvbnMgIiJNb2RlbHMgZGV0YWlscyIiCmNpdGF0aW9uIGZyb20gdGhlIHBhcGVyIGFib3V0IG1vZGVsIGZvciBTUXVBRCAiIlRoZSBtb2RlbCBoYXMgYWJvdXQgMi42IG1pbGxpb24gcGFyYW1ldGVycyIiCmNpdGF0aW9uIGFib3V0IG1vZGVsIGZvciBjbG96ZSB0ZXN0CiIiVGhlIG1vZGVsIGFyY2hpdGVjdHVyZSB1c2VkIGZvciB0aGlzIHRhc2sgaXMgdmVyeSBzaW1pbGFyIHRvIHRoYXQgZm9yIFNRdUFEIChTZWN0aW9uIDQpIHdpdGggb25seSBhIGZldyBzbWFsbCBjaGFuZ2VzIHRvIGFkYXB0IGl0IHRvIHRoZSBjbG96ZSB0ZXN0LiAiIgoiLDMuNDY4NjE0NGUrMTgsImZsb3BzID0gKDgpICogKDY2OTEgKiAxMCoqOSkgKiAoNjAgKiAzNjAwKSAqIDMgLy8gMTAKKG51bSBncHUpICogKHBlYWsgZmxvcHMpICogKHRpbWUgaW4gc2Vjb25kcykgKiAoYXNzdW1lZCB1dGlsaXphdGlvbiByYXRlKSA9CgpjaXRhdGlvbiBmcm9tIHRoZSBzZWN0aW9uIGFib3V0IGNsb3plIHRlc3QgZXhwZXJpbWVudHMgIiJUaGUgZW50aXJlIHRyYWluaW5nIHByb2Nlc3MgdGFrZXMgcm91Z2hseSA2MCBob3VycyBvbiBlaWdodCBUaXRhbiBYIEdQVXMuIFRoZSBvdGhlciBoeXBlci1wYXJhbWV0ZXJzIGFyZSBpZGVudGljYWwgdG8gdGhlIG1vZGVsIGRlc2NyaWJlZCBpbiBTZWN0aW9uIDQiIiAoc2VjdGlvbiA0IGlzIGFib3V0IFNRdUFEIGV4cGVyaW1lbnRzIGFuZCBjbG96ZSB0ZXN0IGV4cGVyaW1lbnRzIHJlcXVpcmUgbW9yZSBjb21wdXRlIGFuZCBkYXRhKS4KZmxvcHMgIDYuNjkxIFRGTE9QUyBmcm9tIGh0dHBzOi8vd3d3LnRlY2hwb3dlcnVwLmNvbS9ncHUtc3BlY3MvZ2Vmb3JjZS1ndHgtdGl0YW4teC5jMjYzMiIsODc5MDAwLCIiIkluIGEgY2xvemUgdGVzdCwgdGhlIHJlYWRlciBpcyBhc2tlZCB0byBmaWxsIGluIHdvcmRzIHRoYXQgaGF2ZSBiZWVuIHJlbW92ZWQgZnJvbSBhIHBhc3NhZ2UsIGZvciBtZWFzdXJpbmcgb25l4oCZcyBhYmlsaXR5IHRvIGNvbXByZWhlbmQgdGV4dC4gSGVybWFubiBldCBhbC4gKDIwMTUpIGhhdmUgcmVjZW50bHkgY29tcGlsZWQgYSBtYXNzaXZlIENsb3plLXN0eWxlIGNvbXByZWhlbnNpb24gZGF0YXNldCwgY29uc2lzdGluZyBvZiAzMDBrLzRrLzNrIGFuZCA4NzlrLzY1ay81M2sgKHRyYWluL2Rldi90ZXN0KQpleGFtcGxlcyBmcm9tIENOTiBhbmQgRGFpbHlNYWlsIG5ld3MgYXJ0aWNsZXMsIHJlc3BlY3RpdmVseS4gIiIKYXNzdW1pbmcgNDAgd29yZHMgcGVyIGV4YW1wbGUgd2UgZ2V0IGFyb3VuZCA0NzE2MDAwMCB3b3JkcyAoU1F1QUQgaGF2ZSBhcm91bmQgNDAgd29yZHMgcGVyIGV4YW1wbGUgLSBzbyBJIHRoaW5rIGl0IHNob3VsZCBiZSBzaW1pbGFyIGNhc2UgZm9yIHRoaXMgZGF0YXNldCkiLDYwLjAsc2VlIGNvbXB1dGUgbm90ZXMsTlZJRElBIEdlRm9yY2UgR1RYIFRJVEFOIFgsLENvbmZpZGVudCwiTWFjaGluZSBjb21wcmVoZW5zaW9uIChNQyksIGFuc3dlcmluZyBhIHF1ZXJ5IGFib3V0IGEgZ2l2ZW4gY29udGV4dCBwYXJhZ3JhcGgsIHJlcXVpcmVzIG1vZGVsaW5nIGNvbXBsZXggaW50ZXJhY3Rpb25zIGJldHdlZW4gdGhlIGNvbnRleHQgYW5kIHRoZSBxdWVyeS4gUmVjZW50bHksIGF0dGVudGlvbiBtZWNoYW5pc21zIGhhdmUgYmVlbiBzdWNjZXNzZnVsbHkgZXh0ZW5kZWQgdG8gTUMuIFR5cGljYWxseSB0aGVzZSBtZXRob2RzIHVzZSBhdHRlbnRpb24gdG8gZm9jdXMgb24gYSBzbWFsbCBwb3J0aW9uIG9mIHRoZSBjb250ZXh0IGFuZCBzdW1tYXJpemUgaXQgd2l0aCBhIGZpeGVkLXNpemUgdmVjdG9yLCBjb3VwbGUgYXR0ZW50aW9ucyB0ZW1wb3JhbGx5LCBhbmQvb3Igb2Z0ZW4gZm9ybSBhIHVuaS1kaXJlY3Rpb25hbCBhdHRlbnRpb24uIEluIHRoaXMgcGFwZXIgd2UgaW50cm9kdWNlIHRoZSBCaS1EaXJlY3Rpb25hbCBBdHRlbnRpb24gRmxvdyAoQklEQUYpIG5ldHdvcmssIGEgbXVsdGktc3RhZ2UgaGllcmFyY2hpY2FsIHByb2Nlc3MgdGhhdCByZXByZXNlbnRzIHRoZSBjb250ZXh0IGF0IGRpZmZlcmVudCBsZXZlbHMgb2YgZ3JhbnVsYXJpdHkgYW5kIHVzZXMgYmktZGlyZWN0aW9uYWwgYXR0ZW50aW9uIGZsb3cgbWVjaGFuaXNtIHRvIG9idGFpbiBhIHF1ZXJ5LWF3YXJlIGNvbnRleHQgcmVwcmVzZW50YXRpb24gd2l0aG91dCBlYXJseSBzdW1tYXJpemF0aW9uLiBPdXIgZXhwZXJpbWVudGFsIGV2YWx1YXRpb25zIHNob3cgdGhhdCBvdXIgbW9kZWwgYWNoaWV2ZXMgdGhlIHN0YXRlLW9mLXRoZS1hcnQgcmVzdWx0cyBpbiBTdGFuZm9yZCBRdWVzdGlvbiBBbnN3ZXJpbmcgRGF0YXNldCAoU1F1QUQpIGFuZCBDTk4vRGFpbHlNYWlsIGNsb3plIHRlc3QuICIsOC4wLCxPcGVuIHdlaWdodHMgKHVucmVzdHJpY3RlZCksIlVuaXRlZCBTdGF0ZXMgb2YgQW1lcmljYSxVbml0ZWQgU3RhdGVzIG9mIEFtZXJpY2EiLCwsLDguMCwsMjAyNS0xMS0yOCAxMTo1Mzo0NCswMDowMCwsLCwsLCJBY2FkZW1pYSxSZXNlYXJjaCBjb2xsZWN0aXZlIiwsLCw0ODAuMCxPcGVuIHNvdXJjZSwiYXBhY2hlIDIuMCwgY29kZSArIHdlaWdodHM6IGh0dHBzOi8vZ2l0aHViLmNvbS9hbGxlbmFpL2JpLWF0dC1mbG93IiwsNDEuMjUwMTQ1NTY3Nzk2MjgsLCwsNDIwMC40Njg2NDk3MTE1MjYsSGFyZHdhcmUsLCwsLFllcwpWRC1MU1RNK1JFQUwgTGFyZ2UsTGFuZ3VhZ2UsTGFuZ3VhZ2UgbW9kZWxpbmcsIlNhbGVzZm9yY2UgUmVzZWFyY2gsU3RhbmZvcmQgVW5pdmVyc2l0eSIsIkhha2FuIEluYW4sIEtoYXNoYXlhciBLaG9zcmF2aSwgUmljaGFyZCBTb2NoZXIiLDIwMTYtMTEtMDQsVHlpbmcgV29yZCBWZWN0b3JzIGFuZCBXb3JkIENsYXNzaWZpZXJzOiBBIExvc3MgRnJhbWV3b3JrIGZvciBMYW5ndWFnZSBNb2RlbGluZyxodHRwczovL2FyeGl2Lm9yZy9hYnMvMTYxMS4wMTQ2Miw0MDQuMCxTT1RBIGltcHJvdmVtZW50LCIiIk91ciBmcmFtZXdvcmsgbGVhZHMgdG8gc3RhdGUgb2YgdGhlIGFydCBwZXJmb3JtYW5jZSBvbiB0aGUgUGVubiBUcmVlYmFuayIiIiw1MTAwMDAwMC4wLDUxTSAoVGFibGUgMyksMi4xM2UrMTYsNiBGTE9QIC8gcGFyYW1ldGVyIC8gdG9rZW4gKiA1MTAwMDAwMCBwYXJhbWV0ZXJzICogOTI5MDAwIHRva2VucyAqIDc1IGVwb2NocyA9IDIuMTMyMDU1ZSsxNiBGTE9QLDkyOTAwMCw3NSBlcG9jaHMgKEZpZ3VyZSAyYiksLCwsLENvbmZpZGVudCwiUmVjdXJyZW50IG5ldXJhbCBuZXR3b3JrcyBoYXZlIGJlZW4gdmVyeSBzdWNjZXNzZnVsIGF0IHByZWRpY3Rpbmcgc2VxdWVuY2VzIG9mIHdvcmRzIGluIHRhc2tzIHN1Y2ggYXMgbGFuZ3VhZ2UgbW9kZWxpbmcuIEhvd2V2ZXIsIGFsbCBzdWNoIG1vZGVscyBhcmUgYmFzZWQgb24gdGhlIGNvbnZlbnRpb25hbCBjbGFzc2lmaWNhdGlvbiBmcmFtZXdvcmssIHdoZXJlIHRoZSBtb2RlbCBpcyB0cmFpbmVkIGFnYWluc3Qgb25lLWhvdCB0YXJnZXRzLCBhbmQgZWFjaCB3b3JkIGlzIHJlcHJlc2VudGVkIGJvdGggYXMgYW4gaW5wdXQgYW5kIGFzIGFuIG91dHB1dCBpbiBpc29sYXRpb24uIFRoaXMgY2F1c2VzIGluZWZmaWNpZW5jaWVzIGluIGxlYXJuaW5nIGJvdGggaW4gdGVybXMgb2YgdXRpbGl6aW5nIGFsbCBvZiB0aGUgaW5mb3JtYXRpb24gYW5kIGluIHRlcm1zIG9mIHRoZSBudW1iZXIgb2YgcGFyYW1ldGVycyBuZWVkZWQgdG8gdHJhaW4uIFdlIGludHJvZHVjZSBhIG5vdmVsIHRoZW9yZXRpY2FsIGZyYW1ld29yayB0aGF0IGZhY2lsaXRhdGVzIGJldHRlciBsZWFybmluZyBpbiBsYW5ndWFnZSBtb2RlbGluZywgYW5kIHNob3cgdGhhdCBvdXIgZnJhbWV3b3JrIGxlYWRzIHRvIHR5aW5nIHRvZ2V0aGVyIHRoZSBpbnB1dCBlbWJlZGRpbmcgYW5kIHRoZSBvdXRwdXQgcHJvamVjdGlvbiBtYXRyaWNlcywgZ3JlYXRseSByZWR1Y2luZyB0aGUgbnVtYmVyIG9mIHRyYWluYWJsZSB2YXJpYWJsZXMuIE91ciBmcmFtZXdvcmsgbGVhZHMgdG8gc3RhdGUgb2YgdGhlIGFydCBwZXJmb3JtYW5jZSBvbiB0aGUgUGVubiBUcmVlYmFuayB3aXRoIGEgdmFyaWV0eSBvZiBuZXR3b3JrIG1vZGVscy4iLDc1LjAsVkQtTFNUTStSRUFMIExhcmdlLFVucmVsZWFzZWQsIlVuaXRlZCBTdGF0ZXMgb2YgQW1lcmljYSxVbml0ZWQgU3RhdGVzIG9mIEFtZXJpY2EiLCwsLCwsMjAyNi0wNS0yNSAxMjoxMjo0NyswMDowMCwsLCwsLCJJbmR1c3RyeSxBY2FkZW1pYSIsLCwsLFVucmVsZWFzZWQsLCwsLCwsLE9wZXJhdGlvbiBjb3VudGluZywsLCwsTm8KVkQtTFNUTStSRUFMIE1lZGl1bSxMYW5ndWFnZSxMYW5ndWFnZSBtb2RlbGluZywiU3RhbmZvcmQgVW5pdmVyc2l0eSxTYWxlc2ZvcmNlIFJlc2VhcmNoIiwiSGFrYW4gSW5hbiwgS2hhc2hheWFyIEtob3NyYXZpLCBSaWNoYXJkIFNvY2hlciIsMjAxNi0xMS0wNCxUeWluZyBXb3JkIFZlY3RvcnMgYW5kIFdvcmQgQ2xhc3NpZmllcnM6IEEgTG9zcyBGcmFtZXdvcmsgZm9yIExhbmd1YWdlIE1vZGVsaW5nLGh0dHBzOi8vYXJ4aXYub3JnL2Ficy8xNjExLjAxNDYyLDQwNC4wLCwsMjIxMDAwMDAuMCwiVkQtTFNUTStSRUFMIExhcmdlIGhhcyA1MU0gcGFyYW1ldGVycy4gVGhlIHBhcmFtZXRlciBjb3VudCBvZiB0aGUgTWVkaXVtIG1vZGVsIGlzIG5vdCByZXBvcnRlZCwgYnV0IHRoZXkgc2F5IGl0IGhhcyA2NTAgaGlkZGVuIHVuaXRzIHBlciBsYXllciwgY29tcGFyZWQgdG8gMTUwMCBmb3IgdGhlIExhcmdlIG1vZGVsLiBOZWdsZWN0aW5nIHRoZSByZXN0IG9mIHRoZSBhcmNoaXRlY3R1cmUsCjUxTSAqICg2NTAvMTUwMCkgPSAyMi4xTSIsLCwsLCwsLCxDb25maWRlbnQsIlJlY3VycmVudCBuZXVyYWwgbmV0d29ya3MgaGF2ZSBiZWVuIHZlcnkgc3VjY2Vzc2Z1bCBhdCBwcmVkaWN0aW5nIHNlcXVlbmNlcyBvZiB3b3JkcyBpbiB0YXNrcyBzdWNoIGFzIGxhbmd1YWdlIG1vZGVsaW5nLiBIb3dldmVyLCBhbGwgc3VjaCBtb2RlbHMgYXJlIGJhc2VkIG9uIHRoZSBjb252ZW50aW9uYWwgY2xhc3NpZmljYXRpb24gZnJhbWV3b3JrLCB3aGVyZSB0aGUgbW9kZWwgaXMgdHJhaW5lZCBhZ2FpbnN0IG9uZS1ob3QgdGFyZ2V0cywgYW5kIGVhY2ggd29yZCBpcyByZXByZXNlbnRlZCBib3RoIGFzIGFuIGlucHV0IGFuZCBhcyBhbiBvdXRwdXQgaW4gaXNvbGF0aW9uLiBUaGlzIGNhdXNlcyBpbmVmZmljaWVuY2llcyBpbiBsZWFybmluZyBib3RoIGluIHRlcm1zIG9mIHV0aWxpemluZyBhbGwgb2YgdGhlIGluZm9ybWF0aW9uIGFuZCBpbiB0ZXJtcyBvZiB0aGUgbnVtYmVyIG9mIHBhcmFtZXRlcnMgbmVlZGVkIHRvIHRyYWluLiBXZSBpbnRyb2R1Y2UgYSBub3ZlbCB0aGVvcmV0aWNhbCBmcmFtZXdvcmsgdGhhdCBmYWNpbGl0YXRlcyBiZXR0ZXIgbGVhcm5pbmcgaW4gbGFuZ3VhZ2UgbW9kZWxpbmcsIGFuZCBzaG93IHRoYXQgb3VyIGZyYW1ld29yayBsZWFkcyB0byB0eWluZyB0b2dldGhlciB0aGUgaW5wdXQgZW1iZWRkaW5nIGFuZCB0aGUgb3V0cHV0IHByb2plY3Rpb24gbWF0cmljZXMsIGdyZWF0bHkgcmVkdWNpbmcgdGhlIG51bWJlciBvZiB0cmFpbmFibGUgdmFyaWFibGVzLiBPdXIgZnJhbWV3b3JrIGxlYWRzIHRvIHN0YXRlIG9mIHRoZSBhcnQgcGVyZm9ybWFuY2Ugb24gdGhlIFBlbm4gVHJlZWJhbmsgd2l0aCBhIHZhcmlldHkgb2YgbmV0d29yayBtb2RlbHMuIiwsVkQtTFNUTStSRUFMIE1lZGl1bSxVbnJlbGVhc2VkLCJVbml0ZWQgU3RhdGVzIG9mIEFtZXJpY2EsVW5pdGVkIFN0YXRlcyBvZiBBbWVyaWNhIiwsLCwsLDIwMjYtMDUtMjUgMTI6MTI6NDgrMDA6MDAsLCwsLCwiQWNhZGVtaWEsSW5kdXN0cnkiLCwsLCxVbnJlbGVhc2VkLCwsLCwsLCwsLCwsLE5vClZELUxTVE0rUkVBTCBTbWFsbCxMYW5ndWFnZSxMYW5ndWFnZSBtb2RlbGluZywiU3RhbmZvcmQgVW5pdmVyc2l0eSxTYWxlc2ZvcmNlIFJlc2VhcmNoIiwiSGFrYW4gSW5hbiwgS2hhc2hheWFyIEtob3NyYXZpLCBSaWNoYXJkIFNvY2hlciIsMjAxNi0xMS0wNCxUeWluZyBXb3JkIFZlY3RvcnMgYW5kIFdvcmQgQ2xhc3NpZmllcnM6IEEgTG9zcyBGcmFtZXdvcmsgZm9yIExhbmd1YWdlIE1vZGVsaW5nLGh0dHBzOi8vYXJ4aXYub3JnL2Ficy8xNjExLjAxNDYyLDQwNC4wLCwsNjgwMDAwMC4wLCJWRC1MU1RNK1JFQUwgTGFyZ2UgaGFzIDUxTSBwYXJhbWV0ZXJzLiBUaGUgcGFyYW1ldGVyIGNvdW50IG9mIHRoZSBTbWFsbCBtb2RlbCBpcyBub3QgcmVwb3J0ZWQsIGJ1dCB0aGV5IHNheSBpdCBoYXMgMjAwIGhpZGRlbiB1bml0cyBwZXIgbGF5ZXIsIGNvbXBhcmVkIHRvIDE1MDAgZm9yIHRoZSBMYXJnZSBtb2RlbC4gTmVnbGVjdGluZyB0aGUgcmVzdCBvZiB0aGUgYXJjaGl0ZWN0dXJlLAo1MU0gKiAoMjAwLzE1MDApID0gNi44TSIsLCwsLCwsLCxMaWtlbHksIlJlY3VycmVudCBuZXVyYWwgbmV0d29ya3MgaGF2ZSBiZWVuIHZlcnkgc3VjY2Vzc2Z1bCBhdCBwcmVkaWN0aW5nIHNlcXVlbmNlcyBvZiB3b3JkcyBpbiB0YXNrcyBzdWNoIGFzIGxhbmd1YWdlIG1vZGVsaW5nLiBIb3dldmVyLCBhbGwgc3VjaCBtb2RlbHMgYXJlIGJhc2VkIG9uIHRoZSBjb252ZW50aW9uYWwgY2xhc3NpZmljYXRpb24gZnJhbWV3b3JrLCB3aGVyZSB0aGUgbW9kZWwgaXMgdHJhaW5lZCBhZ2FpbnN0IG9uZS1ob3QgdGFyZ2V0cywgYW5kIGVhY2ggd29yZCBpcyByZXByZXNlbnRlZCBib3RoIGFzIGFuIGlucHV0IGFuZCBhcyBhbiBvdXRwdXQgaW4gaXNvbGF0aW9uLiBUaGlzIGNhdXNlcyBpbmVmZmljaWVuY2llcyBpbiBsZWFybmluZyBib3RoIGluIHRlcm1zIG9mIHV0aWxpemluZyBhbGwgb2YgdGhlIGluZm9ybWF0aW9uIGFuZCBpbiB0ZXJtcyBvZiB0aGUgbnVtYmVyIG9mIHBhcmFtZXRlcnMgbmVlZGVkIHRvIHRyYWluLiBXZSBpbnRyb2R1Y2UgYSBub3ZlbCB0aGVvcmV0aWNhbCBmcmFtZXdvcmsgdGhhdCBmYWNpbGl0YXRlcyBiZXR0ZXIgbGVhcm5pbmcgaW4gbGFuZ3VhZ2UgbW9kZWxpbmcsIGFuZCBzaG93IHRoYXQgb3VyIGZyYW1ld29yayBsZWFkcyB0byB0eWluZyB0b2dldGhlciB0aGUgaW5wdXQgZW1iZWRkaW5nIGFuZCB0aGUgb3V0cHV0IHByb2plY3Rpb24gbWF0cmljZXMsIGdyZWF0bHkgcmVkdWNpbmcgdGhlIG51bWJlciBvZiB0cmFpbmFibGUgdmFyaWFibGVzLiBPdXIgZnJhbWV3b3JrIGxlYWRzIHRvIHN0YXRlIG9mIHRoZSBhcnQgcGVyZm9ybWFuY2Ugb24gdGhlIFBlbm4gVHJlZWJhbmsgd2l0aCBhIHZhcmlldHkgb2YgbmV0d29yayBtb2RlbHMuIiw2MC4wLFZELUxTVE0rUkVBTCBTbWFsbCxVbnJlbGVhc2VkLCJVbml0ZWQgU3RhdGVzIG9mIEFtZXJpY2EsVW5pdGVkIFN0YXRlcyBvZiBBbWVyaWNhIiwsLCwsLDIwMjYtMDUtMjUgMTI6MTI6NTArMDA6MDAsLCwsLCwiQWNhZGVtaWEsSW5kdXN0cnkiLCwsLCxVbnJlbGVhc2VkLCwsLCwsLCwsLCwsLE5vClNQSURFUjIsQmlvbG9neSwiUHJvdGVpbiBmb2xkaW5nIHByZWRpY3Rpb24sUHJvdGVpbnMiLCJHcmlmZml0aCBVbml2ZXJzaXR5LFVuaXZlcnNpdHkgb2YgSW93YSxEZXpob3UgVW5pdmVyc2l0eSIsIll1ZWRvbmcgWWFuZywgUmh5cyBIZWZmZXJuYW4sIEt1bGRpcCBQYWxpd2FsLCBKYW1lcyBMeW9ucywgQWJkb2xsYWggRGVoemFuZ2ksIEFsb2sgU2hhcm1hLCBKaWh1YSBXYW5nLCBBYmR1bCBTYXR0YXIsIGFuZCBZYW9xaSBaaG91IiwyMDE2LTEwLTI4LCJTUElERVIyOiBBIFBhY2thZ2UgdG8gUHJlZGljdCBTZWNvbmRhcnkgU3RydWN0dXJlLCBBY2Nlc3NpYmxlIFN1cmZhY2UgQXJlYSwgYW5kIE1haW4tQ2hhaW4gVG9yc2lvbmFsIEFuZ2xlcyBieSBEZWVwIE5ldXJhbCBOZXR3b3JrcyIsaHR0cHM6Ly9saW5rLnNwcmluZ2VyLmNvbS9wcm90b2NvbC8xMC4xMDA3Lzk3OC0xLTQ5MzktNjQwNi0yXzYsLFNPVEEgaW1wcm92ZW1lbnQsIlRoZSBtZXRob2QgcHJvdmlkZXMgc3RhdGUtb2YtdGhlLWFydCwgYWxsLWluLW9uZSBhY2N1cmF0ZSBwcmVkaWN0aW9uIG9mIGxvY2FsIHN0cnVjdHVyZSBhbmQgc29sdmVudCBhY2Nlc3NpYmxlIHN1cmZhY2UgYXJlYS4gIiw0MDk1MzYuMCwiVGhyZWUgbmV0d29ya3MsIGVhY2ggdGhyZWUgbGF5ZXJzLiBGaXJzdCB0YWtlcyBpbiA0NTkgaW5wdXRzIGFuZCBvdXRwdXRzIDEyLCBzZWNvbmQgYW5kIHRoaXJkIHRha2UgaW4gNDU5ICsgKDEyKjE3KSA9IDY2MyBpbnB1dHMuCgpOZXR3b3JrIDE6ICg0NTkgKiAxNTAgKyAxNTApICsgKDE1MCAqIDE1MCArIDE1MCkgKyAoMTUwICogMTUwICsgMTUwKSArICgxNTAgKiAxMiArIDEyKSA9IDExNiwxMTIKTmV0d29ya3MgMiBhbmQgMzogKDY2MyAqIDE1MCArIDE1MCkgKyAoMTUwICogMTUwICsgMTUwKSArICgxNTAgKiAxNTAgKyAxNTApICsgKDE1MCAqIDEyICsgMTIpID0gMTQ2LDcxMgpUb3RhbDogMTE2LDExMiArICgyICogMTQ2LDcxMikgPSA0MDksNTM2IiwxLjgyMmUrMTYsIjEyMCBlcG9jaHMsIGRhdGFzZXQgNTc4OSBwcm90ZWlucy4gVGhlcmUgYXJlIGFib3V0IDMwMCByZXNpZHVlcyBwZXIgcHJvdGVpbiAoMTE1LDQ3OSByZXNpZHVlcyAvIDQxOCBwcm90ZWlucykgYWNjb3JkaW5nIHRvIGh0dHBzOi8vd3d3Lm5jYmkubmxtLm5paC5nb3YvcG1jL2FydGljbGVzL1BNQzIyOTYwLy4gCkZpcnN0IG5ldHdvcmsgZ2V0cyAyNyBmZWF0dXJlcyBwZXIgcmVzaWR1ZSwgc2Vjb25kIGFuZCB0aGlyZCBnZXQgMzkuCkZMT1BzIGZyb20gZmlyc3Q6IDYgKiAxMTYxMTIgKiAoMjcgKiAzMDAgKiA1Nzg5ICogMTIwKSA9IDMuOTJlMTUKRkxPUHMgZnJvbSAybmQgYW5kIDNyZDogMiAqNiAqIDE0NjcxMiAqICgzOSAqIDMwMCAqIDU3ODkgKiAxMjApID0gMS40M2UxNgpUb3RhbDogMS44MjJFMTYiLDEzODkzNjAwLCI1LDc4OSBub25yZWR1bmRhbnQsIGhpZ2ggcmVzb2x1dGlvbiBzdHJ1Y3R1cmUuCkFzc3VtaW5nIH4yMDAgcmVzaWR1ZXMgcGVyIHByb3RlaW4sIDUsNzg5ICogMjAwID0gMSwxNTcsODAwIHJlc2lkdWVzLiBFYWNoIHJlc2lkdWUgaGFzIDEyIGFzc29jaWF0ZWQgZmVhdHVyZXMgYmVpbmcgcHJlZGljdGVkIG9uLgoxLDE1Nyw4MDAgKiAxMiA9IDEzLDg5Myw2MDAiLCwiVGhlIGF1dGhvcnMgaGFkIGEgd2Vic2l0ZSB3aGVyZSBzZXF1ZW5jZXMgY291bGQgYmUgc3VibWl0dGVkIGZvciBwcm9jZXNzaW5nIHRocm91Z2ggdGhlIG1vZGVsOiAiIkVhY2ggcHJlZGljdGlvbiBpcyB1c3VhbGx5IGNvbXBsZXRlZCB3aXRoaW4gMTAgbWluLCBidXQgbWF5IHRha2UgdXAgdG8gYSBmZXcgaG91cnMgZGVwZW5kaW5nIG9uIGhvdyBidXN5IHRoZSBzZXJ2ZXIgaXMgYW5kIGhvdyBsb25nIHRoZSBwcm90ZWluIGNoYWluIGlzIFsuLi5dIFVzaW5nIGFuIGV4dGVybmFsIFBTU00gZmlsZSBjYW4gc2tpcCB0aGUgbW9zdCB0aW1lIGNvbnN1bWluZyBzdGVwIG9mIGdlbmVyYXRpbmcgdGhlIGV2b2x1dGlvbiBwcm9maWxlIGJ5IFBTSUJMQVNULCBhbmQgdGhlIGV4ZWN1dGl2ZSB0aW1lIHJlZHVjZSB0byBhIGZldyBzZWNvbmRzIiIgCgpSb3VnaCBlc3RpbWF0ZToKSXQgbG9va3MgbGlrZSB0aGUgUFNJQkxBU1Qgc3RlcCBvbmx5IG5lZWRzIGRvaW5nIG9uY2UgcGVyIGlucHV0LCBhbmQgdGhpcyB0YWtlcyB0aGUgbWFqb3JpdHkgb2YgdGhlIHRpbWUuIElmIHRoZSBpbmZlcmVuY2Ugc2VydmVyIHVzZXMgdGhlIHNhbWUgaGFyZHdhcmUgdGhhdCB3YXMgdXNlZCBmb3IgdHJhaW5pbmcsIDEwIG1pbnMgKiA1Nzg5IHNlcXVlbmNlcyA9ICA5NjUgaG91cnMgZm9yIFBTSUJMQVNUIGNhbGN1bGF0aW9uLiBUaGVuIGFzc3VtZSB0cmFpbmluZyBvbiBhIHNlcXVlbmNlIHRha2VzIDN4IGFzIGxvbmcgYXMgaW5mZXJlbmNlIChmb3J3YXJkICsgYmFja3dhcmQgcGFzcyB1c2VzIDYgRkxPUHMgcGVyIHBhcmFtZXRlciwgdnMgMiBmb3IgZm9yd2FyZCBvbmx5KSwgc28gMTIwIGVwb2NocyB3b3VsZCB0YWtlOgozIHNlY29uZHMgKiAzICogNTc4OSAqIDEyMCA9IDEsNzM3IGhvdXJzClRvdGFsOiBhcm91bmQgMiw3MDIgaG91cnMKKFRoaXMgc2VlbXMgb24gdGhlIGxvbmcgc2lkZSDigJMgcHJvYmFibHkgdGhleSBoYWQgYmV0dGVyIGhhcmR3YXJlIGZvciB0cmFpbmluZywgb3IgZWxzZSB0aGVyZSdzIGFuIGluY29ycmVjdCBhc3N1bXB0aW9uIGhlcmUpIiwsU3VwZXJ2aXNlZCxMaWtlbHksIlByZWRpY3Rpbmcgb25lLWRpbWVuc2lvbmFsIHN0cnVjdHVyZSBwcm9wZXJ0aWVzIGhhcyBwbGF5ZWQgYW4gaW1wb3J0YW50IHJvbGUgdG8gaW1wcm92ZSBwcmVkaWN0aW9uIG9mIHByb3RlaW4gdGhyZWUtZGltZW5zaW9uYWwgc3RydWN0dXJlcyBhbmQgZnVuY3Rpb25zLiBUaGUgbW9zdCBjb21tb25seSBwcmVkaWN0ZWQgcHJvcGVydGllcyBhcmUgc2Vjb25kYXJ5IHN0cnVjdHVyZSBhbmQgYWNjZXNzaWJsZSBzdXJmYWNlIGFyZWEgKEFTQSkgcmVwcmVzZW50aW5nIGxvY2FsIGFuZCBub25sb2NhbCBzdHJ1Y3R1cmFsIGNoYXJhY3RlcmlzdGljcywgcmVzcGVjdGl2ZWx5LiBTZWNvbmRhcnkgc3RydWN0dXJlIHByZWRpY3Rpb24gaXMgZnVydGhlciBjb21wbGVtZW50ZWQgYnkgcHJlZGljdGlvbiBvZiBjb250aW51b3VzIG1haW4tY2hhaW4gdG9yc2lvbmFsIGFuZ2xlcy4gSGVyZSB3ZSBkZXNjcmliZSBhIG5ld2x5IGRldmVsb3BlZCBtZXRob2QgU1BJREVSMiB0aGF0IHV0aWxpemVzIHRocmVlIGl0ZXJhdGlvbnMgb2YgZGVlcCBsZWFybmluZyBuZXVyYWwgbmV0d29ya3MgdG8gaW1wcm92ZSB0aGUgcHJlZGljdGlvbiBhY2N1cmFjeSBvZiBzZXZlcmFsIHN0cnVjdHVyYWwgcHJvcGVydGllcyBzaW11bHRhbmVvdXNseS4gRm9yIGFuIGluZGVwZW5kZW50IHRlc3Qgc2V0IG9mIDExOTkgcHJvdGVpbnMgU1BJREVSMiBhY2hpZXZlcyA4MiAlIGFjY3VyYWN5IGZvciBzZWNvbmRhcnkgc3RydWN0dXJlIHByZWRpY3Rpb24sIDAuNzYgZm9yIHRoZSBjb3JyZWxhdGlvbiBjb2VmZmljaWVudCBiZXR3ZWVuIHByZWRpY3RlZCBhbmQgYWN0dWFsIHNvbHZlbnQgYWNjZXNzaWJsZSBzdXJmYWNlIGFyZWEsIDE5wrAgYW5kIDMwwrAgZm9yIG1lYW4gYWJzb2x1dGUgZXJyb3JzIG9mIGJhY2tib25lIM+GIGFuZCDPiCBhbmdsZXMsIHJlc3BlY3RpdmVseSwgYW5kIDjCsCBhbmQgMzLCsCBmb3IgbWVhbiBhYnNvbHV0ZSBlcnJvcnMgb2YgQ86xLWJhc2VkIM64IGFuZCDPhCBhbmdsZXMsIHJlc3BlY3RpdmVseS4gVGhlIG1ldGhvZCBwcm92aWRlcyBzdGF0ZS1vZi10aGUtYXJ0LCBhbGwtaW4tb25lIGFjY3VyYXRlIHByZWRpY3Rpb24gb2Yg</x:v>
      </x:c>
    </x:row>
    <x:row r="286" ht="18" customHeight="1">
      <x:c r="A286" s="17" t="n">
        <x:v>281</x:v>
      </x:c>
      <x:c r="B286" s="17" t="n">
        <x:v>309</x:v>
      </x:c>
      <x:c r="C286" s="94" t="str">
        <x:v>bG9jYWwgc3RydWN0dXJlIGFuZCBzb2x2ZW50IGFjY2Vzc2libGUgc3VyZmFjZSBhcmVhLiBUaGUgbWV0aG9kIGlzIGltcGxlbWVudGVkLCBhcyBhIHdlYnNlcnZlciBhbG9uZyB3aXRoIGEgc3RhbmRhbG9uZSBwYWNrYWdlIHRoYXQgYXJlIGF2YWlsYWJsZSBpbiBvdXIgd2Vic2l0ZTogaHR0cDovL3NwYXJrcy1sYWIub3JnLiIsMTIwLjAsLE9wZW4gd2VpZ2h0cyAobm9uLWNvbW1lcmNpYWwpLCJBdXN0cmFsaWEsVW5pdGVkIFN0YXRlcyBvZiBBbWVyaWNhLENoaW5hIiwsLCwsLDIwMjUtMTEtMjggMTE6NTM6NDQrMDA6MDAsLCwsLCwiQWNhZGVtaWEsQWNhZGVtaWEsQWNhZGVtaWEiLCwsLCwsInNvbWUga2luZCBvZiBkb3dubG9hZCwgdW5jbGVhciBsaWNlbnNlCgpodHRwOi8vemhvdXlxLWxhYi5zemJsLmFjLmNuL2Rvd25sb2FkLyIsLCwsLCwsT3BlcmF0aW9uIGNvdW50aW5nLCwsLCxZZXMKRGlmZmVyZW50aWFibGUgbmV1cmFsIGNvbXB1dGVyLExhbmd1YWdlLFF1ZXN0aW9uIGFuc3dlcmluZyxHb29nbGUgRGVlcE1pbmQsIkFsZXggR3JhdmVzLCBHcmVnIFdheW5lLCBNYWxjb2xtIFJleW5vbGRzLCBUaW0gSGFybGV5LCBJdm8gRGFuaWhlbGthLCBBZ25pZXN6a2EgR3JhYnNrYS1CYXJ3acWEc2thLCBTZXJnaW8gR8OzbWV6IENvbG1lbmFyZWpvLCBFZHdhcmQgR3JlZmVuc3RldHRlLCBUaWFnbyBSYW1hbGhvLCBKb2huIEFnYXBpb3UsIEFkcmnDoCBQdWlnZG9tw6huZWNoIEJhZGlhLCBLYXJsIE1vcml0eiBIZXJtYW5uLCBZb3JpIFp3b2xzLCBHZW9yZyBPc3Ryb3Zza2ksIEFkYW0gQ2FpbiwgSGVsZW4gS2luZywgQ2hyaXN0b3BoZXIgU3VtbWVyZmllbGQsIFBoaWwgQmx1bnNvbSwgS29yYXkgS2F2dWtjdW9nbHUgJiBEZW1pcyBIYXNzYWJpcyIsMjAxNi0xMC0xMixIeWJyaWQgY29tcHV0aW5nIHVzaW5nIGEgbmV1cmFsIG5ldHdvcmsgd2l0aCBkeW5hbWljIGV4dGVybmFsIG1lbW9yeSxodHRwczovL3d3dy5uYXR1cmUuY29tL2FydGljbGVzL25hdHVyZTIwMTAxLDE2NjguMCwsLCwsLCwsLCwsLCxVbmtub3duLCJBcnRpZmljaWFsIG5ldXJhbCBuZXR3b3JrcyBhcmUgcmVtYXJrYWJseSBhZGVwdCBhdCBzZW5zb3J5IHByb2Nlc3NpbmcsIHNlcXVlbmNlIGxlYXJuaW5nIGFuZCByZWluZm9yY2VtZW50IGxlYXJuaW5nLCBidXQgYXJlIGxpbWl0ZWQgaW4gdGhlaXIgYWJpbGl0eSB0byByZXByZXNlbnQgdmFyaWFibGVzIGFuZCBkYXRhIHN0cnVjdHVyZXMgYW5kIHRvIHN0b3JlIGRhdGEgb3ZlciBsb25nIHRpbWVzY2FsZXMsIG93aW5nIHRvIHRoZSBsYWNrIG9mIGFuIGV4dGVybmFsIG1lbW9yeS4gSGVyZSB3ZSBpbnRyb2R1Y2UgYSBtYWNoaW5lIGxlYXJuaW5nIG1vZGVsIGNhbGxlZCBhIGRpZmZlcmVudGlhYmxlIG5ldXJhbCBjb21wdXRlciAoRE5DKSwgd2hpY2ggY29uc2lzdHMgb2YgYSBuZXVyYWwgbmV0d29yayB0aGF0IGNhbiByZWFkIGZyb20gYW5kIHdyaXRlIHRvIGFuIGV4dGVybmFsIG1lbW9yeSBtYXRyaXgsIGFuYWxvZ291cyB0byB0aGUgcmFuZG9tLWFjY2VzcyBtZW1vcnkgaW4gYSBjb252ZW50aW9uYWwgY29tcHV0ZXIuIExpa2UgYSBjb252ZW50aW9uYWwgY29tcHV0ZXIsIGl0IGNhbiB1c2UgaXRzIG1lbW9yeSB0byByZXByZXNlbnQgYW5kIG1hbmlwdWxhdGUgY29tcGxleCBkYXRhIHN0cnVjdHVyZXMsIGJ1dCwgbGlrZSBhIG5ldXJhbCBuZXR3b3JrLCBpdCBjYW4gbGVhcm4gdG8gZG8gc28gZnJvbSBkYXRhLiBXaGVuIHRyYWluZWQgd2l0aCBzdXBlcnZpc2VkIGxlYXJuaW5nLCB3ZSBkZW1vbnN0cmF0ZSB0aGF0IGEgRE5DIGNhbiBzdWNjZXNzZnVsbHkgYW5zd2VyIHN5bnRoZXRpYyBxdWVzdGlvbnMgZGVzaWduZWQgdG8gZW11bGF0ZSByZWFzb25pbmcgYW5kIGluZmVyZW5jZSBwcm9ibGVtcyBpbiBuYXR1cmFsIGxhbmd1YWdlLiBXZSBzaG93IHRoYXQgaXQgY2FuIGxlYXJuIHRhc2tzIHN1Y2ggYXMgZmluZGluZyB0aGUgc2hvcnRlc3QgcGF0aCBiZXR3ZWVuIHNwZWNpZmllZCBwb2ludHMgYW5kIGluZmVycmluZyB0aGUgbWlzc2luZyBsaW5rcyBpbiByYW5kb21seSBnZW5lcmF0ZWQgZ3JhcGhzLCBhbmQgdGhlbiBnZW5lcmFsaXplIHRoZXNlIHRhc2tzIHRvIHNwZWNpZmljIGdyYXBocyBzdWNoIGFzIHRyYW5zcG9ydCBuZXR3b3JrcyBhbmQgZmFtaWx5IHRyZWVzLiBXaGVuIHRyYWluZWQgd2l0aCByZWluZm9yY2VtZW50IGxlYXJuaW5nLCBhIEROQyBjYW4gY29tcGxldGUgYSBtb3ZpbmcgYmxvY2tzIHB1enpsZSBpbiB3aGljaCBjaGFuZ2luZyBnb2FscyBhcmUgc3BlY2lmaWVkIGJ5IHNlcXVlbmNlcyBvZiBzeW1ib2xzLiBUYWtlbiB0b2dldGhlciwgb3VyIHJlc3VsdHMgZGVtb25zdHJhdGUgdGhhdCBETkNzIGhhdmUgdGhlIGNhcGFjaXR5IHRvIHNvbHZlIGNvbXBsZXgsIHN0cnVjdHVyZWQgdGFza3MgdGhhdCBhcmUgaW5hY2Nlc3NpYmxlIHRvIG5ldXJhbCBuZXR3b3JrcyB3aXRob3V0IGV4dGVybmFsIHJlYWTigJN3cml0ZSBtZW1vcnkuIiwsLCxVbml0ZWQgU3RhdGVzIG9mIEFtZXJpY2EsLCwsLCwyMDI2LTAxLTAxIDE0OjAxOjM5KzAwOjAwLCwsLCwsSW5kdXN0cnksLCwsLCwsLCwsLCwsLCwsLCwKR0FXV04sVmlzaW9uLEltYWdlIGdlbmVyYXRpb24sIlVuaXZlcnNpdHkgb2YgTWljaGlnYW4sTWF4IFBsYW5jayBJbnN0aXR1dGUgZm9yIEluZm9ybWF0aWNzIiwiU2NvdHQgRS4gUmVlZCwgWmV5bmVwIEFrYXRhLCBTLiBNb2hhbiwgU2FtdWVsIFRlbmthLCBCLiBTY2hpZWxlLCBIb25nbGFrIExlZSIsMjAxNi0xMC0wOCxMZWFybmluZyBXaGF0IGFuZCBXaGVyZSB0byBEcmF3LGh0dHBzOi8vd3d3LnNlbWFudGljc2Nob2xhci5vcmcvcGFwZXIvTGVhcm5pbmctV2hhdC1hbmQtV2hlcmUtdG8tRHJhdy1SZWVkLUFrYXRhL2NhZDRhYzBkMjM4OWE4OWNmMTk1NWRkNDc4ODI3OGMxZThhYzFhZjksLFNPVEEgaW1wcm92ZW1lbnQsImh0dHBzOi8vcGFwZXJzd2l0aGNvZGUuY29tL3NvdGEvdGV4dC10by1pbWFnZS1nZW5lcmF0aW9uLW9uLWN1YiAKCkkgZG9uJ3Qgc2VlIGFueSBzdGFuZGFyZCBiZW5jaG1hcmtzIHdoZXJlIHRoZXkgd291bGQgY2xhaW0gU09UQSByZXN1bHRzIiwsIkRDR0FOLXN0eWxlIGdlbmVyYXRvci9kaXNjcmltaW5hdG9yIHdpdGggdXAgdG8gMTI4w5cxMjggb3V0cHV0CkNoYXItQ05OLUdSVSBlbmNvZGVyICh+MjDigJMyNU0gcGFyYW1ldGVycykgZnJvbSBbUmVlZCBldCBhbC4gMjAxNmFdLgpEdWFsLXBhdGh3YXkgZ2VuZXJhdG9yL2Rpc2NyaW1pbmF0b3Igcm91Z2hseSBkb3VibGVzIGNvbnZvbHV0aW9uYWwgcGFyYW1ldGVycy4iLCwsMjM1NzYwLGRpcmVjdGx5IHN0YXRlZCBpbiBwYXBlciwsLCxTdXBlcnZpc2VkLENvbmZpZGVudCwiR2VuZXJhdGl2ZSBBZHZlcnNhcmlhbCBOZXR3b3JrcyAoR0FOcykgaGF2ZSByZWNlbnRseSBkZW1vbnN0cmF0ZWQgdGhlIGNhcGFiaWxpdHkgdG8gc3ludGhlc2l6ZSBjb21wZWxsaW5nIHJlYWwtd29ybGQgaW1hZ2VzLCBzdWNoIGFzIHJvb20gaW50ZXJpb3JzLCBhbGJ1bSBjb3ZlcnMsIG1hbmdhLCBmYWNlcywgYmlyZHMsIGFuZCBmbG93ZXJzLiBXaGlsZSBleGlzdGluZyBtb2RlbHMgY2FuIHN5bnRoZXNpemUgaW1hZ2VzIGJhc2VkIG9uIGdsb2JhbCBjb25zdHJhaW50cyBzdWNoIGFzIGEgY2xhc3MgbGFiZWwgb3IgY2FwdGlvbiwgdGhleSBkbyBub3QgcHJvdmlkZSBjb250cm9sIG92ZXIgcG9zZSBvciBvYmplY3QgbG9jYXRpb24uIFdlIHByb3Bvc2UgYSBuZXcgbW9kZWwsIHRoZSBHZW5lcmF0aXZlIEFkdmVyc2FyaWFsIFdoYXQtV2hlcmUgTmV0d29yayAoR0FXV04pLCB0aGF0IHN5bnRoZXNpemVzIGltYWdlcyBnaXZlbiBpbnN0cnVjdGlvbnMgZGVzY3JpYmluZyB3aGF0IGNvbnRlbnQgdG8gZHJhdyBpbiB3aGljaCBsb2NhdGlvbi4gV2Ugc2hvdyBoaWdoLXF1YWxpdHkgMTI4IHggMTI4IGltYWdlIHN5bnRoZXNpcyBvbiB0aGUgQ2FsdGVjaC1VQ1NEIEJpcmRzIGRhdGFzZXQsIGNvbmRpdGlvbmVkIG9uIGJvdGggaW5mb3JtYWwgdGV4dCBkZXNjcmlwdGlvbnMgYW5kIGFsc28gb2JqZWN0IGxvY2F0aW9uLiBPdXIgc3lzdGVtIGV4cG9zZXMgY29udHJvbCBvdmVyIGJvdGggdGhlIGJvdW5kaW5nIGJveCBhcm91bmQgdGhlIGJpcmQgYW5kIGl0cyBjb25zdGl0dWVudCBwYXJ0cy4gQnkgbW9kZWxpbmcgdGhlIGNvbmRpdGlvbmFsIGRpc3RyaWJ1dGlvbnMgb3ZlciBwYXJ0IGxvY2F0aW9ucywgb3VyIHN5c3RlbSBhbHNvIGVuYWJsZXMgY29uZGl0aW9uaW5nIG9uIGFyYml0cmFyeSBzdWJzZXRzIG9mIHBhcnRzIChlLmcuIG9ubHkgdGhlIGJlYWsgYW5kIHRhaWwpLCB5aWVsZGluZyBhbiBlZmZpY2llbnQgaW50ZXJmYWNlIGZvciBwaWNraW5nIHBhcnQgbG9jYXRpb25zLiIsLCxVbnJlbGVhc2VkLCJVbml0ZWQgU3RhdGVzIG9mIEFtZXJpY2EsR2VybWFueSIsLCwsLCwyMDI1LTExLTI4IDExOjUzOjQ0KzAwOjAwLCwsLCwsIkFjYWRlbWlhLEFjYWRlbWlhIiwsLCwsLCwsLCwsLCwsLCwsLE5vClhjZXB0aW9uLFZpc2lvbixJbWFnZSBjbGFzc2lmaWNhdGlvbixHb29nbGUsRnJhbsOnb2lzIENob2xsZXQsMjAxNi0xMC0wNyxYY2VwdGlvbjogRGVlcCBMZWFybmluZyB3aXRoIERlcHRod2lzZSBTZXBhcmFibGUgQ29udm9sdXRpb25zLGh0dHBzOi8vYXJ4aXYub3JnL2Ficy8xNjEwLjAyMzU3LDE3Njc0LjAsSGlnaGx5IGNpdGVkLCwyMjg1NTk1Mi4wLFRhYmxlIDMsNC4zNmUrMjAsIjYwIEs4MCBHUFVzICogMzAgZGF5cyAqIDguNSBURkxPUFMvR1BVICogMC4zMyB1dGlsaXphdGlvbiAgPSA0LjM2ZTIwCgpBdXRob3JzIG9mICIiQUkgYW5kIE1lbW9yeSBXYWxsIiIgKGh0dHBzOi8vZ2l0aHViLmNvbS9hbWlyZ2hvbGFtaS9haV9hbmRfbWVtb3J5X3dhbGwpIGVzdGltYXRlZCBtb2RlbCdzIHRyYWluaW5nIGNvbXB1dGUgYXMgNDUwLDAwMCBQRkxPUCA9IDQuNSoxMF4yMCBGTE9QIiwzNTAwMDAwMDAsIiIiSkZUIGlzIGFuIGludGVybmFsIEdvb2dsZSBkYXRhc2V0IGZvciBsYXJnZS1zY2FsZSBpbWFnZSBjbGFzc2lmaWNhdGlvbiBkYXRhc2V0LCBmaXJzdCBpbnRyb2R1Y2VkIGJ5IEhpbnRvbiBldCBhbC4gaW4gWzVdLCB3aGljaCBjb21wcmlzZXMgb3ZlciAzNTAgbWlsbGlvbiBoaWdoLXJlc29sdXRpb24gaW1hZ2VzIGFubm90YXRlZCB3aXRoIGxhYmVscyBmcm9tIGEgc2V0IG9mIDE3LDAwMCBjbGFzc2VzLiBUbyBldmFsdWF0ZSB0aGUgcGVyZm9ybWFuY2Ugb2YgYSBtb2RlbCB0cmFpbmVkIG9uIEpGVCwgd2UgdXNlIGFuIGF1eGlsaWFyeSBkYXRhc2V0LCBGYXN0RXZhbDE0ayIiIiw3MjAuMCwiIiJ3aGlsZSB0aGUgSkZUIGV4cGVyaW1lbnRzIHRvb2sgb3ZlciBvbmUgbW9udGggZWFjaC4iIiIsTlZJRElBIFRlc2xhIEs4MCwsQ29uZmlkZW50LCJXZSBwcmVzZW50IGFuIGludGVycHJldGF0aW9uIG9mIEluY2VwdGlvbiBtb2R1bGVzIGluIGNvbnZvbHV0aW9uYWwgbmV1cmFsIG5ldHdvcmtzIGFzIGJlaW5nIGFuIGludGVybWVkaWF0ZSBzdGVwIGluLWJldHdlZW4gcmVndWxhciBjb252b2x1dGlvbiBhbmQgdGhlIGRlcHRod2lzZSBzZXBhcmFibGUgY29udm9sdXRpb24gb3BlcmF0aW9uIChhIGRlcHRod2lzZSBjb252b2x1dGlvbiBmb2xsb3dlZCBieSBhIHBvaW50d2lzZSBjb252b2x1dGlvbikuIEluIHRoaXMgbGlnaHQsIGEgZGVwdGh3aXNlIHNlcGFyYWJsZSBjb252b2x1dGlvbiBjYW4gYmUgdW5kZXJzdG9vZCBhcyBhbiBJbmNlcHRpb24gbW9kdWxlIHdpdGggYSBtYXhpbWFsbHkgbGFyZ2UgbnVtYmVyIG9mIHRvd2Vycy4gVGhpcyBvYnNlcnZhdGlvbiBsZWFkcyB1cyB0byBwcm9wb3NlIGEgbm92ZWwgZGVlcCBjb252b2x1dGlvbmFsIG5ldXJhbCBuZXR3b3JrIGFyY2hpdGVjdHVyZSBpbnNwaXJlZCBieSBJbmNlcHRpb24sIHdoZXJlIEluY2VwdGlvbiBtb2R1bGVzIGhhdmUgYmVlbiByZXBsYWNlZCB3aXRoIGRlcHRod2lzZSBzZXBhcmFibGUgY29udm9sdXRpb25zLiBXZSBzaG93IHRoYXQgdGhpcyBhcmNoaXRlY3R1cmUsIGR1YmJlZCBYY2VwdGlvbiwgc2xpZ2h0bHkgb3V0cGVyZm9ybXMgSW5jZXB0aW9uIFYzIG9uIHRoZSBJbWFnZU5ldCBkYXRhc2V0ICh3aGljaCBJbmNlcHRpb24gVjMgd2FzIGRlc2lnbmVkIGZvciksIGFuZCBzaWduaWZpY2FudGx5IG91dHBlcmZvcm1zIEluY2VwdGlvbiBWMyBvbiBhIGxhcmdlciBpbWFnZSBjbGFzc2lmaWNhdGlvbiBkYXRhc2V0IGNvbXByaXNpbmcgMzUwIG1pbGxpb24gaW1hZ2VzIGFuZCAxNywwMDAgY2xhc3Nlcy4gU2luY2UgdGhlIFhjZXB0aW9uIGFyY2hpdGVjdHVyZSBoYXMgdGhlIHNhbWUgbnVtYmVyIG9mIHBhcmFtZXRlcnMgYXMgSW5jZXB0aW9uIFYzLCB0aGUgcGVyZm9ybWFuY2UgZ2FpbnMgYXJlIG5vdCBkdWUgdG8gaW5jcmVhc2VkIGNhcGFjaXR5IGJ1dCByYXRoZXIgdG8gYSBtb3JlIGVmZmljaWVudCB1c2Ugb2YgbW9kZWwgcGFyYW1ldGVycy4iLCwsLFVuaXRlZCBTdGF0ZXMgb2YgQW1lcmljYSwsLCw2MC4wLCwyMDI2LTA1LTI1IDEyOjEyOjUwKzAwOjAwLCwsLCwsSW5kdXN0cnksLCwsNDMyMDAuMCwsLCwxMzEwOC44NTIzNTU3Mjg2MDYsLCxUcnVlLDM3ODI4LjY0MDE0MTM4NDg4LCJIYXJkd2FyZSxUaGlyZC1wYXJ0eSBlc3RpbWF0aW9uIiwsLCwsCkdOTVQsTGFuZ3VhZ2UsVHJhbnNsYXRpb24sR29vZ2xlLCJZb25naHVpIFd1LCBNaWtlIFNjaHVzdGVyLCBaaGlmZW5nIENoZW4sIFF1b2MgVi4gTGUsIE1vaGFtbWFkIE5vcm91emksIFdvbGZnYW5nIE1hY2hlcmV5LCBNYXhpbSBLcmlrdW4sIFl1YW4gQ2FvLCBRaW4gR2FvLCBLbGF1cyBNYWNoZXJleSwgSmVmZiBLbGluZ25lciwgQXB1cnZhIFNoYWgsIE1lbHZpbiBKb2huc29uLCBYaWFvYmluZyBMaXUsIMWBdWthc3ogS2Fpc2VyLCBTdGVwaGFuIEdvdXdzLCBZb3NoaWtpeW8gS2F0bywgVGFrdSBLdWRvLCBIaWRldG8gS2F6YXdhLCBLZWl0aCBTdGV2ZW5zLCBHZW9yZ2UgS3VyaWFuLCBOaXNoYW50IFBhdGlsLCBXZWkgV2FuZywgQ2xpZmYgWW91bmcsIEphc29uIFNtaXRoLCBKYXNvbiBSaWVzYSwgQWxleCBSdWRuaWNrLCBPcmlvbCBWaW55YWxzLCBHcmVnIENvcnJhZG8sIE1hY2R1ZmYgSHVnaGVzLCBKZWZmcmV5IERlYW4iLDIwMTYtMDktMjYsR29vZ2xlJ3MgTmV1cmFsIE1hY2hpbmUgVHJhbnNsYXRpb24gU3lzdGVtOiBCcmlkZ2luZyB0aGUgR2FwIGJldHdlZW4gSHVtYW4gYW5kIE1hY2hpbmUgVHJhbnNsYXRpb24saHR0cHM6Ly9hcnhpdi5vcmcvYWJzLzE2MDkuMDgxNDQsNzI1NC4wLEhpZ2hseSBjaXRlZCwsMjc4MDAwMDAwLjAsIlRhYmxlIDUgaW4gJ091dHJhZ2VvdXNseSBMYXJnZSBOZXVyYWwgTmV0d29ya3M6IFRoZSBTcGFyc2VseS1HYXRlZCBNaXh0dXJlLW9mLUV4cGVydHMgTGF5ZXInCgpodHRwczovL2FyeGl2Lm9yZy9hYnMvMTcwMS4wNjUzOCIsNi42MjAwMDAwMDAwMDFlKzIxLCJGcm9tIEFJIGFuZCBDb21wdXRlOgoiInNxcnQoMTAgKiAxMDApIGZhY3RvciBhZGRlZCBiZWNhdXNlIHByb2R1Y3Rpb24gbW9kZWwgdXNlZCAyLTMgb3JkZXJzIG9mIG1hZ25pdHVkZSBtb3JlIGRhdGEsIGJ1dCBvbmx5IDEgZXBvY2ggcmF0aGVyIHRoYW4gMTAuCjk2IEs4MCBHUFXigJlzICogOSBkYXlzICogOC41IFRGTE9QUyAqIDAuMzMgdXRpbGl6YXRpb24gKiBzcXJ0KDEwICogMTAwKSAgCj0gNi45ZTYgUEYgPSA3OSBwZnMtZGF5cyIiCnNvdXJjZTogaHR0cHM6Ly9vcGVuYWkuY29tL2Jsb2cvYWktYW5kLWNvbXB1dGUvCgpodHRwczovL3d3dy53b2xmcmFtYWxwaGEuY29tL2lucHV0P2k9OTYrKis5K2RheXMrKis4LjUrVEZMT1BTKyorMC4zMysqK3NxcnQlMjgxMDAwJTI5CiIsNzIwMDAwMDAwLCJbV09SRFNdCiIiIE9uIFdNVCBFbuKGkkZyLCB0aGUgdHJhaW5pbmcgc2V0IGNvbnRhaW5zIDM2TSBzZW50ZW5jZSBwYWlycy4gT24gV01UIEVu4oaSRGUsIHRoZSB0cmFpbmluZyBzZXQgY29udGFpbnMgNU0gc2VudGVuY2UgcGFpcnMuIiIKIiJ3ZSBhbHNvIHRlc3QgR05NVCBvbiBHb29nbGXigJlzIHRyYW5zbGF0aW9uIHByb2R1Y3Rpb24gY29ycG9yYSwgd2hpY2ggYXJlIHR3byB0byB0aHJlZSBkZWNpbWFsIG9yZGVycyBvZiBtYWduaXR1ZGVzIGJpZ2dlciB0aGFuIHRoZSBXTVQgY29ycG9yYSBmb3IgYSBnaXZlbiBsYW5ndWFnZSBwYWlyLiIiCgo0MU0gc2VudGVuY2UgcGFpcnMgKiAyIHNlbnRlbmNlcyBwZXIgcGFpciAqIDE1IHdvcmRzL3NlbnRlbmNlICogMTBeMi41IiwsIlRlc3QgbW9kZWwgdXNlZCA5NiBLODAgZm9yIDkgZGF5cywgdGhlbiB0aGlzIHdhcyBzY2FsZWQgdXAgYnkgMzF4IGZvciB0aGUgcHJvZHVjdGlvbiBtb2RlbCwgYnV0IHVuY2xlYXIgaG93IG1hbnkgR1BVcyB3ZXJlIHVzZWQgb3IgaG93IGxvbmcgaXQgd2FzIHRyYWluZWQgZm9yLiBUaGUgcHJvZHVjdGlvbiBydW4gdXNlZCA5NiAqIDkgZGF5cyAqIHNxcnQoMTAwMCkgfj0gNjU1NzMwIGNoaXAtaG91cnMuIixOVklESUEgVGVzbGEgSzgwLFJlaW5mb3JjZW1lbnQgbGVhcm5pbmcsTGlrZWx5LCJOZXVyYWwgTWFjaGluZSBUcmFuc2xhdGlvbiAoTk1UKSBpcyBhbiBlbmQtdG8tZW5kIGxlYXJuaW5nIGFwcHJvYWNoIGZvciBhdXRvbWF0ZWQgdHJhbnNsYXRpb24sIHdpdGggdGhlIHBvdGVudGlhbCB0byBvdmVyY29tZSBtYW55IG9mIHRoZSB3ZWFrbmVzc2VzIG9mIGNvbnZlbnRpb25hbCBwaHJhc2UtYmFzZWQgdHJhbnNsYXRpb24gc3lzdGVtcy4gVW5mb3J0dW5hdGVseSwgTk1UIHN5c3RlbXMgYXJlIGtub3duIHRvIGJlIGNvbXB1dGF0aW9uYWxseSBleHBlbnNpdmUgYm90aCBpbiB0cmFpbmluZyBhbmQgaW4gdHJhbnNsYXRpb24gaW5mZXJlbmNlLiBBbHNvLCBtb3N0IE5NVCBzeXN0ZW1zIGhhdmUgZGlmZmljdWx0eSB3aXRoIHJhcmUgd29yZHMuIFRoZXNlIGlzc3VlcyBoYXZlIGhpbmRlcmVkIE5NVCdzIHVzZSBpbiBwcmFjdGljYWwgZGVwbG95bWVudHMgYW5kIHNlcnZpY2VzLCB3aGVyZSBib3RoIGFjY3VyYWN5IGFuZCBzcGVlZCBhcmUgZXNzZW50aWFsLiBJbiB0aGlzIHdvcmssIHdlIHByZXNlbnQgR05NVCwgR29vZ2xlJ3MgTmV1cmFsIE1hY2hpbmUgVHJhbnNsYXRpb24gc3lzdGVtLCB3aGljaCBhdHRlbXB0cyB0byBhZGRyZXNzIG1hbnkgb2YgdGhlc2UgaXNzdWVzLiBPdXIgbW9kZWwgY29uc2lzdHMgb2YgYSBkZWVwIExTVE0gbmV0d29yayB3aXRoIDggZW5jb2RlciBhbmQgOCBkZWNvZGVyIGxheWVycyB1c2luZyBhdHRlbnRpb24gYW5kIHJlc2lkdWFsIGNvbm5lY3Rpb25zLiBUbyBpbXByb3ZlIHBhcmFsbGVsaXNtIGFuZCB0aGVyZWZvcmUgZGVjcmVhc2UgdHJhaW5pbmcgdGltZSwgb3VyIGF0dGVudGlvbiBtZWNoYW5pc20gY29ubmVjdHMgdGhlIGJvdHRvbSBsYXllciBvZiB0aGUgZGVjb2RlciB0byB0aGUgdG9wIGxheWVyIG9mIHRoZSBlbmNvZGVyLiBUbyBhY2NlbGVyYXRlIHRoZSBmaW5hbCB0cmFuc2xhdGlvbiBzcGVlZCwgd2UgZW1wbG95IGxvdy1wcmVjaXNpb24gYXJpdGhtZXRpYyBkdXJpbmcgaW5mZXJlbmNlIGNvbXB1dGF0aW9ucy4gVG8gaW1wcm92ZSBoYW5kbGluZyBvZiByYXJlIHdvcmRzLCB3ZSBkaXZpZGUgd29yZHMgaW50byBhIGxpbWl0ZWQgc2V0IG9mIGNvbW1vbiBzdWItd29yZCB1bml0cyAoIiJ3b3JkcGllY2VzIiIpIGZvciBib3RoIGlucHV0IGFuZCBvdXRwdXQuIFRoaXMgbWV0aG9kIHByb3ZpZGVzIGEgZ29vZCBiYWxhbmNlIGJldHdlZW4gdGhlIGZsZXhpYmlsaXR5IG9mICIiY2hhcmFjdGVyIiItZGVsaW1pdGVkIG1vZGVscyBhbmQgdGhlIGVmZmljaWVuY3kgb2YgIiJ3b3JkIiItZGVsaW1pdGVkIG1vZGVscywgbmF0dXJhbGx5IGhhbmRsZXMgdHJhbnNsYXRpb24gb2YgcmFyZSB3b3JkcywgYW5kIHVsdGltYXRlbHkgaW1wcm92ZXMgdGhlIG92ZXJhbGwgYWNjdXJhY3kgb2YgdGhlIHN5c3RlbS4gT3VyIGJlYW0gc2VhcmNoIHRlY2huaXF1ZSBlbXBsb3lzIGEgbGVuZ3RoLW5vcm1hbGl6YXRpb24gcHJvY2VkdXJlIGFuZCB1c2VzIGEgY292ZXJhZ2UgcGVuYWx0eSwgd2hpY2ggZW5jb3VyYWdlcyBnZW5lcmF0aW9uIG9mIGFuIG91dHB1dCBzZW50ZW5jZSB0aGF0IGlzIG1vc3QgbGlrZWx5IHRvIGNvdmVyIGFsbCB0aGUgd29yZHMgaW4gdGhlIHNvdXJjZSBzZW50ZW5jZS4gT24gdGhlIFdNVCcxNCBFbmdsaXNoLXRvLUZyZW5jaCBhbmQgRW5nbGlzaC10by1HZXJtYW4gYmVuY2htYXJrcywgR05NVCBhY2hpZXZlcyBjb21wZXRpdGl2ZSByZXN1bHRzIHRvIHN0YXRlLW9mLXRoZS1hcnQuIFVzaW5nIGEgaHVtYW4gc2lkZS1ieS1zaWRlIGV2YWx1YXRpb24gb24gYSBzZXQgb2YgaXNvbGF0ZWQgc2ltcGxlIHNlbnRlbmNlcywgaXQgcmVkdWNlcyB0cmFuc2xhdGlvbiBlcnJvcnMgYnkgYW4gYXZlcmFnZSBvZiA2MCUgY29tcGFyZWQgdG8gR29vZ2xlJ3MgcGhyYXNlLWJhc2VkIHByb2R1Y3Rpb24gc3lzdGVtLiIsMS4wLCxIb3N0ZWQgYWNjZXNzIChubyBBUEkpLFVuaXRlZCBTdGF0ZXMgb2YgQW1lcmljYSwsLCwsLDIwMjYtMDUtMjUgMTI6MTI6NDgrMDA6MDAsLCwsLCxJbmR1c3RyeSwsLCw2NTU3MzAuMCxVbnJlbGVhc2VkLHByZXN1bWFibHkgZGVwbG95ZWQgdmlhIEdvb2dsZSB0cmFuc2xhdGUsLDIwMTMzMS41Njk5Mzc2ODcsLEZQMzIsVHJ1ZSwsIkhhcmR3YXJlLFRoaXJkLXBhcnR5IGVzdGltYXRpb24iLCwsLCxObwpQb2ludGVyIFNlbnRpbmVsLUxTVE0gKG1lZGl1bSksTGFuZ3VhZ2UsTGFuZ3VhZ2UgbW9kZWxpbmcsIk1ldGFNaW5kIEluYyxTYWxlc2ZvcmNlIiwiU3RlcGhlbiBNZXJpdHksIENhaW1pbmcgWGlvbmcsIEphbWVzIEJyYWRidXJ5LCBSaWNoYXJkIFNvY2hlciIsMjAxNi0wOS0yNixQb2ludGVyIFNlbnRpbmVsIE1peHR1cmUgTW9kZWxzLGh0dHBzOi8vYXJ4aXYub3JnL2Ficy8xNjA5LjA3ODQzLDQwMTAuMCwiSGlnaGx5IGNpdGVkLFNPVEEgaW1wcm92ZW1lbnQiLCIiIk91ciBwb2ludGVyIHNlbnRpbmVsLUxTVE0gbW9kZWwgYWNoaWV2ZXMgc3RhdGUgb2YgdGhlIGFydCBsYW5ndWFnZSBtb2RlbGluZyBwZXJmb3JtYW5jZSBvbiB0aGUgUGVubiBUcmVlYmFuayAoNzAuOSBwZXJwbGV4aXR5KSB3aGlsZSB1c2luZyBmYXIgZmV3ZXIgcGFyYW1ldGVycyB0aGFuIGEgc3RhbmRhcmQgc29mdG1heCBMU1RNIiIiLDIxMDAwMDAwLjAsLDc0OTAwMDAwMDAwMDAwMDAuMCw2IEZMT1AgLyBwYXJhbWV0ZXIgLyB0b2tlbiAqIDIxMDAwMDAwIHBhcmFtZXRlcnMgKiA5MjkwMDAgdG9rZW5zICogNjQgZXBvY2hzID0gNy40OTE0NTZlKzE1IEZMT1AsOTI5MDAwLCIiIldlIGFsc28gaGFsdmUgdGhlIGxlYXJuaW5nIHJhdGUgd2hlbiB2YWxpZGF0aW9uIHBlcnBsZXhpdHkgaXMgd29yc2UgdGhhbiB0aGUgcHJldmlvdXMgaXRlcmF0aW9uLCBzdG9wcGluZyB0cmFpbmluZyB3aGVuIHZhbGlkYXRpb24gcGVycGxleGl0eSBmYWlscyB0byBpbXByb3ZlIGZvciB0aHJlZSBlcG9jaHMgb3Igd2hlbiA2NCBlcG9jaHMgYXJlIHJlYWNoZWQiIiIsLCwsLENvbmZpZGVudCxSZWNlbnQgbmV1cmFsIG5ldHdvcmsgc2VxdWVuY2UgbW9kZWxzIHdpdGggc29mdG1heCBjbGFzc2lmaWVycyBoYXZlIGFjaGlldmVkIHRoZWlyIGJlc3QgbGFuZ3VhZ2UgbW9kZWxpbmcgcGVyZm9ybWFuY2Ugb25seSB3aXRoIHZlcnkgbGFyZ2UgaGlkZGVuIHN0YXRlcyBhbmQgbGFyZ2Ugdm9jYWJ1bGFyaWVzLiBFdmVuIHRoZW4gdGhleSBzdHJ1Z2dsZSB0byBwcmVkaWN0IHJhcmUgb3IgdW5zZWVuIHdvcmRzIGV2ZW4gaWYgdGhlIGNvbnRleHQgbWFrZXMgdGhlIHByZWRpY3Rpb24gdW5hbWJpZ3VvdXMuIFdlIGludHJvZHVjZSB0aGUgcG9pbnRlciBzZW50aW5lbCBtaXh0dXJlIGFyY2hpdGVjdHVyZSBmb3IgbmV1cmFsIHNlcXVlbmNlIG1vZGVscyB3aGljaCBoYXMgdGhlIGFiaWxpdHkgdG8gZWl0aGVyIHJlcHJvZHVjZSBhIHdvcmQgZnJvbSB0aGUgcmVjZW50IGNvbnRleHQgb3IgcHJvZHVjZSBhIHdvcmQgZnJvbSBhIHN0YW5kYXJkIHNvZnRtYXggY2xhc3NpZmllci4gT3VyIHBvaW50ZXIgc2VudGluZWwtTFNUTSBtb2RlbCBhY2hpZXZlcyBzdGF0ZSBvZiB0aGUgYXJ0IGxhbmd1YWdlIG1vZGVsaW5nIHBlcmZvcm1hbmNlIG9uIHRoZSBQZW5uIFRyZWViYW5rICg3MC45IHBlcnBsZXhpdHkpIHdoaWxlIHVzaW5nIGZhciBmZXdlciBwYXJhbWV0ZXJzIHRoYW4gYSBzdGFuZGFyZCBzb2Z0bWF4IExTVE0uIEluIG9yZGVyIHRvIGV2YWx1YXRlIGhvdyB3ZWxsIGxhbmd1YWdlIG1vZGVscyBjYW4gZXhwbG9pdCBsb25nZXIgY29udGV4dHMgYW5kIGRlYWwgd2l0aCBtb3JlIHJlYWxpc3RpYyB2b2NhYnVsYXJpZXMgYW5kIGxhcmdlciBjb3Jwb3JhIHdlIGFsc28gaW50cm9kdWNlIHRoZSBmcmVlbHkgYXZhaWxhYmxlIFdpa2lUZXh0IGNvcnB1cy4sNjQuMCxQb2ludGVyIFNlbnRpbmVsLUxTVE0gKG1lZGl1bSksVW5yZWxlYXNlZCwiVW5pdGVkIFN0YXRlcyBvZiBBbWVyaWNhLFVuaXRlZCBTdGF0ZXMgb2YgQW1lcmljYSIsLCwsLCwyMDI2LTA1LTI1IDEyOjEyOjQ4KzAwOjAwLCwsLCwsIkluZHVzdHJ5LEluZHVzdHJ5IiwsLCwsVW5yZWxlYXNlZCwsLCwsLCwsT3BlcmF0aW9uIGNvdW50aW5nLCwsLCxObwpab25lb3V0ICsgVmFyaWF0aW9uYWwgTFNUTSAoV1QyKSxMYW5ndWFnZSxMYW5ndWFnZSBtb2RlbGluZywiTWV0YU1pbmQgSW5jLFNhbGVzZm9yY2UiLCJTdGVwaGVuIE1lcml0eSwgQ2FpbWluZyBYaW9uZywgSmFtZXMgQnJhZGJ1cnksIFJpY2hhcmQgU29jaGVyIiwyMDE2LTA5LTI2LFBvaW50ZXIgU2VudGluZWwgTWl4dHVyZSBNb2RlbHMsaHR0cHM6Ly9hcnhpdi5vcmcvYWJzLzE2MDkuMDc4NDMsNDAxMC4wLCwsMjEwMDAwMDAuMCwyMU0gKFRhYmxlIDMpLDEuNjEyOGUrMTYsNiBGTE9QIC8gcGFyYW1ldGVyIC8gdG9rZW4gKiAyMTAwMDAwMCBwYXJhbWV0ZXJzICogMjAwMDAwMCB0b2tlbnMgKiA2NCBlcG9jaHMgPSAxLjYxMjhlKzE2IEZMT1AsMjAwMDAwMCwiIiJXZSBhbHNvIGhhbHZlIHRoZSBsZWFybmluZyByYXRlIHdoZW4gdmFsaWRhdGlvbiBwZXJwbGV4aXR5IGlzIHdvcnNlIHRoYW4gdGhlIHByZXZpb3VzIGl0ZXJhdGlvbiwgc3RvcHBpbmcgdHJhaW5pbmcgd2hlbiB2YWxpZGF0aW9uIHBlcnBsZXhpdHkgZmFpbHMgdG8gaW1wcm92ZSBmb3IgdGhyZWUgZXBvY2hzIG9yIHdoZW4gNjQgZXBvY2hzIGFyZSByZWFjaGVkIiIiLCwsTlZJRElBIFRlc2xhIEs4MCwsQ29uZmlkZW50LFJlY2VudCBuZXVyYWwgbmV0d29yayBzZXF1ZW5jZSBtb2RlbHMgd2l0aCBzb2Z0bWF4IGNsYXNzaWZpZXJzIGhhdmUgYWNoaWV2ZWQgdGhlaXIgYmVzdCBsYW5ndWFnZSBtb2RlbGluZyBwZXJmb3JtYW5jZSBvbmx5IHdpdGggdmVyeSBsYXJnZSBoaWRkZW4gc3RhdGVzIGFuZCBsYXJnZSB2b2NhYnVsYXJpZXMuIEV2ZW4gdGhlbiB0aGV5IHN0cnVnZ2xlIHRvIHByZWRpY3QgcmFyZSBvciB1bnNlZW4gd29yZHMgZXZlbiBpZiB0aGUgY29udGV4dCBtYWtlcyB0aGUgcHJlZGljdGlvbiB1bmFtYmlndW91cy4gV2UgaW50cm9kdWNlIHRoZSBwb2ludGVyIHNlbnRpbmVsIG1peHR1cmUgYXJjaGl0ZWN0dXJlIGZvciBuZXVyYWwgc2VxdWVuY2UgbW9kZWxzIHdoaWNoIGhhcyB0aGUgYWJpbGl0eSB0byBlaXRoZXIgcmVwcm9kdWNlIGEgd29yZCBmcm9tIHRoZSByZWNlbnQgY29udGV4dCBvciBwcm9kdWNlIGEgd29yZCBmcm9tIGEgc3RhbmRhcmQgc29mdG1heCBjbGFzc2lmaWVyLiBPdXIgcG9pbnRlciBzZW50aW5lbC1MU1RNIG1vZGVsIGFjaGlldmVzIHN0YXRlIG9mIHRoZSBhcnQgbGFuZ3VhZ2UgbW9kZWxpbmcgcGVyZm9ybWFuY2Ugb24gdGhlIFBlbm4gVHJlZWJhbmsgKDcwLjkgcGVycGxleGl0eSkgd2hpbGUgdXNpbmcgZmFyIGZld2VyIHBhcmFtZXRlcnMgdGhhbiBhIHN0YW5kYXJkIHNvZnRtYXggTFNUTS4gSW4gb3JkZXIgdG8gZXZhbHVhdGUgaG93IHdlbGwgbGFuZ3VhZ2UgbW9kZWxzIGNhbiBleHBsb2l0IGxvbmdlciBjb250ZXh0cyBhbmQgZGVhbCB3aXRoIG1vcmUgcmVhbGlzdGljIHZvY2FidWxhcmllcyBhbmQgbGFyZ2VyIGNvcnBvcmEgd2UgYWxzbyBpbnRyb2R1Y2UgdGhlIGZyZWVseSBhdmFpbGFibGUgV2lraVRleHQgY29ycHVzLiw2NC4wLFpvbmVvdXQgKyBWYXJpYXRpb25hbCBMU1RNIChXVDIpLFVucmVsZWFzZWQsIlVuaXRlZCBTdGF0ZXMgb2YgQW1lcmljYSxVbml0ZWQgU3RhdGVzIG9mIEFtZXJpY2EiLCwsLCwsMjAyNi0wNS0yNSAxMjoxMjo0OSswMDowMCwsLCwsLCJJbmR1c3RyeSxJbmR1c3RyeSIsLCwsLFVucmVsZWFzZWQsLCwsLCwsLE9wZXJhdGlvbiBjb3VudGluZywsLCwsTm8KQnl0ZS1tTFNUTStlbWIrV04rVkQsTGFuZ3VhZ2UsTGFuZ3VhZ2UgbW9kZWxpbmcsIlVuaXZlcnNpdHkgb2YgRWRpbmJ1cmdoLFRveW90YSBUZWNobm9sb2dpY2FsIEluc3RpdHV0ZSBhdCBDaGljYWdvIiwiQmVuIEtyYXVzZSwgTGlhbmcgTHUsIElhaW4gTXVycmF5LCBTdGV2ZSBSZW5hbHMiLDIwMTYtMDktMjYsTXVsdGlwbGljYXRpdmUgTFNUTSBmb3Igc2VxdWVuY2UgbW9kZWxsaW5nLGh0dHBzOi8vYXJ4aXYub3JnL2Ficy8xNjA5LjA3OTU5LDIyNi4wLCwsNDYwMDAwMDAuMCwsLCwsLCwsLCwsIldlIGludHJvZHVjZSBtdWx0aXBsaWNhdGl2ZSBMU1RNIChtTFNUTSksIGEgcmVjdXJyZW50IG5ldXJhbCBuZXR3b3JrIGFyY2hpdGVjdHVyZSBmb3Igc2VxdWVuY2UgbW9kZWxsaW5nIHRoYXQgY29tYmluZXMgdGhlIGxvbmcgc2hvcnQtdGVybSBtZW1vcnkgKExTVE0pIGFuZCBtdWx0aXBsaWNhdGl2ZSByZWN1cnJlbnQgbmV1cmFsIG5ldHdvcmsgYXJjaGl0ZWN0dXJlcy4gbUxTVE0gaXMgY2hhcmFjdGVyaXNlZCBieSBpdHMgYWJpbGl0eSB0byBoYXZlIGRpZmZlcmVudCByZWN1cnJlbnQgdHJhbnNpdGlvbiBmdW5jdGlvbnMgZm9yIGVhY2ggcG9zc2libGUgaW5wdXQsIHdoaWNoIHdlIGFyZ3VlIG1ha2VzIGl0IG1vcmUgZXhwcmVzc2l2ZSBmb3IgYXV0b3JlZ3Jlc3NpdmUgZGVuc2l0eSBlc3RpbWF0aW9uLiBXZSBkZW1vbnN0cmF0ZSBlbXBpcmljYWxseSB0aGF0IG1MU1RNIG91dHBlcmZvcm1zIHN0YW5kYXJkIExTVE0gYW5kIGl0cyBkZWVwIHZhcmlhbnRzIGZvciBhIHJhbmdlIG9mIGNoYXJhY3RlciBsZXZlbCBsYW5ndWFnZSBtb2RlbGxpbmcgdGFza3MuIEluIHRoaXMgdmVyc2lvbiBvZiB0aGUgcGFwZXIsIHdlIHJlZ3VsYXJpc2UgbUxTVE0gdG8gYWNoaWV2ZSAxLjI3IGJpdHMvY2hhciBvbiB0ZXh0OCBhbmQgMS4yNCBiaXRzL2NoYXIgb24gSHV0dGVyIFByaXplLiBXZSBhbHNvIGFwcGx5IGEgcHVyZWx5IGJ5dGUtbGV2ZWwgbUxTVE0gb24gdGhlIFdpa2lUZXh0LTIgZGF0YXNldCB0byBhY2hpZXZlIGEgY2hhcmFjdGVyIGxldmVsIGVudHJvcHkgb2YgMS4yNiBiaXRzL2NoYXIsIGNvcnJlc3BvbmRpbmcgdG8gYSB3b3JkIGxldmVsIHBlcnBsZXhpdHkgb2YgODguOCwgd2hpY2ggaXMgY29tcGFyYWJsZSB0byB3b3JkIGxldmVsIExTVE1zIHJlZ3VsYXJpc2VkIGluIHNpbWlsYXIgd2F5cyBvbiB0aGUgc2FtZSB0YXNrLiIsLEJ5dGUtbUxTVE0rZW1iK1dOK1ZELFVucmVsZWFzZWQsIlVuaXRlZCBLaW5nZG9tIG9mIEdyZWF0IEJyaXRhaW4gYW5kIE5vcnRoZXJuIElyZWxhbmQsVW5pdGVkIFN0YXRlcyBvZiBBbWVyaWNhIiwsLCwsLDIwMjYtMDUtMjUgMTI6MTI6NTArMDA6MDAsLCwsLCwiQWNhZGVtaWEsQWNhZGVtaWEiLCwsLCxVbnJlbGVhc2VkLCJjb2RlLCBidXQgbm90IGZvciBXVDI6IGh0dHBzOi8vZ2l0aHViLmNvbS9iZW5rcmF1c2UvbUxTVE0gIiwsLCwsLCwsLCwsLE5vClpvbmVvdXQgKyBWYXJpYXRpb25hbCBMU1RNIChQVEIpLExhbmd1YWdlLExhbmd1YWdlIG1vZGVsaW5nLE1ldGFNaW5kIEluYywiU3RlcGhlbiBNZXJpdHksIENhaW1pbmcgWGlvbmcsIEphbWVzIEJyYWRidXJ5LCBSaWNoYXJkIFNvY2hlciIsMjAxNi0wOS0yNixQb2ludGVyIFNlbnRpbmVsIE1peHR1cmUgTW9kZWxzLGh0dHBzOi8vYXJ4aXYub3JnL2Ficy8xNjA5LjA3ODQzLDQwMTAuMCwsLDIwMDAwMDAwLjAsLDcxMDAwMDAwMDAwMDAwMDAuMCw2KjIwMDAwMDAwKjkyOTAwMCo2ND03LjEzNDcyZSsxNSwsLCwsLCxDb25maWRlbnQsUmVjZW50IG5ldXJhbCBuZXR3b3JrIHNlcXVlbmNlIG1vZGVscyB3aXRoIHNvZnRtYXggY2xhc3NpZmllcnMgaGF2ZSBhY2hpZXZlZCB0aGVpciBiZXN0IGxhbmd1YWdlIG1vZGVsaW5nIHBlcmZvcm1hbmNlIG9ubHkgd2l0aCB2ZXJ5IGxhcmdlIGhpZGRlbiBzdGF0ZXMgYW5kIGxhcmdlIHZvY2FidWxhcmllcy4gRXZlbiB0aGVuIHRoZXkgc3RydWdnbGUgdG8gcHJlZGljdCByYXJlIG9yIHVuc2VlbiB3b3JkcyBldmVuIGlmIHRoZSBjb250ZXh0IG1ha2VzIHRoZSBwcmVkaWN0aW9uIHVuYW1iaWd1b3VzLiBXZSBpbnRyb2R1Y2UgdGhlIHBvaW50ZXIgc2VudGluZWwgbWl4dHVyZSBhcmNoaXRlY3R1cmUgZm9yIG5ldXJhbCBzZXF1ZW5jZSBtb2RlbHMgd2hpY2ggaGFzIHRoZSBhYmlsaXR5IHRvIGVpdGhlciByZXByb2R1Y2UgYSB3b3JkIGZyb20gdGhlIHJlY2VudCBjb250ZXh0IG9yIHByb2R1Y2UgYSB3b3JkIGZyb20gYSBzdGFuZGFyZCBzb2Z0bWF4IGNsYXNzaWZpZXIuIE91ciBwb2ludGVyIHNlbnRpbmVsLUxTVE0gbW9kZWwgYWNoaWV2ZXMgc3RhdGUgb2YgdGhlIGFydCBsYW5ndWFnZSBtb2RlbGluZyBwZXJmb3JtYW5jZSBvbiB0aGUgUGVubiBUcmVlYmFuayAoNzAuOSBwZXJwbGV4aXR5KSB3aGlsZSB1c2luZyBmYXIgZmV3ZXIgcGFyYW1ldGVycyB0aGFuIGEgc3RhbmRhcmQgc29mdG1heCBMU1RNLiBJbiBvcmRlciB0byBldmFsdWF0ZSBob3cgd2VsbCBsYW5ndWFnZSBtb2RlbHMgY2FuIGV4cGxvaXQgbG9uZ2VyIGNvbnRleHRzIGFuZCBkZWFsIHdpdGggbW9yZSByZWFsaXN0aWMgdm9jYWJ1bGFyaWVzIGFuZCBsYXJnZXIgY29ycG9yYSB3ZSBhbHNvIGludHJvZHVjZSB0aGUgZnJlZWx5IGF2YWlsYWJsZSBXaWtpVGV4dCBjb3JwdXMuLDY0LjAsWm9uZW91dCArIFZhcmlhdGlvbmFsIExTVE0gKFBUQiksVW5yZWxlYXNlZCxVbml0ZWQgU3RhdGVzIG9mIEFtZXJpY2EsLCwsLCwyMDI2LTA1LTI1IDEyOjEyOjQ4KzAwOjAwLCwsLCwsSW5kdXN0cnksLCwsLFVucmVsZWFzZWQsLCwsLCwsLCwsLCwsTm8KUG9pbnRlciBTZW50aW5lbC1MU1RNIChXVDIpLExhbmd1YWdlLExhbmd1YWdlIG1vZGVsaW5nLE1ldGFNaW5kIEluYywiU3RlcGhlbiBNZXJpdHksIENhaW1pbmcgWGlvbmcsIEphbWVzIEJyYWRidXJ5LCBSaWNoYXJkIFNvY2hlciIsMjAxNi0wOS0yNixQb2ludGVyIFNlbnRpbmVsIE1peHR1cmUgTW9kZWxzLGh0dHBzOi8vYXJ4aXYub3JnL2Ficy8xNjA5LjA3ODQzLDQwMTAuMCwsLDIxMDAwMDAwLjAsLDE2MDAwMDAwMDAwMDAwMDAuMCw2KjIxMDAwMDAwKjIwMDAwMDAqNjQ9MS42MTI4ZSsxNiwsLCwsLCxDb25maWRlbnQsUmVjZW50IG5ldXJhbCBuZXR3b3JrIHNlcXVlbmNlIG1vZGVscyB3aXRoIHNvZnRtYXggY2xhc3NpZmllcnMgaGF2ZSBhY2hpZXZlZCB0aGVpciBiZXN0IGxhbmd1YWdlIG1vZGVsaW5nIHBlcmZvcm1hbmNlIG9ubHkgd2l0aCB2ZXJ5IGxhcmdlIGhpZGRlbiBzdGF0ZXMgYW5kIGxhcmdlIHZvY2FidWxhcmllcy4gRXZlbiB0aGVuIHRoZXkgc3RydWdnbGUgdG8gcHJlZGljdCByYXJlIG9yIHVuc2VlbiB3b3JkcyBldmVuIGlmIHRoZSBjb250ZXh0IG1ha2VzIHRoZSBwcmVkaWN0aW9uIHVuYW1iaWd1b3VzLiBXZSBpbnRyb2R1Y2UgdGhlIHBvaW50ZXIgc2VudGluZWwgbWl4dHVyZSBhcmNoaXRlY3R1cmUgZm9yIG5ldXJhbCBzZXF1ZW5jZSBtb2RlbHMgd2hpY2ggaGFzIHRoZSBhYmlsaXR5IHRvIGVpdGhlciByZXByb2R1Y2UgYSB3b3JkIGZyb20gdGhlIHJlY2VudCBjb250ZXh0IG9yIHByb2R1Y2UgYSB3b3JkIGZyb20gYSBzdGFuZGFyZCBzb2Z0bWF4IGNsYXNzaWZpZXIuIE91ciBwb2ludGVyIHNlbnRpbmVsLUxTVE0gbW9kZWwgYWNoaWV2ZXMgc3RhdGUgb2YgdGhlIGFydCBsYW5ndWFnZSBtb2RlbGluZyBwZXJmb3JtYW5jZSBvbiB0aGUgUGVubiBUcmVlYmFuayAoNzAuOSBwZXJwbGV4aXR5KSB3aGlsZSB1c2luZyBmYXIgZmV3ZXIgcGFyYW1ldGVycyB0aGFuIGEgc3RhbmRhcmQgc29mdG1heCBMU1RNLiBJbiBvcmRlciB0byBldmFsdWF0ZSBob3cgd2VsbCBsYW5ndWFnZSBtb2RlbHMgY2FuIGV4cGxvaXQgbG9uZ2VyIGNvbnRleHRzIGFuZCBkZWFsIHdpdGggbW9yZSByZWFsaXN0aWMgdm9jYWJ1bGFyaWVzIGFuZCBsYXJnZXIgY29ycG9yYSB3ZSBhbHNvIGludHJvZHVjZSB0aGUgZnJlZWx5IGF2YWlsYWJsZSBXaWtpVGV4dCBjb3JwdXMuLDY0LjAsUG9pbnRlciBTZW50aW5lbC1MU1RNLFVucmVsZWFzZWQsVW5pdGVkIFN0YXRlcyBvZiBBbWVyaWNhLCwsLCwsMjAyNi0wNS0yNSAxMjoxMjo0OSswMDowMCwsLCwsLEluZHVzdHJ5LCwsLCxVbnJlbGVhc2VkLCwsLCwsLCwsLCwsLE5vCktub3dsZWRnZSBkaXN0aWxsYXRpb24gc3R1ZGVudCBtb2RlbCxMYW5ndWFnZSxUcmFuc2xhdGlvbixIYXJ2YXJkIFVuaXZlcnNpdHksIllvb24gS2ltLCBBbGV4YW5kZXIgTS4gUnVzaCIsMjAxNi0wOS0yMixTZXF1ZW5jZS1MZXZlbCBLbm93bGVkZ2UgRGlzdGlsbGF0aW9uLGh0dHBzOi8vYXJ4aXYub3JnL2Ficy8xNjA2LjA3OTQ3LCwsLDg0MDAwMDAwLjAsODRNIGZyb20gVGFibGUgMS4sMS4wMDhlKzE3LDZORCA9IDYgRkxPUC9wYXJhbS90b2tlbiAqIDg0MDAwMDAwIHBhcmFtZXRlcnMgKiAyMDAwMDAwMDAgdG9rZW5zID0gMS4wMDhlKzE3IEZMT1AgKFNwZWN1bGF0aXZlIGNvbmZpZGVuY2Ugc2luY2UgdGhlIGFtb3VudCBvZiBlcG9jaHMgaXMgdW5rbm93biksMTAwMDAwMDAwLCIiIlRoZSB0cmFpbmluZyBzZXQgaGFzIDRtIHNlbnRlbmNlcyIiLiAKCklmIHRoZSBhdmVyYWdlIHNlbnRlbmNlIGlzIH4yNSB0b2tlbnMgKGJhbGxwYXJrKSwgZGF0YXNldCBzaXplIGlzIAo0TSAqIDI1ICogMiA9IDIwME0gdG9rZW5zIiwsLCwsU3BlY3VsYXRpdmUsIk5ldXJhbCBtYWNoaW5lIHRyYW5zbGF0aW9uIChOTVQpIG9mZmVycyBhIG5vdmVsIGFsdGVybmF0aXZlIGZvcm11bGF0aW9uIG9mIHRyYW5zbGF0aW9uIHRoYXQgaXMgcG90ZW50aWFsbHkgc2ltcGxlciB0aGFuIHN0YXRpc3RpY2FsIGFwcHJvYWNoZXMuIEhvd2V2ZXIgdG8gcmVhY2ggY29tcGV0aXRpdmUgcGVyZm9ybWFuY2UsIE5NVCBtb2RlbHMgbmVlZCB0byBiZSBleGNlZWRpbmdseSBsYXJnZS4gSW4gdGhpcyBwYXBlciB3ZSBjb25zaWRlciBhcHBseWluZyBrbm93bGVkZ2UgZGlzdGlsbGF0aW9uIGFwcHJvYWNoZXMgKEJ1Y2lsYSBldCBhbC4sIDIwMDY7IEhpbnRvbiBldCBhbC4sIDIwMTUpIHRoYXQgaGF2ZSBwcm92ZW4gc3VjY2Vzc2Z1bCBmb3IgcmVkdWNpbmcgdGhlIHNpemUgb2YgbmV1cmFsIG1vZGVscyBpbiBvdGhlciBkb21haW5zIHRvIHRoZSBwcm9ibGVtIG9mIE5NVC4gV2UgZGVtb25zdHJhdGUgdGhhdCBzdGFuZGFyZCBrbm93bGVkZ2UgZGlzdGlsbGF0aW9uIGFwcGxpZWQgdG8gd29yZC1sZXZlbCBwcmVkaWN0aW9uIGNhbiBiZSBlZmZlY3RpdmUgZm9yIE5NVCwgYW5kIGFsc28gaW50cm9kdWNlIHR3byBub3ZlbCBzZXF1ZW5jZS1sZXZlbCB2ZXJzaW9ucyBvZiBrbm93bGVkZ2UgZGlzdGlsbGF0aW9uIHRoYXQgZnVydGhlciBpbXByb3ZlIHBlcmZvcm1hbmNlLCBhbmQgc29tZXdoYXQgc3VycHJpc2luZ2x5LCBzZWVtIHRvIGVsaW1pbmF0ZSB0aGUgbmVlZCBmb3IgYmVhbSBzZWFyY2ggKGV2ZW4gd2hlbiBhcHBsaWVkIG9uIHRoZSBvcmlnaW5hbCB0ZWFjaGVyIG1vZGVsKS4gT3VyIGJlc3Qgc3R1ZGVudCBtb2RlbCBydW5zIDEwIHRpbWVzIGZhc3RlciB0aGFuIGl0cyBzdGF0ZS1vZi10aGUtYXJ0IHRlYWNoZXIgd2l0aCBsaXR0bGUgbG9zcyBpbiBwZXJmb3JtYW5jZS4gSXQgaXMgYWxzbyBzaWduaWZpY2FudGx5IGJldHRlciB0aGFuIGEgYmFzZWxpbmUgbW9kZWwgdHJhaW5lZCB3aXRob3V0IGtub3dsZWRnZSBkaXN0aWxsYXRpb246IGJ5IDQuMi8xLjcgQkxFVSB3aXRoIGdyZWVkeSBkZWNvZGluZy9iZWFtIHNlYXJjaC4gQXBwbHlpbmcgd2VpZ2h0IHBydW5pbmcgb24gdG9wIG9mIGtub3dsZWRnZSBkaXN0aWxsYXRpb24gcmVzdWx0cyBpbiBhIHN0dWRlbnQgbW9kZWwgdGhhdCBoYXMgMTMgdGltZXMgZmV3ZXIgcGFyYW1ldGVycyB0aGFuIHRoZSBvcmlnaW5hbCB0ZWFjaGVyIG1vZGVsLCB3aXRoIGEgZGVjcmVhc2Ugb2YgMC40IEJMRVUuIiwsLCxVbml0ZWQgU3RhdGVzIG9mIEFtZXJpY2EsLCwsLCwyMDI1LTExLTI4IDExOjUzOjQ0KzAwOjAwLCwsLCwsQWNhZGVtaWEsLCwsLE9wZW4gc291cmNlLCJodHRwczovL2dpdGh1Yi5jb20vaGFydmFyZG5scC9zZXEyc2VxLWF0dG4/dGFiPXJlYWRtZS1vdi1maWxlCk1JVCBMaWNlbnNlIiwsLCwsLCxPcGVyYXRpb24gY291bnRpbmcsLCwsLApXaWRlIFJlc2lkdWFsIE5ldHdvcmssVmlzaW9uLEltYWdlIGNsYXNzaWZpY2F0aW9uLFVuaXZlcnNpdMOpIFBhcmlzLUVzdCwiU2VyZ2V5IFphZ29ydXlrbywgTmlrb3MgS29tb2Rha2lzIiwyMDE2LTA5LTE5LFdpZGUgUmVzaWR1YWwgTmV0d29ya3MsaHR0cHM6Ly9hcnhpdi5vcmcvYWJzLzE2MDUuMDcxNDYsODg0OS4wLEhpZ2hseSBjaXRlZCwsLCwsLDEyODAwMDAsLCwsLCxVbmtub3duLCwsLCxGcmFuY2UsLCwsLCwyMDI2LTA1LTI1IDEyOjEzOjM3KzAwOjAwLCwsLCwsQWNhZGVtaWEsLCwsLCwsLCwsRlAzMiwsLCwsLCwsCk1TLUNOTixWaXNpb24sT2JqZWN0IGRldGVjdGlvbiwiSUJNLFVuaXZlcnNpdHkgb2YgQ2FsaWZvcm5pYSBTYW4gRGllZ28iLCJaaGFvd2VpIENhaSwgUXVhbmZ1IEZhbiwgUm9nZXJpbyBTLiBGZXJpcywgTnVubyBWYXNjb25jZWxvcyIsMjAxNi0wOS0xNyxBIFVuaWZpZWQgTXVsdGktc2NhbGUgRGVlcCBDb252b2x1dGlvbmFsIE5ldXJhbCBOZXR3b3JrIGZvciBGYXN0IE9iamVjdCBEZXRlY3Rpb24saHR0cHM6Ly9saW5rLnNwcmluZ2VyLmNvbS9jaGFwdGVyLzEwLjEwMDcvOTc4LTMtMzE5LTQ2NDkzLTBfMjIsMTUzMC4wLCwsLCwsLCwsLCwsLFVua25vd24sLCwsLCJVbml0ZWQgU3RhdGVzIG9mIEFtZXJpY2EsVW5pdGVkIFN0YXRlcyBvZiBBbWVyaWNhIiwsLCwsLDIwMjYtMDEtMDEgMTQ6MDE6MzgrMDA6MDAsLCwsLCwiSW5kdXN0cnksQWNhZGVtaWEiLCwsLCwsLCwsLEZQMzIsLCwsLCwsLApTdGFja2VkIGhvdXJnbGFzcyBuZXR3b3JrLFZpc2lvbixQb3NlIGVzdGltYXRpb24sVW5pdmVyc2l0eSBvZiBNaWNoaWdhbiwiQWxlamFuZHJvIE5ld2VsbCwgS2FpeXUgWWFuZywgSmlhIERlbmciLDIwMTYtMDktMTcsU3RhY2tlZCBIb3VyZ2xhc3MgTmV0d29ya3MgZm9yIEh1bWFuIFBvc2UgRXN0aW1hdGlvbixodHRwczovL2xpbmsuc3ByaW5nZXIuY29tL2NoYXB0ZXIvMTAuMTAwNy85NzgtMy0zMTktNDY0ODQtOF8yOSw1MzE2LjAsLCwsLCwsODAyODE2MDAwLCwsLCwsVW5rbm93biwsLCwsVW5pdGVkIFN0YXRlcyBvZiBBbWVyaWNhLCwsLCwsMjAyNi0wMS0wMSAxNDowMTozOSswMDowMCwsLCwsLEFjYWRlbWlhLCwsLCwsLCwsLEZQMzIsLCwsLCwsLApUU04sVmlkZW8sQWN0aW9uIHJlY29nbml0aW9uLCJFVEggWnVyaWNoLFNoZW56aGVuIEluc3RpdHV0ZSBvZiBBZHZhbmNlZCBUZWNobm9sb2d5LENoaW5lc2UgVW5pdmVyc2l0eSBvZiBIb25nIEtvbmcgKENVSEspIiwiTGltaW4gV2FuZywgWXVhbmp1biBYaW9uZywgWmhlIFdhbmcsIFl1IFFpYW8sIERhaHVhIExpbiwgWGlhb291IFRhbmcsIEx1YyBWYW4gR29vbCIsMjAxNi0wOS0xNyxUZW1wb3JhbCBTZWdtZW50IE5ldHdvcmtzOiBUb3dhcmRzIEdvb2QgUHJhY3RpY2VzIGZvciBEZWVwIEFjdGlvbiBSZWNvZ25pdGlvbixodHRwczovL2xpbmsuc3ByaW5nZXIuY29tL2NoYXB0ZXIvMTAuMTAwNy85NzgtMy0zMTktNDY0ODQtOF8yLDQxMTMuMCwsLCws</x:v>
      </x:c>
    </x:row>
    <x:row r="287" ht="18" customHeight="1">
      <x:c r="A287" s="17" t="n">
        <x:v>282</x:v>
      </x:c>
      <x:c r="B287" s="17" t="n">
        <x:v>309</x:v>
      </x:c>
      <x:c r="C287" s="94" t="str">
        <x:v>LCw5MjQwLCwsLCwsVW5rbm93biwsLCwsIlN3aXR6ZXJsYW5kLENoaW5hLEhvbmcgS29uZyIsLCwsLCwyMDI2LTAxLTAxIDE0OjAxOjM5KzAwOjAwLCwsLCwsIkFjYWRlbWlhLEFjYWRlbWlhIiwsLCwsLCwsLCxGUDMyLCwsLCwsLCwKUmVzTmV0LTEwMDEsVmlzaW9uLEltYWdlIGNsYXNzaWZpY2F0aW9uLE1pY3Jvc29mdCwiS2FpbWluZyBIZSwgWGlhbmd5dSBaaGFuZywgU2hhb3FpbmcgUmVuLCBKaWFuIFN1biIsMjAxNi0wOS0xNyxJZGVudGl0eSBNYXBwaW5ncyBpbiBEZWVwIFJlc2lkdWFsIE5ldHdvcmtzLGh0dHBzOi8vbGluay5zcHJpbmdlci5jb20vY2hhcHRlci8xMC4xMDA3Lzk3OC0zLTMxOS00NjQ5My0wXzM4LDEwODIyLjAsSGlnaGx5IGNpdGVkLCwxMDIwMDAwMC4wLCwsIiIiT24gQ0lGQVIsIFJlc05ldC0xMDAxIHRha2VzIGFib3V0IDI3IGggdG8gdHJhaW4gb24gMiBHUFVzIiIiLDUwMDAwLCwsLCwsLCwsLCxVbml0ZWQgU3RhdGVzIG9mIEFtZXJpY2EsLCwsLCwyMDI2LTAxLTAxIDE0OjAxOjM4KzAwOjAwLCwsLCwsSW5kdXN0cnksLCwsLCwsLCwsRlAzMiwsLCwsLCwsClJlc05ldC0yMDAsVmlzaW9uLEltYWdlIGNsYXNzaWZpY2F0aW9uLE1pY3Jvc29mdCBSZXNlYXJjaCBBc2lhLCJLYWltaW5nIEhlLCBYaWFuZ3l1IFpoYW5nLCBTaGFvcWluZyBSZW4sIEppYW4gU3VuIiwyMDE2LTA5LTE3LElkZW50aXR5IE1hcHBpbmdzIGluIERlZXAgUmVzaWR1YWwgTmV0d29ya3MsaHR0cHM6Ly9saW5rLnNwcmluZ2VyLmNvbS9jaGFwdGVyLzEwLjEwMDcvOTc4LTMtMzE5LTQ2NDkzLTBfMzgsMTA4MjIuMCxIaWdobHkgY2l0ZWQsLCwsMi45NzQxNjQ1ZSsxOSwiIiJSZXNOZXQtMjAwIHRha2VzIGFib3V0IDMgd2Vla3MgdG8gdHJhaW4gb24gOCBHUFVzIiIuIGRpZG4ndCBzcGVjaWZ5IHdoaWNoIEdQVQp1cGQ6IApjb21tb24gR1BVIHBlcmZvcm1hbmNlIGZvciAyMDE2IGlzIDYuODNFKzEyIEZMT1BzL3MgKGh0dHBzOi8vZXBvY2guYWkvYmxvZy9lc3RpbWF0aW5nLXRyYWluaW5nLWNvbXB1dGUjZm9yd2FyZC1wYXNzLWNvbXB1dGUtYW5kLXBhcmFtZXRlci1jb3VudHMtb2YtY29tbW9uLWxheWVycykgCnRoZW4gNi44M0UrMTIqMyo3KjI0KjM2MDAqOCowLjM9Mi45NzQxNjQ1ZSsxOSAoU3BlY3VsYXRpdmUpIiwxMjgxMTY3LCw1MDAuMCwiIiJhYm91dCAzIHdlZWtzIiIiLCwsU3BlY3VsYXRpdmUsIkRlZXAgcmVzaWR1YWwgbmV0d29ya3MgaGF2ZSBlbWVyZ2VkIGFzIGEgZmFtaWx5IG9mIGV4dHJlbWVseSBkZWVwIGFyY2hpdGVjdHVyZXMgc2hvd2luZyBjb21wZWxsaW5nIGFjY3VyYWN5IGFuZCBuaWNlIGNvbnZlcmdlbmNlIGJlaGF2aW9ycy4gSW4gdGhpcyBwYXBlciwgd2UgYW5hbHl6ZSB0aGUgcHJvcGFnYXRpb24gZm9ybXVsYXRpb25zIGJlaGluZCB0aGUgcmVzaWR1YWwgYnVpbGRpbmcgYmxvY2tzLCB3aGljaCBzdWdnZXN0IHRoYXQgdGhlIGZvcndhcmQgYW5kIGJhY2t3YXJkIHNpZ25hbHMgY2FuIGJlIGRpcmVjdGx5IHByb3BhZ2F0ZWQgZnJvbSBvbmUgYmxvY2sgdG8gYW55IG90aGVyIGJsb2NrLCB3aGVuIHVzaW5nIGlkZW50aXR5IG1hcHBpbmdzIGFzIHRoZSBza2lwIGNvbm5lY3Rpb25zIGFuZCBhZnRlci1hZGRpdGlvbiBhY3RpdmF0aW9uLiBBIHNlcmllcyBvZiBhYmxhdGlvbiBleHBlcmltZW50cyBzdXBwb3J0IHRoZSBpbXBvcnRhbmNlIG9mIHRoZXNlIGlkZW50aXR5IG1hcHBpbmdzLiBUaGlzIG1vdGl2YXRlcyB1cyB0byBwcm9wb3NlIGEgbmV3IHJlc2lkdWFsIHVuaXQsIHdoaWNoIG1ha2VzIHRyYWluaW5nIGVhc2llciBhbmQgaW1wcm92ZXMgZ2VuZXJhbGl6YXRpb24uIFdlIHJlcG9ydCBpbXByb3ZlZCByZXN1bHRzIHVzaW5nIGEgMTAwMS1sYXllciBSZXNOZXQgb24gQ0lGQVIxMCAoNC42MiAlIGVycm9yKSBhbmQgQ0lGQVItMTAwLCBhbmQgYSAyMDAtbGF5ZXIgUmVzTmV0IG9uIEltYWdlTmV0LiIsLCxVbnJlbGVhc2VkLENoaW5hLCwsLCwsMjAyNi0wMS0wMSAxNDowMTozOCswMDowMCwsLCwsLEluZHVzdHJ5LCwsLCxPcGVuIChub24tY29tbWVyY2lhbCksIiBodHRwczovL2dpdGh1Yi5jb20vS2FpbWluZ0hlL3Jlc25ldC0xay1sYXllcnMKbm8gZGVmaW5pdGUgbGljZW5zZSIsLCwsLCwsSGFyZHdhcmUsLCwsLE5vCllvdXR1YmUgcmVjb21tZW5kYXRpb24gbW9kZWwsUmVjb21tZW5kYXRpb24sUmVjb21tZW5kZXIgc3lzdGVtLEdvb2dsZSwiUGF1bCBDb3Zpbmd0b24sIEpheSBBZGFtcywgYW5kIEVtcmUgU2FyZ2luIiwyMDE2LTA5LTE1LERlZXAgTmV1cmFsIE5ldHdvcmtzIGZvciBZb3VUdWJlIFJlY29tbWVuZGF0aW9ucyxodHRwczovL3Jlc2VhcmNoLmdvb2dsZS9wdWJzL3B1YjQ1NTMwLywzNTMxLjAsIkhpZ2hseSBjaXRlZCxIaXN0b3JpY2FsIHNpZ25pZmljYW5jZSxTaWduaWZpY2FudCB1c2UiLCwsLCwsLCwsLCwsVW5rbm93biwiWW91VHViZSByZXByZXNlbnRzIG9uZSBvZiB0aGUgbGFyZ2VzdCBzY2FsZSBhbmQgbW9zdCBzb3BoaXN0aWNhdGVkIGluZHVzdHJpYWwgcmVjb21tZW5kYXRpb24gc3lzdGVtcyBpbiBleGlzdGVuY2UuIEluIHRoaXMgcGFwZXIsIHdlIGRlc2NyaWJlIHRoZSBzeXN0ZW0gYXQgYSBoaWdoIGxldmVsIGFuZCBmb2N1cyBvbiB0aGUgZHJhbWF0aWMgcGVyZm9ybWFuY2UgaW1wcm92ZW1lbnRzIGJyb3VnaHQgYnkgZGVlcCBsZWFybmluZy4gVGhlIHBhcGVyIGlzIHNwbGl0IGFjY29yZGluZyB0byB0aGUgY2xhc3NpYyB0d28tc3RhZ2UgaW5mb3JtYXRpb24gcmV0cmlldmFsIGRpY2hvdG9teTogZmlyc3QsIHdlIGRldGFpbCBhIGRlZXAgY2FuZGlkYXRlIGdlbmVyYXRpb24gbW9kZWwgYW5kIHRoZW4gZGVzY3JpYmUgYSBzZXBhcmF0ZSBkZWVwIHJhbmtpbmcgbW9kZWwuIFdlIGFsc28gcHJvdmlkZSBwcmFjdGljYWwgbGVzc29ucyBhbmQgaW5zaWdodHMgZGVyaXZlZCBmcm9tIGRlc2lnbmluZywgaXRlcmF0aW5nIGFuZCBtYWludGFpbmluZyBhIG1hc3NpdmUgcmVjb21tZW5kYXRpb24gc3lzdGVtIHdpdGggZW5vcm1vdXMgdXNlci1mYWNpbmcgaW1wYWN0LiIsLCwsVW5pdGVkIFN0YXRlcyBvZiBBbWVyaWNhLCwsLCwsMjAyNi0wMS0wMSAxNDowMTozOCswMDowMCwsLCwsLEluZHVzdHJ5LCwsLCwsLCwsLCwsLCwsLCwsCldhdmVOZXQsU3BlZWNoLCJUZXh0LXRvLXNwZWVjaCAoVFRTKSxTcGVlY2ggc3ludGhlc2lzLEF1ZGlvIGdlbmVyYXRpb24iLEdvb2dsZSBEZWVwTWluZCwiQSBPb3JkLCBTIERpZWxlbWFuLCBIIFplbiwgSyBTaW1vbnlhbiIsMjAxNi0wOS0xMixXYXZlTmV0OiBBIEdlbmVyYXRpdmUgTW9kZWwgZm9yIFJhdyBBdWRpbyxodHRwczovL2FyeGl2Lm9yZy9hYnMvMTYwOS4wMzQ5OSw4MTk2LjAsSGlnaGx5IGNpdGVkLCwsLCwsMTE1MjAwMDAwMDAsLCwsLCxVbmtub3duLCJUaGlzIHBhcGVyIGludHJvZHVjZXMgV2F2ZU5ldCwgYSBkZWVwIG5ldXJhbCBuZXR3b3JrIGZvciBnZW5lcmF0aW5nIHJhdyBhdWRpbyB3YXZlZm9ybXMuIFRoZSBtb2RlbCBpcyBmdWxseSBwcm9iYWJpbGlzdGljIGFuZCBhdXRvcmVncmVzc2l2ZSwgd2l0aCB0aGUgcHJlZGljdGl2ZSBkaXN0cmlidXRpb24gZm9yIGVhY2ggYXVkaW8gc2FtcGxlIGNvbmRpdGlvbmVkIG9uIGFsbCBwcmV2aW91cyBvbmVzOyBub25ldGhlbGVzcyB3ZSBzaG93IHRoYXQgaXQgY2FuIGJlIGVmZmljaWVudGx5IHRyYWluZWQgb24gZGF0YSB3aXRoIHRlbnMgb2YgdGhvdXNhbmRzIG9mIHNhbXBsZXMgcGVyIHNlY29uZCBvZiBhdWRpby4gV2hlbiBhcHBsaWVkIHRvIHRleHQtdG8tc3BlZWNoLCBpdCB5aWVsZHMgc3RhdGUtb2YtdGhlLWFydCBwZXJmb3JtYW5jZSwgd2l0aCBodW1hbiBsaXN0ZW5lcnMgcmF0aW5nIGl0IGFzIHNpZ25pZmljYW50bHkgbW9yZSBuYXR1cmFsIHNvdW5kaW5nIHRoYW4gdGhlIGJlc3QgcGFyYW1ldHJpYyBhbmQgY29uY2F0ZW5hdGl2ZSBzeXN0ZW1zIGZvciBib3RoIEVuZ2xpc2ggYW5kIE1hbmRhcmluLiBBIHNpbmdsZSBXYXZlTmV0IGNhbiBjYXB0dXJlIHRoZSBjaGFyYWN0ZXJpc3RpY3Mgb2YgbWFueSBkaWZmZXJlbnQgc3BlYWtlcnMgd2l0aCBlcXVhbCBmaWRlbGl0eSwgYW5kIGNhbiBzd2l0Y2ggYmV0d2VlbiB0aGVtIGJ5IGNvbmRpdGlvbmluZyBvbiB0aGUgc3BlYWtlciBpZGVudGl0eS4gV2hlbiB0cmFpbmVkIHRvIG1vZGVsIG11c2ljLCB3ZSBmaW5kIHRoYXQgaXQgZ2VuZXJhdGVzIG5vdmVsIGFuZCBvZnRlbiBoaWdobHkgcmVhbGlzdGljIG11c2ljYWwgZnJhZ21lbnRzLiBXZSBhbHNvIHNob3cgdGhhdCBpdCBjYW4gYmUgZW1wbG95ZWQgYXMgYSBkaXNjcmltaW5hdGl2ZSBtb2RlbCwgcmV0dXJuaW5nIHByb21pc2luZyByZXN1bHRzIGZvciBwaG9uZW1lIHJlY29nbml0aW9uLiIsLCwsVW5pdGVkIFN0YXRlcyBvZiBBbWVyaWNhLCwsLCwsMjAyNi0wNS0yNSAxMjoxMjo0NyswMDowMCwsLCwsLEluZHVzdHJ5LCwsLCwsLCwsLCwsLCwsLCwsCk1TLWVuc2VtYmxlLXNwZWVjaC1yZWNvZ25pdGlvbixTcGVlY2gsU3BlZWNoIHJlY29nbml0aW9uIChBU1IpLE1pY3Jvc29mdCwiV2F5bmUgWGlvbmcsIEouIERyb3BwbywgWHVlZG9uZyBIdWFuZywgRi4gU2VpZGUsIE0uIFNlbHR6ZXIsIEEuIFN0b2xja2UsIERvbmcgWXUsIEcuIFp3ZWlnIiwyMDE2LTA5LTEyLFRoZSBtaWNyb3NvZnQgMjAxNiBjb252ZXJzYXRpb25hbCBzcGVlY2ggcmVjb2duaXRpb24gc3lzdGVtLGh0dHBzOi8vd3d3LnNlbWFudGljc2Nob2xhci5vcmcvcGFwZXIvVGhlLW1pY3Jvc29mdC0yMDE2LWNvbnZlcnNhdGlvbmFsLXNwZWVjaC1zeXN0ZW0tWGlvbmctRHJvcHBvL2FjOTRlZjkwYmU5YjBjM2JmNzQ0ZDY3NDRlNDdiMzg4NTVmOWE0YzcsLFNPVEEgaW1wcm92ZW1lbnQsaHR0cHM6Ly9wYXBlcnN3aXRoY29kZS5jb20vc290YS9zcGVlY2gtcmVjb2duaXRpb24tb24tc3dpdGNoYm9hcmQtaHViNTAwICwzMTcyMTE3MDU2LjAsIkxhcmdlIGVuc2VtYmxlCkNOTnM6IDg1MDAwMDAwICsgMzgwMDAwMDAgKyA2NTAwMDAwMCA9IDE4ODAwMDAwMCA9IDE4OE0KTFNUTXM6IDQwIC8gMTQwIGlucHV0IC0gNio1MTIgbGF5ZXJzIC0gOTAwMCAvIDI3MDAwIG91dHB1dAo0KigxNDArNTEyKSo1MTIgKyA1KjQqKDUxMis1MTIpKjUxMiArIDQqKDUxMisyNzAwMCkqMjcwMDA9Mjk4MzExNzA1NgpMTTogMTAwMCoxMDAwID0gMTAwMDAwMCArIEVtYmVkZGluZwpUb3RhbDogMTAwMDAwMCsyOTgzMTE3MDU2KzE4ODAwMDAwMD0zMTcyMTE3MDU2ICh1bmRlcmVzdGltYXRlIGJlY2F1c2UgaXQgZG9lc24ndCBhY2NvdW50IGZvciBlbWJlZGRpbmdzKQoiLCwsMTExNDAwMDAwMDAsMjAwMGggb2YgYXVkaW8gZGF0YSArIDg1TSB3b3JkcyBvZiB0ZXh0IGRhdGEsLCwsU3VwZXJ2aXNlZCxMaWtlbHksIldlIGRlc2NyaWJlIE1pY3Jvc29mdCdzIGNvbnZlcnNhdGlvbmFsIHNwZWVjaCByZWNvZ25pdGlvbiBzeXN0ZW0sIGluIHdoaWNoIHdlIGNvbWJpbmUgcmVjZW50IGRldmVsb3BtZW50cyBpbiBuZXVyYWwtbmV0d29yay1iYXNlZCBhY291c3RpYyBhbmQgbGFuZ3VhZ2UgbW9kZWxpbmcgdG8gYWR2YW5jZSB0aGUgc3RhdGUgb2YgdGhlIGFydCBvbiB0aGUgU3dpdGNoYm9hcmQgcmVjb2duaXRpb24gdGFzay4gSW5zcGlyZWQgYnkgbWFjaGluZSBsZWFybmluZyBlbnNlbWJsZSB0ZWNobmlxdWVzLCB0aGUgc3lzdGVtIHVzZXMgYSByYW5nZSBvZiBjb252b2x1dGlvbmFsIGFuZCByZWN1cnJlbnQgbmV1cmFsIG5ldHdvcmtzLiBJLXZlY3RvciBtb2RlbGluZyBhbmQgbGF0dGljZS1mcmVlIE1NSSB0cmFpbmluZyBwcm92aWRlIHNpZ25pZmljYW50IGdhaW5zIGZvciBhbGwgYWNvdXN0aWMgbW9kZWwgYXJjaGl0ZWN0dXJlcy4gTGFuZ3VhZ2UgbW9kZWwgcmVzY29yaW5nIHdpdGggbXVsdGlwbGUgZm9yd2FyZCBhbmQgYmFja3dhcmQgcnVubmluZyBSTk5MTXMsIGFuZCB3b3JkIHBvc3Rlcmlvci1iYXNlZCBzeXN0ZW0gY29tYmluYXRpb24gcHJvdmlkZSBhIDIwJSBib29zdC4gVGhlIGJlc3Qgc2luZ2xlIHN5c3RlbSB1c2VzIGEgUmVzTmV0IGFyY2hpdGVjdHVyZSBhY291c3RpYyBtb2RlbCB3aXRoIFJOTkxNIHJlc2NvcmluZywgYW5kIGFjaGlldmVzIGEgd29yZCBlcnJvciByYXRlIG9mIDYuOSUgb24gdGhlIE5JU1QgMjAwMCBTd2l0Y2hib2FyZCB0YXNrLiBUaGUgY29tYmluZWQgc3lzdGVtIGhhcyBhbiBlcnJvciByYXRlIG9mIDYuMiUsIHJlcHJlc2VudGluZyBhbiBpbXByb3ZlbWVudCBvdmVyIHByZXZpb3VzbHkgcmVwb3J0ZWQgcmVzdWx0cyBvbiB0aGlzIGJlbmNobWFyayB0YXNrLiIsLCxVbnJlbGVhc2VkLFVuaXRlZCBTdGF0ZXMgb2YgQW1lcmljYSwsLCwsLDIwMjUtMTEtMjggMTE6NTM6NDQrMDA6MDAsLCwsLCxJbmR1c3RyeSwsLCwsLCwsLCwsLCwsLCwsLE5vCkxGLU1NSSxTcGVlY2gsU3BlZWNoIHJlY29nbml0aW9uIChBU1IpLCJKb2hucyBIb3BraW5zIFVuaXZlcnNpdHksQ29ybmVsbCBVbml2ZXJzaXR5IiwiRGFuaWVsIFBvdmV5LCBWaWpheWFkaXR5YSBQZWRkaW50aSwgRGFuaWVsIEdhbHZleiwgUGVnYWggR2hhaHJlbWFuaSwgVmltYWwgTWFub2hhciwgWGluZ3l1IE5hLCBZaW1pbmcgV2FuZywgUy4gS2h1ZGFucHVyIiwyMDE2LTA5LTA4LFB1cmVseSBzZXF1ZW5jZS10cmFpbmVkIG5ldXJhbCBuZXR3b3JrcyBmb3IgQVNSIGJhc2VkIG9uIGxhdHRpY2UtZnJlZSBNTUksaHR0cHM6Ly93d3cuc2VtYW50aWNzY2hvbGFyLm9yZy9wYXBlci9QdXJlbHktU2VxdWVuY2UtVHJhaW5lZC1OZXVyYWwtTmV0d29ya3MtZm9yLUFTUi1vbi1Qb3ZleS1QZWRkaW50aS82Y2U2YTlhMzBjZDY5YmQyODQyYTRiNTgxY2Y0OGM2ODE1YmRmZGQ4LCwiSGlnaGx5IGNpdGVkLFNPVEEgaW1wcm92ZW1lbnQiLFNPVEEgb24gU3BlZWNoIFJlY29nbml0aW9uIG9uIFdTSiBldmFsOTIsMTY2MDAwMDAuMCxMYXJnZXN0IG1vZGVsOiBURE5OLUE6IDE2LjYgbWlsbGlvbiBwYXJhbWV0ZXJzIChUYWJsZSAyKSwsLDcyMDAwMCwiMzAwaHIgb2YgYXVkaW8sIG51bWJlciBvZiB3b3JkcyB1bmNsZWFyIiwsLCwsQ29uZmlkZW50LCJJbiB0aGlzIHBhcGVyIHdlIGRlc2NyaWJlIGEgbWV0aG9kIHRvIHBlcmZvcm0gc2VxdWVuY2VkaXNjcmltaW5hdGl2ZSB0cmFpbmluZyBvZiBuZXVyYWwgbmV0d29yayBhY291c3RpYyBtb2RlbHMgd2l0aG91dCB0aGUgbmVlZCBmb3IgZnJhbWUtbGV2ZWwgY3Jvc3MtZW50cm9weSBwcmUtdHJhaW5pbmcuIFdlIHVzZSB0aGUgbGF0dGljZS1mcmVlIHZlcnNpb24gb2YgdGhlIG1heGltdW0gbXV0dWFsIGluZm9ybWF0aW9uIChNTUkpIGNyaXRlcmlvbjogTEYtTU1JLiBUbyBtYWtlIGl0cyBjb21wdXRhdGlvbiBmZWFzaWJsZSB3ZSB1c2UgYSBwaG9uZSBuLWdyYW0gbGFuZ3VhZ2UgbW9kZWwsIGluIHBsYWNlIG9mIHRoZSB3b3JkIGxhbmd1YWdlIG1vZGVsLiBUbyBmdXJ0aGVyIHJlZHVjZSBpdHMgc3BhY2UgYW5kIHRpbWUgY29tcGxleGl0eSB3ZSBjb21wdXRlIHRoZSBvYmplY3RpdmUgZnVuY3Rpb24gdXNpbmcgbmV1cmFsIG5ldHdvcmsgb3V0cHV0cyBhdCBvbmUgdGhpcmQgdGhlIHN0YW5kYXJkIGZyYW1lIHJhdGUuIFRoZXNlIGNoYW5nZXMgZW5hYmxlIHVzIHRvIHBlcmZvcm0gdGhlIGNvbXB1dGF0aW9uIGZvciB0aGUgZm9yd2FyZC1iYWNrd2FyZCBhbGdvcml0aG0gb24gR1BVcy4gRnVydGhlciB0aGUgcmVkdWNlZCBvdXRwdXQgZnJhbWUtcmF0ZSBhbHNvIHByb3ZpZGVzIGEgc2lnbmlmaWNhbnQgc3BlZWQtdXAgZHVyaW5nIGRlY29kaW5nLiBXZSBwcmVzZW50IHJlc3VsdHMgb24gNSBkaWZmZXJlbnQgTFZDU1IgdGFza3Mgd2l0aCB0cmFpbmluZyBkYXRhIHJhbmdpbmcgZnJvbSAxMDAgdG8gMjEwMCBob3Vycy4gTW9kZWxzIHRyYWluZWQgd2l0aCBMRk1NSSBwcm92aWRlIGEgcmVsYXRpdmUgd29yZCBlcnJvciByYXRlIHJlZHVjdGlvbiBvZiDiiLwxMS41JSwgb3ZlciB0aG9zZSB0cmFpbmVkIHdpdGggY3Jvc3MtZW50cm9weSBvYmplY3RpdmUgZnVuY3Rpb24sIGFuZCDiiLw4JSwgb3ZlciB0aG9zZSB0cmFpbmVkIHdpdGggY3Jvc3MtZW50cm9weSBhbmQgc01CUiBvYmplY3RpdmUgZnVuY3Rpb25zLiBBIGZ1cnRoZXIgcmVkdWN0aW9uIG9mIOKIvDIuNSUsIHJlbGF0aXZlLCBjYW4gYmUgb2J0YWluZWQgYnkgZmluZSB0dW5pbmcgdGhlc2UgbW9kZWxzIHdpdGggdGhlIHdvcmQtbGF0dGljZSBiYXNlZCBzTUJSIG9iamVjdGl2ZSBmdW5jdGlvbi4iLCwsVW5yZWxlYXNlZCwiVW5pdGVkIFN0YXRlcyBvZiBBbWVyaWNhLFVuaXRlZCBTdGF0ZXMgb2YgQW1lcmljYSIsLCwsLCwyMDI1LTExLTI4IDExOjUzOjQ0KzAwOjAwLCwsLCwsIkFjYWRlbWlhLEFjYWRlbWlhIiwsLCwsLCwsLCwsLCwsLCwsLE5vCk11bHRpLXRhc2sgQ2FzY2FkZWQgQ05OLFZpc2lvbixGYWNlIGRldGVjdGlvbiwiQ2hpbmVzZSBBY2FkZW15IG9mIFNjaWVuY2VzLENoaW5lc2UgVW5pdmVyc2l0eSBvZiBIb25nIEtvbmcgKENVSEspIiwiS2FpcGVuZyBaaGFuZywgWmhhbnBlbmcgWmhhbmcsIFpoaWZlbmcgTGksIFl1IFFpYW8iLDIwMTYtMDgtMjYsSm9pbnQgRmFjZSBEZXRlY3Rpb24gYW5kIEFsaWdubWVudCB1c2luZyBNdWx0aXRhc2sgY2FzY2FkZWQgY29udm9sdXRpb25hbCBuZXR3b3JrcyxodHRwczovL2FyeGl2Lm9yZy9hYnMvMTYwNC4wMjg3OCw1NTgzLjAsLCwsLCwsLCwsLCwsVW5rbm93biwsLCwsIkNoaW5hLEhvbmcgS29uZyIsLCwsLCwyMDI2LTA1LTI1IDEyOjEyOjQ4KzAwOjAwLCwsLCwsIkFjYWRlbWlhLEFjYWRlbWlhIiwsLCwsLCwsLCwsLCwsLCwsLApEZW5zZU5ldC0yNjQsVmlzaW9uLEltYWdlIGNsYXNzaWZpY2F0aW9uLCJUc2luZ2h1YSBVbml2ZXJzaXR5LEZhY2Vib29rIEFJIFJlc2VhcmNoLENvcm5lbGwgVW5pdmVyc2l0eSIsIkdhbyBIdWFuZywgWmh1YW5nIExpdSwgTGF1cmVucyB2YW4gZGVyIE1hYXRlbiwgS2lsaWFuIFEuIFdlaW5iZXJnZXIiLDIwMTYtMDgtMjUsRGVuc2VseSBDb25uZWN0ZWQgQ29udm9sdXRpb25hbCBOZXR3b3JrcyxodHRwczovL2FyeGl2Lm9yZy9hYnMvMTYwOC4wNjk5Myw0MzA5NC4wLEhpZ2hseSBjaXRlZCwsMzQwMDAwMDAuMCxGaWd1cmUgMywsLCwiIE9uIEltYWdlTmV0LAp3ZSB0cmFpbiBtb2RlbHMgZm9yIDkwIGVwb2NocyB3aXRoIGEgYmF0Y2ggc2l6ZSBvZiAyNTYuIiwsLCwsQ29uZmlkZW50LCJSZWNlbnQgd29yayBoYXMgc2hvd24gdGhhdCBjb252b2x1dGlvbmFsIG5ldHdvcmtzIGNhbiBiZSBzdWJzdGFudGlhbGx5IGRlZXBlciwgbW9yZSBhY2N1cmF0ZSwgYW5kIGVmZmljaWVudCB0byB0cmFpbiBpZiB0aGV5IGNvbnRhaW4gc2hvcnRlciBjb25uZWN0aW9ucyBiZXR3ZWVuIGxheWVycyBjbG9zZSB0byB0aGUgaW5wdXQgYW5kIHRob3NlIGNsb3NlIHRvIHRoZSBvdXRwdXQuIEluIHRoaXMgcGFwZXIsIHdlIGVtYnJhY2UgdGhpcyBvYnNlcnZhdGlvbiBhbmQgaW50cm9kdWNlIHRoZSBEZW5zZSBDb252b2x1dGlvbmFsIE5ldHdvcmsgKERlbnNlTmV0KSwgd2hpY2ggY29ubmVjdHMgZWFjaCBsYXllciB0byBldmVyeSBvdGhlciBsYXllciBpbiBhIGZlZWQtZm9yd2FyZCBmYXNoaW9uLiBXaGVyZWFzIHRyYWRpdGlvbmFsIGNvbnZvbHV0aW9uYWwgbmV0d29ya3Mgd2l0aCBMIGxheWVycyBoYXZlIEwgY29ubmVjdGlvbnMgLSBvbmUgYmV0d2VlbiBlYWNoIGxheWVyIGFuZCBpdHMgc3Vic2VxdWVudCBsYXllciAtIG91ciBuZXR3b3JrIGhhcyBMKEwrMSkvMiBkaXJlY3QgY29ubmVjdGlvbnMuIEZvciBlYWNoIGxheWVyLCB0aGUgZmVhdHVyZS1tYXBzIG9mIGFsbCBwcmVjZWRpbmcgbGF5ZXJzIGFyZSB1c2VkIGFzIGlucHV0cywgYW5kIGl0cyBvd24gZmVhdHVyZS1tYXBzIGFyZSB1c2VkIGFzIGlucHV0cyBpbnRvIGFsbCBzdWJzZXF1ZW50IGxheWVycy4gRGVuc2VOZXRzIGhhdmUgc2V2ZXJhbCBjb21wZWxsaW5nIGFkdmFudGFnZXM6IHRoZXkgYWxsZXZpYXRlIHRoZSB2YW5pc2hpbmctZ3JhZGllbnQgcHJvYmxlbSwgc3RyZW5ndGhlbiBmZWF0dXJlIHByb3BhZ2F0aW9uLCBlbmNvdXJhZ2UgZmVhdHVyZSByZXVzZSwgYW5kIHN1YnN0YW50aWFsbHkgcmVkdWNlIHRoZSBudW1iZXIgb2YgcGFyYW1ldGVycy4gV2UgZXZhbHVhdGUgb3VyIHByb3Bvc2VkIGFyY2hpdGVjdHVyZSBvbiBmb3VyIGhpZ2hseSBjb21wZXRpdGl2ZSBvYmplY3QgcmVjb2duaXRpb24gYmVuY2htYXJrIHRhc2tzIChDSUZBUi0xMCwgQ0lGQVItMTAwLCBTVkhOLCBhbmQgSW1hZ2VOZXQpLiBEZW5zZU5ldHMgb2J0YWluIHNpZ25pZmljYW50IGltcHJvdmVtZW50cyBvdmVyIHRoZSBzdGF0ZS1vZi10aGUtYXJ0IG9uIG1vc3Qgb2YgdGhlbSwgd2hpbHN0IHJlcXVpcmluZyBsZXNzIGNvbXB1dGF0aW9uIHRvIGFjaGlldmUgaGlnaCBwZXJmb3JtYW5jZS4gQ29kZSBhbmQgcHJlLXRyYWluZWQgbW9kZWxzIGFyZSBhdmFpbGFibGUgYXQgdGhpcyBodHRwcyBVUkwgLiIsOTAuMCwsT3BlbiB3ZWlnaHRzICh1bnJlc3RyaWN0ZWQpLCJDaGluYSxVbml0ZWQgU3RhdGVzIG9mIEFtZXJpY2EsRnJhbmNlLFVuaXRlZCBTdGF0ZXMgb2YgQW1lcmljYSIsLCwsLCwyMDI2LTA1LTI1IDEyOjEyOjQ4KzAwOjAwLCwsLCwsIkFjYWRlbWlhLEluZHVzdHJ5LEFjYWRlbWlhIiwsLCwsT3BlbiBzb3VyY2UsIkJTRC0zLUNsYXVzZSBsaWNlbnNlCmh0dHBzOi8vZ2l0aHViLmNvbS9saXV6aHVhbmcxMy9EZW5zZU5ldCIsLCwsLCwsLCwsLCxZZXMKU2ltcGxlTmV0LFZpc2lvbixJbWFnZSBjbGFzc2lmaWNhdGlvbiwiU2Vuc2lmYWksSXNsYW1pYyBBemFkIFVuaXZlcnNpdHksVGVjaG5pY29sb3IgUiZJLEluc3RpdHV0ZSBmb3IgUmVzZWFyY2ggaW4gRnVuZGFtZW50YWwgU2NpZW5jZXMgKElQTSkiLCJTZXl5ZWQgSG9zc2VpbiBIYXNhbnBvdXIsIE1vaGFtbWFkIFJvdWhhbmksIE1vaHNlbiBGYXl5YXosIE1vaGFtbWFkIFNhYm9rcm91IiwyMDE2LTA4LTIyLCJMZXRzIGtlZXAgaXQgc2ltcGxlLCBVc2luZyBzaW1wbGUgYXJjaGl0ZWN0dXJlcyB0byBvdXRwZXJmb3JtIGRlZXBlciBhbmQgbW9yZSBjb21wbGV4IGFyY2hpdGVjdHVyZXMiLGh0dHBzOi8vYXJ4aXYub3JnL2Ficy8xNjA4LjA2MDM3LDEyOC4wLFNPVEEgaW1wcm92ZW1lbnQsIiIiV2UgYWNoaWV2ZWQgc3RhdGUtb2YtdGhlYXJ0IHJlc3VsdCBvbiBDSUZBUjEwIG91dHBlcmZvcm1pbmcgc2V2ZXJhbCBoZWF2aWVyIGFyY2hpdGVjdHVyZXMiIiIsNTQ4MDAwMC4wLFNPVEEgQ0lGQVItMTAgbW9kZWwgd2FzIDUuNDhtIHBhcmFtcywsLDEyODAwMDAsLCwsTlZJRElBIEdlRm9yY2UgR1RYIDk4MCwsQ29uZmlkZW50LCJNYWpvciB3aW5uaW5nIENvbnZvbHV0aW9uYWwgTmV1cmFsIE5ldHdvcmtzIChDTk5zKSwgc3VjaCBhcyBBbGV4TmV0LCBWR0dOZXQsIFJlc05ldCwgR29vZ2xlTmV0LCBpbmNsdWRlIHRlbnMgdG8gaHVuZHJlZHMgb2YgbWlsbGlvbnMgb2YgcGFyYW1ldGVycywgd2hpY2ggaW1wb3NlIGNvbnNpZGVyYWJsZSBjb21wdXRhdGlvbiBhbmQgbWVtb3J5IG92ZXJoZWFkLiBUaGlzIGxpbWl0cyB0aGVpciBwcmFjdGljYWwgdXNlIGZvciB0cmFpbmluZywgb3B0aW1pemF0aW9uIGFuZCBtZW1vcnkgZWZmaWNpZW5jeS4gT24gdGhlIGNvbnRyYXJ5LCBsaWdodC13ZWlnaHQgYXJjaGl0ZWN0dXJlcywgYmVpbmcgcHJvcG9zZWQgdG8gYWRkcmVzcyB0aGlzIGlzc3VlLCBtYWlubHkgc3VmZmVyIGZyb20gbG93IGFjY3VyYWN5LiBUaGVzZSBpbmVmZmljaWVuY2llcyBtb3N0bHkgc3RlbSBmcm9tIGZvbGxvd2luZyBhbiBhZCBob2MgcHJvY2VkdXJlLiBXZSBwcm9wb3NlIGEgc2ltcGxlIGFyY2hpdGVjdHVyZSwgY2FsbGVkIFNpbXBsZU5ldCwgYmFzZWQgb24gYSBzZXQgb2YgZGVzaWduaW5nIHByaW5jaXBsZXMsIHdpdGggd2hpY2ggd2UgZW1waXJpY2FsbHkgc2hvdywgYSB3ZWxsLWNyYWZ0ZWQgeWV0IHNpbXBsZSBhbmQgcmVhc29uYWJseSBkZWVwIGFyY2hpdGVjdHVyZSBjYW4gcGVyZm9ybSBvbiBwYXIgd2l0aCBkZWVwZXIgYW5kIG1vcmUgY29tcGxleCBhcmNoaXRlY3R1cmVzLiBTaW1wbGVOZXQgcHJvdmlkZXMgYSBnb29kIHRyYWRlb2ZmIGJldHdlZW4gdGhlIGNvbXB1dGF0aW9uL21lbW9yeSBlZmZpY2llbmN5IGFuZCB0aGUgYWNjdXJhY3kuIE91ciBzaW1wbGUgMTMtbGF5ZXIgYXJjaGl0ZWN0dXJlIG91dHBlcmZvcm1zIG1vc3Qgb2YgdGhlIGRlZXBlciBhbmQgY29tcGxleCBhcmNoaXRlY3R1cmVzIHRvIGRhdGUgc3VjaCBhcyBWR0dOZXQsIFJlc05ldCwgYW5kIEdvb2dsZU5ldCBvbiBzZXZlcmFsIHdlbGwta25vd24gYmVuY2htYXJrcyB3aGlsZSBoYXZpbmcgMiB0byAyNSB0aW1lcyBmZXdlciBudW1iZXIgb2YgcGFyYW1ldGVycyBhbmQgb3BlcmF0aW9ucy4gVGhpcyBtYWtlcyBpdCB2ZXJ5IGhhbmR5IGZvciBlbWJlZGRlZCBzeXN0ZW1zIG9yIHN5c3RlbXMgd2l0aCBjb21wdXRhdGlvbmFsIGFuZCBtZW1vcnkgbGltaXRhdGlvbnMuIFdlIGFjaGlldmVkIHN0YXRlLW9mLXRoZWFydCByZXN1bHQgb24gQ0lGQVIxMCBvdXRwZXJmb3JtaW5nIHNldmVyYWwgaGVhdmllciBhcmNoaXRlY3R1cmVzLCBuZWFyIHN0YXRlIG9mIHRoZSBhcnQgb24gTU5JU1QgYW5kIGhpZ2hseSBjb21wZXRpdGl2ZSByZXN1bHRzIG9uIENJRkFSMTAwIGFuZCBTVkhOLiBXZSBhbHNvIG91dHBlcmZvcm1lZCB0aGUgbXVjaCBsYXJnZXIgYW5kIGRlZXBlciBhcmNoaXRlY3R1cmVzIHN1Y2ggYXMgVkdHTmV0IGFuZCBwb3B1bGFyIHZhcmlhbnRzIG9mIFJlc05ldHMgYW1vbmcgb3RoZXJzIG9uIHRoZSBJbWFnZU5ldCBkYXRhc2V0LiBNb2RlbHMgYXJlIG1hZGUgYXZhaWxhYmxlIGF0OiBodHRwczovL2dpdGh1Yi5jb20vQ29kZXJ4Ny9TaW1wbGVOZXQiLCwsLCJCZWxnaXVtLElyYW4gKElzbGFtaWMgUmVwdWJsaWMgb2YpLEZyYW5jZSxJcmFuIChJc2xhbWljIFJlcHVibGljIG9mKSIsLCwsLCwyMDI2LTA1LTI1IDEyOjEyOjUwKzAwOjAwLCwsLCwsIkluZHVzdHJ5LEFjYWRlbWlhIiwsLCwsLCwsLCxGUDMyLCwsLCwsLCwKQXR0ZW5kLUluZmVyLVJlcGVhdCxWaXNpb24sT2JqZWN0IHJlY29nbml0aW9uLEdvb2dsZSBEZWVwTWluZCwiU00gQWxpIEVzbGFtaSwgTmljb2xhcyBIZWVzcywgVGhlb3BoYW5lIFdlYmVyLCBZdXZhbCBUYXNzYSwgRGF2aWQgU3plcGVzdmFyaSwgR2VvZmZyZXkgRSBIaW50b24iLDIwMTYtMDgtMTIsIkF0dGVuZCwgSW5mZXIsIFJlcGVhdDogRmFzdCBTY2VuZSBVbmRlcnN0YW5kaW5nIHdpdGggR2VuZXJhdGl2ZSBNb2RlbHMiLGh0dHBzOi8vYXJ4aXYub3JnL2Ficy8xNjAzLjA4NTc1LDU4MS4wLCwsODIxMzAzMDQuMCxmcm9tIGFwcGVuZGl4IEU6IFRoZSBjb252b2x1dGlvbmFsIG5ldXJhbCBuZXR3b3JrIHVzZXMgYSA2NMOXKDXDlzUpLTY0w5coNcOXNSktNjTDlyg1w5c1KS01MTIgYXJjaGl0ZWN0dXJlLiw2LjQ0ODg5NmUrMTYsKHBlYWsgRkxPUHMgZm9yIEdQVSAtIDEyNDQgR0ZMT1BzKSB0aW1lcyAodHJhaW5pbmcgdGltZSAtIDM2MDAgKiA0OCBzZWNvbmQpICogKDAuMyBhc3N1bWVkIHV0aWxpemF0aW9uIHJhdGUpICwsNjAwMDAgTU5JU1QgaW1hZ2VzLDQ4LjAsIjQ4IGhvdXJzIGZvciBNTklTVCBtb2RlbCwgNzIgaG91cnMgZm9yIDNEIHNjZW5lcyBtb2RlbCIsTlZJRElBIFF1YWRybyBLNDAwMCwsQ29uZmlkZW50LCJXZSBwcmVzZW50IGEgZnJhbWV3b3JrIGZvciBlZmZpY2llbnQgaW5mZXJlbmNlIGluIHN0cnVjdHVyZWQgaW1hZ2UgbW9kZWxzIHRoYXQgZXhwbGljaXRseSByZWFzb24gYWJvdXQgb2JqZWN0cy4gV2UgYWNoaWV2ZSB0aGlzIGJ5IHBlcmZvcm1pbmcgcHJvYmFiaWxpc3RpYyBpbmZlcmVuY2UgdXNpbmcgYSByZWN1cnJlbnQgbmV1cmFsIG5ldHdvcmsgdGhhdCBhdHRlbmRzIHRvIHNjZW5lIGVsZW1lbnRzIGFuZCBwcm9jZXNzZXMgdGhlbSBvbmUgYXQgYSB0aW1lLiBDcnVjaWFsbHksIHRoZSBtb2RlbCBpdHNlbGYgbGVhcm5zIHRvIGNob29zZSB0aGUgYXBwcm9wcmlhdGUgbnVtYmVyIG9mIGluZmVyZW5jZSBzdGVwcy4gV2UgdXNlIHRoaXMgc2NoZW1lIHRvIGxlYXJuIHRvIHBlcmZvcm0gaW5mZXJlbmNlIGluIHBhcnRpYWxseSBzcGVjaWZpZWQgMkQgbW9kZWxzICh2YXJpYWJsZS1zaXplZCB2YXJpYXRpb25hbCBhdXRvLWVuY29kZXJzKSBhbmQgZnVsbHkgc3BlY2lmaWVkIDNEIG1vZGVscyAocHJvYmFiaWxpc3RpYyByZW5kZXJlcnMpLiBXZSBzaG93IHRoYXQgc3VjaCBtb2RlbHMgbGVhcm4gdG8gaWRlbnRpZnkgbXVsdGlwbGUgb2JqZWN0cyDigJMgY291bnRpbmcsIGxvY2F0aW5nIGFuZCBjbGFzc2lmeWluZyB0aGUgZWxlbWVudHMgb2YgYSBzY2VuZSDigJMgd2l0aG91dCBhbnkgc3VwZXJ2aXNpb24sIGUuZy4sIGRlY29tcG9zaW5nIDNEIGltYWdlcyB3aXRoIHZhcmlvdXMgbnVtYmVycyBvZiBvYmplY3RzIGluIGEgc2luZ2xlIGZvcndhcmQgcGFzcyBvZiBhIG5ldXJhbCBuZXR3b3JrIGF0IHVucHJlY2VkZW50ZWQgc3BlZWQuIFdlCmZ1cnRoZXIgc2hvdyB0aGF0IHRoZSBuZXR3b3JrcyBwcm9kdWNlIGFjY3VyYXRlIGluZmVyZW5jZXMgd2hlbiBjb21wYXJlZCB0byBzdXBlcnZpc2VkIGNvdW50ZXJwYXJ0cywgYW5kIHRoYXQgdGhlaXIgc3RydWN0dXJlIGxlYWRzIHRvIGltcHJvdmVkIGdlbmVyYWxpemF0aW9uLiIsLCwsVW5pdGVkIFN0YXRlcyBvZiBBbWVyaWNhLCwsLCwsMjAyNi0wNS0yNSAxMjoxMjo0OCswMDowMCwsLCwsLEluZHVzdHJ5LCwsLCwsLCwsLCwsLEhhcmR3YXJlLCwsLCwKT3JkZXIgZW1iZWRkaW5ncyB3aXRoIGxheWVyIG5vcm0sVmlzaW9uLEltYWdlIGNhcHRpb25pbmcsVW5pdmVyc2l0eSBvZiBUb3JvbnRvLCJKaW1teSBMZWkgQmEsIEphbWllIFJ5YW4gS2lyb3MsIEdlb2ZmcmV5IEUuIEhpbnRvbiIsMjAxNi0wNy0yMSxMYXllciBOb3JtYWxpemF0aW9uLGh0dHBzOi8vYXJ4aXYub3JnL2Ficy8xNjA3LjA2NDUwLCwsLCxwb3NzaWJseSBjYW4gYmUgY2FsY3VsYXRlZCBiYXNlZCBvbiBhcmNoaXRlY3R1cmUgZGVzY3JpcHRpb24sLCwsLCwsLCxDb25maWRlbnQsIlRyYWluaW5nIHN0YXRlLW9mLXRoZS1hcnQsIGRlZXAgbmV1cmFsIG5ldHdvcmtzIGlzIGNvbXB1dGF0aW9uYWxseSBleHBlbnNpdmUuIE9uZSB3YXkgdG8gcmVkdWNlIHRoZSB0cmFpbmluZyB0aW1lIGlzIHRvIG5vcm1hbGl6ZSB0aGUgYWN0aXZpdGllcyBvZiB0aGUgbmV1cm9ucy4gQSByZWNlbnRseSBpbnRyb2R1Y2VkIHRlY2huaXF1ZSBjYWxsZWQgYmF0Y2ggbm9ybWFsaXphdGlvbiB1c2VzIHRoZSBkaXN0cmlidXRpb24gb2YgdGhlIHN1bW1lZCBpbnB1dCB0byBhIG5ldXJvbiBvdmVyIGEgbWluaS1iYXRjaCBvZiB0cmFpbmluZyBjYXNlcyB0byBjb21wdXRlIGEgbWVhbiBhbmQgdmFyaWFuY2Ugd2hpY2ggYXJlIHRoZW4gdXNlZCB0byBub3JtYWxpemUgdGhlIHN1bW1lZCBpbnB1dCB0byB0aGF0IG5ldXJvbiBvbiBlYWNoIHRyYWluaW5nIGNhc2UuIFRoaXMgc2lnbmlmaWNhbnRseSByZWR1Y2VzIHRoZSB0cmFpbmluZyB0aW1lIGluIGZlZWQtZm9yd2FyZCBuZXVyYWwgbmV0d29ya3MuIEhvd2V2ZXIsIHRoZSBlZmZlY3Qgb2YgYmF0Y2ggbm9ybWFsaXphdGlvbiBpcyBkZXBlbmRlbnQgb24gdGhlIG1pbmktYmF0Y2ggc2l6ZSBhbmQgaXQgaXMgbm90IG9idmlvdXMgaG93IHRvIGFwcGx5IGl0IHRvIHJlY3VycmVudCBuZXVyYWwgbmV0d29ya3MuIEluIHRoaXMgcGFwZXIsIHdlIHRyYW5zcG9zZSBiYXRjaCBub3JtYWxpemF0aW9uIGludG8gbGF5ZXIgbm9ybWFsaXphdGlvbiBieSBjb21wdXRpbmcgdGhlIG1lYW4gYW5kIHZhcmlhbmNlIHVzZWQgZm9yIG5vcm1hbGl6YXRpb24gZnJvbSBhbGwgb2YgdGhlIHN1bW1lZCBpbnB1dHMgdG8gdGhlIG5ldXJvbnMgaW4gYSBsYXllciBvbiBhIHNpbmdsZSB0cmFpbmluZyBjYXNlLiBMaWtlIGJhdGNoIG5vcm1hbGl6YXRpb24sIHdlIGFsc28gZ2l2ZSBlYWNoIG5ldXJvbiBpdHMgb3duIGFkYXB0aXZlIGJpYXMgYW5kIGdhaW4gd2hpY2ggYXJlIGFwcGxpZWQgYWZ0ZXIgdGhlIG5vcm1hbGl6YXRpb24gYnV0IGJlZm9yZSB0aGUgbm9uLWxpbmVhcml0eS4gVW5saWtlIGJhdGNoIG5vcm1hbGl6YXRpb24sIGxheWVyIG5vcm1hbGl6YXRpb24gcGVyZm9ybXMgZXhhY3RseSB0aGUgc2FtZSBjb21wdXRhdGlvbiBhdCB0cmFpbmluZyBhbmQgdGVzdCB0aW1lcy4gSXQgaXMgYWxzbyBzdHJhaWdodGZvcndhcmQgdG8gYXBwbHkgdG8gcmVjdXJyZW50IG5ldXJhbCBuZXR3b3JrcyBieSBjb21wdXRpbmcgdGhlIG5vcm1hbGl6YXRpb24gc3RhdGlzdGljcyBzZXBhcmF0ZWx5IGF0IGVhY2ggdGltZSBzdGVwLiBMYXllciBub3JtYWxpemF0aW9uIGlzIHZlcnkgZWZmZWN0aXZlIGF0IHN0YWJpbGl6aW5nIHRoZSBoaWRkZW4gc3RhdGUgZHluYW1pY3MgaW4gcmVjdXJyZW50IG5ldHdvcmtzLiBFbXBpcmljYWxseSwgd2Ugc2hvdyB0aGF0IGxheWVyIG5vcm1hbGl6YXRpb24gY2FuIHN1YnN0YW50aWFsbHkgcmVkdWNlIHRoZSB0cmFpbmluZyB0aW1lIGNvbXBhcmVkIHdpdGggcHJldmlvdXNseSBwdWJsaXNoZWQgdGVjaG5pcXVlcy4iLCwsLENhbmFkYSxPcmRlci1FbWJlZGRpbmdzIG9mIEltYWdlcyBhbmQgTGFuZ3VhZ2UsLCwsLDIwMjUtMTEtMjggMTE6NTM6NDQrMDA6MDAsLCwsLCxBY2FkZW1pYSwsLCwsLCwsLCwsLCwsLCwsLApMYXllciBOb3JtYWxpemF0aW9uOiBUaGUgQXR0ZW50aXZlIFJlYWRlcixMYW5ndWFnZSxRdWVzdGlvbiBhbnN3ZXJpbmcsVW5pdmVyc2l0eSBvZiBUb3JvbnRvLCJKaW1teSBMZWkgQmEsIEphbWllIFJ5YW4gS2lyb3MsIEdlb2ZmcmV5IEUuIEhpbnRvbiIsMjAxNi0wNy0yMSxMYXllciBOb3JtYWxpemF0aW9uLGh0dHBzOi8vYXJ4aXYub3JnL2Ficy8xNjA3LjA2NDUwLCwsLCxwb3NzaWJseSBjYW4gYmUgY2FsY3VsYXRlZCBiYXNlZCBvbiBhcmNoaXRlY3R1cmUgZGVzY3JpcHRpb24sLCwsLCwsLCxDb25maWRlbnQsIlRyYWluaW5nIHN0YXRlLW9mLXRoZS1hcnQsIGRlZXAgbmV1cmFsIG5ldHdvcmtzIGlzIGNvbXB1dGF0aW9uYWxseSBleHBlbnNpdmUuIE9uZSB3YXkgdG8gcmVkdWNlIHRoZSB0cmFpbmluZyB0aW1lIGlzIHRvIG5vcm1hbGl6ZSB0aGUgYWN0aXZpdGllcyBvZiB0aGUgbmV1cm9ucy4gQSByZWNlbnRseSBpbnRyb2R1Y2VkIHRlY2huaXF1ZSBjYWxsZWQgYmF0Y2ggbm9ybWFsaXphdGlvbiB1c2VzIHRoZSBkaXN0cmlidXRpb24gb2YgdGhlIHN1bW1lZCBpbnB1dCB0byBhIG5ldXJvbiBvdmVyIGEgbWluaS1iYXRjaCBvZiB0cmFpbmluZyBjYXNlcyB0byBjb21wdXRlIGEgbWVhbiBhbmQgdmFyaWFuY2Ugd2hpY2ggYXJlIHRoZW4gdXNlZCB0byBub3JtYWxpemUgdGhlIHN1bW1lZCBpbnB1dCB0byB0aGF0IG5ldXJvbiBvbiBlYWNoIHRyYWluaW5nIGNhc2UuIFRoaXMgc2lnbmlmaWNhbnRseSByZWR1Y2VzIHRoZSB0cmFpbmluZyB0aW1lIGluIGZlZWQtZm9yd2FyZCBuZXVyYWwgbmV0d29ya3MuIEhvd2V2ZXIsIHRoZSBlZmZlY3Qgb2YgYmF0Y2ggbm9ybWFsaXphdGlvbiBpcyBkZXBlbmRlbnQgb24gdGhlIG1pbmktYmF0Y2ggc2l6ZSBhbmQgaXQgaXMgbm90IG9idmlvdXMgaG93IHRvIGFwcGx5IGl0IHRvIHJlY3VycmVudCBuZXVyYWwgbmV0d29ya3MuIEluIHRoaXMgcGFwZXIsIHdlIHRyYW5zcG9zZSBiYXRjaCBub3JtYWxpemF0aW9uIGludG8gbGF5ZXIgbm9ybWFsaXphdGlvbiBieSBjb21wdXRpbmcgdGhlIG1lYW4gYW5kIHZhcmlhbmNlIHVzZWQgZm9yIG5vcm1hbGl6YXRpb24gZnJvbSBhbGwgb2YgdGhlIHN1bW1lZCBpbnB1dHMgdG8gdGhlIG5ldXJvbnMgaW4gYSBsYXllciBvbiBhIHNpbmdsZSB0cmFpbmluZyBjYXNlLiBMaWtlIGJhdGNoIG5vcm1hbGl6YXRpb24sIHdlIGFsc28gZ2l2ZSBlYWNoIG5ldXJvbiBpdHMgb3duIGFkYXB0aXZlIGJpYXMgYW5kIGdhaW4gd2hpY2ggYXJlIGFwcGxpZWQgYWZ0ZXIgdGhlIG5vcm1hbGl6YXRpb24gYnV0IGJlZm9yZSB0aGUgbm9uLWxpbmVhcml0eS4gVW5saWtlIGJhdGNoIG5vcm1hbGl6YXRpb24sIGxheWVyIG5vcm1hbGl6YXRpb24gcGVyZm9ybXMgZXhhY3RseSB0aGUgc2FtZSBjb21wdXRhdGlvbiBhdCB0cmFpbmluZyBhbmQgdGVzdCB0aW1lcy4gSXQgaXMgYWxzbyBzdHJhaWdodGZvcndhcmQgdG8gYXBwbHkgdG8gcmVjdXJyZW50IG5ldXJhbCBuZXR3b3JrcyBieSBjb21wdXRpbmcgdGhlIG5vcm1hbGl6YXRpb24gc3RhdGlzdGljcyBzZXBhcmF0ZWx5IGF0IGVhY2ggdGltZSBzdGVwLiBMYXllciBub3JtYWxpemF0aW9uIGlzIHZlcnkgZWZmZWN0aXZlIGF0IHN0YWJpbGl6aW5nIHRoZSBoaWRkZW4gc3RhdGUgZHluYW1pY3MgaW4gcmVjdXJyZW50IG5ldHdvcmtzLiBFbXBpcmljYWxseSwgd2Ugc2hvdyB0aGF0IGxheWVyIG5vcm1hbGl6YXRpb24gY2FuIHN1YnN0YW50aWFsbHkgcmVkdWNlIHRoZSB0cmFpbmluZyB0aW1lIGNvbXBhcmVkIHdpdGggcHJldmlvdXNseSBwdWJsaXNoZWQgdGVjaG5pcXVlcy4iLCwsLENhbmFkYSxUaGUgQXR0ZW50aXZlIFJlYWRlciwsLCwsMjAyNS0xMS0yOCAxMTo1Mzo0NCswMDowMCwsLCwsLEFjYWRlbWlhLCwsLCwsLCwsLCwsLCwsLCwsCkxheWVyIE5vcm1hbGl6YXRpb246IFNraXAgVGhvdWdodHMsTGFuZ3VhZ2UsTGFuZ3VhZ2UgbW9kZWxpbmcsVW5pdmVyc2l0eSBvZiBUb3JvbnRvLCJKaW1teSBMZWkgQmEsIEphbWllIFJ5YW4gS2lyb3MsIEdlb2ZmcmV5IEUuIEhpbnRvbiIsMjAxNi0wNy0yMSxMYXllciBOb3JtYWxpemF0aW9uLGh0dHBzOi8vYXJ4aXYub3JnL2Ficy8xNjA3LjA2NDUwLCwsLCxwb3NzaWJseSBjYW4gYmUgY2FsY3VsYXRlZCBiYXNlZCBvbiBhcmNoaXRlY3R1cmUgZGVzY3JpcHRpb24sLCwsLDcyMC4wLCwsLENvbmZpZGVudCwiVHJhaW5pbmcgc3RhdGUtb2YtdGhlLWFydCwgZGVlcCBuZXVyYWwgbmV0d29ya3MgaXMgY29tcHV0YXRpb25hbGx5IGV4cGVuc2l2ZS4gT25lIHdheSB0byByZWR1Y2UgdGhlIHRyYWluaW5nIHRpbWUgaXMgdG8gbm9ybWFsaXplIHRoZSBhY3Rpdml0aWVzIG9mIHRoZSBuZXVyb25zLiBBIHJlY2VudGx5IGludHJvZHVjZWQgdGVjaG5pcXVlIGNhbGxlZCBiYXRjaCBub3JtYWxpemF0aW9uIHVzZXMgdGhlIGRpc3RyaWJ1dGlvbiBvZiB0aGUgc3VtbWVkIGlucHV0IHRvIGEgbmV1cm9uIG92ZXIgYSBtaW5pLWJhdGNoIG9mIHRyYWluaW5nIGNhc2VzIHRvIGNvbXB1dGUgYSBtZWFuIGFuZCB2YXJpYW5jZSB3aGljaCBhcmUgdGhlbiB1c2VkIHRvIG5vcm1hbGl6ZSB0aGUgc3VtbWVkIGlucHV0IHRvIHRoYXQgbmV1cm9uIG9uIGVhY2ggdHJhaW5pbmcgY2FzZS4gVGhpcyBzaWduaWZpY2FudGx5IHJlZHVjZXMgdGhlIHRyYWluaW5nIHRpbWUgaW4gZmVlZC1mb3J3YXJkIG5ldXJhbCBuZXR3b3Jrcy4gSG93ZXZlciwgdGhlIGVmZmVjdCBvZiBiYXRjaCBub3JtYWxpemF0aW9uIGlzIGRlcGVuZGVudCBvbiB0aGUgbWluaS1iYXRjaCBzaXplIGFuZCBpdCBpcyBub3Qgb2J2aW91cyBob3cgdG8gYXBwbHkgaXQgdG8gcmVjdXJyZW50IG5ldXJhbCBuZXR3b3Jrcy4gSW4gdGhpcyBwYXBlciwgd2UgdHJhbnNwb3NlIGJhdGNoIG5vcm1hbGl6YXRpb24gaW50byBsYXllciBub3JtYWxpemF0aW9uIGJ5IGNvbXB1dGluZyB0aGUgbWVhbiBhbmQgdmFyaWFuY2UgdXNlZCBmb3Igbm9ybWFsaXphdGlvbiBmcm9tIGFsbCBvZiB0aGUgc3VtbWVkIGlucHV0cyB0byB0aGUgbmV1cm9ucyBpbiBhIGxheWVyIG9uIGEgc2luZ2xlIHRyYWluaW5nIGNhc2UuIExpa2UgYmF0Y2ggbm9ybWFsaXphdGlvbiwgd2UgYWxzbyBnaXZlIGVhY2ggbmV1cm9uIGl0cyBvd24gYWRhcHRpdmUgYmlhcyBhbmQgZ2FpbiB3aGljaCBhcmUgYXBwbGllZCBhZnRlciB0aGUgbm9ybWFsaXphdGlvbiBidXQgYmVmb3JlIHRoZSBub24tbGluZWFyaXR5LiBVbmxpa2UgYmF0Y2ggbm9ybWFsaXphdGlvbiwgbGF5ZXIgbm9ybWFsaXphdGlvbiBwZXJmb3JtcyBleGFjdGx5IHRoZSBzYW1lIGNvbXB1dGF0aW9uIGF0IHRyYWluaW5nIGFuZCB0ZXN0IHRpbWVzLiBJdCBpcyBhbHNvIHN0cmFpZ2h0Zm9yd2FyZCB0byBhcHBseSB0byByZWN1cnJlbnQgbmV1cmFsIG5ldHdvcmtzIGJ5IGNvbXB1dGluZyB0aGUgbm9ybWFsaXphdGlvbiBzdGF0aXN0aWNzIHNlcGFyYXRlbHkgYXQgZWFjaCB0aW1lIHN0ZXAuIExheWVyIG5vcm1hbGl6YXRpb24gaXMgdmVyeSBlZmZlY3RpdmUgYXQgc3RhYmlsaXppbmcgdGhlIGhpZGRlbiBzdGF0ZSBkeW5hbWljcyBpbiByZWN1cnJlbnQgbmV0d29ya3MuIEVtcGlyaWNhbGx5LCB3ZSBzaG93IHRoYXQgbGF5ZXIgbm9ybWFsaXphdGlvbiBjYW4gc3Vic3RhbnRpYWxseSByZWR1Y2UgdGhlIHRyYWluaW5nIHRpbWUgY29tcGFyZWQgd2l0aCBwcmV2aW91c2x5IHB1Ymxpc2hlZCB0ZWNobmlxdWVzLiIsLCwsQ2FuYWRhLFNraXAtVGhvdWdodHMsLCwsLDIwMjUtMTEtMjggMTE6NTM6NDQrMDA6MDAsLCwsLCxBY2FkZW1pYSwsLCwsLCwsLCwsLCwsLCwsLApMYXllciBOb3JtYWxpemF0aW9uOiBEcmF3LEltYWdlIGdlbmVyYXRpb24sSW1hZ2UgZ2VuZXJhdGlvbixVbml2ZXJzaXR5IG9mIFRvcm9udG8sIkppbW15IExlaSBCYSwgSmFtaWUgUnlhbiBLaXJvcywgR2VvZmZyZXkgRS4gSGludG9uIiwyMDE2LTA3LTIxLExheWVyIE5vcm1hbGl6YXRpb24saHR0cHM6Ly9hcnhpdi5vcmcvYWJzLzE2MDcuMDY0NTAsLCwsLHBvc3NpYmx5IGNhbiBiZSBjYWxjdWxhdGVkIGJhc2VkIG9uIGFyY2hpdGVjdHVyZSBkZXNjcmlwdGlvbiwsLDM5MjAwMDAwLCJUaGUgZGF0YXNldCBoYXMgYmVlbiBzcGxpdCBpbnRvIDUwLDAwMAp0cmFpbmluZywgMTAsMDAwIHZhbGlkYXRpb24gYW5kIDEwLDAwMCB0ZXN0IiwsLCwsQ29uZmlkZW50LCJUcmFpbmluZyBzdGF0ZS1vZi10aGUtYXJ0LCBkZWVwIG5ldXJhbCBuZXR3b3JrcyBpcyBjb21wdXRhdGlvbmFsbHkgZXhwZW5zaXZlLiBPbmUgd2F5IHRvIHJlZHVjZSB0aGUgdHJhaW5pbmcgdGltZSBpcyB0byBub3JtYWxpemUgdGhlIGFjdGl2aXRpZXMgb2YgdGhlIG5ldXJvbnMuIEEgcmVjZW50bHkgaW50cm9kdWNlZCB0ZWNobmlxdWUgY2FsbGVkIGJhdGNoIG5vcm1hbGl6YXRpb24gdXNlcyB0aGUgZGlzdHJpYnV0aW9uIG9mIHRoZSBzdW1tZWQgaW5wdXQgdG8gYSBuZXVyb24gb3ZlciBhIG1pbmktYmF0Y2ggb2YgdHJhaW5pbmcgY2FzZXMgdG8gY29tcHV0ZSBhIG1lYW4gYW5kIHZhcmlhbmNlIHdoaWNoIGFyZSB0aGVuIHVzZWQgdG8gbm9ybWFsaXplIHRoZSBzdW1tZWQgaW5wdXQgdG8gdGhhdCBuZXVyb24gb24gZWFjaCB0cmFpbmluZyBjYXNlLiBUaGlzIHNpZ25pZmljYW50bHkgcmVkdWNlcyB0aGUgdHJhaW5pbmcgdGltZSBpbiBmZWVkLWZvcndhcmQgbmV1cmFsIG5ldHdvcmtzLiBIb3dldmVyLCB0aGUgZWZmZWN0IG9mIGJhdGNoIG5vcm1hbGl6YXRpb24gaXMgZGVwZW5kZW50IG9uIHRoZSBtaW5pLWJhdGNoIHNpemUgYW5kIGl0IGlzIG5vdCBvYnZpb3VzIGhvdyB0byBhcHBseSBpdCB0byByZWN1cnJlbnQgbmV1cmFsIG5ldHdvcmtzLiBJbiB0aGlzIHBhcGVyLCB3ZSB0cmFuc3Bvc2UgYmF0Y2ggbm9ybWFsaXphdGlvbiBpbnRvIGxheWVyIG5vcm1hbGl6YXRpb24gYnkgY29tcHV0aW5nIHRoZSBtZWFuIGFuZCB2YXJpYW5jZSB1c2VkIGZvciBub3JtYWxpemF0aW9uIGZyb20gYWxsIG9mIHRoZSBzdW1tZWQgaW5wdXRzIHRvIHRoZSBuZXVyb25zIGluIGEgbGF5ZXIgb24gYSBzaW5nbGUgdHJhaW5pbmcgY2FzZS4gTGlrZSBiYXRjaCBub3JtYWxpemF0aW9uLCB3ZSBhbHNvIGdpdmUgZWFjaCBuZXVyb24gaXRzIG93biBhZGFwdGl2ZSBiaWFzIGFuZCBnYWluIHdoaWNoIGFyZSBhcHBsaWVkIGFmdGVyIHRoZSBub3JtYWxpemF0aW9uIGJ1dCBiZWZvcmUgdGhlIG5vbi1saW5lYXJpdHkuIFVubGlrZSBiYXRjaCBub3JtYWxpemF0aW9uLCBsYXllciBub3JtYWxp</x:v>
      </x:c>
    </x:row>
    <x:row r="288" ht="18" customHeight="1">
      <x:c r="A288" s="17" t="n">
        <x:v>283</x:v>
      </x:c>
      <x:c r="B288" s="17" t="n">
        <x:v>309</x:v>
      </x:c>
      <x:c r="C288" s="94" t="str">
        <x:v>emF0aW9uIHBlcmZvcm1zIGV4YWN0bHkgdGhlIHNhbWUgY29tcHV0YXRpb24gYXQgdHJhaW5pbmcgYW5kIHRlc3QgdGltZXMuIEl0IGlzIGFsc28gc3RyYWlnaHRmb3J3YXJkIHRvIGFwcGx5IHRvIHJlY3VycmVudCBuZXVyYWwgbmV0d29ya3MgYnkgY29tcHV0aW5nIHRoZSBub3JtYWxpemF0aW9uIHN0YXRpc3RpY3Mgc2VwYXJhdGVseSBhdCBlYWNoIHRpbWUgc3RlcC4gTGF5ZXIgbm9ybWFsaXphdGlvbiBpcyB2ZXJ5IGVmZmVjdGl2ZSBhdCBzdGFiaWxpemluZyB0aGUgaGlkZGVuIHN0YXRlIGR5bmFtaWNzIGluIHJlY3VycmVudCBuZXR3b3Jrcy4gRW1waXJpY2FsbHksIHdlIHNob3cgdGhhdCBsYXllciBub3JtYWxpemF0aW9uIGNhbiBzdWJzdGFudGlhbGx5IHJlZHVjZSB0aGUgdHJhaW5pbmcgdGltZSBjb21wYXJlZCB3aXRoIHByZXZpb3VzbHkgcHVibGlzaGVkIHRlY2huaXF1ZXMuIiwsLCxDYW5hZGEsRHJhdywsLCwsMjAyNS0xMS0yOCAxMTo1Mzo0NCswMDowMCwsLCwsLEFjYWRlbWlhLCwsLCwsLCwsLCwsLCwsLCwsCkxheWVyIE5vcm1hbGl6YXRpb246IEhhbmR3cml0aW5nIHNlcXVlbmNlIGdlbmVyYXRpb24sSW1hZ2UgZ2VuZXJhdGlvbixJbWFnZSBnZW5lcmF0aW9uLFVuaXZlcnNpdHkgb2YgVG9yb250bywiSmltbXkgTGVpIEJhLCBKYW1pZSBSeWFuIEtpcm9zLCBHZW9mZnJleSBFLiBIaW50b24iLDIwMTYtMDctMjEsTGF5ZXIgTm9ybWFsaXphdGlvbixodHRwczovL2FyeGl2Lm9yZy9hYnMvMTYwNy4wNjQ1MCwsLCwzNzAwMDAwLjAsIiBUaGUgdG90YWwgbnVtYmVyIG9mCndlaWdodHMgd2FzIGluY3JlYXNlZCB0byBhcHByb3hpbWF0ZWx5IDMuN00uICIsLCw4NTI1MzAwLCIxMjE3OSo3MDA9ODUyNTMwMAoKVGhlcmUgYXJlLCBpbiB0b3RhbCwgMTIxNzkgaGFuZHdyaXRpbmcgbGluZSBzZXF1ZW5jZXMuIFRoZSBpbnB1dApzdHJpbmcgaXMgdHlwaWNhbGx5IG1vcmUgdGhhbiAyNSBjaGFyYWN0ZXJzIGFuZCB0aGUgYXZlcmFnZSBoYW5kd3JpdGluZyBsaW5lIGhhcyBhIGxlbmd0aCBhcm91bmQgNzAwLiIsLCwsLFNwZWN1bGF0aXZlLCJUcmFpbmluZyBzdGF0ZS1vZi10aGUtYXJ0LCBkZWVwIG5ldXJhbCBuZXR3b3JrcyBpcyBjb21wdXRhdGlvbmFsbHkgZXhwZW5zaXZlLiBPbmUgd2F5IHRvIHJlZHVjZSB0aGUgdHJhaW5pbmcgdGltZSBpcyB0byBub3JtYWxpemUgdGhlIGFjdGl2aXRpZXMgb2YgdGhlIG5ldXJvbnMuIEEgcmVjZW50bHkgaW50cm9kdWNlZCB0ZWNobmlxdWUgY2FsbGVkIGJhdGNoIG5vcm1hbGl6YXRpb24gdXNlcyB0aGUgZGlzdHJpYnV0aW9uIG9mIHRoZSBzdW1tZWQgaW5wdXQgdG8gYSBuZXVyb24gb3ZlciBhIG1pbmktYmF0Y2ggb2YgdHJhaW5pbmcgY2FzZXMgdG8gY29tcHV0ZSBhIG1lYW4gYW5kIHZhcmlhbmNlIHdoaWNoIGFyZSB0aGVuIHVzZWQgdG8gbm9ybWFsaXplIHRoZSBzdW1tZWQgaW5wdXQgdG8gdGhhdCBuZXVyb24gb24gZWFjaCB0cmFpbmluZyBjYXNlLiBUaGlzIHNpZ25pZmljYW50bHkgcmVkdWNlcyB0aGUgdHJhaW5pbmcgdGltZSBpbiBmZWVkLWZvcndhcmQgbmV1cmFsIG5ldHdvcmtzLiBIb3dldmVyLCB0aGUgZWZmZWN0IG9mIGJhdGNoIG5vcm1hbGl6YXRpb24gaXMgZGVwZW5kZW50IG9uIHRoZSBtaW5pLWJhdGNoIHNpemUgYW5kIGl0IGlzIG5vdCBvYnZpb3VzIGhvdyB0byBhcHBseSBpdCB0byByZWN1cnJlbnQgbmV1cmFsIG5ldHdvcmtzLiBJbiB0aGlzIHBhcGVyLCB3ZSB0cmFuc3Bvc2UgYmF0Y2ggbm9ybWFsaXphdGlvbiBpbnRvIGxheWVyIG5vcm1hbGl6YXRpb24gYnkgY29tcHV0aW5nIHRoZSBtZWFuIGFuZCB2YXJpYW5jZSB1c2VkIGZvciBub3JtYWxpemF0aW9uIGZyb20gYWxsIG9mIHRoZSBzdW1tZWQgaW5wdXRzIHRvIHRoZSBuZXVyb25zIGluIGEgbGF5ZXIgb24gYSBzaW5nbGUgdHJhaW5pbmcgY2FzZS4gTGlrZSBiYXRjaCBub3JtYWxpemF0aW9uLCB3ZSBhbHNvIGdpdmUgZWFjaCBuZXVyb24gaXRzIG93biBhZGFwdGl2ZSBiaWFzIGFuZCBnYWluIHdoaWNoIGFyZSBhcHBsaWVkIGFmdGVyIHRoZSBub3JtYWxpemF0aW9uIGJ1dCBiZWZvcmUgdGhlIG5vbi1saW5lYXJpdHkuIFVubGlrZSBiYXRjaCBub3JtYWxpemF0aW9uLCBsYXllciBub3JtYWxpemF0aW9uIHBlcmZvcm1zIGV4YWN0bHkgdGhlIHNhbWUgY29tcHV0YXRpb24gYXQgdHJhaW5pbmcgYW5kIHRlc3QgdGltZXMuIEl0IGlzIGFsc28gc3RyYWlnaHRmb3J3YXJkIHRvIGFwcGx5IHRvIHJlY3VycmVudCBuZXVyYWwgbmV0d29ya3MgYnkgY29tcHV0aW5nIHRoZSBub3JtYWxpemF0aW9uIHN0YXRpc3RpY3Mgc2VwYXJhdGVseSBhdCBlYWNoIHRpbWUgc3RlcC4gTGF5ZXIgbm9ybWFsaXphdGlvbiBpcyB2ZXJ5IGVmZmVjdGl2ZSBhdCBzdGFiaWxpemluZyB0aGUgaGlkZGVuIHN0YXRlIGR5bmFtaWNzIGluIHJlY3VycmVudCBuZXR3b3Jrcy4gRW1waXJpY2FsbHksIHdlIHNob3cgdGhhdCBsYXllciBub3JtYWxpemF0aW9uIGNhbiBzdWJzdGFudGlhbGx5IHJlZHVjZSB0aGUgdHJhaW5pbmcgdGltZSBjb21wYXJlZCB3aXRoIHByZXZpb3VzbHkgcHVibGlzaGVkIHRlY2huaXF1ZXMuIiwsLCxDYW5hZGEsUk5OK3dlaWdodCBub2lzZStkeW5hbWljIGV2YWwsMTg5MjYxNjYwMDAwMDAwLjAsPTg1MjUzMDAqMzcwMDAwMCo2PTEuODkyNjE2NmUrMTQsLCwyMDI1LTExLTI4IDExOjUzOjQ0KzAwOjAwLCwsLCwsQWNhZGVtaWEsLCwsLCwsLCwsLCwsT3BlcmF0aW9uIGNvdW50aW5nLCwsLCwKQ2hhcmFjdGVyLWVucmljaGVkIHdvcmQydmVjLExhbmd1YWdlLExhbmd1YWdlIG1vZGVsaW5nLEZhY2Vib29rIEFJIFJlc2VhcmNoLCJQaW90ciBCb2phbm93c2tpLCBFZG91YXJkIEdyYXZlLCBBcm1hbmQgSm91bGluLCBUb21hcyBNaWtvbG92IiwyMDE2LTA3LTE1LEVucmljaGluZyBXb3JkIFZlY3RvcnMgd2l0aCBTdWJ3b3JkIEluZm9ybWF0aW9uLGh0dHBzOi8vYXJ4aXYub3JnL2Ficy8xNjA3LjA0NjA2LDEwNzQ0LjAsSGlnaGx5IGNpdGVkLCwsLCwsLCwsLCwsVW5rbm93biwiQ29udGludW91cyB3b3JkIHJlcHJlc2VudGF0aW9ucywgdHJhaW5lZCBvbiBsYXJnZSB1bmxhYmVsZWQgY29ycG9yYSBhcmUgdXNlZnVsIGZvciBtYW55IG5hdHVyYWwgbGFuZ3VhZ2UgcHJvY2Vzc2luZyB0YXNrcy4gUG9wdWxhciBtb2RlbHMgdGhhdCBsZWFybiBzdWNoIHJlcHJlc2VudGF0aW9ucyBpZ25vcmUgdGhlIG1vcnBob2xvZ3kgb2Ygd29yZHMsIGJ5IGFzc2lnbmluZyBhIGRpc3RpbmN0IHZlY3RvciB0byBlYWNoIHdvcmQuIFRoaXMgaXMgYSBsaW1pdGF0aW9uLCBlc3BlY2lhbGx5IGZvciBsYW5ndWFnZXMgd2l0aCBsYXJnZSB2b2NhYnVsYXJpZXMgYW5kIG1hbnkgcmFyZSB3b3Jkcy4gSW4gdGhpcyBwYXBlciwgd2UgcHJvcG9zZSBhIG5ldyBhcHByb2FjaCBiYXNlZCBvbiB0aGUgc2tpcGdyYW0gbW9kZWwsIHdoZXJlIGVhY2ggd29yZCBpcyByZXByZXNlbnRlZCBhcyBhIGJhZyBvZiBjaGFyYWN0ZXIgbi1ncmFtcy4gQSB2ZWN0b3IgcmVwcmVzZW50YXRpb24gaXMgYXNzb2NpYXRlZCB0byBlYWNoIGNoYXJhY3RlciBuLWdyYW07IHdvcmRzIGJlaW5nIHJlcHJlc2VudGVkIGFzIHRoZSBzdW0gb2YgdGhlc2UgcmVwcmVzZW50YXRpb25zLiBPdXIgbWV0aG9kIGlzIGZhc3QsIGFsbG93aW5nIHRvIHRyYWluIG1vZGVscyBvbiBsYXJnZSBjb3Jwb3JhIHF1aWNrbHkgYW5kIGFsbG93cyB1cyB0byBjb21wdXRlIHdvcmQgcmVwcmVzZW50YXRpb25zIGZvciB3b3JkcyB0aGF0IGRpZCBub3QgYXBwZWFyIGluIHRoZSB0cmFpbmluZyBkYXRhLiBXZSBldmFsdWF0ZSBvdXIgd29yZCByZXByZXNlbnRhdGlvbnMgb24gbmluZSBkaWZmZXJlbnQgbGFuZ3VhZ2VzLCBib3RoIG9uIHdvcmQgc2ltaWxhcml0eSBhbmQgYW5hbG9neSB0YXNrcy4gQnkgY29tcGFyaW5nIHRvIHJlY2VudGx5IHByb3Bvc2VkIG1vcnBob2xvZ2ljYWwgd29yZCByZXByZXNlbnRhdGlvbnMsIHdlIHNob3cgdGhhdCBvdXIgdmVjdG9ycyBhY2hpZXZlIHN0YXRlLW9mLXRoZS1hcnQgcGVyZm9ybWFuY2Ugb24gdGhlc2UgdGFza3MuIiwsLCwiVW5pdGVkIFN0YXRlcyBvZiBBbWVyaWNhLEZyYW5jZSIsLCwsLCwyMDI2LTA1LTI1IDEyOjEyOjUwKzAwOjAwLCwsLCwsSW5kdXN0cnksLCwsLCwicmVwbyBoZXJlLCB1bmNsZWFyIGhvdyBpdCBjb3JyZXNwb25kcyB0byBtb2RlbHMgaW4gdGhpcyBwYXBlcjoKaHR0cHM6Ly9naXRodWIuY29tL2ZhY2Vib29rcmVzZWFyY2gvZmFzdFRleHQgIiwsLCwsLCwsLCwsLApWRC1SSE4sTGFuZ3VhZ2UsTGFuZ3VhZ2UgbW9kZWxpbmcsIkVUSCBadXJpY2gsSURTSUEiLCJKdWxpYW4gR2VvcmcgWmlsbHksIFJ1cGVzaCBLdW1hciBTcml2YXN0YXZhLCBKYW4gS291dG7DrWssIErDvHJnZW4gU2NobWlkaHViZXIiLDIwMTYtMDctMTIsUmVjdXJyZW50IEhpZ2h3YXkgTmV0d29ya3MsaHR0cHM6Ly9hcnhpdi5vcmcvYWJzLzE2MDcuMDM0NzQsNDkzLjAsLCIiIk9uIHRoZSBsYXJnZXIgV2lraXBlZGlhIGRhdGFzZXRzIGZvciBjaGFyYWN0ZXIgcHJlZGljdGlvbiAodGV4dDggYW5kIGVud2lrOCksIFJITnMgb3V0cGVyZm9ybSBhbGwgcHJldmlvdXMgcmVzdWx0cyBhbmQgYWNoaWV2ZSBhbiBlbnRyb3B5IG9mIDEuMjcgYml0cyBwZXIgY2hhcmFjdGVyLiIiIiwzMjAwMDAwMC4wLCIiIlRvIGV4YW1pbmUgdGhlIGVmZmVjdCBvZiByZWN1cnJlbmNlIGRlcHRoIHdlIHRyYWluIFJITnMgd2l0aCBmaXhlZCB0b3RhbCBwYXJhbWV0ZXJzICgzMiBNKSIiIiwzNTcwMDAwMDAwMDAwMDAwLjAsNiBGTE9QIC8gcGFyYW1ldGVyIC8gdG9rZW4gKiAzMjAwMDAwMCBwYXJhbWV0ZXJzICogOTI5MDAwIHRva2VucyAqIDIwIGVwb2NocyA9IDMuNTY3MzZlKzE1IEZMT1AsOTI5MDAwLCIiIkJhdGNoIHNpemUgd2FzIGZpeGVkIHRvIDIwLCBzZXF1ZW5jZSBsZW5ndGggZm9yIHRydW5jYXRlZCBiYWNrcHJvcGFnYXRpb24gdG8gMzUsIGxlYXJuaW5nIHJhdGUgdG8gMC4yLCBsZWFybmluZyByYXRlIGRlY2F5IHRvIDEuMDIgc3RhcnRpbmcgYXQgMjAgZXBvY2hzLCB3ZWlnaHQgZGVjYXkgdG8gMWUtNyBhbmQgbWF4aW11bSBncmFkaWVudCBub3JtIHRvIDEwLiIiIiwsLCwsQ29uZmlkZW50LCJNYW55IHNlcXVlbnRpYWwgcHJvY2Vzc2luZyB0YXNrcyByZXF1aXJlIGNvbXBsZXggbm9ubGluZWFyIHRyYW5zaXRpb24gZnVuY3Rpb25zIGZyb20gb25lIHN0ZXAgdG8gdGhlIG5leHQuIEhvd2V2ZXIsIHJlY3VycmVudCBuZXVyYWwgbmV0d29ya3Mgd2l0aCAnZGVlcCcgdHJhbnNpdGlvbiBmdW5jdGlvbnMgcmVtYWluIGRpZmZpY3VsdCB0byB0cmFpbiwgZXZlbiB3aGVuIHVzaW5nIExvbmcgU2hvcnQtVGVybSBNZW1vcnkgKExTVE0pIG5ldHdvcmtzLiBXZSBpbnRyb2R1Y2UgYSBub3ZlbCB0aGVvcmV0aWNhbCBhbmFseXNpcyBvZiByZWN1cnJlbnQgbmV0d29ya3MgYmFzZWQgb24gR2Vyc2dvcmluJ3MgY2lyY2xlIHRoZW9yZW0gdGhhdCBpbGx1bWluYXRlcyBzZXZlcmFsIG1vZGVsaW5nIGFuZCBvcHRpbWl6YXRpb24gaXNzdWVzIGFuZCBpbXByb3ZlcyBvdXIgdW5kZXJzdGFuZGluZyBvZiB0aGUgTFNUTSBjZWxsLiBCYXNlZCBvbiB0aGlzIGFuYWx5c2lzIHdlIHByb3Bvc2UgUmVjdXJyZW50IEhpZ2h3YXkgTmV0d29ya3MsIHdoaWNoIGV4dGVuZCB0aGUgTFNUTSBhcmNoaXRlY3R1cmUgdG8gYWxsb3cgc3RlcC10by1zdGVwIHRyYW5zaXRpb24gZGVwdGhzIGxhcmdlciB0aGFuIG9uZS4gU2V2ZXJhbCBsYW5ndWFnZSBtb2RlbGluZyBleHBlcmltZW50cyBkZW1vbnN0cmF0ZSB0aGF0IHRoZSBwcm9wb3NlZCBhcmNoaXRlY3R1cmUgcmVzdWx0cyBpbiBwb3dlcmZ1bCBhbmQgZWZmaWNpZW50IG1vZGVscy4gT24gdGhlIFBlbm4gVHJlZWJhbmsgY29ycHVzLCBzb2xlbHkgaW5jcmVhc2luZyB0aGUgdHJhbnNpdGlvbiBkZXB0aCBmcm9tIDEgdG8gMTAgaW1wcm92ZXMgd29yZC1sZXZlbCBwZXJwbGV4aXR5IGZyb20gOTAuNiB0byA2NS40IHVzaW5nIHRoZSBzYW1lIG51bWJlciBvZiBwYXJhbWV0ZXJzLiBPbiB0aGUgbGFyZ2VyIFdpa2lwZWRpYSBkYXRhc2V0cyBmb3IgY2hhcmFjdGVyIHByZWRpY3Rpb24gKHRleHQ4IGFuZCBlbndpazgpLCBSSE5zIG91dHBlcmZvcm0gYWxsIHByZXZpb3VzIHJlc3VsdHMgYW5kIGFjaGlldmUgYW4gZW50cm9weSBvZiAxLjI3IGJpdHMgcGVyIGNoYXJhY3Rlci4iLDIwLjAsVkQtUkhOLFVucmVsZWFzZWQsIlN3aXR6ZXJsYW5kLFN3aXR6ZXJsYW5kIiwsLCwsLDIwMjUtMTEtMjggMTE6NTM6NDQrMDA6MDAsLCwsLCwiQWNhZGVtaWEsQWNhZGVtaWEiLCwsLCxPcGVuIHNvdXJjZSxNSVQgZm9yIGNvZGU6IGh0dHBzOi8vZ2l0aHViLmNvbS9qemlsbHkvUmVjdXJyZW50SGlnaHdheU5ldHdvcmtzICwsLCwsLCxPcGVyYXRpb24gY291bnRpbmcsLCwsLE5vClZhcmlhdGlvbmFsIFJITiArIFdUIChQVEIpLExhbmd1YWdlLExhbmd1YWdlIG1vZGVsaW5nLCJFVEggWnVyaWNoLElEU0lBIiwiSnVsaWFuIEdlb3JnIFppbGx5LCBSdXBlc2ggS3VtYXIgU3JpdmFzdGF2YSwgSmFuIEtvdXRuw61rLCBKw7xyZ2VuIFNjaG1pZGh1YmVyIiwyMDE2LTA3LTEyLFJlY3VycmVudCBIaWdod2F5IE5ldHdvcmtzLGh0dHBzOi8vYXJ4aXYub3JnL2Ficy8xNjA3LjAzNDc0LCwsLDIzMDAwMDAwLjAsLDEuMjhlKzE3LDYqMjMwMDAwMDAqOTI5MDAwKjEwMDA9MS4yODIwMmUrMTcsLCwsLCwsTGlrZWx5LCJNYW55IHNlcXVlbnRpYWwgcHJvY2Vzc2luZyB0YXNrcyByZXF1aXJlIGNvbXBsZXggbm9ubGluZWFyIHRyYW5zaXRpb24gZnVuY3Rpb25zIGZyb20gb25lIHN0ZXAgdG8gdGhlIG5leHQuIEhvd2V2ZXIsIHJlY3VycmVudCBuZXVyYWwgbmV0d29ya3Mgd2l0aCAnZGVlcCcgdHJhbnNpdGlvbiBmdW5jdGlvbnMgcmVtYWluIGRpZmZpY3VsdCB0byB0cmFpbiwgZXZlbiB3aGVuIHVzaW5nIExvbmcgU2hvcnQtVGVybSBNZW1vcnkgKExTVE0pIG5ldHdvcmtzLiBXZSBpbnRyb2R1Y2UgYSBub3ZlbCB0aGVvcmV0aWNhbCBhbmFseXNpcyBvZiByZWN1cnJlbnQgbmV0d29ya3MgYmFzZWQgb24gR2Vyc2dvcmluJ3MgY2lyY2xlIHRoZW9yZW0gdGhhdCBpbGx1bWluYXRlcyBzZXZlcmFsIG1vZGVsaW5nIGFuZCBvcHRpbWl6YXRpb24gaXNzdWVzIGFuZCBpbXByb3ZlcyBvdXIgdW5kZXJzdGFuZGluZyBvZiB0aGUgTFNUTSBjZWxsLiBCYXNlZCBvbiB0aGlzIGFuYWx5c2lzIHdlIHByb3Bvc2UgUmVjdXJyZW50IEhpZ2h3YXkgTmV0d29ya3MsIHdoaWNoIGV4dGVuZCB0aGUgTFNUTSBhcmNoaXRlY3R1cmUgdG8gYWxsb3cgc3RlcC10by1zdGVwIHRyYW5zaXRpb24gZGVwdGhzIGxhcmdlciB0aGFuIG9uZS4gU2V2ZXJhbCBsYW5ndWFnZSBtb2RlbGluZyBleHBlcmltZW50cyBkZW1vbnN0cmF0ZSB0aGF0IHRoZSBwcm9wb3NlZCBhcmNoaXRlY3R1cmUgcmVzdWx0cyBpbiBwb3dlcmZ1bCBhbmQgZWZmaWNpZW50IG1vZGVscy4gT24gdGhlIFBlbm4gVHJlZWJhbmsgY29ycHVzLCBzb2xlbHkgaW5jcmVhc2luZyB0aGUgdHJhbnNpdGlvbiBkZXB0aCBmcm9tIDEgdG8gMTAgaW1wcm92ZXMgd29yZC1sZXZlbCBwZXJwbGV4aXR5IGZyb20gOTAuNiB0byA2NS40IHVzaW5nIHRoZSBzYW1lIG51bWJlciBvZiBwYXJhbWV0ZXJzLiBPbiB0aGUgbGFyZ2VyIFdpa2lwZWRpYSBkYXRhc2V0cyBmb3IgY2hhcmFjdGVyIHByZWRpY3Rpb24gKHRleHQ4IGFuZCBlbndpazgpLCBSSE5zIG91dHBlcmZvcm0gYWxsIHByZXZpb3VzIHJlc3VsdHMgYW5kIGFjaGlldmUgYW4gZW50cm9weSBvZiAxLjI3IGJpdHMgcGVyIGNoYXJhY3Rlci4iLDEwMDAuMCxWYXJpYXRpb25hbCBSSE4gKyBXVCxVbnJlbGVhc2VkLCJTd2l0emVybGFuZCxTd2l0emVybGFuZCIsLCwsLCwyMDI2LTAyLTExIDE5OjI2OjI3KzAwOjAwLCwsLCwsIkFjYWRlbWlhLEFjYWRlbWlhIiwsLCwsT3BlbiBzb3VyY2UsTUlUIGZvciBjb2RlOiBodHRwczovL2dpdGh1Yi5jb20vanppbGx5L1JlY3VycmVudEhpZ2h3YXlOZXR3b3JrcyAsLCwsLCwsLCwsLCxObwpmYXN0VGV4dCxMYW5ndWFnZSxUZXh0IGNsYXNzaWZpY2F0aW9uLEZhY2Vib29rIEFJIFJlc2VhcmNoLCJBIEpvdWxpbiwgRSBHcmF2ZSwgUCBCb2phbm93c2tpLCBUIE1pa29sb3YiLDIwMTYtMDctMDYsQmFnIG9mIFRyaWNrcyBmb3IgRWZmaWNpZW50IFRleHQgQ2xhc3NpZmljYXRpb24saHR0cHM6Ly9hcnhpdi5vcmcvYWJzLzE2MDcuMDE3NTksNTAwOS4wLCwsLCwsLCwsLCwsLFVua25vd24sIlRoaXMgcGFwZXIgZXhwbG9yZXMgYSBzaW1wbGUgYW5kIGVmZmljaWVudCBiYXNlbGluZSBmb3IgdGV4dCBjbGFzc2lmaWNhdGlvbi4gT3VyIGV4cGVyaW1lbnRzIHNob3cgdGhhdCBvdXIgZmFzdCB0ZXh0IGNsYXNzaWZpZXIgZmFzdFRleHQgaXMgb2Z0ZW4gb24gcGFyIHdpdGggZGVlcCBsZWFybmluZyBjbGFzc2lmaWVycyBpbiB0ZXJtcyBvZiBhY2N1cmFjeSwgYW5kIG1hbnkgb3JkZXJzIG9mIG1hZ25pdHVkZSBmYXN0ZXIgZm9yIHRyYWluaW5nIGFuZCBldmFsdWF0aW9uLiBXZSBjYW4gdHJhaW4gZmFzdFRleHQgb24gbW9yZSB0aGFuIG9uZSBiaWxsaW9uIHdvcmRzIGluIGxlc3MgdGhhbiB0ZW4gbWludXRlcyB1c2luZyBhIHN0YW5kYXJkIG11bHRpY29yZX5DUFUsIGFuZCBjbGFzc2lmeSBoYWxmIGEgbWlsbGlvbiBzZW50ZW5jZXMgYW1vbmd+MzEySyBjbGFzc2VzIGluIGxlc3MgdGhhbiBhIG1pbnV0ZS4iLCwsLCJVbml0ZWQgU3RhdGVzIG9mIEFtZXJpY2EsRnJhbmNlIiwsLCwsLDIwMjYtMDUtMjUgMTI6MTM6MzkrMDA6MDAsLCwsLCxJbmR1c3RyeSwsLCwsLCwsLCwsLCwsLCwsLApub2RlMnZlYyxNYXRoZW1hdGljcyxQYXR0ZXJuIGNsYXNzaWZpY2F0aW9uLFN0YW5mb3JkIFVuaXZlcnNpdHksIkFkaXR5YSBHcm92ZXIsIEp1cmUgTGVza292ZWMiLDIwMTYtMDctMDMsbm9kZTJ2ZWM6IFNjYWxhYmxlIEZlYXR1cmUgTGVhcm5pbmcgZm9yIE5ldHdvcmtzLGh0dHBzOi8vYXJ4aXYub3JnL2Ficy8xNjA3LjAwNjUzLCwsLDEyODAwMDAuMCwiSWYgYSBncmFwaCBoYXMgMTAsMDAwIG5vZGVzIGFuZCB0aGUgZW1iZWRkaW5ncyBhcmUgMTI4LWRpbWVuc2lvbmFsLCB0aGVuIHRoZSB0b3RhbCBudW1iZXIgb2YgcGFyYW1ldGVycyB3b3VsZCBiZToKUD0xMCwwMDDDlzEyOD0xLDI4MCwwMDAiLCwsLCwsLCwsU3BlY3VsYXRpdmUsIlByZWRpY3Rpb24gdGFza3Mgb3ZlciBub2RlcyBhbmQgZWRnZXMgaW4gbmV0d29ya3MgcmVxdWlyZSBjYXJlZnVsIGVmZm9ydCBpbiBlbmdpbmVlcmluZyBmZWF0dXJlcyB1c2VkIGJ5IGxlYXJuaW5nIGFsZ29yaXRobXMuIFJlY2VudCByZXNlYXJjaCBpbiB0aGUgYnJvYWRlciBmaWVsZCBvZiByZXByZXNlbnRhdGlvbiBsZWFybmluZyBoYXMgbGVkIHRvIHNpZ25pZmljYW50IHByb2dyZXNzIGluIGF1dG9tYXRpbmcgcHJlZGljdGlvbiBieSBsZWFybmluZyB0aGUgZmVhdHVyZXMgdGhlbXNlbHZlcy4gSG93ZXZlciwgcHJlc2VudCBmZWF0dXJlIGxlYXJuaW5nIGFwcHJvYWNoZXMgYXJlIG5vdCBleHByZXNzaXZlIGVub3VnaCB0byBjYXB0dXJlIHRoZSBkaXZlcnNpdHkgb2YgY29ubmVjdGl2aXR5IHBhdHRlcm5zIG9ic2VydmVkIGluIG5ldHdvcmtzLiBIZXJlIHdlIHByb3Bvc2Ugbm9kZTJ2ZWMsIGFuIGFsZ29yaXRobWljIGZyYW1ld29yayBmb3IgbGVhcm5pbmcgY29udGludW91cyBmZWF0dXJlIHJlcHJlc2VudGF0aW9ucyBmb3Igbm9kZXMgaW4gbmV0d29ya3MuIEluIG5vZGUydmVjLCB3ZSBsZWFybiBhIG1hcHBpbmcgb2Ygbm9kZXMgdG8gYSBsb3ctZGltZW5zaW9uYWwgc3BhY2Ugb2YgZmVhdHVyZXMgdGhhdCBtYXhpbWl6ZXMgdGhlIGxpa2VsaWhvb2Qgb2YgcHJlc2VydmluZyBuZXR3b3JrIG5laWdoYm9yaG9vZHMgb2Ygbm9kZXMuIFdlIGRlZmluZSBhIGZsZXhpYmxlIG5vdGlvbiBvZiBhIG5vZGUncyBuZXR3b3JrIG5laWdoYm9yaG9vZCBhbmQgZGVzaWduIGEgYmlhc2VkIHJhbmRvbSB3YWxrIHByb2NlZHVyZSwgd2hpY2ggZWZmaWNpZW50bHkgZXhwbG9yZXMgZGl2ZXJzZSBuZWlnaGJvcmhvb2RzLiBPdXIgYWxnb3JpdGhtIGdlbmVyYWxpemVzIHByaW9yIHdvcmsgd2hpY2ggaXMgYmFzZWQgb24gcmlnaWQgbm90aW9ucyBvZiBuZXR3b3JrIG5laWdoYm9yaG9vZHMsIGFuZCB3ZSBhcmd1ZSB0aGF0IHRoZSBhZGRlZCBmbGV4aWJpbGl0eSBpbiBleHBsb3JpbmcgbmVpZ2hib3Job29kcyBpcyB0aGUga2V5IHRvIGxlYXJuaW5nIHJpY2hlciByZXByZXNlbnRhdGlvbnMuIFdlIGRlbW9uc3RyYXRlIHRoZSBlZmZpY2FjeSBvZiBub2RlMnZlYyBvdmVyIGV4aXN0aW5nIHN0YXRlLW9mLXRoZS1hcnQgdGVjaG5pcXVlcyBvbiBtdWx0aS1sYWJlbCBjbGFzc2lmaWNhdGlvbiBhbmQgbGluayBwcmVkaWN0aW9uIGluIHNldmVyYWwgcmVhbC13b3JsZCBuZXR3b3JrcyBmcm9tIGRpdmVyc2UgZG9tYWlucy4gVGFrZW4gdG9nZXRoZXIsIG91ciB3b3JrIHJlcHJlc2VudHMgYSBuZXcgd2F5IGZvciBlZmZpY2llbnRseSBsZWFybmluZyBzdGF0ZS1vZi10aGUtYXJ0IHRhc2staW5kZXBlbmRlbnQgcmVwcmVzZW50YXRpb25zIGluIGNvbXBsZXggbmV0d29ya3MuIiwsLCxVbml0ZWQgU3RhdGVzIG9mIEFtZXJpY2EsLCwsLCwyMDI1LTExLTI4IDExOjUzOjQ0KzAwOjAwLCwsLCwsQWNhZGVtaWEsLCwsLE9wZW4gc291cmNlLCJodHRwczovL2dpdGh1Yi5jb20vYWRpdHlhLWdyb3Zlci9ub2RlMnZlYwoKTUlUIGxpY2Vuc2UiLCwsLCwsLCwsLCwsCkNDTCxWaXNpb24sRmFjZSBkZXRlY3Rpb24sIlNlbnNlVGltZSxDaGluZXNlIFVuaXZlcnNpdHkgb2YgSG9uZyBLb25nIChDVUhLKSxDaGluZXNlIEFjYWRlbXkgb2YgU2NpZW5jZXMiLCJTaGl6aGFuIFpodSwgQ2hlbmcgTGksIENoZW4gQ2hhbmdlIExveSwgWGlhb291IFRhbmciLDIwMTYtMDYtMjcsVW5jb25zdHJhaW5lZCBGYWNlIEFsaWdubWVudCB2aWEgQ2FzY2FkZWQgQ29tcG9zaXRpb25hbCBMZWFybmluZyxodHRwczovL3d3dy5zZW1hbnRpY3NjaG9sYXIub3JnL3BhcGVyL1VuY29uc3RyYWluZWQtRmFjZS1BbGlnbm1lbnQtdmlhLUNhc2NhZGVkLUxlYXJuaW5nLVpodS1MaS80Mzk2NTYzZWUzZWMxNjc5MzIwNzFlNzkzNjExMWY2YTg4OTllOTA1LCxTT1RBIGltcHJvdmVtZW50LGh0dHBzOi8vcGFwZXJzd2l0aGNvZGUuY29tL3NvdGEvZmFjZS1hbGlnbm1lbnQtb24tYWZsdy0xOSAsLFRoZSBwYXBlciB0cmFpbnMgbXVsdGlwbGUgcmVncmVzc2lvbnMgYnV0IHRoZSB0b3RhbCBwYXJhbWV0ZXIgY291bnQgaXMgdW5jbGVhci4sLCwyMDAwMCwiW2ltYWdlc10KVGFibGUgMSIsLCwsU3VwZXJ2aXNlZCxDb25maWRlbnQsIldlIHByZXNlbnQgYSBwcmFjdGljYWwgYXBwcm9hY2ggdG8gYWRkcmVzcyB0aGUgcHJvYmxlbSBvZiB1bmNvbnN0cmFpbmVkIGZhY2UgYWxpZ25tZW50IGZvciBhIHNpbmdsZSBpbWFnZS4gSW4gb3VyIHVuY29uc3RyYWluZWQgcHJvYmxlbSwgd2UgbmVlZCB0byBkZWFsIHdpdGggbGFyZ2Ugc2hhcGUgYW5kIGFwcGVhcmFuY2UgdmFyaWF0aW9ucyB1bmRlciBleHRyZW1lIGhlYWQgcG9zZXMgYW5kIHJpY2ggc2hhcGUgZGVmb3JtYXRpb24uIFRvIGVxdWlwIGNhc2NhZGVkIHJlZ3Jlc3NvcnMgd2l0aCB0aGUgY2FwYWJpbGl0eSB0byBoYW5kbGUgZ2xvYmFsIHNoYXBlIHZhcmlhdGlvbiBhbmQgaXJyZWd1bGFyIGFwcGVhcmFuY2Utc2hhcGUgcmVsYXRpb24gaW4gdGhlIHVuY29uc3RyYWluZWQgc2NlbmFyaW8sIHdlIHBhcnRpdGlvbiB0aGUgb3B0aW1pc2F0aW9uIHNwYWNlIGludG8gbXVsdGlwbGUgZG9tYWlucyBvZiBob21vZ2VuZW91cyBkZXNjZW50LCBhbmQgcHJlZGljdCBhIHNoYXBlIGFzIGEgY29tcG9zaXRpb24gb2YgZXN0aW1hdGlvbnMgZnJvbSBtdWx0aXBsZSBkb21haW4tc3BlY2lmaWMgcmVncmVzc29ycy4gV2l0aCBhIHNwZWNpYWxseSBmb3JtdWxhdGVkIGxlYXJuaW5nIG9iamVjdGl2ZSBhbmQgYSBub3ZlbCB0cmVlIHNwbGl0dGluZyBmdW5jdGlvbiwgb3VyIGFwcHJvYWNoIGlzIGNhcGFibGUgb2YgZXN0aW1hdGluZyBhIHJvYnVzdCBhbmQgbWVhbmluZ2Z1bCBjb21wb3NpdGlvbi4gSW4gYWRkaXRpb24gdG8gYWNoaWV2aW5nIHN0YXRlLW9mLXRoZS1hcnQgYWNjdXJhY3kgb3ZlciBleGlzdGluZyBhcHByb2FjaGVzLCBvdXIgZnJhbWV3b3JrIGlzIGFsc28gYW4gZWZmaWNpZW50IHNvbHV0aW9uICgzNTAgRlBTKSwgdGhhbmtzIHRvIHRoZSBvbi10aGUtZmx5IGRvbWFpbiBleGNsdXNpb24gbWVjaGFuaXNtIGFuZCB0aGUgY2FwYWJpbGl0eSBvZiBsZXZlcmFnaW5nIHRoZSBmYXN0IHBpeGVsIGZlYXR1cmUuIiwsLFVucmVsZWFzZWQsIkhvbmcgS29uZyxIb25nIEtvbmcsQ2hpbmEiLCwsLCwsMjAyNS0xMS0yOCAxMTo1Mzo0NCswMDowMCwsLCwsLCJJbmR1c3RyeSxBY2FkZW1pYSxBY2FkZW1pYSIsLCwsLFVucmVsZWFzZWQscHJvamVjdCBwYWdlIChubyBjb2RlIG9yIHdlaWdodHMgYXJlIHJlbGVhc2VkKTogaHR0cHM6Ly9tbWxhYi5pZS5jdWhrLmVkdS5oay9wcm9qZWN0cy9jb21wb3NpdGlvbmFsLmh0bWwsLCwsLCwsLCwsLCxObwpXaWRlICYgRGVlcCxSZWNvbW1lbmRhdGlvbixSZWNvbW1lbmRlciBzeXN0ZW0sR29vZ2xlLCJIVCBDaGVuZywgTCBLb2MsIEogSGFybXNlbiwgVCBTaGFrZWQiLDIwMTYtMDYtMjQsV2lkZSAmIERlZXAgTGVhcm5pbmcgZm9yIFJlY29tbWVuZGVyIFN5c3RlbXMsaHR0cHM6Ly9hcnhpdi5vcmcvYWJzLzE2MDYuMDc3OTIsNDExNC4wLCwsLCwsLDUwMDAwMDAwMDAwMCwsLCwsLFVua25vd24sIkdlbmVyYWxpemVkIGxpbmVhciBtb2RlbHMgd2l0aCBub25saW5lYXIgZmVhdHVyZSB0cmFuc2Zvcm1hdGlvbnMgYXJlIHdpZGVseSB1c2VkIGZvciBsYXJnZS1zY2FsZSByZWdyZXNzaW9uIGFuZCBjbGFzc2lmaWNhdGlvbiBwcm9ibGVtcyB3aXRoIHNwYXJzZSBpbnB1dHMuIE1lbW9yaXphdGlvbiBvZiBmZWF0dXJlIGludGVyYWN0aW9ucyB0aHJvdWdoIGEgd2lkZSBzZXQgb2YgY3Jvc3MtcHJvZHVjdCBmZWF0dXJlIHRyYW5zZm9ybWF0aW9ucyBhcmUgZWZmZWN0aXZlIGFuZCBpbnRlcnByZXRhYmxlLCB3aGlsZSBnZW5lcmFsaXphdGlvbiByZXF1aXJlcyBtb3JlIGZlYXR1cmUgZW5naW5lZXJpbmcgZWZmb3J0LiBXaXRoIGxlc3MgZmVhdHVyZSBlbmdpbmVlcmluZywgZGVlcCBuZXVyYWwgbmV0d29ya3MgY2FuIGdlbmVyYWxpemUgYmV0dGVyIHRvIHVuc2VlbiBmZWF0dXJlIGNvbWJpbmF0aW9ucyB0aHJvdWdoIGxvdy1kaW1lbnNpb25hbCBkZW5zZSBlbWJlZGRpbmdzIGxlYXJuZWQgZm9yIHRoZSBzcGFyc2UgZmVhdHVyZXMuIEhvd2V2ZXIsIGRlZXAgbmV1cmFsIG5ldHdvcmtzIHdpdGggZW1iZWRkaW5ncyBjYW4gb3Zlci1nZW5lcmFsaXplIGFuZCByZWNvbW1lbmQgbGVzcyByZWxldmFudCBpdGVtcyB3aGVuIHRoZSB1c2VyLWl0ZW0gaW50ZXJhY3Rpb25zIGFyZSBzcGFyc2UgYW5kIGhpZ2gtcmFuay4gSW4gdGhpcyBwYXBlciwgd2UgcHJlc2VudCBXaWRlICYgRGVlcCBsZWFybmluZy0tLWpvaW50bHkgdHJhaW5lZCB3aWRlIGxpbmVhciBtb2RlbHMgYW5kIGRlZXAgbmV1cmFsIG5ldHdvcmtzLS0tdG8gY29tYmluZSB0aGUgYmVuZWZpdHMgb2YgbWVtb3JpemF0aW9uIGFuZCBnZW5lcmFsaXphdGlvbiBmb3IgcmVjb21tZW5kZXIgc3lzdGVtcy4gV2UgcHJvZHVjdGlvbml6ZWQgYW5kIGV2YWx1YXRlZCB0aGUgc3lzdGVtIG9uIEdvb2dsZSBQbGF5LCBhIGNvbW1lcmNpYWwgbW9iaWxlIGFwcCBzdG9yZSB3aXRoIG92ZXIgb25lIGJpbGxpb24gYWN0aXZlIHVzZXJzIGFuZCBvdmVyIG9uZSBtaWxsaW9uIGFwcHMuIE9ubGluZSBleHBlcmltZW50IHJlc3VsdHMgc2hvdyB0aGF0IFdpZGUgJiBEZWVwIHNpZ25pZmljYW50bHkgaW5jcmVhc2VkIGFwcCBhY3F1aXNpdGlvbnMgY29tcGFyZWQgd2l0aCB3aWRlLW9ubHkgYW5kIGRlZXAtb25seSBtb2RlbHMuIFdlIGhhdmUgYWxzbyBvcGVuLXNvdXJjZWQgb3VyIGltcGxlbWVudGF0aW9uIGluIFRlbnNvckZsb3cuIiwsLCxVbml0ZWQgU3RhdGVzIG9mIEFtZXJpY2EsLCwsLCwyMDI2LTA1LTI1IDEyOjEzOjM5KzAwOjAwLCwsLCwsSW5kdXN0cnksLCwsLCwsLCwsLCwsLCwsLCwKUi1GQ04sVmlzaW9uLE9iamVjdCBkZXRlY3Rpb24sIlRzaW5naHVhIFVuaXZlcnNpdHksTWljcm9zb2Z0IFJlc2VhcmNoIiwiSmlmZW5nIERhaSwgWS4gTGksIEthaW1pbmcgSGUsIGFuZCBKaWFuIFN1biIsMjAxNi0wNi0yMSxSLWZjbjogT2JqZWN0IGRldGVjdGlvbiB2aWEgcmVnaW9uLWJhc2VkIGZ1bGx5IGNvbnZvbHV0aW9uYWwgbmV0d29ya3MuLGh0dHBzOi8vYXJ4aXYub3JnL2Ficy8xNjA1LjA2NDA5LDYwMDMuMCxIaWdobHkgY2l0ZWQsLCwsNy4xOTM1Nzc2ZSsxNywiMSw0NjQgIGltYWdlcyBpbiAyMDEyIFZPQyAoaHR0cHM6Ly9wYXBlcnN3aXRoY29kZS5jb20vZGF0YXNldC9wYXNjYWwtdm9jKS8KOSw5NjMgaW1hZ2VzIGluIDIwMDcgVk9DIChodHRwczovL3d3dy50ZW5zb3JmbG93Lm9yZy9kYXRhc2V0cy9jYXRhbG9nL3ZvYykKODNLIHRyYWluaW5nIGltYWdlcyBpbiBNUyBDT0NPICAoaHR0cHM6Ly9wYXBlcnN3aXRoY29kZS5jb20vZGF0YXNldC9jb2NvKQoKVGhleSB1c2VkIGEgTnZpZGlhIEs0MCBHUFUgYW5kIHJlcG9ydCB0cmFpbmluZyB0aW1lL2ltYWdlIGluIHNlY29uZHMgKHRhYmxlIDMpCgpBc3N1bWVkIGEgMC4zMyB1dGlsIHJhdGUKClNlY3Rpb24gNC4yIChNUyBDT0NPKToKIiJOZXh0IHdlIGV2YWx1YXRlIG9uIHRoZSBNUyBDT0NPIGRhdGFzZXQgWyAxMyBdIHRoYXQgaGFzIDgwIG9iamVjdCBjYXRlZ29yaWVzLiBPdXIgZXhwZXJpbWVudHMgaW52b2x2ZSB0aGUgODBrIHRyYWluIHNldCwgNDBrIHZhbCBzZXQsIGFuZCAyMGsgdGVzdC1kZXYgc2V0LiBXZSBzZXQgdGhlIGxlYXJuaW5nIHJhdGUgYXMgMC4wMDEgZm9yIDkwayBpdGVyYXRpb25zIGFuZCAwLjAwMDEgZm9yIG5leHQgMzBrIGl0ZXJhdGlvbnMsIHdpdGggYW4gZWZmZWN0aXZlIG1pbmktYmF0Y2ggc2l6ZSBvZiA4LiIiCjAuNDVzIEs0MCB0cmFpbmluZyB0aW1lIHBlciBpbWFnZSAodGFibGUgMykKSzQwIGhhcyA1MDQ2MDAwMDAwMDAwIEZMT1AvcwoKVG90YWwgZXhhbXBsZXM6IDEyMDAwMCo4PTk2MDAwMCAoMTIgZXBvY2hzKQo1MDQ2MDAwMDAwMDAwIEZMT1AvcyAqIDk2MDAwMCBpbWFnZXMgKiAwLjQ1IHMvaW1hZ2UgKiAwLjMzIHV0aWxpemF0aW9uID0gNzE5MzU3NzYwMDAwMDAwMDAwIEZMT1AiLDEwNjI0MDAwLCwsLCwsQ29uZmlkZW50LCwsLCwiQ2hpbmEsVW5pdGVkIFN0YXRlcyBvZiBBbWVyaWNhIiwsLCwsLDIwMjYtMDUtMjUgMTI6MTM6MzgrMDA6MDAsLCwsLCwiQWNhZGVtaWEsSW5kdXN0cnkiLCwsLCwsLCwsLEZQMzIsLCxIYXJkd2FyZSwsLCwsCkRNTixMYW5ndWFnZSwiUXVlc3Rpb24gYW5zd2VyaW5nLFRleHQgY2xhc3NpZmljYXRpb24sTGFuZ3VhZ2UgbW9kZWxpbmciLFNhbGVzZm9yY2UsIkFua2l0IEt1bWFyLCBPemFuIElyc295LCBQZXRlciBPbmRydXNrYSwgTW9oaXQgSXl5ZXIsIEphbWVzIEJyYWRidXJ5LCBJc2hhYW4gR3VscmFqYW5pLCBWaWN0b3IgWmhvbmcsIFJvbWFpbiBQYXVsdXMsIFJpY2hhcmQgU29jaGVyIiwyMDE2LTA2LTIwLEFzayBNZSBBbnl0aGluZzogRHluYW1pYyBNZW1vcnkgTmV0d29ya3MgZm9yIE5hdHVyYWwgTGFuZ3VhZ2UgUHJvY2Vzc2luZyxodHRwczovL2FyeGl2Lm9yZy9hYnMvMTUwNi4wNzI4NSwxMjE2LjAsLCwsLCwsLCwsLCwsVW5rbm93biwiTW9zdCB0YXNrcyBpbiBuYXR1cmFsIGxhbmd1YWdlIHByb2Nlc3NpbmcgY2FuIGJlIGNhc3QgaW50byBxdWVzdGlvbiBhbnN3ZXJpbmcgKFFBKSBwcm9ibGVtcyBvdmVyIGxhbmd1YWdlIGlucHV0LiBXZSBpbnRyb2R1Y2UgdGhlIGR5bmFtaWMgbWVtb3J5IG5ldHdvcmsgKERNTiksIGEgbmV1cmFsIG5ldHdvcmsgYXJjaGl0ZWN0dXJlIHdoaWNoIHByb2Nlc3NlcyBpbnB1dCBzZXF1ZW5jZXMgYW5kIHF1ZXN0aW9ucywgZm9ybXMgZXBpc29kaWMgbWVtb3JpZXMsIGFuZCBnZW5lcmF0ZXMgcmVsZXZhbnQgYW5zd2Vycy4gUXVlc3Rpb25zIHRyaWdnZXIgYW4gaXRlcmF0aXZlIGF0dGVudGlvbiBwcm9jZXNzIHdoaWNoIGFsbG93cyB0aGUgbW9kZWwgdG8gY29uZGl0aW9uIGl0cyBhdHRlbnRpb24gb24gdGhlIGlucHV0cyBhbmQgdGhlIHJlc3VsdCBvZiBwcmV2aW91cyBpdGVyYXRpb25zLiBUaGVzZSByZXN1bHRzIGFyZSB0aGVuIHJlYXNvbmVkIG92ZXIgaW4gYSBoaWVyYXJjaGljYWwgcmVjdXJyZW50IHNlcXVlbmNlIG1vZGVsIHRvIGdlbmVyYXRlIGFuc3dlcnMuIFRoZSBETU4gY2FuIGJlIHRyYWluZWQgZW5kLXRvLWVuZCBhbmQgb2J0YWlucyBzdGF0ZS1vZi10aGUtYXJ0IHJlc3VsdHMgb24gc2V2ZXJhbCB0eXBlcyBvZiB0YXNrcyBhbmQgZGF0YXNldHM6IHF1ZXN0aW9uIGFuc3dlcmluZyAoRmFjZWJvb2sncyBiQWJJIGRhdGFzZXQpLCB0ZXh0IGNsYXNzaWZpY2F0aW9uIGZvciBzZW50aW1lbnQgYW5hbHlzaXMgKFN0YW5mb3JkIFNlbnRpbWVudCBUcmVlYmFuaykgYW5kIHNlcXVlbmNlIG1vZGVsaW5nIGZvciBwYXJ0LW9mLXNwZWVjaCB0YWdnaW5nIChXU0otUFRCKS4gVGhlIHRyYWluaW5nIGZvciB0aGVzZSBkaWZmZXJlbnQgdGFza3MgcmVsaWVzIGV4Y2x1c2l2ZWx5IG9uIHRyYWluZWQgd29yZCB2ZWN0b3IgcmVwcmVzZW50YXRpb25zIGFuZCBpbnB1dC1xdWVzdGlvbi1hbnN3ZXIgdHJpcGxldHMuIiwsLCxVbml0ZWQgU3RhdGVzIG9mIEFtZXJpY2EsLCwsLCwyMDI2LTA1LTI1IDEyOjEzOjM4KzAwOjAwLCwsLCwsSW5kdXN0cnksLCwsLCwsLCwsLCwsLCwsLCwKU2VnbWVudGFsIFJOTixTcGVlY2gsU3BlZWNoIHJlY29nbml0aW9uIChBU1IpLCJVbml2ZXJzaXR5IG9mIEVkaW5idXJnaCxDYXJuZWdpZSBNZWxsb24gVW5pdmVyc2l0eSAoQ01VKSxVbml2ZXJzaXR5IG9mIFdhc2hpbmd0b24iLCJMaWFuZyBMdSwgTGluZ3BlbmcgS29uZywgQ2hyaXMgRHllciwgTm9haCBBLiBTbWl0aCwgU3RldmUgUmVuYWxzIiwyMDE2LTA2LTIwLFNlZ21lbnRhbCBSZWN1cnJlbnQgTmV1cmFsIE5ldHdvcmtzIGZvciBFbmQtdG8tZW5kIFNwZWVjaCBSZWNvZ25pdGlvbixodHRwczovL2FyeGl2Lm9yZy9hYnMvMTYwMy4wMDIyMywsU09UQSBpbXByb3ZlbWVudCxodHRwczovL3BhcGVyc3dpdGhjb2RlLmNvbS9zb3RhL3NwZWVjaC1yZWNvZ25pdGlvbi1vbi10aW1pdCwsLCwsLCwsLCxTdXBlcnZpc2VkLFVua25vd24sIldlIHN0dWR5IHRoZSBzZWdtZW50YWwgcmVjdXJyZW50IG5ldXJhbCBuZXR3b3JrIGZvciBlbmQtdG8tZW5kIGFjb3VzdGljIG1vZGVsbGluZy4gVGhpcyBtb2RlbCBjb25uZWN0cyB0aGUgc2VnbWVudGFsIGNvbmRpdGlvbmFsIHJhbmRvbSBmaWVsZCAoQ1JGKSB3aXRoIGEgcmVjdXJyZW50IG5ldXJhbCBuZXR3b3JrIChSTk4pIHVzZWQgZm9yIGZlYXR1cmUgZXh0cmFjdGlvbi4gQ29tcGFyZWQgdG8gbW9zdCBwcmV2aW91cyBDUkYtYmFzZWQgYWNvdXN0aWMgbW9kZWxzLCBpdCBkb2VzIG5vdCByZWx5IG9uIGFuIGV4dGVybmFsIHN5c3RlbSB0byBwcm92aWRlIGZlYXR1cmVzIG9yIHNlZ21lbnRhdGlvbiBib3VuZGFyaWVzLiBJbnN0ZWFkLCB0aGlzIG1vZGVsIG1hcmdpbmFsaXNlcyBvdXQgYWxsIHRoZSBwb3NzaWJsZSBzZWdtZW50YXRpb25zLCBhbmQgZmVhdHVyZXMgYXJlIGV4dHJhY3RlZCBmcm9tIHRoZSBSTk4gdHJhaW5lZCB0b2dldGhlciB3aXRoIHRoZSBzZWdtZW50YWwgQ1JGLiBJbiBlc3NlbmNlLCB0aGlzIG1vZGVsIGlzIHNlbGYtY29udGFpbmVkIGFuZCBjYW4gYmUgdHJhaW5lZCBlbmQtdG8tZW5kLiBJbiB0aGlzIHBhcGVyLCB3ZSBkaXNjdXNzIHByYWN0aWNhbCB0cmFpbmluZyBhbmQgZGVjb2RpbmcgaXNzdWVzIGFzIHdlbGwgYXMgdGhlIG1ldGhvZCB0byBzcGVlZCB1cCB0aGUgdHJhaW5pbmcgaW4gdGhlIGNvbnRleHQgb2Ygc3BlZWNoIHJlY29nbml0aW9uLiBXZSBwZXJmb3JtZWQgZXhwZXJpbWVudHMgb24gdGhlIFRJTUlUIGRhdGFzZXQuIFdlIGFjaGlldmVkIDE3LjMgcGhvbmUgZXJyb3IgcmF0ZSAoUEVSKSBmcm9tIHRoZSBmaXJzdC1wYXNzIGRlY29kaW5nIC0tLSB0aGUgYmVzdCByZXBvcnRlZCByZXN1bHQgdXNpbmcgQ1JGcywgZGVzcGl0ZSB0aGUgZmFjdCB0aGF0IHdlIG9ubHkgdXNlZCBhIHplcm90aC1vcmRlciBDUkYgYW5kIHdpdGhvdXQgdXNpbmcgYW55IGxhbmd1YWdlIG1vZGVsLiAiLCwsVW5yZWxlYXNlZCwiVW5pdGVkIEtpbmdkb20gb2YgR3JlYXQgQnJpdGFpbiBhbmQgTm9ydGhlcm4gSXJlbGFuZCxVbml0ZWQgU3RhdGVzIG9mIEFtZXJpY2EsVW5pdGVkIFN0YXRlcyBvZiBBbWVyaWNhIiwsLCwsLDIwMjUtMTEtMjggMTE6NTM6NDQrMDA6MDAsLCwsLCwiQWNhZGVtaWEsQWNhZGVtaWEsQWNhZGVtaWEiLCwsLCwsLCwsLCwsLCwsLCwsTm8KQ01TLVJDTk4sVmlzaW9uLEZhY2UgZGV0ZWN0aW9uLElFRUUsIkNoZW5jaGVuIFpodSwgWXV0b25nIFpoZW5nLCBLaG9hIEx1dSwgTS4gU2F2dmlkZXMiLDIwMTYtMDYtMTcsQ01TLVJDTk46IENvbnRleHR1YWwgTXVsdGktU2NhbGUgUmVnaW9uLWJhc2VkIENOTiBmb3IgVW5jb25zdHJhaW5lZCBGYWNlIERldGVjdGlvbixodHRwczovL3d3dy5zZW1hbnRpY3NjaG9sYXIub3JnL3BhcGVyL0NNUy1SQ05OJTNBLUNvbnRleHR1YWwtTXVsdGktU2NhbGUtUmVnaW9uLWJhc2VkLUNOTi1aaHUtWmhlbmcvZThiMmE5OGY4N2I3YjI1OTNiNGEwNDY0NjRjMWVjNjNiZmQxM2I1MSwsU09UQSBpbXByb3ZlbWVudCwiaHR0cHM6Ly9wYXBlcnN3aXRoY29kZS5jb20vc290YS9mYWNlLWRldGVjdGlvbi1vbi13aWRlci1mYWNlLW1lZGl1bSAKCiIiVGhlIGV4cGVyaW1lbnRhbCByZXN1bHRzIHNob3cgdGhhdCBvdXIgcHJvcG9zZWQgYXBwcm9hY2ggdHJhaW5lZCBvbiBXSURFUiBGQUNFIERhdGFzZXQgb3V0cGVyZm9ybXMgc3Ryb25nIGJhc2VsaW5lcyBvbiBXSURFUiBGQUNFIERhdGFzZXQgYnkgYSBsYXJnZSBtYXJnaW4sIGFuZCBjb25zaXN0ZW50bHkgYWNoaWV2ZXMgY29tcGV0aXRpdmUgcmVzdWx0cyBvbiBGRERCIGFnYWluc3QgdGhlIHJlY2VudCBzdGF0ZS1vZi10aGUtYXJ0IGZhY2UgZGV0ZWN0aW9uIG1ldGhvZHMuIiIiLDEzODAwMDAwMC4wLCJCYXNlZCBvbiBWR0cxNiBhcmNoaXRlY3R1cmUsIGFjdHVhbCBwYXJhbWV0ZXIgY291bnQgaXMgc2xpZ2h0bHkgbGFyZ2VyIHNpbmNlIHRoZSBtb2RlbCBjb250YWlucyBzb21lIHNtYWxsIGFkZGVkIGxheWVycyB3aGljaCBhcmUgbm90IGRlc2NyaWJlZCBpbiBkZXRhaWwuIiwsLCwiMTU5LDQyNCBhbm5vdGF0ZWQgZmFjZXMgY29sbGVjdGVkIGluIDEyLDg4MCBpbWFnZXMiLCwsLFN1cGVydmlzZWQsTGlrZWx5LCJSb2J1c3QgZmFjZSBkZXRlY3Rpb24gaW4gdGhlIHdpbGQgaXMgb25lIG9mIHRoZSB1bHRpbWF0ZSBjb21wb25lbnRzIHRvIHN1cHBvcnQgdmFyaW91cyBmYWNpYWwgcmVsYXRlZCBwcm9ibGVtcywgaS5lLiwgdW5jb25zdHJhaW5lZCBmYWNlIHJlY29nbml0aW9uLCBmYWNpYWwgcGVyaW9jdWxhciByZWNvZ25pdGlvbiwgZmFjaWFsIGxhbmRtYXJraW5nIGFuZCBwb3NlIGVzdGltYXRpb24sIGZhY2lhbCBleHByZXNzaW9uIHJlY29nbml0aW9uLCAzRCBmYWNpYWwgbW9kZWwgY29uc3RydWN0aW9uLCBldGMuIEFsdGhvdWdoIHRoZSBmYWNlIGRldGVjdGlvbiBwcm9ibGVtIGhhcyBiZWVuIGludGVuc2VseSBzdHVkaWVkIGZvciBkZWNhZGVzIHdpdGggdmFyaW91cyBjb21tZXJjaWFsIGFwcGxpY2F0aW9ucywgaXQgc3RpbGwgbWVldHMgcHJvYmxlbXMgaW4gc29tZSByZWFsLXdvcmxkIHNjZW5hcmlvcyBkdWUgdG8gbnVtZXJvdXMgY2hhbGxlbmdlcywgZS5nLiwgaGVhdnkgZmFjaWFsIG9jY2x1c2lvbnMsIGV4dHJlbWVseSBsb3cgcmVzb2x1dGlvbnMsIHN0cm9uZyBpbGx1bWluYXRpb24sIGV4Y2VwdGlvbmFsIHBvc2UgdmFyaWF0aW9ucywgaW1hZ2Ugb3IgdmlkZW8gY29tcHJlc3Npb24gYXJ0aWZhY3RzLCBldGMuIEluIHRoaXMgcGFwZXIsIHdlIHByZXNlbnQgYSBmYWNlIGRldGVjdGlvbiBhcHByb2FjaCBuYW1lZCBDb250ZXh0dWFsIE11bHRpLVNjYWxlIFJlZ2lvbi1iYXNlZCBDb252b2x1dGlvbiBOZXVyYWwgTmV0d29yayAoQ01TLVJDTk4pIHRvIHJvYnVzdGx5IHNvbHZlIHRoZSBwcm9ibGVtcyBtZW50aW9uZWQgYWJvdmUuIFNpbWlsYXIgdG8gdGhlIHJlZ2lvbi1iYXNlZCBDTk5zLCBvdXIgcHJvcG9zZWQgbmV0d29yayBjb25zaXN0cyBvZiB0aGUgcmVnaW9uIHByb3Bvc2FsIGNvbXBvbmVudCBhbmQgdGhlIHJlZ2lvbi1vZi1pbnRlcmVzdCAoUm9JKSBkZXRlY3Rpb24gY29tcG9uZW50LiBIb3dldmVyLCBmYXIgYXBhcnQgb2YgdGhhdCBuZXR3b3JrLCB0aGVyZSBhcmUgdHdvIG1haW4gY29udHJpYnV0aW9ucyBpbiBvdXIgcHJvcG9zZWQgbmV0d29yayB0aGF0IHBsYXkgYSBzaWduaWZpY2FudCByb2xlIHRvIGFjaGlldmUgdGhlIHN0YXRlLW9mLXRoZS1hcnQgcGVyZm9ybWFuY2UgaW4gZmFjZSBkZXRlY3Rpb24uIEZpcnN0LCB0aGUgbXVsdGktc2NhbGUgaW5mb3JtYXRpb24gaXMgZ3JvdXBlZCBib3RoIGluIHJlZ2lvbiBwcm9wb3NhbCBhbmQgUm9JIGRldGVjdGlvbiB0byBkZWFsIHdpdGggdGlueSBmYWNlIHJlZ2lvbnMuIFNlY29uZCwgb3VyIHByb3Bvc2VkIG5ldHdvcmsgYWxsb3dzIGV4cGxpY2l0IGJvZHkgY29udGV4dHVhbCByZWFzb25pbmcgaW4gdGhlIG5ldHdvcmsgaW5zcGlyZWQgZnJvbSB0aGUgaW50dWl0aW9uIG9mIGh1bWFuIHZpc2lvbiBzeXN0ZW0uIFRoZSBwcm9wb3NlZCBhcHByb2FjaCBpcyBiZW5jaG1hcmtlZCBvbiB0d28gcmVjZW50IGNoYWxsZW5naW5nIGZhY2UgZGV0ZWN0aW9uIGRhdGFiYXNlcywgaS5lLiwgdGhlIFdJREVSIEZBQ0UgRGF0YXNldCB3aGljaCBjb250YWlucyBoaWdoIGRlZ3JlZSBvZiB2YXJpYWJpbGl0eSwgYXMgd2VsbCBhcyB0aGUgRmFjZSBEZXRlY3Rpb24gRGF0YXNldCBhbmQgQmVuY2htYXJrIChGRERCKS4gVGhlIGV4cGVyaW1lbnRhbCByZXN1bHRzIHNob3cgdGhhdCBvdXIgcHJvcG9zZWQgYXBwcm9hY2ggdHJhaW5lZCBvbiBXSURFUiBGQUNFIERhdGFzZXQgb3V0cGVyZm9ybXMgc3Ryb25nIGJhc2VsaW5lcyBvbiBXSURFUiBGQUNFIERhdGFzZXQgYnkgYSBsYXJnZSBtYXJnaW4sIGFuZCBjb25zaXN0ZW50bHkgYWNoaWV2ZXMgY29tcGV0aXRpdmUgcmVzdWx0cyBvbiBGRERCIGFnYWluc3QgdGhlIHJlY2VudCBzdGF0ZS1vZi10aGUtYXJ0IGZhY2UgZGV0ZWN0aW9uIG1ldGhvZHMuIiwsLFVucmVsZWFzZWQsTXVsdGluYXRpb25hbCxWR0cxNiwsLCwsMjAyNS0xMS0yOCAxMTo1Mzo0NCswMDowMCwsLCwsLEluZHVzdHJ5LCwsLCwsLCwsLCwsLCwsLCwsTm8KUGl4ZWxDTk4sVmlzaW9uLEltYWdlIGdlbmVyYXRpb24sR29vZ2xlIERlZXBNaW5kLCJBYXJvbiB2YW4gZGVuIE9vcmQsIE5hbCBLYWxjaGJyZW5uZXIsIE9yaW9sIFZpbnlhbHMsIExhc3NlIEVzcGVob2x0LCBBbGV4IEdyYXZlcywgS29yYXkgS2F2dWtjdW9nbHUiLDIwMTYtMDYtMTYsIkNvbmRpdGlvbmFsIEltYWdlIEdlbmVyYXRpb24gd2l0aCBQaXhlbENOTiBEZWNvZGVycwoiLGh0dHBzOi8vYXJ4aXYub3JnL2Ficy8xNjA2LjA1MzI4LDMwNzkuMCwiSGlnaGx5IGNpdGVkLFNPVEEgaW1wcm92ZW1lbnQiLEJlc3QgcGVyZm9ybWFuY2Ugb24gTkxMIHRlc3QuLCwsLCwxNTcyODY0MDAwMCwsNjAuMCxXZSB3ZXJlIGFibGUgdG8gYWNoaWV2ZSBzaW1pbGFyIHBlcmZvcm1hbmNlIHRvIHRoZSBQaXhlbFJOTiAoUm93IExTVE0gWzMwXSkgaW4gbGVzcyB0aGFuIGhhbGYgdGhlIHRyYWluaW5nIHRpbWUgKDYwIGhvdXJzIHVzaW5nIDMyIEdQVXMpLiwsLFVua25vd24sIlRoaXMgd29yayBleHBsb3JlcyBjb25k</x:v>
      </x:c>
    </x:row>
    <x:row r="289" ht="18" customHeight="1">
      <x:c r="A289" s="17" t="n">
        <x:v>284</x:v>
      </x:c>
      <x:c r="B289" s="17" t="n">
        <x:v>309</x:v>
      </x:c>
      <x:c r="C289" s="94" t="str">
        <x:v>aXRpb25hbCBpbWFnZSBnZW5lcmF0aW9uIHdpdGggYSBuZXcgaW1hZ2UgZGVuc2l0eSBtb2RlbCBiYXNlZCBvbiB0aGUgUGl4ZWxDTk4gYXJjaGl0ZWN0dXJlLiBUaGUgbW9kZWwgY2FuIGJlIGNvbmRpdGlvbmVkIG9uIGFueSB2ZWN0b3IsIGluY2x1ZGluZyBkZXNjcmlwdGl2ZSBsYWJlbHMgb3IgdGFncywgb3IgbGF0ZW50IGVtYmVkZGluZ3MgY3JlYXRlZCBieSBvdGhlciBuZXR3b3Jrcy4gV2hlbiBjb25kaXRpb25lZCBvbiBjbGFzcyBsYWJlbHMgZnJvbSB0aGUgSW1hZ2VOZXQgZGF0YWJhc2UsIHRoZSBtb2RlbCBpcyBhYmxlIHRvIGdlbmVyYXRlIGRpdmVyc2UsIHJlYWxpc3RpYyBzY2VuZXMgcmVwcmVzZW50aW5nIGRpc3RpbmN0IGFuaW1hbHMsIG9iamVjdHMsIGxhbmRzY2FwZXMgYW5kIHN0cnVjdHVyZXMuIFdoZW4gY29uZGl0aW9uZWQgb24gYW4gZW1iZWRkaW5nIHByb2R1Y2VkIGJ5IGEgY29udm9sdXRpb25hbCBuZXR3b3JrIGdpdmVuIGEgc2luZ2xlIGltYWdlIG9mIGFuIHVuc2VlbiBmYWNlLCBpdCBnZW5lcmF0ZXMgYSB2YXJpZXR5IG9mIG5ldyBwb3J0cmFpdHMgb2YgdGhlIHNhbWUgcGVyc29uIHdpdGggZGlmZmVyZW50IGZhY2lhbCBleHByZXNzaW9ucywgcG9zZXMgYW5kIGxpZ2h0aW5nIGNvbmRpdGlvbnMuIFdlIGFsc28gc2hvdyB0aGF0IGNvbmRpdGlvbmFsIFBpeGVsQ05OIGNhbiBzZXJ2ZSBhcyBhIHBvd2VyZnVsIGRlY29kZXIgaW4gYW4gaW1hZ2UgYXV0b2VuY29kZXIuIEFkZGl0aW9uYWxseSwgdGhlIGdhdGVkIGNvbnZvbHV0aW9uYWwgbGF5ZXJzIGluIHRoZSBwcm9wb3NlZCBtb2RlbCBpbXByb3ZlIHRoZSBsb2ctbGlrZWxpaG9vZCBvZiBQaXhlbENOTiB0byBtYXRjaCB0aGUgc3RhdGUtb2Z0aGUtYXJ0IHBlcmZvcm1hbmNlIG9mIFBpeGVsUk5OIG9uIEltYWdlTmV0LCB3aXRoIGdyZWF0bHkgcmVkdWNlZCBjb21wdXRhdGlvbmFsIGNvc3QuIiwsLCxVbml0ZWQgU3RhdGVzIG9mIEFtZXJpY2EsLCwsMzIuMCwsMjAyNS0xMS0yOCAxMTo1Mzo0NCswMDowMCwsLCwsLEluZHVzdHJ5LCwsLCwsLCwsLCwsLCwsLCwsClNwYXRpb3RlbXBvcmFsIGZ1c2lvbiBDb252TmV0LFZpZGVvLCJWaWRlbyxBY3Rpb24gcmVjb2duaXRpb24iLCJHcmF6IFVuaXZlcnNpdHkgb2YgVGVjaG5vbG9neSxVbml2ZXJzaXR5IG9mIE94Zm9yZCIsIkNocmlzdG9waCBGZWljaHRlbmhvZmVyLCBBeGVsIFBpbnosIEFuZHJldyBaaXNzZXJtYW4iLDIwMTYtMDYtMDEsQ29udm9sdXRpb25hbCBUd28tU3RyZWFtIE5ldHdvcmsgRnVzaW9uIGZvciBWaWRlbyBBY3Rpb24gUmVjb2duaXRpb24saHR0cHM6Ly9vcGVuYWNjZXNzLnRoZWN2Zi5jb20vY29udGVudF9jdnByXzIwMTYvaHRtbC9GZWljaHRlbmhvZmVyX0NvbnZvbHV0aW9uYWxfVHdvLVN0cmVhbV9OZXR3b3JrX0NWUFJfMjAxNl9wYXBlci5odG1sLDI1MzguMCwsLCwsLCwxMzAwMCwiW1NFQ09ORFMgT0YgVklERU9dCgpUaGV5IHVzZSBVQ0YxMDEsIHdob3NlIHBhcGVyIHNheXMKIiJXZSBpbnRyb2R1Y2UgVUNGMTAxIHdoaWNoIGlzIGN1cnJlbnRseSB0aGUgbGFyZ2VzdCBkYXRhc2V0IG9mIGh1bWFuIGFjdGlvbnMuIEl0IGNvbnNpc3RzIG9mIDEwMSBhY3Rpb24gY2xhc3Nlcywgb3ZlciAxM2sgY2xpcHMgYW5kIDI3IGhvdXJzIG9mIHZpZGVvIGRhdGEiIiIsLCwsLCwsLCwsIkF1c3RyaWEsVW5pdGVkIEtpbmdkb20gb2YgR3JlYXQgQnJpdGFpbiBhbmQgTm9ydGhlcm4gSXJlbGFuZCIsLCwsLCwyMDI1LTExLTI4IDExOjUzOjQ0KzAwOjAwLCwsLCwsIkFjYWRlbWlhLEFjYWRlbWlhIiwsLCwsLCwsLCxGUDMyLCwsLCwsLCwKUGFydC1vZi1zZW50ZW5jZSB0YWdnaW5nIG1vZGVsLExhbmd1YWdlLFBhcnQtb2Ytc3BlZWNoIHRhZ2dpbmcsQ2FybmVnaWUgTWVsbG9uIFVuaXZlcnNpdHkgKENNVSksIlh1ZWhlIE1hLCBFZHVhcmQgSG92eSIsMjAxNi0wNS0yOSxFbmQtdG8tZW5kIFNlcXVlbmNlIExhYmVsaW5nIHZpYSBCaS1kaXJlY3Rpb25hbCBMU1RNLUNOTnMtQ1JGLGh0dHBzOi8vYXJ4aXYub3JnL2Ficy8xNjAzLjAxMzU0LDMxOTMuMCwsLCxBcmNoaXRlY3R1cmUgZGVzY3JpYmVkIGluIFRhYmxlIDEsMS40NTQxMTJlKzE3LCIxMiBob3VycyBvZiB0cmFpbmluZyBmb3IgUE9TIHRhZ2dpbmcKR2VGb3JjZSBHVFggVElUQU4gWCBHUFUKMC4zMyB1dGlsaXphdGlvbiByYXRlCiIsOTEyMzQ0LFRhYmxlIDIsMTIuMCwiIiJ0aGUgbW9kZWwgdHJhaW5pbmcgcmVxdWlyZXMgYWJvdXQgMTIgaG91cnMgZm9yIFBPUyB0YWdnaW5nIGFuZCA4CmhvdXJzIGZvciBORVIiIiIsTlZJRElBIEdlRm9yY2UgR1RYIFRJVEFOIFgsLENvbmZpZGVudCwiU3RhdGUtb2YtdGhlLWFydCBzZXF1ZW5jZSBsYWJlbGluZyBzeXN0ZW1zIHRyYWRpdGlvbmFsbHkgcmVxdWlyZSBsYXJnZSBhbW91bnRzIG9mIHRhc2stc3BlY2lmaWMga25vd2xlZGdlIGluIHRoZSBmb3JtIG9mIGhhbmRjcmFmdGVkIGZlYXR1cmVzIGFuZCBkYXRhIHByZS1wcm9jZXNzaW5nLiBJbiB0aGlzIHBhcGVyLCB3ZSBpbnRyb2R1Y2UgYSBub3ZlbCBuZXV0cmFsIG5ldHdvcmsgYXJjaGl0ZWN0dXJlIHRoYXQgYmVuZWZpdHMgZnJvbSBib3RoIHdvcmQtIGFuZCBjaGFyYWN0ZXItbGV2ZWwgcmVwcmVzZW50YXRpb25zIGF1dG9tYXRpY2FsbHksIGJ5IHVzaW5nIGNvbWJpbmF0aW9uIG9mIGJpZGlyZWN0aW9uYWwgTFNUTSwgQ05OIGFuZCBDUkYuIE91ciBzeXN0ZW0gaXMgdHJ1bHkgZW5kLXRvLWVuZCwgcmVxdWlyaW5nIG5vIGZlYXR1cmUgZW5naW5lZXJpbmcgb3IgZGF0YSBwcmVwcm9jZXNzaW5nLCB0aHVzIG1ha2luZyBpdCBhcHBsaWNhYmxlIHRvIGEgd2lkZSByYW5nZSBvZiBzZXF1ZW5jZSBsYWJlbGluZyB0YXNrcy4gV2UgZXZhbHVhdGUgb3VyIHN5c3RlbSBvbiB0d28gZGF0YSBzZXRzIG9yIHR3byBzZXF1ZW5jZSBsYWJlbGluZyB0YXNrcyDigJQgUGVubiBUcmVlYmFuayBXU0ogY29ycHVzIGZvciBwYXJ0LW9mLXNwZWVjaCAoUE9TKSB0YWdnaW5nIGFuZCBDb05MTCAyMDAzIGNvcnB1cyBmb3IgbmFtZWQgZW50aXR5IHJlY29nbml0aW9uIChORVIpLiBXZSBvYnRhaW4gc3RhdGUtb2YtdGhlLWFydCBwZXJmb3JtYW5jZSBvbiBib3RoIGRhdGFzZXRzIOKAlCA5Ny41NSUgYWNjdXJhY3kgZm9yIFBPUyB0YWdnaW5nIGFuZCA5MS4yMSUgRjEgZm9yIE5FUi4KIiw1MC4wLCwsVW5pdGVkIFN0YXRlcyBvZiBBbWVyaWNhLCwsLDEuMCwsMjAyNS0xMS0yOCAxMTo1Mzo0NCswMDowMCwsLCwsLEFjYWRlbWlhLCwsLDEyLjAsLCwsLCxGUDMyLCwyODkuNTIzNDkxMjUzMzI0LEhhcmR3YXJlLCwsLCwKTFJSLTRYLFZpc2lvbixTZW1hbnRpYyBzZWdtZW50YXRpb24sVUMgSXJ2aW5lLCJHb2xuYXogR2hpYXNpLCBDaGFybGVzcyBDLiBGb3dsa2VzIiwyMDE2LTA1LTA4LExhcGxhY2lhbiBQeXJhbWlkIFJlY29uc3RydWN0aW9uIGFuZCBSZWZpbmVtZW50IGZvciBTZW1hbnRpYyBTZWdtZW50YXRpb24saHR0cHM6Ly93d3cuc2VtYW50aWNzY2hvbGFyLm9yZy9wYXBlci9MYXBsYWNpYW4tUHlyYW1pZC1SZWNvbnN0cnVjdGlvbi1hbmQtUmVmaW5lbWVudC1mb3ItR2hpYXNpLUZvd2xrZXMvMjc5NmM0NDgwMjNiNzhmZDc3ZjNhNGI1Nzk2NmYyNTdjNWU2NTRjMiwsU09UQSBpbXByb3ZlbWVudCwiaHR0cHM6Ly9wYXBlcnN3aXRoY29kZS5jb20vc290YS9zZW1hbnRpYy1zZWdtZW50YXRpb24tb24tY2l0eXNjYXBlcwoKIiJUaGlzIGFwcHJvYWNoIHlpZWxkcyBzdGF0ZS1vZi10aGUtYXJ0IHNlbWFudGljIHNlZ21lbnRhdGlvbiByZXN1bHRzIG9uIHRoZSBQQVNDQUwgVk9DIGFuZCBDaXR5c2NhcGVzIHNlZ21lbnRhdGlvbiBiZW5jaG1hcmtzIHdpdGhvdXQgcmVzb3J0aW5nIHRvIG1vcmUgY29tcGxleCByYW5kb20tZmllbGQgaW5mZXJlbmNlIG9yIGluc3RhbmNlIGRldGVjdGlvbiBkcml2ZW4gYXJjaGl0ZWN0dXJlcy4iIiIsMTM4MDAwMDAwLjAsVkdHMTYgd2l0aCBzb21lIGFkZGVkIGxheWVycyB3aGljaCBhcmUgbm90IHNwZWNpZmllZCBpbiBkZXRhaWwuLCwsMTUyMjMxMDQwLCwsLCxTdXBlcnZpc2VkLExpa2VseSwiQ05OIGFyY2hpdGVjdHVyZXMgaGF2ZSB0ZXJyaWZpYyByZWNvZ25pdGlvbiBwZXJmb3JtYW5jZSBidXQgcmVseSBvbiBzcGF0aWFsIHBvb2xpbmcgd2hpY2ggbWFrZXMgaXQgZGlmZmljdWx0IHRvIGFkYXB0IHRoZW0gdG8gdGFza3MgdGhhdCByZXF1aXJlIGRlbnNlLCBwaXhlbC1hY2N1cmF0ZSBsYWJlbGluZy4gVGhpcyBwYXBlciBtYWtlcyB0d28gY29udHJpYnV0aW9uczogKDEpIFdlIGRlbW9uc3RyYXRlIHRoYXQgd2hpbGUgdGhlIGFwcGFyZW50IHNwYXRpYWwgcmVzb2x1dGlvbiBvZiBjb252b2x1dGlvbmFsIGZlYXR1cmUgbWFwcyBpcyBsb3csIHRoZSBoaWdoLWRpbWVuc2lvbmFsIGZlYXR1cmUgcmVwcmVzZW50YXRpb24gY29udGFpbnMgc2lnbmlmaWNhbnQgc3ViLXBpeGVsIGxvY2FsaXphdGlvbiBpbmZvcm1hdGlvbi4gKDIpIFdlIGRlc2NyaWJlIGEgbXVsdGktcmVzb2x1dGlvbiByZWNvbnN0cnVjdGlvbiBhcmNoaXRlY3R1cmUgYmFzZWQgb24gYSBMYXBsYWNpYW4gcHlyYW1pZCB0aGF0IHVzZXMgc2tpcCBjb25uZWN0aW9ucyBmcm9tIGhpZ2hlciByZXNvbHV0aW9uIGZlYXR1cmUgbWFwcyBhbmQgbXVsdGlwbGljYXRpdmUgZ2F0aW5nIHRvIHN1Y2Nlc3NpdmVseSByZWZpbmUgc2VnbWVudCBib3VuZGFyaWVzIHJlY29uc3RydWN0ZWQgZnJvbSBsb3dlci1yZXNvbHV0aW9uIG1hcHMuIFRoaXMgYXBwcm9hY2ggeWllbGRzIHN0YXRlLW9mLXRoZS1hcnQgc2VtYW50aWMgc2VnbWVudGF0aW9uIHJlc3VsdHMgb24gdGhlIFBBU0NBTCBWT0MgYW5kIENpdHlzY2FwZXMgc2VnbWVudGF0aW9uIGJlbmNobWFya3Mgd2l0aG91dCByZXNvcnRpbmcgdG8gbW9yZSBjb21wbGV4IHJhbmRvbS1maWVsZCBpbmZlcmVuY2Ugb3IgaW5zdGFuY2UgZGV0ZWN0aW9uIGRyaXZlbiBhcmNoaXRlY3R1cmVzLiIsLCxPcGVuIHdlaWdodHMgKHVucmVzdHJpY3RlZCksVW5pdGVkIFN0YXRlcyBvZiBBbWVyaWNhLFZHRzE2LCwsMS4wLCwyMDI1LTExLTI4IDExOjUzOjQ0KzAwOjAwLCwsLCwsQWNhZGVtaWEsLCwsLCwsLCwsLCwsLCwsLCxZZXMKR2F0ZWQgSE9STk4gKDNyZCBvcmRlciksTGFuZ3VhZ2UsTGFuZ3VhZ2UgbW9kZWxpbmcsWW9yayBVbml2ZXJzaXR5LCJSb2hvbGxhaCBTb2x0YW5pLCBIdWkgSmlhbmciLDIwMTYtMDQtMzAsSGlnaGVyIE9yZGVyIFJlY3VycmVudCBOZXVyYWwgTmV0d29ya3MsaHR0cHM6Ly9hcnhpdi5vcmcvYWJzLzE2MDUuMDAwNjQsNzcuMCxTT1RBIGltcHJvdmVtZW50LCIiIkJvdGggRk9GRWJhc2VkIHBvb2xpbmcgYW5kIGdhdGVkIEhPUk5OcyBoYXZlIGFjaGlldmVkIHRoZSBzdGF0ZW9mLXRoZS1hcnQgcGVyZm9ybWFuY2UsIGkuZS4sIDEwMCBpbiBwZXJwbGV4aXR5IG9uIHRoaXMgdGFzay4KVG8gdGhlIGJlc3Qgb2Ygb3VyIGtub3dsZWRnZSwgdGhpcyBpcyB0aGUgYmVzdCByZXBvcnRlZCBwZXJmb3JtYW5jZSBvbiBQVEIgdW5kZXIgdGhlIHNhbWUgdHJhaW5pbmcgY29uZGl0aW9uLiIiIiw4OTcwMDAwLjAsLCwsMjI0MDAwMDAsLCwsLCwsIkluIHRoaXMgcGFwZXIsIHdlIHN0dWR5IG5vdmVsIG5ldXJhbCBuZXR3b3JrIHN0cnVjdHVyZXMgdG8gYmV0dGVyIG1vZGVsIGxvbmcgdGVybSBkZXBlbmRlbmN5IGluIHNlcXVlbnRpYWwgZGF0YS4gV2UgcHJvcG9zZSB0byB1c2UgbW9yZSBtZW1vcnkgdW5pdHMgdG8ga2VlcCB0cmFjayBvZiBtb3JlIHByZWNlZGluZyBzdGF0ZXMgaW4gcmVjdXJyZW50IG5ldXJhbCBuZXR3b3JrcyAoUk5OcyksIHdoaWNoIGFyZSBhbGwgcmVjdXJyZW50bHkgZmVkIHRvIHRoZSBoaWRkZW4gbGF5ZXJzIGFzIGZlZWRiYWNrIHRocm91Z2ggZGlmZmVyZW50IHdlaWdodGVkIHBhdGhzLiBCeSBleHRlbmRpbmcgdGhlIHBvcHVsYXIgcmVjdXJyZW50IHN0cnVjdHVyZSBpbiBSTk5zLCB3ZSBwcm92aWRlIHRoZSBtb2RlbHMgd2l0aCBiZXR0ZXIgc2hvcnQtdGVybSBtZW1vcnkgbWVjaGFuaXNtIHRvIGxlYXJuIGxvbmcgdGVybSBkZXBlbmRlbmN5IGluIHNlcXVlbmNlcy4gQW5hbG9nb3VzIHRvIGRpZ2l0YWwgZmlsdGVycyBpbiBzaWduYWwgcHJvY2Vzc2luZywgd2UgY2FsbCB0aGVzZSBzdHJ1Y3R1cmVzIGFzIGhpZ2hlciBvcmRlciBSTk5zIChIT1JOTnMpLiBTaW1pbGFyIHRvIFJOTnMsIEhPUk5OcyBjYW4gYWxzbyBiZSBsZWFybmVkIHVzaW5nIHRoZSBiYWNrLXByb3BhZ2F0aW9uIHRocm91Z2ggdGltZSBtZXRob2QuIEhPUk5OcyBhcmUgZ2VuZXJhbGx5IGFwcGxpY2FibGUgdG8gYSB2YXJpZXR5IG9mIHNlcXVlbmNlIG1vZGVsbGluZyB0YXNrcy4gSW4gdGhpcyB3b3JrLCB3ZSBoYXZlIGV4YW1pbmVkIEhPUk5OcyBmb3IgdGhlIGxhbmd1YWdlIG1vZGVsaW5nIHRhc2sgdXNpbmcgdHdvIHBvcHVsYXIgZGF0YSBzZXRzLCBuYW1lbHkgdGhlIFBlbm4gVHJlZWJhbmsgKFBUQikgYW5kIEVuZ2xpc2ggdGV4dDggZGF0YSBzZXRzLiBFeHBlcmltZW50YWwgcmVzdWx0cyBoYXZlIHNob3duIHRoYXQgdGhlIHByb3Bvc2VkIEhPUk5OcyB5aWVsZCB0aGUgc3RhdGUtb2YtdGhlLWFydCBwZXJmb3JtYW5jZSBvbiBib3RoIGRhdGEgc2V0cywgc2lnbmlmaWNhbnRseSBvdXRwZXJmb3JtaW5nIHRoZSByZWd1bGFyIFJOTnMgYXMgd2VsbCBhcyB0aGUgcG9wdWxhciBMU1RNcy4iLCxHYXRlZCBIT1JOTiAoM3JkIG9yZGVyKSxVbnJlbGVhc2VkLENhbmFkYSwsLCwsLDIwMjYtMDItMTEgMTk6MjY6MjcrMDA6MDAsLCwsLCxBY2FkZW1pYSwsLCwsVW5yZWxlYXNlZCwsLCwsLCwsLCwsLCxObwpEdWVsaW5nIERRTixHYW1lcyxBdGFyaSxHb29nbGUgRGVlcE1pbmQsIlppeXUgV2FuZywgVG9tIFNjaGF1bCwgTWF0dGVvIEhlc3NlbCwgSGFkbyB2YW4gSGFzc2VsdCwgTWFyYyBMYW5jdG90LCBOYW5kbyBkZSBGcmVpdGFzIiwyMDE2LTA0LTA1LER1ZWxpbmcgTmV0d29yayBBcmNoaXRlY3R1cmVzIGZvciBEZWVwIFJlaW5mb3JjZW1lbnQgTGVhcm5pbmcsaHR0cHM6Ly9hcnhpdi5vcmcvYWJzLzE1MTEuMDY1ODEsLFNPVEEgaW1wcm92ZW1lbnQsIiIidGhlIGR1ZWxpbmcgYXJjaGl0ZWN0dXJlIGVuYWJsZXMgb3VyIFJMIGFnZW50IHRvCm91dHBlcmZvcm0gdGhlIHN0YXRlLW9mLXRoZS1hcnQgb24gdGhlIEF0YXJpIDI2MDAKZG9tYWluIiIiLDE3MDAwMDAuMCxTYW1lIHBhcmFtZXRlciBjb3VudCBhcyBEUU4sLCwsLCwsLCxDb25maWRlbnQsIkluIHJlY2VudCB5ZWFycyB0aGVyZSBoYXZlIGJlZW4gbWFueSBzdWNjZXNzZXMgb2YgdXNpbmcgZGVlcCByZXByZXNlbnRhdGlvbnMgaW4gcmVpbmZvcmNlbWVudCBsZWFybmluZy4gU3RpbGwsIG1hbnkgb2YgdGhlc2UgYXBwbGljYXRpb25zIHVzZSBjb252ZW50aW9uYWwgYXJjaGl0ZWN0dXJlcywgc3VjaCBhcyBjb252b2x1dGlvbmFsIG5ldHdvcmtzLCBMU1RNcywgb3IgYXV0by1lbmNvZGVycy4gSW4gdGhpcyBwYXBlciwgd2UgcHJlc2VudCBhIG5ldyBuZXVyYWwgbmV0d29yayBhcmNoaXRlY3R1cmUgZm9yIG1vZGVsLWZyZWUgcmVpbmZvcmNlbWVudCBsZWFybmluZy4gT3VyIGR1ZWxpbmcgbmV0d29yayByZXByZXNlbnRzIHR3byBzZXBhcmF0ZSBlc3RpbWF0b3JzOiBvbmUgZm9yIHRoZSBzdGF0ZSB2YWx1ZSBmdW5jdGlvbiBhbmQgb25lIGZvciB0aGUgc3RhdGUtZGVwZW5kZW50IGFjdGlvbiBhZHZhbnRhZ2UgZnVuY3Rpb24uIFRoZSBtYWluIGJlbmVmaXQgb2YgdGhpcyBmYWN0b3JpbmcgaXMgdG8gZ2VuZXJhbGl6ZSBsZWFybmluZyBhY3Jvc3MgYWN0aW9ucyB3aXRob3V0IGltcG9zaW5nIGFueSBjaGFuZ2UgdG8gdGhlIHVuZGVybHlpbmcgcmVpbmZvcmNlbWVudCBsZWFybmluZyBhbGdvcml0aG0uIE91ciByZXN1bHRzIHNob3cgdGhhdCB0aGlzIGFyY2hpdGVjdHVyZSBsZWFkcyB0byBiZXR0ZXIgcG9saWN5IGV2YWx1YXRpb24gaW4gdGhlIHByZXNlbmNlIG9mIG1hbnkgc2ltaWxhci12YWx1ZWQgYWN0aW9ucy4gTW9yZW92ZXIsIHRoZSBkdWVsaW5nIGFyY2hpdGVjdHVyZSBlbmFibGVzIG91ciBSTCBhZ2VudCB0byBvdXRwZXJmb3JtIHRoZSBzdGF0ZS1vZi10aGUtYXJ0IG9uIHRoZSBBdGFyaSAyNjAwIGRvbWFpbi4iLCwsVW5yZWxlYXNlZCxVbml0ZWQgU3RhdGVzIG9mIEFtZXJpY2EsLCwsLCwyMDI1LTExLTI4IDExOjUzOjQ0KzAwOjAwLCwsLCwsSW5kdXN0cnksLCwsLFVucmVsZWFzZWQsLCwsLCwsLCwsLCwsTm8KU3ltbWV0cmljIFJlc2lkdWFsIEVuY29kZXItRGVjb2RlciBOZXQsIlZpc2lvbixJbWFnZSBnZW5lcmF0aW9uIixJbWFnZSBzdXBlci1yZXNvbHV0aW9uLCJOYW5qaW5nIFVuaXZlcnNpdHksVW5pdmVyc2l0eSBvZiBBZGVsYWlkZSIsIlhpYW8tSmlhbyBNYW8sIENodW5odWEgU2hlbiwgWXUtQmluIFlhbmciLDIwMTYtMDMtMzAsSW1hZ2UgUmVzdG9yYXRpb24gVXNpbmcgVmVyeSBEZWVwIENvbnZvbHV0aW9uYWwgRW5jb2Rlci1EZWNvZGVyIE5ldHdvcmtzIHdpdGggU3ltbWV0cmljIFNraXAgQ29ubmVjdGlvbnMsaHR0cHM6Ly9hcnhpdi5vcmcvYWJzLzE2MDMuMDkwNTZ2MiwxMTg0LjAsLCwsLCwsMTI1MDAwMDAwMCwsLCwsLFVua25vd24sLCwsLCJDaGluYSxBdXN0cmFsaWEiLCwsLCwsMjAyNS0xMS0yOCAxMTo1Mzo0NCswMDowMCwsLCwsLCJBY2FkZW1pYSxBY2FkZW1pYSIsLCwsLCwsLCwsRlAzMiwsLCwsLCwsCkJpbmFyaXplZCBOZXVyYWwgTmV0d29yayAoTU5JU1QpLFZpc2lvbixJbWFnZSBjbGFzc2lmaWNhdGlvbiwiVGVjaG5pb24gLSBJc3JhZWwgSW5zdGl0dXRlIG9mIFRlY2hub2xvZ3ksQ29sdW1iaWEgVW5pdmVyc2l0eSxVbml2ZXJzaXR5IG9mIE1vbnRyZWFsIC8gVW5pdmVyc2l0w6kgZGUgTW9udHLDqWFsIiwiTWF0dGhpZXUgQ291cmJhcmlhdXgsIEl0YXkgSHViYXJhLCBEYW5pZWwgU291ZHJ5LCBSYW4gRWwtWWFuaXYsIFlvc2h1YSBCZW5naW8iLDIwMTYtMDMtMTcsQmluYXJpemVkIE5ldXJhbCBOZXR3b3JrczogVHJhaW5pbmcgTmV1cmFsIE5ldHdvcmtzIHdpdGggV2VpZ2h0cyBhbmQgQWN0aXZhdGlvbnMgQ29uc3RyYWluZWQgdG8gKzEgb3Ig4oiSMSxodHRwczovL2FyeGl2Lm9yZy9hYnMvMTYwMi4wMjgzMCwzMjk5LjAsLCwzNzAwMDAwMC4wLCJQYXJhbWV0ZXIgY291bnQgaXMgbm90IGV4cGxpY2l0bHkgc3RhdGVkLCBidXQgdGhleSBnaXZlIGRldGFpbHM6CgoiIlRoZSBNTFAgd2UgdHJhaW4gb24gTU5JU1QgY29uc2lzdHMgb2YgMyBoaWRkZW4gbGF5ZXJzIG9mIDQwOTYgYmluYXJ5IHVuaXRzIChzZWUgU2VjdGlvbiAxKSBhbmQgYSBMMi1TVk0gb3V0cHV0IGxheWVyIiIKCkFwcHJveGltYXRlbHkgMzdtLCBiYXNlZCBvbiA3ODQgcGl4ZWxzICogNDA5NiArIDIgKiA0MDk2XjIiLCwsNjAwMDAsIjYwayB0cmFpbmluZyBpbWFnZXMsIDEwayB0ZXN0IGluIE1OSVNUIiwsLCwsU3BlY3VsYXRpdmUsIldlIGludHJvZHVjZSBhIG1ldGhvZCB0byB0cmFpbiBCaW5hcml6ZWQgTmV1cmFsIE5ldHdvcmtzIChCTk5zKSAtIG5ldXJhbCBuZXR3b3JrcyB3aXRoIGJpbmFyeSB3ZWlnaHRzIGFuZCBhY3RpdmF0aW9ucyBhdCBydW4tdGltZS4gQXQgdHJhaW5pbmctdGltZSB0aGUgYmluYXJ5IHdlaWdodHMgYW5kIGFjdGl2YXRpb25zIGFyZSB1c2VkIGZvciBjb21wdXRpbmcgdGhlIHBhcmFtZXRlcnMgZ3JhZGllbnRzLiBEdXJpbmcgdGhlIGZvcndhcmQgcGFzcywgQk5OcyBkcmFzdGljYWxseSByZWR1Y2UgbWVtb3J5IHNpemUgYW5kIGFjY2Vzc2VzLCBhbmQgcmVwbGFjZSBtb3N0IGFyaXRobWV0aWMgb3BlcmF0aW9ucyB3aXRoIGJpdC13aXNlIG9wZXJhdGlvbnMsIHdoaWNoIGlzIGV4cGVjdGVkIHRvIHN1YnN0YW50aWFsbHkgaW1wcm92ZSBwb3dlci1lZmZpY2llbmN5LiBUbyB2YWxpZGF0ZSB0aGUgZWZmZWN0aXZlbmVzcyBvZiBCTk5zIHdlIGNvbmR1Y3QgdHdvIHNldHMgb2YgZXhwZXJpbWVudHMgb24gdGhlIFRvcmNoNyBhbmQgVGhlYW5vIGZyYW1ld29ya3MuIE9uIGJvdGgsIEJOTnMgYWNoaWV2ZWQgbmVhcmx5IHN0YXRlLW9mLXRoZS1hcnQgcmVzdWx0cyBvdmVyIHRoZSBNTklTVCwgQ0lGQVItMTAgYW5kIFNWSE4gZGF0YXNldHMuIExhc3QgYnV0IG5vdCBsZWFzdCwgd2Ugd3JvdGUgYSBiaW5hcnkgbWF0cml4IG11bHRpcGxpY2F0aW9uIEdQVSBrZXJuZWwgd2l0aCB3aGljaCBpdCBpcyBwb3NzaWJsZSB0byBydW4gb3VyIE1OSVNUIEJOTiA3IHRpbWVzIGZhc3RlciB0aGFuIHdpdGggYW4gdW5vcHRpbWl6ZWQgR1BVIGtlcm5lbCwgd2l0aG91dCBzdWZmZXJpbmcgYW55IGxvc3MgaW4gY2xhc3NpZmljYXRpb24gYWNjdXJhY3kuIFRoZSBjb2RlIGZvciB0cmFpbmluZyBhbmQgcnVubmluZyBvdXIgQk5OcyBpcyBhdmFpbGFibGUgb24tbGluZS4iLDEwMDAuMCwsLCJJc3JhZWwsVW5pdGVkIFN0YXRlcyBvZiBBbWVyaWNhLENhbmFkYSIsLCwsLCwyMDI2LTAyLTExIDE5OjI2OjI3KzAwOjAwLCwsLCwsIkFjYWRlbWlhLEFjYWRlbWlhLEFjYWRlbWlhIiwsLCwsLCwsLCwsLCwsLCwsLAoiVGVtcGxhdGUgQWRhcHRhdGlvbgoiLFZpc2lvbixGYWNlIHJlY29nbml0aW9uLFVuaXZlcnNpdHkgb2YgT3hmb3JkLCJOYXRlIENyb3Nzd2hpdGUsIEouIEJ5cm5lLCBDLiBTdGF1ZmZlciwgT21rYXIgTS4gUGFya2hpLCBRaW9uZyBDYW8sIEFuZHJldyBaaXNzZXJtYW4iLDIwMTYtMDMtMTIsVGVtcGxhdGUgQWRhcHRhdGlvbiBmb3IgRmFjZSBWZXJpZmljYXRpb24gYW5kIElkZW50aWZpY2F0aW9uLGh0dHBzOi8vd3d3LnNlbWFudGljc2Nob2xhci5vcmcvcGFwZXIvVGVtcGxhdGUtQWRhcHRhdGlvbi1mb3ItRmFjZS1WZXJpZmljYXRpb24tYW5kLUNyb3Nzd2hpdGUtQnlybmUvNDI1MTVjZDM3MGY1ZWRmNGFjNmM4ZDRiYzNmNmUwZDg0OGY2YjczYSwsU09UQSBpbXByb3ZlbWVudCwiaHR0cHM6Ly9wYXBlcnN3aXRoY29kZS5jb20vc290YS9mYWNlLXZlcmlmaWNhdGlvbi1vbi1pamItYSAKCiIiIEV4dGVuc2l2ZSBwZXJmb3JtYW5jZSBldmFsdWF0aW9ucyBvbiBJSkItQSBzaG93IGEgc3VycHJpc2luZyByZXN1bHQsIHRoYXQgcGVyaGFwcyB0aGUgc2ltcGxlc3QgbWV0aG9kIG9mIHRlbXBsYXRlIGFkYXB0YXRpb24sIGNvbWJpbmluZyBkZWVwIGNvbnZvbHV0aW9uYWwgbmV0d29yayBmZWF0dXJlcyB3aXRoIHRlbXBsYXRlIHNwZWNpZmljIGxpbmVhciBTVk1zLCBvdXRwZXJmb3JtcyB0aGUgc3RhdGUtb2YtdGhlLWFydCBieSBhIHdpZGUgbWFyZ2luLiIiIiwxMzgwMDAwMDAuMCxUcmFpbnMgU1ZNIG9uIHRvcCBvZiBWR0ctRmFjZSAoVkdHMTYgYXJjaGl0ZWN0dXJlKS4gU1ZNIHBhcmFtZXRlcnMgYXJlIG5vdCBpbmNsdWRlZCBpbiB0aGUgZXN0aW1hdGUuLCwsNzc5NywiIiJJSkItQSBjb250YWlucyA1NzEyIGltYWdlcyBhbmQgMjA4NSB2aWRlb3Mgb2YgNTAwIHN1YmplY3RzLCBmb3IgYW4gYXZlcmFnZSBvZiAxMS40IGltYWdlcyBhbmQgNC4yIHZpZGVvcyBwZXIgc3ViamVjdC4iIgpVbmNsZWFyIGhvdyB0aGUgdmlkZW9zIHdlcmUgY29udmVydGVkIHRvIHRyYWluaW5nIGltYWdlcy4iLCwsLFN1cGVydmlzZWQsTGlrZWx5LCJGYWNlIHJlY29nbml0aW9uIHBlcmZvcm1hbmNlIGV2YWx1YXRpb24gaGFzIHRyYWRpdGlvbmFsbHkgZm9jdXNlZCBvbiBvbmUtdG8tb25lIHZlcmlmaWNhdGlvbiwgcG9wdWxhcml6ZWQgYnkgdGhlIExhYmVsZWQgRmFjZXMgaW4gdGhlIFdpbGQgZGF0YXNldCBbMV0gZm9yIGltYWdlcnkgYW5kIHRoZSBZb3VUdWJlRmFjZXMgZGF0YXNldCBbMl0gZm9yIHZpZGVvcy4gSW4gY29udHJhc3QsIHRoZSBuZXdseSByZWxlYXNlZCBJSkItQSBmYWNlIHJlY29nbml0aW9uIGRhdGFzZXQgWzNdIHVuaWZpZXMgZXZhbHVhdGlvbiBvZiBvbmUtdG8tbWFueSBmYWNlIGlkZW50aWZpY2F0aW9uIHdpdGggb25lLXRvLW9uZSBmYWNlIHZlcmlmaWNhdGlvbiBvdmVyIHRlbXBsYXRlcywgb3Igc2V0cyBvZiBpbWFnZXJ5IGFuZCB2aWRlb3MgZm9yIGEgc3ViamVjdC4gSW4gdGhpcyBwYXBlciwgd2Ugc3R1ZHkgdGhlIHByb2JsZW0gb2YgdGVtcGxhdGUgYWRhcHRhdGlvbiwgYSBmb3JtIG9mIHRyYW5zZmVyIGxlYXJuaW5nIHRvIHRoZSBzZXQgb2YgbWVkaWEgaW4gYSB0ZW1wbGF0ZS4gRXh0ZW5zaXZlIHBlcmZvcm1hbmNlIGV2YWx1YXRpb25zIG9uIElKQi1BIHNob3cgYSBzdXJwcmlzaW5nIHJlc3VsdCwgdGhhdCBwZXJoYXBzIHRoZSBzaW1wbGVzdCBtZXRob2Qgb2YgdGVtcGxhdGUgYWRhcHRhdGlvbiwgY29tYmluaW5nIGRlZXAgY29udm9sdXRpb25hbCBuZXR3b3JrIGZlYXR1cmVzIHdpdGggdGVtcGxhdGUgc3BlY2lmaWMgbGluZWFyIFNWTXMsIG91dHBlcmZvcm1zIHRoZSBzdGF0ZS1vZi10aGUtYXJ0IGJ5IGEgd2lkZSBtYXJnaW4uIFdlIHN0dWR5IHRoZSBlZmZlY3RzIG9mIHRlbXBsYXRlIHNpemUsIG5lZ2F0aXZlIHNldCBjb25zdHJ1Y3Rpb24gYW5kIGNsYXNzaWZpZXIgZnVzaW9uIG9uIHBlcmZvcm1hbmNlLCB0aGVuIGNvbXBhcmUgdGVtcGxhdGUgYWRhcHRhdGlvbiB0byBjb252b2x1dGlvbmFsIG5ldHdvcmtzIHdpdGggbWV0cmljIGxlYXJuaW5nLCAyRCBhbmQgM0QgYWxpZ25tZW50LiBPdXIgdW5leHBlY3RlZCBjb25jbHVzaW9uIGlzIHRoYXQgdGhlc2Ugb3RoZXIgbWV0aG9kcywgd2hlbiBjb21iaW5lZCB3aXRoIHRlbXBsYXRlIGFkYXB0YXRpb24sIGFsbCBhY2hpZXZlIG5lYXJseSB0aGUgc2FtZSB0b3AgcGVyZm9ybWFuY2Ugb24gSUpCLUEgZm9yIHRlbXBsYXRlYmFzZWQgZmFjZSB2ZXJpZmljYXRpb24gYW5kIGlkZW50aWZpY2F0aW9uLiIsLCxVbnJlbGVhc2VkLFVuaXRlZCBLaW5nZG9tIG9mIEdyZWF0IEJyaXRhaW4gYW5kIE5vcnRoZXJuIElyZWxhbmQsVkdHLUZhY2UsLCwsLDIwMjUtMTEtMjggMTE6NTM6NDQrMDA6MDAsLCwsLCxBY2FkZW1pYSwsLCwsLCwsLCwsLCwsLCwsLE5vCk5hbWVkIEVudGl0eSBSZWNvZ25pdGlvbiBtb2RlbCxMYW5ndWFnZSwiTmFtZWQgZW50aXR5IHJlY29nbml0aW9uIChORVIpLExhbmd1YWdlIG1vZGVsaW5nIixDYXJuZWdpZSBNZWxsb24gVW5pdmVyc2l0eSAoQ01VKSwiWHVlemhlIE1hLCBFZHVhcmQgSG92eSIsMjAxNi0wMy0wNCxFbmQtdG8tZW5kIFNlcXVlbmNlIExhYmVsaW5nIHZpYSBCaS1kaXJlY3Rpb25hbCBMU1RNLUNOTnMtQ1JGLGh0dHBzOi8vYXJ4aXYub3JnL2Ficy8xNjAzLjAxMzU0LDMxMDAuMCxEaXNjcmV0aW9uYXJ5LCwsQXJjaGl0ZWN0dXJlIGluIFRhYmxlIDEsOS42OTQwOGUrMTYsIjggaG91cnMgb2YgdHJhaW5pbmcgZm9yIE5FUgpHZUZvcmNlIEdUWCBUSVRBTiBYIEdQVQowLjMzIHV0aWxpemF0aW9uIHJhdGUKIiwyMDQ1NjcsVGFibGUgMi4gMjA0NTY3IHRva2Vucyw4LjAsIiIidGhlIG1vZGVsIHRyYWluaW5nIHJlcXVpcmVzIGFib3V0IDEyIGhvdXJzIGZvciBQT1MgdGFnZ2luZyBhbmQgOApob3VycyBmb3IgTkVSIiIiLE5WSURJQSBHZUZvcmNlIEdUWCBUSVRBTiBYLCxDb25maWRlbnQsIlN0YXRlLW9mLXRoZS1hcnQgc2VxdWVuY2UgbGFiZWxpbmcgc3lzdGVtcyB0cmFkaXRpb25hbGx5IHJlcXVpcmUgbGFyZ2UgYW1vdW50cyBvZiB0YXNrLXNwZWNpZmljIGtub3dsZWRnZSBpbiB0aGUgZm9ybSBvZiBoYW5kY3JhZnRlZCBmZWF0dXJlcyBhbmQgZGF0YSBwcmUtcHJvY2Vzc2luZy4gSW4gdGhpcyBwYXBlciwgd2UgaW50cm9kdWNlIGEgbm92ZWwgbmV1dHJhbCBuZXR3b3JrIGFyY2hpdGVjdHVyZSB0aGF0IGJlbmVmaXRzIGZyb20gYm90aCB3b3JkLSBhbmQgY2hhcmFjdGVyLWxldmVsIHJlcHJlc2VudGF0aW9ucyBhdXRvbWF0aWNhbGx5LCBieSB1c2luZyBjb21iaW5hdGlvbiBvZiBiaWRpcmVjdGlvbmFsIExTVE0sIENOTiBhbmQgQ1JGLiBPdXIgc3lzdGVtIGlzIHRydWx5IGVuZC10by1lbmQsIHJlcXVpcmluZyBubyBmZWF0dXJlIGVuZ2luZWVyaW5nIG9yIGRhdGEgcHJlcHJvY2Vzc2luZywgdGh1cyBtYWtpbmcgaXQgYXBwbGljYWJsZSB0byBhIHdpZGUgcmFuZ2Ugb2Ygc2VxdWVuY2UgbGFiZWxpbmcgdGFza3MuIFdlIGV2YWx1YXRlIG91ciBzeXN0ZW0gb24gdHdvIGRhdGEgc2V0cyBvciB0d28gc2VxdWVuY2UgbGFiZWxpbmcgdGFza3Mg4oCUIFBlbm4gVHJlZWJhbmsgV1NKIGNvcnB1cyBmb3IgcGFydC1vZi1zcGVlY2ggKFBPUykgdGFnZ2luZyBhbmQgQ29OTEwgMjAwMyBjb3JwdXMgZm9yIG5hbWVkIGVudGl0eSByZWNvZ25pdGlvbiAoTkVSKS4gV2Ugb2J0YWluIHN0YXRlLW9mLXRoZS1hcnQgcGVyZm9ybWFuY2Ugb24gYm90aCBkYXRhc2V0cyDigJQgOTcuNTUlIGFjY3VyYWN5IGZvciBQT1MgdGFnZ2luZyBhbmQgOTEuMjElIEYxIGZvciBORVIuCiIsNTAuMCwsLFVuaXRlZCBTdGF0ZXMgb2YgQW1lcmljYSwsLCwxLjAsLDIwMjUtMTEtMjggMTE6NTM6NDQrMDA6MDAsLCwsLCxBY2FkZW1pYSwsLCw4LjAsLCwsLCxGUDMyLCwyOTAuMDc4NTA4MDg0NjM0MyxIYXJkd2FyZSwsLCwsCkRvdWJsZSBEUU4sR2FtZXMsQXRhcmksR29vZ2xlIERlZXBNaW5kLCJIYWRvIHZhbiBIYXNzZWx0LCBBcnRodXIgR3VleiwgCkRhdmlkIFNpbHZlciIsMjAxNi0wMy0wMixEZWVwIFJlaW5mb3JjZW1lbnQgTGVhcm5pbmcgd2l0aCBEb3VibGUgUS1MZWFybmluZyxodHRwczovL29qcy5hYWFpLm9yZy9pbmRleC5waHAvQUFBSS9hcnRpY2xlL3ZpZXcvMTAyOTUsLFNPVEEgaW1wcm92ZW1lbnQsIiIiVGFibGUgMSByZXBvcnRzIHN1bW1hcnkgc3RhdGlzdGljcyBmb3IgdGhpcyBldmFsdWF0aW9uCih1bmRlciBodW1hbiBzdGFydHMpIG9uIHRoZSA0OSBnYW1lcyBmcm9tIE1uaWggZXQgYWwuICgyMDE1KS4gRG91YmxlIERRTiBvYnRhaW5zIGNsZWFybHkgaGlnaGVyIG1lZGlhbiBhbmQgbWVhbiBzY29yZXMuIEFnYWluIiIiLDE1MDAwMDAuMCwiIiJhcHByb3hpbWF0ZWx5IDEuNU0gcGFyYW1ldGVycwppbiB0b3RhbCIiIiwsLCwsLCwsLENvbmZpZGVudCwiVGhlIHBvcHVsYXIgUS1sZWFybmluZyBhbGdvcml0aG0gaXMga25vd24gdG8gb3ZlcmVzdGltYXRlIGFjdGlvbiB2YWx1ZXMgdW5kZXIgY2VydGFpbiBjb25kaXRpb25zLiBJdCB3YXMgbm90IHByZXZpb3VzbHkga25vd24gd2hldGhlciwgaW4gcHJhY3RpY2UsIHN1Y2ggb3ZlcmVzdGltYXRpb25zIGFyZSBjb21tb24sIHdoZXRoZXIgdGhleSBoYXJtIHBlcmZvcm1hbmNlLCBhbmQgd2hldGhlciB0aGV5IGNhbiBnZW5lcmFsbHkgYmUgcHJldmVudGVkLiBJbiB0aGlzIHBhcGVyLCB3ZSBhbnN3ZXIgYWxsIHRoZXNlIHF1ZXN0aW9ucyBhZmZpcm1hdGl2ZWx5LiBJbiBwYXJ0aWN1bGFyLCB3ZSBmaXJzdCBzaG93IHRoYXQgdGhlIHJlY2VudCBEUU4gYWxnb3JpdGhtLCB3aGljaCBjb21iaW5lcyBRLWxlYXJuaW5nIHdpdGggYSBkZWVwIG5ldXJhbCBuZXR3b3JrLCBzdWZmZXJzIGZyb20gc3Vic3RhbnRpYWwgb3ZlcmVzdGltYXRpb25zIGluIHNvbWUgZ2FtZXMgaW4gdGhlIEF0YXJpIDI2MDAgZG9tYWluLiBXZSB0aGVuIHNob3cgdGhhdCB0aGUgaWRlYSBiZWhpbmQgdGhlIERvdWJsZSBRLWxlYXJuaW5nIGFsZ29yaXRobSwgd2hpY2ggd2FzIGludHJvZHVjZWQgaW4gYSB0YWJ1bGFyIHNldHRpbmcsIGNhbiBiZSBnZW5lcmFsaXplZCB0byB3b3JrIHdpdGggbGFyZ2Utc2NhbGUgZnVuY3Rpb24gYXBwcm94aW1hdGlvbi4gV2UgcHJvcG9zZSBhIHNwZWNpZmljIGFkYXB0YXRpb24gdG8gdGhlIERRTiBhbGdvcml0aG0gYW5kIHNob3cgdGhhdCB0aGUgcmVzdWx0aW5nIGFsZ29yaXRobSBub3Qgb25seSByZWR1Y2VzIHRoZSBvYnNlcnZlZCBvdmVyZXN0aW1hdGlvbnMsIGFzIGh5cG90aGVzaXplZCwgYnV0IHRoYXQgdGhpcyBhbHNvIGxlYWRzIHRvIG11Y2ggYmV0dGVyIHBlcmZvcm1hbmNlIG9uIHNldmVyYWwgZ2FtZXMuIiwsLFVucmVsZWFzZWQsVW5pdGVkIFN0YXRlcyBvZiBBbWVyaWNhLCwsLCwsMjAyNS0xMS0yOCAxMTo1Mzo0NCswMDowMCwsLCwsLEluZHVzdHJ5LCwsLCxVbnJlbGVhc2VkLCwsLCwsLCwsLCwsLE5vCk9yZGVyLUVtYmVkZGluZ3Mgb2YgSW1hZ2VzIGFuZCBMYW5ndWFnZSxWaXNpb24sSW1hZ2UgY2FwdGlvbmluZyxVbml2ZXJzaXR5IG9mIFRvcm9udG8sIkl2YW4gVmVuZHJvdiwgUnlhbiBLaXJvcywgU2FuamEgRmlkbGVyLCBSYXF1ZWwgVXJ0YXN1biIsMjAxNi0wMy0wMSxPcmRlci1FbWJlZGRpbmdzIG9mIEltYWdlcyBhbmQgTGFuZ3VhZ2UsaHR0cHM6Ly9hcnhpdi5vcmcvYWJzLzE1MTEuMDYzNjEsLCwsLHBvc3NpYmx5IGNhbiBiZSBjYWxjdWxhdGVkIGJhc2VkIG9uIGFyY2hpdGVjdHVyZSBkZXNjcmlwdGlvbiwsLCwiV2UgdXNlIHRoZSBkYXRhIHNwbGl0cyBvZiBLYXJwYXRoeSAmIExpICgyMDE1KSBmb3IgdHJhaW5pbmcKKDExMywyODcgaW1hZ2VzKSwgdmFsaWRhdGlvbiAoNTAwMCBpbWFnZXMpLCBhbmQgdGVzdCAoNTAwMCBpbWFnZXMpLiIsLCwsLENvbmZpZGVudCwiSHlwZXJueW15LCB0ZXh0dWFsIGVudGFpbG1lbnQsIGFuZCBpbWFnZSBjYXB0aW9uaW5nIGNhbiBiZSBzZWVuIGFzIHNwZWNpYWwgY2FzZXMgb2YgYSBzaW5nbGUgdmlzdWFsLXNlbWFudGljIGhpZXJhcmNoeSBvdmVyIHdvcmRzLCBzZW50ZW5jZXMsIGFuZCBpbWFnZXMuIEluIHRoaXMgcGFwZXIgd2UgYWR2b2NhdGUgZm9yIGV4cGxpY2l0bHkgbW9kZWxpbmcgdGhlIHBhcnRpYWwgb3JkZXIgc3RydWN0dXJlIG9mIHRoaXMgaGllcmFyY2h5LiBUb3dhcmRzIHRoaXMgZ29hbCwgd2UgaW50cm9kdWNlIGEgZ2VuZXJhbCBtZXRob2QgZm9yIGxlYXJuaW5nIG9yZGVyZWQgcmVwcmVzZW50YXRpb25zLCBhbmQgc2hvdyBob3cgaXQgY2FuIGJlIGFwcGxpZWQgdG8gYSB2YXJpZXR5IG9mIHRhc2tzIGludm9sdmluZyBpbWFnZXMgYW5kIGxhbmd1YWdlLiBXZSBzaG93IHRoYXQgdGhlIHJlc3VsdGluZyByZXByZXNlbnRhdGlvbnMgaW1wcm92ZSBwZXJmb3JtYW5jZSBvdmVyIGN1cnJlbnQgYXBwcm9hY2hlcyBmb3IgaHlwZXJueW0gcHJlZGljdGlvbiBhbmQgaW1hZ2UtY2FwdGlvbiByZXRyaWV2YWwuIiwsLE9wZW4gd2VpZ2h0cyAodW5yZXN0cmljdGVkKSxDYW5hZGEsLCwsLCwyMDI1LTExLTI4IDExOjUzOjQ0KzAwOjAwLCwsLCwsQWNhZGVtaWEsLCwsLE9wZW4gc291cmNlLCJodHRwczovL2dpdGh1Yi5jb20vaXZlbmRyb3Yvb3JkZXItZW1iZWRkaW5nCkFwYWNoZSBMaWNlbnNlIDIuMCIsLCwsLCwsLCwsLCxZZXMKU3F1ZWV6ZU5ldCxWaXNpb24sSW1hZ2UgY2xhc3NpZmljYXRpb24sIkRlZXBTY2FsZSxVbml2ZXJzaXR5IG9mIENhbGlmb3JuaWEgKFVDKSBCZXJrZWxleSxTdGFuZm9yZCBVbml2ZXJzaXR5IiwiRm9ycmVzdCBOLiBJYW5kb2xhLCBTb25nIEhhbiwgTWF0dGhldyBXLiBNb3NrZXdpY3osIEtoYWxpZCBBc2hyYWYsIFdpbGxpYW0gSi4gRGFsbHksIEt1cnQgS2V1dHplciIsMjAxNi0wMi0yNCxTcXVlZXplTmV0OiBBbGV4TmV0LWxldmVsIGFjY3VyYWN5IHdpdGggNTB4IGZld2VyIHBhcmFtZXRlcnMgYW5kIDwwLjVNQiBtb2RlbCBzaXplLGh0dHBzOi8vYXJ4aXYub3JnL2Ficy8xNjAyLjA3MzYwLDgzNjYuMCxIaWdobHkgY2l0ZWQsLDEyMDAwMDAuMCwiVGhlIHBhcGVyIHNheXMgIiJTcXVlZXplTmV0IGFjaGlldmVzIEFsZXhOZXQtbGV2ZWwgYWNjdXJhY3kgb24gSW1hZ2VOZXQgd2l0aCA1MHggZmV3ZXIgcGFyYW1ldGVycy4iIgoKQWxleE5ldCBoYXMgNjAgbWlsbGlvbiBwYXJhbWV0ZXJzLiIsLCwxMjgwMDAwLCwsLCwsLCwsLCwiVW5pdGVkIFN0YXRlcyBvZiBBbWVyaWNhLFVuaXRlZCBTdGF0ZXMgb2YgQW1lcmljYSxVbml0ZWQgU3RhdGVzIG9mIEFtZXJpY2EiLCwsLCwsMjAyNi0wNS0yNSAxMjoxMzozOCswMDowMCwsLCwsLCJBY2FkZW1pYSxBY2FkZW1pYSIsLCwsLCwsLCwsRlAzMiwsLCwsLCwsCkluY2VwdGlvbi1SZXNOZXQtVjIsVmlzaW9uLEltYWdlIGNsYXNzaWZpY2F0aW9uLEdvb2dsZSwiQ2hyaXN0aWFuIFN6ZWdlZHksIFNlcmdleSBJb2ZmZSwgVmluY2VudCBWYW5ob3Vja2UsIEFsZXggQWxlbWkiLDIwMTYtMDItMjMsIkluY2VwdGlvbi12NCwgSW5jZXB0aW9uLVJlc05ldCBhbmQgdGhlIEltcGFjdCBvZiBSZXNpZHVhbCBDb25uZWN0aW9ucyBvbiBMZWFybmluZyIsaHR0cHM6Ly9hcnhpdi5vcmcvYWJzLzE2MDIuMDcyNjEsMTU1MDYuMCxIaWdobHkgY2l0ZWQsLDU2MDAwMDAwLjAsLCwsMTI4MDAwMCwsLCwsLCwsLCwsVW5pdGVkIFN0YXRlcyBvZiBBbWVyaWNhLCwsLCwsMjAyNi0wNS0yNSAxMjoxMzozOCswMDowMCwsLCwsLEluZHVzdHJ5LCwsLCwsLCwsLCwsLCwsLCwsCkluY2VwdGlvbnY0LFZpc2lvbixJbWFnZSBjbGFzc2lmaWNhdGlvbixHb29nbGUsIkNocmlzdGlhbiBTemVnZWR5LCBTZXJnZXkgSW9mZmUsIFZpbmNlbnQgVmFuaG91Y2tlLCBBbGV4IEFsZW1pIiwyMDE2LTAyLTIzLCJJbmNlcHRpb24tdjQsIEluY2VwdGlvbi1SZXNOZXQgYW5kIHRoZSBJbXBhY3Qgb2YgUmVzaWR1YWwgQ29ubmVjdGlvbnMgb24gTGVhcm5pbmciLGh0dHBzOi8vYXJ4aXYub3JnL2Ficy8xNjAyLjA3MjYxLDE1NTA2LjAsSGlnaGx5IGNpdGVkLCw0MzAwMDAwMC4wLCIiIlRoZSBmb2xrcyBmcm9tIEdvb2dsZSBzdHJpa2UgYWdhaW4gd2l0aCBJbmNlcHRpb24tdjQsIDQzTSBwYXJhbWV0ZXJzLiIiCgpodHRwczovL3Rvd2FyZHNkYXRhc2NpZW5jZS5jb20vaWxsdXN0cmF0ZWQtMTAtY25uLWFyY2hpdGVjdHVyZXMtOTVkNzhhY2U2MTRkIiwsLDEyODAwMDAsLCwsLCwsLCwsLFVuaXRlZCBTdGF0ZXMgb2YgQW1lcmljYSwsLCwsLDIwMjYtMDUtMjUgMTI6MTM6MzgrMDA6MDAsLCwsLCxJbmR1c3RyeSwsLCwsLCwsLCwsLCwsLCwsLApCSUcgTFNUTStDTk4gSU5QVVRTICxMYW5ndWFnZSxMYW5ndWFnZSBtb2RlbGluZyxHb29nbGUgQnJhaW4sIlJhZmFsIEpvemVmb3dpY3osIE9yaW9sIFZpbnlhbHMsIE1pa2UgU2NodXN0ZXIsIE5vYW0gU2hhemVlciwgWW9uZ2h1aSBXdSIsMjAxNi0wMi0xMSxFeHBsb3JpbmcgdGhlIExpbWl0cyBvZiBMYW5ndWFnZSBNb2RlbGluZyxodHRwczovL2FyeGl2Lm9yZy9hYnMvMTYwMi4wMjQxMCwsLCwxMDQwMDAwMDAwLjAsMS4wNEIgKFRhYmxlIDEpLDEuMDIyMDg4M2UrMjAsImFzc3VtaW5nICghKSAxMCBkYXlzIHNpbWlsYXJseSB0byBhbm90aGVyIG1vZGVsIGluIHRoZSBwYXBlcgoyNDAqMzYwMCo1MDQ2MDAwMDAwMDAwKjMyKjAuMyA9IDQuMTg1MzU0MmUrMTkKCmFzc3VtaW5nICghKSA1MCBlcG9jaHMgc2ltaWxhcmx5IHRvIGFub3RoZXIgbW9kZWwgaW4gdGhlIHBhcGVyCjYqMS4wNCoxMF45KjAuOCoxMF45KjUwID0gMi40OTZlKzIwCgpzcXJ0KDQuMTg1MzU0MmUrMTkqMi40OTZlKzIwKSA9IDEuMDIyMDg4M2UrMjAiLCwiIiJUaGUgZXhwZXJpbWVudHMgYXJlIHBlcmZvcm1lZCBvbiB0aGUgMUIgV29yZCBCZW5jaG1hcmsgZGF0YSBzZXQgaW50cm9kdWNlZCBieSAoQ2hlbGJhIGV0IGFsLiwgMjAxMyksIHdoaWNoIGlzCmEgcHVibGljbHkgYXZhaWxhYmxlIGJlbmNobWFyayBmb3IgbWVhc3VyaW5nIHByb2dyZXNzIG9mCnN0YXRpc3RpY2FsIGxhbmd1YWdlIG1vZGVsaW5nLiBUaGUgZGF0YSBzZXQgY29udGFpbnMgYWJvdXQKMC44QiB3b3JkcyB3aXRoIGEgdm9jYWJ1bGFyeSBvZiA3OTM0NzEgd29yZHMsIGluY2x1ZGluZwpzZW50ZW5jZSBib3VuZGFyeSBtYXJrZXJzLiIiIiwsIipJIGFzc3VtZWQgVGVzbGEgSzQwcyB0aG91Z2ggdGhleSBzdGF0ZWQgaXQgd2FzIGp1c3Qgb25lIG9mIFRlc2xhIEs0MAoKIiJUaGUgYmVzdCBtb2RlbCBuZWVkcyBhYm91dCA1IGRheXMgdG8gZ2V0IHRvIDM1IHBlcnBsZXhpdHkgYW5kIDEwIGRheXMgdG8gMzIuNS4iIgoKMTAqMjQgPSAyNDAKClRoaXMgbW9kZWwgaXMgbm90IHRoZSBiaWdnZXN0IGJ1dCBoYXMgdGhlIGJlc3QgcGVyZm9ybWFuY2UsIEkgYXNzdW1lIGl0IGlzICpsaWtlbHkqIHRvIGhhdmUgY29tcGFyYXRpdmVsZXkgc2ltaWxhciB0cmFpbmluZyB0aW1lIixOVklESUEgVGVzbGEgSzQwcywsTGlrZWx5LCJJbiB0aGlzIHdvcmsgd2UgZXhwbG9yZSByZWNlbnQgYWR2YW5jZXMgaW4gUmVjdXJyZW50IE5ldXJhbCBOZXR3b3JrcyBmb3IgbGFyZ2Ugc2NhbGUgTGFuZ3VhZ2UgTW9kZWxpbmcsIGEgdGFzayBjZW50cmFsIHRvIGxhbmd1YWdlIHVuZGVyc3RhbmRpbmcuIFdlIGV4dGVuZCBjdXJyZW50IG1vZGVscyB0byBkZWFsIHdpdGggdHdvIGtleSBjaGFsbGVuZ2VzIHByZXNlbnQgaW4gdGhpcyB0YXNrOiBjb3Jwb3JhIGFuZCB2b2NhYnVsYXJ5IHNpemVzLCBhbmQgY29tcGxleCwgbG9uZyB0ZXJtIHN0cnVjdHVyZSBvZiBsYW5ndWFnZS4gV2UgcGVyZm9ybSBhbiBleGhhdXN0aXZlIHN0dWR5IG9uIHRlY2huaXF1ZXMgc3VjaCBhcyBjaGFyYWN0ZXIgQ29udm9sdXRpb25hbCBOZXVyYWwgTmV0d29ya3Mgb3IgTG9uZy1TaG9ydCBUZXJtIE1lbW9yeSwgb24gdGhlIE9uZSBCaWxsaW9uIFdvcmQgQmVuY2htYXJrLiBPdXIgYmVzdCBzaW5nbGUgbW9kZWwgc2lnbmlmaWNhbnRseSBpbXByb3ZlcyBzdGF0ZS1vZi10aGUtYXJ0IHBlcnBsZXhpdHkgZnJvbSA1MS4zIGRvd24gdG8gMzAuMCAod2hpbHN0IHJlZHVjaW5nIHRoZSBudW1iZXIgb2YgcGFyYW1ldGVycyBieSBhIGZhY3RvciBvZiAyMCksIHdoaWxlIGFuIGVuc2VtYmxlIG9mIG1vZGVscyBzZXRzIGEgbmV3IHJlY29yZCBieSBpbXByb3ZpbmcgcGVycGxleGl0eSBmcm9tIDQxLjAgZG93biB0byAyMy43LiBXZSBhbHNvIHJlbGVhc2UgdGhlc2UgbW9kZWxzIGZvciB0aGUgTkxQIGFuZCBNTCBjb21tdW5pdHkgdG8gc3R1ZHkgYW5kIGltcHJvdmUgdXBvbi4iLCwsLFVuaXRlZCBTdGF0ZXMgb2YgQW1lcmljYSwsLCwzMi4wLCwyMDI1LTExLTI4IDExOjUzOjQ0KzAwOjAwLCwsLCwsSW5kdXN0cnksLCwsMjQwLjAsLCwsNzEuMjE0MDQ5MzE2MTQ5NjMsLCxUcnVlLDE2NTY0LjQwMjIxMTEwMDkyLCJIYXJkd2FyZSxPcGVyYXRpb24gY291bnRpbmciLCwsLCwKMTAgTFNUTVMgKyBLTi01IChPUFRJTUFMIFdFSUdIVFMpLExhbmd1YWdlLExhbmd1YWdlIG1vZGVsaW5nLEdvb2dsZSBCcmFpbiwiUmFmYWwgSm96ZWZvd2ljeiwgT3Jpb2wgVmlueWFscywgTWlrZSBTY2h1c3RlciwgTm9hbSBTaGF6ZWVyLCBZb25naHVpIFd1IiwyMDE2LTAyLTExLEV4cGxvcmluZyB0aGUgTGltaXRzIG9mIExhbmd1YWdlIE1vZGVsaW5nLGh0dHBzOi8vYXJ4aXYub3JnL2Ficy8xNjAyLjAyNDEwLCwsLDEwNDAwMDAwMDAuMCwxLjA0QiAoVGFibGUgMSksOC43ODkyNDM5ZSsxOSw1MDQqMzYwMCo1MDQ2MDAwMDAwMDAwKjMyKjAuMyA9OC43ODkyNDM5ZSsxOSAsLCIiIlRoZSBleHBlcmltZW50cyBhcmUgcGVyZm9ybWVkIG9uIHRoZSAxQiBXb3JkIEJlbmNobWFyayBkYXRhIHNldCBpbnRyb2R1Y2VkIGJ5IChDaGVsYmEgZXQgYWwuLCAyMDEzKSwgd2hpY2ggaXMKYSBwdWJsaWNseSBhdmFpbGFibGUgYmVuY2htYXJrIGZvciBtZWFzdXJpbmcgcHJvZ3Jlc3Mgb2YKc3RhdGlzdGljYWwgbGFuZ3VhZ2UgbW9kZWxpbmcuIFRoZSBkYXRhIHNldCBjb250YWlucyBhYm91dAowLjhCIHdvcmRzIHdpdGggYSB2b2NhYnVsYXJ5IG9mIDc5MzQ3MSB3b3JkcywgaW5jbHVkaW5nCnNlbnRlbmNlIGJvdW5kYXJ5IG1hcmtlcnMuIiIiLCwiKkkgYXNzdW1lZCBUZXNsYSBLNDBzIHRob3VnaCB0aGV5IHN0YXRlZCBpdCB3YXMganVzdCBvbmUgb2YgVGVzbGEgSzQwCgoiIlRoZSBiZXN0IHJlc3VsdHMgd2VyZSBhY2hpZXZlZCBhZnRlciAzIHdlZWtzIG9mIHRyYWluaW5nLiIiCgoyMSoyNCA9IDUwNAoiLE5WSURJQSBUZXNsYSBLNDBzLCxMaWtlbHksIkluIHRoaXMgd29yayB3ZSBleHBsb3JlIHJlY2VudCBhZHZhbmNlcyBpbiBSZWN1cnJlbnQgTmV1cmFsIE5ldHdvcmtzIGZvciBsYXJnZSBzY2FsZSBMYW5ndWFnZSBNb2RlbGluZywgYSB0YXNrIGNlbnRyYWwgdG8gbGFuZ3VhZ2UgdW5kZXJzdGFuZGluZy4gV2UgZXh0ZW5kIGN1cnJlbnQgbW9k</x:v>
      </x:c>
    </x:row>
    <x:row r="290" ht="18" customHeight="1">
      <x:c r="A290" s="17" t="n">
        <x:v>285</x:v>
      </x:c>
      <x:c r="B290" s="17" t="n">
        <x:v>309</x:v>
      </x:c>
      <x:c r="C290" s="94" t="str">
        <x:v>ZWxzIHRvIGRlYWwgd2l0aCB0d28ga2V5IGNoYWxsZW5nZXMgcHJlc2VudCBpbiB0aGlzIHRhc2s6IGNvcnBvcmEgYW5kIHZvY2FidWxhcnkgc2l6ZXMsIGFuZCBjb21wbGV4LCBsb25nIHRlcm0gc3RydWN0dXJlIG9mIGxhbmd1YWdlLiBXZSBwZXJmb3JtIGFuIGV4aGF1c3RpdmUgc3R1ZHkgb24gdGVjaG5pcXVlcyBzdWNoIGFzIGNoYXJhY3RlciBDb252b2x1dGlvbmFsIE5ldXJhbCBOZXR3b3JrcyBvciBMb25nLVNob3J0IFRlcm0gTWVtb3J5LCBvbiB0aGUgT25lIEJpbGxpb24gV29yZCBCZW5jaG1hcmsuIE91ciBiZXN0IHNpbmdsZSBtb2RlbCBzaWduaWZpY2FudGx5IGltcHJvdmVzIHN0YXRlLW9mLXRoZS1hcnQgcGVycGxleGl0eSBmcm9tIDUxLjMgZG93biB0byAzMC4wICh3aGlsc3QgcmVkdWNpbmcgdGhlIG51bWJlciBvZiBwYXJhbWV0ZXJzIGJ5IGEgZmFjdG9yIG9mIDIwKSwgd2hpbGUgYW4gZW5zZW1ibGUgb2YgbW9kZWxzIHNldHMgYSBuZXcgcmVjb3JkIGJ5IGltcHJvdmluZyBwZXJwbGV4aXR5IGZyb20gNDEuMCBkb3duIHRvIDIzLjcuIFdlIGFsc28gcmVsZWFzZSB0aGVzZSBtb2RlbHMgZm9yIHRoZSBOTFAgYW5kIE1MIGNvbW11bml0eSB0byBzdHVkeSBhbmQgaW1wcm92ZSB1cG9uLiIsLCwsVW5pdGVkIFN0YXRlcyBvZiBBbWVyaWNhLCwsLDMyLjAsLDIwMjYtMDItMTEgMTk6MjY6MjcrMDA6MDAsLCwsLCxJbmR1c3RyeSwsLCw1MDQuMCwsLCwsLCwsMTY1NjQuNDAyMjExMTAwOTIsSGFyZHdhcmUsLCwsLApBM0MgRkYgaHMsR2FtZXMsQXRhcmksIkdvb2dsZSxVbml2ZXJzaXR5IG9mIE1vbnRyZWFsIC8gVW5pdmVyc2l0w6kgZGUgTW9udHLDqWFsIiwiViBNbmloLCBBUCBCYWRpYSwgTSBNaXJ6YSwgQSBHcmF2ZXMiLDIwMTYtMDItMDQsQXN5bmNocm9ub3VzIE1ldGhvZHMgZm9yIERlZXAgUmVpbmZvcmNlbWVudCBMZWFybmluZyxodHRwOi8vYXJ4aXYub3JnL2Ficy8xNjAyLjAxNzgzdjIsOTk3MS4wLCJIaWdobHkgY2l0ZWQsU09UQSBpbXByb3ZlbWVudCIsIlRhYmxlIDEgClNPVEEgYnkgTWVhbiBodW1hbi1ub3JtYWxpemVkIHNjb3JlIGluIDU3IEF0YXJpIGdhbWVzIiwsLCwsMjAwMDAwMDAwLCwsLCwsVW5rbm93biwiV2UgcHJvcG9zZSBhIGNvbmNlcHR1YWxseSBzaW1wbGUgYW5kIGxpZ2h0d2VpZ2h0IGZyYW1ld29yayBmb3IgZGVlcCByZWluZm9yY2VtZW50IGxlYXJuaW5nIHRoYXQgdXNlcyBhc3luY2hyb25vdXMgZ3JhZGllbnQgZGVzY2VudCBmb3Igb3B0aW1pemF0aW9uIG9mIGRlZXAgbmV1cmFsIG5ldHdvcmsgY29udHJvbGxlcnMuIFdlIHByZXNlbnQgYXN5bmNocm9ub3VzIHZhcmlhbnRzIG9mIGZvdXIgc3RhbmRhcmQgcmVpbmZvcmNlbWVudCBsZWFybmluZyBhbGdvcml0aG1zIGFuZCBzaG93IHRoYXQgcGFyYWxsZWwgYWN0b3ItbGVhcm5lcnMgaGF2ZSBhIHN0YWJpbGl6aW5nIGVmZmVjdCBvbiB0cmFpbmluZyBhbGxvd2luZyBhbGwgZm91ciBtZXRob2RzIHRvIHN1Y2Nlc3NmdWxseSB0cmFpbiBuZXVyYWwgbmV0d29yayBjb250cm9sbGVycy4gVGhlIGJlc3QgcGVyZm9ybWluZyBtZXRob2QsIGFuIGFzeW5jaHJvbm91cyB2YXJpYW50IG9mIGFjdG9yLWNyaXRpYywgc3VycGFzc2VzIHRoZSBjdXJyZW50IHN0YXRlLW9mLXRoZS1hcnQgb24gdGhlIEF0YXJpIGRvbWFpbiB3aGlsZSB0cmFpbmluZyBmb3IgaGFsZiB0aGUgdGltZSBvbiBhIHNpbmdsZSBtdWx0aS1jb3JlIENQVSBpbnN0ZWFkIG9mIGEgR1BVLiBGdXJ0aGVybW9yZSwgd2Ugc2hvdyB0aGF0IGFzeW5jaHJvbm91cyBhY3Rvci1jcml0aWMgc3VjY2VlZHMgb24gYSB3aWRlIHZhcmlldHkgb2YgY29udGludW91cyBtb3RvciBjb250cm9sIHByb2JsZW1zIGFzIHdlbGwgYXMgb24gYSBuZXcgdGFzayBvZiBuYXZpZ2F0aW5nIHJhbmRvbSAzRCBtYXplcyB1c2luZyBhIHZpc3VhbCBpbnB1dC4iLCwsLCJVbml0ZWQgU3RhdGVzIG9mIEFtZXJpY2EsQ2FuYWRhIiwsLCwsLDIwMjYtMDUtMjUgMTI6MTM6MzgrMDA6MDAsLCwsLCwiSW5kdXN0cnksQWNhZGVtaWEiLCwsLCwsLCwsLEZQMzIsLCwsLCwsLApDb252b2x1dGlvbmFsIFBvc2UgTWFjaGluZXMsVmlzaW9uLFBvc2UgZXN0aW1hdGlvbixDYXJuZWdpZSBNZWxsb24gVW5pdmVyc2l0eSAoQ01VKSwiU2hpaC1FbiBXZWksIFZhcnVuIFJhbWFrcmlzaG5hLCBUYWtlbyBLYW5hZGUsIFlhc2VyIFNoZWlraCIsMjAxNi0wMS0zMCxDb252b2x1dGlvbmFsIFBvc2UgTWFjaGluZXMsaHR0cHM6Ly9hcnhpdi5vcmcvYWJzLzE2MDIuMDAxMzQsMjkwNi4wLCwsLCwsLCwsLCwsLFVua25vd24sLCwsLFVuaXRlZCBTdGF0ZXMgb2YgQW1lcmljYSwsLCwsLDIwMjYtMDUtMjUgMTI6MTM6MzgrMDA6MDAsLCwsLCxBY2FkZW1pYSwsLCwsLCwsLCxGUDMyLCwsLCwsLCwKQWxwaGFHbyBMZWUsR2FtZXMsR28sRGVlcE1pbmQsIkRhdmlkIFNpbHZlciwgQWphIEh1YW5nLCBDaHJpcyBKLiBNYWRkaXNvbiwgQXJ0aHVyIEd1ZXosIExhdXJlbnQgU2lmcmUsIEdlb3JnZSB2YW4gZGVuIERyaWVzc2NoZSwgSnVsaWFuIFNjaHJpdHR3aWVzZXIsIElvYW5uaXMgQW50b25vZ2xvdSwgVmVkYSBQYW5uZWVyc2hlbHZhbSwgTWFyYyBMYW5jdG90LCBTYW5kZXIgRGllbGVtYW4sIERvbWluaWsgR3Jld2UsIEpvaG4gTmhhbSwgTmFsIEthbGNoYnJlbm5lciwgSWx5YSBTdXRza2V2ZXIsIFRpbW90aHkgTGlsbGljcmFwLCBNYWRlbGVpbmUgTGVhY2gsIEtvcmF5IEthdnVrY3VvZ2x1LCBUaG9yZSBHcmFlcGVsLCBEZW1pcyBIYXNzYWJpcyIsMjAxNi0wMS0yNyxNYXN0ZXJpbmcgdGhlIGdhbWUgb2YgR28gd2l0aCBkZWVwIG5ldXJhbCBuZXR3b3JrcyBhbmQgdHJlZSBzZWFyY2gsaHR0cHM6Ly93d3cubmF0dXJlLmNvbS9hcnRpY2xlcy9uYXR1cmUxNjk2MSwxODE3NS4wLEhpZ2hseSBjaXRlZCwsLCwxLjllKzIxLCJUaGlzIG51bWJlciBpcyBwcmV0dHkgdW5jZXJ0YWluLiBJIGV4cGVjdCBpdCB0byBiZSByaWdodCB0byBhcm91bmQgYSBmYWN0b3Igb2YgMywgYXQgbGVhc3QgY29tcGFyZWQgdG8gQWxwaGFHbyBGYW4uCgpUaGUgYXJjaGl0ZWN0dXJlIHVzZWQgd2FzIHByZXR0eSBtdWNoIHRoZSBzYW1lIGFzIEFscGhhR28gRmFuLCBidXQgaXQgd2FzICIidHJhaW5lZCBmb3IgbG9uZ2VyIiIgYW5kIGhhZCBhcm91bmQgNS4zM3ggdGhlIG51bWJlciBvZiBjb252b2x1dGlvbmFsIGxheWVycyBvZiBBbHBoYUdvIEZhbiAoMjU2LzQ4ID0gNS4zMykuIAoKVGhlIGNvbnZvbHV0aW9uYWwgbGF5ZXJzIGFyZSB0aGUgbWFqb3IgY29udHJpYnV0b3IgdG8gdGhlIHRyYWluaW5nIGNvbXB1dGUsIHNvIEkgc29tZXdoYXQgYXJiaXRyYXJpbHkganVzdCBtdWx0aXBseSB0aGUgY29tcHV0ZSBmb3IgQWxwaGFHbyBGYW4gYnkgNS4gVGh1cyAzLjhlMjAgKiA1ID0gMS45ZTIxCgpPdGhlcndpc2UgdGhlcmUgaGFzIGJlZW4gbGl0dGxlIHNhaWQgYWJvdXQgdGhpcyBtb2RlbCBzcGVjaWZpY2FsbHkgLSBJJ3ZlIG1haW5seSByZWxpZWQgb24gdGhlIHNvdXJjZSBmb3IgQWxwaGFHbyBaZXJvIGFuZCBBbHBoYUdvIEZhbiwgbGlua2VkIGJlbG93CgpBbHBoYUdvIEZhbjogaHR0cHM6Ly93d3cubmF0dXJlLmNvbS9hcnRpY2xlcy9uYXR1cmUxNjk2MQoKQWxwaGFHbyBaZXJvOiBodHRwczovL3d3dy5uYXR1cmUuY29tL2FydGljbGVzL25hdHVyZTI0MjcwLmVwZGY/YXV0aG9yX2FjY2Vzc190b2tlbj1WSlhiVmphU0h4Rm9jdFFRNHAyazR0UmdOMGpBaldlbDlqblIzWm9UdjBQVlc0Z0I4NkVFcEdxVFJEdHBJei0ycm1vOC1LRzA2Z3FWb2JVNU5TQ0ZlSElMSGNWRlVlTXNidndTLWx4anFRR2c5OGZhb3Z3anhlVFVnWkFVTW5SUSIsMzAwMDAwMDAwLCJXZSB0cmFpbmVkIHRoZSBwb2xpY3kgbmV0d29yayBwz4MgdG8gY2xhc3NpZnkgcG9zaXRpb25zIGFjY29yZGluZyB0byBleHBlcnQgbW92ZXMgcGxheWVkIGluIHRoZSBLR1MgZGF0YSBzZXQuIFRoaXMgZGF0YSBzZXQgY29udGFpbnMgMjkuNCBtaWxsaW9uIHBvc2l0aW9ucyBmcm9tIDE2MCwwMDAgZ2FtZXMgcGxheWVkIGJ5IEtHUyA2IHRvIDkgZGFuIGh1bWFuIHBsYXllcnM7IDM1LjQlIG9mIHRoZSBnYW1lcyBhcmUgaGFuZGljYXAgZ2FtZXMuIiw2OTYuMCwiVHJhaW5pbmcgdGltZXMgYXJlIGdpdmVuIGZvciBzZXZlcmFsIGNvbXBvbmVudHM6Ci0gUG9saWN5IG5ldHdvcmsgY2xhc3NpZmllcjogMyB3ZWVrcwotIFBvbGljeSBuZXR3b3JrIFJMOiAxIGRheQotIFZhbHVlIG5ldHdvcmsgcmVncmVzc2lvbjogMSB3ZWVrCi0gUm9sbG91dCBwb2xpY3k6ICIiU2ltaWxhciB0byB0aGUgcG9saWN5IG5ldHdvcmssIHRoZSB3ZWlnaHRzIM+AIG9mIHRoZSByb2xsb3V0IHBvbGljeSBhcmUgdHJhaW5lZCBmcm9tIDggbWlsbGlvbiBwb3NpdGlvbnMgZnJvbSBodW1hbiBnYW1lcyBvbiB0aGUgVHlnZW0gc2VydmVyIHRvIG1heGltaXplIGxvZyBsaWtlbGlob29kIGJ5IHN0b2NoYXN0aWMgZ3JhZGllbnQgZGVzY2VudC4gUm9sbG91dHMgZXhlY3V0ZSBhdCBhcHByb3hpbWF0ZWx5IDEsMDAwIHNpbXVsYXRpb25zIHBlciBzZWNvbmQgcGVyIENQVSB0aHJlYWQgb24gYW4gZW1wdHkgYm9hcmQuIiIgY291bGQgc3VnZ2VzdCAoOE0gc2ltcyAvIDEwMDAgc2ltcy9zZWMpIC8gMzYwMCBzZWMvaHIgPSAyLjIgaG91cnMsIGlmIGVhY2ggcG9zaXRpb24gY29ycmVzcG9uZHMgdG8gb25seSBvbmUgc2ltdWxhdGlvbiAodW5jbGVhcikKClRvdGFsOiAyOSBkYXlzIG9yIDY5NiBob3VycyIsLCxTcGVjdWxhdGl2ZSwiVGhlIGdhbWUgb2YgR28gaGFzIGxvbmcgYmVlbiB2aWV3ZWQgYXMgdGhlIG1vc3QgY2hhbGxlbmdpbmcgb2YgY2xhc3NpYyBnYW1lcyBmb3IgYXJ0aWZpY2lhbCBpbnRlbGxpZ2VuY2Ugb3dpbmcgdG8gaXRzIGVub3Jtb3VzIHNlYXJjaCBzcGFjZSBhbmQgdGhlIGRpZmZpY3VsdHkgb2YgZXZhbHVhdGluZyBib2FyZCBwb3NpdGlvbnMgYW5kIG1vdmVzLiBIZXJlIHdlIGludHJvZHVjZSBhIG5ldyBhcHByb2FjaCB0byBjb21wdXRlciBHbyB0aGF0IHVzZXMg4oCYdmFsdWUgbmV0d29ya3PigJkgdG8gZXZhbHVhdGUgYm9hcmQgcG9zaXRpb25zIGFuZCDigJhwb2xpY3kgbmV0d29ya3PigJkgdG8gc2VsZWN0IG1vdmVzLiBUaGVzZSBkZWVwIG5ldXJhbCBuZXR3b3JrcyBhcmUgdHJhaW5lZCBieSBhIG5vdmVsIGNvbWJpbmF0aW9uIG9mIHN1cGVydmlzZWQgbGVhcm5pbmcgZnJvbSBodW1hbiBleHBlcnQgZ2FtZXMsIGFuZCByZWluZm9yY2VtZW50IGxlYXJuaW5nIGZyb20gZ2FtZXMgb2Ygc2VsZi1wbGF5LiBXaXRob3V0IGFueSBsb29rYWhlYWQgc2VhcmNoLCB0aGUgbmV1cmFsIG5ldHdvcmtzIHBsYXkgR28gYXQgdGhlIGxldmVsIG9mIHN0YXRlLW9mLXRoZS1hcnQgTW9udGUgQ2FybG8gdHJlZSBzZWFyY2ggcHJvZ3JhbXMgdGhhdCBzaW11bGF0ZSB0aG91c2FuZHMgb2YgcmFuZG9tIGdhbWVzIG9mIHNlbGYtcGxheS4gV2UgYWxzbyBpbnRyb2R1Y2UgYSBuZXcgc2VhcmNoIGFsZ29yaXRobSB0aGF0IGNvbWJpbmVzIE1vbnRlIENhcmxvIHNpbXVsYXRpb24gd2l0aCB2YWx1ZSBhbmQgcG9saWN5IG5ldHdvcmtzLiBVc2luZyB0aGlzIHNlYXJjaCBhbGdvcml0aG0sIG91ciBwcm9ncmFtIEFscGhhR28gYWNoaWV2ZWQgYSA5OS44JSB3aW5uaW5nIHJhdGUgYWdhaW5zdCBvdGhlciBHbyBwcm9ncmFtcywgYW5kIGRlZmVhdGVkIHRoZSBodW1hbiBFdXJvcGVhbiBHbyBjaGFtcGlvbiBieSA1IGdhbWVzIHRvIDAuIFRoaXMgaXMgdGhlIGZpcnN0IHRpbWUgdGhhdCBhIGNvbXB1dGVyIHByb2dyYW0gaGFzIGRlZmVhdGVkIGEgaHVtYW4gcHJvZmVzc2lvbmFsIHBsYXllciBpbiB0aGUgZnVsbC1zaXplZCBnYW1lIG9mIEdvLCBhIGZlYXQgcHJldmlvdXNseSB0aG91Z2h0IHRvIGJlIGF0IGxlYXN0IGEgZGVjYWRlIGF3YXkuIiwsLFVucmVsZWFzZWQsVW5pdGVkIEtpbmdkb20gb2YgR3JlYXQgQnJpdGFpbiBhbmQgTm9ydGhlcm4gSXJlbGFuZCwsLCwsLDIwMjYtMDEtMDEgMTQ6MDI6MDUrMDA6MDAsLCwsLCxJbmR1c3RyeSwsLCwsVW5yZWxlYXNlZCwsLDIyMjA2LjgwOTU0MTE3NDMzLCwsVHJ1ZSwsQ29tcGFyaXNvbiB3aXRoIG90aGVyIG1vZGVscywsLCwsTm8KIlZhcmlhdGlvbmFsICh1bnRpZWQgd2VpZ2h0cywgTUMpIExTVE0gKExhcmdlKSIsTGFuZ3VhZ2UsTGFuZ3VhZ2UgbW9kZWxpbmcsVW5pdmVyc2l0eSBvZiBDYW1icmlkZ2UsIllhcmluIEdhbCwgWm91YmluIEdoYWhyYW1hbmkiLDIwMTUtMTItMTYsQSBUaGVvcmV0aWNhbGx5IEdyb3VuZGVkIEFwcGxpY2F0aW9uIG9mIERyb3BvdXQgaW4gUmVjdXJyZW50IE5ldXJhbCBOZXR3b3JrcyxodHRwczovL2FyeGl2Lm9yZy9hYnMvMTUxMi4wNTI4NywxODM4LjAsIkhpZ2hseSBjaXRlZCxTT1RBIGltcHJvdmVtZW50IiwiIiJUaGUgbmV3IGFwcHJvYWNoIG91dHBlcmZvcm1zIGV4aXN0aW5nIHRlY2huaXF1ZXMsIGFuZCB0byB0aGUgYmVzdCBvZiBvdXIga25vd2xlZGdlIGltcHJvdmVzIG9uIHRoZSBzaW5nbGUgbW9kZWwgc3RhdGUtb2YtdGhlLWFydCBpbiBsYW5ndWFnZSBtb2RlbGxpbmcgd2l0aCB0aGUgUGVubiBUcmVlYmFuayAoNzMuNCB0ZXN0IHBlcnBsZXhpdHkpIiIiLDY2MDAwMDAwLjAsNjZNIGFjY29yZGluZyB0byBodHRwczovL2FyeGl2Lm9yZy9wZGYvMTYxMS4wMTQ2Miw1ODg2MTQ0MDAwMDAwMDAwLjAsNiBGTE9QIC8gcGFyYW1ldGVyIC8gdG9rZW4gKiA2NjAwMDAwMCBwYXJhbWV0ZXJzICogOTI5MDAwIHRva2VucyAqIDE2IGVwb2NocyA9IDUuODg2MTQ0ZSsxNSBGTE9QLDkyOTAwMCwiIiJXZSBoYWQgdG8gdXNlIGVhcmx5IHN0b3BwaW5nIGZvciB0aGUgbGFyZ2UgbW9kZWwgd2l0aCBbMjBd4oCZcyB2YXJpYW50IGFzIHRoZSBtb2RlbCBzdGFydHMgb3ZlcmZpdHRpbmcgYWZ0ZXIgMTYgZXBvY2hzLiIiIiwsLCwsQ29uZmlkZW50LCJSZWN1cnJlbnQgbmV1cmFsIG5ldHdvcmtzIChSTk5zKSBzdGFuZCBhdCB0aGUgZm9yZWZyb250IG9mIG1hbnkgcmVjZW50IGRldmVsb3BtZW50cyBpbiBkZWVwIGxlYXJuaW5nLiBZZXQgYSBtYWpvciBkaWZmaWN1bHR5IHdpdGggdGhlc2UgbW9kZWxzIGlzIHRoZWlyIHRlbmRlbmN5IHRvIG92ZXJmaXQsIHdpdGggZHJvcG91dCBzaG93biB0byBmYWlsIHdoZW4gYXBwbGllZCB0byByZWN1cnJlbnQgbGF5ZXJzLiBSZWNlbnQgcmVzdWx0cyBhdCB0aGUgaW50ZXJzZWN0aW9uIG9mIEJheWVzaWFuIG1vZGVsbGluZyBhbmQgZGVlcCBsZWFybmluZyBvZmZlciBhIEJheWVzaWFuIGludGVycHJldGF0aW9uIG9mIGNvbW1vbiBkZWVwIGxlYXJuaW5nIHRlY2huaXF1ZXMgc3VjaCBhcyBkcm9wb3V0LiBUaGlzIGdyb3VuZGluZyBvZiBkcm9wb3V0IGluIGFwcHJveGltYXRlIEJheWVzaWFuIGluZmVyZW5jZSBzdWdnZXN0cyBhbiBleHRlbnNpb24gb2YgdGhlIHRoZW9yZXRpY2FsIHJlc3VsdHMsIG9mZmVyaW5nIGluc2lnaHRzIGludG8gdGhlIHVzZSBvZiBkcm9wb3V0IHdpdGggUk5OIG1vZGVscy4gV2UgYXBwbHkgdGhpcyBuZXcgdmFyaWF0aW9uYWwgaW5mZXJlbmNlIGJhc2VkIGRyb3BvdXQgdGVjaG5pcXVlIGluIExTVE0gYW5kIEdSVSBtb2RlbHMsIGFzc2Vzc2luZyBpdCBvbiBsYW5ndWFnZSBtb2RlbGxpbmcgYW5kIHNlbnRpbWVudCBhbmFseXNpcyB0YXNrcy4gVGhlIG5ldyBhcHByb2FjaCBvdXRwZXJmb3JtcyBleGlzdGluZyB0ZWNobmlxdWVzLCBhbmQgdG8gdGhlIGJlc3Qgb2Ygb3VyIGtub3dsZWRnZSBpbXByb3ZlcyBvbiB0aGUgc2luZ2xlIG1vZGVsIHN0YXRlLW9mLXRoZS1hcnQgaW4gbGFuZ3VhZ2UgbW9kZWxsaW5nIHdpdGggdGhlIFBlbm4gVHJlZWJhbmsgKDczLjQgdGVzdCBwZXJwbGV4aXR5KS4gVGhpcyBleHRlbmRzIG91ciBhcnNlbmFsIG9mIHZhcmlhdGlvbmFsIHRvb2xzIGluIGRlZXAgbGVhcm5pbmcuIiwxNi4wLCJWYXJpYXRpb25hbCAodW50aWVkIHdlaWdodHMsIE1DKSBMU1RNIChMYXJnZSkiLFVucmVsZWFzZWQsVW5pdGVkIEtpbmdkb20gb2YgR3JlYXQgQnJpdGFpbiBhbmQgTm9ydGhlcm4gSXJlbGFuZCwsLCwsLDIwMjYtMDItMTEgMTk6MjY6MjcrMDA6MDAsLCwsLCxBY2FkZW1pYSwsLCwsVW5yZWxlYXNlZCwsLCwsRlAzMiwsLE9wZXJhdGlvbiBjb3VudGluZywsLCwsTm8KQWR2YW50YWdlIExlYXJuaW5nLEdhbWVzLEF0YXJpLEdvb2dsZSBEZWVwTWluZCwiTUcgQmVsbGVtYXJlLCBHIE9zdHJvdnNraSwgQSBHdWV6IiwyMDE1LTEyLTE1LEluY3JlYXNpbmcgdGhlIEFjdGlvbiBHYXA6IE5ldyBPcGVyYXRvcnMgZm9yIFJlaW5mb3JjZW1lbnQgTGVhcm5pbmcsaHR0cDovL2FyeGl2Lm9yZy9hYnMvMTUxMi4wNDg2MHYxLDE2Ni4wLFNPVEEgaW1wcm92ZW1lbnQsIiIiV2UgdXNlIG91ciBvcGVyYXRvcnMgdG8gb2J0YWluIHN0YXRlLW9mLXRoZS1hcnQgZW1waXJpY2FsIHJlc3VsdHMgb24gdGhlIEFyY2FkZSBMZWFybmluZyBFbnZpcm9ubWVudCAoQmVsbGVtYXJlIGV0IGFsLiAyMDEzKS4iIiIsLCwsLDEwMDAwMDAwMCwsLCwsLFVua25vd24sIlRoaXMgcGFwZXIgaW50cm9kdWNlcyBuZXcgb3B0aW1hbGl0eS1wcmVzZXJ2aW5nIG9wZXJhdG9ycyBvbiBRLWZ1bmN0aW9ucy4gV2UgZmlyc3QgZGVzY3JpYmUgYW4gb3BlcmF0b3IgZm9yIHRhYnVsYXIgcmVwcmVzZW50YXRpb25zLCB0aGUgY29uc2lzdGVudCBCZWxsbWFuIG9wZXJhdG9yLCB3aGljaCBpbmNvcnBvcmF0ZXMgYSBub3Rpb24gb2YgbG9jYWwgcG9saWN5IGNvbnNpc3RlbmN5LiBXZSBzaG93IHRoYXQgdGhpcyBsb2NhbCBjb25zaXN0ZW5jeSBsZWFkcyB0byBhbiBpbmNyZWFzZSBpbiB0aGUgYWN0aW9uIGdhcCBhdCBlYWNoIHN0YXRlOyBpbmNyZWFzaW5nIHRoaXMgZ2FwLCB3ZSBhcmd1ZSwgbWl0aWdhdGVzIHRoZSB1bmRlc2lyYWJsZSBlZmZlY3RzIG9mIGFwcHJveGltYXRpb24gYW5kIGVzdGltYXRpb24gZXJyb3JzIG9uIHRoZSBpbmR1Y2VkIGdyZWVkeSBwb2xpY2llcy4gVGhpcyBvcGVyYXRvciBjYW4gYWxzbyBiZSBhcHBsaWVkIHRvIGRpc2NyZXRpemVkIGNvbnRpbnVvdXMgc3BhY2UgYW5kIHRpbWUgcHJvYmxlbXMsIGFuZCB3ZSBwcm92aWRlIGVtcGlyaWNhbCByZXN1bHRzIGV2aWRlbmNpbmcgc3VwZXJpb3IgcGVyZm9ybWFuY2UgaW4gdGhpcyBjb250ZXh0LiBFeHRlbmRpbmcgdGhlIGlkZWEgb2YgYSBsb2NhbGx5IGNvbnNpc3RlbnQgb3BlcmF0b3IsIHdlIHRoZW4gZGVyaXZlIHN1ZmZpY2llbnQgY29uZGl0aW9ucyBmb3IgYW4gb3BlcmF0b3IgdG8gcHJlc2VydmUgb3B0aW1hbGl0eSwgbGVhZGluZyB0byBhIGZhbWlseSBvZiBvcGVyYXRvcnMgd2hpY2ggaW5jbHVkZXMgb3VyIGNvbnNpc3RlbnQgQmVsbG1hbiBvcGVyYXRvci4gQXMgY29yb2xsYXJpZXMgd2UgcHJvdmlkZSBhIHByb29mIG9mIG9wdGltYWxpdHkgZm9yIEJhaXJkJ3MgYWR2YW50YWdlIGxlYXJuaW5nIGFsZ29yaXRobSBhbmQgZGVyaXZlIG90aGVyIGdhcC1pbmNyZWFzaW5nIG9wZXJhdG9ycyB3aXRoIGludGVyZXN0aW5nIHByb3BlcnRpZXMuIFdlIGNvbmNsdWRlIHdpdGggYW4gZW1waXJpY2FsIHN0dWR5IG9uIDYwIEF0YXJpIDI2MDAgZ2FtZXMgaWxsdXN0cmF0aW5nIHRoZSBzdHJvbmcgcG90ZW50aWFsIG9mIHRoZXNlIG5ldyBvcGVyYXRvcnMuIiwsLCxVbml0ZWQgU3RhdGVzIG9mIEFtZXJpY2EsLCwsLCwyMDI2LTA1LTI1IDEyOjEzOjM5KzAwOjAwLCwsLCwsSW5kdXN0cnksLCwsLCwsLCwsLCwsLCwsLCwKQlBMLEltYWdlIGdlbmVyYXRpb24sSW1hZ2UgZ2VuZXJhdGlvbiwiVW5pdmVyc2l0eSBvZiBUb3JvbnRvLE5ldyBZb3JrIFVuaXZlcnNpdHkgKE5ZVSksTWFzc2FjaHVzZXR0cyBJbnN0aXR1dGUgb2YgVGVjaG5vbG9neSAoTUlUKSIsIkJNIExha2UsIFIgU2FsYWtodXRkaW5vdiwgSkIgVGVuZW5iYXVtIiwyMDE1LTEyLTExLEh1bWFuLWxldmVsIGNvbmNlcHQgbGVhcm5pbmcgdGhyb3VnaCBwcm9iYWJpbGlzdGljIHByb2dyYW0gaW5kdWN0aW9uLGh0dHBzOi8vc2NpZW5jZS5zY2llbmNlbWFnLm9yZy9jb250ZW50LzM1MC82MjY2LzEzMzIvLDMxNzguMCwsLCwsLCwsLCwsLCxVbmtub3duLCwsLCwiQ2FuYWRhLFVuaXRlZCBTdGF0ZXMgb2YgQW1lcmljYSxVbml0ZWQgU3RhdGVzIG9mIEFtZXJpY2EiLCwsLCwsMjAyNi0wMS0wMSAxNDowMjowNCswMDowMCwsLCwsLCJBY2FkZW1pYSxBY2FkZW1pYSxBY2FkZW1pYSIsLCwsLCwsLCwsLCwsLCwsLCwKUmVzTmV0LTE1MiAoSW1hZ2VOZXQpLFZpc2lvbixJbWFnZSBjbGFzc2lmaWNhdGlvbixNaWNyb3NvZnQsIkthaW1pbmcgSGUsIFhpYW5neXUgWmhhbmcsIFNoYW9xaW5nIFJlbiwgSmlhbiBTdW4iLDIwMTUtMTItMTAsRGVlcCBSZXNpZHVhbCBMZWFybmluZyBmb3IgSW1hZ2UgUmVjb2duaXRpb24saHR0cHM6Ly9hcnhpdi5vcmcvYWJzLzE1MTIuMDMzODUsMjI4NTE3LjAsSGlnaGx5IGNpdGVkLCw2MDIwMDAwMC4wLFRha2VuIGZyb20gaHR0cHM6Ly9hcnhpdi5vcmcvYWJzLzE2MDUuMDcxNDYsMS4wNDE0MDhlKzE5LCIxMS4zICoxMF45IG11bHQtYWRkcyBwZXIgZm9yd2FyZCBwYXNzIChUYWJsZSAxKQoyIEZMT1BTLyBtdWx0LWFkZAozIGZvciBmb3J3YXJkICYgYmFja3dhcmQgcGFzcwoxLjIgKiAxMF42IGV4YW1wbGVzIGluIGRhdGFzZXQKMTI4IGVwb2NocwoKLT4gMS4wNDE0MDggw5cgMTBeMTkgRkxPUAoKQXV0aG9ycyBvZiAiIkFJIGFuZCBNZW1vcnkgV2FsbCIiIChodHRwczovL2dpdGh1Yi5jb20vYW1pcmdob2xhbWkvYWlfYW5kX21lbW9yeV93YWxsKSBlc3RpbWF0ZWQgbW9kZWwncyB0cmFpbmluZyBjb21wdXRlIGFzIDExLDAwMCBQRkxPUCA9IDEuMSoxMF4xOSBGTE9QIiwxMjgwMDAwLCIiIldlIGV2YWx1YXRlIG91ciBtZXRob2Qgb24gdGhlIEltYWdlTmV0IDIwMTIgY2xhc3NpZmljYXRpb24gZGF0YXNldCBbMzZdIHRoYXQgY29uc2lzdHMgb2YgMTAwMCBjbGFzc2VzLiBUaGUgbW9kZWxzIGFyZSB0cmFpbmVkIG9uIHRoZSAxLjI4IG1pbGxpb24gdHJhaW5pbmcgaW1hZ2VzIiIiLCwsLCxDb25maWRlbnQsIkRlZXBlciBuZXVyYWwgbmV0d29ya3MgYXJlIG1vcmUgZGlmZmljdWx0IHRvIHRyYWluLiBXZSBwcmVzZW50IGEgcmVzaWR1YWwgbGVhcm5pbmcgZnJhbWV3b3JrIHRvIGVhc2UgdGhlIHRyYWluaW5nIG9mIG5ldHdvcmtzIHRoYXQgYXJlIHN1YnN0YW50aWFsbHkgZGVlcGVyIHRoYW4gdGhvc2UgdXNlZCBwcmV2aW91c2x5LiBXZSBleHBsaWNpdGx5IHJlZm9ybXVsYXRlIHRoZSBsYXllcnMgYXMgbGVhcm5pbmcgcmVzaWR1YWwgZnVuY3Rpb25zIHdpdGggcmVmZXJlbmNlIHRvIHRoZSBsYXllciBpbnB1dHMsIGluc3RlYWQgb2YgbGVhcm5pbmcgdW5yZWZlcmVuY2VkIGZ1bmN0aW9ucy4gV2UgcHJvdmlkZSBjb21wcmVoZW5zaXZlIGVtcGlyaWNhbCBldmlkZW5jZSBzaG93aW5nIHRoYXQgdGhlc2UgcmVzaWR1YWwgbmV0d29ya3MgYXJlIGVhc2llciB0byBvcHRpbWl6ZSwgYW5kIGNhbiBnYWluIGFjY3VyYWN5IGZyb20gY29uc2lkZXJhYmx5IGluY3JlYXNlZCBkZXB0aC4gT24gdGhlIEltYWdlTmV0IGRhdGFzZXQgd2UgZXZhbHVhdGUgcmVzaWR1YWwgbmV0cyB3aXRoIGEgZGVwdGggb2YgdXAgdG8gMTUyIGxheWVycy0tLTh4IGRlZXBlciB0aGFuIFZHRyBuZXRzIGJ1dCBzdGlsbCBoYXZpbmcgbG93ZXIgY29tcGxleGl0eS4gQW4gZW5zZW1ibGUgb2YgdGhlc2UgcmVzaWR1YWwgbmV0cyBhY2hpZXZlcyAzLjU3JSBlcnJvciBvbiB0aGUgSW1hZ2VOZXQgdGVzdCBzZXQuIFRoaXMgcmVzdWx0IHdvbiB0aGUgMXN0IHBsYWNlIG9uIHRoZSBJTFNWUkMgMjAxNSBjbGFzc2lmaWNhdGlvbiB0YXNrLiBXZSBhbHNvIHByZXNlbnQgYW5hbHlzaXMgb24gQ0lGQVItMTAgd2l0aCAxMDAgYW5kIDEwMDAgbGF5ZXJzLiBUaGUgZGVwdGggb2YgcmVwcmVzZW50YXRpb25zIGlzIG9mIGNlbnRyYWwgaW1wb3J0YW5jZSBmb3IgbWFueSB2aXN1YWwgcmVjb2duaXRpb24gdGFza3MuIFNvbGVseSBkdWUgdG8gb3VyIGV4dHJlbWVseSBkZWVwIHJlcHJlc2VudGF0aW9ucywgd2Ugb2J0YWluIGEgMjglIHJlbGF0aXZlIGltcHJvdmVtZW50IG9uIHRoZSBDT0NPIG9iamVjdCBkZXRlY3Rpb24gZGF0YXNldC4gRGVlcCByZXNpZHVhbCBuZXRzIGFyZSBmb3VuZGF0aW9ucyBvZiBvdXIgc3VibWlzc2lvbnMgdG8gSUxTVlJDICYgQ09DTyAyMDE1IGNvbXBldGl0aW9ucywgd2hlcmUgd2UgYWxzbyB3b24gdGhlIDFzdCBwbGFjZXMgb24gdGhlIHRhc2tzIG9mIEltYWdlTmV0IGRldGVjdGlvbiwgSW1hZ2VOZXQgbG9jYWxpemF0aW9uLCBDT0NPIGRldGVjdGlvbiwgYW5kIENPQ08gc2VnbWVudGF0aW9uLiIsMTIwLjAsLCxVbml0ZWQgU3RhdGVzIG9mIEFtZXJpY2EsLCwsLCwyMDI2LTA1LTI1IDEyOjEzOjM3KzAwOjAwLCwsLDI1Ni4wLCxJbmR1c3RyeSwsLCwsLCwsLCxGUDMyLCwsIk9wZXJhdGlvbiBjb3VudGluZyxUaGlyZC1wYXJ0eSBlc3RpbWF0aW9uIiwsLCwsClJlc05ldC0xMTAgKENJRkFSLTEwKSxWaXNpb24sSW1hZ2UgY2xhc3NpZmljYXRpb24sTWljcm9zb2Z0LCJLYWltaW5nIEhlLCBYaWFuZ3l1IFpoYW5nLCBTaGFvcWluZyBSZW4sIEppYW4gU3VuIiwyMDE1LTEyLTEwLERlZXAgUmVzaWR1YWwgTGVhcm5pbmcgZm9yIEltYWdlIFJlY29nbml0aW9uLGh0dHBzOi8vYXJ4aXYub3JnL2Ficy8xNTEyLjAzMzg1LDIyODUxNy4wLEhpZ2hseSBjaXRlZCwsMTcwMDAwMC4wLFRhYmxlIDYsLCw1MDAwMCwsLCwsLCwsLCwsVW5pdGVkIFN0YXRlcyBvZiBBbWVyaWNhLCwsLCwsMjAyNi0wNS0yNSAxMjoxMzozNyswMDowMCwsLCwsLEluZHVzdHJ5LCwsLCwsLCwsLEZQMzIsLCwsLCwsLApSZXNOZXQtMTAxIChJbWFnZU5ldCksVmlzaW9uLEltYWdlIGNsYXNzaWZpY2F0aW9uLE1pY3Jvc29mdCwiS2FpbWluZyBIZSwgWGlhbmd5dSBaaGFuZywgU2hhb3FpbmcgUmVuLCBKaWFuIFN1biIsMjAxNS0xMi0xMCxEZWVwIFJlc2lkdWFsIExlYXJuaW5nIGZvciBJbWFnZSBSZWNvZ25pdGlvbixodHRwczovL2FyeGl2Lm9yZy9hYnMvMTUxMi4wMzM4NSwyMjg1MTcuMCxIaWdobHkgY2l0ZWQsLDQ0NTAwMDAwLjAsVGFrZW4gZnJvbSBodHRwczovL2FyeGl2Lm9yZy9hYnMvMTYwNS4wNzE0Niw3LjAwNGUrMTgsIkZvcndhcmQgRkxPUDogMTUyMDAwMDAwMDAKMTIwIGVwb2NocwoxMjgwMDAwKjEyMCozKjE1MjAwMDAwMDAwPTcuMDA0MTZlKzE4CiIsMTI4MDAwMCwiIiJXZSBldmFsdWF0ZSBvdXIgbWV0aG9kIG9uIHRoZSBJbWFnZU5ldCAyMDEyIGNsYXNzaWZpY2F0aW9uIGRhdGFzZXQgWzM2XSB0aGF0IGNvbnNpc3RzIG9mIDEwMDAgY2xhc3Nlcy4gVGhlIG1vZGVscyBhcmUgdHJhaW5lZCBvbiB0aGUgMS4yOCBtaWxsaW9uIHRyYWluaW5nIGltYWdlcyIiIiwsLCxTdXBlcnZpc2VkLENvbmZpZGVudCwiRGVlcGVyIG5ldXJhbCBuZXR3b3JrcyBhcmUgbW9yZSBkaWZmaWN1bHQgdG8gdHJhaW4uIFdlIHByZXNlbnQgYSByZXNpZHVhbCBsZWFybmluZyBmcmFtZXdvcmsgdG8gZWFzZSB0aGUgdHJhaW5pbmcgb2YgbmV0d29ya3MgdGhhdCBhcmUgc3Vic3RhbnRpYWxseSBkZWVwZXIgdGhhbiB0aG9zZSB1c2VkIHByZXZpb3VzbHkuIFdlIGV4cGxpY2l0bHkgcmVmb3JtdWxhdGUgdGhlIGxheWVycyBhcyBsZWFybmluZyByZXNpZHVhbCBmdW5jdGlvbnMgd2l0aCByZWZlcmVuY2UgdG8gdGhlIGxheWVyIGlucHV0cywgaW5zdGVhZCBvZiBsZWFybmluZyB1bnJlZmVyZW5jZWQgZnVuY3Rpb25zLiBXZSBwcm92aWRlIGNvbXByZWhlbnNpdmUgZW1waXJpY2FsIGV2aWRlbmNlIHNob3dpbmcgdGhhdCB0aGVzZSByZXNpZHVhbCBuZXR3b3JrcyBhcmUgZWFzaWVyIHRvIG9wdGltaXplLCBhbmQgY2FuIGdhaW4gYWNjdXJhY3kgZnJvbSBjb25zaWRlcmFibHkgaW5jcmVhc2VkIGRlcHRoLiBPbiB0aGUgSW1hZ2VOZXQgZGF0YXNldCB3ZSBldmFsdWF0ZSByZXNpZHVhbCBuZXRzIHdpdGggYSBkZXB0aCBvZiB1cCB0byAxNTIgbGF5ZXJzLS0tOHggZGVlcGVyIHRoYW4gVkdHIG5ldHMgYnV0IHN0aWxsIGhhdmluZyBsb3dlciBjb21wbGV4aXR5LiBBbiBlbnNlbWJsZSBvZiB0aGVzZSByZXNpZHVhbCBuZXRzIGFjaGlldmVzIDMuNTclIGVycm9yIG9uIHRoZSBJbWFnZU5ldCB0ZXN0IHNldC4gVGhpcyByZXN1bHQgd29uIHRoZSAxc3QgcGxhY2Ugb24gdGhlIElMU1ZSQyAyMDE1IGNsYXNzaWZpY2F0aW9uIHRhc2suIFdlIGFsc28gcHJlc2VudCBhbmFseXNpcyBvbiBDSUZBUi0xMCB3aXRoIDEwMCBhbmQgMTAwMCBsYXllcnMuIFRoZSBkZXB0aCBvZiByZXByZXNlbnRhdGlvbnMgaXMgb2YgY2VudHJhbCBpbXBvcnRhbmNlIGZvciBtYW55IHZpc3VhbCByZWNvZ25pdGlvbiB0YXNrcy4gU29sZWx5IGR1ZSB0byBvdXIgZXh0cmVtZWx5IGRlZXAgcmVwcmVzZW50YXRpb25zLCB3ZSBvYnRhaW4gYSAyOCUgcmVsYXRpdmUgaW1wcm92ZW1lbnQgb24gdGhlIENPQ08gb2JqZWN0IGRldGVjdGlvbiBkYXRhc2V0LiBEZWVwIHJlc2lkdWFsIG5ldHMgYXJlIGZvdW5kYXRpb25zIG9mIG91ciBzdWJtaXNzaW9ucyB0byBJTFNWUkMgJiBDT0NPIDIwMTUgY29tcGV0aXRpb25zLCB3aGVyZSB3ZSBhbHNvIHdvbiB0aGUgMXN0IHBsYWNlcyBvbiB0aGUgdGFza3Mgb2YgSW1hZ2VOZXQgZGV0ZWN0aW9uLCBJbWFnZU5ldCBsb2NhbGl6YXRpb24sIENPQ08gZGV0ZWN0aW9uLCBhbmQgQ09DTyBzZWdtZW50YXRpb24uIiwxMjAuMCwsT3BlbiB3ZWlnaHRzICh1bnJlc3RyaWN0ZWQpLFVuaXRlZCBTdGF0ZXMgb2YgQW1lcmljYSwsLCwsLDIwMjYtMDUtMjUgMTI6MTM6MzkrMDA6MDAsLCwsLCxJbmR1c3RyeSwsLCwsLCwsLCwsLCxPcGVyYXRpb24gY291bnRpbmcsLCwsLFllcwpEZWVwU3BlZWNoMiAoRW5nbGlzaCksU3BlZWNoLFNwZWVjaCByZWNvZ25pdGlvbiAoQVNSKSxCYWlkdSBSZXNlYXJjaCAtIFNpbGljb24gVmFsbGV5IEFJIExhYiwiRGFyaW8gQW1vZGVpLCBSaXNoaXRhIEFudWJoYWksIEVyaWMgQmF0dGVuYmVyZywgQ2FybCBDYXNlLCBKYXJlZCBDYXNwZXIsIEJyeWFuIENhdGFuemFybywgSmluZ2RvbmcgQ2hlbiwgTWlrZSBDaHJ6YW5vd3NraSwgQWRhbSBDb2F0ZXMsIEdyZWcgRGlhbW9zLCBFcmljaCBFbHNlbiwgSmVzc2UgRW5nZWwsIExpbnhpIEZhbiwgQ2hyaXN0b3BoZXIgRm91Z25lciwgVG9ueSBIYW4sIEF3bmkgSGFubnVuLCBCaWxseSBKdW4sIFBhdHJpY2sgTGVHcmVzbGV5LCBMaWJieSBMaW4sIFNoYXJhbiBOYXJhbmcsIEFuZHJldyBOZywgU2hlcmppbCBPemFpciwgUnlhbiBQcmVuZ2VyLCBKb25hdGhhbiBSYWltYW4sIFNhbmplZXYgU2F0aGVlc2gsIERhdmlkIFNlZXRhcHVuLCBTaHViaG8gU2VuZ3VwdGEsIFlpIFdhbmcsIFpoaXFpYW4gV2FuZywgQ2hvbmcgV2FuZywgQm8gWGlhbywgRGFuaSBZb2dhdGFtYSwgSnVuIFpoYW4sIFpoZW55YW8gWmh1IiwyMDE1LTEyLTA4LERlZXAgU3BlZWNoIDI6IEVuZC10by1FbmQgU3BlZWNoIFJlY29nbml0aW9uIGluIEVuZ2xpc2ggYW5kIE1hbmRhcmluLGh0dHBzOi8vYXJ4aXYub3JnL2Ficy8xNTEyLjAyNTk1LDMxNTAuMCwsLDM4MDAwMDAwLjAsQWxsIG5ldHdvcmtzIGhhdmUgMzggbWlsbGlvbiBwYXJhbWV0ZXJzLiwyLjZlKzE5LCIxIHRpbWVzdGVwID0gKDEyODAgaGlkZGVuIHVuaXRzKV4yICogKDcgUk5OIGxheWVycyAqIDQgbWF0cmljZXMgZm9yIGJpZGlyZWN0aW9uYWwgKyAyIEROTiBsYXllcnMpICogKDIgZm9yIGRvdWJsaW5nIHBhcmFtZXRlcnMgZnJvbSAzNk0gdG8gNzJNKSA9IDk4IE1GTE9QCjIwIGVwb2NocyAqIDEyLDAwMCBob3VycyAqIDM2MDAgc2Vjb25kcy9ob3VyICogNTAgc2FtcGxlcy9zZWMgKiA5OCBNRkxPUCAqIDMgYWRkLW11bHRpcGx5ICogMiBiYWNrcHJvcCAKPSAyNiwwMDAgUEYgPSAwLjMwIHBmcy1kYXlzCgpTZWUgYWxzbyBBSSBhbmQgQ29tcHV0ZSBieSBEYXJpbyBBbW9kZWkgYW5kIE9wZW5BSSBodHRwczovL29wZW5haS5jb20vcmVzZWFyY2gvYWktYW5kLWNvbXB1dGUiLDcxNjQwMDAwMCwiIiJPdXIgRW5nbGlzaCBzcGVlY2ggc3lzdGVtIGlzIHRyYWluZWQgb24gMTEsOTQwIGhvdXJzIG9mIHNwZWVjaCwgd2hpbGUgdGhlIE1hbmRhcmluIHN5c3RlbSBpcyB0cmFpbmVkIG9uIDksNDAwIGhvdXJzLiIiCgoxMSw5NDAgKiAxMyw2ODAgPSAxNjMzMzkyMDAiLDEyMC4wLCIiIjUgZGF5cyIiIGZyb20gQUkgYW5kIENvbXB1dGUgaHR0cHM6Ly9vcGVuYWkuY29tL2luZGV4L2FpLWFuZC1jb21wdXRlLyIsTlZJRElBIEdlRm9yY2UgR1RYIFRJVEFOIFgsLENvbmZpZGVudCwiV2Ugc2hvdyB0aGF0IGFuIGVuZC10by1lbmQgZGVlcCBsZWFybmluZyBhcHByb2FjaCBjYW4gYmUgdXNlZCB0byByZWNvZ25pemUgZWl0aGVyIEVuZ2xpc2ggb3IgTWFuZGFyaW4gQ2hpbmVzZSBzcGVlY2gtLXR3byB2YXN0bHkgZGlmZmVyZW50IGxhbmd1YWdlcy4gQmVjYXVzZSBpdCByZXBsYWNlcyBlbnRpcmUgcGlwZWxpbmVzIG9mIGhhbmQtZW5naW5lZXJlZCBjb21wb25lbnRzIHdpdGggbmV1cmFsIG5ldHdvcmtzLCBlbmQtdG8tZW5kIGxlYXJuaW5nIGFsbG93cyB1cyB0byBoYW5kbGUgYSBkaXZlcnNlIHZhcmlldHkgb2Ygc3BlZWNoIGluY2x1ZGluZyBub2lzeSBlbnZpcm9ubWVudHMsIGFjY2VudHMgYW5kIGRpZmZlcmVudCBsYW5ndWFnZXMuIEtleSB0byBvdXIgYXBwcm9hY2ggaXMgb3VyIGFwcGxpY2F0aW9uIG9mIEhQQyB0ZWNobmlxdWVzLCByZXN1bHRpbmcgaW4gYSA3eCBzcGVlZHVwIG92ZXIgb3VyIHByZXZpb3VzIHN5c3RlbS4gQmVjYXVzZSBvZiB0aGlzIGVmZmljaWVuY3ksIGV4cGVyaW1lbnRzIHRoYXQgcHJldmlvdXNseSB0b29rIHdlZWtzIG5vdyBydW4gaW4gZGF5cy4gVGhpcyBlbmFibGVzIHVzIHRvIGl0ZXJhdGUgbW9yZSBxdWlja2x5IHRvIGlkZW50aWZ5IHN1cGVyaW9yIGFyY2hpdGVjdHVyZXMgYW5kIGFsZ29yaXRobXMuIEFzIGEgcmVzdWx0LCBpbiBzZXZlcmFsIGNhc2VzLCBvdXIgc3lzdGVtIGlzIGNvbXBldGl0aXZlIHdpdGggdGhlIHRyYW5zY3JpcHRpb24gb2YgaHVtYW4gd29ya2VycyB3aGVuIGJlbmNobWFya2VkIG9uIHN0YW5kYXJkIGRhdGFzZXRzLiBGaW5hbGx5LCB1c2luZyBhIHRlY2huaXF1ZSBjYWxsZWQgQmF0Y2ggRGlzcGF0Y2ggd2l0aCBHUFVzIGluIHRoZSBkYXRhIGNlbnRlciwgd2Ugc2hvdyB0aGF0IG91ciBzeXN0ZW0gY2FuIGJlIGluZXhwZW5zaXZlbHkgZGVwbG95ZWQgaW4gYW4gb25saW5lIHNldHRpbmcsIGRlbGl2ZXJpbmcgbG93IGxhdGVuY3kgd2hlbiBzZXJ2aW5nIHVzZXJzIGF0IHNjYWxlLiIsLCwsVW5pdGVkIFN0YXRlcyBvZiBBbWVyaWNhLCwsLDE2LjAsLDIwMjYtMDUtMjUgMTI6MTM6MzcrMDA6MDAsLCwsLCxJbmR1c3RyeSwsLCwxOTIwLjAsLCwsMjE0LjMzNzYxMDI1MDM2NDQzLCIiIk92ZXJhbGwgdGhlIHN5c3RlbSBzdXN0YWlucyBhcHByb3hpbWF0ZWx5IDUwIHRlcmFGTE9QL3NlY29uZCB3aGVuIHRyYWluaW5nIG9uIDE2IEdQVXMuIFRoaXMgYW1vdW50cyB0byAzIHRlcmFGTE9QL3NlY29uZCBwZXIgR1BVIHdoaWNoIGlzIGFib3V0IDUwJSBvZiBwZWFrIHRoZW9yZXRpY2FsIHBlcmZvcm1hbmNlIiIKSEZVID0gKDUwLzE2KSBURkxPUCAvIDYuNjkgVEZMT1AgPSAwLjQ2NzAiLEZQMzIsVHJ1ZSw4NDYzLjQ2NzcwMjMwMTY3NywiT3BlcmF0aW9uIGNvdW50aW5nLFRoaXJkLXBhcnR5IGVzdGltYXRpb24iLCwsLDAuNDY3LApTU0QsVmlzaW9uLE9iamVjdCBkZXRlY3Rpb24sLCJXZWkgTGl1LCBEcmFnb21pciBBbmd1ZWxvdiwgRHVtaXRydSBFcmhhbiwgQ2hyaXN0aWFuIFN6ZWdlZHksIFNjb3R0IFJlZWQsIENoZW5nLVlhbmcgRnUsIEFsZXhhbmRlciBDLiBCZXJnIiwyMDE1LTEyLTA4LFNTRDogU2luZ2xlIFNob3QgTXVsdGlCb3ggRGV0ZWN0b3IsaHR0cHM6Ly9hcnhpdi5vcmcvcGRmLzE1MTIuMDIzMjUsMzk0NjguMCxIaWdobHkgY2l0ZWQsQWxzbyBsaXN0ZWQgaW4gRGVuaXMgUGFuanV0YSdzIExpc3Qgb2YgMTAwKyBBSSBBbGdvcml0aG1zLCxDYW4gYmUgY2FsY3VsYXRlZCBmcm9tIHRoZSBWR0ctMTYgcGFwZXIgYW5kIEZpZ3VyZSAyLCwsMjMwMDAwMCwiTXVsdGlwbGUgZGF0YXNldHMgd2VyZSB1c2VkIChQQVNDQUwgVk9DLCBJTFNWUkMsIENPQ08pIGJ1dCBhZmFpY3QgQ09DTyBpcyB0aGUgbGFyZ2VzdC4gUGVyIHRoaXMgcGFwZXIgaHR0cHM6Ly9hcnhpdi5vcmcvYWJzLzE3MDMuMDY4NzB2MSwgZmluYWwgcGFyYWdyYXBoIGJlZm9yZSBzZWN0aW9uIDQuMSwgIiJBcyBpbiBwcmV2aW91cyB3b3JrIFszLCAyMV0sIHdlIHRyYWluIHVzaW5nIHRoZSB1bmlvbiBvZiA4MGsgdHJhaW4gaW1hZ2VzIGFuZCBhIDM1ayBzdWJzZXQgb2YgdmFsIGltYWdlcyAodHJhaW52YWwzNWspLCBhbmQgcmVwb3J0IGFibGF0aW9ucyBvbiB0aGUgcmVtYWluaW5nIDVrIHN1YnNldCBvZiB2YWwgaW1hZ2VzIChtaW5pdmFsKSIiLiBTbyB0cmFpbnZhbDM1ayBpcyA4MGsgKyAzNWsgPSAxMTVrIiwsIk5vdGUgb24gdHJhaW5pbmcgaGFyZHdhcmUgYmVsb3c6IHVuY2xlYXIgaWYgdGhlIFRpdGFuIFggd2FzIGZvciB0ZXN0aW5nIG9yIHRyYWluaW5nLiAiIldlIG1lYXN1cmUgdGhlIHNwZWVkIHdpdGggYmF0Y2ggc2l6ZSA4IHVzaW5nIFRpdGFuIFggYW5kIGN1RE5OIHY0IHdpdGggSW50ZWwgWGVvbiBFNS0yNjY3djNAMy4yMEdIei4iIiBJIGRvbid0IGtub3cgaWYgaXQncyBjb21tb24gdG8gdXNlIHRoZSBzYW1lIGhhcmR3YXJlIGZvciBib3RoIHRlc3RpbmcgYW5kIHRyYWluaW5nLgoKIixOVklESUEgR2VGb3JjZSBHVFggVElUQU4gWCxTdXBlcnZpc2VkLENvbmZpZGVudCwiV2UgcHJlc2VudCBhIG1ldGhvZCBmb3IgZGV0ZWN0aW5nIG9iamVjdHMgaW4gaW1hZ2VzIHVzaW5nIGEgc2luZ2xlIGRlZXAgbmV1cmFsIG5ldHdvcmsuIE91ciBhcHByb2FjaCwgbmFtZWQgU1NELCBkaXNjcmV0aXplcyB0aGUgb3V0cHV0IHNwYWNlIG9mIGJvdW5kaW5nIGJveGVzIGludG8gYSBzZXQgb2YgZGVmYXVsdCBib3hlcyBvdmVyIGRpZmZlcmVudCBhc3BlY3QgcmF0aW9zIGFuZCBzY2FsZXMgcGVyIGZlYXR1cmUgbWFwIGxvY2F0aW9uLiBBdCBwcmVkaWN0aW9uIHRpbWUsIHRoZSBuZXR3b3JrIGdlbmVyYXRlcyBzY29yZXMgZm9yIHRoZSBwcmVzZW5jZSBvZiBlYWNoIG9iamVjdCBjYXRlZ29yeSBpbiBlYWNoIGRlZmF1bHQgYm94IGFuZCBwcm9kdWNlcyBhZGp1c3RtZW50cyB0byB0aGUgYm94IHRvIGJldHRlciBtYXRjaCB0aGUgb2JqZWN0IHNoYXBlLiBBZGRpdGlvbmFsbHksIHRoZSBuZXR3b3JrIGNvbWJpbmVzIHByZWRpY3Rpb25zIGZyb20gbXVsdGlwbGUgZmVhdHVyZSBtYXBzIHdpdGggZGlmZmVyZW50IHJlc29sdXRpb25zIHRvIG5hdHVyYWxseSBoYW5kbGUgb2JqZWN0cyBvZiB2YXJpb3VzIHNpemVzLiBPdXIgU1NEIG1vZGVsIGlzIHNpbXBsZSByZWxhdGl2ZSB0byBtZXRob2RzIHRoYXQgcmVxdWlyZSBvYmplY3QgcHJvcG9zYWxzIGJlY2F1c2UgaXQgY29tcGxldGVseSBlbGltaW5hdGVzIHByb3Bvc2FsIGdlbmVyYXRpb24gYW5kIHN1YnNlcXVlbnQgcGl4ZWwgb3IgZmVhdHVyZSByZXNhbXBsaW5nIHN0YWdlIGFuZCBlbmNhcHN1bGF0ZXMgYWxsIGNvbXB1dGF0aW9uIGluIGEgc2luZ2xlIG5ldHdvcmsuIFRoaXMgbWFrZXMgU1NEIGVhc3kgdG8gdHJhaW4gYW5kIHN0cmFpZ2h0Zm9yd2FyZCB0byBpbnRlZ3JhdGUgaW50byBzeXN0ZW1zIHRoYXQgcmVxdWlyZSBhIGRldGVjdGlvbiBjb21wb25lbnQuIEV4cGVyaW1lbnRhbCByZXN1bHRzIG9uIHRoZSBQQVNDQUwgVk9DLCBNUyBDT0NPLCBhbmQgSUxTVlJDIGRhdGFzZXRzIGNvbmZpcm0gdGhhdCBTU0QgaGFzIGNvbXBhcmFibGUgYWNjdXJhY3kgdG8gbWV0aG9kcyB0aGF0IHV0aWxpemUgYW4gYWRkaXRpb25hbCBvYmplY3QgcHJvcG9zYWwgc3RlcCBhbmQgaXMgbXVjaCBmYXN0ZXIsIHdoaWxlIHByb3ZpZGluZyBhIHVuaWZpZWQgZnJhbWV3b3JrIGZvciBib3RoIHRyYWluaW5nIGFuZCBpbmZlcmVuY2UuIENvbXBhcmVkIHRvIG90aGVyIHNpbmdsZSBzdGFnZSBtZXRob2RzLCBTU0QgaGFzIG11Y2ggYmV0dGVyIGFjY3VyYWN5LCBldmVuIHdpdGggYSBzbWFsbGVyIGlucHV0IGltYWdlIHNpemUuIEZvciAzMDDDlzMwMCBpbnB1dCwgU1NEIGFjaGlldmVzIDcyLjElIG1BUCBvbiBWT0MyMDA3IHRlc3QgYXQgNTggRlBTIG9uIGEgTnZpZGlhIFRpdGFuIFggYW5kIGZvciA1MDDDlzUwMCBpbnB1dCwgU1NEIGFjaGlldmVzIDc1LjElIG1BUCwgb3V0cGVyZm9ybWluZyBhIGNvbXBhcmFibGUgc3RhdGUgb2YgdGhlIGFydCBGYXN0ZXIgUi1DTk4gbW9kZWwuIENvZGUgaXMgYXZhaWxhYmxlIGF0IHRoaXMgaHR0cHMgVVJMIiwsLE9wZW4gd2VpZ2h0cyAodW5yZXN0cmljdGVkKSwsVkdHMTYsLCwsLDIwMjUtMTEtMjggMTE6NTM6NDQrMDA6MDAsLCwsLCwsLCwsLCwsLCwsRlAzMiwsLCwsLCwsWWVzCkluY2VwdGlvbiB2MyxWaXNpb24sSW1hZ2UgY2xhc3NpZmljYXRpb24sIkdvb2dsZSxVbml2ZXJzaXR5IENvbGxlZ2UgTG9uZG9uIChVQ0wpIiwiQ2hyaXN0aWFuIFN6ZWdlZHksIFZpbmNlbnQgVmFuaG91Y2tlLCBTZXJnZXkgSW9mZmUsIEpvbmF0aG9uIFNobGVucywgWmJpZ25pZXcgV29qbmEiLDIwMTUtMTItMDIsUmV0aGlua2luZyB0aGUgaW5jZXB0aW9uIGFyY2hpdGVjdHVyZSBmb3IgY29tcHV0ZXIgdmlzaW9uLixodHRwczovL2FyeGl2Lm9yZy9hYnMvMTUxMi4wMDU2NywzMDkxNS4wLEhpZ2hseSBjaXRlZCwsMjM2MjY3MjguMCxUYWJsZSAzIGZyb20gWGNlcHRpb24gcGFwZXIsMWUrMjAsIkF1dGhvcnMgb2YgIiJBSSBhbmQgTWVtb3J5IFdhbGwiIiAoaHR0cHM6Ly9naXRodWIuY29tL2FtaXJnaG9sYW1pL2FpX2FuZF9tZW1vcnlfd2FsbCkgZXN0aW1hdGVkIG1vZGVsJ3MgdHJhaW5pbmcgY29tcHV0ZSBhcyAxMDAsMDAwIFBGTE9QID0gMSoxMF4yMCBGTE9QIiwxMjAwMDAwLCJUaGUgZnVsbCBkYXRhc2V0IGlzIGEgbG90IGxhcmdlciBhbmQgaGFzIGZhciBtb3JlIGNhdGVnb3JpZXMuIFdoZW4gcGVvcGxlIHNheSAiIkltYWdlTmV0IiIgdGhleSdyZSB1c3VhbGx5IHJlZmVycmluZyB0byB0aGUgc3Vic2V0IG9mIHRoZSBmdWxsIGRhdGFzZXQgd2l0aCAxMDAwIGNhdGVnb3JpZXMgYW5kIDEuMm1pbGxpb24gaW1hZ2VzLCBmb3VuZCBoZXJlOiBodHRwczovL2ltYWdlLW5ldC5vcmcvY2hhbGxlbmdlcy9MU1ZSQy8yMDEyLyIsLCwsLExpa2VseSwiQ29udm9sdXRpb25hbCBuZXR3b3JrcyBhcmUgYXQgdGhlIGNvcmUgb2YgbW9zdCBzdGF0ZS1vZi10aGUtYXJ0IGNvbXB1dGVyIHZpc2lvbiBzb2x1dGlvbnMgZm9yIGEgd2lkZSB2YXJpZXR5IG9mIHRhc2tzLiBTaW5jZSAyMDE0IHZlcnkgZGVlcCBjb252b2x1dGlvbmFsIG5ldHdvcmtzIHN0YXJ0ZWQgdG8gYmVjb21lIG1haW5zdHJlYW0sIHlpZWxkaW5nIHN1YnN0YW50aWFsIGdhaW5zIGluIHZhcmlvdXMgYmVuY2htYXJrcy4gQWx0aG91Z2ggaW5jcmVhc2VkIG1vZGVsIHNpemUgYW5kIGNvbXB1dGF0aW9uYWwgY29zdCB0ZW5kIHRvIHRyYW5zbGF0ZSB0byBpbW1lZGlhdGUgcXVhbGl0eSBnYWlucyBmb3IgbW9zdCB0YXNrcyAoYXMgbG9uZyBhcyBlbm91Z2ggbGFiZWxlZCBkYXRhIGlzIHByb3ZpZGVkIGZvciB0cmFpbmluZyksIGNvbXB1dGF0aW9uYWwgZWZmaWNpZW5jeSBhbmQgbG93IHBhcmFtZXRlciBjb3VudCBhcmUgc3RpbGwgZW5hYmxpbmcgZmFjdG9ycyBmb3IgdmFyaW91cyB1c2UgY2FzZXMgc3VjaCBhcyBtb2JpbGUgdmlzaW9uIGFuZCBiaWctZGF0YSBzY2VuYXJpb3MuIEhlcmUgd2UgZXhwbG9yZSB3YXlzIHRvIHNjYWxlIHVwIG5ldHdvcmtzIGluIHdheXMgdGhhdCBhaW0gYXQgdXRpbGl6aW5nIHRoZSBhZGRlZCBjb21wdXRhdGlvbiBhcyBlZmZpY2llbnRseSBhcyBwb3NzaWJsZSBieSBzdWl0YWJseSBmYWN0b3JpemVkIGNvbnZvbHV0aW9ucyBhbmQg</x:v>
      </x:c>
    </x:row>
    <x:row r="291" ht="18" customHeight="1">
      <x:c r="A291" s="17" t="n">
        <x:v>286</x:v>
      </x:c>
      <x:c r="B291" s="17" t="n">
        <x:v>309</x:v>
      </x:c>
      <x:c r="C291" s="94" t="str">
        <x:v>YWdncmVzc2l2ZSByZWd1bGFyaXphdGlvbi4gV2UgYmVuY2htYXJrIG91ciBtZXRob2RzIG9uIHRoZSBJTFNWUkMgMjAxMiBjbGFzc2lmaWNhdGlvbiBjaGFsbGVuZ2UgdmFsaWRhdGlvbiBzZXQgZGVtb25zdHJhdGUgc3Vic3RhbnRpYWwgZ2FpbnMgb3ZlciB0aGUgc3RhdGUgb2YgdGhlIGFydDogMjEuMiUgdG9wLTEgYW5kIDUuNiUgdG9wLTUgZXJyb3IgZm9yIHNpbmdsZSBmcmFtZSBldmFsdWF0aW9uIHVzaW5nIGEgbmV0d29yayB3aXRoIGEgY29tcHV0YXRpb25hbCBjb3N0IG9mIDUgYmlsbGlvbiBtdWx0aXBseS1hZGRzIHBlciBpbmZlcmVuY2UgYW5kIHdpdGggdXNpbmcgbGVzcyB0aGFuIDI1IG1pbGxpb24gcGFyYW1ldGVycy4gV2l0aCBhbiBlbnNlbWJsZSBvZiA0IG1vZGVscyBhbmQgbXVsdGktY3JvcCBldmFsdWF0aW9uLCB3ZSByZXBvcnQgMy41JSB0b3AtNSBlcnJvciBvbiB0aGUgdmFsaWRhdGlvbiBzZXQgKDMuNiUgZXJyb3Igb24gdGhlIHRlc3Qgc2V0KSBhbmQgMTcuMyUgdG9wLTEgZXJyb3Igb24gdGhlIHZhbGlkYXRpb24gc2V0LiIsLCwsIlVuaXRlZCBTdGF0ZXMgb2YgQW1lcmljYSxVbml0ZWQgS2luZ2RvbSBvZiBHcmVhdCBCcml0YWluIGFuZCBOb3J0aGVybiBJcmVsYW5kIiwsLCwsLDIwMjYtMDUtMjUgMTI6MTQ6MjYrMDA6MDAsLCwsLCwiSW5kdXN0cnksQWNhZGVtaWEiLCwsLCwsLCwxMjE4LjE4MTAxMDQ3OTczOTQsLCxUcnVlLCxUaGlyZC1wYXJ0eSBlc3RpbWF0aW9uLCwsLCwKTmV0ZmxpeCBSZWNvbW1lbmRlciBTeXN0ZW0sUmVjb21tZW5kYXRpb24sUmVjb21tZW5kZXIgc3lzdGVtLE5ldGZsaXgsIkNBIEdvbWV6LVVyaWJlLCBOIEh1bnQiLDIwMTUtMTItMDEsIlRoZSBOZXRmbGl4IFJlY29tbWVuZGVyIFN5c3RlbTogQWxnb3JpdGhtcywgQnVzaW5lc3MgVmFsdWUsIGFuZCBJbm5vdmF0aW9uIixodHRwczovL2RsLmFjbS5vcmcvZG9pL3BkZi8xMC4xMTQ1LzI4NDM5NDgsMTA5Mi4wLCJIaWdobHkgY2l0ZWQsU2lnbmlmaWNhbnQgdXNlLEhpc3RvcmljYWwgc2lnbmlmaWNhbmNlIiwsLCwsLCwsLCwsLFVua25vd24sIlRoaXMgYXJ0aWNsZSBkaXNjdXNzZXMgdGhlIHZhcmlvdXMgYWxnb3JpdGhtcyB0aGF0IG1ha2UgdXAgdGhlIE5ldGZsaXggcmVjb21tZW5kZXIgc3lzdGVtLCBhbmQgZGVzY3JpYmVzIGl0cyBidXNpbmVzcyBwdXJwb3NlLiBXZSBhbHNvIGRlc2NyaWJlIHRoZSByb2xlIG9mIHNlYXJjaCBhbmQgcmVsYXRlZCBhbGdvcml0aG1zLCB3aGljaCBmb3IgdXMgdHVybnMgaW50byBhCnJlY29tbWVuZGF0aW9ucyBwcm9ibGVtIGFzIHdlbGwuIFdlIGV4cGxhaW4gdGhlIG1vdGl2YXRpb25zIGJlaGluZCBhbmQgcmV2aWV3IHRoZSBhcHByb2FjaCB0aGF0IHdlIHVzZSB0byBpbXByb3ZlIHRoZSByZWNvbW1lbmRhdGlvbiBhbGdvcml0aG1zLCBjb21iaW5pbmcgQS9CIHRlc3RpbmcgZm9jdXNlZCBvbiBpbXByb3ZpbmcgbWVtYmVyIHJldGVudGlvbiBhbmQgbWVkaXVtIHRlcm0gZW5nYWdlbWVudCwgYXMgd2VsbCBhcyBvZmZsaW5lIGV4cGVyaW1lbnRhdGlvbiB1c2luZyBoaXN0b3JpY2FsIG1lbWJlciBlbmdhZ2VtZW50IGRhdGEuIFdlIGRpc2N1c3Mgc29tZSBvZiB0aGUgaXNzdWVzIGluIGRlc2lnbmluZyBhbmQgaW50ZXJwcmV0aW5nIEEvQiB0ZXN0cy4gRmluYWxseSwgd2UgZGVzY3JpYmUgc29tZSBjdXJyZW50IGFyZWFzIG9mIGZvY3VzZWQgaW5ub3ZhdGlvbiwgd2hpY2ggaW5jbHVkZSBtYWtpbmcgb3VyIHJlY29tbWVuZGVyIHN5c3RlbSBnbG9iYWwgYW5kIGxhbmd1YWdlIGF3YXJlLiIsLCwsVW5pdGVkIFN0YXRlcyBvZiBBbWVyaWNhLCwsLCwsMjAyNS0xMS0yOCAxMTo1Mzo0NCswMDowMCwsLCwsLEluZHVzdHJ5LCwsLCwsLCwsLCwsLCwsLCwsCk11bHRpLXNjYWxlIERpbGF0ZWQgQ05OLFZpc2lvbixJbWFnZSBzZWdtZW50YXRpb24sIlByaW5jZXRvbiBVbml2ZXJzaXR5LEludGVsIExhYnMiLCJGaXNoZXIgWXUsIFZsYWRsZW4gS29sdHVuIiwyMDE1LTExLTIzLE11bHRpLVNjYWxlIENvbnRleHQgQWdncmVnYXRpb24gYnkgRGlsYXRlZCBDb252b2x1dGlvbnMsaHR0cHM6Ly9hcnhpdi5vcmcvYWJzLzE1MTEuMDcxMjIsOTM2OC4wLEhpZ2hseSBjaXRlZCwsLCwsLCwsLCwsLFVua25vd24sLCwsLCJVbml0ZWQgU3RhdGVzIG9mIEFtZXJpY2EsVW5pdGVkIFN0YXRlcyBvZiBBbWVyaWNhIiwsLCwsLDIwMjYtMDUtMjUgMTI6MTQ6MjcrMDA6MDAsLCwsLCwiQWNhZGVtaWEsSW5kdXN0cnkiLCwsLCwsLCwsLEZQMzIsLCwsLCwsLApIaWdod2F5IE5ldHdvcmssVmlzaW9uLEltYWdlIGNsYXNzaWZpY2F0aW9uLCJJRFNJQSxTVVBTSSIsIlJ1cGVzaCBLdW1hciBTcml2YXN0YXZhLCBLbGF1cyBHcmVmZiwgSsO8cmdlbiBTY2htaWRodWJlciIsMjAxNS0xMS0yMyxUcmFpbmluZyBWZXJ5IERlZXAgTmV0d29ya3MsaHR0cHM6Ly9hcnhpdi5vcmcvYWJzLzE1MDcuMDYyMjgsLCwsMjMwMDAwMC4wLDIuM00gZnJvbSBUYWJsZSAyLiwsLCwsLCwsLENvbmZpZGVudCwiVGhlb3JldGljYWwgYW5kIGVtcGlyaWNhbCBldmlkZW5jZSBpbmRpY2F0ZXMgdGhhdCB0aGUgZGVwdGggb2YgbmV1cmFsIG5ldHdvcmtzIGlzIGNydWNpYWwgZm9yIHRoZWlyIHN1Y2Nlc3MuIEhvd2V2ZXIsIHRyYWluaW5nIGJlY29tZXMgbW9yZSBkaWZmaWN1bHQgYXMgZGVwdGggaW5jcmVhc2VzLCBhbmQgdHJhaW5pbmcgb2YgdmVyeSBkZWVwIG5ldHdvcmtzIHJlbWFpbnMgYW4gb3BlbiBwcm9ibGVtLiBIZXJlIHdlIGludHJvZHVjZSBhIG5ldyBhcmNoaXRlY3R1cmUgZGVzaWduZWQgdG8gb3ZlcmNvbWUgdGhpcy4gT3VyIHNvLWNhbGxlZCBoaWdod2F5IG5ldHdvcmtzIGFsbG93IHVuaW1wZWRlZCBpbmZvcm1hdGlvbiBmbG93IGFjcm9zcyBtYW55IGxheWVycyBvbiBpbmZvcm1hdGlvbiBoaWdod2F5cy4gVGhleSBhcmUgaW5zcGlyZWQgYnkgTG9uZyBTaG9ydC1UZXJtIE1lbW9yeSByZWN1cnJlbnQgbmV0d29ya3MgYW5kIHVzZSBhZGFwdGl2ZSBnYXRpbmcgdW5pdHMgdG8gcmVndWxhdGUgdGhlIGluZm9ybWF0aW9uIGZsb3cuIEV2ZW4gd2l0aCBodW5kcmVkcyBvZiBsYXllcnMsIGhpZ2h3YXkgbmV0d29ya3MgY2FuIGJlIHRyYWluZWQgZGlyZWN0bHkgdGhyb3VnaCBzaW1wbGUgZ3JhZGllbnQgZGVzY2VudC4gVGhpcyBlbmFibGVzIHRoZSBzdHVkeSBvZiBleHRyZW1lbHkgZGVlcCBhbmQgZWZmaWNpZW50IGFyY2hpdGVjdHVyZXMuIiwsLCwiU3dpdHplcmxhbmQsU3dpdHplcmxhbmQiLCwsLCwsMjAyNS0xMS0yOCAxMTo1Mzo0NCswMDowMCwsLCwsLCJBY2FkZW1pYSxBY2FkZW1pYSIsLCwsLCwsLCwsLCwsLCwsLCwKM0RERkEsVmlzaW9uLCJGYWNlIGRldGVjdGlvbiwzRCByZWNvbnN0cnVjdGlvbiIsIkNoaW5lc2UgQWNhZGVteSBvZiBTY2llbmNlcyxNaWNoaWdhbiBTdGF0ZSBVbml2ZXJzaXR5IiwiWGlhbmd5dSBaaHUsIFpoZW4gTGVpLCBYaWFvbWluZyBMaXUsIEhhaWxpbiBTaGksIFMuIExpIiwyMDE1LTExLTIzLCJGYWNlIEFsaWdubWVudCBpbiBGdWxsIFBvc2UgUmFuZ2U6IEEgM0QgVG90YWwgU29sdXRpb24KIixodHRwczovL2FyeGl2Lm9yZy9hYnMvMTUxMS4wNzIxMiwsU09UQSBpbXByb3ZlbWVudCwiaHR0cHM6Ly9wYXBlcnN3aXRoY29kZS5jb20vc290YS8zZC1mYWNlLXJlY29uc3RydWN0aW9uLW9uLWZsb3JlbmNlIAoKIiJFeHBlcmltZW50cyBvbiB0aGUgY2hhbGxlbmdpbmcgQUZMVyBkYXRhYmFzZSBzaG93IHRoYXQgb3VyIGFwcHJvYWNoIGFjaGlldmVzIHNpZ25pZmljYW50IGltcHJvdmVtZW50cyBvdmVyIHN0YXRlLW9mLXRoZS1hcnQgbWV0aG9kcy4iIiIsNTM1NTU4NC4wLCJQYXJhbWV0ZXJzIGJhc2VkIG9uIEZpZ3VyZSAyOgpDTk4gbGF5ZXJzOiA0KjQqMTYqNis0KjQqMzIqMTY9OTcyOApMb2NhbCBDTk46IDMqMyo0OCozMioxMSoxMSszKjMqNjQqNDkqOSo5PTM5NTg4NDgKRkM6IDkqOSo2NCoyNTYrMjM0KjI1Nj0xMzg3MDA4ClRvdGFsOiA5NzI4KzM5NTg4NDgrMTM4NzAwOD01MzU1NTg0CiIsLCwyOTM5MDEsIiIiV2UgZGl2aWRlIDMwMFctTFAgaW50byA5Nyw5Njcgc2FtcGxlcyBmb3IgdHJhaW5pbmcgYW5kIDI0LDQ4MyBzYW1wbGVzIGZvciB0ZXN0aW5nLCB3aXRob3V0IGlkZW50aXR5IG92ZXJsYXBwaW5nLiAiIiIsLCwsU3VwZXJ2aXNlZCxDb25maWRlbnQsIkZhY2UgYWxpZ25tZW50LCB3aGljaCBmaXRzIGEgZmFjZSBtb2RlbCB0byBhbiBpbWFnZSBhbmQgZXh0cmFjdHMgdGhlIHNlbWFudGljIG1lYW5pbmdzIG9mIGZhY2lhbCBwaXhlbHMsIGhhcyBiZWVuIGFuIGltcG9ydGFudCB0b3BpYyBpbiBDViBjb21tdW5pdHkuIEhvd2V2ZXIsIG1vc3QgYWxnb3JpdGhtcyBhcmUgZGVzaWduZWQgZm9yIGZhY2VzIGluIHNtYWxsIHRvIG1lZGl1bSBwb3NlcyAoYmVsb3cgNDUpLCBsYWNraW5nIHRoZSBhYmlsaXR5IHRvIGFsaWduIGZhY2VzIGluIGxhcmdlIHBvc2VzIHVwIHRvIDkwLiBUaGUgY2hhbGxlbmdlcyBhcmUgdGhyZWUtZm9sZDogRmlyc3RseSwgdGhlIGNvbW1vbmx5IHVzZWQgbGFuZG1hcmstYmFzZWQgZmFjZSBtb2RlbCBhc3N1bWVzIHRoYXQgYWxsIHRoZSBsYW5kbWFya3MgYXJlIHZpc2libGUgYW5kIGlzIHRoZXJlZm9yZSBub3Qgc3VpdGFibGUgZm9yIHByb2ZpbGUgdmlld3MuIFNlY29uZGx5LCB0aGUgZmFjZSBhcHBlYXJhbmNlIHZhcmllcyBtb3JlIGRyYW1hdGljYWxseSBhY3Jvc3MgbGFyZ2UgcG9zZXMsIHJhbmdpbmcgZnJvbSBmcm9udGFsIHZpZXcgdG8gcHJvZmlsZSB2aWV3LiBUaGlyZGx5LCBsYWJlbGxpbmcgbGFuZG1hcmtzIGluIGxhcmdlIHBvc2VzIGlzIGV4dHJlbWVseSBjaGFsbGVuZ2luZyBzaW5jZSB0aGUgaW52aXNpYmxlIGxhbmRtYXJrcyBoYXZlIHRvIGJlIGd1ZXNzZWQuIEluIHRoaXMgcGFwZXIsIHdlIHByb3Bvc2UgYSBzb2x1dGlvbiB0byB0aGUgdGhyZWUgcHJvYmxlbXMgaW4gYW4gbmV3IGFsaWdubWVudCBmcmFtZXdvcmssIGNhbGxlZCAzRCBEZW5zZSBGYWNlIEFsaWdubWVudCAoM0RERkEpLCBpbiB3aGljaCBhIGRlbnNlIDNEIGZhY2UgbW9kZWwgaXMgZml0dGVkIHRvIHRoZSBpbWFnZSB2aWEgY29udm9sdXRpb25hbCBuZXV0cmFsIG5ldHdvcmsgKENOTikuIFdlIGFsc28gcHJvcG9zZSBhIG1ldGhvZCB0byBzeW50aGVzaXplIGxhcmdlLXNjYWxlIHRyYWluaW5nIHNhbXBsZXMgaW4gcHJvZmlsZSB2aWV3cyB0byBzb2x2ZSB0aGUgdGhpcmQgcHJvYmxlbSBvZiBkYXRhIGxhYmVsbGluZy4gRXhwZXJpbWVudHMgb24gdGhlIGNoYWxsZW5naW5nIEFGTFcgZGF0YWJhc2Ugc2hvdyB0aGF0IG91ciBhcHByb2FjaCBhY2hpZXZlcyBzaWduaWZpY2FudCBpbXByb3ZlbWVudHMgb3ZlciBzdGF0ZS1vZi10aGUtYXJ0IG1ldGhvZHMuIiwsLFVucmVsZWFzZWQsIkNoaW5hLFVuaXRlZCBTdGF0ZXMgb2YgQW1lcmljYSIsLCwsLCwyMDI1LTExLTI4IDExOjUzOjQ0KzAwOjAwLCwsLCwsIkFjYWRlbWlhLEFjYWRlbWlhIiwsLCwsT3BlbiBzb3VyY2UsIk1JVCBsaWNlbnNlOgpodHRwczovL2dpdGh1Yi5jb20vY2xlYXJkdXNrLzNEREZBIChyZWZlcnMgdG8gdGhlIGltcHJvdmVkIGxhdGVyIHZlcnNpb24gb2YgdGhlIHBhcGVyKSIsLCwsLCwsLCwsLCxObwpUaGUgQXR0ZW50aXZlIFJlYWRlcixMYW5ndWFnZSxRdWVzdGlvbiBhbnN3ZXJpbmcsR29vZ2xlIERlZXBNaW5kLCJLYXJsIE1vcml0eiBIZXJtYW5uLCBUb23DocWhIEtvxI1pc2vDvSwgRWR3YXJkIEdyZWZlbnN0ZXR0ZSwgTGFzc2UgRXNwZWhvbHQsIFdpbGwgS2F5LCBNdXN0YWZhIFN1bGV5bWFuLCBQaGlsIEJsdW5zb20iLDIwMTUtMTEtMTksVGVhY2hpbmcgTWFjaGluZXMgdG8gUmVhZCBhbmQgQ29tcHJlaGVuZCxodHRwczovL2FyeGl2Lm9yZy9hYnMvMTUwNi4wMzM0MCwsLCwscG9zc2libHkgY2FuIGJlIGNhbGN1bGF0ZWQgYmFzZWQgb24gYXJjaGl0ZWN0dXJlIGRlc2NyaXB0aW9uLCwsLCJUYWJsZSAxIHNob3dzIHN0YXRpc3RpY3Mgb2YgZG9jdW1lbnRzIGFuZCBxdWVyaWVzIHVzZWQgdG8gY29uc3RydWN0IGV4YW1wbGVzLiBUcmFpbmluZyBleGFtcGxlcyBhcmUgZG9jdW1lbnQtcXVlcnktYW5zd2VyIHBhaXJzCkVzdGltYXRpbmcgcXVlcnktYW5zd2VyIHBhaXJzIGF0IH4zMCB0b2tlbnMKVG90YWwgdG9rZW5zOgpDTk46ICg3NjIrMzApKjM4MDAwMD0zMDA5NjAwMDAKRGFpbHkgTWFpbDogKDgxMiszMCkqODgwMDAwPTc0MDk2MDAwMApUb3RhbDogMTA0MTkyMDAwMCIsLCwsLENvbmZpZGVudCwiVGVhY2hpbmcgbWFjaGluZXMgdG8gcmVhZCBuYXR1cmFsIGxhbmd1YWdlIGRvY3VtZW50cyByZW1haW5zIGFuIGVsdXNpdmUgY2hhbGxlbmdlLiBNYWNoaW5lIHJlYWRpbmcgc3lzdGVtcyBjYW4gYmUgdGVzdGVkIG9uIHRoZWlyIGFiaWxpdHkgdG8gYW5zd2VyIHF1ZXN0aW9ucyBwb3NlZCBvbiB0aGUgY29udGVudHMgb2YgZG9jdW1lbnRzIHRoYXQgdGhleSBoYXZlIHNlZW4sIGJ1dCB1bnRpbCBub3cgbGFyZ2Ugc2NhbGUgdHJhaW5pbmcgYW5kIHRlc3QgZGF0YXNldHMgaGF2ZSBiZWVuIG1pc3NpbmcgZm9yIHRoaXMgdHlwZSBvZiBldmFsdWF0aW9uLiBJbiB0aGlzIHdvcmsgd2UgZGVmaW5lIGEgbmV3IG1ldGhvZG9sb2d5IHRoYXQgcmVzb2x2ZXMgdGhpcyBib3R0bGVuZWNrIGFuZCBwcm92aWRlcyBsYXJnZSBzY2FsZSBzdXBlcnZpc2VkIHJlYWRpbmcgY29tcHJlaGVuc2lvbiBkYXRhLiBUaGlzIGFsbG93cyB1cyB0byBkZXZlbG9wIGEgY2xhc3Mgb2YgYXR0ZW50aW9uIGJhc2VkIGRlZXAgbmV1cmFsIG5ldHdvcmtzIHRoYXQgbGVhcm4gdG8gcmVhZCByZWFsIGRvY3VtZW50cyBhbmQgYW5zd2VyIGNvbXBsZXggcXVlc3Rpb25zIHdpdGggbWluaW1hbCBwcmlvciBrbm93bGVkZ2Ugb2YgbGFuZ3VhZ2Ugc3RydWN0dXJlLiIsLCxPcGVuIHdlaWdodHMgKHVucmVzdHJpY3RlZCksVW5pdGVkIFN0YXRlcyBvZiBBbWVyaWNhLCwsLCwsMjAyNS0xMS0yOCAxMTo1Mzo0NCswMDowMCwsLCwsLEluZHVzdHJ5LCwsLCxPcGVuIHNvdXJjZSwiaHR0cHM6Ly9naXRodWIuY29tL2Nvb2lqbWFuc3RpbS9BdHRlbnRpdmVfcmVhZGVyL3RyZWUvYm4KCkJTRCAzLUNsYXVzZSAiIk5ldyIiIG9yICIiUmV2aXNlZCIiIExpY2Vuc2UiLCwsLCwsLCwsLCwsWWVzClNBRiBSLUNOTixWaXNpb24sT2JqZWN0IGRldGVjdGlvbiwiQmVpamluZyBJbnN0aXR1dGUgb2YgVGVjaG5vbG9neSxTdW4gWWF0LXNlbiBVbml2ZXJzaXR5LFBhbmFzb25pYyBSJkQsTmF0aW9uYWwgVW5pdmVyc2l0eSBvZiBTaW5nYXBvcmUiLCJKaWFuYW4gTGksIFhpYW9kYW4gTGlhbmcsIFNoZW5nTWVpIFNoZW4sIFRpbmdmYSBYdSwgSmlhc2hpIEZlbmcsIFNodWljaGVuZyBZYW4iLDIwMTUtMTAtMjgsU2NhbGUtYXdhcmUgRmFzdCBSLUNOTiBmb3IgUGVkZXN0cmlhbiBEZXRlY3Rpb24saHR0cHM6Ly9hcnhpdi5vcmcvYWJzLzE1MTAuMDgxNjAsLFNPVEEgaW1wcm92ZW1lbnQsIlBlZGVzdHJpYW4gRGV0ZWN0aW9uIG9uIENhbHRlY2ggYmVuY2htYXJrCgoiIm91ciBtZXRob2QgYWNoaWV2ZXMgc3RhdGUtb2YtdGhlLWFydCBwZXJmb3JtYW5jZSBvbiBDYWx0ZWNoLCBJTlJJQSwgYW5kIEVUSCwgYW5kIG9idGFpbnMgY29tcGV0aXRpdmUgcmVzdWx0cyBvbiBLSVRUSS4gIiIiLDEzODAwMDAwMC4wLCJUYWtlbiBmcm9tIFZHRzE2IGJhc2UgbW9kZWwsIGlnbm9yaW5nIG1pbm9yIGFyY2hpdGVjdHVyYWwgY2hhbmdlcyIsMS4yMzExMDgxMjUwMDAwMDAxZSsxOSwiQmFzZSBtb2RlbDogMTIyOTEwMDAwMDAwMDAwMDIwMDAKQmFzZSBtb2RlbCBpbmZlcmVuY2UgRkxPUDogMTUzMDAwMDAwMDAKRmluZXR1bmUgZm9yIDcgZXBvY2hzIHdpdGggNjI1MDAgdHJhaW5pbmcgZXhhbXBsZXMKMTUzMDAwMDAwMDAqMyo2MjUwMCo3PTIwMDgxMjUwMDAwMDAwMDAwPTJlMTYKClRvdGFsIGNvbXB1dGU6IDEyMjkxMDAwMDAwMDAwMDAyMDAwKzIwMDgxMjUwMDAwMDAwMDAwPTEyMzExMDgxMjUwMDAwMDAyMDAwIiwzNTAwMDAsIiIiVGhlcmUgYXJlIHRvdGFsbHkgMzUwLDAwMCBib3VuZGluZyBib3hlcyBvZiBhYm91dCAyLDMwMCB1bmlxdWUgcGVkZXN0cmlhbnMgbGFiZWxlZCBpbiAyNTAsMDAwIGZyYW1lcyIiCiIiV2UgdXNlIGRlbnNlIHNhbXBsaW5nIG9mIHRoZSB0cmFpbmluZyBkYXRhIChldmVyeSA0dGggZnJhbWUiIiIsLCxOVklESUEgR2VGb3JjZSBHVFggVElUQU4gWCxTdXBlcnZpc2VkLExpa2VseSwiSW4gdGhpcyB3b3JrLCB3ZSBjb25zaWRlciB0aGUgcHJvYmxlbSBvZiBwZWRlc3RyaWFuIGRldGVjdGlvbiBpbiBuYXR1cmFsIHNjZW5lcy4gSW50dWl0aXZlbHksIGluc3RhbmNlcyBvZiBwZWRlc3RyaWFucyB3aXRoIGRpZmZlcmVudCBzcGF0aWFsIHNjYWxlcyBtYXkgZXhoaWJpdCBkcmFtYXRpY2FsbHkgZGlmZmVyZW50IGZlYXR1cmVzLiBUaHVzLCBsYXJnZSB2YXJpYW5jZSBpbiBpbnN0YW5jZSBzY2FsZXMsIHdoaWNoIHJlc3VsdHMgaW4gdW5kZXNpcmFibGUgbGFyZ2UgaW50cmEtY2F0ZWdvcnkgdmFyaWFuY2UgaW4gZmVhdHVyZXMsIG1heSBzZXZlcmVseSBodXJ0IHRoZSBwZXJmb3JtYW5jZSBvZiBtb2Rlcm4gb2JqZWN0IGluc3RhbmNlIGRldGVjdGlvbiBtZXRob2RzLiBXZSBhcmd1ZSB0aGF0IHRoaXMgaXNzdWUgY2FuIGJlIHN1YnN0YW50aWFsbHkgYWxsZXZpYXRlZCBieSB0aGUgZGl2aWRlLWFuZC1jb25xdWVyIHBoaWxvc29waHkuIFRha2luZyBwZWRlc3RyaWFuIGRldGVjdGlvbiBhcyBhbiBleGFtcGxlLCB3ZSBpbGx1c3RyYXRlIGhvdyB3ZSBjYW4gbGV2ZXJhZ2UgdGhpcyBwaGlsb3NvcGh5IHRvIGRldmVsb3AgYSBTY2FsZS1Bd2FyZSBGYXN0IFItQ05OIChTQUYgUi1DTk4pIGZyYW1ld29yay4gVGhlIG1vZGVsIGludHJvZHVjZXMgbXVsdGlwbGUgYnVpbHQtaW4gc3ViLW5ldHdvcmtzIHdoaWNoIGRldGVjdCBwZWRlc3RyaWFucyB3aXRoIHNjYWxlcyBmcm9tIGRpc2pvaW50IHJhbmdlcy4gT3V0cHV0cyBmcm9tIGFsbCB0aGUgc3ViLW5ldHdvcmtzIGFyZSB0aGVuIGFkYXB0aXZlbHkgY29tYmluZWQgdG8gZ2VuZXJhdGUgdGhlIGZpbmFsIGRldGVjdGlvbiByZXN1bHRzIHRoYXQgYXJlIHNob3duIHRvIGJlIHJvYnVzdCB0byBsYXJnZSB2YXJpYW5jZSBpbiBpbnN0YW5jZSBzY2FsZXMsIHZpYSBhIGdhdGUgZnVuY3Rpb24gZGVmaW5lZCBvdmVyIHRoZSBzaXplcyBvZiBvYmplY3QgcHJvcG9zYWxzLiBFeHRlbnNpdmUgZXZhbHVhdGlvbnMgb24gc2V2ZXJhbCBjaGFsbGVuZ2luZyBwZWRlc3RyaWFuIGRldGVjdGlvbiBkYXRhc2V0cyB3ZWxsIGRlbW9uc3RyYXRlIHRoZSBlZmZlY3RpdmVuZXNzIG9mIHRoZSBwcm9wb3NlZCBTQUYgUi1DTk4uIFBhcnRpY3VsYXJseSwgb3VyIG1ldGhvZCBhY2hpZXZlcyBzdGF0ZS1vZi10aGUtYXJ0IHBlcmZvcm1hbmNlIG9uIENhbHRlY2gsIElOUklBLCBhbmQgRVRILCBhbmQgb2J0YWlucyBjb21wZXRpdGl2ZSByZXN1bHRzIG9uIEtJVFRJLiAiLDcuMCwsVW5yZWxlYXNlZCwiQ2hpbmEsQ2hpbmEsU2luZ2Fwb3JlLFNpbmdhcG9yZSIsVkdHMTYsMi4wMDgxMjVlKzE2LDE1MzAwMDAwMDAwKjMqNjI1MDAqNz0yMDA4MTI1MDAwMDAwMDAwMD0yZTE2LDEuMCwsMjAyNS0xMS0yOCAxMTo1Mzo0NCswMDowMCwsLCwsLCJBY2FkZW1pYSxBY2FkZW1pYSxJbmR1c3RyeSxBY2FkZW1pYSIsLCwsLCwsLCwsLFRydWUsMjkwLjkwNjU1MDUzMDQxMjEsT3BlcmF0aW9uIGNvdW50aW5nLCwsLCxObwpBbHBoYUdvIEZhbixHYW1lcyxHbyxEZWVwTWluZCwiRGF2aWQgU2lsdmVyLCBBamEgSHVhbmcsIENocmlzIEouIE1hZGRpc29uLCBBcnRodXIgR3VleiwgTGF1cmVudCBTaWZyZSwgR2VvcmdlIHZhbiBkZW4gRHJpZXNzY2hlLCBKdWxpYW4gU2Nocml0dHdpZXNlciwgSW9hbm5pcyBBbnRvbm9nbG91LCBWZWRhIFBhbm5lZXJzaGVsdmFtLCBNYXJjIExhbmN0b3QsIFNhbmRlciBEaWVsZW1hbiwgRG9taW5payBHcmV3ZSwgSm9obiBOaGFtLCBOYWwgS2FsY2hicmVubmVyLCBJbHlhIFN1dHNrZXZlciwgVGltb3RoeSBMaWxsaWNyYXAsIE1hZGVsZWluZSBMZWFjaCwgS29yYXkgS2F2dWtjdW9nbHUsIFRob3JlIEdyYWVwZWwsIERlbWlzIEhhc3NhYmlzIiwyMDE1LTEwLTAxLE1hc3RlcmluZyB0aGUgZ2FtZSBvZiBHbyB3aXRoIGRlZXAgbmV1cmFsIG5ldHdvcmtzIGFuZCB0cmVlIHNlYXJjaCxodHRwczovL3d3dy5uYXR1cmUuY29tL2FydGljbGVzL25hdHVyZTE2OTYxLDE4MTc1LjAsIkhpZ2hseSBjaXRlZCxTT1RBIGltcHJvdmVtZW50IiwsODIwOTk4NC4wLCJUaGUgaW5wdXQgdG8gdGhlIHBvbGljeSBuZXR3b3JrIGlzIGEgMTnigInDl+KAiTE54oCJw5figIk0OCBpbWFnZSBzdGFjayBjb25zaXN0aW5nIG9mIDQ4IGZlYXR1cmUgcGxhbmVzLiBUaGUgZmlyc3QgaGlkZGVuIGxheWVyIHplcm8gcGFkcyB0aGUgaW5wdXQgaW50byBhIDIz4oCJw5figIkyMyBpbWFnZSwgdGhlbiBjb252b2x2ZXMgayBmaWx0ZXJzIG9mIGtlcm5lbCBzaXplIDXigInDl+KAiTUgd2l0aCBzdHJpZGUgMSB3aXRoIHRoZSBpbnB1dCBpbWFnZSBhbmQgYXBwbGllcyBhIHJlY3RpZmllciBub25saW5lYXJpdHkuIEVhY2ggb2YgdGhlIHN1YnNlcXVlbnQgaGlkZGVuIGxheWVycyAyIHRvIDEyIHplcm8gcGFkcyB0aGUgcmVzcGVjdGl2ZSBwcmV2aW91cyBoaWRkZW4gbGF5ZXIgaW50byBhIDIx4oCJw5figIkyMSBpbWFnZSwgdGhlbiBjb252b2x2ZXMgayBmaWx0ZXJzIG9mIGtlcm5lbCBzaXplIDPigInDl+KAiTMgd2l0aCBzdHJpZGUgMSwgYWdhaW4gZm9sbG93ZWQgYnkgYSByZWN0aWZpZXIgbm9ubGluZWFyaXR5LiBUaGUgZmluYWwgbGF5ZXIgY29udm9sdmVzIDEgZmlsdGVyIG9mIGtlcm5lbCBzaXplIDHigInDl+KAiTEgd2l0aCBzdHJpZGUgMSwgd2l0aCBhIGRpZmZlcmVudCBiaWFzIGZvciBlYWNoIHBvc2l0aW9uLCBhbmQgYXBwbGllcyBhIHNvZnRtYXggZnVuY3Rpb24uIFRoZSBtYXRjaCB2ZXJzaW9uIG9mIEFscGhhR28gdXNlZCBr4oCJPeKAiTE5MiBmaWx0ZXJzOyBGaWcuIDJiIGFuZCBFeHRlbmRlZCBEYXRhIFRhYmxlIDMgYWRkaXRpb25hbGx5IHNob3cgdGhlIHJlc3VsdHMgb2YgdHJhaW5pbmcgd2l0aCBr4oCJPeKAiTEyOCwgMjU2IGFuZCAzODQgZmlsdGVycy4KClRoZSBpbnB1dCB0byB0aGUgdmFsdWUgbmV0d29yayBpcyBhbHNvIGEgMTnigInDl+KAiTE54oCJw5figIk0OCBpbWFnZSBzdGFjaywgd2l0aCBhbiBhZGRpdGlvbmFsIGJpbmFyeSBmZWF0dXJlIHBsYW5lIGRlc2NyaWJpbmcgdGhlIGN1cnJlbnQgY29sb3VyIHRvIHBsYXkuIEhpZGRlbiBsYXllcnMgMiB0byAxMSBhcmUgaWRlbnRpY2FsIHRvIHRoZSBwb2xpY3kgbmV0d29yaywgaGlkZGVuIGxheWVyIDEyIGlzIGFuIGFkZGl0aW9uYWwgY29udm9sdXRpb24gbGF5ZXIsIGhpZGRlbiBsYXllciAxMyBjb252b2x2ZXMgMSBmaWx0ZXIgb2Yga2VybmVsIHNpemUgMeKAicOX4oCJMSB3aXRoIHN0cmlkZSAxLCBhbmQgaGlkZGVuIGxheWVyIDE0IGlzIGEgZnVsbHkgY29ubmVjdGVkIGxpbmVhciBsYXllciB3aXRoIDI1NiByZWN0aWZpZXIgdW5pdHMuIFRoZSBvdXRwdXQgbGF5ZXIgaXMgYSBmdWxseSBjb25uZWN0ZWQgbGluZWFyIGxheWVyIHdpdGggYSBzaW5nbGUgdGFuaCB1bml0LiIsMy44ZSsyMCwiQXNzdW1lIDAuMyB1dGlsaXNhdGlvbiByYXRlLCAxZTEzIEdQVSBGTE9QL3MgW3NpbmdsZSBwcmVjaXNpb25dLiBUcmFpbmVkIGluIHRocmVlIHN0YWdlcyB1c2luZyA1MCBHUFVzIG92ZXIgMyB3ZWVrcyArIDEgZGF5ICsgMSB3ZWVrCgpUcmFpbmluZyBjb21wdXRlID0gKDUwIEdQVXMpKDI5IGRheXMpKDg2NDAwcy9kYXkpKDAuMyB1dGlsaXNhdGlvbiByYXRlKSgxZTEzIEZMT1AvcykgPSAzLjhlMjAgRkxPUHMKIiwxMjY5NzYwMDAwMCxTdXBlcnZpc2VkIGxlYXJuaW5nICsgc2VsZi1wbGF5LCwsLCxMaWtlbHksIkEgbG9uZy1zdGFuZGluZyBnb2FsIG9mIGFydGlmaWNpYWwgaW50ZWxsaWdlbmNlIGlzIGFuIGFsZ29yaXRobSB0aGF0IGxlYXJucywgdGFidWxhIHJhc2EsIHN1cGVyaHVtYW4gcHJvZmljaWVuY3kgaW4gY2hhbGxlbmdpbmcgZG9tYWlucy4gUmVjZW50bHksIEFscGhhR28gYmVjYW1lIHRoZSBmaXJzdCBwcm9ncmFtIHRvIGRlZmVhdCBhIHdvcmxkIGNoYW1waW9uIGluIHRoZSBnYW1lIG9mIEdvLiBUaGUgdHJlZSBzZWFyY2ggaW4gQWxwaGFHbyBldmFsdWF0ZWQgcG9zaXRpb25zIGFuZCBzZWxlY3RlZCBtb3ZlcyB1c2luZyBkZWVwIG5ldXJhbCBuZXR3b3Jrcy4gVGhlc2UgbmV1cmFsIG5ldHdvcmtzIHdlcmUgdHJhaW5lZCBieSBzdXBlcnZpc2VkIGxlYXJuaW5nIGZyb20gaHVtYW4gZXhwZXJ0IG1vdmVzLCBhbmQgYnkgcmVpbmZvcmNlbWVudCBsZWFybmluZyBmcm9tIHNlbGYtcGxheS4gSGVyZSB3ZSBpbnRyb2R1Y2UgYW4gYWxnb3JpdGhtIGJhc2VkIHNvbGVseSBvbiByZWluZm9yY2VtZW50IGxlYXJuaW5nLCB3aXRob3V0IGh1bWFuIGRhdGEsIGd1aWRhbmNlIG9yIGRvbWFpbiBrbm93bGVkZ2UgYmV5b25kIGdhbWUgcnVsZXMuIEFscGhhR28gYmVjb21lcyBpdHMgb3duIHRlYWNoZXI6IGEgbmV1cmFsIG5ldHdvcmsgaXMgdHJhaW5lZCB0byBwcmVkaWN0IEFscGhhR2/igJlzIG93biBtb3ZlIHNlbGVjdGlvbnMgYW5kIGFsc28gdGhlIHdpbm5lciBvZiBBbHBoYUdv4oCZcyBnYW1lcy4gVGhpcyBuZXVyYWwgbmV0d29yayBpbXByb3ZlcyB0aGUgc3RyZW5ndGggb2YgdGhlIHRyZWUgc2VhcmNoLCByZXN1bHRpbmcgaW4gaGlnaGVyIHF1YWxpdHkgbW92ZSBzZWxlY3Rpb24gYW5kIHN0cm9uZ2VyIHNlbGYtcGxheSBpbiB0aGUgbmV4dCBpdGVyYXRpb24uIFN0YXJ0aW5nIHRhYnVsYSByYXNhLCBvdXIgbmV3IHByb2dyYW0gQWxwaGFHbyBaZXJvIGFjaGlldmVkIHN1cGVyaHVtYW4gcGVyZm9ybWFuY2UsIHdpbm5pbmcgMTAw4oCTMCBhZ2FpbnN0IHRoZSBwcmV2aW91c2x5IHB1Ymxpc2hlZCwgY2hhbXBpb24tZGVmZWF0aW5nIEFscGhhR28uIiwsLFVucmVsZWFzZWQsVW5pdGVkIEtpbmdkb20gb2YgR3JlYXQgQnJpdGFpbiBhbmQgTm9ydGhlcm4gSXJlbGFuZCwsLCwsLDIwMjYtMDEtMDEgMTQ6MDI6MDQrMDA6MDAsLCwsLCxJbmR1c3RyeSwsLCwsVW5yZWxlYXNlZCwsLDQ4MjguMzIyMjc2ODAzMDQ0LCwsVHJ1ZSwsSGFyZHdhcmUsLCwsLE5vCkRlZXAgRGV0ZXJtaW5pc3RpYyBQb2xpY3kgR3JhZGllbnRzLFJvYm90aWNzLCJSb2JvdGljIG1hbmlwdWxhdGlvbixTZWxmLWRyaXZpbmcgY2FyIixHb29nbGUgRGVlcE1pbmQsIlRQIExpbGxpY3JhcCwgSkogSHVudCwgQSBQcml0emVsLCBOIEhlZXNzLCBUIEVyZXoiLDIwMTUtMDktMDksQ29udGludW91cyBjb250cm9sIHdpdGggZGVlcCByZWluZm9yY2VtZW50IGxlYXJuaW5nLGh0dHBzOi8vYXJ4aXYub3JnL2Ficy8xNTA5LjAyOTcxLDE1Mzc0LjAsSGlnaGx5IGNpdGVkLCwsLCwsLCwsLCwsVW5rbm93biwiV2UgYWRhcHQgdGhlIGlkZWFzIHVuZGVybHlpbmcgdGhlIHN1Y2Nlc3Mgb2YgRGVlcCBRLUxlYXJuaW5nIHRvIHRoZSBjb250aW51b3VzIGFjdGlvbiBkb21haW4uIFdlIHByZXNlbnQgYW4gYWN0b3ItY3JpdGljLCBtb2RlbC1mcmVlIGFsZ29yaXRobSBiYXNlZCBvbiB0aGUgZGV0ZXJtaW5pc3RpYyBwb2xpY3kgZ3JhZGllbnQgdGhhdCBjYW4gb3BlcmF0ZSBvdmVyIGNvbnRpbnVvdXMgYWN0aW9uIHNwYWNlcy4gVXNpbmcgdGhlIHNhbWUgbGVhcm5pbmcgYWxnb3JpdGhtLCBuZXR3b3JrIGFyY2hpdGVjdHVyZSBhbmQgaHlwZXItcGFyYW1ldGVycywgb3VyIGFsZ29yaXRobSByb2J1c3RseSBzb2x2ZXMgbW9yZSB0aGFuIDIwIHNpbXVsYXRlZCBwaHlzaWNzIHRhc2tzLCBpbmNsdWRpbmcgY2xhc3NpYyBwcm9ibGVtcyBzdWNoIGFzIGNhcnRwb2xlIHN3aW5nLXVwLCBkZXh0ZXJvdXMgbWFuaXB1bGF0aW9uLCBsZWdnZWQgbG9jb21vdGlvbiBhbmQgY2FyIGRyaXZpbmcuIE91ciBhbGdvcml0aG0gaXMgYWJsZSB0byBmaW5kIHBvbGljaWVzIHdob3NlIHBlcmZvcm1hbmNlIGlzIGNvbXBldGl0aXZlIHdpdGggdGhvc2UgZm91bmQgYnkgYSBwbGFubmluZyBhbGdvcml0aG0gd2l0aCBmdWxsIGFjY2VzcyB0byB0aGUgZHluYW1pY3Mgb2YgdGhlIGRvbWFpbiBhbmQgaXRzIGRlcml2YXRpdmVzLiBXZSBmdXJ0aGVyIGRlbW9uc3RyYXRlIHRoYXQgZm9yIG1hbnkgb2YgdGhlIHRhc2tzIHRoZSBhbGdvcml0aG0gY2FuIGxlYXJuIHBvbGljaWVzIGVuZC10by1lbmQ6IGRpcmVjdGx5IGZyb20gcmF3IHBpeGVsIGlucHV0cy4iLCwsLFVuaXRlZCBTdGF0ZXMgb2YgQW1lcmljYSwsLCwsLDIwMjYtMDUtMjUgMTI6MTQ6MjYrMDA6MDAsLCwsLCxJbmR1c3RyeSwsLCwsLCwsLCwsLCwsLCwsLApCUEUsTGFuZ3VhZ2UsVHJhbnNsYXRpb24sVW5pdmVyc2l0eSBvZiBFZGluYnVyZ2gsIlIgU2VubnJpY2gsIEIgSGFkZG93LCBBIEJpcmNoIiwyMDE1LTA4LTMxLE5ldXJhbCBNYWNoaW5lIFRyYW5zbGF0aW9uIG9mIFJhcmUgV29yZHMgd2l0aCBTdWJ3b3JkIFVuaXRzLGh0dHBzOi8vYXJ4aXYub3JnL2Ficy8xNTA4LjA3OTA5LDg2ODUuMCxIaWdobHkgY2l0ZWQsLCwsLCw1MDAwMDAwMCwiW1dPUkRTXQoiIldlIHBlcmZvcm0gZXhwZXJpbWVudHMgb24gZGF0YSBmcm9tIHRoZSBzaGFyZWQgdHJhbnNsYXRpb24gdGFzayBvZiBXTVQgMjAxNS4gRm9yIEVuZ2xpc2jihpJHZXJtYW4sIG91ciB0cmFpbmluZyBzZXQgY29uc2lzdHMgb2YgNC4yIG1pbGxpb24gc2VudGVuY2UgcGFpcnMsIG9yIGFwcHJveGltYXRlbHkgMTAwIG1pbGxpb24gdG9rZW5zLiBGb3IgRW5nbGlzaOKGklJ1c3NpYW4sIHRoZSB0cmFpbmluZyBzZXQgY29uc2lzdHMgb2YgMi42IG1pbGxpb24gc2VudGVuY2UgcGFpcnMsIG9yIGFwcHJveGltYXRlbHkgNTAgbWlsbGlvbiB0b2tlbnMiIgoKMTAwTSB0b2tlbnMsIGFyb3VuZCBoYWxmIHdpbGwgYmUgaW4gRW5nbGlzaCwgMC43NSB3b3JkcyBwZXIgdG9rZW4KCiIsLCwsLCwsLCwsVW5pdGVkIEtpbmdkb20gb2YgR3JlYXQgQnJpdGFpbiBhbmQgTm9ydGhlcm4gSXJlbGFuZCwsLCwsLDIwMjYtMDUtMjUgMTI6MTQ6MjUrMDA6MDAsLCwsLCxBY2FkZW1pYSwsLCwsLCwsLCwsLCwsLCwsLApMU1RNLUNoYXItTGFyZ2UsTGFuZ3VhZ2UsTGFuZ3VhZ2UgbW9kZWxpbmcsIkhhcnZhcmQgVW5pdmVyc2l0eSxOZXcgWW9yayBVbml2ZXJzaXR5IChOWVUpIiwiWW9vbiBLaW0sIFlhY2luZSBKZXJuaXRlLCBEYXZpZCBTb250YWcsIEFsZXhhbmRlciBNLiBSdXNoIiwyMDE1LTA4LTI2LENoYXJhY3Rlci1Bd2FyZSBOZXVyYWwgTGFuZ3VhZ2UgTW9kZWxzLGh0dHBzOi8vYXJ4aXYub3JnL2Ficy8xNTA4LjA2NjE1LDIwMzMuMCwsLDE5MDAwMDAwLjAsMTlNIChUYWJsZSAzKSwyNjUwMDAwMDAwMDAwMDAwLjAsNiBGTE9QIC8gcGFyYW1ldGVyIC8gdG9rZW4gKiAxOTAwMDAwMCBwYXJhbWV0ZXJzICogOTI5MDAwIHRva2VucyAqIDI1IGVwb2NocyA9IDIuNjQ3NjVlKzE1IEZMT1AsOTI5MDAwLCIyNSBlcG9jaHMgYmFzZWQgb24gY29kZSAoaHR0cHM6Ly9naXRodWIuY29tL3lvb25raW0vbHN0bS1jaGFyLWNubi9ibG9iL21hc3Rlci9tYWluLmx1YSkgYW5kICIiV2UgdHJhaW4gZm9yIDI1IGVwb2NocyBvbiBub24tQXJhYmljIGFuZCAzMCBlcG9jaHMgb24gQXJhYmljIGRhdGEgKHdoaWNoIHdhcyBzdWZmaWNpZW50IGZvciBjb252ZXJnZW5jZSkiIiIsLCwsLENvbmZpZGVudCwiV2UgZGVzY3JpYmUgYSBzaW1wbGUgbmV1cmFsIGxhbmd1YWdlIG1vZGVsIHRoYXQgcmVsaWVzIG9ubHkgb24gY2hhcmFjdGVyLWxldmVsIGlucHV0cy4gUHJlZGljdGlvbnMgYXJlIHN0aWxsIG1hZGUgYXQgdGhlIHdvcmQtbGV2ZWwuIE91ciBtb2RlbCBlbXBsb3lzIGEgY29udm9sdXRpb25hbCBuZXVyYWwgbmV0d29yayAoQ05OKSBhbmQgYSBoaWdod2F5IG5ldHdvcmsgb3ZlciBjaGFyYWN0ZXJzLCB3aG9zZSBvdXRwdXQgaXMgZ2l2ZW4gdG8gYSBsb25nIHNob3J0LXRlcm0gbWVtb3J5IChMU1RNKSByZWN1cnJlbnQgbmV1cmFsIG5ldHdvcmsgbGFuZ3VhZ2UgbW9kZWwgKFJOTi1MTSkuIE9uIHRoZSBFbmdsaXNoIFBlbm4gVHJlZWJhbmsgdGhlIG1vZGVsIGlzIG9uIHBhciB3aXRoIHRoZSBleGlzdGluZyBzdGF0ZS1vZi10aGUtYXJ0IGRlc3BpdGUgaGF2aW5nIDYwJSBmZXdlciBwYXJhbWV0ZXJzLiBPbiBsYW5ndWFnZXMgd2l0aCByaWNoIG1vcnBob2xvZ3kgKEFyYWJpYywgQ3plY2gsIEZyZW5jaCwgR2VybWFuLCBTcGFuaXNoLCBSdXNzaWFuKSwgdGhlIG1vZGVsIG91dHBlcmZvcm1zIHdvcmQtbGV2ZWwvbW9ycGhlbWUtbGV2ZWwgTFNUTSBiYXNlbGluZXMsIGFnYWluIHdpdGggZmV3ZXIgcGFyYW1ldGVycy4gVGhlIHJlc3VsdHMgc3VnZ2VzdCB0aGF0IG9uIG1hbnkgbGFuZ3VhZ2VzLCBjaGFyYWN0ZXIgaW5wdXRzIGFyZSBzdWZmaWNpZW50IGZvciBsYW5ndWFnZSBtb2RlbGluZy4gQW5hbHlzaXMgb2Ygd29yZCByZXByZXNlbnRhdGlvbnMgb2J0YWluZWQgZnJvbSB0aGUgY2hhcmFjdGVyIGNvbXBvc2l0aW9uIHBhcnQgb2YgdGhlIG1vZGVsIHJldmVhbHMgdGhhdCB0aGUgbW9kZWwgaXMgYWJsZSB0byBlbmNvZGUsIGZyb20gY2hhcmFjdGVycyBvbmx5LCBib3RoIHNlbWFudGljIGFuZCBvcnRob2dyYXBoaWMgaW5mb3JtYXRpb24uIiwyNS4wLExTVE0tQ2hhci1MYXJnZSxVbnJlbGVhc2VkLCJVbml0ZWQgU3RhdGVzIG9mIEFtZXJpY2EsVW5pdGVkIFN0YXRlcyBvZiBBbWVyaWNhIiwsLCwsLDIwMjUtMTEtMjggMTE6NTM6NDQrMDA6MDAsLCwsLCwiQWNhZGVtaWEsQWNhZGVtaWEiLCwsLCxPcGVuIHNvdXJjZSwiY29kZSwgTUlUIGxpY2Vuc2U6IGh0dHBzOi8vZ2l0aHViLmNvbS95b29ua2ltL2xzdG0tY2hhci1jbm4gIiwsLCwsLCxPcGVyYXRpb24gY291bnRpbmcsLCwsLE5vCiJMaXN0ZW4sIEF0dGVuZCBhbmQgU3BlbGwiLFNwZWVjaCxTcGVlY2ggcmVjb2duaXRpb24gKEFTUiksIkdvb2dsZSxDYXJuZWdpZSBNZWxsb24gVW5pdmVyc2l0eSAoQ01VKSIsIldpbGxpYW0gQ2hhbiwgTmF2ZGVlcCBKYWl0bHksIFF1b2MgTGUsIE9yaW9sIFZpbnlhbHMiLDIwMTUtMDgtMjAsIkxpc3RlbiwgYXR0ZW5kIGFuZCBzcGVsbDogQSBuZXVyYWwgbmV0d29yayBmb3IgbGFyZ2Ugdm9jYWJ1bGFyeSBjb252ZXJzYXRpb25hbCBzcGVlY2ggcmVjb2duaXRpb24iLGh0dHBzOi8vaWVlZXhwbG9yZS5pZWVlLm9yZy9kb2N1bWVudC83NDcyNjIxLDIzNjkuMCwsLCwsLCwsLCwsLCxVbmtub3duLCJXZSBwcmVzZW50IExpc3RlbiwgQXR0ZW5kIGFuZCBTcGVsbCAoTEFTKSwgYSBuZXVyYWwgc3BlZWNoIHJlY29nbml6ZXIgdGhhdCB0cmFuc2NyaWJlcyBzcGVlY2ggdXR0ZXJhbmNlcyBkaXJlY3RseSB0byBjaGFyYWN0ZXJzIHdpdGhvdXQgcHJvbnVuY2lhdGlvbiBtb2RlbHMsIEhNTXMgb3Igb3RoZXIgY29tcG9uZW50cyBvZiB0cmFkaXRpb25hbCBzcGVlY2ggcmVjb2duaXplcnMuIEluIExBUywgdGhlIG5ldXJhbCBuZXR3b3JrIGFyY2hpdGVjdHVyZSBzdWJzdW1lcyB0aGUgYWNvdXN0aWMsIHByb251bmNpYXRpb24gYW5kIGxhbmd1YWdlIG1vZGVscyBtYWtpbmcgaXQgbm90IG9ubHkgYW4gZW5kLXRvLWVuZCB0cmFpbmVkIHN5c3RlbSBidXQgYW4gZW5kLXRvLWVuZCBtb2RlbC4gSW4gY29udHJhc3QgdG8gRE5OLUhNTSwgQ1RDIGFuZCBtb3N0IG90aGVyIG1vZGVscywgTEFTIG1ha2VzIG5vIGluZGVwZW5kZW5jZSBhc3N1bXB0aW9ucyBhYm91dCB0aGUgcHJvYmFiaWxpdHkgZGlzdHJpYnV0aW9uIG9mIHRoZSBvdXRwdXQgY2hhcmFjdGVyIHNlcXVlbmNlcyBnaXZlbiB0aGUgYWNvdXN0aWMgc2VxdWVuY2UuIE91ciBzeXN0ZW0gaGFzIHR3byBjb21wb25lbnRzOiBhIGxpc3RlbmVyIGFuZCBhIHNwZWxsZXIuIFRoZSBsaXN0ZW5lciBpcyBhIHB5cmFtaWRhbCByZWN1cnJlbnQgbmV0d29yayBlbmNvZGVyIHRoYXQgYWNjZXB0cyBmaWx0ZXIgYmFuayBzcGVjdHJhIGFzIGlucHV0cy4gVGhlIHNwZWxsZXIgaXMgYW4gYXR0ZW50aW9uLWJhc2VkIHJlY3VycmVudCBuZXR3b3JrIGRlY29kZXIgdGhhdCBlbWl0cyBlYWNoIGNoYXJhY3RlciBjb25kaXRpb25lZCBvbiBhbGwgcHJldmlvdXMgY2hhcmFjdGVycywgYW5kIHRoZSBlbnRpcmUgYWNvdXN0aWMgc2VxdWVuY2UuIE9uIGEgR29vZ2xlIHZvaWNlIHNlYXJjaCB0YXNrLCBMQVMgYWNoaWV2ZXMgYSBXRVIgb2YgMTQuMSUgd2l0aG91dCBhIGRpY3Rpb25hcnkgb3IgYW4gZXh0ZXJuYWwgbGFuZ3VhZ2UgbW9kZWwgYW5kIDEwLjMlIHdpdGggbGFuZ3VhZ2UgbW9kZWwgcmVzY29yaW5nIG92ZXIgdGhlIHRvcCAzMiBiZWFtcy4gSW4gY29tcGFyaXNvbiwgdGhlIHN0YXRlLW9mLXRoZS1hcnQgQ0xETk4tSE1NIG1vZGVsIGFjaGlldmVzIGEgV0VSIG9mIDguMCUgb24gdGhlIHNhbWUgc2V0LiIsLCxVbnJlbGVhc2VkLCJVbml0ZWQgU3RhdGVzIG9mIEFtZXJpY2EsVW5pdGVkIFN0YXRlcyBvZiBBbWVyaWNhIiwsLCwsLDIwMjYtMDEtMDEgMTQ6MDI6MjMrMDA6MDAsLCwsLCwiSW5kdXN0cnksQWNhZGVtaWEiLCwsLCxVbnJlbGVhc2VkLCwsLCwsLCwsLCwsLE5vCkRDTk4sVmlzaW9uLEZhY2UgdmVyaWZpY2F0aW9uLCJVbml2ZXJzaXR5IG9mIE1hcnlsYW5kLFJ1dGdlcnMgVW5pdmVyc2l0eSIsIkp1bi1DaGVuZyBDaGVuLCBWaXNoYWwgTS4gUGF0ZWwsIFJhbWEgQ2hlbGxhcHBhIiwyMDE1LTA4LTA3LFVuY29uc3RyYWluZWQgRmFjZSBWZXJpZmljYXRpb24gdXNpbmcgRGVlcCBDTk4gRmVhdHVyZXMsaHR0cHM6Ly9hcnhpdi5vcmcvYWJzLzE1MDguMDE3MjIsLFNPVEEgaW1wcm92ZW1lbnQsaHR0cHM6Ly9wYXBlcnN3aXRoY29kZS5jb20vc290YS9mYWNlLXZlcmlmaWNhdGlvbi1vbi1pamItYSAsNTAwNjAwMC4wLFRhYmxlIDEsNC44MDk4NjkxZSsxNywiVG90YWwgY29tcHV0ZTogMTUzNTQzNjI4OCBmb3J3YXJkIHBhc3MgZmxvcHMgKjMqIDEwMDAwMDAgaXRlcmF0aW9ucyAqIDEyOCBiYXRjaCBzaXplID0gNTg5NjA3NTM0NTkyMDAwMDAwIEZMT1AgPSA1Ljg5NjA3NTM0NTkyZTE3IEZMT1AKCkZvcndhcmQgcGFzcyBGTE9QcyBiYXNlZCBvbiBDTk4gZGV0YWlscyBpbiBUYWJsZSAxOgpDb252MTE6IDIqMyozKjMyKjEwMCoxMDAqMT01NzYwMDAwCkNvbnYxMjogMiozKjMqNjQqMTAwKjEwMCozMj0zNjg2NDAwMDAKQ29udjIxOiAyKjMqMyo2NCo1MCo1MCo2ND0xODQzMjAwMDAKQ29udjIyOiAyKjMqMyo2NCo1MCo1MCoxMjg9MzY4NjQwMDAwCkNvbnYzMjogMiozKjMqMTI4KjI1KjI1Kjk2PTEzODI0MDAwMApDb252MzM6IDIqMyozKjk2KjI1KjI1KjE5Mj0yMDczNjAwMDAKQ29udjQxOiAyKjMqMyoxOTIqMTMqMTMqMTI4PTc0NzYwMTkyCkNvbnY0MjogMiozKjMqMTI4KjEzKjEzKjI1Nj05OTY4MDI1NgpDb252NTE6IDIqMyozKjI1Nio3KjcqMTYwPTM2MTI2NzIwCkNvbnY1MjogMiozKjMqMTYwKjcqNyozMjA9NDUxNTg0MDAKRmM2OiAyKjMyMCoxMDU0OD02NzUwNzIwClRvdGFsIGZvcndhcmQgcGFzcyBGTE9QczogNTc2MDAwMCszNjg2NDAwMDArMTg0MzIwMDAwKzM2ODY0MDAwMCsxMzgyNDAwMDArMjA3MzYwMDAwKzc0NzYwMTkyKzk5NjgwMjU2KzM2MTI2NzIwKzQ1MTU4NDAwKzY3NTA3MjA9MTUzNTQzNjI4OAoKCjE2ODIwMDAwMDAwMDAgRkxPUCAvIEdQVSAvIHNlYyAqIDEgR1BVICogOSBkYXlzICogMjQgaG91cnMgLyBkYXkgKiAzNjAwIHNlYyAvIGhvdXIgKiAwLjMgW2Fzc3VtZWQgdXRpbGl6YXRpb25dID0gMy45MjM3Njk2ZSsxNyBGTE9QCgpzcXJ0KDUuODk2MDc1MzQ1OTJlMTcgKiAzLjkyMzc2OTZlKzE3KSA9IDQuODA5ODY5MWUrMTciLDQ5MDM1NiwiIiJUaGUgQ0FTSUEtV2ViRmFjZSBkYXRhc2V0IGNvbnRhaW5zIDQ5NCw0MTQgZmFjZSBpbWFnZXMgb2YgMTAsNTc1IHN1YmplY3RzIGRvd25sb2FkZWQgZnJvbSB0aGUgSU1EQiB3ZWJzaXRlLiBBZnRlciByZW1vdmluZyB0aGUgMjcgb3ZlcmxhcHBpbmcgc3ViamVjdHMgd2l0aCB0aGUgSUpCLUEgZGF0YXNldCwgdGhlcmUgYXJlIDEwNTQ4IHN1YmplY3RzIDEgYW5kIDQ5MCwzNTYgZmFjZSBpbWFnZXMuIiIiLDIxNi4wLCIiIlRoZSBEQ05OIG1vZGVsIGlzIHRyYWluZWQgZm9yIGFib3V0IDkgZGF5cyB1c2luZyBOVmlkaWEgVGVzbGEgSzQwLiIiIixOVklESUEgVGVzbGEgSzQwYyxTdXBlcnZpc2VkLENvbmZpZGVudCwiSW4gdGhpcyBwYXBlciwgd2UgcHJlc2VudCBhbiBhbGdvcml0aG0gZm9yIHVuY29uc3RyYWluZWQgZmFjZSB2ZXJpZmljYXRpb24gYmFzZWQgb24gZGVlcCBjb252b2x1dGlvbmFsIGZlYXR1cmVzIGFuZCBldmFsdWF0ZSBpdCBvbiB0aGUgbmV3bHkgcmVsZWFzZWQgSUFSUEEgSmFudXMgQmVuY2htYXJrIEEgKElKQi1BKSBkYXRhc2V0LiBUaGUgSUpCLUEgZGF0YXNldCBpbmNsdWRlcyByZWFsLXdvcmxkIHVuY29uc3RyYWluZWQgZmFjZXMgZnJvbSA1MDAgc3ViamVjdHMgd2l0aCBmdWxsIHBvc2UgYW5kIGlsbHVtaW5hdGlvbiB2YXJpYXRpb25zIHdoaWNoIGFyZSBtdWNoIGhhcmRlciB0aGFuIHRoZSB0cmFkaXRpb25hbCBMYWJlbGVkIEZhY2UgaW4gdGhlIFdpbGQgKExGVykgYW5kIFlvdXR1YmUgRmFjZSAoWVRGKSBkYXRhc2V0cy4gVGhlIGRlZXAgY29udm9sdXRpb25hbCBuZXVyYWwgbmV0d29yayAoRENOTikgaXMgdHJhaW5lZCB1c2luZyB0aGUgQ0FTSUEtV2ViRmFjZSBkYXRhc2V0LiBFeHRlbnNpdmUgZXhwZXJpbWVudHMgb24gdGhlIElKQi1BIGRhdGFzZXQgYXJlIHByb3ZpZGVkLiIsMjYuMCwsVW5yZWxlYXNlZCwiVW5pdGVkIFN0YXRlcyBvZiBBbWVyaWNhLFVuaXRlZCBTdGF0ZXMgb2YgQW1lcmljYSIsLCwsMS4wLCwyMDI1LTExLTI4IDExOjUzOjQ0KzAwOjAwLCwsLCwsIkFjYWRlbWlhLEFjYWRlbWlhIiwsLCwsVW5yZWxlYXNlZCwsLCwsLCwyODUuNjA5NDkxODA1NjE1NTYsIk9wZXJhdGlvbiBjb3VudGluZyxIYXJkd2FyZSIsLCwsLE5vCkRlZXAgQ05OICsgQ09UUyxWaXNpb24sRmFjZSByZWNvZ25pdGlvbixJRUVFLCJEYXlvbmcgV2FuZywgQy4gT3R0bywgQW5pbCBLLiBKYWluIiwyMDE1LTA3LTI2LEZhY2UgU2VhcmNoIGF0IFNjYWxlOiA4MCBNaWxsaW9uIEdhbGxlcnksaHR0cHM6Ly93d3cuc2VtYW50aWNzY2hvbGFyLm9yZy9wYXBlci9GYWNlLVNlYXJjaC1hdC1TY2FsZSUzQS04MC1NaWxsaW9uLUdhbGxlcnktV2FuZy1PdHRvL2JlMzg5MzRkYjk5MTgyYzBlMzEwMGJlNThjZDAyOTkxNTFiMzA2MjUsLFNPVEEgaW1wcm92ZW1lbnQsImh0dHBzOi8vcGFwZXJzd2l0aGNvZGUuY29tL3NvdGEvZmFjZS12ZXJpZmljYXRpb24tb24taWpiLWEgCgoiIkV4cGVyaW1lbnRhbCByZXN1bHRzIGRlbW9uc3RyYXRlIHRoYXQgdGhlIGRlZXAgZmVhdHVyZXMgYXJlIGNvbXBldGl0aXZlIHdpdGggc3RhdGUtb2YtdGhlLWFydCBtZXRob2RzIG9uIHVuY29uc3RyYWluZWQgZmFjZSByZWNvZ25pdGlvbiBiZW5jaG1hcmtzIChMRlcgYW5kIElKQi1BKS4gIiIiLDUwMDYwMDAuMCxUYWtlbiBmcm9tIFRhYmxlIDEgb2YgaHR0cHM6Ly9hcnhpdi5vcmcvYWJzLzE1MDguMDE3MjIgd2hpY2ggdXNlcyB0aGUgc2FtZSBhcmNoaXRlY3R1cmUsLCw0OTQ0MTQsIkNBU0lBIFs2XSBkYXRhc2V0IHByb3ZpZGVzIGEgbGFyZ2UgY29sbGVjdGlvbiBvZiBsYWJlbGVkIChiYXNlZCBvbiBzdWJqZWN0IG5hbWVzKSB0cmFpbmluZyBzZXQgZm9yIGRlZXAgbGVhcm5pbmcgbmV0d29ya3MuIEl0IGNvbnRhaW5zIDQ5NCw0MTQgaW1hZ2VzIG9mIDEwLDU3NSBzdWJqZWN0cyIsLCxOVklESUEgVGVzbGEgSzQwYyxTdXBlcnZpc2VkLENvbmZpZGVudCwiRHVlIHRvIHRoZSBwcmV2YWxlbmNlIG9mIHNvY2lhbCBtZWRpYSB3ZWJzaXRlcywgb25lIGNoYWxsZW5nZSBmYWNpbmcgY29tcHV0ZXIgdmlzaW9uIHJlc2VhcmNoZXJzIGlzIHRvIGRldmlzZSBtZXRob2RzIHRvIHByb2Nlc3MgYW5kIHNlYXJj</x:v>
      </x:c>
    </x:row>
    <x:row r="292" ht="18" customHeight="1">
      <x:c r="A292" s="17" t="n">
        <x:v>287</x:v>
      </x:c>
      <x:c r="B292" s="17" t="n">
        <x:v>309</x:v>
      </x:c>
      <x:c r="C292" s="94" t="str">
        <x:v>aCBmb3IgcGVyc29ucyBvZiBpbnRlcmVzdCBhbW9uZyB0aGUgYmlsbGlvbnMgb2Ygc2hhcmVkIHBob3RvcyBvbiB0aGVzZSB3ZWJzaXRlcy4gRmFjZWJvb2sgcmV2ZWFsZWQgaW4gYSAyMDEzIHdoaXRlIHBhcGVyIHRoYXQgaXRzIHVzZXJzIGhhdmUgdXBsb2FkZWQgbW9yZSB0aGFuIDI1MCBiaWxsaW9uIHBob3RvcywgYW5kIGFyZSB1cGxvYWRpbmcgMzUwIG1pbGxpb24gbmV3IHBob3RvcyBlYWNoIGRheS4gRHVlIHRvIHRoaXMgaHVtb25nb3VzIGFtb3VudCBvZiBkYXRhLCBsYXJnZS1zY2FsZSBmYWNlIHNlYXJjaCBmb3IgbWluaW5nIHdlYiBpbWFnZXMgaXMgYm90aCBpbXBvcnRhbnQgYW5kIGNoYWxsZW5naW5nLiBEZXNwaXRlIHNpZ25pZmljYW50IHByb2dyZXNzIGluIGZhY2UgcmVjb2duaXRpb24sIHNlYXJjaGluZyBhIGxhcmdlIGNvbGxlY3Rpb24gb2YgdW5jb25zdHJhaW5lZCBmYWNlIGltYWdlcyBoYXMgbm90IGJlZW4gYWRlcXVhdGVseSBhZGRyZXNzZWQuIFRvIGFkZHJlc3MgdGhpcyBjaGFsbGVuZ2UsIHdlIHByb3Bvc2UgYSBmYWNlIHNlYXJjaCBzeXN0ZW0gd2hpY2ggY29tYmluZXMgYSBmYXN0IHNlYXJjaCBwcm9jZWR1cmUsIGNvdXBsZWQgd2l0aCBhIHN0YXRlLW9mLXRoZS1hcnQgY29tbWVyY2lhbCBvZmYgdGhlIHNoZWxmIChDT1RTKSBtYXRjaGVyLCBpbiBhIGNhc2NhZGVkIGZyYW1ld29yay4gR2l2ZW4gYSBwcm9iZSBmYWNlLCB3ZSBmaXJzdCBmaWx0ZXIgdGhlIGxhcmdlIGdhbGxlcnkgb2YgcGhvdG9zIHRvIGZpbmQgdGhlIHRvcC1rIG1vc3Qgc2ltaWxhciBmYWNlcyB1c2luZyBkZWVwIGZlYXR1cmVzIGdlbmVyYXRlZCBmcm9tIGEgY29udm9sdXRpb25hbCBuZXVyYWwgbmV0d29yay4gVGhlIGsgY2FuZGlkYXRlcyBhcmUgcmUtcmFua2VkIGJ5IGNvbWJpbmluZyBzaW1pbGFyaXRpZXMgZnJvbSBkZWVwIGZlYXR1cmVzIGFuZCB0aGUgQ09UUyBtYXRjaGVyLiBXZSBldmFsdWF0ZSB0aGUgcHJvcG9zZWQgZmFjZSBzZWFyY2ggc3lzdGVtIG9uIGEgZ2FsbGVyeSBjb250YWluaW5nIDgwIG1pbGxpb24gd2ViLWRvd25sb2FkZWQgZmFjZSBpbWFnZXMuIEV4cGVyaW1lbnRhbCByZXN1bHRzIGRlbW9uc3RyYXRlIHRoYXQgdGhlIGRlZXAgZmVhdHVyZXMgYXJlIGNvbXBldGl0aXZlIHdpdGggc3RhdGUtb2YtdGhlLWFydCBtZXRob2RzIG9uIHVuY29uc3RyYWluZWQgZmFjZSByZWNvZ25pdGlvbiBiZW5jaG1hcmtzIChMRlcgYW5kIElKQi1BKS4gRnVydGhlciwgdGhlIHByb3Bvc2VkIGZhY2Ugc2VhcmNoIHN5c3RlbSBvZmZlcnMgYW4gZXhjZWxsZW50IHRyYWRlLW9mZiBiZXR3ZWVuIGFjY3VyYWN5IGFuZCBzY2FsYWJpbGl0eSBvbiBkYXRhc2V0cyBjb25zaXN0aW5nIG9mIG1pbGxpb25zIG9mIGltYWdlcy4gQWRkaXRpb25hbGx5LCBpbiBhbiBleHBlcmltZW50IGludm9sdmluZyBzZWFyY2hpbmcgZm9yIGZhY2UgaW1hZ2VzIG9mIHRoZSBUc2FybmFldiBicm90aGVycywgY29udmljdGVkIG9mIHRoZSBCb3N0b24gTWFyYXRob24gYm9tYmluZywgdGhlIHByb3Bvc2VkIGZhY2Ugc2VhcmNoIHN5c3RlbSBjb3VsZCBmaW5kIHRoZSB5b3VuZ2VyIGJyb3RoZXIncyAoRHpob2toYXIgVHNhcm5hZXYpIHBob3RvIGF0IHJhbmsgMSBpbiAxIHNlY29uZCBvbiBhIDVNIGdhbGxlcnkgYW5kIGF0IHJhbmsgOCBpbiA3IHNlY29uZHMgb24gYW4gODBNIGdhbGxlcnkuIiwsLFVucmVsZWFzZWQsTXVsdGluYXRpb25hbCwsLCwxLjAsLDIwMjUtMTEtMjggMTE6NTM6NDQrMDA6MDAsLCwsLCxJbmR1c3RyeSwsLCwsLCwsLCwsLDI4NS42ODU4MjYxMzA0MTkzLCwsLCwsTm8KQ29tcEFDVC1EZWVwLFZpc2lvbixPYmplY3QgZGV0ZWN0aW9uLFVuaXZlcnNpdHkgb2YgQ2FsaWZvcm5pYSBTYW4gRGllZ28sIlpoYW93ZWkgQ2FpLCBNLiBTYWJlcmlhbiwgTi4gVmFzY29uY2Vsb3MiLDIwMTUtMDctMTksTGVhcm5pbmcgQ29tcGxleGl0eS1Bd2FyZSBDYXNjYWRlcyBmb3IgRGVlcCBQZWRlc3RyaWFuIERldGVjdGlvbixodHRwczovL3d3dy5zZW1hbnRpY3NjaG9sYXIub3JnL3BhcGVyL0xlYXJuaW5nLUNvbXBsZXhpdHktQXdhcmUtQ2FzY2FkZXMtZm9yLURlZXAtQ2FpLVNhYmVyaWFuL2MzYmQzYjk3ODJkYzUwNGVlNGYyYjhhMTJiZDljNTYyYTVjMGQ3YWQsLFNPVEEgaW1wcm92ZW1lbnQsImh0dHBzOi8vcGFwZXJzd2l0aGNvZGUuY29tL3NvdGEvcGVkZXN0cmlhbi1kZXRlY3Rpb24tb24tY2FsdGVjaAoKIiJUaGlzIGVuYWJsZXMgc3RhdGUgb2YgdGhlIGFydCBwZXJmb3JtYW5jZSBvbiB0aGUgQ2FsdGVjaCBhbmQgS0lUVEkgZGF0YXNldHMsIGF0IGZhaXJseSBmYXN0IHNwZWVkcy4iIiIsLFVzZXMgY29tYmluYXRpb25zIG9mIGZpbmV0dW5lZCBWR0cgYW5kIEFsZXhOZXQgbW9kZWxzLCxGaW5ldHVuZXMgb2YgVkdHIGFuZCBBbGV4TmV0LCwiRnJvbSB0aGUgcGFwZXI6IEZvciBDYWx0ZWNoLCB3ZSB1c2VkIHRoZSB0cmFpbmluZyBzZXQgc2l6ZSBvZiBbMjFdCgpbMjFdIGlzIGh0dHBzOi8vYXJ4aXYub3JnL3BkZi8xNDA2LjExMzQuIEZyb20gdGhhdCBwYXBlcjoKCkZvciB0aGUgZm9sbG93aW5nIGV4cGVyaW1lbnRzLCB3ZSByZWx5IHNvbGVseSBvbiB0aGUgdHJhaW5pbmcgc2V0IG9mIHRoZSBDYWx0ZWNoIFBlZGVzdHJpYW4gRGF0YXNldCBbMTBdLiBPZiB0aGUgNzEgbWludXRlIGxvbmcgdHJhaW5pbmcgdmlkZW9zICjiiLwxMjhrIGltYWdlcyksIHdlIHVzZSBldmVyeSBmb3VydGggdmlkZW8gYXMgdmFsaWRhdGlvbiBkYXRhIGFuZCB0aGUgcmVzdCBmb3IgdHJhaW5pbmcuCgoxMjhrICogMy80ID0gOTZrIiwsLE5WSURJQSBUZXNsYSBLNDBtLFN1cGVydmlzZWQsQ29uZmlkZW50LCJUaGUgZGVzaWduIG9mIGNvbXBsZXhpdHktYXdhcmUgY2FzY2FkZWQgZGV0ZWN0b3JzLCBjb21iaW5pbmcgZmVhdHVyZXMgb2YgdmVyeSBkaWZmZXJlbnQgY29tcGxleGl0aWVzLCBpcyBjb25zaWRlcmVkLiBBIG5ldyBjYXNjYWRlIGRlc2lnbiBwcm9jZWR1cmUgaXMgaW50cm9kdWNlZCwgYnkgZm9ybXVsYXRpbmcgY2FzY2FkZSBsZWFybmluZyBhcyB0aGUgTGFncmFuZ2lhbiBvcHRpbWl6YXRpb24gb2YgYSByaXNrIHRoYXQgYWNjb3VudHMgZm9yIGJvdGggYWNjdXJhY3kgYW5kIGNvbXBsZXhpdHkuIEEgYm9vc3RpbmcgYWxnb3JpdGhtLCBkZW5vdGVkIGFzIGNvbXBsZXhpdHkgYXdhcmUgY2FzY2FkZSB0cmFpbmluZyAoQ29tcEFDVCksIGlzIHRoZW4gZGVyaXZlZCB0byBzb2x2ZSB0aGlzIG9wdGltaXphdGlvbi4gQ29tcEFDVCBjYXNjYWRlcyBhcmUgc2hvd24gdG8gc2VlayBhbiBvcHRpbWFsIHRyYWRlLW9mZiBiZXR3ZWVuIGFjY3VyYWN5IGFuZCBjb21wbGV4aXR5IGJ5IHB1c2hpbmcgZmVhdHVyZXMgb2YgaGlnaGVyIGNvbXBsZXhpdHkgdG8gdGhlIGxhdGVyIGNhc2NhZGUgc3RhZ2VzLCB3aGVyZSBvbmx5IGEgZmV3IGRpZmZpY3VsdCBjYW5kaWRhdGUgcGF0Y2hlcyByZW1haW4gdG8gYmUgY2xhc3NpZmllZC4gVGhpcyBlbmFibGVzIHRoZSB1c2Ugb2YgZmVhdHVyZXMgb2YgdmFzdGx5IGRpZmZlcmVudCBjb21wbGV4aXRpZXMgaW4gYSBzaW5nbGUgZGV0ZWN0b3IuIEluIHJlc3VsdCwgdGhlIGZlYXR1cmUgcG9vbCBjYW4gYmUgZXhwYW5kZWQgdG8gZmVhdHVyZXMgcHJldmlvdXNseSBpbXByYWN0aWNhbCBmb3IgY2FzY2FkZSBkZXNpZ24sIHN1Y2ggYXMgdGhlIHJlc3BvbnNlcyBvZiBhIGRlZXAgY29udm9sdXRpb25hbCBuZXVyYWwgbmV0d29yayAoQ05OKS4gVGhpcyBpcyBkZW1vbnN0cmF0ZWQgdGhyb3VnaCB0aGUgZGVzaWduIG9mIGEgcGVkZXN0cmlhbiBkZXRlY3RvciB3aXRoIGEgcG9vbCBvZiBmZWF0dXJlcyB3aG9zZSBjb21wbGV4aXRpZXMgc3BhbiBvcmRlcnMgb2YgbWFnbml0dWRlLiBUaGUgcmVzdWx0aW5nIGNhc2NhZGUgZ2VuZXJhbGl6ZXMgdGhlIGNvbWJpbmF0aW9uIG9mIGEgQ05OIHdpdGggYW4gb2JqZWN0IHByb3Bvc2FsIG1lY2hhbmlzbTogcmF0aGVyIHRoYW4gYSBwcmUtcHJvY2Vzc2luZyBzdGFnZSwgQ29tcEFDVCBjYXNjYWRlcyBzZWFtbGVzc2x5IGludGVncmF0ZSBDTk5zIGluIHRoZWlyIHN0YWdlcy4gVGhpcyBlbmFibGVzIHN0YXRlIG9mIHRoZSBhcnQgcGVyZm9ybWFuY2Ugb24gdGhlIENhbHRlY2ggYW5kIEtJVFRJIGRhdGFzZXRzLCBhdCBmYWlybHkgZmFzdCBzcGVlZHMuIiwsLFVucmVsZWFzZWQsVW5pdGVkIFN0YXRlcyBvZiBBbWVyaWNhLCJBbGV4TmV0LFZHRzE2IiwsLDEuMCwsMjAyNS0xMS0yOCAxMTo1Mzo0NCswMDowMCwsLCwsLEFjYWRlbWlhLCwsLCwsLCwsLCwsMjg1LjczMDM2MzkwNzgzOTYsLCwsLCxObwpTZWFyY2gtUHJvdmVuIEJlc3QgTFNUTSxMYW5ndWFnZSwiTGFuZ3VhZ2UgbW9kZWxpbmcsTmV1cmFsIEFyY2hpdGVjdHVyZSBTZWFyY2ggLSBOQVMiLEdvb2dsZSwiUi4gSsOzemVmb3dpY3osIFdvamNpZWNoIFphcmVtYmEsIElseWEgU3V0c2tldmVyIiwyMDE1LTA3LTA2LEFuIEVtcGlyaWNhbCBFeHBsb3JhdGlvbiBvZiBSZWN1cnJlbnQgTmV0d29yayBBcmNoaXRlY3R1cmVzLGh0dHBzOi8vcHJvY2VlZGluZ3MubWxyLnByZXNzL3YzNy9qb3plZm93aWN6MTUucGRmLDIyMDcuMCwsLDIwMDAwMDAwLjAsMjBNIChUYWJsZSAzKSwzMzQwMDAwMDAwMDAwMDAwLjAsNiBGTE9QIC8gcGFyYW1ldGVyIC8gdG9rZW4gKiAyMDAwMDAwMCBwYXJhbWV0ZXJzICogOTI5MDAwIHRva2VucyAqIDMwIGVwb2NocyA9IDMuMzQ0NGUrMTUgRkxPUCw5MjkwMDAsIiIiIEFmdGVyIHRyYWluaW5nIGZvciB0aGlzIG51bWJlciBvZiBlcG9jaHMsIHdlIGJlZ2luIHRvIGxvd2VyIHRoZSBsZWFybmluZyByYXRlIGJ5IGEgZmFjdG9yIG9mIGRlY2F5IGVhY2ggZXBvY2ggZm9yIGEgdG90YWwgb2YgMzAgdHJhaW5pbmcgZXBvY2hzIGluIHRvdGFsLiIiIiwsLCwsQ29uZmlkZW50LCJUaGUgUmVjdXJyZW50IE5ldXJhbCBOZXR3b3JrIChSTk4pIGlzIGFuIGV4dHJlbWVseSBwb3dlcmZ1bCBzZXF1ZW5jZSBtb2RlbCB0aGF0IGlzIG9mdGVuIGRpZmZpY3VsdCB0byB0cmFpbi4gVGhlIExvbmcgU2hvcnQtVGVybSBNZW1vcnkgKExTVE0pIGlzIGEgc3BlY2lmaWMgUk5OIGFyY2hpdGVjdHVyZSB3aG9zZSBkZXNpZ24gbWFrZXMgaXQgbXVjaCBlYXNpZXIgdG8gdHJhaW4uIFdoaWxlIHdpbGRseSBzdWNjZXNzZnVsIGluIHByYWN0aWNlLCB0aGUgTFNUTeKAmXMgYXJjaGl0ZWN0dXJlIGFwcGVhcnMgdG8gYmUgYWQtaG9jIHNvIGl0IGlzIG5vdCBjbGVhciBpZiBpdCBpcyBvcHRpbWFsLCBhbmQgdGhlIHNpZ25pZmljYW5jZSBvZiBpdHMgaW5kaXZpZHVhbCBjb21wb25lbnRzIGlzIHVuY2xlYXIuIEluIHRoaXMgd29yaywgd2UgYWltIHRvIGRldGVybWluZSB3aGV0aGVyIHRoZSBMU1RNIGFyY2hpdGVjdHVyZSBpcyBvcHRpbWFsIG9yIHdoZXRoZXIgbXVjaCBiZXR0ZXIgYXJjaGl0ZWN0dXJlcyBleGlzdC4gV2UgY29uZHVjdGVkIGEgdGhvcm91Z2ggYXJjaGl0ZWN0dXJlIHNlYXJjaCB3aGVyZSB3ZSBldmFsdWF0ZWQgb3ZlciB0ZW4gdGhvdXNhbmQgZGlmZmVyZW50IFJOTiBhcmNoaXRlY3R1cmVzLCBhbmQgaWRlbnRpZmllZCBhbiBhcmNoaXRlY3R1cmUgdGhhdCBvdXRwZXJmb3JtcyBib3RoIHRoZSBMU1RNIGFuZCB0aGUgcmVjZW50bHktaW50cm9kdWNlZCBHYXRlZCBSZWN1cnJlbnQgVW5pdCAoR1JVKSBvbiBzb21lIGJ1dCBub3QgYWxsIHRhc2tzLiBXZSBmb3VuZCB0aGF0IGFkZGluZyBhIGJpYXMgb2YgMSB0byB0aGUgTFNUTeKAmXMgZm9yZ2V0IGdhdGUgY2xvc2VzIHRoZSBnYXAgYmV0d2VlbiB0aGUgTFNUTSBhbmQgdGhlIEdSVS4iLDMwLjAsU2VhcmNoLVByb3ZlbiBCZXN0IExTVE0sVW5yZWxlYXNlZCxVbml0ZWQgU3RhdGVzIG9mIEFtZXJpY2EsLCwsLCwyMDI1LTExLTI4IDExOjUzOjQ0KzAwOjAwLCwsLCwsSW5kdXN0cnksLCwsLFVucmVsZWFzZWQsLCwsLCwsLE9wZXJhdGlvbiBjb3VudGluZywsLCwsTm8KU2tpcC1UaG91Z2h0cyxMYW5ndWFnZSxMYW5ndWFnZSBtb2RlbGluZywiVW5pdmVyc2l0eSBvZiBUb3JvbnRvLE1hc3NhY2h1c2V0dHMgSW5zdGl0dXRlIG9mIFRlY2hub2xvZ3kgKE1JVCksQ0lGQVIgQUkgUmVzZWFyY2giLCJSeWFuIEtpcm9zLCBZdWt1biBaaHUsIFJ1c2xhbiBTYWxha2h1dGRpbm92LCBSaWNoYXJkIFMuIFplbWVsLCBBbnRvbmlvIFRvcnJhbGJhLCBSYXF1ZWwgVXJ0YXN1biwgU2FuamEgRmlkbGVyIiwyMDE1LTA2LTIyLFNraXAtVGhvdWdodCBWZWN0b3JzLGh0dHBzOi8vYXJ4aXYub3JnL2Ficy8xNTA2LjA2NzI2LCwsLCxwb3NzaWJseSBjYW4gYmUgY2FsY3VsYXRlZCBiYXNlZCBvbiBhcmNoaXRlY3R1cmUgZGVzY3JpcHRpb24sLCwsVGFibGUgMSwzMzYuMCwsLCxDb25maWRlbnQsIldlIGRlc2NyaWJlIGFuIGFwcHJvYWNoIGZvciB1bnN1cGVydmlzZWQgbGVhcm5pbmcgb2YgYSBnZW5lcmljLCBkaXN0cmlidXRlZCBzZW50ZW5jZSBlbmNvZGVyLiBVc2luZyB0aGUgY29udGludWl0eSBvZiB0ZXh0IGZyb20gYm9va3MsIHdlIHRyYWluIGFuIGVuY29kZXItZGVjb2RlciBtb2RlbCB0aGF0IHRyaWVzIHRvIHJlY29uc3RydWN0IHRoZSBzdXJyb3VuZGluZyBzZW50ZW5jZXMgb2YgYW4gZW5jb2RlZCBwYXNzYWdlLiBTZW50ZW5jZXMgdGhhdCBzaGFyZSBzZW1hbnRpYyBhbmQgc3ludGFjdGljIHByb3BlcnRpZXMgYXJlIHRodXMgbWFwcGVkIHRvIHNpbWlsYXIgdmVjdG9yIHJlcHJlc2VudGF0aW9ucy4gV2UgbmV4dCBpbnRyb2R1Y2UgYSBzaW1wbGUgdm9jYWJ1bGFyeSBleHBhbnNpb24gbWV0aG9kIHRvIGVuY29kZSB3b3JkcyB0aGF0IHdlcmUgbm90IHNlZW4gYXMgcGFydCBvZiB0cmFpbmluZywgYWxsb3dpbmcgdXMgdG8gZXhwYW5kIG91ciB2b2NhYnVsYXJ5IHRvIGEgbWlsbGlvbiB3b3Jkcy4gQWZ0ZXIgdHJhaW5pbmcgb3VyIG1vZGVsLCB3ZSBleHRyYWN0IGFuZCBldmFsdWF0ZSBvdXIgdmVjdG9ycyB3aXRoIGxpbmVhciBtb2RlbHMgb24gOCB0YXNrczogc2VtYW50aWMgcmVsYXRlZG5lc3MsIHBhcmFwaHJhc2UgZGV0ZWN0aW9uLCBpbWFnZS1zZW50ZW5jZSByYW5raW5nLCBxdWVzdGlvbi10eXBlIGNsYXNzaWZpY2F0aW9uIGFuZCA0IGJlbmNobWFyayBzZW50aW1lbnQgYW5kIHN1YmplY3Rpdml0eSBkYXRhc2V0cy4gVGhlIGVuZCByZXN1bHQgaXMgYW4gb2ZmLXRoZS1zaGVsZiBlbmNvZGVyIHRoYXQgY2FuIHByb2R1Y2UgaGlnaGx5IGdlbmVyaWMgc2VudGVuY2UgcmVwcmVzZW50YXRpb25zIHRoYXQgYXJlIHJvYnVzdCBhbmQgcGVyZm9ybSB3ZWxsIGluIHByYWN0aWNlLiBXZSB3aWxsIG1ha2Ugb3VyIGVuY29kZXIgcHVibGljbHkgYXZhaWxhYmxlLiIsLCxPcGVuIHdlaWdodHMgKHVucmVzdHJpY3RlZCksIkNhbmFkYSxVbml0ZWQgU3RhdGVzIG9mIEFtZXJpY2EsQ2FuYWRhIiwsLCwsLDIwMjUtMTEtMjggMTE6NTM6NDQrMDA6MDAsLCwsLCwiQWNhZGVtaWEsQWNhZGVtaWEsUmVzZWFyY2ggY29sbGVjdGl2ZSIsLCwsLE9wZW4gc291cmNlLCJodHRwczovL2dpdGh1Yi5jb20vcnlhbmtpcm9zL3NraXAtdGhvdWdodHMKQXBhY2hlIDIuMCIsLCwsLCwsLCwsLCxZZXMKQmF0Y2hOb3JtLFZpc2lvbixJbWFnZSBjbGFzc2lmaWNhdGlvbixHb29nbGUsIlNlcmdleSBJb2ZmZSwgQ2hyaXN0aWFuIFN6ZWdlZHkiLDIwMTUtMDYtMTUsQmF0Y2ggTm9ybWFsaXphdGlvbjogQWNjZWxlcmF0aW5nIERlZXAgTmV0d29yayBUcmFpbmluZyBieSBSZWR1Y2luZyBJbnRlcm5hbCBDb3ZhcmlhdGUgU2hpZnQsaHR0cHM6Ly9hcnhpdi5vcmcvYWJzLzE1MDIuMDMxNjcsNDY3MTguMCxIaWdobHkgY2l0ZWQsLDEzNjAwMDAwLjAsIiIiVGhlIG5ldHdvcmsgY29udGFpbnMgMTMuNiDCtyAxMDYgcGFyYW1ldGVycyIiIiwsLDEyNDQxNjAwMDAwLCwsLCwsQ29uZmlkZW50LCJUcmFpbmluZyBEZWVwIE5ldXJhbCBOZXR3b3JrcyBpcyBjb21wbGljYXRlZCBieSB0aGUgZmFjdCB0aGF0IHRoZSBkaXN0cmlidXRpb24gb2YgZWFjaCBsYXllcidzIGlucHV0cyBjaGFuZ2VzIGR1cmluZyB0cmFpbmluZywgYXMgdGhlIHBhcmFtZXRlcnMgb2YgdGhlIHByZXZpb3VzIGxheWVycyBjaGFuZ2UuIFRoaXMgc2xvd3MgZG93biB0aGUgdHJhaW5pbmcgYnkgcmVxdWlyaW5nIGxvd2VyIGxlYXJuaW5nIHJhdGVzIGFuZCBjYXJlZnVsIHBhcmFtZXRlciBpbml0aWFsaXphdGlvbiwgYW5kIG1ha2VzIGl0IG5vdG9yaW91c2x5IGhhcmQgdG8gdHJhaW4gbW9kZWxzIHdpdGggc2F0dXJhdGluZyBub25saW5lYXJpdGllcy4gV2UgcmVmZXIgdG8gdGhpcyBwaGVub21lbm9uIGFzIGludGVybmFsIGNvdmFyaWF0ZSBzaGlmdCwgYW5kIGFkZHJlc3MgdGhlIHByb2JsZW0gYnkgbm9ybWFsaXppbmcgbGF5ZXIgaW5wdXRzLiBPdXIgbWV0aG9kIGRyYXdzIGl0cyBzdHJlbmd0aCBmcm9tIG1ha2luZyBub3JtYWxpemF0aW9uIGEgcGFydCBvZiB0aGUgbW9kZWwgYXJjaGl0ZWN0dXJlIGFuZCBwZXJmb3JtaW5nIHRoZSBub3JtYWxpemF0aW9uIGZvciBlYWNoIHRyYWluaW5nIG1pbmktYmF0Y2guIEJhdGNoIE5vcm1hbGl6YXRpb24gYWxsb3dzIHVzIHRvIHVzZSBtdWNoIGhpZ2hlciBsZWFybmluZyByYXRlcyBhbmQgYmUgbGVzcyBjYXJlZnVsIGFib3V0IGluaXRpYWxpemF0aW9uLiBJdCBhbHNvIGFjdHMgYXMgYSByZWd1bGFyaXplciwgaW4gc29tZSBjYXNlcyBlbGltaW5hdGluZyB0aGUgbmVlZCBmb3IgRHJvcG91dC4gQXBwbGllZCB0byBhIHN0YXRlLW9mLXRoZS1hcnQgaW1hZ2UgY2xhc3NpZmljYXRpb24gbW9kZWwsIEJhdGNoIE5vcm1hbGl6YXRpb24gYWNoaWV2ZXMgdGhlIHNhbWUgYWNjdXJhY3kgd2l0aCAxNCB0aW1lcyBmZXdlciB0cmFpbmluZyBzdGVwcywgYW5kIGJlYXRzIHRoZSBvcmlnaW5hbCBtb2RlbCBieSBhIHNpZ25pZmljYW50IG1hcmdpbi4gVXNpbmcgYW4gZW5zZW1ibGUgb2YgYmF0Y2gtbm9ybWFsaXplZCBuZXR3b3Jrcywgd2UgaW1wcm92ZSB1cG9uIHRoZSBiZXN0IHB1Ymxpc2hlZCByZXN1bHQgb24gSW1hZ2VOZXQgY2xhc3NpZmljYXRpb246IHJlYWNoaW5nIDQuOSUgdG9wLTUgdmFsaWRhdGlvbiBlcnJvciAoYW5kIDQuOCUgdGVzdCBlcnJvciksIGV4Y2VlZGluZyB0aGUgYWNjdXJhY3kgb2YgaHVtYW4gcmF0ZXJzLiIsNzIuMCwsLFVuaXRlZCBTdGF0ZXMgb2YgQW1lcmljYSxHb29nTGVOZXQgLyBJbmNlcHRpb25WMSwsLCwsMjAyNi0wNS0yNSAxMjoxNDoyNyswMDowMCwsLCwsLEluZHVzdHJ5LCwsLCwsLCwsLCwsLCwsLCwsCllPTE8sVmlzaW9uLE9iamVjdCBkZXRlY3Rpb24sIlVuaXZlcnNpdHkgb2YgV2FzaGluZ3RvbixBbGxlbiBJbnN0aXR1dGUgZm9yIEFJLEZhY2Vib29rIEFJIFJlc2VhcmNoIiwiSm9zZXBoIFJlZG1vbiwgU2FudG9zaCBEaXZ2YWxhLCBSb3NzIEdpcnNoaWNrLCBBbGkgRmFyaGFkaSIsMjAxNS0wNi0wOCwiWW91IE9ubHkgTG9vayBPbmNlOiBVbmlmaWVkLCBSZWFsLVRpbWUgT2JqZWN0IERldGVjdGlvbiIsaHR0cHM6Ly9hcnhpdi5vcmcvYWJzLzE1MDYuMDI2NDAsNDUzMjUuMCxIaWdobHkgY2l0ZWQsLDI3MTY4NDgwMC4wLCJDYWxjdWxhdGlvbiBiYXNlZCBvbiBmaWd1cmUgMyBvZiB0aGUgcGFwZXI6CjcgKiA3ICogMyAqIDY0ICsgMyAqIDMgKiA2NCAqIDE5MiArIDEgKiAxICogMTkyICogMTI4ICsgMyAqIDMgKiAxMjggKiAyNTYgKyAxICogMSAqIDI1NiAqIDI1NiArIDMgKiAzICogMjU2ICogNTEyICsgNCAqICgxICogMSAqIDUxMiAqIDI1NiArIDMgKiAzICogMjU2ICogNTEyKSArIDEgKiAxICogNTEyICogNTEyICsgMyAqIDMgKiA1MTIgKiAxMDI0ICsgMiAqICgxICogMSAqIDEwMjQgKiA1MTIgKyAzICogMyAqIDUxMiAqIDEwMjQpICsgNCAqICgzICogMyAqIDEwMjQgKiAxMDI0KSArIDcgKiA3ICogMTAyNCAqIDQwOTYgKyA0MDk2ICogNyAqIDcgKiAzMCIsLCwsLCwsLCwsLCwsLCJVbml0ZWQgU3RhdGVzIG9mIEFtZXJpY2EsVW5pdGVkIFN0YXRlcyBvZiBBbWVyaWNhLFVuaXRlZCBTdGF0ZXMgb2YgQW1lcmljYSxGcmFuY2UiLCwsLCwsMjAyNi0wNS0yNSAxMjoxNDoyNiswMDowMCwsLCwsLCJBY2FkZW1pYSxSZXNlYXJjaCBjb2xsZWN0aXZlLEluZHVzdHJ5IiwsLCwsLCwsLCxGUDMyLCwsLCwsLCwKQ0ZTUyxWaXNpb24sRmFjZSBkZXRlY3Rpb24sIlNlbnNlVGltZSxDaGluZXNlIFVuaXZlcnNpdHkgb2YgSG9uZyBLb25nIChDVUhLKSxTaGVuemhlbiBJbnN0aXR1dGUgb2YgQWR2YW5jZWQgVGVjaG5vbG9neSIsIlNoaXpoYW4gWmh1LCBDaGVuZyBMaSwgQ2hlbiBDaGFuZ2UgTG95LCBYaWFvb3UgVGFuZyIsMjAxNS0wNi0wNyxGYWNlIGFsaWdubWVudCBieSBjb2Fyc2UtdG8tZmluZSBzaGFwZSBzZWFyY2hpbmcsaHR0cHM6Ly93d3cuc2VtYW50aWNzY2hvbGFyLm9yZy9wYXBlci9GYWNlLWFsaWdubWVudC1ieS1jb2Fyc2UtdG8tZmluZS1zaGFwZS1zZWFyY2hpbmctWmh1LUxpL2RjNjYxZjQ3OGM1YTI0NWE5MTljNGIzZmFhZThlYTRmNTk4YjZlNjQsLFNPVEEgaW1wcm92ZW1lbnQsImh0dHBzOi8vcGFwZXJzd2l0aGNvZGUuY29tL3NvdGEvZmFjZS1hbGlnbm1lbnQtb24tYWZsdy0xOSAKCiIiIFRoZSBmcmFtZXdvcmsgZGVtb25zdHJhdGVzIHJlYWwtdGltZSBwZXJmb3JtYW5jZSBhbmQgc3RhdGUtb2YtdGhlLWFydCByZXN1bHRzIG9uIHZhcmlvdXMgYmVuY2htYXJrcyBpbmNsdWRpbmcgdGhlIGNoYWxsZW5naW5nIDMwMC1XIGRhdGFzZXQuIiIiLDE3NDA4LjAsIlRoZSBwYXBlciB0cmFpbnMgdHdvIHJlZ3Jlc3Npb24gbW9kZWxzLCBlYWNoIHVzaW5nIGhhcmRjb2RlZCBTSUZUIC8gQlJJRUYgZmVhdHVyZXMuIAo2OCBrZXlwb2ludHMgKGdpdmVuIGluIHRoZSBwYXBlcikgYW5kIDEyOCBkaW1lbnNpb25hbCBmZWF0dXJlcyBwZXIga2V5cG9pbnQgKGFzc3VtcHRpb24gYmFzZWQgb24gU0lGVCBmZWF0dXJlcykKMio2OCoxMjg9MTc0MDgiLCwsMTQxNjYwLFtpbWFnZXNdLCwsLFN1cGVydmlzZWQsTGlrZWx5LCJXZSBwcmVzZW50IGEgbm92ZWwgZmFjZSBhbGlnbm1lbnQgZnJhbWV3b3JrIGJhc2VkIG9uIGNvYXJzZS10by1maW5lIHNoYXBlIHNlYXJjaGluZy4gVW5saWtlIHRoZSBjb252ZW50aW9uYWwgY2FzY2FkZWQgcmVncmVzc2lvbiBhcHByb2FjaGVzIHRoYXQgc3RhcnQgd2l0aCBhbiBpbml0aWFsIHNoYXBlIGFuZCByZWZpbmUgdGhlIHNoYXBlIGluIGEgY2FzY2FkZWQgbWFubmVyLCBvdXIgYXBwcm9hY2ggYmVnaW5zIHdpdGggYSBjb2Fyc2Ugc2VhcmNoIG92ZXIgYSBzaGFwZSBzcGFjZSB0aGF0IGNvbnRhaW5zIGRpdmVyc2Ugc2hhcGVzLCBhbmQgZW1wbG95cyB0aGUgY29hcnNlIHNvbHV0aW9uIHRvIGNvbnN0cmFpbiBzdWJzZXF1ZW50IGZpbmVyIHNlYXJjaCBvZiBzaGFwZXMuIFRoZSB1bmlxdWUgc3RhZ2UtYnktc3RhZ2UgcHJvZ3Jlc3NpdmUgYW5kIGFkYXB0aXZlIHNlYXJjaCBpKSBwcmV2ZW50cyB0aGUgZmluYWwgc29sdXRpb24gZnJvbSBiZWluZyB0cmFwcGVkIGluIGxvY2FsIG9wdGltYSBkdWUgdG8gcG9vciBpbml0aWFsaXNhdGlvbiwgYSBjb21tb24gcHJvYmxlbSBlbmNvdW50ZXJlZCBieSBjYXNjYWRlZCByZWdyZXNzaW9uIGFwcHJvYWNoZXM7IGFuZCBpaSkgaW1wcm92ZXMgdGhlIHJvYnVzdG5lc3MgaW4gY29waW5nIHdpdGggbGFyZ2UgcG9zZSB2YXJpYXRpb25zLiBUaGUgZnJhbWV3b3JrIGRlbW9uc3RyYXRlcyByZWFsLXRpbWUgcGVyZm9ybWFuY2UgYW5kIHN0YXRlLW9mLXRoZS1hcnQgcmVzdWx0cyBvbiB2YXJpb3VzIGJlbmNobWFya3MgaW5jbHVkaW5nIHRoZSBjaGFsbGVuZ2luZyAzMDAtVyBkYXRhc2V0LiIsLCxPcGVuIHdlaWdodHMgKHVucmVzdHJpY3RlZCksIkhvbmcgS29uZyxIb25nIEtvbmcsQ2hpbmEiLCwsLDEuMCwsMjAyNS0xMS0yOCAxMTo1Mzo0NCswMDowMCwsLCwsLCJJbmR1c3RyeSxBY2FkZW1pYSIsLCwsLCwsLCwsLCwsLCwsLCxZZXMKRmFzdGVyIFItQ05OLFZpc2lvbixPYmplY3QgZGV0ZWN0aW9uLE1pY3Jvc29mdCBSZXNlYXJjaCwiUyBSZW4sIEsgSGUsIFIgR2lyc2hpY2ssIEogU3VuIiwyMDE1LTA2LTA0LEZhc3RlciBSLUNOTjogVG93YXJkcyBSZWFsLVRpbWUgT2JqZWN0IERldGVjdGlvbiB3aXRoIFJlZ2lvbiBQcm9wb3NhbCBOZXR3b3JrcyxodHRwczovL2FyeGl2Lm9yZy9hYnMvMTUwNi4wMTQ5Nyw3MjU3MC4wLEhpZ2hseSBjaXRlZCwsLCwsLDEwMjQwMDAwMCwsLCwsLFVua25vd24sLCwsT3BlbiB3ZWlnaHRzICh1bnJlc3RyaWN0ZWQpLFVuaXRlZCBTdGF0ZXMgb2YgQW1lcmljYSwsLCwsLDIwMjYtMDUtMjUgMTI6MTQ6MjUrMDA6MDAsLCwsLCxJbmR1c3RyeSwsLCwsT3BlbiBzb3VyY2UsIk1JVCBsaWNlbnNlIGZvciByZXBvOgpodHRwczovL2dpdGh1Yi5jb20vU2hhb3FpbmdSZW4vZmFzdGVyX3Jjbm4gCgpjb250YWlucyB3ZWlnaHRzIGFuZCB0cmFpbmluZyBzY3JpcHRzIiwsLCxGUDMyLCwsLCwsLCxZZXMKRHJhdyxJbWFnZSBnZW5lcmF0aW9uLEltYWdlIGdlbmVyYXRpb24sR29vZ2xlIERlZXBNaW5kLCJLYXJvbCBHcmVnb3IsIEl2byBEYW5paGVsa2EsIEFsZXggR3JhdmVzLCBEYW5pbG8gSmltZW5leiBSZXplbmRlLCBEYWFuIFdpZXJzdHJhIiwyMDE1LTA1LTIwLERSQVc6IEEgUmVjdXJyZW50IE5ldXJhbCBOZXR3b3JrIEZvciBJbWFnZSBHZW5lcmF0aW9uLGh0dHBzOi8vYXJ4aXYub3JnL2Ficy8xNTAyLjA0NjIzLCwsLCxwb3NzaWJseSBjYW4gYmUgY2FsY3VsYXRlZCBiYXNlZCBvbiBhcmNoaXRlY3R1cmUgZGVzY3JpcHRpb24sLCw2NzM3NTA1NDgsLCwsLCxDb25maWRlbnQsIlRoaXMgcGFwZXIgaW50cm9kdWNlcyB0aGUgRGVlcCBSZWN1cnJlbnQgQXR0ZW50aXZlIFdyaXRlciAoRFJBVykgbmV1cmFsIG5ldHdvcmsgYXJjaGl0ZWN0dXJlIGZvciBpbWFnZSBnZW5lcmF0aW9uLiBEUkFXIG5ldHdvcmtzIGNvbWJpbmUgYSBub3ZlbCBzcGF0aWFsIGF0dGVudGlvbiBtZWNoYW5pc20gdGhhdCBtaW1pY3MgdGhlIGZvdmVhdGlvbiBvZiB0aGUgaHVtYW4gZXllLCB3aXRoIGEgc2VxdWVudGlhbCB2YXJpYXRpb25hbCBhdXRvLWVuY29kaW5nIGZyYW1ld29yayB0aGF0IGFsbG93cyBmb3IgdGhlIGl0ZXJhdGl2ZSBjb25zdHJ1Y3Rpb24gb2YgY29tcGxleCBpbWFnZXMuIFRoZSBzeXN0ZW0gc3Vic3RhbnRpYWxseSBpbXByb3ZlcyBvbiB0aGUgc3RhdGUgb2YgdGhlIGFydCBmb3IgZ2VuZXJhdGl2ZSBtb2RlbHMgb24gTU5JU1QsIGFuZCwgd2hlbiB0cmFpbmVkIG9uIHRoZSBTdHJlZXQgVmlldyBIb3VzZSBOdW1iZXJzIGRhdGFzZXQsIGl0IGdlbmVyYXRlcyBpbWFnZXMgdGhhdCBjYW5ub3QgYmUgZGlzdGluZ3Vpc2hlZCBmcm9tIHJlYWwgZGF0YSB3aXRoIHRoZSBuYWtlZCBleWUuIiwsLCxVbml0ZWQgU3RhdGVzIG9mIEFtZXJpY2EsLCwsLCwyMDI1LTExLTI4IDExOjUzOjQ0KzAwOjAwLCwsLCwsSW5kdXN0cnksLCwsLCwsLCwsLCwsLCwsLCwKVHJhamVjdG9yeS1wb29sZWQgY29udiBuZXRzLFZpZGVvLEFjdGlvbiByZWNvZ25pdGlvbiwiQ2hpbmVzZSBVbml2ZXJzaXR5IG9mIEhvbmcgS29uZyAoQ1VISyksQ2hpbmVzZSBBY2FkZW15IG9mIFNjaWVuY2VzIiwiTGltaW4gV2FuZywgWXUgUWlhbywgWGlhb291IFRhbmciLDIwMTUtMDUtMTksQWN0aW9uIFJlY29nbml0aW9uIHdpdGggVHJhamVjdG9yeS1Qb29sZWQgRGVlcC1Db252b2x1dGlvbmFsIERlc2NyaXB0b3JzLGh0dHBzOi8vd3d3LmN2LWZvdW5kYXRpb24ub3JnL29wZW5hY2Nlc3MvY29udGVudF9jdnByXzIwMTUvaHRtbC9XYW5nX0FjdGlvbl9SZWNvZ25pdGlvbl9XaXRoXzIwMTVfQ1ZQUl9wYXBlci5odG1sLDM3ODYuMCwsLDkxMDYyNDUuMCwiVGhlIGlucHV0IGxheWVyIHRha2VzIGVpdGhlciBhIHNpbmdsZSBSR0IgZnJhbWUgKDIyNHgyMjR4MykgZm9yIHRoZSBzcGF0aWFsIHN0cmVhbSBvciBhIHN0YWNrIG9mIDEwIG9wdGljYWwgZmxvdyBmcmFtZXMgKDIyNHgyMjR4MjApIGZvciB0aGUgdGVtcG9yYWwgc3RyZWFtLgpUaGUgZmlyc3QgY29udm9sdXRpb25hbCBsYXllciBoYXMgOTYgZmlsdGVycyBvZiBzaXplIDd4NyB3aXRoIHN0cmlkZSAyLgpUaGlzIGlzIGZvbGxvd2VkIGJ5IG1heCBwb29saW5nIHdpdGggc2l6ZSAzeDMgYW5kIHN0cmlkZSAyLgpUaGUgc2Vjb25kIGNvbnZvbHV0aW9uYWwgbGF5ZXIgaGFzIDI1NiBmaWx0ZXJzIG9mIHNpemUgNXg1IHdpdGggc3RyaWRlIDIuCkFmdGVyIHRoYXQgaXMgYW5vdGhlciBtYXggcG9vbGluZyBsYXllciAoM3gzLCBzdHJpZGUgMikuClRoZSB0aGlyZCBjb252b2x1dGlvbmFsIGxheWVyIGhhcyA1MTIgZmlsdGVycyBvZiBzaXplIDN4MyB3aXRoIHN0cmlkZSAxLgpUaGUgZm91cnRoIGNvbnZvbHV0aW9uYWwgbGF5ZXIgaGFzIDUxMiBmaWx0ZXJzIG9mIHNpemUgM3gzIHdpdGggc3RyaWRlIDEuClRoZSBmaWZ0aCBjb252b2x1dGlvbmFsIGxheWVyIGhhcyA1MTIgZmlsdGVycyBvZiBzaXplIDN4MyB3aXRoIHN0cmlkZSAxLgpOZXh0IGlzIGEgbWF4IHBvb2xpbmcgbGF5ZXIgKDN4Mywgc3RyaWRlIDIpLgpUaGUgZnVsbHktY29ubmVjdGVkIGxheWVycyBoYXZlIDQwOTYsIDIwNDgsIGFuZCAxMDEgbmV1cm9ucyByZXNwZWN0aXZlbHkuCgooNyo3KjIwKzEpKjk2ICsgKDUqNSoyMCsxKSoyNTYgKyAoMyozKjIwKzEpKjUxMiArICgzKjMqMjArMSkqNTEyICsgKDMqMyoyMCsxKSo1MTIgKyAyKjQwOTYgKyAoNDA5NisxKSoyMDQ4ICsgKDIwNDgrMSkqMTAxID0gOTEwNjI0NSIsLCwsIlRoZXkgcHJldHJhaW4gb24gSW1hZ2VOZXQsIGFuZCB1c2UgVUNGMTAxIGZvciBhY3Rpb25zLiBJdHMgcGFwZXIgc2F5cyAiIldlIGludHJvZHVjZSBVQ0YxMDEgd2hpY2ggaXMgY3VycmVudGx5IHRoZSBsYXJnZXN0IGRhdGFzZXQgb2YgaHVtYW4gYWN0aW9ucy4gSXQgY29uc2lzdHMgb2YgMTAxIGFjdGlvbiBjbGFzc2VzLCBvdmVyIDEzayBjbGlwcyBhbmQgMjcgaG91cnMgb2YgdmlkZW8gZGF0YSIiLiIsLCwsLCwsLCwsIkhvbmcgS29uZyxDaGluYSIsLCwsLCwyMDI1LTExLTI4IDExOjUzOjQ0KzAwOjAwLCwsLCwsIkFjYWRlbWlhLEFjYWRlbWlhIiwsLCwsLCwsLCxGUDMyLCwsLCwsLCwKVS1OZXQsVmlzaW9uLEltYWdlIHNlZ21lbnRhdGlvbixVbml2ZXJzaXR5IG9mIEZyZWlidXJnLCJPLiBSb25uZWJlcmdlciwgUC4gRmlzY2hlciwgVC4gQnJveCIsMjAxNS0wNS0xOCxVLU5ldDogQ29udm9sdXRpb25hbCBOZXR3b3JrcyBmb3IgQmlvbWVkaWNhbCBJbWFnZSBTZWdtZW50YXRpb24saHR0cHM6Ly93d3cuc2VtYW50aWNzY2hvbGFyLm9yZy9wYXBlci9VLU5ldCUzQS1Db252b2x1dGlvbmFsLU5ldHdvcmtzLWZvci1CaW9tZWRpY2FsLUltYWdlLVJvbm5lYmVyZ2VyLUZpc2NoZXIvNjM2NGZkYWEwYTBlY2NkODIzYTc3OWZjZGQ0ODkxNzNmOTM4ZTkxYSwsIlNPVEEgaW1wcm92ZW1lbnQsSGlnaGx5IGNpdGVkIiwiIiIgVXNpbmcgdGhlIHNhbWUgbmV0d29yayB0cmFpbmVkIG9uIHRyYW5zbWl0dGVkIGxpZ2h0IG1pY3Jvc2NvcHkgaW1hZ2VzIChwaGFzZSBjb250cmFzdCBhbmQgRElDKSB3ZSB3b24gdGhlIElTQkkgY2VsbCB0cmFja2luZyBjaGFsbGVuZ2UgMjAxNSBpbiB0aGVzZSBjYXRlZ29yaWVzIGJ5IGEgbGFyZ2UgbWFyZ2luLiAiIiIsMzc2NzYxNjAuMCxGaWd1cmUgMTogMiooMSozKjMqNjQrNjQqMyozKjY0KzY0KjMqMyoxMjgrMTI4KjMqMyoxMjgrMTI4KjMqMyoyNTYrMjU2KjMqMyoyNTYrMjU2KjMqMyo1MTIrNTEyKjMqMyo1MTIrNTEyKjMqMyoxMDI0KzEwMjQqMyozKjEwMjQpPTM3Njc2MTYwLDUuMDgzMjI1MmUrMTYsIjEwKjYwKjYwKjQ3MDY2OTAwMDAwMDAqMC4zPTUwODMyMjUyMDAwMDAwMDAwCuKAnHRyYWluaW5nIHRpbWUgb2Ygb25seSAxMCBob3VycyBvbiBhIE5WaWRpYSBUaXRhbiBHUFUgKDYgR0IpLuKAnQpVc2luZyBzaW5nbGUgcHJlY2lzaW9uIEZMT1A6IDQ3MDYuNjkgR0ZMT1BTIChodHRwczovL3d3dy5ncHV6b28uY29tL0dQVS1OVklESUEvR2VGb3JjZV9HVFhfVElUQU4uaHRtbCkgIiw3ODY0MzIwLFRoZSB0cmFpbmluZyBkYXRhIGlzIGEgc2V0IG9mIDMwIGltYWdlcyAoNTEyeDUxMiBwaXhlbHMsMTAuMCwiIiJ0cmFpbmluZyB0aW1lIG9mIG9ubHkgMTAgaG91cnMgb24gYSBOVmlkaWEgVGl0YW4gR1BVICg2IEdCKSIiIiwsU3VwZXJ2aXNlZCxDb25maWRlbnQsIlRoZXJlIGlzIGxhcmdlIGNvbnNlbnQgdGhhdCBzdWNjZXNzZnVsIHRyYWluaW5nIG9mIGRlZXAgbmV0d29ya3MgcmVxdWlyZXMgbWFueSB0aG91c2FuZCBhbm5vdGF0ZWQgdHJhaW5pbmcgc2FtcGxlcy4gSW4gdGhpcyBwYXBlciwgd2UgcHJlc2VudCBhIG5ldHdvcmsgYW5kIHRyYWluaW5nIHN0cmF0ZWd5IHRoYXQgcmVsaWVzIG9uIHRoZSBzdHJvbmcgdXNlIG9mIGRhdGEgYXVnbWVudGF0aW9uIHRvIHVzZSB0aGUgYXZhaWxhYmxlIGFubm90YXRlZCBzYW1wbGVzIG1vcmUgZWZmaWNpZW50bHkuIFRoZSBhcmNoaXRlY3R1cmUgY29uc2lzdHMgb2YgYSBjb250cmFjdGluZyBwYXRoIHRvIGNhcHR1cmUgY29udGV4dCBhbmQgYSBzeW1tZXRyaWMgZXhwYW5kaW5nIHBhdGggdGhhdCBlbmFibGVzIHByZWNpc2UgbG9jYWxpemF0aW9uLiBXZSBzaG93IHRoYXQgc3VjaCBhIG5ldHdvcmsgY2FuIGJlIHRyYWluZWQgZW5kLXRvLWVuZCBmcm9tIHZlcnkgZmV3IGltYWdlcyBhbmQgb3V0cGVyZm9ybXMgdGhlIHByaW9yIGJlc3QgbWV0aG9kIChhIHNsaWRpbmctd2luZG93IGNvbnZvbHV0aW9uYWwgbmV0d29yaykgb24gdGhlIElTQkkgY2hhbGxlbmdlIGZvciBzZWdtZW50YXRpb24gb2YgbmV1cm9uYWwgc3RydWN0dXJlcyBpbiBlbGVjdHJvbiBtaWNyb3Njb3BpYyBzdGFja3MuIFVzaW5nIHRoZSBzYW1lIG5ldHdvcmsgdHJhaW5lZCBvbiB0cmFuc21pdHRlZCBsaWdodCBtaWNyb3Njb3B5IGltYWdlcyAocGhhc2UgY29udHJhc3QgYW5kIERJQykgd2Ugd29uIHRoZSBJU0JJIGNlbGwgdHJhY2tpbmcgY2hhbGxlbmdlIDIwMTUgaW4gdGhlc2UgY2F0ZWdvcmllcyBieSBhIGxhcmdlIG1hcmdpbi4gTW9yZW92ZXIsIHRoZSBuZXR3b3JrIGlzIGZhc3QuIFNlZ21lbnRhdGlvbiBvZiBhIDUxMng1MTIgaW1hZ2UgdGFrZXMgbGVzcyB0aGFuIGEgc2Vjb25kIG9uIGEgcmVjZW50IEdQVS4gVGhlIGZ1bGwgaW1wbGVtZW50YXRpb24gKGJhc2VkIG9uIENhZmZlKSBhbmQgdGhlIHRyYWluZWQgbmV0d29ya3MgYXJlIGF2YWlsYWJsZSBhdCBodHRwOi8vbG1iLmluZm9ybWF0aWsudW5pLWZyZWlidXJnLmRlL3Blb3BsZS9yb25uZWJlci91LW5ldCAuIiwsLE9wZW4gd2VpZ2h0cyAodW5yZXN0cmljdGVkKSxHZXJtYW55LCwsLDEuMCwsMjAyNS0xMS0yOCAxMTo1Mzo0NCswMDowMCwsLCwsLEFjYWRlbWlhLCwsLCwsLCwsLCwsLEhhcmR3YXJlLCwsLCxZZXMKMm5kIG9yZGVyIEZPRkUtRk5OTE0sTGFuZ3VhZ2UsTGFuZ3VhZ2UgbW9kZWxpbmcsIlVuaXZlcnNpdHkgb2YgU2NpZW5jZSBhbmQgVGVjaG5vbG9neSBvZiBDaGluYSAoVVNUQyksWW9yayBVbml2ZXJzaXR5IiwiU2hpbGlhbmcgWmhhbmcsIEh1aSBKaWFuZywgTWluZ2JpbiBYdSwgSnVuZmVuZyBIb3UsIExpcm9uZyBEYWkiLDIwMTUtMDUtMDYsQSBGaXhlZC1TaXplIEVuY29kaW5nIE1ldGhvZCBmb3IgVmFyaWFibGUtTGVuZ3RoIFNlcXVlbmNlcyB3aXRoIGl0cyBBcHBsaWNhdGlvbiB0byBOZXVyYWwgTmV0d29yayBMYW5ndWFnZSBNb2RlbHMsaHR0cHM6Ly9hcnhpdi5vcmcvYWJzLzE1MDUuMDE1MDQsMTguMCwsLDYwMDAwMDAuMCwsLCwsLCwsLCwsIkluIHRoaXMgcGFwZXIsIHdlIHByb3Bvc2UgdGhlIG5ldyBmaXhlZC1zaXplIG9yZGluYWxseS1mb3JnZXR0aW5nIGVuY29kaW5nIChGT0ZFKSBtZXRob2QsIHdoaWNoIGNhbiBhbG1vc3QgdW5pcXVlbHkgZW5jb2RlIGFueSB2YXJpYWJsZS1sZW5ndGggc2VxdWVuY2Ugb2Ygd29yZHMgaW50byBhIGZpeGVkLXNpemUgcmVwcmVzZW50YXRpb24uIEZPRkUgY2FuIG1vZGVsIHRoZSB3b3JkIG9yZGVyIGluIGEgc2VxdWVuY2UgdXNpbmcgYSBzaW1wbGUgb3JkaW5hbGx5LWZvcmdldHRpbmcgbWVjaGFuaXNtIGFjY29yZGluZyB0byB0aGUgcG9zaXRpb25zIG9mIHdvcmRzLiBJbiB0aGlzIHdvcmssIHdlIGhhdmUgYXBwbGllZCBGT0ZFIHRvIGZlZWRmb3J3YXJkIG5ldXJhbCBuZXR3b3JrIGxhbmd1YWdlIG1vZGVscyAoRk5OLUxNcykuIEV4cGVyaW1lbnRhbCByZXN1bHRzIGhhdmUgc2hvd24gdGhhdCB3aXRob3V0IHVzaW5nIGFueSByZWN1cnJlbnQgZmVlZGJhY2tzLCBGT0ZFIGJhc2VkIEZOTi1MTXMgY2FuIHNpZ25pZmljYW50bHkgb3V0cGVyZm9ybSBub3Qgb25seSB0aGUgc3RhbmRhcmQgZml4ZWQtaW5wdXQgRk5OLUxNcyBidXQgYWxzbyB0aGUgcG9wdWxhciBSTk4tTE1zLiIsLDJuZCBvcmRlciBGT0ZFLUZOTkxNLFVucmVsZWFzZWQsIkNoaW5hLENhbmFkYSIsLCwsLCwyMDI1LTExLTI4IDExOjUzOjQ0KzAwOjAwLCwsLCwsIkFjYWRlbWlhLEFjYWRlbWlhIiwsLCwsVW5yZWxlYXNlZCwsLCwsLCwsLCwsLCxObwpEZWVwIExTVE0gdmlkZW8gY2xhc3NpZmllcixWaWRlbyxWaWRlbywiVW5pdmVyc2l0eSBvZiBUZXhhcyBhdCBBdXN0aW4sR29vZ2xlIiwiSm9lIFl1ZS1IZWkgTmcsIE1hdHRoZXcgSGF1c2tuZWNodCwgU3VkaGVlbmRyYSBWaWpheWFuYXJhc2ltaGFuLCBPcmlvbCBWaW55YWxzLCBSYWphdCBNb25nYSwgR2VvcmdlIFRvZGVyaWNpIiwyMDE1LTA1LTAxLEJleW9uZCBTaG9ydCBTbmlwcGV0czogRGVlcCBOZXR3b3JrcyBmb3IgVmlkZW8gQ2xhc3NpZmljYXRpb24saHR0cHM6Ly93d3cuY3YtZm91bmRhdGlvbi5vcmcvb3BlbmFjY2Vzcy9jb250ZW50X2N2cHJfMjAxNS9odG1sL05nX0JleW9uZF9TaG9ydF9TbmlwcGV0c18yMDE1X0NWUFJfcGFwZXIuaHRtbCwyNDE3LjAsLCwsLCwsIjI2NDAwMDAwMCwxMjAwMDAwIiwsLCwsLFVua25vd24sLCwsLCJVbml0ZWQgU3RhdGVzIG9mIEFtZXJpY2EsVW5pdGVkIFN0YXRlcyBvZiBBbWVyaWNhIiwsLCwsLDIwMjYtMDEtMDEgMTQ6MDI6MjQrMDA6MDAsLCwsLCwiQWNhZGVtaWEsSW5kdXN0cnkiLCwsLCwsLCwsLCwsLCwsLCwsCkZhc3QgUi1DTk4sVmlzaW9uLE9iamVjdCBkZXRlY3Rpb24sTWljcm9zb2Z0IFJlc2VhcmNoLFIgR2lyc2hpY2ssMjAxNS0wNC0zMCxGYXN0IFItQ05OLGh0dHBzOi8vYXJ4aXYub3JnL2Ficy8xNTA0LjA4MDgzLDI4MzI0LjAsSGlnaGx5IGNpdGVkLCwsLCwsMjU2MDAwMDAsLCwsLCxVbmtub3duLCwsLCxVbml0ZWQgU3RhdGVzIG9mIEFtZXJpY2EsLCwsLCwyMDI2LTA1LTI1IDEyOjE0OjI3KzAwOjAwLCwsLCwsSW5kdXN0cnksLCwsLCwsLCwsRlAzMiwsLCwsLCwsClRDLUROTi1CTFNUTS1ETk4sU3BlZWNoLCJTcGVlY2ggcmVjb2duaXRpb24gKEFTUiksU3BlZWNoLXRvLXRleHQiLENhcm5lZ2llIE1lbGxvbiBVbml2ZXJzaXR5IChDTVUpLCJXaWxsaWFtIENoYW4sIElhbiBMYW5lIiwyMDE1LTA0LTA2LERlZXAgUmVjdXJyZW50IE5ldXJhbCBOZXR3b3JrcyBmb3IgQWNvdXN0aWMgTW9kZWxsaW5nLGh0dHBzOi8vd3d3LnNlbWFudGljc2Nob2xhci5vcmcvcGFwZXIvRGVlcC1SZWN1cnJlbnQtTmV1cmFsLU5ldHdvcmtzLWZvci1BY291c3RpYy1DaGFuLUxhbmUvYWUxOGY2N2MxMGE1ZDRkYTkxZjEyOGVjN2E2Y2Y3Yzc4NDEyMmNkNSwsU09UQSBpbXByb3ZlbWVudCxodHRwczovL3BhcGVyc3dpdGhjb2RlLmNvbS9zb3RhL3NwZWVjaC1yZWNvZ25pdGlvbi1vbi13c2otZXZhbDkyLDE4NDEzNTY4LjAsIjMqNDAgaW5wdXRzIC0gMkwgRE5OICgyMDQ4KSAtIEJMU1RNICgxMjgqMikgLSAyTCBETk4gKDIwNDgpIC0gMzQzMSBvdXRwdXRzCjMqNDAqMjA0OCArIDIwNDgqMjA0OCArIDIqNCooMjA0OCsxMjgpKjEyOCArIDI1NioyMDQ4ICsgMjA0OCoyMDQ4ICsgMjA0OCozNDMxPTE4NDEzNTY4CiIsMS45NDEwMTkxOTk5OTk5OTk3ZSsxNywiIiI1MSBob3VycyBpbiB3YWxsIGNsb2NrIHRpbWUgd2l0aCBhIE5WSURJQSBUZXNsYSBLMjAgR1BVIiIKSzIwIEZMT1BzOiAzNTI0MDAwMDAwMDAwCkNvbXB1dGU6IDAuMyo1MSo2MCo2MCozNTI0MDAwMDAwMDAwPTE5NDEwMTkxOTk5OTk5OTk3MD0gMS45NGUxNwoiLDI5MTYwMDAwLCIiIldlIHVzZSBzaTI4NCB3aXRoIGFwcHJveGltYXRlbHkgODEgaG91cnMgb2Ygc3BlZWNoIGFzIHRoZSB0cmFpbmluZyBzZXQsIiIiLDUxLjAsLE5WSURJQSBUZXNsYSBLMjBtLFN1cGVydmlzZWQsQ29uZmlkZW50LCJXZSBwcmVzZW50IGEgbm92ZWwgZGVlcCBSZWN1cnJlbnQgTmV1cmFsIE5ldHdvcmsgKFJOTikgbW9kZWwgZm9yIGFjb3VzdGljIG1vZGVsbGluZyBpbiBBdXRvbWF0aWMgU3BlZWNoIFJlY29nbml0aW9uIChBU1IpLiBXZSB0ZXJtIG91ciBjb250cmlidXRpb24gYXMgYSBUQy1ETk4tQkxTVE0tRE5OIG1vZGVsLCB0aGUgbW9kZWwgY29tYmluZXMgYSBEZWVwIE5ldXJhbCBOZXR3b3JrIChETk4pIHdpdGggVGltZSBDb252b2x1dGlvbiAoVEMpLCBmb2xsb3dlZCBieSBhIEJpZGlyZWN0aW9uYWwgTG9uZyBTaG9ydC1UZXJtIE1lbW9yeSAoQkxTVE0pLCBhbmQgYSBmaW5hbCBETk4uIFRoZSBmaXJzdCBETk4gYWN0cyBhcyBhIGZlYXR1cmUgcHJvY2Vzc29yIHRvIG91ciBtb2RlbCwgdGhlIEJMU1RNIHRoZW4gZ2VuZXJhdGVzIGEgY29udGV4dCBmcm9tIHRoZSBzZXF1ZW5jZSBhY291c3RpYyBzaWduYWwsIGFuZCB0aGUgZmluYWwgRE5OIHRha2VzIHRoZSBjb250ZXh0IGFuZCBtb2RlbHMgdGhlIHBvc3RlcmlvciBwcm9iYWJpbGl0aWVzIG9mIHRoZSBhY291c3RpYyBzdGF0ZXMuIFdlIGFjaGlldmUgYSAzLjQ3IFdFUiBvbiB0aGUgV2FsbCBTdHJlZXQgSm91cm5hbCAoV1NKKSBldmFsOTIgdGFzayBvciBtb3JlIHRoYW4gOCUgcmVsYXRpdmUgaW1wcm92ZW1lbnQgb3ZlciB0aGUgYmFzZWxpbmUgRE5OIG1vZGVscy4iLDE3LjAsLFVucmVsZWFzZWQsVW5pdGVkIFN0YXRlcyBvZiBBbWVyaWNhLCwsLDEuMCwsMjAyNS0xMS0yOCAxMTo1Mzo0NCswMDowMCwsLCwsLEFjYWRlbWlhLCwsLCxVbnJlbGVhc2VkLCwsLCwsLDI2My4wMTM4NzUzNzE2NTUwNSxIYXJkd2FyZSwsLCwsTm8KZ2VuQ05OICsgZHluIGV2YWwsTGFuZ3VhZ2UsTGFuZ3VhZ2UgbW9kZWxpbmcsIkNoaW5lc2UgQWNhZGVteSBvZiBTY2llbmNlcyxIdWF3ZWkgTm9haCdzIEFyayBMYWIsRHVibGluIENpdHkgVW5pdmVyc2l0eSIsIk1pbmd4dWFuIFdhbmcsIFpoZW5nZG9uZyBMdSwgSGFuZyBMaSwgV2VuYmluIEppYW5nLCBRdW4gTGl1IiwyMDE1LTAzLTE3LGdlbkNOTjogQSBDb252b2x1dGlvbmFsIEFyY2hpdGVjdHVyZSBmb3IgV29yZCBTZXF1ZW5jZSBQcmVkaWN0aW9uLGh0dHBzOi8vYWNsYW50aG9sb2d5Lm9yZy9QMTUtMTE1MS8sMzMuMCxTT1RBIGltcHJvdmVtZW50LCIiImdlbkNOTiBvdXRwZXJmb3JtcyB0aGUgc3RhdGUtb2Z0aGUtYXJ0cyB3aXRoIGJpZyBtYXJnaW5zLiIiIiw4MDAwMDAwLjAsOE0gYWNjb3JkaW5nIHRvIGh0dHBzOi8vYXJ4aXYub3JnL3BkZi8xNTA4LjA2NjE1LDMuNDE1MzQ1MWUrMTYsIjUwNDYwMDAwMDAwMDAgRkxPUCAvIHNlYy8gR1BVICogMSBHUFUgKiA0OCBob3VycyBbIiJMaWtlbHkiIiBjb25maWRlbmNlIHNpbmNlIDIgZGF5cyBvZiB0cmFpbmluZyByZWZlciB0byBhbm90aGVyIGRhdGFzZXRdICogMzYwMCBzZWMgLyBob3VyICogMC4zIFthc3N1bWVkIHV0aWxpemF0aW9uXSA9IDIuNjE1ODQ2NGUrMTcgRkxPUAoKQXNzdW1pbmcgKCEpIDEwMCBlcG9jaHMgKC0+ICIiU3BlY3VsYXRpdmUiIiBjb25maWRlbmNlIiIpOgoKNiBGTE9QIC8gcGFyYW1ldGVyIC8gdG9rZW4gKiA4MDAwMDAwIHBhcmFtZXRlcnMgKiA5MjkwMDAgdG9rZW5zICogMTAwIGVwb2NocyA9IDQuNDU5MmUrMTUgRkxPUAoKc3FydCgyLjYxNTg0NjRlKzE3KjQuNDU5MmUrMTUgKSA9IDMuNDE1MzQ1MWUrMTYgRkxPUAoKX19fX19fX18KaW4gdGhlIGFsZ29yaXRobWlj</x:v>
      </x:c>
    </x:row>
    <x:row r="293" ht="18" customHeight="1">
      <x:c r="A293" s="17" t="n">
        <x:v>288</x:v>
      </x:c>
      <x:c r="B293" s="17" t="n">
        <x:v>309</x:v>
      </x:c>
      <x:c r="C293" s="94" t="str">
        <x:v>IHByb2dyZXNzIHJlcG9ydCBwYXBlciB0aGUgZXN0aW1hdGlvbiB3YXMgNy4zIMOXIDEwXjE2IEZMT1AgKGhhcmR3YXJlLWJhc2VkIGVzdGltYXRpb24gYXNzdW1pbmcgYW5vdGhlciBUZXNsYSBLNDAgY2hpcCkKIiw5MjkwMDAsLDQ4LjAsIiIiIFRoZSBvcHRpbWl6YXRpb24gaXMgZG9uZSBtYWlubHkgb24gYSBUZXNsYSBLNDAgR1BVLCB3aGljaCB0YWtlcyBhYm91dCAyIGRheXMgZm9yIHRoZSB0cmFpbmluZyBvbiBhIGRhdGFzZXQgY29udGFpbmluZyAxTSBzZW50ZW5jZXMuIiIKdGhpcyB0cmFpbmluZyBkb2Vzbid0IHJlZmVyIHRvIHRoZSBQVEIgZGF0YXNldCBidXQgdG8gd2lraSBkYXRhc2V0IHNvIGl0IGlzIGxpa2VseSBhbiB1cHBlciBib3VuZCIsTlZJRElBIFRlc2xhIEs0MHMsLFNwZWN1bGF0aXZlLCJXZSBwcm9wb3NlIGEgY29udm9sdXRpb25hbCBuZXVyYWwgbmV0d29yaywgbmFtZWQgZ2VuQ05OLCBmb3Igd29yZCBzZXF1ZW5jZSBwcmVkaWN0aW9uLiBEaWZmZXJlbnQgZnJvbSBwcmV2aW91cyB3b3JrIG9uIG5ldXJhbCBuZXR3b3JrYmFzZWQgbGFuZ3VhZ2UgbW9kZWxpbmcgYW5kIGdlbmVyYXRpb24gKGUuZy4sIFJOTiBvciBMU1RNKSwgd2UgY2hvb3NlIG5vdCB0byBncmVlZGlseSBzdW1tYXJpemUgdGhlIGhpc3Rvcnkgb2Ygd29yZHMgYXMgYSBmaXhlZCBsZW5ndGggdmVjdG9yLiBJbnN0ZWFkLCB3ZSB1c2UgYSBjb252b2x1dGlvbmFsIG5ldXJhbCBuZXR3b3JrIHRvIHByZWRpY3QgdGhlIG5leHQgd29yZCB3aXRoIHRoZSBoaXN0b3J5IG9mIHdvcmRzIG9mIHZhcmlhYmxlIGxlbmd0aC4gQWxzbyBkaWZmZXJlbnQgZnJvbSB0aGUgZXhpc3RpbmcgZmVlZGZvcndhcmQgbmV0d29ya3MgZm9yIGxhbmd1YWdlIG1vZGVsaW5nLCBvdXIgbW9kZWwgY2FuIGVmZmVjdGl2ZWx5IGZ1c2UgdGhlIGxvY2FsIGNvcnJlbGF0aW9uIGFuZCBnbG9iYWwgY29ycmVsYXRpb24gaW4gdGhlIHdvcmQgc2VxdWVuY2UsIHdpdGggYSBjb252b2x1dGlvbi1nYXRpbmcgc3RyYXRlZ3kgc3BlY2lmaWNhbGx5IGRlc2lnbmVkIGZvciB0aGUgdGFzay4gV2UgYXJndWUgdGhhdCBvdXIgbW9kZWwgY2FuIGdpdmUgYWRlcXVhdGUgcmVwcmVzZW50YXRpb24gb2YgdGhlIGhpc3RvcnksIGFuZCB0aGVyZWZvcmUgY2FuIG5hdHVyYWxseSBleHBsb2l0IGJvdGggdGhlIHNob3J0IGFuZCBsb25nIHJhbmdlIGRlcGVuZGVuY2llcy4gT3VyIG1vZGVsIGlzIGZhc3QsIGVhc3kgdG8gdHJhaW4sIGFuZCByZWFkaWx5IHBhcmFsbGVsaXplZC4gT3VyIGV4dGVuc2l2ZSBleHBlcmltZW50cyBvbiB0ZXh0IGdlbmVyYXRpb24gYW5kIG4tYmVzdCByZS1yYW5raW5nIGluIG1hY2hpbmUgdHJhbnNsYXRpb24gc2hvdyB0aGF0IGdlbkNOTiBvdXRwZXJmb3JtcyB0aGUgc3RhdGUtb2Z0aGUtYXJ0cyB3aXRoIGJpZyBtYXJnaW5zLiIsLGdlbkNOTiArIGR5biBldmFsLFVucmVsZWFzZWQsIkNoaW5hLENoaW5hLElyZWxhbmQiLCwsLCwsMjAyNS0xMS0yOCAxMTo1Mzo0NCswMDowMCwsLCwsLCJBY2FkZW1pYSxJbmR1c3RyeSxBY2FkZW1pYSIsLCwsLFVucmVsZWFzZWQsLCwsLCwsLCJIYXJkd2FyZSxPcGVyYXRpb24gY291bnRpbmciLCwsLCxObwpTdGFjayBSTk4sTGFuZ3VhZ2UsTGFuZ3VhZ2UgbW9kZWxpbmcsRmFjZWJvb2sgQUkgUmVzZWFyY2gsIkFybWFuZCBKb3VsaW4sIFRvbWFzIE1pa29sb3YiLDIwMTUtMDMtMDMsSW5mZXJyaW5nIEFsZ29yaXRobWljIFBhdHRlcm5zIHdpdGggU3RhY2stQXVnbWVudGVkIFJlY3VycmVudCBOZXRzLGh0dHBzOi8vYXJ4aXYub3JnL2Ficy8xNTAzLjAxMDA3LDQ0MC4wLCwsMjAwOTk5OS45OTk5OTk5OTk4LCwsLCwsLCwsLCwsLFN0YWNrIFJOTixVbnJlbGVhc2VkLCJVbml0ZWQgU3RhdGVzIG9mIEFtZXJpY2EsRnJhbmNlIiwsLCwsLDIwMjUtMTEtMjggMTE6NTM6NDQrMDA6MDAsLCwsLCxJbmR1c3RyeSwsLCwsVW5yZWxlYXNlZCxyZXBvIGJ1dCBubyBQVEIgZXhwZXJpbWVudCBjb2RlOiBodHRwczovL2dpdGh1Yi5jb20vZmFjZWJvb2thcmNoaXZlL1N0YWNrLVJOTiAsLCwsLCwsLCwsLCxObwpDb25zdGl0dWVuY3ktVHJlZSBMU1RNLExhbmd1YWdlLFNlbWFudGljIGVtYmVkZGluZywiTWV0YU1pbmQgSW5jLFN0YW5mb3JkIFVuaXZlcnNpdHkiLCJLUyBUYWksIFIgU29jaGVyLCBDRCBNYW5uaW5nIiwyMDE1LTAyLTI4LEltcHJvdmVkIFNlbWFudGljIFJlcHJlc2VudGF0aW9ucyBGcm9tIFRyZWUtU3RydWN0dXJlZCBMb25nIFNob3J0LVRlcm0gTWVtb3J5IE5ldHdvcmtzLGh0dHBzOi8vYXJ4aXYub3JnL2Ficy8xNTAzLjAwMDc1LDMyNDguMCwsLDIwNTE5MC4wLCJUYWJsZSAxCgpodHRwczovL2FyeGl2Lm9yZy9hYnMvMTUwMy4wMDA3NSIsLCwzMTkwMDAsLCwsLCwsLCwsLCJVbml0ZWQgU3RhdGVzIG9mIEFtZXJpY2EsVW5pdGVkIFN0YXRlcyBvZiBBbWVyaWNhIiwsLCwsLDIwMjYtMDUtMjUgMTI6MTQ6MjQrMDA6MDAsLCwsLCwiSW5kdXN0cnksQWNhZGVtaWEiLCwsLCwsLCwsLCwsLCwsLCwsCkRRTi0yMDE1LEdhbWVzLEF0YXJpLEdvb2dsZSwiVm9sb2R5bXlyIE1uaWgsIEtvcmF5IEthdnVrY3VvZ2x1LCBEYXZpZCBTaWx2ZXIsIEFuZHJlaSBBLiBSdXN1LCBKb2VsIFZlbmVzcywgTWFyYyBHLiBCZWxsZW1hcmUsIEFsZXggR3JhdmVzLCBNYXJ0aW4gUmllZG1pbGxlciwgQW5kcmVhcyBLLiBGaWRqZWxhbmQsIEdlb3JnIE9zdHJvdnNraSwgU3RpZyBQZXRlcnNlbiwgQ2hhcmxlcyBCZWF0dGllLCBBbWlyIFNhZGlrLCBJb2FubmlzIEFudG9ub2dsb3UsIEhlbGVuIEtpbmcsIERoYXJzaGFuIEt1bWFyYW4sIERhYW4gV2llcnN0cmEsIFNoYW5lIExlZ2csIERlbWlzIEhhc3NhYmlzICIsMjAxNS0wMi0yNSxIdW1hbi1sZXZlbCBjb250cm9sIHRocm91Z2ggZGVlcCByZWluZm9yY2VtZW50IGxlYXJuaW5nLGh0dHBzOi8vd3d3Lm5hdHVyZS5jb20vYXJ0aWNsZXMvbmF0dXJlMTQyMzYsMjU0MDMuMCxIaWdobHkgY2l0ZWQsLDE2OTMzNjIuMCwiIiJUaGUgaW5wdXQgdG8gdGhlIG5ldXJhbCBuZXR3b3JrIGNvbnNpc3RzIG9mIGFuIDg0eDg0eDQgaW1hZ2UgcHJvZHVjZWQgYnkgdGhlIHByZXByb2Nlc3MtaW5nIG1hcHcuIFRoZSBmaXJzdCBoaWRkZW4gbGF5ZXIgY29udm9sdmVzIDMyIGZpbHRlcnMgb2YgOHg4IHdpdGggc3RyaWRlIDQgd2l0aCB0aGVpbnB1dCBpbWFnZSBhbmQgYXBwbGllcyBhIHJlY3RpZmllciBub25saW5lYXJpdHkuIFRoZSBzZWNvbmQgaGlkZGVuIGxheWVyIGNvbi12b2x2ZXMgNjQgZmlsdGVycyBvZiA0eDQgd2l0aCBzdHJpZGUgMiwgYWdhaW4gZm9sbG93ZWQgYnkgYSByZWN0aWZpZXIgbm9ubGluZWFyaXR5LlRoaXMgaXMgZm9sbG93ZWRieSBhIHRoaXJkY29udm9sdXRpb25hbCBsYXllciB0aGF0Y29udm9sdmVzIDY0IGZpbHRlcnNvZiAzeDMgd2l0aHN0cmlkZSAxIGZvbGxvd2VkIGJ5IGEgcmVjdGlmaWVyLiBUaGUgZmluYWwgaGlkZGVuIGxheWVyIGlzIGZ1bGx5LWNvbm5lY3RlZCBhbmQgY29uLXNpc3RzIG9mIDUxMiByZWN0aWZpZXIgdW5pdHMuIFRoZSBvdXRwdXQgbGF5ZXIgaXMgYSBmdWxseS1jb25uZWN0ZWQgbGluZWFyIGxheWVyIHdpdGggYXNpbmdsZSBvdXRwdXQgZm9yIGVhY2ggdmFsaWQgYWN0aW9uLiBUaGUgbnVtYmVyIG9mIHZhbGlkIGFjdGlvbnMgdmFyaWVkIGJldHdlZW4gNCBhbmQgMTggb24gdGhlIGdhbWVzIHdlIGNvbnNpZGVyZWQuIiIKCkV4YW1wbGUgbnVtIHBhcmFtcyBoZXJlOiBodHRwczovL2NvbGFiLnJlc2VhcmNoLmdvb2dsZS5jb20vZHJpdmUvMVR5NlNGWVdkN0VjS294Sm9odWNMMk9kaUxSXzNvWG5JP3VzcD1zaGFyaW5nIiwsIlRoaXMgc2hvdWxkIGJlIGNhbGN1bGF0YWJsZSwganVzdCBuZWVkcyBjYXJlZnVsIHJlYXNvbmluZyBhYm91dCBjb21wdXRlIHBlciBmcmFtZS4iLDEyNTAwMDAwLCJNZXRob2RzOiAiIndlIHRyYWluZWQgZm9yIGEgdG90YWwgb2YgNTAgbWlsbGlvbiBmcmFtZXMiIiIsLCwsLCwsLCwsVW5pdGVkIFN0YXRlcyBvZiBBbWVyaWNhLCwsLCwsMjAyNS0xMS0yOCAxMTo1Mzo0NCswMDowMCwsLCwsLEluZHVzdHJ5LCwsLCwsLCwsLCwsLCwsLCwsClRSUE8sR2FtZXMsQXRhcmksVW5pdmVyc2l0eSBvZiBDYWxpZm9ybmlhIChVQykgQmVya2VsZXksIkpvaG4gU2NodWxtYW4sIFNlcmdleSBMZXZpbmUsIFBoaWxpcHAgTW9yaXR6LCBNaWNoYWVsIEkuIEpvcmRhbiwgUGlldGVyIEFiYmVlbCIsMjAxNS0wMi0xOSxUcnVzdCBSZWdpb24gUG9saWN5IE9wdGltaXphdGlvbixodHRwczovL2FyeGl2Lm9yZy9wZGYvMTUwMi4wNTQ3Nyw4MzA1LjAsSGlnaGx5IGNpdGVkLEFsc28gbGlzdGVkIGluIERlbmlzIFBhbmp1dGEncyBMaXN0IG9mIDEwMCsgQUkgQWxnb3JpdGhtcywzMzUwMC4wLCwsLCwsMzAuMCwiIiJUaGUgNTAwIGl0ZXJhdGlvbnMgb2Ygb3VyIGFsZ29yaXRobSB0b29rIGFib3V0IDMwIGhvdXJzICh3aXRoIHNsaWdodCB2YXJpYXRpb24gYmV0d2VlbiBnYW1lcykgb24gYSAxNi1jb3JlIGNvbXB1dGVyLiIiIiwsLENvbmZpZGVudCwiV2UgZGVzY3JpYmUgYW4gaXRlcmF0aXZlIHByb2NlZHVyZSBmb3Igb3B0aW1pemluZyBwb2xpY2llcywgd2l0aCBndWFyYW50ZWVkIG1vbm90b25pYyBpbXByb3ZlbWVudC4gQnkgbWFraW5nIHNldmVyYWwgYXBwcm94aW1hdGlvbnMgdG8gdGhlIHRoZW9yZXRpY2FsbHktanVzdGlmaWVkIHByb2NlZHVyZSwgd2UgZGV2ZWxvcCBhIHByYWN0aWNhbCBhbGdvcml0aG0sIGNhbGxlZCBUcnVzdCBSZWdpb24gUG9saWN5IE9wdGltaXphdGlvbiAoVFJQTykuIFRoaXMgYWxnb3JpdGhtIGlzIHNpbWlsYXIgdG8gbmF0dXJhbCBwb2xpY3kgZ3JhZGllbnQgbWV0aG9kcyBhbmQgaXMgZWZmZWN0aXZlIGZvciBvcHRpbWl6aW5nIGxhcmdlIG5vbmxpbmVhciBwb2xpY2llcyBzdWNoIGFzIG5ldXJhbCBuZXR3b3Jrcy4gT3VyIGV4cGVyaW1lbnRzIGRlbW9uc3RyYXRlIGl0cyByb2J1c3QgcGVyZm9ybWFuY2Ugb24gYSB3aWRlIHZhcmlldHkgb2YgdGFza3M6IGxlYXJuaW5nIHNpbXVsYXRlZCByb2JvdGljIHN3aW1taW5nLCBob3BwaW5nLCBhbmQgd2Fsa2luZyBnYWl0czsgYW5kIHBsYXlpbmcgQXRhcmkgZ2FtZXMgdXNpbmcgaW1hZ2VzIG9mIHRoZSBzY3JlZW4gYXMgaW5wdXQuIERlc3BpdGUgaXRzIGFwcHJveGltYXRpb25zIHRoYXQgZGV2aWF0ZSBmcm9tIHRoZSB0aGVvcnksIFRSUE8gdGVuZHMgdG8gZ2l2ZSBtb25vdG9uaWMgaW1wcm92ZW1lbnQsIHdpdGggbGl0dGxlIHR1bmluZyBvZiBoeXBlcnBhcmFtZXRlcnMuIiwsLFVucmVsZWFzZWQsVW5pdGVkIFN0YXRlcyBvZiBBbWVyaWNhLCwsLCwsMjAyNS0xMS0yOCAxMTo1Mzo0NCswMDowMCwsLCwsLEFjYWRlbWlhLCwsLCwsLCwsLCwsLCwsLCwsTm8KQ1JGLVJOTixWaXNpb24sSW1hZ2Ugc2VnbWVudGF0aW9uLCJVbml2ZXJzaXR5IG9mIE94Zm9yZCxTdGFuZm9yZCBVbml2ZXJzaXR5LEJhaWR1IiwiU2h1YWkgWmhlbmcsIFNhZGVlcCBKYXlhc3VtYW5hLCBCZXJuYXJkaW5vIFJvbWVyYS1QYXJlZGVzLCBWaWJoYXYgVmluZWV0LCBaaGl6aG9uZyBTdSwgRGFsb25nIER1LCBDaGFuZyBIdWFuZywgUGhpbGlwIEguIFMuIFRvcnIiLDIwMTUtMDItMTEsQ29uZGl0aW9uYWwgUmFuZG9tIEZpZWxkcyBhcyBSZWN1cnJlbnQgTmV1cmFsIE5ldHdvcmtzLGh0dHBzOi8vYXJ4aXYub3JnL2Ficy8xNTAyLjAzMjQwLDI2NjEuMCwsLCwsLCwsLCwsLCxVbmtub3duLCwsLCwiVW5pdGVkIEtpbmdkb20gb2YgR3JlYXQgQnJpdGFpbiBhbmQgTm9ydGhlcm4gSXJlbGFuZCxVbml0ZWQgU3RhdGVzIG9mIEFtZXJpY2EsQ2hpbmEiLCwsLCwsMjAyNS0xMS0yOCAxMTo1Mzo0NCswMDowMCwsLCwsLCJBY2FkZW1pYSxBY2FkZW1pYSxJbmR1c3RyeSIsLCwsLCwsLCwsLCwsLCwsLCwKIk1TUkEgKEMsIFBSZUxVKSIsVmlzaW9uLEltYWdlIGNsYXNzaWZpY2F0aW9uLE1pY3Jvc29mdCBSZXNlYXJjaCwiS2FpbWluZyBIZSwgWGlhbmd5dSBaaGFuZywgU2hhb3FpbmcgUmVuLCBKaWFuIFN1biIsMjAxNS0wMi0wNixEZWx2aW5nIERlZXAgaW50byBSZWN0aWZpZXJzOiBTdXJwYXNzaW5nIEh1bWFuLUxldmVsIFBlcmZvcm1hbmNlIG9uIEltYWdlTmV0IENsYXNzaWZpY2F0aW9uLGh0dHBzOi8vYXJ4aXYub3JnL2Ficy8xNTAyLjAxODUyLDIwNDc1LjAsSGlnaGx5IGNpdGVkLCw4NzA0ODgwMC4wLCJJIHVzZWQgdGhlIGFyY2hpdGVjdHVyZSBpbiB0YWJsZSAzCkkgaWdub3JlZCBiaWFzZXMsIGFuZCBhc3N1bWVkIGEgU1BQIGJpbiBzaXplIG9mIDI1NgoKMyo3KjcqOTYrOTYqMyozKjM4NCszODQqMyozKjM4NCo1KzM4NCozKjMqNzY4Kzc2OCozKjMqNzY4KjUrNzY4KjMqMyo4OTYrODk2KjMqMyo4OTYqNSs4OTYqKDcqNyszKjMrMioyKzEpKjQwOTYrNDA5Nio0MDk2KzQwOTYqMTAwMD0zMzA1ODE3OTIKCgoKIiwyLjM5NzQwMzAwOGUrMTksIiIidHJhaW5pbmcgQyBvbiBlaWdodCBLNDAgR1BVcywgdGFrZXMgYWJvdXQgMy00IHdlZWtzIiIKMC4zMyB1dGlsIHJhdGUKKEZyb20gSW1hZ2VuZXQgcGFwZXItZGF0YSwgQmVzaXJvZ2x1IGV0IGFsLiwgZm9ydGhjb21pbmcpICIsMTI4MDAwMCwiIiJXZSBwZXJmb3JtIHRoZSBleHBlcmltZW50cyBvbiB0aGUgMTAwMC1jbGFzcyBJbWFnZU5ldCAyMDEyIGRhdGFzZXQiIiwgcGFwZXI7IEltYWdlTmV0IDIwMTIgdHJhaW4gc2V0IHNpemUgZnJvbSBodHRwczovL2h1Z2dpbmdmYWNlLmNvL2RhdGFzZXRzL2ltYWdlbmV0LTFrIiw1ODguMCwsTlZJRElBIFRlc2xhIEs0MHQsLENvbmZpZGVudCwiUmVjdGlmaWVkIGFjdGl2YXRpb24gdW5pdHMgKHJlY3RpZmllcnMpIGFyZSBlc3NlbnRpYWwgZm9yIHN0YXRlLW9mLXRoZS1hcnQgbmV1cmFsIG5ldHdvcmtzLiBJbiB0aGlzIHdvcmssIHdlIHN0dWR5IHJlY3RpZmllciBuZXVyYWwgbmV0d29ya3MgZm9yIGltYWdlIGNsYXNzaWZpY2F0aW9uIGZyb20gdHdvIGFzcGVjdHMuIEZpcnN0LCB3ZSBwcm9wb3NlIGEgUGFyYW1ldHJpYyBSZWN0aWZpZWQgTGluZWFyIFVuaXQgKFBSZUxVKSB0aGF0IGdlbmVyYWxpemVzIHRoZSB0cmFkaXRpb25hbCByZWN0aWZpZWQgdW5pdC4gUFJlTFUgaW1wcm92ZXMgbW9kZWwgZml0dGluZyB3aXRoIG5lYXJseSB6ZXJvIGV4dHJhIGNvbXB1dGF0aW9uYWwgY29zdCBhbmQgbGl0dGxlIG92ZXJmaXR0aW5nIHJpc2suIFNlY29uZCwgd2UgZGVyaXZlIGEgcm9idXN0IGluaXRpYWxpemF0aW9uIG1ldGhvZCB0aGF0IHBhcnRpY3VsYXJseSBjb25zaWRlcnMgdGhlIHJlY3RpZmllciBub25saW5lYXJpdGllcy4gVGhpcyBtZXRob2QgZW5hYmxlcyB1cyB0byB0cmFpbiBleHRyZW1lbHkgZGVlcCByZWN0aWZpZWQgbW9kZWxzIGRpcmVjdGx5IGZyb20gc2NyYXRjaCBhbmQgdG8gaW52ZXN0aWdhdGUgZGVlcGVyIG9yIHdpZGVyIG5ldHdvcmsgYXJjaGl0ZWN0dXJlcy4gQmFzZWQgb24gb3VyIFBSZUxVIG5ldHdvcmtzIChQUmVMVS1uZXRzKSwgd2UgYWNoaWV2ZSA0Ljk0JSB0b3AtNSB0ZXN0IGVycm9yIG9uIHRoZSBJbWFnZU5ldCAyMDEyIGNsYXNzaWZpY2F0aW9uIGRhdGFzZXQuIFRoaXMgaXMgYSAyNiUgcmVsYXRpdmUgaW1wcm92ZW1lbnQgb3ZlciB0aGUgSUxTVlJDIDIwMTQgd2lubmVyIChHb29nTGVOZXQsIDYuNjYlKS4gVG8gb3VyIGtub3dsZWRnZSwgb3VyIHJlc3VsdCBpcyB0aGUgZmlyc3QgdG8gc3VycGFzcyBodW1hbi1sZXZlbCBwZXJmb3JtYW5jZSAoNS4xJSwgUnVzc2Frb3Zza3kgZXQgYWwuKSBvbiB0aGlzIHZpc3VhbCByZWNvZ25pdGlvbiBjaGFsbGVuZ2UuIiwsLCxVbml0ZWQgU3RhdGVzIG9mIEFtZXJpY2EsLCwsLCwyMDI2LTA1LTI1IDEyOjE0OjI1KzAwOjAwLCwsLCwsSW5kdXN0cnksLCwsLCwsLDEzOTQuMTE1NzA4ODA0NzA4LCxGUDMyLFRydWUsLEhhcmR3YXJlLCwsLCwKVkdHLUZhY2UsVmlzaW9uLEZhY2UgcmVjb2duaXRpb24sVW5pdmVyc2l0eSBvZiBPeGZvcmQsIk9ta2FyIE0uIFBhcmtoaSwgQS4gVmVkYWxkaSwgQW5kcmV3IFppc3Nlcm1hbiIsMjAxNS0wMS0wMSxEZWVwIEZhY2UgUmVjb2duaXRpb24saHR0cHM6Ly93d3cuc2VtYW50aWNzY2hvbGFyLm9yZy9wYXBlci9EZWVwLUZhY2UtUmVjb2duaXRpb24tUGFya2hpLVZlZGFsZGkvMTYyZWE5NjlkMTkyOWVkMTgwY2M2ZGU5ZjBiZjExNjk5M2ZmNmUwNiwsIlNPVEEgaW1wcm92ZW1lbnQsSGlnaGx5IGNpdGVkIiwiaHR0cHM6Ly9wYXBlcnN3aXRoY29kZS5jb20vc290YS9mYWNlLXZlcmlmaWNhdGlvbi1vbi15b3V0dWJlLWZhY2VzLWRiICAKCiIiYWNoaWV2ZSBjb21wYXJhYmxlIHN0YXRlIG9mIHRoZSBhcnQgcmVzdWx0cyBvbiB0aGUgc3RhbmRhcmQgTEZXIGFuZCBZVEYgZmFjZSBiZW5jaG1hcmtzLiIiIiwxMzgwMDAwMDAuMCxUaGVpciBsYXJnZXN0IG1vZGVsIHVzZXMgdGhlIFZHRzE2IGFyY2hpdGVjdHVyZSwsLDI2MDAwMDAsVGFibGUgMiBpbiBodHRwczovL3d3dy5ibXZhLWFyY2hpdmUub3JnLnVrL2JtdmMvMjAxNS9wYXBlcnMvcGFwZXIwNDEvYWJzdHJhY3QwNDEucGRmLCwsTlZJRElBIEdlRm9yY2UgR1RYIFRpdGFuIEJsYWNrLFN1cGVydmlzZWQsQ29uZmlkZW50LCJUaGUgZ29hbCBvZiB0aGlzIHBhcGVyIGlzIGZhY2UgcmVjb2duaXRpb24g4oCTIGZyb20gZWl0aGVyIGEgc2luZ2xlIHBob3RvZ3JhcGggb3IgZnJvbSBhIHNldCBvZiBmYWNlcyB0cmFja2VkIGluIGEgdmlkZW8uIFJlY2VudCBwcm9ncmVzcyBpbiB0aGlzIGFyZWEgaGFzIGJlZW4gZHVlIHRvIHR3byBmYWN0b3JzOiAoaSkgZW5kIHRvIGVuZCBsZWFybmluZyBmb3IgdGhlIHRhc2sgdXNpbmcgYSBjb252b2x1dGlvbmFsIG5ldXJhbCBuZXR3b3JrIChDTk4pLCBhbmQgKGlpKSB0aGUgYXZhaWxhYmlsaXR5IG9mIHZlcnkgbGFyZ2Ugc2NhbGUgdHJhaW5pbmcgZGF0YXNldHMuIFdlIG1ha2UgdHdvIGNvbnRyaWJ1dGlvbnM6IGZpcnN0LCB3ZSBzaG93IGhvdyBhIHZlcnkgbGFyZ2Ugc2NhbGUgZGF0YXNldCAoMi42TSBpbWFnZXMsIG92ZXIgMi42SyBwZW9wbGUpIGNhbiBiZSBhc3NlbWJsZWQgYnkgYSBjb21iaW5hdGlvbiBvZiBhdXRvbWF0aW9uIGFuZCBodW1hbiBpbiB0aGUgbG9vcCwgYW5kIGRpc2N1c3MgdGhlIHRyYWRlIG9mZiBiZXR3ZWVuIGRhdGEgcHVyaXR5IGFuZCB0aW1lOyBzZWNvbmQsIHdlIHRyYXZlcnNlIHRocm91Z2ggdGhlIGNvbXBsZXhpdGllcyBvZiBkZWVwIG5ldHdvcmsgdHJhaW5pbmcgYW5kIGZhY2UgcmVjb2duaXRpb24gdG8gcHJlc2VudCBtZXRob2RzIGFuZCBwcm9jZWR1cmVzIHRvIGFjaGlldmUgY29tcGFyYWJsZSBzdGF0ZSBvZiB0aGUgYXJ0IHJlc3VsdHMgb24gdGhlIHN0YW5kYXJkIExGVyBhbmQgWVRGIGZhY2UgYmVuY2htYXJrcy4iLCwsVW5yZWxlYXNlZCxVbml0ZWQgS2luZ2RvbSBvZiBHcmVhdCBCcml0YWluIGFuZCBOb3J0aGVybiBJcmVsYW5kLCwsLDQuMCwsMjAyNS0xMS0yOCAxMTo1Mzo0NCswMDowMCwsLCwsLEFjYWRlbWlhLCwsLCwsLCwsLCwsMjEzMS45OTU2NzU2Nzk2MjE0LCwsLCwsTm8KU0NSTiAoU3RydWN0dXJhbGx5IENvbnN0cmFpbmVkIFJlY3VycmVudCBOZXR3b3JrKSxMYW5ndWFnZSxMYW5ndWFnZSBtb2RlbGluZyxGYWNlYm9vayBBSSBSZXNlYXJjaCwiVG9tYXMgTWlrb2xvdiwgQXJtYW5kIEpvdWxpbiwgU3VtaXQgQ2hvcHJhLCBNaWNoYWVsIE1hdGhpZXUsIE1hcmMnQXVyZWxpbyBSYW56YXRvIiwyMDE0LTEyLTI0LExlYXJuaW5nIExvbmdlciBNZW1vcnkgaW4gUmVjdXJyZW50IE5ldXJhbCBOZXR3b3JrcyxodHRwczovL2FyeGl2Lm9yZy9hYnMvMTQxMi43NzUzLDMwNi4wLCwsMjY1MDAwMDAuMCwsLCwsLCwsLCwsIlJlY3VycmVudCBuZXVyYWwgbmV0d29yayBpcyBhIHBvd2VyZnVsIG1vZGVsIHRoYXQgbGVhcm5zIHRlbXBvcmFsIHBhdHRlcm5zIGluIHNlcXVlbnRpYWwgZGF0YS4gRm9yIGEgbG9uZyB0aW1lLCBpdCB3YXMgYmVsaWV2ZWQgdGhhdCByZWN1cnJlbnQgbmV0d29ya3MgYXJlIGRpZmZpY3VsdCB0byB0cmFpbiB1c2luZyBzaW1wbGUgb3B0aW1pemVycywgc3VjaCBhcyBzdG9jaGFzdGljIGdyYWRpZW50IGRlc2NlbnQsIGR1ZSB0byB0aGUgc28tY2FsbGVkIHZhbmlzaGluZyBncmFkaWVudCBwcm9ibGVtLiBJbiB0aGlzIHBhcGVyLCB3ZSBzaG93IHRoYXQgbGVhcm5pbmcgbG9uZ2VyIHRlcm0gcGF0dGVybnMgaW4gcmVhbCBkYXRhLCBzdWNoIGFzIGluIG5hdHVyYWwgbGFuZ3VhZ2UsIGlzIHBlcmZlY3RseSBwb3NzaWJsZSB1c2luZyBncmFkaWVudCBkZXNjZW50LiBUaGlzIGlzIGFjaGlldmVkIGJ5IHVzaW5nIGEgc2xpZ2h0IHN0cnVjdHVyYWwgbW9kaWZpY2F0aW9uIG9mIHRoZSBzaW1wbGUgcmVjdXJyZW50IG5ldXJhbCBuZXR3b3JrIGFyY2hpdGVjdHVyZS4gV2UgZW5jb3VyYWdlIHNvbWUgb2YgdGhlIGhpZGRlbiB1bml0cyB0byBjaGFuZ2UgdGhlaXIgc3RhdGUgc2xvd2x5IGJ5IG1ha2luZyBwYXJ0IG9mIHRoZSByZWN1cnJlbnQgd2VpZ2h0IG1hdHJpeCBjbG9zZSB0byBpZGVudGl0eSwgdGh1cyBmb3JtaW5nIGtpbmQgb2YgYSBsb25nZXIgdGVybSBtZW1vcnkuIFdlIGV2YWx1YXRlIG91ciBtb2RlbCBpbiBsYW5ndWFnZSBtb2RlbGluZyBleHBlcmltZW50cywgd2hlcmUgd2Ugb2J0YWluIHNpbWlsYXIgcGVyZm9ybWFuY2UgdG8gdGhlIG11Y2ggbW9yZSBjb21wbGV4IExvbmcgU2hvcnQgVGVybSBNZW1vcnkgKExTVE0pIG5ldHdvcmtzIChIb2NocmVpdGVyICYgU2NobWlkaHViZXIsIDE5OTcpLiIsLFNDUk4oU3RydWN0dXJhbGx5IENvbnN0cmFpbmVkIFJlY3VycmVudCBOZXR3b3JrKSxVbnJlbGVhc2VkLCJVbml0ZWQgU3RhdGVzIG9mIEFtZXJpY2EsRnJhbmNlIiwsLCwsLDIwMjYtMDItMTEgMTk6MjY6MjcrMDA6MDAsLCwsLCxJbmR1c3RyeSwsLCwsT3BlbiBzb3VyY2UsImNvZGUsIEJTRCBsaWNlbnNlOiBodHRwczovL2dpdGh1Yi5jb20vZmFjZWJvb2thcmNoaXZlL1NDUk5OcyAiLCwsLCwsLCwsLCwsTm8KTi1ncmFtK0NhY2hlIChQVEIpLExhbmd1YWdlLExhbmd1YWdlIG1vZGVsaW5nLEZhY2Vib29rIEFJIFJlc2VhcmNoLCJUb21hcyBNaWtvbG92LCBBcm1hbmQgSm91bGluLCBTdW1pdCBDaG9wcmEsIE1pY2hhZWwgTWF0aGlldSwgTWFyYydBdXJlbGlvIFJhbnphdG8iLDIwMTQtMTItMjQsTGVhcm5pbmcgTG9uZ2VyIE1lbW9yeSBpbiBSZWN1cnJlbnQgTmV1cmFsIE5ldHdvcmtzLGh0dHBzOi8vYXJ4aXYub3JnL2Ficy8xNDEyLjc3NTMsLCwsLCwsLCwsLCwsLENvbmZpZGVudCwiUmVjdXJyZW50IG5ldXJhbCBuZXR3b3JrIGlzIGEgcG93ZXJmdWwgbW9kZWwgdGhhdCBsZWFybnMgdGVtcG9yYWwgcGF0dGVybnMgaW4gc2VxdWVudGlhbCBkYXRhLiBGb3IgYSBsb25nIHRpbWUsIGl0IHdhcyBiZWxpZXZlZCB0aGF0IHJlY3VycmVudCBuZXR3b3JrcyBhcmUgZGlmZmljdWx0IHRvIHRyYWluIHVzaW5nIHNpbXBsZSBvcHRpbWl6ZXJzLCBzdWNoIGFzIHN0b2NoYXN0aWMgZ3JhZGllbnQgZGVzY2VudCwgZHVlIHRvIHRoZSBzby1jYWxsZWQgdmFuaXNoaW5nIGdyYWRpZW50IHByb2JsZW0uIEluIHRoaXMgcGFwZXIsIHdlIHNob3cgdGhhdCBsZWFybmluZyBsb25nZXIgdGVybSBwYXR0ZXJucyBpbiByZWFsIGRhdGEsIHN1Y2ggYXMgaW4gbmF0dXJhbCBsYW5ndWFnZSwgaXMgcGVyZmVjdGx5IHBvc3NpYmxlIHVzaW5nIGdyYWRpZW50IGRlc2NlbnQuIFRoaXMgaXMgYWNoaWV2ZWQgYnkgdXNpbmcgYSBzbGlnaHQgc3RydWN0dXJhbCBtb2RpZmljYXRpb24gb2YgdGhlIHNpbXBsZSByZWN1cnJlbnQgbmV1cmFsIG5ldHdvcmsgYXJjaGl0ZWN0dXJlLiBXZSBlbmNvdXJhZ2Ugc29tZSBvZiB0aGUgaGlkZGVuIHVuaXRzIHRvIGNoYW5nZSB0aGVpciBzdGF0ZSBzbG93bHkgYnkgbWFraW5nIHBhcnQgb2YgdGhlIHJlY3VycmVudCB3ZWlnaHQgbWF0cml4IGNsb3NlIHRvIGlkZW50aXR5LCB0aHVzIGZvcm1pbmcga2luZCBvZiBhIGxvbmdlciB0ZXJtIG1lbW9yeS4gV2UgZXZhbHVhdGUgb3VyIG1vZGVsIGluIGxhbmd1YWdlIG1vZGVsaW5nIGV4cGVyaW1lbnRzLCB3aGVyZSB3ZSBvYnRhaW4gc2ltaWxhciBwZXJmb3JtYW5jZSB0byB0aGUgbXVjaCBtb3JlIGNvbXBsZXggTG9uZyBTaG9ydCBUZXJtIE1lbW9yeSAoTFNUTSkgbmV0d29ya3MgKEhvY2hyZWl0ZXIgJiBTY2htaWRodWJlciwgMTk5NykuIiwsTi1ncmFtK0NhY2hlLFVucmVsZWFzZWQsIlVuaXRlZCBTdGF0ZXMgb2YgQW1lcmljYSxGcmFuY2UiLCwsLCwsMjAyNi0wMi0xMSAxOToyNjoyNyswMDowMCwsLCwsLEluZHVzdHJ5LCwsLCxVbnJlbGVhc2VkLCwsLCwsLCwsLCwsLE5vCk4tZ3JhbSAoUFRCKSxMYW5ndWFnZSxMYW5ndWFnZSBtb2RlbGluZyxGYWNlYm9vayBBSSBSZXNlYXJjaCwiVG9tYXMgTWlrb2xvdiwgQXJtYW5kIEpvdWxpbiwgU3VtaXQgQ2hvcHJhLCBNaWNoYWVsIE1hdGhpZXUsIE1hcmMnQXVyZWxpbyBSYW56YXRvIiwyMDE0LTEyLTI0LExlYXJuaW5nIExvbmdlciBNZW1vcnkgaW4gUmVjdXJyZW50IE5ldXJhbCBOZXR3b3JrcyxodHRwczovL2FyeGl2Lm9yZy9hYnMvMTQxMi43NzUzLCwsLCwsLCwsLCwsLCxDb25maWRlbnQsIlJlY3VycmVudCBuZXVyYWwgbmV0d29yayBpcyBhIHBvd2VyZnVsIG1vZGVsIHRoYXQgbGVhcm5zIHRlbXBvcmFsIHBhdHRlcm5zIGluIHNlcXVlbnRpYWwgZGF0YS4gRm9yIGEgbG9uZyB0aW1lLCBpdCB3YXMgYmVsaWV2ZWQgdGhhdCByZWN1cnJlbnQgbmV0d29ya3MgYXJlIGRpZmZpY3VsdCB0byB0cmFpbiB1c2luZyBzaW1wbGUgb3B0aW1pemVycywgc3VjaCBhcyBzdG9jaGFzdGljIGdyYWRpZW50IGRlc2NlbnQsIGR1ZSB0byB0aGUgc28tY2FsbGVkIHZhbmlzaGluZyBncmFkaWVudCBwcm9ibGVtLiBJbiB0aGlzIHBhcGVyLCB3ZSBzaG93IHRoYXQgbGVhcm5pbmcgbG9uZ2VyIHRlcm0gcGF0dGVybnMgaW4gcmVhbCBkYXRhLCBzdWNoIGFzIGluIG5hdHVyYWwgbGFuZ3VhZ2UsIGlzIHBlcmZlY3RseSBwb3NzaWJsZSB1c2luZyBncmFkaWVudCBkZXNjZW50LiBUaGlzIGlzIGFjaGlldmVkIGJ5IHVzaW5nIGEgc2xpZ2h0IHN0cnVjdHVyYWwgbW9kaWZpY2F0aW9uIG9mIHRoZSBzaW1wbGUgcmVjdXJyZW50IG5ldXJhbCBuZXR3b3JrIGFyY2hpdGVjdHVyZS4gV2UgZW5jb3VyYWdlIHNvbWUgb2YgdGhlIGhpZGRlbiB1bml0cyB0byBjaGFuZ2UgdGhlaXIgc3RhdGUgc2xvd2x5IGJ5IG1ha2luZyBwYXJ0IG9mIHRoZSByZWN1cnJlbnQgd2VpZ2h0IG1hdHJpeCBjbG9zZSB0byBpZGVudGl0eSwgdGh1cyBmb3JtaW5nIGtpbmQgb2YgYSBsb25nZXIgdGVybSBtZW1vcnkuIFdlIGV2YWx1YXRlIG91ciBtb2RlbCBpbiBsYW5ndWFnZSBtb2RlbGluZyBleHBlcmltZW50cywgd2hlcmUgd2Ugb2J0YWluIHNpbWlsYXIgcGVyZm9ybWFuY2UgdG8gdGhlIG11Y2ggbW9yZSBjb21wbGV4IExvbmcgU2hvcnQgVGVybSBNZW1vcnkgKExTVE0pIG5ldHdvcmtzIChIb2NocmVpdGVyICYgU2NobWlkaHViZXIsIDE5OTcpLiIsLE4tZ3JhbSxVbnJlbGVhc2VkLCJVbml0ZWQgU3RhdGVzIG9mIEFtZXJpY2EsRnJhbmNlIiwsLCwsLDIwMjYtMDItMTEgMTk6MjY6MjcrMDA6MDAsLCwsLCxJbmR1c3RyeSwsLCwsVW5yZWxlYXNlZCwsLCwsLCwsLCwsLCxObwpBREFNIChDSUZBUi0xMCksVmlzaW9uLEltYWdlIGNsYXNzaWZpY2F0aW9uLCJVbml2ZXJzaXR5IG9mIEFtc3RlcmRhbSxPcGVuQUksVW5pdmVyc2l0eSBvZiBUb3JvbnRvIiwiRGllZGVyaWsgUC4gS2luZ21hLCBKaW1teSBCYSIsMjAxNC0xMi0yMixBZGFtOiBBIE1ldGhvZCBmb3IgU3RvY2hhc3RpYyBPcHRpbWl6YXRpb24saHR0cHM6Ly9hcnhpdi5vcmcvYWJzLzE0MTIuNjk4MCwxNjYyNjcuMCxIaWdobHkgY2l0ZWQsLDIzNzAwMDAuMCwiQ0lGQVItMTAgd2l0aCBjNjQtYzY0LWMxMjgtMTAwMCBhcmNoaXRlY3R1cmUKCiIiT3VyIENOTiBhcmNoaXRlY3R1cmUgaGFzIHRocmVlIGFsdGVybmF0aW5nIHN0YWdlcyBvZiA1eDUgY29udm9sdXRpb24gZmlsdGVycyBhbmQgM3gzIG1heCBwb29saW5nIHdpdGggc3RyaWRlIG9mIDIgdGhhdCBhcmUgZm9sbG93ZWQgYnkgYSBmdWxseSBjb25uZWN0ZWQgbGF5ZXIgb2YgMTAwMCByZWN0aWZpZWQgbGluZWFyIGhpZGRlbiB1bml0cyAoUmVMVeKAmXMpLiAiIgoKIiJUcmFpbmluZyBjb3N0IG92ZXIgNDUgZXBvY2hzLiBDSUZBUi0xMCB3aXRoIGM2NC1jNjQtYzEyOC0xMDAwIGFyY2hpdGVjdHVyZS4iIgoKQ0lGQVItMTAncyBpbnB1dCBkaW1lbnNpb24gaXMgMzJ4MzJ4MwoKUGFyYW1ldGVyOgozKjY0KjUqNSs2NCo2NCo1KjUrNjQqMTI4KjUqNSsxMjgqNCo0KjEwMDArMTAwMCoxMD0yMzcwMDAwCgoKCiIsNjI0OTc5ODAwMDAwMDAwLjAsIkZyb20gaHR0cHM6Ly9vcGVuYWkuY29tL2Jsb2cvYWktYW5kLWNvbXB1dGUvIEFwcGVuZGl4CgpsZXNzIHRoYW4gMC4wMDA3IHBmcy1kYXlzICg4NjQwMCoxMF4xNSowLjAwMDcpCgpNYW51YWwgZXN0aW1hdGU6IAozIChmb3J3YXJkLWJhY2t3YXJkIGFkanVzdG1lbnQpICogOTI1ODk2MDAgZmxvcCBwZXIgZm9yd2FyZCBwYXNzICogNTAwMDAgZXhhbXBsZXMgKiA0NSBlcG9jaHMgPSA2MjQ5Nzk4MDAwMDAwMDAgKDYuMjVlMTQpCgoiLDUwMDAwLEFzc3VtZWQgdGhleSB1c2VkIHRoZSBzdGFuZGFyZCBDSUZBUi0xMCB0cmFpbmluZyBzcGxpdCwsLCwsQ29uZmlkZW50LCJXZSBpbnRyb2R1Y2UgQWRhbSwgYW4gYWxnb3JpdGhtIGZvciBmaXJzdC1vcmRlciBncmFkaWVudC1iYXNlZCBvcHRpbWl6YXRpb24gb2Ygc3RvY2hhc3RpYyBvYmplY3RpdmUgZnVuY3Rpb25zLCBiYXNlZCBvbiBhZGFwdGl2ZSBlc3RpbWF0ZXMgb2YgbG93ZXItb3JkZXIgbW9tZW50cy4gVGhlIG1ldGhvZCBpcyBzdHJhaWdodGZvcndhcmQgdG8gaW1wbGVtZW50LCBpcyBjb21wdXRhdGlvbmFsbHkgZWZmaWNpZW50LCBoYXMgbGl0dGxlIG1lbW9yeSByZXF1aXJlbWVudHMsIGlzIGludmFyaWFudCB0byBkaWFnb25hbCByZXNjYWxpbmcgb2YgdGhlIGdyYWRpZW50cywgYW5kIGlzIHdlbGwgc3VpdGVkIGZvciBwcm9ibGVtcyB0aGF0IGFyZSBsYXJnZSBpbiB0ZXJtcyBvZiBkYXRhIGFuZC9vciBwYXJhbWV0ZXJzLiBUaGUgbWV0aG9kIGlzIGFsc28gYXBwcm9wcmlhdGUgZm9yIG5vbi1zdGF0aW9uYXJ5IG9iamVjdGl2ZXMgYW5kIHByb2JsZW1zIHdpdGggdmVyeSBub2lzeSBhbmQvb3Igc3BhcnNlIGdyYWRpZW50cy4gVGhlIGh5cGVyLXBhcmFtZXRlcnMgaGF2ZSBpbnR1aXRpdmUgaW50ZXJwcmV0YXRpb25zIGFuZCB0eXBpY2FsbHkgcmVxdWlyZSBsaXR0bGUgdHVuaW5nLiBTb21lIGNvbm5lY3Rpb25zIHRvIHJlbGF0ZWQgYWxnb3JpdGhtcywgb24gd2hpY2ggQWRhbSB3YXMgaW5zcGlyZWQsIGFyZSBkaXNjdXNzZWQuIFdlIGFsc28gYW5hbHl6ZSB0aGUgdGhlb3JldGljYWwgY29udmVyZ2VuY2UgcHJvcGVydGllcyBvZiB0aGUgYWxnb3JpdGhtIGFuZCBwcm92aWRlIGEgcmVncmV0IGJvdW5kIG9uIHRoZSBjb252ZXJnZW5jZSByYXRlIHRoYXQgaXMgY29tcGFyYWJsZSB0byB0aGUgYmVzdCBrbm93biByZXN1bHRzIHVuZGVyIHRoZSBvbmxpbmUgY29udmV4IG9wdGltaXphdGlvbiBmcmFtZXdvcmsuIEVtcGlyaWNhbCByZXN1bHRzIGRlbW9uc3RyYXRlIHRoYXQgQWRhbSB3b3JrcyB3ZWxsIGluIHByYWN0aWNlIGFuZCBjb21wYXJlcyBmYXZvcmFibHkgdG8gb3RoZXIgc3RvY2hhc3RpYyBvcHRpbWl6YXRpb24gbWV0aG9kcy4gRmluYWxseSwgd2UgZGlzY3VzcyBBZGFNYXgsIGEgdmFyaWFudCBvZiBBZGFtIGJhc2VkIG9uIHRoZSBpbmZpbml0eSBub3JtLiIsLCxVbnJlbGVhc2VkLCJOZXRoZXJsYW5kcyxVbml0ZWQgU3RhdGVzIG9mIEFtZXJpY2EsQ2FuYWRhIiwsLCwsLDIwMjYtMDUtMjUgMTI6MTU6MTErMDA6MDAsLCwsLCwiQWNhZGVtaWEsSW5kdXN0cnksQWNhZGVtaWEiLCwsLCxVbnJlbGVhc2VkLCwsLCwsLCwiVGhpcmQtcGFydHkgZXN0aW1hdGlvbixPcGVyYXRpb24gY291bnRpbmciLCwsLCxObwpEZWVwTGFiLFZpc2lvbixJbWFnZSBzZWdtZW50YXRpb24sIkdvb2dsZSxVbml2ZXJzaXR5IG9mIENhbGlmb3JuaWEgTG9zIEFuZ2VsZXMgKFVDTEEpIiwiTGlhbmctQ2hpZWggQ2hlbiwgR2VvcmdlIFBhcGFuZHJlb3UsIElhc29uYXMgS29ra2lub3MsIEtldmluIE11cnBoeSwgQWxhbiBMLiBZdWlsbGUiLDIwMTQtMTItMjIsU2VtYW50aWMgSW1hZ2UgU2VnbWVudGF0aW9uIHdpdGggRGVlcCBDb252b2x1dGlvbmFsIE5ldHMgYW5kIEZ1bGx5IENvbm5lY3RlZCBDUkZzLGh0dHBzOi8vYXJ4aXYub3JnL2Ficy8xNDEyLjcwNjIsNTIzNC4wLCwsLCwsLCwsLCwsLFVua25vd24sLCwsLCJVbml0ZWQgU3RhdGVzIG9mIEFtZXJpY2EsVW5pdGVkIFN0YXRlcyBvZiBBbWVyaWNhIiwsLCwsLDIwMjYtMDUtMjUgMTI6MTU6MDkrMDA6MDAsLCwsLCwiSW5kdXN0cnksQWNhZGVtaWEiLCwsLCwsLCwsLEZQMzIsLCwsLCwsLAo0LWdyYW0gKyA4IERFTk4sTGFuZ3VhZ2UsTGFuZ3VhZ2UgbW9kZWxpbmcsSUJNLCJLYXJ0aWsgQXVkaGtoYXNpLCBBYmhpbmF2IFNldGh5LCBCaHV2YW5hIFJhbWFiaGFkcmFuIiwyMDE0LTEyLTIyLERpdmVyc2UgRW1iZWRkaW5nIE5ldXJhbCBOZXR3b3JrIExhbmd1YWdlIE1vZGVscyxodHRwczovL2FyeGl2Lm9yZy9hYnMvMTQxMi43MDYzLDIuMCwsLDE2MTAwMDAwLjAwMDAwMDAwMiwsLCwsLCwsLCwsIldlIHByb3Bvc2UgRGl2ZXJzZSBFbWJlZGRpbmcgTmV1cmFsIE5ldHdvcmsgKERFTk4pLCBhIG5vdmVsIGFyY2hpdGVjdHVyZSBmb3IgbGFuZ3VhZ2UgbW9kZWxzIChMTXMpLiBBIERFTk5MTSBwcm9qZWN0cyB0aGUgaW5wdXQgd29yZCBoaXN0b3J5IHZlY3RvciBvbnRvIG11bHRpcGxlIGRpdmVyc2UgbG93LWRpbWVuc2lvbmFsIHN1Yi1zcGFjZXMgaW5zdGVhZCBvZiBhIHNpbmdsZSBoaWdoZXItZGltZW5zaW9uYWwgc3ViLXNwYWNlIGFzIGluIGNvbnZlbnRpb25hbCBmZWVkLWZvcndhcmQgbmV1cmFsIG5ldHdvcmsgTE1zLiBXZSBlbmNvdXJhZ2UgdGhlc2Ugc3ViLXNwYWNlcyB0byBiZSBkaXZlcnNlIGR1cmluZyBuZXR3b3JrIHRyYWluaW5nIHRocm91Z2ggYW4gYXVnbWVudGVkIGxvc3MgZnVuY3Rpb24uIE91ciBsYW5ndWFnZSBtb2RlbGluZyBleHBlcmltZW50cyBvbiB0aGUgUGVubiBUcmVlYmFuayBkYXRhIHNldCBzaG93IHRoZSBwZXJmb3JtYW5jZSBiZW5lZml0IG9mIHVzaW5nIGEgREVOTkxNLiIsLDQtZ3JhbSArIDggREVOTixVbnJlbGVhc2VkLFVuaXRlZCBTdGF0ZXMgb2YgQW1lcmljYSwsLCwsLDIwMjYtMDUtMjUgMTI6MTU6MDkrMDA6MDAsLCwsLCxJbmR1c3RyeSwsLCwsVW5yZWxlYXNlZCwsLCwsLCwsLCwsLCxObwpGcmFjdGlvbmFsIE1heC1Qb29saW5nLFZpc2lvbixJbWFnZSBjbGFzc2lmaWNhdGlvbixVbml2ZXJzaXR5IG9mIFdhcndpY2ssQmVuamFtaW4gR3JhaGFtLDIwMTQtMTItMTgsRnJhY3Rpb25hbCBNYXgtUG9vbGluZyxodHRwczovL2FyeGl2Lm9yZy9hYnMvMTQxMi42MDcxdjQsNjcyLjAsU09UQSBpbXByb3ZlbWVudCwiIiJmb3IgaW5zdGFuY2UsIHdlIGltcHJvdmUgb24gdGhlIHN0YXRlLW9mLXRoZSBhcnQgZm9yIENJRkFSLTEwMCB3aXRob3V0IGV2ZW4gdXNpbmcgZHJvcG91dC4iIiIsMjcwMDAwMDAuMCwyN00gd2VpZ2h0cyBpbiBsYXJnZXN0IENJRkFSLTEwMCBtb2RlbCwxZSsxNywiRm9yIHRoZSAxMk0gcGFyYW0gbW9kZWwsIHRyYWluaW5nIHJlcXVpcmVkICIiMTggaG91cnMgb24gYSBHZUZvcmNlIEdUWCA3ODAiIi4gU28gd291bGQgYmUgc29tZXdoYXQgbGFyZ2VyIGZvciAyN00uCgo0IFRGTE9QUyAqIDE4ICogMzYwMCAqIDAuNCA9IDFlMTciLDkwMTIwMCwsMTguMCwsTlZJRElBIEdlRm9yY2UgR1RYIDc4MCwsTGlrZWx5LCJDb252b2x1dGlvbmFsIG5ldHdvcmtzIGFsbW9zdCBhbHdheXMgaW5jb3Jwb3JhdGUgc29tZSBmb3JtIG9mIHNwYXRpYWwgcG9vbGluZywgYW5kIHZlcnkgb2Z0ZW4gaXQgaXMgYWxwaGEgdGltZXMgYWxwaGEgbWF4LXBvb2xpbmcgd2l0aCBhbHBoYT0yLiBNYXgtcG9vbGluZyBhY3Qgb24gdGhlIGhpZGRlbiBsYXllcnMgb2YgdGhlIG5ldHdvcmssIHJlZHVjaW5nIHRoZWlyIHNpemUgYnkgYW4gaW50ZWdlciBtdWx0aXBsaWNhdGl2ZSBmYWN0b3IgYWxwaGEuIFRoZSBhbWF6aW5nIGJ5LXByb2R1Y3Qgb2YgZGlzY2FyZGluZyA3NSUgb2YgeW91ciBkYXRhIGlzIHRoYXQgeW91IGJ1aWxkIGludG8gdGhlIG5ldHdvcmsgYSBkZWdyZWUgb2YgaW52YXJpYW5jZSB3aXRoIHJlc3BlY3QgdG8gdHJhbnNsYXRpb25zIGFuZCBlbGFzdGljIGRpc3RvcnRpb25zLiBIb3dldmVyLCBpZiB5b3Ugc2ltcGx5IGFsdGVybmF0ZSBjb252b2x1dGlvbmFsIGxheWVycyB3aXRoIG1heC1wb29saW5nIGxheWVycywgcGVyZm9ybWFuY2UgaXMgbGltaXRlZCBkdWUgdG8gdGhlIHJhcGlkIHJlZHVjdGlvbiBpbiBzcGF0aWFsIHNpemUsIGFuZCB0aGUgZGlzam9pbnQgbmF0dXJlIG9mIHRoZSBwb29saW5nIHJlZ2lvbnMuIFdlIGhhdmUgZm9ybXVsYXRlZCBhIGZyYWN0aW9uYWwgdmVyc2lvbiBvZiBtYXgtcG9vbGluZyB3aGVyZSBhbHBoYSBpcyBhbGxvd2VkIHRvIHRha2Ugbm9uLWludGVnZXIgdmFsdWVzLiBPdXIgdmVyc2lvbiBvZiBtYXgtcG9vbGluZyBpcyBzdG9jaGFzdGljIGFzIHRoZXJlIGFyZSBsb3RzIG9mIGRpZmZlcmVudCB3YXlzIG9mIGNvbnN0cnVjdGluZyBzdWl0YWJsZSBwb29saW5nIHJlZ2lvbnMuIFdlIGZpbmQgdGhhdCBvdXIgZm9ybSBvZiBmcmFjdGlvbmFsIG1heC1wb29saW5nIHJlZHVjZXMgb3ZlcmZpdHRpbmcgb24gYSB2YXJpZXR5IG9mIGRhdGFzZXRzOiBmb3IgaW5zdGFuY2UsIHdlIGltcHJvdmUgb24gdGhlIHN0YXRlLW9mLXRoZSBhcnQgZm9yIENJRkFSLTEwMCB3aXRob3V0IGV2ZW4gdXNpbmcgZHJvcG91dC4iLDI1MC4wLCwsVW5pdGVkIEtpbmdkb20gb2YgR3JlYXQgQnJpdGFpbiBhbmQgTm9ydGhlcm4gSXJlbGFuZCwsLCwsLDIwMjUtMTEtMjggMTE6NTM6NDQrMDA6MDAsLCwsLCxBY2FkZW1pYSwsLCwsLCwsLCwsLCxIYXJkd2FyZSwsLCwsCk5UTSwiT3RoZXIsTGFuZ3VhZ2UiLFNlcXVlbmNlIG1lbW9yaXphdGlvbixHb29nbGUgRGVlcE1pbmQsIkFsZXggR3JhdmVzLCBHcmVnIFdheW5lLCBJdm8gRGFuaWhlbGthIiwyMDE0LTEyLTEwLE5ldXJhbCBUdXJpbmcgTWFjaGluZXMsaHR0cHM6Ly9hcnhpdi5vcmcvYWJzLzE0MTAuNTQwMSwyNTM2LjAsLCwsLCwsMTAwMDAwMDAsLCwsLCxVbmtub3duLCJXZSBleHRlbmQgdGhlIGNhcGFiaWxpdGllcyBvZiBuZXVyYWwgbmV0d29ya3MgYnkgY291cGxpbmcgdGhlbSB0byBleHRlcm5hbCBtZW1vcnkgcmVzb3VyY2VzLCB3aGljaCB0aGV5IGNhbiBpbnRlcmFjdCB3aXRoIGJ5IGF0dGVudGlvbmFsIHByb2Nlc3Nlcy4gVGhlIGNvbWJpbmVkIHN5c3RlbSBpcyBhbmFsb2dvdXMgdG8gYSBUdXJpbmcgTWFjaGluZSBvciBWb24gTmV1bWFubiBhcmNoaXRlY3R1cmUgYnV0IGlzIGRpZmZlcmVudGlhYmxlIGVuZC10by1lbmQsIGFsbG93aW5nIGl0IHRvIGJlIGVmZmljaWVudGx5IHRyYWluZWQgd2l0aCBncmFkaWVudCBkZXNjZW50LiBQcmVsaW1pbmFyeSByZXN1bHRzIGRlbW9uc3RyYXRlIHRoYXQgTmV1cmFsIFR1cmluZyBNYWNoaW5lcyBjYW4gaW5mZXIgc2ltcGxlIGFsZ29yaXRobXMgc3VjaCBhcyBjb3B5aW5nLCBzb3J0aW5nLCBhbmQgYXNzb2NpYXRpdmUgcmVjYWxsIGZyb20gaW5wdXQgYW5kIG91dHB1dCBleGFtcGxlcy4iLCwsLFVuaXRlZCBTdGF0ZXMgb2YgQW1lcmljYSwsLCwsLDIwMjYtMDUtMjUgMTI6MTU6MTArMDA6MDAsLCwsLCxJbmR1c3RyeSwsLCwsLCwsLCwsLCwsLCwsLApTTk0tc2tpcCxMYW5ndWFnZSxMYW5ndWFnZSBtb2RlbGluZyxHb29nbGUsIk5vYW0gU2hhemVlciwgSm9yaXMgUGVsZW1hbnMsIENpcHJpYW4gQ2hlbGJhIiwyMDE0LTEyLTAzLFNraXAtZ3JhbSBMYW5ndWFnZSBNb2RlbGluZyBVc2luZyBTcGFyc2UgTm9uLW5lZ2F0aXZlIE1hdHJpeCBQcm9iYWJpbGl0eSBFc3RpbWF0aW9uLGh0dHBzOi8vYXJ4aXYub3JnL2Ficy8xNDEyLjE0NTQsMTQuMCxTT1RBIGltcHJvdmVtZW50LCdXaGVuIHVzaW5nIHNraXAtZ3JhbSBmZWF0dXJlcyB0aGUgbW9kZWxzIGFyZSBhYmxlIHRvIG1hdGNoIHRoZSBzdGF0ZS1vZi10aGUtYXJ0IHJlY3VycmVudCBuZXVyYWwgbmV0d29yayAoUk5OKSBMTXM7IGNvbWJpbmluZyB0aGUgdHdvIG1vZGVsaW5nIHRlY2huaXF1ZXMgeWllbGRzIHRoZSBiZXN0IGtub3duIHJlc3VsdCBvbiB0aGUgYmVuY2htYXJrLiAnIC0gZnJvbSBhYnN0cmFjdCw2MjAwMDAwMDAwMC4wLDYyQiBmcm9tIFRhYmxlIDIsMi45NzYwMDAwMDAwMWUrMjAsaHR0cHM6Ly93d3cud29sZnJhbWFscGhhLmNvbS9pbnB1dD9pPTAuOCtiaWxsaW9uKyorNjIrYmlsbGlvbisqKzYrRkxPUCw4MDAwMDAwMDAsMUIgZnJvbSAnT3VyIGV4cGVyaW1lbnRhbCBzZXR1cCB1c2VkIHRoZSBPbmUgQmlsbGlvbiBXb3JkIEJlbmNobWFyayBjb3JwdXMnIGZyb20gc2VjdGlvbiA0LjEgLSAnVG90YWwgbnVtYmVyIG9mIHRyYWluaW5nIHRva2VucyBpcyBhYm91dCAwLjggYmlsbGlvbicsLCwsLFNwZWN1bGF0aXZlLCJXZSBwcmVzZW50IGEgbm92ZWwgZmFtaWx5IG9mIGxhbmd1YWdlIG1vZGVsIChMTSkgZXN0aW1hdGlvbiB0ZWNobmlxdWVzIG5hbWVkIFNwYXJzZSBOb24tbmVnYXRpdmUgTWF0cml4IChTTk0pIGVzdGltYXRpb24uIEEgZmlyc3Qgc2V0IG9mIGV4cGVyaW1lbnRzIGVtcGlyaWNhbGx5IGV2YWx1YXRpbmcgaXQgb24gdGhlIE9uZSBCaWxsaW9uIFdvcmQgQmVuY2htYXJrIHNob3dzIHRoYXQgU05NIG4tZ3JhbSBMTXMgcGVyZm9ybSBhbG1vc3QgYXMgd2VsbCBhcyB0aGUgd2VsbC1lc3RhYmxpc2hlZCBLbmVzZXItTmV5IChLTikgbW9kZWxzLiBXaGVuIHVzaW5nIHNraXAtZ3JhbSBmZWF0dXJlcyB0aGUgbW9kZWxzIGFyZSBhYmxlIHRvIG1hdGNoIHRoZSBzdGF0ZS1vZi10aGUtYXJ0IHJlY3VycmVudCBuZXVyYWwgbmV0d29yayAoUk5OKSBMTXM7IGNvbWJpbmluZyB0aGUgdHdvIG1vZGVsaW5nIHRlY2huaXF1ZXMgeWllbGRzIHRoZSBiZXN0IGtub3duIHJlc3VsdCBvbiB0aGUgYmVuY2htYXJrLiBUaGUgY29tcHV0YXRpb25hbCBhZHZhbnRhZ2VzIG9mIFNOTSBvdmVyIGJvdGggbWF4aW11bSBlbnRyb3B5IGFuZCBSTk4gTE0gZXN0aW1hdGlvbiBhcmUgcHJvYmFibHkgaXRzIG1haW4gc3RyZW5ndGgsIHByb21pc2luZyBhbiBhcHByb2FjaCB0aGF0IGhhcyB0aGUgc2FtZSBmbGV4aWJpbGl0eSBpbiBjb21iaW5pbmcgYXJiaXRyYXJ5IGZlYXR1cmVzIGVmZmVjdGl2ZWx5IGFuZCB5ZXQgc2hvdWxkIHNjYWxlIHRvIHZlcnkgbGFyZ2UgYW1vdW50cyBvZiBkYXRhIGFzIGdyYWNlZnVsbHkgYXMgbi1ncmFtIExNcyBkby4gIiwsLCxVbml0ZWQgU3RhdGVzIG9mIEFtZXJpY2EsLCwsLCwyMDI1LTExLTI4IDExOjUzOjQ0KzAwOjAwLCwsLCwsSW5kdXN0cnksLCwsLCwsLCwsLFRydWUsLE9wZXJhdGlvbiBjb3VudGluZywsLCwsClRBLUNOTixWaXNpb24sT2JqZWN0IGRldGVjdGlvbixDaGluZXNlIFVuaXZlcnNpdHkgb2YgSG9uZyBLb25nIChDVUhLKSwiWW9uZ2xvbmcgVGlhbiwgUGluZyBMdW8sIFhpYW9nYW5nIFdhbmcsIFhpYW9vdSBUYW5nIiwyMDE0LTExLTI5LFBlZGVzdHJpYW4gRGV0ZWN0aW9uIGFpZGVkIGJ5IERlZXAgTGVhcm5pbmcgU2VtYW50aWMgVGFza3MsaHR0cHM6Ly9hcnhpdi5vcmcvYWJzLzE0MTIuMDA2OSwsU09UQSBpbXByb3ZlbWVudCwiIiJoZSBwcm9wb3NlZCBhcHByb2FjaCBvdXRwZXJmb3JtcyB0aGUgc3RhdGUtb2YtdGhlLWFydCBvbiB0aGUgY2hhbGxlbmdpbmcgQ2FsdGVjaCBhbmQgRVRIIGRhdGFzZXRzLCB3aGVyZSBpdCByZWR1Y2VzIHRoZSBtaXNzIHJhdGVzIG9mIHByZXZpb3VzIGRlZXAgbW9kZWxzIGJ5IDE3IGFuZCA1</x:v>
      </x:c>
    </x:row>
    <x:row r="294" ht="18" customHeight="1">
      <x:c r="A294" s="17" t="n">
        <x:v>289</x:v>
      </x:c>
      <x:c r="B294" s="17" t="n">
        <x:v>309</x:v>
      </x:c>
      <x:c r="C294" s="94" t="str">
        <x:v>LjUgcGVyY2VudCwgcmVzcGVjdGl2ZWx5LiAiIiIsNzA2MDQ4LjAsIkFyY2hpdGVjdHVyZSBkZXRhaWxzIGluIEZpZ3VyZSA0CkNvbnYxOiAzKjcqNyozMj00NzA0CkNvbnYyOiAzMio1KjUqNDg9Mzg0MDBDb252MzogNDgqMyozKjY0PTI3NjQ4CkNvbnY0OiA2NCozKjMqOTY9NTUyOTYKRmM1OiA1KjIqOTYqNTAwPTQ4MDAwMApGYzY6IDUwMCoyMDA9MTAwMDAwClRvdGFsOiA0NzA0KzM4NDAwKzI3NjQ4KzU1Mjk2KzQ4MDAwMCsxMDAwMDA9NzA2MDQ4CiIsMS4wODU0ZSsxNiwiVHJhaW5pbmcgdGltZTogM2gKQXNzdW1lZCBGUDMyIEdQVSBGTE9QcyBpbiAyMDE0OiAzLjM1ZSsxMkFzc3VtZWQgdXRpbGl6YXRpb246IDAuMwpUcmFpbmluZyBGTE9QOiAzKjYwKjYwKjAuMyozLjM1ZTEyPTEwODU0MDAwMDAwMDAwMDAwPTEuMDhlMTYKIiw0NTAwMCxGb2xsb3dlZCB0cmFpbiB0ZXN0IHNwbGl0IGRldGFpbGVkIGluIFBlZGVzdHJpYW4gRGV0ZWN0aW9uOiBBbiBFdmFsdWF0aW9uIG9mIHRoZSBTdGF0ZSBvZiB0aGUgQXJ0LDMuMCwsLFN1cGVydmlzZWQsTGlrZWx5LCJEZWVwIGxlYXJuaW5nIG1ldGhvZHMgaGF2ZSBhY2hpZXZlZCBncmVhdCBzdWNjZXNzIGluIHBlZGVzdHJpYW4gZGV0ZWN0aW9uLCBvd2luZyB0byBpdHMgYWJpbGl0eSB0byBsZWFybiBmZWF0dXJlcyBmcm9tIHJhdyBwaXhlbHMuIEhvd2V2ZXIsIHRoZXkgbWFpbmx5IGNhcHR1cmUgbWlkZGxlLWxldmVsIHJlcHJlc2VudGF0aW9ucywgc3VjaCBhcyBwb3NlIG9mIHBlZGVzdHJpYW4sIGJ1dCBjb25mdXNlIHBvc2l0aXZlIHdpdGggaGFyZCBuZWdhdGl2ZSBzYW1wbGVzLCB3aGljaCBoYXZlIGxhcmdlIGFtYmlndWl0eSwgZS5nLiB0aGUgc2hhcGUgYW5kIGFwcGVhcmFuY2Ugb2YgYHRyZWUgdHJ1bmsnIG9yIGB3aXJlIHBvbGUnIGFyZSBzaW1pbGFyIHRvIHBlZGVzdHJpYW4gaW4gY2VydGFpbiB2aWV3cG9pbnQuIFRoaXMgYW1iaWd1aXR5IGNhbiBiZSBkaXN0aW5ndWlzaGVkIGJ5IGhpZ2gtbGV2ZWwgcmVwcmVzZW50YXRpb24uIFRvIHRoaXMgZW5kLCB0aGlzIHdvcmsgam9pbnRseSBvcHRpbWl6ZXMgcGVkZXN0cmlhbiBkZXRlY3Rpb24gd2l0aCBzZW1hbnRpYyB0YXNrcywgaW5jbHVkaW5nIHBlZGVzdHJpYW4gYXR0cmlidXRlcyAoZS5nLiBgY2FycnlpbmcgYmFja3BhY2snKSBhbmQgc2NlbmUgYXR0cmlidXRlcyAoZS5nLiBgcm9hZCcsIGB0cmVlJywgYW5kIGBob3Jpem9udGFsJykuIFJhdGhlciB0aGFuIGV4cGVuc2l2ZWx5IGFubm90YXRpbmcgc2NlbmUgYXR0cmlidXRlcywgd2UgdHJhbnNmZXIgYXR0cmlidXRlcyBpbmZvcm1hdGlvbiBmcm9tIGV4aXN0aW5nIHNjZW5lIHNlZ21lbnRhdGlvbiBkYXRhc2V0cyB0byB0aGUgcGVkZXN0cmlhbiBkYXRhc2V0LCBieSBwcm9wb3NpbmcgYSBub3ZlbCBkZWVwIG1vZGVsIHRvIGxlYXJuIGhpZ2gtbGV2ZWwgZmVhdHVyZXMgZnJvbSBtdWx0aXBsZSB0YXNrcyBhbmQgbXVsdGlwbGUgZGF0YSBzb3VyY2VzLiBTaW5jZSBkaXN0aW5jdCB0YXNrcyBoYXZlIGRpc3RpbmN0IGNvbnZlcmdlbmNlIHJhdGVzIGFuZCBkYXRhIGZyb20gZGlmZmVyZW50IGRhdGFzZXRzIGhhdmUgZGlmZmVyZW50IGRpc3RyaWJ1dGlvbnMsIGEgbXVsdGktdGFzayBvYmplY3RpdmUgZnVuY3Rpb24gaXMgY2FyZWZ1bGx5IGRlc2lnbmVkIHRvIGNvb3JkaW5hdGUgdGFza3MgYW5kIHJlZHVjZSBkaXNjcmVwYW5jaWVzIGFtb25nIGRhdGFzZXRzLiBUaGUgaW1wb3J0YW5jZSBjb2VmZmljaWVudHMgb2YgdGFza3MgYW5kIG5ldHdvcmsgcGFyYW1ldGVycyBpbiB0aGlzIG9iamVjdGl2ZSBmdW5jdGlvbiBjYW4gYmUgaXRlcmF0aXZlbHkgZXN0aW1hdGVkLiBFeHRlbnNpdmUgZXZhbHVhdGlvbnMgc2hvdyB0aGF0IHRoZSBwcm9wb3NlZCBhcHByb2FjaCBvdXRwZXJmb3JtcyB0aGUgc3RhdGUtb2YtdGhlLWFydCBvbiB0aGUgY2hhbGxlbmdpbmcgQ2FsdGVjaCBhbmQgRVRIIGRhdGFzZXRzLCB3aGVyZSBpdCByZWR1Y2VzIHRoZSBtaXNzIHJhdGVzIG9mIHByZXZpb3VzIGRlZXAgbW9kZWxzIGJ5IDE3IGFuZCA1LjUgcGVyY2VudCwgcmVzcGVjdGl2ZWx5LiAiLCwsVW5yZWxlYXNlZCxIb25nIEtvbmcsLCwsMS4wLCwyMDI1LTExLTI4IDExOjUzOjQ0KzAwOjAwLCwsLCwsQWNhZGVtaWEsLCwsLCwsLCwsLCwsSGFyZHdhcmUsLCwsLE5vCkNhc2NhZGVkIExOZXQtQU5ldCxWaXNpb24sRmFjZSBkZXRlY3Rpb24sQ2hpbmVzZSBVbml2ZXJzaXR5IG9mIEhvbmcgS29uZyAoQ1VISyksIlppd2VpIExpdSwgUGluZyBMdW8sIFhpYW9nYW5nIFdhbmcsIFhpYW9vdSBUYW5nIiwyMDE0LTExLTI4LERlZXAgTGVhcm5pbmcgRmFjZSBBdHRyaWJ1dGVzIGluIHRoZSBXaWxkLGh0dHBzOi8vYXJ4aXYub3JnL2Ficy8xNDExLjc3NjYsOTU4NC4wLEhpZ2hseSBjaXRlZCwsLCwsLDkzMjAwMDAsLCwsLCxVbmtub3duLCJQcmVkaWN0aW5nIGZhY2UgYXR0cmlidXRlcyBpbiB0aGUgd2lsZCBpcyBjaGFsbGVuZ2luZyBkdWUgdG8gY29tcGxleCBmYWNlIHZhcmlhdGlvbnMuIFdlIHByb3Bvc2UgYSBub3ZlbCBkZWVwIGxlYXJuaW5nIGZyYW1ld29yayBmb3IgYXR0cmlidXRlIHByZWRpY3Rpb24gaW4gdGhlIHdpbGQuIEl0IGNhc2NhZGVzIHR3byBDTk5zLCBMTmV0IGFuZCBBTmV0LCB3aGljaCBhcmUgZmluZS10dW5lZCBqb2ludGx5IHdpdGggYXR0cmlidXRlIHRhZ3MsIGJ1dCBwcmUtdHJhaW5lZCBkaWZmZXJlbnRseS4gTE5ldCBpcyBwcmUtdHJhaW5lZCBieSBtYXNzaXZlIGdlbmVyYWwgb2JqZWN0IGNhdGVnb3JpZXMgZm9yIGZhY2UgbG9jYWxpemF0aW9uLCB3aGlsZSBBTmV0IGlzIHByZS10cmFpbmVkIGJ5IG1hc3NpdmUgZmFjZSBpZGVudGl0aWVzIGZvciBhdHRyaWJ1dGUgcHJlZGljdGlvbi4gVGhpcyBmcmFtZXdvcmsgbm90IG9ubHkgb3V0cGVyZm9ybXMgdGhlIHN0YXRlLW9mLXRoZS1hcnQgd2l0aCBhIGxhcmdlIG1hcmdpbiwgYnV0IGFsc28gcmV2ZWFscyB2YWx1YWJsZSBmYWN0cyBvbiBsZWFybmluZyBmYWNlIHJlcHJlc2VudGF0aW9uLgooMSkgSXQgc2hvd3MgaG93IHRoZSBwZXJmb3JtYW5jZXMgb2YgZmFjZSBsb2NhbGl6YXRpb24gKExOZXQpIGFuZCBhdHRyaWJ1dGUgcHJlZGljdGlvbiAoQU5ldCkgY2FuIGJlIGltcHJvdmVkIGJ5IGRpZmZlcmVudCBwcmUtdHJhaW5pbmcgc3RyYXRlZ2llcy4KKDIpIEl0IHJldmVhbHMgdGhhdCBhbHRob3VnaCB0aGUgZmlsdGVycyBvZiBMTmV0IGFyZSBmaW5lLXR1bmVkIG9ubHkgd2l0aCBpbWFnZS1sZXZlbCBhdHRyaWJ1dGUgdGFncywgdGhlaXIgcmVzcG9uc2UgbWFwcyBvdmVyIGVudGlyZSBpbWFnZXMgaGF2ZSBzdHJvbmcgaW5kaWNhdGlvbiBvZiBmYWNlIGxvY2F0aW9ucy4gVGhpcyBmYWN0IGVuYWJsZXMgdHJhaW5pbmcgTE5ldCBmb3IgZmFjZSBsb2NhbGl6YXRpb24gd2l0aCBvbmx5IGltYWdlLWxldmVsIGFubm90YXRpb25zLCBidXQgd2l0aG91dCBmYWNlIGJvdW5kaW5nIGJveGVzIG9yIGxhbmRtYXJrcywgd2hpY2ggYXJlIHJlcXVpcmVkIGJ5IGFsbCBhdHRyaWJ1dGUgcmVjb2duaXRpb24gd29ya3MuCigzKSBJdCBhbHNvIGRlbW9uc3RyYXRlcyB0aGF0IHRoZSBoaWdoLWxldmVsIGhpZGRlbiBuZXVyb25zIG9mIEFOZXQgYXV0b21hdGljYWxseSBkaXNjb3ZlciBzZW1hbnRpYyBjb25jZXB0cyBhZnRlciBwcmUtdHJhaW5pbmcgd2l0aCBtYXNzaXZlIGZhY2UgaWRlbnRpdGllcywgYW5kIHN1Y2ggY29uY2VwdHMgYXJlIHNpZ25pZmljYW50bHkgZW5yaWNoZWQgYWZ0ZXIgZmluZS10dW5pbmcgd2l0aCBhdHRyaWJ1dGUgdGFncy4gRWFjaCBhdHRyaWJ1dGUgY2FuIGJlIHdlbGwgZXhwbGFpbmVkIHdpdGggYSBzcGFyc2UgbGluZWFyIGNvbWJpbmF0aW9uIG9mIHRoZXNlIGNvbmNlcHRzLiIsLCwsSG9uZyBLb25nLCwsLCwsMjAyNi0wNS0yNSAxMjoxNToxMCswMDowMCwsLCwsLEFjYWRlbWlhLCwsLCwsLCwsLCwsLCwsLCwsCkZ1bGx5IENvbnZvbHV0aW9uYWwgTmV0d29ya3MsVmlzaW9uLEltYWdlIHNlZ21lbnRhdGlvbixVbml2ZXJzaXR5IG9mIENhbGlmb3JuaWEgKFVDKSBCZXJrZWxleSwiSiBMb25nLCBFIFNoZWxoYW1lciwgVCBEYXJyZWxsIiwyMDE0LTExLTE0LEZ1bGx5IENvbnZvbHV0aW9uYWwgTmV0d29ya3MgZm9yIFNlbWFudGljIFNlZ21lbnRhdGlvbixodHRwczovL2FyeGl2Lm9yZy9hYnMvMTQxMS40MDM4LDQxODU1LjAsSGlnaGx5IGNpdGVkLCwsLCwsLCwsLCwsVW5rbm93biwsLCwsVW5pdGVkIFN0YXRlcyBvZiBBbWVyaWNhLCwsLCwsMjAyNi0wNS0yNSAxMjoxNTowOSswMDowMCwsLCwsLEFjYWRlbWlhLCwsLCwsLCwsLEZQMzIsLCwsLCwsLApTQy1OTE0sIk11bHRpbW9kYWwsVmlzaW9uLExhbmd1YWdlIixJbWFnZSBjYXB0aW9uaW5nLFVuaXZlcnNpdHkgb2YgVG9yb250bywiUnlhbiBLaXJvcywgUi4gU2FsYWtodXRkaW5vdiwgUi4gWmVtZWwiLDIwMTQtMTEtMTAsVW5pZnlpbmcgVmlzdWFsLVNlbWFudGljIEVtYmVkZGluZ3Mgd2l0aCBNdWx0aW1vZGFsIE5ldXJhbCBMYW5ndWFnZSBNb2RlbHMsaHR0cHM6Ly93d3cuc2VtYW50aWNzY2hvbGFyLm9yZy9wYXBlci9VbmlmeWluZy1WaXN1YWwtU2VtYW50aWMtRW1iZWRkaW5ncy13aXRoLU11bHRpbW9kYWwtS2lyb3MtU2FsYWtodXRkaW5vdi8yZTM2ZWE5MWEzYzhmYmZmOTJiZTI5ODkzMjU1MzFiNDAwMmUyYWZjLCxIaWdobHkgY2l0ZWQsLCwsLCw1MDAwMDAwLCJPdXIgTFNUTSBlbmNvZGVyIGFuZCBTQy1OTE0gZGVjb2RlciB3ZXJlIHRyYWluZWQgYnkgY29uY2F0ZW5hdGluZyB0aGUgRmxpY2tyMzBLIGRhdGFzZXQgd2l0aCB0aGUgcmVjZW50bHkgcmVsZWFzZWQgTWljcm9zb2Z0IENPQ08gZGF0YXNldCBbNDZdLCB3aGljaCBjb21iaW5lZCBnaXZlIHVzIG92ZXIgMTAwLDAwMCBpbWFnZXMgYW5kIG92ZXIgNTAwLDAwMCBkZXNjcmlwdGlvbnMgZm9yIHRyYWluaW5nIiwsLCwsQ29uZmlkZW50LCJJbnNwaXJlZCBieSByZWNlbnQgYWR2YW5jZXMgaW4gbXVsdGltb2RhbCBsZWFybmluZyBhbmQgbWFjaGluZSB0cmFuc2xhdGlvbiwgd2UgaW50cm9kdWNlIGFuIGVuY29kZXItZGVjb2RlciBwaXBlbGluZSB0aGF0IGxlYXJucyAoYSk6IGEgbXVsdGltb2RhbCBqb2ludCBlbWJlZGRpbmcgc3BhY2Ugd2l0aCBpbWFnZXMgYW5kIHRleHQgYW5kIChiKTogYSBub3ZlbCBsYW5ndWFnZSBtb2RlbCBmb3IgZGVjb2RpbmcgZGlzdHJpYnV0ZWQgcmVwcmVzZW50YXRpb25zIGZyb20gb3VyIHNwYWNlLiBPdXIgcGlwZWxpbmUgZWZmZWN0aXZlbHkgdW5pZmllcyBqb2ludCBpbWFnZS10ZXh0IGVtYmVkZGluZyBtb2RlbHMgd2l0aCBtdWx0aW1vZGFsIG5ldXJhbCBsYW5ndWFnZSBtb2RlbHMuIFdlIGludHJvZHVjZSB0aGUgc3RydWN0dXJlLWNvbnRlbnQgbmV1cmFsIGxhbmd1YWdlIG1vZGVsIHRoYXQgZGlzZW50YW5nbGVzIHRoZSBzdHJ1Y3R1cmUgb2YgYSBzZW50ZW5jZSB0byBpdHMgY29udGVudCwgY29uZGl0aW9uZWQgb24gcmVwcmVzZW50YXRpb25zIHByb2R1Y2VkIGJ5IHRoZSBlbmNvZGVyLiBUaGUgZW5jb2RlciBhbGxvd3Mgb25lIHRvIHJhbmsgaW1hZ2VzIGFuZCBzZW50ZW5jZXMgd2hpbGUgdGhlIGRlY29kZXIgY2FuIGdlbmVyYXRlIG5vdmVsIGRlc2NyaXB0aW9ucyBmcm9tIHNjcmF0Y2guIFVzaW5nIExTVE0gdG8gZW5jb2RlIHNlbnRlbmNlcywgd2UgbWF0Y2ggdGhlIHN0YXRlLW9mLXRoZS1hcnQgcGVyZm9ybWFuY2Ugb24gRmxpY2tyOEsgYW5kIEZsaWNrcjMwSyB3aXRob3V0IHVzaW5nIG9iamVjdCBkZXRlY3Rpb25zLiBXZSBhbHNvIHNldCBuZXcgYmVzdCByZXN1bHRzIHdoZW4gdXNpbmcgdGhlIDE5LWxheWVyIE94Zm9yZCBjb252b2x1dGlvbmFsIG5ldHdvcmsuIEZ1cnRoZXJtb3JlIHdlIHNob3cgdGhhdCB3aXRoIGxpbmVhciBlbmNvZGVycywgdGhlIGxlYXJuZWQgZW1iZWRkaW5nIHNwYWNlIGNhcHR1cmVzIG11bHRpbW9kYWwgcmVndWxhcml0aWVzIGluIHRlcm1zIG9mIHZlY3RvciBzcGFjZSBhcml0aG1ldGljIGUuZy4gKmltYWdlIG9mIGEgYmx1ZSBjYXIqIC0gIiJibHVlIiIgKyAiInJlZCIiIGlzIG5lYXIgaW1hZ2VzIG9mIHJlZCBjYXJzLiBTYW1wbGUgY2FwdGlvbnMgZ2VuZXJhdGVkIGZvciA4MDAgaW1hZ2VzIGFyZSBtYWRlIGF2YWlsYWJsZSBmb3IgY29tcGFyaXNvbi4iLCwsLENhbmFkYSwsLCwsLDIwMjUtMTEtMjggMTE6NTM6NDQrMDA6MDAsLCwsLCxBY2FkZW1pYSwsLCwsLCwsLCwsLCwsLCwsLApMUkNOLFZpZGVvLFZpZGVvIGRlc2NyaXB0aW9uLCJVVCBBdXN0aW4sVW5pdmVyc2l0eSBvZiBNYXNzYWNodXNldHRzIExvd2VsbCxVbml2ZXJzaXR5IG9mIENhbGlmb3JuaWEgKFVDKSBCZXJrZWxleSIsIkplZmYgRG9uYWh1ZSwgTGlzYSBBbm5lIEhlbmRyaWNrcywgTWFyY3VzIFJvaHJiYWNoLCBTdWJoYXNoaW5pIFZlbnVnb3BhbGFuLCBTZXJnaW8gR3VhZGFycmFtYSwgS2F0ZSBTYWVua28sIFRyZXZvciBEYXJyZWxsIiwyMDE0LTExLTA3LExvbmctdGVybSBSZWN1cnJlbnQgQ29udm9sdXRpb25hbCBOZXR3b3JrcyBmb3IgVmlzdWFsIFJlY29nbml0aW9uIGFuZCBEZXNjcmlwdGlvbixodHRwczovL2FyeGl2Lm9yZy9hYnMvMTQxMS40Mzg5LDYzODAuMCxIaWdobHkgY2l0ZWQsLDE0MjU1MjAwMC4wLCIxc3QgbW9kZWw6IENhZmZlTmV0IGZjNiBmZWF0dXJlIGV4dHJhY3RvciAoNDA5Ni1sZW5ndGggdmVjdG9ycykgLT4gTFNUTSB3aXRoIDEwMjQgaGlkZGVuIHVuaXRzCgoybmQgbW9kZWw6IENhZmZlTmV0IGZjNiBmZWF0dXJlIGV4dHJhY3RvciAoNDA5Ni1sZW5ndGggdmVjdG9ycykgLT4gMiBsYXllciBMU1RNIHdpdGggMTAwMCBoaWRkZW4gdW5pdHMKCjNyZCBtb2RlOiBMaWtlIHRoZSBzZWNvbmQsIGJ1dCBoYXMgZW5jb2RlciBhbmQgZGVjb2RlciBMU1RNcyAoYm90aCB3aXRoIDIgbGF5ZXJzKQoKQWxleE5ldCAoY2xvc2UgcmVsYXRpdmUgdG8gQ2FmZmVOZXQpIGhhcyA2MU0gcGFyYW1zLgoKTFNUTSBSTk4gbnVtYmVyIG9mIHBhcmFtZXRlcnMgaXMgZ2l2ZW4gYnkgTCoobiptICsgbl4yICsgbikgd2hlcmUgTDo9IE51bWJlciBvZiBsYXllcnMsIG46PSBoaWRkZW4gdW5pdHMsIG06PSBpbnB1dCB2ZWN0b3IgbGVuZ3RoCiIsLCw0MDAwMDAsLCwsLFJlaW5mb3JjZW1lbnQgbGVhcm5pbmcsLCwsLCwiVW5pdGVkIFN0YXRlcyBvZiBBbWVyaWNhLFVuaXRlZCBTdGF0ZXMgb2YgQW1lcmljYSxVbml0ZWQgU3RhdGVzIG9mIEFtZXJpY2EiLCwsLCwsMjAyNi0wNS0yNSAxMjoxNToxMCswMDowMCwsLCwsLCJBY2FkZW1pYSxBY2FkZW1pYSxBY2FkZW1pYSIsLCwsLCwsLCwsRlAzMiwsLCwsLCwsClNwYXRpYWxseS1TcGFyc2UgQ05OLFZpc2lvbixJbWFnZSBjbGFzc2lmaWNhdGlvbixVbml2ZXJzaXR5IG9mIFdhcndpY2ssQmVuamFtaW4gR3JhaGFtLDIwMTQtMDktMjMsU3BhdGlhbGx5LXNwYXJzZSBjb252b2x1dGlvbmFsIG5ldXJhbCBuZXR3b3JrcyxodHRwczovL2FyeGl2Lm9yZy9hYnMvMTQwOS42MDcwdjEsMjYwLjAsU09UQSBpbXByb3ZlbWVudCxTT1RBIHBlciBodHRwczovL3BhcGVyc3dpdGhjb2RlLmNvbS9zb3RhL2ltYWdlLWNsYXNzaWZpY2F0aW9uLW9uLWNpZmFyLTEwLCxQYXJhbWV0ZXIgY291bnQgbm90IHN0YXRlZCBidXQgaXMgcHJvYmFibHkgZGVyaXZhYmxlIGZyb20gdGhlIHBhcGVyLiwsLDkwMTIwMCwsLCwsLFVua25vd24sIkNvbnZvbHV0aW9uYWwgbmV1cmFsIG5ldHdvcmtzIChDTk5zKSBwZXJmb3JtIHdlbGwgb24gcHJvYmxlbXMgc3VjaCBhcyBoYW5kd3JpdGluZyByZWNvZ25pdGlvbiBhbmQgaW1hZ2UgY2xhc3NpZmljYXRpb24uIEhvd2V2ZXIsIHRoZSBwZXJmb3JtYW5jZSBvZiB0aGUgbmV0d29ya3MgaXMgb2Z0ZW4gbGltaXRlZCBieSBidWRnZXQgYW5kIHRpbWUgY29uc3RyYWludHMsIHBhcnRpY3VsYXJseSB3aGVuIHRyeWluZyB0byB0cmFpbiBkZWVwIG5ldHdvcmtzLgpNb3RpdmF0ZWQgYnkgdGhlIHByb2JsZW0gb2Ygb25saW5lIGhhbmR3cml0aW5nIHJlY29nbml0aW9uLCB3ZSBkZXZlbG9wZWQgYSBDTk4gZm9yIHByb2Nlc3Npbmcgc3BhdGlhbGx5LXNwYXJzZSBpbnB1dHM7IGEgY2hhcmFjdGVyIGRyYXduIHdpdGggYSBvbmUtcGl4ZWwgd2lkZSBwZW4gb24gYSBoaWdoIHJlc29sdXRpb24gZ3JpZCBsb29rcyBsaWtlIGEgc3BhcnNlIG1hdHJpeC4gVGFraW5nIGFkdmFudGFnZSBvZiB0aGUgc3BhcnNpdHkgYWxsb3dlZCB1cyBtb3JlIGVmZmljaWVudGx5IHRvIHRyYWluIGFuZCB0ZXN0IGxhcmdlLCBkZWVwIENOTnMuIE9uIHRoZSBDQVNJQS1PTEhXREIxLjEgZGF0YXNldCBjb250YWluaW5nIDM3NTUgY2hhcmFjdGVyIGNsYXNzZXMgd2UgZ2V0IGEgdGVzdCBlcnJvciBvZiAzLjgyJS4KQWx0aG91Z2ggcGljdHVyZXMgYXJlIG5vdCBzcGFyc2UsIHRoZXkgY2FuIGJlIHRob3VnaHQgb2YgYXMgc3BhcnNlIGJ5IGFkZGluZyBwYWRkaW5nLiBBcHBseWluZyBhIGRlZXAgY29udm9sdXRpb25hbCBuZXR3b3JrIHVzaW5nIHNwYXJzaXR5IGhhcyByZXN1bHRlZCBpbiBhIHN1YnN0YW50aWFsIHJlZHVjdGlvbiBpbiB0ZXN0IGVycm9yIG9uIHRoZSBDSUZBUiBzbWFsbCBwaWN0dXJlIGRhdGFzZXRzOiA2LjI4JSBvbiBDSUZBUi0xMCBhbmQgMjQuMzAlIGZvciBDSUZBUi0xMDAuIiwsLCxVbml0ZWQgS2luZ2RvbSBvZiBHcmVhdCBCcml0YWluIGFuZCBOb3J0aGVybiBJcmVsYW5kLCwsLCwsMjAyNS0xMS0yOCAxMTo1Mzo0NCswMDowMCwsLCwsLEFjYWRlbWlhLCwsLCwsLCwsLCwsLCwsLCwsCkRlZXBseS1zdXBlcnZpc2VkIG5ldHMsVmlzaW9uLCJJbWFnZSBjbGFzc2lmaWNhdGlvbixEaWdpdCByZWNvZ25pdGlvbiIsTWljcm9zb2Z0IFJlc2VhcmNoLCJDaGVuLVl1IExlZSwgU2FpbmluZyBYaWUsIFBhdHJpY2sgR2FsbGFnaGVyLCBaaGVuZ3lvdSBaaGFuZywgWmh1b3dlbiBUdSIsMjAxNC0wOS0xOCxEZWVwbHktU3VwZXJ2aXNlZCBOZXRzLGh0dHBzOi8vYXJ4aXYub3JnL2Ficy8xNDA5LjUxODUsMjUwOS4wLCJIaWdobHkgY2l0ZWQsU09UQSBpbXByb3ZlbWVudCIsIm91ciBleHBlcmltZW50YWwgcmVzdWx0IG9uIGJlbmNobWFyayBkYXRhc2V0cyBzaG93cyBzaWduaWZpY2FudCBwZXJmb3JtYW5jZSBnYWluIG92ZXIgZXhpc3RpbmcgbWV0aG9kcyAoZS5nLiBhbGwgc3RhdGUtb2YtdGhlLWFydCByZXN1bHRzIG9uIE1OSVNULCBDSUZBUi0xMCwgQ0lGQVItMTAwLCBhbmQgU1ZITikuIiwsLCwsNTk4Mzg4LDYwMDAwKzUwMDAwKzYwMDAwKzYwMDAwMCwsLCwsLCJPdXIgcHJvcG9zZWQgZGVlcGx5LXN1cGVydmlzZWQgbmV0cyAoRFNOKSBtZXRob2Qgc2ltdWx0YW5lb3VzbHkgbWluaW1pemVzIGNsYXNzaWZpY2F0aW9uIGVycm9yIHdoaWxlIG1ha2luZyB0aGUgbGVhcm5pbmcgcHJvY2VzcyBvZiBoaWRkZW4gbGF5ZXJzIGRpcmVjdCBhbmQgdHJhbnNwYXJlbnQuIFdlIG1ha2UgYW4gYXR0ZW1wdCB0byBib29zdCB0aGUgY2xhc3NpZmljYXRpb24gcGVyZm9ybWFuY2UgYnkgc3R1ZHlpbmcgYSBuZXcgZm9ybXVsYXRpb24gaW4gZGVlcCBuZXR3b3Jrcy4gVGhyZWUgYXNwZWN0cyBpbiBjb252b2x1dGlvbmFsIG5ldXJhbCBuZXR3b3JrcyAoQ05OKSBzdHlsZSBhcmNoaXRlY3R1cmVzIGFyZSBiZWluZyBsb29rZWQgYXQ6ICgxKSB0cmFuc3BhcmVuY3kgb2YgdGhlIGludGVybWVkaWF0ZSBsYXllcnMgdG8gdGhlIG92ZXJhbGwgY2xhc3NpZmljYXRpb247ICgyKSBkaXNjcmltaW5hdGl2ZW5lc3MgYW5kIHJvYnVzdG5lc3Mgb2YgbGVhcm5lZCBmZWF0dXJlcywgZXNwZWNpYWxseSBpbiB0aGUgZWFybHkgbGF5ZXJzOyAoMykgZWZmZWN0aXZlbmVzcyBpbiB0cmFpbmluZyBkdWUgdG8gdGhlIHByZXNlbmNlIG9mIHRoZSBleHBsb2RpbmcgYW5kIHZhbmlzaGluZyBncmFkaWVudHMuIFdlIGludHJvZHVjZSAiImNvbXBhbmlvbiBvYmplY3RpdmUiIiB0byB0aGUgaW5kaXZpZHVhbCBoaWRkZW4gbGF5ZXJzLCBpbiBhZGRpdGlvbiB0byB0aGUgb3ZlcmFsbCBvYmplY3RpdmUgYXQgdGhlIG91dHB1dCBsYXllciAoYSBkaWZmZXJlbnQgc3RyYXRlZ3kgdG8gbGF5ZXItd2lzZSBwcmUtdHJhaW5pbmcpLiBXZSBleHRlbmQgdGVjaG5pcXVlcyBmcm9tIHN0b2NoYXN0aWMgZ3JhZGllbnQgbWV0aG9kcyB0byBhbmFseXplIG91ciBhbGdvcml0aG0uIFRoZSBhZHZhbnRhZ2Ugb2Ygb3VyIG1ldGhvZCBpcyBldmlkZW50IGFuZCBvdXIgZXhwZXJpbWVudGFsIHJlc3VsdCBvbiBiZW5jaG1hcmsgZGF0YXNldHMgc2hvd3Mgc2lnbmlmaWNhbnQgcGVyZm9ybWFuY2UgZ2FpbiBvdmVyIGV4aXN0aW5nIG1ldGhvZHMgKGUuZy4gYWxsIHN0YXRlLW9mLXRoZS1hcnQgcmVzdWx0cyBvbiBNTklTVCwgQ0lGQVItMTAsIENJRkFSLTEwMCwgYW5kIFNWSE4pLiIsLCwsVW5pdGVkIFN0YXRlcyBvZiBBbWVyaWNhLCwsLCwsMjAyNS0xMS0yOCAxMTo1Mzo0NCswMDowMCwsLCwsLEluZHVzdHJ5LCwsLCwsLCwsLCwsLCwsLCwsCkdvb2dMZU5ldCAvIEluY2VwdGlvblYxLFZpc2lvbixJbWFnZSBjbGFzc2lmaWNhdGlvbiwiR29vZ2xlLFVuaXZlcnNpdHkgb2YgTWljaGlnYW4sVW5pdmVyc2l0eSBvZiBOb3J0aCBDYXJvbGluYSIsIkNocmlzdGlhbiBTemVnZWR5LCBXZWkgTGl1LCBZYW5ncWluZyBKaWEsIFBpZXJyZSBTZXJtYW5ldCwgU2NvdHQgUmVlZCwgRHJhZ29taXIgQW5ndWVsb3YsIER1bWl0cnUgRXJoYW4sIFZpbmNlbnQgVmFuaG91Y2tlLCBBbmRyZXcgUmFiaW5vdmljaCIsMjAxNC0wOS0xNyxHb2luZyBkZWVwZXIgd2l0aCBjb252b2x1dGlvbnMsaHR0cHM6Ly9hcnhpdi5vcmcvYWJzLzE0MDkuNDg0Miw0NzIyOS4wLEhpZ2hseSBjaXRlZCwsNjc5NzcwMC4wLENvbXB1dGVkIHN1bW1pbmcgdGhlIHBhcmFtZXRlcnMgb24gdGFibGUgMSBvZiBzZWN0aW9uIDUsMS41MWUrMTgsIkFJIGFuZCBDb21wdXRlICAoaHR0cHM6Ly9vcGVuYWkuY29tL2Jsb2cvYWktYW5kLWNvbXB1dGUvKSBjaGFydHMgaW1wbHkgYSB2YWx1ZSBvZiAxLjUxZTE4ICh2YWx1ZSBleHRyYWN0ZWQgdXNpbmcgV2ViUGxvdERpZ2l0aXplciAgaHR0cHM6Ly9hdXRvbWVyaXMuaW8vV2ViUGxvdERpZ2l0aXplci8gKS4KCkJhc2VkIG9uIHRoZSBwYXBlciwgdGhlcmUgYXJlIDEuNUIgbXVsdGlwbHktYWRkcyBwZXIgaW5mZXJlbmNlLCBhbmQgMS4yTSBpbWFnZXMgaW4gdGhlIHRyYWluaW5nIHNldCwgYnV0IGFuIHVua25vd24gbnVtYmVyIG9mIGVwb2Nocy4gVGhleSBkZWNyZWFzZSB0aGUgbGVhcm5pbmcgcmF0ZSBieSA0JSBldmVyeSA4IGVwb2Nocywgc28gdGhlcmUgYXJlIGxpa2VseSBtYW55LiBJZiB0aGUgZmlndXJlIGZyb20gQUkgYW5kIENvbXB1dGUgaXMgdGFrZW4gYXMgdHJ1ZSwgdGhlcmUgd2VyZSBsaWtlbHkgMTQwIGVwb2NocyIsNTcxMzkyMDAwMDAwLCIiIlRoZSBJTFNWUkMgMjAxNCBjbGFzc2lmaWNhdGlvbiBjaGFsbGVuZ2UgaW52b2x2ZXMgdGhlCnRhc2sgb2YgY2xhc3NpZnlpbmcgdGhlIGltYWdlIGludG8gb25lIG9mIDEwMDAgbGVhZi1ub2RlIGNhdGVnb3JpZXMgaW4gdGhlIEltYWdlbmV0IGhpZXJhcmNoeS4gVGhlcmUgYXJlIGFib3V0IDEuMiBtaWxsaW9uIGltYWdlcyBmb3IgdHJhaW5pbmcsIDUwLDAwMCBmb3IgdmFsaWRhdGlvbiBhbmQgMTAwLDAwMCBpbWFnZXMgZm9yIHRlc3RpbmciIgouLi4KIiJXZSBwYXJ0aWNpcGF0ZWQgaW4gdGhlIGNoYWxsZW5nZSB3aXRoIG5vIGV4dGVybmFsIGRhdGEgdXNlZCBmb3IgdHJhaW5pbmcuIiIiLCwiIiJBbHRob3VnaCB3ZSB1c2VkIENQVSBiYXNlZCBpbXBsZW1lbnRhdGlvbiBvbmx5LCBhIHJvdWdoIGVzdGltYXRlIHN1Z2dlc3RzIHRoYXQgdGhlIEdvb2dMZU5ldCBuZXR3b3JrIGNvdWxkIGJlIHRyYWluZWQgdG8gY29udmVyZ2VuY2UgdXNpbmcgZmV3IGhpZ2gtZW5kIEdQVXMgd2l0aGluIGEgd2VlayIiIiwsLENvbmZpZGVudCwiV2UgcHJvcG9zZSBhIGRlZXAgY29udm9sdXRpb25hbCBuZXVyYWwgbmV0d29yayBhcmNoaXRlY3R1cmUgY29kZW5hbWVkICIiSW5jZXB0aW9uIiIsIHdoaWNoIHdhcyByZXNwb25zaWJsZSBmb3Igc2V0dGluZyB0aGUgbmV3IHN0YXRlIG9mIHRoZSBhcnQgZm9yIGNsYXNzaWZpY2F0aW9uIGFuZCBkZXRlY3Rpb24gaW4gdGhlIEltYWdlTmV0IExhcmdlLVNjYWxlIFZpc3VhbCBSZWNvZ25pdGlvbiBDaGFsbGVuZ2UgMjAxNCAoSUxTVlJDIDIwMTQpLiBUaGUgbWFpbiBoYWxsbWFyayBvZiB0aGlzIGFyY2hpdGVjdHVyZSBpcyB0aGUgaW1wcm92ZWQgdXRpbGl6YXRpb24gb2YgdGhlIGNvbXB1dGluZyByZXNvdXJjZXMgaW5zaWRlIHRoZSBuZXR3b3JrLiBUaGlzIHdhcyBhY2hpZXZlZCBieSBhIGNhcmVmdWxseSBjcmFmdGVkIGRlc2lnbiB0aGF0IGFsbG93cyBmb3IgaW5jcmVhc2luZyB0aGUgZGVwdGggYW5kIHdpZHRoIG9mIHRoZSBuZXR3b3JrIHdoaWxlIGtlZXBpbmcgdGhlIGNvbXB1dGF0aW9uYWwgYnVkZ2V0IGNvbnN0YW50LiBUbyBvcHRpbWl6ZSBxdWFsaXR5LCB0aGUgYXJjaGl0ZWN0dXJhbCBkZWNpc2lvbnMgd2VyZSBiYXNlZCBvbiB0aGUgSGViYmlhbiBwcmluY2lwbGUgYW5kIHRoZSBpbnR1aXRpb24gb2YgbXVsdGktc2NhbGUgcHJvY2Vzc2luZy4gT25lIHBhcnRpY3VsYXIgaW5jYXJuYXRpb24gdXNlZCBpbiBvdXIgc3VibWlzc2lvbiBmb3IgSUxTVlJDIDIwMTQgaXMgY2FsbGVkIEdvb2dMZU5ldCwgYSAyMiBsYXllcnMgZGVlcCBuZXR3b3JrLCB0aGUgcXVhbGl0eSBvZiB3aGljaCBpcyBhc3Nlc3NlZCBpbiB0aGUgY29udGV4dCBvZiBjbGFzc2lmaWNhdGlvbiBhbmQgZGV0ZWN0aW9uLiIsODI3LjAsLCwiVW5pdGVkIFN0YXRlcyBvZiBBbWVyaWNhLFVuaXRlZCBTdGF0ZXMgb2YgQW1lcmljYSxVbml0ZWQgU3RhdGVzIG9mIEFtZXJpY2EiLCwsLCwsMjAyNi0wNS0yNSAxMjoxNTowOSswMDowMCwsLCwsLCJJbmR1c3RyeSxBY2FkZW1pYSxBY2FkZW1pYSIsLCwsLCwsLCwsLCwsVGhpcmQtcGFydHkgZXN0aW1hdGlvbiwsLCwsClNQTi00K0tONSxMYW5ndWFnZSxMYW5ndWFnZSBtb2RlbGluZywiU2luZ2Fwb3JlIFVuaXZlcnNpdHkgb2YgVGVjaG5vbG9neSAmIERlc2lnbixEU08gTmF0aW9uYWwgTGFib3JhdG9yaWVzIiwiVy4gQ2hlbmcsIFN0YW5sZXkgS29rLCBIb2FpIFZ1IFBoYW0sIEhhaSBMZW9uZyBDaGlldSwgSy4gTS4gQS4gQ2hhaSIsMjAxNC0wOS0xNCxMYW5ndWFnZSBtb2RlbGluZyB3aXRoIHN1bS1wcm9kdWN0IG5ldHdvcmtzLGh0dHBzOi8vd3d3LmNvbXAubnVzLmVkdS5zZy9+c2tvay9wYXBlcnMvaXMxNC5wZGYsMTAyLjAsU09UQSBpbXByb3ZlbWVudCwiIiJPdXIgZW1waXJpY2FsIGNvbXBhcmlzb25zIHdpdGgKc2l4IHByZXZpb3VzIGxhbmd1YWdlIG1vZGVscyBpbmRpY2F0ZSB0aGF0IG91ciBTUE4gaGFzIHN1cGVyaW9yIHBlcmZvcm1hbmNlIiIiLDUwMDAwMDAuMCwiRXN0aW1hdGUgZnJvbSB0YWJsZSAyIG9mIGh0dHBzOi8vYXJ4aXYub3JnL2Ficy8xNjA5LjA3ODQzCgpUaGUgYXV0aG9ycyBvZiB0aGUgbGlua2VkIHBhcGVyIGRyYXcgb24gZXN0aW1hdGVzIGZyb20gdGFibGUgMyBvZiBodHRwczovL2FyeGl2Lm9yZy9wZGYvMTUwOC4wNjYxNS5wZGYiLDQuNGUrMTYsIjQwaCwgMSBHUFUsIDEwMjhlOSBQZWFrIEZMT1AvcywgMzAlCgoxMDI4MDAwMDAwMDAwIEZMT1Avcy9HUFUgKiAxR1BVICogNDAgaG91cnMgKiAzNjAwIHMvaG91ciAqIDAuMyBbYXNzdW1lZCB1dGlsaXphdGlvbl0gPSA0LjQ0MDk2ZSsxNiBGTE9QIiw5MjkwMDAsInNlZW1zIGxpa2UgdGhlIGF1dGhvcnMgdXNlIGEgbm9uLXN0YW5kYXJkIHNwbGl0IGZvciB0aGUgZGF0YXNldAoKIiJXZSBwZXJmb3JtZWQgb3VyIGV4cGVyaW1lbnRzIG9uIHRoZSBjb21tb25seSB1c2VkIFBlbm4KVHJlZWJhbmsgY29ycHVzIFsxNV0sIGFuZCBhZGhlcmVkIHRvIHRoZSBleHBlcmltZW50YWwgc2V0dXAKdXNlZCBpbiBwcmV2aW91cyB3b3JrIFs2LCA5XS4gV2UgdXNlZCBzZWN0aW9ucyAwLTIwLCBzZWN0aW9ucwoyMS0yMiwgYW5kIHNlY3Rpb25zIDIzLTI0IHJlc3BlY3RpdmVseSBhcyB0cmFpbmluZywgdmFsaWRhdGlvbgphbmQgdGVzdCBzZXRzIiIKCmFwcGFyZW50bHkgdGhlIG1vc3QgY29tbW9uIHNwbGl0IGlzICIiSW4gdGhlIG1vc3QgY29tbW9uIHNwbGl0IG9mIHRoaXMgY29ycHVzLCBzZWN0aW9ucyBmcm9tIDAgdG8gMTggYXJlIHVzZWQgZm9yIHRyYWluaW5nICgzOCAyMTkgc2VudGVuY2VzLCA5MTIgMzQ0IHRva2VucyksIHNlY3Rpb25zIGZyb20gMTkgdG8gMjEgYXJlIHVzZWQgZm9yIHZhbGlkYXRpb24gKDUgNTI3IHNlbnRlbmNlcywgMTMxIDc2OCB0b2tlbnMpLCBhbmQgc2VjdGlvbnMgZnJvbSAyMiB0byAyNCBhcmUgdXNlZCBmb3IgdGVzdGluZyAoNSA0NjIgc2VudGVuY2VzLCAxMjkgNjU0IHRva2VucykiIgoKdW5rbm93biBhbW91bnQgb2YgZXBvY2hzCmJhdGNoIHNpemUgPSAxMDAsIGNvbnRleHQgbGVuZ3RoID0gNT8gKGJlY2F1c2Ugd2UgbG9vayBhdCBOPTQgcHJldmlvdXMgd29yZHMpLiB0cmFpbmluZyBpdGVyYXRpb25zIHVua25vd24KCiIiV2UgdXNlZCBhIGxlYXJuaW5nIHJhdGUgb2Ygzrc9IDAuMSwgYSBtaW5pLWJhdGNoIHNpemUgb2YgMTAwLApyYW5kb21seSBpbml0aWFsaXplZCB0aGUgd2VpZ2h0cyB0byBhIHZhbHVlIGJldHdlZW4gMCBhbmQgMSwgYW5kCmltcG9zZWQgYW4gTDIgcGVuYWx0eSBvZiAxMOKIkjUgb24gYWxsIHdlaWdodHMuIFdpdGggcmVmZXJlbmNlCnRvIEZpZ3VyZSAyLCBXZSB1c2VkIEsgPSAxMDAwMCwgZmVhdHVyZSB2ZWN0b3JzIHdpdGggRCA9IDEwMApkaW1lbnNpb25zLCBhbmQgTiA9IDMgYW5kIE4gPSA0IHByZXZpb3VzIHdvcmRzLiIiIiw0MC4wLCIiIiIiZSBzdG9wcGVkIHRyYWluaW5nIG91ciBTUE4gd2hlbiBpdHMgcGVyZm9ybWFuY2Ugb24gdGhlIHZhbGlkYXRpb24gc2V0CnN0b3BzIGltcHJvdmluZyBhdCB0d28gY29uc2VjdXRpdmUgZXZhbHVhdGlvbiBwb2ludHMsIG9yIHdoZW4gaXQgaGFzIHJ1biBmb3IgNDAgaG91cnMsIHdoaWNoZXZlciBvY2N1cnJlZCBmaXJzdC4gKEl0IHR1cm5lZCBvdXQgdGhhdCBib3RoIFNQTi0zIGFuZCBTUE4tNCByYW4gZm9yIHRoZSBtYXhpbXVtIG9mIDQwIGhvdXJzLikKV2UgcGFyYWxsZWxpemVkIG91ciBTUE4gY29kZTIgdG8gcnVuIG9uIGEgR1BVLCBhbmQgcmFuIG91ciBleHBlcmltZW50cyBvbiBhIG1hY2hpbmUgd2l0aCBhIDIuNCBHSHogQ1BVIGFuZCBhbiBOVklESUEgVGVzbGEgQzIwNzUgR1BVICg0NDggQ1VEQSBjb3JlcywgNUdCIG9mIGRldmljZSBtZW1vcnkpLiIiIixOVklESUEgVGVzbGEgQzIwNzUsLExpa2VseSwiU3VtIHByb2R1Y3QgbmV0d29ya3MgKFNQTnMpIGFyZSBhIG5ldyBjbGFzcyBvZiBkZWVwIHByb2JhYmlsaXN0aWMgbW9kZWxzLiBUaGV5IGNhbiBjb250YWluIG11bHRpcGxlIGhpZGRlbiBsYXllcnMgd2hpbGUga2VlcGluZyB0aGVpciBpbmZlcmVuY2UgYW5kIHRyYWluaW5nIHRpbWVzIHRyYWN0YWJsZS4gQW4gU1BOIGNvbnNpc3RzIG9mIGludGVybGVhdmluZyBsYXllcnMgb2Ygc3VtIG5vZGVzIGFuZCBwcm9kdWN0IG5vZGVzLiBBIHN1bSBub2RlIGNhbiBiZSBpbnRlcnByZXRlZCBhcyBhIGhpZGRlbiB2YXJpYWJsZSwgYW5kIGEgcHJvZHVjdCBub2RlIGNhbiBiZSB2aWV3ZWQgYXMgYSBmZWF0dXJlIGNhcHR1cmluZyByaWNoIGludGVyYWN0aW9ucyBhbW9uZyBhbiBTUE7igJlzIGlucHV0cy4gV2Ugc2hvdyB0aGF0IHRoZSBhYmlsaXR5IG9mIFNQTiB0byB1c2UgaGlkZGVuIGxheWVycyB0byBtb2RlbCBjb21wbGV4IGRlcGVuZGVuY2llcyBhbW9uZyB3b3JkcywgYW5kIGl0cyB0cmFjdGFibGUgaW5mZXJlbmNlIGFuZCBsZWFybmluZyB0aW1lcywgbWFrZSBpdCBhIHN1aXRhYmxlIGZyYW1ld29yayBmb3IgYSBsYW5ndWFnZSBtb2RlbC4gRXZlbiB0aG91Z2ggU1BOcyBoYXZlIGJlZW4gYXBwbGllZCB0byBhIHZhcmlldHkgb2YgdmlzaW9uIHByb2JsZW1zIFsxLCAyXSwgd2UgYXJlIHRoZSBmaXJzdCB0byB1c2UgaXQgZm9yIGxhbmd1YWdlIG1vZGVsaW5nLiBPdXIgZW1waXJpY2FsIGNvbXBhcmlzb25zIHdpdGggc2l4IHByZXZpb3VzIGxhbmd1YWdlIG1vZGVscyBpbmRpY2F0ZSB0aGF0IG91ciBTUE4gaGFzIHN1cGVyaW9yIHBlcmZvcm1hbmNlLiIsLFNQTi00K0tONSxVbnJlbGVhc2VkLCJTaW5nYXBvcmUsU2luZ2Fwb3JlIiwsLCwxLjAsLDIwMjUtMTEtMjggMTE6NTM6NDQrMDA6MDAsLCwsLCwiQWNhZGVtaWEsR292ZXJubWVudCIsLCwsLE9wZW4gKG5vbi1jb21tZXJjaWFsKSwiY29kZSwgbm8gbGljZW5zZSBzcGVjaWZpZWQ6IGh0dHBzOi8vZ2l0aHViLmNvbS9zdGFrb2svbG1zcG4vdHJlZS9tYXN0ZXIvU1BOTE0gCnRyYWluaW5nIGNvZGU6IGh0dHBzOi8vZ2l0aHViLmNvbS9zdGFrb2svbG1zcG4vYmxvYi9tYXN0ZXIvU1BOTE0vUkVBRE1FLmRvYyAiLCwsLCwsMjkwLjA0NTQ2MTY1MzU4MDg0LEhhcmR3YXJlLCwsLCxObwpTZXEyU2VxIExTVE0sTGFuZ3VhZ2UsVHJhbnNsYXRpb24sR29vZ2xlLCJJbHlhIFN1dHNrZXZlciwgT3Jpb2wgVmlueWFscywgUXVvYyBWLiBMZSIsMjAxNC0wOS0xMCxTZXF1ZW5jZSB0byBTZXF1ZW5jZSBMZWFybmluZyB3aXRoIE5ldXJhbCBOZXR3b3JrcyxodHRwczovL2FyeGl2Lm9yZy9hYnMvMTQwOS4zMjE1LDIyMDI1LjAsSGlnaGx5IGNpdGVkLCwxOTIwMDAwMDAwLjAsIlRoZSByZXN1bHRpbmcgTFNUTSBoYXMgMzg0TSBwYXJhbWV0ZXJzIG9mIHdoaWNoIDY0TSBhcmUgcHVyZSByZWN1cnJlbnQgY29ubmVjdGlvbnMgKDMyTSBmb3IgdGhlIOKAnGVuY29kZXLigJ0gTFNUTSBhbmQgMzJNCmZvciB0aGUg4oCcZGVjb2RlcuKAnSBMU1RNKS4KVGhlIHBhcGVyIHVzZXMgYW4gZW5zZW1ibGUgb2YgNSBMU1RNcy4iLDUuNmUrMTksIjM4NEUrNiBwYXJhbWV0ZXJzICogMiBGTE9QL3BhcmFtZXRlciAqICgzNDhFKzYgKyAzMDRFKzYgcG9pbnRzIHBlciBlcG9jaCkgKiA3LjUgZXBvY2hzICogMyBGTE9QL3BvaW50IH49IDEuMTI2NjU2ZSsxOSBGTE9QClRpbWVzIDUgaW5kZXBlbmRlbnQgbW9kZWxzIGluIGVuc2VtYmxlID0+IDUuNkUrMTkgRkxPUAoKSWYgd2UgYXNzdW1lIE5WSURJQSBLNDAgKGluIHVzZSBhdCB0aGUgdGltZSk6IDEwIGRheXMgKiAyNCAqIDYwICogNjAgc2Vjb25kcy9kYXkgKiA4IEdQVXMgKiAzMyUgKiA1ZTEyIEZMT1AvcyAqIDUgbW9kZWxzIGluIGVuc2VtYmxlIH49IDUuN0UrMTkgRkxPUAoKQXV0aG9ycyBvZiAiIkFJIGFuZCBNZW1vcnkgV2FsbCIiIGVzdGltYXRlZCBtb2RlbCdzIHRyYWluaW5nIGNvbXB1dGUgYXMgMTEsMDAwIFBGTE9QUyA9IDEuMSoxMF4xOSBGTE9QUwooaHR0cHM6Ly9naXRodWIuY29tL2FtaXJnaG9sYW1pL2FpX2FuZF9tZW1vcnlfd2FsbCkiLDg3MDAwMDAwMCwiW1dPUkRTXQoiIldlIHVzZWQgdGhlIFdNVOKAmTE0IEVuZ2xpc2ggdG8gRnJlbmNoIGRhdGFzZXQuIFdlIHRyYWluZWQgb3VyIG1vZGVscyBvbiBhIHN1YnNldCBvZiAxMk0gc2VudGVuY2VzIGNvbnNpc3Rpbmcgb2YgMzQ4TSBGcmVuY2ggd29yZHMgYW5kIDMwNE0gRW5nbGlzaCB3b3Jkcywgd2hpY2ggaXMgYSBjbGVhbiDigJxzZWxlY3RlZOKAnQpzdWJzZXQgZnJvbSBbMjldLiIiIiwyNDAuMCxUcmFpbmluZyB0b29rIGFib3V0IDEwIGRheXMsLCxDb25maWRlbnQsIkRlZXAgTmV1cmFsIE5ldHdvcmtzIChETk5zKSBhcmUgcG93ZXJmdWwgbW9kZWxzIHRoYXQgaGF2ZSBhY2hpZXZlZCBleGNlbGxlbnQgcGVyZm9ybWFuY2Ugb24gZGlmZmljdWx0IGxlYXJuaW5nIHRhc2tzLiBBbHRob3VnaCBETk5zIHdvcmsgd2VsbCB3aGVuZXZlciBsYXJnZSBsYWJlbGVkIHRyYWluaW5nIHNldHMgYXJlIGF2YWlsYWJsZSwgdGhleSBjYW5ub3QgYmUgdXNlZCB0byBtYXAgc2VxdWVuY2VzIHRvIHNlcXVlbmNlcy4gSW4gdGhpcyBwYXBlciwgd2UgcHJlc2VudCBhIGdlbmVyYWwgZW5kLXRvLWVuZCBhcHByb2FjaCB0byBzZXF1ZW5jZSBsZWFybmluZyB0aGF0IG1ha2VzIG1pbmltYWwgYXNzdW1wdGlvbnMgb24gdGhlIHNlcXVlbmNlIHN0cnVjdHVyZS4gT3VyIG1ldGhvZCB1c2VzIGEgbXVsdGlsYXllcmVkIExvbmcgU2hvcnQtVGVybSBNZW1vcnkgKExTVE0pIHRvIG1hcCB0aGUgaW5wdXQgc2VxdWVuY2UgdG8gYSB2ZWN0b3Igb2YgYSBmaXhlZCBkaW1lbnNpb25hbGl0eSwgYW5kIHRoZW4gYW5vdGhlciBkZWVwIExTVE0gdG8gZGVjb2RlIHRoZSB0YXJnZXQgc2VxdWVuY2UgZnJvbSB0aGUgdmVjdG9yLiBPdXIgbWFpbiByZXN1bHQgaXMgdGhhdCBvbiBhbiBFbmdsaXNoIHRvIEZyZW5jaCB0cmFuc2xhdGlvbiB0YXNrIGZyb20gdGhlIFdNVCcxNCBkYXRhc2V0LCB0aGUgdHJhbnNsYXRpb25zIHByb2R1Y2VkIGJ5IHRoZSBMU1RNIGFjaGlldmUgYSBCTEVVIHNjb3JlIG9mIDM0Ljggb24gdGhlIGVudGlyZSB0ZXN0IHNldCwgd2hlcmUgdGhlIExTVE0ncyBCTEVVIHNjb3JlIHdhcyBwZW5hbGl6ZWQgb24gb3V0LW9mLXZvY2FidWxhcnkgd29yZHMuIEFkZGl0aW9uYWxseSwgdGhlIExTVE0gZGlkIG5vdCBoYXZlIGRpZmZpY3VsdHkgb24gbG9uZyBzZW50ZW5jZXMuIEZvciBjb21wYXJpc29uLCBhIHBocmFzZS1iYXNlZCBTTVQgc3lzdGVtIGFjaGlldmVzIGEgQkxFVSBzY29yZSBvZiAzMy4zIG9uIHRoZSBzYW1lIGRhdGFzZXQuIFdoZW4gd2UgdXNlZCB0aGUgTFNUTSB0byByZXJhbmsgdGhlIDEwMDAgaHlwb3RoZXNlcyBwcm9kdWNlZCBieSB0aGUgYWZvcmVtZW50aW9uZWQgU01UIHN5c3RlbSwgaXRzIEJMRVUgc2NvcmUgaW5jcmVhc2VzIHRvIDM2LjUsIHdoaWNoIGlzIGNsb3NlIHRvIHRoZSBwcmV2aW91cyBiZXN0IHJlc3VsdCBvbiB0aGlzIHRhc2suIFRoZSBMU1RNIGFsc28gbGVhcm5lZCBzZW5zaWJsZSBwaHJhc2UgYW5kIHNlbnRlbmNlIHJlcHJlc2VudGF0aW9ucyB0aGF0IGFyZSBzZW5zaXRpdmUgdG8gd29yZCBvcmRlciBhbmQgYXJlIHJlbGF0aXZlbHkgaW52YXJpYW50IHRvIHRoZSBhY3RpdmUgYW5kIHRoZSBwYXNzaXZlIHZvaWNlLiBGaW5hbGx5LCB3ZSBmb3VuZCB0aGF0IHJldmVyc2luZyB0aGUgb3JkZXIgb2YgdGhlIHdvcmRzIGluIGFsbCBzb3VyY2Ugc2VudGVuY2VzIChidXQgbm90IHRhcmdldCBzZW50ZW5jZXMpIGltcHJvdmVkIHRoZSBMU1RNJ3MgcGVyZm9ybWFuY2UgbWFya2VkbHksIGJlY2F1c2UgZG9pbmcgc28gaW50cm9kdWNlZCBtYW55IHNob3J0IHRlcm0gZGVwZW5kZW5jaWVzIGJldHdlZW4gdGhlIHNvdXJjZSBhbmQgdGhlIHRhcmdldCBzZW50ZW5jZSB3aGljaCBtYWRlIHRoZSBvcHRpbWl6YXRpb24gcHJvYmxlbSBlYXNpZXIuIiw3LjUsLCxVbml0ZWQgU3RhdGVzIG9mIEFtZXJpY2EsLCwsLCwyMDI2LTA1LTI1IDEyOjE1OjEwKzAwOjAwLCwsLCwsSW5kdXN0cnksLCwsLCwsLCwsLFRydWUsLCJPcGVyYXRpb24gY291bnRpbmcsSGFyZHdhcmUsVGhpcmQtcGFydHkgZXN0aW1hdGlvbiIsLCwsLApMYXJnZSByZWd1bGFyaXplZCBMU1RNLExhbmd1YWdlLExhbmd1YWdlIG1vZGVsaW5nLCJOZXcgWW9yayBVbml2ZXJzaXR5IChOWVUpLEdvb2dsZSBCcmFpbiIsIldvamNpZWNoIFphcmVtYmEsIElseWEgU3V0c2tldmVyLCBPcmlvbCBWaW55YWxzIiwyMDE0LTA5LTA4LFJlY3VycmVudCBOZXVyYWwgTmV0d29yayBSZWd1bGFyaXphdGlvbixodHRwczovL2FyeGl2Lm9yZy9hYnMvMTQwOS4yMzI5LDMyMjQuMCwsLDY2MDAwMDAwLjAsIiIiVGhlIGxhcmdlIExTVE0gaGFzIDE1MDAgdW5pdHMgcGVyIGxheWVyIGFuZCBpdHMgcGFyYW1ldGVycyBhcmUgaW5pdGlhbGl6ZWQgdW5pZm9ybWx5IGluIFviiJIwLjA0LCAwLjA0XSIiCgo2Nk0gYWNjb3JkaW5nIHRvIFRhYmxlIDMgb2YgaHR0cHM6Ly9hcnhpdi5vcmcvcGRmLzE2MTEuMDE0NjIiLDQuMjk2NjA2OWUrMTYsIjM1MjAwMDAwMDAwMDAgRkxPUCAvIHMvIEdQVSBbdGVzbGEgazIwYyBhc3N1bWVkLCB0aGUgcGFwZXIgc2F5cyBqdXN0ICIiTnZpZGlhIGsyMCIiXSAqIDEgR1BVICogMjQgaG91cnMgW2NvdWxkIGJlIGxlc3MsIHRoZXkgcmVwb3J0ICIidGhlIGVudGlyZSBkYXkiIl0gKiAzNjAwIHMgLyBob3VyICogMC4zIFthc3N1bWVkIHV0aWxpemF0aW9uXSA9IDkuMTIzODRlKzE2IEZMT1AgCgo2IEZMT1AgLyBwYXJhbWV0ZXIgLyB0b2tlbiAqIDY2MDAwMDAwIHBhcmFtZXRlcnMgKiA5MjkwMDAgdG9rZW5zICogNTUgZXBvY2hzID0gMi4wMjMzNjJlKzE2IEZMT1AKCnNxcnQoMi4wMjMzNjJlKzE2KjkuMTIzODRlKzE2KSA9IDQuMjk2NjA2OWUrMTYgIiw5MjkwMDAsIiIiIFdlIHRyYWluIHRoZSBtb2RlbCBmb3IgNTUgZXBvY2hzIHdpdGggYSBsZWFybmluZyByYXRlIG9mIDEiIiIsMjQuMCwiIiJUcmFpbmluZyB0aGlzIG5ldHdvcmsgdGFrZXMgYW4gZW50aXJlIGRheSBvbiBhbiBOVklESUEgSzIwIEdQVS4iIiIsTlZJRElBIFRlc2xhIEsyMGMsLENvbmZpZGVudCwiV2UgcHJlc2VudCBhIHNpbXBsZSByZWd1bGFyaXphdGlvbiB0ZWNobmlxdWUgZm9yIFJlY3VycmVudCBOZXVyYWwgTmV0d29ya3MgKFJOTnMpIHdpdGggTG9uZyBTaG9ydC1UZXJtIE1lbW9yeSAoTFNUTSkgdW5pdHMuIERyb3BvdXQsIHRoZSBtb3N0IHN1Y2Nlc3NmdWwgdGVjaG5pcXVlIGZvciByZWd1bGFyaXppbmcgbmV1cmFsIG5ldHdvcmtzLCBkb2VzIG5vdCB3b3JrIHdlbGwgd2l0aCBSTk5zIGFuZCBMU1RNcy4gSW4gdGhpcyBwYXBlciwgd2Ugc2hvdyBob3cgdG8gY29ycmVjdGx5IGFwcGx5IGRyb3BvdXQgdG8gTFNUTXMsIGFuZCBzaG93IHRoYXQgaXQgc3Vic3RhbnRpYWxseSByZWR1Y2VzIG92ZXJmaXR0aW5nIG9uIGEgdmFyaWV0eSBvZiB0YXNrcy4gVGhlc2UgdGFza3MgaW5jbHVkZSBsYW5ndWFnZSBtb2RlbGluZywgc3BlZWNoIHJlY29nbml0aW9uLCBpbWFnZSBjYXB0aW9uIGdlbmVyYXRpb24sIGFuZCBtYWNoaW5lIHRyYW5zbGF0aW9uLiIsNTUuMCxMYXJnZSByZWd1bGFyaXplZCBMU1RNLFVucmVsZWFzZWQsIlVuaXRlZCBTdGF0ZXMgb2YgQW1lcmljYSxVbml0ZWQgU3RhdGVzIG9mIEFtZXJpY2EiLCwsLDEuMCwsMjAyNS0xMS0yOCAxMTo1Mzo0NCswMDowMCwsLCwsLCJBY2FkZW1pYSxJbmR1c3RyeSIsLCwsLE9wZW4gc291cmNlLCJBcGFjaGU6IGh0dHBzOi8vZ2l0aHViLmNvbS93b2p6YXJlbWJhL2xzdG0gCnRyYWluOiBodHRwczovL2dpdGh1Yi5jb20vd29qemFyZW1iYS9sc3RtL2Jsb2IvbWFzdGVyL21haW4ubHVhICIsLCwsLCwyNjQuMjQ2NzU4MjE5NTcyMjYsIkhhcmR3YXJlLE9wZXJhdGlvbiBjb3VudGluZyIsLCwsLE5vClZHRzE2LFZpc2lvbixJbWFnZSBjbGFzc2lmaWNhdGlvbixVbml2ZXJzaXR5IG9mIE94Zm9yZCxLYXJlbiBTaW1vbnlhbjsgQW5kcmV3IFppc3Nlcm1hbiwyMDE0LTA5LTA0LFZlcnkgRGVlcCBDb252b2x1dGlvbmFsIE5ldHdvcmtzIGZvciBMYXJnZS1TY2FsZSBJbWFnZSBSZWNvZ25pdGlvbixodHRwczovL2FyeGl2Lm9yZy9hYnMvMTQwOS4xNTU2LDExMTQzOS4wLEhpZ2hseSBjaXRlZCwsMTM4MDAwMDAwLjAsIlNvdXJjZTogVGFibGUgMgpodHRwczovL2FyeGl2Lm9yZy9hYnMvMTQwOS4xNTU2IiwxLjIyOTFlKzE5LCIzIHdlZWtzICogNCBUaXRhbiBCbGFjayBHUFVzICogMC4zMCB1dGlsaXphdGlvbgoKU2VjdGlvbiAzLjM6ICIiT24gYSBzeXN0ZW0gZXF1aXBwZWQgd2l0aCBmb3VyIE5WSURJQSBUaXRhbiBCbGFjayBHUFVzLCB0cmFpbmluZyBhIHNpbmdsZSBuZXQgdG9vayAy4oCTMyB3ZWVrcyBkZXBlbmRpbmcgb24gdGhlIGFyY2hpdGVjdHVyZS4iIgoKVGl0YW4gQmxhY2sgcGVyZm9ybWFuY2U6IDUuNjQ1IFRGTE9QUyAoYXNzdW1pbmcgRlAzMikKCmh0dHBzOi8vd3d3LndvbGZyYW1hbHBoYS5jb20vaW5wdXQ/aT01LjY0NStURkxPUFMrKiszK3dlZWtzKyorNCsqKzAuMwoKCiIsMTMwMDAwMCwiIiJJbiB0aGlzIHNlY3Rpb24sIHdlIHByZXNlbnQg</x:v>
      </x:c>
    </x:row>
    <x:row r="295" ht="18" customHeight="1">
      <x:c r="A295" s="17" t="n">
        <x:v>290</x:v>
      </x:c>
      <x:c r="B295" s="17" t="n">
        <x:v>309</x:v>
      </x:c>
      <x:c r="C295" s="94" t="str">
        <x:v>dGhlIGltYWdlIGNsYXNzaWZpY2F0aW9uIHJlc3VsdHMgYWNoaWV2ZWQgYnkgdGhlIGRlc2NyaWJlZCBDb252TmV0IGFyY2hpdGVjdHVyZXMgb24gdGhlIElMU1ZSQy0yMDEyIGRhdGFzZXQgKHdoaWNoIHdhcyB1c2VkIGZvciBJTFNWUkMgMjAxMuKAkzIwMTQgY2hhbGxlbmdlcykuIFRoZSBkYXRhc2V0IGluY2x1ZGVzIGltYWdlcyBvZiAxMDAwIGNsYXNzZXMsIGFuZCBpcyBzcGxpdCBpbnRvIHRocmVlIHNldHM6IHRyYWluaW5nICgxLjNNIGltYWdlcyksIHZhbGlkYXRpb24gKDUwSyBpbWFnZXMpLCBhbmQgdGVzdGluZyAoMTAwSyBpbWFnZXMgd2l0aCBoZWxkLW91dCBjbGFzcyBsYWJlbHMpLiIiCgpUaGlzIGlzIGNvbmZpcm1lZCBieSBzZWN0aW9uIDMuMSBUcmFpbmluZzoKIiJUaGUgYmF0Y2ggc2l6ZSB3YXMgc2V0IHRvIDI1NiIiCiIiSW4gdG90YWwsIHRoZSBsZWFybmluZyByYXRlIHdhcyBkZWNyZWFzZWQgMyB0aW1lcywgYW5kIHRoZSBsZWFybmluZyB3YXMgc3RvcHBlZCBhZnRlciAzNzBLIGl0ZXJhdGlvbnMgKDc0IGVwb2NocykiIgoyNTYgKiAzNzBrLzc0ID0gMS4zTSIsNTA0LjAsLE5WSURJQSBHZUZvcmNlIEdUWCBUaXRhbiBCbGFjaywsQ29uZmlkZW50LCw3NC4wLCwsVW5pdGVkIEtpbmdkb20gb2YgR3JlYXQgQnJpdGFpbiBhbmQgTm9ydGhlcm4gSXJlbGFuZCwsLCw0LjAsLDIwMjYtMDUtMjUgMTI6MTU6MTArMDA6MDAsLCwsMjU2LjAsLEFjYWRlbWlhLCwsLCwsLCwyMzkuMjM3NjY1NTAxMDQ2NywsRlAzMixUcnVlLDIxMzcuNjUzMDc0NzY2NDU1LEhhcmR3YXJlLCwsLCwKVkdHMTksVmlzaW9uLEltYWdlIGNsYXNzaWZpY2F0aW9uLFVuaXZlcnNpdHkgb2YgT3hmb3JkLCJLYXJlbiBTaW1vbnlhbiwgQW5kcmV3IFppc3Nlcm1hbiIsMjAxNC0wOS0wNCxWZXJ5IERlZXAgQ29udm9sdXRpb25hbCBOZXR3b3JrcyBmb3IgTGFyZ2UtU2NhbGUgSW1hZ2UgUmVjb2duaXRpb24saHR0cHM6Ly9hcnhpdi5vcmcvYWJzLzE0MDkuMTU1NiwxMTE0MzkuMCxIaWdobHkgY2l0ZWQsLDE0NDAwMDAwMC4wLCJTb3VyY2U6IFRhYmxlIDIKaHR0cHM6Ly9hcnhpdi5vcmcvYWJzLzE0MDkuMTU1NiIsMS4xZSsxOSwiQXV0aG9ycyBvZiAiIkFJIGFuZCBNZW1vcnkgV2FsbCIiIChodHRwczovL2dpdGh1Yi5jb20vYW1pcmdob2xhbWkvYWlfYW5kX21lbW9yeV93YWxsKSBlc3RpbWF0ZWQgbW9kZWwncyB0cmFpbmluZyBjb21wdXRlIGFzIDExLDAwMCBQRkxPUCA9IDEuMSoxMF4xOSBGTE9QIiwxMzAwMDAwLCIiIkluIHRoaXMgc2VjdGlvbiwgd2UgcHJlc2VudCB0aGUgaW1hZ2UgY2xhc3NpZmljYXRpb24gcmVzdWx0cyBhY2hpZXZlZCBieSB0aGUgZGVzY3JpYmVkCkNvbnZOZXQgYXJjaGl0ZWN0dXJlcyBvbiB0aGUgSUxTVlJDLTIwMTIgZGF0YXNldCAod2hpY2ggd2FzIHVzZWQgZm9yIElMU1ZSQyAyMDEy4oCTMjAxNCBjaGFsbGVuZ2VzKS4gVGhlIGRhdGFzZXQgaW5jbHVkZXMgaW1hZ2VzIG9mIDEwMDAgY2xhc3NlcywgYW5kIGlzIHNwbGl0IGludG8gdGhyZWUgc2V0czogdHJhaW5pbmcgKDEuM00gaW1hZ2VzKSwgdmFsaWRhdGlvbiAoNTBLIGltYWdlcyksIGFuZCB0ZXN0aW5nICgxMDBLIGltYWdlcyB3aXRoIGhlbGQtb3V0IGNsYXNzIGxhYmVscykuIiIiLCwsLCxMaWtlbHksIkluIHRoaXMgd29yayB3ZSBpbnZlc3RpZ2F0ZSB0aGUgZWZmZWN0IG9mIHRoZSBjb252b2x1dGlvbmFsIG5ldHdvcmsgZGVwdGggb24gaXRzIGFjY3VyYWN5IGluIHRoZSBsYXJnZS1zY2FsZSBpbWFnZSByZWNvZ25pdGlvbiBzZXR0aW5nLiBPdXIgbWFpbiBjb250cmlidXRpb24gaXMgYSB0aG9yb3VnaCBldmFsdWF0aW9uIG9mIG5ldHdvcmtzIG9mIGluY3JlYXNpbmcgZGVwdGggdXNpbmcgYW4gYXJjaGl0ZWN0dXJlIHdpdGggdmVyeSBzbWFsbCAoM3gzKSBjb252b2x1dGlvbiBmaWx0ZXJzLCB3aGljaCBzaG93cyB0aGF0IGEgc2lnbmlmaWNhbnQgaW1wcm92ZW1lbnQgb24gdGhlIHByaW9yLWFydCBjb25maWd1cmF0aW9ucyBjYW4gYmUgYWNoaWV2ZWQgYnkgcHVzaGluZyB0aGUgZGVwdGggdG8gMTYtMTkgd2VpZ2h0IGxheWVycy4gVGhlc2UgZmluZGluZ3Mgd2VyZSB0aGUgYmFzaXMgb2Ygb3VyIEltYWdlTmV0IENoYWxsZW5nZSAyMDE0IHN1Ym1pc3Npb24sIHdoZXJlIG91ciB0ZWFtIHNlY3VyZWQgdGhlIGZpcnN0IGFuZCB0aGUgc2Vjb25kIHBsYWNlcyBpbiB0aGUgbG9jYWxpc2F0aW9uIGFuZCBjbGFzc2lmaWNhdGlvbiB0cmFja3MgcmVzcGVjdGl2ZWx5LiBXZSBhbHNvIHNob3cgdGhhdCBvdXIgcmVwcmVzZW50YXRpb25zIGdlbmVyYWxpc2Ugd2VsbCB0byBvdGhlciBkYXRhc2V0cywgd2hlcmUgdGhleSBhY2hpZXZlIHN0YXRlLW9mLXRoZS1hcnQgcmVzdWx0cy4gV2UgaGF2ZSBtYWRlIG91ciB0d28gYmVzdC1wZXJmb3JtaW5nIENvbnZOZXQgbW9kZWxzIHB1YmxpY2x5IGF2YWlsYWJsZSB0byBmYWNpbGl0YXRlIGZ1cnRoZXIgcmVzZWFyY2ggb24gdGhlIHVzZSBvZiBkZWVwIHZpc3VhbCByZXByZXNlbnRhdGlvbnMgaW4gY29tcHV0ZXIgdmlzaW9uLiIsLCwsVW5pdGVkIEtpbmdkb20gb2YgR3JlYXQgQnJpdGFpbiBhbmQgTm9ydGhlcm4gSXJlbGFuZCwsLCwsLDIwMjYtMDUtMjUgMTI6MTU6MDkrMDA6MDAsLCwsLCxBY2FkZW1pYSwsLCwsLCwsLCxGUDMyLFRydWUsLFRoaXJkLXBhcnR5IGVzdGltYXRpb24sLCwsLApSTk5zZWFyY2gtNTAqLExhbmd1YWdlLFRyYW5zbGF0aW9uLCJKYWNvYnMgVW5pdmVyc2l0eSBCcmVtZW4sVW5pdmVyc2l0eSBvZiBNb250cmVhbCAvIFVuaXZlcnNpdMOpIGRlIE1vbnRyw6lhbCIsIkQgQmFoZGFuYXUsIEsgQ2hvLCBZIEJlbmdpbyIsMjAxNC0wOS0wMSxOZXVyYWwgTWFjaGluZSBUcmFuc2xhdGlvbiBieSBKb2ludGx5IExlYXJuaW5nIHRvIEFsaWduIGFuZCBUcmFuc2xhdGUsaHR0cHM6Ly9hcnhpdi5vcmcvYWJzLzE0MDkuMDQ3MywyOTQxNS4wLEhpZ2hseSBjaXRlZCwsLCwxLjU1NTJlKzE4LCJGcm9tIGh0dHBzOi8vb3BlbmFpLmNvbS9ibG9nL2FpLWFuZC1jb21wdXRlLyBBcHBlbmRpeC4KCjAuMDE4IHBmcy1kYXlzCig4NjQwMCoxMF4xNSowLjAxOCkKCjI1MiBob3VycyBpbiBhIFF1YWRybyBLLTYwMDAgR1BVIChhc3N1bWVkIHV0aWxpemF0aW9uOiAwLjMzKQoKNTE5NjAwMDAwMDAwMCBGTE9QL3MgKjI1MiBob3VycyAqIDM2MDAgc2Vjb25kL2hvdXIgKiAwLjMzIHV0aWxpemF0aW9uID0gMTU1NTIwMDAwMDAwMDAwMDAwMCBGTE9QIiwyMzIwMDAwMDAsIltXT1JEU10KIiJXTVQg4oCZMTQgY29udGFpbnMgdGhlIGZvbGxvd2luZyBFbmdsaXNoLUZyZW5jaCBwYXJhbGxlbCBjb3Jwb3JhOiBFdXJvcGFybCAoNjFNIHdvcmRzKSwgbmV3cwpjb21tZW50YXJ5ICg1LjVNKSwgVU4gKDQyMU0pIGFuZCB0d28gY3Jhd2xlZCBjb3Jwb3JhIG9mIDkwTSBhbmQgMjcyLjVNIHdvcmRzIHJlc3BlY3RpdmVseSwKdG90YWxpbmcgODUwTSB3b3Jkcy4gRm9sbG93aW5nIHRoZSBwcm9jZWR1cmUgZGVzY3JpYmVkIGluIENobyBldCBhbC4gKDIwMTRhKSwgd2UgcmVkdWNlIHRoZSBzaXplIG9mCnRoZSBjb21iaW5lZCBjb3JwdXMgdG8gaGF2ZSAzNDhNIHdvcmRzIHVzaW5nIHRoZSBkYXRhIHNlbGVjdGlvbiBtZXRob2QgYnkgQXhlbHJvZCBldCBhbC4gKDIwMTEpLiIiIiwsLE5WSURJQSBRdWFkcm8gSzYwMDAsLENvbmZpZGVudCwsLCwsIkdlcm1hbnksQ2FuYWRhIiwsLCwsLDIwMjYtMDUtMjUgMTI6MTU6MTArMDA6MDAsLCwsLCwiQWNhZGVtaWEsQWNhZGVtaWEiLCwsLCwsLCwsLCxUcnVlLCxUaGlyZC1wYXJ0eSBlc3RpbWF0aW9uLCwsLCwKQWRDbGlja05ldCxSZWNvbW1lbmRhdGlvbiwiUmVjb21tZW5kZXIgc3lzdGVtLENsaWNrLXRocm91Z2ggcmF0ZSBwcmVkaWN0aW9uIixGYWNlYm9vaywiWGlucmFuIEhlLCBKdW5mZW5nIFBhbiwgT3UgSmluLCBUaWFuYmluZyBYdSwgQm8gTGl1LCBUYW8gWHUsIFlhbnhpbiBTaGksIEFudG9pbmUgQXRhbGxhaCwgUmFsZiBIZXJicmljaCwgU3R1YXJ0IEJvd2VycywgSm9hcXVpbiBRdWnDsW9uZXJvIENhbmRlbGEiLDIwMTQtMDgtMjQsUHJhY3RpY2FsIExlc3NvbnMgZnJvbSBQcmVkaWN0aW5nIENsaWNrcyBvbiBBZHMgYXQgRmFjZWJvb2ssaHR0cHM6Ly9kbC5hY20ub3JnL2RvaS8xMC4xMTQ1LzI2NDg1ODQuMjY0ODU4OSw5NDQuMCwsLCwsLCwsLCwsLCxVbmtub3duLCJPbmxpbmUgYWR2ZXJ0aXNpbmcgYWxsb3dzIGFkdmVydGlzZXJzIHRvIG9ubHkgYmlkIGFuZCBwYXkgZm9yIG1lYXN1cmFibGUgdXNlciByZXNwb25zZXMsIHN1Y2ggYXMgY2xpY2tzIG9uIGFkcy4gQXMgYSBjb25zZXF1ZW5jZSwgY2xpY2sgcHJlZGljdGlvbiBzeXN0ZW1zIGFyZSBjZW50cmFsIHRvIG1vc3Qgb25saW5lIGFkdmVydGlzaW5nIHN5c3RlbXMuIFdpdGggb3ZlciA3NTAgbWlsbGlvbiBkYWlseSBhY3RpdmUgdXNlcnMgYW5kIG92ZXIgMSBtaWxsaW9uIGFjdGl2ZSBhZHZlcnRpc2VycywgcHJlZGljdGluZyBjbGlja3Mgb24gRmFjZWJvb2sgYWRzIGlzIGEgY2hhbGxlbmdpbmcgbWFjaGluZSBsZWFybmluZyB0YXNrLiBJbiB0aGlzIHBhcGVyIHdlIGludHJvZHVjZSBhIG1vZGVsIHdoaWNoIGNvbWJpbmVzIGRlY2lzaW9uIHRyZWVzIHdpdGggbG9naXN0aWMgcmVncmVzc2lvbiwgb3V0cGVyZm9ybWluZyBlaXRoZXIgb2YgdGhlc2UgbWV0aG9kcyBvbiBpdHMgb3duIGJ5IG92ZXIgMyUsIGFuIGltcHJvdmVtZW50IHdpdGggc2lnbmlmaWNhbnQgaW1wYWN0IHRvIHRoZSBvdmVyYWxsIHN5c3RlbSBwZXJmb3JtYW5jZS4gV2UgdGhlbiBleHBsb3JlIGhvdyBhIG51bWJlciBvZiBmdW5kYW1lbnRhbCBwYXJhbWV0ZXJzIGltcGFjdCB0aGUgZmluYWwgcHJlZGljdGlvbiBwZXJmb3JtYW5jZSBvZiBvdXIgc3lzdGVtLiBOb3Qgc3VycHJpc2luZ2x5LCB0aGUgbW9zdCBpbXBvcnRhbnQgdGhpbmcgaXMgdG8gaGF2ZSB0aGUgcmlnaHQgZmVhdHVyZXM6IHRob3NlIGNhcHR1cmluZyBoaXN0b3JpY2FsIGluZm9ybWF0aW9uIGFib3V0IHRoZSB1c2VyIG9yIGFkIGRvbWluYXRlIG90aGVyIHR5cGVzIG9mIGZlYXR1cmVzLiBPbmNlIHdlIGhhdmUgdGhlIHJpZ2h0IGZlYXR1cmVzIGFuZCB0aGUgcmlnaHQgbW9kZWwgKGRlY2lzaW9ucyB0cmVlcyBwbHVzIGxvZ2lzdGljIHJlZ3Jlc3Npb24pLCBvdGhlciBmYWN0b3JzIHBsYXkgc21hbGwgcm9sZXMgKHRob3VnaCBldmVuIHNtYWxsIGltcHJvdmVtZW50cyBhcmUgaW1wb3J0YW50IGF0IHNjYWxlKS4gUGlja2luZyB0aGUgb3B0aW1hbCBoYW5kbGluZyBmb3IgZGF0YSBmcmVzaG5lc3MsIGxlYXJuaW5nIHJhdGUgc2NoZW1hIGFuZCBkYXRhIHNhbXBsaW5nIGltcHJvdmUgdGhlIG1vZGVsIHNsaWdodGx5LCB0aG91Z2ggbXVjaCBsZXNzIHRoYW4gYWRkaW5nIGEgaGlnaC12YWx1ZSBmZWF0dXJlLCBvciBwaWNraW5nIHRoZSByaWdodCBtb2RlbCB0byBiZWdpbiB3aXRoLiIsLCwsVW5pdGVkIFN0YXRlcyBvZiBBbWVyaWNhLCwsLCwsMjAyNi0wMS0wMSAxNDowMjo0MCswMDowMCwsLCwsLEluZHVzdHJ5LCwsLCwsLCwsLCwsLCwsLCwsCk5QRCxWaXNpb24sRmFjZSBkZXRlY3Rpb24sSUVFRSwiU2hlbmdjYWkgTGlhbywgQW5pbCBLLiBKYWluLCBTLiBMaSIsMjAxNC0wOC0wNixBIEZhc3QgYW5kIEFjY3VyYXRlIFVuY29uc3RyYWluZWQgRmFjZSBEZXRlY3RvcixodHRwczovL3d3dy5zZW1hbnRpY3NjaG9sYXIub3JnL3BhcGVyL0EtRmFzdC1hbmQtQWNjdXJhdGUtVW5jb25zdHJhaW5lZC1GYWNlLURldGVjdG9yLUxpYW8tSmFpbi9mYjY3ODgwZDk5Y2EyOTEyNTg2NjA4N2RhZDI5MzRjY2MyMjEzNzhhLCxTT1RBIGltcHJvdmVtZW50LCJodHRwczovL3BhcGVyc3dpdGhjb2RlLmNvbS9zb3RhL2ZhY2UtZGV0ZWN0aW9uLW9uLWZkZGIgCgoiIkV4cGVyaW1lbnRhbCByZXN1bHRzIG9uIHRocmVlIHB1YmxpYyBmYWNlIGRhdGFzZXRzIChGRERCLCBHRU5LSSwgYW5kIENNVS1NSVQpIHNob3cgdGhhdCB0aGUgcHJvcG9zZWQgbWV0aG9kIGFjaGlldmVzIHN0YXRlLW9mLXRoZS1hcnQgcGVyZm9ybWFuY2UgaW4gZGV0ZWN0aW5nIHVuY29uc3RyYWluZWQgZmFjZXMgd2l0aCBhcmJpdHJhcnkgcG9zZSB2YXJpYXRpb25zIGFuZCBvY2NsdXNpb25zIGluIGNsdXR0ZXJlZCBzY2VuZXMuIiIiLDMxMzg1Ni4wLCIiIk91ciBmaW5hbCBkZXRlY3RvciBjb250YWlucyAxLDIyNiBkZWVwIHF1YWRyYXRpYyB0cmVlcyIiCiIiKGRlcHRoIG9mIGVpZ2h0IGluIHRoaXMgcGFwZXIpIiIKUGFyYW1ldGVycyBvZiB0aGUgdHJhaW5lZCBkZWNpc2lvbiB0cmVlczogMTIyNiooMl44KT0zMTM4NTYKIiwsLDQzNDYwMCwiIiJUb2dldGhlciB3aXRoIHRoZWlyIG1pcnJvcmVkIGltYWdlcyBhbmQgcGVydHVyYmF0aW9ucyBpbiBwb3NpdGlvbnMsIHdlIGhhZCAyMTcsMzAwIGZhY2UgaW1hZ2VzIGluIHRvdGFsIGZvciB0cmFpbmluZy4iIiIsLCwsLENvbmZpZGVudCwiV2UgcHJvcG9zZSBhIG1ldGhvZCB0byBhZGRyZXNzIGNoYWxsZW5nZXMgaW4gdW5jb25zdHJhaW5lZCBmYWNlIGRldGVjdGlvbiwgc3VjaCBhcyBhcmJpdHJhcnkgcG9zZSB2YXJpYXRpb25zIGFuZCBvY2NsdXNpb25zLiBGaXJzdCwgYSBuZXcgaW1hZ2UgZmVhdHVyZSBjYWxsZWQgTm9ybWFsaXplZCBQaXhlbCBEaWZmZXJlbmNlIChOUEQpIGlzIHByb3Bvc2VkLiBOUEQgZmVhdHVyZSBpcyBjb21wdXRlZCBhcyB0aGUgZGlmZmVyZW5jZSB0byBzdW0gcmF0aW8gYmV0d2VlbiB0d28gcGl4ZWwgdmFsdWVzLCBpbnNwaXJlZCBieSB0aGUgV2ViZXIgRnJhY3Rpb24gaW4gZXhwZXJpbWVudGFsIHBzeWNob2xvZ3kuIFRoZSBuZXcgZmVhdHVyZSBpcyBzY2FsZSBpbnZhcmlhbnQsIGJvdW5kZWQsIGFuZCBpcyBhYmxlIHRvIHJlY29uc3RydWN0IHRoZSBvcmlnaW5hbCBpbWFnZS4gU2Vjb25kLCB3ZSBwcm9wb3NlIGEgZGVlcCBxdWFkcmF0aWMgdHJlZSB0byBsZWFybiB0aGUgb3B0aW1hbCBzdWJzZXQgb2YgTlBEIGZlYXR1cmVzIGFuZCB0aGVpciBjb21iaW5hdGlvbnMsIHNvIHRoYXQgY29tcGxleCBmYWNlIG1hbmlmb2xkcyBjYW4gYmUgcGFydGl0aW9uZWQgYnkgdGhlIGxlYXJuZWQgcnVsZXMuIFRoaXMgd2F5LCBvbmx5IGEgc2luZ2xlIHNvZnQtY2FzY2FkZSBjbGFzc2lmaWVyIGlzIG5lZWRlZCB0byBoYW5kbGUgdW5jb25zdHJhaW5lZCBmYWNlIGRldGVjdGlvbi4gRnVydGhlcm1vcmUsIHdlIHNob3cgdGhhdCB0aGUgTlBEIGZlYXR1cmVzIGNhbiBiZSBlZmZpY2llbnRseSBvYnRhaW5lZCBmcm9tIGEgbG9vayB1cCB0YWJsZSwgYW5kIHRoZSBkZXRlY3Rpb24gdGVtcGxhdGUgY2FuIGJlIGVhc2lseSBzY2FsZWQsIG1ha2luZyB0aGUgcHJvcG9zZWQgZmFjZSBkZXRlY3RvciB2ZXJ5IGZhc3QuIEV4cGVyaW1lbnRhbCByZXN1bHRzIG9uIHRocmVlIHB1YmxpYyBmYWNlIGRhdGFzZXRzIChGRERCLCBHRU5LSSwgYW5kIENNVS1NSVQpIHNob3cgdGhhdCB0aGUgcHJvcG9zZWQgbWV0aG9kIGFjaGlldmVzIHN0YXRlLW9mLXRoZS1hcnQgcGVyZm9ybWFuY2UgaW4gZGV0ZWN0aW5nIHVuY29uc3RyYWluZWQgZmFjZXMgd2l0aCBhcmJpdHJhcnkgcG9zZSB2YXJpYXRpb25zIGFuZCBvY2NsdXNpb25zIGluIGNsdXR0ZXJlZCBzY2VuZXMuIiwsLE9wZW4gd2VpZ2h0cyAodW5yZXN0cmljdGVkKSxNdWx0aW5hdGlvbmFsLCwsLCwsMjAyNS0xMS0yOCAxMTo1Mzo0NCswMDowMCwsLCwsLEluZHVzdHJ5LCwsLCwsLCwsLCwsLCwsLCwsWWVzCkFDRi1XSURFUixWaXNpb24sRmFjZSBkZXRlY3Rpb24sQ2hpbmVzZSBBY2FkZW15IG9mIFNjaWVuY2VzLCJCaW5oIFlhbmcsIEp1bmppZSBZYW4sIFpoZW4gTGVpLCBTLiBMaSIsMjAxNC0wNy0xNSxBZ2dyZWdhdGUgY2hhbm5lbCBmZWF0dXJlcyBmb3IgbXVsdGktdmlldyBmYWNlIGRldGVjdGlvbixodHRwczovL2FyeGl2Lm9yZy9hYnMvMTQwNy40MDIzLCxTT1RBIGltcHJvdmVtZW50LCJodHRwczovL3BhcGVyc3dpdGhjb2RlLmNvbS9zb3RhL2ZhY2UtZGV0ZWN0aW9uLW9uLXdpZGVyLWZhY2UtbWVkaXVtIAoKIiJ0aGUgbXVsdGktdmlldyBmYWNlIGRldGVjdG9yIHVzaW5nIGFnZ3JlZ2F0ZSBjaGFubmVsIGZlYXR1cmVzIHNob3dzIGNvbXBldGl0aXZlIHBlcmZvcm1hbmNlIGFnYWluc3Qgc3RhdGUtb2YtdGhlLWFydCBhbGdvcml0aG1zIG9uIEFGVyBhbmQgRkREQiB0ZXN0LXNldHMsIHdoaWxlIHJ1bnMgYXQgNDIgRlBTIG9uIFZHQSBpbWFnZXMuIiIiLDYxNDQuMCwiVGhlIHBhcGVyIHRyYWlucyBhIGRlY2lzaW9uIHRyZWUgZW5zZW1ibGUuCuKAnHdlIGNob29zZSAyMDQ4IGFzIHRoZSBudW1iZXIgb2Ygd2VhayBjbGFzc2lmaWVycyBjb250YWluZWQgaW4gdGhlIHNvZnQgY2FzY2FkZS4gQXMgZWFjaCB3ZWFrIGNsYXNzaWZpZXIgaXMgYSBkZXB0aC0yIGRlY2lzaW9uIHRyZWUsIGl0IHRha2VzIG9ubHkgdHdvIGNvbXBhcmluZyBvcGVyYXRpb25zIHRvIGFwcGx5IGEgd2VhayBjbGFzc2lmaWVyLCB3aGljaCBpcyBxdWl0ZSBmYXN0LuKAnQpQYXJhbWV0ZXJzOiAyMDQ4KigyXjItMSk9NjE0NAoiLDc2MzgwMDAwMDAwMDAwLjAsIlRyYWluaW5nIGNvbXB1dGU6IDEwLjIgbWludXRlcyAqIDQgKiAzLjkqIDEwXjkgY3ljbGVzIHBlciBzZWNvbmQgKiAxNiBGTE9QIHBlciBjeWNsZSAqIDAuNSA9IDcuNjM4KjEwXjEzIEZMT1BzCuKAnG9uIGEgUEMgd2l0aCBJbnRlbCBDb3JlIGk3LTM3NzAgQ1BVIGFuZCAxNkdCIFJBTeKAnQpJdnkgQnJpZGdlLCA0IGNvcmVzLCAzLjlHSHosIDE2IEZQMzIgRkxPUC9jeWNsZSAoaHR0cHM6Ly9lbi53aWtpcGVkaWEub3JnL3dpa2kvRmxvYXRpbmdfcG9pbnRfb3BlcmF0aW9uc19wZXJfc2Vjb25kICkgCuKAnGFuZCAxMC4yIG1pbnMgZm9yIG11bHRpLXNjYWxlIHZlcnNpb24u4oCdIiwxNDQ0NDgsIuKAnHRoZXJlIGFyZSBpbiB0b3RhbCAzNiwgMTEyIHBvc2l0aXZlIHNhbXBsZXMgYW5kIDEwOCwgMzM2IG5lZ2F0aXZlIHNhbXBsZXMgc2VsZWN0ZWQgZnJvbSBBRkxX4oCdCiIsLCwsU3VwZXJ2aXNlZCxDb25maWRlbnQsIkZhY2UgZGV0ZWN0aW9uIGhhcyBkcmF3biBtdWNoIGF0dGVudGlvbiBpbiByZWNlbnQgZGVjYWRlcyBzaW5jZSB0aGUgc2VtaW5hbCB3b3JrIGJ5IFZpb2xhIGFuZCBKb25lcy4gV2hpbGUgbWFueSBzdWJzZXF1ZW5jZXMgaGF2ZSBpbXByb3ZlZCB0aGUgd29yayB3aXRoIG1vcmUgcG93ZXJmdWwgbGVhcm5pbmcgYWxnb3JpdGhtcywgdGhlIGZlYXR1cmUgcmVwcmVzZW50YXRpb24gdXNlZCBmb3IgZmFjZSBkZXRlY3Rpb24gc3RpbGwgY2FuJ3QgbWVldCB0aGUgZGVtYW5kIGZvciBlZmZlY3RpdmVseSBhbmQgZWZmaWNpZW50bHkgaGFuZGxpbmcgZmFjZXMgd2l0aCBsYXJnZSBhcHBlYXJhbmNlIHZhcmlhbmNlIGluIHRoZSB3aWxkLiBUbyBzb2x2ZSB0aGlzIGJvdHRsZW5lY2ssIHdlIGJvcnJvdyB0aGUgY29uY2VwdCBvZiBjaGFubmVsIGZlYXR1cmVzIHRvIHRoZSBmYWNlIGRldGVjdGlvbiBkb21haW4sIHdoaWNoIGV4dGVuZHMgdGhlIGltYWdlIGNoYW5uZWwgdG8gZGl2ZXJzZSB0eXBlcyBsaWtlIGdyYWRpZW50IG1hZ25pdHVkZSBhbmQgb3JpZW50ZWQgZ3JhZGllbnQgaGlzdG9ncmFtcyBhbmQgdGhlcmVmb3JlIGVuY29kZXMgcmljaCBpbmZvcm1hdGlvbiBpbiBhIHNpbXBsZSBmb3JtLiBXZSBhZG9wdCBhIG5vdmVsIHZhcmlhbnQgY2FsbGVkIGFnZ3JlZ2F0ZSBjaGFubmVsIGZlYXR1cmVzLCBtYWtlIGEgZnVsbCBleHBsb3JhdGlvbiBvZiBmZWF0dXJlIGRlc2lnbiwgYW5kIGRpc2NvdmVyIGEgbXVsdGktc2NhbGUgdmVyc2lvbiBvZiBmZWF0dXJlcyB3aXRoIGJldHRlciBwZXJmb3JtYW5jZS4gVG8gZGVhbCB3aXRoIHBvc2VzIG9mIGZhY2VzIGluIHRoZSB3aWxkLCB3ZSBwcm9wb3NlIGEgbXVsdGktdmlldyBkZXRlY3Rpb24gYXBwcm9hY2ggZmVhdHVyaW5nIHNjb3JlIHJlLXJhbmtpbmcgYW5kIGRldGVjdGlvbiBhZGp1c3RtZW50LiBGb2xsb3dpbmcgdGhlIGxlYXJuaW5nIHBpcGVsaW5lcyBpbiBWaW9sYS1Kb25lcyBmcmFtZXdvcmssIHRoZSBtdWx0aS12aWV3IGZhY2UgZGV0ZWN0b3IgdXNpbmcgYWdncmVnYXRlIGNoYW5uZWwgZmVhdHVyZXMgc2hvd3MgY29tcGV0aXRpdmUgcGVyZm9ybWFuY2UgYWdhaW5zdCBzdGF0ZS1vZi10aGUtYXJ0IGFsZ29yaXRobXMgb24gQUZXIGFuZCBGRERCIHRlc3Qtc2V0cywgd2hpbGUgcnVucyBhdCA0MiBGUFMgb24gVkdBIGltYWdlcy4iLCwsVW5yZWxlYXNlZCxDaGluYSwsLCwxLjAsLDIwMjUtMTEtMjggMTE6NTM6NDQrMDA6MDAsLCwsLCxBY2FkZW1pYSwsLCwsVW5yZWxlYXNlZCwsLCwsLCwsSGFyZHdhcmUsLCwsLE5vClNtb29DVCxHYW1lcyxQb2tlcixVbml2ZXJzaXR5IENvbGxlZ2UgTG9uZG9uIChVQ0wpLCJKb2hhbm5lcyBIZWlucmljaCwgRGF2aWQgU2lsdmVyIiwyMDE0LTA3LTAxLFNlbGYtUGxheSBNb250ZS1DYXJsbyBUcmVlIFNlYXJjaCBpbiBDb21wdXRlciBQb2tlcixodHRwczovL3d3dy5zZW1hbnRpY3NjaG9sYXIub3JnL3BhcGVyL1NlbGYtcGxheS1Nb250ZS1DYXJsby10cmVlLXNlYXJjaC1pbi1jb21wdXRlci1wb2tlci1IZWlucmljaC1TaWx2ZXIvN2I2ODc1OTliNDQyNWFhOTU5MDM2MDcxMDMwZTEyMTJhM2IzNTljNywxNi4wLFNPVEEgaW1wcm92ZW1lbnQsRmlyc3QgUkwgc3lzdGVtIHRvIGFjaGlldmUgc3VwZXJodW1hbiBsZXZlbCBhdCBQb2tlciBMaW1pdCBUZXhhcyBIb2xkIEVtLCwsNi45ZSsxNiwiIiJFYWNoIHRocmVlLXBsYXllciBhZ2VudCB3YXMgdHJhaW5lZCBmb3IgYWJvdXQgMTIgYmlsbGlvbiBlcGlzb2RlcywgcmVxdWlyaW5nIGFib3V0IDQ4IGhvdXJzIG9mIHRyYWluaW5nIHRpbWUgWy4uLl0gb24gYSBtb2Rlcm4gY29tcHV0ZXIgd2l0aG91dCB1c2luZyBwYXJhbGxlbGl6YXRpb24iIgoKQXNzdW1lIGFuIEludGVsIGk3IHNvIDQwMGU5IEZMT1Avcy4KNi45ZTE2ID0gNDAwZTkqNjAqNjAqNDgiLCwiIiJFYWNoIHRocmVlLXBsYXllciBhZ2VudHdhcyB0cmFpbmVkIGZvciBhYm91dCAxMiBiaWxsaW9uIGVwaXNvZGVzIiIKCkFuIGVwaXNvZGUgc2VlbXMgdG8gYmUgYSByb3VuZCBvZiBiZXR0aW5nLiIsNDguMCwsLCxMaWtlbHksIlNlbGYtcGxheSByZWluZm9yY2VtZW50IGxlYXJuaW5nIGhhcyBwcm92ZWQgdG8gYmUgc3VjY2Vzc2Z1bCBpbiBtYW55IHBlcmZlY3QgaW5mb3JtYXRpb24gdHdvLXBsYXllciBnYW1lcy4KSG93ZXZlciwgcmVzZWFyY2ggY2Fycnlpbmcgb3ZlciBpdHMgdGhlb3JldGljYWwgZ3VhcmFudGVlcyBhbmQgcHJhY3RpY2FsIHN1Y2Nlc3MgdG8gZ2FtZXMgb2YgaW1wZXJmZWN0IGluZm9ybWF0aW9uIGhhcyBiZWVuIGxhY2tpbmcuIEluIHRoaXMgcGFwZXIsIHdlIGV2YWx1YXRlIHNlbGZwbGF5IE1vbnRlLUNhcmxvIFRyZWUgU2VhcmNoIChNQ1RTKSBpbiBsaW1pdCBUZXhhcyBIb2xk4oCZZW0gYW5kIEt1aG4gcG9rZXIuIFdlIGludHJvZHVjZSBhIHZhcmlhbnQgb2YgdGhlIGVzdGFibGlzaGVkIFVDQiBhbGdvcml0aG0gYW5kIHByb3ZpZGUgZmlyc3QgZW1waXJpY2FsIHJlc3VsdHMgZGVtb25zdHJhdGluZyBpdHMgYWJpbGl0eSB0byBmaW5kIGFwcHJveGltYXRlIE5hc2ggZXF1aWxpYnJpYS4iLCwsLFVuaXRlZCBLaW5nZG9tIG9mIEdyZWF0IEJyaXRhaW4gYW5kIE5vcnRoZXJuIElyZWxhbmQsLCwsLCwyMDI1LTExLTI4IDExOjUzOjQ0KzAwOjAwLCwsLCwsQWNhZGVtaWEsLCwsLCwsLCwsLCwsSGFyZHdhcmUsLCwsLApNdWx0aXJlc29sdXRpb24gQ05OLFZpZGVvLFZpZGVvIGNsYXNzaWZpY2F0aW9uLCJHb29nbGUsU3RhbmZvcmQgVW5pdmVyc2l0eSIsIkEgS2FycGF0aHksIEcgVG9kZXJpY2ksIFMgU2hldHR5LCBUIExldW5nIiwyMDE0LTA2LTIzLExhcmdlLVNjYWxlIFZpZGVvIENsYXNzaWZpY2F0aW9uIHdpdGggQ29udm9sdXRpb25hbCBOZXVyYWwgTmV0d29ya3MsaHR0cHM6Ly9pZWVleHBsb3JlLmllZWUub3JnL2RvY3VtZW50LzY5MDk2MTksNjI1NC4wLEhpZ2hseSBjaXRlZCwsMTI2MTI1NTY4LjAsIiIiVXNpbmcgc2hvcnRoYW5kIG5vdGF0aW9uLCB0aGUgZnVsbCBbc2luZ2xlIGZyYW1lXSBhcmNoaXRlY3R1cmUgaXMgQyg5NiwgMTEsIDMpLU4tUC1DKDI1NiwgNSwgMSktTi1QLUMoMzg0LCAzLCAxKS1DKDM4NCwgMywgMSktQygyNTYsIDMsIDEpLVAtRkMoNDA5NiktRkMoNDA5NiksIHdoZXJlIEMoZCwgZiwgcykgaW5kaWNhdGVzIGEgY29udm9sdXRpb25hbCBsYXllciB3aXRoIGQgZmlsdGVycyBvZiBzcGF0aWFsIHNpemUgZiDDl2YsIGFwcGxpZWQgdG8gdGhlIGlucHV0IHdpdGggc3RyaWRlIHMiIgoKVHdvIHN1Y2ggc2luZ2xlLWZyYW1lIGFyY2hpdGVjdHVyZXMgYXJlIGNvbmNhdGVuYXRlZCBhcyBzaG93biBpbiBmaWd1cmUgMgoKIiJTaW5jZSB0aGUgaW5wdXQgaXMgb25seSBvZiBoYWxmIHRoZQpzcGF0aWFsIHNpemUgYXMgdGhlIGZ1bGwtZnJhbWUgbW9kZWxzLCB3ZSB0YWtlIG91dCB0aGUgbGFzdApwb29saW5nIGxheWVyIHRvIGVuc3VyZSB0aGF0IGJvdGggc3RyZWFtcyBzdGlsbCB0ZXJtaW5hdGUgaW4gYQpsYXllciBvZiBzaXplIDfDlzfDlzI1Ni4gIiIKCldlIGFzc3VtZSB0aGUgaW5wdXQgYXJlIFQ9MTAgZnJhbWVzIHdpdGggQz0zIGNvbG9yIGNoYW5uZWxzIGVhY2gKCjIqKDI1NiooMTAqMyo1KjUrMSkgKyAzODQqKDI1NiozKjMrMSkgKyAzODQqKDM4NCozKjMrMSkgKyAyNTYqKDM4NCozKjMrMSkpICsgKDIqNyo3KjI1NiArIDEpKjQwOTYgKyAoNDA5NisxKSo0MDk2CgoKCiIsLCw1MDAwMDAwMCwiIiJXZSBmdXJ0aGVyIGVzdGltYXRlIHRoZSBzaXplIG9mIG91ciBkYXRhc2V0IG9mIHNhbXBsZWQgZnJhbWVzIHRvIGJlIG9uIHRoZSBvcmRlciBvZiA1MCBtaWxsaW9uIGV4YW1wbGVzIGFuZCB0aGF0IG91ciBuZXR3b3JrcyBoYXZlIGVhY2ggc2VlbiBhcHByb3hpbWF0ZWx5IDUwMCBtaWxsaW9uIGV4YW1wbGVzIHRocm91Z2hvdXQgdGhlIHRyYWluaW5nIHBlcmlvZCBpbiB0b3RhbC4iIgoKU28gNWUrNyBkYXRhcG9pbnRzIGFuZCAxMCBlcG9jaHMuIiwsLCwsLCwsLCwiVW5pdGVkIFN0YXRlcyBvZiBBbWVyaWNhLFVuaXRlZCBTdGF0ZXMgb2YgQW1lcmljYSIsLCwsLCwyMDI1LTExLTI4IDExOjUzOjQ0KzAwOjAwLCwsLCwsIkluZHVzdHJ5LEFjYWRlbWlhIiwsLCwsLCwsLCwsLCwsLCwsLApEZWVwRmFjZSxWaXNpb24sRmFjZSB2ZXJpZmljYXRpb24sIlRlbCBBdml2IFVuaXZlcnNpdHksRmFjZWJvb2siLCJZIFRhaWdtYW4sIE0gWWFuZywgTUEgUmFuemF0byIsMjAxNC0wNi0yMyxEZWVwRmFjZTogQ2xvc2luZyB0aGUgR2FwIHRvIEh1bWFuLUxldmVsIFBlcmZvcm1hbmNlIGluIEZhY2UgVmVyaWZpY2F0aW9uLGh0dHBzOi8vaWVlZXhwbG9yZS5pZWVlLm9yZy9kb2N1bWVudC82OTA5NjE2LDYzOTguMCxIaWdobHkgY2l0ZWQsLCwsLCw0NDAwMDAwLCwsLCwsVW5rbm93biwsLCwsIklzcmFlbCxVbml0ZWQgU3RhdGVzIG9mIEFtZXJpY2EiLCwsLCwsMjAyNi0wMS0wMSAxNDowMjo0MSswMDowMCwsLCwsLCJBY2FkZW1pYSxJbmR1c3RyeSIsLCwsLCwsLCwsLCwsLCwsLCwKUk5OLVdFUixTcGVlY2gsU3BlZWNoIHJlY29nbml0aW9uIChBU1IpLCJEZWVwTWluZCxVbml2ZXJzaXR5IG9mIFRvcm9udG8iLCJBbGV4IEdyYXZlcywgTmF2ZGVlcCBKYWl0bHkiLDIwMTQtMDYtMjIsVG93YXJkcyBFbmQtVG8tRW5kIFNwZWVjaCBSZWNvZ25pdGlvbiB3aXRoIFJlY3VycmVudCBOZXVyYWwgTmV0d29ya3MsaHR0cHM6Ly9wcm9jZWVkaW5ncy5tbHIucHJlc3MvdjMyL2dyYXZlczE0Lmh0bWwsMjgwNS4wLCJIaWdobHkgY2l0ZWQsU09UQSBpbXByb3ZlbWVudCIsIiIiRmluYWxseSwgYnkgY29tYmluaW5nIHRoZSBuZXcgbW9kZWwgd2l0aCBhIGJhc2VsaW5lLCB3ZQpoYXZlIGFjaGlldmVkIHN0YXRlLW9mLXRoZS1hcnQgYWNjdXJhY3kgb24gdGhlIFdhbGwgU3RyZWV0CkpvdXJuYWwgY29ycHVzIGZvciBzcGVha2VyIGluZGVwZW5kZW50IHJlY29nbml0aW9uLiIiIiwyNjUwMDAwMC4wLCIiIlRoZSBuZXR3b3JrIGhhZCBmaXZlIGxldmVscyBvZiBiaWRpcmVjdGlvbmFsIExTVE0gaGlkZGVuIGxheWVycywgd2l0aCA1MDAgY2VsbHMgaW4gZWFjaCBsYXllciwgZ2l2aW5nIGEgdG90YWwgb2Yg4oi8IDI2LjVNIHdlaWdodHMuIiIiLCwsLCJkYXRhc2V0IGlzIDgxIGhvdXJzCgpBdCAyMjggd3BtIChodHRwczovL2RvY3MuZ29vZ2xlLmNvbS9kb2N1bWVudC9kLzFHM3Z2UWtuNHhfVzcxTUtnMEdtSFZ0emZkOW0weTNfT2Zjb2V3MHY5MDJRL2VkaXQpCnRoYXQncyA4MSoyMjgqNjAgPSAxLDEwOCwwODAKCmFub3RoZXIgc291cmNlIHNheXMgV1NKIGNvbnRhaW5zIDM3ayBzZW50ZW5jZXMsIHNvIHRoaXMgd291bGQgYmUgfjMwIHdvcmRzIHBlciBzZW50ZW5jZSB3aGljaCBzZWVtcyBoaWdoIGJ1dCByb3VnaGx5IHJpZ2h0OiBodHRwczovL3d3dy5hcnhpdi12YW5pdHkuY29tL3BhcGVycy8xOTAzLjAwMjE2LyIsLCwsU3VwZXJ2aXNlZCxMaWtlbHksIlRoaXMgcGFwZXIgcHJlc2VudHMgYSBzcGVlY2ggcmVjb2duaXRpb24gc3lzdGVtIHRoYXQgZGlyZWN0bHkgdHJhbnNjcmliZXMgYXVkaW8gZGF0YSB3aXRoIHRleHQsIHdpdGhvdXQgcmVxdWlyaW5nIGFuIGludGVybWVkaWF0ZSBwaG9uZXRpYyByZXByZXNlbnRhdGlvbi4gVGhlIHN5c3RlbSBpcyBiYXNlZCBvbiBhIGNvbWJpbmF0aW9uIG9mIHRoZSBkZWVwIGJpZGlyZWN0aW9uYWwgTFNUTSByZWN1cnJlbnQgbmV1cmFsIG5ldHdvcmsgYXJjaGl0ZWN0dXJlIGFuZCB0aGUgQ29ubmVjdGlvbmlzdCBUZW1wb3JhbCBDbGFzc2lmaWNhdGlvbiBvYmplY3RpdmUgZnVuY3Rpb24uIEEgbW9kaWZpY2F0aW9uIHRvIHRoZSBvYmplY3RpdmUgZnVuY3Rpb24gaXMgaW50cm9kdWNlZCB0aGF0IHRyYWlucyB0aGUgbmV0d29yayB0byBtaW5pbWlzZSB0aGUgZXhwZWN0YXRpb24gb2YgYW4gYXJiaXRyYXJ5IHRyYW5zY3JpcHRpb24gbG9zcyBmdW5jdGlvbi4gVGhpcyBhbGxvd3MgYSBkaXJlY3Qgb3B0aW1pc2F0aW9uIG9mIHRoZSB3b3JkIGVycm9yIHJhdGUsIGV2ZW4gaW4gdGhlIGFic2VuY2Ugb2YgYSBsZXhpY29uIG9yIGxhbmd1YWdlIG1vZGVsLiBUaGUgc3lzdGVtIGFjaGlldmVzIGEgd29yZCBlcnJvciByYXRlIG9mIDI3LjMlIG9uIHRoZSBXYWxsIFN0cmVldCBKb3VybmFsIGNvcnB1cyB3aXRoIG5vIHByaW9yIGxpbmd1aXN0aWMgaW5mb3JtYXRpb24sIDIxLjklIHdpdGggb25seSBhIGxleGljb24gb2YgYWxsb3dlZCB3b3JkcywgYW5kIDguMiUgd2l0aCBhIHRyaWdyYW0gbGFuZ3VhZ2UgbW9kZWwuIENvbWJpbmluZyB0aGUgbmV0d29yayB3aXRoIGEgYmFzZWxpbmUgc3lzdGVtIGZ1cnRoZXIgcmVkdWNlcyB0aGUgZXJyb3IgcmF0ZSB0byA2LjclLiIsLCwsIlVuaXRlZCBLaW5nZG9tIG9mIEdyZWF0IEJyaXRhaW4gYW5kIE5vcnRoZXJuIElyZWxhbmQsQ2FuYWRhIiwsLCwsLDIwMjUtMTEtMjggMTE6NTM6NDQrMDA6MDAsLCwsLCwiSW5kdXN0cnksQWNhZGVtaWEiLCwsLCwsLCwsLCwsLCwsLCwsCkZyYWdtZW50IGVtYmVkZGluZyxWaXNpb24sIkVudGl0eSBlbWJlZGRpbmcsU2VtYW50aWMgc2VnbWVudGF0aW9uIixTdGFuZm9yZCBVbml2ZXJzaXR5LCJBLiBLYXJwYXRoeSwgQXJtYW5kIEpvdWxpbiwgTGkgRmVpLUZlaSIsMjAxNC0wNi0yMSxEZWVwIEZyYWdtZW50IEVtYmVkZGluZ3MgZm9yIEJpZGlyZWN0aW9uYWwgSW1hZ2UgU2VudGVuY2UgTWFwcGluZyxodHRwczovL3d3dy5zZW1hbnRpY3NjaG9sYXIub3JnL3BhcGVyL0RlZXAtRnJhZ21lbnQtRW1iZWRkaW5ncy1mb3ItQmlkaXJlY3Rpb25hbC1JbWFnZS1LYXJwYXRoeS1Kb3VsaW4vN2YxYjExMWYwYmI3MDNiMGJkOTdhYmE1MDU3MjhhOWIwZDliMmE1NCwsU09UQSBpbXByb3ZlbWVudCwiIiJFeHRlbnNpdmUgZXhwZXJpbWVudGFsIGV2YWx1YXRpb24gc2hvd3MgdGhhdCByZWFzb25pbmcgb24gYm90aCB0aGUgZ2xvYmFsIGxldmVsIG9mIGltYWdlcyBhbmQgc2VudGVuY2VzIGFuZCB0aGUgZmluZXIgbGV2ZWwgb2YgdGhlaXIgcmVzcGVjdGl2ZSBmcmFnbWVudHMgc2lnbmlmaWNhbnRseSBpbXByb3ZlcyBwZXJmb3JtYW5jZSBvbiBpbWFnZS1zZW50ZW5jZSByZXRyaWV2YWwgdGFza3MuIiIiLDE0NDQ5NjAwMC4wLCJNb2RlbCBjb250YWlucyBhIHdvcmQgZW1iZWRkaW5nLiBhIG1hdHJpeCBjb21iaW5pbmcgdHdvIHdvcmQgZW1iZWRkaW5ncywgYW5kIGltYWdlIGVtYmVkZGluZyAoYnVpbHQgdXBvbiBhIHByZXRyYWluZWQgUkNOTiBpbWFnZSBtb2RlbC4KV29yZCBlbWJlZGRpbmc6IDQwMDAwMCAqIDIwMCA9ODAwMDAwMDAgKCIiSGVyZSwgV2UgaXMgYSBkIMOXIDQwMCwgMDAwIG1hdHJpeCB0aGF0IGVuY29kZXMgYSAxLW9mLWsgdmVjdG9yIGludG8gYSBkLWRpbWVuc2lvbmFsIHdvcmQgdmVjdG9yIHJlcHJlc2VudGF0aW9uICh3ZSB1c2UgZCA9IDIwMCkuIiIKRW1iZWRkaW5nIGRpbWVuc2lvbjogMTAwMCAoIiJUaGUgc2l6ZSBvZiB0aGUgZW1iZWRkZWQgc3BhY2UgaXMgY3Jvc3MtdmFsaWRhdGVkLCBhbmQgd2UgZm91bmQgdGhhdCB2YWx1ZXMgb2YgYXBwcm94aW1hdGVseSAxMDAwIGdlbmVyYWxseSB3b3JrIHdlbGwuIiIKV29yZCBjb21iaW5hdGlvbiBtYXRyaXg6IDQwMCogMTAwMD00MDAwMDAKSW1hZ2UgZW1iZWRkaW5nOiA0MDk2KjEwMDA9NDA5NjAwMCAoIiJXZSB1c2UgdGhlIENhZmZlIFs0MV0gaW1wbGVtZW50YXRpb24gb2YgdGhlIEltYWdlTmV0IERldGVjdGlvbiBSQ05OIG1vZGVsIFsyN10gdG8gZGV0ZWN0IG9iamVjdHMgaW4gYWxsIGltYWdlcy4gT24gb3VyIG1hY2hpbmUgd2l0aCBhIFRlc2xhIEs0MCBHUFUsIHRoZSBSQ05OIHByb2Nlc3NlcyBvbmUgaW1hZ2UgaW4gYXBwcm94aW1hdGVseSAyNSBzZWNvbmRzLiBXZSBkaXNjYXJkIHRoZSBwcmVkaWN0aW9ucyBmb3IgMjAwIEltYWdlTmV0IGRldGVjdGlvbiBjbGFzc2VzIGFuZCBvbmx5IGtlZXAgdGhlIDQwOTYtRCBhY3RpdmF0aW9ucyIiKQpDTk46IDYwLDAwMCwwMDAgIiJUaGUgQ05OIGFyY2hpdGVjdHVyZSBpcyBpZGVudGljYWwgdG8gdGhlIG9uZSBkZXNjcmliZWQgaW4gR2lyaHNpY2sgZXQgYWwuIFsyNl0uIEl0IGNvbnRhaW5zIGFwcHJveGltYXRlbHkgNjAgbWlsbGlvbiBwYXJhbWV0ZXJzIiIKVG90YWwgcGFyYW1ldGVyczogNDA5NjAwMCs4MDAwMDAwMCs0MDAwMDArNjAwMDAwMDA9MTQ0LDQ5NiwwMDAiLCwsMTUwMDAwMDAsIkxhcmdlc3QgZXhwZXJpbWVudCB1c2VzIDMwMDAwIHRyYWluaW5nIGltYWdlcywgMzAwMDAgKiA1ID0gMTUwLDAwMCBzZW50ZW5jZXMiLCwsLCxMaWtlbHksIldlIGludHJvZHVjZSBhIG1vZGVsIGZvciBiaWRpcmVjdGlvbmFsIHJldHJpZXZhbCBvZiBpbWFnZXMgYW5kIHNlbnRlbmNlcyB0aHJvdWdoIGEgZGVlcCwgbXVsdGktbW9kYWwgZW1iZWRkaW5nIG9mIHZpc3VhbCBhbmQgbmF0dXJhbCBsYW5ndWFnZSBkYXRhLiBVbmxpa2UgcHJldmlvdXMgbW9kZWxzIHRoYXQgZGlyZWN0bHkgbWFwIGltYWdlcyBvciBzZW50ZW5jZXMgaW50byBhIGNvbW1vbiBlbWJlZGRpbmcgc3BhY2UsIG91ciBtb2RlbCB3b3JrcyBvbiBhIGZpbmVyIGxldmVsIGFuZCBlbWJlZHMgZnJhZ21lbnRzIG9mIGltYWdlcyAob2JqZWN0cykgYW5kIGZyYWdtZW50cyBvZiBzZW50ZW5jZXMgKHR5cGVkIGRlcGVuZGVuY3kgdHJlZSByZWxhdGlvbnMpIGludG8gYSBjb21tb24gc3BhY2UuIFdlIHRoZW4gaW50cm9kdWNlIGEgc3RydWN0dXJlZCBtYXgtbWFyZ2luIG9iamVjdGl2ZSB0aGF0IGFsbG93cyBvdXIgbW9kZWwgdG8gZXhwbGljaXRseSBhc3NvY2lhdGUgdGhlc2UgZnJhZ21lbnRzIGFjcm9zcyBtb2RhbGl0aWVzLiBFeHRlbnNpdmUgZXhwZXJpbWVudGFsIGV2YWx1YXRpb24gc2hvd3MgdGhhdCByZWFzb25pbmcgb24gYm90aCB0aGUgZ2xvYmFsIGxldmVsIG9mIGltYWdlcyBhbmQgc2VudGVuY2VzIGFuZCB0aGUgZmluZXIgbGV2ZWwgb2YgdGhlaXIgcmVzcGVjdGl2ZSBmcmFnbWVudHMgaW1wcm92ZXMgcGVyZm9ybWFuY2Ugb24gaW1hZ2Utc2VudGVuY2UgcmV0cmlldmFsIHRhc2tzLiBBZGRpdGlvbmFsbHksIG91ciBtb2RlbCBwcm92aWRlcyBpbnRlcnByZXRhYmxlIHByZWRpY3Rpb25zIGZvciB0aGUgaW1hZ2Utc2VudGVuY2UgcmV0cmlldmFsIHRhc2sgc2luY2UgdGhlIGluZmVycmVkIGludGVyLW1vZGFsIGFsaWdubWVudCBvZiBmcmFnbWVudHMgaXMgZXhwbGljaXQuIiwyMC4wLCwsVW5pdGVkIFN0YXRlcyBvZiBBbWVyaWNhLCwsLCwsMjAyNS0xMS0yOCAxMTo1Mzo0NCswMDowMCwsLCwsLEFjYWRlbWlhLCwsLCwsLCwsLCwsLCwsLCwsClNQUE5ldCxWaXNpb24sSW1hZ2UgY2xhc3NpZmljYXRpb24sIk1pY3Jvc29mdCxYaeKAmWFuIEppYW90b25nIFVuaXZlcnNpdHksVW5pdmVyc2l0eSBvZiBTY2llbmNlIGFuZCBUZWNobm9sb2d5IG9mIENoaW5hIChVU1RDKSIsIkthaW1pbmcgSGUsIFhpYW5neXUgWmhhbmcsIFNoYW9xaW5nIFJlbiwgSmlhbiBTdW4iLDIwMTQtMDYtMTgsU3BhdGlhbCBQeXJhbWlkIFBvb2xpbmcgaW4gRGVlcCBDb252b2x1dGlvbmFsIE5ldHdvcmtzIGZvciBWaXN1YWwgUmVjb2duaXRpb24saHR0cHM6Ly9hcnhpdi5vcmcvYWJzLzE0MDYuNDcyOSwxMjUyNC4wLEhpZ2hseSBjaXRlZCwsLCwzLjQxMTA3MmUrMTgsIiIiQWxsIG5ldHdvcmtzIGluIHRoaXMgcGFwZXIgY2FuIGJlCnRyYWluZWQgb24gYSBzaW5nbGUgR2VGb3JjZSBHVFggVGl0YW4gR1BVICg2IEdCIG1lbW9yeSkgd2l0aGluIHR3byB0byBmb3VyIHdlZWtzLiIiCjQuN2UxMiBGTE9QL3MgKiA0KiA3KjI0KjYwKjYwIHNlY29uZHMgKiAwLjMgdXRpbGlzYXRpb24iLDEyODAwMDAsIlNlY3Rpb24gMy4xOiAiIldlIHRyYWluIHRoZSBuZXR3b3JrcyBvbiB0aGUgMTAwMC1jYXRlZ29yeSB0cmFpbmluZwpzZXQgb2YgSW1hZ2VOZXQgMjAxMi4iIiIsNjcyLjAsIiIiQWxsIG5ldHdvcmtzIGluIHRoaXMgcGFwZXIgY2FuIGJlIHRyYWluZWQgb24gYSBzaW5nbGUgR2VGb3JjZSBHVFggVGl0YW4gR1BVICg2IEdCIG1lbW9yeSkgd2l0aGluIHR3byB0byBmb3VyIHdlZWtzLiIiIixOVklESUEgR2VGb3JjZSBHVFggVElUQU4sLENvbmZpZGVudCwsLCwsIlVuaXRlZCBTdGF0ZXMgb2YgQW1lcmljYSxDaGluYSxDaGluYSIsLCwsLCwyMDI2LTA1LTI1IDEyOjE1OjA4KzAwOjAwLCwsLCwsIkluZHVzdHJ5LEFjYWRlbWlhLEFjYWRlbWlhIiwsLCwsLCwsNTEuNjUyMDkyMjMwMjc3MzgsLEZQMzIsVHJ1ZSwsSGFyZHdhcmUsLCwsLApHQU5zLEltYWdlIGdlbmVyYXRpb24sSW1hZ2UgZ2VuZXJhdGlvbixVbml2ZXJzaXR5IG9mIE1vbnRyZWFsIC8gVW5pdmVyc2l0w6kgZGUgTW9udHLDqWFsLCJJYW4gSi4gR29vZGZlbGxvdywgSmVhbiBQb3VnZXQtQWJhZGllLCBNZWhkaSBNaXJ6YSwgQmluZyBYdSwgRGF2aWQgV2FyZGUtRmFybGV5LCBTaGVyamlsIE96YWlyLCBBYXJvbiBDb3VydmlsbGUsIFlvc2h1YSBCZW5naW8iLDIwMTQtMDYtMTAsR2VuZXJhdGl2ZSBBZHZlcnNhcmlhbCBOZXR3b3JrcyxodHRwczovL2FyeGl2Lm9yZy9hYnMvMTQwNi4yNjYxLDM2ODcwLjAsSGlnaGx5IGNpdGVkLCwsVGhlIHBhcGVyIG91dGxpbmVzIHRoZSBHLUQgZnJhbWV3b3JrIGJ1dCBkb2Vzbid0IHByb3ZpZGUgaW5mb3JtYXRpb24gYWJvdXQgdGhlIHN0cnVjdHVyZXMgb2YgdGhlaXIgZ2VuZXJhdG9yIGFuZCBkaXNjcmltaW5hdG9yLiw1LjE4NGUrMTcsIkZyb20gaHR0cHM6Ly9vcGVuYWkuY29tL2Jsb2cvYWktYW5kLWNvbXB1dGUvIEFwcGVuZGl4CgoiIkxlc3MgdGhhbiAwLjAwNiBwZnMtZGF5cyIiCig4NjQwMCoxMF4xNSowLjAwNikKClNlZW1zIGV4dHJlbWVseSBzcGVjdWxhdGl2ZSwgdW5sZXNzIHNvbWVvbmUgYXQgT3BlbkFJIHByaXZhdGVseSBjb3JyZXNwb25kZWQgd2l0aCB0aGUgYXV0aG9ycy4gVGhlcmUgaXMgbm8gaW5mb3JtYXRpb24gYWJvdXQgY29tcHV0ZSBvciB0cmFpbmluZyBpbiB0aGUgR0FOcyBwYXBlci4iLDEyMDAwMCwiIiJXZSB0cmFpbmVkIGFkdmVyc2FyaWFsIG5ldHMgYW4gYSByYW5nZSBvZiBkYXRhc2V0cyBpbmNsdWRpbmcgTU5JU1RbMjNdLCB0aGUgVG9yb250byBGYWNlIERhdGFiYXNlIChURkQpIFsyOF0sIGFuZCBDSUZBUi0xMCBbMjFdLiIiCgpNTklTVCBoYXMgNjBrIGltYWdlcyAKaHR0cHM6Ly9lbi53aWtpcGVkaWEub3JnL3dpa2kvTU5JU1RfZGF0YWJhc2UKClRGRCBzZWVtcyB0byBoYXZlIDI5MjUgZXhhbXBsZXMgKD8pCmh0dHBzOi8vd3d3LmNzLnRvcm9udG8uZWR1L351cnRhc3VuL2NvdXJzZXMvQ1NDNDExL2h3My00MTEucGRmCgpDSUZBUi0xMCBoYXMgNjBrIGltYWdlcwpodHRwczovL3d3dy5jcy50b3JvbnRvLmVkdS9+a3Jpei9jaWZhci5odG1sCgoiLCwsLCxTcGVjdWxhdGl2ZSwiV2UgcHJvcG9zZSBhIG5ldyBmcmFtZXdvcmsgZm9yIGVzdGltYXRpbmcgZ2VuZXJhdGl2ZSBtb2RlbHMgdmlhIGFuIGFkdmVyc2FyaWFsIHByb2Nlc3MsIGluIHdoaWNoIHdlIHNpbXVsdGFuZW91c2x5IHRyYWluIHR3byBtb2RlbHM6IGEgZ2VuZXJhdGl2ZSBtb2RlbCBHIHRoYXQgY2FwdHVyZXMgdGhlIGRhdGEgZGlzdHJpYnV0aW9uLCBhbmQgYSBkaXNjcmltaW5hdGl2ZSBtb2RlbCBEIHRoYXQgZXN0aW1hdGVzIHRoZSBwcm9iYWJpbGl0eSB0aGF0IGEgc2FtcGxlIGNhbWUgZnJvbSB0aGUgdHJhaW5pbmcgZGF0YSByYXRoZXIgdGhhbiBHLiBUaGUgdHJhaW5pbmcgcHJvY2VkdXJlIGZvciBHIGlzIHRvIG1heGltaXplIHRoZSBwcm9iYWJpbGl0eSBvZiBEIG1ha2luZyBhIG1pc3Rha2UuIFRoaXMgZnJhbWV3b3JrIGNvcnJlc3BvbmRzIHRvIGEgbWluaW1heCB0d28tcGxheWVyIGdhbWUuIEluIHRoZSBzcGFjZSBvZiBhcmJpdHJhcnkgZnVuY3Rpb25zIEcgYW5kIEQsIGEgdW5pcXVlIHNvbHV0aW9uIGV4aXN0cywgd2l0aCBHIHJlY292ZXJpbmcgdGhlIHRyYWluaW5nIGRhdGEgZGlzdHJpYnV0aW9uIGFuZCBEIGVxdWFsIHRvIDEvMiBldmVyeXdoZXJlLiBJbiB0aGUgY2FzZSB3aGVyZSBHIGFuZCBEIGFyZSBkZWZpbmVkIGJ5IG11bHRpbGF5ZXIgcGVyY2VwdHJvbnMsIHRoZSBlbnRpcmUgc3lzdGVtIGNhbiBiZSB0cmFpbmVkIHdpdGggYmFja3Byb3BhZ2F0aW9uLiBUaGVyZSBpcyBubyBuZWVkIGZvciBhbnkgTWFya292IGNoYWlucyBvciB1bnJvbGxlZCBhcHByb3hpbWF0ZSBpbmZlcmVuY2UgbmV0d29ya3MgZHVyaW5nIGVpdGhlciB0cmFpbmluZyBvciBnZW5lcmF0aW9uIG9mIHNhbXBsZXMuIEV4cGVyaW1lbnRzIGRlbW9uc3RyYXRlIHRoZSBwb3RlbnRpYWwgb2YgdGhlIGZyYW1ld29yayB0aHJvdWdoIHF1YWxpdGF0aXZlIGFuZCBxdWFudGl0YXRpdmUgZXZhbHVhdGlvbiBvZiB0aGUgZ2VuZXJhdGVkIHNhbXBsZXMuIiwsLCxDYW5hZGEsLCwsLCwyMDI1LTExLTI4IDExOjUzOjQ0KzAwOjAwLCwsLCwsQWNhZGVtaWEsLCwsLCwsLCwsLCwsVGhpcmQtcGFydHkgZXN0aW1hdGlvbiwsLCwsClR3by1zdHJlYW0gQ29udk5ldHMgZm9yIGFjdGlvbiByZWNvZ25pdGlvbixWaWRlbyxWaWRlbyBjbGFzc2lmaWNhdGlvbixVbml2ZXJzaXR5IG9mIE94Zm9yZCwiS2FyZW4gU2ltb255YW4sIEFuZHJldyBaaXNzZXJtYW4iLDIwMTQtMDYtMDksVHdvLVN0cmVhbSBDb252b2x1dGlvbmFsIE5ldHdvcmtzIGZvciBBY3Rpb24gUmVjb2duaXRpb24gaW4gVmlkZW9zLGh0dHBzOi8vYXJ4aXYub3JnL2Ficy8xNDA2LjIxOTksODE4MS4wLEhpZ2hseSBjaXRlZCwsLCwsLDEyODk1MDAsLCwsLCxVbmtub3duLCwsLCxVbml0ZWQgS2luZ2RvbSBvZiBHcmVhdCBCcml0YWluIGFuZCBOb3J0aGVybiBJcmVsYW5kLCwsLCwsMjAyNi0wNS0yNSAxMjoxNjozNiswMDowMCwsLCwsLEFjYWRlbWlhLCwsLCwsLCwsLEZQMzIsLCwsLCwsLApHUlVzLExhbmd1YWdlLCJMYW5ndWFnZSBtb2RlbGluZyxUcmFuc2xhdGlvbiIsIlVuaXZl</x:v>
      </x:c>
    </x:row>
    <x:row r="296" ht="18" customHeight="1">
      <x:c r="A296" s="17" t="n">
        <x:v>291</x:v>
      </x:c>
      <x:c r="B296" s="17" t="n">
        <x:v>309</x:v>
      </x:c>
      <x:c r="C296" s="94" t="str">
        <x:v>cnNpdHkgb2YgTW9udHJlYWwgLyBVbml2ZXJzaXTDqSBkZSBNb250csOpYWwsSmFjb2JzIFVuaXZlcnNpdHksVW5pdmVyc2l0eSBvZiBNYWluZSIsIkt5dW5naHl1biBDaG8sIEJhcnQgdmFuIE1lcnJpZW5ib2VyLCBDYWdsYXIgR3VsY2VocmUsIER6bWl0cnkgQmFoZGFuYXUsIEZldGhpIEJvdWdhcmVzLCBIb2xnZXIgU2Nod2VuaywgWW9zaHVhIEJlbmdpbyIsMjAxNC0wNi0wMyxMZWFybmluZyBQaHJhc2UgUmVwcmVzZW50YXRpb25zIHVzaW5nIFJOTiBFbmNvZGVyLURlY29kZXIgZm9yIFN0YXRpc3RpY2FsIE1hY2hpbmUgVHJhbnNsYXRpb24saHR0cHM6Ly9hcnhpdi5vcmcvYWJzLzE0MDYuMTA3OCwyNjI2Mi4wLEhpZ2hseSBjaXRlZCwsLCwsLCwsLCwsLFVua25vd24sIkluIHRoaXMgcGFwZXIsIHdlIHByb3Bvc2UgYSBub3ZlbCBuZXVyYWwgbmV0d29yayBtb2RlbCBjYWxsZWQgUk5OIEVuY29kZXItRGVjb2RlciB0aGF0IGNvbnNpc3RzIG9mIHR3byByZWN1cnJlbnQgbmV1cmFsIG5ldHdvcmtzIChSTk4pLiBPbmUgUk5OIGVuY29kZXMgYSBzZXF1ZW5jZSBvZiBzeW1ib2xzIGludG8gYSBmaXhlZC1sZW5ndGggdmVjdG9yIHJlcHJlc2VudGF0aW9uLCBhbmQgdGhlIG90aGVyIGRlY29kZXMgdGhlIHJlcHJlc2VudGF0aW9uIGludG8gYW5vdGhlciBzZXF1ZW5jZSBvZiBzeW1ib2xzLiBUaGUgZW5jb2RlciBhbmQgZGVjb2RlciBvZiB0aGUgcHJvcG9zZWQgbW9kZWwgYXJlIGpvaW50bHkgdHJhaW5lZCB0byBtYXhpbWl6ZSB0aGUgY29uZGl0aW9uYWwgcHJvYmFiaWxpdHkgb2YgYSB0YXJnZXQgc2VxdWVuY2UgZ2l2ZW4gYSBzb3VyY2Ugc2VxdWVuY2UuIFRoZSBwZXJmb3JtYW5jZSBvZiBhIHN0YXRpc3RpY2FsIG1hY2hpbmUgdHJhbnNsYXRpb24gc3lzdGVtIGlzIGVtcGlyaWNhbGx5IGZvdW5kIHRvIGltcHJvdmUgYnkgdXNpbmcgdGhlIGNvbmRpdGlvbmFsIHByb2JhYmlsaXRpZXMgb2YgcGhyYXNlIHBhaXJzIGNvbXB1dGVkIGJ5IHRoZSBSTk4gRW5jb2Rlci1EZWNvZGVyIGFzIGFuIGFkZGl0aW9uYWwgZmVhdHVyZSBpbiB0aGUgZXhpc3RpbmcgbG9nLWxpbmVhciBtb2RlbC4gUXVhbGl0YXRpdmVseSwgd2Ugc2hvdyB0aGF0IHRoZSBwcm9wb3NlZCBtb2RlbCBsZWFybnMgYSBzZW1hbnRpY2FsbHkgYW5kIHN5bnRhY3RpY2FsbHkgbWVhbmluZ2Z1bCByZXByZXNlbnRhdGlvbiBvZiBsaW5ndWlzdGljIHBocmFzZXMuIiwsLCwiQ2FuYWRhLEdlcm1hbnksVW5pdGVkIFN0YXRlcyBvZiBBbWVyaWNhIiwsLCwsLDIwMjYtMDUtMjUgMTI6MTY6MzYrMDA6MDAsLCwsLCwiQWNhZGVtaWEsQWNhZGVtaWEsQWNhZGVtaWEiLCwsLCwsLCwsLCwsLCwsLCwsCkRyb3BvdXQ6IFNWSE4sVmlzaW9uLCJJbWFnZSBjbGFzc2lmaWNhdGlvbixEaWdpdCByZWNvZ25pdGlvbiIsVW5pdmVyc2l0eSBvZiBUb3JvbnRvLCJOaXRpc2ggU2hyaXZhc3RhLCBHZW9mZnJleSBIaW50b24sIEFsZXggS3JpemhldnNreSwgSWx5YSBTdXRza2V2ZXIsIFJ1c2xhbiBTYWxha2h1dGRpbm92IiwyMDE0LTA2LTAxLERyb3BvdXQ6IEEgU2ltcGxlIFdheSB0byBQcmV2ZW50IE5ldXJhbCBOZXR3b3JrcyBmcm9tIE92ZXJmaXR0aW5nLGh0dHBzOi8vam1sci5vcmcvcGFwZXJzL3YxNS9zcml2YXN0YXZhMTRhLmh0bWwsNDE5NjIuMCwiSGlnaGx5IGNpdGVkLFNPVEEgaW1wcm92ZW1lbnQiLFNPVEEgb24gdGhlIFN0cmVldCBWaWV3IEhvdXNlIE51bWJlcnMgZGF0YXNldCw0Nzc5NTIzMi4wLCIiIlRoZSBiZXN0IGFyY2hpdGVjdHVyZSB0aGF0IHdlIGZvdW5kIHVzZXMgdGhyZWUgY29udm9sdXRpb25hbCBsYXllcnMgZWFjaCBmb2xsb3dlZCBieSBhIG1heC1wb29saW5nIGxheWVyLiBUaGUgY29udm9sdXRpb25hbCBsYXllcnMgaGF2ZSA5NiwgMTI4IGFuZCAyNTYgZmlsdGVycyByZXNwZWN0aXZlbHkuIEVhY2ggY29udm9sdXRpb25hbCBsYXllciBoYXMgYSA1IMOXIDUgcmVjZXB0aXZlIGZpZWxkIGFwcGxpZWQgd2l0aCBhIHN0cmlkZSBvZiAxIHBpeGVsLiBFYWNoIG1heCBwb29saW5nIGxheWVyIHBvb2xzIDMgw5cgMyByZWdpb25zIGF0IHN0cmlkZXMgb2YgMiBwaXhlbHMuIFRoZSBjb252b2x1dGlvbmFsIGxheWVycyBhcmUgZm9sbG93ZWQgYnkgdHdvIGZ1bGx5IGNvbm5lY3RlZCBoaWRkZW4gbGF5ZXJzIGhhdmluZyAyMDQ4IHVuaXRzIGVhY2guIiIKSW5wdXRzOiAzMiB4IDMyIHggMwpjb252XzE6IDk2IHggNSB4IDUgeCAzID0gNywyMDAKY29udl8yOiAxMjggeCA1IHggNSB4IDk2ID0gMzA3LDIwMApjb252XzM6IDI1NiB4IDUgeCA1IHggMTI4ID0gODE5LDIwMAoob3V0cHV0IHNoYXBlIGFmdGVyIENOTiAzIHdpbGwgYmU6IDIwIHggMjAgeCAyNTYpCgptYXhfcG9vbCBoYXMgbm8gbGVhcm5hYmxlIHBhcmFtZXRlcnMgYnV0IGZ1cnRoZXIgcmVkdWNlcyBvdXRwdXQgc2hhcGUgdG8gOSB4IDkgeCAyNTYKCkZGTl8xOiAoOSB4IDkgeCAyNTYpIHggMjA0OCA9IDQyLDQ2NywzMjgKRkZOXzI6IDIwNDggeCAyMDQ4ID0gNCwxOTQsMzA0CgpTbyB0b3RhbCBudW1iZXIgb2YgcGFyYW1ldGVycyBhcHBlYXIgdG8gYmUgNDcsNzk1LDIzMiIsLCJQZXIgaW1hZ2UgaW5wdXQ6CjFzdCBDTk46IDIqMzIqMzIqNSo1KjMqOTY9MTQ3NDU2MDAKMm5kIENOTjogMioxNioxNio1KjUqOTYqMTI4PTE1NzI4NjQwMAozcmQgQ05OOiAyKjgqOCo1KjUqMTI4KjI1Nj0xMDQ4NTc2MDAKMXN0IEZDOiAyKjI1Nio0KjQqMjA0OD0xNjc3NzIxNgoybmQgRkM6IDIqMjA0OCoyMDQ4PTgzODg2MDgKVG90YWwgZm9yd2FyZCBGTE9QOiAxNDc0NTYwMCsxNTcyODY0MDArMTA0ODU3NjAwKzE2Nzc3MjE2KzgzODg2MDg9MzAyMDU1NDI0CgoKSWYgd2UgYXNzdW1lIDEgZXBvY2gsIHRoZSA2MDBrIGltYWdlcyB3b3VsZCByZXF1aXJlIDVlMTQgRkxPUHMuIEhvd2V2ZXIgaW4gb3RoZXIgZGF0YXNldHMgdGhleSB0cmFpbmVkIGZvciBtdWx0aXBsZSBlcG9jaHMgKGUuZy4gTU5JU1QgaGFzIDYwayB0cmFpbiBpbWFnZXMgYW5kIHRoZXkgdHJhaW5lZCBmb3IgMU0gd2VpZ2h0IHVwZGF0ZXMsIGJhdGNoIHNpemUgdW5zdGF0ZWQpLiIsNjAwMDAwLCJBcHBlbmRpeCBCLjI6ICIiVGhlIFNWSE4gZGF0YSBzZXQgY29uc2lzdHMgb2YgYXBwcm94aW1hdGVseSA2MDAsMDAwIHRyYWluaW5nIGltYWdlcyBhbmQgMjYsMDAwIHRlc3QgaW1hZ2VzIiIKCmRpbWVuc2lvbmFsaXR5ICAzMDcyICgzMiDDlyAzMiBjb2xvcikiLCwsLCxDb25maWRlbnQsIkRlZXAgbmV1cmFsIG5ldHMgd2l0aCBhIGxhcmdlIG51bWJlciBvZiBwYXJhbWV0ZXJzIGFyZSB2ZXJ5IHBvd2VyZnVsIG1hY2hpbmUgbGVhcm5pbmcgc3lzdGVtcy4gSG93ZXZlciwgb3ZlcmZpdHRpbmcgaXMgYSBzZXJpb3VzIHByb2JsZW0gaW4gc3VjaCBuZXR3b3Jrcy4gTGFyZ2UgbmV0d29ya3MgYXJlIGFsc28gc2xvdyB0byB1c2UsIG1ha2luZyBpdCBkaWZmaWN1bHQgdG8gZGVhbCB3aXRoIG92ZXJmaXR0aW5nIGJ5IGNvbWJpbmluZyB0aGUgcHJlZGljdGlvbnMgb2YgbWFueSBkaWZmZXJlbnQgbGFyZ2UgbmV1cmFsIG5ldHMgYXQgdGVzdCB0aW1lLiBEcm9wb3V0IGlzIGEgdGVjaG5pcXVlIGZvciBhZGRyZXNzaW5nIHRoaXMgcHJvYmxlbS4gVGhlIGtleSBpZGVhIGlzIHRvIHJhbmRvbWx5IGRyb3AgdW5pdHMgKGFsb25nIHdpdGggdGhlaXIgY29ubmVjdGlvbnMpIGZyb20gdGhlIG5ldXJhbCBuZXR3b3JrIGR1cmluZyB0cmFpbmluZy4gVGhpcyBwcmV2ZW50cyB1bml0cyBmcm9tIGNvLWFkYXB0aW5nIHRvbyBtdWNoLiBEdXJpbmcgdHJhaW5pbmcsIGRyb3BvdXQgc2FtcGxlcyBmcm9tIGFuIGV4cG9uZW50aWFsIG51bWJlciBvZiBkaWZmZXJlbnQgdGhpbm5lZCBuZXR3b3Jrcy4gQXQgdGVzdCB0aW1lLCBpdCBpcyBlYXN5IHRvIGFwcHJveGltYXRlIHRoZSBlZmZlY3Qgb2YgYXZlcmFnaW5nIHRoZSBwcmVkaWN0aW9ucyBvZiBhbGwgdGhlc2UgdGhpbm5lZCBuZXR3b3JrcyBieSBzaW1wbHkgdXNpbmcgYSBzaW5nbGUgdW50aGlubmVkIG5ldHdvcmsgdGhhdCBoYXMgc21hbGxlciB3ZWlnaHRzLiBUaGlzIHNpZ25pZmljYW50bHkgcmVkdWNlcyBvdmVyZml0dGluZyBhbmQgZ2l2ZXMgbWFqb3IgaW1wcm92ZW1lbnRzIG92ZXIgb3RoZXIgcmVndWxhcml6YXRpb24gbWV0aG9kcy4gV2Ugc2hvdyB0aGF0IGRyb3BvdXQgaW1wcm92ZXMgdGhlIHBlcmZvcm1hbmNlIG9mIG5ldXJhbCBuZXR3b3JrcyBvbiBzdXBlcnZpc2VkIGxlYXJuaW5nIHRhc2tzIGluIHZpc2lvbiwgc3BlZWNoIHJlY29nbml0aW9uLCBkb2N1bWVudCBjbGFzc2lmaWNhdGlvbiBhbmQgY29tcHV0YXRpb25hbCBiaW9sb2d5LCBvYnRhaW5pbmcgc3RhdGUtb2YtdGhlLWFydCByZXN1bHRzIG9uIG1hbnkgYmVuY2htYXJrIGRhdGEgc2V0cy4iLCwsVW5yZWxlYXNlZCxDYW5hZGEsLCwsLCwyMDI2LTAxLTAxIDE0OjAyOjQwKzAwOjAwLCwsLCwsQWNhZGVtaWEsLCwsLE9wZW4gKG5vbi1jb21tZXJjaWFsKSxodHRwOi8vd3d3LmNzLnRvcm9udG8uZWR1L35uaXRpc2gvZHJvcG91dCBzZWUgbW9kZWwgZmlsZXMsLCwsLCwsLCwsLCxObwpBZGFSTk4sTGFuZ3VhZ2UsU2VudGltZW50IGNsYXNzaWZpY2F0aW9uLEJlaWhhbmcgVW5pdmVyc2l0eSwiTGkgRG9uZywgRnVydSBXZWksIENodWFucWkgVGFuLCBEdXl1IFRhbmcsIE0uIFpob3UsIEtlIFh1IiwyMDE0LTA2LTAxLEFkYXB0aXZlIFJlY3Vyc2l2ZSBOZXVyYWwgTmV0d29yayBmb3IgVGFyZ2V0LWRlcGVuZGVudCBUd2l0dGVyIFNlbnRpbWVudCBDbGFzc2lmaWNhdGlvbixodHRwczovL3d3dy5zZW1hbnRpY3NjaG9sYXIub3JnL3BhcGVyL0FkYXB0aXZlLVJlY3Vyc2l2ZS1OZXVyYWwtTmV0d29yay1mb3ItVHdpdHRlci1Eb25nLVdlaS8wNmUxMjJmNDc1YTIxZDkyZGJhMTM3NjA5YzQwZjM1NjkwMjE3NDc1LCxIaWdobHkgY2l0ZWQsLDEzMDQwLjAsIkQ9MjUgIiJGb3IgcmVjdXJzaXZlIG5ldXJhbCBtb2RlbHMsIHRoZSBkaW1lbnNpb24gb2Ygd29yZCB2ZWN0b3IgaXMgc2V0IHRvIDI1LCBhbmQgZiA9IHRhbmggaXMgdXNlZCBhcyB0aGUgbm9ubGluZWFyaXR5IGZ1bmN0aW9uLiBXZSBlbXBsb3kgMTAgY29tcG9zaXRpb24gbWF0cmljZXMgaW4gQWRhUk5OLiIiCkNvbXBvc2l0aW9uIG1hdHJpY2VzOiAiIlcg4oiIIFIgRMOXMkQgaXMgdGhlIGNvbXBvc2l0aW9uIG1hdHJpeCwgYW5kIGIgaXMgdGhlIGJpYXMgdmVjdG9yLiIiCkM9MTAgIiJXZSBlbXBsb3kgMTAgY29tcG9zaXRpb24gbWF0cmljZXMgaW4gQWRhUk5OLiIiCkNvbWJpbmF0aW9uIG1hdHJpeDogIiJTIOKIiCBSIEPDlygyRCt8ZXwpIGlzIHRoZSBtYXRyaXggdXNlZCB0byBkZXRlcm1pbmUgd2hpY2ggY29tcG9zaXRpb24gZnVuY3Rpb24gd2UgdXNlLCB2bCAsIHZyIGFyZSB0aGUgbGVmdCBhbmQgcmlnaHQgY2hpbGQgdmVjdG9ycywgYW5kIGUgYXJlIGV4dGVybmFsIGZlYXR1cmUgdmVjdG9yLiBJbiB0aGlzIHdvcmssIGUgaXMgYSBvbmUtaG90IGJpbmFyeSBmZWF0dXJlIHZlY3RvciB3aGljaCBpbmRpY2F0ZXMgd2hhdCB0aGUgZGVwZW5kZW5jeSB0eXBlIGlzLiIiCnxlfCA+IDQ6IChzZWUgRmlndXJlIDIpCldlaWdodHM6IDEwICogMjUgKiA1MCArIDEwICogKDUwKzQpID0xMzA0MCAoaWdub3JpbmcgZW1iZWRkaW5nIHRvIHRoZSAyNSBkaW1lbnNpb24gZW1iZWRkaW5nIHNwYWNlKSIsLCw2MjQ4LCIiIlRyYWluaW5nIGRhdGEgY29uc2lzdHMgb2YgNiwyNDggdHdlZXRzLCIiIiwsLCwsQ29uZmlkZW50LCJXZSBwcm9wb3NlIEFkYXB0aXZlIFJlY3Vyc2l2ZSBOZXVyYWwgTmV0d29yayAoQWRhUk5OKSBmb3IgdGFyZ2V0LWRlcGVuZGVudCBUd2l0dGVyIHNlbnRpbWVudCBjbGFzc2lmaWNhdGlvbi4gQWRhUk5OIGFkYXB0aXZlbHkgcHJvcGFnYXRlcyB0aGUgc2VudGltZW50cyBvZiB3b3JkcyB0byB0YXJnZXQgZGVwZW5kaW5nIG9uIHRoZSBjb250ZXh0IGFuZCBzeW50YWN0aWMgcmVsYXRpb25zaGlwcyBiZXR3ZWVuIHRoZW0uIEl0IGNvbnNpc3RzIG9mIG1vcmUgdGhhbiBvbmUgY29tcG9zaXRpb24gZnVuY3Rpb25zLCBhbmQgd2UgbW9kZWwgdGhlIGFkYXB0aXZlIHNlbnRpbWVudCBwcm9wYWdhdGlvbnMgYXMgZGlzdHJpYnV0aW9ucyBvdmVyIHRoZXNlIGNvbXBvc2l0aW9uIGZ1bmN0aW9ucy4gVGhlIGV4cGVyaW1lbnRhbCBzdHVkaWVzIGlsbHVzdHJhdGUgdGhhdCBBZGFSTk4gaW1wcm92ZXMgdGhlIGJhc2VsaW5lIG1ldGhvZHMuIEZ1cnRoZXJtb3JlLCB3ZSBpbnRyb2R1Y2UgYSBtYW51YWxseSBhbm5vdGF0ZWQgZGF0YXNldCBmb3IgdGFyZ2V0LWRlcGVuZGVudCBUd2l0dGVyIHNlbnRpbWVudCBhbmFseXNpcy4iLCwsLENoaW5hLCwsLCwsMjAyNS0xMS0yOCAxMTo1Mzo0NCswMDowMCwsLCwsLEFjYWRlbWlhLCwsLCwsLCwsLCwsLCwsLCwsClBhcmFncmFwaCBWZWN0b3IsTGFuZ3VhZ2UsTGFuZ3VhZ2UgbW9kZWxpbmcsR29vZ2xlLCJRdW9jIFYuIExlLCBUb21hcyBNaWtvbG92IiwyMDE0LTA1LTE0LERpc3RyaWJ1dGVkIFJlcHJlc2VudGF0aW9ucyBvZiBTZW50ZW5jZXMgYW5kIERvY3VtZW50cyxodHRwczovL3d3dy5zZW1hbnRpY3NjaG9sYXIub3JnL3BhcGVyL0Rpc3RyaWJ1dGVkLVJlcHJlc2VudGF0aW9ucy1vZi1TZW50ZW5jZXMtYW5kLUxlLU1pa29sb3YvZjNkZTg2YWViNDQyMjE2YTgzOTFiZWZjYWNiNDllNThiNDc4ZjUxMiwsSGlnaGx5IGNpdGVkLCwzMjAwMDAwMC4wLCIgNzUwMDAqNDAwKzUwMDAqNDAwPTMyMDAwMDAwCiIiV2UgbGVhcm4gdGhlIHdvcmQgdmVjdG9ycyBhbmQgcGFyYWdyYXBoIHZlY3RvcnMgdXNpbmcgNzUsMDAwIHRyYWluaW5nIGRvY3VtZW50cyIiCiIiSW4gUFYtRE0sIHRoZSBsZWFybmVkIHZlY3RvciByZXByZXNlbnRhdGlvbnMgaGF2ZSA0MDAgZGltZW5zaW9ucyBmb3IgYm90aCB3b3JkcyBhbmQgZG9jdW1lbnRzIiIKUGFyYWdyYXBoIGVtYmVkZGluZyBvZiBkaW1lbnNpb24gbnVtYmVyIG9mIHBhcmFncmFwaHMgKiBlbWJlZGRpbmcgc2l6ZQpXb3JkIGVtYmVkZGluZyBvZiBkaW1lbnNpb24gfFZ8KmVtYmVkZGluZyBzaXplCkFzc3VtaW5nIHZvY2FidWxhcnkgb2YgNTAwMCBzaW5jZSByZXN1bHRzIGFyZSBjb21wYXJlZCBkaXJlY3RseSB0byBNYWFzIGV0LiBhbC4sIDIwMTEiLCwsMTY1MDAwMDAsIiIiMjUsMDAwIGxhYmVsZWQgdHJhaW5pbmcgaW5zdGFuY2VzLCAyNSwwMDAgbGFiZWxlZCB0ZXN0IGluLQpzdGFuY2VzIGFuZCA1MCwwMDAgdW5sYWJlbGVkIHRyYWluaW5nIGluc3RhbmNlcy4iIiIsLCwsLENvbmZpZGVudCwiTWFueSBtYWNoaW5lIGxlYXJuaW5nIGFsZ29yaXRobXMgcmVxdWlyZSB0aGUgaW5wdXQgdG8gYmUgcmVwcmVzZW50ZWQgYXMgYSBmaXhlZC1sZW5ndGggZmVhdHVyZSB2ZWN0b3IuIFdoZW4gaXQgY29tZXMgdG8gdGV4dHMsIG9uZSBvZiB0aGUgbW9zdCBjb21tb24gZml4ZWQtbGVuZ3RoIGZlYXR1cmVzIGlzIGJhZy1vZi13b3Jkcy4gRGVzcGl0ZSB0aGVpciBwb3B1bGFyaXR5LCBiYWctb2Ytd29yZHMgZmVhdHVyZXMgaGF2ZSB0d28gbWFqb3Igd2Vha25lc3NlczogdGhleSBsb3NlIHRoZSBvcmRlcmluZyBvZiB0aGUgd29yZHMgYW5kIHRoZXkgYWxzbyBpZ25vcmUgc2VtYW50aWNzIG9mIHRoZSB3b3Jkcy4gRm9yIGV4YW1wbGUsICIicG93ZXJmdWwsIiIgIiJzdHJvbmciIiBhbmQgIiJQYXJpcyIiIGFyZSBlcXVhbGx5IGRpc3RhbnQuIEluIHRoaXMgcGFwZXIsIHdlIHByb3Bvc2UgUGFyYWdyYXBoIFZlY3RvciwgYW4gdW5zdXBlcnZpc2VkIGFsZ29yaXRobSB0aGF0IGxlYXJucyBmaXhlZC1sZW5ndGggZmVhdHVyZSByZXByZXNlbnRhdGlvbnMgZnJvbSB2YXJpYWJsZS1sZW5ndGggcGllY2VzIG9mIHRleHRzLCBzdWNoIGFzIHNlbnRlbmNlcywgcGFyYWdyYXBocywgYW5kIGRvY3VtZW50cy4gT3VyIGFsZ29yaXRobSByZXByZXNlbnRzIGVhY2ggZG9jdW1lbnQgYnkgYSBkZW5zZSB2ZWN0b3Igd2hpY2ggaXMgdHJhaW5lZCB0byBwcmVkaWN0IHdvcmRzIGluIHRoZSBkb2N1bWVudC4gSXRzIGNvbnN0cnVjdGlvbiBnaXZlcyBvdXIgYWxnb3JpdGhtIHRoZSBwb3RlbnRpYWwgdG8gb3ZlcmNvbWUgdGhlIHdlYWtuZXNzZXMgb2YgYmFnLW9mLXdvcmRzIG1vZGVscy4gRW1waXJpY2FsIHJlc3VsdHMgc2hvdyB0aGF0IFBhcmFncmFwaCBWZWN0b3JzIG91dHBlcmZvcm1zIGJhZy1vZi13b3JkcyBtb2RlbHMgYXMgd2VsbCBhcyBvdGhlciB0ZWNobmlxdWVzIGZvciB0ZXh0IHJlcHJlc2VudGF0aW9ucy4gRmluYWxseSwgd2UgYWNoaWV2ZSBuZXcgc3RhdGUtb2YtdGhlLWFydCByZXN1bHRzIG9uIHNldmVyYWwgdGV4dCBjbGFzc2lmaWNhdGlvbiBhbmQgc2VudGltZW50IGFuYWx5c2lzIHRhc2tzLiIsLCwsVW5pdGVkIFN0YXRlcyBvZiBBbWVyaWNhLCwsLCwsMjAyNS0xMS0yOCAxMTo1Mzo0NCswMDowMCwsLCwsLEluZHVzdHJ5LCwsLCwsLCwsLCwsLCwsLCwsCkh5cGVyTkVBVCxHYW1lcyxBdGFyaSxVbml2ZXJzaXR5IG9mIFRleGFzIGF0IEF1c3RpbiwiTSBIYXVza25lY2h0LCBKIExlaG1hbiIsMjAxNC0wMy0wNSxBIE5ldXJvZXZvbHV0aW9uIEFwcHJvYWNoIHRvIEdlbmVyYWwgQXRhcmkgR2FtZSBQbGF5aW5nLCJodHRwczovL2llZWV4cGxvcmUuaWVlZS5vcmcvYWJzdHJhY3QvZG9jdW1lbnQvNjc1Njk2MAoKaHR0cHM6Ly93d3cuY3MudXRleGFzLmVkdS9+bWhhdXNrbi9wYXBlcnMvYXRhcmkucGRmIiwxOTUuMCxTT1RBIGltcHJvdmVtZW50LCIiIk5ldXJvZXZvbHV0aW9uIGFtZWxpb3JhdGVzIHRoZXNlIHByb2JsZW1zIGFuZCBldm9sdmVkIHBvbGljaWVzIGFjaGlldmUgc3RhdGUtb2YtdGhlLWFydCByZXN1bHRzLCBldmVuIHN1cnBhc3NpbmcgaHVtYW4gaGlnaCBzY29yZXMgb24gdGhyZWUgZ2FtZXMiIiIsMjM5NzEyLjAsIiIiVGhlIEFOTiBjb25zaXN0cyBvZiB0aHJlZSBsYXllcnMgKEZpZy4gMyk6IGEgc3Vic3RyYXRlIGxheWVyIGlud2hpY2ggaW5mb3JtYXRpb24gZnJvbSB0aGUgZ2FtZSBzY3JlZW4gKHJhdyBwaXhlbHMsIG9iamVjdHMsIG9ybm9pc2UpIGlzIGdpdmVuIGFzIGlucHV0IHRvIHRoZSBuZXR3b3JrOyBhIHByb2Nlc3NpbmcgbGF5ZXIgd2hpY2hhZGRzIGEgbm9ubGluZWFyIGludGVybmFsIHJlcHJlc2VudGF0aW9uOyBhbmQgYSBub25saW5lYXIgb3V0cHV0bGF5ZXIgZnJvbSB3aGljaCBhY3Rpb25zIGFyZSByZWFkIGFuZCBjb252ZXllZCB0byB0aGUgQXRhcmkgZW0tdWxhdG9yLiBCb3RoIHRoZSBpbnB1dCBhbmQgb3V0cHV0IGxheWVycyBhcmUgZnVsbHkgY29ubmVjdGVkIHRvdGhlIHByb2Nlc3NpbmcgbGF5ZXIuIFRoZSBzdWJzdHJhdGUgZGltZW5zaW9uYWxpdHkgb2YgdGhlIGlucHV0YW5kIHByb2Nlc3NpbmdsYXllcnMgaXMgODEwIGluIHRoZSBjYXNlIG9mIHRoZSBvYmplY3QgcmVwcmUtc2VudGF0aW9uIGFuZCAxNjIxIGZvciB0aGUgcGl4ZWwgYW5kIG5vaXNlIHJlcHJlc2VudGF0aW9ucy4zVGhlIG91dHB1dCBsYXllciBjb25zaXN0cyBvZiBhIDMzIHN1YnN0cmF0ZSBtaXJyb3JpbmcgdGhlIG5pbmVwb3NzaWJsZSBkaXJlY3Rpb25zIG9mIHRoZSBBdGFyaSAyNjAwIGpveXN0aWNrIGFuZCBhIHNpbmdsZSBub2RlcmVwcmVzZW50aW5nIHRoZWZpcmUgYnV0dG9uIiIiLCwsNzUwMDAwMDAwLCwsLCwsLCJUaGlzIHBhcGVyIGFkZHJlc3NlcyB0aGUgY2hhbGxlbmdlIG9mIGxlYXJuaW5nIHRvIHBsYXkgbWFueSBkaWZmZXJlbnQgdmlkZW8gZ2FtZXMgd2l0aCBsaXR0bGUgZG9tYWluLXNwZWNpZmljIGtub3dsZWRnZS4gU3BlY2lmaWNhbGx5LCBpdCBpbnRyb2R1Y2VzIGEgbmV1cm9ldm9sdXRpb24gYXBwcm9hY2ggdG8gZ2VuZXJhbCBBdGFyaSAyNjAwIGdhbWUgcGxheWluZy4gRm91ciBuZXVyb2V2b2x1dGlvbiBhbGdvcml0aG1zIHdlcmUgcGFpcmVkIHdpdGggdGhyZWUgZGlmZmVyZW50IHN0YXRlIHJlcHJlc2VudGF0aW9ucyBhbmQgZXZhbHVhdGVkIG9uIGEgc2V0IG9mIDYxIEF0YXJpIGdhbWVzLiBUaGUgbmV1cm9ldm9sdXRpb24gYWdlbnRzIHJlcHJlc2VudCBkaWZmZXJlbnQgcG9pbnRzIGFsb25nIHRoZSBzcGVjdHJ1bSBvZiBhbGdvcml0aG1pYyBzb3BoaXN0aWNhdGlvbiAtIGluY2x1ZGluZyB3ZWlnaHQgZXZvbHV0aW9uIG9uIHRvcG9sb2dpY2FsbHkgZml4ZWQgbmV1cmFsIG5ldHdvcmtzIChjb252ZW50aW9uYWwgbmV1cm9ldm9sdXRpb24pLCBjb3ZhcmlhbmNlIG1hdHJpeCBhZGFwdGF0aW9uIGV2b2x1dGlvbiBzdHJhdGVneSAoQ01BLUVTKSwgbmV1cm9ldm9sdXRpb24gb2YgYXVnbWVudGluZyB0b3BvbG9naWVzIChORUFUKSwgYW5kIGluZGlyZWN0IG5ldHdvcmsgZW5jb2RpbmcgKEh5cGVyTkVBVCkuIFN0YXRlIHJlcHJlc2VudGF0aW9ucyBpbmNsdWRlIGFuIG9iamVjdCByZXByZXNlbnRhdGlvbiBvZiB0aGUgZ2FtZSBzY3JlZW4sIHRoZSByYXcgcGl4ZWxzIG9mIHRoZSBnYW1lIHNjcmVlbiwgYW5kIHNlZWRlZCBub2lzZSAoYSBjb21wYXJhdGl2ZSBiYXNlbGluZSkuIFJlc3VsdHMgaW5kaWNhdGUgdGhhdCBkaXJlY3QtZW5jb2RpbmcgbWV0aG9kcyB3b3JrIGJlc3Qgb24gY29tcGFjdCBzdGF0ZSByZXByZXNlbnRhdGlvbnMgd2hpbGUgaW5kaXJlY3QtZW5jb2RpbmcgbWV0aG9kcyAoaS5lLiwgSHlwZXJORUFUKSBhbGxvdyBzY2FsaW5nIHRvIGhpZ2hlciBkaW1lbnNpb25hbCByZXByZXNlbnRhdGlvbnMgKGkuZS4sIHRoZSByYXcgZ2FtZSBzY3JlZW4pLiBQcmV2aW91cyBhcHByb2FjaGVzIGJhc2VkIG9uIHRlbXBvcmFsLWRpZmZlcmVuY2UgKFREKSBsZWFybmluZyBoYWQgdHJvdWJsZSBkZWFsaW5nIHdpdGggdGhlIGxhcmdlIHN0YXRlIHNwYWNlcyBhbmQgc3BhcnNlIHJld2FyZCBncmFkaWVudHMgb2Z0ZW4gZm91bmQgaW4gQXRhcmkgZ2FtZXMuIE5ldXJvZXZvbHV0aW9uIGFtZWxpb3JhdGVzIHRoZXNlIHByb2JsZW1zIGFuZCBldm9sdmVkIHBvbGljaWVzIGFjaGlldmUgc3RhdGUtb2YtdGhlLWFydCByZXN1bHRzLCBldmVuIHN1cnBhc3NpbmcgaHVtYW4gaGlnaCBzY29yZXMgb24gdGhyZWUgZ2FtZXMuIFRoZXNlIHJlc3VsdHMgc3VnZ2VzdCB0aGF0IG5ldXJvZXZvbHV0aW9uIGlzIGEgcHJvbWlzaW5nIGFwcHJvYWNoIHRvIGdlbmVyYWwgdmlkZW8gZ2FtZSBwbGF5aW5nIChHVkdQKS4iLCwsLFVuaXRlZCBTdGF0ZXMgb2YgQW1lcmljYSwsLCwsLDIwMjUtMTEtMjggMTE6NTM6NDQrMDA6MDAsLCwsLCxBY2FkZW1pYSwsLCwsLCwsLCwsLCwsLCwsLApDbG9ja3dvcmsgUk5OIChDVy1STk4pLFNwZWVjaCxBdWRpbyBjbGFzc2lmaWNhdGlvbiwiSURTSUEsU1VQU0kiLCJKYW4gS291dG7DrWssIEtsYXVzIEdyZWZmLCBGYXVzdGlubyBHb21leiwgSsO8cmdlbiBTY2htaWRodWJlciIsMjAxNC0wMi0xNCxBIENsb2Nrd29yayBSTk4saHR0cHM6Ly9hcnhpdi5vcmcvYWJzLzE0MDIuMzUxMSwsLCwxMDAwMC4wLCwsLCwiIiJGb3IgZXZlcnkgd29yZCB0aGVyZSBhcmUgNyBleGFtcGxlcyBmcm9tIGRpZmZlcmVudCBzcGVha2Vycywgd2hpY2ggd2VyZSBwYXJ0aXRpb25lZCBpbnRvIDUgZm9yIHRyYWluaW5nIGFuZCAyIGZvciB0ZXN0aW5nLCBmb3IgYSB0b3RhbCBvZiAxNzUgc2VxdWVuY2VzICgxMjUgdHJhaW4sIDUwIHRlc3QpLiIiCgoyNSB3b3JkcyDDlyA3IHNwZWFrZXJzID0gMTc1IHNlcXVlbmNlcyAoMTI1IHRyYWluIC8gNTAgdGVzdCkiLCwsLCxDb25maWRlbnQsIlNlcXVlbmNlIHByZWRpY3Rpb24gYW5kIGNsYXNzaWZpY2F0aW9uIGFyZSB1YmlxdWl0b3VzIGFuZCBjaGFsbGVuZ2luZyBwcm9ibGVtcyBpbiBtYWNoaW5lIGxlYXJuaW5nIHRoYXQgY2FuIHJlcXVpcmUgaWRlbnRpZnlpbmcgY29tcGxleCBkZXBlbmRlbmNpZXMgYmV0d2VlbiB0ZW1wb3JhbGx5IGRpc3RhbnQgaW5wdXRzLiBSZWN1cnJlbnQgTmV1cmFsIE5ldHdvcmtzIChSTk5zKSBoYXZlIHRoZSBhYmlsaXR5LCBpbiB0aGVvcnksIHRvIGNvcGUgd2l0aCB0aGVzZSB0ZW1wb3JhbCBkZXBlbmRlbmNpZXMgYnkgdmlydHVlIG9mIHRoZSBzaG9ydC10ZXJtIG1lbW9yeSBpbXBsZW1lbnRlZCBieSB0aGVpciByZWN1cnJlbnQgKGZlZWRiYWNrKSBjb25uZWN0aW9ucy4gSG93ZXZlciwgaW4gcHJhY3RpY2UgdGhleSBhcmUgZGlmZmljdWx0IHRvIHRyYWluIHN1Y2Nlc3NmdWxseSB3aGVuIHRoZSBsb25nLXRlcm0gbWVtb3J5IGlzIHJlcXVpcmVkLiBUaGlzIHBhcGVyIGludHJvZHVjZXMgYSBzaW1wbGUsIHlldCBwb3dlcmZ1bCBtb2RpZmljYXRpb24gdG8gdGhlIHN0YW5kYXJkIFJOTiBhcmNoaXRlY3R1cmUsIHRoZSBDbG9ja3dvcmsgUk5OIChDVy1STk4pLCBpbiB3aGljaCB0aGUgaGlkZGVuIGxheWVyIGlzIHBhcnRpdGlvbmVkIGludG8gc2VwYXJhdGUgbW9kdWxlcywgZWFjaCBwcm9jZXNzaW5nIGlucHV0cyBhdCBpdHMgb3duIHRlbXBvcmFsIGdyYW51bGFyaXR5LCBtYWtpbmcgY29tcHV0YXRpb25zIG9ubHkgYXQgaXRzIHByZXNjcmliZWQgY2xvY2sgcmF0ZS4gUmF0aGVyIHRoYW4gbWFraW5nIHRoZSBzdGFuZGFyZCBSTk4gbW9kZWxzIG1vcmUgY29tcGxleCwgQ1ctUk5OIHJlZHVjZXMgdGhlIG51bWJlciBvZiBSTk4gcGFyYW1ldGVycywgaW1wcm92ZXMgdGhlIHBlcmZvcm1hbmNlIHNpZ25pZmljYW50bHkgaW4gdGhlIHRhc2tzIHRlc3RlZCwgYW5kIHNwZWVkcyB1cCB0aGUgbmV0d29yayBldmFsdWF0aW9uLiBUaGUgbmV0d29yayBpcyBkZW1vbnN0cmF0ZWQgaW4gcHJlbGltaW5hcnkgZXhwZXJpbWVudHMgaW52b2x2aW5nIHR3byB0YXNrczogYXVkaW8gc2lnbmFsIGdlbmVyYXRpb24gYW5kIFRJTUlUIHNwb2tlbiB3b3JkIGNsYXNzaWZpY2F0aW9uLCB3aGVyZSBpdCBvdXRwZXJmb3JtcyBib3RoIFJOTiBhbmQgTFNUTSBuZXR3b3Jrcy4iLCwsVW5yZWxlYXNlZCwiU3dpdHplcmxhbmQsU3dpdHplcmxhbmQiLCwsLCwsMjAyNi0wMi0xMSAxOToyNjoyNyswMDowMCwsLCwsLCJBY2FkZW1pYSxBY2FkZW1pYSIsLCwsLFVucmVsZWFzZWQsLCwsLCwsLCwsLCwsTm8KREJOIGZvciBOTFAsTGFuZ3VhZ2UsVGV4dCBjbGFzc2lmaWNhdGlvbiwiTWljcm9zb2Z0LFVuaXZlcnNpdHkgb2YgVG9yb250byIsIlIgU2FyaWtheWEsIEdFIEhpbnRvbiwgQSBEZW9yYXMiLDIwMTQtMDItMTEsQXBwbGljYXRpb24gb2YgRGVlcCBCZWxpZWYgTmV0d29ya3MgZm9yIE5hdHVyYWwgTGFuZ3VhZ2UgVW5kZXJzdGFuZGluZyxodHRwczovL2llZWV4cGxvcmUuaWVlZS5vcmcvZG9jdW1lbnQvNjczNzI0Myw0NDUuMCwsLDEwMjE1MzUuMCwiQXNzdW1pbmcgMTAwMCBpbnB1dCBmZWF0dXJlcywgMzUgY2xhc3NlcyBhbmQgMyBoaWRkZW4gbGF5ZXJzIG9mIDUwMCB1bml0cyBlYWNoIiwsLDI3MDAwLFRoZSB0cmFpbmluZyBkYXRhIGhhcyAyN0sgYXV0b21hdGljYWxseSB0cmFuc2NyaWJlZCB1dHRlcmFuY2VzIGFtb3VudGluZyB0byAxNzhLIHdvcmRzLiwsLCwsLCwsLCwiVW5pdGVkIFN0YXRlcyBvZiBBbWVyaWNhLENhbmFkYSIsLCwsLCwyMDI1LTExLTI4IDExOjUzOjQ0KzAwOjAwLCwsLCwsIkluZHVzdHJ5LEFjYWRlbWlhIiwsLCwsLCwsLCwsLCwsLCwsLApHbG9WZSAoNkIpLExhbmd1YWdlLFNlbWFudGljIGVtYmVkZGluZyxTdGFuZm9yZCBVbml2ZXJzaXR5LCJKIFBlbm5pbmd0b24sIFIgU29jaGVyLCBDRCBNYW5uaW5nIiwyMDE0LTAxLTAxLEdsb1ZlOiBHbG9iYWwgVmVjdG9ycyBmb3IgV29yZCBSZXByZXNlbnRhdGlvbixodHRwczovL25scC5zdGFuZm9yZC5lZHUvcHJvamVjdHMvZ2xvdmUvLDMwNjQzLjAsSGlnaGx5IGNpdGVkLCwxMjAwMDAwMDAuMCw0MDBrIHZvY2FiICogMzAwIHZlY3RvciBkaW1lbnNpb25zLCwiIiJUaGUgdG90YWwgcnVuLXRpbWUgaXMgc3BsaXQgYmV0d2VlbiBwb3B1bGF0aW5nIFgKYW5kIHRyYWluaW5nIHRoZSBtb2RlbC4gVGhlIGZvcm1lciBkZXBlbmRzIG9uCm1hbnkgZmFjdG9ycywgaW5jbHVkaW5nIHdpbmRvdyBzaXplLCB2b2NhYnVsYXJ5CnNpemUsIGFuZCBjb3JwdXMgc2l6ZS4gVGhvdWdoIHdlIGRpZCBub3QgZG8gc28sCnRoaXMgc3RlcCBjb3VsZCBlYXNpbHkgYmUgcGFyYWxsZWxpemVkIGFjcm9zcyBtdWx0aXBsZSBtYWNoaW5lcyAoc2VlLCBlLmcuLCBMZWJyZXQgYW5kIENvbGxvYmVydAooMjAxNCkgZm9yIHNvbWUgYmVuY2htYXJrcykuIFVzaW5nIGEgc2luZ2xlCnRocmVhZCBvZiBhIGR1YWwgMi4xR0h6IEludGVsIFhlb24gRTUtMjY1OCBtYWNoaW5lLCBwb3B1bGF0aW5nIFggd2l0aCBhIDEwIHdvcmQgc3ltbWV0cmljCmNvbnRleHQgd2luZG93LCBhIDQwMCwwMDAgd29yZCB2b2NhYnVsYXJ5LCBhbmQKYSA2IGJpbGxpb24gdG9rZW4gY29ycHVzIHRha2VzIGFib3V0IDg1IG1pbnV0ZXMuCkdpdmVuIFgsIHRoZSB0aW1lIGl0IHRha2VzIHRvIHRyYWluIHRoZSBtb2RlbCBkZXBlbmRzIG9uIHRoZSB2ZWN0b3Igc2l6ZSBhbmQgdGhlIG51bWJlciBvZiBpdGVyYXRpb25zLiBGb3IgMzAwLWRpbWVuc2lvbmFsIHZlY3RvcnMgd2l0aCB0aGUgYWJvdmUgc2V0dGluZ3MgKGFuZCB1c2luZyBhbGwgMzIgY29yZXMgb2YgdGhlIGFib3ZlIG1hY2hpbmUpLCBhIHNpbmdsZSBpdGVyYXRpb24gdGFrZXMgMTQgbWludXRlcy4gU2VlIEZpZy4gNCBmb3IgYSBwbG90IG9mIHRoZSBsZWFybmluZyBjdXJ2ZSIiCgoiIldlIHJ1biA1MCBpdGVyYXRpb25zIGZvciB2ZWN0b3JzIHNtYWxsZXIgdGhhbgozMDAgZGltZW5zaW9ucywgYW5kIDEwMCBpdGVyYXRpb25zIG90aGVyd2lzZSAoc2VlClNlY3Rpb24gNC42IGZvciBtb3JlIGRldGFpbHMgYWJvdXQgdGhlIGNvbnZlcmdlbmNlCnJhdGUpLiIiCgpEZXRhaWxzIG9mIGR1YWwgMi4xR0h6IEludGVsIFhlb24gRTUtMjY1OCBtYWNoaW5lOgpodHRwczovL3d3dy5pbnRlbC5jb20vY29udGVudC93d3cvdXMvZW4vcHJvZHVjdHMvc2t1LzYxNDI4L2ludGVsLXhlb24tcHJvY2Vzc29yLWU1MjY1OC0yMG0tMi0xMC1naHotOC0wLWd0cy1pbnRlbC1xcGkvc3BlY2lmaWNhdGlvbnMuaHRtbCIsNjY0NTM5ODAsIiIiV2UgdHJhaW5lZCBvdXIgbW9kZWwgb24gZml2ZSBjb3Jwb3JhIG9mIHZhcnlpbmcgc2l6ZXM6IGEgMjAxMCBXaWtpcGVkaWEgZHVtcCB3aXRoIDEgYmlsbGlvbiB0b2tlbnM7IGEgMjAxNCBXaWtpcGVkaWEgZHVtcCB3aXRoIDEuNiBiaWxsaW9uIHRva2VuczsgR2lnYXdvcmQgNSB3aGljaCBoYXMgNC4zIGJpbGxpb24gdG9rZW5zOyB0aGUgY29tYmluYXRpb24gR2lnYXdvcmQ1ICsgV2lraXBlZGlhMjAxNCwgd2hpY2ggaGFzIDYgYmlsbGlvbiB0b2tlbnM7IGFuZCBvbiA0MiBiaWxsaW9uIHRva2VucyBvZiB3ZWIgZGF0YSwgZnJvbSBDb21tb24gQ3Jhd2wKCltUbyBkZW1vbnN0cmF0ZSB0aGUgc2NhbGFiaWxpdHkgb2YgdGhlIG1vZGVsLCB3ZSBhbHNvIHRyYWluZWQgaXQgb24gYSBtdWNoIGxhcmdlciBzaXh0aCBjb3JwdXMsIGNvbnRhaW5pbmcgODQwIGJpbGxpb24gdG9rZW5zIG9mIHdlYiBkYXRhLCBidXQgaW4gdGhpcyBjYXNlIHdlIGRpZCBub3QgbG93ZXJjYXNlIHRoZSB2b2NhYnVsYXJ5LCBzbyB0aGUgcmVzdWx0cyBhcmUgbm90IGRpcmVjdGx5IGNvbXBhcmFibGUuXSIiIiwsIlNlY3Rpb24gNC42IGluIG9yaWdpbmFsIHBhcGVyIChodHRwczovL25scC5zdGFuZm9yZC5lZHUvcHVicy9nbG92ZS5wZGYpCgo4NSBtaW4gdG8gcG9wdWxhdGUgY29vY3VycmVuY2UgbWF0cml4CisgMjUgdHJhaW5pbmcgaXRlcmF0aW9ucwoKRWFjaCBpdGVyYXRpb24gdGFrZXMgMTQgbWludXRlcyBvbiAzMiBjb3JlcyAiLCwsLCwsLCxVbml0ZWQgU3RhdGVzIG9mIEFtZXJpY2EsLCwsLCwyMDI2LTAyLTExIDE5OjIzOjQ1KzAwOjAwLCwsLCwsQWNhZGVtaWEsLCwsLCwsLCwsLCwsLCwsLCwKR2xvVmUgKDMyQiksTGFuZ3VhZ2UsU2VtYW50aWMgZW1iZWRkaW5nLFN0YW5mb3JkIFVuaXZlcnNpdHksIkogUGVubmluZ3RvbiwgUiBTb2NoZXIsIENEIE1hbm5pbmciLDIwMTQtMDEtMDEsR2xvVmU6IEdsb2JhbCBWZWN0b3JzIGZvciBXb3JkIFJlcHJlc2VudGF0aW9uLGh0dHBzOi8vbmxwLnN0YW5mb3JkLmVkdS9wcm9qZWN0cy9nbG92ZS8sMzA2NDMuMCxIaWdobHkgY2l0ZWQsLDEyMDAwMDAwMC4wLDQwMGsgdm9jYWIgKiAzMDAgdmVjdG9yIGRpbWVuc2lvbnMsLCIiIlRoZSB0b3RhbCBydW4tdGltZSBpcyBzcGxpdCBiZXR3ZWVuIHBvcHVsYXRpbmcgWAphbmQgdHJhaW5pbmcgdGhlIG1vZGVsLiBUaGUgZm9ybWVyIGRlcGVuZHMgb24KbWFueSBmYWN0b3JzLCBpbmNsdWRpbmcgd2luZG93IHNpemUsIHZvY2FidWxhcnkKc2l6ZSwgYW5kIGNvcnB1cyBzaXplLiBUaG91Z2ggd2UgZGlkIG5vdCBkbyBzbywKdGhpcyBzdGVwIGNvdWxkIGVhc2lseSBiZSBwYXJhbGxlbGl6ZWQgYWNyb3NzIG11bHRpcGxlIG1hY2hpbmVzIChzZWUsIGUuZy4sIExlYnJldCBhbmQgQ29sbG9iZXJ0CigyMDE0KSBmb3Igc29tZSBiZW5jaG1hcmtzKS4gVXNpbmcgYSBzaW5nbGUKdGhyZWFkIG9mIGEgZHVhbCAyLjFHSHogSW50ZWwgWGVvbiBFNS0yNjU4IG1hY2hpbmUsIHBvcHVsYXRpbmcgWCB3aXRoIGEgMTAgd29yZCBzeW1tZXRyaWMKY29udGV4dCB3aW5kb3csIGEgNDAwLDAwMCB3b3JkIHZvY2FidWxhcnksIGFuZAphIDYgYmlsbGlvbiB0b2tlbiBjb3JwdXMgdGFrZXMgYWJvdXQgODUgbWludXRlcy4KR2l2ZW4gWCwgdGhlIHRpbWUgaXQgdGFrZXMgdG8gdHJhaW4gdGhlIG1vZGVsIGRlcGVuZHMgb24gdGhlIHZlY3RvciBzaXplIGFuZCB0aGUgbnVtYmVyIG9mIGl0ZXJhdGlvbnMuIEZvciAzMDAtZGltZW5zaW9uYWwgdmVjdG9ycyB3aXRoIHRoZSBhYm92ZSBzZXR0aW5ncyAoYW5kIHVzaW5nIGFsbCAzMiBjb3JlcyBvZiB0aGUgYWJvdmUgbWFjaGluZSksIGEgc2luZ2xlIGl0ZXJhdGlvbiB0YWtlcyAxNCBtaW51dGVzLiBTZWUgRmlnLiA0IGZvciBhIHBsb3Qgb2YgdGhlIGxlYXJuaW5nIGN1cnZlIiIKCiIiV2UgcnVuIDUwIGl0ZXJhdGlvbnMgZm9yIHZlY3RvcnMgc21hbGxlciB0aGFuCjMwMCBkaW1lbnNpb25zLCBhbmQgMTAwIGl0ZXJhdGlvbnMgb3RoZXJ3aXNlIChzZWUKU2VjdGlvbiA0LjYgZm9yIG1vcmUgZGV0YWlscyBhYm91dCB0aGUgY29udmVyZ2VuY2UKcmF0ZSkuIiIKCkJ1dCB3ZSBhcmUgaW50ZXJlc3RlZCBpbiB0aGUgNDJCIHRva2VuIG1vZGVsIiwzMTUyMDk1OTcsIiIiV2UgdHJhaW5lZCBvdXIgbW9kZWwgb24gZml2ZSBjb3Jwb3JhIG9mIHZhcnlpbmcgc2l6ZXM6IGEgMjAxMCBXaWtpcGVkaWEgZHVtcCB3aXRoIDEgYmlsbGlvbiB0b2tlbnM7IGEgMjAxNCBXaWtpcGVkaWEgZHVtcCB3aXRoIDEuNiBiaWxsaW9uIHRva2VuczsgR2lnYXdvcmQgNSB3aGljaCBoYXMgNC4zIGJpbGxpb24gdG9rZW5zOyB0aGUgY29tYmluYXRpb24gR2lnYXdvcmQ1ICsgV2lraXBlZGlhMjAxNCwgd2hpY2ggaGFzIDYgYmlsbGlvbiB0b2tlbnM7IGFuZCBvbiA0MiBiaWxsaW9uIHRva2VucyBvZiB3ZWIgZGF0YSwgZnJvbSBDb21tb24gQ3Jhd2wKCltUbyBkZW1vbnN0cmF0ZSB0aGUgc2NhbGFiaWxpdHkgb2YgdGhlIG1vZGVsLCB3ZSBhbHNvIHRyYWluZWQgaXQgb24gYSBtdWNoIGxhcmdlciBzaXh0aCBjb3JwdXMsIGNvbnRhaW5pbmcgODQwIGJpbGxpb24gdG9rZW5zIG9mIHdlYiBkYXRhLCBidXQgaW4gdGhpcyBjYXNlIHdlIGRpZCBub3QgbG93ZXJjYXNlIHRoZSB2b2NhYnVsYXJ5LCBzbyB0aGUgcmVzdWx0cyBhcmUgbm90IGRpcmVjdGx5IGNvbXBhcmFibGUuXSIiIiwsIlNlY3Rpb24gNC42IGluIG9yaWdpbmFsIHBhcGVyIChodHRwczovL25scC5zdGFuZm9yZC5lZHUvcHVicy9nbG92ZS5wZGYpCgo4NSBtaW4gdG8gcG9wdWxhdGUgY29vY3VycmVuY2UgbWF0cml4CisgMjUgdHJhaW5pbmcgaXRlcmF0aW9ucwoKRWFjaCBpdGVyYXRpb24gdGFrZXMgMTQgbWludXRlcyBvbiAzMiBjb3JlcyAiLCwsLCwsLCxVbml0ZWQgU3RhdGVzIG9mIEFtZXJpY2EsLCwsLCwyMDI2LTAyLTExIDE5OjIzOjQ1KzAwOjAwLCwsLCwsQWNhZGVtaWEsLCwsLCwsLCwsLCwsLCwsLCwKU1BOLTQsTGFuZ3VhZ2UsTGFuZ3VhZ2UgbW9kZWxpbmcsIlNpbmdhcG9yZSBVbml2ZXJzaXR5IG9mIFRlY2hub2xvZ3kgJiBEZXNpZ24sRFNPIE5hdGlvbmFsIExhYm9yYXRvcmllcyIsIlcuIENoZW5nLCBTdGFubGV5IEtvaywgSG9haSBWdSBQaGFtLCBIYWkgTGVvbmcgQ2hpZXUsIEsuIE0uIEEuIENoYWkiLDIwMTQtMDEtMDEsTGFuZ3VhZ2UgbW9kZWxpbmcgd2l0aCBzdW0tcHJvZHVjdCBuZXR3b3JrcyxodHRwczovL3d3dy5pc2NhLWFyY2hpdmUub3JnL2ludGVyc3BlZWNoXzIwMTQvY2hlbmcxNF9pbnRlcnNwZWVjaC5odG1sLCwsLCwsLCwsLCwsLCxVbmtub3duLCJTdW0gcHJvZHVjdCBuZXR3b3JrcyAoU1BOcykgYXJlIGEgbmV3IGNsYXNzIG9mIGRlZXAgcHJvYmFiaWxpc3RpYyBtb2RlbHMuIFRoZXkgY2FuIGNvbnRhaW4gbXVsdGlwbGUgaGlkZGVuIGxheWVycyB3aGlsZSBrZWVwaW5nIHRoZWlyIGluZmVyZW5jZSBhbmQgdHJhaW5pbmcgdGltZXMgdHJhY3RhYmxlLiBBbiBTUE4gY29uc2lzdHMgb2YgaW50ZXJsZWF2aW5nIGxheWVycyBvZiBzdW0gbm9kZXMgYW5kIHByb2R1Y3Qgbm9kZXMuIEEgc3VtIG5vZGUgY2FuIGJlIGludGVycHJldGVkIGFzIGEgaGlkZGVuIHZhcmlhYmxlLCBhbmQgYSBwcm9kdWN0IG5vZGUgY2FuIGJlIHZpZXdlZCBhcyBhIGZlYXR1cmUgY2FwdHVyaW5nIHJpY2ggaW50ZXJhY3Rpb25zIGFtb25nIGFuIFNQTidzIGlucHV0cy4gV2Ugc2hvdyB0aGF0IHRoZSBhYmlsaXR5IG9mIFNQTiB0byB1c2UgaGlkZGVuIGxheWVycyB0byBtb2RlbCBjb21wbGV4IGRlcGVuZGVuY2llcyBhbW9uZyB3b3JkcywgYW5kIGl0cyB0cmFjdGFibGUgaW5mZXJlbmNlIGFuZCBsZWFybmluZyB0aW1lcywgbWFrZSBpdCBhIHN1aXRhYmxlIGZyYW1ld29yayBmb3IgYSBsYW5ndWFnZSBtb2RlbC4gRXZlbiB0aG91Z2ggU1BOcyBoYXZlIGJlZW4gYXBwbGllZCB0byBhIHZhcmlldHkgb2YgdmlzaW9uIHByb2JsZW1zLCB3ZSBhcmUgdGhlIGZpcnN0IHRvIHVzZSBpdCBmb3IgbGFuZ3VhZ2UgbW9kZWxpbmcuIE91ciBlbXBpcmljYWwgY29tcGFyaXNvbnMgd2l0aCBzaXggcHJldmlvdXMgbGFuZ3VhZ2UgbW9kZWxzIGluZGljYXRlIHRoYXQgb3VyIFNQTiBoYXMgc3VwZXJpb3IgcGVyZm9ybWFuY2UuIiwsU1BOLTQsVW5yZWxlYXNlZCwiU2luZ2Fwb3JlLFNpbmdhcG9yZSIsLCwsLCwyMDI1LTExLTI4IDExOjUzOjQ0KzAwOjAwLCwsLCwsIkFjYWRlbWlhLEdvdmVybm1lbnQiLCwsLCxPcGVuIChub24tY29tbWVyY2lhbCksImNvZGUsIG5vIGxpY2Vuc2Ugc3BlY2lmaWVkOiBodHRwczovL2dpdGh1Yi5jb20vc3Rha29rL2xtc3BuL3RyZWUvbWFzdGVyL1NQTkxNICIsLCwsLCwsLCwsLCxObwpPdmVyRmVhdCxWaXNpb24sSW1hZ2UgY2xhc3NpZmljYXRpb24sTmV3IFlvcmsgVW5pdmVyc2l0eSAoTllVKSwiUGllcnJlIFNlcm1hbmV0LCBEYXZpZCBFaWdlbiwgWGlhbmcgWmhhbmcsIE1pY2hhZWwgTWF0aGlldSwgUm9iIEZlcmd1cywgWWFubiBMZUN1biIsMjAxMy0xMi0yMSwiT3ZlckZlYXQ6IEludGVncmF0ZWQgUmVjb2duaXRpb24sIExvY2FsaXphdGlvbiBhbmQgRGV0ZWN0aW9uIHVzaW5nIENvbnZvbHV0aW9uYWwgTmV0d29ya3MiLGh0dHBzOi8vYXJ4aXYub3JnL2Ficy8xMzEyLjYyMjksNTE0OC4wLEhpZ2hseSBjaXRlZCwsMTQ0MDAwMDAwLjAsMTQ0TSAoVGFibGUgNCksLCwsIiIiV2UgdGhlbiBleHRyYWN0IDUgcmFuZG9tIGNyb3BzIChhbmQgdGhlaXIgaG9yaXpvbnRhbCBmbGlwcykgb2Ygc2l6ZSAyMjF4MjIxIHBpeGVscyBhbmQgcHJlc2VudCB0aGVzZSB0byB0aGUgbmV0d29yayBpbiBtaW5pLWJhdGNoZXMgb2YKc2l6ZSAxMjguIiIiLCwsTlZJRElBIFRlc2xhIEsyMFgsLENvbmZpZGVudCwiV2UgcHJlc2VudCBhbiBpbnRlZ3JhdGVkIGZyYW1ld29yayBmb3IgdXNpbmcgQ29udm9sdXRpb25hbCBOZXR3b3JrcyBmb3IgY2xhc3NpZmljYXRpb24sIGxvY2FsaXphdGlvbiBhbmQgZGV0ZWN0aW9uLiBXZSBzaG93IGhvdyBhIG11bHRpc2NhbGUgYW5kIHNsaWRpbmcgd2luZG93IGFwcHJvYWNoIGNhbiBiZSBlZmZpY2llbnRseSBpbXBsZW1lbnRlZCB3aXRoaW4gYSBDb252TmV0LiBXZSBhbHNvIGludHJvZHVjZSBhIG5vdmVsIGRlZXAgbGVhcm5pbmcgYXBwcm9hY2ggdG8gbG9jYWxpemF0aW9uIGJ5IGxlYXJuaW5nIHRvIHByZWRpY3Qgb2JqZWN0IGJvdW5kYXJpZXMuIEJvdW5kaW5nIGJveGVzIGFyZSB0aGVuIGFjY3VtdWxhdGVkIHJhdGhlciB0aGFuIHN1cHByZXNzZWQgaW4gb3JkZXIgdG8gaW5jcmVhc2UgZGV0ZWN0aW9uIGNvbmZpZGVuY2UuIFdlIHNob3cgdGhhdCBkaWZmZXJlbnQgdGFza3MgY2FuIGJlIGxlYXJuZWQgc2ltdWx0YW5lb3VzbHkgdXNpbmcgYSBzaW5nbGUgc2hhcmVkIG5ldHdvcmsuIFRoaXMgaW50ZWdyYXRlZCBmcmFtZXdvcmsgaXMgdGhlIHdpbm5lciBvZiB0aGUgbG9jYWxpemF0aW9uIHRhc2sgb2YgdGhlIEltYWdlTmV0IExhcmdlIFNjYWxlIFZpc3VhbCBSZWNvZ25pdGlvbiBDaGFsbGVuZ2UgMjAxMyAoSUxTVlJDMjAxMykgYW5kIG9idGFpbmVkIHZlcnkgY29tcGV0aXRpdmUgcmVzdWx0cyBmb3IgdGhlIGRldGVjdGlvbiBhbmQgY2xhc3NpZmljYXRpb25zIHRhc2tzLiBJbiBwb3N0LWNvbXBldGl0aW9uIHdvcmssIHdlIGVzdGFibGlzaCBhIG5ldyBzdGF0ZSBvZiB0aGUgYXJ0IGZvciB0aGUgZGV0ZWN0aW9uIHRhc2suIEZpbmFsbHksIHdlIHJlbGVhc2UgYSBmZWF0dXJlIGV4dHJhY3RvciBmcm9tIG91ciBiZXN0IG1vZGVsIGNhbGxlZCBPdmVyRmVhdC4iLDgwLjAsLCxVbml0ZWQgU3RhdGVzIG9mIEFtZXJpY2EsLCwsLCwyMDI1LTExLTI4IDExOjUzOjQ0KzAwOjAwLCwsLCwsQWNhZGVtaWEsLCwsLCwsLCwsLCwsLCwsLCwKSW1hZ2UgZ2VuZXJhdGlvbixWaXNpb24sSW1hZ2UgY2x1c3RlcmluZyxVbml2ZXJzaXR5IG9mIEFtc3RlcmRhbSwiRFAgS2luZ21hLCBNIFdlbGxpbmciLDIwMTMtMTItMjAsQXV0by1FbmNvZGluZyBWYXJpYXRpb25hbCBCYXllcyxodHRwczovL2FyeGl2Lm9yZy9hYnMvMTMxMi42MTE0LDIxNzYwLjAsSGlnaGx5IGNpdGVkLCw3ODQwMDAuMCwiIiJXZSB0cmFpbmVkIGdlbmVyYXRpdmUgbW9kZWxzIChkZWNvZGVycykgYW5kIGNvcnJlc3BvbmRpbmcgZW5jb2RlcnMKKGEuay5hLiByZWNvZ25pdGlvbiBtb2RlbHMpIGhhdmluZyA1MDAgaGlkZGVuIHVuaXRzIGluIGNhc2Ugb2YgTU5JU1QiIgoKNzg0KjUwMCoyPTc4NDAwMCAoSWdub3JpbmcgbGF0ZW50IGRpbWVuc2lvbikiLDQ3NTIwMDAwMDAwMDAwMC4wLCJGcm9tIGh0dHBzOi8vb3BlbmFpLmNvbS9ibG9nL2FpLWFuZC1jb21wdXRlLyBBcHBlbmRpeAoKIiJsZXNzIHRoYW4gMC4wMDAwMDU1IHBmcy1kYXlzIiIKKDg2NDAwKjEwXjE1KjAuMDAwMDA1NSkKCkZpZ3VyZSAyIHNob3dzIGV2YWx1YXRpb25zIHdpdGggMTBeOCB0cmFpbmluZyBzYW1wbGVzCgo2Kjc4NDAwMCoxMDAwMDAwMDA9NDcwNDAwMDAwMDAwMDAwIiw0NzA0MDAwMCwiIiJXZSB0cmFpbmVkIGdlbmVyYXRpdmUgbW9kZWxzIG9mIGltYWdlcyBmcm9tIHRoZSBNTklTVCBhbmQgRnJleSBGYWNlIGRhdGFzZXRzIiIKCk1OSVNUIGhhcyA2MGsgaW1hZ2VzCmh0dHBzOi8vZW4ud2lraXBlZGlhLm9yZy93aWtpL01OSVNUX2RhdGFiYXNlCgpGcmV5IEZhY2UgaGFzIDJrIGltYWdlcwpodHRwczovL2NzLm55dS5lZHUvfnJvd2Vpcy9kYXRhLmh0bWwKCiIsLCwsLENvbmZpZGVudCwsLCwsTmV0aGVybGFuZHMsLCwsLCwyMDI1LTExLTI4IDExOjUzOjQ0KzAwOjAwLCwsLCwsQWNhZGVtaWEsLCwsLCwsLCwsLCwsVGhpcmQtcGFydHkgZXN0aW1hdGlvbiwsLCwsCkRPVChTKS1STk4sTGFuZ3VhZ2UsTGFuZ3VhZ2UgbW9kZWxpbmcsIkFhbHRvIFVuaXZlcnNpdHksVW5pdmVyc2l0eSBvZiBNb250cmVhbCAvIFVuaXZlcnNpdMOpIGRlIE1vbnRyw6lhbCIsIlJhenZhbiBQYXNjYW51</x:v>
      </x:c>
    </x:row>
    <x:row r="297" ht="18" customHeight="1">
      <x:c r="A297" s="17" t="n">
        <x:v>292</x:v>
      </x:c>
      <x:c r="B297" s="17" t="n">
        <x:v>309</x:v>
      </x:c>
      <x:c r="C297" s="94" t="str">
        <x:v>LCBDYWdsYXIgR3VsY2VocmUsIEt5dW5naHl1biBDaG8sIFlvc2h1YSBCZW5naW8iLDIwMTMtMTItMjAsSG93IHRvIENvbnN0cnVjdCBEZWVwIFJlY3VycmVudCBOZXVyYWwgTmV0d29ya3MsaHR0cHM6Ly9hcnhpdi5vcmcvYWJzLzEzMTIuNjAyNiwxMjU1LjAsLCw2MTYwMDAwLjAsLCwsOTI5MDAwLCwsLCwsLCwsRE9UKFMpLVJOTixVbnJlbGVhc2VkLCJGaW5sYW5kLENhbmFkYSIsLCwsLCwyMDI2LTAyLTExIDE5OjI2OjI3KzAwOjAwLCwsLCwsIkFjYWRlbWlhLEFjYWRlbWlhIiwsLCwsVW5yZWxlYXNlZCwsLCwsLCwsLCwsLCxObwpEUU4sR2FtZXMsQXRhcmksRGVlcE1pbmQsIlYgTW5paCwgSyBLYXZ1a2N1b2dsdSwgRCBTaWx2ZXIsIEEgR3JhdmVzIiwyMDEzLTEyLTE5LFBsYXlpbmcgQXRhcmkgd2l0aCBEZWVwIFJlaW5mb3JjZW1lbnQgTGVhcm5pbmcsaHR0cHM6Ly9hcnhpdi5vcmcvYWJzLzEzMTIuNTYwMiwxMzY2NS4wLCJIaWdobHkgY2l0ZWQsU09UQSBpbXByb3ZlbWVudCIsIiIiT3VyIGFwcHJvYWNoIGdhdmUgc3RhdGUtb2YtdGhlLWFydCByZXN1bHRzIGluIHNpeCBvZiB0aGUgc2V2ZW4gZ2FtZXMgaXQgd2FzIHRlc3RlZCBvbiwgd2l0aCBubyBhZGp1c3RtZW50IG9mIHRoZSBhcmNoaXRlY3R1cmUgb3IgaHlwZXJwYXJhbWV0ZXJzLiIiIiw4MzYwOTYuMCwiIiJUaGUgaW5wdXQgdG8gdGhlIG5ldXJhbCBuZXR3b3JrIGNvbnNpc3RzIGlzIGFuIDg0IMOXIDg0IMOXIDQgaW1hZ2UgcHJvZHVjZWQgYnkgz4YuIFRoZSBmaXJzdCBoaWRkZW4gbGF5ZXIgY29udm9sdmVzIDE2IDggw5cgOCBmaWx0ZXJzIHdpdGggc3RyaWRlIDQgd2l0aCB0aGUgaW5wdXQgaW1hZ2UgYW5kIGFwcGxpZXMgYSByZWN0aWZpZXIgbm9ubGluZWFyaXR5IFsxMCwgMThdLiBUaGUgc2Vjb25kIGhpZGRlbiBsYXllciBjb252b2x2ZXMgMzIgNCDDlyA0IGZpbHRlcnMgd2l0aCBzdHJpZGUgMiwgYWdhaW4gZm9sbG93ZWQgYnkgYSByZWN0aWZpZXIgbm9ubGluZWFyaXR5LiBUaGUgZmluYWwgaGlkZGVuIGxheWVyIGlzIGZ1bGx5LWNvbm5lY3RlZCBhbmQgY29uc2lzdHMgb2YgMjU2IHJlY3RpZmllciB1bml0cy4gVGhlIG91dHB1dCBsYXllciBpcyBhIGZ1bGx5IGNvbm5lY3RlZCBsaW5lYXIgbGF5ZXIgd2l0aCBhIHNpbmdsZSBvdXRwdXQgZm9yIGVhY2ggdmFsaWQgYWN0aW9uLiBUaGUgbnVtYmVyIG9mIHZhbGlkIGFjdGlvbnMgdmFyaWVkIGJldHdlZW4gNCBhbmQgMTggb24gdGhlIGdhbWVzIHdlIGNvbnNpZGVyZWQuIiIKClBhcmFtZXRlcjogNCoxNio4KjgrMTYqMzIqNCo0KzEwKjEwKjMyKjI1NisxOCoyNTY9ODM2MDk2IiwyODQ2ODgzODQwMDAwMDAwLjAsIk5ldHdvcmsgaXMgODR4ODR4NCBpbnB1dCwgMTYsIDh4OCwgc3RyaWRlIDQsIDMyIDR4NCBzdHJpZGUgMiwgMjU2IGZ1bGx5IGNvbm5lY3RlZApGaXJzdCBsYXllcjogMjAqMjAqNCoxNio4KjggPSAxNjM4NDAwClNlY29uZCBsYXllcjogOSo5KjE2KjMyKjQqNCA9IDY2MzU1MgpUaGlyZCBsYXllcjogOSo5KjMyKjI1NiA9IDY2MzU1MgpUb3RhbCB+IDI5NjU1MDQKMjk2NTUwNCAqIDVNIHVwZGF0ZXMgKiAzMiBiYXRjaCBzaXplICogMiBtdWx0aXBseS1hZGQgKiAzIGJhY2t3YXJkIHBhc3MKPSAyOTY1NTA0KjUwMDAwKjEwMCozMio2ID0gMjg0Njg4Mzg0MDAwMDAwMAoKIiwxNjAwMDAwMDAsLCwsLCxDb25maWRlbnQsIldlIHByZXNlbnQgdGhlIGZpcnN0IGRlZXAgbGVhcm5pbmcgbW9kZWwgdG8gc3VjY2Vzc2Z1bGx5IGxlYXJuIGNvbnRyb2wgcG9saWNpZXMgZGlyZWN0bHkgZnJvbSBoaWdoLWRpbWVuc2lvbmFsIHNlbnNvcnkgaW5wdXQgdXNpbmcgcmVpbmZvcmNlbWVudCBsZWFybmluZy4gVGhlIG1vZGVsIGlzIGEgY29udm9sdXRpb25hbCBuZXVyYWwgbmV0d29yaywgdHJhaW5lZCB3aXRoIGEgdmFyaWFudCBvZiBRLWxlYXJuaW5nLCB3aG9zZSBpbnB1dCBpcyByYXcgcGl4ZWxzIGFuZCB3aG9zZSBvdXRwdXQgaXMgYSB2YWx1ZSBmdW5jdGlvbiBlc3RpbWF0aW5nIGZ1dHVyZSByZXdhcmRzLiBXZSBhcHBseSBvdXIgbWV0aG9kIHRvIHNldmVuIEF0YXJpIDI2MDAgZ2FtZXMgZnJvbSB0aGUgQXJjYWRlIExlYXJuaW5nIEVudmlyb25tZW50LCB3aXRoIG5vIGFkanVzdG1lbnQgb2YgdGhlIGFyY2hpdGVjdHVyZSBvciBsZWFybmluZyBhbGdvcml0aG0uIFdlIGZpbmQgdGhhdCBpdCBvdXRwZXJmb3JtcyBhbGwgcHJldmlvdXMgYXBwcm9hY2hlcyBvbiBzaXggb2YgdGhlIGdhbWVzIGFuZCBzdXJwYXNzZXMgYSBodW1hbiBleHBlcnQgb24gdGhyZWUgb2YgdGhlbS4iLCwsLFVuaXRlZCBLaW5nZG9tIG9mIEdyZWF0IEJyaXRhaW4gYW5kIE5vcnRoZXJuIElyZWxhbmQsLCwsLCwyMDI2LTA1LTI1IDEyOjE2OjM0KzAwOjAwLCwsLCwsSW5kdXN0cnksLCwsLCwsLCwsLCwsT3BlcmF0aW9uIGNvdW50aW5nLCwsLCwKTmV0d29yayBpbiBOZXR3b3JrLFZpc2lvbixJbWFnZSBjbGFzc2lmaWNhdGlvbixOYXRpb25hbCBVbml2ZXJzaXR5IG9mIFNpbmdhcG9yZSwiTSBMaW4sIFEgQ2hlbiwgUyBZYW4iLDIwMTMtMTItMTYsTmV0d29yayBJbiBOZXR3b3JrLGh0dHBzOi8vYXJ4aXYub3JnL2Ficy8xMzEyLjQ0MDAsNjY4Ni4wLEhpZ2hseSBjaXRlZCwsLCwsLDYzMDQyMCwsLCwsLFVua25vd24sLCwsLFNpbmdhcG9yZSwsLCwsLDIwMjYtMDUtMjUgMTI6MTY6MzUrMDA6MDAsLCwsLCxBY2FkZW1pYSwsLCwsLCwsLCxGUDMyLCwsLCwsLCwKRGVlcCBSTk4gKFBUQiksTGFuZ3VhZ2UsTGFuZ3VhZ2UgbW9kZWxpbmcsTWV0YU1pbmQgSW5jLCJTdGVwaGVuIE1lcml0eSwgQ2FpbWluZyBYaW9uZywgSmFtZXMgQnJhZGJ1cnksIFJpY2hhcmQgU29jaGVyIiwyMDEzLTEyLTExLFBvaW50ZXIgU2VudGluZWwgTWl4dHVyZSBNb2RlbHMsaHR0cHM6Ly9hcnhpdi5vcmcvYWJzLzE2MDkuMDc4NDMsNDAxMC4wLCwsNjAwMDAwMC4wLCwsLCI5MjkwMDAsOTI5MDAwIiwsLCwsLENvbmZpZGVudCxSZWNlbnQgbmV1cmFsIG5ldHdvcmsgc2VxdWVuY2UgbW9kZWxzIHdpdGggc29mdG1heCBjbGFzc2lmaWVycyBoYXZlIGFjaGlldmVkIHRoZWlyIGJlc3QgbGFuZ3VhZ2UgbW9kZWxpbmcgcGVyZm9ybWFuY2Ugb25seSB3aXRoIHZlcnkgbGFyZ2UgaGlkZGVuIHN0YXRlcyBhbmQgbGFyZ2Ugdm9jYWJ1bGFyaWVzLiBFdmVuIHRoZW4gdGhleSBzdHJ1Z2dsZSB0byBwcmVkaWN0IHJhcmUgb3IgdW5zZWVuIHdvcmRzIGV2ZW4gaWYgdGhlIGNvbnRleHQgbWFrZXMgdGhlIHByZWRpY3Rpb24gdW5hbWJpZ3VvdXMuIFdlIGludHJvZHVjZSB0aGUgcG9pbnRlciBzZW50aW5lbCBtaXh0dXJlIGFyY2hpdGVjdHVyZSBmb3IgbmV1cmFsIHNlcXVlbmNlIG1vZGVscyB3aGljaCBoYXMgdGhlIGFiaWxpdHkgdG8gZWl0aGVyIHJlcHJvZHVjZSBhIHdvcmQgZnJvbSB0aGUgcmVjZW50IGNvbnRleHQgb3IgcHJvZHVjZSBhIHdvcmQgZnJvbSBhIHN0YW5kYXJkIHNvZnRtYXggY2xhc3NpZmllci4gT3VyIHBvaW50ZXIgc2VudGluZWwtTFNUTSBtb2RlbCBhY2hpZXZlcyBzdGF0ZSBvZiB0aGUgYXJ0IGxhbmd1YWdlIG1vZGVsaW5nIHBlcmZvcm1hbmNlIG9uIHRoZSBQZW5uIFRyZWViYW5rICg3MC45IHBlcnBsZXhpdHkpIHdoaWxlIHVzaW5nIGZhciBmZXdlciBwYXJhbWV0ZXJzIHRoYW4gYSBzdGFuZGFyZCBzb2Z0bWF4IExTVE0uIEluIG9yZGVyIHRvIGV2YWx1YXRlIGhvdyB3ZWxsIGxhbmd1YWdlIG1vZGVscyBjYW4gZXhwbG9pdCBsb25nZXIgY29udGV4dHMgYW5kIGRlYWwgd2l0aCBtb3JlIHJlYWxpc3RpYyB2b2NhYnVsYXJpZXMgYW5kIGxhcmdlciBjb3Jwb3JhIHdlIGFsc28gaW50cm9kdWNlIHRoZSBmcmVlbHkgYXZhaWxhYmxlIFdpa2lUZXh0IGNvcnB1cy4sLERlZXAgUk5OLFVucmVsZWFzZWQsVW5pdGVkIFN0YXRlcyBvZiBBbWVyaWNhLCwsLCwsMjAyNi0wNS0yNSAxMjoxMjo0OSswMDowMCwsLCwsLEluZHVzdHJ5LCwsLCxVbnJlbGVhc2VkLCwsLCwsLCwsLCwsLE5vClJOTiBmb3IgMUIgd29yZHMsTGFuZ3VhZ2UsTGFuZ3VhZ2UgbW9kZWxpbmcsR29vZ2xlLCJDaXByaWFuIENoZWxiYSwgVG9tYXMgTWlrb2xvdiwgTWlrZSBTY2h1c3RlciwgUWkgR2UsIFRob3JzdGVuIEJyYW50cywgUGhpbGxpcHAgS29laG4sIFRvbnkgUm9iaW5zb24iLDIwMTMtMTItMTEsT25lIEJpbGxpb24gV29yZCBCZW5jaG1hcmsgZm9yIE1lYXN1cmluZyBQcm9ncmVzcyBpbiBTdGF0aXN0aWNhbCBMYW5ndWFnZSBNb2RlbGluZyxodHRwczovL2FyeGl2Lm9yZy9hYnMvMTMxMi4zMDA1LDEyMDUuMCwiSGlnaGx5IGNpdGVkLFNPVEEgaW1wcm92ZW1lbnQiLCJmcm9tIGFic3RyYWN0OiAnV2Ugc2hvdyBwZXJmb3JtYW5jZSBvZiBzZXZlcmFsIHdlbGwta25vd24gdHlwZXMgb2YgbGFuZ3VhZ2UgbW9kZWxzLCB3aXRoIHRoZSBiZXN0IHJlc3VsdHMgYWNoaWV2ZWQgd2l0aCBhIHJlY3VycmVudCBuZXVyYWwgbmV0d29yayBiYXNlZCBsYW5ndWFnZSBtb2RlbC4gVGhlIGJhc2VsaW5lIHVucHJ1bmVkIEtuZXNlci1OZXkgNS1ncmFtIG1vZGVsIGFjaGlldmVzIHBlcnBsZXhpdHkgNjcuNjsgYSBjb21iaW5hdGlvbiBvZiB0ZWNobmlxdWVzIGxlYWRzIHRvIDM1JSByZWR1Y3Rpb24gaW4gcGVycGxleGl0eSwgb3IgMTAlIHJlZHVjdGlvbiBpbiBjcm9zcy1lbnRyb3B5IChiaXRzKSwgb3ZlciB0aGF0IGJhc2VsaW5lLiAnIiwyMDAwMDAwMDAwMC4wLDIwQiBmcm9tIFRhYmxlIDEsLCIyNDAgaG91cnMgb24gMjQgQ1BVcyBmcm9tIFRhYmxlIDEuIENQVSBtb2RlbCBpcyBub3QgZ2l2ZW4sIGJ1dCB0aGVyZSBpcyBtZW50aW9uIG9mIHVzaW5nIFNJTUQgaW5zdHJ1Y3Rpb25zLiAxIFNJTUQgb3BlcmF0aW9uIGlzIGFyb3VuZCA0IEZMT1AuIENQVSBjYW4gaGF2ZSBhcm91bmQgM2U5IG9wZXJhdGlvbnMgcGVyIHNlY29uZC4gc28gYXJvdW5kIDEyZTkqMjQgKiAyNDAqMzYwMCA9IDIuNGUxNyBvcGVyYXRpb25zLiBUaGlzIGVzdGltYXRpb24gZG9lc24ndCBpbmNsdWRlIHVzZSBvZiBtdWx0aXBsZSB0aHJlYWRzLiBJbmNsdWRpbmcgdXNlIG9mIHRocmVhZHMgd2Ugd291bGQgcHJvYmFibHkgaGF2ZSBhcm91bmQgMTAgdGltZXMgbW9yZSBvcGVyYXRpb25zICBzbyBhcm91bmQgMi40ZTE4IEZMT1BzLiBUaGlzIGVzdGltYXRpb24gaXMgc3BlY3VsYXRpdmUuIiwxMDAwMDAwMDAwLCJmcm9tIGFic3RyYWN0OiAnV2l0aCBhbG1vc3Qgb25lIGJpbGxpb24gd29yZHMgb2YgdHJhaW5pbmcgZGF0YSwgJyIsMjQwLjAsImZyb20gVGFibGUgMSwyNDAgaG91cnMgb24gMjQgQ1BVcyIsLCxTcGVjdWxhdGl2ZSwiV2UgcHJvcG9zZSBhIG5ldyBiZW5jaG1hcmsgY29ycHVzIHRvIGJlIHVzZWQgZm9yIG1lYXN1cmluZyBwcm9ncmVzcyBpbiBzdGF0aXN0aWNhbCBsYW5ndWFnZSBtb2RlbGluZy4gV2l0aCBhbG1vc3Qgb25lIGJpbGxpb24gd29yZHMgb2YgdHJhaW5pbmcgZGF0YSwgd2UgaG9wZSB0aGlzIGJlbmNobWFyayB3aWxsIGJlIHVzZWZ1bCB0byBxdWlja2x5IGV2YWx1YXRlIG5vdmVsIGxhbmd1YWdlIG1vZGVsaW5nIHRlY2huaXF1ZXMsIGFuZCB0byBjb21wYXJlIHRoZWlyIGNvbnRyaWJ1dGlvbiB3aGVuIGNvbWJpbmVkIHdpdGggb3RoZXIgYWR2YW5jZWQgdGVjaG5pcXVlcy4gV2Ugc2hvdyBwZXJmb3JtYW5jZSBvZiBzZXZlcmFsIHdlbGwta25vd24gdHlwZXMgb2YgbGFuZ3VhZ2UgbW9kZWxzLCB3aXRoIHRoZSBiZXN0IHJlc3VsdHMgYWNoaWV2ZWQgd2l0aCBhIHJlY3VycmVudCBuZXVyYWwgbmV0d29yayBiYXNlZCBsYW5ndWFnZSBtb2RlbC4gVGhlIGJhc2VsaW5lIHVucHJ1bmVkIEtuZXNlci1OZXkgNS1ncmFtIG1vZGVsIGFjaGlldmVzIHBlcnBsZXhpdHkgNjcuNjsgYSBjb21iaW5hdGlvbiBvZiB0ZWNobmlxdWVzIGxlYWRzIHRvIDM1JSByZWR1Y3Rpb24gaW4gcGVycGxleGl0eSwgb3IgMTAlIHJlZHVjdGlvbiBpbiBjcm9zcy1lbnRyb3B5IChiaXRzKSwgb3ZlciB0aGF0IGJhc2VsaW5lLgpUaGUgYmVuY2htYXJrIGlzIGF2YWlsYWJsZSBhcyBhIHRoaXMgaHR0cCBVUkwgcHJvamVjdDsgYmVzaWRlcyB0aGUgc2NyaXB0cyBuZWVkZWQgdG8gcmVidWlsZCB0aGUgdHJhaW5pbmcvaGVsZC1vdXQgZGF0YSwgaXQgYWxzbyBtYWtlcyBhdmFpbGFibGUgbG9nLXByb2JhYmlsaXR5IHZhbHVlcyBmb3IgZWFjaCB3b3JkIGluIGVhY2ggb2YgdGVuIGhlbGQtb3V0IGRhdGEgc2V0cywgZm9yIGVhY2ggb2YgdGhlIGJhc2VsaW5lIG4tZ3JhbSBtb2RlbHMuICIsLCwsVW5pdGVkIFN0YXRlcyBvZiBBbWVyaWNhLCwsLDI0LjAsLDIwMjUtMTEtMjggMTE6NTM6NDQrMDA6MDAsLCwsLCxJbmR1c3RyeSwsLCw1NzYwLjAsLCwsLCwsLCwsLCwsLApEQkxTVE0sU3BlZWNoLFNwZWVjaCByZWNvZ25pdGlvbiAoQVNSKSxVbml2ZXJzaXR5IG9mIFRvcm9udG8sIkEgR3JhdmVzLCBOIEphaXRseSwgQSBNb2hhbWVkIiwyMDEzLTEyLTA4LEh5YnJpZCBzcGVlY2ggcmVjb2duaXRpb24gd2l0aCBEZWVwIEJpZGlyZWN0aW9uYWwgTFNUTSxodHRwczovL2llZWV4cGxvcmUuaWVlZS5vcmcvZG9jdW1lbnQvNjcwNzc0MiwxNTk3LjAsLCwyOTkwMDAwMC4wLCIiIlRoZSBEQkxTVE0gbmV0d29yayBoYWQgZml2ZSBiaWRpcmVjdGlvbmFsIGhpZGRlbiBsZXZlbHMsIHdpdGggNTAwIExTVE0gY2VsbHMgaW4gZWFjaCBvZiB0aGUgZm9yd2FyZCBhbmQgYmFja3dhcmQKbGF5ZXJzLCBhbmQgYSBzaXplIDMzODUgc29mdG1heCBvdXRwdXQgbGF5ZXIsIGdpdmluZyBhIHRvdGFsIG9mCjI5LjlNIHdlaWdodHMuIiIiLCwsNTA0MDAwMCwsLCwsLCwsLCwsQ2FuYWRhLCwsLCwsMjAyNS0xMS0yOCAxMTo1Mzo0NCswMDowMCwsLCwsLEFjYWRlbWlhLCwsLCwsLCwsLCwsLCwsLCwsClRyYW5zRSxMYW5ndWFnZSxFbnRpdHkgZW1iZWRkaW5nLCJVbml2ZXJzaXRlIGRlIFRlY2hub2xvZ2llIGRlIENvbXBpw6hnbmUg4oCTIENOUlMsR29vZ2xlIiwiQW50b2luZSBCb3JkZXMsIE5pY29sYXMgVXN1bmllciwgQWxiZXJ0byBHYXJjaWEtIER1cmFuLCBKYXNvbiBXZXN0b24sIGFuZCBPa3NhbmEgWWFraG5lbmtvIiwyMDEzLTEyLTA1LFRyYW5zbGF0aW5nIEVtYmVkZGluZ3MgZm9yIE1vZGVsaW5nIE11bHRpLSByZWxhdGlvbmFsIERhdGEsaHR0cHM6Ly9wYXBlcnMubmlwcy5jYy9wYXBlci8yMDEzL2hhc2gvMWNlY2M3YTc3OTI4Y2E4MTMzZmEyNDY4MGE4OGQyZjktQWJzdHJhY3QuaHRtbCw4MzQ3LjAsSGlnaGx5IGNpdGVkLCw5NDIwMDAwMDAuMCwiQmFzZWQgb24gdGhlIFRyYW5zRSBhcmNoaXRlY3R1cmUsIHRoZSBhdXRob3JzIGdpdmUgYSBmb3JtdWxhIGZvciBob3cgdGhlIG1vZGVsIHNpemUgc2NhbGVzIHdpdGggdGhlIGRpbWVuc2lvbmFsaXR5IG9mIHRoZSBkYXRhc2V0LiBUaGUgbW9kZWwgc2NhbGUgaXMgcHJvcG9ydGlvbmFsIHRvOiBrKihuX2Urbl9yKSB3aGVyZSBrIGlzIHRoZSBlbWJlZGRpbmdzIGRpbWVuc2lvbiwgbl9lIGlzIHRoZSBudW1iZXIgb2YgZW50aXRpZXMsIGFuZCBuX3IgaXMgdGhlIG51bWJlciBvZiByZWxhdGlvbnNoaXBzLgoKVGhleSBzdHVkaWVkIHVzaW5nIHRoZSBUcmFuc0UgbW9kZWwgZm9yIHR3byBkYXRhc2V0czogRkIxNWsgYW5kIEZCMU0uIFRoZSBGQjE1ayBtb2RlbCBoYXMgODEwMDAwIHBhcmFtZXRlcnMuCgpGQjE1ayBoYXMgMTQ5NTEgZW50aXRpZXMgYW5kIDEzNDUgcmVsYXRpb25zaGlwcy4gRkIxTSBoYXMgMTAwMDAwMCBlbnRpdGllcyBhbmQgMjMzODIgcmVsYXRpb25zaGlwcy4gVGhlcmVmb3JlLCB0aGUgRkIxTSBtb2RlbCB3aWxsIGJlIGJpZ2dlciB0aGFuIHRoZSBGQjE1ayBtb2RlbCBieSBhIGZhY3RvciBvZiAoMjMzODJlNikvKDE0OTUxKjEzNDUpID0+IE4gPSA4LjFlNSAqICgyMzM4MmU2KS8oMTQ5NTEqMTM0NSkgPSA5NDJlNi4iLDEuMzQwOTI4ZSsxOCwiOCBHUFVzICh0aGV5IGRvbid0IHNwZWNpZnkgd2hpY2gsIHNvIEkgdXNlZCB0aGUgYXZlcmFnZSBmb3IgRlAzMiBmb3IgMjAxNyBmcm9tIHRoZSB3cml0ZS11cCB0YWJsZSkKOCBob3VycyAKMC4zMyB1dGlsIHJhdGUiLDE3NTAwMDAwLCIiIml0IGNhbiBiZSBzdWNjZXNzZnVsbHkgdHJhaW5lZCBvbiBhIGxhcmdlIHNjYWxlIGRhdGEgc2V0IHdpdGggMU0KZW50aXRpZXMsIDI1ayByZWxhdGlvbnNoaXBzIGFuZCBtb3JlIHRoYW4gMTdNIHRyYWluaW5nIHNhbXBsZXMiIiIsLCwsLFNwZWN1bGF0aXZlLCwsLCwiRnJhbmNlLFVuaXRlZCBTdGF0ZXMgb2YgQW1lcmljYSIsLCwsLCwyMDI2LTAxLTAxIDE0OjAyOjM5KzAwOjAwLCwsLCwsIkFjYWRlbWlhLEluZHVzdHJ5IiwsLCwsLCwsMzAuMDI4MDk3MzEzMzE3MTcyLCwsVHJ1ZSwsSGFyZHdhcmUsLCwsLApEZVZpU0UsVmlzaW9uLFNlbWFudGljIGVtYmVkZGluZyxHb29nbGUsIkFuZHJlYSBGcm9tZSwgRy4gQ29ycmFkbywgSm9uYXRob24gU2hsZW5zLCBTYW15IEJlbmdpbywgSi4gRGVhbiwgTWFyYydBdXJlbGlvIFJhbnphdG8sIFRvbWFzIE1pa29sb3YiLDIwMTMtMTItMDUsRGVWaVNFOiBBIERlZXAgVmlzdWFsLVNlbWFudGljIEVtYmVkZGluZyBNb2RlbCxodHRwczovL3d3dy5zZW1hbnRpY3NjaG9sYXIub3JnL3BhcGVyL0RlVmlTRSUzQS1BLURlZXAtVmlzdWFsLVNlbWFudGljLUVtYmVkZGluZy1Nb2RlbC1Gcm9tZS1Db3JyYWRvLzRhYTQwNjk2OTNiZWUwMGQxYjA3NTljYTNkZjM1ZTU5Mjg0ZTk4NDUsLCJIaWdobHkgY2l0ZWQsU09UQSBpbXByb3ZlbWVudCIsIiIiIFdlIGRlbW9uc3RyYXRlIHRoYXQgdGhpcyBtb2RlbCBtYXRjaGVzIHN0YXRlLW9mLXRoZS1hcnQgcGVyZm9ybWFuY2Ugb24gdGhlIDEwMDAtY2xhc3MgSW1hZ2VOZXQgb2JqZWN0IHJlY29nbml0aW9uIGNoYWxsZW5nZSB3aGlsZSBtYWtpbmcgbW9yZSBzZW1hbnRpY2FsbHkgcmVhc29uYWJsZSBlcnJvcnMsIGFuZCBhbHNvIHNob3cgdGhhdCB0aGUgc2VtYW50aWMgaW5mb3JtYXRpb24gY2FuIGJlIGV4cGxvaXRlZCB0byBtYWtlIHByZWRpY3Rpb25zIGFib3V0IHRlbnMgb2YgdGhvdXNhbmRzIG9mIGltYWdlIGxhYmVscyBub3Qgb2JzZXJ2ZWQgZHVyaW5nIHRyYWluaW5nLiIiCgpub3QgYWJzb2x1dGUgU09UQSIsLCwsLDU0MDEyMDAwMDAsIiIiV2UgdHJhaW5lZCBhIHNraXAtZ3JhbSB0ZXh0IG1vZGVsIG9uIGEgY29ycHVzIG9mIDUuNyBtaWxsaW9uIGRvY3VtZW50cyAoNS40IGJpbGxpb24gd29yZHMpICIiCkFkZGl0aW9uYWxseSwgYW4gaW1hZ2UgbW9kZWwgY29tcG9uZW50IGlzIHRyYWluZWQgb24gSW1hZ2VOZXQgKDEuMk0gaW1hZ2VzKSIsLCwsLENvbmZpZGVudCwiTW9kZXJuIHZpc3VhbCByZWNvZ25pdGlvbiBzeXN0ZW1zIGFyZSBvZnRlbiBsaW1pdGVkIGluIHRoZWlyIGFiaWxpdHkgdG8gc2NhbGUgdG8gbGFyZ2UgbnVtYmVycyBvZiBvYmplY3QgY2F0ZWdvcmllcy4gVGhpcyBsaW1pdGF0aW9uIGlzIGluIHBhcnQgZHVlIHRvIHRoZSBpbmNyZWFzaW5nIGRpZmZpY3VsdHkgb2YgYWNxdWlyaW5nIHN1ZmZpY2llbnQgdHJhaW5pbmcgZGF0YSBpbiB0aGUgZm9ybSBvZiBsYWJlbGVkIGltYWdlcyBhcyB0aGUgbnVtYmVyIG9mIG9iamVjdCBjYXRlZ29yaWVzIGdyb3dzLiBPbmUgcmVtZWR5IGlzIHRvIGxldmVyYWdlIGRhdGEgZnJvbSBvdGhlciBzb3VyY2VzIC0gc3VjaCBhcyB0ZXh0IGRhdGEgLSBib3RoIHRvIHRyYWluIHZpc3VhbCBtb2RlbHMgYW5kIHRvIGNvbnN0cmFpbiB0aGVpciBwcmVkaWN0aW9ucy4gSW4gdGhpcyBwYXBlciB3ZSBwcmVzZW50IGEgbmV3IGRlZXAgdmlzdWFsLXNlbWFudGljIGVtYmVkZGluZyBtb2RlbCB0cmFpbmVkIHRvIGlkZW50aWZ5IHZpc3VhbCBvYmplY3RzIHVzaW5nIGJvdGggbGFiZWxlZCBpbWFnZSBkYXRhIGFzIHdlbGwgYXMgc2VtYW50aWMgaW5mb3JtYXRpb24gZ2xlYW5lZCBmcm9tIHVuYW5ub3RhdGVkIHRleHQuIFdlIGRlbW9uc3RyYXRlIHRoYXQgdGhpcyBtb2RlbCBtYXRjaGVzIHN0YXRlLW9mLXRoZS1hcnQgcGVyZm9ybWFuY2Ugb24gdGhlIDEwMDAtY2xhc3MgSW1hZ2VOZXQgb2JqZWN0IHJlY29nbml0aW9uIGNoYWxsZW5nZSB3aGlsZSBtYWtpbmcgbW9yZSBzZW1hbnRpY2FsbHkgcmVhc29uYWJsZSBlcnJvcnMsIGFuZCBhbHNvIHNob3cgdGhhdCB0aGUgc2VtYW50aWMgaW5mb3JtYXRpb24gY2FuIGJlIGV4cGxvaXRlZCB0byBtYWtlIHByZWRpY3Rpb25zIGFib3V0IHRlbnMgb2YgdGhvdXNhbmRzIG9mIGltYWdlIGxhYmVscyBub3Qgb2JzZXJ2ZWQgZHVyaW5nIHRyYWluaW5nLiBTZW1hbnRpYyBrbm93bGVkZ2UgaW1wcm92ZXMgc3VjaCB6ZXJvLXNob3QgcHJlZGljdGlvbnMgYWNoaWV2aW5nIGhpdCByYXRlcyBvZiB1cCB0byAxOCUgYWNyb3NzIHRob3VzYW5kcyBvZiBub3ZlbCBsYWJlbHMgbmV2ZXIgc2VlbiBieSB0aGUgdmlzdWFsIG1vZGVsLiIsLCwsVW5pdGVkIFN0YXRlcyBvZiBBbWVyaWNhLCwsLCwsMjAyNS0xMS0yOCAxMTo1Mzo0NCswMDowMCwsLCwsLEluZHVzdHJ5LCwsLCwsLCwsLCwsLCwsLCwsClRlbnNvclJlYXNvbmVyLExhbmd1YWdlLExhbmd1YWdlIG1vZGVsaW5nLFN0YW5mb3JkIFVuaXZlcnNpdHksIlIgU29jaGVyLCBEIENoZW4sIENEIE1hbm5pbmcsIEEgTmciLDIwMTMtMTItMDEsUmVhc29uaW5nIFdpdGggTmV1cmFsIFRlbnNvciBOZXR3b3JrcyBmb3IgS25vd2xlZGdlIEJhc2UgQ29tcGxldGlvbixodHRwczovL3BhcGVycy5uaXBzLmNjL3BhcGVyLzIwMTMvaGFzaC9iMzM3ZTg0ZGU4NzUyYjI3ZWRhM2ExMjM2MzEwOWU4MC1BYnN0cmFjdC5odG1sLDIwNTAuMCwsLCwsLCwzMTYyMzIsLCwsLCxVbmtub3duLCwsLCxVbml0ZWQgU3RhdGVzIG9mIEFtZXJpY2EsLCwsLCwyMDI2LTAxLTAxIDE0OjAyOjM5KzAwOjAwLCwsLCwsQWNhZGVtaWEsLCwsLCwsLCwsLCwsLCwsLCwKVmlzdWFsaXppbmcgQ05OcyxWaXNpb24sSW1hZ2UgY2xhc3NpZmljYXRpb24sTmV3IFlvcmsgVW5pdmVyc2l0eSAoTllVKSwiTUQgWmVpbGVyLCBSIEZlcmd1cyIsMjAxMy0xMS0xMixWaXN1YWxpemluZyBhbmQgVW5kZXJzdGFuZGluZyBDb252b2x1dGlvbmFsIE5ldHdvcmtzLGh0dHBzOi8vYXJ4aXYub3JnL2Ficy8xMzExLjI5MDEsMTcwMjYuMCxIaWdobHkgY2l0ZWQsLCwsNS4zMmUrMTcsIjEgR1BVICogMTIgZGF5cyAqIDEuNTQgVEZMT1BTL0dUWCA1ODAgKiAwLjMzIHV0aWxpemF0aW9uIAo9IDUzMiBQRiA9IDAuMDA2MiBwZnMtZGF5cwoKU291cmNlOiBodHRwczovL29wZW5haS5jb20vYmxvZy9haS1hbmQtY29tcHV0ZQoKIiJXZSBzdG9wcGVkIHRyYWluaW5nIGFmdGVyIDcwIGVwb2NocywKd2hpY2ggdG9vayBhcm91bmQgMTIgZGF5cyBvbiBhIHNpbmdsZSBHVFg1ODAgR1BVIiIiLDc2ODAwMDAsLCwsTlZJRElBIEdlRm9yY2UgR1RYIDU4MCwsQ29uZmlkZW50LCwsLCxVbml0ZWQgU3RhdGVzIG9mIEFtZXJpY2EsLCwsLCwyMDI2LTA1LTI1IDEyOjE2OjM1KzAwOjAwLCwsLCwsQWNhZGVtaWEsLCwsLCwsLDEyLjk5NDAwMjM2ODQ1NjUzMSwsRlAzMixUcnVlLCwiSGFyZHdhcmUsVGhpcmQtcGFydHkgZXN0aW1hdGlvbiIsLCwsLApSLUNOTiAoVC1uZXQpLFZpc2lvbixPYmplY3QgZGV0ZWN0aW9uLFVuaXZlcnNpdHkgb2YgQ2FsaWZvcm5pYSAoVUMpIEJlcmtlbGV5LCJSb3NzIEdpcnNoaWNrLCBKZWZmIERvbmFodWUsIFRyZXZvciBEYXJyZWxsLCBKaXRlbmRyYSBNYWxpayIsMjAxMy0xMS0xMSxSaWNoIGZlYXR1cmUgaGllcmFyY2hpZXMgZm9yIGFjY3VyYXRlIG9iamVjdCBkZXRlY3Rpb24gYW5kIHNlbWFudGljIHNlZ21lbnRhdGlvbixodHRwczovL2FyeGl2Lm9yZy9hYnMvMTMxMS4yNTI0LDI4OTAzLjAsSGlnaGx5IGNpdGVkLCw2OTAwMzg3Mi4wLCJDb21wdXRlZCBmcm9tIGFyY2hpdGVjdHVyZSBkZXNjcmlwdGlvbiBpbiBDYWZmZWUKCmh0dHBzOi8vbmJ2aWV3ZXIuanVweXRlci5vcmcvZ2l0aHViL0JWTEMvY2FmZmUvYmxvYi9tYXN0ZXIvZXhhbXBsZXMvZGV0ZWN0aW9uLmlweW5iIiwsLCwsLCwsLCwsLCwsVW5pdGVkIFN0YXRlcyBvZiBBbWVyaWNhLCwsLCwsMjAyNi0wNS0yNSAxMjoxNjozNCswMDowMCwsLCwsLEFjYWRlbWlhLCwsLCwsLCwsLEZQMzIsLCwsLCwsLApXb3JkMlZlYyAoc21hbGwpLExhbmd1YWdlLFNlbWFudGljIGVtYmVkZGluZyxHb29nbGUsIlQgTWlrb2xvdiwgSSBTdXRza2V2ZXIsIEsgQ2hlbiwgR1MgQ29ycmFkbyIsMjAxMy0xMC0xNixEaXN0cmlidXRlZCBSZXByZXNlbnRhdGlvbnMgb2YgV29yZHMgYW5kIFBocmFzZXMgYW5kIHRoZWlyIENvbXBvc2l0aW9uYWxpdHksaHR0cHM6Ly9hcnhpdi5vcmcvYWJzLzEzMTAuNDU0NiwzNTIwMS4wLEhpZ2hseSBjaXRlZCwsMjA3NjAwMDAwLjAsIiIiV2UgZGlzY2FyZGVkIGZyb20gdGhlIHZvY2FidWxhcnkgYWxsIHdvcmRzIHRoYXQgb2NjdXJyZWQgbGVzcyB0aGFuIDUgdGltZXMgaW4gdGhlIHRyYWluaW5nIGRhdGEsIHdoaWNoIHJlc3VsdGVkIGluIGEgdm9jYWJ1bGFyeSBvZiBzaXplIDY5MksgWy4uLl0gU3RhcnRpbmcgd2l0aCB0aGUgc2FtZSBuZXdzIGRhdGEgYXMgaW4gdGhlIHByZXZpb3VzIGV4cGVyaW1lbnRzLCB3ZSBmaXJzdCBjb25zdHJ1Y3RlZCB0aGUgcGhyYXNlIGJhc2VkIHRyYWluaW5nIGNvcnB1cyBhbmQgdGhlbiB3ZSB0cmFpbmVkIHNldmVyYWwgU2tpcC1ncmFtIG1vZGVscyB1c2luZyBkaWZmZXJlbnQgaHlwZXJwYXJhbWV0ZXJzLiBBcyBiZWZvcmUsIHdlIHVzZWQgdmVjdG9yIGRpbWVuc2lvbmFsaXR5IDMwMCBhbmQgY29udGV4dCBzaXplIDUuIiIiLCwsMTAwMDAwMDAwMDAsIiIiRm9yIHRyYWluaW5nIHRoZSBTa2lwLWdyYW0gbW9kZWxzLCB3ZSBoYXZlIHVzZWQgYSBsYXJnZSBkYXRhc2V0IGNvbnNpc3Rpbmcgb2YgdmFyaW91cyBuZXdzIGFydGljbGVzIChhbiBpbnRlcm5hbCBHb29nbGUgZGF0YXNldCB3aXRoIG9uZSBiaWxsaW9uIHdvcmRzKS4gV2UgZGlzY2FyZGVkIGZyb20gdGhlIHZvY2FidWxhcnkgYWxsIHdvcmRzIHRoYXQgb2NjdXJyZWQgbGVzcyB0aGFuIDUgdGltZXMgaW4gdGhlIHRyYWluaW5nIGRhdGEsIHdoaWNoIHJlc3VsdGVkIGluIGEgdm9jYWJ1bGFyeSBvZiBzaXplIDY5MksiIiIsLCwsLCwsLCwsVW5pdGVkIFN0YXRlcyBvZiBBbWVyaWNhLCwsLCwsMjAyNi0wNS0yNSAxMjoxNjozNCswMDowMCwsLCwsLEluZHVzdHJ5LCwsLCwsLCwsLCwsLCwsLCwsCldvcmQyVmVjIChsYXJnZSksTGFuZ3VhZ2UsU2VtYW50aWMgZW1iZWRkaW5nLEdvb2dsZSwiVCBNaWtvbG92LCBJIFN1dHNrZXZlciwgSyBDaGVuLCBHUyBDb3JyYWRvIiwyMDEzLTEwLTE2LERpc3RyaWJ1dGVkIFJlcHJlc2VudGF0aW9ucyBvZiBXb3JkcyBhbmQgUGhyYXNlcyBhbmQgdGhlaXIgQ29tcG9zaXRpb25hbGl0eSxodHRwczovL2FyeGl2Lm9yZy9hYnMvMTMxMC40NTQ2LDM1MjAxLjAsSGlnaGx5IGNpdGVkLCw2OTIwMDAwMDAuMCwiV2UgZGlzY2FyZGVkIGZyb20gdGhlIHZvY2FidWxhcnkgYWxsIHdvcmRzIHRoYXQgb2NjdXJyZWQgbGVzcyB0aGFuIDUgdGltZXMgaW4gdGhlIHRyYWluaW5nIGRhdGEsIHdoaWNoIHJlc3VsdGVkIGluIGEgdm9jYWJ1bGFyeSBvZiBzaXplIDY5MksiLDMuODg4ZSsxNiwiRnJvbSBodHRwczovL29wZW5haS5jb20vYmxvZy9haS1hbmQtY29tcHV0ZS8gQXBwZW5kaXguCgoiImxlc3MgdGhhbiAwLjAwMDQ1IHBmcyBkYXlzIiIKKDg2NDAwKjEwXjE1KjAuMDAwNDUpIiwzMzAwMDAwMDAwMDAsIiIid2UgaW5jcmVhc2VkIHRoZSBhbW91bnQgb2YgdGhlIHRyYWluaW5nIGRhdGEgYnkgdXNpbmcgYSBkYXRhc2V0IHdpdGggYWJvdXQgMzMgYmlsbGlvbiB3b3JkcyIiIiwyNC4wLCJUYWJsZSA1IGFwcGVhcnMgdG8gY2FsbCB0aGUgbW9kZWwgIiJTa2lwLVBocmFzZSIiIGFuZCBzYXlzIGl0IHRvb2sgMSBkYXkiLCwsTGlrZWx5LCwsLCxVbml0ZWQgU3RhdGVzIG9mIEFtZXJpY2EsLCwsLCwyMDI2LTA1LTI1IDEyOjE2OjM2KzAwOjAwLCwsLCwsSW5kdXN0cnksLCwsLCwsLCwsLCwsVGhpcmQtcGFydHkgZXN0aW1hdGlvbiwsLCwsClJOVE4sTGFuZ3VhZ2UsU2VudGltZW50IGNsYXNzaWZpY2F0aW9uLFN0YW5mb3JkIFVuaXZlcnNpdHksIlIuIFNvY2hlciwgQWxleCBQZXJlbHlnaW4sIEplYW4gV3UsIEphc29uIENodWFuZywgQ2hyaXN0b3BoZXIgRC4gTWFubmluZywgQS4gTmcsIENocmlzdG9waGVyIFBvdHRzIiwyMDEzLTEwLTAxLFJlY3Vyc2l2ZSBEZWVwIE1vZGVscyBmb3IgU2VtYW50aWMgQ29tcG9zaXRpb25hbGl0eSBPdmVyIGEgU2VudGltZW50IFRyZWViYW5rLGh0dHBzOi8vd3d3LnNlbWFudGljc2Nob2xhci5vcmcvcGFwZXIvUmVjdXJzaXZlLURlZXAtTW9kZWxzLWZvci1TZW1hbnRpYy1Db21wb3NpdGlvbmFsaXR5LVNvY2hlci1QZXJlbHlnaW4vNjg3YmFjMmQzMzIwMDgzZWI0NTMwYmYxOGJiOGY4ZjcyMTQ3NzYwMCwsSGlnaGx5IGNpdGVkLCwsLDEuNDIyZSsxNiwiIiJUaGUgUk5UTiB3b3VsZCB1c3VhbGx5IGFjaGlldmUgaXRzIGJlc3QgcGVyZm9ybWFuY2Ugb24gdGhlIGRldiBzZXQgYWZ0ZXIgdHJhaW5pbmcgZm9yIDMgLSA1IGhvdXJzLiIiCiIsMTU1MDYzLCIiIlRoZSBzZW50ZW5jZXMgaW4gdGhlIHRyZWViYW5rIHdlcmUgc3BsaXQgaW50byBhIHRyYWluICg4NTQ0KSwgZGV2ICgxMTAxKSBhbmQgdGVzdCBzcGxpdHMgKDIyMTApIiIKVHJhaW5pbmcgZGF0YTogMjE1MTU0Kig4NTQ0LzExODU1KT0xNTUwNjMKIiw1LjAsVGhlIFJOVE4gd291bGQgdXN1YWxseSBhY2hpZXZlIGl0cyBiZXN0IHBlcmZvcm1hbmNlIG9uIHRoZSBkZXYgc2V0IGFmdGVyIHRyYWluaW5nIGZvciAzIC0gNSBob3Vycy4sLCxMaWtlbHksIlNlbWFudGljIHdvcmQgc3BhY2VzIGhhdmUgYmVlbiB2ZXJ5IHVzZWZ1bCBidXQgY2Fubm90IGV4cHJlc3MgdGhlIG1lYW5pbmcgb2YgbG9uZ2VyIHBocmFzZXMgaW4gYSBwcmluY2lwbGVkIHdheS4gRnVydGhlciBwcm9ncmVzcyB0b3dhcmRzIHVuZGVyc3RhbmRpbmcgY29tcG9zaXRpb25hbGl0eSBpbiB0YXNrcyBzdWNoIGFzIHNlbnRpbWVudCBkZXRlY3Rpb24gcmVxdWlyZXMgcmljaGVyIHN1cGVydmlzZWQgdHJhaW5pbmcgYW5kIGV2YWx1YXRpb24gcmVzb3VyY2VzIGFuZCBtb3JlIHBvd2VyZnVsIG1vZGVscyBvZiBjb21wb3NpdGlvbi4gVG8gcmVtZWR5IHRoaXMsIHdlIGludHJvZHVjZSBhIFNlbnRpbWVudCBUcmVlYmFuay4gSXQgaW5jbHVkZXMgZmluZSBncmFpbmVkIHNlbnRpbWVudCBsYWJlbHMgZm9yIDIxNSwxNTQgcGhyYXNlcyBpbiB0aGUgcGFyc2UgdHJlZXMgb2YgMTEsODU1IHNlbnRlbmNlcyBhbmQgcHJlc2VudHMgbmV3IGNoYWxsZW5nZXMgZm9yIHNlbnRpbWVudCBjb21wb3NpdGlvbmFsaXR5LiBUbyBhZGRyZXNzIHRoZW0sIHdlIGludHJvZHVjZSB0aGUgUmVjdXJzaXZlIE5ldXJhbCBUZW5zb3IgTmV0d29yay4gV2hlbiB0cmFpbmVkIG9uIHRoZSBuZXcgdHJlZWJhbmssIHRoaXMgbW9kZWwgb3V0cGVyZm9ybXMgYWxsIHByZXZpb3VzIG1ldGhvZHMgb24gc2V2ZXJhbCBtZXRyaWNzLiBJdCBwdXNoZXMgdGhlIHN0YXRlIG9mIHRoZSBhcnQgaW4gc2luZ2xlIHNlbnRlbmNlIHBvc2l0aXZlL25lZ2F0aXZlIGNsYXNzaWZpY2F0aW9uIGZyb20gODAlIHVwIHRvIDg1LjQlLiBUaGUgYWNjdXJhY3kgb2YgcHJlZGljdGluZyBmaW5lLWdyYWluZWQgc2VudGltZW50IGxhYmVscyBmb3IgYWxsIHBocmFzZXMgcmVhY2hlcyA4MC43JSwgYW4gaW1wcm92ZW1lbnQgb2YgOS43JSBvdmVyIGJhZyBvZiBmZWF0dXJlcyBiYXNlbGluZXMuIExhc3RseSwgaXQgaXMgdGhlIG9ubHkgbW9kZWwgdGhhdCBjYW4gYWNjdXJhdGVseSBjYXB0dXJlIHRoZSBlZmZlY3RzIG9mIG5lZ2F0aW9uIGFuZCBpdHMgc2NvcGUgYXQgdmFyaW91cyB0cmVlIGxldmVscyBmb3IgYm90aCBwb3NpdGl2ZSBhbmQgbmVnYXRpdmUgcGhyYXNlcy4iLCwsVW5yZWxlYXNlZCxVbml0ZWQgU3RhdGVzIG9mIEFtZXJpY2EsLCwsLCwyMDI1LTExLTI4IDExOjUzOjQ0KzAwOjAwLCwsLCwsQWNhZGVtaWEsLCwsLFVucmVsZWFzZWQsLCwsLCwsLCwsLCwsTm8KUkNUTSxMYW5ndWFnZSxUcmFuc2xhdGlvbixVbml2ZXJzaXR5IG9mIE94Zm9yZCwiTmFsIEthbGNoYnJlbm5lciwgUGhpbCBCbHVuc29tIiwyMDEzLTEwLTAxLFJlY3VycmVudCBDb250aW51b3VzIFRyYW5zbGF0aW9uIE1vZGVscyxodHRwczovL3d3dy5zZW1hbnRpY3NjaG9sYXIub3JnL3BhcGVyL1JlY3VycmVudC1Db250aW51b3VzLVRyYW5zbGF0aW9uLU1vZGVscy1LYWxjaGJyZW5uZXItQmx1bnNvbS85NDRhMWNmZDc5ZGJmYjZmZWY0NjAzNjBhMDc2NWJhNzkwZjQwMjdhLCxIaWdobHkgY2l0ZWQsLCwsOTMzMTIwMDAwMDAwMDAwMC4wLCIiIlRoZSB0cmFpbmluZyBvZiBhbiBSQ1RNIHRha2VzIGFib3V0IDE1IGhvdXJzIG9uIDMgbXVsdGljb3JlIENQVXMiIgpHaXZlbiB0aGUgcHVibGljYXRpb24geWVhciwgYSByb3VnaCBlc3RpbWF0ZSBmb3IgdGhlIENQVSBwZXJmb3JtYW5jZSBpcyAxNiBGUDMyIHBlciBjeWNsZSwgNCBjb3JlcywgY2xvY2sgc3BlZWQgNEdIeiwgdXRpbGl6YXRpb24gb2YgMC4zLgoxNSo2MCo2MCozKjQqMTIqNDAwMDAwMDAwMCowLjM9OTMzMTIwMDAwMDAwMDAwMD05LjMzZTE1Iiw0NTAwMDAwLCIiIlRoZSBFbmdsaXNoIHNlbnRlbmNlcyBjb250YWluIGFib3V0IDQuMU0gd29yZHMiIiIsMTUuMCxUaGUgdHJhaW5pbmcgb2YgYW4gUkNUTSB0YWtlcyBhYm91dCAxNSBob3VycyBvbiAzIG11bHRpY29yZSBDUFVzLiwsLExpa2VseSwiV2UgaW50cm9kdWNlIGEgY2xhc3Mgb2YgcHJvYmFiaWxpc3RpYyBjb250aW51b3VzIHRyYW5zbGF0aW9uIG1vZGVscyBjYWxsZWQgUmVjdXJyZW50IENvbnRpbnVvdXMgVHJhbnNsYXRpb24gTW9kZWxzIHRoYXQgYXJlIHB1cmVseSBiYXNlZCBvbiBjb250aW51b3VzIHJlcHJlc2VudGF0aW9ucyBmb3Igd29yZHMsIHBocmFzZXMgYW5kIHNlbnRlbmNlcyBhbmQgZG8gbm90IHJlbHkgb24gYWxpZ25tZW50cyBvciBwaHJhc2FsIHRyYW5zbGF0aW9uIHVuaXRzLiBUaGUgbW9kZWxzIGhhdmUgYSBnZW5lcmF0aW9uIGFuZCBhIGNvbmRpdGlvbmluZyBhc3BlY3QuIFRoZSBnZW5lcmF0aW9uIG9mIHRoZSB0cmFuc2xhdGlvbiBpcyBtb2RlbGxlZCB3aXRoIGEgdGFyZ2V0IFJlY3VycmVudCBMYW5ndWFnZSBNb2RlbCwgd2hlcmVhcyB0aGUgY29uZGl0aW9uaW5nIG9uIHRoZSBzb3VyY2Ugc2VudGVuY2UgaXMgbW9kZWxsZWQgd2l0aCBhIENvbnZvbHV0aW9uYWwgU2VudGVuY2UgTW9kZWwuIFRocm91Z2ggdmFyaW91cyBleHBlcmltZW50cywgd2Ugc2hvdyBmaXJzdCB0aGF0IG91ciBtb2RlbHMgb2J0YWluIGEgcGVycGxleGl0eSB3aXRoIHJlc3BlY3QgdG8gZ29sZCB0cmFuc2xhdGlvbnMgdGhhdCBpcyA+IDQzJSBsb3dlciB0aGFuIHRoYXQgb2Ygc3RhdGVvZi10aGUtYXJ0IGFsaWdubWVudC1iYXNlZCB0cmFuc2xhdGlvbiBtb2RlbHMuIFNlY29uZGx5LCB3ZSBzaG93IHRoYXQgdGhleSBhcmUgcmVtYXJrYWJseSBzZW5zaXRpdmUgdG8gdGhlIHdvcmQgb3JkZXIsIHN5bnRheCwgYW5kIG1lYW5pbmcgb2YgdGhlIHNvdXJjZSBzZW50ZW5jZSBkZXNwaXRlIGxhY2tpbmcgYWxpZ25tZW50cy4gRmluYWxseSB3ZSBzaG93IHRoYXQgdGhleSBtYXRjaCBhIHN0YXRlLW9mLXRoZS1hcnQgc3lzdGVtIHdoZW4gcmVzY29yaW5nIG4tYmVzdCBsaXN0cyBvZiB0cmFuc2xhdGlvbnMuIiwsLCxVbml0ZWQgS2luZ2RvbSBvZiBHcmVhdCBCcml0YWluIGFuZCBOb3J0aGVybiBJcmVsYW5kLCwsLDMuMCwsMjAyNS0xMS0yOCAxMTo1Mzo0NCswMDowMCwsLCwsLEFjYWRlbWlhLCwsLCwsLCwsLCwsLEhhcmR3YXJlLCwsLCwKTWl0b3NpcywiVmlzaW9uLE1lZGljaW5lIixPYmplY3QgZGV0ZWN0aW9uLElEU0lBLCJEYW7CoEMuwqBDaXJlxZ9hbiwgQWxlc3NhbmRyb8KgR2l1c3RpLCBMdWNhwqBNLsKgR2FtYmFyZGVsbGEsIErDvHJnZW7CoFNjaG1pZGh1YmVyIiwyMDEzLTA5LTIyLE1pdG9zaXMgRGV0ZWN0aW9uIGluIEJyZWFzdCBDYW5jZXIgSGlzdG9sb2d5IEltYWdlcyB3aXRoIERlZXAgTmV1cmFsIE5ldHdvcmtzLGh0dHBzOi8vbGluay5zcHJpbmdlci5jb20vY2hhcHRlci8xMC4xMDA3Lzk3OC0zLTY0Mi00MDc2My01XzUxLDE1NTMuMCwsSUNQUiAyMDEyIG1pdG9zaXMgZGV0ZWN0aW9uIGNvbXBldGl0aW9uIHdpbm5lciwzNzIzMC4wLFN1bSBudW1iZXJzIG9mIHdlaWdodHMgaW4gVGFibGUgMS5iLDEuMzdlKzE3LCIiIlRyYWluaW5nIGVhY2ggbmV0d29yayByZXF1aXJlcyBvbmUgZGF5IG9mIGNvbXB1dGF0aW9uIHdpdGggYW4gb3B0aW1pemVkIEdQVSBpbXBsZW1lbnRhdGlvbiIiCgpBc3N1bWluZyAxLjU4RSsxMiBGTE9QL3NlY29uZCBvbiBGUDMyIChmcm9tIHRoZSB0YWJsZSBpbiB0aGUgRXN0aW1hdGluZyBjb21wdXRlIHBvc3QpLCB3ZSBnZXQKCjM2MDAqMjQqMS41OEUrMTIgPSAxLjM3RSsxNyBGTE9QIiwxMDAwMDAwLCJUaGUgZGF0YXNldCBpcyBidWlsdCBpbiB0d28gc3RhZ2VzLiBGaXJzdCBhIGNsYXNzaWZpZXIgaXMgdHJhaW5lZCBvbiBzbWFsbCBzYW1wbGUsIGFuZCB1c2VkIHRvIGN1cmF0ZSBhIG1vcmUgcmVwcmVzZW50YXRpdmUgbGFyZ2VyIGRhdGFzZXQuCgpUaGUgZmluYWwgZGF0YXNldCBoYXMgMU0gaW5zdGFuY2VzCgoiIldlIGJ1aWxkIHRoZSBhY3R1YWwgdHJhaW5pbmcgc2V0LCBjb21wb3NlZCBieSAxIG1pbGxpb24gaW5zdGFuY2VzLCB3aGljaCBpbmNsdWRlcwphbGwgbWl0b3NpcyBwaXhlbHMgKDYuNiUgb2YgdGhlIHRyYWluaW5nIGluc3RhbmNlcykuIFRoZSByZW1haW5pbmcgOTUuNCUgaXMgc2FtcGxlZApmcm9tIG5vbi1taXRvc2lzIHBpeGVscyBieSBhc3NpZ25pbmcgdG8gZWFjaCBwaXhlbCBwIGEgd2VpZ2h0IEQocCkuIiIiLDI0LjAsIiIiVHJhaW5pbmcgZWFjaCBuZXR3b3JrIHJlcXVpcmVzIG9uZSBkYXkgb2YgY29tcHV0YXRpb24gd2l0aCBhbiBvcHRpbWl6ZWQgR1BVIGltcGxlbWVudGF0aW9uIiIiLCwsTGlrZWx5LCwsLCxTd2l0emVybGFuZCwsLCwsLDIwMjYtMDEtMDEgMTQ6MDI6NDErMDA6MDAsLCwsLCxBY2FkZW1pYSwsLCwsLCwsLCwsLCxIYXJkd2FyZSwsLCwsClJOTit3ZWlnaHQgbm9pc2UrZHluYW1pYyBldmFsLExhbmd1YWdlLExhbmd1YWdlIG1vZGVsaW5nLFVuaXZlcnNpdHkgb2YgVG9yb250byxBbGV4IEdyYXZlcywyMDEzLTA4LTA0LEdlbmVyYXRpbmcgU2VxdWVuY2VzIFdpdGggUmVjdXJyZW50IE5ldXJhbCBOZXR3b3JrcyxodHRwczovL2FyeGl2Lm9yZy9hYnMvMTMwOC4wODUwLDQ3MzQuMCwsLDU0MDAwMDAwLjAsIiIidGhlIHdvcmQtbGV2ZWwgbmV0d29yayBoYWQgMTAsMDAwIGlucHV0cyBhbmQgb3V0cHV0cyBhbmQgYXJvdW5kCjU0TSB3ZWlnaHRzIiIiLDQyMTAwMDAwMDAwMDAwMDAuMCw2IEZMT1AgLyBwYXJhbWV0ZXIgLyB0b2tlbiAqIDU0MDAwMDAwIHBhcmFtZXRlcnMgKiA5MjkwMDAgdG9rZW5zICogMTQgZXBvY2hzID0gNC4yMTM5NDRlKzE1IEZMT1AsOTI5MDAwLDE0IGVwb2NocyAoVGFibGUgMSksLCwsLENvbmZpZGVudCwiVGhpcyBwYXBlciBzaG93cyBob3cgTG9uZyBTaG9ydC10ZXJtIE1lbW9yeSByZWN1cnJlbnQgbmV1cmFsIG5ldHdvcmtzIGNhbiBiZSB1c2VkIHRvIGdlbmVyYXRlIGNvbXBsZXggc2VxdWVuY2VzIHdpdGggbG9uZy1yYW5nZSBzdHJ1Y3R1cmUsIHNpbXBseSBieSBwcmVkaWN0aW5nIG9uZSBkYXRhIHBvaW50IGF0IGEgdGltZS4gVGhlIGFwcHJvYWNoIGlzIGRlbW9uc3RyYXRlZCBmb3IgdGV4dCAod2hlcmUgdGhlIGRhdGEgYXJlIGRpc2NyZXRlKSBhbmQgb25saW5lIGhhbmR3cml0aW5nICh3aGVyZSB0aGUgZGF0YSBhcmUgcmVhbC12YWx1ZWQpLiBJdCBpcyB0aGVuIGV4dGVuZGVkIHRvIGhhbmR3cml0aW5nIHN5bnRoZXNpcyBieSBhbGxvd2luZyB0aGUgbmV0d29yayB0byBjb25kaXRpb24gaXRzIHByZWRpY3Rpb25zIG9uIGEgdGV4dCBzZXF1ZW5jZS4gVGhlIHJlc3VsdGluZyBzeXN0ZW0gaXMgYWJsZSB0byBnZW5lcmF0ZSBoaWdobHkgcmVhbGlzdGljIGN1cnNpdmUgaGFuZHdyaXRpbmcgaW4gYSB3aWRlIHZhcmlldHkgb2Ygc3R5bGVzLiIsMTQuMCxSTk4rd2VpZ2h0IG5vaXNlK2R5bmFtaWMgZXZhbCxVbnJlbGVhc2VkLENhbmFkYSwsLCwsLDIwMjUtMTEtMjggMTE6NTM6NDQrMDA6MDAsLCwsLCxBY2FkZW1pYSwsLCwsVW5yZWxlYXNlZCwsLCwsLCwsT3BlcmF0aW9uIGNvdW50aW5nLCwsLCxObwpIaWVyYXJjaGljYWwgU2NlbmUgTGFiZWxpbmcgKFN0YW5mb3JkIEJhY2tncm91bmQpLFZpc2lvbixTZW1hbnRpYyBzZWdtZW50YXRpb24sTmV3IFlvcmsgVW5pdmVyc2l0eSAoTllVKSxDbGVtZW50IEZhcmFiZXQ7IENhbWlsbGUgQ291cHJpZTsgTGF1cmVudCBOYWptYW47IFlhbm4gTGVDdW4sMjAxMy0wOC0wMSxMZWFybmluZyBIaWVyYXJjaGljYWwgRmVhdHVyZXMgZm9yIFNjZW5lIExhYmVsaW5nLGh0dHBzOi8vaWVlZXhwbG9yZS5pZWVlLm9yZy9kb2N1bWVudC82MzM4OTM5LCwiSGlnaGx5IGNpdGVkLEhpc3RvcmljYWwgc2lnbmlmaWNhbmNlIiwsNTE2MDk2MDAuMCwiRmlndXJlIDEgZGV0YWlscyBhcmNoaXRlY3R1cmUsIHdlaWdodHMgYXJlIHNoYXJlZCBiZXR3ZWVuIHNjYWxlcwrigJxUaGUgbmV0d29yayBpcyB0aGVuIGFwcGxpZWQgdG8gZWFjaCAzLWRpbWVuc2lvbiBpbnB1dCBtYXAgWHMuIFRoaXMgaW5wdXQgaXMgdHJhbnNmb3JtZWQgaW50byBhIDE2LWRpbWVuc2lvbiBmZWF0dXJlIG1hcCwgdXNpbmcgYSBiYW5rIG9mIDE2IGZpbHRlcnMsIDEwIGNvbm5lY3RlZCB0byB0aGUgWSBjaGFubmVsLCB0aGUgNiBvdGhlcnMgY29ubmVjdGVkIHRvIHRoZSBVIGFuZCBWIGNoYW5uZWxzLiBUaGUgc2Vjb25kIGxheWVyIHRyYW5zZm9ybXMgdGhpcyAxNi1kaW1lbnNpb24gZmVhdHVyZSBtYXAgaW50byBhIDY0LWRpbWVuc2lvbiBmZWF0dXJlIG1hcCwgZWFjaCBtYXAgYmVpbmcgcHJvZHVjZWQgYnkgYSBjb21iaW5hdGlvbiBvZiA4IHJhbmRvbWx5IHNlbGVjdGVkIGZlYXR1cmUgbWFwcyBmcm9tIHRoZSBwcmV2aW91cyBsYXllci4gRmluYWxseSB0aGUgNjQtZGltZW5zaW9uIGZlYXR1cmUgbWFwIGlzIHRyYW5zZm9ybWVkIGludG8gYSAyNTYtZGltZW5zaW9uIGZlYXR1cmUgbWFwLCBlYWNoIG1hcCBiZWluZyBwcm9kdWNlZCBieSBhIGNvbWJpbmF0aW9uIG9mIDMyIHJhbmRvbWx5IHNlbGVjdGVkIGZlYXR1cmUgbWFwcyBmcm9tIHRoZSBwcmV2aW91cyBsYXllci7igJ0KTDE6IDEqNyo3KjEwKzIqNyo3KjY9MTA3OApMMjogOCo2NCo3Kjc9MjUwODgKRkMgaGVhZCBpcyBzcGxpdCBmb3IgdGhlIHRocmVlIG5ldHdvcmtzIChhc3N1bXB0aW9uKQpGQzogMzIqODAqNjAqMjU2KzMyKjQwKjMwKjI1NiszMioyMCoxNSoyNTY9NTE2MDk2MDAKClRoaXMgaXMgYSB2ZXJ5IGRpZmZlcmVudCBlc3RpbWF0ZSB0byB0aGUgMC41TSB0cmFpbmFibGUgcGFyYW1ldGVycyBtZW50aW9uZWQgaW4gdGhlIHBhcGVyKCEpICIiVGhlIGNvbnZvbHV0aW9uYWwgbmV0d29yayBoYXMgcm91Z2hseSAwLjUgbWlsbGlvbiB0cmFpbmFibGUgcGFyYW1ldGVycyIiIiwyLjM3NzQ2ODhlKzE3LCJGb3J3YXJkIEZMT1AKU3BsaXQgZm9yIHRoZSB0aHJlZSBzaXplcwpGMToKTDE6IDIqMSo3KjcqMTAqMzIwKjI0MCsyKjIqNyo3KjYqMzIwKjI0MD0xNjU1ODA4MDAKTDI6IDIqOCo2NCo3KjcqMTYwKjEyMD05NjMzNzkyMDAKRkM6IDIqMzIqODAqNjAqMjU2PTc4NjQzMjAwCkYyOgpMMTogMioxKjcqNyoxMCoxNjAqMTIwKzIqMio3KjcqNioxNjAqMTIwPTQxMzk1MjAwCkwyOiAyKjgqNjQqNyo3KjgwKjYwPTI0MDg0NDgwMApGQzogMiozMio0MCozMCoyNTY9MTk2NjA4MDAKRjM6CkwxOiAyKjEqNyo3KjEwKjgwKjYwKzIqMio3KjcqNio4MCo2MD0xMDM0ODgwMApMMjogMio4KjY0KjcqNyo0MCozMD02MDIxMTIwMApGQzogMiozMioyMCoxNSoyNTY9NDkxNTIwMApUb3RhbDogMTY1NTgwODAwKzk2MzM3OTIwMCs3ODY0</x:v>
      </x:c>
    </x:row>
    <x:row r="298" ht="18" customHeight="1">
      <x:c r="A298" s="17" t="n">
        <x:v>293</x:v>
      </x:c>
      <x:c r="B298" s="17" t="n">
        <x:v>309</x:v>
      </x:c>
      <x:c r="C298" s="94" t="str">
        <x:v>MzIwMCs0MTM5NTIwMCsyNDA4NDQ4MDArMTk2NjA4MDArMTAzNDg4MDArNjAyMTEyMDArNDkxNTIwMD0xNTg0OTc5MjAwCgpUcmFpbmluZyBjb21wdXRlOiAxNTg0OTc5MjAwKjMqNTAwMDAwMDA9MjM3NzQ2ODgwMDAwMDAwMDAwPTIuNGUxNwoiLDcxMzgwODAwLCwsLCxTdXBlcnZpc2VkLENvbmZpZGVudCwiU2NlbmUgbGFiZWxpbmcgY29uc2lzdHMgb2YgbGFiZWxpbmcgZWFjaCBwaXhlbCBpbiBhbiBpbWFnZSB3aXRoIHRoZSBjYXRlZ29yeSBvZiB0aGUgb2JqZWN0IGl0IGJlbG9uZ3MgdG8uIFdlIHByb3Bvc2UgYSBtZXRob2QgdGhhdCB1c2VzIGEgbXVsdGlzY2FsZSBjb252b2x1dGlvbmFsIG5ldHdvcmsgdHJhaW5lZCBmcm9tIHJhdyBwaXhlbHMgdG8gZXh0cmFjdCBkZW5zZSBmZWF0dXJlIHZlY3RvcnMgdGhhdCBlbmNvZGUgcmVnaW9ucyBvZiBtdWx0aXBsZSBzaXplcyBjZW50ZXJlZCBvbiBlYWNoIHBpeGVsLiBUaGUgbWV0aG9kIGFsbGV2aWF0ZXMgdGhlIG5lZWQgZm9yIGVuZ2luZWVyZWQgZmVhdHVyZXMsIGFuZCBwcm9kdWNlcyBhIHBvd2VyZnVsIHJlcHJlc2VudGF0aW9uIHRoYXQgY2FwdHVyZXMgdGV4dHVyZSwgc2hhcGUsIGFuZCBjb250ZXh0dWFsIGluZm9ybWF0aW9uLiBXZSByZXBvcnQgcmVzdWx0cyB1c2luZyBtdWx0aXBsZSBwb3N0cHJvY2Vzc2luZyBtZXRob2RzIHRvIHByb2R1Y2UgdGhlIGZpbmFsIGxhYmVsaW5nLiBBbW9uZyB0aG9zZSwgd2UgcHJvcG9zZSBhIHRlY2huaXF1ZSB0byBhdXRvbWF0aWNhbGx5IHJldHJpZXZlLCBmcm9tIGEgcG9vbCBvZiBzZWdtZW50YXRpb24gY29tcG9uZW50cywgYW4gb3B0aW1hbCBzZXQgb2YgY29tcG9uZW50cyB0aGF0IGJlc3QgZXhwbGFpbiB0aGUgc2NlbmU7IHRoZXNlIGNvbXBvbmVudHMgYXJlIGFyYml0cmFyeSwgZm9yIGV4YW1wbGUsIHRoZXkgY2FuIGJlIHRha2VuIGZyb20gYSBzZWdtZW50YXRpb24gdHJlZSBvciBmcm9tIGFueSBmYW1pbHkgb2Ygb3ZlcnNlZ21lbnRhdGlvbnMuIFRoZSBzeXN0ZW0geWllbGRzIHJlY29yZCBhY2N1cmFjaWVzIG9uIHRoZSBTSUZUIEZsb3cgZGF0YXNldCAoMzMgY2xhc3NlcykgYW5kIHRoZSBCYXJjZWxvbmEgZGF0YXNldCAoMTcwIGNsYXNzZXMpIGFuZCBuZWFyLXJlY29yZCBhY2N1cmFjeSBvbiBTdGFuZm9yZCBiYWNrZ3JvdW5kIGRhdGFzZXQgKGVpZ2h0IGNsYXNzZXMpLCB3aGlsZSBiZWluZyBhbiBvcmRlciBvZiBtYWduaXR1ZGUgZmFzdGVyIHRoYW4gY29tcGV0aW5nIGFwcHJvYWNoZXMsIHByb2R1Y2luZyBhIDMyMMOXMjQwIGltYWdlIGxhYmVsaW5nIGluIGxlc3MgdGhhbiBhIHNlY29uZCwgaW5jbHVkaW5nIGZlYXR1cmUgZXh0cmFjdGlvbi4iLCwsVW5yZWxlYXNlZCxVbml0ZWQgU3RhdGVzIG9mIEFtZXJpY2EsLCwsMS4wLCwyMDI2LTAyLTExIDE5OjI2OjI3KzAwOjAwLCwsLCwsQWNhZGVtaWEsLCwsLCwsLCwsLCwsT3BlcmF0aW9uIGNvdW50aW5nLCwsLCxObwpGaXNoZXIgVmVjdG9yIGltYWdlIGNsYXNzaWZpZXIsVmlzaW9uLEltYWdlIGNsYXNzaWZpY2F0aW9uLCJVbml2ZXJzaWRhZCBOYWNpb25hbCBkZSBDb3Jkb2JhLEludGVsaWdlbnQgU3lzdGVtcyBMYWIgQW1zdGVyZGFtLFVuaXZlcnNpdHkgb2YgQW1zdGVyZGFtLExFQVIgVGVhbSxJTlJJQSxYZXJveCBSZXNlYXJjaCBDZW50cmUgRXVyb3BlIChYUkNFKSIsIm9yZ2UgU2FuY2hleiwgRmxvcmVudCBQZXJyb25uaW4sIFRob21hcyBNZW5zaW5rLCBKYWtvYiBWZXJiZWVrIiwyMDEzLTA2LTEyLEltYWdlIENsYXNzaWZpY2F0aW9uIHdpdGggdGhlIEZpc2hlciBWZWN0b3I6IFRoZW9yeSBhbmQgUHJhY3RpY2UsaHR0cHM6Ly9oYWwuaW5yaWEuZnIvaGFsLTAwODMwNDkxdjIvZG9jdW1lbnQsMTcwNy4wLCwsLCw5MDg0MjQwMDAwMDAwMC4wLCJUaGV5IHVzZSBhIEludGVsIFhlb24gRTUtMjQ3MCBQcm9jZXNzb3IgZm9yIDIgaG91cnMuIFRoaXMgY2FuIGRvIDEyLDYxNyBNT3BzL1NlYyAoYXZlcmFnZSB0ZXN0IHJlc3VsdHMsIGFzc3VtaW5nIHRoZXkgYWNoaWV2ZWQgYSBzaW1pbGFyIHV0aWxpemF0aW9uKQpodHRwczovL3d3dy5jcHViZW5jaG1hcmsubmV0L2NwdS5waHA/Y3B1PUludGVsK1hlb24rRTUtMjQ3MCslNDArMi4zMEdIeiZpZD0yMDAzCgoxMjYxNzAwMDAwMCoyKjYwKjYwPTkwODQyNDAwMDAwMDAwIiwiNDUwMDAwMCw0NTAwMDAwIiwsMi4wLCwsLENvbmZpZGVudCwsLCwsIkFyZ2VudGluYSxOZXRoZXJsYW5kcyxOZXRoZXJsYW5kcyxGcmFuY2UsRnJhbmNlLEZyYW5jZSIsLCwsLCwyMDI1LTExLTI4IDExOjUzOjQ0KzAwOjAwLCwsLCwsIkFjYWRlbWlhLEFjYWRlbWlhLEFjYWRlbWlhLEFjYWRlbWlhLEluZHVzdHJ5IiwsLCwsLCwsLCxGUDMyLCwsSGFyZHdhcmUsLCwsLApTZW1WZWMsTGFuZ3VhZ2UsTGFuZ3VhZ2UgU3RydWN0dXJlIE1vZGVsaW5nLE1pY3Jvc29mdCBSZXNlYXJjaCwiVCBNaWtvbG92LCBXIFlpaCwgRyBad2VpZyIsMjAxMy0wNi0wOSxMaW5ndWlzdGljIFJlZ3VsYXJpdGllcyBpbiBDb250aW51b3VzIFNwYWNlIFdvcmQgUmVwcmVzZW50YXRpb25zLGh0dHBzOi8vd3d3LmFjbHdlYi5vcmcvYW50aG9sb2d5L04xMy0xMDkwLywzODQ1LjAsLCwsLCwsMzIwMDAwMDAwLCwsLCwsVW5rbm93biwsLCwsVW5pdGVkIFN0YXRlcyBvZiBBbWVyaWNhLCwsLCwsMjAyNi0wMS0wMSAxNDowMjo1MyswMDowMCwsLCwsLEluZHVzdHJ5LCwsLCwsLCwsLCwsLCwsLCwsCk11bHRpbGluZ3VhbCBETk4sU3BlZWNoLFNwZWVjaCByZWNvZ25pdGlvbiAoQVNSKSxHb29nbGUsIkcuIEhlaWdvbGQsIFZpbmNlbnQgVmFuaG91Y2tlLCBBLiBTZW5pb3IsIFBhdHJpY2sgTmd1eWVuLCBNYXJjJ0F1cmVsaW8gUmFuemF0bywgTS4gRGV2aW4sIEouIERlYW4iLDIwMTMtMDUtMjYsTXVsdGlsaW5ndWFsIGFjb3VzdGljIG1vZGVscyB1c2luZyBkaXN0cmlidXRlZCBkZWVwIG5ldXJhbCBuZXR3b3JrcyxodHRwczovL3d3dy5zZW1hbnRpY3NjaG9sYXIub3JnL3BhcGVyL011bHRpbGluZ3VhbC1hY291c3RpYy1tb2RlbHMtdXNpbmctZGlzdHJpYnV0ZWQtZGVlcC1IZWlnb2xkLVZhbmhvdWNrZS9hNDFiODI2ZDIzOTU3ZDZhZDRlOWU3OTRkMjBhNTgzYTliNTY3YzVkLCwiU09UQSBpbXByb3ZlbWVudCxUcmFpbmluZyBjb3N0IixJIGRvbid0IHNlZSBhbnkgc3RhbmRhcmQgYmVuY2htYXJrcyB3aGVyZSB0aGV5IHdvdWxkIGNsYWltIFNPVEEgcmVzdWx0cywyMDY4OTkyMDAuMCwiIiJUaGUgaW5wdXQgZm9yIHRoZSBETk4gaXMgZWxldmVuIGNvbnRpZ3VvdXMgZnJhbWVzIG9mIDQwLWRpbWVuc2lvbmFsIGxvZy1maWx0ZXJiYW5rIGZlYXR1cmVzLiBUaGUgRE5OIGNvbnNpc3RzIG9mIGZvdXIgaGlkZGVuIGxheWVycyBlYWNoIHdpdGggMjU2MCBub2RlcyIiCk5ldHdvcmsgc3RydWN0dXJlOiAzIG11bHRpbGluZ3VhbCBzaGFyZWQgbGF5ZXJzLCAxIGxhbmd1YWdlIHNwZWNpZmljIGhpZGRlbiBsYXllciArIG91dHB1dCBsYXllciAoRmlndXJlIDIpCkxhbmd1YWdlIHNwZWNpZmljIGxheWVyIG91dHB1dCBzaXplczogMTYwMCwgMzMwMCwgMjkwMCwgNTcwMCwgMzUwMCwgNTUwMCwgNjIwMCwgNDcwMCwgNTEwMCwgNDkwMCwgMzcwMCAoVGFibGUgMSkKU2hhcmVkOiAxMSo0MCoyNTYwKzI1NjAqMjU2MCsyNTYwKjI1NjA9MTQyMzM2MDAKTGFuZ3VhZ2UgaGVhZHM6IDExKjI1NjAqMjU2MCsyNTYwKjE2MDArMjU2MCozMzAwKzI1NjAqMjkwMCsyNTYwKjU3MDArMjU2MCozNTAwKzI1NjAqNTUwMCsyNTYwKjYyMDArMjU2MCo0NzAwKzI1NjAqNTEwMCsyNTYwKjQ5MDArMjU2MCozNzAwPTE5MjY2NTYwMApUb3RhbDogMTQyMzM2MDArMTkyNjY1NjAwPTIwNjg5OTIwMD0yZTgiLCxDb3VsZCBiZSBlc3RpbWF0ZWQgaWYgd2Uga25ldyBmcmFtZXJhdGUgb2YgaW5wdXQgZmlsdGVyYmFua3MuLDMxMDMyMDAwMDAsIlRyYWluZWQgb24gODArMTAwKzIyMCsyNzArOTIwKzExNDArMTQ1MCsxNDYwKzE0OTArMTQ5MD04NjIwaCBvZiBzcGVlY2ggZGF0YSAoVGFibGUgMSkKQ29udmVyc2lvbiB0byB3b3JkcyB1c2luZyBhbiBlc3RpbWF0ZSBvZiAxNTAgd3BtOiA4NjIwKjYwKjE1MD03NzU4MDAwMCB3b3JkcwoiLDY3Mi4wLCIiImluY3JlYXNlZCB0cmFpbmluZyB0aW1lIG9mIHJvdWdobHkgZm91ciB3ZWVrcyIiCjQqNyoyND02NzIgaG91cnMgb2YgdHJhaW5pbmciLCxTdXBlcnZpc2VkLENvbmZpZGVudCwiVG9kYXkncyBzcGVlY2ggcmVjb2duaXRpb24gdGVjaG5vbG9neSBpcyBtYXR1cmUgZW5vdWdoIHRvIGJlIHVzZWZ1bCBmb3IgbWFueSBwcmFjdGljYWwgYXBwbGljYXRpb25zLiBJbiB0aGlzIGNvbnRleHQsIGl0IGlzIG9mIHBhcmFtb3VudCBpbXBvcnRhbmNlIHRvIHRyYWluIGFjY3VyYXRlIGFjb3VzdGljIG1vZGVscyBmb3IgbWFueSBsYW5ndWFnZXMgd2l0aGluIGdpdmVuIHJlc291cmNlIGNvbnN0cmFpbnRzIHN1Y2ggYXMgZGF0YSwgcHJvY2Vzc2luZyBwb3dlciwgYW5kIHRpbWUuIE11bHRpbGluZ3VhbCB0cmFpbmluZyBoYXMgdGhlIHBvdGVudGlhbCB0byBzb2x2ZSB0aGUgZGF0YSBpc3N1ZSBhbmQgY2xvc2UgdGhlIHBlcmZvcm1hbmNlIGdhcCBiZXR3ZWVuIHJlc291cmNlLXJpY2ggYW5kIHJlc291cmNlLXNjYXJjZSBsYW5ndWFnZXMuIE5ldXJhbCBuZXR3b3JrcyBsZW5kIHRoZW1zZWx2ZXMgbmF0dXJhbGx5IHRvIHBhcmFtZXRlciBzaGFyaW5nIGFjcm9zcyBsYW5ndWFnZXMsIGFuZCBkaXN0cmlidXRlZCBpbXBsZW1lbnRhdGlvbnMgaGF2ZSBtYWRlIGl0IGZlYXNpYmxlIHRvIHRyYWluIGxhcmdlIG5ldHdvcmtzLiBJbiB0aGlzIHBhcGVyLCB3ZSBwcmVzZW50IGV4cGVyaW1lbnRhbCByZXN1bHRzIGZvciBjcm9zcy0gYW5kIG11bHRpLWxpbmd1YWwgbmV0d29yayB0cmFpbmluZyBvZiBlbGV2ZW4gUm9tYW5jZSBsYW5ndWFnZXMgb24gMTBrIGhvdXJzIG9mIGRhdGEgaW4gdG90YWwuIFRoZSBhdmVyYWdlIHJlbGF0aXZlIGdhaW5zIG92ZXIgdGhlIG1vbm9saW5ndWFsIGJhc2VsaW5lcyBhcmUgNCUvMiUgKGRhdGEtc2NhcmNlL2RhdGEtcmljaCBsYW5ndWFnZXMpIGZvciBjcm9zcy0gYW5kIDclLzIlIGZvciBtdWx0aS1saW5ndWFsIHRyYWluaW5nLiBIb3dldmVyLCB0aGUgYWRkaXRpb25hbCBnYWluIGZyb20gam9pbnRseSB0cmFpbmluZyB0aGUgbGFuZ3VhZ2VzIG9uIGFsbCBkYXRhIGNvbWVzIGF0IGFuIGluY3JlYXNlZCB0cmFpbmluZyB0aW1lIG9mIHJvdWdobHkgZm91ciB3ZWVrcywgY29tcGFyZWQgdG8gdHdvIHdlZWtzIChtb25vbGluZ3VhbCkgYW5kIG9uZSB3ZWVrIChjcm9zc2xpbmd1YWwpLiIsLCwsVW5pdGVkIFN0YXRlcyBvZiBBbWVyaWNhLCwsLCwsMjAyNS0xMS0yOCAxMTo1Mzo0NCswMDowMCwsLCwsLEluZHVzdHJ5LCwsLCwsLCwsLEZQMzIsLCwsLCwsLApSZUxVLVNwZWVjaCxTcGVlY2gsU3BlZWNoIHJlY29nbml0aW9uIChBU1IpLCJHb29nbGUsVW5pdmVyc2l0eSBvZiBUb3JvbnRvLE5ldyBZb3JrIFVuaXZlcnNpdHkgKE5ZVSkiLCJNYXR0aGV3IEQuIFplaWxlciwgTWFyYydBdXJlbGlvIFJhbnphdG8sIFIuIE1vbmdhLCBNYXJrIFouIE1hbywgSy4gWWFuZywgUXVvYyBWLiBMZSwgUGF0cmljayBOZ3V5ZW4sIEEuIFNlbmlvciwgVmluY2VudCBWYW5ob3Vja2UsIEouIERlYW4sIEdlb2ZmcmV5IEUuIEhpbnRvbiIsMjAxMy0wNS0yNixPbiByZWN0aWZpZWQgbGluZWFyIHVuaXRzIGZvciBzcGVlY2ggcHJvY2Vzc2luZyxodHRwczovL3d3dy5zZW1hbnRpY3NjaG9sYXIub3JnL3BhcGVyL09uLXJlY3RpZmllZC1saW5lYXItdW5pdHMtZm9yLXNwZWVjaC1wcm9jZXNzaW5nLVplaWxlci1SYW56YXRvLzY0ZGExOTgwNzE0Y2ZjMTMwNjMyYzViOTJiOWQ5OGMyZjY3NjNkZTYsLCJUcmFpbmluZyBjb3N0LFNPVEEgaW1wcm92ZW1lbnQiLEkgZG9uJ3Qgc2VlIGFueSBzdGFuZGFyZCBiZW5jaG1hcmtzIHRoYXQgdGhleSB1c2VkIGZvciBldmFsdWF0aW9ucywxMDE3MDYyNDAuMCwiIiJUaGUgb3ZlcmFsbCBpbnB1dCBkaW1lbnNpb25hbGl0eSBpcyAxMDQwLCIiCiIiQWxsIGxheWVycyBvZiBvdXIgbmV0d29ya3MgaGF2ZSAyNTYwIGhpZGRlbiB1bml0cyAiIgoiInVzZWQgdG8gZ2VuZXJhdGUgNzk2OSBjb250ZXh0LWRlcGVuZGVudCB0aWVkIGFjb3VzdGljIHN0YXRlcyIiCkxhcmdlc3QgbW9kZWw6IDEyIGhpZGRlbiBsYXllcnMgKEZpZyA0KQpQYXJhbWV0ZXJzOiAxMDQwKjI1NjArMTIqMjU2MCoyNTYwKzI1NjAqNzk2OT0xMDE3MDYyNDAKIiwxLjI3NzMzNzZlKzE3LCIiImFjcm9zcyA0IG1hY2hpbmVzIHVzaW5nIHVwIHRvIDQgQ1BVcyBlYWNoIiIKQ1BVIG1vZGVsIG5vdCBzcGVjaWZpZWQsIEkgYXNzdW1lZCBhIFNhbmR5IEJyaWRnZSB3aXRoIDE2IEZMT1AvY3ljbGUgYW5kIDMuM0doWiBiYXNlZCBvbiB0aGUgcHVibGljYXRpb24geWVhciAoNCoxNiozMzAwMDAwMDAwPTIxMTIwMDAwMDAwMCBGTE9QL3MgcGVyIG1hY2hpbmUpCkNvbXB1dGU6IDQqMjExMjAwMDAwMDAwKjE2OCo2MCo2MCowLjMgPSAxLjUzZTE3CgpBbHRlcm5hdGl2ZWx5LCB0aGUgdHJhaW5pbmcgc2V0IGlzICIic2V2ZXJhbCBodW5kcmVkIGhvdXJzIG9mIHNwZWVjaCIiLCB3aXRoIGlucHV0cyBjb25zaXN0aW5nIG9mIDI2IGZyYW1lcywgZWFjaCBmcmFtZSBpcyAxMG1zIGFwYXJ0LgpJZiB3ZSBhc3N1bWUgNDAwaCBvZiB0cmFpbmluZyBkYXRhLCA0MDBoLzEwbXMvMjY9IDUsNTM4LDQ2MSBpbnB1dHMKNiAqIDEwMTcwNjI0MCAqIDUsNTM4LDQ2MSA9IDMuMzhlMTUgRkxPUHMgcGVyIGVwb2NoLiBOdW1iZXIgb2YgZXBvY2hzIHVuc3RhdGVkLiIsLCwxNjguMCwiIiJUaGUgcmVzdWx0cyB3ZSByZXBvcnQgYXJlIG9idGFpbmVkIGJ5IHRyYWluaW5nIGZvciBvbmUgd2Vlay4iIiIsLCxMaWtlbHksIkRlZXAgbmV1cmFsIG5ldHdvcmtzIGhhdmUgcmVjZW50bHkgYmVjb21lIHRoZSBnb2xkIHN0YW5kYXJkIGZvciBhY291c3RpYyBtb2RlbGluZyBpbiBzcGVlY2ggcmVjb2duaXRpb24gc3lzdGVtcy4gVGhlIGtleSBjb21wdXRhdGlvbmFsIHVuaXQgb2YgYSBkZWVwIG5ldHdvcmsgaXMgYSBsaW5lYXIgcHJvamVjdGlvbiBmb2xsb3dlZCBieSBhIHBvaW50LXdpc2Ugbm9uLWxpbmVhcml0eSwgd2hpY2ggaXMgdHlwaWNhbGx5IGEgbG9naXN0aWMgZnVuY3Rpb24uIEluIHRoaXMgd29yaywgd2Ugc2hvdyB0aGF0IHdlIGNhbiBpbXByb3ZlIGdlbmVyYWxpemF0aW9uIGFuZCBtYWtlIHRyYWluaW5nIG9mIGRlZXAgbmV0d29ya3MgZmFzdGVyIGFuZCBzaW1wbGVyIGJ5IHN1YnN0aXR1dGluZyB0aGUgbG9naXN0aWMgdW5pdHMgd2l0aCByZWN0aWZpZWQgbGluZWFyIHVuaXRzLiBUaGVzZSB1bml0cyBhcmUgbGluZWFyIHdoZW4gdGhlaXIgaW5wdXQgaXMgcG9zaXRpdmUgYW5kIHplcm8gb3RoZXJ3aXNlLiBJbiBhIHN1cGVydmlzZWQgc2V0dGluZywgd2UgY2FuIHN1Y2Nlc3NmdWxseSB0cmFpbiB2ZXJ5IGRlZXAgbmV0cyBmcm9tIHJhbmRvbSBpbml0aWFsaXphdGlvbiBvbiBhIGxhcmdlIHZvY2FidWxhcnkgc3BlZWNoIHJlY29nbml0aW9uIHRhc2sgYWNoaWV2aW5nIGxvd2VyIHdvcmQgZXJyb3IgcmF0ZXMgdGhhbiB1c2luZyBhIGxvZ2lzdGljIG5ldHdvcmsgd2l0aCB0aGUgc2FtZSB0b3BvbG9neS4gU2ltaWxhcmx5IGluIGFuIHVuc3VwZXJ2aXNlZCBzZXR0aW5nLCB3ZSBzaG93IGhvdyB3ZSBjYW4gbGVhcm4gc3BhcnNlIGZlYXR1cmVzIHRoYXQgY2FuIGJlIHVzZWZ1bCBmb3IgZGlzY3JpbWluYXRpdmUgdGFza3MuIEFsbCBvdXIgZXhwZXJpbWVudHMgYXJlIGV4ZWN1dGVkIGluIGEgZGlzdHJpYnV0ZWQgZW52aXJvbm1lbnQgdXNpbmcgc2V2ZXJhbCBodW5kcmVkIG1hY2hpbmVzIGFuZCBzZXZlcmFsIGh1bmRyZWQgaG91cnMgb2Ygc3BlZWNoIGRhdGEuIiwsLCwiVW5pdGVkIFN0YXRlcyBvZiBBbWVyaWNhLENhbmFkYSxVbml0ZWQgU3RhdGVzIG9mIEFtZXJpY2EiLCwsLCwsMjAyNS0xMS0yOCAxMTo1Mzo0NCswMDowMCwsLCwsLCJJbmR1c3RyeSxBY2FkZW1pYSxBY2FkZW1pYSIsLCwsLCwsLCwsLCwsSGFyZHdhcmUsLCwsLApTZWxlY3RpdmUgU2VhcmNoLFZpc2lvbiwiT2JqZWN0IGRldGVjdGlvbixJbWFnZSBzZWdtZW50YXRpb24iLCJVbml2ZXJzaXR5IG9mIFRyZW50byxVbml2ZXJzaXR5IG9mIEFtc3RlcmRhbSIsIkpSUiBVaWpsaW5ncywgS0VBIFZhbiBEZSBTYW5kZSwgVCBHZXZlcnMiLDIwMTMtMDQtMDIsU2VsZWN0aXZlIHNlYXJjaCBmb3Igb2JqZWN0IHJlY29nbml0aW9uLGh0dHBzOi8vbGluay5zcHJpbmdlci5jb20vYXJ0aWNsZS8xMC4xMDA3L3MxMTI2My0wMTMtMDYyMC01LDU2NDIuMCxIaWdobHkgY2l0ZWQsLCwsLCwsLCwsLCxVbmtub3duLCwsLCwiSXRhbHksTmV0aGVybGFuZHMiLCwsLCwsMjAyNS0xMS0yOCAxMTo1Mzo0NCswMDowMCwsLCwsLCJBY2FkZW1pYSxBY2FkZW1pYSIsLCwsLCwsLCwsLCwsLCwsLCwKUHJlVHJhbnMtM0wtMjUwSCxTcGVlY2gsU3BlZWNoIHJlY29nbml0aW9uIChBU1IpLFVuaXZlcnNpdHkgb2YgVG9yb250bywiQWxleCBHcmF2ZXMsIEFiZGVsLXJhaG1hbiBNb2hhbWVkLCBHZW9mZnJleSBIaW50b24iLDIwMTMtMDMtMjIsU3BlZWNoIFJlY29nbml0aW9uIHdpdGggRGVlcCBSZWN1cnJlbnQgTmV1cmFsIE5ldHdvcmtzLGh0dHBzOi8vYXJ4aXYub3JnL2Ficy8xMzAzLjU3NzgsODk2NS4wLEhpZ2hseSBjaXRlZCwsNDMwMDAwMDAuMCxUYWJsZSAxLCwsLCwsLCwsLCwsLCxDYW5hZGEsLCwsLCwyMDI2LTA1LTI1IDEyOjE5OjEzKzAwOjAwLCwsLCwsQWNhZGVtaWEsLCwsLCwsLCwsLCwsLCwsLCwKTWF4b3V0IE5ldHdvcmtzLFZpc2lvbixJbWFnZSBjbGFzc2lmaWNhdGlvbixVbml2ZXJzaXR5IG9mIE1vbnRyZWFsIC8gVW5pdmVyc2l0w6kgZGUgTW9udHLDqWFsLCIgSWFuIEouIEdvb2RmZWxsb3csIERhdmlkIFdhcmRlLUZhcmxleSwgTWVoZGkgTWlyemEsIEFhcm9uIENvdXJ2aWxsZSwgWW9zaHVhIEJlbmdpbyIsMjAxMy0wMi0xOCxNYXhvdXQgTmV0d29ya3MgLGh0dHBzOi8vYXJ4aXYub3JnL2Ficy8xMzAyLjQzODksMjU3Ni4wLCwsLCwsLDYwNDM4OCwsLCwsLFVua25vd24sLCwsLENhbmFkYSwsLCwsLDIwMjUtMTEtMjggMTE6NTM6NDQrMDA6MDAsLCwsLCxBY2FkZW1pYSwsLCwsLCwsLCwsLCwsLCwsLApUZXh0dWFsIEltYWdlcixWaXNpb24sT2JqZWN0IHJlY29nbml0aW9uLFN0YW5mb3JkIFVuaXZlcnNpdHksIlIgU29jaGVyLCBNIEdhbmpvbywgSCBTcmlkaGFyLCBPIEJhc3RhbmkiLDIwMTMtMDEtMTYsWmVyby1TaG90IExlYXJuaW5nIFRocm91Z2ggQ3Jvc3MtTW9kYWwgVHJhbnNmZXIsaHR0cHM6Ly9hcnhpdi5vcmcvYWJzLzEzMDEuMzY2NiwxNTI3LjAsLCwsLCwsLCwsLCwsVW5rbm93biwsLCwsVW5pdGVkIFN0YXRlcyBvZiBBbWVyaWNhLCwsLCwsMjAyNi0wNS0yNSAxMjoxOToxMyswMDowMCwsLCwsLEFjYWRlbWlhLCwsLCwsLCwsLCwsLCwsLCwsCkRpc3RCZWxpZWYgTk5MTSxMYW5ndWFnZSxTZW1hbnRpYyBlbWJlZGRpbmcsR29vZ2xlLCJUb21hcyBNaWtvbG92LCBLYWkgQ2hlbiwgRy4gQ29ycmFkbywgSi4gRGVhbiIsMjAxMy0wMS0xNixFZmZpY2llbnQgRXN0aW1hdGlvbiBvZiBXb3JkIFJlcHJlc2VudGF0aW9ucyBpbiBWZWN0b3IgU3BhY2UsaHR0cHM6Ly9hcnhpdi5vcmcvYWJzLzEzMDEuMzc4MSw0MTAwMC4wLCJIaWdobHkgY2l0ZWQsU09UQSBpbXByb3ZlbWVudCIsInRoZXkgc2VlbSB0byB1c2UgdGhlaXIgb3duIGV2YWx1YXRpb24gcHJvdG9jb2wsIEkgZG9uJ3Qgc2VlIGFueSBzdGFuZGFyZCBiZW5jaG1hcmtzIiwsLDIuNjEyNzM2ZSsxOCwiVHJhaW5lZCBmb3IgMTQgZGF5cyBvbiAxODAgQ1BVIGNvcmVzIChUYWJsZSA2KQpSb3VnaGx5IGVzdGltYXRpbmcgdGhlIHBlcmZvcm1hbmNlIG9mIENQVXMgaW4gYSBIUEMgYXJvdW5kIDIwMTM6IDE2IEZQMzIgb3BlcmF0aW9ucyBwZXIgY3ljbGUsIDIuNUdIeiwgMC4zIHV0aWxpemF0aW9uClRpbWU6IDE0KjI0KjYwKjYwPTEyMDk2MDBzCkZMT1BzOiAwLjMqMTgwKjE2KjI1MDAwMDAwMDA9MjE2MDAwMDAwMDAwMApUcmFpbmluZyBjb21wdXRlOiAxMjA5NjAwcyAqIDIxNjAwMDAwMDAwMDAgPSAyNjEyNzM2MDAwMDAwMDAwMDAwID0gMi42MWUxOApodHRwczovL3d3dy53b2xmcmFtYWxwaGEuY29tL2lucHV0P2k9MTYrRkxPUCsqKzIuNStHSHorKisxODArKisxNCtkYXlzKyorMC4zIiw2MDAwMDAwMDAwLExhcmdlc3Qgc3lzdGVtIGlzIHRyYWluZWQgb24gNkIgd29yZHMgKFRhYmxlIDYpLDMzNi4wLFRyYWluZWQgZm9yIDE0IGRheXMgKFRhYmxlIDYpLCwsTGlrZWx5LCJXZSBwcm9wb3NlIHR3byBub3ZlbCBtb2RlbCBhcmNoaXRlY3R1cmVzIGZvciBjb21wdXRpbmcgY29udGludW91cyB2ZWN0b3IgcmVwcmVzZW50YXRpb25zIG9mIHdvcmRzIGZyb20gdmVyeSBsYXJnZSBkYXRhIHNldHMuIFRoZSBxdWFsaXR5IG9mIHRoZXNlIHJlcHJlc2VudGF0aW9ucyBpcyBtZWFzdXJlZCBpbiBhIHdvcmQgc2ltaWxhcml0eSB0YXNrLCBhbmQgdGhlIHJlc3VsdHMgYXJlIGNvbXBhcmVkIHRvIHRoZSBwcmV2aW91c2x5IGJlc3QgcGVyZm9ybWluZyB0ZWNobmlxdWVzIGJhc2VkIG9uIGRpZmZlcmVudCB0eXBlcyBvZiBuZXVyYWwgbmV0d29ya3MuIFdlIG9ic2VydmUgbGFyZ2UgaW1wcm92ZW1lbnRzIGluIGFjY3VyYWN5IGF0IG11Y2ggbG93ZXIgY29tcHV0YXRpb25hbCBjb3N0LCBpLmUuIGl0IHRha2VzIGxlc3MgdGhhbiBhIGRheSB0byBsZWFybiBoaWdoIHF1YWxpdHkgd29yZCB2ZWN0b3JzIGZyb20gYSAxLjYgYmlsbGlvbiB3b3JkcyBkYXRhIHNldC4gRnVydGhlcm1vcmUsIHdlIHNob3cgdGhhdCB0aGVzZSB2ZWN0b3JzIHByb3ZpZGUgc3RhdGUtb2YtdGhlLWFydCBwZXJmb3JtYW5jZSBvbiBvdXIgdGVzdCBzZXQgZm9yIG1lYXN1cmluZyBzeW50YWN0aWMgYW5kIHNlbWFudGljIHdvcmQgc2ltaWxhcml0aWVzLiIsLCwsVW5pdGVkIFN0YXRlcyBvZiBBbWVyaWNhLCwsLDE4MC4wLCwyMDI1LTExLTI4IDExOjUzOjQ0KzAwOjAwLCwsLCwsSW5kdXN0cnksLCwsLCwsLDMyNTUuMTgzOTYzNzc4NzYwMiwsLFRydWUsLEhhcmR3YXJlLCwsLCwKUk5OIChTR0QrQ0xSKSxBdWRpbywiTGFuZ3VhZ2UgbW9kZWxpbmcsQXVkaW8gZ2VuZXJhdGlvbiIsVW5pdmVyc2l0eSBvZiBNb250cmVhbCAvIFVuaXZlcnNpdMOpIGRlIE1vbnRyw6lhbCwiWW9zaHVhIEJlbmdpbywgTmljb2xhcyBCb3VsYW5nZXItTGV3YW5kb3dza2kgYW5kIFJhenZhbiBQYXNjYW51IiwyMDEyLTEyLTE0LEFkdmFuY2VzIGluIE9wdGltaXppbmcgUmVjdXJyZW50IE5ldHdvcmtzLGh0dHBzOi8vYXJ4aXYub3JnL2Ficy8xMjEyLjA5MDEsNjQ3LjAsLCwxOTU2MDAuMCwiSXQgdXNlcyA0MDAgaGlkZGVuIHVuaXRzIChzZWxlY3RlZCB2aWEgaHlwZXJwYXJhbWV0ZXIgdHVuaW5nKQpUaGUgaW5wdXQgc2l6ZSBpcyA4OCAoY29ycmVzcG9uZGluZyB0byB0aGUgODggcGlhbm8gcGl0Y2hlcykKSXQgdXNlcyByZWN0aWZpZWQgbGluZWFyIHVuaXRzLCBzbyBubyBhY3RpdmF0aW9uIGZ1bmN0aW9uIHBhcmFtZXRlcnMKU28gdGhlIG51bWJlciBvZiBwYXJhbWV0ZXJzIHdvdWxkIGJlOgpJbnB1dCB0byBoaWRkZW4gd2VpZ2h0czogODggKiA0MDAgPSAzNSwyMDAKSGlkZGVuIHRvIGhpZGRlbiB3ZWlnaHRzOiA0MDAgKiA0MDAgPSAxNjAsMDAwCkJpYXNlczogNDAwClRvdGFsOiB+MTk1LDYwMCBwYXJhbWV0ZXJzCkFib3ZlIGVzdGltYXRlIGlzIGJ5IENsYXVkZSAyLiBTaG91bGQgYmUgY2hlY2tlZCBtYW51YWxseS4iLCwsLCwsLCwsU3BlY3VsYXRpdmUsIkFmdGVyIGEgbW9yZSB0aGFuIGRlY2FkZS1sb25nIHBlcmlvZCBvZiByZWxhdGl2ZWx5IGxpdHRsZSByZXNlYXJjaCBhY3Rpdml0eSBpbiB0aGUgYXJlYSBvZiByZWN1cnJlbnQgbmV1cmFsIG5ldHdvcmtzLCBzZXZlcmFsIG5ldyBkZXZlbG9wbWVudHMgd2lsbCBiZSByZXZpZXdlZCBoZXJlIHRoYXQgaGF2ZSBhbGxvd2VkIHN1YnN0YW50aWFsIHByb2dyZXNzIGJvdGggaW4gdW5kZXJzdGFuZGluZyBhbmQgaW4gdGVjaG5pY2FsIHNvbHV0aW9ucyB0b3dhcmRzIG1vcmUgZWZmaWNpZW50IHRyYWluaW5nIG9mIHJlY3VycmVudCBuZXR3b3Jrcy4gVGhlc2UgYWR2YW5jZXMgaGF2ZSBiZWVuIG1vdGl2YXRlZCBieSBhbmQgcmVsYXRlZCB0byB0aGUgb3B0aW1pemF0aW9uIGlzc3VlcyBzdXJyb3VuZGluZyBkZWVwIGxlYXJuaW5nLiBBbHRob3VnaCByZWN1cnJlbnQgbmV0d29ya3MgYXJlIGV4dHJlbWVseSBwb3dlcmZ1bCBpbiB3aGF0IHRoZXkgY2FuIGluIHByaW5jaXBsZSByZXByZXNlbnQgaW4gdGVybXMgb2YgbW9kZWxpbmcgc2VxdWVuY2VzLCB0aGVpciB0cmFpbmluZyBpcyBwbGFndWVkIGJ5IHR3byBhc3BlY3RzIG9mIHRoZSBzYW1lIGlzc3VlIHJlZ2FyZGluZyB0aGUgbGVhcm5pbmcgb2YgbG9uZy10ZXJtIGRlcGVuZGVuY2llcy4gRXhwZXJpbWVudHMgcmVwb3J0ZWQgaGVyZSBldmFsdWF0ZSB0aGUgdXNlIG9mIGNsaXBwaW5nIGdyYWRpZW50cywgc3Bhbm5pbmcgbG9uZ2VyIHRpbWUgcmFuZ2VzCndpdGggbGVha3kgaW50ZWdyYXRpb24sIGFkdmFuY2VkIG1vbWVudHVtIHRlY2huaXF1ZXMsIHVzaW5nIG1vcmUgcG93ZXJmdWwgb3V0cHV0IHByb2JhYmlsaXR5IG1vZGVscywgYW5kIGVuY291cmFnaW5nIHNwYXJzZXIgZ3JhZGllbnRzIHRvIGhlbHAgc3ltbWV0cnkgYnJlYWtpbmcgYW5kIGNyZWRpdCBhc3NpZ25tZW50LiBUaGUgZXhwZXJpbWVudHMgYXJlIHBlcmZvcm1lZCBvbiB0ZXh0IGFuZCBtdXNpYyBkYXRhIGFuZCBzaG93IG9mZiB0aGUgY29tYmluZWQgZWZmZWN0cyBvZiB0aGVzZSB0ZWNobmlxdWVzIGluIGdlbmVyYWxseSBpbXByb3ZpbmcgYm90aCB0cmFpbmluZyBhbmQgdGVzdCBlcnJvciIsLCwsQ2FuYWRhLCwsLCwsMjAyNi0wMi0xMSAxOToyNjoyNyswMDowMCwsLCwsLEFjYWRlbWlhLCwsLCwsLCwsLCwsLCwsLCwsClJOTiAoU0dEK0NMUikgKFBUQiksTGFuZ3VhZ2UsTGFuZ3VhZ2UgbW9kZWxpbmcsVW5pdmVyc2l0eSBvZiBNb250cmVhbCAvIFVuaXZlcnNpdMOpIGRlIE1vbnRyw6lhbCwiWW9zaHVhIEJlbmdpbywgTmljb2xhcyBCb3VsYW5nZXItTGV3YW5kb3dza2ksIFJhenZhbiBQYXNjYW51IiwyMDEyLTEyLTA0LEFkdmFuY2VzIGluIE9wdGltaXppbmcgUmVjdXJyZW50IE5ldHdvcmtzLGh0dHBzOi8vYXJ4aXYub3JnL2Ficy8xMjEyLjA5MDEsNjY1LjAsLCwyMDQ5OTk5Ljk5OTk5OTk5OTgsLCwsLCwsLCwsLCwsUk5OIChTR0QrQ0xSKSAoUFRCKSxVbnJlbGVhc2VkLENhbmFkYSwsLCwsLDIwMjYtMDItMTEgMTk6MjY6MjcrMDA6MDAsLCwsLCxBY2FkZW1pYSwsLCwsVW5yZWxlYXNlZCwsLCwsLCwsLCwsLCxObwpEaXN0QmVsaWVmIFNwZWVjaCxTcGVlY2gsU3BlZWNoIHJlY29nbml0aW9uIChBU1IpLEdvb2dsZSwiSi4gRGVhbiwgRy4gQ29ycmFkbywgUi4gTW9uZ2EsIEthaSBDaGVuLCBNLiBEZXZpbiwgUXVvYyBWLiBMZSwgTWFyayBaLiBNYW8sIE1hcmMnQXVyZWxpbyBSYW56YXRvLCBBLiBTZW5pb3IsIFAuIFR1Y2tlciwgS2UgWWFuZywgQS4gTmciLDIwMTItMTItMDMsTGFyZ2UgU2NhbGUgRGlzdHJpYnV0ZWQgRGVlcCBOZXR3b3JrcyxodHRwczovL3d3dy5zZW1hbnRpY3NjaG9sYXIub3JnL3BhcGVyL0xhcmdlLVNjYWxlLURpc3RyaWJ1dGVkLURlZXAtTmV0d29ya3MtRGVhbi1Db3JyYWRvLzMxMjcxOTA0MzMyMzBiM2RjMWFiZDA2ODBiYjU4ZGNlZDRiY2Q5MGUsLEhpZ2hseSBjaXRlZCwsNDcxODU5MjAuMCwiIiJXZSB1c2VkIGEgZGVlcCBuZXR3b3JrIHdpdGggZml2ZSBsYXllcnM6IGZvdXIgaGlkZGVuIGxheWVyIHdpdGggc2lnbW9pZGFsIGFjdGl2YXRpb25zIGFuZCAyNTYwIG5vZGVzIGVhY2gsIGFuZCBhIHNvZnRtYXggb3V0cHV0IGxheWVyIHdpdGggODE5MiBub2Rlcy4iIgoiIlRoZSBuZXR3b3JrIHdhcyBmdWxseS1jb25uZWN0ZWQgbGF5ZXItdG8tbGF5ZXIsIGZvciBhIHRvdGFsIG9mIGFwcHJveGltYXRlbHkgNDIgbWlsbGlvbiBtb2RlbCBwYXJhbWV0ZXJzLiIiCjI1NjAqMjU2MCo0KzI1NjAqODE5Mj00NzE4NTkyMCIsMy4xMTRlKzE3LCJodHRwczovL3d3dy53b2xmcmFtYWxwaGEuY29tL2lucHV0P2k9NitGTE9QKyorNDcxODU5MjArKisxLjErYmlsbGlvbgpOdW1iZXIgb2YgZXBvY2hzIHVua25vd24gYnV0IG1vc3QgbGlrZWx5IDEgYW5kIHByb2JhYmx5IHVuZGVyIDMwLgpXZSBjb3VsZCBuYXJyb3cgZG93biB0aGUgdW5jZXJ0YWludHkgZnVydGhlciBpZiB3ZSBrbmV3IHNvbWV0aGluZyBhYm91dCB0aGUgaGFyZHdhcmUuIiwxMTAwMDAwMDAwLCIiIldlIHRyYWluZWQgb24gYSBkYXRhIHNldCBvZiAxLjEgYmlsbGlvbiB3ZWFrbHkgbGFiZWxlZCBleGFtcGxlcyIiIiwxMjAuMCxGaWd1cmUgNCwsLFNwZWN1bGF0aXZlLCJSZWNlbnQgd29yayBpbiB1bnN1cGVydmlzZWQgZmVhdHVyZSBsZWFybmluZyBhbmQgZGVlcCBsZWFybmluZyBoYXMgc2hvd24gdGhhdCBiZWluZyBhYmxlIHRvIHRyYWluIGxhcmdlIG1vZGVscyBjYW4gZHJhbWF0aWNhbGx5IGltcHJvdmUgcGVyZm9ybWFuY2UuIEluIHRoaXMgcGFwZXIsIHdlIGNvbnNpZGVyIHRoZSBwcm9ibGVtIG9mIHRyYWluaW5nIGEgZGVlcCBuZXR3b3JrIHdpdGggYmlsbGlvbnMgb2YgcGFyYW1ldGVycyB1c2luZyB0ZW5zIG9mIHRob3VzYW5kcyBvZiBDUFUgY29yZXMuIFdlIGhhdmUgZGV2ZWxvcGVkIGEgc29mdHdhcmUgZnJhbWV3b3JrIGNhbGxlZCBEaXN0QmVsaWVmIHRoYXQgY2FuIHV0aWxpemUgY29tcHV0aW5nIGNsdXN0ZXJzIHdpdGggdGhvdXNhbmRzIG9mIG1hY2hpbmVzIHRvIHRyYWluIGxhcmdlIG1vZGVscy4gV2l0aGluIHRoaXMgZnJhbWV3b3JrLCB3ZSBoYXZlIGRldmVsb3BlZCB0d28gYWxnb3JpdGhtcyBmb3IgbGFyZ2Utc2NhbGUgZGlzdHJpYnV0ZWQgdHJhaW5pbmc6IChpKSBEb3ducG91ciBTR0QsIGFuIGFzeW5jaHJvbm91cyBzdG9jaGFzdGljIGdyYWRpZW50IGRlc2NlbnQgcHJvY2VkdXJlIHN1cHBvcnRpbmcgYSBsYXJnZSBudW1iZXIgb2YgbW9kZWwgcmVwbGljYXMsIGFuZCAoaWkpIFNhbmRibGFzdGVyLCBhIGZyYW1ld29yayB0aGF0IHN1cHBvcnRzIGEgdmFyaWV0eSBvZiBkaXN0cmlidXRlZCBiYXRjaCBvcHRpbWl6YXRpb24gcHJvY2VkdXJlcywgaW5jbHVkaW5nIGEgZGlzdHJpYnV0ZWQgaW1wbGVtZW50YXRpb24gb2YgTC1CRkdTLiBEb3ducG91ciBTR0QgYW5kIFNhbmRibGFzdGVyIEwtQkZHUyBib3RoIGluY3JlYXNlIHRoZSBzY2FsZSBhbmQgc3BlZWQgb2YgZGVlcCBuZXR3b3JrIHRyYWluaW5nLiBXZSBoYXZlIHN1Y2Nlc3NmdWxseSB1c2VkIG91ciBzeXN0ZW0gdG8gdHJhaW4gYSBkZWVwIG5ldHdvcmsgMzB4IGxhcmdlciB0aGFuIHByZXZpb3VzbHkgcmVwb3J0ZWQgaW4gdGhlIGxpdGVyYXR1cmUsIGFuZCBhY2hpZXZlcyBzdGF0ZS1vZi10aGUtYXJ0IHBlcmZvcm1hbmNlIG9uIEltYWdlTmV0LCBhIHZpc3VhbCBvYmplY3QgcmVjb2duaXRpb24gdGFzayB3aXRoIDE2IG1pbGxpb24gaW1hZ2VzIGFuZCAyMWsgY2F0ZWdvcmllcy4gV2Ugc2hvdyB0aGF0IHRoZXNlIHNhbWUgdGVjaG5pcXVlcyBkcmFtYXRpY2FsbHkgYWNjZWxlcmF0ZSB0aGUgdHJhaW5pbmcgb2YgYSBtb3JlIG1vZGVzdGx5LSBzaXplZCBkZWVwIG5ldHdvcmsgZm9yIGEgY29tbWVyY2lhbCBzcGVlY2ggcmVjb2duaXRpb24gc2VydmljZS4gQWx0aG91Z2ggd2UgZm9jdXMgb24gYW5kIHJlcG9ydCBwZXJmb3JtYW5jZSBvZiB0aGVzZSBtZXRob2RzIGFzIGFwcGxpZWQgdG8gdHJhaW5pbmcgbGFyZ2UgbmV1cmFsIG5ldHdvcmtzLCB0aGUgdW5kZXJseWluZyBhbGdvcml0aG1zIGFyZSBhcHBsaWNhYmxlIHRvIGFueSBncmFkaWVudC1iYXNlZCBtYWNoaW5lIGxlYXJuaW5nIGFsZ29yaXRobS4iLCwsLFVuaXRlZCBTdGF0ZXMgb2YgQW1lcmljYSwsLCwsLDIwMjUtMTEtMjggMTE6NTM6NDQrMDA6MDAsLCwsLCxJbmR1c3RyeSwsLCwsLCwsLCwsLCxPcGVyYXRpb24gY291bnRpbmcsLCwsLApEaXN0QmVsaWVmIFZpc2lvbixWaXNpb24sSW1hZ2UgY2xhc3NpZmljYXRpb24sR29vZ2xlLCJKLiBEZWFuLCBHLiBDb3JyYWRvLCBSLiBNb25nYSwgS2FpIENoZW4sIE0uIERldmluLCBRdW9jIFYuIExlLCBNYXJrIFouIE1hbywgTWFyYydBdXJlbGlvIFJhbnphdG8sIEEuIFNlbmlvciwgUC4gVHVja2VyLCBLZSBZYW5nLCBBLiBOZyIsMjAxMi0xMi0wMyxMYXJnZSBTY2FsZSBEaXN0cmlidXRlZCBEZWVwIE5ldHdvcmtzLGh0dHBzOi8vd3d3LnNlbWFudGljc2Nob2xhci5vcmcvcGFwZXIvTGFyZ2UtU2NhbGUtRGlzdHJpYnV0ZWQtRGVlcC1OZXR3b3Jrcy1EZWFuLUNvcnJhZG8vMzEyNzE5MDQzMzIzMGIzZGMxYWJkMDY4MGJiNThkY2VkNGJjZDkwZSwsIlNPVEEgaW1wcm92ZW1lbnQsSGlnaGx5IGNpdGVkIiwiIiIgV2UgaGF2ZSBzdWNjZXNzZnVsbHkgdXNlZCBvdXIgc3lzdGVtIHRvIHRyYWluIGEgZGVlcCBuZXR3b3JrIDMweCBsYXJnZXIgdGhhbiBwcmV2aW91c2x5IHJlcG9ydGVkIGluIHRoZSBsaXRlcmF0dXJlLCBhbmQgYWNoaWV2ZXMgc3RhdGUtb2YtdGhlLWFydCBwZXJmb3JtYW5jZSBvbiBJbWFnZU5ldCIiIiwxNzAwMDAwMDAwLjAsIiIid2UgdXNlZCBEb3ducG91ciBTR0QgdG8gdHJhaW4gdGhlIDEuNyBiaWxsaW9uIHBhcmFtZXRlciBpbWFnZSBtb2RlbCIiIiwsLDE2MDAwMDAwLEZvciB2aXN1YWwgb2JqZWN0IHJlY29nbml0aW9uIHdlIHRyYWluZWQgYSBsYXJnZXIgbmV1cmFsIG5ldHdvcmsgd2l0aCBsb2NhbGx5LWNvbm5lY3RlZCByZWNlcHRpdmUgZmllbGRzIG9uIHRoZSBJbWFnZU5ldCBkYXRhIHNldCBvZiAxNiBtaWxsaW9uIGltYWdlcywsLCwsTGlrZWx5LCJSZWNlbnQgd29yayBpbiB1bnN1cGVydmlzZWQgZmVhdHVyZSBsZWFybmluZyBhbmQgZGVlcCBsZWFybmluZyBoYXMgc2hvd24gdGhhdCBiZWluZyBhYmxlIHRvIHRyYWluIGxhcmdlIG1vZGVscyBjYW4gZHJhbWF0aWNhbGx5IGltcHJvdmUgcGVyZm9ybWFuY2UuIEluIHRoaXMgcGFwZXIsIHdlIGNvbnNpZGVyIHRoZSBwcm9ibGVtIG9mIHRyYWluaW5nIGEgZGVlcCBuZXR3b3JrIHdpdGggYmlsbGlvbnMgb2YgcGFyYW1ldGVycyB1c2luZyB0ZW5zIG9mIHRob3VzYW5kcyBvZiBDUFUgY29yZXMuIFdlIGhhdmUgZGV2ZWxvcGVkIGEgc29mdHdhcmUgZnJhbWV3b3JrIGNhbGxlZCBEaXN0QmVsaWVmIHRoYXQgY2FuIHV0aWxpemUgY29tcHV0aW5nIGNsdXN0ZXJzIHdpdGggdGhvdXNhbmRzIG9mIG1hY2hpbmVzIHRvIHRyYWluIGxhcmdlIG1vZGVscy4gV2l0aGluIHRoaXMgZnJhbWV3b3JrLCB3ZSBoYXZlIGRldmVsb3BlZCB0d28gYWxnb3JpdGhtcyBmb3IgbGFyZ2Utc2NhbGUgZGlzdHJpYnV0ZWQgdHJhaW5pbmc6IChpKSBEb3ducG91ciBTR0QsIGFuIGFzeW5jaHJvbm91cyBzdG9jaGFzdGljIGdyYWRpZW50IGRlc2NlbnQgcHJvY2VkdXJlIHN1cHBvcnRpbmcgYSBsYXJnZSBudW1iZXIgb2YgbW9kZWwgcmVwbGljYXMsIGFuZCAoaWkpIFNhbmRibGFzdGVyLCBhIGZyYW1ld29yayB0aGF0IHN1cHBvcnRzIGEgdmFyaWV0eSBvZiBkaXN0cmlidXRlZCBiYXRjaCBvcHRpbWl6YXRpb24gcHJvY2VkdXJlcywgaW5jbHVkaW5nIGEgZGlzdHJpYnV0ZWQgaW1wbGVtZW50YXRpb24gb2YgTC1CRkdTLiBEb3ducG91ciBTR0QgYW5kIFNhbmRibGFzdGVyIEwtQkZHUyBib3RoIGluY3JlYXNlIHRoZSBzY2FsZSBhbmQgc3BlZWQgb2YgZGVlcCBuZXR3b3JrIHRyYWluaW5nLiBXZSBoYXZlIHN1Y2Nlc3NmdWxseSB1c2VkIG91ciBzeXN0ZW0gdG8gdHJhaW4gYSBkZWVwIG5ldHdvcmsgMzB4IGxhcmdlciB0aGFuIHByZXZpb3VzbHkgcmVwb3J0ZWQgaW4gdGhlIGxpdGVyYXR1cmUsIGFuZCBhY2hpZXZlcyBzdGF0ZS1vZi10aGUtYXJ0IHBlcmZvcm1hbmNlIG9uIEltYWdlTmV0LCBhIHZpc3VhbCBvYmplY3QgcmVjb2duaXRpb24gdGFzayB3aXRoIDE2IG1pbGxpb24gaW1hZ2VzIGFuZCAyMWsgY2F0ZWdvcmllcy4gV2Ugc2hvdyB0aGF0IHRoZXNlIHNhbWUgdGVjaG5pcXVlcyBkcmFtYXRpY2FsbHkgYWNjZWxlcmF0ZSB0aGUgdHJhaW5pbmcgb2YgYSBtb3JlIG1vZGVzdGx5LSBzaXplZCBkZWVwIG5ldHdvcmsgZm9yIGEgY29tbWVyY2lhbCBzcGVlY2ggcmVjb2duaXRpb24gc2VydmljZS4gQWx0aG91Z2ggd2UgZm9jdXMgb24gYW5kIHJlcG9ydCBwZXJmb3JtYW5jZSBvZiB0aGVzZSBtZXRob2RzIGFzIGFwcGxpZWQgdG8gdHJhaW5pbmcgbGFyZ2UgbmV1cmFsIG5ldHdvcmtzLCB0aGUgdW5kZXJseWluZyBhbGdvcml0aG1zIGFyZSBhcHBsaWNhYmxlIHRvIGFueSBncmFkaWVudC1iYXNlZCBtYWNoaW5lIGxlYXJuaW5nIGFsZ29yaXRobS4iLCwsLFVuaXRlZCBTdGF0ZXMgb2YgQW1lcmljYSwsLCwsLDIwMjUtMTEtMjggMTE6NTM6NDQrMDA6MDAsLCwsLCxJbmR1c3RyeSwsLCwsLCwsLCwsLCwsLCwsLApETk4gRU0gc2VnbWVudGF0aW9uLFZpc2lvbixJbWFnZSBzZWdtZW50YXRpb24sIklEU0lBLFNVUFNJIiwiRC4gQ2lyZXNhbiwgQS4gR2l1c3RpLCBMLiBHYW1iYXJkZWxsYSwgSi4gU2NobWlkaHViZXIiLDIwMTItMTItMDMsRGVlcCBOZXVyYWwgTmV0d29ya3MgU2VnbWVudCBOZXVyb25hbCBNZW1icmFuZXMgaW4gRWxlY3Ryb24gTWljcm9zY29weSBJbWFnZXMsaHR0cHM6Ly93d3cuc2VtYW50aWNzY2hvbGFyLm9yZy9wYXBlci9EZWVwLU5ldXJhbC1OZXR3b3Jrcy1TZWdtZW50LU5ldXJvbmFsLU1lbWJyYW5lcy1pbi1DaXJlc2FuLUdpdXN0aS8wOTE5M2UxOWI1OWZjOGYwNWJlZTlkNmVmYmZiMTYwN2NhNWI2NTAxLCwiSGlzdG9yaWNhbCBzaWduaWZpY2FuY2UsSGlnaGx5IGNpdGVkIiwsMjE4ODk2LjAsIlRhYmxlIDEgc2hvd3MgYXJjaGl0ZWN0dXJlCjFzdCBsYXllciBDTk46IDQ4KjQqND03NjgKMm5kIGxheWVyIENOTjogNDgqNDgqNSo1PTU3NjAwCjNyZCBsYXllciBDTk46IDQ4KjQ4KjQqND0zNjg2NAo0dGggbGF5ZXIgQ05OOiA0OCo0OCo0KjQ9MzY4NjQKMXN0IGxheWVyIEZDOiA0OCozKjMqMjAwPTg2NDAwCjJuZCBsYXllciBGQzogMjAwKjI9NDAwClRvdGFsIHBhcmFtZXRlcnM6IDc2OCs1NzYwMCszNjg2NCszNjg2NCs4NjQwMCs0MDA9MjE4ODk2Iiw0Ljc4ZSsxNywiIiJUaGlzIGFtb3VudHMgdG8gMyBtaWxsaW9uIHRyYWluaW5nIGV4YW1wbGVzIGluIHRvdGFsLCBpbiB3aGljaCBib3RoIGNsYXNzZXMgYXJlIGVxdWFsbHkgcmVwcmVzZW50ZWQuIFsuLi5dIFdlIHRha2UgYWR2YW50YWdlIG9mIHRoaXMgcHJvcGVydHksIGFuZCBzeW50aGV0aWNhbGx5IGF1Z21lbnQgdGhlIHRyYWluaW5nIHNldCBhdCB0aGUgYmVnaW5uaW5nIG9mIGVhY2ggZXBvY2ggYnkgcmFuZG9tbHkgbWlycm9yaW5nIGVhY2ggdHJhaW5pbmcgaW5zdGFuY2UsIGFuZC9vciByb3RhdGluZyBpdCBieSDCsTkw4pemIiIKQXNzdW1pbmcgMyB4IHRyYWluaW5nIGV4YW1wbGVzIHBlciBlcG9jaCBkdWUgdG8gZGF0YSBhdWdtZW50YXRpb24KCkNvdW50aW5nIGVzdGltYXRlOgoxc3QgbGF5ZXIgQ05OOiAyKjkyKjkyKjQ4KjQqND0xMzAwMDcwNAoybmQgbGF5ZXIgQ05OOiAyKjQyKjQyKjQ4KjQ4KjUqNT0yMDMyMTI4MDAKM3JkIGxheWVyIENOTjogMioxOCoxOCo0OCo0OCo0KjQ9MjM4ODc4NzIKNHRoIGxheWVyIENOTjogMio2KjYqNCo0KjQ4KjQ4PTI2NTQyMDgKMXN0IGxheWVyIEZDOiAyKjQ4KjMqMyoyMDA9MTcyODAwCjJuZCBsYXllciBGQzogMioyMDAqMj04MDAKVG90YWwgZm9yd2FyZCBmbG9wOiAxMzAwMDcwNCsyMDMyMTI4MDArMjM4ODc4NzIrMjY1NDIwOCsxNzI4MDArODAwPTI0MjkyOTE4NApUcmFpbmluZyBjb21wdXRlOiAyNDI5MjkxODQqMyo5MDAwMDAwKjMwPTE5Njc3MjYzOTA0MDAwMDAwMD0xLjllMTcKCkdQVSBob3VyIGVzdGltYXRlCjM0MCBtaW51dGVzIHBlciBlcG9jaCwgMzAgZXBvY2hzCjQgR1RYIDU4MCB3aXRoIDE1ODAwMDAwMDAwMDAgRkxPUHMKQXNzdW1lZCB1dGlsaXphdGlvbiBvZiAwLjMKMzAqMzQwKjYwKjE1ODAwMDAwMDAwMDAqNCowLjM9MTE2MDM1MjAwMDAwMDAwMDAwMD0xLjE2ZTE4CgpHZW9tZXRyaWMgbWVhbjogc3FydCgxOTY3NzI2MzkwNDAwMDAwMDAqMTE2MDM1MjAwMDAwMDAwMDAwMCk9NC43OGUxNwoiLDMwMDAwMDAsIltpbWFnZXNdCiIiVGhpcyBhbW91bnRzIHRvIDMgbWlsbGlvbiB0cmFpbmluZyBleGFtcGxlcyBpbiB0b3RhbCwgaW4gd2hpY2ggYm90aCBjbGFzc2VzIGFyZSBlcXVhbGx5IHJlcHJlc2VudGVkLiIiIiwxNy4wLCJUcmFpbmluZyB0aW1lIGZvciBvbmUgZXBvY2ggdmFyaWVzIGZyb20gYXBwcm94aW1hdGVseSAxNzAgbWludXRlcyBmb3IgTjEgKHcgPSA2NSkgdG8gMzQwIG1pbnV0ZXMgZm9yIE40ICh3ID0gOTUpLiBBbGwgbmV0cyBhcmUgdHJhaW5lZCBmb3IgMzAgZXBvY2hzLCB3aGljaCBsZWFkcyB0byBhIHRvdGFsIHRyYWluaW5nIHRpbWUgb2Ygc2V2ZXJhbCBkYXlzLiIsTlZJRElBIEdlRm9yY2UgR1RYIDU4MCxTdXBlcnZpc2VkLENvbmZpZGVudCwiV2UgYWRkcmVzcyBhIGNlbnRyYWwgcHJvYmxlbSBvZiBuZXVyb2FuYXRvbXksIG5hbWVseSwgdGhlIGF1dG9tYXRpYyBzZWdtZW50YXRpb24gb2YgbmV1cm9uYWwgc3RydWN0dXJlcyBkZXBpY3RlZCBpbiBzdGFja3Mgb2YgZWxlY3Ryb24gbWljcm9zY29weSAoRU0pIGltYWdlcy4gVGhpcyBpcyBuZWNlc3NhcnkgdG8gZWZmaWNpZW50bHkgbWFwIDNEIGJyYWluIHN0cnVjdHVyZSBhbmQgY29ubmVjdGl2aXR5LiBUbyBzZWdtZW50IGJpb2xvZ2ljYWwgbmV1cm9uIG1lbWJyYW5lcywgd2UgdXNlIGEgc3BlY2lhbCB0eXBlIG9mIGRlZXAgYXJ0aWZpY2lhbCBuZXVyYWwgbmV0d29yayBhcyBhIHBpeGVsIGNsYXNzaWZpZXIuIFRoZSBsYWJlbCBvZiBlYWNoIHBpeGVsIChtZW1icmFuZSBvciBub24tbWVtYnJhbmUpIGlzIHByZWRpY3RlZCBmcm9tIHJhdyBwaXhlbCB2YWx1ZXMgaW4gYSBzcXVhcmUgd2luZG93IGNlbnRlcmVkIG9uIGl0LiBUaGUgaW5wdXQgbGF5ZXIgbWFwcyBlYWNoIHdpbmRvdyBwaXhlbCB0byBhIG5ldXJvbi4gSXQgaXMgZm9sbG93ZWQgYnkgYSBzdWNjZXNzaW9uIG9mIGNvbnZvbHV0aW9uYWwgYW5kIG1heC1wb29saW5nIGxheWVycyB3aGljaCBwcmVzZXJ2ZSAyRCBpbmZvcm1hdGlvbiBhbmQgZXh0cmFjdCBmZWF0dXJlcyB3aXRoIGluY3JlYXNpbmcgbGV2ZWxzIG9mIGFic3RyYWN0aW9uLiBUaGUgb3V0cHV0IGxheWVyIHByb2R1Y2VzIGEgY2FsaWJyYXRlZCBwcm9iYWJpbGl0eSBmb3IgZWFjaCBjbGFzcy4gVGhlIGNsYXNzaWZpZXIgaXMgdHJhaW5lZCBieSBwbGFpbiBncmFkaWVudCBkZXNjZW50IG9uIGEgNTEyIMOXIDUxMiDDlyAzMCBzdGFjayB3aXRoIGtub3duIGdyb3VuZCB0cnV0aCwgYW5kIHRlc3RlZCBvbiBhIHN0YWNrIG9mIHRoZSBzYW1lIHNpemUgKGdyb3VuZCB0cnV0aCB1bmtub3duIHRvIHRoZSBhdXRob3JzKSBieSB0aGUgb3JnYW5pemVycyBvZiB0aGUgSVNCSSAyMDEyIEVNIFNlZ21lbnRhdGlvbiBDaGFsbGVuZ2UuIEV2ZW4gd2l0aG91dCBwcm9ibGVtLXNwZWNpZmljIHBvc3Rwcm9jZXNzaW5nLCBvdXIgYXBwcm9hY2ggb3V0cGVyZm9ybXMgY29tcGV0aW5nIHRlY2huaXF1ZXMgYnkgYSBsYXJnZSBtYXJnaW4gaW4gYWxsIHRocmVlIGNvbnNpZGVyZWQgbWV0cmljcywgaS5lLiByYW5kIGVycm9yLCB3YXJwaW5nIGVycm9yIGFuZCBwaXhlbCBlcnJvci4gRm9yIHBpeGVsIGVycm9yLCBvdXIgYXBwcm9hY2ggaXMgdGhlIG9ubHkgb25lIG91dHBlcmZvcm1pbmcgYSBzZWNvbmQgaHVtYW4gb2JzZXJ2ZXIuIiwzMC4wLCxVbnJlbGVhc2VkLCJTd2l0emVybGFuZCxTd2l0emVybGFuZCIsLCwsNC4wLCwyMDI1LTExLTI4IDExOjUzOjQ0KzAwOjAwLCwsLCwsIkFjYWRlbWlhLEFjYWRlbWlhIiwsLCwsVW5yZWxlYXNlZCwsLDMu</x:v>
      </x:c>
    </x:row>
    <x:row r="299" ht="18" customHeight="1">
      <x:c r="A299" s="17" t="n">
        <x:v>294</x:v>
      </x:c>
      <x:c r="B299" s="17" t="n">
        <x:v>309</x:v>
      </x:c>
      <x:c r="C299" s="94" t="str">
        <x:v>OTA0NTg1Mzk4NDQxMzM3NywsLFRydWUsMjExNi4yOTc3OTM0NDgwOTk2LCJPcGVyYXRpb24gY291bnRpbmcsSGFyZHdhcmUiLCwsLCxObwpCYXllc2lhbiBhdXRvbWF0ZWQgaHlwZXJwYXJhbWV0ZXIgdHVuaW5nLE90aGVyLE1hdGhlbWF0aWNhbCBzaW11bGF0aW9uLCJVbml2ZXJzaXR5IG9mIFRvcm9udG8sVW5pdmVyc2l0eSBvZiBTaGVyYnJvb2tlLEhhcnZhcmQgVW5pdmVyc2l0eSIsIkogU25vZWssIEggTGFyb2NoZWxsZSwgUlAgQWRhbXMiLDIwMTItMTItMDIsUHJhY3RpY2FsIEJheWVzaWFuIG9wdGltaXphdGlvbiBvZiBtYWNoaW5lIGxlYXJuaW5nIGFsZ29yaXRobXMsaHR0cHM6Ly9hcnhpdi5vcmcvYWJzLzEyMDYuMjk0NCw5MzE2LjAsSGlnaGx5IGNpdGVkLCwsLCwsNTAwMDAsLCwsLCxVbmtub3duLCwsLCwiQ2FuYWRhLENhbmFkYSxVbml0ZWQgU3RhdGVzIG9mIEFtZXJpY2EiLCwsLCwsMjAyNi0wNS0yNSAxMjoxOToxMiswMDowMCwsLCwsLCJBY2FkZW1pYSxBY2FkZW1pYSxBY2FkZW1pYSIsLCwsLCwsLCwsLCwsLCwsLCwKUk5OK0xEQStLTjUrY2FjaGUsTGFuZ3VhZ2UsTGFuZ3VhZ2UgbW9kZWxpbmcsIk1pY3Jvc29mdCxCcm5vIFVuaXZlcnNpdHkgb2YgVGVjaG5vbG9neSIsIlRvbWFzIE1pa29sb3YsIEdlb2ZmcmV5IFp3ZWlnIiwyMDEyLTEyLTAxLENvbnRleHQgZGVwZW5kZW50IHJlY3VycmVudCBuZXVyYWwgbmV0d29yayBsYW5ndWFnZSBtb2RlbCxodHRwczovL3d3dy5taWNyb3NvZnQuY29tL2VuLXVzL3Jlc2VhcmNoL3dwLWNvbnRlbnQvdXBsb2Fkcy8yMDE2LzAyL3Jubl9jdHh0LnBkZiw3MTYuMCxTT1RBIGltcHJvdmVtZW50LCIiIldlIHJlcG9ydCBwZXJwbGV4aXR5IHJlc3VsdHMgb24gdGhlIFBlbm4gVHJlZWJhbmsgZGF0YSwgd2hlcmUgd2UgYWNoaWV2ZSBhIG5ldyBzdGF0ZS1vZi10aGUtYXJ0IiIiLDkwMDAwMDAuMCwsLCw5MjkwMDAsLCwsLCwsIlJlY3VycmVudCBuZXVyYWwgbmV0d29yayBsYW5ndWFnZSBtb2RlbHMgKFJOTkxNcykgaGF2ZSByZWNlbnRseSBkZW1vbnN0cmF0ZWQgc3RhdGUtb2YtdGhlLWFydCBwZXJmb3JtYW5jZSBhY3Jvc3MgYSB2YXJpZXR5IG9mIHRhc2tzLiBJbiB0aGlzIHBhcGVyLCB3ZSBpbXByb3ZlIHRoZWlyIHBlcmZvcm1hbmNlIGJ5IHByb3ZpZGluZyBhIGNvbnRleHR1YWwgcmVhbC12YWx1ZWQgaW5wdXQgdmVjdG9yIGluIGFzc29jaWF0aW9uIHdpdGggZWFjaCB3b3JkLiBUaGlzIHZlY3RvciBpcyB1c2VkIHRvIGNvbnZleSBjb250ZXh0dWFsIGluZm9ybWF0aW9uIGFib3V0IHRoZSBzZW50ZW5jZSBiZWluZyBtb2RlbGVkLiBCeSBwZXJmb3JtaW5nIExhdGVudCBEaXJpY2hsZXQgQWxsb2NhdGlvbiB1c2luZyBhIGJsb2NrIG9mIHByZWNlZGluZyB0ZXh0LCB3ZSBhY2hpZXZlIGEgdG9waWMtY29uZGl0aW9uZWQgUk5OTE0uIFRoaXMgYXBwcm9hY2ggaGFzIHRoZSBrZXkgYWR2YW50YWdlIG9mIGF2b2lkaW5nIHRoZSBkYXRhIGZyYWdtZW50YXRpb24gYXNzb2NpYXRlZCB3aXRoIGJ1aWxkaW5nIG11bHRpcGxlIHRvcGljIG1vZGVscyBvbiBkaWZmZXJlbnQgZGF0YSBzdWJzZXRzLiBXZSByZXBvcnQgcGVycGxleGl0eSByZXN1bHRzIG9uIHRoZSBQZW5uIFRyZWViYW5rIGRhdGEsIHdoZXJlIHdlIGFjaGlldmUgYSBuZXcgc3RhdGUtb2YtdGhlLWFydC4gV2UgZnVydGhlciBhcHBseSB0aGUgbW9kZWwgdG8gdGhlIFdhbGwgU3RyZWV0IEpvdXJuYWwgc3BlZWNoIHJlY29nbml0aW9uIHRhc2ssIHdoZXJlIHdlIG9ic2VydmUgaW1wcm92ZW1lbnRzIGluIHdvcmQtZXJyb3ItcmF0ZSIsLFJOTitMREErS041K2NhY2hlLFVucmVsZWFzZWQsIlVuaXRlZCBTdGF0ZXMgb2YgQW1lcmljYSxDemVjaGlhIiwsLCwsLDIwMjUtMTEtMjggMTE6NTM6NDQrMDA6MDAsLCwsLCwiSW5kdXN0cnksQWNhZGVtaWEiLCwsLCxVbnJlbGVhc2VkLCwsLCwsLCwsLCwsLE5vClJOTitMREEsTGFuZ3VhZ2UsTGFuZ3VhZ2UgbW9kZWxpbmcsTWljcm9zb2Z0IFJlc2VhcmNoLCJUb21hcyBNaWtvbG92LCBHZW9mZnJleSBad2VpZyIsMjAxMi0xMi0wMSxDb250ZXh0IGRlcGVuZGVudCByZWN1cnJlbnQgbmV1cmFsIG5ldHdvcmsgbGFuZ3VhZ2UgbW9kZWwsaHR0cHM6Ly93d3cubWljcm9zb2Z0LmNvbS9lbi11cy9yZXNlYXJjaC93cC1jb250ZW50L3VwbG9hZHMvMjAxNi8wMi9ybm5fY3R4dC5wZGYsLCwsLCwsLCwsLCwsLFVua25vd24sIlJlY3VycmVudCBuZXVyYWwgbmV0d29yayBsYW5ndWFnZSBtb2RlbHMgKFJOTkxNcykgaGF2ZQpyZWNlbnRseSBkZW1vbnN0cmF0ZWQgc3RhdGUtb2YtdGhlLWFydCBwZXJmb3JtYW5jZSBhY3Jvc3MgYQp2YXJpZXR5IG9mIHRhc2tzLiBJbiB0aGlzIHBhcGVyLCB3ZSBpbXByb3ZlIHRoZWlyIHBlcmZvcm1hbmNlCmJ5IHByb3ZpZGluZyBhIGNvbnRleHR1YWwgcmVhbC12YWx1ZWQgaW5wdXQgdmVjdG9yIGluIGFzc29jaWF0aW9uIHdpdGggZWFjaCB3b3JkLiBUaGlzIHZlY3RvciBpcyB1c2VkIHRvIGNvbnZleSBjb250ZXh0dWFsCmluZm9ybWF0aW9uIGFib3V0IHRoZSBzZW50ZW5jZSBiZWluZyBtb2RlbGVkLiBCeSBwZXJmb3JtaW5nIExhdGVudCBEaXJpY2hsZXQgQWxsb2NhdGlvbiB1c2luZyBhIGJsb2NrIG9mIHByZWNlZGluZwp0ZXh0LCB3ZSBhY2hpZXZlIGEgdG9waWMtY29uZGl0aW9uZWQgUk5OTE0uIFRoaXMgYXBwcm9hY2gKaGFzIHRoZSBrZXkgYWR2YW50YWdlIG9mIGF2b2lkaW5nIHRoZSBkYXRhIGZyYWdtZW50YXRpb24gYXNzb2NpYXRlZCB3aXRoIGJ1aWxkaW5nIG11bHRpcGxlIHRvcGljIG1vZGVscyBvbiBkaWZmZXJlbnQgZGF0YQpzdWJzZXRzLiBXZSByZXBvcnQgcGVycGxleGl0eSByZXN1bHRzIG9uIHRoZSBQZW5uIFRyZWViYW5rCmRhdGEsIHdoZXJlIHdlIGFjaGlldmUgYSBuZXcgc3RhdGUtb2YtdGhlLWFydC4gV2UgZnVydGhlciBhcHBseSB0aGUgbW9kZWwgdG8gdGhlIFdhbGwgU3RyZWV0IEpvdXJuYWwgc3BlZWNoIHJlY29nbml0aW9uCnRhc2ssIHdoZXJlIHdlIG9ic2VydmUgaW1wcm92ZW1lbnRzIGluIHdvcmQtZXJyb3ItcmF0ZS4iLCxSTk4rTERBLFVucmVsZWFzZWQsVW5pdGVkIFN0YXRlcyBvZiBBbWVyaWNhLCwsLCwsMjAyNS0xMS0yOCAxMTo1Mzo0NCswMDowMCwsLCwsLEluZHVzdHJ5LCwsLCxVbnJlbGVhc2VkLCwsLCwsLCwsLCwsLE5vClJOTitMU0ErS041K2NhY2hlIChtb2RlbCBjb21iaW5hdGlvbiB3LyBsaW5lYXIgZXh0cmFwb2xhdGlvbiksTGFuZ3VhZ2UsTGFuZ3VhZ2UgbW9kZWxpbmcsTWljcm9zb2Z0IFJlc2VhcmNoLCJUb21hcyBNaWtvbG92LCBHZW9mZnJleSBad2VpZyIsMjAxMi0xMi0wMSxDb250ZXh0IGRlcGVuZGVudCByZWN1cnJlbnQgbmV1cmFsIG5ldHdvcmsgbGFuZ3VhZ2UgbW9kZWwsaHR0cHM6Ly93d3cubWljcm9zb2Z0LmNvbS9lbi11cy9yZXNlYXJjaC93cC1jb250ZW50L3VwbG9hZHMvMjAxNi8wMi9ybm5fY3R4dC5wZGYsLCwsLCwsLCwsLCwsLFVua25vd24sIlJlY3VycmVudCBuZXVyYWwgbmV0d29yayBsYW5ndWFnZSBtb2RlbHMgKFJOTkxNcykgaGF2ZQpyZWNlbnRseSBkZW1vbnN0cmF0ZWQgc3RhdGUtb2YtdGhlLWFydCBwZXJmb3JtYW5jZSBhY3Jvc3MgYQp2YXJpZXR5IG9mIHRhc2tzLiBJbiB0aGlzIHBhcGVyLCB3ZSBpbXByb3ZlIHRoZWlyIHBlcmZvcm1hbmNlCmJ5IHByb3ZpZGluZyBhIGNvbnRleHR1YWwgcmVhbC12YWx1ZWQgaW5wdXQgdmVjdG9yIGluIGFzc29jaWF0aW9uIHdpdGggZWFjaCB3b3JkLiBUaGlzIHZlY3RvciBpcyB1c2VkIHRvIGNvbnZleSBjb250ZXh0dWFsCmluZm9ybWF0aW9uIGFib3V0IHRoZSBzZW50ZW5jZSBiZWluZyBtb2RlbGVkLiBCeSBwZXJmb3JtaW5nIExhdGVudCBEaXJpY2hsZXQgQWxsb2NhdGlvbiB1c2luZyBhIGJsb2NrIG9mIHByZWNlZGluZwp0ZXh0LCB3ZSBhY2hpZXZlIGEgdG9waWMtY29uZGl0aW9uZWQgUk5OTE0uIFRoaXMgYXBwcm9hY2gKaGFzIHRoZSBrZXkgYWR2YW50YWdlIG9mIGF2b2lkaW5nIHRoZSBkYXRhIGZyYWdtZW50YXRpb24gYXNzb2NpYXRlZCB3aXRoIGJ1aWxkaW5nIG11bHRpcGxlIHRvcGljIG1vZGVscyBvbiBkaWZmZXJlbnQgZGF0YQpzdWJzZXRzLiBXZSByZXBvcnQgcGVycGxleGl0eSByZXN1bHRzIG9uIHRoZSBQZW5uIFRyZWViYW5rCmRhdGEsIHdoZXJlIHdlIGFjaGlldmUgYSBuZXcgc3RhdGUtb2YtdGhlLWFydC4gV2UgZnVydGhlciBhcHBseSB0aGUgbW9kZWwgdG8gdGhlIFdhbGwgU3RyZWV0IEpvdXJuYWwgc3BlZWNoIHJlY29nbml0aW9uCnRhc2ssIHdoZXJlIHdlIG9ic2VydmUgaW1wcm92ZW1lbnRzIGluIHdvcmQtZXJyb3ItcmF0ZS4iLCxSTk4rTFNBK0tONStjYWNoZSAobW9kZWwgY29tYmluYXRpb24gdy8gbGluZWFyIGV4dHJhcG9sYXRpb24pLFVucmVsZWFzZWQsVW5pdGVkIFN0YXRlcyBvZiBBbWVyaWNhLCwsLCwsMjAyNi0wMi0xMSAxOToyNjoyNyswMDowMCwsLCwsLEluZHVzdHJ5LCwsLCxVbnJlbGVhc2VkLCwsLCwsLCwsLCwsLE5vClJOTixMYW5ndWFnZSxMYW5ndWFnZSBtb2RlbGluZyxNaWNyb3NvZnQgUmVzZWFyY2gsIlRvbWFzIE1pa29sb3YsIEdlb2ZmcmV5IFp3ZWlnIiwyMDEyLTEyLTAxLENvbnRleHQgZGVwZW5kZW50IHJlY3VycmVudCBuZXVyYWwgbmV0d29yayBsYW5ndWFnZSBtb2RlbCxodHRwczovL3d3dy5taWNyb3NvZnQuY29tL2VuLXVzL3Jlc2VhcmNoL3dwLWNvbnRlbnQvdXBsb2Fkcy8yMDE2LzAyL3Jubl9jdHh0LnBkZiwsLCwsLCwsLCwsLCwsVW5rbm93biwiUmVjdXJyZW50IG5ldXJhbCBuZXR3b3JrIGxhbmd1YWdlIG1vZGVscyAoUk5OTE1zKSBoYXZlCnJlY2VudGx5IGRlbW9uc3RyYXRlZCBzdGF0ZS1vZi10aGUtYXJ0IHBlcmZvcm1hbmNlIGFjcm9zcyBhCnZhcmlldHkgb2YgdGFza3MuIEluIHRoaXMgcGFwZXIsIHdlIGltcHJvdmUgdGhlaXIgcGVyZm9ybWFuY2UKYnkgcHJvdmlkaW5nIGEgY29udGV4dHVhbCByZWFsLXZhbHVlZCBpbnB1dCB2ZWN0b3IgaW4gYXNzb2NpYXRpb24gd2l0aCBlYWNoIHdvcmQuIFRoaXMgdmVjdG9yIGlzIHVzZWQgdG8gY29udmV5IGNvbnRleHR1YWwKaW5mb3JtYXRpb24gYWJvdXQgdGhlIHNlbnRlbmNlIGJlaW5nIG1vZGVsZWQuIEJ5IHBlcmZvcm1pbmcgTGF0ZW50IERpcmljaGxldCBBbGxvY2F0aW9uIHVzaW5nIGEgYmxvY2sgb2YgcHJlY2VkaW5nCnRleHQsIHdlIGFjaGlldmUgYSB0b3BpYy1jb25kaXRpb25lZCBSTk5MTS4gVGhpcyBhcHByb2FjaApoYXMgdGhlIGtleSBhZHZhbnRhZ2Ugb2YgYXZvaWRpbmcgdGhlIGRhdGEgZnJhZ21lbnRhdGlvbiBhc3NvY2lhdGVkIHdpdGggYnVpbGRpbmcgbXVsdGlwbGUgdG9waWMgbW9kZWxzIG9uIGRpZmZlcmVudCBkYXRhCnN1YnNldHMuIFdlIHJlcG9ydCBwZXJwbGV4aXR5IHJlc3VsdHMgb24gdGhlIFBlbm4gVHJlZWJhbmsKZGF0YSwgd2hlcmUgd2UgYWNoaWV2ZSBhIG5ldyBzdGF0ZS1vZi10aGUtYXJ0LiBXZSBmdXJ0aGVyIGFwcGx5IHRoZSBtb2RlbCB0byB0aGUgV2FsbCBTdHJlZXQgSm91cm5hbCBzcGVlY2ggcmVjb2duaXRpb24KdGFzaywgd2hlcmUgd2Ugb2JzZXJ2ZSBpbXByb3ZlbWVudHMgaW4gd29yZC1lcnJvci1yYXRlLiIsLFJOTixVbnJlbGVhc2VkLFVuaXRlZCBTdGF0ZXMgb2YgQW1lcmljYSwsLCwsLDIwMjUtMTEtMjggMTE6NTM6NDQrMDA6MDAsLCwsLCxJbmR1c3RyeSwsLCwsVW5yZWxlYXNlZCwsLCwsLCwsLCwsLCxObwpBbGV4TmV0LFZpc2lvbixJbWFnZSBjbGFzc2lmaWNhdGlvbixVbml2ZXJzaXR5IG9mIFRvcm9udG8sIkFsZXggS3JpemhldnNreSwgSWx5YSBTdXRza2V2ZXIsIEdlb2ZmcmV5IEhpbnRvbiIsMjAxMi0wOS0zMCxJbWFnZU5ldCBDbGFzc2lmaWNhdGlvbiB3aXRoIERlZXAgQ29udm9sdXRpb25hbCBOZXVyYWwgTmV0d29ya3MsaHR0cHM6Ly9wcm9jZWVkaW5ncy5uZXVyaXBzLmNjL3BhcGVyLzIwMTIvaGFzaC9jMzk5ODYyZDNiOWQ2Yjc2Yzg0MzZlOTI0YTY4YzQ1Yi1BYnN0cmFjdC5odG1sLDEyNTQ5Ny4wLCJIaWdobHkgY2l0ZWQsSGlzdG9yaWNhbCBzaWduaWZpY2FuY2UiLCw2MDAwMDAwMC4wLCIiIk91ciBuZXVyYWwgbmV0d29yayBhcmNoaXRlY3R1cmUgaGFzIDYwIG1pbGxpb24gcGFyYW1ldGVycy4iIiIsNC43ZSsxNywiMS4yTSBpbWFnZXMgKiA5MCBlcG9jaHMgKiAwLjc1IEdGTE9QICogKDIgYWRkLW11bHRpcGx5KSAqICgzIGJhY2t3YXJkIHBhc3MpIAo9IDQ3MCBQRiA9IDAuMDA1NCBwZnMtZGF5cwoKU291cmNlOiBodHRwczovL29wZW5haS5jb20vYmxvZy9haS1hbmQtY29tcHV0ZS8KCkhhcmR3YXJlIG1ldGhvZDoKMiBHVFggNTgwIDNHQiBHUFVzIGZvciAiImJldHdlZW4gZml2ZSBhbmQgc2l4IGRheXMiIi4gQXNzdW1pbmcgNS41IGRheXMgYW5kIDMyLWJpdCB0cmFpbmluZzoKMS41ODEgVEZMT1BTICogNS41IGRheXMgKiAyID0gMS41ZTE4IEZMT1AKQ29tcGFyaW5nIHRvIHRoZSBvcGVyYXRpb24gY291bnRpbmcgbWV0aG9kLCB0aGlzIGltcGxpZXMgYXJvdW5kIDMxJSBNRlUuCgpBdXRob3JzIG9mICIiQUkgYW5kIE1lbW9yeSBXYWxsIiIgKGh0dHBzOi8vZ2l0aHViLmNvbS9hbWlyZ2hvbGFtaS9haV9hbmRfbWVtb3J5X3dhbGwpIGVzdGltYXRlZCBtb2RlbCdzIHRyYWluaW5nIGNvbXB1dGUgYXMgNDYwIFBGTE9QID0gNC42KjEwXjE3IEZMT1AiLDI0NTc2MDAwMDAsIiIiSW1hZ2VOZXQgaXMgYSBkYXRhc2V0IG9mIG92ZXIgMTUgbWlsbGlvbiBsYWJlbGVkIGhpZ2gtcmVzb2x1dGlvbiBpbWFnZXMgYmVsb25naW5nIHRvIHJvdWdobHkgMjIsMDAwIGNhdGVnb3JpZXMuIFRoZSBpbWFnZXMgd2VyZSBjb2xsZWN0ZWQgZnJvbSB0aGUgd2ViIGFuZCBsYWJlbGVkIGJ5IGh1bWFuIGxhYmVsZXJzIHVzaW5nIEFtYXpvbuKAmXMgTWVjaGFuaWNhbCBUdXJrIGNyb3dkLXNvdXJjaW5nIHRvb2wuIFN0YXJ0aW5nIGluIDIwMTAsIGFzIHBhcnQgb2YgdGhlIFBhc2NhbCBWaXN1YWwgT2JqZWN0IENoYWxsZW5nZSwgYW4gYW5udWFsIGNvbXBldGl0aW9uIGNhbGxlZCB0aGUgSW1hZ2VOZXQgTGFyZ2UtU2NhbGUgVmlzdWFsIFJlY29nbml0aW9uIENoYWxsZW5nZSAoSUxTVlJDKSBoYXMgYmVlbiBoZWxkLiBJTFNWUkMgdXNlcyBhIHN1YnNldCBvZiBJbWFnZU5ldCB3aXRoIHJvdWdobHkgMTAwMCBpbWFnZXMgaW4gZWFjaCBvZiAxMDAwIGNhdGVnb3JpZXMuIEluIGFsbCwgdGhlcmUgYXJlIHJvdWdobHkgMS4yIG1pbGxpb24gdHJhaW5pbmcgaW1hZ2VzLCA1MCwwMDAgdmFsaWRhdGlvbiBpbWFnZXMsIGFuZCAxNTAsMDAwIHRlc3RpbmcgaW1hZ2VzLiIiIiwxMzIuMCwiIiJPdXIgbmV0d29yayB0YWtlcyBiZXR3ZWVuIGZpdmUgYW5kIHNpeCBkYXlzIHRvIHRyYWluIG9uIHR3byBHVFggNTgwIDNHQiBHUFVzLiIiIixOVklESUEgR2VGb3JjZSBHVFggNTgwLCxDb25maWRlbnQsIldlIHRyYWluZWQgYSBsYXJnZSwgZGVlcCBjb252b2x1dGlvbmFsIG5ldXJhbCBuZXR3b3JrIHRvIGNsYXNzaWZ5IHRoZSAxLjMgbWlsbGlvbiBoaWdoLXJlc29sdXRpb24gaW1hZ2VzIGluIHRoZSBMU1ZSQy0yMDEwIEltYWdlTmV0IHRyYWluaW5nIHNldCBpbnRvIHRoZSAxMDAwIGRpZmZlcmVudCBjbGFzc2VzLiBPbiB0aGUgdGVzdCBkYXRhLCB3ZSBhY2hpZXZlZCB0b3AtMSBhbmQgdG9wLTUgZXJyb3IgcmF0ZXMgb2YgMzkuN1wlIGFuZCAxOC45XCUgd2hpY2ggaXMgY29uc2lkZXJhYmx5IGJldHRlciB0aGFuIHRoZSBwcmV2aW91cyBzdGF0ZS1vZi10aGUtYXJ0IHJlc3VsdHMuIFRoZSBuZXVyYWwgbmV0d29yaywgd2hpY2ggaGFzIDYwIG1pbGxpb24gcGFyYW1ldGVycyBhbmQgNTAwLDAwMCBuZXVyb25zLCBjb25zaXN0cyBvZiBmaXZlIGNvbnZvbHV0aW9uYWwgbGF5ZXJzLCBzb21lIG9mIHdoaWNoIGFyZSBmb2xsb3dlZCBieSBtYXgtcG9vbGluZyBsYXllcnMsIGFuZCB0d28gZ2xvYmFsbHkgY29ubmVjdGVkIGxheWVycyB3aXRoIGEgZmluYWwgMTAwMC13YXkgc29mdG1heC4gVG8gbWFrZSB0cmFpbmluZyBmYXN0ZXIsIHdlIHVzZWQgbm9uLXNhdHVyYXRpbmcgbmV1cm9ucyBhbmQgYSB2ZXJ5IGVmZmljaWVudCBHUFUgaW1wbGVtZW50YXRpb24gb2YgY29udm9sdXRpb25hbCBuZXRzLiBUbyByZWR1Y2Ugb3ZlcmZpdHRpbmcgaW4gdGhlIGdsb2JhbGx5IGNvbm5lY3RlZCBsYXllcnMgd2UgZW1wbG95ZWQgYSBuZXcgcmVndWxhcml6YXRpb24gbWV0aG9kIHRoYXQgcHJvdmVkIHRvIGJlIHZlcnkgZWZmZWN0aXZlLiIsLCwsQ2FuYWRhLCwsLCwwLjMxMzMsMjAyNi0wMS0wMSAxNDowMjo1NCswMDowMCwsLCwsLEFjYWRlbWlhLCwsLCwsLCwxNS41Njk3NTI5OTg0MzY0MywiT3BlcmF0aW9uIGNvdW50aW5nIGFwcHJvYWNoIGZvciBjb21wdXRlIGVzdGltYXRlIGltcGxpZXMgNDcwIFBGTE9QLgpUaGVpciBoYXJkd2FyZSwgMiBHVFggNTgwIEdQVXMsIHdvdWxkIHBlcmZvcm0gMTUwMCBQRkxPUHMgaWYgb3BlcmF0aW5nIGluIDMyLWJpdCBmb3IgNS41IGRheXMuClRoaXMgaW1wbGllcyBhIG1vZGVsIEZMT1AgdXRpbGl6YXRpb24gcmF0ZSBvZiAzMS4zJS4KCk1GVSA9IDQ3MCBQRkxPUCAvIDE1MDAgUEZMT1AgPSAwLjMxMzMiLEZQMzIsVHJ1ZSwsIk9wZXJhdGlvbiBjb3VudGluZyxIYXJkd2FyZSxUaGlyZC1wYXJ0eSBlc3RpbWF0aW9uIiwsLCwsCkxTVE0gTE0sTGFuZ3VhZ2UsTGFuZ3VhZ2UgbW9kZWxpbmcsUldUSCBBYWNoZW4gVW5pdmVyc2l0eSwiTS4gU3VuZGVybWV5ZXIsIFIuIFNjaGzDvHRlciwgSC4gTmV5IiwyMDEyLTA5LTA5LExTVE0gTmV1cmFsIE5ldHdvcmtzIGZvciBMYW5ndWFnZSBNb2RlbGluZyxodHRwczovL3d3dy5zZW1hbnRpY3NjaG9sYXIub3JnL3BhcGVyL0xTVE0tTmV1cmFsLU5ldHdvcmtzLWZvci1MYW5ndWFnZS1Nb2RlbGluZy1TdW5kZXJtZXllci1TY2hsJUMzJUJDdGVyL2Y5YTFiMzg1MGRmZDgzNzc5Mzc0MzU2NWE4YWY5NTk3M2QzOTVhNGUsLEhpZ2hseSBjaXRlZCwsMTAyNzIwMDAwLjAsIk11bHRpcGxlIG1vZGVscyB3ZXJlIHRyYWluZWQsIHRoZSBsYXJnZXN0IG9uIHRyYW5zY3JpYmVkIEZyZW5jaCBwb2RjYXN0IGRhdGEuCiIiV2UgdHJhaW5lZCBhbiBMU1RNIExNIHVzaW5nIDMwMCBoaWRkZW4gbm9kZXMgYW5kIDI3IE0gcnVubmluZyB3b3JkcyBvZiBpbmRvbWFpbiB0cmFpbmluZyBkYXRhIiIKIiJDb3JwdXMgc2l6ZXMgaW4gbnVtYmVyIG9mIHJ1bm5pbmcgd29yZHM7IHRoZSB2b2NhYnVsYXJ5IHNpemUgb2YgdGhlIFRyZWViYW5rIGNvcnB1cyBpcyAxMCBLLCBmb3IgUXVhZXJvIEZyZW5jaCBpdCBpcyAxNzAgSyIiCkVtYmVkZGluZyBhbmQgdW5lbWJlZGRpbmc6IDIqMTcwMDAwKjMwMD0xMDIwMDAwMDAKTFNUTTogNCo2MDAqMzAwPTcyMDAwMApUb3RhbDogMTAyMDAwMDAwKzcyMDAwMD0xMDI3MjAwMDA9MS4wM2U4CihBc3N1bWluZyB0aGUgZW1iZWRkaW5nIGRpbWVuc2lvbiBpcyB0aGUgc2FtZSBhcyB0aGUgTFNUTSBsYXllcikiLDEuNjZlKzE2LCJGTE9QIHBlciBpbnB1dCBmb3IgTFNUTSBsYXllciBpcyA0KjIqKE0rTikqTSwgZm9yIE4gaW5wdXRzIGFuZCBNIG91dHB1dHMuCgpFbWJlZGRpbmcgRkxPUHM6IDIgKiAxNzAwMDAgKiAzMDAgPSAxMDIsMDAwLDAwMApMU1RNIEZMT1BzOiA0ICogMiAqICgzMDAgKyAzMDApICogMzAwID0gMSw0NDAsMDAwClVuZW1iZWRkaW5nIEZMT1BzOiAyICogMTcwMDAwICogMzAwID0gMTAyLDAwMCwwMDAKVG90YWw6IDIwNSw0NDAsMDAwIEZMT1BzIHBlciB3b3JkIHBlciBmb3J3YXJkIHBhc3MKRm9yIDI3TSB0cmFpbmluZyBpbnB1dCB3b3JkcyBhbmQgaW5jbHVkaW5nIGJhY2t3YXJkIHBhc3NlczogMjdNICogMyAqIDIwNSw0NDAsMDAwID0gMS42NmUxNgoKSG93ZXZlciwgaXQgc291bmRzIGxpa2UgdGhleSdyZSBkb2luZyBzb21ldGhpbmcgd2l0aCBhIHNlY29uZGFyeSBhY291c3RpYyBtb2RlbCwgc28gdGhpcyBtYXkgYmUgYW4gdW5kZXJlc3RpbWF0ZS4iLDI3MDAwMDAwLCIiIldlIHRyYWluZWQgYW4gTFNUTSBMTSB1c2luZyAzMDAgaGlkZGVuIG5vZGVzIGFuZCAyNyBNIHJ1bm5pbmcgd29yZHMgb2YgaW5kb21haW4gdHJhaW5pbmcgZGF0YS4iIiIsLCwsLFNwZWN1bGF0aXZlLCJOZXVyYWwgbmV0d29ya3MgaGF2ZSBiZWNvbWUgaW5jcmVhc2luZ2x5IHBvcHVsYXIgZm9yIHRoZSB0YXNrIG9mIGxhbmd1YWdlIG1vZGVsaW5nLiBXaGVyZWFzIGZlZWQtZm9yd2FyZCBuZXR3b3JrcyBvbmx5IGV4cGxvaXQgYSBmaXhlZCBjb250ZXh0IGxlbmd0aCB0byBwcmVkaWN0IHRoZSBuZXh0IHdvcmQgb2YgYSBzZXF1ZW5jZSwgY29uY2VwdHVhbGx5LCBzdGFuZGFyZCByZWN1cnJlbnQgbmV1cmFsIG5ldHdvcmtzIGNhbiB0YWtlIGludG8gYWNjb3VudCBhbGwgb2YgdGhlIHByZWRlY2Vzc29yIHdvcmRzLiBPbiB0aGUgb3RoZXIgaGFuZCwgaXQgaXMgd2VsbCBrbm93biB0aGF0IHJlY3VycmVudCBuZXR3b3JrcyBhcmUgZGlmZmljdWx0IHRvIHRyYWluIGFuZCB0aGVyZWZvcmUgYXJlIHVubGlrZWx5IHRvIHNob3cgdGhlIGZ1bGwgcG90ZW50aWFsIG9mIHJlY3VycmVudCBtb2RlbHMuIFRoZXNlIHByb2JsZW1zIGFyZSBhZGRyZXNzZWQgYnkgYSB0aGUgTG9uZyBTaG9ydC1UZXJtIE1lbW9yeSBuZXVyYWwgbmV0d29yayBhcmNoaXRlY3R1cmUuIEluIHRoaXMgd29yaywgd2UgYW5hbHl6ZSB0aGlzIHR5cGUgb2YgbmV0d29yayBvbiBhbiBFbmdsaXNoIGFuZCBhIGxhcmdlIEZyZW5jaCBsYW5ndWFnZSBtb2RlbGluZyB0YXNrLiBFeHBlcmltZW50cyBzaG93IGltcHJvdmVtZW50cyBvZiBhYm91dCA4ICUgcmVsYXRpdmUgaW4gcGVycGxleGl0eSBvdmVyIHN0YW5kYXJkIHJlY3VycmVudCBuZXVyYWwgbmV0d29yayBMTXMuIEluIGFkZGl0aW9uLCB3ZSBnYWluIGNvbnNpZGVyYWJsZSBpbXByb3ZlbWVudHMgaW4gV0VSIG9uIHRvcCBvZiBhIHN0YXRlLW9mLXRoZS1hcnQgc3BlZWNoIHJlY29nbml0aW9uIHN5c3RlbS4iLCwsLEdlcm1hbnksLCwsLCwyMDI1LTExLTI4IDExOjUzOjQ0KzAwOjAwLCwsLCwsQWNhZGVtaWEsLCwsLCwsLCwsLCwsT3BlcmF0aW9uIGNvdW50aW5nLCwsLCwKTFNUTS0zMDB1bml0cyxMYW5ndWFnZSxMYW5ndWFnZSBtb2RlbGluZyxSV1RIIEFhY2hlbiBVbml2ZXJzaXR5LCJNYXJ0aW4gU3VuZGVybWV5ZXIsIFJhbGYgU2NobMO8dGVyLCBIZXJtYW5uIE5leSIsMjAxMi0wOS0wMSxMU1RNIE5ldXJhbCBOZXR3b3JrcyBmb3IgTGFuZ3VhZ2UgTW9kZWxpbmcsaHR0cHM6Ly93d3cuaXNjYS1hcmNoaXZlLm9yZy9pbnRlcnNwZWVjaF8yMDEyL3N1bmRlcm1leWVyMTJfaW50ZXJzcGVlY2gucGRmLDI1MDMuMCwsLDEyMDAwMDAwLjAsLCwsOTI5MDAwLCwsLCwsLCwsTFNUTS0zMDB1bml0cyxVbnJlbGVhc2VkLEdlcm1hbnksLCwsLCwyMDI1LTExLTI4IDExOjUzOjQ0KzAwOjAwLCwsLCwsQWNhZGVtaWEsLCwsLFVucmVsZWFzZWQsLCwsLCwsLCwsLCwsTm8KQ29udGV4dC1kZXBlbmRlbnQgUk5OLExhbmd1YWdlLExhbmd1YWdlIG1vZGVsaW5nLCJNaWNyb3NvZnQgUmVzZWFyY2gsQnJubyBVbml2ZXJzaXR5IG9mIFRlY2hub2xvZ3kiLCJUb21hcyBNaWtvbG92LCBHZW9mZnJleSBad2VpZyIsMjAxMi0wNy0yNyxDb250ZXh0IERlcGVuZGVudCBSZWN1cnJlbnQgTmV1cmFsIE5ldHdvcmsgTGFuZ3VhZ2UgTW9kZWwsaHR0cHM6Ly93d3cubWljcm9zb2Z0LmNvbS9lbi11cy9yZXNlYXJjaC93cC1jb250ZW50L3VwbG9hZHMvMjAxMi8wNy9ybm5fY3R4dF9UUi5zYXZfLnBkZiw3MDcuMCxTT1RBIGltcHJvdmVtZW50LE5ldyBTT1RBIHBlcnBsZXhpdHkgb24gUFRCLCwsLCwzNzAwMDAwMCwsLCwsLFVua25vd24sIlJlY3VycmVudCBuZXVyYWwgbmV0d29yayBsYW5ndWFnZSBtb2RlbHMgKFJOTkxNcykgaGF2ZSByZWNlbnRseSBkZW1vbnN0cmF0ZWQgc3RhdGUtb2YtdGhlLWFydCBwZXJmb3JtYW5jZSBhY3Jvc3MgYSB2YXJpZXR5IG9mIHRhc2tzLiBJbiB0aGlzIHBhcGVyLCB3ZSBpbXByb3ZlIHRoZWlyIHBlcmZvcm1hbmNlIGJ5IHByb3ZpZGluZyBhIGNvbnRleHR1YWwgcmVhbC12YWx1ZWQgaW5wdXQgdmVjdG9yIGluIGFzc29jaWF0aW9uIHdpdGggZWFjaCB3b3JkLiBUaGlzIHZlY3RvciBpcyB1c2VkIHRvIGNvbnZleSBjb250ZXh0dWFsIGluZm9ybWF0aW9uIGFib3V0IHRoZSBzZW50ZW5jZSBiZWluZyBtb2RlbGVkLiBCeSBwZXJmb3JtaW5nIExhdGVudCBEaXJpY2hsZXQgQWxsb2NhdGlvbiB1c2luZyBhIGJsb2NrIG9mIHByZWNlZGluZyB0ZXh0LCB3ZSBhY2hpZXZlIGEgdG9waWMtY29uZGl0aW9uZWQgUk5OTE0uIFRoaXMgYXBwcm9hY2ggaGFzIHRoZSBrZXkgYWR2YW50YWdlIG9mIGF2b2lkaW5nIHRoZSBkYXRhIGZyYWdtZW50YXRpb24gYXNzb2NpYXRlZCB3aXRoIGJ1aWxkaW5nIG11bHRpcGxlIHRvcGljIG1vZGVscyBvbiBkaWZmZXJlbnQgZGF0YSBzdWJzZXRzLiBXZSByZXBvcnQgcGVycGxleGl0eSByZXN1bHRzIG9uIHRoZSBQZW5uIFRyZWViYW5rIGRhdGEsIHdoZXJlIHdlIGFjaGlldmUgYSBuZXcgc3RhdGUtb2YtdGhlLWFydC4gV2UgZnVydGhlciBhcHBseSB0aGUgbW9kZWwgdG8gdGhlIFdhbGwgU3RyZWV0IEpvdXJuYWwgc3BlZWNoIHJlY29nbml0aW9uIHRhc2ssIHdoZXJlIHdlIG9ic2VydmUgCmltcHJvdmVtZW50cyBpbiB3b3JkLWVycm9yLXJhdGUuIiwsLCwiVW5pdGVkIFN0YXRlcyBvZiBBbWVyaWNhLEN6ZWNoaWEiLCwsLCwsMjAyNS0xMS0yOCAxMTo1Mzo0NCswMDowMCwsLCwsLCJJbmR1c3RyeSxBY2FkZW1pYSIsLCwsLCwsLCwsLCwsLCwsLCwKTVYtUk5OLExhbmd1YWdlLFRleHQgY2xhc3NpZmljYXRpb24sU3RhbmZvcmQgVW5pdmVyc2l0eSwiUi4gU29jaGVyLCBCLiBIdXZhbCwgQy4gRC4gTWFubmluZywgYW5kIEEuIFkuIE5nIiwyMDEyLTA3LTEyLFNlbWFudGljIENvbXBvc2l0aW9uYWxpdHkgdGhyb3VnaCBSZWN1cnNpdmUgTWF0cml4LVZlY3RvciBTcGFjZXMsaHR0cHM6Ly93d3cuYWNsd2ViLm9yZy9hbnRob2xvZ3kvRDEyLTExMTAvLDE0NTkuMCwsLDM1MTAyNTUuMCwiIiJXZSByZXByZXNlbnQgYSB3b3JkIGFzIGJvdGggYSBjb250aW51b3VzIHZlY3RvciBhbmQgYSBtYXRyaXggb2YgcGFyYW1ldGVycy4gV2UgaW5pdGlhbGl6ZSBhbGwgd29yZCB2ZWN0b3JzIHgg4oiIIFJuIHdpdGggcHJlLXRyYWluZWQgNTAtZGltZW5zaW9uYWwgd29yZCB2ZWN0b3JzIGZyb20gdGhlIHVuc3VwZXJ2aXNlZCBtb2RlbCBvZiBDb2xsb2JlcnQgYW5kIFdlc3RvbiAoMjAwOCkuIFsuLi5dIEV2ZXJ5IHdvcmQgaXMgYWxzbyBhc3NvY2lhdGVkIHdpdGggYSBtYXRyaXggWC4gIFsuLi5dIElmIHRoZSB2ZWN0b3JzIGhhdmUgZGltZW5zaW9uYWxpdHkgbiwgdGhlbiBlYWNoIHdvcmTigJlzIG1hdHJpeCBoYXMgZGltZW5zaW9uYWxpdHkgWCDiiIggUm7Dl24uIiIKCiIiV2UgcHJvcG9zZSB0aGUgZm9sbG93aW5nIGNvbWJpbmF0aW9uIGZ1bmN0aW9uIHdoaWNoIGlzIGlucHV0IGRlcGVuZGVudDoKcCA9IGZBLEIoYSwgYikgPSBmKEJhLCBBYikgPSBnKFcgeCAoQmEgQWIpKSAsKDIpCndoZXJlIEEsIEIgYXJlIG1hdHJpY2VzIGZvciBzaW5nbGUgd29yZHMsIHRoZSBnbG9iYWwgVyDiiIggUm7DlzJuIGlzIGEgbWF0cml4IHRoYXQgbWFwcyBib3RoIHRyYW5zZm9ybWVkIHdvcmRzIGJhY2sgaW50byB0aGUgc2FtZSBuLWRpbWVuc2lvbmFsIHNwYWNlLiIiCgoiIkZvciBjb21wdXRpbmcgbm9udGVybWluYWwgcGhyYXNlIG1hdHJpY2VzLCB3ZSBkZWZpbmUgdGhlIGZ1bmN0aW9uClAgPSBmTShBLCBCKSA9IFdNFEEsIEIVLCAoMykKd2hlcmUgV00g4oiIIFJuw5cybiwgc28gUCDiiIggUm7Dl24ganVzdCBsaWtlIGVhY2ggaW5wdXQgbWF0cml4LiIiCgoiIklmIGV2ZXJ5IHdvcmQgaXMgcmVwcmVzZW50ZWQgYnkgYW4gbi1kaW1lbnNpb25hbCB2ZWN0b3IgYW5kIGFkZGl0aW9uYWxseSBieSBhbiBuIMOXIG4gbWF0cml4LCB0aGUgZGltZW5zaW9uYWxpdHkgb2YgdGhlIHdob2xlIG1vZGVsIG1heSBiZWNvbWUgdG9vIGxhcmdlIHdpdGggY29tbW9ubHkgdXNlZCB2ZWN0b3Igc2l6ZXMgb2YgbiA9IDEwMC4gSW4gb3JkZXIgdG8gcmVkdWNlIHRoZSBudW1iZXIgb2YgcGFyYW1ldGVycywgd2UgcmVwcmVzZW50IHdvcmQgbWF0cmljZXMgYnkgdGhlIGZvbGxvd2luZyBsb3ctcmFuayBwbHVzIGRpYWdvbmFsIGFwcHJveGltYXRpb246IEEgPSBVViArIGRpYWcoYSksICg1KQp3aGVyZSBVIOKIiCBSbsOXciwgViDiiIggUnLDl24sIGEg4oiIIFJuYW5kIHdlIHNldCB0aGUgcmFuayBmb3IgYWxsIGV4cGVyaW1lbnRzIHRvIHIgPSAzLiIiCgoiIldlIHRyYWluIHRoZXNlIHJlcHJlc2VudGF0aW9ucyBieSBhZGRpbmcgb24gdG9wIG9mIGVhY2ggcGFyZW50IG5vZGUgYSBzaW1wbGUgc29mdG1heCBjbGFzc2lmaWVyCnRvIHByZWRpY3QgYSBjbGFzcyBkaXN0cmlidXRpb24gb3ZlciwgZS5nLiwgc2VudGltZW50IG9yIHJlbGF0aW9uc2hpcCBjbGFzc2VzOiBkKHApID0gc29mdG1heChXbGFiZWxwKS4gSWYgdGhlcmUgYXJlIEsgbGFiZWxzLCB0aGVuIGQg4oiIIFJLIGlzIGEgSy1kaW1lbnNpb25hbCBtdWx0aW5vbWlhbCBkaXN0cmlidXRpb24iIgoKSW4gdG90YWwgdGhlcmUgYXJlIFYqKG4rbipyICsgcipuKSArIG4qMm4gKyBuKjJuICsgKG4rMSkqayBwYXJhbWV0ZXJzLCB3aGVyZSBuIGlzIHRoZSB2ZWN0b3IgZGltZW5zaW9uLCByIGlzIHRoZSBsb3ctcmFuayBkZWNvbXBvc2l0aW9uIGRpbWVuc2lvbiwgViBpcyB0aGUgdm9jYWJ1bGFyeSBzaXplIGFuZCBrIGlzIHRoZSBudW1iZXIgb2YgY2xhc3Nlcy4KCkluIHRoZSBleHBlcmltZW50cyB3ZSBoYXZlIHRoYXQgbj01MCwgcj0zLCBrPT8gYW5kIFY9Py4gSSdtIGd1ZXNzdGltYXRpbmcgaz01IGFuZCBWPTEway4iLCwsMTAwMDAsLCwsLCwsLCwsLFVuaXRlZCBTdGF0ZXMgb2YgQW1lcmljYSwsLCwsLDIwMjUtMTEtMjggMTE6NTM6NDQrMDA6MDAsLCwsLCxBY2FkZW1pYSwsLCwsLCwsLCwsLCwsLCwsLApVbnN1cGVydmlzZWQgSGlnaC1sZXZlbCBGZWF0dXJlIExlYXJuZXIsVmlzaW9uLEltYWdlIGNsYXNzaWZpY2F0aW9uLEdvb2dsZSwiUXVvYyBWLiBMZSwgTWFyYydBdXJlbGlvIFJhbnphdG8sIFJhamF0IE1vbmdhLCBNYXR0aGlldSBEZXZpbiwgS2FpIENoZW4sIEdyZWcgUy4gQ29ycmFkbywgSmVmZiBEZWFuLCBBbmRyZXcgWS4gTmciLDIwMTItMDctMTIsQnVpbGRpbmcgSGlnaC1sZXZlbCBGZWF0dXJlcyBVc2luZyBMYXJnZSBTY2FsZSBVbnN1cGVydmlzZWQgTGVhcm5pbmcsaHR0cHM6Ly9hcnhpdi5vcmcvYWJzLzExMTIuNjIwOSwyOTA5LjAsIkhpZ2hseSBjaXRlZCxTT1RBIGltcHJvdmVtZW50IiwiIiJ3ZSB0cmFpbmVkIG91ciBuZXR3b3JrIHRvIG9idGFpbiAxNS44JSBhY2N1cmFjeSBpbiByZWNvZ25pemluZyAyMCwwMDAgb2JqZWN0IGNhdGVnb3JpZXMgZnJvbSBJbWFnZU5ldCwgYSBsZWFwIG9mIDcwJSByZWxhdGl2ZSBpbXByb3ZlbWVudCBvdmVyIHRoZSBwcmV2aW91cyBzdGF0ZS1vZi10aGUtYXJ0IiIiLDEwMDAwMDAwMDAuMCwiIiJUbyBhbnN3ZXIgdGhpcywgd2UgdHJhaW4gYSA5LWxheWVyZWQgbG9jYWxseSBjb25uZWN0ZWQgc3BhcnNlIGF1dG9lbmNvZGVyIHdpdGggcG9vbGluZyBhbmQgbG9jYWwgY29udHJhc3Qgbm9ybWFsaXphdGlvbiBvbiBhIGxhcmdlIGRhdGFzZXQgb2YgaW1hZ2VzICh0aGUgbW9kZWwgaGFzIDEgYmlsbGlvbiBjb25uZWN0aW9ucywgdGhlIGRhdGFzZXQgaGFzIDEwIG1pbGxpb24gMjAweDIwMCBwaXhlbCBpbWFnZXMgZG93bmxvYWRlZCBmcm9tIHRoZSBJbnRlcm5ldCkiIiIsNmUrMTcsIkFzc3VtaW5nIDEgZXBvY2gsIDEwIG1pbGxpb24gaW1hZ2VzIGFuZCAxIGJpbGxpb24gcGFyYW1ldGVycywgNipOKkQgPSA2KjEwXjE3IEZMT1AiLDEyMDAwMDAwMDAwMDAsMTAgbWlsbGlvbiAyMDB4MjAwIGltYWdlcyBleHRyYWN0ZWQgZnJvbSBZb3V0dWJlIHZpZGVvcyw3Mi4wLCIiIldlIHRyYWluIHRoaXMgbmV0d29yayB1c2luZyBtb2RlbCBwYXJhbGxlbGlzbSBhbmQgYXN5bmNocm9ub3VzIFNHRCBvbiBhIGNsdXN0ZXIgd2l0aCAxLDAwMCBtYWNoaW5lcyAoMTYsMDAwIGNvcmVzKSBmb3IgdGhyZWUgZGF5cy4gIiIiLCxVbnN1cGVydmlzZWQsTGlrZWx5LCJXZSBjb25zaWRlciB0aGUgcHJvYmxlbSBvZiBidWlsZGluZyBoaWdoLWxldmVsLCBjbGFzcy1zcGVjaWZpYyBmZWF0dXJlIGRldGVjdG9ycyBmcm9tIG9ubHkgdW5sYWJlbGVkIGRhdGEuIEZvciBleGFtcGxlLCBpcyBpdCBwb3NzaWJsZSB0byBsZWFybiBhIGZhY2UgZGV0ZWN0b3IgdXNpbmcgb25seSB1bmxhYmVsZWQgaW1hZ2VzIHVzaW5nIHVubGFiZWxlZCBpbWFnZXM/IFRvIGFuc3dlciB0aGlzLCB3ZSB0cmFpbiBhIDktbGF5ZXJlZCBsb2NhbGx5IGNvbm5lY3RlZCBzcGFyc2UgYXV0b2VuY29kZXIgd2l0aCBwb29saW5nIGFuZCBsb2NhbCBjb250cmFzdCBub3JtYWxpemF0aW9uIG9uIGEgbGFyZ2UgZGF0YXNldCBvZiBpbWFnZXMgKHRoZSBtb2RlbCBoYXMgMSBiaWxsaW9uIGNvbm5lY3Rpb25zLCB0aGUgZGF0YXNldCBoYXMgMTAgbWlsbGlvbiAyMDDDlzIwMCBwaXhlbCBpbWFnZXMgZG93bmxvYWRlZCBmcm9tIHRoZSBJbnRlcm5ldCkuIFdlIHRyYWluIHRoaXMgbmV0d29yayB1c2luZyBtb2RlbCBwYXJhbGxlbGlzbSBhbmQgYXN5bmNocm9ub3VzIFNHRCBvbiBhIGNsdXN0ZXIgd2l0aCAxLDAwMCBtYWNoaW5lcyAoMTYsMDAwIGNvcmVzKSBmb3IgdGhyZWUgZGF5cy4gQ29udHJhcnkgdG8gd2hhdCBhcHBlYXJzIHRvIGJlIGEgd2lkZWx5LWhlbGQgaW50dWl0aW9uLCBvdXIgZXhwZXJpbWVudGFsIHJlc3VsdHMgcmV2ZWFsIHRoYXQgaXQgaXMgcG9zc2libGUgdG8gdHJhaW4gYSBmYWNlIGRldGVjdG9yIHdpdGhvdXQgaGF2aW5nIHRvIGxhYmVsIGltYWdlcyBhcyBjb250YWluaW5nIGEgZmFjZSBvciBub3QuIENvbnRyb2wgZXhwZXJpbWVudHMgc2hvdyB0aGF0IHRoaXMgZmVhdHVyZSBkZXRlY3RvciBpcyByb2J1c3Qgbm90IG9ubHkgdG8gdHJhbnNsYXRpb24gYnV0IGFsc28gdG8gc2NhbGluZyBhbmQgb3V0LW9mLXBsYW5lIHJvdGF0aW9uLiBXZSBhbHNvIGZpbmQgdGhhdCB0aGUgc2FtZSBuZXR3b3JrIGlzIHNlbnNpdGl2ZSB0byBvdGhlciBoaWdoLWxldmVsIGNvbmNlcHRzIHN1Y2ggYXMgY2F0IGZhY2VzIGFuZCBodW1hbiBib2RpZXMuIFN0YXJ0aW5nIHdpdGggdGhlc2UgbGVhcm5lZCBmZWF0dXJlcywgd2UgdHJhaW5lZCBvdXIgbmV0d29yayB0byBvYnRhaW4gMTUuOCUgYWNjdXJhY3kgaW4gcmVjb2duaXppbmcgMjAsMDAwIG9iamVjdCBjYXRlZ29yaWVzIGZyb20gSW1hZ2VOZXQsIGEgbGVhcCBvZiA3MCUgcmVsYXRpdmUgaW1wcm92ZW1lbnQgb3ZlciB0aGUgcHJldmlvdXMgc3RhdGUtb2YtdGhlLWFydC4iLCwsLFVuaXRlZCBTdGF0ZXMgb2YgQW1lcmljYSwsLCwsLDIwMjUtMTEtMjggMTE6NTM6NDQrMDA6MDAsLCwsLCxJbmR1c3RyeSwsLCwsLCwsMTYuMDI5MjU3NDYxNzgwNzM4LCwsVHJ1ZSwsT3BlcmF0aW9uIGNvdW50aW5nLCwsLCwKTmdyYW0gY29ycHVzLExhbmd1YWdlLExhbmd1YWdlIFN0cnVjdHVyZSBNb2RlbGluZyxHb29nbGUsIll1cmkgTGluLCBKZWFuLUJhcHRpc3RlIE1pY2hlbCwgRXJleiBMaWViZXJtYW4gQWlkZW4sIEpvbiBPcndhbnQsIFdpbGwgQnJvY2ttYW4gYW5kIFNsYXYgUGV0cm92IiwyMDEyLTA3LTA4LFN5bnRhY3RpYyBBbm5vdGF0aW9ucyBmb3IgdGhlIEdvb2dsZSBCb29rcyBOR3JhbSBDb3JwdXMsaHR0cHM6Ly9hY2xhbnRob2xvZ3kub3JnL1AxMi0zMDI5Lyw0ODkuMCwsLCwsLCwsLCwsLCxVbmtub3duLCwsLCxVbml0ZWQgU3RhdGVzIG9mIEFtZXJpY2EsLCwsLCwyMDI1LTExLTI4IDExOjUzOjQ0KzAwOjAwLCwsLCwsSW5kdXN0cnksLCwsLCwsLCwsLCwsLCwsLCwKTEJMLExhbmd1YWdlLExhbmd1YWdlIG1vZGVsaW5nLFVuaXZlcnNpdHkgQ29sbGVnZSBMb25kb24gKFVDTCksIkFuZHJpeSBNbmloLCBZZWUgV2h5ZSBUZWgiLDIwMTItMDYtMjcsQSBGYXN0IGFuZCBTaW1wbGUgQWxnb3JpdGhtIGZvciBUcmFpbmluZyBOZXVyYWwgUHJvYmFiaWxpc3RpYyBMYW5ndWFnZSBNb2RlbHMsaHR0cHM6Ly9hcnhpdi5vcmcvYWJzLzEyMDYuNjQyNiw4MzUuMCwsLDIwMDAwMDAuMCwiVm9jYWJ1bGFyeSBzaXplIChWKSA9IDEwLDAwMCB3b3JkcwpDb250ZXh0IHNpemUgKGMpID0gMiB3b3JkcwpGZWF0dXJlIGRpbWVuc2lvbiAoZCkgPSAxMDAKUGx1Z2dpbmcgdGhpcyBpbnRvIHRoZSBwYXJhbWV0ZXIgY291bnQ6CgpDb250ZXh0IHdvcmQgZmVhdHVyZXM6IDEwLDAwMCB4IDEwMCA9IDEsMDAwLDAwMApUYXJnZXQgd29yZCBmZWF0dXJlczogMTAsMDAwIHggMTAwID0gMSwwMDAsMDAwCkNvbnRleHQgd2VpZ2h0czogMiB4IDEwMCB4IDEwMCA9IDIwLDAwMApUb3RhbCBwYXJhbWV0ZXJzOiAxLDAwMCwwMDAgKyAxLDAwMCwwMDAgKyAyMCwwMDAgPSAyLDAyMCwwMDAKU28gZm9yIHRoZSBMQkwgbW9kZWwgY29uZmlndXJhdGlvbiB1c2VkIGluIHRoZSBleHBlcmltZW50cyBpbiB0aGlzIHBhcGVyLCB3aXRoIGEgMTBLIHdvcmQgdm9jYWJ1bGFyeSwgMi13b3JkIGNvbnRleHQsIGFuZCAxMDBEIGZlYXR1cmUgdmVjdG9ycywgdGhlIHRvdGFsIG51bWJlciBvZiBwYXJhbWV0ZXJzIGlzIGFwcHJveGltYXRlbHkgMiBtaWxsaW9uLiIsNTAxOTk5OTk5OTk5OTk5Ljk0LCI2IEZMT1AgLyBwYXJhbWV0ZXIgLyB0b2tlbiAqIDIwMDAwMDAgcGFyYW1ldGVycyBbJ0xpa2VseScgY29uZmlkZW5jZV0gKiA5MjkwMDAgdG9rZW5zICogNDUgZXBvY2hzIFsiIkxpa2VseSIiIGNvbmZpZGVuY2VdID0gNS4wMTY2ZSsxNCBGTE9QIiw5MjkwMDAsIlRoZSBwYXBlciBkb2VzIG5vdCBleHBsaWNpdGx5IHN0YXRlIHRoZSBudW1iZXIgb2YgZXBvY2hzIHVzZWQgZm9yIHRyYWluaW5nIHRoZSBMQkwgbW9kZWxzLiBIb3dldmVyLCBpdCBwcm92aWRlcyBzb21lIHJlbGV2YW50IGluZm9ybWF0aW9uOgoKSW4gU2VjdGlvbiA0LCBpdCBtZW50aW9ucyB0aGF0IHRoZSBsZWFybmluZyByYXRlcyB3ZXJlIGFkYXB0ZWQgYXQgdGhlIGVuZCBvZiBlYWNoIGVwb2NoIGJhc2VkIG9uIHRoZSB2YWxpZGF0aW9uIHNldCBwZXJwbGV4aXR5LgoKSW4gU2VjdGlvbiA0LjEsIGl0IHN0YXRlczogIiJOQ0UgdG9vayBhYm91dCB0d2ljZSBhcyBtYW55IGVwb2NocyBhcyBNTCB0byBjb252ZXJnZS4iIgoKRm9yIG1heGltdW0gbGlrZWxpaG9vZCAoTUwpIHRyYWluaW5nLCB0aGUgdHJhaW5pbmcgdGltZSBpcyByZXBvcnRlZCBhcyAyMSBob3Vycy4KClNvIHdlIGNhbiBkZWR1Y2U6CgpNTCB0cmFpbmluZyB0b29rIDIxIGhvdXJzIGFuZCBOQ0UgdG9vayB0d2ljZSBhcyBtYW55IGVwb2NocyBhcyBNTCB0byBjb252ZXJnZS4KClRoZSB0cmFpbmluZyB3YXMgZG9uZSB1c2luZyBtaW5pLWJhdGNoZXMgb2YgMTAwMCBjb250ZXh0L3dvcmQgcGFpcnMuCgpFYWNoIGVwb2NoIG11c3QgaGF2ZSBpbnZvbHZlZCBwYXNzaW5nIHRocm91Z2ggdGhlIGVudGlyZSA5MzBLIHdvcmQgdHJhaW5pbmcgc2V0LgoKU28gYXMgYSByb3VnaCBlc3RpbWF0ZSwgaWYgd2UgYXNzdW1lIGVwb2NoIHRpbWUgdG8gYmUgcHJvcG9ydGlvbmFsIHRvIHRyYWluaW5nIHRpbWUsIGFuZCB3ZSBrbm93IE5DRSB0b29rIHR3aWNlIGFzIG1hbnkgZXBvY2hzOgoKTUwgdG9vayAyMSBob3Vycywgc28gYXBwcm94aW1hdGVseSAyMC0yNSBlcG9jaHMuCk5DRSB0b29rIHR3aWNlIGFzIG1hbnksIHNvIGFwcHJveGltYXRlbHkgNDAtNTAgZXBvY2hzLgpUaGVyZWZvcmUsIEkgd291bGQgZXN0aW1hdGUgdGhlIExCTCBtb2RlbHMgd2VyZSB0cmFpbmVkIGZvciBhcHByb3hpbWF0ZWx5IDQwLTUwIGVwb2Nocy4gVGhlIHBhcGVyIGRvZXMgbm90IHByb3ZpZGUgdGhlIGV4YWN0IG51bWJlci4iLCwsLCxMaWtlbHksIkluIHNwaXRlIG9mIHRoZWlyIHN1cGVyaW9yIHBlcmZvcm1hbmNlLCBuZXVyYWwgcHJvYmFiaWxpc3RpYyBsYW5ndWFnZSBtb2RlbHMgKE5QTE1zKSByZW1haW4gZmFyIGxlc3Mgd2lkZWx5IHVzZWQgdGhhbiBuLWdyYW0gbW9kZWxzIGR1ZSB0byB0aGVpciBub3RvcmlvdXNseSBsb25nIHRyYWluaW5nIHRpbWVzLCB3aGljaCBhcmUgbWVhc3VyZWQgaW4gd2Vla3MgZXZlbiBmb3IgbW9kZXJhdGVseS1zaXplZCBkYXRhc2V0cy4gVHJhaW5pbmcgTlBMTXMgaXMgY29tcHV0YXRpb25hbGx5IGV4cGVuc2l2ZSBiZWNhdXNlIHRoZXkgYXJlIGV4cGxpY2l0bHkgbm9ybWFsaXplZCwgd2hpY2ggbGVhZHMgdG8gaGF2aW5nIHRvIGNvbnNpZGVyIGFsbCB3b3JkcyBpbiB0aGUgdm9jYWJ1bGFyeSB3aGVuIGNvbXB1dGluZyB0aGUgbG9nLWxpa2VsaWhvb2QgZ3JhZGllbnRzLgpXZSBwcm9wb3NlIGEgZmFzdCBhbmQgc2ltcGxlIGFsZ29yaXRobSBmb3IgdHJhaW5pbmcgTlBMTXMgYmFzZWQgb24gbm9pc2UtY29udHJhc3RpdmUgZXN0aW1hdGlvbiwgYSBuZXdseSBpbnRyb2R1Y2VkIHByb2NlZHVyZSBmb3IgZXN0aW1hdGluZyB1bm5vcm1hbGl6ZWQgY29udGludW91cyBkaXN0cmlidXRpb25zLiBXZSBpbnZlc3RpZ2F0ZSB0aGUgYmVoYXZpb3VyIG9mIHRoZSBhbGdvcml0aG0gb24gdGhlIFBlbm4gVHJlZWJhbmsgY29ycHVzIGFuZCBzaG93IHRoYXQgaXQgcmVkdWNlcyB0aGUgdHJhaW5pbmcgdGltZXMgYnkgbW9yZSB0aGFuIGFuIG9yZGVyIG9mIG1hZ25pdHVkZSB3aXRob3V0IGFmZmVjdGluZyB0aGUgcXVhbGl0eSBvZiB0aGUgcmVzdWx0aW5nIG1vZGVscy4gVGhlIGFsZ29yaXRobSBpcyBhbHNvIG1vcmUgZWZmaWNpZW50IGFuZCBtdWNoIG1vcmUgc3RhYmxlIHRoYW4gaW1wb3J0YW5jZSBzYW1wbGluZyBiZWNhdXNlIGl0IHJlcXVpcmVzIGZhciBmZXdlciBub2lzZSBzYW1wbGVzIHRvIHBlcmZvcm0gd2VsbC4KV2UgZGVtb25zdHJhdGUgdGhlIHNjYWxhYmlsaXR5IG9mIHRoZSBwcm9wb3NlZCBhcHByb2FjaCBieSB0cmFpbmluZyBzZXZlcmFsIG5ldXJhbCBsYW5ndWFnZSBtb2RlbHMgb24gYSA0N00td29yZCBjb3JwdXMgd2l0aCBhIDgwSy13b3JkIHZvY2FidWxhcnksIG9idGFpbmluZyBzdGF0ZS1vZi10aGUtYXJ0IHJlc3VsdHMgb24gdGhlIE1pY3Jvc29mdCBSZXNlYXJjaCBTZW50ZW5jZSBDb21wbGV0aW9uIENoYWxsZW5nZSBkYXRhc2V0LiIsNDUuMCxMQkwsVW5yZWxlYXNlZCxVbml0ZWQgS2luZ2RvbSBvZiBHcmVhdCBCcml0YWluIGFuZCBOb3J0aGVybiBJcmVsYW5kLCwsLCwsMjAyNS0xMS0yOCAxMTo1Mzo0NCswMDowMCwsLCwsLEFjYWRlbWlhLCwsLCxVbnJlbGVhc2VkLCwsLCwsLCxPcGVyYXRpb24gY291bnRpbmcsLCwsLE5vCkRyb3BvdXQgKEltYWdlTmV0KSxWaXNpb24sSW1hZ2UgY2xhc3NpZmljYXRpb24sVW5pdmVyc2l0eSBvZiBUb3JvbnRvLCJHRSBIaW50b24sIE4gU3JpdmFzdGF2YSwgQSBLcml6aGV2c2t5IiwyMDEyLTA2LTAzLEltcHJvdmluZyBuZXVyYWwgbmV0d29ya3MgYnkgcHJldmVudGluZyBjby1hZGFwdGF0aW9uIG9mIGZlYXR1cmUgZGV0ZWN0b3JzLGh0dHBzOi8vYXJ4aXYub3JnL2Ficy8xMjA3LjA1ODAsNzk5OS4wLEhpZ2hseSBjaXRlZCwsLCIiIldlIGFjaGlldmVkIGNvbXBhcmFibGUgcGVyZm9ybWFuY2Ugb2YgNDguNiUgZXJyb3IgdXNpbmcgYSBzaW5nbGUgbmV1cmFsIG5ldHdvcmsgd2l0aCBmaXZlIGNvbnZvbHV0aW9uYWwgaGlkZGVuIGxheWVycyBpbnRlcmxlYXZlZCB3aXRoIOKAnG1heC1wb29saW5n4oCdIGxheWVyIGZvbGxvd2VkIGJ5IHR3byBnbG9iYWxseQpjb25uZWN0ZWQgbGF5ZXJzIGFuZCBhIGZpbmFsIDEwMDAtd2F5IHNvZnRtYXggbGF5ZXIiIiIsMi43MzE5NjhlKzE3LCIiImEgc2luZ2xlIE5WSURJQSBHVFggNTgwIEdQVS4uLiBUcmFpbmluZyBvbiBJbWFnZU5ldCB0YWtlcwpyb3VnaGx5IGZvdXIgZGF5cyB3aXRoIGRyb3BvdXQgYW5kIHR3byBkYXlzIHdpdGhvdXQuIiIKMS41</x:v>
      </x:c>
    </x:row>
    <x:row r="300" ht="18" customHeight="1">
      <x:c r="A300" s="17" t="n">
        <x:v>295</x:v>
      </x:c>
      <x:c r="B300" s="17" t="n">
        <x:v>309</x:v>
      </x:c>
      <x:c r="C300" s="94" t="str">
        <x:v>ODEgVEZMT1AvcyAqIDQgZGF5ICogODY0MDAgcy9kYXkgKiAwLjUgdXRpbGl6YXRpb24iLDI2MDAwMDAsIkluIDIwMTAsIGEgc3Vic2V0IG9mIDEwMDAgY2xhc3Nlcwp3aXRoIHJvdWdobHkgMTAwMCBleGFtcGxlcyBwZXIgY2xhc3Mgd2FzIHRoZSBiYXNpcyBvZiBhbiBvYmplY3QgcmVjb2duaXRpb24gY29tcGV0aXRpb24uLi4iLDk2LjAsNCBkYXlzIHdpdGggZHJvcG91dDsgMiBkYXlzIHdpdGhvdXQgZHJvcG91dCxOVklESUEgR2VGb3JjZSBHVFggNTgwLCxDb25maWRlbnQsIkRlZXAgbmV1cmFsIG5ldHMgd2l0aCBhIGxhcmdlIG51bWJlciBvZiBwYXJhbWV0ZXJzIGFyZSB2ZXJ5IHBvd2VyZnVsIG1hY2hpbmUgbGVhcm5pbmcgc3lzdGVtcy4gSG93ZXZlciwgb3ZlcmZpdHRpbmcgaXMgYSBzZXJpb3VzIHByb2JsZW0gaW4gc3VjaCBuZXR3b3Jrcy4gTGFyZ2UgbmV0d29ya3MgYXJlIGFsc28gc2xvdyB0byB1c2UsIG1ha2luZyBpdCBkaWZmaWN1bHQgdG8gZGVhbCB3aXRoIG92ZXJmaXR0aW5nIGJ5IGNvbWJpbmluZyB0aGUgcHJlZGljdGlvbnMgb2YgbWFueSBkaWZmZXJlbnQgbGFyZ2UgbmV1cmFsIG5ldHMgYXQgdGVzdCB0aW1lLiBEcm9wb3V0IGlzIGEgdGVjaG5pcXVlIGZvciBhZGRyZXNzaW5nIHRoaXMgcHJvYmxlbS4gVGhlIGtleSBpZGVhIGlzIHRvIHJhbmRvbWx5IGRyb3AgdW5pdHMgKGFsb25nIHdpdGggdGhlaXIgY29ubmVjdGlvbnMpIGZyb20gdGhlIG5ldXJhbCBuZXR3b3JrIGR1cmluZyB0cmFpbmluZy4gVGhpcyBwcmV2ZW50cyB1bml0cyBmcm9tIGNvLWFkYXB0aW5nIHRvbyBtdWNoLiBEdXJpbmcgdHJhaW5pbmcsIGRyb3BvdXQgc2FtcGxlcyBmcm9tIGFuIGV4cG9uZW50aWFsIG51bWJlciBvZiBkaWZmZXJlbnQgdGhpbm5lZCBuZXR3b3Jrcy4gQXQgdGVzdCB0aW1lLCBpdCBpcyBlYXN5IHRvIGFwcHJveGltYXRlIHRoZSBlZmZlY3Qgb2YgYXZlcmFnaW5nIHRoZSBwcmVkaWN0aW9ucyBvZiBhbGwgdGhlc2UgdGhpbm5lZCBuZXR3b3JrcyBieSBzaW1wbHkgdXNpbmcgYSBzaW5nbGUgdW50aGlubmVkIG5ldHdvcmsgdGhhdCBoYXMgc21hbGxlciB3ZWlnaHRzLiBUaGlzIHNpZ25pZmljYW50bHkgcmVkdWNlcyBvdmVyZml0dGluZyBhbmQgZ2l2ZXMgbWFqb3IgaW1wcm92ZW1lbnRzIG92ZXIgb3RoZXIgcmVndWxhcml6YXRpb24gbWV0aG9kcy4gV2Ugc2hvdyB0aGF0IGRyb3BvdXQgaW1wcm92ZXMgdGhlIHBlcmZvcm1hbmNlIG9mIG5ldXJhbCBuZXR3b3JrcyBvbiBzdXBlcnZpc2VkIGxlYXJuaW5nIHRhc2tzIGluIHZpc2lvbiwgc3BlZWNoIHJlY29nbml0aW9uLCBkb2N1bWVudCBjbGFzc2lmaWNhdGlvbiBhbmQgY29tcHV0YXRpb25hbCBiaW9sb2d5LCBvYnRhaW5pbmcgc3RhdGUtb2YtdGhlLWFydCByZXN1bHRzIG9uIG1hbnkgYmVuY2htYXJrIGRhdGEgc2V0cy4iLCwsVW5yZWxlYXNlZCxDYW5hZGEsLCwsLCwyMDI2LTA1LTI1IDEyOjE5OjE0KzAwOjAwLCwsLCwsQWNhZGVtaWEsLCwsLFVucmVsZWFzZWQsLCw3Ljk1MjU1NTgzMjc1OTc0NCwsRlAzMixUcnVlLCxIYXJkd2FyZSwsLCwsTm8KRHJvcG91dCAoQ0lGQVIpLFZpc2lvbixDaGFyYWN0ZXIgcmVjb2duaXRpb24gKE9DUiksVW5pdmVyc2l0eSBvZiBUb3JvbnRvLCJHRSBIaW50b24sIE4gU3JpdmFzdGF2YSwgQSBLcml6aGV2c2t5IiwyMDEyLTA2LTAzLEltcHJvdmluZyBuZXVyYWwgbmV0d29ya3MgYnkgcHJldmVudGluZyBjby1hZGFwdGF0aW9uIG9mIGZlYXR1cmUgZGV0ZWN0b3JzLGh0dHBzOi8vYXJ4aXYub3JnL2Ficy8xMjA3LjA1ODAsNzk5OS4wLEhpZ2hseSBjaXRlZCwsLCw0MjY4NzAwMDAwMDAwMDAwLjAsIiIiYSBzaW5nbGUgTlZJRElBIEdUWCA1ODAgR1BVLiBUcmFpbmluZyBvbiBDSUZBUi0xMCB0YWtlcyByb3VnaGx5IDkwIG1pbnV0ZXMiIiBwMTcKMS41ODEgVEZMT1AvcyAqIDkwIG1pbiAqIDYwIHMvbWluICogMC41IHV0aWxpemF0aW9uIiw2MDAwMCwsMS41LDkwIG1pbnV0ZXMsTlZJRElBIEdlRm9yY2UgR1RYIDU4MCwsQ29uZmlkZW50LCJEZWVwIG5ldXJhbCBuZXRzIHdpdGggYSBsYXJnZSBudW1iZXIgb2YgcGFyYW1ldGVycyBhcmUgdmVyeSBwb3dlcmZ1bCBtYWNoaW5lIGxlYXJuaW5nIHN5c3RlbXMuIEhvd2V2ZXIsIG92ZXJmaXR0aW5nIGlzIGEgc2VyaW91cyBwcm9ibGVtIGluIHN1Y2ggbmV0d29ya3MuIExhcmdlIG5ldHdvcmtzIGFyZSBhbHNvIHNsb3cgdG8gdXNlLCBtYWtpbmcgaXQgZGlmZmljdWx0IHRvIGRlYWwgd2l0aCBvdmVyZml0dGluZyBieSBjb21iaW5pbmcgdGhlIHByZWRpY3Rpb25zIG9mIG1hbnkgZGlmZmVyZW50IGxhcmdlIG5ldXJhbCBuZXRzIGF0IHRlc3QgdGltZS4gRHJvcG91dCBpcyBhIHRlY2huaXF1ZSBmb3IgYWRkcmVzc2luZyB0aGlzIHByb2JsZW0uIFRoZSBrZXkgaWRlYSBpcyB0byByYW5kb21seSBkcm9wIHVuaXRzIChhbG9uZyB3aXRoIHRoZWlyIGNvbm5lY3Rpb25zKSBmcm9tIHRoZSBuZXVyYWwgbmV0d29yayBkdXJpbmcgdHJhaW5pbmcuIFRoaXMgcHJldmVudHMgdW5pdHMgZnJvbSBjby1hZGFwdGluZyB0b28gbXVjaC4gRHVyaW5nIHRyYWluaW5nLCBkcm9wb3V0IHNhbXBsZXMgZnJvbSBhbiBleHBvbmVudGlhbCBudW1iZXIgb2YgZGlmZmVyZW50IHRoaW5uZWQgbmV0d29ya3MuIEF0IHRlc3QgdGltZSwgaXQgaXMgZWFzeSB0byBhcHByb3hpbWF0ZSB0aGUgZWZmZWN0IG9mIGF2ZXJhZ2luZyB0aGUgcHJlZGljdGlvbnMgb2YgYWxsIHRoZXNlIHRoaW5uZWQgbmV0d29ya3MgYnkgc2ltcGx5IHVzaW5nIGEgc2luZ2xlIHVudGhpbm5lZCBuZXR3b3JrIHRoYXQgaGFzIHNtYWxsZXIgd2VpZ2h0cy4gVGhpcyBzaWduaWZpY2FudGx5IHJlZHVjZXMgb3ZlcmZpdHRpbmcgYW5kIGdpdmVzIG1ham9yIGltcHJvdmVtZW50cyBvdmVyIG90aGVyIHJlZ3VsYXJpemF0aW9uIG1ldGhvZHMuIFdlIHNob3cgdGhhdCBkcm9wb3V0IGltcHJvdmVzIHRoZSBwZXJmb3JtYW5jZSBvZiBuZXVyYWwgbmV0d29ya3Mgb24gc3VwZXJ2aXNlZCBsZWFybmluZyB0YXNrcyBpbiB2aXNpb24sIHNwZWVjaCByZWNvZ25pdGlvbiwgZG9jdW1lbnQgY2xhc3NpZmljYXRpb24gYW5kIGNvbXB1dGF0aW9uYWwgYmlvbG9neSwgb2J0YWluaW5nIHN0YXRlLW9mLXRoZS1hcnQgcmVzdWx0cyBvbiBtYW55IGJlbmNobWFyayBkYXRhIHNldHMuIiwsLFVucmVsZWFzZWQsQ2FuYWRhLCwsLCwsMjAyNi0wNS0yNSAxMjoxOToxNCswMDowMCwsLCwsLEFjYWRlbWlhLCwsLCxPcGVuIChub24tY29tbWVyY2lhbCksaHR0cDovL3d3dy5jcy50b3JvbnRvLmVkdS9+bml0aXNoL2Ryb3BvdXQgc2VlIG1vZGVsIGZpbGVzLCwsLEZQMzIsLCxIYXJkd2FyZSwsLCwsTm8KRHJvcG91dCAoTU5JU1QpLFZpc2lvbixDaGFyYWN0ZXIgcmVjb2duaXRpb24gKE9DUiksVW5pdmVyc2l0eSBvZiBUb3JvbnRvLCJHRSBIaW50b24sIE4gU3JpdmFzdGF2YSwgQSBLcml6aGV2c2t5IiwyMDEyLTA2LTAzLEltcHJvdmluZyBuZXVyYWwgbmV0d29ya3MgYnkgcHJldmVudGluZyBjby1hZGFwdGF0aW9uIG9mIGZlYXR1cmUgZGV0ZWN0b3JzLGh0dHBzOi8vYXJ4aXYub3JnL2Ficy8xMjA3LjA1ODAsNzk5OS4wLEhpZ2hseSBjaXRlZCwsNTU5NDAxMC4wLCJXZSBzaG93IHJlc3VsdHMgZm9yIDQgbmV0cyAoNzg0LTgwMC04MDAtMTAsIDc4NC0xMjAwLTEyMDAtMTAsIDc4NC0yMDAwLTIwMDAtMTAsIDc4NC0xMjAwLTEyMDAtMTIwMC0xMCkKCjc4NCoyMDAwKzIwMDAqMjAwMCsxMCoyMDAwKzYwMTA9NTU5NDAxMCIsNjAzOTM3MDgwMDAwMDAwMC4wLCJOdW0gbXVsLWFkZCAvIGZvcndhcmQgcGFzcwoyIEZMT1BzIC8gbXVsdC1hZGQKMyB0b3RhbCBtdWx0LWFkZCAvIGZwIG11bHQtYWRkCjMwMDAgZXBvY2hzCjYwMDAwIHRyYWluaW5nIHNhbXBsZXMiLDYwMDAwLCJUaGUgTU5JU1QgZGF0YWJhc2UgY29udGFpbnMgNjAsMDAwIHRyYWluaW5nIGltYWdlcyBhbmQgMTAsMDAwIHRlc3RpbmcgaW1hZ2VzIChXaWtpcGVkaWEpIiwsLE5WSURJQSBHZUZvcmNlIEdUWCA1ODAsLENvbmZpZGVudCwiRGVlcCBuZXVyYWwgbmV0cyB3aXRoIGEgbGFyZ2UgbnVtYmVyIG9mIHBhcmFtZXRlcnMgYXJlIHZlcnkgcG93ZXJmdWwgbWFjaGluZSBsZWFybmluZyBzeXN0ZW1zLiBIb3dldmVyLCBvdmVyZml0dGluZyBpcyBhIHNlcmlvdXMgcHJvYmxlbSBpbiBzdWNoIG5ldHdvcmtzLiBMYXJnZSBuZXR3b3JrcyBhcmUgYWxzbyBzbG93IHRvIHVzZSwgbWFraW5nIGl0IGRpZmZpY3VsdCB0byBkZWFsIHdpdGggb3ZlcmZpdHRpbmcgYnkgY29tYmluaW5nIHRoZSBwcmVkaWN0aW9ucyBvZiBtYW55IGRpZmZlcmVudCBsYXJnZSBuZXVyYWwgbmV0cyBhdCB0ZXN0IHRpbWUuIERyb3BvdXQgaXMgYSB0ZWNobmlxdWUgZm9yIGFkZHJlc3NpbmcgdGhpcyBwcm9ibGVtLiBUaGUga2V5IGlkZWEgaXMgdG8gcmFuZG9tbHkgZHJvcCB1bml0cyAoYWxvbmcgd2l0aCB0aGVpciBjb25uZWN0aW9ucykgZnJvbSB0aGUgbmV1cmFsIG5ldHdvcmsgZHVyaW5nIHRyYWluaW5nLiBUaGlzIHByZXZlbnRzIHVuaXRzIGZyb20gY28tYWRhcHRpbmcgdG9vIG11Y2guIER1cmluZyB0cmFpbmluZywgZHJvcG91dCBzYW1wbGVzIGZyb20gYW4gZXhwb25lbnRpYWwgbnVtYmVyIG9mIGRpZmZlcmVudCB0aGlubmVkIG5ldHdvcmtzLiBBdCB0ZXN0IHRpbWUsIGl0IGlzIGVhc3kgdG8gYXBwcm94aW1hdGUgdGhlIGVmZmVjdCBvZiBhdmVyYWdpbmcgdGhlIHByZWRpY3Rpb25zIG9mIGFsbCB0aGVzZSB0aGlubmVkIG5ldHdvcmtzIGJ5IHNpbXBseSB1c2luZyBhIHNpbmdsZSB1bnRoaW5uZWQgbmV0d29yayB0aGF0IGhhcyBzbWFsbGVyIHdlaWdodHMuIFRoaXMgc2lnbmlmaWNhbnRseSByZWR1Y2VzIG92ZXJmaXR0aW5nIGFuZCBnaXZlcyBtYWpvciBpbXByb3ZlbWVudHMgb3ZlciBvdGhlciByZWd1bGFyaXphdGlvbiBtZXRob2RzLiBXZSBzaG93IHRoYXQgZHJvcG91dCBpbXByb3ZlcyB0aGUgcGVyZm9ybWFuY2Ugb2YgbmV1cmFsIG5ldHdvcmtzIG9uIHN1cGVydmlzZWQgbGVhcm5pbmcgdGFza3MgaW4gdmlzaW9uLCBzcGVlY2ggcmVjb2duaXRpb24sIGRvY3VtZW50IGNsYXNzaWZpY2F0aW9uIGFuZCBjb21wdXRhdGlvbmFsIGJpb2xvZ3ksIG9idGFpbmluZyBzdGF0ZS1vZi10aGUtYXJ0IHJlc3VsdHMgb24gbWFueSBiZW5jaG1hcmsgZGF0YSBzZXRzLiIsLCxVbnJlbGVhc2VkLENhbmFkYSwsLCwsLDIwMjYtMDUtMjUgMTI6MTk6MTMrMDA6MDAsLCwsLCxBY2FkZW1pYSwsLCwsT3BlbiAobm9uLWNvbW1lcmNpYWwpLGh0dHA6Ly93d3cuY3MudG9yb250by5lZHUvfm5pdGlzaC9kcm9wb3V0IHNlZSBtb2RlbCBmaWxlcywsLCwsLCxPcGVyYXRpb24gY291bnRpbmcsLCwsLE5vCkRyb3BvdXQgKFRJTUlUKSxTcGVlY2gsU3BlZWNoIHJlY29nbml0aW9uIChBU1IpLFVuaXZlcnNpdHkgb2YgVG9yb250bywiR0UgSGludG9uLCBOIFNyaXZhc3RhdmEsIEEgS3JpemhldnNreSIsMjAxMi0wNi0wMyxJbXByb3ZpbmcgbmV1cmFsIG5ldHdvcmtzIGJ5IHByZXZlbnRpbmcgY28tYWRhcHRhdGlvbiBvZiBmZWF0dXJlIGRldGVjdG9ycyxodHRwczovL2FyeGl2Lm9yZy9hYnMvMTIwNy4wNTgwLDc5OTkuMCxIaWdobHkgY2l0ZWQsLDQ4ODQwMTg1LjAsVGhlIGlucHV0IHRvIHRoZSBuZXQgaXMgMjEgYWRqYWNlbnQgZnJhbWVzIHdpdGggYW4gYWR2YW5jZSBvZiAxMG1zIHBlciBmcmFtZS4gVGhlIG5ldXJhbCBuZXQgaGFzIDQgZnVsbHktY29ubmVjdGVkIGhpZGRlbiBsYXllcnMgb2YgNDAwMCB1bml0cyBwZXIgbGF5ZXIgYW5kIDE4NSDigJxzb2Z0bWF44oCdIG91dHB1dCB1bml0cyB0aGF0IGFyZSBzdWJzZXF1ZW50bHkgbWVyZ2VkIGludG8gdGhlIDM5IGRpc3RpbmN0IGNsYXNzZXMgdXNlZCBmb3IgdGhlIGJlbmNobWFyay4sLCwsIjQxNjIgdXR0ZXJhbmNlcywgZ3Vlc3N0aW1hdGVkIGF2ZyAxMCB3b3JkcyBwZXIgdXR0ZXJhbmNlIiwsLE5WSURJQSBHZUZvcmNlIEdUWCA1ODAsLCwiRGVlcCBuZXVyYWwgbmV0cyB3aXRoIGEgbGFyZ2UgbnVtYmVyIG9mIHBhcmFtZXRlcnMgYXJlIHZlcnkgcG93ZXJmdWwgbWFjaGluZSBsZWFybmluZyBzeXN0ZW1zLiBIb3dldmVyLCBvdmVyZml0dGluZyBpcyBhIHNlcmlvdXMgcHJvYmxlbSBpbiBzdWNoIG5ldHdvcmtzLiBMYXJnZSBuZXR3b3JrcyBhcmUgYWxzbyBzbG93IHRvIHVzZSwgbWFraW5nIGl0IGRpZmZpY3VsdCB0byBkZWFsIHdpdGggb3ZlcmZpdHRpbmcgYnkgY29tYmluaW5nIHRoZSBwcmVkaWN0aW9ucyBvZiBtYW55IGRpZmZlcmVudCBsYXJnZSBuZXVyYWwgbmV0cyBhdCB0ZXN0IHRpbWUuIERyb3BvdXQgaXMgYSB0ZWNobmlxdWUgZm9yIGFkZHJlc3NpbmcgdGhpcyBwcm9ibGVtLiBUaGUga2V5IGlkZWEgaXMgdG8gcmFuZG9tbHkgZHJvcCB1bml0cyAoYWxvbmcgd2l0aCB0aGVpciBjb25uZWN0aW9ucykgZnJvbSB0aGUgbmV1cmFsIG5ldHdvcmsgZHVyaW5nIHRyYWluaW5nLiBUaGlzIHByZXZlbnRzIHVuaXRzIGZyb20gY28tYWRhcHRpbmcgdG9vIG11Y2guIER1cmluZyB0cmFpbmluZywgZHJvcG91dCBzYW1wbGVzIGZyb20gYW4gZXhwb25lbnRpYWwgbnVtYmVyIG9mIGRpZmZlcmVudCB0aGlubmVkIG5ldHdvcmtzLiBBdCB0ZXN0IHRpbWUsIGl0IGlzIGVhc3kgdG8gYXBwcm94aW1hdGUgdGhlIGVmZmVjdCBvZiBhdmVyYWdpbmcgdGhlIHByZWRpY3Rpb25zIG9mIGFsbCB0aGVzZSB0aGlubmVkIG5ldHdvcmtzIGJ5IHNpbXBseSB1c2luZyBhIHNpbmdsZSB1bnRoaW5uZWQgbmV0d29yayB0aGF0IGhhcyBzbWFsbGVyIHdlaWdodHMuIFRoaXMgc2lnbmlmaWNhbnRseSByZWR1Y2VzIG92ZXJmaXR0aW5nIGFuZCBnaXZlcyBtYWpvciBpbXByb3ZlbWVudHMgb3ZlciBvdGhlciByZWd1bGFyaXphdGlvbiBtZXRob2RzLiBXZSBzaG93IHRoYXQgZHJvcG91dCBpbXByb3ZlcyB0aGUgcGVyZm9ybWFuY2Ugb2YgbmV1cmFsIG5ldHdvcmtzIG9uIHN1cGVydmlzZWQgbGVhcm5pbmcgdGFza3MgaW4gdmlzaW9uLCBzcGVlY2ggcmVjb2duaXRpb24sIGRvY3VtZW50IGNsYXNzaWZpY2F0aW9uIGFuZCBjb21wdXRhdGlvbmFsIGJpb2xvZ3ksIG9idGFpbmluZyBzdGF0ZS1vZi10aGUtYXJ0IHJlc3VsdHMgb24gbWFueSBiZW5jaG1hcmsgZGF0YSBzZXRzLiIsLCxVbnJlbGVhc2VkLENhbmFkYSwsLCwsLDIwMjYtMDUtMjUgMTI6MTk6MTQrMDA6MDAsLCwsLCxBY2FkZW1pYSwsLCwsT3BlbiAobm9uLWNvbW1lcmNpYWwpLGh0dHA6Ly93d3cuY3MudG9yb250by5lZHUvfm5pdGlzaC9kcm9wb3V0IHNlZSBtb2RlbCBmaWxlcywsLCwsLCwsLCwsLE5vCk1DRE5OIChNTklTVCksVmlzaW9uLCJDaGFyYWN0ZXIgcmVjb2duaXRpb24gKE9DUiksSW1hZ2UgY2xhc3NpZmljYXRpb24iLCJJRFNJQSxTVVBTSSIsIkRhbiBDaXJlxZ9hbiwgVWVsaSBNZWllciwgSnVlcmdlbiBTY2htaWRodWJlciIsMjAxMi0wMi0xMyxNdWx0aS1jb2x1bW4gRGVlcCBOZXVyYWwgTmV0d29ya3MgZm9yIEltYWdlIENsYXNzaWZpY2F0aW9uLGh0dHBzOi8vYXJ4aXYub3JnL2Ficy8xMjAyLjI3NDV2MSw0ODI4LjAsLCwyNjUzNzAwLjAsIiIiV2UgdHJhaW4gZml2ZSBETk4gY29sdW1ucyBwZXIgbm9ybWFsaXphdGlvbiwgcmVzdWx0aW5nIGluIGEgdG90YWwgb2YgMzUgY29sdW1ucyBmb3IgdGhlIGVudGlyZSBNQ0ROTi4KW0VhY2ggRE5OIGhhcyBhbiBhcmNoaXRlY3R1cmVdIDF4Mjl4MjktMjBDNC1NUDItNDBDNS1NUDMtMTUwTi0xME4gRE5OIiIKClBhcmFtZXRlciBjYWxjdWxhdGlvbjogMjAqNCo0KzIwKjQwKjUqNSsxNTAqNDAqMyozKzEwKjE1MD03NTgyMAozNSo3NTgyMD0yNjUzNzAwIiwxLjU3ZSsxNiwiTnVtIG9mIG11bHRpcGx5LWFkZHMgcGVyIGZvcndhcmQgcGFzcwoyIEZMT1BzL211bHQtYWRkCjMgKGZwK2JwIEZMT1BzIC8gZnAgRkxPUHMpCjgwMCBlcG9jaHMKNjAuMDAwIHRyYWluaW5nIHNpemUKMzUgbmV0d29ya3MKCiIiVHJhaW5pbmcgYSBETk4gdGFrZXMgYWxtb3N0IDE0IGhvdXJzIGFuZCBhZnRlciA1MDAgdHJhaW5pbmcgZXBvY2hzIGxpdHRsZSBhZGRpdGlvbmFsIGltcHJvdmVtZW50IGlzIG9ic2VydmVkIiIKCjUwMCo2MDAwMCozKjE3NDE0NzQwMD0xLjU3ZSsxNiIsMjEwMDAwMCwiVGhlIE1OSVNUIGRhdGFiYXNlIGNvbnRhaW5zIDYwLDAwMCB0cmFpbmluZyBpbWFnZXMgYW5kIDEwLDAwMCB0ZXN0aW5nIGltYWdlcyAoV2lraXBlZGlhKSIsLCwsLExpa2VseSwiVHJhZGl0aW9uYWwgbWV0aG9kcyBvZiBjb21wdXRlciB2aXNpb24gYW5kIG1hY2hpbmUgbGVhcm5pbmcgY2Fubm90IG1hdGNoIGh1bWFuIHBlcmZvcm1hbmNlIG9uIHRhc2tzIHN1Y2ggYXMgdGhlIHJlY29nbml0aW9uIG9mIGhhbmR3cml0dGVuIGRpZ2l0cyBvciB0cmFmZmljIHNpZ25zLiBPdXIgYmlvbG9naWNhbGx5IHBsYXVzaWJsZSBkZWVwIGFydGlmaWNpYWwgbmV1cmFsIG5ldHdvcmsgYXJjaGl0ZWN0dXJlcyBjYW4uIFNtYWxsIChvZnRlbiBtaW5pbWFsKSByZWNlcHRpdmUgZmllbGRzIG9mIGNvbnZvbHV0aW9uYWwgd2lubmVyLXRha2UtYWxsIG5ldXJvbnMgeWllbGQgbGFyZ2UgbmV0d29yayBkZXB0aCwgcmVzdWx0aW5nIGluIHJvdWdobHkgYXMgbWFueSBzcGFyc2VseSBjb25uZWN0ZWQgbmV1cmFsIGxheWVycyBhcyBmb3VuZCBpbiBtYW1tYWxzIGJldHdlZW4gcmV0aW5hIGFuZCB2aXN1YWwgY29ydGV4LiBPbmx5IHdpbm5lciBuZXVyb25zIGFyZSB0cmFpbmVkLiBTZXZlcmFsIGRlZXAgbmV1cmFsIGNvbHVtbnMgYmVjb21lIGV4cGVydHMgb24gaW5wdXRzIHByZXByb2Nlc3NlZCBpbiBkaWZmZXJlbnQgd2F5czsgdGhlaXIgcHJlZGljdGlvbnMgYXJlIGF2ZXJhZ2VkLiBHcmFwaGljcyBjYXJkcyBhbGxvdyBmb3IgZmFzdCB0cmFpbmluZy4gT24gdGhlIHZlcnkgY29tcGV0aXRpdmUgTU5JU1QgaGFuZHdyaXRpbmcgYmVuY2htYXJrLCBvdXIgbWV0aG9kIGlzIHRoZSBmaXJzdCB0byBhY2hpZXZlIG5lYXItaHVtYW4gcGVyZm9ybWFuY2UuIE9uIGEgdHJhZmZpYyBzaWduIHJlY29nbml0aW9uIGJlbmNobWFyayBpdCBvdXRwZXJmb3JtcyBodW1hbnMgYnkgYSBmYWN0b3Igb2YgdHdvLiBXZSBhbHNvIGltcHJvdmUgdGhlIHN0YXRlLW9mLXRoZS1hcnQgb24gYSBwbGV0aG9yYSBvZiBjb21tb24gaW1hZ2UgY2xhc3NpZmljYXRpb24gYmVuY2htYXJrcy4iLDgwMC4wLCxVbnJlbGVhc2VkLCJTd2l0emVybGFuZCxTd2l0emVybGFuZCIsLCwsLCwyMDI2LTAyLTExIDE5OjIzOjQ1KzAwOjAwLCwsLCwsIkFjYWRlbWlhLEFjYWRlbWlhIiwsLCwsVW5yZWxlYXNlZCwsLCwsLCwsT3BlcmF0aW9uIGNvdW50aW5nLCwsLCxObwpIT0dXSUxEISxPdGhlcixUZXh0IGNsYXNzaWZpY2F0aW9uLFVuaXZlcnNpdHkgb2YgV2lzY29uc2luIE1hZGlzb24sIkYgTml1LCBCIFJlY2h0LCBDIFLDqSwgU0ogV3JpZ2h0IiwyMDExLTExLTExLEhPR1dJTEQhOiBBIExvY2stRnJlZSBBcHByb2FjaCB0byBQYXJhbGxlbGl6aW5nIFN0b2NoYXN0aWMgR3JhZGllbnQgRGVzY2VudCxodHRwczovL2FyeGl2Lm9yZy9hYnMvMTEwNi41NzMwLDIzNTYuMCwsLCwsLCwsLCwsLCxVbmtub3duLCwsLCxVbml0ZWQgU3RhdGVzIG9mIEFtZXJpY2EsLCwsLCwyMDI2LTA1LTI1IDEyOjE5OjE0KzAwOjAwLCwsLCwsQWNhZGVtaWEsLCwsLCwsLCwsLCwsLCwsLCwKTkxQIGZyb20gc2NyYXRjaCxMYW5ndWFnZSxMYW5ndWFnZSBTdHJ1Y3R1cmUgTW9kZWxpbmcsIk5FQyBMYWJvcmF0b3JpZXMsUHJpbmNldG9uIFVuaXZlcnNpdHkiLCJSb25hbiBDb2xsb2JlcnQsIEouIFdlc3RvbiwgTC4gQm90dG91LCBNaWNoYWVsIEthcmxlbiwgSy4gS2F2dWtjdW9nbHUsIFAuIEt1a3NhIiwyMDExLTExLTA4LE5hdHVyYWwgTGFuZ3VhZ2UgUHJvY2Vzc2luZyAoQWxtb3N0KSBmcm9tIFNjcmF0Y2gsaHR0cHM6Ly93d3cuam1sci5vcmcvcGFwZXJzL3ZvbHVtZTEyL2NvbGxvYmVydDExYS9jb2xsb2JlcnQxMWEucGRmLDc2NDAuMCxIaWdobHkgY2l0ZWQsLDUwMDAwMDAuMCwiIiJUaGUgY2FwYWNpdHkgb2Ygb3VyIG5ldHdvcmsgYXJjaGl0ZWN0dXJlcyBsaWVzIG1haW5seSBpbiB0aGUgd29yZCBsb29rdXAgdGFibGUsIHdoaWNoIGNvbnRhaW5zIDUwIMOXIDEwMCwwMDAgcGFyYW1ldGVycyB0byB0cmFpbi4gWy4uLl0gbW9zdCBvZiB0aGUgdHJhaW5hYmxlIHBhcmFtZXRlcnMgYXJlIGxvY2F0ZWQgaW4gdGhlIGxvb2t1cCB0YWJsZXMuIiIiLCwsODUyMDAwMDAwLCIiIlNlY3Rpb24gNCBsZXZlcmFnZXMgbGFyZ2UgdW5sYWJlbGVkIGRhdGEgc2V0cyAo4oi8IDg1MiBtaWxsaW9uIHdvcmRzKSIiIiw3Mi4wLCIiIkNodW5raW5nIGFuZCBORVIgdGFrZSBhYm91dCBvbmUgaG91ciB0byB0cmFpbiwgUE9TIHRha2VzIGZldyBob3VycywgYW5kIFNSTCB0YWtlcyBhYm91dCB0aHJlZSBkYXlzLiIiClNSTCBpcyB0aGUgbG9uZ2VzdCB0YXNrLiIsLCwsLCwsLCJVbml0ZWQgU3RhdGVzIG9mIEFtZXJpY2EsVW5pdGVkIFN0YXRlcyBvZiBBbWVyaWNhIiwsLCwsLDIwMjUtMTEtMjggMTE6NTM6NDQrMDA6MDAsLCwsLCwiSW5kdXN0cnksQWNhZGVtaWEiLCwsLCwsLCwsLCwsLCwsLCwsCkRvbWFpbiBBZGFwdGF0aW9uLFZpc2lvbixPYmplY3QgcmVjb2duaXRpb24sVW5pdmVyc2l0eSBvZiBNYXJ5bGFuZCwiUmFnaHVyYW1hbiBHb3BhbGFuLCBSdW9uYW4gTGksIFJhbWEgQ2hlbGxhcHBhIiwyMDExLTExLTA2LERvbWFpbiBBZGFwdGF0aW9uIGZvciBPYmplY3QgUmVjb2duaXRpb246IEFuIFVuc3VwZXJ2aXNlZCBBcHByb2FjaCxodHRwOi8vZnRwLmlkaWFwLmNoL3B1Yi9jb3Vyc2VzL0VFLTcwMC9tYXRlcmlhbC8wNS0xMi0yMDEyLzIwMTFfSUNDVl9Eb21haW5BZGFwdGF0aW9uLnBkZiwxMDcxLjAsLCwxNTI2MC4wLCJEaWQgbm90IHRha2UgaW50byBhY2NvdW50IGluaXRpYWwgaW1hZ2UgZmVhdHVyZSBleHRyYWN0aW9uLCBvbmx5IG5vdmVsIHN0dWZmLgoKMS4gUGVyZm9ybSBQQ0Egb24gdGhlIGZlYXR1cmUgbWF0cmljZXMgZnJvbSBib3RoIGRvbWFpbnMuIExlYXJuYWJsZSBwYXJhbWV0ZXJzIGFyZSBwcm9qZWN0aW9uIG1hdHJpY2VzLgo9IDgwMCAoIyBmZWF0dXJlcykgeCAyMDAgKHJlZHVjZWQgZGltZW5zaW9uKSB4IDIgKG9uY2UgcGVyIHN1YmRvbWFpbikKCjIuIFBlcmZvcm0gcGFydGlhbCBsZWFzdCBzcXVhcmVzIHJlZ3Jlc3Npb24uIExlYXJuYWJsZSBwYXJhbWV0ZXJzIGFyZQoKTWF0cml4IFAgd2l0aCBkaW1lbnNpb25zIDIwMCAoIyBmZWF0dXJlcykgeCAzMCAoZGltZW5zaW9uIG9mIGxhdGVudCBzcGFjZSkKTWF0cml4IFEgd2l0aCBkaW1lbnNpb25zIDEgKCMgcmVzcG9uc2VzKSB4IDMwIChkaW1lbnNpb24gb2YgbGF0ZW50IHNwYWNlKQpQcm9qZWN0aW9uIG1hdHJpeCBvZiBYIG9udG8gbGF0ZW50IHNwYWNlOiAgMjAwICgjIGZlYXR1cmVzKSB4IDMwIChkaW1lbnNpb24gb2YgbGF0ZW50IHNwYWNlKQpQcm9qZWN0aW9uIG1hdHJpeCBvZiBZIG9udG8gbGF0ZW50IHNwYWNlOiAgMSAoIyByZXNwb25zZXMpIHggMzAgKGRpbWVuc2lvbiBvZiBsYXRlbnQgc3BhY2UpCiIsLCwyNzkwLCJEYXRhc2V0IGludHJvZHVjZWQgaW4gJ0FkYXB0aW5nIFZpc3VhbCBDYXRlZ29yeSBNb2RlbHMgdG8gTmV3CkRvbWFpbnMnIiwsLCxTdXBlcnZpc2VkLCwsLCwsVW5pdGVkIFN0YXRlcyBvZiBBbWVyaWNhLCwsLCwsMjAyNS0xMS0yOCAxMTo1Mzo0NCswMDowMCwsLCwsLEFjYWRlbWlhLCwsLCwsLCwsLCwsLCwsLCwsCkFkYXB0aXZlIFN1YmdyYWQsTGFuZ3VhZ2UsVGV4dCBjbGFzc2lmaWNhdGlvbiwiVGVjaG5pb24gLSBJc3JhZWwgSW5zdGl0dXRlIG9mIFRlY2hub2xvZ3ksR29vZ2xlLFVuaXZlcnNpdHkgb2YgQ2FsaWZvcm5pYSAoVUMpIEJlcmtlbGV5IiwiSiBEdWNoaSwgRSBIYXphbiwgWSBTaW5nZXIiLDIwMTEtMTAtMDMsQWRhcHRpdmUgU3ViZ3JhZGllbnQgTWV0aG9kcyBmb3IgT25saW5lIExlYXJuaW5nIGFuZCBTdG9jaGFzdGljIE9wdGltaXphdGlvbixodHRwczovL2RsLmFjbS5vcmcvZG9pLzEwLjU1NTUvMTk1MzA0OC4yMDIxMDY4LDExMDE4LjAsSGlnaGx5IGNpdGVkLCwsLCwsODAwMDAwLCwsLCwsVW5rbm93biwiV2UgcHJlc2VudCBhIG5ldyBmYW1pbHkgb2Ygc3ViZ3JhZGllbnQgbWV0aG9kcyB0aGF0IGR5bmFtaWNhbGx5IGluY29ycG9yYXRlIGtub3dsZWRnZSBvZiB0aGUgZ2VvbWV0cnkgb2YgdGhlIGRhdGEgb2JzZXJ2ZWQgaW4gZWFybGllciBpdGVyYXRpb25zIHRvIHBlcmZvcm0gbW9yZSBpbmZvcm1hdGl2ZSBncmFkaWVudC1iYXNlZCBsZWFybmluZy4gTWV0YXBob3JpY2FsbHksIHRoZSBhZGFwdGF0aW9uIGFsbG93cyB1cyB0byBmaW5kIG5lZWRsZXMgaW4gaGF5c3RhY2tzIGluIHRoZSBmb3JtIG9mIHZlcnkgcHJlZGljdGl2ZSBidXQgcmFyZWx5IHNlZW4gZmVhdHVyZXMuIE91ciBwYXJhZGlnbSBzdGVtcyBmcm9tIHJlY2VudCBhZHZhbmNlcyBpbiBzdG9jaGFzdGljIG9wdGltaXphdGlvbiBhbmQgb25saW5lIGxlYXJuaW5nIHdoaWNoIGVtcGxveSBwcm94aW1hbCBmdW5jdGlvbnMgdG8gY29udHJvbCB0aGUgZ3JhZGllbnQgc3RlcHMgb2YgdGhlIGFsZ29yaXRobS4gV2UgZGVzY3JpYmUgYW5kIGFuYWx5emUgYW4gYXBwYXJhdHVzIGZvciBhZGFwdGl2ZWx5IG1vZGlmeWluZyB0aGUgcHJveGltYWwgZnVuY3Rpb24sIHdoaWNoIHNpZ25pZmljYW50bHkgc2ltcGxpZmllcyBzZXR0aW5nIGEgbGVhcm5pbmcgcmF0ZSBhbmQgcmVzdWx0cyBpbiByZWdyZXQgZ3VhcmFudGVlcyB0aGF0IGFyZSBwcm92YWJseSBhcyBnb29kIGFzIHRoZSBiZXN0IHByb3hpbWFsIGZ1bmN0aW9uIHRoYXQgY2FuIGJlIGNob3NlbiBpbiBoaW5kc2lnaHQuIFdlIGdpdmUgc2V2ZXJhbCBlZmZpY2llbnQgYWxnb3JpdGhtcyBmb3IgZW1waXJpY2FsIHJpc2sgbWluaW1pemF0aW9uIHByb2JsZW1zIHdpdGggY29tbW9uIGFuZCBpbXBvcnRhbnQgcmVndWxhcml6YXRpb24gZnVuY3Rpb25zIGFuZCBkb21haW4gY29uc3RyYWludHMuIFdlIGV4cGVyaW1lbnRhbGx5IHN0dWR5IG91ciB0aGVvcmV0aWNhbCBhbmFseXNpcyBhbmQgc2hvdyB0aGF0IGFkYXB0aXZlIHN1YmdyYWRpZW50IG1ldGhvZHMgb3V0cGVyZm9ybSBzdGF0ZS1vZi10aGUtYXJ0LCB5ZXQgbm9uLWFkYXB0aXZlLCBzdWJncmFkaWVudCBhbGdvcml0aG1zLiIsLCwsIklzcmFlbCxVbml0ZWQgU3RhdGVzIG9mIEFtZXJpY2EsVW5pdGVkIFN0YXRlcyBvZiBBbWVyaWNhIiwsLCwsLDIwMjYtMDEtMDEgMTQ6MDI6NTUrMDA6MDAsLCwsLCwiQWNhZGVtaWEsSW5kdXN0cnksQWNhZGVtaWEiLCwsLCwsLCwsLCwsLCwsLCwsCkNOTiBjb21taXR0ZWUgKHRyYWZmaWMgc2lnbiksVmlzaW9uLEltYWdlIGNsYXNzaWZpY2F0aW9uLElEU0lBLCJELiBDaXJlc2FuLCBVLiBNZWllciwgSm9uYXRoYW4gTWFzY2ksIEouIFNjaG1pZGh1YmVyIiwyMDExLTEwLTAzLEEgY29tbWl0dGVlIG9mIG5ldXJhbCBuZXR3b3JrcyBmb3IgdHJhZmZpYyBzaWduIGNsYXNzaWZpY2F0aW9uLGh0dHBzOi8vd3d3LnNlbWFudGljc2Nob2xhci5vcmcvcGFwZXIvQS1jb21taXR0ZWUtb2YtbmV1cmFsLW5ldHdvcmtzLWZvci10cmFmZmljLXNpZ24tQ2lyZXNhbi1NZWllci9kZDdmOGI1M2U2ODAyNzg3MTc5YTk2MWU3NjY3NjBjYmJlMmQ1MDExLCwiSGlzdG9yaWNhbCBzaWduaWZpY2FuY2UsU09UQSBpbXByb3ZlbWVudCIsIiIiV2UgZGVzY3JpYmUgdGhlIGFwcHJvYWNoIHRoYXQgd29uIHRoZSBwcmVsaW1pbmFyeSBwaGFzZSBvZiB0aGUgR2VybWFuIHRyYWZmaWMgc2lnbiByZWNvZ25pdGlvbiBiZW5jaG1hcmsgd2l0aCBhIGJldHRlci10aGFuLWh1bWFuIHJlY29nbml0aW9uIHJhdGUgb2YgOTguOTglLldlIG9idGFpbiBhbiBldmVuIGJldHRlciByZWNvZ25pdGlvbiByYXRlIG9mIDk5LjE1JSBieSBmdXJ0aGVyIHRyYWluaW5nIHRoZSBuZXRzLiAiIiIsMTM4ODgwMC4wLCJQYXJhbWV0ZXJzCkwxOiAzKjMqMyoxMDA9MjcwMApMMzogMTAwKjQqNCoxNTA9MjQwMDAwCkw1OiAxNTAqMyozKjI1MD0zMzc1MDAKTDc6IDI1MCo0KjQqMjAwPTgwMDAwMApMODogMjAwKjQzPTg2MDAKVG90YWw6IDI3MDArMjQwMDAwKzMzNzUwMCs4MDAwMDArODYwMD0xMzg4ODAwCiIsOTkxOTgxNDI1NjAwMDAwLjAsIlRyYWluaW5nIEZMT1AKTDE6IDMqMyozKjQ2KjQ2KjEwMD01NzEzMjAwCkwzOiAxMDAqNCo0KjIwKjIwKjE1MD05NjAwMDAwMApMNTogMTUwKjMqMyo4KjgqMjUwPTIxNjAwMDAwCkw3OiAyNTAqNCo0KjIwMD04MDAwMDAKTDg6IDIwMCo0Mz04NjAwClRvdGFsOiAyKig1NzEzMjAwKzk2MDAwMDAwKzIxNjAwMDAwKzgwMDAwMCs4NjAwKT0yNDgyNDM2MDAKVHJhaW5pbmcgQ29tcHV0ZTogMjQ4MjQzNjAwKjMqMjY2NDAqNTA9OTkxOTgxNDI1NjAwMDAwPTkuOWUxNCIsNTMyODAsIltpbWFnZXNdCuKAnFRoZSB0cmFpbmluZyBzZXQgY29uc2lzdHMgb2YgMjY2NDAgaW1hZ2Vz4oCcCuKAnHdlIHJlc2l6ZSBhbGwgaW1hZ2VzIHRvIDQ4IMOXIDQ4IHBpeGVsc+KAnQoiLCwsIk5WSURJQSBHZUZvcmNlIEdUWCA1ODAsTlZJRElBIEdlRm9yY2UgR1RYIDQ4MCIsU3VwZXJ2aXNlZCxMaWtlbHksIldlIGRlc2NyaWJlIHRoZSBhcHByb2FjaCB0aGF0IHdvbiB0aGUgcHJlbGltaW5hcnkgcGhhc2Ugb2YgdGhlIEdlcm1hbiB0cmFmZmljIHNpZ24gcmVjb2duaXRpb24gYmVuY2htYXJrIHdpdGggYSBiZXR0ZXItdGhhbi1odW1hbiByZWNvZ25pdGlvbiByYXRlIG9mIDk4Ljk4JS5XZSBvYnRhaW4gYW4gZXZlbiBiZXR0ZXIgcmVjb2duaXRpb24gcmF0ZSBvZiA5OS4xNSUgYnkgZnVydGhlciB0cmFpbmluZyB0aGUgbmV0cy4gT3VyIGZhc3QsIGZ1bGx5IHBhcmFtZXRlcml6YWJsZSBHUFUgaW1wbGVtZW50YXRpb24gb2YgYSBDb252b2x1dGlvbmFsIE5ldXJhbCBOZXR3b3JrIGRvZXMgbm90IHJlcXVpcmUgY2FyZWZ1bCBkZXNpZ24gb2YgcHJlLXdpcmVkIGZlYXR1cmUgZXh0cmFjdG9ycywgd2hpY2ggYXJlIHJhdGhlciBsZWFybmVkIGluIGEgc3VwZXJ2aXNlZCB3YXkuIEEgQ05OL01MUCBjb21taXR0ZWUgZnVydGhlciBib29zdHMgcmVjb2duaXRpb24gcGVyZm9ybWFuY2UuIiw1MC4wLCxVbnJlbGVhc2VkLFN3aXR6ZXJsYW5kLCwsLDQuMCwsMjAyNi0wMi0xMSAxOToyNjoyNyswMDowMCwsLCwsLEFjYWRlbWlhLCwsLCxVbnJlbGVhc2VkLCwsLCwsLCxPcGVyYXRpb24gY291bnRpbmcsLCwsLE5vCkNOTiBDb21taXR0ZWUgKE5JU1QpLFZpc2lvbixJbWFnZSBjbGFzc2lmaWNhdGlvbixJRFNJQSwiRC4gQ2lyZXNhbiwgVS4gTWVpZXIsIEwuIEdhbWJhcmRlbGxhLCBKLiBTY2htaWRodWJlciIsMjAxMS0wOS0xOCxDb252b2x1dGlvbmFsIE5ldXJhbCBOZXR3b3JrIENvbW1pdHRlZXMgZm9yIEhhbmR3cml0dGVuIENoYXJhY3RlciBDbGFzc2lmaWNhdGlvbixodHRwczovL3d3dy5zZW1hbnRpY3NjaG9sYXIub3JnL3BhcGVyL0NvbnZvbHV0aW9uYWwtTmV1cmFsLU5ldHdvcmstQ29tbWl0dGVlcy1mb3ItQ2lyZXNhbi1NZWllci8yNjBhNzYxNWJiZmZlYzA1MmQ2N2RmZmRlNWJjZjliNDY4N2I1MGVlLCxIaXN0b3JpY2FsIHNpZ25pZmljYW5jZSwsMTI4NDIwLjAsIjFzdCBDTk4gbGF5ZXI6IDIwKjQqND0zMjAKMm5kIENOTiBsYXllcjogMjAqNDAqOSo5PTY0ODAwCjFzdCBGQyBsYXllcjogNDAqMyozKjE1MD01NDAwMAoybmQgRkMgbGF5ZXI6IDE1MCo2Mj05MzAwClRvdGFsIDogMzIwKzY0ODAwKzU0MDAwKzkzMDA9MTI4NDIwCiIsMi42ZSsxNiwiR1BVIGhvdXIgZXN0aW1hdGU6CjMwIGVwb2NocywgNiBob3VycyBwZXIgbmV0d29yaywgNyBuZXR3b3JrcyB0b3RhbAo3KjYqNjAqNjAqKDIqMTU4MDAwMDAwMDAwMCsyKjEzNDUwMDAwMDAwMDApKjAuMz0yLjY1ZTE3CgpDb3VudGluZyBlc3RpbWF0ZToKODAwMDAwIHRyYWluaW5nIGV4YW1wbGVzLCAzMCBlcG9jaHMKMXN0IENOTiBsYXllcjogMioyMCoyNioyNio0KjQ9NDMyNjQwCjJuZCBDTk4gbGF5ZXI6IDIqMjAqNio2KjkqOSo0MD00NjY1NjAwCjFzdCBGQyBsYXllcjogMio0MCozKjMqMTUwPTEwODAwMAoybmQgRkMgbGF5ZXI6IDIqMTUwKjYyPTE4NjAwClRvdGFsOiA0MzI2NDArNDY2NTYwMCsxMDgwMDArMTg2MDA9NTIyNDg0MAoKNTIyNDg0MCozKjgwMDAwMCozMCo3PTI2MzMzMTkzNjAwMDAwMDA9Mi42ZTE1CgpHZW9tZXRyaWMgbWVhbjogc3FydCgyLjY1ZTE3KjIuNmUxNSk9Mi42ZTE2CiIsMzM4MDQ3NSwsNDIuMCwsIk5WSURJQSBHZUZvcmNlIEdUWCA1ODAsTlZJRElBIEdlRm9yY2UgR1RYIDQ4MCIsU3VwZXJ2aXNlZCxMaWtlbHksIkluIDIwMTAsIGFmdGVyIG1hbnkgeWVhcnMgb2Ygc3RhZ25hdGlvbiwgdGhlIE1OSVNUIGhhbmR3cml0aW5nIHJlY29nbml0aW9uIGJlbmNobWFyayByZWNvcmQgZHJvcHBlZCBmcm9tIDAuNDAlIGVycm9yIHJhdGUgdG8gMC4zNSUuIEhlcmUgd2UgcmVwb3J0IDAuMjclIGZvciBhIGNvbW1pdHRlZSBvZiBzZXZlbiBkZWVwIENOTnMgdHJhaW5lZCBvbiBncmFwaGljcyBjYXJkcywgbmFycm93aW5nIHRoZSBnYXAgdG8gaHVtYW4gcGVyZm9ybWFuY2UuIFdlIGFsc28gYXBwbHkgdGhlIHNhbWUgYXJjaGl0ZWN0dXJlIHRvIE5JU1QgU0QgMTksIGEgbW9yZSBjaGFsbGVuZ2luZyBkYXRhc2V0IGluY2x1ZGluZyBsb3dlciBhbmQgdXBwZXIgY2FzZSBsZXR0ZXJzLiBBIGNvbW1pdHRlZSBvZiBzZXZlbiBDTk5zIG9idGFpbnMgdGhlIGJlc3QgcmVzdWx0cyBwdWJsaXNoZWQgc28gZmFyIGZvciBib3RoIE5JU1QgZGlnaXRzIGFuZCBOSVNUIGxldHRlcnMuIFRoZSByb2J1c3RuZXNzIG9mIG91ciBtZXRob2QgaXMgdmVyaWZpZWQgYnkgYW5hbHl6aW5nIDc4MTI1IGRpZmZlcmVudCA3LW5ldCBjb21taXR0ZWVzLiIsMzAuMCwsVW5yZWxlYXNlZCxTd2l0emVybGFuZCwsLCw0LjAsLDIwMjYtMDItMTEgMTk6MjY6MjcrMDA6MDAsLCwsLCxBY2FkZW1pYSwsLCwsVW5yZWxlYXNlZCwsLCwsLCwsIk9wZXJhdGlvbiBjb3VudGluZyxIYXJkd2FyZSIsLCwsLE5vCkNOTiBDb21taXR0ZWUgKE1OSVNUKSxWaXNpb24sSW1hZ2UgY2xhc3NpZmljYXRpb24sSURTSUEsIkQuIENpcmVzYW4sIFUuIE1laWVyLCBMLiBHYW1iYXJkZWxsYSwgSi4gU2NobWlkaHViZXIiLDIwMTEtMDktMTgsQ29udm9sdXRpb25hbCBOZXVyYWwgTmV0d29yayBDb21taXR0ZWVzIGZvciBIYW5kd3JpdHRlbiBDaGFyYWN0ZXIgQ2xhc3NpZmljYXRpb24saHR0cHM6Ly93d3cuc2VtYW50aWNzY2hvbGFyLm9yZy9wYXBlci9Db252b2x1dGlvbmFsLU5ldXJhbC1OZXR3b3JrLUNvbW1pdHRlZXMtZm9yLUNpcmVzYW4tTWVpZXIvMjYwYTc2MTViYmZmZWMwNTJkNjdkZmZkZTViY2Y5YjQ2ODdiNTBlZSwsSGlzdG9yaWNhbCBzaWduaWZpY2FuY2UsLDEyMDYyMC4wLCIxc3QgQ05OIGxheWVyOiAyMCo0KjQ9MzIwCjJuZCBDTk4gbGF5ZXI6IDIwKjQwKjkqOT02NDgwMAoxc3QgRkMgbGF5ZXI6IDQwKjMqMyoxNTA9NTQwMDAKMm5kIEZDIGxheWVyOiAxNTAqMTA9MTUwMApUb3RhbDogMzIwKzY0ODAwKzU0MDAwKzE1MDA9MTIwNjIwIiw1LjJlKzE2LCJHUFUgaG91ciBlc3RpbWF0ZToKODAwIGVwb2NocywgMTQgaG91cnMgcGVyIG5ldHdvcmssIDcgbmV0d29ya3MgdG90YWwKNyoxNCo2MCo2MCooMioxNTgwMDAwMDAwMDAwKzIqMTM0NTAwMDAwMDAwMCkqMC4zPTYuMTllMTcKCkNvdW50aW5nIGVzdGltYXRlOgo1MDAwMCBleGFtcGxlcywgODAwIGVwb2Nocwoxc3QgQ05OIGxheWVyOiAyKjIwKjI2KjI2KjQqND00MzI2NDAKMm5kIENOTiBsYXllcjogMioyMCo2KjYqOSo5KjQwPTQ2NjU2MDAKMXN0IEZDIGxheWVyOiAyKjQwKjMqMyoxNTA9MTA4MDAwCjJuZCBGQyBsYXllcjogMioxNTAqMTA9MzAwMApUb3RhbDogNDMyNjQwKzQ2NjU2MDArMTA4MDAwKzMwMDA9NTIwOTI0MAo1MjA5MjQwKjMqNTAwMDAqODAwKjc9NDM3NTc2MTYwMDAwMDAwMD00LjRlMTUKCkdlb21ldHJpYyBtZWFuOiBzcXJ0KDQuNGUxNSo2LjE5ZTE3KT01LjJlMTYiLDQyMDAwMCwiW2ltYWdlc10KIiJPdXIgQ05OcyBhcmUgdHJhaW5lZCBmb3IgYXJvdW5kIDgwMCBlcG9jaHMiIiIsOTguMCwsIk5WSURJQSBHZUZvcmNlIEdUWCA1ODAsTlZJRElBIEdlRm9yY2UgR1RYIDQ4MCIsU3VwZXJ2aXNlZCxMaWtlbHksIkluIDIwMTAsIGFmdGVyIG1hbnkgeWVhcnMgb2Ygc3RhZ25hdGlvbiwgdGhlIE1OSVNUIGhhbmR3cml0aW5nIHJlY29nbml0aW9uIGJlbmNobWFyayByZWNvcmQgZHJvcHBlZCBmcm9tIDAuNDAlIGVycm9yIHJhdGUgdG8gMC4zNSUuIEhlcmUgd2UgcmVwb3J0IDAuMjclIGZvciBhIGNvbW1pdHRlZSBvZiBzZXZlbiBkZWVwIENOTnMgdHJhaW5lZCBvbiBncmFwaGljcyBjYXJkcywgbmFycm93aW5nIHRoZSBnYXAgdG8gaHVtYW4gcGVyZm9ybWFuY2UuIFdlIGFsc28gYXBwbHkgdGhlIHNhbWUgYXJjaGl0ZWN0dXJlIHRvIE5JU1QgU0QgMTksIGEgbW9yZSBjaGFsbGVuZ2luZyBkYXRhc2V0IGluY2x1ZGluZyBsb3dlciBhbmQgdXBwZXIgY2FzZSBsZXR0ZXJzLiBBIGNvbW1pdHRlZSBvZiBzZXZlbiBDTk5zIG9idGFpbnMgdGhlIGJlc3QgcmVzdWx0cyBwdWJsaXNoZWQgc28gZmFyIGZvciBib3RoIE5JU1QgZGlnaXRzIGFuZCBOSVNUIGxldHRlcnMuIFRoZSByb2J1c3RuZXNzIG9mIG91ciBtZXRob2QgaXMgdmVyaWZpZWQgYnkgYW5hbHl6aW5nIDc4MTI1IGRpZmZlcmVudCA3LW5ldCBjb21taXR0ZWVzLiIsODAwLjAsLFVucmVsZWFzZWQsU3dpdHplcmxhbmQsLCwsNC4wLCwyMDI2LTAyLTExIDE5OjI2OjI3KzAwOjAwLCwsLCwsQWNhZGVtaWEsLCwsLFVucmVsZWFzZWQsLCwsLCxUcnVlLCwiSGFyZHdhcmUsT3BlcmF0aW9uIGNvdW50aW5nIiwsLCwsTm8KQmF5ZXNpYW4gU3RhcmNyYWZ0LEdhbWVzLFN0YXJDcmFmdCxDb2xsw6hnZSBkZSBGcmFuY2UsIkdhYnJpZWwgU3lubmFldmUsIFBpZXJyZSBCZXNzacOocmUiLDIwMTEtMDgtMzEsQSBCYXllc2lhbiBNb2RlbCBmb3IgUlRTIFVuaXRzIENvbnRyb2wgYXBwbGllZCB0byBTdGFyQ3JhZnQsaHR0cHM6Ly9pZWVleHBsb3JlLmllZWUub3JnL2RvY3VtZW50LzYwMzIwMDYsODYuMCwsLDEzMTI1LjAsIkl0J3MgYSBiYXllcyBuZXQsIHBhcmFtZXRlcnMgYXJlIHByb2JhYmlsdHkgdGFibGVzIGZvciBwcm9iYWJpbGl0eSB0aGF0IFggaGFwcGVucyBpbiBkaXJlY3Rpb24gaSBnaXZlbiB0aGF0IHdlIGdvIGluIGRpcmVjdGlvbiBpLiBUaGVyZSBhcmUgMjUgZGlyZWN0aW9ucy4iLCwsLCwsLCwsLCJJbiByZWFsLXRpbWUgc3RyYXRlZ3kgZ2FtZXMgKFJUUyksIHRoZSBwbGF5ZXIgbXVzdCByZWFzb24gYWJvdXQgaGlnaC1sZXZlbCBzdHJhdGVneSBhbmQgcGxhbm5pbmcgd2hpbGUgaGF2aW5nIGVmZmVjdGl2ZSB0YWN0aWNzIGFuZCBldmVuIGluZGl2aWR1YWwgdW5pdHMgbWljcm8tbWFuYWdlbWVudC4gRW5hYmxpbmcgYW4gYXJ0aWZpY2lhbCBhZ2VudCB0byBkZWFsIHdpdGggc3VjaCBhIHRhc2sgZW50YWlscyBicmVha2luZyBkb3duIHRoZSBjb21wbGV4aXR5IG9mIHRoaXMgZW52aXJvbm1lbnQuIEZvciB0aGF0LCB3ZSBwcm9wb3NlIHRvIGNvbnRyb2wgdW5pdHMgbG9jYWxseSBpbiB0aGUgQmF5ZXNpYW4gc2Vuc29yeSBtb3RvciByb2JvdCBmYXNoaW9uLCB3aXRoIGhpZ2hlciBsZXZlbCBvcmRlcnMgaW50ZWdyYXRlZCBhcyBwZXJjZXB0aW9ucy4gQXMgY29tcGxldGUgaW5mZXJlbmNlIGVuY29tcGFzc2luZyBnbG9iYWwgc3RyYXRlZ3kgZG93biB0byBpbmRpdmlkdWFsIHVuaXQgbmVlZHMgaXMgaW50cmFjdGFibGUsIHdlIGVtYnJhY2UgaW5jb21wbGV0ZW5lc3MgdGhyb3VnaCBhIGhpZXJhcmNoaWNhbCBtb2RlbCBhYmxlIHRvIGRlYWwgd2l0aCB1bmNlcnRhaW50eS4gV2UgZGV2ZWxvcGVkIGFuZCBhcHBsaWVkIG91ciBhcHByb2FjaCBvbiBhIFN0YXJDcmFmdCAxIEFJLiIsLCwsRnJhbmNlLCwsLCwsMjAyNS0xMS0yOCAxMTo1Mzo0NCswMDowMCwsLCwsLEFjYWRlbWlhLCwsLCwsLCwsLCwsLCwsLCwsCkhpZ2ggUGVyZm9ybWFuY2UgQ05OIChOT1JCKSxWaXNpb24sSW1hZ2UgY2xhc3NpZmljYXRpb24sIklEU0lBLFNVUFNJIiwiRGFuIEMuIENpcmVzYW4sIFVlbGkgTWVpZXIsIEpvbmF0aGFuIE1hc2NpLCBMdWNhIE0uIEdhbWJhcmRlbGxhLCBKw7xyZ2VuIFNjaG1pZGh1YmVyIiwyMDExLTA3LTE2LCJGbGV4aWJsZSwgSGlnaCBQZXJmb3JtYW5jZSBDb252b2x1dGlvbmFsIE5ldXJhbCBOZXR3b3JrcyBmb3IgSW1hZ2UgQ2xhc3NpZmljYXRpb24iLGh0dHBzOi8vcGVvcGxlLmlkc2lhLmNoL35qdWVyZ2VuL2lqY2FpMjAxMS5wZGYsLCJIaXN0b3JpY2FsIHNpZ25pZmljYW5jZSxTT1RBIGltcHJvdmVtZW50IiwsNDg3ODMwMC4wLCJMMTogNiozMDAqNio2PTY0ODAwCkwzOiA1MDAqNjAwKjQqND00ODAwMDAwCkw1OiAoMTA4LzQpKjUwMD0xMzUwMApUb3RhbDogNjQ4MDArNDgwMDAwMCsxMzUwMD00ODc4MzAwIiwyLjU3OTg1ZSsxNiwiNyBlcG9jaHMsIDM1IG1pbiBwZXIgZXBvY2gKMiBHVFggNDgwICsgMiBHVFggNTgwCjU4MCBGTE9QOiAxNTgwMDAwMDAwMDAwCjQ4MCBGTE9QOiAxMzQ1MDAwMDAwMDAwCkZMT1A6IDcqMzUqNjAqKDIqMTU4MDAwMDAwMDAwMCsyKjEzNDUwMDAwMDAwMDApKjAuMz0yNTc5ODUwMDAwMDAwMDAwMD0yLjZlMTYKIiw1MDAwMCwsNC4wLCwiTlZJRElBIEdlRm9yY2UgR1RYIDQ4MCxOVklESUEgR2VGb3JjZSBHVFggNTgwIixTdXBlcnZpc2VkLExpa2VseSwiV2UgcHJlc2VudCBhIGZhc3QsIGZ1bGx5IHBhcmFtZXRlcml6YWJsZSBHUFUgaW1wbGVtZW50YXRpb24gb2YgQ29udm9sdXRpb25hbCBOZXVyYWwgTmV0d29yayB2YXJpYW50cy4gT3VyIGZlYXR1cmUgZXh0cmFjdG9ycyBhcmUgbmVpdGhlciBjYXJlZnVsbHkgZGVzaWduZWQgbm9yIHByZS13aXJlZCwgYnV0IHJhdGhlciBsZWFybmVkIGluIGEgc3VwZXJ2aXNlZCB3YXkuIE91ciBkZWVwIGhpZXJhcmNoaWNhbCBhcmNoaXRlY3R1cmVzIGFjaGlldmUgdGhlIGJlc3QgcHVibGlzaGVkIHJlc3VsdHMgb24gYmVuY2htYXJrcyBmb3Igb2JqZWN0IGNsYXNzaWZpY2F0aW9uIChOT1JCLCBDSUZBUjEwKSBhbmQgaGFuZHdyaXR0ZW4gZGlnaXQgcmVjb2duaXRpb24gKE1OSVNUKSwgd2l0aCBlcnJvciByYXRlcyBvZiAyLjUzJSwgMTkuNTElLCAwLjM1JSwgcmVzcGVjdGl2ZWx5LiBEZWVwIG5ldHMgdHJhaW5lZCBieSBzaW1wbGUgYmFjay1wcm9wYWdhdGlvbiBwZXJmb3JtIGJldHRlciB0aGFuIG1vcmUgc2hhbGxvdyBvbmVzLiBMZWFybmluZyBpcyBzdXJwcmlzaW5nbHkgcmFwaWQuIE5PUkIgaXMgY29tcGxldGVseSB0cmFpbmVkIHdpdGhpbiBmaXZlIGVwb2Nocy4gVGVzdCBlcnJvciByYXRlcyBvbiBNTklTVCBkcm9wIHRvIDIuNDIlLCAwLjk3JSBhbmQgMC40OCUgYWZ0ZXIgMSwgMyBhbmQgMTcgZXBvY2hzLCByZXNwZWN0aXZlbHkuIiw3LjAsLFVucmVsZWFzZWQsIlN3aXR6ZXJsYW5kLFN3aXR6ZXJsYW5kIiwsLCw0LjAsLDIwMjYtMDItMTEgMTk6MjY6MjcrMDA6MDAsLCwsLCwiQWNhZGVtaWEsQWNhZGVtaWEiLCwsLCxVbnJlbGVhc2VkLCwsLCwsLCxIYXJkd2FyZSwsLCwsTm8KUmVjdXJzaXZlIHNlbnRpbWVudCBhdXRvZW5jb2RlcixMYW5ndWFnZSxUZXh0IGNsYXNzaWZpY2F0aW9uLFN0YW5mb3JkIFVuaXZlcnNpdHksIlIuIFNvY2hlciwgSi4gUGVubmluZ3RvbiwgRS4gSC4gSHVhbmcsIEEuIFkuIE5nLCBhbmQgQy4gRC4gTWFubmluZyIsMjAxMS0wNy0wMSxTZW1pLXN1cGVydmlzZWQgcmVjdXJzaXZlIGF1dG9lbmNvZGVycyBmb3IgcHJlZGljdGluZyBzZW50aW1lbnQgZGlzdHJpYnV0aW9ucyxodHRwczovL2FjbGFudGhvbG9neS5vcmcvRDExLTEwMTQvLDE0NzcuMCwsLCwsLCwzMTY3NSwiVGhleSB1c2Ugc2V2ZXJhbCBkYXRhc2V0cyBmb3Igc2VsZi1zdXBlcnZpc2VkIGFuZCBzdXBlcnZpc2VkIGxlYXJuaW5nCiIsLCwsLFVu</x:v>
      </x:c>
    </x:row>
    <x:row r="301" ht="18" customHeight="1">
      <x:c r="A301" s="17" t="n">
        <x:v>296</x:v>
      </x:c>
      <x:c r="B301" s="17" t="n">
        <x:v>309</x:v>
      </x:c>
      <x:c r="C301" s="94" t="str">
        <x:v>a25vd24sLCwsLFVuaXRlZCBTdGF0ZXMgb2YgQW1lcmljYSwsLCwsLDIwMjUtMTEtMjggMTE6NTM6NDQrMDA6MDAsLCwsLCxBY2FkZW1pYSwsLCwsLCwsLCwsLCwsLCwsLApSZWN1cnNpdmUgTmV1cmFsIE5ldHdvcmssIlZpc2lvbixMYW5ndWFnZSIsUmVwcmVzZW50YXRpb24gbGVhcm5pbmcsU3RhbmZvcmQgVW5pdmVyc2l0eSwiUi4gU29jaGVyLCBDbGlmZiBDaGl1bmctWXUgTGluLCBBLiBOZywgQ2hyaXN0b3BoZXIgRC4gTWFubmluZyIsMjAxMS0wNi0yOCxQYXJzaW5nIG5hdHVyYWwgc2NlbmVzIGFuZCBuYXR1cmFsIGxhbmd1YWdlIHdpdGggcmVjdXJzaXZlIG5ldXJhbCBuZXR3b3JrcyxodHRwczovL3d3dy5zZW1hbnRpY3NjaG9sYXIub3JnL3BhcGVyL1BhcnNpbmctTmF0dXJhbC1TY2VuZXMtYW5kLU5hdHVyYWwtTGFuZ3VhZ2Utd2l0aC1Tb2NoZXItTGluLzljMGRkZjc0Zjg3ZDE1NGRiODhkNzljNjQwNTc4YzE2MTA0NTFlZWMsLEhpZ2hseSBjaXRlZCwsLCwsLDU3MzI4NSwiRnVsbCBXU0ogZGF0YXNldDogMTAwMDAwMCB3b3JkcyAoaHR0cHM6Ly9jYXRhbG9nLmxkYy51cGVubi5lZHUvTERDOTlUNDIpIApVc2luZyAyMCBvdXQgb2YgMjQgc3BsaXRzIGZvciB0cmFpbmluZzogMTAwMDAwMCooMjAvMjQpPTgzMzMzMy4zMzMiLCwsLCxDb25maWRlbnQsIlJlY3Vyc2l2ZSBzdHJ1Y3R1cmUgaXMgY29tbW9ubHkgZm91bmQgaW4gdGhlIGlucHV0cyBvZiBkaWZmZXJlbnQgbW9kYWxpdGllcyBzdWNoIGFzIG5hdHVyYWwgc2NlbmUgaW1hZ2VzIG9yIG5hdHVyYWwgbGFuZ3VhZ2Ugc2VudGVuY2VzLiBEaXNjb3ZlcmluZyB0aGlzIHJlY3Vyc2l2ZSBzdHJ1Y3R1cmUgaGVscHMgdXMgdG8gbm90IG9ubHkgaWRlbnRpZnkgdGhlIHVuaXRzIHRoYXQgYW4gaW1hZ2Ugb3Igc2VudGVuY2UgY29udGFpbnMgYnV0IGFsc28gaG93IHRoZXkgaW50ZXJhY3QgdG8gZm9ybSBhIHdob2xlLiBXZSBpbnRyb2R1Y2UgYSBtYXgtbWFyZ2luIHN0cnVjdHVyZSBwcmVkaWN0aW9uIGFyY2hpdGVjdHVyZSBiYXNlZCBvbiByZWN1cnNpdmUgbmV1cmFsIG5ldHdvcmtzIHRoYXQgY2FuIHN1Y2Nlc3NmdWxseSByZWNvdmVyIHN1Y2ggc3RydWN0dXJlIGJvdGggaW4gY29tcGxleCBzY2VuZSBpbWFnZXMgYXMgd2VsbCBhcyBzZW50ZW5jZXMuIFRoZSBzYW1lIGFsZ29yaXRobSBjYW4gYmUgdXNlZCBib3RoIHRvIHByb3ZpZGUgYSBjb21wZXRpdGl2ZSBzeW50YWN0aWMgcGFyc2VyIGZvciBuYXR1cmFsIGxhbmd1YWdlIHNlbnRlbmNlcyBmcm9tIHRoZSBQZW5uIFRyZWViYW5rIGFuZCB0byBvdXRwZXJmb3JtIGFsdGVybmF0aXZlIGFwcHJvYWNoZXMgZm9yIHNlbWFudGljIHNjZW5lIHNlZ21lbnRhdGlvbiwgYW5ub3RhdGlvbiBhbmQgY2xhc3NpZmljYXRpb24uIEZvciBzZWdtZW50YXRpb24gYW5kIGFubm90YXRpb24gb3VyIGFsZ29yaXRobSBvYnRhaW5zIGEgbmV3IGxldmVsIG9mIHN0YXRlLW9mLXRoZS1hcnQgcGVyZm9ybWFuY2Ugb24gdGhlIFN0YW5mb3JkIGJhY2tncm91bmQgZGF0YXNldCAoNzguMSUpLiBUaGUgZmVhdHVyZXMgZnJvbSB0aGUgaW1hZ2UgcGFyc2UgdHJlZSBvdXRwZXJmb3JtIEdpc3QgZGVzY3JpcHRvcnMgZm9yIHNjZW5lIGNsYXNzaWZpY2F0aW9uIGJ5IDQlLiIsLCwsVW5pdGVkIFN0YXRlcyBvZiBBbWVyaWNhLCwsLCwsMjAyNS0xMS0yOCAxMTo1Mzo0NCswMDowMCwsLCwsLEFjYWRlbWlhLCwsLCwsLCwsLCwsLCwsLCwsCkNyb3NzLUxpbmd1YWwgUE9TIFRhZ2dlcixMYW5ndWFnZSxQYXJ0LW9mLXNwZWVjaCB0YWdnaW5nLCJDYXJuZWdpZSBNZWxsb24gVW5pdmVyc2l0eSAoQ01VKSxHb29nbGUgUmVzZWFyY2giLCJEaXBhbmphbiBEYXMsIFNsYXYgUGV0cm92IiwyMDExLTA2LTE5LFVuc3VwZXJ2aXNlZCBQYXJ0LW9mLVNwZWVjaCBUYWdnaW5nIHdpdGggQmlsaW5ndWFsIEdyYXBoLUJhc2VkIFByb2plY3Rpb25zLGh0dHBzOi8vYWNsYW50aG9sb2d5Lm9yZy9QMTEtMTA2MS8sMzE4LjAsU09UQSBpbXByb3ZlbWVudCwiIiJBY3Jvc3MgZWlnaHQgRXVyb3BlYW4gbGFuZ3VhZ2VzLCBvdXIgYXBwcm9hY2ggcmVzdWx0cyBpbiBhbiBhdmVyYWdlIGFic29sdXRlIGltcHJvdmVtZW50IG9mIDEwLjQlIG92ZXIgYSBzdGF0ZS1vZi10aGUtYXJ0IGJhc2VsaW5lLCBhbmQgMTYuNyUgb3ZlciB2YW5pbGxhIGhpZGRlbiBNYXJrb3YgbW9kZWxzIGluZHVjZWQgd2l0aCB0aGUgRXhwZWN0YXRpb24gTWF4aW1pemF0aW9uIGFsZ29yaXRobS4iIgoKZXZhbHVhdGlvbiBkYXRhc2V0czogQ29OTEwtWCBhbmQgQ29OTEwtMjAwNyIsLCwsLCwsLCwsLFVua25vd24sIldlIGRlc2NyaWJlIGEgbm92ZWwgYXBwcm9hY2ggZm9yIGluZHVjaW5nIHVuc3VwZXJ2aXNlZCBwYXJ0LW9mLXNwZWVjaCB0YWdnZXJzIGZvciBsYW5ndWFnZXMgdGhhdCBoYXZlIG5vIGxhYmVsZWQgdHJhaW5pbmcgZGF0YSwgYnV0IGhhdmUgdHJhbnNsYXRlZCB0ZXh0IGluIGEgcmVzb3VyY2UtcmljaCBsYW5ndWFnZS4gT3VyIG1ldGhvZCBkb2VzIG5vdCBhc3N1bWUgYW55IGtub3dsZWRnZSBhYm91dCB0aGUgdGFyZ2V0IGxhbmd1YWdlIChpbiBwYXJ0aWN1bGFyIG5vIHRhZ2dpbmcgZGljdGlvbmFyeSBpcyBhc3N1bWVkKSwgbWFraW5nIGl0IGFwcGxpY2FibGUgdG8gYSB3aWRlIGFycmF5IG9mIHJlc291cmNlLXBvb3IgbGFuZ3VhZ2VzLiBXZSB1c2UgZ3JhcGgtYmFzZWQgbGFiZWwgcHJvcGFnYXRpb24gZm9yIGNyb3NzLWxpbmd1YWwga25vd2xlZGdlIHRyYW5zZmVyIGFuZCB1c2UgdGhlIHByb2plY3RlZCBsYWJlbHMgYXMgZmVhdHVyZXMgaW4gYW4gdW5zdXBlcnZpc2VkIG1vZGVsIChCZXJnS2lya3BhdHJpY2sgZXQgYWwuLCAyMDEwKS4gQWNyb3NzIGVpZ2h0IEV1cm9wZWFuIGxhbmd1YWdlcywgb3VyIGFwcHJvYWNoIHJlc3VsdHMgaW4gYW4gYXZlcmFnZSBhYnNvbHV0ZSBpbXByb3ZlbWVudCBvZiAxMC40JSBvdmVyIGEgc3RhdGUtb2YtdGhlLWFydCBiYXNlbGluZSwgYW5kIDE2LjclIG92ZXIgdmFuaWxsYSBoaWRkZW4gTWFya292IG1vZGVscyBpbmR1Y2VkIHdpdGgKdGhlIEV4cGVjdGF0aW9uIE1heGltaXphdGlvbiBhbGdvcml0aG0uIiwsLCwiVW5pdGVkIFN0YXRlcyBvZiBBbWVyaWNhLFVuaXRlZCBTdGF0ZXMgb2YgQW1lcmljYSIsLCwsLCwyMDI1LTEyLTAxIDE0OjE0OjAyKzAwOjAwLCwsLCwsIkFjYWRlbWlhLEluZHVzdHJ5IiwsLCwsLCwsLCwsLCwsLCwsLApWZWN0b3IgU3BhY2UgTW9kZWwsTGFuZ3VhZ2UsIlNlbWFudGljIGVtYmVkZGluZyxTZW50aW1lbnQgY2xhc3NpZmljYXRpb24iLFN0YW5mb3JkIFVuaXZlcnNpdHksIkFuZHJldyBMLiBNYWFzLCBSYXltb25kIEUuIERhbHksIFBldGVyIFQuIFBoYW0sIERhbiBIdWFuZywgQS4gTmcsIENocmlzdG9waGVyIFBvdHRzIiwyMDExLTA2LTE5LExlYXJuaW5nIFdvcmQgVmVjdG9ycyBmb3IgU2VudGltZW50IEFuYWx5c2lzLCJodHRwczovL3d3dy5zZW1hbnRpY3NjaG9sYXIub3JnL3BhcGVyL0xlYXJuaW5nLVdvcmQtVmVjdG9ycy1mb3ItU2VudGltZW50LUFuYWx5c2lzLU1hYXMtRGFseS8xYzYxZjllZjA2ZmU3NDUwNTc3NWE4MzNmZjg0OTE4NTc1NzE5OWU3CgpodHRwczovL2FpLnN0YW5mb3JkLmVkdS9+YW5nL3BhcGVycy9hY2wxMS1Xb3JkVmVjdG9yc1NlbnRpbWVudEFuYWx5c2lzLnBkZiIsLCJIaWdobHkgY2l0ZWQsU09UQSBpbXByb3ZlbWVudCIsIiIiV2UgZXZhbHVhdGUgdGhlIG1vZGVsIHVzaW5nIHNtYWxsLCB3aWRlbHkgdXNlZCBzZW50aW1lbnQgYW5kIHN1YmplY3Rpdml0eSBjb3Jwb3JhIGFuZCBmaW5kIGl0IG91dC1wZXJmb3JtcyBzZXZlcmFsIHByZXZpb3VzbHkgaW50cm9kdWNlZCBtZXRob2RzIGZvciBzZW50aW1lbnQgY2xhc3NpZmljYXRpb24iIgoKIiIgVGFibGUgMgpzaG93cyBjbGFzc2lmaWNhdGlvbiBwZXJmb3JtYW5jZSBvbiBvdXIgc3Vic2V0IG9mIElNREIgcmV2aWV3cy4gT3VyIG1vZGVsIHNob3dlZCBzdXBlcmlvciBwZXJmb3JtYW5jZSB0byBvdGhlciBhcHByb2FjaGVzLCBhbmQgcGVyZm9ybWVkIGJlc3Qgd2hlbiBjb25jYXRlbmF0ZWQgd2l0aCBiYWcgb2Ygd29yZHMgcmVwcmVzZW50YXRpb24uICIiIiwyNTUwMDAuMCwiIiJXZSBidWlsZCBhIGZpeGVkIGRpY3Rpb25hcnkgb2YgdGhlIDUsMDAwIG1vc3QgZnJlcXVlbnQgdG9rZW5zIiIKIiJGb3IgYWxsIHdvcmQgdmVjdG9yIG1vZGVscywgd2UgdXNlIDUwLWRpbWVuc2lvbmFsIHZlY3RvcnMiIgpQYXJhbWV0ZXJzOiA1MDAwKjUwICsgNTAwMD0yNTUwMDAKIiwsLDU2NTAwMDAsIiIiV2UgdHJhaW4gYSB2YXJpYW50IG9mIG91ciBtb2RlbCB3aGljaCB1c2VzIDUwLDAwMCB1bmxhYmVsZWQgcmV2aWV3cyBpbiBhZGRpdGlvbiB0byB0aGUgbGFiZWxlZCBzZXQgb2YgMjUsMDAwIHJldmlld3MiIiIsLCwsLENvbmZpZGVudCwiVW5zdXBlcnZpc2VkIHZlY3Rvci1iYXNlZCBhcHByb2FjaGVzIHRvIHNlbWFudGljcyBjYW4gbW9kZWwgcmljaCBsZXhpY2FsIG1lYW5pbmdzLCBidXQgdGhleSBsYXJnZWx5IGZhaWwgdG8gY2FwdHVyZSBzZW50aW1lbnQgaW5mb3JtYXRpb24gdGhhdCBpcyBjZW50cmFsIHRvIG1hbnkgd29yZCBtZWFuaW5ncyBhbmQgaW1wb3J0YW50IGZvciBhIHdpZGUgcmFuZ2Ugb2YgTkxQIHRhc2tzLiBXZSBwcmVzZW50IGEgbW9kZWwgdGhhdCB1c2VzIGEgbWl4IG9mIHVuc3VwZXJ2aXNlZCBhbmQgc3VwZXJ2aXNlZCB0ZWNobmlxdWVzIHRvIGxlYXJuIHdvcmQgdmVjdG9ycyBjYXB0dXJpbmcgc2VtYW50aWMgdGVybS0tZG9jdW1lbnQgaW5mb3JtYXRpb24gYXMgd2VsbCBhcyByaWNoIHNlbnRpbWVudCBjb250ZW50LiBUaGUgcHJvcG9zZWQgbW9kZWwgY2FuIGxldmVyYWdlIGJvdGggY29udGludW91cyBhbmQgbXVsdGktZGltZW5zaW9uYWwgc2VudGltZW50IGluZm9ybWF0aW9uIGFzIHdlbGwgYXMgbm9uLXNlbnRpbWVudCBhbm5vdGF0aW9ucy4gV2UgaW5zdGFudGlhdGUgdGhlIG1vZGVsIHRvIHV0aWxpemUgdGhlIGRvY3VtZW50LWxldmVsIHNlbnRpbWVudCBwb2xhcml0eSBhbm5vdGF0aW9ucyBwcmVzZW50IGluIG1hbnkgb25saW5lIGRvY3VtZW50cyAoZS5nLiBzdGFyIHJhdGluZ3MpLiBXZSBldmFsdWF0ZSB0aGUgbW9kZWwgdXNpbmcgc21hbGwsIHdpZGVseSB1c2VkIHNlbnRpbWVudCBhbmQgc3ViamVjdGl2aXR5IGNvcnBvcmEgYW5kIGZpbmQgaXQgb3V0LXBlcmZvcm1zIHNldmVyYWwgcHJldmlvdXNseSBpbnRyb2R1Y2VkIG1ldGhvZHMgZm9yIHNlbnRpbWVudCBjbGFzc2lmaWNhdGlvbi4gV2UgYWxzbyBpbnRyb2R1Y2UgYSBsYXJnZSBkYXRhc2V0IG9mIG1vdmllIHJldmlld3MgdG8gc2VydmUgYXMgYSBtb3JlIHJvYnVzdCBiZW5jaG1hcmsgZm9yIHdvcmsgaW4gdGhpcyBhcmVhLiIsLCwsVW5pdGVkIFN0YXRlcyBvZiBBbWVyaWNhLCwsLCwsMjAyNS0xMS0yOCAxMTo1Mzo0NCswMDowMCwsLCwsLEFjYWRlbWlhLCwsLCwsLCwsLCwsLCwsLCwsClJOTi1TcGVlZFVwLExhbmd1YWdlLExhbmd1YWdlIG1vZGVsaW5nLCJCcm5vIFVuaXZlcnNpdHkgb2YgVGVjaG5vbG9neSxKb2hucyBIb3BraW5zIFVuaXZlcnNpdHkiLCJULiBNaWtvbG92LCBTLiBLb21icmluaywgTC4gQnVyZ2V0LCBKLiBDZXJub2NrIMuHIHksIGFuZCBTLiBLaHVkYW5wdXIiLDIwMTEtMDUtMjIsRXh0ZW5zaW9ucyBvZiByZWN1cnJlbnQgbmV1cmFsIG5ldHdvcmsgbGFuZ3VhZ2UgbW9kZWwsaHR0cHM6Ly9pZWVleHBsb3JlLmllZWUub3JnL2RvY3VtZW50LzU5NDc2MTEsMTU3Ni4wLCwsLCwsLDkyOTAwMCwiU2VjdGlvbiAzOiAiIlRoZSBkYXRhIHVzZWQgaW4gdGhlIGZvbGxvd2luZyBleHBlcmltZW50cyB3ZXJlIG9idGFpbmVkIGZyb20KUGVubiBUcmVlIEJhbms6IHNlY3Rpb25zIDAtMjAgd2VyZSB1c2VkIGFzIHRyYWluaW5nIGRhdGEgKGFib3V0CjkzMEsgdG9rZW5zKSIiCgowLjc1IHdvcmRzIHBlciB0b2tlbiBmb3IgRW5nbGlzaCIsLCwsLCwsLCwsIkN6ZWNoaWEsVW5pdGVkIFN0YXRlcyBvZiBBbWVyaWNhIiwsLCwsLDIwMjUtMTEtMjggMTE6NTM6NDQrMDA6MDAsLCwsLCwiQWNhZGVtaWEsQWNhZGVtaWEiLCwsLCwsLCwsLCwsLCwsLCwsCkRlZXAgQXV0b2VuY29kZXJzLFZpc2lvbixJbWFnZSByZXByZXNlbnRhdGlvbixVbml2ZXJzaXR5IG9mIFRvcm9udG8sIkEuIEtyaXpoZXZza3ksIEdlb2ZmcmV5IEUuIEhpbnRvbiIsMjAxMS0wNC0yOSxVc2luZyB2ZXJ5IGRlZXAgYXV0b2VuY29kZXJzIGZvciBjb250ZW50LWJhc2VkIGltYWdlIHJldHJpZXZhbCxodHRwczovL3d3dy5zZW1hbnRpY3NjaG9sYXIub3JnL3BhcGVyL1VzaW5nLXZlcnktZGVlcC1hdXRvZW5jb2RlcnMtZm9yLWNvbnRlbnQtYmFzZWQtS3JpemhldnNreS1IaW50b24vODgwODBkMjg1MzZmMzY1ODg3NDA3MzdmM2I3YTFmNmMxYTQwOTY1NCwsSGlzdG9yaWNhbCBzaWduaWZpY2FuY2UsLDEzOTgwODI1Ni4wLCIyKigzMDcyKjgxOTIrODE5Mio0MDk2KzQwOTYqMjA0OCsyMDQ4KjEwMjQrMTAyNCo1MTIrNTEyKjI1NisyNTYqMTI4KzEyOCo2NCs2NCoyOCk9MTM5ODA4MjU2CiIibiBlYWNoIGF1dG9lbmNvZGVyLCB0aGUgaGlkZGVuIGxheWVycyBoYWx2ZSBpbiBzaXplIHVudGlsIHRoZXkgcmVhY2ggdGhlIGRlc2lyZWQgc2l6ZSwgZXhjZXB0IHRoYXQgd2UgdXNlIDI4IGluc3RlYWQgb2YgMzIiIiIsMy42NzI4NjRlKzE2LCI0OCo2MCo2MCo3MDg1MDAwMDAwMDAqMC4zPTM2NzI4NjQwMDAwMDAwMDAwPTMuN2UxNgpHVFggMjg1IHdpdGggNzA4LjUgR0ZMT1AvcyIsNDkxNTIwMDAwMCwiIiJXZSB0cmFpbiBvbiAxLjYgbWlsbGlvbiAzMiDDlyAzMiBjb2xvciBpbWFnZXMiIiIsNDguMCwiIiJUaGUgZW50aXJlIHRyYWluaW5nIHByb2NlZHVyZSBmb3IgZWFjaCBhdXRvZW5jb2RlciB0b29rIGFib3V0IDIgZGF5cyBvbiBhbiBOdmlkaWEgR1RYIDI4NSBHUFUuIiIiLE5WSURJQSBHZUZvcmNlIEdUWCAyODUsLENvbmZpZGVudCwiV2Ugc2hvdyBob3cgdG8gbGVhcm4gbWFueSBsYXllcnMgb2YgZmVhdHVyZXMgb24gY29sb3IgaW1hZ2VzIGFuZCB3ZSB1c2UgdGhlc2UgZmVhdHVyZXMgdG8gaW5pdGlhbGl6ZSBkZWVwIGF1dG9lbmNvZGVycy4gV2UgdGhlbiB1c2UgdGhlIGF1dG9lbmNvZGVycyB0byBtYXAgaW1hZ2VzIHRvIHNob3J0IGJpbmFyeSBjb2Rlcy4gVXNpbmcgc2VtYW50aWMgaGFzaGluZyBbNl0sIDI4LWJpdCBjb2RlcyBjYW4gYmUgdXNlZCB0byByZXRyaWV2ZSBpbWFnZXMgdGhhdCBhcmUgc2ltaWxhciB0byBhIHF1ZXJ5IGltYWdlIGluIGEgdGltZSB0aGF0IGlzIGluZGVwZW5kZW50IG9mIHRoZSBzaXplIG9mIHRoZSBkYXRhYmFzZS4gVGhpcyBleHRyZW1lbHkgZmFzdCByZXRyaWV2YWwgbWFrZXMgaXQgcG9zc2libGUgdG8gc2VhcmNoIHVzaW5nIG11bHRpcGxlIGRpIGVyZW50IHRyYW5zZm9ybWF0aW9ucyBvZiB0aGUgcXVlcnkgaW1hZ2UuIDI1Ni1iaXQgYmluYXJ5IGNvZGVzIGFsbG93IG11Y2ggbW9yZSBhY2N1cmF0ZSBtYXRjaGluZyBhbmQgY2FuIGJlIHVzZWQgdG8gcHJ1bmUgdGhlIHNldCBvZiBpbWFnZXMgZm91bmQgdXNpbmcgdGhlIDI4LWJpdCBjb2Rlcy4iLDg1LjAsLCxDYW5hZGEsLCwsMS4wLCwyMDI1LTExLTI4IDExOjUzOjQ0KzAwOjAwLCwsLCwsQWNhZGVtaWEsLCwsLCwsLCwsLFRydWUsMjQ2LjIyNTk4MTA0MzkxODI3LEhhcmR3YXJlLCwsLCwKRGVlcCByZWN0aWZpZXIgbmV0d29ya3MsVmlzaW9uLEltYWdlIGNsYXNzaWZpY2F0aW9uLFVuaXZlcnNpdHkgb2YgTW9udHJlYWwgLyBVbml2ZXJzaXTDqSBkZSBNb250csOpYWwsIlhhdmllciBHbG9yb3QsIEFudG9pbmUgQm9yZGVzLCBZb3NodWEgQmVuZ2lvIiwyMDExLTA0LTEzLERlZXAgc3BhcnNlIHJlY3RpZmllciBuZXVyYWwgbmV0d29ya3MsaHR0cHM6Ly9wcm9jZWVkaW5ncy5tbHIucHJlc3MvdjE1L2dsb3JvdDExYS5odG1sLDg2MTYuMCxIaWdobHkgY2l0ZWQsLCwsLCw4MTkyMDAwMCwsLCwsLFVua25vd24sIldoaWxlIGxvZ2lzdGljIHNpZ21vaWQgbmV1cm9ucyBhcmUgbW9yZSBiaW9sb2dpY2FsbHkgcGxhdXNpYmxlIHRoYW4gaHlwZXJib2xpYyB0YW5nZW50IG5ldXJvbnMsIHRoZSBsYXR0ZXIgd29yayBiZXR0ZXIgZm9yIHRyYWluaW5nIG11bHRpLWxheWVyIG5ldXJhbCBuZXR3b3Jrcy4gVGhpcyBwYXBlciBzaG93cyB0aGF0IHJlY3RpZnlpbmcgbmV1cm9ucyBhcmUgYW4gZXZlbiBiZXR0ZXIgbW9kZWwgb2YgYmlvbG9naWNhbCBuZXVyb25zIGFuZCB5aWVsZCBlcXVhbCBvciBiZXR0ZXIgcGVyZm9ybWFuY2UgdGhhbiBoeXBlcmJvbGljIHRhbmdlbnQgbmV0d29ya3MgaW4gc3BpdGUgb2YgdGhlIGhhcmQgbm9uLWxpbmVhcml0eSBhbmQgbm9uLWRpZmZlcmVudGlhYmlsaXR5IGF0IHplcm8sIGNyZWF0aW5nIHNwYXJzZSByZXByZXNlbnRhdGlvbnMgd2l0aCB0cnVlIHplcm9zIHdoaWNoIHNlZW0gcmVtYXJrYWJseSBzdWl0YWJsZSBmb3IgbmF0dXJhbGx5IHNwYXJzZSBkYXRhLiBFdmVuIHRob3VnaCB0aGV5IGNhbiB0YWtlIGFkdmFudGFnZSBvZiBzZW1pLXN1cGVydmlzZWQgc2V0dXBzIHdpdGggZXh0cmEtdW5sYWJlbGVkIGRhdGEsIGRlZXAgcmVjdGlmaWVyIG5ldHdvcmtzIGNhbiByZWFjaCB0aGVpciBiZXN0IHBlcmZvcm1hbmNlIHdpdGhvdXQgcmVxdWlyaW5nIGFueSB1bnN1cGVydmlzZWQgcHJlLXRyYWluaW5nIG9uIHB1cmVseSBzdXBlcnZpc2VkIHRhc2tzIHdpdGggbGFyZ2UgbGFiZWxlZCBkYXRhc2V0cy4gSGVuY2UsIHRoZXNlIHJlc3VsdHMgY2FuIGJlIHNlZW4gYXMgYSBuZXcgbWlsZXN0b25lIGluIHRoZSBhdHRlbXB0cyBhdCB1bmRlcnN0YW5kaW5nIHRoZSBkaWZmaWN1bHR5IGluIHRyYWluaW5nIGRlZXAgYnV0IHB1cmVseSBzdXBlcnZpc2VkIG5ldXJhbCBuZXR3b3JrcywgYW5kIGNsb3NpbmcgdGhlIHBlcmZvcm1hbmNlIGdhcCBiZXR3ZWVuIG5ldXJhbCBuZXR3b3JrcyBsZWFybnQgd2l0aCBhbmQgd2l0aG91dCB1bnN1cGVydmlzZWQgcHJlLXRyYWluaW5nLiIsLCwsQ2FuYWRhLCwsLCwsMjAyNi0wMS0wMSAxNDowMjo1MyswMDowMCwsLCwsLEFjYWRlbWlhLCwsLCwsLCwsLCwsLCwsLCwsCk9wdGltaXplZCBTaW5nbGUtbGF5ZXIgTmV0LFZpc2lvbixJbWFnZSBjbGFzc2lmaWNhdGlvbiwiVW5pdmVyc2l0eSBvZiBNaWNoaWdhbixTdGFuZm9yZCBVbml2ZXJzaXR5IiwiQSBDb2F0ZXMsIEEgTmcsIEggTGVlIiwyMDExLTA0LTExLEFuIGFuYWx5c2lzIG9mIHNpbmdsZS1sYXllciBuZXR3b3JrcyBpbiB1bnN1cGVydmlzZWQgZmVhdHVyZSBsZWFybmluZyxodHRwOi8vcHJvY2VlZGluZ3MubWxyLnByZXNzL3YxNS9jb2F0ZXMxMWEuaHRtbCw0MjQwLjAsLCwsLCwsNTAwMDAsLCwsLCxVbmtub3duLCwsLCwiVW5pdGVkIFN0YXRlcyBvZiBBbWVyaWNhLFVuaXRlZCBTdGF0ZXMgb2YgQW1lcmljYSIsLCwsLCwyMDI2LTAxLTAxIDE0OjAyOjU0KzAwOjAwLCwsLCwsIkFjYWRlbWlhLEFjYWRlbWlhIiwsLCwsLCwsLCwsLCwsLCwsLApZb3VUdWJlIFZpZGVvIFJlY29tbWVuZGF0aW9uIFN5c3RlbSxSZWNvbW1lbmRhdGlvbixSZWNvbW1lbmRlciBzeXN0ZW0sR29vZ2xlLCJKIERhdmlkc29uLCBCIExpZWJhbGQsIEogTGl1LCBQIE5hbmR5IiwyMDEwLTA5LTI2LFRoZSBZb3VUdWJlIFZpZGVvIFJlY29tbWVuZGF0aW9uIFN5c3RlbSxodHRwczovL2RsLmFjbS5vcmcvZG9pLzEwLjExNDUvMTg2NDcwOC4xODY0NzcwLDExNjAuMCwiSGlnaGx5IGNpdGVkLFNpZ25pZmljYW50IHVzZSxIaXN0b3JpY2FsIHNpZ25pZmljYW5jZSIsLCwsLCwsIiIiV2UgY3VycmVudGx5IGhhbmRsZSBtaWxsaW9ucyBvZiB1c2VycwphbmQgdGVucyBvZiBiaWxsaW9ucyBvZiBhY3Rpdml0eSBldmVudHMgd2l0aCBhIHRvdGFsIGZvb3RwcmludApvZiBzZXZlcmFsIHRlcmFieXRlcyBvZiBkYXRhIiIKCklmIDEwTSB1c2VycyBlYWNoIHdhdGNoIDEwMDAgdmlkZW9zLCB0aGF0J3MgMTBCIHZpc3VhbGl6YXRpb25zLCB3aGljaCBtYXRjaGVzIHRoZWlyICIiYWN0aXZpdHkgZXZlbnRzIiIgY291bnQuIiwsLCwsLCJXZSBkaXNjdXNzIHRoZSB2aWRlbyByZWNvbW1lbmRhdGlvbiBzeXN0ZW0gaW4gdXNlIGF0IFlvdVR1YmUsIHRoZSB3b3JsZCdzIG1vc3QgcG9wdWxhciBvbmxpbmUgdmlkZW8gY29tbXVuaXR5LiBUaGUgc3lzdGVtIHJlY29tbWVuZHMgcGVyc29uYWxpemVkIHNldHMgb2YgdmlkZW9zIHRvIHVzZXJzIGJhc2VkIG9uIHRoZWlyIGFjdGl2aXR5IG9uIHRoZSBzaXRlLiBXZSBkaXNjdXNzIHNvbWUgb2YgdGhlIHVuaXF1ZSBjaGFsbGVuZ2VzIHRoYXQgdGhlIHN5c3RlbSBmYWNlcyBhbmQgaG93IHdlIGFkZHJlc3MgdGhlbS4gSW4gYWRkaXRpb24sIHdlIHByb3ZpZGUgZGV0YWlscyBvbiB0aGUgZXhwZXJpbWVudGF0aW9uIGFuZCBldmFsdWF0aW9uIGZyYW1ld29yayB1c2VkIHRvIHRlc3QgYW5kIHR1bmUgbmV3IGFsZ29yaXRobXMuIFdlIGFsc28gcHJlc2VudCBzb21lIG9mIHRoZSBmaW5kaW5ncyBmcm9tIHRoZXNlIGV4cGVyaW1lbnRzLiIsLCwsVW5pdGVkIFN0YXRlcyBvZiBBbWVyaWNhLCwsLCwsMjAyNS0xMS0yOCAxMTo1Mzo0NCswMDowMCwsLCwsLEluZHVzdHJ5LCwsLCwsLCwsLCwsLCwsLCwsCktONSBMTSArIFJOTiA0MDAvMTAgKFdTSiksU3BlZWNoLFRyYW5zY3JpcHRpb24sIkJybm8gVW5pdmVyc2l0eSBvZiBUZWNobm9sb2d5LEpvaG5zIEhvcGtpbnMgVW5pdmVyc2l0eSIsIlQuIE1pa29sb3YsIE0uIEthcmFmaWF0LCBMLiBCdXJnZXQsIEouIENlcm5vY2sgwrQgeSwgYW5kIFMuIEtodWRhbnB1ciIsMjAxMC0wOS0yNixSZWN1cnJlbnQgbmV1cmFsIG5ldHdvcmsgYmFzZWQgbGFuZ3VhZ2UgbW9kZWwsaHR0cHM6Ly93d3cuaXNjYS1hcmNoaXZlLm9yZy9pbnRlcnNwZWVjaF8yMDEwL21pa29sb3YxMF9pbnRlcnNwZWVjaC5odG1sLDYwMzguMCxIaWdobHkgY2l0ZWQsLDIyMTYwMDAwLjAsIlJOTiA0MDAvMTAgaW5kaWNhdGVzIHRoYXQgdGhlIG1vZGVsIGhhcyA0MDAgdW5pdHMgaW4gdGhlIGhpZGRlbiBsYXllciBhbmQgbWVyZ2VzIHdvcmRzIHRoYXQgb2NjdXIgbGVzcyB0aGFuIDEwIHRpbWVzIGluIHRoZSB0cmFpbmluZyBzZXQuCgpUaGUgbW9kZWwgaXMgdHJhaW5lZCBvbiBhIDYuNE0gd29yZCBzdWJzZXQgb2YgdGhlIE5ZVCBzdWJzZXQgb2YgRW5nbGlzaCBHaWdhd29yZC4gSW4gdGhpcyBjb2xhYiBub3RlYm9vaywgSSBlc3RpbWF0ZSB0aGUgdm9jYWJ1bGFyeSBhZnRlciBtZXJnaW5nIGluZnJlcXVlbnQgd29yZHMgdXNpbmcgZW5nbGlzaCB3b3JkIGZyZXF1ZW5jeSBkYXRhIGF0IGFyb3VuZCAyNy41azogaHR0cHM6Ly9jb2xhYi5yZXNlYXJjaC5nb29nbGUuY29tL2RyaXZlLzFLNXFIMEVxWHRGd1RMRVNOdHA0b2VsQ00yOEdwR1h0Nj91c3A9c2hhcmluZwoKVGhlbiBSTk4gNDAwLzEwIGhhczoKKDI3LjVrICsgNDAwKSAqIDQwMCArICg0MDAgKiAyNy41aykgPSAyMi4xNk0gcGFyYW1ldGVycwoKVGhlIEtONSBMTSBpcyBlZmZlY3RpdmVseSBhIGxvb2t1cCB0YWJsZSBvdmVyIDUtZ3JhbXMgaW4gaXQncyB0cmFpbmluZyBkYXRhLiBJbiBvbmUgc2Vuc2UsIHRoaXMgbWVhbnMgaXQgaGFzIGFwcHJveGltYXRlbHkgYXMgbWFueSBwYXJhbWV0ZXJzIGFzIHVuaXF1ZSA1LWdyYW1zIGluIHRoZSAzN00gd29yZHMgb2YgdHJhaW5pbmcgZGF0YS4gSG93ZXZlciwgdGhlc2UgYXJlbid0IHBhcmFtZXRlcnMgaW4gdGhlIHNhbWUgc2Vuc2UgYXMgbmV1cmFsIG5ldHdvcmtzLCBhcyB0aGV5IGFyZSBhY2Nlc3NlZCBhcyBhIGxvb2t1cCB0YWJsZSwgc28gb24gZWFjaCBmb3J3YXJkIHBhc3Mgb25seSBvbmUgcGFyYW1ldGVyIGlzIGFjdGl2ZS4gSSBjaG9vc2Ugbm90IHRvIGluY2x1ZGUgdGhlc2UgcGFyYW1ldGVycyBpbiBvdXIgY291bnQuIiwxLjdlKzE2LCIiIkNvbnZlcmdlbmNlIGlzIHVzdWFsbHkgYWNoaWV2ZWQgYWZ0ZXIgMTAtMjAgZXBvY2hzLiIiCgo2ICogMjIsMTYwLDAwMCAqIDIwICogNi40TSA9IDEuNzBlMTYiLDY0MDAwMDAsIlRoZSB0cmFpbmluZyBjb3JwdXMgY29uc2lzdHMgb2YgMzdNIHdvcmRzIGZyb20gTllUIHNlY3Rpb24gb2YgRW5nbGlzaCBHaWdhd29yZC4gQXMgaXQgaXMgdmVyeSB0aW1lIGNvbnN1bWluZyB0byB0cmFpbiBSTk4gTE0gb24gbGFyZ2UgZGF0YSwgd2UgaGF2ZSB1c2VkIG9ubHkgdXAgdG8gNi40TSB3b3JkcyBmb3IgdHJhaW5pbmcgUk5OIG1vZGVscyAoMzAwSyBzZW50ZW5jZXMpIC0gaXQgdGFrZXMgc2V2ZXJhbCB3ZWVrcyB0byB0cmFpbiB0aGUgbW9zdCBjb21wbGV4IG1vZGVscyIsNTA0LjAsIiIiaXQgdGFrZXMgc2V2ZXJhbCB3ZWVrcyB0byB0cmFpbiB0aGUgbW9zdCBjb21wbGV4IG1vZGVscyIiCkFzc3VtZSBzZXZlcmFsIHdlZWtzIGlzIGFyb3VuZCAzIHdlZWtzLCBvciA1MDQgaG91cnMiLCwsQ29uZmlkZW50LCwsLCwiQ3plY2hpYSxVbml0ZWQgU3RhdGVzIG9mIEFtZXJpY2EiLCwsLCwsMjAyNi0wMi0xMSAxOToyMzo0NSswMDowMCwsLCwsLCJBY2FkZW1pYSxBY2FkZW1pYSIsLCwsLCwsLCwsLFRydWUsLE9wZXJhdGlvbiBjb3VudGluZywsLCwsClJOTiA1MDAvMTAgKyBSVDA5IExNIChOSVNUIFJUMDUpLFNwZWVjaCxUcmFuc2NyaXB0aW9uLCJCcm5vIFVuaXZlcnNpdHkgb2YgVGVjaG5vbG9neSxKb2hucyBIb3BraW5zIFVuaXZlcnNpdHkiLCJULiBNaWtvbG92LCBNLiBLYXJhZmlhdCwgTC4gQnVyZ2V0LCBKLiBDZXJub2NreSwgYW5kIFMuIEtodWRhbnB1ciIsMjAxMC0wOS0yNixSZWN1cnJlbnQgbmV1cmFsIG5ldHdvcmsgYmFzZWQgbGFuZ3VhZ2UgbW9kZWwsaHR0cHM6Ly93d3cuaXNjYS1hcmNoaXZlLm9yZy9pbnRlcnNwZWVjaF8yMDEwL21pa29sb3YxMF9pbnRlcnNwZWVjaC5odG1sLDYwMzguMCxIaWdobHkgY2l0ZWQsLDE5MjUwMDAwLjAsIiIiVGhlIGFjb3VzdGljIEhNTXMgYXJlIGJhc2VkIG9uIGNyb3NzLXdvcmQgdGllZC1zdGF0ZXMgdHJpcGhvbmVzIHRyYWluZWQgZGlzY3JpbWluYXRpdmVseSB1c2luZyBNUEUgY3JpdGVyaWEuIEZlYXR1cmUgZXh0cmFjdGlvbiB1c2UgMTMgTWVsLVBMUOKAmXMgZmVhdHVyZXMgd2l0aCBkZWx0YXMsIGRvdWJsZSBhbmQgdHJpcGxlIGRlbHRhcyByZWR1Y2VkIGJ5IEhMREEgdG8gMzktZGltZW5zaW9uIGZlYXR1cmUgdmVjdG9yIiIKClJOTiA1MDAvMTAgaW5kaWNhdGVzIHRoYXQgdGhlIG1vZGVsIGhhcyBhIDUwMCB1bml0cyBpbiB0aGUgaGlkZGVuIGxheWVyIGFuZCBtZXJnZXMgd29yZHMgdGhhdCBvY2N1ciBsZXNzIHRoYW4gMTAgdGltZXMgaW4gdGhlIHRyYWluaW5nIHNldC4KClNlY3Rpb24gNC4yIGluIHRoaXMgcGFwZXIgYXBwZWFycyB0byBpbmRpY2F0ZSB0aGF0IE5JU1QgUlQwNSBoYXMgYSB2b2NhYnVsYXJ5IG9mIDUwayB3b3JkczogaHR0cHM6Ly93d3cuZml0LnZ1dC5jei9wZXJzb24vaW1pa29sb3YvcHVibGljL3JubmxtL2NoYXIucGRmCgpVc2luZyB0aGlzIGRhdGFzZXQgb2YgZW5nbGlzaCB3b3JkIGZyZXF1ZW5jaWVzIC4uLgpodHRwczovL3d3dy5rYWdnbGUuY29tL2RhdGFzZXRzL3J0YXRtYW4vZW5nbGlzaC13b3JkLWZyZXF1ZW5jeQouLi4gd2UgY2FuIGVzdGltYXRlIHRoYXQgdGhlIG51bWJlciBvZiB3b3JkcyBpbiB0aGUgZmluYWwgdm9jYWJ1bGFyeSB3b3VsZCBoYXZlIGJlZW4gYXJvdW5kIDE5ayB3aGVuIG1lcmdpbmcgd2l0aCB0aHJlc2hvbGQgNToKaHR0cHM6Ly9jb2xhYi5yZXNlYXJjaC5nb29nbGUuY29tL2RyaXZlLzFLNXFIMEVxWHRGd1RMRVNOdHA0b2VsQ00yOEdwR1h0Nj91c3A9c2hhcmluZwoKVGh1cyB0aGUgbW9kZWwgaW4gcXVlc3Rpb24gd291bGQgaGF2ZToKCig1MDAgKyAxOWspICogNTAwICsgNTAwICogMTlrID0gMTkyNTAwMDAgcGFyYW1ldGVycwoKVGhlIFJUMDkgTE0gdGhleSBpbnRlcnBvbGF0ZSB3aXRoIGFwcGVhcnMgdG8gYmUgYSA0LWdyYW0gbW9kZWwuIEluIG9uZSBzZW5zZSwgbi1ncmFtIG1vZGVscyBoYXZlIHBhcmFtZXRlcnMgcm91Z2hseSBlcXVhbCB0byB0aGUgbnVtYmVyIG9mIHVuaXF1ZSBuLWdyYW1zIGluIHRoZSB0cmFpbmluZyBkYXRhLiBGb3IgY29tcGFyaXNvbiwgdGhlIEdvb2dsZSBXZWIgMVQgNS1ncmFtIGNvcnB1cyBoYXMgMS4zQiB1bmlxdWUgNC1ncmFtczogaHR0cHM6Ly9jYXRhbG9nLmxkYy51cGVubi5lZHUvTERDMjAwNlQxMyAKSG93ZXZlciwgdGhlc2UgYXJlbid0IHBhcmFtZXRlcnMgaW4gdGhlIHNhbWUgc2Vuc2UgYXMgbmV1cmFsIG5ldHdvcmtzIGFzIHRoZXkgYXJlIGFjY2Vzc2VkIGFzIGEgbG9va3VwIHRhYmxlLCBzbyBvbiBlYWNoIGZvcndhcmQgcGFzcyBvbmx5IG9uZSBwYXJhbWV0ZXIgaXMgYWN0aXZlLiBJIGNob29zZSBub3QgdG8gaW5jbHVkZSB0aGVzZSBwYXJhbWV0ZXJzIGluIG91ciBjb3VudC4iLDEuMjVlKzE2LCIiIkNvbnZlcmdlbmNlIGlzIHVzdWFsbHkgYWNoaWV2ZWQgYWZ0ZXIgMTAtMjAgZXBvY2hzLiIiCgpBc3N1bWluZyBhIGJhY2t3YXJkLWZvcndhcmQgcmF0aW8gb2YgMjoxLCBzaW5jZSB0aGlzIGlzIGEgc2hhbGxvdyBuZXR3b3JrCgo2ICogMTkyNTAwMDAgKiA1LjRNICogMjAgPSAxLjI1ZTE2Iiw1NDAwMDAwLCIiIlRhYmxlIDQ6IENvbXBhcmlzb24gb2YgdmVyeSBsYXJnZSBiYWNrLW9mZiBMTXMgYW5kIFJOTiBMTXMKdHJhaW5lZCBvbmx5IG9uIGxpbWl0ZWQgaW4tZG9tYWluIGRhdGEgKDUuNE0gd29yZHMpLiIiIiwsLCwsQ29uZmlkZW50LCwsLCwiQ3plY2hpYSxVbml0ZWQgU3RhdGVzIG9mIEFtZXJpY2EiLCwsLCwsMjAyNi0wMi0xMSAxOToyMzo0NSswMDowMCwsLCwsLCJBY2FkZW1pYSxBY2FkZW1pYSIsLCwsLCwsLCwsLCwsT3BlcmF0aW9uIGNvdW50aW5nLCwsLCwKUk5OIExNLExhbmd1YWdlLExhbmd1YWdlIG1vZGVsaW5nLEpvaG5zIEhvcGtpbnMgVW5pdmVyc2l0eSwiVG9tYXMgTWlrb2xvdiwgTS4gS2FyYWZpw6F0LCBMLiBCdXJnZXQsIEouIMSMZXJub2Nrw70sIFMuIEtodWRhbnB1ciIsMjAxMC0wOS0yNixSZWN1cnJlbnQgbmV1cmFsIG5ldHdvcmsgYmFzZWQgbGFuZ3VhZ2UgbW9kZWwsaHR0cHM6Ly93d3cuc2VtYW50aWNzY2hvbGFyLm9yZy9wYXBlci9SZWN1cnJlbnQtbmV1cmFsLW5ldHdvcmstYmFzZWQtbGFuZ3VhZ2UtbW9kZWwtTWlrb2xvdi1LYXJhZmklQzMlQTF0Lzk4MTliNjAwYTgyOGE1N2UxY2RlMDQ3YmJlNzEwZDM0NDZiMzBkYTUsNjAzOC4wLEhpZ2hseSBjaXRlZCwsNzAyNjUwMDAuMCwiVGhpcyBkYXRhYmFzZSBlbnRyeSByZWZlcnMgdG8gdGhlIDN4Uk5OIHJvd3MgaW4gVGFibGUgMiAoc3RhdGljIGFuZCBkeW5hbWljIGxpa2VseSB1c2UgdGhlIHNhbWUgbW9kZWwgZW5zZW1ibGUsIGJ1dCBhbGxvdyB0aGUgbW9kZWwgd2VpZ2h0cyB0byB1cGRhdGUgb25jZSB3aGVuIHRlc3RpbmcgdGhlIGR5bmFtaWMgdmVyc2lvbikuCgpJIGFzc3VtZSB0aGUgM3hSTk4gcmVwcmVzZW50cyBpbnRlcnBvbGF0aW9uIGJldHdlZW4gdGhlIHRocmVlIGxhcmdlc3QgbW9kZWxzIHNob3duIGV4cGxpY2l0bHkgKFJOTiAyNTAvNSwgUk5OIDI1MC8yLCBhbmQgUk5OIDQwMC8xMCkuIFRoaXMgc2VlbXMgbGlrZWx5LCBzaW5jZSBzbWFsbGVyIG1vZGVscyBkbyBjb25zaWRlcmFibHkgd29yc2Ugb24gdGhlaXIgb3duLgoKSW4gdGhlIGZvbGxvd2luZyBjb2xhYiBub3RlYm9vaywgSSBlc3RpbWF0ZSB2b2NhYnVsYXJ5IHNpemVzIGZvciB0aGUgTllUIEdpZ2F3b3JkIGRhdGEgYXQgYXJvdW5kIDU0LjRrLCA0MS40aywgYW5kIDI3LjZrIGZvciBtZXJnZSB0aHJlc2hvbGRzIG9mIDIsIDUsIGFuZCAxMCwgcmVzcGVjdGl2ZWx5OiBodHRwczovL2NvbGFiLnJlc2VhcmNoLmdvb2dsZS5jb20vZHJpdmUvMUs1cUgwRXFYdEZ3VExFU050cDRvZWxDTTI4R3BHWHQ2I3Njcm9sbFRvPXRlZFVrYmdrbE5KMwoKU28gdGhlIHRvdGFsIG51bWJlciBvZiBwYXJhbWV0ZXJzIGluIGVhY2ggY29uc3RpdHVlbnQgbW9kZWwgaXM6Ci0gUk5OIDI1MC8yOiAoMjUwICsgNTQuNGspICogMjUwICsgKDI1MCAqIDU0LjRrKSA9IDI3LDI2Miw1MDAKLSBSTk4gMjUwLzU6ICgyNTAgKyA0MS40aykgKiAyNTAgKyAoMjUwICogNDEuNGspID0gMjAsNzYyLDUwMAotIFJOTiA0MDAvMTA6ICg0MDAgKyAyNy42aykgKiA0MDAgKyAoNDAwICogMjcuNmspID0gMjIsMjQwLDAwMAoKSW4gdG90YWw6IDcwLDI2NSwwMDAgcGFyYW1ldGVycyIsNS4zOTZlKzE2LCIiIkNvbnZlcmdlbmNlIGlzIHVzdWFsbHkgYWNoaWV2ZWQgYWZ0ZXIgMTAtMjAgZXBvY2hzLiIiClRyYWluaW5nIHdhcyBkb25lIG92ZXIgYSA2LjRNIHN1YnNldCBvZiB0aGUgTllUIHNlY3Rpb24gb2YgRW5nbGlzaCBHaWdhd29yZC4KCjYgKiA3MCwyNjUsMDAwICogMjAgKiA2LjRNID0gNS4zOTZlMTYiLDY0MDAwMDAsIkFzIGl0IGlzIHZlcnkgdGltZSBjb25zdW1pbmcgdG8gdHJhaW4gUk5OIExNIG9uIGxhcmdlIGRhdGEsIHdlIGhhdmUgdXNlZCBvbmx5IHVwIHRvIDYuNE0gd29yZHMgZm9yIHRyYWluaW5nIFJOTiBtb2RlbHMuIiw1MDQuMCwiIiJpdCB0YWtlcyBzZXZlcmFsIHdlZWtzIHRvIHRyYWluIHRoZSBtb3N0IGNvbXBsZXggbW9kZWxzLiIiClJvdWdoIGd1ZXNzLCAzIHdlZWtzID0gNTA0IGhvdXJzCgpBc3N1bWluZyB0aGVzZSBtb2RlbHMgdHJhaW5lZCBhdCB0aGUgc2FtZSB0aW1lIG9uIGRpZmZlcmVudCBtYWNoaW5lcy4iLCwsU3BlY3VsYXRpdmUsIkEgbmV3IHJlY3VycmVudCBuZXVyYWwgbmV0d29yayBiYXNlZCBsYW5ndWFnZSBtb2RlbCAoUk5OIExNKSB3aXRoIGFwcGxpY2F0aW9ucyB0byBzcGVlY2ggcmVjb2duaXRpb24gaXMgcHJlc2VudGVkLiBSZXN1bHRzIGluZGljYXRlIHRoYXQgaXQgaXMgcG9zc2libGUgdG8gb2J0YWluIGFyb3VuZCA1MCUgcmVkdWN0aW9uIG9mIHBlcnBsZXhpdHkgYnkgdXNpbmcgbWl4dHVyZSBvZiBzZXZlcmFsIFJOTiBMTXMsIGNvbXBhcmVkIHRvIGEgc3RhdGUgb2YgdGhlIGFydCBiYWNrb2ZmIGxhbmd1YWdlIG1vZGVsLiBTcGVlY2ggcmVjb2duaXRpb24gZXhwZXJpbWVudHMgc2hvdyBhcm91bmQgMTglIHJlZHVjdGlvbiBvZiB3b3JkIGVycm9yIHJhdGUgb24gdGhlIFdhbGwgU3RyZWV0IEpvdXJuYWwgdGFzayB3aGVuIGNvbXBhcmluZyBtb2RlbHMgdHJhaW5lZCBvbiB0aGUgc2FtZSBhbW91bnQgb2YgZGF0YSwgYW5kIGFyb3VuZCA1JSBvbiB0aGUgbXVjaCBoYXJkZXIgTklTVCBSVDA1IHRhc2ssIGV2ZW4gd2hlbiB0aGUgYmFja29mZiBtb2RlbCBpcyB0cmFpbmVkIG9uIG11Y2ggbW9yZSBkYXRhIHRoYW4gdGhlIFJOTiBMTS4gV2UgcHJvdmlkZSBhbXBsZSBlbXBpcmljYWwgZXZpZGVuY2UgdG8gc3VnZ2VzdCB0aGF0IGNvbm5lY3Rpb25pc3QgbGFuZ3VhZ2UgbW9kZWxzIGFyZSBzdXBlcmlvciB0byBzdGFuZGFyZCBuLWdyYW0gdGVjaG5pcXVlcywgZXhjZXB0IHRoZWlyIGhpZ2ggY29tcHV0YXRpb25hbCAodHJhaW5pbmcpIGNvbXBsZXhpdHkuIEluZGV4IFRlcm1zOiBsYW5ndWFnZSBtb2RlbGluZywgcmVjdXJyZW50IG5ldXJhbCBuZXR3b3Jrcywgc3BlZWNoIHJlY29nbml0aW9uIiwxLjAsLCxVbml0ZWQgU3RhdGVzIG9mIEFtZXJpY2EsLCwsLCwyMDI2LTAxLTAxIDE0OjAyOjU0KzAwOjAwLCwsLCwsQWNhZGVtaWEsLCwsLCwsLCwsLFRydWUsLE9wZXJhdGlvbiBjb3VudGluZywsLCwsClJOTiAxMDAwLzUgKyBSVDA5IExNIChOSVNUIFJUMDUpLFNwZWVjaCwiU3BlZWNoIHJlY29nbml0aW9uIChBU1IpLFRyYW5zY3JpcHRpb24iLCJCcm5vIFVuaXZlcnNpdHkgb2YgVGVjaG5vbG9neSxKb2hucyBIb3BraW5zIFVuaXZlcnNpdHkiLCJULiBNaWtvbG92LCBNLiBLYXJhZmlhdCwgTC4gQnVyZ2V0LCBKLiBDZXJub2NreSwgYW5kIFMuIEtodWRhbnB1ciIsMjAxMC0wOS0yNixSZWN1cnJlbnQgbmV1cmFsIG5ldHdvcmsgYmFzZWQgbGFuZ3VhZ2UgbW9kZWwsaHR0cHM6Ly93d3cuaXNjYS1hcmNoaXZlLm9yZy9pbnRlcnNwZWVjaF8yMDEwL21pa29sb3YxMF9pbnRlcnNwZWVjaC5odG1sLDYwMzguMCxIaWdobHkgY2l0ZWQsLDc3MDM5MDAwLjAsIiIiVGhlIGFjb3VzdGljIEhNTXMgYXJlIGJhc2VkIG9uIGNyb3NzLXdvcmQgdGllZC1zdGF0ZXMgdHJpcGhvbmVzIHRyYWluZWQgZGlzY3JpbWluYXRpdmVseSB1c2luZyBNUEUgY3JpdGVyaWEuIEZlYXR1cmUgZXh0cmFjdGlvbiB1c2UgMTMgTWVsLVBMUOKAmXMgZmVhdHVyZXMgd2l0aCBkZWx0YXMsIGRvdWJsZSBhbmQgdHJpcGxlIGRlbHRhcyByZWR1Y2VkIGJ5IEhMREEgdG8gMzktZGltZW5zaW9uIGZlYXR1cmUgdmVjdG9yIiIKClJOTiAxMDAwLzUgaW5kaWNhdGVzIHRoYXQgdGhlIG1vZGVsIGhhcyBhIDEwMDAgdW5pdHMgaW4gdGhlIGhpZGRlbiBsYXllciBhbmQgbWVyZ2VzIHdvcmRzIHRoYXQgb2NjdXIgbGVzcyB0aGFuIDUgdGltZXMgaW4gdGhlIHRyYWluaW5nIHNldC4KClNlY3Rpb24gNC4yIGluIHRoaXMgcGFwZXIgYXBwZWFycyB0byBpbmRpY2F0ZSB0aGF0IE5JU1QgUlQwNSBoYXMgYSB2b2NhYnVsYXJ5IG9mIDUwayB3b3JkczogaHR0cHM6Ly93d3cuZml0LnZ1dC5jei9wZXJzb24vaW1pa29sb3YvcHVibGljL3JubmxtL2NoYXIucGRmCgpVc2luZyB0aGlzIGRhdGFzZXQgb2YgZW5nbGlzaCB3b3JkIGZyZXF1ZW5jaWVzIC4uLgpodHRwczovL3d3dy5rYWdnbGUuY29tL2RhdGFzZXRzL3J0YXRtYW4vZW5nbGlzaC13b3JkLWZyZXF1ZW5jeQouLi4gd2UgY2FuIGVzdGltYXRlIHRoYXQgdGhlIG51bWJlciBvZiB3b3JkcyBpbiB0aGUgZmluYWwgdm9jYWJ1bGFyeSB3b3VsZCBoYXZlIGJlZW4gYXJvdW5kIDM4ayB3aGVuIG1lcmdpbmcgd2l0aCB0aHJlc2hvbGQgNToKaHR0cHM6Ly9jb2xhYi5yZXNlYXJjaC5nb29nbGUuY29tL2RyaXZlLzFLNXFIMEVxWHRGd1RMRVNOdHA0b2VsQ00yOEdwR1h0Nj91c3A9c2hhcmluZwoKVGh1cyB0aGUgbW9kZWwgaW4gcXVlc3Rpb24gd291bGQgaGF2ZToKCigzOSArIDEwMDAgKyAzOGspICogMTAwMCArIDEwMDAgKiAzOGsgPSA3NywwMzksMDAwIHBhcmFtZXRlcnMKClRoZSBSVDA5IExNIHRoZXkgaW50ZXJwb2xhdGUgd2l0aCBhcHBlYXJzIHRvIGJlIGEgNC1ncmFtIG1vZGVsLiBJbiBvbmUgc2Vuc2UsIG4tZ3JhbSBtb2RlbHMgaGF2ZSBwYXJhbWV0ZXJzIHJvdWdobHkgZXF1YWwgdG8gdGhlIG51bWJlciBvZiB1bmlxdWUgbi1ncmFtcyBpbiB0aGUgdHJhaW5pbmcgZGF0YS4gSG93ZXZlciwgdGhlc2UgYXJlbid0IHBhcmFtZXRlcnMgaW4gdGhlIHNhbWUgc2Vuc2UgYXMgbmV1cmFsIG5ldHdvcmtzIGFzIHRoZXkgYXJlIGFjY2Vzc2VkIGFzIGEgbG9va3VwIHRhYmxlLCBzbyBvbiBlYWNoIGZvcndhcmQgcGFzcyBvbmx5IG9uZSBwYXJhbWV0ZXIgaXMgYWN0aXZlLiBJIGNob29zZSBub3QgdG8gaW5jbHVkZSB0aGVzZSBwYXJhbWV0ZXJzIGluIG91ciBjb3VudC4iLDVlKzE2LCIiIkNvbnZlcmdlbmNlIGlzIHVzdWFsbHkgYWNoaWV2ZWQgYWZ0ZXIgMTAtMjAgZXBvY2hzLiIiCgpBc3N1bWluZyBhIGJhY2t3YXJkLWZvcndhcmQgcmF0aW8gb2YgMjoxLCBzaW5jZSB0aGlzIGlzIGEgc2hhbGxvdyBuZXR3b3JrCgo2ICogNzcwMzkwMDAgKiA1LjRNICogMjAgPSA1LjAwZTE2Iiw1NDAwMDAwLCIiIlRhYmxlIDQ6IENvbXBhcmlzb24gb2YgdmVyeSBsYXJnZSBiYWNrLW9mZiBMTXMgYW5kIFJOTiBMTXMKdHJhaW5lZCBvbmx5IG9uIGxpbWl0ZWQgaW4tZG9tYWluIGRhdGEgKDUuNE0gd29yZHMpLiIiIiwxMjAwLjAsIlRoZSBiaWdnZXN0IGluZGl2aWR1YWwgbW9kZWxzIGV2YWx1YXRlZCBvbiBXU0ogKHByb2JhYmx5IFJOTiAyNTAvMiBhdCAyN00gcGFyYW1ldGVycykgdG9vayBhYm91dCAyLjFlMTYgRkxPUHMgdG8gdHJhaW4sIGFuZCB0cmFpbmluZyB0b29rICIic2V2ZXJhbCB3ZWVrcyIiLiBBc3N1bWluZyBhIGxpbmVhciBzY2FsZXVwIGFuZCBzZXZlcmFsID0gYWJvdXQgMzoKMyB3ZWVrcyAqIDcgZGF5cy93ZWVrICogMjQgaHIvZGF5ICogNWUxNi8yLjFlMTYgPSAxLDIwMCBob3VycyIsLFN1cGVydmlzZWQsTGlrZWx5LCJBIG5ldyByZWN1cnJlbnQgbmV1cmFsIG5ldHdvcmsgYmFzZWQgbGFuZ3VhZ2UgbW9kZWwgKFJOTiBMTSkgd2l0aCBhcHBsaWNhdGlvbnMgdG8gc3BlZWNoIHJlY29nbml0aW9uIGlzIHByZXNlbnRlZC4gUmVzdWx0cyBpbmRpY2F0ZSB0aGF0IGl0IGlzIHBvc3NpYmxlIHRvIG9idGFpbiBhcm91bmQgNTAlIHJlZHVjdGlvbiBvZiBwZXJwbGV4aXR5IGJ5IHVzaW5nIG1peHR1cmUgb2Ygc2V2ZXJhbCBSTk4gTE1zLCBjb21wYXJlZCB0byBhIHN0YXRlIG9mIHRoZSBhcnQgYmFja29mZiBsYW5ndWFnZSBtb2RlbC4gU3BlZWNoIHJlY29nbml0aW9uIGV4cGVyaW1lbnRzIHNob3cgYXJvdW5kIDE4JSByZWR1Y3Rpb24gb2Ygd29yZCBlcnJvciByYXRlIG9uIHRoZSBXYWxsIFN0cmVldCBKb3VybmFsIHRhc2sgd2hlbiBjb21wYXJpbmcgbW9kZWxzIHRyYWluZWQgb24gdGhlIHNhbWUgYW1vdW50IG9mIGRhdGEsIGFuZCBhcm91bmQgNSUgb24gdGhlIG11Y2ggaGFyZGVyIE5JU1QgUlQwNSB0YXNrLCBldmVuIHdoZW4gdGhlIGJhY2tvZmYgbW9kZWwgaXMgdHJhaW5lZCBvbiBtdWNoIG1vcmUgZGF0YSB0aGFuIHRoZSBSTk4gTE0uIFdlIHByb3ZpZGUgYW1wbGUgZW1waXJpY2FsIGV2aWRlbmNlIHRvIHN1Z2dlc3QgdGhhdCBjb25uZWN0aW9uaXN0IGxhbmd1YWdlIG1vZGVscyBhcmUgc3VwZXJpb3IgdG8gc3RhbmRhcmQgbi1ncmFtIHRlY2huaXF1ZXMsIGV4Y2VwdCB0aGVpciBoaWdoIGNvbXB1dGF0aW9uYWwgKHRyYWluaW5nKSBjb21wbGV4aXR5IiwyMC4wLCxVbnJlbGVhc2VkLCJDemVjaGlhLFVuaXRlZCBTdGF0ZXMgb2YgQW1lcmljYSIsLCwsLCwyMDI2LTAyLTExIDE5OjI2OjI3KzAwOjAwLCwsLCwsIkFjYWRlbWlhLEFjYWRlbWlhIiwsLCwsLCwsLCwsVHJ1ZSwsT3BlcmF0aW9uIGNvdW50aW5nLCwsLCxObwpQb29saW5nIENOTiAoQ2FsdGVjaCAxMDEpLFZpc2lvbixJbWFnZSBjbGFzc2lmaWNhdGlvbixVbml2ZXJzaXR5IG9mIEJvbm4sIkRvbWluaWsgU2NoZXJlciwgQW5kcmVhcyBDLiBNw7xsbGVyLCBTdmVuIEJlaG5rZSIsMjAxMC0wOS0xNSxFdmFsdWF0aW9uIG9mIFBvb2xpbmcgT3BlcmF0aW9ucyBpbiBDb252b2x1dGlvbmFsIEFyY2hpdGVjdHVyZXMgZm9yIE9iamVjdCBSZWNvZ25pdGlvbixodHRwczovL3d3dy5zZW1hbnRpY3NjaG9sYXIub3JnL3BhcGVyL0V2YWx1YXRpb24tb2YtUG9vbGluZy1PcGVyYXRpb25zLWluLUNvbnZvbHV0aW9uYWwtU2NoZXJlci1NJUMzJUJDbGxlci81ZDIxMDA2ZmEzMmZmNjlmNmIwYTY0NmYyNmNlMGRiODRmMmY0ZDMzLCwiSGlzdG9yaWNhbCBzaWduaWZpY2FuY2UsSGlnaGx5IGNpdGVkLFNPVEEgaW1wcm92ZW1lbnQiLCIiIndlIGFjaGlldmUgc3RhdGUtb2YtdGhlLWFydCBlcnJvciByYXRlcyBvZiA0LjU3JSBvbiB0aGUgTk9SQiBub3JtYWxpemVkLXVuaWZvcm0KZGF0YXNldCBhbmQgNS42JSBvbiB0aGUgTk9SQiBqaXR0ZXJlZC1jbHV0dGVyZWQgZGF0YXNldC4iIiIsMjk0OTEyLjAsIkMxOiAzKjE2KjE2KjE2PTEyMjg4CkMzOiAxNioxMjgqNio2PTczNzI4CkY1OiAxMjgqNCo0KjEwMj0yMDg4OTYKVG90YWw6IDEyMjg4KzczNzI4KzIwODg5Nj0yOTQ5MTIKIiwxMjIxMTI0MTI4NzY4MDAwLjAsIkZvcndhcmQgRkxPUApDMTogMiozKjE2KjE2KjE2KjEyNSoxMjU9Mzg0MDAwMDAwCkMzOiAyKjE2KjEyOCo2KjYqMjAqMjA9NTg5ODI0MDAKRjU6IDIqMTI4KjQqNCoxMDI9NDE3NzkyClRvdGFsOiAzODQwMDAwMDArNTg5ODI0MDArNDE3NzkyPTQ0MzQwMDE5MgoKMzAwIGVwb2NocwozMCoxMDI9MzA2MCB0cmFpbmluZyBleGFtcGxlcwoKNDQzNDAwMTkyKjMqMzA2MCozMDA9MTIyMTEyNDEyODc2ODAwMD0xLjJlMTUKIiwzMDYwLDMwICogMTAyID0gMzA2MCwsLCxTdXBlcnZpc2VkLENvbmZpZGVudCwiQSBjb21tb24gcHJhY3RpY2UgdG8gZ2FpbiBpbnZhcmlhbnQg</x:v>
      </x:c>
    </x:row>
    <x:row r="302" ht="18" customHeight="1">
      <x:c r="A302" s="17" t="n">
        <x:v>297</x:v>
      </x:c>
      <x:c r="B302" s="17" t="n">
        <x:v>309</x:v>
      </x:c>
      <x:c r="C302" s="94" t="str">
        <x:v>ZmVhdHVyZXMgaW4gb2JqZWN0IHJlY29nbml0aW9uIG1vZGVscyBpcyB0byBhZ2dyZWdhdGUgbXVsdGlwbGUgbG93LWxldmVsIGZlYXR1cmVzIG92ZXIgYSBzbWFsbCBuZWlnaGJvcmhvb2QuIEhvd2V2ZXIsIHRoZSBkaWZmZXJlbmNlcyBiZXR3ZWVuIHRob3NlIG1vZGVscyBtYWtlcyBhIGNvbXBhcmlzb24gb2YgdGhlIHByb3BlcnRpZXMgb2YgZGlmZmVyZW50IGFnZ3JlZ2F0aW9uIGZ1bmN0aW9ucyBoYXJkLiBPdXIgYWltIGlzIHRvIGdhaW4gaW5zaWdodCBpbnRvIGRpZmZlcmVudCBmdW5jdGlvbnMgYnkgZGlyZWN0bHkgY29tcGFyaW5nIHRoZW0gb24gYSBmaXhlZCBhcmNoaXRlY3R1cmUgZm9yIHNldmVyYWwgY29tbW9uIG9iamVjdCByZWNvZ25pdGlvbiB0YXNrcy4gRW1waXJpY2FsIHJlc3VsdHMgc2hvdyB0aGF0IGEgbWF4aW11bSBwb29saW5nIG9wZXJhdGlvbiBzaWduaWZpY2FudGx5IG91dHBlcmZvcm1zIHN1YnNhbXBsaW5nIG9wZXJhdGlvbnMuIERlc3BpdGUgdGhlaXIgc2hpZnQtaW52YXJpYW50IHByb3BlcnRpZXMsIG92ZXJsYXBwaW5nIHBvb2xpbmcgd2luZG93cyBhcmUgbm8gc2lnbmlmaWNhbnQgaW1wcm92ZW1lbnQgb3ZlciBub25vdmVybGFwcGluZyBwb29saW5nIHdpbmRvd3MuIEJ5IGFwcGx5aW5nIHRoaXMga25vd2xlZGdlLCB3ZSBhY2hpZXZlIHN0YXRlLW9mLXRoZS1hcnQgZXJyb3IgcmF0ZXMgb2YgNC41NyUgb24gdGhlIE5PUkIgbm9ybWFsaXplZC11bmlmb3JtIGRhdGFzZXQgYW5kIDUuNiUgb24gdGhlIE5PUkIgaml0dGVyZWQtY2x1dHRlcmVkIGRhdGFzZXQuIiwzMDAuMCwsVW5yZWxlYXNlZCxHZXJtYW55LCwsLCwsMjAyNi0wMi0xMSAxOToyNjoyNyswMDowMCwsLCwsLEFjYWRlbWlhLCwsLCwsLCwsLCwsLE9wZXJhdGlvbiBjb3VudGluZywsLCwsTm8KUG9vbGluZyBDTk4gKE5PUkIpLFZpc2lvbixJbWFnZSBjbGFzc2lmaWNhdGlvbixVbml2ZXJzaXR5IG9mIEJvbm4sIkRvbWluaWsgU2NoZXJlciwgQW5kcmVhcyBDLiBNw7xsbGVyLCBTdmVuIEJlaG5rZSIsMjAxMC0wOS0xNSxFdmFsdWF0aW9uIG9mIFBvb2xpbmcgT3BlcmF0aW9ucyBpbiBDb252b2x1dGlvbmFsIEFyY2hpdGVjdHVyZXMgZm9yIE9iamVjdCBSZWNvZ25pdGlvbixodHRwczovL3d3dy5zZW1hbnRpY3NjaG9sYXIub3JnL3BhcGVyL0V2YWx1YXRpb24tb2YtUG9vbGluZy1PcGVyYXRpb25zLWluLUNvbnZvbHV0aW9uYWwtU2NoZXJlci1NJUMzJUJDbGxlci81ZDIxMDA2ZmEzMmZmNjlmNmIwYTY0NmYyNmNlMGRiODRmMmY0ZDMzLCwiSGlzdG9yaWNhbCBzaWduaWZpY2FuY2UsSGlnaGx5IGNpdGVkLFNPVEEgaW1wcm92ZW1lbnQiLCIiIndlIGFjaGlldmUgc3RhdGUtb2YtdGhlLWFydCBlcnJvciByYXRlcyBvZiA0LjU3JSBvbiB0aGUgTk9SQiBub3JtYWxpemVkLXVuaWZvcm0gZGF0YXNldCBhbmQgNS42JSBvbiB0aGUgTk9SQiBqaXR0ZXJlZC1jbHV0dGVyZWQgZGF0YXNldC4iIiIsMjY4NjY0LjAsIkZpZ3VyZSAxCkMxOiAyKjE2KjUqNT04MDAKQzM6IDE2KjY0KjYqNj0zNjg2NApGNTogNjQqNio2KjEwMD0yMzA0MDAKRjY6IDEwMCo2PTYwMApUb3RhbDogODAwKzM2ODY0KzIzMDQwMCs2MDA9MjY4NjY0IiwxNDU2Mjc3MjI3MjAwMDAwLjAsIkZvcndhcmQgRkxPUApDMTogMioyKjE2KjUqNSo5Mio5Mj0xMzU0MjQwMApDMzogMioxNioxNio2KjYqMTgqMTg9NTk3MTk2OApGNTogMio2NCo2KjYqMTAwPTQ2MDgwMApGNjogMioxMDAqNj0xMjAwClRvdGFsOiAxMzU0MjQwMCs1OTcxOTY4KzQ2MDgwMCsxMjAwPTE5OTc2MzY4CgoxMDAwIGVwb2NocywgMjQzMDAgdHJhaW5pbmcgZXhhbXBsZXMKCjE5OTc2MzY4KjMqMjQzMDAqMTAwMD0xNDU2Mjc3MjI3MjAwMDAwPTEuNWUxNQoiLDI0MzAwLCJFYWNoIHBhdHRlcm4gY29uc2lzdHMgb2YgYSBiaW5vY3VsYXIgcGFpciBvZiA5NiDDlyA5NiBncmF5c2NhbGUgaW1hZ2VzLCB3aXRoIGEgdG90YWwgb2YgMjQsMzAwIHRyYWluaW5nIHBhdHRlcm5zIGFuZCB0aGUgc2FtZSBhbW91bnQgb2YgdGVzdGluZyBwYXR0ZXJucy4iLCwsLFN1cGVydmlzZWQsQ29uZmlkZW50LCJBIGNvbW1vbiBwcmFjdGljZSB0byBnYWluIGludmFyaWFudCBmZWF0dXJlcyBpbiBvYmplY3QgcmVjb2duaXRpb24gbW9kZWxzIGlzIHRvIGFnZ3JlZ2F0ZSBtdWx0aXBsZSBsb3ctbGV2ZWwgZmVhdHVyZXMgb3ZlciBhIHNtYWxsIG5laWdoYm9yaG9vZC4gSG93ZXZlciwgdGhlIGRpZmZlcmVuY2VzIGJldHdlZW4gdGhvc2UgbW9kZWxzIG1ha2VzIGEgY29tcGFyaXNvbiBvZiB0aGUgcHJvcGVydGllcyBvZiBkaWZmZXJlbnQgYWdncmVnYXRpb24gZnVuY3Rpb25zIGhhcmQuIE91ciBhaW0gaXMgdG8gZ2FpbiBpbnNpZ2h0IGludG8gZGlmZmVyZW50IGZ1bmN0aW9ucyBieSBkaXJlY3RseSBjb21wYXJpbmcgdGhlbSBvbiBhIGZpeGVkIGFyY2hpdGVjdHVyZSBmb3Igc2V2ZXJhbCBjb21tb24gb2JqZWN0IHJlY29nbml0aW9uIHRhc2tzLiBFbXBpcmljYWwgcmVzdWx0cyBzaG93IHRoYXQgYSBtYXhpbXVtIHBvb2xpbmcgb3BlcmF0aW9uIHNpZ25pZmljYW50bHkgb3V0cGVyZm9ybXMgc3Vic2FtcGxpbmcgb3BlcmF0aW9ucy4gRGVzcGl0ZSB0aGVpciBzaGlmdC1pbnZhcmlhbnQgcHJvcGVydGllcywgb3ZlcmxhcHBpbmcgcG9vbGluZyB3aW5kb3dzIGFyZSBubyBzaWduaWZpY2FudCBpbXByb3ZlbWVudCBvdmVyIG5vbm92ZXJsYXBwaW5nIHBvb2xpbmcgd2luZG93cy4gQnkgYXBwbHlpbmcgdGhpcyBrbm93bGVkZ2UsIHdlIGFjaGlldmUgc3RhdGUtb2YtdGhlLWFydCBlcnJvciByYXRlcyBvZiA0LjU3JSBvbiB0aGUgTk9SQiBub3JtYWxpemVkLXVuaWZvcm0gZGF0YXNldCBhbmQgNS42JSBvbiB0aGUgTk9SQiBqaXR0ZXJlZC1jbHV0dGVyZWQgZGF0YXNldC4iLDEwMDAuMCwsVW5yZWxlYXNlZCxHZXJtYW55LCwsLCwsMjAyNi0wMi0xMSAxOToyNjoyNyswMDowMCwsLCwsLEFjYWRlbWlhLCwsLCwsLCwsLCwsLE9wZXJhdGlvbiBjb3VudGluZywsLCwsTm8KRmlzaGVyLUJvb3N0LFZpc2lvbixJbWFnZSBjbGFzc2lmaWNhdGlvbixYZXJveCBSZXNlYXJjaCBDZW50cmUgRXVyb3BlIChYUkNFKSwiRmxvcmVudCBQZXJyb25uaW4sIEpvcmdlIFPDoW5jaGV6LCBUaG9tYXMgTWVuc2luayIsMjAxMC0wOS0wNSxJbXByb3ZpbmcgdGhlIEZpc2hlciBLZXJuZWwgZm9yIExhcmdlLVNjYWxlIEltYWdlIENsYXNzaWZpY2F0aW9uLGh0dHBzOi8vbGluay5zcHJpbmdlci5jb20vY2hhcHRlci8xMC4xMDA3Lzk3OC0zLTY0Mi0xNTU2MS0xXzExLDMwNjIuMCwsLCwsLCwzNTAwMDAsLDIxLjUsIiIiRXh0cmFjdGluZyBhbmQgcHJvamVjdGluZyB0aGUgU0lGVCBmZWF0dXJlcyBmb3IgdGhlIDM1MEsgdHJhaW5pbmcgaW1hZ2VzIHRha2VzIGFwcHJveC4gMTVoICgxNTBtcyAvIGltYWdlKSwgbGVhcm5pbmcgdGhlIEdNTSBvbiBhIHJhbmRvbSBzdWJzZXQgb2YgMU0gZGVzY3JpcHRvcnMgYXBwcm94LiAzMCBtaW4sIGNvbXB1dGluZyB0aGUgRmlzaGVyIHZlY3RvcnMuIEltcHJvdmluZyB0aGUgRmlzaGVyIEtlcm5lbCBmb3IgTGFyZ2UtU2NhbGUgSW1hZ2UgQ2xhc3NpZmljYXRpb24gMTU1CmFwcHJveC4gNGggKDQwbXMgLyBpbWFnZSkgYW5kIGxlYXJuaW5nIHRoZSAxOCBjbGFzc2lmaWVycyBhcHByb3guIDJoICg3IG1pbiAvIGNsYXNzKS4gIiIKMTUgKyAwLjUgKyA0ICsgMiA9IDIxLjUgaG91cnMiLCwsVW5rbm93biwsLCwsRnJhbmNlLCwsLCwsMjAyNS0xMS0yOCAxMTo1Mzo0NCswMDowMCwsLCwsLEluZHVzdHJ5LCwsLCwsLCwsLCwsLCwsLCwsClNpbXVQYXJhbGxlbFNHRCxPdGhlcixCaW5hcnkgY2xhc3NpZmljYXRpb24sWWFob28gUmVzZWFyY2gsIk1hcnRpbiBBLiBaaW5rZXZpY2gsIE1hcmt1cyBXZWltZXIsIEFsZXggU21vbGEsIExpaG9uZyBMaSIsMjAxMC0wNy0wMSxQYXJhbGxlbGl6ZWQgU3RvY2hhc3RpYyBHcmFkaWVudCBEZXNjZW50LGh0dHBzOi8vbWFydGluLnppbmtldmljaC5vcmcvcHVibGljYXRpb25zL25pcHMyMDEwLnBkZiwsLCwsLCwsLCwsLCwsVW5rbm93biwiV2l0aCB0aGUgaW5jcmVhc2UgaW4gYXZhaWxhYmxlIGRhdGEgcGFyYWxsZWwgbWFjaGluZSBsZWFybmluZyBoYXMgYmVjb21lIGFuIGluY3JlYXNpbmdseSBwcmVzc2luZyBwcm9ibGVtLiBJbiB0aGlzIHBhcGVyIHdlIHByZXNlbnQgdGhlIGZpcnN0IHBhcmFsbGVsIHN0b2NoYXN0aWMgZ3JhZGllbnQgZGVzY2VudCBhbGdvcml0aG0gaW5jbHVkaW5nIGEgZGV0YWlsZWQgYW5hbHlzaXMgYW5kIGV4cGVyaW1lbnRhbCBldmlkZW5jZS4gVW5saWtlIHByaW9yIHdvcmsgb24gcGFyYWxsZWwgb3B0aW1pemF0aW9uIGFsZ29yaXRobXMgWzUsIDddIG91ciB2YXJpYW50IGNvbWVzIHdpdGggcGFyYWxsZWwgYWNjZWxlcmF0aW9uIGd1YXJhbnRlZXMgYW5kIGl0IHBvc2VzIG5vIG92ZXJseSB0aWdodCBsYXRlbmN5IGNvbnN0cmFpbnRzLCB3aGljaCBtaWdodCBvbmx5IGJlIGF2YWlsYWJsZSBpbiB0aGUgbXVsdGljb3JlIHNldHRpbmcuIE91ciBhbmFseXNpcyBpbnRyb2R1Y2VzIGEgbm92ZWwgcHJvb2YgdGVjaG5pcXVlIOKAlCBjb250cmFjdGl2ZSBtYXBwaW5ncyB0byBxdWFudGlmeSB0aGUgc3BlZWQgb2YgY29udmVyZ2VuY2Ugb2YgcGFyYW1ldGVyIGRpc3RyaWJ1dGlvbnMgdG8gdGhlaXIgYXN5bXB0b3RpYyBsaW1pdHMuIEFzIGEgc2lkZSBlZmZlY3QgdGhpcyBhbnN3ZXJzIHRoZSBxdWVzdGlvbiBvZiBob3cgcXVpY2tseSBzdG9jaGFzdGljIGdyYWRpZW50IGRlc2NlbnQgYWxnb3JpdGhtcyByZWFjaCB0aGUgYXN5bXB0b3RpY2FsbHkgbm9ybWFsIHJlZ2ltZSBbMSwgOF0iLCwsVW5yZWxlYXNlZCxVbml0ZWQgU3RhdGVzIG9mIEFtZXJpY2EsLCwsLCwyMDI1LTExLTI4IDExOjUzOjQ0KzAwOjAwLCwsLCwsSW5kdXN0cnksLCwsLFVucmVsZWFzZWQsLCwsLCwsLCwsLCwsTm8KUmVMVSAoTEZXKSxWaXNpb24sRmFjZSByZWNvZ25pdGlvbixVbml2ZXJzaXR5IG9mIFRvcm9udG8sIk5haXIsIFYuLCBIaW50b24sIEcuIEUuIiwyMDEwLTA2LTE1LFJlY3RpZmllZCBsaW5lYXIgdW5pdHMgaW1wcm92ZSByZXN0cmljdGVkIGJvbHR6bWFubiBtYWNoaW5lcyxodHRwczovL2RsLmFjbS5vcmcvZG9pLzEwLjU1NTUvMzEwNDMyMi4zMTA0NDI1LDE4MjcwLjAsSGlnaGx5IGNpdGVkLCwsLCwsMjMzMjgwLCwsLCwsVW5rbm93biwsLCwsQ2FuYWRhLCwsLCwsMjAyNi0wMi0xMSAxOToyMzo0NSswMDowMCwsLCwsLEFjYWRlbWlhLCwsLCwsLCwsLCwsLCwsLCwsClJlTFUgKE5PUkIpLFZpc2lvbixPYmplY3QgcmVjb2duaXRpb24sVW5pdmVyc2l0eSBvZiBUb3JvbnRvLCJOYWlyLCBWLiwgSGludG9uLCBHLiBFLiIsMjAxMC0wNi0xNSxSZWN0aWZpZWQgbGluZWFyIHVuaXRzIGltcHJvdmUgcmVzdHJpY3RlZCBib2x0em1hbm4gbWFjaGluZXMsaHR0cHM6Ly9kbC5hY20ub3JnL2RvaS8xMC41NTU1LzMxMDQzMjIuMzEwNDQyNSwxODI3MC4wLEhpZ2hseSBjaXRlZCwsMTYyMTAwMDYuMCwiIiJUaGUgc3RlcmVvLXBhaXIgaW1hZ2VzIGFyZSBzdWJzYW1wbGVkIGZyb20gdGhlaXIgb3JpZ2luYWwgcmVzb2x1dGlvbiBvZiAxMDggw5cgMTA4IMOXIDIgdG8gMzIgw5cgMzIgw5cgMiB0byBzcGVlZCB1cCBleHBlcmltZW50cyBbLi4uXSAgdGhlIGFyY2hpdGVjdHVyZQp3aXRoIHRoZSBiZXN0IHJlc3VsdHMgaGF2ZSA0MDAwIHVuaXRzIGluIHRoZSBmaXJzdCBsYXllcgphbmQgMjAwMCBpbiB0aGUgc2Vjb25kIFsuLi5dIHRoZXJlIGFyZSA1OCwzMjAgdGVzdApjYXNlcyAoOSw3MjAgY2FzZXMgcGVyIGNsYXNzKSAiIgoKU28gdGhlIGFyY2hpdGVjdHVyZSBoYXMgKDMyKjMyKjIrMSl4NDAwMCArICg0MDAwKzEpKjIwMDAgKyAoMjAwMCsxKSo1OCwzMjAvOSw3MjAgcGFyYW1ldGVycyIsLCwyOTE2MDAsIiIiVGhlcmUgYXJlIDI5MSw2MDAgdHJhaW5pbmcgY2FzZXMgKDQ4LDYwMCBjYXNlcyBwZXIgY2xhc3MpIGFuZCA1OCwzMjAgdGVzdCBjYXNlcyAoOSw3MjAgY2FzZXMgcGVyIGNsYXNzKS4iIiIsLCwsLCwsLCwsQ2FuYWRhLCwsLCwsMjAyNi0wMi0xMSAxOToyNjoyNyswMDowMCwsLCwsLEFjYWRlbWlhLCwsLCwsLCwsLCwsLCwsLCwsCk1pZC1sZXZlbCBGZWF0dXJlcyxWaXNpb24sT2JqZWN0IHJlY29nbml0aW9uLCJJTlJJQSxFY29sZSBOb3JtYWxlIFN1cMOocmlldXJlLE5ldyBZb3JrIFVuaXZlcnNpdHkgKE5ZVSkiLCJZTCBCb3VyZWF1LCBGIEJhY2gsIFkgTGVDdW4sIEogUG9uY2UiLDIwMTAtMDYtMTMsTGVhcm5pbmcgbWlkLWxldmVsIGZlYXR1cmVzIGZvciByZWNvZ25pdGlvbixodHRwczovL2llZWV4cGxvcmUuaWVlZS5vcmcvZG9jdW1lbnQvNTUzOTk2MywxMzE0LjAsLCwsVGhpcyBpcyBleHRyYWN0aW5nIGxvdy1sZXZlbCBTSUZUIGZlYXR1cmVzIHRoZW4gbWF4LXBvb2xpbmcgdGhlbSBhbmQgdXNpbmcgaW4gYSBsaW5lYXIgU1ZNLiBUaGUgdHJhaW5pbmcgY29tcHV0ZSBjb3VsZCBiZSBlc3RpbWF0ZWQgbG9vc2VseSBmb3IgdGhlIFNWTSBwYXJ0LiwsLDE1MDAsLCwsLCxVbmtub3duLCwsLCwiRnJhbmNlLEZyYW5jZSxVbml0ZWQgU3RhdGVzIG9mIEFtZXJpY2EiLCwsLCwsMjAyNS0xMS0yOCAxMTo1Mzo0NCswMDowMCwsLCwsLCJBY2FkZW1pYSxBY2FkZW1pYSxBY2FkZW1pYSIsLCwsLCwsLCwsLCwsLCwsLCwKRGVjb252b2x1dGlvbmFsIE5ldHdvcmssVmlzaW9uLEltYWdlIGNsYXNzaWZpY2F0aW9uLE5ldyBZb3JrIFVuaXZlcnNpdHkgKE5ZVSksIk1hdHRoZXcgRC4gWmVpbGVyLCBEaWxpcCBLcmlzaG5hbiwgR3JhaGFtIFcuIFRheWxvciBhbmQgUm9iIEZlcmd1cyIsMjAxMC0wNi0xMyxEZWNvbnZvbHV0aW9uYWwgTmV0d29ya3MsaHR0cHM6Ly9pZWVleHBsb3JlLmllZWUub3JnL2RvY3VtZW50LzU1Mzk5NTcsMTYzOS4wLCwsLCwsLCwsLCwsLFVua25vd24sLCwsLFVuaXRlZCBTdGF0ZXMgb2YgQW1lcmljYSwsLCwsLDIwMjYtMDEtMDEgMTQ6MDM6MTcrMDA6MDAsLCwsLCxBY2FkZW1pYSwsLCwsLCwsLCwsLCwsLCwsLAppQ0NDUCxWaXNpb24sT2JqZWN0IGRldGVjdGlvbixNYXNzYWNodXNldHRzIEluc3RpdHV0ZSBvZiBUZWNobm9sb2d5IChNSVQpLExvbmcgWmh1OyBZdWFuaGFvIENoZW47IEFsYW4gWXVpbGxlOyBXaWxsaWFtIEZyZWVtYW4sMjAxMC0wNi0xMyxMYXRlbnQgaGllcmFyY2hpY2FsIHN0cnVjdHVyYWwgbGVhcm5pbmcgZm9yIG9iamVjdCBkZXRlY3Rpb24saHR0cHM6Ly9pZWVleHBsb3JlLmllZWUub3JnL2RvY3VtZW50LzU1NDAwOTYsLCJIaXN0b3JpY2FsIHNpZ25pZmljYW5jZSxTT1RBIGltcHJvdmVtZW50IiwiIiJXZSBwZXJmb3JtIG9iamVjdCBkZXRlY3Rpb24gdXNpbmcgb3VyIGxlYXJudCBtb2RlbHMgYW5kIG9idGFpbiBwZXJmb3JtYW5jZSBjb21wYXJhYmxlIHdpdGggc3RhdGUtb2YtdGhlLWFydCBtZXRob2RzIHdoZW4gZXZhbHVhdGVkIG9uIGNoYWxsZW5naW5nIHB1YmxpYyBQQVNDQUwgZGF0YXNldHMuICIiIiwsLDEwODAwMDAwMDAwMDAwMDAuMCwi4oCcQWxsIGV4cGVyaW1lbnRzIGFyZSBwZXJmb3JtZWQgb24gYSBzdGFuZGFyZCBjb21wdXRlciB3aXRoIGEgM0doeiBDUFXigJ0K4oCcSXQgdGFrZXMgMjUgaG91cnMgKGFib3V0IDI1IGlDQ0NQIGl0ZXJhdGlvbnMpIHRvIHRyYWluIGFuIG9iamVjdCBjbGFzcyB3aXRoIHR3byBtaXh0dXJlIHRlbXBsYXRlcy7igJ0KCkluZGl2aWR1YWwgbW9kZWxzIGZvciBzb21lIG9mIHRoZSBjbGFzc2VzLgoKQXNzdW1pbmcgYSBDb3JlIDIgd2l0aCA4IEZMT1AvY3ljbGUgd2FzIHVzZWQgd2l0aCBhIHV0aWxpemF0aW9uIG9mIDAuNToKMzAwMDAwMDAwMCo4KjI1KjYwKjYwKjAuNT0xMDgwMDAwMDAwMDAwMDAwIiwxMDAwMCwsMjUuMCwsLFN1cGVydmlzZWQsQ29uZmlkZW50LCJXZSBwcmVzZW50IGEgbGF0ZW50IGhpZXJhcmNoaWNhbCBzdHJ1Y3R1cmFsIGxlYXJuaW5nIG1ldGhvZCBmb3Igb2JqZWN0IGRldGVjdGlvbi4gQW4gb2JqZWN0IGlzIHJlcHJlc2VudGVkIGJ5IGEgbWl4dHVyZSBvZiBoaWVyYXJjaGljYWwgdHJlZSBtb2RlbHMgd2hlcmUgdGhlIG5vZGVzIHJlcHJlc2VudCBvYmplY3QgcGFydHMuIFRoZSBub2RlcyBjYW4gbW92ZSBzcGF0aWFsbHkgdG8gYWxsb3cgYm90aCBsb2NhbCBhbmQgZ2xvYmFsIHNoYXBlIGRlZm9ybWF0aW9ucy4gVGhlIG1vZGVscyBjYW4gYmUgdHJhaW5lZCBkaXNjcmltaW5hdGl2ZWx5IHVzaW5nIGxhdGVudCBzdHJ1Y3R1cmFsIFNWTSBsZWFybmluZywgd2hlcmUgdGhlIGxhdGVudCB2YXJpYWJsZXMgYXJlIHRoZSBub2RlIHBvc2l0aW9ucyBhbmQgdGhlIG1peHR1cmUgY29tcG9uZW50LiBCdXQgY3VycmVudCBsZWFybmluZyBtZXRob2RzIGFyZSBzbG93LCBkdWUgdG8gdGhlIGxhcmdlIG51bWJlciBvZiBwYXJhbWV0ZXJzIGFuZCBsYXRlbnQgdmFyaWFibGVzLCBhbmQgaGF2ZSBiZWVuIHJlc3RyaWN0ZWQgdG8gaGllcmFyY2hpZXMgd2l0aCB0d28gbGF5ZXJzLiBJbiB0aGlzIHBhcGVyIHdlIGRlc2NyaWJlIGFuIGluY3JlbWVudGFsIGNvbmNhdmUtY29udmV4IHByb2NlZHVyZSAoaUNDQ1ApIHdoaWNoIGFsbG93cyB1cyB0byBsZWFybiBib3RoIHR3byBhbmQgdGhyZWUgbGF5ZXIgbW9kZWxzIGVmZmljaWVudGx5LiBXZSBzaG93IHRoYXQgaUNDQ1AgbGVhZHMgdG8gYSBzaW1wbGUgdHJhaW5pbmcgYWxnb3JpdGhtIHdoaWNoIGF2b2lkcyBjb21wbGV4IG11bHRpLXN0YWdlIGxheWVyLXdpc2UgdHJhaW5pbmcsIGNhcmVmdWwgcGFydCBzZWxlY3Rpb24sIGFuZCBhY2hpZXZlcyBnb29kIHBlcmZvcm1hbmNlIHdpdGhvdXQgcmVxdWlyaW5nIGVsYWJvcmF0ZSBpbml0aWFsaXphdGlvbi4gV2UgcGVyZm9ybSBvYmplY3QgZGV0ZWN0aW9uIHVzaW5nIG91ciBsZWFybnQgbW9kZWxzIGFuZCBvYnRhaW4gcGVyZm9ybWFuY2UgY29tcGFyYWJsZSB3aXRoIHN0YXRlLW9mLXRoZS1hcnQgbWV0aG9kcyB3aGVuIGV2YWx1YXRlZCBvbiBjaGFsbGVuZ2luZyBwdWJsaWMgUEFTQ0FMIGRhdGFzZXRzLiBXZSBkZW1vbnN0cmF0ZSB0aGUgYWR2YW50YWdlcyBvZiB0aHJlZSBsYXllciBoaWVyYXJjaGllcyAtIG91dHBlcmZvcm1pbmcgRmVsemVuc3p3YWxiIGV0IGFsLidzIHR3byBsYXllciBtb2RlbHMgb24gYWxsIDIwIGNsYXNzZXMuIiwsLFVucmVsZWFzZWQsVW5pdGVkIFN0YXRlcyBvZiBBbWVyaWNhLCwsLDEuMCwsMjAyNS0xMS0yOCAxMTo1Mzo0NCswMDowMCwsLCwsLEFjYWRlbWlhLCwsLCwsLCwsLCwsLEhhcmR3YXJlLCwsLCxObwpXb3JkIFJlcHJlc2VudGF0aW9ucyxMYW5ndWFnZSxMYW5ndWFnZSBTdHJ1Y3R1cmUgTW9kZWxpbmcsIlVuaXZlcnNpdHkgb2YgTW9udHJlYWwgLyBVbml2ZXJzaXTDqSBkZSBNb250csOpYWwsVW5pdmVyc2l0eSBvZiBJbGxpbm9pcyBVcmJhbmEtQ2hhbXBhaWduIChVSVVDKSIsIkpvc2VwaCBUdXJpYW4sIExldi1BcmllIFJhdGlub3YsIFlvc2h1YSBCZW5naW8iLDIwMTAtMDYtMDEsV29yZCBSZXByZXNlbnRhdGlvbnM6IEEgU2ltcGxlIGFuZCBHZW5lcmFsIE1ldGhvZCBmb3IgU2VtaS1TdXBlcnZpc2VkIExlYXJuaW5nLGh0dHBzOi8vYWNsYW50aG9sb2d5Lm9yZy9QMTAtMTA0MC5wZGYsMjUxMC4wLCwsLCwsLDM3MDAwMDAwLCJTZWN0aW9uIDY6ICIiQWZ0ZXIgY2xlYW5pbmcsIHRoZXJlIGFyZSAzNyBtaWxsaW9uIHdvcmRzICg1OCUKb2YgdGhlIG9yaWdpbmFsKSBpbiAxLjMgbWlsbGlvbiBzZW50ZW5jZXMiIiIsLCwsLCwsLCwsIkNhbmFkYSxVbml0ZWQgU3RhdGVzIG9mIEFtZXJpY2EiLCwsLCwsMjAyNS0xMS0yOCAxMTo1Mzo0NCswMDowMCwsLCwsLCJBY2FkZW1pYSxBY2FkZW1pYSIsLCwsLCwsLCwsLCwsLCwsLCwKRmVlZGZvcndhcmQgTk4sVmlzaW9uLERpZ2l0IHJlY29nbml0aW9uLFVuaXZlcnNpdHkgb2YgTW9udHJlYWwgLyBVbml2ZXJzaXTDqSBkZSBNb250csOpYWwsIlggR2xvcm90LCBZIEJlbmdpbyIsMjAxMC0wNS0xMyxVbmRlcnN0YW5kaW5nIHRoZSBkaWZmaWN1bHR5IG9mIHRyYWluaW5nIGRlZXAgZmVlZGZvcndhcmQgbmV1cmFsIG5ldHdvcmtzLGh0dHBzOi8vcHJvY2VlZGluZ3MubWxyLnByZXNzL3Y5L2dsb3JvdDEwYS5odG1sLDE4NjA2LjAsSGlnaGx5IGNpdGVkLCw3MDgyMDAwLjAsInBnMjUwIG9mIHRoZSBwYXBlciwgc2VjdGlvbiAyLjM6IAoiIldlIG9wdGltaXplZCBmZWVkZm9yd2FyZCBuZXVyYWwgbmV0d29ya3Mgd2l0aCBvbmUgdG8KZml2ZSBoaWRkZW4gbGF5ZXJzLCB3aXRoIG9uZSB0aG91c2FuZCBoaWRkZW4gdW5pdHMgcGVyCmxheWVyIiIKCklucHV0IGlzIGEgZmxhdHRlbmVkIDMyeDMyIGltYWdlLCB3aGljaCBjb3JyZXNwb25kcyB0byBhbiBpbnB1dCB2ZWN0b3Igb2YgbGVuZ3RoIDMwNzIKCk91dHB1dCBpcyBhIG51bWJlciBmcm9tIDAtOSwgc28gMTAgbmV1cm9ucwoKTm8uIG9mIHBhcmFtczogMzA3MioxMDAwICsgNCoxMDAwKjEwMDAgKyAxMDAwKjEwID0gNywwODIsMDAwCiIsMzUwMDAwMDAwMDAwMDAwLjAsIlJvdWdobHkgdHdvIHRpbWVzIHRoZSBudW1iZXIgb2YgcGFyYW1ldGVycyBmb3Igb3BzIHBlciBmb3J3YXJkIHBhc3MuIAoKU28gMio3MDgyMDAwIHBhcmFtcyozLjUqMTQwIGVwb2NocyAqIDUwayB0cmFpbmluZyBpbWFnZXMgPSAzLjVlMTQiLDkwMDAwLCwsLCwsQ29uZmlkZW50LCwsLCxDYW5hZGEsLCwsLCwyMDI2LTAxLTAxIDE0OjAzOjE3KzAwOjAwLCwsLCwsQWNhZGVtaWEsLCwsLCwsLCwsLCwsT3BlcmF0aW9uIGNvdW50aW5nLCwsLCwKNi1sYXllciBNTFAgKE1OSVNUKSxWaXNpb24sQ2hhcmFjdGVyIHJlY29nbml0aW9uIChPQ1IpLCJJRFNJQSxVbml2ZXJzaXR5IG9mIEx1Z2FubyxTVVBTSSIsIkRhbiBDbGF1ZGl1IENpcmVzYW4sIFVlbGkgTWVpZXIsIEx1Y2EgTWFyaWEgR2FtYmFyZGVsbGEsIEp1ZXJnZW4gU2NobWlkaHViZXIiLDIwMTAtMDMtMDEsRGVlcCBCaWcgU2ltcGxlIE5ldXJhbCBOZXRzIEV4Y2VsIG9uIEhhbmR3cml0dGVuIERpZ2l0IFJlY29nbml0aW9uLGh0dHBzOi8vYXJ4aXYub3JnL2Ficy8xMDAzLjAzNTgsMTI2NC4wLCwsMTIxMTAwMDAuMCxUYWJsZSAxLDEzMDc4ODAwMDAwMDAwMC4wLCIiIk5ldHdvcmtzIHdpdGggdXAgdG8gMTIgbWlsbGlvbiB3ZWlnaHRzIGNhbiBzdWNjZXNzZnVsbHkgYmUgdHJhaW5lZCBieSBwbGFpbiBncmFkaWVudCBkZXNjZW50IHRvIGFjaGlldmUgdGVzdCBlcnJvcnMgYmVsb3cgMSUgYWZ0ZXIgMjAtMzAgZXBvY2hzIGluIGxlc3MgdGhhbiAyIGhvdXJzIG9mIHRyYWluaW5nLiIiCgo2MGsgaW1hZ2VzIGluIGVhY2ggTU5JU1QgZXBvY2guCgpBcmNoaXRlY3R1cmUtYmFzZWQgZXN0aW1hdGU6IDYgKiAxMi4xMU0gKiA2MGsgKiAzMCA9IDEuMzFlMTQKCldlIGNhbiBhbHNvIGdldCBhIHJvdWdoIGhhcmR3YXJlIGVzdGltYXRlLiBUaGUgYXV0aG9ycyB1c2Ugc2luZ2xlIHByZWNpc2lvbiwgR1RYMjgwIGdldHMgNi4yMjFlMTEgRkxPUHMgaW4gc2luZ2xlIHByZWNpc2lvbi4gVHJhaW5pbmcgMzAgZXBvY2hzIHRha2VzIGxlc3MgdGhhbiAyIGhvdXJzLCBidXQgb24gZWFjaCBlcG9jaCB0aGUgdHJhaW5pbmcgc2V0IGlzIGF1Z21lbnRlZCBpbiBvbmxpbmUgZmFzaGlvbiwgd2hpY2ggdGFrZXMgOTMgc2Vjb25kcy4KKDIqMzYwMCAtIDkzKjMwKSAqIDYuMjIxZTExICogMC4zID0gOC4yM2UxNAoKVGhlIGFyY2hpdGVjdHVyZSBhcHByb2FjaCBzZWVtcyBsZXNzIHVuY2VydGFpbi4iLDYwMDAwLCIiIk1OSVNUIGNvbnNpc3RzIG9mIHR3byBkYXRhc2V0cywgb25lIGZvciB0cmFpbmluZyAoNjAsMDAwIGltYWdlcykgYW5kIG9uZSBmb3IgdGVzdGluZyAoMTAsMDAwIGltYWdlcykuIE1hbnkgc3R1ZGllcyBkaXZpZGUgdGhlIHRyYWluaW5nIHNldCBpbnRvIHR3byBzZXRzIGNvbnNpc3Rpbmcgb2YgNTAsMDAwIGltYWdlcyBmb3IgdHJhaW5pbmcgYW5kIDEwLDAwMCBmb3IgdmFsaWRhdGlvbi4gT3VyIG5ldHdvcmsgaXMgdHJhaW5lZCBvbiBzbGlnaHRseSBkZWZvcm1lZCBpbWFnZXMsIGNvbnRpbnVhbGx5IGdlbmVyYXRlZCBpbiBvbi1saW5lIGZhc2hpb247IGhlbmNlIHdlIG1heSB1c2UgdGhlIHdob2xlIHVuLWRlZm9ybWVkIHRyYWluaW5nIHNldCBmb3IgdmFsaWRhdGlvbiwgd2l0aG91dCB3YXN0aW5nIHRyYWluaW5nIGltYWdlcyIiIiwyLjAsIiIibGVzcyB0aGFuIDIgaG91cnMgb2YKdHJhaW5pbmciIiIsIk5WSURJQSBHZUZvcmNlIEdUWCAyODAsSW50ZWwgQ29yZSAyIFF1YWQgUTk0NTAiLCxMaWtlbHksLCwsLCJTd2l0emVybGFuZCxTd2l0emVybGFuZCxTd2l0emVybGFuZCIsLCwsLCwyMDI2LTAyLTExIDE5OjIzOjQ1KzAwOjAwLCwsLCwsIkFjYWRlbWlhLEFjYWRlbWlhLEFjYWRlbWlhIiwsLCwsLCwsLCxGUDMyLCwsT3BlcmF0aW9uIGNvdW50aW5nLCwsLCwKU3RhY2tlZCBEZW5vaXNpbmcgQXV0b2VuY29kZXJzLE90aGVyLEltYWdlIGNsYXNzaWZpY2F0aW9uLCJVbml2ZXJzaXR5IG9mIE1vbnRyZWFsIC8gVW5pdmVyc2l0w6kgZGUgTW9udHLDqWFsLFVuaXZlcnNpdHkgb2YgVG9yb250byIsIlAgVmluY2VudCwgSCBMYXJvY2hlbGxlLCBJIExham9pZSwgWSBCZW5naW8iLDIwMTAtMDEtMDMsU3RhY2tlZCBkZW5vaXNpbmcgYXV0b2VuY29kZXJzOiBMZWFybmluZyB1c2VmdWwgcmVwcmVzZW50YXRpb25zIGluIGEgZGVlcCBuZXR3b3JrIHdpdGggYSBsb2NhbCBkZW5vaXNpbmcgY3JpdGVyaW9uLGh0dHBzOi8vd3d3LmptbHIub3JnL3BhcGVycy92MTEvdmluY2VudDEwYS5odG1sLDc0MTEuMCxIaWdobHkgY2l0ZWQsLCwsLCwzMzkyNTAwMDAsLCwsLCxVbmtub3duLCwsLCwiQ2FuYWRhLENhbmFkYSIsLCwsLCwyMDI2LTAxLTAxIDE0OjAzOjE2KzAwOjAwLCwsLCwsIkFjYWRlbWlhLEFjYWRlbWlhIiwsLCwsLCwsLCwsLCwsLCwsLApTdXBlci12ZWN0b3IgY29kaW5nLFZpc2lvbiwiSW1hZ2UgY2xhc3NpZmljYXRpb24sT2JqZWN0IHJlY29nbml0aW9uIiwiVW5pdmVyc2l0eSBvZiBJbGxpbm9pcyBVcmJhbmEtQ2hhbXBhaWduIChVSVVDKSxORUMgTGFib3JhdG9yaWVzLFJ1dGdlcnMgVW5pdmVyc2l0eSIsIlhpIFpob3UsIEthaSBZdSwgVG9uZyBaaGFuZywgYW5kIFRob21hcyBTLiBIdWFuZyIsMjAxMC0wMS0wMSxJbWFnZSBDbGFzc2lmaWNhdGlvbiB1c2luZyBTdXBlci1WZWN0b3IgQ29kaW5nIG9mIExvY2FsIEltYWdlIERlc2NyaXB0b3JzLGh0dHA6Ly90b25nemhhbmctbWwub3JnL3BhcGVycy9lY2N2MTBfc3VwZXJ2ZWN0LnBkZiw2OTYuMCxTT1RBIGltcHJvdmVtZW50LCIiIk91ciBleHBlcmltZW50cyBkZW1vbnN0cmF0ZSB0aGF0IHRoZSBwcm9wb3NlZCBjbGFzc2lmaWNhdGlvbiBtZXRob2QgYWNoaWV2ZXMgc3RhdGUtb2YtdGhlLWFydCBhY2N1cmFjeSBvbiB0aGUgd2VsbC1rbm93biBQQVNDQUwgYmVuY2htYXJrcy4iIiIsMTAyNS4wLCJTb21ld2hhdCBsb3cgY29uZmlkZW5jZSwgYnV0IGl0IHNlZW1zIGxpa2UgdGhlIG51bWJlciBvZiBsZWFybmFibGUgcGFyYW1ldGVycyBpcyB0aGUgc2l6ZSBvZiB0aGUgY29kZWJvb2ssIHBsdXMgcGFyYW1ldGVycyBpbiB0aGUgU1ZNIHVzZWQgZm9yIGNsYXNzaWZpY2F0aW9uLiBTaW5jZSBpdCBpcyBhIGxpbmVhciBTVk0sIHRoZXJlIHdpbGwgYmUgb25lIHBhcmFtZXRlciBwZXIgaW5wdXQgZmVhdHVyZSwgcGx1cyBhIHNpbmdsZSBiaWFzIHRlcm0uCgpTbyBpbiB0b3RhbCwgNTEyIGxlYXJuYWJsZSBjb2RlYm9vayB2YWx1ZXMsIHBsdXMgNTEzIFNWTSBwYXJhbWV0ZXJzID0gMTAyNSBwYXJhbWV0ZXJzIiwsLCwiIiJQQVNDQUwgVk9DIDIwMDcgY29uc2lzdHMgb2YgOSw5NjMgaW1hZ2VzIHdoaWNoIGFyZSBkaXZpZGVkIGludG90aHJlZSBzdWJzZXRzOiB0cmFpbmluZyBkYXRhICgyNTAxIGltYWdlcyksIHZhbGlkYXRpb24gZGF0YSAoMjUxMCBpbWFnZXMpLCBhbmQKdGVzdCBkYXRhICg0OTUyIGltYWdlcykuIFBBU0NBTCBWT0MgMjAwOSBjb25zaXN0cyBvZiAxNCw3NDMgaW1hZ2VzIGFuZCBjb3JyZXNwb25kaW5nbHkgYXJlIGRpdmlkZWQgaW50byB0aHJlZSBzdWJzZXRzOiB0cmFpbmluZyBkYXRhKDM0NzMgaW1hZ2VzKSwgdmFsaWRhdGlvbiBkYXRhKDM1ODEgaW1hZ2VzKSwgYW5kIHRlc3RpbmcgZGF0YSAoNzY4OSBpbWFnZXMpLiIiCgpQQVNDQUwgVk9DIDIwMDkgaXMgdGhlIGxhcmdlciBleHBlcmltZW50OyBpbWFnZXMgdXNlZCBpbiB0cmFpbmluZyBpcyAzNDczICsgMzU4MSA9IDcsMDU0CgpGb3IgZWFjaCBpbWFnZSwgdGhlIGlucHV0cyBmb3IgdGhlIGNvZGVib29rIHRyYWluaW5nIGFyZSBnZW5lcmF0ZWQgYXMgZm9sbG93czogIiIxMjgtZGltZW5zaW9uYWwgU0lGVCB2ZWN0b3JzIGFyZSBleHRyYWN0ZWQgb3ZlciBhIGdyaWQgd2l0aCBzcGFjaW5nIG9mIDQgcGl4ZWxzIG9uIHRocmVlIHBhdGNoIHNjYWxlcyAoMTZ4MTYsMjV4MjUgYW5kIDMxeDMxKS4gVGhlIGRpbWVuc2lvbiBvZiBkZXNjcmlwdG9ycyBpcyByZWR1Y2VkIHRvIDgwIGJ5IGFwcGx5aW5nIHByaW5jaXBhbCBjb21wb25lbnQgYW5hbHlzaXMgKFBDQSkuIFRoZSBjb2RlYm9va3MgQyBhcmUgdHJhaW5lZCBvbiBvbmUgbWlsbGlvbiByYW5kb21seSBzYW1wbGVkIGRlc2NyaXB0b3JzIiIKCkxvc3MgZnVuY3Rpb24gZm9yIGxlYXJuaW5nIHRoZSBTViBjb2Rpbmcgc2VlbXMgdG8gbG9vayBhdCB0aGUgTDIgbG9zcyBvbiBTSUZUIHZlY3RvcnMsIHNvIHRoZXJlIHNob3VsZCBiZSBvbmUgZ3JhZGllbnQgcGVyIGRlc2NyaXB0b3IsIGkuZS4gMU0gaW5wdXRzLiIsLCwsLFNwZWN1bGF0aXZlLCJUaGlzIHBhcGVyIGludHJvZHVjZXMgYSBuZXcgZnJhbWV3b3JrIGZvciBpbWFnZSBjbGFzc2lmaWNhdGlvbiDQs3NpbmcgbG9jYWwgdmlzdWFsIGRlc2NyaXB0b3JzLiBUaGUgcGlwZWxpbmUgZmlyc3QgcGVyZm9ybXMgYSBub25saW5lYXIgZmVhdHVyZSB0cmFuc2Zvcm1hdGlvbiBvbiBkZXNjcmlwdG9ycywgdGhlbiBhZ2dyZWdhdGVzIHRoZSByZXN1bHRzIHRvZ2V0aGVyIHRvIGZvcm0gaW1hZ2UtbGV2ZWwgcmVwcmVzZW50YXRpb25zLCBhbmQgZmluYWxseSBhcHBsaWVzIGEgY2xhc3NpZmljYXRpb24gbW9kZWwuIEZvciBhbGwgdGhlIHRocmVlIHN0ZXBzIHdlIHN1Z2dlc3Qgbm92ZWwgc29sdXRpb25zIHdoaWNoIG1ha2Ugb3VyIGFwcHJvYWNoIGFwcGVhbGluZyBpbiB0aGVvcnksIG1vcmUgc2NhbGFibGUgaW4gY29tcHV0YXRpb24sIGFuZCB0cmFuc3BhcmVudCBpbiBjbGFzc2lmaWNhdGlvbi4gT3VyIGV4cGVyaW1lbnRzIGRlbW9uc3RyYXRlIHRoYXQgdGhlIHByb3Bvc2VkIGNsYXNzaWZpY2F0aW9uIG1ldGhvZCBhY2hpZXZlcyBzdGF0ZS1vZi10aGUtYXJ0IGFjY3VyYWN5IG9uIHRoZSB3ZWxsLWtub3duIFBBU0NBTCBiZW5jaG1hcmtzLiIsLCwsIlVuaXRlZCBTdGF0ZXMgb2YgQW1lcmljYSxVbml0ZWQgU3RhdGVzIG9mIEFtZXJpY2EsVW5pdGVkIFN0YXRlcyBvZiBBbWVyaWNhIiwsLCwsLDIwMjUtMTEtMjggMTE6NTM6NDQrMDA6MDAsLCwsLCwiQWNhZGVtaWEsSW5kdXN0cnksQWNhZGVtaWEiLCwsLCwsLCwsLCwsLCwsLCwsCkxDTlAgTGFiZWxNZSxWaXNpb24sT2JqZWN0IHJlY29nbml0aW9uLFVuaXZlcnNpdHkgb2YgQm9ubiwiUmFmYWVsIFVldHosIFN2ZW4gQmVobmtlIiwyMDA5LTExLTIyLCJMYXJnZS1zY2FsZSBvYmplY3QgcmVjb2duaXRpb24gd2l0aCBDVURBLWFjY2VsZXJhdGVkIGhpZXJhcmNoaWNhbCBuZXVyYWwgbmV0d29ya3MKIixodHRwczovL2llZWV4cGxvcmUuaWVlZS5vcmcvZG9jdW1lbnQvNTM1Nzc4NiwsSGlzdG9yaWNhbCBzaWduaWZpY2FuY2UsLDEzNzI5NzkyLjAsIkxvY2FsbHkgY29ubmVjdGVkOiAxMjgqMTI4KjQqNCo0KjcgKyA2NCo2NCo4KjQqNCo0ICsgMzIqMzIqMTYqNCo0KjggKyAxNioxNiozMio0KjQqMTY9MTM2MzE0ODgKQ2xhc3NpZmljYXRpb24gaGVhZDogMTYqMTYqMzIqMTI9OTgzMDQKVG90YWw6IDEzNjMxNDg4Kzk4MzA0PTEzNzI5NzkyCiIiZml2ZSByZWd1bGFyIGxheWVycyB3aXRoIHRoZSBkaW1lbnNpb25zIDI1NsOXMjU2LCAxMjjDlzEyOCwgLiAuIC4sIDE2w5cxNi4iIgoiInNpemUgb2YgdGhlIHJlY2VwdGl2ZSBmaWVsZCB0byBiZSA0IMOXIDQgbmV1cm9ucyIiIiwzMjk1MTUwMDgwMDAwMDAwLjAsMioxMzcyOTc5MiozKjQwMDAwKjEwMDA9MzI5NTE1MDA4MDAwMDAwMCw0MDAwMCxUYWJsZSAxLCwsLFN1cGVydmlzZWQsQ29uZmlkZW50LCJSb2J1c3QgcmVjb2duaXRpb24gb2YgYXJiaXRyYXJ5IG9iamVjdCBjbGFzc2VzIGluIG5hdHVyYWwgdmlzdWFsIHNjZW5lcyBpcyBhbiBhc3BpcmluZyBnb2FsIHdpdGggbnVtZXJvdXMgcHJhY3RpY2FsIGFwcGxpY2F0aW9ucywgZm9yIGluc3RhbmNlLCBpbiB0aGUgYXJlYSBvZiBhdXRvbm9tb3VzIHJvYm90aWNzIGFuZCBhdXRvbm9tb3VzIHZlaGljbGVzLiBPbmUgb2JzdGFjbGUgb24gdGhlIHdheSB0b3dhcmRzIGh1bWFuLWxpa2UgcmVjb2duaXRpb24gcGVyZm9ybWFuY2UgaXMgdGhlIGxpbWl0YXRpb24gb2YgY29tcHV0YXRpb25hbCBwb3dlciwgcmVzdHJpY3RpbmcgdGhlIHNpemUgb2YgdGhlIHRyYWluaW5nIGFuZCB0ZXN0aW5nIGRhdGFzZXQgYXMgd2VsbCBhcyB0aGUgY29tcGxleGl0eSBvZiB0aGUgb2JqZWN0IHJlY29nbml0aW9uIHN5c3RlbS4gSW4gdGhpcyB3b3JrLCB3ZSBwcmVzZW50IGEgaGllcmFyY2hpY2FsLCBsb2NhbGx5LWNvbm5lY3RlZCBuZXVyYWwgbmV0d29yayBtb2RlbCB0aGF0IGlzIHdlbGwtc3VpdGVkIGZvciBsYXJnZS1zY2FsZSwgaGlnaC1wZXJmb3JtYW5jZSBvYmplY3QgcmVjb2duaXRpb24uIEJ5IHVzaW5nIHRoZSBOVklESUEgQ1VEQSBmcmFtZXdvcmssIHdlIGNyZWF0ZSBhIG1hc3NpdmVseSBwYXJhbGxlbCBpbXBsZW1lbnRhdGlvbiBvZiB0aGUgbW9kZWwgd2hpY2ggaXMgZXhlY3V0ZWQgb24gYSBzdGF0ZS1vZi10aGUtYXJ0IGdyYXBoaWNzIGNhcmQuIFRoaXMgaW1wbGVtZW50YXRpb24gaXMgdXAgdG8gODIgdGltZXMgZmFzdGVyIHRoYW4gYSBzaW5nbGUtY29yZSBDUFUgdmVyc2lvbiBvZiB0aGUgc3lzdGVtLiBUaGlzIHNpZ25pZmljYW50IGdhaW4gaW4gY29tcHV0YXRpb25hbCBwZXJmb3JtYW5jZSBhbGxvd3MgdXMgdG8gZXZhbHVhdGUgdGhlIG1vZGVsIG9uIGEgdmVyeSBsYXJnZSwgcmVhbGlzdGljLCBhbmQgY2hhbGxlbmdpbmcgc2V0IG9mIG5hdHVyYWwgaW1hZ2VzIHdoaWNoIHdlIGV4dHJhY3RlZCBmcm9tIHRoZSBMYWJlbE1lIGRhdGFzZXQuIFRvIGNvbXBhcmUgb3VyIG1vZGVsIHRvIG90aGVyIGFwcHJvYWNoZXMsIHdlIGFsc28gZXZhbHVhdGUgdGhlIHJlY29nbml0aW9uIHBlcmZvcm1hbmNlIHVzaW5nIHRoZSB3ZWxsLWtub3duIE1OSVNUIGFuZCBOT1JCIGRhdGFzZXRzLCBhY2hpZXZpbmcgYSB0ZXN0aW5nIGVycm9yIHJhdGUgb2YgMC43NiUgYW5kIDIuODclLCByZXNwZWN0aXZlbHkuIiwxMDAwLjAsLCxHZXJtYW55LCwsLCwsMjAyNS0xMS0yOCAxMTo1Mzo0NCswMDowMCwsLCwsLEFjYWRlbWlhLCwsLCwsLCwsLCxUcnVlLCxPcGVyYXRpb24gY291bnRpbmcsLCwsLApMQ05QIE1OSVNULFZpc2lvbixPYmplY3QgcmVjb2duaXRpb24sLCJSYWZhZWwgVWV0eiwgU3ZlbiBCZWhua2UiLDIwMDktMTEtMjIsIkxhcmdlLXNjYWxlIG9iamVjdCByZWNvZ25pdGlvbiB3aXRoIENVREEtYWNjZWxlcmF0ZWQgaGllcmFyY2hpY2FsIG5ldXJhbCBuZXR3b3JrcwoiLGh0dHBzOi8vaWVlZXhwbG9yZS5pZWVlLm9yZy9kb2N1bWVudC81MzU3Nzg2LCxIaXN0b3JpY2FsIHNpZ25pZmljYW5jZSwsMTE2MTYyNTYuMCwiTG9jYWxseSBjb25uZWN0ZWQ6IDEyOCoxMjgqNCo0KjQqNSArIDY0KjY0KjgqNCo0KjQgKyAzMiozMioxNio0KjQqOCArIDE2KjE2KjMyKjQqNCoxNj0xMTUzNDMzNgpDbGFzc2lmaWNhdGlvbiBoZWFkOiAxNioxNiozMioxMD04MTkyMApUb3RhbDogMTE1MzQzMzYrODE5MjA9MTE2MTYyNTYKIiJmaXZlIHJlZ3VsYXIgbGF5ZXJzIHdpdGggdGhlIGRpbWVuc2lvbnMgMjU2w5cyNTYsIDEyOMOXMTI4LCAuIC4gLiwgMTbDlzE2LiIiCiIic2l6ZSBvZiB0aGUgcmVjZXB0aXZlIGZpZWxkIHRvIGJlIDQgw5cgNCBuZXVyb25zIiIiLDQxODE4NTIxNjAwMDAwMDAuMCwyKjExNjE2MjU2KjMqNjAwMDAqMTAwMD00MTgxODUyMTYwMDAwMDAwLDUwMDAwLCwsLCxTdXBlcnZpc2VkLENvbmZpZGVudCwiUm9idXN0IHJlY29nbml0aW9uIG9mIGFyYml0cmFyeSBvYmplY3QgY2xhc3NlcyBpbiBuYXR1cmFsIHZpc3VhbCBzY2VuZXMgaXMgYW4gYXNwaXJpbmcgZ29hbCB3aXRoIG51bWVyb3VzIHByYWN0aWNhbCBhcHBsaWNhdGlvbnMsIGZvciBpbnN0YW5jZSwgaW4gdGhlIGFyZWEgb2YgYXV0b25vbW91cyByb2JvdGljcyBhbmQgYXV0b25vbW91cyB2ZWhpY2xlcy4gT25lIG9ic3RhY2xlIG9uIHRoZSB3YXkgdG93YXJkcyBodW1hbi1saWtlIHJlY29nbml0aW9uIHBlcmZvcm1hbmNlIGlzIHRoZSBsaW1pdGF0aW9uIG9mIGNvbXB1dGF0aW9uYWwgcG93ZXIsIHJlc3RyaWN0aW5nIHRoZSBzaXplIG9mIHRoZSB0cmFpbmluZyBhbmQgdGVzdGluZyBkYXRhc2V0IGFzIHdlbGwgYXMgdGhlIGNvbXBsZXhpdHkgb2YgdGhlIG9iamVjdCByZWNvZ25pdGlvbiBzeXN0ZW0uIEluIHRoaXMgd29yaywgd2UgcHJlc2VudCBhIGhpZXJhcmNoaWNhbCwgbG9jYWxseS1jb25uZWN0ZWQgbmV1cmFsIG5ldHdvcmsgbW9kZWwgdGhhdCBpcyB3ZWxsLXN1aXRlZCBmb3IgbGFyZ2Utc2NhbGUsIGhpZ2gtcGVyZm9ybWFuY2Ugb2JqZWN0IHJlY29nbml0aW9uLiBCeSB1c2luZyB0aGUgTlZJRElBIENVREEgZnJhbWV3b3JrLCB3ZSBjcmVhdGUgYSBtYXNzaXZlbHkgcGFyYWxsZWwgaW1wbGVtZW50YXRpb24gb2YgdGhlIG1vZGVsIHdoaWNoIGlzIGV4ZWN1dGVkIG9uIGEgc3RhdGUtb2YtdGhlLWFydCBncmFwaGljcyBjYXJkLiBUaGlzIGltcGxlbWVudGF0aW9uIGlzIHVwIHRvIDgyIHRpbWVzIGZhc3RlciB0aGFuIGEgc2luZ2xlLWNvcmUgQ1BVIHZlcnNpb24gb2YgdGhlIHN5c3RlbS4gVGhpcyBzaWduaWZpY2FudCBnYWluIGluIGNvbXB1dGF0aW9uYWwgcGVyZm9ybWFuY2UgYWxsb3dzIHVzIHRvIGV2YWx1YXRlIHRoZSBtb2RlbCBvbiBhIHZlcnkgbGFyZ2UsIHJlYWxpc3RpYywgYW5kIGNoYWxsZW5naW5nIHNldCBvZiBuYXR1cmFsIGltYWdlcyB3aGljaCB3ZSBleHRyYWN0ZWQgZnJvbSB0aGUgTGFiZWxNZSBkYXRhc2V0LiBUbyBjb21wYXJlIG91ciBtb2RlbCB0byBvdGhlciBhcHByb2FjaGVzLCB3ZSBhbHNvIGV2YWx1YXRlIHRoZSByZWNvZ25pdGlvbiBwZXJmb3JtYW5jZSB1c2luZyB0aGUgd2VsbC1rbm93biBNTklTVCBhbmQgTk9SQiBkYXRhc2V0cywgYWNoaWV2aW5nIGEgdGVzdGluZyBlcnJvciByYXRlIG9mIDAuNzYlIGFuZCAyLjg3JSwgcmVzcGVjdGl2ZWx5LiIsMTAwMC4wLCwsLCwsLCwsMjAyNS0xMS0yOCAxMTo1Mzo0NCswMDowMCwsLCwsLCwsLCwsLCwsLCwsVHJ1ZSwsT3BlcmF0aW9uIGNvdW50aW5nLCwsLCwKTENOUCBOT1JCLFZpc2lvbixPYmplY3QgcmVjb2duaXRpb24sLCJSYWZhZWwgVWV0eiwgU3ZlbiBCZWhua2UiLDIwMDktMTEtMjIsIkxhcmdlLXNjYWxlIG9iamVjdCByZWNvZ25pdGlvbiB3aXRoIENVREEtYWNjZWxlcmF0ZWQgaGllcmFyY2hpY2FsIG5ldXJhbCBuZXR3b3JrcwoiLGh0dHBzOi8vaWVlZXhwbG9yZS5pZWVlLm9yZy9kb2N1bWVudC81MzU3Nzg2LCxIaXN0b3JpY2FsIHNpZ25pZmljYW5jZSwsMTY4MTgxNzYuMCwiTG9jYWxseSBjb25uZWN0ZWQ6IDEyOCoxMjgqNCo0KjQqMTAgKyA2NCo2NCo4KjQqNCo0ICsgMzIqMzIqMTYqNCo0KjggKyAxNioxNiozMio0KjQqMTY9MTY3NzcyMTYKQ2xhc3NpZmljYXRpb24gaGVhZDogMTYqMTYqMzIqNT00MDk2MApUb3RhbDogMTY3NzcyMTYrNDA5NjA9MTY4MTgxNzYKIiJmaXZlIHJlZ3VsYXIgbGF5ZXJzIHdpdGggdGhlIGRpbWVuc2lvbnMgMjU2w5cyNTYsIDEyOMOXMTI4LCAuIC4gLiwgMTbDlzE2LiIiCiIic2l6ZSBvZiB0aGUgcmVjZXB0aXZlIGZpZWxkIHRvIGJlIDQgw5cgNCBuZXVyb25zIiIiLDI0NTIwOTAwNjA4MDAwMDAuMCwyKjE2ODE4MTc2KjMqMjQzMDAgKjEwMDA9MjQ1MjA5MDA2MDgwMDAwMCwyNDMwMCwiKDIpIFRoZSBOT1JCIG5vcm1hbGl6ZWQtdW5pZm9ybSBkYXRhc2V0IFsyXSwgd2hpY2ggY29uc2lzdHMgb2Ygc3RlcmVvc2NvcGljIGdyYXlzY2FsZSBpbWFnZXMgb2YgNTAgdG95cywgYmVsb25naW5nIHRvIDUgY2F0ZWdvcmllcy4gRWFjaCBvZiB0aGUgNDgsNjAwIGltYWdlcyAoMjQsMzAwIGZvciB0cmFpbmluZyBhbmQgMjQsMzAwIGZvciB0ZXN0aW5nKSBzaG93cyBvbmUgdG95IHVuZGVyIGRpZmZlcmVudCBsaWdodGluZyBjb25kaXRpb25zLCBlbGV2YXRpb25zIGFuZCBhemltdXRocy4iLCwsLFN1cGVydmlzZWQsQ29uZmlkZW50LCJSb2J1c3QgcmVjb2duaXRpb24gb2YgYXJiaXRyYXJ5IG9iamVjdCBjbGFzc2VzIGluIG5hdHVyYWwgdmlzdWFsIHNjZW5lcyBpcyBhbiBhc3BpcmluZyBnb2FsIHdpdGggbnVtZXJvdXMgcHJhY3RpY2FsIGFwcGxpY2F0aW9ucywgZm9yIGluc3RhbmNlLCBpbiB0aGUgYXJlYSBvZiBhdXRvbm9tb3VzIHJvYm90aWNzIGFuZCBhdXRvbm9tb3VzIHZlaGljbGVzLiBPbmUgb2JzdGFjbGUgb24gdGhlIHdheSB0b3dhcmRzIGh1bWFuLWxpa2UgcmVjb2duaXRpb24gcGVyZm9ybWFuY2UgaXMgdGhlIGxpbWl0YXRpb24gb2YgY29tcHV0YXRpb25hbCBwb3dlciwgcmVzdHJpY3RpbmcgdGhlIHNpemUgb2YgdGhlIHRyYWluaW5nIGFuZCB0ZXN0aW5nIGRhdGFzZXQgYXMgd2VsbCBhcyB0aGUgY29tcGxleGl0eSBvZiB0aGUgb2JqZWN0IHJlY29nbml0aW9uIHN5c3RlbS4gSW4gdGhpcyB3b3JrLCB3ZSBwcmVzZW50IGEgaGllcmFyY2hpY2FsLCBsb2NhbGx5LWNvbm5lY3RlZCBuZXVyYWwgbmV0d29yayBtb2RlbCB0aGF0IGlzIHdlbGwtc3VpdGVkIGZvciBsYXJnZS1zY2FsZSwgaGlnaC1wZXJmb3JtYW5jZSBvYmplY3QgcmVjb2duaXRpb24uIEJ5IHVzaW5nIHRoZSBOVklESUEgQ1VEQSBmcmFtZXdvcmssIHdlIGNyZWF0ZSBhIG1hc3NpdmVseSBwYXJhbGxlbCBpbXBsZW1lbnRhdGlvbiBvZiB0aGUgbW9kZWwgd2hpY2ggaXMgZXhlY3V0ZWQgb24gYSBzdGF0ZS1vZi10aGUtYXJ0IGdyYXBoaWNzIGNhcmQuIFRoaXMgaW1wbGVtZW50YXRpb24gaXMgdXAgdG8gODIgdGltZXMgZmFzdGVyIHRoYW4gYSBzaW5nbGUtY29yZSBDUFUgdmVyc2lvbiBvZiB0aGUgc3lzdGVtLiBUaGlzIHNpZ25pZmljYW50IGdhaW4gaW4gY29tcHV0YXRpb25hbCBwZXJmb3JtYW5jZSBhbGxvd3MgdXMgdG8gZXZhbHVhdGUgdGhlIG1vZGVsIG9uIGEgdmVyeSBsYXJnZSwgcmVhbGlzdGljLCBhbmQgY2hhbGxlbmdpbmcgc2V0IG9mIG5hdHVyYWwgaW1hZ2VzIHdoaWNoIHdlIGV4dHJhY3RlZCBmcm9tIHRoZSBMYWJlbE1lIGRhdGFzZXQuIFRvIGNvbXBhcmUgb3VyIG1vZGVsIHRvIG90aGVyIGFwcHJvYWNoZXMsIHdlIGFsc28gZXZhbHVhdGUgdGhlIHJlY29nbml0aW9uIHBlcmZvcm1hbmNlIHVzaW5nIHRoZSB3ZWxsLWtub3duIE1OSVNUIGFuZCBOT1JCIGRhdGFzZXRzLCBhY2hpZXZpbmcgYSB0ZXN0aW5nIGVycm9yIHJhdGUgb2YgMC43NiUgYW5kIDIuODclLCByZXNwZWN0aXZlbHkuIiwxMDAwLjAsLCwsLCwsLCwyMDI1LTExLTI4IDExOjUzOjQ0KzAwOjAwLCwsLCwsLCwsLCwsLCwsLCwsLE9wZXJhdGlvbiBjb3VudGluZywsLCwsCjNEIGNpdHkgcmVjb25zdHJ1Y3Rpb24sM0QgbW9kZWxpbmcsM0QgcmVjb25zdHJ1Y3Rpb24sIlVuaXZlcnNpdHkgb2YgV2FzaGluZ3RvbixNaWNyb3NvZnQgUmVzZWFyY2gsQ29ybmVsbCBVbml2ZXJzaXR5IiwiU2FtZWVyIEFnYXJ3YWwsIE5vYWggU25hdmVseSwgSWFuIFNpbW9uLCBTdGV2ZW4gTS4gU2VpdHogYW5kIFJpY2hhcmQgU3plbGlza2kiLDIwMDktMDktMjksQnVpbGRpbmcgUm9tZSBpbiBhIERh</x:v>
      </x:c>
    </x:row>
    <x:row r="303" ht="18" customHeight="1">
      <x:c r="A303" s="17" t="n">
        <x:v>298</x:v>
      </x:c>
      <x:c r="B303" s="17" t="n">
        <x:v>309</x:v>
      </x:c>
      <x:c r="C303" s="94" t="str">
        <x:v>eSxodHRwczovL2dyYWlsLmNzLndhc2hpbmd0b24uZWR1L3JvbWUvLDI0MzUuMCwsLCwsLCwsLCwsLCxVbmtub3duLCwsLCwiVW5pdGVkIFN0YXRlcyBvZiBBbWVyaWNhLFVuaXRlZCBTdGF0ZXMgb2YgQW1lcmljYSxVbml0ZWQgU3RhdGVzIG9mIEFtZXJpY2EiLCwsLCwsMjAyNi0wMS0wMSAxNDowMzoxNyswMDowMCwsLCwsLCJBY2FkZW1pYSxJbmR1c3RyeSxBY2FkZW1pYSIsLCwsLCwsLCwsLCwsLCwsLCwKQmVsbEtvciAyMDA3LFJlY29tbWVuZGF0aW9uLE1vdmllIHJhdGluZ3MsQVQmVCwiUk0gQmVsbCwgWSBLb3JlbiwgQyBWb2xpbnNreSIsMjAwOS0wOS0yMSxUaGUgQmVsbEtvciBzb2x1dGlvbiB0byB0aGUgTmV0ZmxpeCBQcml6ZSxodHRwczovL3d3dy5zZW1hbnRpY3NjaG9sYXIub3JnL3BhcGVyL1RoZS1CZWxsS29yLXNvbHV0aW9uLXRvLXRoZS1OZXRmbGl4LVByaXplLUJlbGwtS29yZW4vZjRlYmI1NDJjNzUyYTBkYzQyM2Y5NGZkMTIxZTJlZGI4ZjYyNzViYSwyNDEuMCxTT1RBIGltcHJvdmVtZW50LFdvbiBOZXRmbGl4IHByaXplLCwsLCwsIlRoZSB0cmFpbmluZyBkYXRhIHNldCBjb25zaXN0cyBvZiAxMDAsNDgwLDUwNwpyYXRpbmdzIiwsLCwsLCwsLCxVbml0ZWQgU3RhdGVzIG9mIEFtZXJpY2EsLCwsLCwyMDI1LTExLTI4IDExOjUzOjQ0KzAwOjAwLCwsLCwsSW5kdXN0cnksLCwsLCwsLCwsLCwsLCwsLCwKUG9sYXJpdHkgQ2xhc3NpZmllcixMYW5ndWFnZSxUZXh0IGNsYXNzaWZpY2F0aW9uLCJVbml2ZXJzaXR5IG9mIEVkaW5idXJnaCxVbml2ZXJzaXR5IG9mIFBpdHRzYnVyZ2giLCJUaGVyZXNhIFdpbHNvbiwgSmFueWNlIFdpZWJlLCBQYXVsIEhvZmZtYW5uLiIsMjAwOS0wOS0wMSxSZWNvZ25pemluZyBDb250ZXh0dWFsIFBvbGFyaXR5OiBBbiBFeHBsb3JhdGlvbiBvZiBGZWF0dXJlcyBmb3IgUGhyYXNlLUxldmVsIFNlbnRpbWVudCBBbmFseXNpcyxodHRwczovL2FjbGFudGhvbG9neS5vcmcvSjA5LTMwMDMucGRmLDg2Ni4wLCwsLCwsLCwiU2VjdGlvbiAzLjMgcmV2ZWFscyB0aGVyZSBhcmUgMTEsMTEyIHNlbnRlbmNlcy4gU2luY2UgdGhpcyBpcyBwaHJhc2UtbGV2ZWwgc2VudGltZW50IGFuYWx5c2lzIHNlbnRlbmNlcyBzZWVtIGxpa2UgdGhlIGJlc3QgdW5pdCIsLCwsLCwsLCwsIlVuaXRlZCBLaW5nZG9tIG9mIEdyZWF0IEJyaXRhaW4gYW5kIE5vcnRoZXJuIElyZWxhbmQsVW5pdGVkIFN0YXRlcyBvZiBBbWVyaWNhIiwsLCwsLDIwMjUtMTEtMjggMTE6NTM6NDQrMDA6MDAsLCwsLCwiQWNhZGVtaWEsQWNhZGVtaWEiLCwsLCwsLCwsLCwsLCwsLCwsClR3byBTdGFnZSBGZWF0dXJlIEV4dHJhY3Rpb24gKE1OSVNUKSxWaXNpb24sSW1hZ2UgY2xhc3NpZmljYXRpb24sTmV3IFlvcmsgVW5pdmVyc2l0eSAoTllVKSwiS2V2aW4gSmFycmV0dCwgSy4gS2F2dWtjdW9nbHUsIE1hcmMnQXVyZWxpbyBSYW56YXRvLCBZYW5uIExlQ3VuIiwyMDA5LTA5LTAxLFdoYXQgaXMgdGhlIGJlc3QgbXVsdGktc3RhZ2UgYXJjaGl0ZWN0dXJlIGZvciBvYmplY3QgcmVjb2duaXRpb24/LGh0dHBzOi8vd3d3LnNlbWFudGljc2Nob2xhci5vcmcvcGFwZXIvV2hhdC1pcy10aGUtYmVzdC1tdWx0aS1zdGFnZS1hcmNoaXRlY3R1cmUtZm9yLUphcnJldHQtS2F2dWtjdW9nbHUvMWY4ODQyN2Q3YWE4MjI1ZTQ3Zjk0NmFjNDFhMDY2N2Q3YjY5YWM1MiwsIkhpZ2hseSBjaXRlZCxTT1RBIGltcHJvdmVtZW50IixUaGV5IGNsYWltIFNPVEEgcGVyZm9ybWFuY2Ugb24gdGhlIE1OSVNUIGFuZCBOT1JCIGRhdGFzZXRzLiBJcyBhbHNvIGhpZ2hseSBjaXRlZCwyNTg4MDAuMCwiQ05OOiAzMio1KjUrMzIqNjQqNSo1PTUyMDAwCkZDOiAxMDI0KjIwMCsyMDAqMTA9MjA2ODAwClRvdGFsOiA1MjAwMCsyMDY4MDA9MjU4ODAwIiwyMDc1NDAwMDAwMDAwMC4wLCJBc3N1bWluZyBubyBwYWRkaW5nIGFuZCBzdHJpZGUgMQrigJxvbiB0aGUgNTAsMDAwIG5vbi12YWxpZGF0aW9uIHRyYWluaW5nIHNhbXBsZXMgdW50aWwgdGhlIGJlc3QgZXJyb3IgcmF0ZSBvbiB0aGUgdmFsaWRhdGlvbiBzZXQgd2FzIHJlYWNoZWQgKHRoaXMgdG9vayAzMCBlcG9jaHMp4oCcCkZpcnN0IENOTiBsYXllcjogMiozMioyNCoyNCo1KjU9OTIxNjAwClNlY29uZCBDTk4gbGF5ZXI6IDIqNjQqMTYqNSo1KjgqOD0zMjc2ODAwCkZpcnN0IEZDIGxheWVyOiAyKjQqNCo2NCoyMDA9NDA5NjAwClNlY29uZCBGQyBsYXllcjogMioyMDAqMTA9NDAwMApUb3RhbCBmb3J3YXJkIEZMT1A6IDkyMTYwMCszMjc2ODAwKzQwOTYwMCs0MDAwPTQ2MTIwMDAKVG90cmFsIHRyYWluaW5nIGNvbXB1dGU6IDQ2MTIwMDAqMyozMCo1MDAwMD0yMDc1NDAwMDAwMDAwMAoKVGhleSB0cmFpbiBhbm90aGVyIG1vZGVsIGluIHRoaXMgcGFwZXIgdGhhdCBJIHRoaW5rIGlzIGF0IGxlYXN0IGFuIG9yZGVyIG9mIG1hZ25pdHVkZSBsYXJnZXIgdGhhbiB0aGlzIG9uZTsgaG93ZXZlciwgdGhleSBkbyBub3QgcHJvdmlkZSB0aGUgbnVtYmVyIG9mIGVwb2NocyBpdCB3YXMgdHJhaW5lZCBmb3IsIHNvIEknbSBvbmx5IGFibGUgdG8gY2FsY3VsYXRlIHRoZSBGTE9QcyBmb3IgdGhlIHNtYWxsZXIgbW9kZWwgKHdoaWNoIHN0aWxsIGNsYWltcyBTT1RBIHBlcmZvcm1hbmNlIG9uIGl0cyBvd24gZGF0YXNldCkuIAoKIiw1MDAwMCwiIiJleHBlcmltZW50cyB3ZXJlIHJ1biBvbiB0aGUgTU5JU1QgZGF0YXNldCwKd2hpY2ggY29udGFpbnMgNjAsMDAwIGdyYXktc2NhbGUgMjh4MjggcGl4ZWwgZGlnaXQgaW1hZ2VzCmZvciB0cmFpbmluZyBhbmQgMTAsMDAwIGltYWdlcyBmb3IgdGVzdGluZyIiIiwsLCwsQ29uZmlkZW50LCJJbiBtYW55IHJlY2VudCBvYmplY3QgcmVjb2duaXRpb24gc3lzdGVtcywgZmVhdHVyZSBleHRyYWN0aW9uIHN0YWdlcyBhcmUgZ2VuZXJhbGx5IGNvbXBvc2VkIG9mIGEgZmlsdGVyIGJhbmssIGEgbm9uLWxpbmVhciB0cmFuc2Zvcm1hdGlvbiwgYW5kIHNvbWUgc29ydCBvZiBmZWF0dXJlIHBvb2xpbmcgbGF5ZXIuIE1vc3Qgc3lzdGVtcyB1c2Ugb25seSBvbmUgc3RhZ2Ugb2YgZmVhdHVyZSBleHRyYWN0aW9uIGluIHdoaWNoIHRoZSBmaWx0ZXJzIGFyZSBoYXJkLXdpcmVkLCBvciB0d28gc3RhZ2VzIHdoZXJlIHRoZSBmaWx0ZXJzIGluIG9uZSBvciBib3RoIHN0YWdlcyBhcmUgbGVhcm5lZCBpbiBzdXBlcnZpc2VkIG9yIHVuc3VwZXJ2aXNlZCBtb2RlLiBUaGlzIHBhcGVyIGFkZHJlc3NlcyB0aHJlZSBxdWVzdGlvbnM6IDEuIEhvdyBkb2VzIHRoZSBub24tbGluZWFyaXRpZXMgdGhhdCBmb2xsb3cgdGhlIGZpbHRlciBiYW5rcyBpbmZsdWVuY2UgdGhlIHJlY29nbml0aW9uIGFjY3VyYWN5PyAyLiBkb2VzIGxlYXJuaW5nIHRoZSBmaWx0ZXIgYmFua3MgaW4gYW4gdW5zdXBlcnZpc2VkIG9yIHN1cGVydmlzZWQgbWFubmVyIGltcHJvdmUgdGhlIHBlcmZvcm1hbmNlIG92ZXIgcmFuZG9tIGZpbHRlcnMgb3IgaGFyZHdpcmVkIGZpbHRlcnM/IDMuIElzIHRoZXJlIGFueSBhZHZhbnRhZ2UgdG8gdXNpbmcgYW4gYXJjaGl0ZWN0dXJlIHdpdGggdHdvIHN0YWdlcyBvZiBmZWF0dXJlIGV4dHJhY3Rpb24sIHJhdGhlciB0aGFuIG9uZT8gV2Ugc2hvdyB0aGF0IHVzaW5nIG5vbi1saW5lYXJpdGllcyB0aGF0IGluY2x1ZGUgcmVjdGlmaWNhdGlvbiBhbmQgbG9jYWwgY29udHJhc3Qgbm9ybWFsaXphdGlvbiBpcyB0aGUgc2luZ2xlIG1vc3QgaW1wb3J0YW50IGluZ3JlZGllbnQgZm9yIGdvb2QgYWNjdXJhY3kgb24gb2JqZWN0IHJlY29nbml0aW9uIGJlbmNobWFya3MuIFdlIHNob3cgdGhhdCB0d28gc3RhZ2VzIG9mIGZlYXR1cmUgZXh0cmFjdGlvbiB5aWVsZCBiZXR0ZXIgYWNjdXJhY3kgdGhhbiBvbmUuIE1vc3Qgc3VycHJpc2luZ2x5LCB3ZSBzaG93IHRoYXQgYSB0d28tc3RhZ2Ugc3lzdGVtIHdpdGggcmFuZG9tIGZpbHRlcnMgY2FuIHlpZWxkIGFsbW9zdCA2MyUgcmVjb2duaXRpb24gcmF0ZSBvbiBDYWx0ZWNoLTEwMSwgcHJvdmlkZWQgdGhhdCB0aGUgcHJvcGVyIG5vbi1saW5lYXJpdGllcyBhbmQgcG9vbGluZyBsYXllcnMgYXJlIHVzZWQuIEZpbmFsbHksIHdlIHNob3cgdGhhdCB3aXRoIHN1cGVydmlzZWQgcmVmaW5lbWVudCwgdGhlIHN5c3RlbSBhY2hpZXZlcyBzdGF0ZS1vZi10aGUtYXJ0IHBlcmZvcm1hbmNlIG9uIE5PUkIgZGF0YXNldCAoNS42JSkgYW5kIHVuc3VwZXJ2aXNlZCBwcmUtdHJhaW5pbmcgZm9sbG93ZWQgYnkgc3VwZXJ2aXNlZCByZWZpbmVtZW50IHByb2R1Y2VzIGdvb2QgYWNjdXJhY3kgb24gQ2FsdGVjaC0xMDEgKOKJqyA2NSUpLCBhbmQgdGhlIGxvd2VzdCBrbm93biBlcnJvciByYXRlIG9uIHRoZSB1bmRpc3RvcnRlZCwgdW5wcm9jZXNzZWQgTU5JU1QgZGF0YXNldCAoMC41MyUpLiIsMzMuMCwsVW5yZWxlYXNlZCxVbml0ZWQgU3RhdGVzIG9mIEFtZXJpY2EsLCwsLCwyMDI2LTAyLTExIDE5OjI2OjI3KzAwOjAwLCwsLCwsQWNhZGVtaWEsLCwsLCwsLCwsLCwsT3BlcmF0aW9uIGNvdW50aW5nLCwsLCxObwpDb252TmV0IFByb2Nlc3NvcixWaXNpb24sRmFjZSBkZXRlY3Rpb24sQ291cmFudCBJbnN0aXR1dGUgb2YgTWF0aGVtYXRpY2FsIFNjaWVuY2VzLCJDbMOpbWVudCBGYXJhYmV0LCBDeXJpbCBQb3VsZXQsIEplZmZlcnNvbiBZIEhhbiwgWWFubiBMZUN1biIsMjAwOS0wOC0zMSxDTlA6IEFuIEZQR0EtYmFzZWQgcHJvY2Vzc29yIGZvciBjb252b2x1dGlvbmFsIG5ldHdvcmtzLGh0dHBzOi8vaWVlZXhwbG9yZS5pZWVlLm9yZy9hYnN0cmFjdC9kb2N1bWVudC81MjcyNTU5LywsLCwxNDQyMy4wLCJDMTogNng3eDcKQzM6IDYxeDd4NwpDNTogMzA1eDZ4NgpGNjogODB4MgpUb3RhbCA9IDE0NDIzIiwzMDYwMDAwMDAwMDAwMDAuMCwiKDIqMzQwIG1pbGxpb24pICogMyAqIDMwMDAwICogNQoiIjM0MCBtaWxsaW9uIGNvbm5lY3Rpb24gbmV0d29yayIiCm9wZXJhdGlvbnMgcGVyIGZ3ZCBwYXNzIH49IDIqMzQwIG1pbGxpb24KIiJXaXRoIGEgZml4ZWQgZGV0ZWN0aW9uIHRocmVzaG9sZCwgdGhlIHN5c3RlbSByZWFjaGVzIGEgcm91Z2hseSAzJSBlcXVhbCBlcnJvciByYXRlIG9uIHRoaXMgZGF0YXNldCBhZnRlciBvbmx5IDUgdHJhaW5pbmcgZXBvY2hzIHRocm91Z2ggdGhlIHRyYWluaW5nIHNldC4iIgoiLDMwMDAwLCIiIlRoZSBkYXRhc2V0IGNvbnRhaW5lZCA0NSwwMDAgaW1hZ2VzIGZyb20gdmFyaW91cyBzb3VyY2VzLCBvZiB3aGljaCAzMCwwMDAKd2VyZSB1c2VkIGZvciB0cmFpbmluZywgYW5kIDE1LDAwMCBmb3IgdGVzdGluZyIiIiwsLCwsTGlrZWx5LCJDb252b2x1dGlvbmFsIG5ldHdvcmtzIChDb252TmV0cykgYXJlIGJpb2xvZ2ljYWxseSBpbnNwaXJlZCBoaWVyYXJjaGljYWwgYXJjaGl0ZWN0dXJlcyB0aGF0IGNhbiBiZSB0cmFpbmVkIHRvIHBlcmZvcm0gYSB2YXJpZXR5IG9mIGRldGVjdGlvbiwgcmVjb2duaXRpb24gYW5kIHNlZ21lbnRhdGlvbiB0YXNrcy4gQ29udk5ldHMgaGF2ZSBhIGZlZWQtZm9yd2FyZCBhcmNoaXRlY3R1cmUgY29uc2lzdGluZyBvZiBtdWx0aXBsZSBsaW5lYXIgY29udm9sdXRpb24gZmlsdGVycyBpbnRlcnNwZXJzZWQgd2l0aCBwb2ludHdpc2Ugbm9uLWxpbmVhciBzcXVhc2hpbmcgZnVuY3Rpb25zLiBUaGlzIHBhcGVyIHByZXNlbnRzIGFuIGVmZmljaWVudCBpbXBsZW1lbnRhdGlvbiBvZiBDb252TmV0cyBvbiBhIGxvdy1lbmQgRFNQLW9yaWVudGVkIGZpZWxkIHByb2dyYW1tYWJsZSBnYXRlIGFycmF5IChGUEdBKS4gVGhlIGltcGxlbWVudGF0aW9uIGV4cGxvaXRzIHRoZSBpbmhlcmVudCBwYXJhbGxlbGlzbSBvZiBDb252TmV0cyBhbmQgdGFrZXMgZnVsbCBhZHZhbnRhZ2Ugb2YgbXVsdGlwbGUgaGFyZHdhcmUgbXVsdGlwbHkgYWNjdW11bGF0ZSB1bml0cyBvbiB0aGUgRlBHQS4gVGhlIGVudGlyZSBzeXN0ZW0gdXNlcyBhIHNpbmdsZSBGUEdBIHdpdGggYW4gZXh0ZXJuYWwgbWVtb3J5IG1vZHVsZSwgYW5kIG5vIGV4dHJhIHBhcnRzLiBBIG5ldHdvcmsgY29tcGlsZXIgc29mdHdhcmUgd2FzIGltcGxlbWVudGVkLCB3aGljaCB0YWtlcyBhIGRlc2NyaXB0aW9uIG9mIGEgdHJhaW5lZCBDb252TmV0IGFuZCBjb21waWxlcyBpdCBpbnRvIGEgc2VxdWVuY2Ugb2YgaW5zdHJ1Y3Rpb25zIGZvciB0aGUgQ29udk5ldCBQcm9jZXNzb3IgKENOUCkuIEEgQ29udk5ldCBmYWNlIGRldGVjdGlvbiBzeXN0ZW0gd2FzIGltcGxlbWVudGVkIGFuZCB0ZXN0ZWQuIEZhY2UgZGV0ZWN0aW9uIG9uIGEgNTEyIHRpbWVzIDM4NCBmcmFtZSB0YWtlcyAxMDAgbXMgKDEwIGZyYW1lcyBwZXIgc2Vjb25kKSwgd2hpY2ggY29ycmVzcG9uZHMgdG8gYW4gYXZlcmFnZSBwZXJmb3JtYW5jZSBvZiAzLjQgdGltZXMgMTAgOSBjb25uZWN0aW9ucyBwZXIgc2Vjb25kIGZvciB0aGlzIDM0MCBtaWxsaW9uIGNvbm5lY3Rpb24gbmV0d29yay4gVGhlIGRlc2lnbiBjYW4gYmUgdXNlZCBmb3IgbG93LXBvd2VyLCBsaWdodHdlaWdodCBlbWJlZGRlZCB2aXNpb24gc3lzdGVtcyBmb3IgbWljcm8tVUFWcyBhbmQgb3RoZXIgc21hbGwgcm9ib3RzLiIsNS4wLCxVbnJlbGVhc2VkLFVuaXRlZCBTdGF0ZXMgb2YgQW1lcmljYSwsLCwsLDIwMjUtMTEtMjggMTE6NTM6NDQrMDA6MDAsLCwsLCxBY2FkZW1pYSwsLCwsLCwsLCwsLCxPcGVyYXRpb24gY291bnRpbmcsLCwsLE5vCk1hdHJpeEZhYyBmb3IgUmVjb21tZW5kZXJzLFJlY29tbWVuZGF0aW9uLFJlY29tbWVuZGVyIHN5c3RlbSwiWWFob28gUmVzZWFyY2gsQVQmVCIsIlllaHVkYSBLb3JlbiwgUm9iZXJ0IEJlbGwsIGFuZCBDaHJpcyBWb2xpbnNreSIsMjAwOS0wOC0wNyxNYXRyaXggZmFjdG9yaXphdGlvbiB0ZWNobmlxdWVzIGZvciByZWNvbW1lbmRlciBzeXN0ZW1zLGh0dHBzOi8vaWVlZXhwbG9yZS5pZWVlLm9yZy9kb2N1bWVudC81MTk3NDIyLDkyMzQuMCxIaWdobHkgY2l0ZWQsLCwsLCwxMDA0ODA1MDcsLCwsLCwsLCwsLCJVbml0ZWQgU3RhdGVzIG9mIEFtZXJpY2EsVW5pdGVkIFN0YXRlcyBvZiBBbWVyaWNhIiwsLCwsLDIwMjUtMTEtMjggMTE6NTM6NDQrMDA6MDAsLCwsLCwiSW5kdXN0cnksSW5kdXN0cnkiLCwsLCwsLCwsLCwsLCwsLCwsClJMIG1hcHBpbmcgaW5zdHJ1Y3Rpb25zICh0cm91Ymxlc2hvb3RpbmcpLExhbmd1YWdlLEluc3RydWN0aW9uIGludGVycHJldGF0aW9uLE1hc3NhY2h1c2V0dHMgSW5zdGl0dXRlIG9mIFRlY2hub2xvZ3kgKE1JVCksIlNSSyBCcmFuYXZhbiwgSCBDaGVuLCBMUyBaZXR0bGVtb3llciwgUiBCYXJ6aWxheSIsMjAwOS0wOC0wMixSZWluZm9yY2VtZW50IExlYXJuaW5nIGZvciBNYXBwaW5nIEluc3RydWN0aW9ucyB0byBBY3Rpb25zLGh0dHBzOi8vYWNsYW50aG9sb2d5Lm9yZy9QMDktMTAxMC8sMzE4LjAsLCwxMzMxNDAuMCwiIiJXZSB1c2UgYSBwb2xpY3kgZ3JhZGllbnQKYWxnb3JpdGhtIHRvIGVzdGltYXRlIHRoZSBwYXJhbWV0ZXJzIG9mIGEgbG9nLWxpbmVhciBtb2RlbCBmb3IgYWN0aW9uIHNlbGVjdGlvbiBbLi4uXSBJbiB0b3RhbCwgdGhlcmUgYXJlIDQsNDM4IGZlYXR1cmVzIFtpbiB0aGUgV2luZG93cyBkb21haW5dLiBbLi4uXSAgVGhpcyBkaWZmaWN1bHR5IGNhbiBiZSBhdHRyaWJ1dGVkIGluIHBhcnQgdG8gdGhlIGxhcmdlIGJyYW5jaGluZyBmYWN0b3Igb2YgcG9zc2libGUgYWN0aW9ucyBhdCBlYWNoIHN0ZXAg4oCUIG9uIGF2ZXJhZ2UsIHRoZXJlIGFyZSAyNy4xNCBjaG9pY2VzIHBlciBhY3Rpb24gaW4gdGhlIFdpbmRvd3MgZG9tYWluIiIiLCwsLCJTaG93biBhdCBiZWdpbm5pbmcgb2Ygc2VjdGlvbiA3ClRvdGFsIG51bWJlciBvZiBkb2N1bWVudHMgaXMgMTI4LCBhdmVyYWdlIG51bWJlciBvZiBhY3Rpb25zIHBlciBkb2N1bWVudCBpcyAxMC4zNyIsLCwsLCwsLCwsVW5pdGVkIFN0YXRlcyBvZiBBbWVyaWNhLCwsLCwsMjAyNi0wMi0xMSAxOToyMzo0NSswMDowMCwsLCwsLEFjYWRlbWlhLCwsLCwsLCwsLCwsLCwsLCwsCkJlbGxLb3IgMjAwOSxSZWNvbW1lbmRhdGlvbixNb3ZpZSByYXRpbmdzLEFUJlQsWSBLb3JlbiwyMDA5LTA4LTAxLFRoZSBCZWxsS29yIFNvbHV0aW9uIHRvIHRoZSBOZXRmbGl4IEdyYW5kIFByaXplLGh0dHBzOi8vd3d3Mi5zZWFzLmd3dS5lZHUvfnNpbWhhd2ViL2NoYW1wYWxnL2NmL3BhcGVycy9Lb3JlbkJlbGxLb3IyMDA5LnBkZiw1MTMuMCxIaXN0b3JpY2FsIHNpZ25pZmljYW5jZSxJbnRyb2R1Y2VkIG5ldyBhbGdvcml0aG1zOyB3b24gTmV0ZmxpeCBHcmFuZCBQcml6ZSwsLCwsLCIiIk5ldGZsaXggcHJvdmlkZWQgYSB0cmFpbmluZyBkYXRhIHNldCBvZiAxMDAsNDgwLDUwNyByYXRpbmdzIHRoYXQgNDgwLDE4OSB1c2VycyBnYXZlIHRvIDE3LDc3MCBtb3ZpZXMuIiIiLCwsLCwsLCwsLFVuaXRlZCBTdGF0ZXMgb2YgQW1lcmljYSwsLCwsLDIwMjUtMTEtMjggMTE6NTM6NDQrMDA6MDAsLCwsLCxJbmR1c3RyeSwsLCwsLCwsLCwsLCwsLCwsLApSTCBtYXBwaW5nIGluc3RydWN0aW9ucyAoZ2FtZXMpLExhbmd1YWdlLEluc3RydWN0aW9uIGludGVycHJldGF0aW9uLE1hc3NhY2h1c2V0dHMgSW5zdGl0dXRlIG9mIFRlY2hub2xvZ3kgKE1JVCksIlNSSyBCcmFuYXZhbiwgSCBDaGVuLCBMUyBaZXR0bGVtb3llciwgUiBCYXJ6aWxheSIsMjAwOS0wOC0wMSxSZWluZm9yY2VtZW50IExlYXJuaW5nIGZvciBNYXBwaW5nIEluc3RydWN0aW9ucyB0byBBY3Rpb25zLGh0dHBzOi8vYWNsYW50aG9sb2d5Lm9yZy9QMDktMTAxMC8sMzE4LjAsLCw4MDk0MC4wLCIiIldlIHVzZSBhIHBvbGljeSBncmFkaWVudAphbGdvcml0aG0gdG8gZXN0aW1hdGUgdGhlIHBhcmFtZXRlcnMgb2YgYSBsb2ctbGluZWFyIG1vZGVsIGZvciBhY3Rpb24gc2VsZWN0aW9uIFsuLi5dIEluIHRvdGFsLCB0aGVyZSBhcmUgOCwwOTQgZmVhdHVyZXMgW2luIHRoZSBDcm9zc2Jsb2NrIGRvbWFpbl0uIFsuLi5dICBUaGlzIGRpZmZpY3VsdHkgY2FuIGJlIGF0dHJpYnV0ZWQgaW4gcGFydCB0byB0aGUgbGFyZ2UgYnJhbmNoaW5nIGZhY3RvciBvZiBwb3NzaWJsZSBhY3Rpb25zIGF0IGVhY2ggc3RlcCDigJQgb24gYXZlcmFnZSwgdGhlcmUgYXJlIFsuLi5dIDkuNzggW2FjdGlvbnNdIGluIHRoZSBDcm9zc2Jsb2NrCmRvbWFpbiIiIiwsLCwiU2hvd24gYXQgYmVnaW5uaW5nIG9mIHNlY3Rpb24gNwpUb3RhbCBudW1iZXIgb2YgZG9jdW1lbnRzIGlzIDUwLCBhdmVyYWdlIG51bWJlciBvZiBhY3Rpb25zIHBlciBkb2N1bWVudCBpcyA1Ljg2Cgpzb3VyY2U6IGh0dHBzOi8vZW4ud2lraXBlZGlhLm9yZy93aWtpL05ldGZsaXhfUHJpemUiLCwsLCwsLCwsLFVuaXRlZCBTdGF0ZXMgb2YgQW1lcmljYSwsLCwsLDIwMjYtMDItMTEgMTk6MjM6NDUrMDA6MDAsLCwsLCxBY2FkZW1pYSwsLCwsLCwsLCwsLCwsLCwsLApCZWxsS29yIDIwMDgsUmVjb21tZW5kYXRpb24sTW92aWUgcmF0aW5ncyxBVCZULCJSTSBCZWxsLCBZIEtvcmVuLCBDIFZvbGluc2t5IiwyMDA5LTA4LTAxLFRoZSBCZWxsS29yIDIwMDggU29sdXRpb24gdG8gdGhlIE5ldGZsaXggUHJpemUsaHR0cHM6Ly9jc2V3ZWIudWNzZC5lZHUvY2xhc3Nlcy9mYTE3L2NzZTI5MS1iL3JlYWRpbmcvUHJvZ3Jlc3NQcml6ZTIwMDhfQmVsbEtvci5wZGYsMTYyLjAsU09UQSBpbXByb3ZlbWVudCxXb24gTmV0ZmxpeCBwcml6ZSwsLCwsLCIiIk5ldGZsaXggcHJvdmlkZWQgYSB0cmFpbmluZyBkYXRhIHNldCBvZiAxMDAsNDgwLDUwNyByYXRpbmdzIHRoYXQgNDgwLDE4OSB1c2VycyBnYXZlIHRvIDE3LDc3MCBtb3ZpZXMuIiIiLCwsLCwsLCwsLFVuaXRlZCBTdGF0ZXMgb2YgQW1lcmljYSwsLCwsLDIwMjUtMTEtMjggMTE6NTM6NDQrMDA6MDAsLCwsLCxJbmR1c3RyeSwsLCwsLCwsLCwsLCwsLCwsLApQcmFnbWF0aWMgVGhlb3J5IHNvbHV0aW9uIChOZXRmbGl4IDIwMDkpLFJlY29tbWVuZGF0aW9uLE1vdmllIHJhdGluZ3MsUHJhZ21hdGljIFRoZW9yeSBJbmMuLCJNIFBpb3R0ZSwgTSBDaGFiYmVydCIsMjAwOS0wOC0wMSxUaGUgUHJhZ21hdGljIFRoZW9yeSBzb2x1dGlvbiB0byB0aGUgTmV0ZmxpeCBHcmFuZCBQcml6ZSxodHRwczovL3d3dy5hc2Mub2hpby1zdGF0ZS5lZHUvc3RhdGlzdGljcy9zdGF0Z2VuL2pvdWxfYXV0MjAwOS9QcmFnbWF0aWNUaGVvcnkucGRmLDExMS4wLFNPVEEgaW1wcm92ZW1lbnQsTmV0ZmxpeCBncmFuZCBwcml6ZSB3aW5uZXIgKGFsb25nIHdpdGggdHdvIG90aGVyIHRlYW1zKSwsIlRoaXMgaXMgYW4gZW5zZW1ibGUgb2YgbWFueSBzbWFsbGVyIG1vZGVscy4gSWRlYWxseSwgdGhlIG51bWJlciBvZiBwYXJhbWV0ZXJzIG9mIGFsbCB0aGUgc3ViLW1vZGVscyBzaG91bGQgYmUgYWRkZWQgdXAgYW5kIHJlY29yZGVkIGhlcmUuIiwsIlRoaXMgaXMgYW4gZW5zZW1ibGUgb2YgbWFueSBzbWFsbGVyIG1vZGVscy4gSWRlYWxseSwgdGhlIHRyYWluaW5nIGNvbXB1dGUgb2YgYWxsIHRoZSBzdWItbW9kZWxzIHNob3VsZCBiZSBhZGRlZCB1cCBhbmQgcmVjb3JkZWQgaGVyZS4iLCwiIiJOZXRmbGl4IHByb3ZpZGVkIGEgdHJhaW5pbmcgZGF0YSBzZXQgb2YgMTAwLDQ4MCw1MDcgcmF0aW5ncyB0aGF0IDQ4MCwxODkgdXNlcnMgZ2F2ZSB0byAxNyw3NzAgbW92aWVzLiIiIiwsLCwsQ29uZmlkZW50LCwsLCxDYW5hZGEsLCwsLCwyMDI2LTAyLTExIDE5OjI2OjQzKzAwOjAwLCwsLCwsSW5kdXN0cnksLCwsLCwsLCwsLCwsLCwsLCwKQmlnQ2hhb3MgT3B0aUJsZW5kLFJlY29tbWVuZGF0aW9uLE1vdmllIHJhdGluZ3MsQVQmVCwiQSBUw7ZzY2hlciwgTSBKYWhyZXIsIFJNIEJlbGwiLDIwMDktMDgtMDEsVGhlIEJpZ0NoYW9zIFNvbHV0aW9uIHRvIHRoZSBOZXRmbGl4IEdyYW5kIFByaXplLGh0dHBzOi8vd3d3LmFzYy5vaGlvLXN0YXRlLmVkdS9zdGF0aXN0aWNzL3N0YXRnZW4vam91bF9hdXQyMDA5L0JpZ0NoYW9zLnBkZiwyMzcuMCxTT1RBIGltcHJvdmVtZW50LCJ3b24gTmV0ZmxpeCBwcml6ZQoiLCwsLCwsIiIiTmV0ZmxpeCBwcm92aWRlZCBhIHRyYWluaW5nIGRhdGEgc2V0IG9mIDEwMCw0ODAsNTA3IHJhdGluZ3MgdGhhdCA0ODAsMTg5IHVzZXJzIGdhdmUgdG8gMTcsNzcwIG1vdmllcy4iIiIsLCwsLCwsLCwsVW5pdGVkIFN0YXRlcyBvZiBBbWVyaWNhLCwsLCwsMjAyNS0xMS0yOCAxMTo1Mzo0NCswMDowMCwsLCwsLEluZHVzdHJ5LCwsLCwsLCwsLEZQMzIsLCwsLCwsLApDb25kaXRpb25hbCBNYXhpbXVtIEVudHJvcHkgTW9kZWwgKEdpZ2F3b3JsZCksTGFuZ3VhZ2UsTGFuZ3VhZ2UgbW9kZWxpbmcsR29vZ2xlLCJSeWFuIE1jZG9uYWxkLCBNZWhyeWFyIE1vaHJpLCBOYXRoYW4gU2lsYmVybWFuLCBEYW4gV2Fsa2VyLCBHaWRlb24gUy4gTWFubiIsMjAwOS0wNy0wMSxFZmZpY2llbnQgTGFyZ2UtU2NhbGUgRGlzdHJpYnV0ZWQgVHJhaW5pbmcgb2YgQ29uZGl0aW9uYWwgTWF4aW11bSBFbnRyb3B5IE1vZGVscyxodHRwczovL3Byb2NlZWRpbmdzLm5ldXJpcHMuY2MvcGFwZXJfZmlsZXMvcGFwZXIvMjAwOS9oYXNoL2Q4MWY5YzFiZTJlMDg5NjRiZjlmMjRiMTVmMGU0OTAwLUFic3RyYWN0Lmh0bWwsLCwsMTAwMDAwMC4wLCIiInJvdWdobHkgMU0gcGFyYW1ldGVycyIiIiwxLjAwMDAwMDAwMDFlKzE4LCJOdW1iZXIgb2YgZXBvY2hzIGlzIHVua25vd24uCgpCYXNlZCBvbiAxOCw1OTggQ1BVLWhvdXJzIHdpdGggSW50ZWwgWGVvbiA1NTAwIHByb2Nlc3NvcnMgKHNwZWN1bGF0aXZlKSwgdGhpcyB3b3VsZCBiZSB1cCB0byA4ZTE3IEZQNjQgRkxPUCBvciAxLjZlMTggRlAzMiBGTE9QLiBXaXRoIDYwJSB1dGlsaXphdGlvbiBpdCdzIGFyb3VuZCAxZTE4IEZMT1AuIiwxMDAwMDAwMDAwLCwsIlRhYmxlIDM6IDE4LDU5OCBoIChjdW11bGF0aXZlIENQVSkiLCwsU3BlY3VsYXRpdmUsIlRyYWluaW5nIGNvbmRpdGlvbmFsIG1heGltdW0gZW50cm9weSBtb2RlbHMgb24gbWFzc2l2ZSBkYXRhIHJlcXVpcmVzIHNpZ25pZmljYW50IHRpbWUgYW5kIGNvbXB1dGF0aW9uYWwgcmVzb3VyY2VzLiBJbiB0aGlzIHBhcGVyLCB3ZSBpbnZlc3RpZ2F0ZSB0aHJlZSBjb21tb24gZGlzdHJpYnV0ZWQgdHJhaW5pbmcgc3RyYXRlZ2llczogZGlzdHJpYnV0ZWQgZ3JhZGllbnQsIG1ham9yaXR5IHZvdGluZyBlbnNlbWJsZXMsIGFuZCBwYXJhbWV0ZXIgbWl4dHVyZXMuIFdlIGFuYWx5emUgdGhlIHdvcnN0LWNhc2UgcnVudGltZSBhbmQgcmVzb3VyY2UgY29zdHMgb2YgZWFjaCBhbmQgcHJlc2VudCBhIHRoZW9yZXRpY2FsIGZvdW5kYXRpb24gZm9yIHRoZSBjb252ZXJnZW5jZSBvZiBwYXJhbWV0ZXJzIHVuZGVyIHBhcmFtZXRlciBtaXh0dXJlcywgdGhlIG1vc3QgZWZmaWNpZW50IHN0cmF0ZWd5LiBXZSBwcmVzZW50IGxhcmdlLXNjYWxlIGV4cGVyaW1lbnRzIGNvbXBhcmluZyB0aGUgZGlmZmVyZW50IHN0cmF0ZWdpZXMgYW5kIGRlbW9uc3RyYXRlIHRoYXQgcGFyYW1ldGVyIG1peHR1cmVzIG92ZXIgaW5kZXBlbmRlbnQgbW9kZWxzIHVzZSBmZXdlciByZXNvdXJjZXMgYW5kIGFjaGlldmUgY29tcGFyYWJsZSBsb3NzIGFzIGNvbXBhcmVkIHRvIHN0YW5kYXJkIGFwcHJvYWNoZXMuIiwsLFVucmVsZWFzZWQsVW5pdGVkIFN0YXRlcyBvZiBBbWVyaWNhLCwsLCwsMjAyNi0wMi0xMSAxOToyNjoyNyswMDowMCwsLCwsLEluZHVzdHJ5LCwsLDE4NTk4LjAsVW5yZWxlYXNlZCwsLCwsLCwsLCwsLCxObwpHUFUgREJOcyxPdGhlcixNaXNjZWxsYW5lb3VzIGltYWdlIGFuYWx5c2lzLFN0YW5mb3JkIFVuaXZlcnNpdHksIlIgUmFpbmEsIEEgTWFkaGF2YW4sIEFZIE5nIiwyMDA5LTA2LTE1LExhcmdlLXNjYWxlIERlZXAgVW5zdXBlcnZpc2VkIExlYXJuaW5nIHVzaW5nIEdyYXBoaWNzIFByb2Nlc3NvcnMsaHR0cHM6Ly9kbC5hY20ub3JnL2RvaS9hYnMvMTAuMTE0NS8xNTUzMzc0LjE1NTM0ODY/dXRtX2NhbXBhaWduPVRoZStCYXRjaCZ1dG1fc291cmNlPWhzX2VtYWlsJnV0bV9tZWRpdW09ZW1haWwmX2hzZW5jPXAyQU5xdHotOTVaNy1YNERsLVJKSzZnWUt2anlESXJZYUdoQmVxV29jMGxkcXlQRUtuaTBJcDZVRTc0NTJoci15Z1k1MnowMExCcFlnTSwxMDMyLjAsIkhpZ2hseSBjaXRlZCxIaXN0b3JpY2FsIHNpZ25pZmljYW5jZSIsLDEwMDAwMDAwMC4wLCIiIkZvciBleGFtcGxlLCB3ZSBhcmUgYWJsZSB0byByZWR1Y2UgdGhlIHRpbWUgcmVxdWlyZWQgdG8gbGVhcm4gYSBmb3VyLWxheWVyIERCTiB3aXRoIDEwMCBtaWxsaW9uIGZyZWUgcGFyYW1ldGVycyBmcm9tIHNldmVyYWwgd2Vla3MgdG8gYXJvdW5kIGEgc2luZ2xlIGRheS4iIiIsMTAwMDAwMDAwMDAwMDAwMC4wLCJodHRwczovL3d3dy5nZXRndWVzc3RpbWF0ZS5jb20vbW9kZWxzLzE5NjAyCgo2NDM1IEdQVSBzZWNvbmRzIGZvciAxTSBleGFtcGxlcwpTaW5nbGUgR1RYIDI4MCB3aXRoIDYyMi4xIEdGTE9QUwpBbGwgcmVzdWx0cyBhcmUgcmVwb3J0ZWQgZm9yIDFNIGV4YW1wbGVzLCB1bmNsZWFyIGlmIHRoZXkgcmFuIGxhcmdlciB0cmFpbmluZyBleHBlcmltZW50cy4iLDEyMTM0NDAwMDAwMCwiVGFibGUgMiBzaG93cyB0aGUgcnVubmluZyB0aW1lIGZvciBwcm9jZXNzaW5nIDEgbWlsbGlvbgpleGFtcGxlcyBmb3IgUkJNcyBvZiB2YXJ5aW5nIHNpemUiLCwsLCxDb25maWRlbnQsLCwsLFVuaXRlZCBTdGF0ZXMgb2YgQW1lcmljYSwsLCwsLDIwMjUtMTEtMjggMTE6NTM6NDQrMDA6MDAsLCxHUFUgREJOcywsLEFjYWRlbWlhLCwsLCwsLCwsLEZQMzIsLCxIYXJkd2FyZSwsLCwsCkNvbnYtREJOLFZpc2lvbixJbWFnZSBjbGFzc2lmaWNhdGlvbixTdGFuZm9yZCBVbml2ZXJzaXR5LCJIIExlZSwgUiBHcm9zc2UsIFIgUmFuZ2FuYXRoLCBBWSBOZyIsMjAwOS0wNi0xNCxDb252b2x1dGlvbmFsIGRlZXAgYmVsaWVmIG5ldHdvcmtzIGZvciBzY2FsYWJsZSB1bnN1cGVydmlzZWQgbGVhcm5pbmcgb2YgaGllcmFyY2hpY2FsIHJlcHJlc2VudGF0aW9ucyxodHRwczovL2RsLmFjbS5vcmcvZG9pLzEwLjExNDUvMTU1MzM3NC4xNTUzNDUzLDI5NjQuMCwsLCwsLCwsLCwsLCxVbmtub3duLCwsLCxVbml0ZWQgU3RhdGVzIG9mIEFtZXJpY2EsLCwsLCwyMDI1LTExLTI4IDExOjUzOjQ0KzAwOjAwLCwsLCwsQWNhZGVtaWEsLCwsLCwsLCwsLCwsLCwsLCwKRGVlcCBCb2x0em1hbm4gTWFjaGluZXMsT3RoZXIsSW1hZ2UgY2xhc3NpZmljYXRpb24sVW5pdmVyc2l0eSBvZiBUb3JvbnRvLCJSdXNsYW4gU2FsYWtodXRkaW5vdiwgR2VvZmZyZXkgSGludG9uIiwyMDA5LTA0LTE2LERlZXAgQm9sdHptYW5uIE1hY2hpbmVzLGh0dHBzOi8vd3d3LnNjaWVuY2VkaXJlY3QuY29tL3RvcGljcy9jb21wdXRlci1zY2llbmNlL2RlZXAtYm9sdHptYW5uLW1hY2hpbmUsMjY2Ni4wLCwsLCwsLDYwMDAwLCwsLCwsVW5rbm93biwsLCwsQ2FuYWRhLCwsLCwsMjAyNS0xMS0yOCAxMTo1Mzo0NCswMDowMCwsLCwsLEFjYWRlbWlhLCwsLCwsLCwsLCwsLCwsLCwsClJCTSBJbWFnZSBDbGFzc2lmaWVyLFZpc2lvbixJbWFnZSBjbGFzc2lmaWNhdGlvbixVbml2ZXJzaXR5IG9mIFRvcm9udG8sQWxleCBLcml6aGV2c2t5LDIwMDktMDQtMDgsTGVhcm5pbmcgTXVsdGlwbGUgTGF5ZXJzIG9mIEZlYXR1cmVzIGZyb20gVGlueSBJbWFnZXMsaHR0cHM6Ly93d3cuY3MudG9yb250by5lZHUvfmtyaXovbGVhcm5pbmctZmVhdHVyZXMtMjAwOS1UUi5wZGYsMzk2MzUuMCxIaWdobHkgY2l0ZWQsLDgwMDAwMDAwLjAsIkJlc3QgcGVyZm9ybWluZyBtb2RlbCAoc2VlIEZpZ3VyZSAzLjEpIGhhZCAxMCwwMDAgaGlkZGVuIHVuaXRzIGluIG9uZSBoaWRkZW4gbGF5ZXIgYW5kIDgwMDAgdmlzaWJsZSB1bml0cyIsLCw2MTQ0MDUwMDAwLCwsLCwsTGlrZWx5LCJHcm91cHMgYXQgTUlUIGFuZCBOWVUgaGF2ZSBjb2xsZWN0ZWQgYSBkYXRhc2V0IG9mIG1pbGxpb25zIG9mIHRpbnkgY29sb3VyIGltYWdlcyBmcm9tIHRoZSB3ZWIuIEl0CmlzLCBpbiBwcmluY2lwbGUsIGFuIGV4Y2VsbGVudCBkYXRhc2V0IGZvciB1bnN1cGVydmlzZWQgdHJhaW5pbmcgb2YgZGVlcCBnZW5lcmF0aXZlIG1vZGVscywgYnV0IHByZXZpb3VzCnJlc2VhcmNoZXJzIHdobyBoYXZlIHRyaWVkIHRoaXMgaGF2ZSBmb3VuZCBpdCBkaR5jdWx0IHRvIGxlYXJuIGEgZ29vZCBzZXQgb2YgHGx0ZXJzIGZyb20gdGhlIGltYWdlcy4KV2Ugc2hvdyBob3cgdG8gdHJhaW4gYSBtdWx0aS1sYXllciBnZW5lcmF0aXZlIG1vZGVsIHRoYXQgbGVhcm5zIHRvIGV4dHJhY3QgbWVhbmluZ2Z1bCBmZWF0dXJlcyB3aGljaApyZXNlbWJsZSB0aG9zZSBmb3VuZCBpbiB0aGUgaHVtYW4gdmlzdWFsIGNvcnRleC4gVXNpbmcgYSBub3ZlbCBwYXJhbGxlbGl6YXRpb24gYWxnb3JpdGhtIHRvIGRpc3RyaWJ1dGUKdGhlIHdvcmsgYW1vbmcgbXVsdGlwbGUgbWFjaGluZXMgY29ubmVjdGVkIG9uIGEgbmV0d29yaywgd2Ugc2hvdyBob3cgdHJhaW5pbmcgc3VjaCBhIG1vZGVsIGNhbiBiZQpkb25lIGluIHJlYXNvbmFibGUgdGltZS4KQSBzZWNvbmQgcHJvYmxlbWF0aWMgYXNwZWN0IG9mIHRoZSB0aW55IGltYWdlcyBkYXRhc2V0IGlzIHRoYXQgdGhlcmUgYXJlIG5vIHJlbGlhYmxlIGNsYXNzIGxhYmVscwp3aGljaCBtYWtlcyBpdCBoYXJkIHRvIHVzZSBmb3Igb2JqZWN0IHJlY29nbml0aW9uIGV4cGVyaW1lbnRzLiBXZSBjcmVhdGVkIHR3byBzZXRzIG9mIHJlbGlhYmxlIGxhYmVscy4KVGhlIENJRkFSLTEwIHNldCBoYXMgNjAwMCBleGFtcGxlcyBvZiBlYWNoIG9mIDEwIGNsYXNzZXMgYW5kIHRoZSBDSUZBUi0xMDAgc2V0IGhhcyA2MDAgZXhhbXBsZXMgb2YKZWFjaCBvZiAxMDAgbm9uLW92ZXJsYXBwaW5nIGNsYXNzZXMuIFVzaW5nIHRoZXNlIGxhYmVscywgd2Ugc2hvdyB0aGF0IG9iamVjdCByZWNvZ25pdGlvbiBpcyBzaWduaRxjYW50bHkKaW1wcm92ZWQgYnkgcHJlLXRyYWluaW5nIGEgbGF5ZXIgb2YgZmVhdHVyZXMgb24gYSBsYXJnZSBzZXQgb2YgdW5sYWJlbGVkIHRpbnkgaW1hZ2VzLiIsLCwsQ2FuYWRhLCwsLCwsMjAyNi0wMS0wMSAxNDowMzoxNyswMDowMCwsLCwsLEFjYWRlbWlhLCwsLCwsLCwsLEZQMzIsLCwsLCwsLApMb25nLVJhbmdlIEF1dG9ub21vdXMgT2ZmLVJvYWQgRHJpdmluZyBTeXN0ZW0sIlZpc2lvbixSb2JvdGljcyxEcml2aW5nIixTZWxmLWRyaXZpbmcgY2FyLENvdXJhbnQgSW5zdGl0dXRlIG9mIE1hdGhlbWF0aWNhbCBTY2llbmNlcywiUmFpYSBIYWRzZWxsLCBQaWVycmUgU2VybWFuZXQsIEphbiBCZW4sIEF5c2UgRXJrYW4sIE1hcmNvIFNjb2ZmaWVyLCBLb3JheSBLYXZ1a2N1b2dsdSwgVXJzIE11bGxlciwgWWFubiBMZUN1biIsMjAwOS0wMS0wOCxMZWFybmluZyBsb25n4oCQcmFuZ2UgdmlzaW9uIGZvciBhdXRvbm9tb3VzIG9mZuKAkHJvYWQgZHJpdmluZyxodHRwczovL29ubGluZWxpYnJhcnkud2lsZXkuY29tL2RvaS9hYnMvMTAuMTAwMi9yb2IuMjAyNzYsLCwsMTI0MTAuMCwiQzE6IDIweDd4NgpDMzogMzY5eDZ4NQpGNDogMTAweDUKCiIiVGhpcyBwYXJ0aWN1bGFyIG5ldHdvcmsgaGFzIHR3byBjb252b2x1dGlvbmFsCmxheWVycyBhbmQgb25lIHN1YnNhbXBsaW5nIGxheWVyLiBUaGUgZmlyc3QgY29udm9sdXRpb25hbCBsYXllciBoYXMgMjAgNyDDlyA2IGZpbHRlcnMsIGFuZCB0aGUgc2Vjb25kIGxheWVyIGhhcyAzNjkgNiDDlyA1IGZpbHRlcnMuIFRoZSBsYXllcnMgYXJlIG5vdCBmdWxseSBjb25uZWN0ZWQ7IGluIHBhcnRpY3VsYXIsIHRoZSBZLCBVLCBhbmQgViBmaWx0ZXJzIGFyZSBrZXB0CnNlcGFyYXRlIHRocm91Z2hvdXQgdGhlIHR3byBsYXllcnMuIEZvcgp0aGUgcHVycG9zZXMgb2YgdHJhaW5pbmcsIGEgZmluYWwgMTAwLWNvbXBvbmVudCwgZnVsbHkKY29ubmVjdGVkIGxheWVyIGlzIHRyYWluZWQgd2l0aCBmaXZlIG91dHB1dHMiIiIsMjc4NzIxMDAwMDAwMDAwLjAsIkV2ZXJ5IGZpbHRlciBpcyBvbmx5IGNvbm5lY3RlZCB0byDihZMgb2YgdGhlIGlucHV0IGNoYW5uZWxzOiDigJxUaGUgbGF5ZXJzIGFyZSBub3QgZnVsbHkgY29ubmVjdGVkOyBpbiBwYXJ0aWN1bGFyLCB0aGUgWSwgVSwgYW5kIFYgZmlsdGVycyBhcmUga2VwdCBzZXBhcmF0ZSB0aHJvdWdob3V0IHRoZSB0d28gbGF5ZXJzLuKAnQpUaGUgdGV4dCBvZiB0aGUgcGFwZXIgYW5kIEZpZ3VyZSA3IGRvbuKAmXQgbWF0Y2gsIHRoZSB0ZXh0IG1lbnRpb25zIGFuIGFkZGl0aW9uYWwgRD0zNjkgY29udm9sdXRpb25hbCBsYXllciB0aGF0IGlzIG5vdCByZXByZXNlbnRlZCBpbiB0aGUgRmlndXJlCklucHV0OiAxMioyNQoxc3QgQ05OOiAyKjEyKjI1KigzLzMpKjcqNioyMD0yNDAwMDAKU2l6ZSBhZnRlciBsYXllcjogNioyMCoyMApTaXplIGFmdGVyIHBvb2xpbmcgbGF5ZXIgKDF4NCk6IDYqNSoyMAoybmQgQ05OOiAyKjYqNSooMjAvMykqNio1KjM2OT00NDI4MDAwCkZDOiAyKjYqNSozNjkqMTAwPTIyMTQwMDAKVG90YWwgZm9yd2FyZCBGTE9QOiAyNDAwMDArNDQyODAwMCsyMjE0MDAwPTY4ODIwMDAKVG90YWwgdHJhaW5pbmcgY29tcHV0ZTogNjg4MjAwMCozKjQ1MDAwMCozMD0yNzg3MjEwMDAwMDAwMDA9Mi44ZTE0CgoKIiJUaGUgbmV0d29yayB3YXMgaW5pdGlhbGl6ZWQgd2l0aCByYW5kb20gdmFsdWVzCmFuZCB0cmFpbmVkIGZvciAzMCBlcG9jaHMiIiIsNDUwMDAwLCIiIlRoZSB0cmFpbmluZyBzZXQgY29udGFpbmVkIDQ1MCwwMDAgbGFiZWxlZCBpbWFnZSBwYXRjaGVzIiIiLCwsLCxDb25maWRlbnQsIk1vc3QgdmlzaW9uLWJhc2VkIGFwcHJvYWNoZXMgdG8gbW9iaWxlIHJvYm90aWNzIHN1ZmZlciBmcm9tIHRoZSBsaW1pdGF0aW9ucyBpbXBvc2VkIGJ5IHN0ZXJlbyBvYnN0YWNsZSBkZXRlY3Rpb24sIHdoaWNoIGlzIHNob3J0IHJhbmdlIGFuZCBwcm9uZSB0byBmYWlsdXJlLiBXZSBwcmVzZW50IGEgc2VsZi1zdXBlcnZpc2VkIGxlYXJuaW5nIHByb2Nlc3MgZm9yIGxvbmctcmFuZ2UgdmlzaW9uIHRoYXQgaXMgYWJsZSB0byBhY2N1cmF0ZWx5IGNsYXNzaWZ5IGNvbXBsZXggdGVycmFpbiBhdCBkaXN0YW5jZXMgdXAgdG8gdGhlIGhvcml6b24sIHRodXMgYWxsb3dpbmcgc3VwZXJpb3Igc3RyYXRlZ2ljIHBsYW5uaW5nLiBUaGUgc3VjY2VzcyBvZiB0aGUgbGVhcm5pbmcgcHJvY2VzcyBpcyBkdWUgdG8gdGhlIHNlbGYtc3VwZXJ2aXNlZCB0cmFpbmluZyBkYXRhIHRoYXQgYXJlIGdlbmVyYXRlZCBvbiBldmVyeSBmcmFtZTogcm9idXN0LCB2aXN1YWxseSBjb25zaXN0ZW50IGxhYmVscyBmcm9tIGEgc3RlcmVvIG1vZHVsZTsgbm9ybWFsaXplZCB3aWRlLWNvbnRleHQgaW5wdXQgd2luZG93czsgYW5kIGEgZGlzY3JpbWluYXRpdmUgYW5kIGNvbmNpc2UgZmVhdHVyZSByZXByZXNlbnRhdGlvbi4gQSBkZWVwIGhpZXJhcmNoaWNhbCBuZXR3b3JrIGlzIHRyYWluZWQgdG8gZXh0cmFjdCBpbmZvcm1hdGl2ZSBhbmQgbWVhbmluZ2Z1bCBmZWF0dXJlcyBmcm9tIGFuIGlucHV0IGltYWdlLCBhbmQgdGhlIGZlYXR1cmVzIGFyZSB1c2VkIHRvIHRyYWluIGEgcmVhbC10aW1lIGNsYXNzaWZpZXIgdG8gcHJlZGljdCB0cmF2ZXJzYWJpbGl0eS4gVGhlIHRyYWluZWQgY2xhc3NpZmllciBzZWVzIG9ic3RhY2xlcyBhbmQgcGF0aHMgZnJvbSA1IHRvIG1vcmUgdGhhbiAxMDAgbSwgZmFyIGJleW9uZCB0aGUgbWF4aW11bSBzdGVyZW8gcmFuZ2Ugb2YgMTIgbSwgYW5kIGFkYXB0cyB2ZXJ5IHF1aWNrbHkgdG8gbmV3IGVudmlyb25tZW50cy4gVGhlIHByb2Nlc3Mgd2FzIGRldmVsb3BlZCBhbmQgdGVzdGVkIG9uIHRoZSBMQUdSIChMZWFybmluZyBBcHBsaWVkIHRvIEdyb3VuZCBSb2JvdHMpIG1vYmlsZSByb2JvdC4gUmVzdWx0cyBmcm9tIGEgZ3JvdW5kIHRydXRoIGRhdGEgc2V0LCBhcyB3ZWxsIGFzIGZpZWxkIHRlc3QgcmVzdWx0cywgYXJlIGdpdmVuLiIsMzAuMCwsVW5yZWxlYXNlZCxVbml0ZWQgU3RhdGVzIG9mIEFtZXJpY2EsLCwsLCwyMDI1LTExLTI4IDExOjUzOjQ0KzAwOjAwLCwsLCwsQWNhZGVtaWEsLCwsLCwsLCwsLCwsT3BlcmF0aW9uIGNvdW50aW5nLCwsLCxObwpCUC1EQk4sU3BlZWNoLFNwZWVjaCByZWNvZ25pdGlvbiAoQVNSKSxVbml2ZXJzaXR5IG9mIFRvcm9udG8sIkFiZGVsLXJhaG1hbiBNb2hhbWVkLCBHZW9yZ2UgRGFobCwgYW5kIEdlb2ZmcmV5IEhpbnRvbiIsMjAwOS0wMS0wMSxEZWVwIEJlbGllZiBOZXR3b3JrcyBmb3IgcGhvbmUgcmVjb2duaXRpb24saHR0cHM6Ly93d3cuY3MudXRvcm9udG8uY2EvfmdkYWhsL3BhcGVycy9kYm5QaG9uZVJlYy5wZGYsLCJIaXN0b3JpY2FsIHNpZ25pZmljYW5jZSxTT1RBIGltcHJvdmVtZW50IiwiIiJPbiB0aGUgc3RhbmRhcmQgVElNSVQgY29ycHVzLCBEQk5zIGNvbnNpc3RlbnRseSBvdXRwZXJmb3JtIG90aGVyIHRlY2huaXF1ZXMgYW5kIHRoZSBiZXN0IERCTiBhY2hpZXZlcyBhIHBob25lIGVycm9yIHJhdGUgKFBFUikgb2YgMjMuMCUgb24gdGhlIFRJTUlUIGNvcmUgdGVzdCBzZXQuIiIiLDE4MDMwNTkyLjAsIjQyOSoyMDQ4KzIwNDgqMjA0OCo0KzIwNDgqMTgzPTE4MDMwNTkyCgpUYWJsZSAyOiBsYXJnZXN0IG1vZGVsIGhhcyA1IGxheWVycyBvZiAyMDQ4IGludG8gMTgzIHNvZnRtYXgsIDQyOSBpbnB1dCIsLCwsLCwiIiJUcmFpbmluZyBEQk5zIG9mIHRoZSBzaXplcyB1c2VkIGluIHRoaXMgcGFwZXIgaXMgcXVpdGUgY29tcHV0YXRpb25hbGx5IGV4cGVuc2l2ZS4gVHJhaW5pbmcgd2FzIGFjY2VsZXJhdGVkIGJ5IGV4cGxvaXRpbmcgYSBncmFwaGljcyBwcm9jZXNzb3IuIEEgc2luZ2xlIHBhc3Mgb3ZlciB0aGUgZW50aXJlIHRyYWluaW5nIHNldCBkdXJpbmcKcHJldHJhaW5pbmcgdG9vayBhYm91dCA1IG1pbnV0ZXMuIEFuIGVwb2NoIG9mIGZpbmUtdHVuaW5nIHdpdGggIGJhY2twcm9wYWdhdGlvbiB0b29rIGFyb3VuZCAxMyBtaW51dGVzLiBUaGUgZGlzY3JpbWluYXRpdmUgZ3JhZGllbnQgY29tcHV0YXRpb24gZm9yIGh5YnJpZCB0cmFpbmluZyB3YXMgc3Vic3RhbnRpYWxseSBtb3JlIGV4cGVuc2l2ZS4gRWFjaCBlcG9jaCBvZiBoeWJyaWQgZmluZS10dW5pbmcgdG9vayBhcm91bmQgYW4gaG91ci4gVGhlc2UgdGltZSBlc3RpbWF0ZXMgcmVwcmVzZW50IHRoZSBsYXJnZXN0IGFyY2hpdGVjdHVyZSBydW5uaW5nIG9uIG9uZSBvZiB0aGUgR1BVcyBpbiBhIE5WSURJQSBUZXNsYSBTMTA3MCBzeXN0ZW0sIHVzaW5nIHRoZSBsaWJyYXJ5CmluIFsyN10uIiIiLE5WSURJQSBUZXNsYSBTMTA3MCxTdXBlcnZpc2VkLENvbmZpZGVudCwiSGlkZGVuIE1hcmtvdiBNb2RlbHMgKEhNTXMpIGhhdmUgYmVlbiB0aGUgc3RhdGUtb2YtdGhlLWFydCB0ZWNobmlxdWVzIGZvciBhY291c3RpYyBtb2RlbGluZyBkZXNwaXRlIHRoZWlyIHVucmVhbGlzdGljIGluZGVwZW5kZW5jZSBhc3N1bXB0aW9ucyBhbmQgdGhlIHZlcnkgbGltaXRlZCByZXByZXNlbnRhdGlvbmFsIGNhcGFjaXR5IG9mIHRoZWlyIGhpZGRlbiBzdGF0ZXMuIFRoZXJlIGFyZSBtYW55IHByb3Bvc2FscyBpbiB0aGUgcmVzZWFyY2ggY29tbXVuaXR5IGZvciBkZWVwZXIgbW9kZWxzIHRoYXQgYXJlIGNhcGFibGUgb2YgbW9kZWxpbmcgdGhlIG1hbnkgdHlwZXMgb2YgdmFyaWFiaWxpdHkgcHJlc2VudCBpbiB0aGUgc3BlZWNoIGdlbmVyYXRpb24gcHJvY2Vzcy4gRGVlcCBCZWxpZWYgTmV0d29ya3MgKERCTnMpIGhhdmUgcmVjZW50bHkgcHJvdmVkIHRvIGJlIHZlcnkgZWZmZWN0aXZlIGZvciBhIHZhcmlldHkgb2YgbWFjaGluZSBsZWFybmluZyBwcm9ibGVtcyBhbmQgdGhpcyBwYXBlciBhcHBsaWVzIERCTnMgdG8gYWNvdXN0aWMgbW9kZWxpbmcuIE9uIHRoZSBzdGFuZGFyZCBUSU1JVCBjb3JwdXMsIERCTnMgY29uc2lzdGVudGx5IG91dHBlcmZvcm0gb3RoZXIgdGVjaG5pcXVlcyBhbmQgdGhlIGJlc3QgREJOIGFjaGlldmVzIGEgcGhvbmUgZXJyb3IgcmF0ZSAoUEVSKSBvZiAyMy4wJSBvbiB0aGUgVElNSVQgY29yZSB0ZXN0IHNldC4iLCwsVW5yZWxlYXNlZCxDYW5hZGEsLCwsMS4wLCwyMDI1LTExLTI4IDExOjUzOjQ0KzAwOjAwLCwsLCwsQWNhZGVtaWEsLCwsLFVucmVsZWFzZWQsLCwsLCwsOTg0LCwsLCwsTm8KU2VtYW50aWMgSGFzaGluZyxMYW5ndWFnZSxTZWFyY2gsVW5pdmVyc2l0eSBvZiBUb3JvbnRvLCJSIFNhbGFraHV0ZGlub3YsIEcgSGludG9uIiwyMDA4LTEyLTEwLFNlbWFudGljIEhhc2hpbmcsaHR0cHM6Ly93d3cuY3MuY211LmVkdS9+cnNhbGFraHUvcGFwZXJzL3NkYXJ0aWNsZS5wZGYsMTQ4Ny4wLCwsMjYwMDAwMC4wLCwsLDE1MTEwMzUwMDAsU2VjdGlvbiA0LjEsLCwsLCwsLCwsQ2FuYWRhLCwsLCwsMjAyNS0xMS0yOCAxMTo1Mzo0NCswMDowMCwsLCwsLEFjYWRlbWlhLCwsLCwsLCwsLCwsLCwsLCwsCkdOTixPdGhlcixCaW5hcnkgY2xhc3NpZmljYXRpb24sVW5pdmVyc2l0eSBvZiBTaWVuYSxGcmFuY28gU2NhcnNlbGxpOyBNYXJjbyBHb3JpOyBBaCBDaHVuZyBUc29pOyBNYXJrdXMgSGFnZW5idWNobmVyOyBHYWJyaWVsZSBNb25mYXJkaW5pLDIwMDgtMTItMDksVGhlIEdyYXBoIE5ldXJhbCBOZXR3b3JrIE1vZGVsLGh0dHBzOi8vaWVlZXhwbG9yZS5pZWVlLm9yZy9kb2N1bWVudC80NzAwMjg3LCwiSGlzdG9yaWNhbCBzaWduaWZpY2FuY2UsSGlnaGx5IGNpdGVkIiwsMzAuMCwiNSo1KzU9MzAKKDMgbGF5ZXIgbmV0d29yayB3aXRoIDUgaGlkZGVuIG5ldXJvbnMpIiwxNjE0NjAwMDAwLjAsMiozMCBwYXJhbWV0ZXJzICo1MDAwIGVwb2NocyAqMjA3IHRyYWluaW5nIGV4YW1wbGVzKjI2IG5vZGVzIHBlciBleGFtcGxlPTE2MTQ2MDAwMDAsMjA3LCJNdXRhZ2VuZXNpcyB0YXNrIHdpdGggMjMwIHRvdGFsIGV4YW1wbGVzLCBvZiB3aGljaCAyMDcgKDkwJSkgd2VyZSB1c2VkIGZvciB0cmFpbmluZy4gIiwsLCxTdXBlcnZpc2VkLENvbmZpZGVudCwiTWFueSB1bmRlcmx5aW5nIHJlbGF0aW9uc2hpcHMgYW1vbmcgZGF0YSBpbiBzZXZlcmFsIGFyZWFzIG9mIHNjaWVuY2UgYW5kIGVuZ2luZWVyaW5nLCBlLmcuLCBjb21wdXRlciB2aXNpb24sIG1vbGVjdWxhciBjaGVtaXN0cnksIG1v</x:v>
      </x:c>
    </x:row>
    <x:row r="304" ht="18" customHeight="1">
      <x:c r="A304" s="17" t="n">
        <x:v>299</x:v>
      </x:c>
      <x:c r="B304" s="17" t="n">
        <x:v>309</x:v>
      </x:c>
      <x:c r="C304" s="94" t="str">
        <x:v>bGVjdWxhciBiaW9sb2d5LCBwYXR0ZXJuIHJlY29nbml0aW9uLCBhbmQgZGF0YSBtaW5pbmcsIGNhbiBiZSByZXByZXNlbnRlZCBpbiB0ZXJtcyBvZiBncmFwaHMuIEluIHRoaXMgcGFwZXIsIHdlIHByb3Bvc2UgYSBuZXcgbmV1cmFsIG5ldHdvcmsgbW9kZWwsIGNhbGxlZCBncmFwaCBuZXVyYWwgbmV0d29yayAoR05OKSBtb2RlbCwgdGhhdCBleHRlbmRzIGV4aXN0aW5nIG5ldXJhbCBuZXR3b3JrIG1ldGhvZHMgZm9yIHByb2Nlc3NpbmcgdGhlIGRhdGEgcmVwcmVzZW50ZWQgaW4gZ3JhcGggZG9tYWlucy4gVGhpcyBHTk4gbW9kZWwsIHdoaWNoIGNhbiBkaXJlY3RseSBwcm9jZXNzIG1vc3Qgb2YgdGhlIHByYWN0aWNhbGx5IHVzZWZ1bCB0eXBlcyBvZiBncmFwaHMsIGUuZy4sIGFjeWNsaWMsIGN5Y2xpYywgZGlyZWN0ZWQsIGFuZCB1bmRpcmVjdGVkLCBpbXBsZW1lbnRzIGEgZnVuY3Rpb24gdGF1KEcsbikgaXNpbiBJUiBtIHRoYXQgbWFwcyBhIGdyYXBoIEcgYW5kIG9uZSBvZiBpdHMgbm9kZXMgbiBpbnRvIGFuIG0gLWRpbWVuc2lvbmFsIEV1Y2xpZGVhbiBzcGFjZS4gQSBzdXBlcnZpc2VkIGxlYXJuaW5nIGFsZ29yaXRobSBpcyBkZXJpdmVkIHRvIGVzdGltYXRlIHRoZSBwYXJhbWV0ZXJzIG9mIHRoZSBwcm9wb3NlZCBHTk4gbW9kZWwuIFRoZSBjb21wdXRhdGlvbmFsIGNvc3Qgb2YgdGhlIHByb3Bvc2VkIGFsZ29yaXRobSBpcyBhbHNvIGNvbnNpZGVyZWQuIFNvbWUgZXhwZXJpbWVudGFsIHJlc3VsdHMgYXJlIHNob3duIHRvIHZhbGlkYXRlIHRoZSBwcm9wb3NlZCBsZWFybmluZyBhbGdvcml0aG0sIGFuZCB0byBkZW1vbnN0cmF0ZSBpdHMgZ2VuZXJhbGl6YXRpb24gY2FwYWJpbGl0aWVzLiIsNTAwMC4wLCxPcGVuIHdlaWdodHMgKHVucmVzdHJpY3RlZCksSXRhbHksLCwsMS4wLCwyMDI1LTExLTI4IDExOjUzOjQ0KzAwOjAwLCwsLCwsQWNhZGVtaWEsLCwsLCwsLCwsLCwsT3BlcmF0aW9uIGNvdW50aW5nLCwsLCxZZXMKSExCTCxMYW5ndWFnZSxMYW5ndWFnZSBtb2RlbGluZyxVbml2ZXJzaXR5IG9mIFRvcm9udG8sIkEuIE1uaWgsIEdlb2ZmcmV5IEUuIEhpbnRvbiIsMjAwOC0xMi0wOCxBIFNjYWxhYmxlIEhpZXJhcmNoaWNhbCBEaXN0cmlidXRlZCBMYW5ndWFnZSBNb2RlbCxodHRwczovL3d3dy5zZW1hbnRpY3NjaG9sYXIub3JnL3BhcGVyL0EtU2NhbGFibGUtSGllcmFyY2hpY2FsLURpc3RyaWJ1dGVkLUxhbmd1YWdlLU1vZGVsLU1uaWgtSGludG9uL2E5ZmM4NGY4YWJlNzQwY2RjN2VlODJlNjk0NDRkMWQwMGRiZTBjZWIsLEhpZ2hseSBjaXRlZCwsMTg0NjQwMC4wLCIiIkV4Y2VwdCBmb3Igd2hlcmUgc3RhdGVkIG90aGVyd2lzZSwgdGhlIG1vZGVscyB1c2VkIGZvciB0aGUgZXhwZXJpbWVudHMgdXNlZCAxMDAgZGltZW5zaW9uYWwgZmVhdHVyZSB2ZWN0b3JzIGFuZCBhIGNvbnRleHQgc2l6ZSBvZiA1LiIiCiIiVGhlIHZvY2FidWxhcnkgc2l6ZSBmb3IgdGhpcyBkYXRhc2V0IGlzIDE3OTY0LiIiCkVtYmVkZGluZzogMTc5NjQgKiAxMDAgPSAxNzk2NDAwCkNvbnRleHQgbWF0cmljZXM6IDUgKiAxMDAgKiAxMDAgPSA1MDAwMApVbmVtYmVkZGluZzogMCAodGllZCBlbWJlZGRpbmcg4oCcd2hpbGUgdGhlIG1hdHJpeCBvZiB3ZWlnaHRzIGZyb20gdGhlIGhpZGRlbiBsYXllciB0byB0aGUgb3V0cHV0IGxheWVyIGlzIHNpbXBseSB0aGUgZmVhdHVyZSB2ZWN0b3IgbWF0cml4IFLigJ0pClRvdGFsOiAxNzk2NDAwICsgNTAwMDAgPSAxODQ2NDAwCiIsLCI2TkQ6IDYgKiAxODQ2NDAwICogMTQwMDAwMDAgPSAxNTUsMDk3LDYwMCwwMDAsMDAwIEZMT1AgcGVyIGVwb2NoLgpOb3Qgc3RhdGVkIGhvdyBtYW55IGVwb2NocyBmb3IgdHJhaW5pbmcuIiwxNDAwMDAwMCwiIiJUaGUgZGF0YXNldCBjb25zaXN0cyBvZiBhIDE0IG1pbGxpb24gd29yZCB0cmFpbmluZyBzZXQiIiIsLEhMQkwgd2l0aCBsYXJnZXN0IHRyZWUgKFQ3KSB0YWtlcyAzMiBtaW51dGVzIHBlciBlcG9jaC4gVW5zdGF0ZWQgaG93IG1hbnkgZXBvY2hzIHRoZXkgdHJhaW5lZCBmb3IuLCwsQ29uZmlkZW50LCJOZXVyYWwgcHJvYmFiaWxpc3RpYyBsYW5ndWFnZSBtb2RlbHMgKE5QTE1zKSBoYXZlIGJlZW4gc2hvd24gdG8gYmUgY29tcGV0aXRpdmUgd2l0aCBhbmQgb2NjYXNpb25hbGx5IHN1cGVyaW9yIHRvIHRoZSB3aWRlbHktdXNlZCBuLWdyYW0gbGFuZ3VhZ2UgbW9kZWxzLiBUaGUgbWFpbiBkcmF3YmFjayBvZiBOUExNcyBpcyB0aGVpciBleHRyZW1lbHkgbG9uZyB0cmFpbmluZyBhbmQgdGVzdGluZyB0aW1lcy4gTW9yaW4gYW5kIEJlbmdpbyBoYXZlIHByb3Bvc2VkIGEgaGllcmFyY2hpY2FsIGxhbmd1YWdlIG1vZGVsIGJ1aWx0IGFyb3VuZCBhIGJpbmFyeSB0cmVlIG9mIHdvcmRzLCB3aGljaCB3YXMgdHdvIG9yZGVycyBvZiBtYWduaXR1ZGUgZmFzdGVyIHRoYW4gdGhlIG5vbi1oaWVyYXJjaGljYWwgbW9kZWwgaXQgd2FzIGJhc2VkIG9uLiBIb3dldmVyLCBpdCBwZXJmb3JtZWQgY29uc2lkZXJhYmx5IHdvcnNlIHRoYW4gaXRzIG5vbi1oaWVyYXJjaGljYWwgY291bnRlcnBhcnQgaW4gc3BpdGUgb2YgdXNpbmcgYSB3b3JkIHRyZWUgY3JlYXRlZCB1c2luZyBleHBlcnQga25vd2xlZGdlLiBXZSBpbnRyb2R1Y2UgYSBmYXN0IGhpZXJhcmNoaWNhbCBsYW5ndWFnZSBtb2RlbCBhbG9uZyB3aXRoIGEgc2ltcGxlIGZlYXR1cmUtYmFzZWQgYWxnb3JpdGhtIGZvciBhdXRvbWF0aWMgY29uc3RydWN0aW9uIG9mIHdvcmQgdHJlZXMgZnJvbSB0aGUgZGF0YS4gV2UgdGhlbiBzaG93IHRoYXQgdGhlIHJlc3VsdGluZyBtb2RlbHMgY2FuIG91dHBlcmZvcm0gbm9uLWhpZXJhcmNoaWNhbCBuZXVyYWwgbW9kZWxzIGFzIHdlbGwgYXMgdGhlIGJlc3Qgbi1ncmFtIG1vZGVscy4iLCwsLENhbmFkYSwsLCwsLDIwMjUtMTEtMjggMTE6NTM6NDQrMDA6MDAsLCwsLCxBY2FkZW1pYSwsLCwsLCwsLCwsLCwsLCwsLApBREFQVElWRSBOTFBNLExhbmd1YWdlLExhbmd1YWdlIG1vZGVsaW5nLFVuaXZlcnNpdHkgb2YgVG9yb250bywiQW5kcml5IE1uaWgsIEdlb2ZmcmV5IEhpbnRvbiIsMjAwOC0xMi0wOCxBIFNjYWxhYmxlIEhpZXJhcmNoaWNhbCBEaXN0cmlidXRlZCBMYW5ndWFnZSBNb2RlbCxodHRwczovL3BhcGVycy5uaXBzLmNjL3BhcGVyX2ZpbGVzL3BhcGVyLzIwMDgvZmlsZS8xZTA1NmQyYjBlYmQ1Yzg3OGM1NTBkYTZhYzVkMzcyNC1QYXBlci5wZGYsMTI5Ny4wLCwsMTIxOTgwMDAuMCwiTm9uZSBnaXZlbiBidXQgaXQgZG9lcyBzYXkgIiIgU2luY2UgZWFjaCBub24tbGVhZiBub2RlIGluIGEgdHJlZSBoYXMgaXRzIG93biBmZWF0dXJlIHZlY3RvciwgdGhlIG51bWJlciBvZiBmcmVlIHBhcmFtZXRlcnMgYXNzb2NpYXRlZCB3aXRoIHRoZSB0cmVlIGlzIGxpbmVhciBpbiB0aGlzIHF1YW50aXR5IiIsIGFuZCB0aGUgbGFyZ2VzdCBtb2RlbCAoVDc6IEFEQVBBVElWRSgwLjQpIHggNCkgaGFzIDEyMTk4MCBvZiB0aGVtLiBUaGUgZmVhdHVyZSB2ZWN0b3JzIGFyZSAxMDAtZGltZW5zaW9uYWwuIEkndmUgZG9uZSB0aGUgZHViaW91cyB0aGluZyBvZiBtdWx0aXBseWluZyB0aGUgdHdvIHRvIGdpdmUgYW4gZXN0aW1hdGUuIiwsLDE0MDAwMDAwLCIiIlRoZSBkYXRhc2V0IGNvbnNpc3RzIG9mIGEgMTQgbWlsbGlvbiB3b3JkIHRyYWluaW5nIHNldCIiIiwsIjMyIG1pbnV0ZXMgcGVyIGVwb2NoIGZvciB0aGUgbGFyZ2VzdCBtb2RlbCwgYnV0IHVuZm9ydHVuYXRlbHkgbm8gZXBvY2ggY291bnQgZ2l2ZW4uCgoiIk1vZGVscyB3ZXJlIHRyYWluZWQgdXNpbmcgdGhlIGxlYXJuaW5nIHJhdGUgb2YgMTBe4oiSMyB1bnRpbCB0aGUgcGVycGxleGl0eSBvbiB0aGUgdmFsaWRhdGlvbiBzZXQgc3RhcnRlZCB0byBpbmNyZWFzZS4gVGhlbiB0aGUgbGVhcm5pbmcgcmF0ZSB3YXMgcmVkdWNlZCB0byAzIMOXIDEwXuKIkjUgYW5kIHRyYWluaW5nIHdhcyByZXN1bWVkIHVudGlsIHRoZSB2YWxpZGF0aW9uIHBlcnBsZXhpdHkgc3RhcnRlZCBpbmNyZWFzaW5nIGFnYWluLiIiIiwsVW5zdXBlcnZpc2VkLENvbmZpZGVudCwiTmV1cmFsIHByb2JhYmlsaXN0aWMgbGFuZ3VhZ2UgbW9kZWxzIChOUExNcykgaGF2ZSBiZWVuIHNob3duIHRvIGJlIGNvbXBldGl0aXZlIHdpdGggYW5kIG9jY2FzaW9uYWxseSBzdXBlcmlvciB0byB0aGUgd2lkZWx5LXVzZWQgbi1ncmFtIGxhbmd1YWdlIG1vZGVscy4gVGhlIG1haW4gZHJhd2JhY2sgb2YgTlBMTXMgaXMgdGhlaXIgZXh0cmVtZWx5IGxvbmcgdHJhaW5pbmcgYW5kIHRlc3RpbmcgdGltZXMuIE1vcmluIGFuZCBCZW5naW8gaGF2ZSBwcm9wb3NlZCBhIGhpZXJhcmNoaWNhbCBsYW5ndWFnZSBtb2RlbCBidWlsdCBhcm91bmQgYSBiaW5hcnkgdHJlZSBvZiB3b3Jkcywgd2hpY2ggd2FzIHR3byBvcmRlcnMgb2YgbWFnbml0dWRlIGZhc3RlciB0aGFuIHRoZSBub25oaWVyYXJjaGljYWwgbW9kZWwgaXQgd2FzIGJhc2VkIG9uLiBIb3dldmVyLCBpdCBwZXJmb3JtZWQgY29uc2lkZXJhYmx5IHdvcnNlIHRoYW4gaXRzIG5vbi1oaWVyYXJjaGljYWwgY291bnRlcnBhcnQgaW4gc3BpdGUgb2YgdXNpbmcgYSB3b3JkIHRyZWUgY3JlYXRlZCB1c2luZyBleHBlcnQga25vd2xlZGdlLiBXZSBpbnRyb2R1Y2UgYSBmYXN0IGhpZXJhcmNoaWNhbCBsYW5ndWFnZSBtb2RlbCBhbG9uZyB3aXRoIGEgc2ltcGxlIGZlYXR1cmUtYmFzZWQgYWxnb3JpdGhtIGZvciBhdXRvbWF0aWMgY29uc3RydWN0aW9uIG9mIHdvcmQgdHJlZXMgZnJvbSB0aGUgZGF0YS4gV2UgdGhlbiBzaG93IHRoYXQgdGhlIHJlc3VsdGluZyBtb2RlbHMgY2FuIG91dHBlcmZvcm0gbm9uLWhpZXJhcmNoaWNhbCBuZXVyYWwgbW9kZWxzIGFzIHdlbGwgYXMgdGhlIGJlc3Qgbi1ncmFtIG1vZGVscy4iLCwsVW5yZWxlYXNlZCxDYW5hZGEsLCwsLCwyMDI1LTExLTI4IDExOjUzOjQ0KzAwOjAwLCwsLCwsQWNhZGVtaWEsLCwsLCwsLCwsLCwsLCwsLCxObwpCaWdDaGFvcyAyMDA4LFJlY29tbWVuZGF0aW9uLE1vdmllIHJhdGluZ3MsQVQmVCwiQSBUw7ZzY2hlciwgTSBKYWhyZXIiLDIwMDgtMTEtMjUsVGhlIEJpZ0NoYW9zIFNvbHV0aW9uIHRvIHRoZSBOZXRmbGl4IFByaXplIDIwMDgsaHR0cHM6Ly93d3cuYXNjLm9oaW8tc3RhdGUuZWR1L3N0YXRpc3RpY3Mvc3RhdGdlbi9qb3VsX2F1dDIwMDkvQmlnQ2hhb3MucGRmLDM1LjAsSGlzdG9yaWNhbCBzaWduaWZpY2FuY2UsV2lubmVycyBvZiB0aGUgMjAwOCBOZXRmbGl4IFByaWNlLCwsLCwsIiIiTmV0ZmxpeCBwcm92aWRlZCBhIHRyYWluaW5nIGRhdGEgc2V0IG9mIDEwMCw0ODAsNTA3IHJhdGluZ3MgdGhhdCA0ODAsMTg5IHVzZXJzIGdhdmUgdG8gMTcsNzcwIG1vdmllcy4iIiIsLCwsLCwsLCwsVW5pdGVkIFN0YXRlcyBvZiBBbWVyaWNhLCwsLCwsMjAyNS0xMS0yOCAxMTo1Mzo0NCswMDowMCwsLCwsLEluZHVzdHJ5LCwsLCwsLCwsLEZQMzIsLCwsLCwsLApTcGFyc2UgZGlnaXQgcmVjb2duaXRpb24gU1ZNLFZpc2lvbixJbWFnZSBjbGFzc2lmaWNhdGlvbixVbml2ZXJzaXR5IG9mIEx1YmVjaywiS2FpIExhYnVzY2gsIEVyaGFkdCBCYXJ0aCwgVGhvbWFzIE1hcnRpbmV0eiIsMjAwOC0xMS0xOSxTaW1wbGUgbWV0aG9kIGZvciBoaWdoLXBlcmZvcm1hbmNlIGRpZ2l0IHJlY29nbml0aW9uIGJhc2VkIG9uIHNwYXJzZSBjb2RpbmcsaHR0cHM6Ly9wdWJtZWQubmNiaS5ubG0ubmloLmdvdi8xOTAwMDk2OS8sMTI0LjAsU09UQSBpbXByb3ZlbWVudCwiIiJGaW5hbGx5LCB3ZSB0cmFpbiBhIHN1cHBvcnQgdmVjdG9yIG1hY2hpbmUgKFNWTSkgb24gdGhlIHJlc3VsdGluZyBmZWF0dXJlIHZlY3RvcnMgYW5kIG9idGFpbiBzdGF0ZS1vZi10aGUtYXJ0IGNsYXNzaWZpY2F0aW9uIHBlcmZvcm1hbmNlIGluIHRoZSBkaWdpdCByZWNvZ25pdGlvbiB0YXNrIGRlZmluZWQgYnkgdGhlIE1OSVNUIGJlbmNobWFyayIiIiwsLCwsLCwsLCwsVW5rbm93biwiSW4gdGhpcyBicmllZiBwYXBlciwgd2UgcHJvcG9zZSBhIG1ldGhvZCBvZiBmZWF0dXJlIGV4dHJhY3Rpb24gZm9yIGRpZ2l0IHJlY29nbml0aW9uIHRoYXQgaXMgaW5zcGlyZWQgYnkgdmlzaW9uIHJlc2VhcmNoOiBhIHNwYXJzZS1jb2Rpbmcgc3RyYXRlZ3kgYW5kIGEgbG9jYWwgbWF4aW11bSBvcGVyYXRpb24uIFdlIHNob3cgdGhhdCBvdXIgbWV0aG9kLCBkZXNwaXRlIGl0cyBzaW1wbGljaXR5LCB5aWVsZHMgc3RhdGUtb2YtdGhlLWFydCBjbGFzc2lmaWNhdGlvbiByZXN1bHRzIG9uIGEgaGlnaGx5IGNvbXBldGl0aXZlIGRpZ2l0LXJlY29nbml0aW9uIGJlbmNobWFyay4gV2UgZmlyc3QgZW1wbG95IHRoZSB1bnN1cGVydmlzZWQgU3BhcnNlbmV0IGFsZ29yaXRobSB0byBsZWFybiBhIGJhc2lzIGZvciByZXByZXNlbnRpbmcgcGF0Y2hlcyBvZiBoYW5kd3JpdHRlbiBkaWdpdCBpbWFnZXMuIFdlIHRoZW4gdXNlIHRoaXMgYmFzaXMgdG8gZXh0cmFjdCBsb2NhbCBjb2VmZmljaWVudHMuIEluIGEgc2Vjb25kIHN0ZXAsIHdlIGFwcGx5IGEgbG9jYWwgbWF4aW11bSBvcGVyYXRpb24gdG8gaW1wbGVtZW50IGxvY2FsIHNoaWZ0IGludmFyaWFuY2UuIEZpbmFsbHksIHdlIHRyYWluIGEgc3VwcG9ydCB2ZWN0b3IgbWFjaGluZSAoU1ZNKSBvbiB0aGUgcmVzdWx0aW5nIGZlYXR1cmUgdmVjdG9ycyBhbmQgb2J0YWluIHN0YXRlLW9mLXRoZS1hcnQgY2xhc3NpZmljYXRpb24gcGVyZm9ybWFuY2UgaW4gdGhlIGRpZ2l0IHJlY29nbml0aW9uIHRhc2sgZGVmaW5lZCBieSB0aGUgTU5JU1QgYmVuY2htYXJrLiBXZSBjb21wYXJlIHRoZSBkaWZmZXJlbnQgY2xhc3NpZmljYXRpb24gcGVyZm9ybWFuY2VzIG9idGFpbmVkIHdpdGggc3BhcnNlIGNvZGluZywgR2Fib3Igd2F2ZWxldHMsIGFuZCBwcmluY2lwYWwgY29tcG9uZW50IGFuYWx5c2lzIChQQ0EpLiBXZSBjb25jbHVkZSB0aGF0IHRoZSBsZWFybmluZyBvZiBhIHNwYXJzZSByZXByZXNlbnRhdGlvbiBvZiBsb2NhbCBpbWFnZSBwYXRjaGVzIGNvbWJpbmVkIHdpdGggYSBsb2NhbCBtYXhpbXVtIG9wZXJhdGlvbiBmb3IgZmVhdHVyZSBleHRyYWN0aW9uIGNhbiBzaWduaWZpY2FudGx5IGltcHJvdmUgcmVjb2duaXRpb24gcGVyZm9ybWFuY2UuIiwsLCxHZXJtYW55LCwsLCwsMjAyNS0xMS0yOCAxMTo1Mzo0NCswMDowMCwsLCwsLEFjYWRlbWlhLCwsLCwsLCwsLCwsLCwsLCwsCkJvc3MgKERBUlBBIFVyYmFuIENoYWxsZW5nZSksRHJpdmluZyxTZWxmLWRyaXZpbmcgY2FyLENhcm5lZ2llIE1lbGxvbiBVbml2ZXJzaXR5IChDTVUpLCJDaHJpcyBVcm1zb24sIEpvc2h1YSBBbmhhbHQsIERyZXcgQmFnbmVsbCxDaHJpc3RvcGhlciBCYWtlciwgUm9iZXJ0IEJpdHRuZXIsTS4gTi4gQ2xhcmssIEpvaG4gRG9sYW4sIERhdmUgRHVnZ2lucyxUdWdydWwgR2FsYXRhbGksIENocmlzIEdleWVyLE1pY2hlbGUgR2l0dGxlbWFuLCBTYW0gSGFyYmF1Z2gsTWFydGlhbCBIZWJlcnQsIFRob21hcyBNLiBIb3dhcmQsU2FzY2hhIEtvbHNraSwgQWxvbnpvIEtlbGx5LE1heGltIExpa2hhY2hldiwgTWF0dCBNY05hdWdodG9uLE5pY2sgTWlsbGVyLCBLZXZpbiBQZXRlcnNvbiwgQnJpYW4gUGlsbmljayxSYWogUmFqa3VtYXIsIFBhdWwgUnlic2tpLCBCcnlhbiBTYWxlc2t5LFlvdW5nLVdvbyBTZW8sIFNhbmppdiBTaW5naCwgSmFycm9kIFNuaWRlcixBbnRob255IFN0ZW50eiwgV2lsbGlhbSDigJxSZWTigJ0gV2hpdHRha2VyLFppdiBXb2xrb3dpY2tpLCBhbmQgSmFzb24gWmlnbGFyIiwyMDA4LTA3LTIzLEF1dG9ub21vdXMgZHJpdmluZyBpbiB1cmJhbiBlbnZpcm9ubWVudHM6IEJvc3MgYW5kIHRoZSBVcmJhbiBDaGFsbGVuZ2UsaHR0cHM6Ly9vbmxpbmVsaWJyYXJ5LndpbGV5LmNvbS9kb2kvYWJzLzEwLjEwMDIvcm9iLjIwMjU1LDE4OTcuMCwsLCwsLCwsLCwsLCxVbmtub3duLCwsLCxVbml0ZWQgU3RhdGVzIG9mIEFtZXJpY2EsLCwsLCwyMDI2LTAyLTExIDE5OjIzOjQ1KzAwOjAwLCwsLCwsQWNhZGVtaWEsLCwsLCwsLCwsLCwsLCwsLCwKU3RhY2tlZCBTZW1pc3VwZXJ2aXNlciBBdXRvZW5jb2RlcnMsTGFuZ3VhZ2UsRG9jdW1lbnQgcmVwcmVzZW50YXRpb24sIk5ldyBZb3JrIFVuaXZlcnNpdHkgKE5ZVSksTWljcm9zb2Z0IiwiTUEgUmFuemF0bywgTSBTenVtbWVyIiwyMDA4LTA3LTE1LFNlbWlzdXBlcnZpc2VkIGxlYXJuaW5nIG9mIGNvbXBhY3QgZG9jdW1lbnQgcmVwcmVzZW50YXRpb25zIHdpdGggZGVlcCBuZXR3b3JrcyxodHRwczovL2RsLmFjbS5vcmcvZG9pLzEwLjExNDUvMTM5MDE1Ni4xMzkwMjU2LDI0My4wLCwsMzAwMDAwMC4wLCwsLCwiIiJUaGUgMjAgTmV3c2dyb3VwcyBkYXRhc2V0IGNvbnRhaW5zIDE4ODQ1CnBvc3RpbmdzIHRha2VuIGZyb20gdGhlIFVzZW5ldCBuZXdzZ3JvdXAgY29sbGVjdGlvbi4KRG9jdW1lbnRzIGFyZSBwYXJ0aXRpb25lZCBpbnRvIDIwIHRvcGljcy4gVGhlIGRhdGFzZXQKaXMgc3BsaXQgaW50byAxMTMxNCB0cmFpbmluZyBkb2N1bWVudHMgYW5kIDc1MzEgdGVzdApkb2N1bWVudHMuIFRyYWluaW5nIGFuZCB0ZXN0IGFydGljbGVzIGFyZSBzZXBhcmF0ZWQgaW4KdGltZS4gUmV1dGVycyBoYXMgYSBwcmVkZWZpbmVkIE1vZEFwdGUgc3BsaXQgb2YgdGhlCmRhdGEgaW50byAxMTQxMyB0cmFpbmluZyBkb2N1bWVudHMgYW5kIDQwMjQgdGVzdCBkb2MtCnVtZW50cy4gRG9jdW1lbnRzIGJlbG9uZyB0byBvbmUgb2YgOTEgdG9waWNzLiBUaGUKT2hzdW1lZCBkYXRhc2V0IGhhcyAzNDM4OSBkb2N1bWVudHMgd2l0aCAzMDY4OQp3b3JkcyBhbmQgZWFjaCBkb2N1bWVudCBtaWdodCBiZSBhc3NpZ25lZCB0byBtb3JlCnRoYW4gb25lIHRvcGljLCBmb3IgYSB0b3RhbCBvZiAyMyB0b3BpY3MuIFRoZSBkYXRhc2V0IGlzCnNwbGl0IGludG8gdHJhaW5pbmcgYW5kIHRlc3QgYnkgcmFuZG9tbHkgc2VsZWN0aW5nIHRoZQo2NyUgYW5kIHRoZSAzMyUgb2YgdGhlIGRhdGEiIgoKdG90YWwgIyBkb2N1bWVudHMgPSAxMTMxNCArIDExNDEzICsgMzQzODkqMC42CgpJJ20gdXNpbmcgI2RvY3VtZW50cyBoZXJlIHNpbmNlIHRoZSB0YXNrIGlzIGRvY3VtZW50IHJlcHJlc2VudGF0aW9uLiBVc2luZyAjd29yZHMgd291bGQgaW5jcmVhc2UgdGhlIHNpemUgYnkgfjMgT09NcyIsLCwsLCwsLCwsIlVuaXRlZCBTdGF0ZXMgb2YgQW1lcmljYSxVbml0ZWQgU3RhdGVzIG9mIEFtZXJpY2EiLCwsLCwsMjAyNS0xMS0yOCAxMTo1Mzo0NCswMDowMCwsLCwsLCJBY2FkZW1pYSxJbmR1c3RyeSIsLCwsLCwsLCwsLCwsLCwsLCwKRGVub2lzaW5nIEF1dG9lbmNvZGVycyxPdGhlcixJbWFnZSBjbGFzc2lmaWNhdGlvbixVbml2ZXJzaXR5IG9mIE1vbnRyZWFsIC8gVW5pdmVyc2l0w6kgZGUgTW9udHLDqWFsLCJQYXNjYWwgVmluY2VudCwgSHVnbyBMYXJlY2hlbGxlLCBZb3NodWEgQmVuZ2lvLCBQaWVycmUtIEFudG9pbmUgTWFuemFnb2wiLDIwMDgtMDctMDUsRXh0cmFjdGluZyBhbmQgQ29tcG9zaW5nIFJvYnVzdCBGZWF0dXJlcyB3aXRoIERlbm9pc2luZyBBdXRvZW5jb2RlcnMsaHR0cHM6Ly9kbC5hY20ub3JnL2RvaS8xMC4xMTQ1LzEzOTAxNTYuMTM5MDI5NCw3ODk0LjAsSGlnaGx5IGNpdGVkLCwsLCwsNzg0MDAwMCwsLCwsLFVua25vd24sLCwsLENhbmFkYSwsLCwsLDIwMjYtMDEtMDEgMTQ6MDM6NDgrMDA6MDAsLCwsLCxBY2FkZW1pYSwsLCwsLCwsLCwsLCwsLCwsLApTZW1pLVN1cGVydmlzZWQgRW1iZWRkaW5nIGZvciBETCxPdGhlciwiSW1hZ2UgY2xhc3NpZmljYXRpb24sTGFuZ3VhZ2UgU3RydWN0dXJlIE1vZGVsaW5nLFRleHQgY2xhc3NpZmljYXRpb24iLCJHb29nbGUsTlVBTkNFIENvbW11bmljYXRpb25zLElESUFQLFVuaXZlcnNpdHkgb2YgSWxsaW5vaXMgVXJiYW5hLUNoYW1wYWlnbiAoVUlVQykiLCJKYXNvbiBXZXN0b24sIEZyZWRlcmljaywgUmF0bGUsIEhvc3NlaW4gTW9iYWhpLCBSb25hbiBDb2xsb2JlcnQiLDIwMDgtMDctMDUsRGVlcCBMZWFybmluZyB2aWEgU2VtaS1TdXBlcnZpc2VkIEVtYmVkZGluZyxodHRwczovL2RsLmFjbS5vcmcvZG9pLzEwLjExNDUvMTM5MDE1Ni4xMzkwMzAzLDEwODcuMCwsLCwsLCw2MzIwMDAwMDAsLCwsLCxVbmtub3duLCwsLCwiVW5pdGVkIFN0YXRlcyBvZiBBbWVyaWNhLFVuaXRlZCBTdGF0ZXMgb2YgQW1lcmljYSxTd2l0emVybGFuZCxVbml0ZWQgU3RhdGVzIG9mIEFtZXJpY2EiLCwsLCwsMjAyNS0xMS0yOCAxMTo1Mzo0NCswMDowMCwsLCwsLCJJbmR1c3RyeSxJbmR1c3RyeSxBY2FkZW1pYSxBY2FkZW1pYSIsLCwsLCwsLCwsLCwsLCwsLCwKRGVlcCBNdWx0aXRhc2sgTkxQIE5ldHdvcmssTGFuZ3VhZ2UsTGFuZ3VhZ2UgbW9kZWxpbmcsTkVDIExhYm9yYXRvcmllcywiUm9uYW4gQ29sbG9iZXJ0LCBKYXNvbiBXZXN0b24iLDIwMDgtMDctMDUsIkEgVW5pZmllZCBBcmNoaXRlY3R1cmUgZm9yIE5hdHVyYWwgTGFuZ3VhZ2UgUHJvY2Vzc2luZzogRGVlcCBOZXVyYWwgTmV0d29ya3Mgd2l0aCBNdWx0aXRhc2sgTGVhcm5pbmcKIixodHRwczovL2RsLmFjbS5vcmcvZG9pLzEwLjExNDUvMTM5MDE1Ni4xMzkwMTc3LDcwOTUuMCwiSGlnaGx5IGNpdGVkLFNPVEEgaW1wcm92ZW1lbnQiLCwxNTAwMDAwLjAsIldpdGggYSB3b3JkIHZlY3RvciBzaXplIG9mIDUwIGFuZCBhIHZvY2FidWxhcnkgc2l6ZSBvZiAzMCwwMDAsIHRoZSBlbWJlZGRpbmcgbWF0cml4IGhhcyAxLDUwMCwwMDAgcGFyYW1ldGVycy4gVGhlcmUgYXJlIGFsc28gc29tZSBzbWFsbCBjb252b2x1dGlvbmFsIGFuZCBkZW5zZSBsYXllcnMgd2l0aCBmYXIgZmV3ZXIgcGFyYW1ldGVycy4iLCwsNjMzMDAwMDAwLCJTZWN0aW9uIDc6ICIiNjMxIG1pbGxpb24gd29yZHMKZnJvbSBXaWtpcGVkaWEiIiIsMTY4LjAsMSB3ZWVrIG9uIDEgY29tcHV0ZXIsLFVuc3VwZXJ2aXNlZCxTcGVjdWxhdGl2ZSwiV2UgZGVzY3JpYmUgYSBzaW5nbGUgY29udm9sdXRpb25hbCBuZXVyYWwgbmV0d29yayBhcmNoaXRlY3R1cmUgdGhhdCwgZ2l2ZW4gYSBzZW50ZW5jZSwgb3V0cHV0cyBhIGhvc3Qgb2YgbGFuZ3VhZ2UgcHJvY2Vzc2luZyBwcmVkaWN0aW9uczogcGFydC1vZi1zcGVlY2ggdGFncywgY2h1bmtzLCBuYW1lZCBlbnRpdHkgdGFncywgc2VtYW50aWMgcm9sZXMsIHNlbWFudGljYWxseSBzaW1pbGFyIHdvcmRzIGFuZCB0aGUgbGlrZWxpaG9vZCB0aGF0IHRoZSBzZW50ZW5jZSBtYWtlcyBzZW5zZSAoZ3JhbW1hdGljYWxseSBhbmQgc2VtYW50aWNhbGx5KSB1c2luZyBhIGxhbmd1YWdlIG1vZGVsLiBUaGUgZW50aXJlIG5ldHdvcmsgaXMgdHJhaW5lZCBqb2ludGx5IG9uIGFsbCB0aGVzZSB0YXNrcyB1c2luZyB3ZWlnaHQtc2hhcmluZywgYW4gaW5zdGFuY2Ugb2YgbXVsdGl0YXNrIGxlYXJuaW5nLiBBbGwgdGhlIHRhc2tzIHVzZSBsYWJlbGVkIGRhdGEgZXhjZXB0IHRoZSBsYW5ndWFnZSBtb2RlbCB3aGljaCBpcyBsZWFybnQgZnJvbSB1bmxhYmVsZWQgdGV4dCBhbmQgcmVwcmVzZW50cyBhIG5vdmVsIGZvcm0gb2Ygc2VtaS1zdXBlcnZpc2VkIGxlYXJuaW5nIGZvciB0aGUgc2hhcmVkIHRhc2tzLiBXZSBzaG93IGhvdyBib3RoIG11bHRpdGFzayBsZWFybmluZyBhbmQgc2VtaS1zdXBlcnZpc2VkIGxlYXJuaW5nIGltcHJvdmUgdGhlIGdlbmVyYWxpemF0aW9uIG9mIHRoZSBzaGFyZWQgdGFza3MsIHJlc3VsdGluZyBpbiBzdGF0ZW9mLXRoZS1hcnQgcGVyZm9ybWFuY2UuIiwsLCxVbml0ZWQgU3RhdGVzIG9mIEFtZXJpY2EsLCwsLCwyMDI1LTExLTI4IDExOjUzOjQ0KzAwOjAwLCwsLCwsSW5kdXN0cnksLCwsLCwsLCwsLCwsLCwsLCwKTXVsdGlzY2FsZSBkZWZvcm1hYmxlIHBhcnQgbW9kZWwsVmlzaW9uLE9iamVjdCBkZXRlY3Rpb24sIlVDIElydmluZSxVbml2ZXJzaXR5IG9mIENoaWNhZ28sVG95b3RhIFRlY2hub2xvZ2ljYWwgSW5zdGl0dXRlIGF0IENoaWNhZ28iLCJQZWRybyBGZWx6ZW5zendhbGIsIERhdmlkIE1jQWxsZXN0ZXIsIERldmEgUmFtYW5hbiIsMjAwOC0wNi0yMywiQSBkaXNjcmltaW5hdGl2ZWx5IHRyYWluZWQsIG11bHRpc2NhbGUsIGRlZm9ybWFibGUgcGFydCBtb2RlbCIsaHR0cHM6Ly9pZWVleHBsb3JlLmllZWUub3JnL2Fic3RyYWN0L2RvY3VtZW50LzQ1ODc1OTcsMzA5NS4wLCwsLCwsLCwsLCwsLFVua25vd24sLCwsLCJVbml0ZWQgU3RhdGVzIG9mIEFtZXJpY2EsVW5pdGVkIFN0YXRlcyBvZiBBbWVyaWNhLFVuaXRlZCBTdGF0ZXMgb2YgQW1lcmljYSIsLCwsLCwyMDI2LTAxLTAxIDE0OjAzOjQ4KzAwOjAwLCwsLCwsIkFjYWRlbWlhLEFjYWRlbWlhLEFjYWRlbWlhIiwsLCwsLCwsLCwsLCwsLCwsLApCTFNUTSBmb3IgaGFuZHdyaXRpbmcgKDIpLFZpc2lvbixDaGFyYWN0ZXIgcmVjb2duaXRpb24gKE9DUiksIlVuaXZlcnNpdHkgb2YgQmVybixJRFNJQSxUZWNobmljYWwgVW5pdmVyc2l0eSBvZiBNdW5pY2giLCJBbGV4IEdyYXZlcywgTWFyY3VzIExpd2lja2ksIEhvcnN0IEJ1bmtlLCBKw7xyZ2VuIFNjaG1pZGh1YmVyLCBTYW50aWFnbyBGZXJuw6FuZGV6IiwyMDA3LTEyLTAzLFVuY29uc3RyYWluZWQgb25saW5lIGhhbmR3cml0aW5nIHJlY29nbml0aW9uIHdpdGggcmVjdXJyZW50IG5ldXJhbCBuZXR3b3JrcyxodHRwczovL3Byb2NlZWRpbmdzLm5ldXJpcHMuY2MvcGFwZXIvMjAwNy9oYXNoLzRiMDI1MDc5MzU0OTcyNmQ1YzFlYTM5MDY3MjZlYmZlLUFic3RyYWN0Lmh0bWwsMzQxLjAsU09UQSBpbXByb3ZlbWVudCwiIiJJbiBleHBlcmltZW50cyBvbiBhbiB1bmNvbnN0cmFpbmVkCm9ubGluZSBkYXRhYmFzZSwgd2UgcmVjb3JkIGV4Y2VsbGVudCByZXN1bHRzIHVzaW5nIGVpdGhlciByYXcgb3IgcHJlcHJvY2Vzc2VkIGRhdGEsIHdlbGwgb3V0cGVyZm9ybWluZyBhIHN0YXRlLW9mLXRoZS1hcnQgSE1NIGJhc2VkIHN5c3RlbSBpbiBib3RoIGNhc2VzLiIiIiwxMDA4ODEuMCwiRm9yIHRoZSByYXcgaW5wdXQgcmVwcmVzZW50YXRpb24sCnRoZXJlIHdlcmUgNCBpbnB1dCB1bml0cyBhbmQgYSB0b3RhbCBvZiAxMDAsODgxIHdlaWdodHMiLCwsMzI5ODQyNCwsLCwsLCwiT24tbGluZSBoYW5kd3JpdGluZyByZWNvZ25pdGlvbiBpcyB1bnVzdWFsIGFtb25nIHNlcXVlbmNlIGxhYmVsbGluZyB0YXNrcyBpbiB0aGF0IHRoZSB1bmRlcmx5aW5nIGdlbmVyYXRvciBvZiB0aGUgb2JzZXJ2ZWQgZGF0YSwgaS5lLiB0aGUgbW92ZW1lbnQgb2YgdGhlIHBlbiwgaXMgcmVjb3JkZWQgZGlyZWN0bHkuIEhvd2V2ZXIsIHRoZSByYXcgZGF0YSBjYW4gYmUgZGlmZmljdWx0IHRvIGludGVycHJldCBiZWNhdXNlIGVhY2ggbGV0dGVyIGlzIHNwcmVhZCBvdmVyIG1hbnkgcGVuIGxvY2F0aW9ucy4gQXMgYSBjb25zZXF1ZW5jZSwgc29waGlzdGljYXRlZCBwcmUtcHJvY2Vzc2luZyBpcyByZXF1aXJlZCB0byBvYnRhaW4gaW5wdXRzIHN1aXRhYmxlIGZvciBjb252ZW50aW9uYWwgc2VxdWVuY2UgbGFiZWxsaW5nIGFsZ29yaXRobXMsIHN1Y2ggYXMgSE1Ncy4gSW4gdGhpcyBwYXBlciB3ZSBkZXNjcmliZSBhIHN5c3RlbSBjYXBhYmxlIG9mIGRpcmVjdGx5IHRyYW5zY3JpYmluZyByYXcgb24tbGluZSBoYW5kd3JpdGluZyBkYXRhLiBUaGUgc3lzdGVtIGNvbnNpc3RzIG9mIGEgcmVjdXJyZW50IG5ldXJhbCBuZXR3b3JrIHRyYWluZWQgZm9yIHNlcXVlbmNlIGxhYmVsbGluZywgY29tYmluZWQgd2l0aCBhIHByb2JhYmlsaXN0aWMgbGFuZ3VhZ2UgbW9kZWwuIEluIGV4cGVyaW1lbnRzIG9uIGFuIHVuY29uc3RyYWluZWQgb24tbGluZSBkYXRhYmFzZSwgd2UgcmVjb3JkIGV4Y2VsbGVudCByZXN1bHRzIHVzaW5nIGVpdGhlciByYXcgb3IgcHJlLXByb2Nlc3NlZCBkYXRhLCB3ZWxsIG91dHBlcmZvcm1pbmcgYSBiZW5jaG1hcmsgSE1NIGluIGJvdGggY2FzZXMuIiwsLCwiU3dpdHplcmxhbmQsU3dpdHplcmxhbmQsR2VybWFueSIsLCwsLCwyMDI2LTAyLTExIDE5OjIzOjQ1KzAwOjAwLCwsLCwsIkFjYWRlbWlhLEFjYWRlbWlhLEFjYWRlbWlhIiwsLCwsLCwsLCwsLCwsLCwsLApFbmhhbmNlZCBOZWlnaGJvcmhvb2QtQmFzZWQgRmlsdGVyaW5nLFJlY29tbWVuZGF0aW9uLFJlY29tbWVuZGVyIHN5c3RlbSxBVCZULCJSTSBCZWxsLCBZIEtvcmVuIiwyMDA3LTEwLTI4LFNjYWxhYmxlIENvbGxhYm9yYXRpdmUgRmlsdGVyaW5nIHdpdGggSm9pbnRseSBEZXJpdmVkIE5laWdoYm9yaG9vZCBJbnRlcnBvbGF0aW9uIFdlaWdodHMsaHR0cHM6Ly9pZWVleHBsb3JlLmllZWUub3JnL2Fic3RyYWN0L2RvY3VtZW50LzQ0NzAyMjgsNjg3LjAsU09UQSBpbXByb3ZlbWVudCwiIiJXZSBldmFsdWF0ZSB0aGVzZSBtZXRob2RzIG9uIHRoZSBOZXRmbGl4IGRhdGFzZXQsIHdoZXJlIHRoZXkgZGVsaXZlciBzaWduaWZpY2FudGx5IGJldHRlciByZXN1bHRzIHRoYW4gdGhlIGNvbW1lcmNpYWwgTmV0ZmxpeCBDaW5lbWF0Y2ggcmVjb21tZW5kZXIgc3lzdGVtLiIiCgp0aGV5IGRvbid0IGNsYWltIGFic29sdXRlIFNPVEEgb24gYW55IG9mIHRoZSBiZW5jaG1hcmtzIiwsLCwsMTAwMDAwMDAwLCwsLCwsVW5rbm93biwiUmVjb21tZW5kZXIgc3lzdGVtcyBiYXNlZCBvbiBjb2xsYWJvcmF0aXZlIGZpbHRlcmluZyBwcmVkaWN0IHVzZXIgcHJlZmVyZW5jZXMgZm9yIHByb2R1Y3RzIG9yIHNlcnZpY2VzIGJ5IGxlYXJuaW5nIHBhc3QgdXNlci1pdGVtIHJlbGF0aW9uc2hpcHMuIEEgcHJlZG9taW5hbnQgYXBwcm9hY2ggdG8gY29sbGFib3JhdGl2ZSBmaWx0ZXJpbmcgaXMgbmVpZ2hib3Job29kIGJhc2VkICgiImstbmVhcmVzdCBuZWlnaGJvcnMiIiksIHdoZXJlIGEgdXNlci1pdGVtIHByZWZlcmVuY2UgcmF0aW5nIGlzIGludGVycG9sYXRlZCBmcm9tIHJhdGluZ3Mgb2Ygc2ltaWxhciBpdGVtcyBhbmQvb3IgdXNlcnMuIFdlIGVuaGFuY2UgdGhlIG5laWdoYm9yaG9vZC1iYXNlZCBhcHByb2FjaCBsZWFkaW5nIHRvIHN1YnN0YW50aWFsIGltcHJvdmVtZW50IG9mIHByZWRpY3Rpb24gYWNjdXJhY3ksIHdpdGhvdXQgYSBtZWFuaW5nZnVsIGluY3JlYXNlIGluIHJ1bm5pbmcgdGltZS4gRmlyc3QsIHdlIHJlbW92ZSBjZXJ0YWluIHNvLWNhbGxlZCAiImdsb2JhbCBlZmZlY3RzIiIgZnJvbSB0aGUgZGF0YSB0byBtYWtlIHRoZSByYXRpbmdzIG1vcmUgY29tcGFyYWJsZSwgdGhlcmVieSBpbXByb3ZpbmcgaW50ZXJwb2xhdGlvbiBhY2N1cmFjeS4gU2Vjb25kLCB3ZSBzaG93IGhvdyB0byBzaW11bHRhbmVvdXNseSBkZXJpdmUgaW50ZXJwb2xhdGlvbiB3ZWlnaHRzIGZvciBhbGwgbmVhcmVzdCBuZWlnaGJvcnMsIHVubGlrZSBwcmV2aW91cyBhcHByb2FjaGVzIHdoZXJlIGVhY2ggd2VpZ2h0IGlzIGNvbXB1dGVkIHNlcGFyYXRlbHkuIEJ5IGdsb2JhbGx5IHNvbHZpbmcgYSBzdWl0YWJsZSBvcHRpbWl6YXRpb24gcHJvYmxlbSwgdGhpcyBzaW11bHRhbmVvdXMgaW50ZXJwb2xhdGlvbiBhY2NvdW50cyBmb3IgdGhlIG1hbnkgaW50ZXJhY3Rpb25zIGJldHdlZW4gbmVpZ2hib3JzIGxlYWRpbmcgdG8gaW1wcm92ZWQgYWNjdXJhY3kuIE91ciBtZXRob2QgaXMgdmVyeSBmYXN0IGluIHByYWN0aWNlLCBnZW5lcmF0aW5nIGEgcHJlZGljdGlvbiBpbiBhYm91dCAwLjIgbWlsbGlzZWNvbmRzLiBJbXBvcnRhbnRseSwgaXQgZG9lcyBub3QgcmVxdWlyZSB0cmFpbmluZyBtYW55IHBhcmFtZXRlcnMgb3IgYSBsZW5ndGh5IHByZXByb2Nlc3NpbmcsIG1ha2luZyBpdCB2ZXJ5IHByYWN0aWNhbCBmb3IgbGFyZ2Ugc2NhbGUgYXBwbGljYXRpb25zLiBGaW5hbGx5LCB3ZSBzaG93IGhvdyB0byBhcHBseSB0aGVzZSBtZXRob2RzIHRvIHRoZSBwZXJjZWl2YWJseSBtdWNoIHNsb3dlciB1c2VyLW9yaWVudGVkIGFwcHJvYWNoLiBUbyB0aGlzIGVuZCwgd2Ugc3VnZ2VzdCBhIG5vdmVsIHNjaGVtZSBmb3IgbG93IGRpbWVuc2lvbmFsIGVtYmVkZGluZyBvZiB0aGUgdXNlcnMuIFdlIGV2YWx1YXRlIHRoZXNlIG1ldGhvZHMgb24gdGhlIG5ldGZsaXggZGF0YXNldCwgd2hlcmUgdGhleSBkZWxpdmVyIHNpZ25pZmljYW50bHkgYmV0dGVyIHJlc3VsdHMgdGhhbiB0aGUgY29tbWVyY2lhbCBuZXRmbGl4IGNpbmVtYXRjaCByZWNvbW1lbmRlciBzeXN0ZW0uIiwsLCxVbml0ZWQgU3RhdGVzIG9mIEFtZXJpY2EsLCwsLCwyMDI1LTExLTI4IDExOjUzOjQ0KzAwOjAwLCwsLCwsSW5kdXN0cnksLCwsLCwsLCwsLCwsLCwsLCwKQkxTVE0gZm9yIGhhbmR3cml0aW5nICgxKSxWaXNpb24sIkNoYXJhY3RlciByZWNvZ25pdGlvbiAoT0NSKSxJbWFnZSBjbGFzc2lmaWNhdGlvbiIsIlVuaXZlcnNpdHkgb2YgQmVybixJRFNJQSxUZWNobmljYWwgVW5pdmVyc2l0eSBvZiBNdW5pY2giLCJNIExpd2lja2ksIEEgR3JhdmVzLCBTIEZlcm7DoG5kZXoiLDIwMDctMDktMjMsQSBOb3ZlbCBBcHByb2FjaCB0byBPbi1MaW5lIEhhbmR3cml0aW5nIFJlY29nbml0aW9uIEJhc2VkIG9uIEJpZGlyZWN0aW9uYWwgTG9uZyBTaG9ydC1UZXJtIE1lbW9yeSBOZXR3b3JrcyxodHRwczovL3Blb3BsZS5pZHNpYS5jaC8vfmp1ZXJnZW4vaWNkYXJfMjAwNy5wZGYsMjg3LjAsU09UQSBpbXByb3ZlbWVudCwsLCwsLDQwNTQ3OCwsLCwsLFVua25vd24sIkluIHRoaXMgcGFwZXIgd2UgaW50cm9kdWNlIGEgbmV3IGNvbm5lY3Rpb25pc3QgYXBwcm9hY2ggdG8gb24tbGluZSBoYW5kd3JpdGluZyByZWNvZ25pdGlvbiBhbmQgYWRkcmVzcyBpbiBwYXJ0aWN1bGFyIHRoZSBwcm9ibGVtIG9mIHJlY29nbml6aW5nIGhhbmR3cml0dGVuIHdoaXRlYm9hcmQgbm90ZXMuIFRoZSBhcHByb2FjaCB1c2VzIGEgYmlkaXJlY3Rpb25hbCByZWN1cnJlbnQgbmV1cmFsIG5ldHdvcmsgd2l0aCB0aGUgbG9uZyBzaG9ydC10ZXJtIG1lbW9yeSBhcmNoaXRlY3R1cmUuIFdlIHVzZSBhIHJlY2VudGx5IGludHJvZHVjZWQgb2JqZWN0aXZlIGZ1bmN0aW9uLCBrbm93biBhcyBDb25uZWN0aW9uaXN0IFRlbXBvcmFsIENsYXNzaWZpY2F0aW9uIChDVEMpLCB0aGF0IGRpcmVjdGx5IHRyYWlucyB0aGUgbmV0d29yayB0byBsYWJlbCB1bnNlZ21lbnRlZCBzZXF1ZW5jZSBkYXRhLiBPdXIgbmV3IHN5c3RlbSBhY2hpZXZlcyBhIHdvcmQgcmVjb2duaXRpb24gcmF0ZSBvZiA3NC4wICUsIGNvbXBhcmVkIHdpdGggNjUuNCAlIHVzaW5nIGEgcHJldmlvdXNseSBkZXZlbG9wZWQgSE1NYmFzZWQgcmVjb2duaXRpb24gc3lzdGVtLgoiLCwsLCJTd2l0emVybGFuZCxTd2l0emVybGFuZCxHZXJtYW55IiwsLCwsLDIwMjYtMDItMTEgMTk6MjM6NDUrMDA6MDAsLCwsLCwiQWNhZGVtaWEsQWNhZGVtaWEsQWNhZGVtaWEiLCwsLCwsLCwsLCwsLCwsLCwsClJlZ3VsYXJpemVkIFNWRCBmb3IgQ29sbGFib3JhdGl2ZSBGaWx0ZXJpbmcsUmVjb21tZW5kYXRpb24sUmVjb21tZW5kZXIgc3lzdGVtLFdhcnNhdyBVbml2ZXJzaXR5LEEgUGF0ZXJlaywyMDA3LTA4LTEyLEltcHJvdmluZyByZWd1bGFyaXplZCBzaW5ndWxhciB2YWx1ZSBkZWNvbXBvc2l0aW9uIGZvciBjb2xsYWJvcmF0aXZlIGZpbHRlcmluZyxodHRwczovL3d3dy5zZW1hbnRpY3NjaG9sYXIub3JnL3BhcGVyL0ltcHJvdmluZy1yZWd1bGFyaXplZC1zaW5ndWxhci12YWx1ZS1kZWNvbXBvc2l0aW9uLVBhdGVyZWsvZjczMmQwZjY5ZmU0ZTg0YTk1YzMyNzA2YjI4YjllNGVmMTc1M2M2MSwxMTE3LjAsLCwsLCwsMTAwNDgwNTA3LCwsLCwsLCwsLCxQb2xhbmQsLCwsLCwyMDI1LTExLTI4IDExOjUzOjQ0KzAwOjAwLCwsLCwsQWNhZGVtaWEsLCwsLCwsLCwsLCwsLCwsLCwKRmlzaGVyIEtlcm5lbCBHTU0sVmlzaW9uLEltYWdlIGNsYXNzaWZpY2F0aW9uLFhlcm94LCJGbG9yZW50IFBlcnJvbm5pbiwgQ2hyaXN0b3BoZXIgRGFuY2UiLDIwMDctMDctMTYsRmlzaGVyIGtlcm5lbHMgb24gdmlzdWFsIHZvY2FidWxhcmllcyBmb3IgaW1hZ2UgY2F0ZWdvcml6YXRpb24saHR0cHM6Ly9pZWVleHBsb3JlLmllZWUub3JnL2RvY3VtZW50LzQyNzAyOTEsMTkxNS4wLCwsLCwsMi41IGhvdXJzIG9uIGFuIEFNRCBPcHRlcm9uIDIuNEdIeiB3aXRoIDRHQiBSQU0sNTcwMDAwLCIiIkFwcHJveGltYXRlbHkgMzBLIGltYWdlcyB3ZXJlIGF2YWlsYWJsZSBmb3IgdHJhaW5pbmcgYW5kIDVLIGZvciB0ZXN0aW5nLiBCb3RoIHNldHMgd2VyZSBtYW51YWxseSBtdWx0aS1sYWJlbGVkIiIiLDIuNSwiIiJXaXRoIEZpc2hlciBrZXJuZWxzLCB0aGUgdHJhaW5pbmcKY29zdCBpcyByZWR1Y2VkIGRvd24gdG8gYXBwcm94aW1hdGVseSAyaDMwLiIiIiwsU3VwZXJ2aXNlZCxMaWtlbHksIldpdGhpbiB0aGUgZmllbGQgb2YgcGF0dGVybiBjbGFzc2lmaWNhdGlvbiwgdGhlIEZpc2hlciBrZXJuZWwgaXMgYSBwb3dlcmZ1bCBmcmFtZXdvcmsgd2hpY2ggY29tYmluZXMgdGhlIHN0cmVuZ3RocyBvZiBnZW5lcmF0aXZlIGFuZCBkaXNjcmltaW5hdGl2ZSBhcHByb2FjaGVzLiBUaGUgaWRlYSBpcyB0bwpjaGFyYWN0ZXJpemUgYSBzaWduYWwgd2l0aCBhIGdyYWRpZW50IHZlY3RvciBkZXJpdmVkIGZyb20gYQpnZW5lcmF0aXZlIHByb2JhYmlsaXR5IG1vZGVsIGFuZCB0byBzdWJzZXF1ZW50bHkgZmVlZCB0aGlzCnJlcHJlc2VudGF0aW9uIHRvIGEgZGlzY3JpbWluYXRpdmUgY2xhc3NpZmllci4gV2UgcHJvcG9zZSB0bwphcHBseSB0aGlzIGZyYW1ld29yayB0byBpbWFnZSBjYXRlZ29yaXphdGlvbiB3aGVyZSB0aGUgaW5wdXQgc2lnbmFscyBhcmUgaW1hZ2VzIGFuZCB3aGVyZSB0aGUgdW5kZXJseWluZyBnZW5lcmF0aXZlCm1vZGVsIGlzIGEgdmlzdWFsIHZvY2FidWxhcnk6IGEgR2F1c3NpYW4gbWl4dHVyZSBtb2RlbAp3aGljaCBhcHByb3hpbWF0ZXMgdGhlIGRpc3RyaWJ1dGlvbiBvZiBsb3ctbGV2ZWwgZmVhdHVyZXMgaW4KaW1hZ2VzLiBXZSBzaG93IHRoYXQgRmlzaGVyIGtlcm5lbHMgY2FuIGFjdHVhbGx5IGJlIHVuZGVyc3Rvb2QgYXMgYW4gZXh0ZW5zaW9uIG9mIHRoZSBwb3B1bGFyIGJhZy1vZi12aXN0ZXJtcy4gT3VyIGFwcHJvYWNoIGRlbW9uc3RyYXRlcyBleGNlbGxlbnQgcGVyZm9ybWFuY2Ugb24gdHdvIGNoYWxsZW5naW5nIGRhdGFiYXNlczogYW4gaW4taG91c2UgZGF0YWJhc2Ugb2YgMTkgb2JqZWN0L3NjZW5lIGNhdGVnb3JpZXMgYW5kIHRoZSByZWNlbnRseSByZWxlYXNlZCBWT0MgMjAwNiBkYXRhYmFzZS4gSXQgaXMgYWxzbyB2ZXJ5IHByYWN0aWNhbDogaXQgaGFzIGxvdyBjb21wdXRhdGlvbmFsIG5lZWRzIGJvdGggYXQgdHJhaW5pbmcgYW5kIHRlc3QgdGltZSBhbmQgdm9jYWJ1bGFyaWVzIHRyYWluZWQgb24gb25lIHNldCBvZiBjYXRlZ29yaWVzIGNhbiBiZSBhcHBsaWVkIHRvIGFub3RoZXIgc2V0IHdpdGhvdXQgYW55IHNpZ25pZmljYW50IGxvc3MgaW4gcGVyZm9ybWFuY2UuIiwsLCxVbml0ZWQgU3RhdGVzIG9mIEFtZXJpY2EsLCwsLCwyMDI1LTExLTI4IDExOjUzOjQ0KzAwOjAwLCwsLCwsSW5kdXN0cnksLCwsLCwsLCwsLCwsLCwsLCwKU0ItTE0sTGFuZ3VhZ2UsTGFuZ3VhZ2UgbW9kZWxpbmcsR29vZ2xlLCJULiBCcmFudHMsIEFzaG9rIFBvcGF0LCBQLiBYdSwgRi4gT2NoLCBKLiBEZWFuIiwyMDA3LTA2LTIyLExhcmdlIExhbmd1YWdlIE1vZGVscyBpbiBNYWNoaW5lIFRyYW5zbGF0aW9uLGh0dHBzOi8vd3d3LnNlbWFudGljc2Nob2xhci5vcmcvcGFwZXIvTGFyZ2UtTGFuZ3VhZ2UtTW9kZWxzLWluLU1hY2hpbmUtVHJhbnNsYXRpb24tQnJhbnRzLVBvcGF0L2JhNzg2YzQ2MzczODkyNTU0Yjk4ZGY0MmRmN2FmNmY1ZGEzNDNjOWQsLCJUcmFpbmluZyBjb3N0LEhpZ2hseSBjaXRlZCIsLDMwMDAwMDAwMDAwMC4wLFRhYmxlIDIsMS40NDk0NDY0ZSsxOCwiQXNzdW1pbmcgYSBOZWhhbGVtIGJhc2VkIHByb2Nlc3NvciB3aXRoIDggRkxPUC9jeWNsZSAoaHR0cHM6Ly93d3cuYWduZXIub3JnL29wdGltaXplL21pY3JvYXJjaGl0ZWN0dXJlLnBkZiNwYWdlPTEwNS4wNikgLCAyIGNvcmVzIGFuZCAyLjMzIEdIeiBjbG9jayBzcGVlZDogOCoyKjIzMzAwMDAwMDA9MzcyODAwMDAwMDAgRkxPUC9zClRyYWluZWQgZm9yIDEgZGF5IG9uIDE1MDAgbWFjaGluZXMgKFRhYmxlIDIpCkNvbXB1dGU6IDE1MDAqMzcyODAwMDAwMDAqMSoyNCo2MCo2MCowLjM9MTQ0OTQ0NjQwMDAwMDAwMDAwMD0xLjRlMTgKIiwxODAwMDAwMDAwMDAwLFRhYmxlIDIsMjQuMCxUYWJsZSAyLCwsTGlrZWx5LCJTeXN0ZW1zLCBtZXRob2RzLCBhbmQgY29tcHV0ZXIgcHJvZ3JhbSBwcm9kdWN0cyBmb3IgbWFjaGluZSB0cmFuc2xhdGlvbiBhcmUgcHJvdmlkZWQuIEluIHNvbWUgaW1wbGVtZW50YXRpb25zIGEgc3lzdGVtIGlzIHByb3ZpZGVkLiBUaGUgc3lzdGVtIGluY2x1ZGVzIGEgbGFuZ3VhZ2UgbW9kZWwgaW5jbHVkaW5nIGEgY29sbGVjdGlvbiBvZiBuLWdyYW1zIGZyb20gYSBjb3JwdXMsIGVhY2ggbi1ncmFtIGhhdmluZyBhIGNvcnJlc3BvbmRpbmcgcmVsYXRpdmUgZnJlcXVlbmN5IGluIHRoZSBjb3JwdXMgYW5kIGFuIG9yZGVyIG4gY29ycmVzcG9uZGluZyB0byBhIG51bWJlciBvZiB0b2tlbnMgaW4gdGhlIG4tZ3JhbSwgZWFjaCBuLWdyYW0gY29ycmVzcG9uZGluZyB0byBhIGJhY2tvZmYgbi1ncmFtIGhhdmluZyBhbiBvcmRlciBvZiBuLTEgYW5kIGEgY29sbGVjdGlvbiBvZiBiYWNrb2ZmIHNjb3JlcywgZWFjaCBiYWNrb2ZmIHNjb3JlIGFzc29jaWF0ZWQgd2l0aCBhbiBuLWdyYW0sIHRoZSBiYWNrb2ZmIHNjb3JlIGRldGVybWluZWQgYXMgYSBmdW5jdGlvbiBvZiBhIGJhY2tvZmYgZmFjdG9yIGFuZCBhIHJlbGF0aXZlIGZyZXF1ZW5jeSBvZiBhIGNvcnJlc3BvbmRpbmcgYmFja29mZiBuLWdyYW0gaW4gdGhlIGNvcnB1cy4iLCwsLFVuaXRlZCBTdGF0ZXMgb2YgQW1lcmljYSwsLCwxNTAwLjAsLDIwMjUtMTEtMjggMTE6NTM6NDQrMDA6MDAsLCwsLCxJbmR1c3RyeSwsLCwsLCwsLCwsVHJ1ZSwsSGFyZHdhcmUsLCwsLApLTi1MTSxMYW5ndWFnZSxMYW5ndWFnZSBtb2RlbGluZyxHb29nbGUsIlQuIEJyYW50cywgQXNob2sgUG9wYXQsIFAuIFh1LCBGLiBPY2gsIEouIERlYW4iLDIwMDctMDYtMjIsTGFyZ2UgTGFuZ3VhZ2UgTW9kZWxzIGluIE1hY2hpbmUgVHJhbnNsYXRpb24saHR0cHM6Ly93d3cuc2VtYW50aWNzY2hvbGFyLm9yZy9wYXBlci9MYXJnZS1MYW5ndWFnZS1Nb2RlbHMtaW4tTWFjaGluZS1UcmFuc2xhdGlvbi1CcmFudHMtUG9wYXQvYmE3ODZjNDYzNzM4OTI1NTRiOThkZjQyZGY3YWY2ZjVkYTM0M2M5ZCwsIlRyYWluaW5nIGNvc3QsSGlnaGx5IGNpdGVkIiwsMjEwMDAwMDAwMDAuMCxUYWJsZSAyLDcuNzMwMzgwOGUrMTcsIlRyYWluZWQgZm9yIDIgZGF5cyBvbiA0MDAgbWFjaGluZXMgKFRhYmxlIDIpCkFzc3VtaW5nIGEgTmVoYWxlbSBiYXNlZCBwcm9jZXNzb3Igd2l0aCA4IEZMT1AvY3ljbGUgKGh0dHBzOi8vd3d3LmFnbmVyLm9yZy9vcHRpbWl6ZS9taWNyb2FyY2hpdGVjdHVyZS5wZGYjcGFnZT0xMDUuMDYpICwgMiBjb3JlcyBhbmQgMi4zMyBHSHogY2xvY2sgc3BlZWQ6IDgqMioyMzMwMDAwMDAwPTM3MjgwMDAwMDAwIEZMT1AvcwpDb21wdXRlOiA0MDAqMzcyODAwMDAwMDAqMioyNCo2MCo2MCowLjM9NzczMDM4MDgwMDAwMDAwMDAwPTcuN2UxNyIsMzEwMDAwMDAwMDAsVGFibGUgMiw0OC4wLFRhYmxlIDIsLCxMaWtlbHksIlN5c3RlbXMsIG1ldGhvZHMsIGFuZCBjb21wdXRlciBwcm9ncmFtIHByb2R1Y3RzIGZvciBtYWNoaW5lIHRyYW5zbGF0aW9uIGFyZSBwcm92aWRlZC4gSW4gc29tZSBpbXBsZW1lbnRhdGlvbnMgYSBzeXN0ZW0gaXMgcHJvdmlkZWQuIFRoZSBzeXN0ZW0gaW5jbHVkZXMgYSBsYW5ndWFnZSBtb2RlbCBpbmNsdWRpbmcgYSBjb2xsZWN0aW9uIG9mIG4tZ3JhbXMgZnJvbSBhIGNvcnB1cywgZWFjaCBuLWdyYW0gaGF2aW5nIGEgY29ycmVzcG9uZGluZyByZWxhdGl2ZSBmcmVxdWVuY3kgaW4gdGhlIGNvcnB1cyBhbmQgYW4gb3JkZXIgbiBjb3JyZXNwb25kaW5nIHRvIGEgbnVtYmVyIG9mIHRva2VucyBpbiB0aGUgbi1ncmFtLCBlYWNoIG4tZ3JhbSBjb3JyZXNwb25kaW5nIHRvIGEgYmFja29m</x:v>
      </x:c>
    </x:row>
    <x:row r="305" ht="18" customHeight="1">
      <x:c r="A305" s="17" t="n">
        <x:v>300</x:v>
      </x:c>
      <x:c r="B305" s="17" t="n">
        <x:v>309</x:v>
      </x:c>
      <x:c r="C305" s="94" t="str">
        <x:v>ZiBuLWdyYW0gaGF2aW5nIGFuIG9yZGVyIG9mIG4tMSBhbmQgYSBjb2xsZWN0aW9uIG9mIGJhY2tvZmYgc2NvcmVzLCBlYWNoIGJhY2tvZmYgc2NvcmUgYXNzb2NpYXRlZCB3aXRoIGFuIG4tZ3JhbSwgdGhlIGJhY2tvZmYgc2NvcmUgZGV0ZXJtaW5lZCBhcyBhIGZ1bmN0aW9uIG9mIGEgYmFja29mZiBmYWN0b3IgYW5kIGEgcmVsYXRpdmUgZnJlcXVlbmN5IG9mIGEgY29ycmVzcG9uZGluZyBiYWNrb2ZmIG4tZ3JhbSBpbiB0aGUgY29ycHVzLiIsLCwsVW5pdGVkIFN0YXRlcyBvZiBBbWVyaWNhLCwsLDQwMC4wLCwyMDI1LTExLTI4IDExOjUzOjQ0KzAwOjAwLCwsLCwsSW5kdXN0cnksLCwsLCwsLCwsLFRydWUsLEhhcmR3YXJlLCwsLCwKUmVzdHJpY3RlZCBCb2x6bWFubiBtYWNoaW5lcyxSZWNvbW1lbmRhdGlvbiwiTW92aWUgcmF0aW5ncyxSZWNvbW1lbmRlciBzeXN0ZW0iLFVuaXZlcnNpdHkgb2YgVG9yb250bywiUnVzcyBTYWx1a2h1dGRpbm92LCBBbmRyaXkgTW5paCwgR0UgSGludG9uIiwyMDA3LTA2LTIwLFJlc3RyaWN0ZWQgQm9sdHptYW5uIG1hY2hpbmVzIGZvciBjb2xsYWJvcmF0aXZlIGZpbHRlcmluZyxodHRwczovL2RsLmFjbS5vcmcvZG9pL2Ficy8xMC4xMTQ1LzEyNzM0OTYuMTI3MzU5Nj9jYXNhX3Rva2VuPWNmZGtIMngxMk13QUFBQUE6c0VVemZsbElHeVBjT2Z6Z1VvRFBIbHBDMXVrZkNBbzhld29jQlhXQnN3SUlGOWVTNUhkRm8zMG5PdGZtSVY4Z20tWHBCcFFKSjV6WVZPOCwyMTQwLjAsLCwsLCwsMTAwNDgwNTA3LCJUaGUgdHJhaW5pbmcgZGF0YSBzZXQgY29uc2lzdHMgb2YgMTAwLDQ4MCw1MDcKcmF0aW5ncyIsLCwsLCwsLCwsQ2FuYWRhLCwsLCwsMjAyNS0xMS0yOCAxMTo1Mzo0NCswMDowMCwsLCwsLEFjYWRlbWlhLCwsLCwsLCwsLCwsLCwsLCwsCs67LVdBU1AsTGFuZ3VhZ2UsTGFuZ3VhZ2UgU3RydWN0dXJlIE1vZGVsaW5nLFVUIEF1c3RpbiwiWVcgV29uZywgUiBNb29uZXkiLDIwMDctMDYtMDEsTGVhcm5pbmcgU3luY2hyb25vdXMgR3JhbW1hcnMgZm9yIFNlbWFudGljIFBhcnNpbmcgd2l0aCBMYW1iZGEgQ2FsY3VsdXMsaHR0cHM6Ly93d3cuYWNsd2ViLm9yZy9hbnRob2xvZ3kvUDA3LTExMjEvLDM4My4wLFNPVEEgaW1wcm92ZW1lbnQsIiIiVGhlIHJlc3VsdGluZyBwYXJzZXIgaXMgc2hvd24gdG8gYmUgdGhlIGJlc3RwZXJmb3JtaW5nIHN5c3RlbSBzbyBmYXIgaW4gYSBkYXRhYmFzZSBxdWVyeSBkb21haW4iIgoKIiJUaGUgcmVzdWx0IGlzIGEgcm9idXN0IHNlbWFudGljIHBhcnNlciBmb3IgcHJlZGljYXRlIGxvZ2ljLCBhbmQgaXQgaXMgdGhlIGJlc3QtcGVyZm9ybWluZyBzeXN0ZW0gc28gZmFyIGluIHRoZSBHRU9RVUVSWSBkb21haW4uIiIiLCwsLCwsIiIiVGFibGUgMSBzdW1tYXJpemVzIHRoZSByZXN1bHRzIGF0IHRoZSBlbmQgb2YgdGhlIGxlYXJuaW5nIGN1cnZlcyAoNzkyIHRyYWluaW5nIGV4YW1wbGVzIGZvciDOu1dBU1AsIFdBU1AgYW5kIFNDSVNTT1IsIDYwMCBmb3IgWiZDKSIiIiwsLCwsLCJUaGlzIHBhcGVyIHByZXNlbnRzIHRoZSBmaXJzdCBlbXBpcmljYWwgcmVzdWx0cyB0byBvdXIga25vd2xlZGdlIG9uIGxlYXJuaW5nIHN5bmNocm9ub3VzIGdyYW1tYXJzIHRoYXQgZ2VuZXJhdGUgbG9naWNhbCBmb3Jtcy4gVXNpbmcgc3RhdGlzdGljYWwgbWFjaGluZSB0cmFuc2xhdGlvbiB0ZWNobmlxdWVzLCBhIHNlbWFudGljIHBhcnNlciBiYXNlZCBvbiBhIHN5bmNocm9ub3VzIGNvbnRleHQtZnJlZSBncmFtbWFyIGF1Z21lbnRlZCB3aXRoIM67b3BlcmF0b3JzIGlzIGxlYXJuZWQgZ2l2ZW4gYSBzZXQgb2YgdHJhaW5pbmcgc2VudGVuY2VzIGFuZCB0aGVpciBjb3JyZWN0IGxvZ2ljYWwgZm9ybXMuClRoZSByZXN1bHRpbmcgcGFyc2VyIGlzIHNob3duIHRvIGJlIHRoZSBiZXN0cGVyZm9ybWluZyBzeXN0ZW0gc28gZmFyIGluIGEgZGF0YWJhc2UgcXVlcnkgZG9tYWluLgoiLCwsLFVuaXRlZCBTdGF0ZXMgb2YgQW1lcmljYSwsLCwsLDIwMjUtMTEtMjggMTE6NTM6NDQrMDA6MDAsLCwsLCxBY2FkZW1pYSwsLCwsLCwsLCwsLCwsLCwsLApFbXBpcmljYWwgZXZhbHVhdGlvbiBvZiBkZWVwIGFyY2hpdGVjdHVyZXMsT3RoZXIsSW1hZ2UgY2xhc3NpZmljYXRpb24sVW5pdmVyc2l0eSBvZiBNb250cmVhbCAvIFVuaXZlcnNpdMOpIGRlIE1vbnRyw6lhbCwiSHVnbyBMYXJlY2hlbGxlLCBEdW1pdGhydSBFcmhhbiwgQWFyb24gQyBDb3VydmlsbGUsIEphbWVzIEJlcmdzdGEsIFlvc2h1YSBCZW5naW8iLDIwMDctMDYtMDEsQW4gZW1waXJpY2FsIGV2YWx1YXRpb24gb2YgZGVlcCBhcmNoaXRlY3R1cmVzIG9uIHByb2JsZW1zIHdpdGggbWFueSBmYWN0b3JzIG9mIHZhcmlhdGlvbixodHRwczovL2RsLmFjbS5vcmcvZG9pLzEwLjExNDUvMTI3MzQ5Ni4xMjczNTU2LDExODUuMCwsLCwsLCw1MDAwMCwsLCwsLFVua25vd24sLCwsLENhbmFkYSwsLCwsLDIwMjYtMDEtMDEgMTQ6MDM6NDgrMDA6MDAsLCwsLCxBY2FkZW1pYSwsLCwsLCwsLCwsLCwsLCwsLApHcmVlZHkgbGF5ZXItd2lzZSBETk4gdHJhaW5pbmcsT3RoZXIsIkltYWdlIGNsYXNzaWZpY2F0aW9uLFJlZ3Jlc3Npb24iLFVuaXZlcnNpdHkgb2YgTW9udHJlYWwgLyBVbml2ZXJzaXTDqSBkZSBNb250csOpYWwsIlkgQmVuZ2lvLCBQIExhbWJsaW4sIEQgUG9wb3ZpY2kiLDIwMDYtMTItMDQsR3JlZWR5IGxheWVyLXdpc2UgdHJhaW5pbmcgb2YgZGVlcCBuZXR3b3JrcyxodHRwczovL2RsLmFjbS5vcmcvZG9pLzEwLjU1NTUvMjk3NjQ1Ni4yOTc2NDc2LDU2MDUuMCxIaWdobHkgY2l0ZWQsLCwsLCwxMDcxMDAwMDAsLCwsLCxVbmtub3duLCwsLCxDYW5hZGEsLCwsLCwyMDI1LTExLTI4IDExOjUzOjQ0KzAwOjAwLCwsLCwsQWNhZGVtaWEsLCwsLCwsLCwsLCwsLCwsLCwKU3BhcnNlIEVuZXJneS1CYXNlZCBNb2RlbCxWaXNpb24sQ2hhcmFjdGVyIHJlY29nbml0aW9uIChPQ1IpLE5ldyBZb3JrIFVuaXZlcnNpdHkgKE5ZVSksIk0gUmFuemF0bywgQyBQb3VsdG5leSwgUyBDaG9wcmEsIFkgQ3VuIiwyMDA2LTEyLTA0LEVmZmljaWVudCBMZWFybmluZyBvZiBTcGFyc2UgUmVwcmVzZW50YXRpb25zIHdpdGggYW4gRW5lcmd5LUJhc2VkIE1vZGVsLGh0dHBzOi8vcGFwZXJzLm5pcHMuY2MvcGFwZXIvMjAwNi9oYXNoLzg3ZjRkNzllMzZkNjhjMzAzMWNjZjZjNTVlOWJiZDM5LUFic3RyYWN0Lmh0bWwsMTYwMS4wLCwsLCwsLDQ3MDQwMDAwLCwsLCwsLCwsLCxVbml0ZWQgU3RhdGVzIG9mIEFtZXJpY2EsLCwsLCwyMDI1LTExLTI4IDExOjUzOjQ0KzAwOjAwLCwsLCwsQWNhZGVtaWEsLCwsLCwsLCwsLCwsLCwsLCwKTG9jYWwgQmluYXJ5IFBhdHRlcm5zIGZvciBmYWNpYWwgcmVjb2duaXRpb24sVmlzaW9uLEltYWdlIGNsYXNzaWZpY2F0aW9uLCJVbml2ZXJzaXR5IG9mIE91bHUsSUVFRSIsIlRpbW8gQWhvbmVuLCBBYmRlbm91ciBIYWRpZCwgYW5kIE1hdHRpIFBpZXRpa2FpbmVuIiwyMDA2LTEyLTAxLEZhY2UgRGVzY3JpcHRpb24gd2l0aCBMb2NhbCBCaW5hcnkgUGF0dGVybnM6IEFwcGxpY2F0aW9uIHRvIEZhY2UgUmVjb2duaXRpb24saHR0cDovL2NpdGVzZWVyeC5pc3QucHN1LmVkdS92aWV3ZG9jL2Rvd25sb2FkP2RvaT0xMC4xLjEuNDU2LjEwOTQmcmVwPXJlcDEmdHlwZT1wZGYsNTkxNS4wLEhpZ2hseSBjaXRlZCwsLCJTaGFsbG93bHkgaW52ZXN0aWdhdGVkLCBjb3VsZG4ndCBmaW5kIG11Y2guCiIsLCw3MzYsLCwsLCxVbmtub3duLCwsLCwiRmlubGFuZCxNdWx0aW5hdGlvbmFsIiwsLCwsLDIwMjYtMDEtMDEgMTQ6MDM6NDcrMDA6MDAsLCwsLCwiQWNhZGVtaWEsSW5kdXN0cnkiLCwsLCwsLCwsLCwsLCwsLCwsClNwYXJzZSBWaXNpb24gRW5jb2RpbmcsVmlzaW9uLEltYWdlIGNsYXNzaWZpY2F0aW9uLFN0YW5mb3JkIFVuaXZlcnNpdHksIkhvbmdsYWsgTGVlLCBBbGV4aXMgQmF0dGxlLCBSYWphdCBSYWluYSwgQW5kcmV3IFkuIE5nIiwyMDA2LTExLTAxLEVmZmljaWVudCBzcGFyc2UgY29kaW5nIGFsZ29yaXRobXMsaHR0cHM6Ly9wcm9jZWVkaW5ncy5uZXVyaXBzLmNjL3BhcGVyX2ZpbGVzL3BhcGVyLzIwMDYvZmlsZS8yZDcxYjJhZTE1OGM3YzU5MTJjYzBiYmRlMmJiOWQ5NS1QYXBlci5wZGYsMzUxMi4wLCwiTWFqb3IgY2F2ZWF0OiB0aGUgdGFzayBpbiBxdWVzdGlvbiBpcyAiImVuY29kaW5nIiIsIHdoaWNoIEknbSBub3Qgc3VyZSBpcyBhIHZhbGlkIHRhc2suIFVudXN1YWxseSBsb3cgY29uZmlkZW5jZSBhY3Jvc3MgYWxsIGFuc3dlcnMgaW4gdGhpcyBmb3JtIGR1ZSB0byB0aGUgdGFzayBhbmQgdHJhaW5pbmcgZGF0YSBiZWluZyBhdHlwaWNhbC4iLCwsOTYwNDgwMDAwMDAwMC4wLCIoSnVzdCBmb3IgbmF0dXJhbCBpbWFnZXMpCgoiIkFsbCBleHBlcmltZW50cyB3ZXJlIGNvbmR1Y3RlZCBvbiBhIExpbnV4IG1hY2hpbmUgd2l0aCBBTUQgT3B0ZXJvbiAyR0h6IENQVSBhbmQgMkdCIFJBTS4gLi4uIEZvciBleGFtcGxlLCB3ZSB3ZXJlIGFibGUgdG8gbGVhcm4gYSBzZXQgb2YgMSwwMjQgYmFzZXMgKGVhY2ggMTTDlzE0IHBpeGVscylpbiBhYm91dCAyIGhvdXJzIGFuZCBhIHNldCBvZiAyLDAwMCBiYXNlcyAoZWFjaCAyMMOXMjAgcGl4ZWxzKSBpbiBhYm91dCAxMCBob3Vycy4iIgoKSSBmaWx0ZXJlZCBmb3IgMkdIeiBPcHRlcm9uIG1vZGVscyB0aGF0IGNhbWUgb3V0IGluIDIwMDUsIG9mIHdoaWNoIHRoZXJlIGFyZSBmaXZlOiBodHRwczovL3d3dy50ZWNocG93ZXJ1cC5jb20vY3B1LXNwZWNzLz9tZmdyPUFNRCZyZWxlYXNlZD0yMDA1JmdlbmVyYXRpb249QU1EJTIwT3B0ZXJvbiZzb3J0PW5hbWUKCkZvdW5kIGEgc291cmNlIHdoaWNoIGluZGljYXRlcyAzIGN5Y2xlcyBwZXIgMzItYml0IG11bHRpcGx5LCBhbmQgNSBwZXIgNjQgYml0OiBodHRwczovL3d3dy5jc2Uud3VzdGwuZWR1L35yb2dlci81NjlNL20yMDY2LnBkZiAKQXNzdW1pbmcgMzItYml0IHByZWNpc2lvbiwgMmU5IGN5Y2xlcy9zIC8gMyBjeWNsZS9GTE9QID0gNi42N2U4IEZMT1AvcwoKMTAgKiAzNjAwICogNi42N2U4ICogMC40ID0gOS42MDQ4ZTEyIEZMT1BzIiwsIkhvd2V2ZXIsIHRoZXNlIGFyZSAxMDAwIDIweDIwIHBpeGVsICIiYmFzZXMiIiwgbm90IGltYWdlcyIsMTAuMCwiIiIuLi5pbiBhYm91dCAyIGhvdXJzIGFuZCBhIHNldCBvZiAyLDAwMCBiYXNlcyAoZWFjaCAyMMOXMjAgcGl4ZWxzKSBpbiBhYm91dCAxMCBob3Vycy4iIiIsLFVuc3VwZXJ2aXNlZCxMaWtlbHksIlNwYXJzZSBjb2RpbmcgcHJvdmlkZXMgYSBjbGFzcyBvZiBhbGdvcml0aG1zIGZvciBmaW5kaW5nIHN1Y2NpbmN0IHJlcHJlc2VudGF0aW9ucyBvZiBzdGltdWxpOyBnaXZlbiBvbmx5IHVubGFiZWxlZCBpbnB1dCBkYXRhLCBpdCBkaXNjb3ZlcnMgYmFzaXMgZnVuY3Rpb25zIHRoYXQgY2FwdHVyZSBoaWdoZXItbGV2ZWwgZmVhdHVyZXMgaW4gdGhlIGRhdGEuIEhvd2V2ZXIsIGZpbmRpbmcgc3BhcnNlIGNvZGVzIHJlbWFpbnMgYSB2ZXJ5IGRpZmZpY3VsdCBjb21wdXRhdGlvbmFsIHByb2JsZW0uIEluIHRoaXMgcGFwZXIsIHdlIHByZXNlbnQgZWZmaWNpZW50IHNwYXJzZSBjb2RpbmcgYWxnb3JpdGhtcyB0aGF0IGFyZSBiYXNlZCBvbiBpdGVyYXRpdmVseSBzb2x2aW5nIHR3byBjb252ZXggb3B0aW1pemF0aW9uIHByb2JsZW1zOiBhbiBMMS1yZWd1bGFyaXplZCBsZWFzdCBzcXVhcmVzIHByb2JsZW0gYW5kIGFuIEwyLWNvbnN0cmFpbmVkIGxlYXN0IHNxdWFyZXMgcHJvYmxlbS4gV2UgcHJvcG9zZSBub3ZlbCBhbGdvcml0aG1zIHRvIHNvbHZlIGJvdGggb2YgdGhlc2Ugb3B0aW1pemF0aW9uIHByb2JsZW1zLiBPdXIgYWxnb3JpdGhtcyByZXN1bHQgaW4gYSBzaWduaWZpY2FudCBzcGVlZHVwIGZvciBzcGFyc2UgY29kaW5nLCBhbGxvd2luZyB1cyB0byBsZWFybiBsYXJnZXIgc3BhcnNlIGNvZGVzIHRoYW4gcG9zc2libGUgd2l0aCBwcmV2aW91c2x5IGRlc2NyaWJlZCBhbGdvcml0aG1zLiBXZSBhcHBseSB0aGVzZSBhbGdvcml0aG1zIHRvIG5hdHVyYWwgaW1hZ2VzIGFuZCBkZW1vbnN0cmF0ZSB0aGF0IHRoZSBpbmZlcnJlZCBzcGFyc2UgY29kZXMgZXhoaWJpdCBlbmQtc3RvcHBpbmcgYW5kIG5vbi1jbGFzc2ljYWwgcmVjZXB0aXZlIGZpZWxkIHN1cnJvdW5kIHN1cHByZXNzaW9uIGFuZCwgdGhlcmVmb3JlLCBtYXkgcHJvdmlkZSBhIHBhcnRpYWwgZXhwbGFuYXRpb24gZm9yIHRoZXNlIHR3byBwaGVub21lbmEgaW4gVjEgbmV1cm9ucy4iLCwsVW5yZWxlYXNlZCxVbml0ZWQgU3RhdGVzIG9mIEFtZXJpY2EsLCwsLCwyMDI1LTExLTI4IDExOjUzOjQ0KzAwOjAwLCwsLCwsQWNhZGVtaWEsLCwsLCwsLCwsLCwsSGFyZHdhcmUsLCwsLE5vCkRlZXAgQmVsaWVmIE5ldHMsVmlzaW9uLENoYXJhY3RlciByZWNvZ25pdGlvbiAoT0NSKSwiVW5pdmVyc2l0eSBvZiBUb3JvbnRvLE5hdGlvbmFsIFVuaXZlcnNpdHkgb2YgU2luZ2Fwb3JlIiwiR0UgSGludG9uLCBTIE9zaW5kZXJvLCBZVyBUZWgiLDIwMDYtMDctMTgsQSBmYXN0IGxlYXJuaW5nIGFsZ29yaXRobSBmb3IgZGVlcCBiZWxpZWYgbmV0cyxodHRwczovL3d3dy5jcy50b3JvbnRvLmVkdS9+aGludG9uL2Fic3BzL2Zhc3RuYy5wZGYsMTYwNzEuMCxIaWdobHkgY2l0ZWQsLDE2MDAwMDAuMCwsLCIzMCBlcG9jaHMgb2Ygc2luZ2xlLWxheWVyICIiZ3JlZWR5IHRyYWluaW5nIiIgb24gZWFjaCBsYXllciwgdGhlbiAzMDAgZXBvY2hzIG9mIHRyYWluaW5nIHdpdGggdGhlICIidXAtZG93biBhbGdvcml0aG0iIiAoYmFja3Byb3BhZ2F0aW9uKSBvbiB0aGUgd2hvbGUgbmV0d29yay4KCiIiVGhlIGdyZWVkeSB0cmFpbmluZyB0b29rIGEgZmV3IGhvdXJzIHBlciBsYXllciBpbiBNYXRsYWIgb24gYSAzR0h6IFhlb24gcHJvY2Vzc29yIiIKIiJUaGUgbmV0d29yayB0aGF0IHBlcmZvcm1lZCBiZXN0IG9uIHRoZSB2YWxpZGF0aW9uIHNldCB3YXMgdGhlbiB0ZXN0ZWQgYW5kIGhhZCBhbiBlcnJvciByYXRlIG9mIDEuMzklLiBUaGlzIG5ldHdvcmsgd2FzIHRoZW4gdHJhaW5lZCBvbiBhbGwgNjAsMDAwIHRyYWluaW5nIGltYWdlczggdW50aWwgaXRzIGVycm9yLXJhdGUgb24gdGhlIGZ1bGwgdHJhaW5pbmcgc2V0IHdhcyBhcyBsb3cgYXMgaXRzIGZpbmFsIGVycm9yLXJhdGUgaGFkIGJlZW4gb24gdGhlIGluaXRpYWwgdHJhaW5pbmcgc2V0IG9mIDQ0LDAwMCBpbWFnZXMuIFRoaXMgdG9vayBhIGZ1cnRoZXIgNTkgZXBvY2hzIG1ha2luZyB0aGUgdG90YWwgbGVhcm5pbmcgdGltZSBhYm91dCBhIHdlZWsuIiIKClRoZSBtb3N0IHRyYWluaW5nIGNvbXB1dGUgb2YgYW55IG90aGVyIG1vZGVsIGRldmVsb3BlZCBpbiAyMDA2IG9yIGVhcmxpZXIgd2FzIDZlMTUgRkxPUC4KVGhlIERCTiB3YXMgdHJhaW5lZCBmb3Igb25lIHdlZWsgb24gYSAzR0h6IFhlb24gcHJvY2Vzc29yLiBDaGF0R1BUIGVzdGltYXRlcyB0aGUgcHJvY2Vzc29yIGNhbiBkbyBvbmUgMTI4LWJpdCBGTUEgcGVyIGN5Y2xlLCBzbyA4IEZMT1AvY3ljbGUgKiAzZTkgY3ljbGUvcyA9IDI0ZTkgRkxPUC9zIC0+IDNlMTYgRkxPUC93ZWVrLiBJJ20gZ3Vlc3NpbmcgdXRpbGl6YXRpb24gd291bGQgaGF2ZSBiZWVuIDMwLTgwJSAoTUZVIGlzIGhpZ2hlciBvbiBDUFVzKSwgc28gMmUxNiBpcyBhIHBsYXVzaWJsZSB1cHBlciBib3VuZC4iLDQ3MTAwMDAwLCIiIlRoZSBuZXR3b3JrIHRoYXQgcGVyZm9ybWVkIGJlc3Qgb24gdGhlIHZhbGlkYXRpb24gc2V0IHdhcwp0aGVuIHRlc3RlZCBhbmQgaGFkIGFuIGVycm9yIHJhdGUgb2YgMS4zOSUuIFRoaXMgbmV0d29yayB3YXMKdGhlbiB0cmFpbmVkIG9uIGFsbCA2MCwwMDAgdHJhaW5pbmcgaW1hZ2VzOCB1bnRpbCBpdHMgZXJyb3ItcmF0ZQpvbiB0aGUgZnVsbCB0cmFpbmluZyBzZXQgd2FzIGFzIGxvdyBhcyBpdHMgZmluYWwgZXJyb3ItcmF0ZSBoYWQKYmVlbiBvbiB0aGUgaW5pdGlhbCB0cmFpbmluZyBzZXQgb2YgNDQsMDAwIGltYWdlcy4iIiIsMTY4LjAsIiIiYSBmdXJ0aGVyIDU5IGVwb2NocyBbb2YgdHJhaW5pbmddIG1ha2luZyB0aGUgdG90YWwgbGVhcm5pbmcgdGltZSBhYm91dCBhIHdlZWsiIiIsLCwsLDMzMC4wLCwsIkNhbmFkYSxTaW5nYXBvcmUiLCwsLCwsMjAyNS0xMS0yOCAxMTo1Mzo0NCswMDowMCwsLCwsLCJBY2FkZW1pYSxBY2FkZW1pYSIsLCwsLCwsLCwsLCwsLCwsLCwKRGltZW5zaW9uYWxpdHkgUmVkdWN0aW9uLFZpc2lvbixGYWNlIHJlY29nbml0aW9uLFVuaXZlcnNpdHkgb2YgVG9yb250bywiR0UgSGludG9uLCBSUiBTYWxha2h1dGRpbm92IiwyMDA2LTA3LTE4LFJlZHVjaW5nIHRoZSBkaW1lbnNpb25hbGl0eSBvZiBkYXRhIHdpdGggbmV1cmFsIG5ldHdvcmtzLixodHRwczovL3d3dy5jcy50b3JvbnRvLmVkdS9+aGludG9uL3NjaWVuY2UucGRmLDE1Njk3LjAsSGlnaGx5IGNpdGVkLCwzODAwMDAwLjAsLCwsNDcwNDAwMDAsIkFmdGVyIGZpbmUtdHVuaW5nIG9uIGFsbCA2MCwwMDAgdHJhaW5pbmcgaW1hZ2VzLCB0aGUgYXV0b2VuY29kZXIgd2FzIHRlc3RlZCBvbiAxMCwwMDAgbmV3IGltYWdlcyBhbmQgcHJvZHVjZWQgbXVjaCBiZXR0ZXIgcmVjb25zdHJ1Y3Rpb25zIHRoYW4gZGlkIFBDQQooRmlnLiAyQikiLCwsLCwsLCwsLENhbmFkYSwsLCwsLDIwMjUtMTEtMjggMTE6NTM6NDQrMDA6MDAsLCwsLCxBY2FkZW1pYSwsLCwsLCwsLCwsLCwsLCwsLApTZW1hbnRpYyBUYXhvbm9teSBJbmR1Y3Rpb24sTGFuZ3VhZ2UsTGFuZ3VhZ2UgU3RydWN0dXJlIE1vZGVsaW5nLFN0YW5mb3JkIFVuaXZlcnNpdHksIlJpb24gU25vdywgRGFuIEp1cmFmc2t5LCBhbmQgQW5kcmV3IFkuIE5nIiwyMDA2LTA3LTA3LFNlbWFudGljIFRheG9ub215IEluZHVjdGlvbiBmcm9tIEhldGVyb2dlbm91cyBFdmlkZW5jZSxodHRwczovL3d3dy5hY2x3ZWIub3JnL2FudGhvbG9neS9QMDYtMTEwMS8sNTcxLjAsLCwxMDAuMCwiVGhlIG1haW4gbGVhcm5pbmcgYWxnb3JpdGhtIGlzIGEgbG9naXN0aWMgY2xhc3NpZmllci4gVGhlIGlucHV0IGlzIGEgbWF0cml4IE0sIHdoZXJlIHRoZSByb3dzIGFyZSBwYWlycyBvZiB3b3JkcywgYW5kIHRoZSBjb2x1bW5zICh2YXJpYWJsZXMpIGFyZSBjb3VudHMgb2Ygb2NjdXJyZW5jZXMgb2Ygc3ludGhldGljIGRlcGVuZGVuY3kgcGF0aHMgYmV0d2VlbiB0aG9zZSB0d28gd29yZHMuCgpTaW5jZSB0aGVyZSBhcmUgb24gdGhlIG9yZGVyIG9mIDEwfjEwMCBkaWZmZXJlbnQgdHlwZXMgb2Ygc3ludGFjdGljIHJlbGF0aW9uc2hpcHMsIHRoaXMgaXMgdGhlIG51bWJlciBvZiBsZW5ndGgtMSBwYXRocywgYW5kIHRodXMgdGhlIG51bWJlciBvZiBwYXJhbWV0ZXJzIGlmIG9ubHkgbGVuZ3RoLTEgcGF0aHMgYXJlIHVzZWQuCgpIb3dldmVyLCBpZiB0aGUgbGVuZ3RoIG9mIHRoZSBwYXRocyBjb25zaWRlcmVkIGlzIGxvbmdlciAoc2F5LCA1KSwgdGhlbiB0aGUgcGFyYW1ldGVycyB3b3VsZCBiZSBvbiB0aGUgb3JkZXIgb2YgKDEwfjEwMCleNS4gSXQncyBub3QgY2xlYXIgdG8gbWUgd2hpY2ggaXMgdGhlIGNhc2UiLCwsLCJbQ2xhc3NpZmljYXRpb24gdGFza10KClRoZSBsYWJlbGVkIHRyYWluaW5nIHNldCBpcwpjb25zdHJ1Y3RlZCBieSBsYWJlbGluZyB0aGUgY29sbGVjdGVkIGZlYXR1cmUgdmVjdG9ycyBhcyBwb3NpdGl2ZSDigJxrbm93biBoeXBlcm55beKAnSBvciBuZWdhdGl2ZQrigJxrbm93biBub24taHlwZXJueW3igJ0gZXhhbXBsZXMgdXNpbmcgV29yZE5ldAoyLjA7IDQ5LDkyMiBmZWF0dXJlIHZlY3RvcnMgd2VyZSBsYWJlbGVkIGFzIHBvc2l0aXZlIHRyYWluaW5nIGV4YW1wbGVzLCBhbmQgODAwLDgyOCBub3VuIHBhaXJzCndlcmUgbGFiZWxlZCBhcyBuZWdhdGl2ZSB0cmFpbmluZyBleGFtcGxlcy4KCjgwMCw4MjggKyA0OSw5MjIgPSA4NTA3NTAiLCwsLCwsLCwsLFVuaXRlZCBTdGF0ZXMgb2YgQW1lcmljYSwsLCwsLDIwMjUtMTEtMjggMTE6NTM6NDQrMDA6MDAsLCwsLCxBY2FkZW1pYSwsLCwsLCwsLCwsLCwsLCwsLApDVEMtVHJhaW5lZCBMU1RNLFNwZWVjaCxTcGVlY2ggcmVjb2duaXRpb24gKEFTUiksIklEU0lBLFRlY2huaWNhbCBVbml2ZXJzaXR5IG9mIE11bmljaCIsIkFsZXggR3JhdmVzLCBTYW50aWFnbyBGZXJuw6FuZGV6LCBGYXVzdGlubyBHw7NtZXosIErDvHJnZW4gU2NobWlkaHViZXIiLDIwMDYtMDYtMjUsQ29ubmVjdGlvbmlzdCBUZW1wb3JhbCBDbGFzc2lmaWNhdGlvbjogTGFiZWxsaW5nIFVuc2VnbWVudGVkIFNlcXVlbmNlIERhdGEgd2l0aCBSZWN1cnJlbnQgTmV1cmFsIE5ldHdvcmtzLGh0dHBzOi8vd3d3LmNzLnRvcm9udG8uZWR1L35ncmF2ZXMvaWNtbF8yMDA2LnBkZiw0ODYyLjAsLCwxMTQ2NjIuMCwiIiJUaGUgaGlkZGVuIGxheWVycyB3ZXJlIGZ1bGx5IGNvbm5lY3RlZCB0byB0aGVtc2VsdmVzCmFuZCB0aGUgb3V0cHV0IGxheWVyLCBhbmQgZnVsbHkgY29ubmVjdGVkIGZyb20gdGhlIGlucHV0IGxheWVyLiBUaGUgaW5wdXQgbGF5ZXIgd2FzIHNpemUgMjYsIHRoZSBzb2Z0bWF4IG91dHB1dCBsYXllciBzaXplIDYyICg2MSBwaG9uZW1lIGNhdGVnb3JpZXMgcGx1cyB0aGUgYmxhbmsgbGFiZWwpLCBhbmQgdGhlIHRvdGFsIG51bWJlciBvZiB3ZWlnaHRzIHdhcwoxMTQsIDY2Mi4iIgoKaHR0cHM6Ly93d3cuY3MudG9yb250by5lZHUvfmdyYXZlcy9pY21sXzIwMDYucGRmIiwsLCwiNDE2MiB1dHRlcmFuY2VzLCBndWVzc3RpbWF0ZWQgYXZnIDEwIHdvcmRzIHBlciB1dHRlcmFuY2UiLCwsLCwsLCwsLCJTd2l0emVybGFuZCxHZXJtYW55IiwsLCwsLDIwMjUtMTEtMjggMTE6NTM6NDQrMDA6MDAsLCwsLCwiQWNhZGVtaWEsQWNhZGVtaWEiLCwsLCwsLCwsLCwsLCwsLCwsCkRyTElNLE90aGVyLEltYWdlIGVtYmVkZGluZyxOZXcgWW9yayBVbml2ZXJzaXR5IChOWVUpLFIuIEhhZHNlbGw7IFMuIENob3ByYTsgWS4gTGVDdW4sMjAwNi0wNi0xNyxEaW1lbnNpb25hbGl0eSBSZWR1Y3Rpb24gYnkgTGVhcm5pbmcgYW4gSW52YXJpYW50IE1hcHBpbmcsaHR0cHM6Ly9pZWVleHBsb3JlLmllZWUub3JnL2RvY3VtZW50LzE2NDA5NjQsNDg4OC4wLCwsMzcwOTcuMCxBcmNoaXRlY3R1cmUgZGVzY3JpYmVkIGluIGZpZ3VyZSAzLCwsMzYwNjAwMDAsIiIiVGhlIGRhdGFzZXQgd2FzIHNwbGl0IGludG8gNjYwIHRyYWluaW5nIGltYWdlcyBhbmQgYSAzMTIKdGVzdCBpbWFnZXMuIFRoZSByZXN1bHQgb2YgdHJhaW5pbmcgb24gYWxsIDEwOTg5IHNpbWlsYXIgcGFpcnMKYW5kIDIwNjQ4MSBkaXNzaW1pbGFyIHBhaXJzIGlzIGEgMy1kaW1lbnNpb25hbCBtYW5pZm9sZCBpbgp0aGUgc2hhcGUgb2YgYSBjeWxpbmRlciAoc2VlIGZpZ3VyZSA4KS4iIgoKMjA2NDgxICsgMTA5ODkgPSAyMTc0NzAiLCwsLCwsLCwsLFVuaXRlZCBTdGF0ZXMgb2YgQW1lcmljYSwsLCwsLDIwMjUtMTEtMjggMTE6NTM6NDQrMDA6MDAsLCwsLCxBY2FkZW1pYSwsLCwsLCwsLCwsLCwsLCwsLApTcGF0aWFsIFB5cmFtaWQgTWF0Y2hpbmcsVmlzaW9uLEltYWdlIGNsYXNzaWZpY2F0aW9uLCJJTlJJQSxVbml2ZXJzaXR5IG9mIElsbGlub2lzIFVyYmFuYS1DaGFtcGFpZ24gKFVJVUMpLEVjb2xlIE5vcm1hbGUgU3Vww6hyaWV1cmUiLCJTIExhemVibmlrLCBDIFNjaG1pZCwgSiBQb25jZSIsMjAwNi0wNi0xNyxCZXlvbmQgQmFncyBvZiBGZWF0dXJlczogU3BhdGlhbCBQeXJhbWlkIE1hdGNoaW5nIGZvciBSZWNvZ25pemluZyBOYXR1cmFsIFNjZW5lIENhdGVnb3JpZXMsaHR0cHM6Ly9pbmMudWNzZC5lZHUvbXBsYWIvdXNlcnMvbWFybmkvSWdlcnQvTGF6ZWJuaWtfMDYucGRmLDk4MDcuMCxIaWdobHkgY2l0ZWQsLCwsLCwzMDMwLCwsLCwsVW5rbm93biwsLCwsIkZyYW5jZSxVbml0ZWQgU3RhdGVzIG9mIEFtZXJpY2EsRnJhbmNlIiwsLCwsLDIwMjUtMTEtMjggMTE6NTM6NTkrMDA6MDAsLCwsLCwiQWNhZGVtaWEsQWNhZGVtaWEsQWNhZGVtaWEiLCwsLCwsLCwsLCwsLCwsLCwsCkh5YnJpZCBDTk4vU1ZNIE9iamVjdCBDYXRlZ29yaXplcixWaXNpb24sIk9iamVjdCByZWNvZ25pdGlvbixJbWFnZSBjbGFzc2lmaWNhdGlvbiIsQ291cmFudCBJbnN0aXR1dGUgb2YgTWF0aGVtYXRpY2FsIFNjaWVuY2VzLCJGdSBKaWUgSHVhbmcsIFlhbm4gTGVDdW4iLDIwMDYtMDYtMTcsTGFyZ2Utc2NhbGUgbGVhcm5pbmcgd2l0aCBzdm0gYW5kIGNvbnZvbHV0aW9uYWwgbmV0cyBmb3IgZ2VuZXJpYyBvYmplY3QgY2F0ZWdvcml6YXRpb24saHR0cHM6Ly9pZWVleHBsb3JlLmllZWUub3JnL2RvY3VtZW50LzE2NDA3NzEvLCwsLDM1OTAwNTcuMCwiRm9yIHRoZSBDTk46ICIiSW4gdGhpcyBjYXNlLCB0aGUgd2hvbGUgbmV0d29yayBoYXMgYSB0b3RhbApvZiA5MCw4NTcgdHJhaW5hYmxlIHBhcmFtZXRlcnMuIiIKRm9yIHRoZSBTVk06IAp0aGVyZSBhcmUgNiBiaW5hcnkgU1ZNIG1vZGVscyB0cmFpbmVkIApzdXBwb3J0IHZlY3RvcnMgPSAwLjAyeDI5MTYwMApkaW1lbnNpb24gPSAxMDAKcGFyYW1ldGVycyA9ICgwLjAyeDI5MTYwMCl4MTAweDY9MzQ5OTIwMApUb3RhbCA9IDM1OTAwNTciLDk3OTc3NjAwMDAwMDAwLjAsIigyOTEsNjAwKSooOGU2KSozKjE0CiIiQSBmdWxsIHByb3BhZ2F0aW9uIG9mIG9uZSBkYXRhIHNhbXBsZSB0aHJvdWdoIHRoZSBuZXR3b3JrIHJlcXVpcmVzIGFib3V0IDQgbWlsbGlvbiBtdWx0aXBseS1hZGQgb3BlcmF0aW9ucyIiID0gMio0ZTYgRkxPUHMKIiJUaGUgdHJhaW5pbmcgYW5kIHRlc3RpbmcgZmVhdHVyZXMgYXJlIGV4dHJhY3RlZCB3aXRoCnRoZSBjb252b2x1dGlvbmFsIG5ldCB0cmFpbmVkIGFmdGVyIDE0IHBhc3NlcyIiCiIiVGhlIGV4cGVyaW1lbnRzIGhlcmUgYXJlIHJ1biBvbiBhIHNpbmdsZSBDUFUgKEFNRCBPcHRlcm9uIGF0IDJHSHopIHdpdGggNEdCIG9mIG1lbW9yeSIiIiwyOTE2MDAsIiIiRWFjaCBvYmplY3QgaXMgY2FwdHVyZWQgYnkgYSBjYW1lcmEgcGFpciB3aXRoIDE2MiBkaWZmZXJlbnQgdmlld3MgKDkgZWxldmF0aW9ucyBmcm9tIDMw4pemIHRvIDcw4pemIGV2ZXJ5IDXil6YsIDE4CmF6aW11dGhzIHNhbXBsZWQgZXZlcnkgMjDil6YgYWxvbmcgdGhlIGhvcml6b250YWwgdmlld2luZwpjaXJjbGUpIGFuZCB1bmRlciA2IGRpZmZlcmVudCBpbGx1bWluYXRpb25zLiIiCiIiVG8gZ2VuZXJhdGUgdGhlIHRyYWluaW5nIHNldCwgZWFjaCBpbWFnZSB3YXMgcGVydHVyYmVkCndpdGggMTAgZGlmZmVyZW50IGNvbmZpZ3VyYXRpb25zIG9mIHRoZSBhYm92ZSBwYXJhbWV0ZXJzLAp3aGljaCBtYWtlcyB1cCAyOTEsNjAwIGltYWdlIHBhaXJzIG9mIHNpemUgMTA4w5cxMDguIFRoZQp0ZXN0aW5nIHNldCBoYXMgMiBkcmF3aW5ncyBvZiBwZXJ0dXJiYXRpb25zLCBhbmQgaGF2ZSA1OCwzMjAKcGFpcnMiIiIsNTEuNzUsVHJhaW4gdGltZSA9ICg1ODgwKzMzMCBtaW4qR0h6KSAqICgxLyhDUFU9MkdIeikgKiAoMSBoci82MCBtaW4pID0gNTEuNzUgaG91cnMsLCxDb25maWRlbnQsIlRoZSBkZXRlY3Rpb24gYW5kIHJlY29nbml0aW9uIG9mIGdlbmVyaWMgb2JqZWN0IGNhdGVnb3JpZXMgd2l0aCBpbnZhcmlhbmNlIHRvIHZpZXdwb2ludCwgaWxsdW1pbmF0aW9uLCBhbmQgY2x1dHRlciByZXF1aXJlcyB0aGUgY29tYmluYXRpb24gb2YgYSBmZWF0dXJlIGV4dHJhY3RvciBhbmQgYSBjbGFzc2lmaWVyLiBXZSBzaG93IHRoYXQgYXJjaGl0ZWN0dXJlcyBzdWNoIGFzIGNvbnZvbHV0aW9uYWwgbmV0d29ya3MgYXJlIGdvb2QgYXQgbGVhcm5pbmcgaW52YXJpYW50IGZlYXR1cmVzLCBidXQgbm90IGFsd2F5cyBvcHRpbWFsIGZvciBjbGFzc2lmaWNhdGlvbiwgd2hpbGUgU3VwcG9ydCBWZWN0b3IgTWFjaGluZXMgYXJlIGdvb2QgYXQgcHJvZHVjaW5nIGRlY2lzaW9uIHN1cmZhY2VzIGZyb20gd2VsbGJlaGF2ZWQgZmVhdHVyZSB2ZWN0b3JzLCBidXQgY2Fubm90IGxlYXJuIGNvbXBsaWNhdGVkIGludmFyaWFuY2VzLiBXZSBwcmVzZW50IGEgaHlicmlkIHN5c3RlbSB3aGVyZSBhIGNvbnZvbHV0aW9uYWwgbmV0d29yayBpcyB0cmFpbmVkIHRvIGRldGVjdCBhbmQgcmVjb2duaXplIGdlbmVyaWMgb2JqZWN0cywgYW5kIGEgR2F1c3NpYW4ta2VybmVsIFNWTSBpcyB0cmFpbmVkIGZyb20gdGhlIGZlYXR1cmVzIGxlYXJuZWQgYnkgdGhlIGNvbnZvbHV0aW9uYWwgbmV0d29yay4gUmVzdWx0cyBhcmUgZ2l2ZW4gb24gYSBsYXJnZSBnZW5lcmljIG9iamVjdCByZWNvZ25pdGlvbiB0YXNrIHdpdGggc2l4IGNhdGVnb3JpZXMgKGh1bWFuIGZpZ3VyZXMsIGZvdXItbGVnZ2VkIGFuaW1hbHMsIGFpcnBsYW5lcywgdHJ1Y2tzLCBjYXJzLCBhbmQgIiJub25lIG9mIHRoZSBhYm92ZSIiKSwgd2l0aCBtdWx0aXBsZSBpbnN0YW5jZXMgb2YgZWFjaCBvYmplY3QgY2F0ZWdvcnkgdW5kZXIgdmFyaW91cyBwb3NlcywgaWxsdW1pbmF0aW9ucywgYW5kIGJhY2tncm91bmRzLiBPbiB0aGUgdGVzdCBzZXQsIHdoaWNoIGNvbnRhaW5zIGRpZmZlcmVudCBvYmplY3QgaW5zdGFuY2VzIHRoYW4gdGhlIHRyYWluaW5nIHNldCwgYW4gU1ZNIGFsb25lIHlpZWxkcyBhIDQzLjMlIGVycm9yIHJhdGUsIGEgY29udm9sdXRpb25hbCBuZXQgYWxvbmUgeWllbGRzIDcuMiUgYW5kIGFuIFNWTSBvbiB0b3Agb2YgZmVhdHVyZXMgcHJvZHVjZWQgYnkgdGhlIGNvbnZvbHV0aW9uYWwgbmV0IHlpZWxkcyA1LjklLiIsMTQuMCwsVW5yZWxlYXNlZCxVbml0ZWQgU3RhdGVzIG9mIEFtZXJpY2EsLCwsLCwyMDI1LTExLTI4IDExOjUzOjU5KzAwOjAwLCwsLCwsQWNhZGVtaWEsLCwsLCwsLCwsLCwsT3BlcmF0aW9uIGNvdW50aW5nLCwsLCxObwpTVk0tQ05OLFZpc2lvbixJbWFnZSBjbGFzc2lmaWNhdGlvbixOZXcgWW9yayBVbml2ZXJzaXR5IChOWVUpLCJGdSBKaWUgSHVhbmcsIFlhbm4gTGVDdW4iLDIwMDYtMDYtMTcsTGFyZ2Utc2NhbGUgTGVhcm5pbmcgd2l0aCBTVk0gYW5kIENvbnZvbHV0aW9uYWwgZm9yIEdlbmVyaWMgT2JqZWN0IENhdGVnb3JpemF0aW9uLGh0dHBzOi8vd3d3LnNlbWFudGljc2Nob2xhci5vcmcvcGFwZXIvTGFyZ2Utc2NhbGUtTGVhcm5pbmctd2l0aC1TVk0tYW5kLUNvbnZvbHV0aW9uYWwtZm9yLUh1YW5nLUxlQ3VuL2NmMDNmZGY1MmRkNmU0MjQ5Y2JiZGJkMGJmZmJiYmU1Y2EzODlmZWIsLEhpc3RvcmljYWwgc2lnbmlmaWNhbmNlLCw5MDg1Ny4wLCw3NDUyMDAwMDAwMDAwMDAuMCwiVHJhaW5pbmcgdGltZTogNTg4MCszMzA9NjIxMCBtaW51dGVzIChUYWJsZSAxKQrigJxUaGUgdGltaW5nIGlzIG5vcm1hbGl6ZWQgdG8gaHlwb3RoZXRpY2FsIDFHSHogc2luZ2xlIENQVS7igJ0KQXNzdW1pbmcgdXRpbGl6YXRpb24gb2YgMC41IGFuZCBBTUQgQXRobG9uIDY0IFByb2Nlc3NvciB3aXRoIDQgRkxPUC9jeWNsZQpDb21wdXRlOiA2MjEwKjYwKjQqMTAwMDAwMDAwMCowLjU9NzQ1MjAwMDAwMDAwMDAwID0gNy40ZTE0CiIsNTgzMjAwLCJUbyBnZW5lcmF0ZSB0aGUgdHJhaW5pbmcgc2V0LCBlYWNoIGltYWdlIHdhcyBwZXJ0dXJiZWQgd2l0aCAxMCBkaWZmZXJlbnQgY29uZmlndXJhdGlvbnMgb2YgdGhlIGFib3ZlIHBhcmFtZXRlcnMsIHdoaWNoIG1ha2VzIHVwIDI5MSw2MDAgaW1hZ2UgcGFpcnMgb2Ygc2l6ZSAxMDjDlzEwOC4gVGhlIHRlc3Rpbmcgc2V0IGhhcyAyIGRyYXdpbmdzIG9mIHBlcnR1cmJhdGlvbnMsIGFuZCBoYXZlICIsLE9ubHkgbm9ybWFsaXplZCB0cmFpbmluZyB0aW1lcyBhcmUgcmVwb3J0ZWQsLFN1cGVydmlzZWQsQ29uZmlkZW50LCJUaGUgZGV0ZWN0aW9uIGFuZCByZWNvZ25pdGlvbiBvZiBnZW5lcmljIG9iamVjdCBjYXRlZ29yaWVzIHdpdGggaW52YXJpYW5jZSB0byB2aWV3cG9pbnQsIGlsbHVtaW5hdGlvbiwgYW5kIGNsdXR0ZXIgcmVxdWlyZXMgdGhlIGNvbWJpbmF0aW9uIG9mIGEgZmVhdHVyZSBleHRyYWN0b3IgYW5kIGEgY2xhc3NpZmllci4gV2Ugc2hvdyB0aGF0IGFyY2hpdGVjdHVyZXMgc3VjaCBhcyBjb252b2x1dGlvbmFsIG5ldHdvcmtzIGFyZSBnb29kIGF0IGxlYXJuaW5nIGludmFyaWFudCBmZWF0dXJlcywgYnV0IG5vdCBhbHdheXMgb3B0aW1hbCBmb3IgY2xhc3NpZmljYXRpb24sIHdoaWxlIFN1cHBvcnQgVmVjdG9yIE1hY2hpbmVzIGFyZSBnb29kIGF0IHByb2R1Y2luZyBkZWNpc2lvbiBzdXJmYWNlcyBmcm9tIHdlbGxiZWhhdmVkIGZlYXR1cmUgdmVjdG9ycywgYnV0IGNhbm5vdCBsZWFybiBjb21wbGljYXRlZCBpbnZhcmlhbmNlcy4gV2UgcHJlc2VudCBhIGh5YnJpZCBzeXN0ZW0gd2hlcmUgYSBjb252b2x1dGlvbmFsIG5ldHdvcmsgaXMgdHJhaW5lZCB0byBkZXRlY3QgYW5kIHJlY29nbml6ZSBnZW5lcmljIG9iamVjdHMsIGFuZCBhIEdhdXNzaWFuLWtlcm5lbCBTVk0gaXMgdHJhaW5lZCBmcm9tIHRoZSBmZWF0dXJlcyBsZWFybmVkIGJ5IHRoZSBjb252b2x1dGlvbmFsIG5ldHdvcmsuIFJlc3VsdHMgYXJlIGdpdmVuIG9uIGEgbGFyZ2UgZ2VuZXJpYyBvYmplY3QgcmVjb2duaXRpb24gdGFzayB3aXRoIHNpeCBjYXRlZ29yaWVzIChodW1hbiBmaWd1cmVzLCBmb3VyLWxlZ2dlZCBhbmltYWxzLCBhaXJwbGFuZXMsIHRydWNrcywgY2FycywgYW5kICIibm9uZSBvZiB0aGUgYWJvdmUiIiksIHdpdGggbXVsdGlwbGUgaW5zdGFuY2VzIG9mIGVhY2ggb2JqZWN0IGNhdGVnb3J5IHVuZGVyIHZhcmlvdXMgcG9zZXMsIGlsbHVtaW5hdGlvbnMsIGFuZCBiYWNrZ3JvdW5kcy4gT24gdGhlIHRlc3Qgc2V0LCB3aGljaCBjb250YWlucyBkaWZmZXJlbnQgb2JqZWN0IGluc3RhbmNlcyB0aGFuIHRoZSB0cmFpbmluZyBzZXQsIGFuIFNWTSBhbG9uZSB5aWVsZHMgYSA0My4zJSBlcnJvciByYXRlLCBhIGNvbnZvbHV0aW9uYWwgbmV0IGFsb25lIHlpZWxkcyA3LjIlIGFuZCBhbiBTVk0gb24gdG9wIG9mIGZlYXR1cmVzIHByb2R1Y2VkIGJ5IHRoZSBjb252b2x1dGlvbmFsIG5ldCB5aWVsZHMgNS45JS4iLCwsVW5yZWxlYXNlZCxVbml0ZWQgU3RhdGVzIG9mIEFtZXJpY2EsLCwsMS4wLCwyMDI1LTExLTI4IDExOjUzOjU5KzAwOjAwLCwsLCwsQWNhZGVtaWEsLCwsLCwsLCwsLFRydWUsLEhhcmR3YXJlLCwsLCxObwpDcmF6eSBTdG9uZSxHYW1lcyxHbyxJTlJJQSxSw6ltaSBDb3Vsb20sMjAwNi0wNS0yOSxFZmZpY2llbnQgc2VsZWN0aXZpdHkgYW5kIGJhY2t1cCBvcGVyYXRvcnMgaW4gTW9udGUtQ2FybG8gdHJlZSBzZWFyY2gsaHR0cHM6Ly9pbnJpYS5oYWwuc2NpZW5jZS9pbnJpYS0wMDExNjk5MnYxLCxTT1RBIGltcHJvdmVtZW50LCJGaXJzdCBNTCBtb2RlbCB0byB1c2UgTUNUUywgcGxhdXNpYmx5IGl0IHdhcyBTT1RBIGZvciBjb21wdXRlciBHbwoKIiJUaGUgcmVzdWx0aW5nIGFsZ29yaXRobSB3YXMgaW1wbGVtZW50ZWQgaW4gYSA5IMOXIDkgR28tcGxheWluZyBwcm9ncmFtLCBDcmF6eSBTdG9uZSwgdGhhdCB3b24gdGhlIDEwdGggS0dTIGNvbXB1dGVyLUdvIHRvdXJuYW1lbnQuIiIiLCwsLCwsLCwsLCxVbmtub3duLCJBIE1vbnRlLUNhcmxvIGV2YWx1YXRpb24gY29uc2lzdHMgaW4gZXN0aW1hdGluZyBhIHBvc2l0aW9uIGJ5IGF2ZXJhZ2luZyB0aGUgb3V0Y29tZSBvZiBzZXZlcmFsIHJhbmRvbSBjb250aW51YXRpb25zLiBUaGUgbWV0aG9kIGNhbiBzZXJ2ZSBhcyBhbiBldmFsdWF0aW9uIGZ1bmN0aW9uIGF0IHRoZSBsZWF2ZXMgb2YgYSBtaW4tbWF4IHRyZWUuIFRoaXMgcGFwZXIgcHJlc2VudHMgYSBuZXcgZnJhbWV3b3JrIHRvIGNvbWJpbmUgdHJlZSBzZWFyY2ggd2l0aCBNb250ZS1DYXJsbyBldmFsdWF0aW9uLCB0aGF0IGRvZXMgbm90IHNlcGFyYXRlIGJldHdlZW4gYSBtaW4tbWF4IHBoYXNlIGFuZCBhIE1vbnRlLUNhcmxvIHBoYXNlLiBJbnN0ZWFkIG9mIGJhY2tpbmctdXAgdGhlIG1pbi1tYXggdmFsdWUgY2xvc2UgdG8gdGhlIHJvb3QsIGFuZCB0aGUgYXZlcmFnZSB2YWx1ZSBhdCBzb21lIGRlcHRoLCBhIG1vcmUgZ2VuZXJhbCBiYWNrdXAgb3BlcmF0b3IgaXMgZGVmaW5lZCB0aGF0IHByb2dyZXNzaXZlbHkgY2hhbmdlcyBmcm9tIGF2ZXJhZ2luZyB0byBtaW5tYXggYXMgdGhlIG51bWJlciBvZiBzaW11bGF0aW9ucyBncm93cy4gVGhpcyBhcHByb2FjaCBwcm92aWRlcyBhIGZpbmVncmFpbmVkIGNvbnRyb2wgb2YgdGhlIHRyZWUgZ3Jvd3RoLCBhdCB0aGUgbGV2ZWwgb2YgaW5kaXZpZHVhbCBzaW11bGF0aW9ucywgYW5kIGFsbG93cyBlZmZpY2llbnQgc2VsZWN0aXZpdHkuIFRoZSByZXN1bHRpbmcgYWxnb3JpdGhtIHdhcyBpbXBsZW1lbnRlZCBpbiBhIDkgw5cgOSBHby1wbGF5aW5nIHByb2dyYW0sIENyYXp5IFN0b25lLCB0aGF0IHdvbiB0aGUgMTB0aCBLR1MgY29tcHV0ZXItR28gdG91cm5hbWVudC4iLCwsVW5yZWxlYXNlZCxGcmFuY2UsLCwsLCwyMDI1LTExLTI4IDExOjUzOjU5KzAwOjAwLCwsLCwsQWNhZGVtaWEsLCwsLFVucmVsZWFzZWQsLCwsLCwsLCwsLCwsTm8KRkFTVCxWaWRlbyxDb3JuZXIgZGV0ZWN0aW9uLFVuaXZlcnNpdHkgb2YgQ2FtYnJpZGdlLEVkd2FyZCBSb3N0ZW4gYW5kIFRvbSBEcnVtbW9uZCwyMDA2LTA1LTA3LE1hY2hpbmUgTGVhcm5pbmcgZm9yIEhpZ2gtU3BlZWQgQ29ybmVyIERldGVjdGlvbixodHRwczovL2xpbmsuc3ByaW5nZXIuY29tL2NoYXB0ZXIvMTAuMTAwNy8xMTc0NDAyM18zNCw1NDE5LjAsSGlnaGx5IGNpdGVkLCwsLCwsLCwsLCwsVW5rbm93biwsLCwsVW5pdGVkIEtpbmdkb20gb2YgR3JlYXQgQnJpdGFpbiBhbmQgTm9ydGhlcm4gSXJlbGFuZCwsLCwsLDIwMjUtMTEtMjggMTE6NTM6NTkrMDA6MDAsLCwsLCxBY2FkZW1pYSwsLCwsLCwsLCwsLCwsLCwsLApSTCBmb3IgaGVsaWNvcHRlciBmbGlnaHQsRHJpdmluZyxIZWxpY29wdGVyIGRyaXZpbmcsIlVuaXZlcnNpdHkgb2YgQ2FsaWZvcm5pYSAoVUMpIEJlcmtlbGV5LFN0YW5mb3JkIFVuaXZlcnNpdHkiLCJILiBLaW0sIE1pY2hhZWwgSm9yZGFuLCBTaGFua2FyIFNhc3RyeSwgQW5kcmV3IE5nIiwyMDA2LTAzLTA5LEF1dG9ub21vdXMgaGVsaWNvcHRlciBmbGlnaHQgdmlhIHJlaW5mb3JjZW1lbnQgbGVhcm5pbmcsaHR0cHM6Ly9wYXBlcnMubmlwcy5jYy9wYXBlci8yMDAzL2hhc2gvYjQyNzQyNmI4YWNkMmMyZTUzODI3OTcwZjJjMmY1MjYtQWJzdHJhY3QuaHRtbCwzNzUuMCwsLCwsLCwsLCwsLCxVbmtub3duLCwsLCwiVW5pdGVkIFN0YXRlcyBvZiBBbWVyaWNhLFVuaXRlZCBTdGF0ZXMgb2YgQW1lcmljYSIsLCwsLCwyMDI1LTExLTI4IDExOjUzOjU5KzAwOjAwLCwsLCwsIkFjYWRlbWlhLEFjYWRlbWlhIiwsLCwsLCwsLCwsLCwsLCwsLApURkUgU1ZNLFZpc2lvbixEaWdpdCByZWNvZ25pdGlvbiwiQ2VudHJlIGRlIFJlY2hlcmNoZSBlbiBBdXRvbWF0aXF1ZSBkZSBOYW5jeSAoQ1JBTiksQ0VOUEFSTUkiLCJGYWJpYW4gTGF1ZXIsIENoaW5nIFkgU3VlbiwgR2VyYXJkIEJsb2NoIiwyMDA2LTAyLTAyLEEgdHJhaW5hYmxlIGZlYXR1cmUgZXh0cmFjdG9yIGZvciBoYW5kd3JpdHRlbiBkaWdpdCByZWNvZ25pdGlvbixodHRwczovL2hhbC5hcmNoaXZlcy1vdXZlcnRlcy5mci9oYWwtMDAwMTg0MjYvZW4sMzY1LjAsU09UQSBpbXByb3ZlbWVudCxiZXN0IGF0IGFmZmluZS10cmFuc2Zvcm1lZCBkaWdpdHMgaW4gdGFibGUgNCwsLCwsNjAwMDAwLCwsLCwsVW5rbm93biwiVGhpcyBhcnRpY2xlIGZvY3VzZXMgb24gYSBwYXJ0aWN1bGFyIHRhc2sgYW1vbmcgcGF0dGVybiByZWNvZ25pdGlvbiwgdGhlIGhhbmR3cml0dGVuIGRpZ2l0IHJlY29nbml0aW9uLiBNb3JlIHByZWNpc2VseSwgdGhlIHByb2JsZW1zIG9mIGZlYXR1cmUgZXh0cmFjdGlvbiBhbmQgY2xhc3NpZmljYXRpb24gYXJlIGV4cGxvcmVkLiBBIHRyYWluYWJsZSBmZWF0dXJlIGV4dHJhY3RvciBiYXNlZCBvbiB0aGUgTGVOZXQ1IGNvbnZvbHV0aW9uYWwgbmV1cmFsIG5ldHdvcmsgYXJjaGl0ZWN0dXJlIGlzIGludHJvZHVjZWQgdG8gc29sdmUgdGhlIGZpcnN0IHByb2JsZW0gaW4gYSBibGFjayBib3ggc2NoZW1lIHdpdGhvdXQgcHJpb3Iga25vd2xlZGdlIG9uIHRoZSBkYXRhLiBUaGUgY2xhc3NpZmljYXRpb24gdGFzayBpcyBwZXJmb3JtZWQgYnkgU3VwcG9ydCBWZWN0b3IgTWFjaGluZXMgdG8gZW5oYW5jZSB0aGUgZ2VuZXJhbGl6YXRpb24gYWJpbGl0eSBvZiBMZU5ldDUuIEluIG9yZGVyIHRvIGluY3JlYXNlIHRoZSByZWNvZ25pdGlvbiByYXRlLCBuZXcgdHJhaW5pbmcgc2FtcGxlcyBhcmUgZ2VuZXJhdGVkIGJ5IGFmZmluZSB0cmFuc2Zvcm1hdGlvbnMgYW5kIGVsYXN0aWMgZGlzdG9ydGlvbnMuIEV4cGVyaW1lbnRzIGFyZSBwZXJmb3JtZWQgb24gdGhlIHdlbGwga25vd24gTU5JU1QgZGF0YWJhc2UgdG8gdmFsaWRhdGUgdGhlIG1ldGhvZCBhbmQgdGhlIHJlc3VsdHMgc2hvdyB0aGF0IHRoZSBzeXN0ZW0gY2FuIG91dHBlcmZvbSBib3RoIFNWTXMgYW5kIExlTmV0NSB3aGlsZSBwcm92aWRpbmcgcGVyZm9ybWFuY2VzIGNvbXBhcmFibGUgdG8gdGhlIGJlc3QgcGVyZm9ybWFuY2Ugb24gdGhpcyBkYXRhYmFzZS4gTW9yZW92ZXIsIGFuIGFuYWx5c2lzIG9mIHRoZSBlcnJvcnMgaXMgY29uZHVjdGVkIHRvIGRpc2N1c3MgcG9zc2libGUgbWVhbnMgb2YgZW5oYW5jZW1lbnQgYW5kIHRoZWlyIGxpbWl0YXRpb25zLiIsLCwsIkZyYW5jZSxDYW5hZGEiLCwsLCwsMjAyNS0xMS0yOCAxMTo1Mzo1OSswMDowMCwsLFRGRSBTVk0sLCwiQWNhZGVtaWEsQWNhZGVtaWEiLCwsLCwsLCwsLCwsLCwsLCwsClN0YW5sZXkgKERBUlBBIEdyYW5kIENoYWxsZW5nZSAyKSxEcml2aW5nLFNlbGYtZHJpdmluZyBjYXIsU3RhbmZvcmQgVW5pdmVyc2l0eSwiUyBUaHJ1biwgTSBNb250ZW1lcmxvLCBIIERhaGxrYW1wIiwyMDA2LTAxLTAxLFN0YW5sZXk6IFRoZSBSb2JvdCB0aGF0IFdvbiB0aGUgREFSUEEgR3JhbmQgQ2hhbGxlbmdlLGh0dHA6Ly9yb2JvdHMuc3RhbmZvcmQuZWR1L3BhcGVycy90aHJ1bi5zdGFubGV5MDUucGRmLDI1NzEuMCwsLCwiIiJPdXIgIGFwcHJvYWNoICBhbmQgIHRoZSB1bmRlcmx5aW5nICBwcm9iYWJpbGlzdGljICBNYXJrb3YgIG1vZGVsICBwb3NzZXNzICBhbnVtYmVyICBvZiAgdW5rbm93biAgcGFyYW1ldGVycy4gIFRoZXNlICBwYXJhbWV0ZXJzIGluY2x1ZGUgdGhlIGhlaWdodCB0aHJlc2hvbGQsIHRoZSBzdGF0aXN0aWNhbCBhY2NlcHRhbmNlICBwcm9iYWJpbGl0eSAgdGhyZXNob2xkLCAgYW5kICB2YXJpb3VzICBNYXJrb3YgY2hhaW4gZXJyb3IgcGFyYW1ldGVycyB0aGUgbm9pc2UgY292YXJpYW5jZXMgb2YgdGhlcHJvY2VzcyBub2lzZSBhbmQgdGhlIG1lYXN1cmVtZW50IG5vaXNlLiBTdGFubGV5IHVzZXMgYSBkaXNjcmltaW5hdGl2ZSBsZWFybmluZyBhbGdvcml0aG0gZm9yICBsb2NhbGx5ICBvcHRpbWl6aW5nICB0aGVzZSAgcGFyYW1ldGVycy4iIiIsLCwsLCwsLCxVbmtub3duLCwsLCxVbml0ZWQgU3RhdGVzIG9mIEFtZXJpY2EsLCwsLCwyMDI2LTAyLTExIDE5OjIzOjQ1KzAwOjAwLCwsLCwsQWNhZGVtaWEsLCwsLCwsLCwsLCwsLCwsLCwKVmlzaW9uLWJhc2VkIG9ic3RhY2xlIGF2b2lkYW5jZSBzeXN0ZW0gKDIwMDUpLCJSb2JvdGljcyxWaXNpb24iLCJTZWxmLWRyaXZpbmcgY2FyLE9iamVjdCBkZXRlY3Rpb24iLCJOZXcgWW9yayBVbml2ZXJzaXR5IChOWVUpLE5ldC1TY2FsZSB0ZWNobm9sb2dpZXMsTkVDIExhYm9yYXRvcmllcyIsIlVycyBNdWxsZXIsIEphbiBCZW4sIEVyaWMgQ29zYXR0bywgQmVhdCBGbGVwcCwgWWFubiBMZUN1biIsMjAwNS0xMi0wNSxPZmYtUm9hZCBPYnN0YWNsZSBBdm9pZGFuY2UgdGhyb3VnaCBFbmQtdG8tRW5kIExlYXJuaW5nLGh0dHBzOi8vcGFwZXJzLm5pcHMuY2MvcGFwZXJfZmlsZXMvcGFwZXIvMjAwNS9maWxlL2ZkZjFiYzU2NjllOGZmNWJhNDVkMDJmZGVkNzI5ZmViLVBhcGVyLnBkZiw3NDIuMCwsLDcyMDAwLjAsIiIiVGhlIG5ldHdvcmsgaGFzIDMuMTUgTWlsbGlvbiBjb25uZWN0aW9ucyBhbmQgYWJvdXQgNzIsMDAwIHRyYWluYWJsZSBwYXJhbWV0ZXJzLiIiIiwsIi0gMzE1MDAw</x:v>
      </x:c>
    </x:row>
    <x:row r="306" ht="18" customHeight="1">
      <x:c r="A306" s="17" t="n">
        <x:v>301</x:v>
      </x:c>
      <x:c r="B306" s="17" t="n">
        <x:v>309</x:v>
      </x:c>
      <x:c r="C306" s="94" t="str">
        <x:v>MCBjb25uZWN0aW9ucwotIDE5MDAwMCB0cmFpbmluZyBpbWFnZXMKLSAxOCBlcG9jaHMiLCwiIiJXaXRoIDk1LDAwMCB0cmFpbmluZyBpbWFnZSBwYWlycywgdHJhaW5pbmcgdG9vayAxOCBlcG9jaHMgdGhyb3VnaCB0aGUgdHJhaW5pbmcgc2V0LiIiIiw5Ni4wLCIiIkEgY29tcGxldGUgdHJhaW5pbmcgc2Vzc2lvbiByZXF1aXJlZCBhYm91dCBmb3VyIGRheXMgb2YgQ1BVIHRpbWUgb24gYSAzLjBHSHogUGVudGl1bS9YZW9uLWJhc2VkIHNlcnZlciIiIixJbnRlbCBQZW50aXVtIDQgSFQgNjMwLFN1cGVydmlzZWQsQ29uZmlkZW50LCJXZSBkZXNjcmliZSBhIHZpc2lvbi1iYXNlZCBvYnN0YWNsZSBhdm9pZGFuY2Ugc3lzdGVtIGZvciBvZmYtcm9hZCBtb2JpbGUgcm9ib3RzLiBUaGUgc3lzdGVtIGlzIHRyYWluZWQgZnJvbSBlbmQgdG8gZW5kIHRvIG1hcCByYXcgaW5wdXQKaW1hZ2VzIHRvIHN0ZWVyaW5nIGFuZ2xlcy4gSXQgaXMgdHJhaW5lZCBpbiBzdXBlcnZpc2VkIG1vZGUgdG8gcHJlZGljdCB0aGUKc3RlZXJpbmcgYW5nbGVzIHByb3ZpZGVkIGJ5IGEgaHVtYW4gZHJpdmVyIGR1cmluZyB0cmFpbmluZyBydW5zIGNvbGxlY3RlZAppbiBhIHdpZGUgdmFyaWV0eSBvZiB0ZXJyYWlucywgd2VhdGhlciBjb25kaXRpb25zLCBsaWdodGluZyBjb25kaXRpb25zLCBhbmQKb2JzdGFjbGUgdHlwZXMuIFRoZSByb2JvdCBpcyBhIDUwY20gb2ZmLXJvYWQgdHJ1Y2ssIHdpdGggdHdvIGZvcndhcmRwb2ludGluZyB3aXJlbGVzcyBjb2xvciBjYW1lcmFzLiBBIHJlbW90ZSBjb21wdXRlciBwcm9jZXNzZXMgdGhlIHZpZGVvCmFuZCBjb250cm9scyB0aGUgcm9ib3QgdmlhIHJhZGlvLiBUaGUgbGVhcm5pbmcgc3lzdGVtIGlzIGEgbGFyZ2UgNi1sYXllcgpjb252b2x1dGlvbmFsIG5ldHdvcmsgd2hvc2UgaW5wdXQgaXMgYSBzaW5nbGUgbGVmdC9yaWdodCBwYWlyIG9mIHVucHJvY2Vzc2VkIGxvdy1yZXNvbHV0aW9uIGltYWdlcy4gVGhlIHJvYm90IGV4aGliaXRzIGFuIGV4Y2VsbGVudCBhYmlsaXR5IHRvCmRldGVjdCBvYnN0YWNsZXMgYW5kIG5hdmlnYXRlIGFyb3VuZCB0aGVtIGluIHJlYWwgdGltZSBhdCBzcGVlZHMgb2YgMiBtL3MuIiwxOC4wLCxVbnJlbGVhc2VkLCJVbml0ZWQgU3RhdGVzIG9mIEFtZXJpY2EsVW5pdGVkIFN0YXRlcyBvZiBBbWVyaWNhLFVuaXRlZCBTdGF0ZXMgb2YgQW1lcmljYSIsLCwsMS4wLCwyMDI2LTAyLTExIDE5OjM1OjA1KzAwOjAwLCwsLCwsIkFjYWRlbWlhLEluZHVzdHJ5LEluZHVzdHJ5IiwsLCwsVW5yZWxlYXNlZCwsLCwsLCwxMDMuMzIsLCwsLCxObwpNb25vY3VsYXIgRGVwdGggUHJlZGljdGlvbixWaXNpb24sTWlzY2VsbGFuZW91cyBpbWFnZSBhbmFseXNpcyxTdGFuZm9yZCBVbml2ZXJzaXR5LCJBc2h1dG9zaCBTYXhlbmEsIFN1bmcgSC4gQ2h1bmcsIGFuZCBBbmRyZXcgWS4gTmciLDIwMDUtMTItMDUsTGVhcm5pbmcgRGVwdGggZnJvbSBTaW5nbGUgTW9ub2N1bGFyIEltYWdlcyxodHRwczovL3BhcGVycy5uaXBzLmNjL3BhcGVyX2ZpbGVzL3BhcGVyLzIwMDUvZmlsZS8xN2Q4ZGE4MTVmYTIxYzU3YWY5ODI5ZmIwYTg2OTYwMi1QYXBlci5wZGYsMTQxNy4wLCwsMTQ3MjI1Ni4wLCIiIkluIGRldGFpbCwgd2UgdXNlIGRpZmZlcmVudCBwYXJhbWV0ZXJzICjOuHIsIM+DMXIsIM+DMnIpIGZvciBlYWNoIHJvdyBpbiB0aGUgaW1hZ2UsIGJlY2F1c2UgdGhlIGltYWdlcyB3ZSBjb25zaWRlciBhcmUgdGFrZW4gZnJvbSBhIGhvcml6b250YWxseSBtb3VudGVkIGNhbWVyYSwgYW5kIHRodXMgZGlmZmVyZW50IHJvd3Mgb2YgdGhlIGltYWdlIGhhdmUgZGlmZmVyZW50IHN0YXRpc3RpY2FsIHByb3BlcnRpZXMuIiIKIiJXZSBjb2xsZWN0ZWQgYSB0b3RhbCBvZiA0MjUgaW1hZ2UrZGVwdGhtYXAgcGFpcnMsIHdpdGggYW4gaW1hZ2UgcmVzb2x1dGlvbiBvZiAxNzA0eDIyNzIgYW5kIGEgZGVwdGhtYXAgcmVzb2x1dGlvbiBvZiA4NngxMDciIgoKVGhlIGRpbWVuc2lvbmFsaXR5IG9mIGVhY2ggcGFyYW1ldGVyIHNldCBpc24ndCB0b3RhbGx5IGNsZWFyLCBidXQgZnJvbSBlcXVhdGlvbiAoMSkgaXQgc2VlbXMgbGlrZSDOuCBpcyB0aGUgc2FtZSBsZW5ndGggYXMgdGhlIGFic29sdXRlIGRlcHRoIGlucHV0IGZlYXR1cmVzICg2NDYpIGFuZCDPgzEgYW5kIM+DMiBhcmUgc2NhbGFyLiBJZiBzbywgdGhlbiB3ZSBzaG91bGQgaGF2ZToKMjI3MiAqICg2NDYgKyAxICsgMSkgPSAxLDQ3MiwyNTYgcGFyYW1ldGVycyIsLCwyOTMzMTM3LCIiIldlIGNvbGxlY3RlZCBhIHRvdGFsIG9mIDQyNSBpbWFnZStkZXB0aG1hcCBwYWlycywgd2l0aCBhbiBpbWFnZSByZXNvbHV0aW9uIG9mIDE3MDR4MjI3MiBhbmQgYSBkZXB0aG1hcCByZXNvbHV0aW9uIG9mIDg2eDEwNy4gSW4gdGhlIGV4cGVyaW1lbnRhbCByZXN1bHRzIHJlcG9ydGVkIGhlcmUsIDc1JSBvZiB0aGUgaW1hZ2VzL2RlcHRobWFwcyB3ZXJlIHVzZWQgZm9yIHRyYWluaW5nLCBhbmQgdGhlIHJlbWFpbmluZyAyNSUgZm9yIGhvbGQtb3V0IHRlc3RpbmciIgpJdCBzZWVtcyBsaWtlIHRoZXkgZG8gcHJlZGljdGlvbnMgb3ZlciB0aGUgZGVuc2UgdmFsdWVzIGluIHRoZSBkZXB0aG1hcCwgc28KODYgKiAxMDcgKiA0MjUgKiAwLjc1ID0gMiw5MzMsMTM3IiwsLCxTdXBlcnZpc2VkLFNwZWN1bGF0aXZlLCJXZSBjb25zaWRlciB0aGUgdGFzayBvZiBkZXB0aCBlc3RpbWF0aW9uIGZyb20gYSBzaW5nbGUgbW9ub2N1bGFyIGltYWdlLiBXZSB0YWtlIGEgc3VwZXJ2aXNlZCBsZWFybmluZyBhcHByb2FjaCB0byB0aGlzIHByb2JsZW0sIGluIHdoaWNoIHdlIGJlZ2luIGJ5IGNvbGxlY3RpbmcgYSB0cmFpbmluZyBzZXQgb2YgbW9ub2N1bGFyIGltYWdlcyAob2YgdW5zdHJ1Y3R1cmVkIG91dGRvb3IgZW52aXJvbm1lbnRzIHdoaWNoIGluY2x1ZGUgZm9yZXN0cywgdHJlZXMsIGJ1aWxkaW5ncywgZXRjLikgYW5kIHRoZWlyIGNvcnJlc3BvbmRpbmcgZ3JvdW5kLXRydXRoIGRlcHRobWFwcy4gVGhlbiwgd2UgYXBwbHkgc3VwZXJ2aXNlZCBsZWFybmluZyB0byBwcmVkaWN0IHRoZSBkZXB0aG1hcCBhcyBhIGZ1bmN0aW9uIG9mIHRoZSBpbWFnZS4gRGVwdGggZXN0aW1hdGlvbiBpcyBhIGNoYWxsZW5naW5nIHByb2JsZW0sIHNpbmNlIGxvY2FsIGZlYXR1cmVzIGFsb25lIGFyZSBpbnN1ZmZpY2llbnQgdG8gZXN0aW1hdGUgZGVwdGggYXQgYSBwb2ludCwgYW5kIG9uZSBuZWVkcyB0byBjb25zaWRlciB0aGUgZ2xvYmFsIGNvbnRleHQgb2YgdGhlIGltYWdlLiBPdXIgbW9kZWwgdXNlcyBhIGRpc2NyaW1pbmF0aXZlbHktdHJhaW5lZCBNYXJrb3YgUmFuZG9tIEZpZWxkIChNUkYpIHRoYXQgaW5jb3Jwb3JhdGVzIG11bHRpc2NhbGUgbG9jYWwtIGFuZCBnbG9iYWwtaW1hZ2UgZmVhdHVyZXMsIGFuZCBtb2RlbHMgYm90aCBkZXB0aHMgYXQgaW5kaXZpZHVhbCBwb2ludHMgYXMgd2VsbCBhcyB0aGUgcmVsYXRpb24gYmV0d2VlbiBkZXB0aHMgYXQgZGlmZmVyZW50IHBvaW50cy4gV2Ugc2hvdyB0aGF0LCBldmVuIG9uIHVuc3RydWN0dXJlZCBzY2VuZXMsIG91ciBhbGdvcml0aG0gaXMgZnJlcXVlbnRseSBhYmxlIHRvIHJlY292ZXIgZmFpcmx5IGFjY3VyYXRlIGRlcHRobWFwcy4iLCwsVW5yZWxlYXNlZCxVbml0ZWQgU3RhdGVzIG9mIEFtZXJpY2EsLCwsLCwyMDI1LTExLTI4IDExOjUzOjU5KzAwOjAwLCwsLCwsQWNhZGVtaWEsLCwsLCwsLCwsLCwsLCwsLCxObwpSYW5rTmV0LFNlYXJjaCxTZWFyY2gsIk1pY3Jvc29mdCBSZXNlYXJjaCxNaWNyb3NvZnQiLCJDaHJpcyBCdXJnZXMsIFRhbCBTaGFrZWQsIEVyaW4gUmVuc2hhdywgQXJpIExhemllciwgTWF0dCBEZWVkcywgTmljb2xlIEhhbWlsdG9uLCBHcmVnIEh1bGxlbmRlckF1dGhvcnMgSW5mbyAmIENsYWltcyIsMjAwNS0wOC0wNyxMZWFybmluZyB0byByYW5rIHVzaW5nIGdyYWRpZW50IGRlc2NlbnQsaHR0cHM6Ly9kbC5hY20ub3JnL2RvaS9hYnMvMTAuMTE0NS8xMTAyMzUxLjExMDIzNjMsLEhpZ2hseSBjaXRlZCwsNTcxMS4wLCJNb2RlbCBpcyAiImEgdHdvIGxheWVyIG5ldCB3aXRoIDEwIGhpZGRlbiB1bml0cyIiCklucHV0IGlzIG9mIHNpemUgNTY5ICIiSW4gYWxsLCB3ZSB1c2UgNTY5IGZlYXR1cmVzIiIKUGFyYW1ldGVyczoKNTY5KjEwICsgMTAgZm9yIGhpZGRlbiBsYXllcgoxMCoxICsgMSBmb3Igb3V0cHV0IGxheWVyIiwzNDgyMDgxNTg4MzA0LjAsIkZMT1BzIHBlciBmb3J3YXJkIHBhc3M6IDIqcGFyYW1ldGVycyA9IDExNDIyCkZMT1BzIHBlciBwYWlyIChkYXRhIHBvaW50KTogdHdvIGZvcndhcmQgcGFzc2VzIGFuZCBvbmUgYmFja3dhcmQgcGFzcyAoIiJBIGZvcndhcmQgcHJvcCBpcyBwZXJmb3JtZWQgZm9yIHRoZSBmaXJzdCBzYW1wbGU7IGVhY2ggbm9kZeKAmXMgYWN0aXZhdGlvbiBhbmQgZ3JhZGllbnQgdmFsdWUgYXJlIHN0b3JlZDsgYSBmb3J3YXJkIHByb3AgaXMgdGhlbiBwZXJmb3JtZWQgZm9yIHRoZSBzZWNvbmQgc2FtcGxlLCBhbmQgdGhlIGFjdGl2YXRpb25zIGFuZCBncmFkaWVudHMgYXJlIGFnYWluIHN0b3JlZC4gVGhlIGdyYWRpZW50IG9mIHRoZSBjb3N0IGlzIHRoZW4gKmZvcm11bGEqIiIpID0gMioxMTQyMiArIDIqMTE0MjIgPSA0NTY4OApUb3RhbCBGTE9QcyA9IChGTE9QcyBwZXIgcGFpciA9IDQ1Njg4KSoocGFpcnMgPSAzLDQ2NCwyODkpKihlcG9jaHMgPSAyMikgPSAzLjQ4RTEyIiwzNDY0Mjg5LCIiIlRoaXMgcmVzdWx0ZWQgaW4gb3VyIHRyYWluaW5nIG9uIDM4NCwzMTQgcXVlcnkvZG9jdW1lbnQgZmVhdHVyZSB2ZWN0b3JzLCBhbmQgb24gMyw0NjQsMjg5IHBhaXJzLiIiIiw1Ljg1LFRhYmxlIDYsLCxDb25maWRlbnQsIldlIGludmVzdGlnYXRlIHVzaW5nIGdyYWRpZW50IGRlc2NlbnQgbWV0aG9kcyBmb3IgbGVhcm5pbmcgcmFua2luZyBmdW5jdGlvbnM7IHdlIHByb3Bvc2UgYSBzaW1wbGUgcHJvYmFiaWxpc3RpYyBjb3N0IGZ1bmN0aW9uLCBhbmQgd2UgaW50cm9kdWNlIFJhbmtOZXQsIGFuIGltcGxlbWVudGF0aW9uIG9mIHRoZXNlIGlkZWFzIHVzaW5nIGEgbmV1cmFsIG5ldHdvcmsgdG8gbW9kZWwgdGhlIHVuZGVybHlpbmcgcmFua2luZyBmdW5jdGlvbi4gV2UgcHJlc2VudCB0ZXN0IHJlc3VsdHMgb24gdG95IGRhdGEgYW5kIG9uIGRhdGEgZnJvbSBhIGNvbW1lcmNpYWwgaW50ZXJuZXQgc2VhcmNoIGVuZ2luZS4iLDIyLjAsLFVucmVsZWFzZWQsIlVuaXRlZCBTdGF0ZXMgb2YgQW1lcmljYSxVbml0ZWQgU3RhdGVzIG9mIEFtZXJpY2EiLCwsLCwsMjAyNS0xMS0yOCAxMTo1Mzo1OSswMDowMCwsLCwsLCJJbmR1c3RyeSxJbmR1c3RyeSIsLCwsLCwsLCwsLCwsT3BlcmF0aW9uIGNvdW50aW5nLCwsLCxObwpCaUxTVE0gZm9yIFNwZWVjaCxTcGVlY2gsU3BlZWNoIHJlY29nbml0aW9uIChBU1IpLCJJRFNJQSxUZWNobmljYWwgVW5pdmVyc2l0eSBvZiBNdW5pY2giLCJBIEdyYXZlcywgSiBTY2htaWRodWJlciIsMjAwNS0wOC0wMSxGcmFtZXdpc2UgcGhvbmVtZSBjbGFzc2lmaWNhdGlvbiB3aXRoIGJpZGlyZWN0aW9uYWwgTFNUTSBhbmQgb3RoZXIgbmV1cmFsIG5ldHdvcmsgYXJjaGl0ZWN0dXJlcyxodHRwczovL3d3dy5zY2llbmNlZGlyZWN0LmNvbS9zY2llbmNlL2FydGljbGUvYWJzL3BpaS9TMDg5MzYwODAwNTAwMTIwNiw0NzA2LjAsLCwxNTIwNjEuMCwiIiJUaGUgaGlkZGVuIGxheWVyIHNpemVzIHdlcmUgY2hvc2VuIHRvIGVuc3VyZSB0aGF0IGFsbCBuZXR3b3JrcyBoYWQgcm91Z2hseSB0aGUgc2FtZSBudW1iZXIgb2Ygd2VpZ2h0cyBXICjiiYgxMDAsMDAwKS4gSG93ZXZlciwgZm9yIHRoZSBNTFBzIHRoZSBuZXR3b3JrIGdyZXcgd2l0aCB0aGUgdGltZS13aW5kb3cgc2l6ZSwgYW5kIFcgdmFyaWVkIGJldHdlZW4gMjIsMDYxIGFuZCAxNTIsMDYxLiIiIiwyNDEyNDU3NTk1ODc3NC44OCwiRXh0cmFjdGVkIGZyb20gQUkgYW5kIENvbXB1dGUgKGh0dHBzOi8vb3BlbmFpLmNvbS9ibG9nL2FpLWFuZC1jb21wdXRlLykgY2hhcnRzIGJ5IHVzaW5nIGh0dHBzOi8vYXV0b21lcmlzLmlvL1dlYlBsb3REaWdpdGl6ZXIvLgoKRm9yd2FyZCBGTE9QOiAyKjIwMDAwMD00MDAwMDAKVHJhaW5lZCBvbiA0MTU4IHV0dGVyYW5jZXMgKFRJTUlUKQoiIldlIGZvdW5kIHRoYXQgbGFyZ2UgbmV0d29ya3MsIG9mIGFyb3VuZCAyMDAsMDAwIHdlaWdodHMsCmdhdmUgZ29vZCBwZXJmb3JtYW5jZSIiClRJTUlUIGhhcyBhcm91bmQgNSBob3VycyB0b3RhbC4gRXN0aW1hdGVkIHV0dGVyYW5jZSBsZW5ndGg6IDUqNjAqNjAvKDQ2MjArMTY4MCk9Mi44NnMKVGhlIGZyYW1lIHNpemUgd2FzIDUgbXMKRnJhbWVzIHBlciB1dHRlcmFuY2U6IDIuODYvMC4wMDU9NTcyClRyYWluaW5nIEZMT1AgZm9yIG9uZSBlcG9jaDogMyo0MDAwMDAqNTcyKjQxNTg9Mjg1NDA1MTIwMDAwMAoKRXBvY2hzIHVuY2xlYXIsIGJhc2VkIG9uIE9wZW5BSXMgZXN0aW1hdGUgaXQgd291bGQgYmUgOC4gIiwsImh0dHBzOi8vY2F0YWxvZy5sZGMudXBlbm4uZWR1L0xEQzkzczEKT25lIHNhbXBsZSB1dHRlcmFuY2UgaGFzIGFyb3VuZCAxMCB3b3JkcwoKMzY5NiB1dHRlcmFuY2VzICogMTAgd29yZHMgPSBhcm91bmQgMzdrIHdvcmRzIiwsLCwsTGlrZWx5LCwsLCwiU3dpdHplcmxhbmQsR2VybWFueSIsLCwsLCwyMDI2LTAxLTAxIDE0OjAzOjQ3KzAwOjAwLCwsLCwsIkFjYWRlbWlhLEFjYWRlbWlhIiwsLCwsLCwsLCwsLCxUaGlyZC1wYXJ0eSBlc3RpbWF0aW9uLCwsLCwKSGlzdG9ncmFtcyBvZiBPcmllbnRlZCBHcmFkaWVudHMsVmlzaW9uLE9iamVjdCBkZXRlY3Rpb24sSU5SSUEsIk4gRGFsYWwsIEIgVHJpZ2dzIiwyMDA1LTA2LTI1LEhpc3RvZ3JhbXMgb2Ygb3JpZW50ZWQgZ3JhZGllbnRzIGZvciBodW1hbiBkZXRlY3Rpb24saHR0cHM6Ly9pZWVleHBsb3JlLmllZWUub3JnL2RvY3VtZW50LzE0NjczNjAsMzY1NzguMCxIaWdobHkgY2l0ZWQsLCwsLCwxNDY1OCwiIHdlIHByb2R1Y2VkIGEgbmV3IGFuZCBzaWduaWZpY2FudGx5IG1vcmUKY2hhbGxlbmdpbmcgZGF0YSBzZXQsIOKAmElOUklB4oCZLCBjb250YWluaW5nIDE4MDUgNjTDlzEyOCBpbS0KYWdlcyIsLCwsLCwsLCwsRnJhbmNlLCwsLCwsMjAyNS0xMS0yOCAxMTo1Mzo1OSswMDowMCwsLCwsLEFjYWRlbWlhLCwsLCwsLCwsLCwsLCwsLCwsCkNvbnZOZXQgc2ltaWxhcml0eSBtZXRyaWMsVmlzaW9uLEZhY2UgdmVyaWZpY2F0aW9uLE5ldyBZb3JrIFVuaXZlcnNpdHkgKE5ZVSksIlMgQ2hvcHJhLCBSIEhhZHNlbGwsIFkgTGVDdW4iLDIwMDUtMDYtMjAsIkxlYXJuaW5nIGEgc2ltaWxhcml0eSBtZXRyaWMgZGlzY3JpbWluYXRpdmVseSwgd2l0aCBhcHBsaWNhdGlvbiB0byBmYWNlIHZlcmlmaWNhdGlvbiIsaHR0cHM6Ly9pZWVleHBsb3JlLmllZWUub3JnL2RvY3VtZW50LzE0NjczMTQsNDA1OS4wLCwsLCwsLDE0MDAwMCwiVGhlIGFjdHVhbCB0cmFpbmluZyBzZXQgdGhhdCB3YXMgdXNlZCBjb250YWluZWQKMTQwLDAwMCBpbWFnZSBwYWlycyB0aGF0IHdlcmUgZXZlbmx5IHNwbGl0IGJldHdlZW4gZ2VudWluZQphbmQgaW1wb3N0b3IuIiwsLCwsLCwsLCxVbml0ZWQgU3RhdGVzIG9mIEFtZXJpY2EsLCwsLCwyMDI1LTExLTI4IDExOjUzOjU5KzAwOjAwLCwsLCwsQWNhZGVtaWEsLCwsLCwsLCwsLCwsLCwsLCwKSGllcm8sTGFuZ3VhZ2UsVHJhbnNsYXRpb24sVW5pdmVyc2l0eSBvZiBNYXJ5bGFuZCxEYXZpZCBDaGlhbmcsMjAwNS0wNi0wMSxBIEhpZXJhcmNoaWNhbCBQaHJhc2UtQmFzZWQgTW9kZWwgZm9yIFN0YXRpc3RpY2FsIE1hY2hpbmUgVHJhbnNsYXRpb24saHR0cHM6Ly9hY2xhbnRob2xvZ3kub3JnL1AwNS0xMDMzLywxNDg3LjAsLCwxMjAwMDAwMDAuMCwiVmVyeSB1bnN1cmUsIGJ1dCB0aGUgcGFwZXIgbWVudGlvbnMgCiIiV2UgcmFuIHRoZSB0cmFpbmluZyBwcm9jZXNzIG9mIFNlY3Rpb24gMyBvbiB0aGUgc2FtZSBkYXRhLCBvYnRhaW5pbmcgYSBncmFtbWFyIG9mIDI0TSBydWxlcyIiIAphbmQgCiIiRm9yIG91ciBleHBlcmltZW50cyB3ZSB1c2VkIHRoZSBmb2xsb3dpbmcgZmVhdHVyZXMsIGFuYWxvZ291cyB0byBQaGFyYW9o4oCZcyBkZWZhdWx0IGZlYXR1cmUgc2V0OgrigKIgUCjOsyB8IM6xKSBhbmQgUCjOsSB8IM6zKSwgdGhlIGxhdHRlciBvZiB3aGljaCBpcyBub3QKZm91bmQgaW4gdGhlIG5vaXN5LWNoYW5uZWwgbW9kZWwsIGJ1dCBoYXMgYmVlbgpwcmV2aW91c2x5IGZvdW5kIHRvIGJlIGEgaGVscGZ1bCBmZWF0dXJlIChPY2gKYW5kIE5leSwgMjAwMik7CuKAoiB0aGUgbGV4aWNhbCB3ZWlnaHRzIFB3KM6zIHwgzrEpIGFuZCBQdyjOsSB8IM6zKSAoS29laG4gZXQgYWwuLCAyMDAzKSwgd2hpY2ggZXN0aW1hdGUgaG93IHdlbGwgdGhlIHdvcmRzIGluIM6xIHRyYW5zbGF0ZSB0aGUgd29yZHMgaW4gzrM7CjIK4oCiIGEgcGhyYXNlIHBlbmFsdHkgZXhwKDEpLCB3aGljaCBhbGxvd3MgdGhlCm1vZGVsIHRvIGxlYXJuIGEgcHJlZmVyZW5jZSBmb3IgbG9uZ2VyIG9yCnNob3J0ZXIgZGVyaXZhdGlvbnMsIGFuYWxvZ291cyB0byBLb2VobuKAmXNwaHJhc2UgcGVuYWx0eSAoS29laG4sIDIwMDMpLiIiCgpTdWdnZXN0aW5nIDI0TSBydWxlcyAqIDUgZmVhdHVyZXMgcGVyIHJ1bGUgKD8pIiwsLCwiW1dPUkRTXQoxNTVNIHdvcmRzIGRhdGFzZXQgZm9yIHRoZSBsYW5ndWFnZSBtb2RlbCBwbHVzICg3LjIrOS4yKU0gd29yZHMgZm9yIHRoZSB0cmFuc2xhdGlvbiBtb2RlbD8iLCwsLCwsLCwsLFVuaXRlZCBTdGF0ZXMgb2YgQW1lcmljYSwsLCwsLDIwMjUtMTEtMjggMTE6NTM6NTkrMDA6MDAsLCwsLCxBY2FkZW1pYSwsLCwsLCwsLCwsLCwsLCwsLApTQUNIUyxCaW9sb2d5LE90aGVyIEJpb2xvZ2ljYWwgTW9kZWxpbmcsIk1hc3NhY2h1c2V0dHMgSW5zdGl0dXRlIG9mIFRlY2hub2xvZ3kgKE1JVCksU3RhbmZvcmQgVW5pdmVyc2l0eSIsIksuIFNhY2hzLCBPLiBQZXJleiwgRC4gUGUnZXIsIEQuIEEuIExhdWZmZW5idXJnZXIgYW5kIEcuIFAuIE5vbGFuIiwyMDA1LTA0LTIyLENhdXNhbCBQcm90ZWluLVNpZ25hbGluZyBOZXR3b3JrcyBEZXJpdmVkIGZyb20gTXVsdGlwYXJhbWV0ZXIgU2luZ2xlLUNlbGwgRGF0YS4saHR0cHM6Ly9zY2llbmNlLnNjaWVuY2VtYWcub3JnL2NvbnRlbnQvMzA4LzU3MjEvNTIzLmxvbmcsMTY4Mi4wLCwsMTc4LjAsRnJvbSBodHRwczovL3d3dy5ibmxlYXJuLmNvbS9ibnJlcG9zaXRvcnkvLCwsNTQwMCwiSSB0aGluaz8gCgoiIiBUaGUgdHJ1bmNhdGVkIHNpbmdsZWNlbGwgZGF0YSBzZXQgKDQyMCBkYXRhIHBvaW50cykgc2hvd3MgYSBsYXJnZQooMTEtYXJjKSBkZWNsaW5lIGluIGFjY3VyYWN5LCBtaXNzaW5nIG1vcmUgY29ubmVjdGlvbnMgYW5kIHJlcG9ydGluZyBtb3JlIHVuZXhwbGFpbmVkIGFyY3MgdGhhbiBpdHMgbGFyZ2VyICg1NDAwIGRhdGEgcG9pbnRzKSBjb3VudGVycGFydCAoZmlnLiBTNEIpLiAiIgoKU2VlbXMgcG90ZW50aWFsbHkgd3JvbmcgYnkgbWF5YmUgMjAlLiBNaWdodCBuZWVkIHRvIGFkZCAxMjAwLiIsLCwsLCwsLCwsIlVuaXRlZCBTdGF0ZXMgb2YgQW1lcmljYSxVbml0ZWQgU3RhdGVzIG9mIEFtZXJpY2EiLCwsLCwsMjAyNS0xMS0yOCAxMTo1Mzo1OSswMDowMCwsLCwsLCJBY2FkZW1pYSxBY2FkZW1pYSIsLCwsLCwsLCwsLCwsLCwsLCwKSGllcmFyY2hpY2FsIExNLExhbmd1YWdlLExhbmd1YWdlIG1vZGVsaW5nLCwiRnJlZGVyaWMgTW9yaW4sIFlvc2h1YSBCZW5naW8iLDIwMDUtMDEtMDYsSGllcmFyY2hpY2FsIFByb2JhYmlsaXN0aWMgTmV1cmFsIE5ldHdvcmsgTGFuZ3VhZ2UgTW9kZWwsaHR0cHM6Ly93d3cuc2VtYW50aWNzY2hvbGFyLm9yZy9wYXBlci9IaWVyYXJjaGljYWwtUHJvYmFiaWxpc3RpYy1OZXVyYWwtTmV0d29yay1MYW5ndWFnZS1Nb3Jpbi1CZW5naW8vYzE5ZmJlZmRlZWFkNmE0MTU0YTIyYTljODU1MWExOGIxNTMwMDMzYSwsSGlnaGx5IGNpdGVkLCwsLDExNTg0ODAwMDAwMDAwMC4wLCIiIlRoZSBjb21wdXRhdGlvbnMgd2VyZSBwZXJmb3JtZWQgb24gQXRobG9uIHByb2Nlc3NvcnMgd2l0aCBhIDEuMiBHSHogY2xvY2siIgpGUDMyIHBlciBjeWNsZTogNCAoIiJUaGUgYm90dG9tIGxpbmUgaXMgdGhhdCB0aGUgQXRobG9uIGlzIGNhcGFibGUgb2YgZGVsaXZlcmluZyBhcyBtYW55IGFzIGZvdXIgMzItYml0LCBzaW5nbGUtcHJlY2lzaW9uIGZsb2F0aW5nLXBvaW50IHJlc3VsdHMgcGVyIGNsb2NrIGN5Y2xlIiIsIGh0dHBzOi8vd3d3LnBjdGVjaGd1aWRlLmNvbS9hbWQtdGVjaG5vbG9neS9hbWQtYXRobG9uKSAKVHJhaW5pbmcgdGltZSBwZXIgZXBvY2g6IDE2MDlzICh0YWJsZSAxKQpFcG9jaHM6IDMwICIiVHJhaW5pbmcgaXMgcGVyZm9ybWVkIG92ZXIgYWJvdXQgMjAgdG8gMzAgZXBvY2hzIGFjY29yZGluZyB0byB2YWxpZGF0aW9uIHNldCBwZXJwbGV4aXR5IChlYXJseSBzdG9wcGluZykuIiIKQXNzdW1lZCB1dGlsaXphdGlvbjogMC41IApDb21wdXRlIGVzdGltYXRlOiAwLjUqMTIwMDAwMDAwMCo0KjMwKjE2MDk9MTE1ODQ4MDAwMDAwMDAwPTEuMTZlMTQiLDkwMDAwMCwiIiJUaGUgY29ycHVzIGhhcyAxLDEwNSw1MTUgb2NjdXJyZW5jZXMgb2Ygd29yZHMsIHNwbGl0IGludG8gMyBzZXRzOiA5MDAsMDAwIGZvciB0cmFpbmluZywgMTAwLDAwMCBmb3IgdmFsaWRhdGlvbiAobW9kZWwgc2VsZWN0aW9uKSwgYW5kIDEwNSw1MTUgZm9yIHRlc3RpbmciIiIsMTMuNCwiVHJhaW5pbmcgdGltZSBwZXIgZXBvY2g6IDE2MDlzICh0YWJsZSAxKQpUb3RhbCB0cmFpbmluZyB0aW1lIDMwKjE2MDkvNjAvNjA9MTMuNDA4aAoiLCwsQ29uZmlkZW50LCJJbiByZWNlbnQgeWVhcnMsIHZhcmlhbnRzIG9mIGEgbmV1cmFsIG5ldHdvcmsgYXJjaGl0ZWN0dXJlIGZvciBzdGF0aXN0aWNhbCBsYW5ndWFnZSBtb2RlbGluZyBoYXZlIGJlZW4gcHJvcG9zZWQgYW5kIHN1Y2Nlc3NmdWxseSBhcHBsaWVkLCBlLmcuIGluIHRoZSBsYW5ndWFnZSBtb2RlbGluZyBjb21wb25lbnQgb2Ygc3BlZWNoIHJlY29nbml6ZXJzLiBUaGUgbWFpbiBhZHZhbnRhZ2Ugb2YgdGhlc2UgYXJjaGl0ZWN0dXJlcyBpcyB0aGF0IHRoZXkgbGVhcm4gYW4gZW1iZWRkaW5nIGZvciB3b3JkcyAob3Igb3RoZXIgc3ltYm9scykgaW4gYSBjb250aW51b3VzIHNwYWNlIHRoYXQgaGVscHMgdG8gc21vb3RoIHRoZSBsYW5ndWFnZSBtb2RlbCBhbmQgcHJvdmlkZSBnb29kIGdlbmVyYWxpemF0aW9uIGV2ZW4gd2hlbiB0aGUgbnVtYmVyIG9mIHRyYWluaW5nIGV4YW1wbGVzIGlzIGluc3VmZmljaWVudC4gSG93ZXZlciwgdGhlc2UgbW9kZWxzIGFyZSBleHRyZW1lbHkgc2xvdyBpbiBjb21wYXJpc29uIHRvIHRoZSBtb3JlIGNvbW1vbmx5IHVzZWQgbi1ncmFtIG1vZGVscywgYm90aCBmb3IgdHJhaW5pbmcgYW5kIHJlY29nbml0aW9uLiBBcyBhbiBhbHRlcm5hdGl2ZSB0byBhbiBpbXBvcnRhbmNlIHNhbXBsaW5nIG1ldGhvZCBwcm9wb3NlZCB0byBzcGVlZC11cCB0cmFpbmluZywgd2UgaW50cm9kdWNlIGEgaGllcmFyY2hpY2FsIGRlY29tcG9zaXRpb24gb2YgdGhlIGNvbmRpdGlvbmFsIHByb2JhYmlsaXRpZXMgdGhhdCB5aWVsZHMgYSBzcGVlZC11cCBvZiBhYm91dCAyMDAgYm90aCBkdXJpbmcgdHJhaW5pbmcgYW5kIHJlY29nbml0aW9uLiBUaGUgaGllcmFyY2hpY2FsIGRlY29tcG9zaXRpb24gaXMgYSBiaW5hcnkgaGllcmFyY2hpY2FsIGNsdXN0ZXJpbmcgY29uc3RyYWluZWQgYnkgdGhlIHByaW9yIGtub3dsZWRnZSBleHRyYWN0ZWQgZnJvbSB0aGUgV29yZE5ldCBzZW1hbnRpYyBoaWVyYXJjaHkuIiwzMC4wLCwsLCwsLDEuMCwsMjAyNS0xMS0yOCAxMTo1Mzo1OSswMDowMCwsLCwsLCwsLCwsLCwsLCwsVHJ1ZSwsSGFyZHdhcmUsLCwsLApMTUlDQSxWaXNpb24sT2JqZWN0IGRldGVjdGlvbiwsIllvc2hpdGF0c3UgTWF0c3VkYSwgSy4gWWFtYWd1Y2hpIiwyMDA0LTEyLTAxLCJMaW5lYXIgTXVsdGlsYXllciBJbmRlcGVuZGVudCBDb21wb25lbnQgQW5hbHlzaXMgZm9yIExhcmdlIE5hdHVyYWwgU2NlbmVzCiIsaHR0cHM6Ly93d3cuc2VtYW50aWNzY2hvbGFyLm9yZy9wYXBlci9MaW5lYXItTXVsdGlsYXllci1JbmRlcGVuZGVudC1Db21wb25lbnQtQW5hbHlzaXMtTWF0c3VkYS1ZYW1hZ3VjaGkvNzA2MWIwMTU3MmZiZmYyZTIyM2NlM2FiYjU5ZjM5Nzg5NWIxZWJmMSwsIlRyYWluaW5nIGNvc3QsSGlzdG9yaWNhbCBzaWduaWZpY2FuY2UiLCw0MDk2MDAwLjAsIjY0KjY0KjEwMDA9NDA5NjAwMAoiIjEwMDAwMCBzYW1wbGVzIG9mIG5hdHVyYWwgc2NlbmVzIG9mIDY0IMOXIDY0IHBpeGVscyB3ZXJlIGdpdmVuIGFzIFgiIgoiIkxNSUNBIHdhcyBjYXJyaWVkIG91dCBpbiAxMDAwIGxheWVycyIiCiIsMjc4MjA4MDAwMDAwMDAwMC4wLCI2OSo2MCo2MCo4KjI4MDAwMDAwMDAqMC41PTI3ODIwODAwMDAwMDAwMDA9Mi43OGUxNQoiIml0IGNvbnN1bWVkIGFib3V0IDY5IGhvdXJzIHdpdGggSW50ZWwgMi44R0h6IENQVSIiCi0gQXNzdW1pbmcgdGhleSB1c2VkIGFuIEludGVsIFBlbnRpdW0gNCBwcm9jZXNzb3Igd2l0aCA4IEZMT1AvY3ljbGUgKGh0dHBzOi8vZW4ud2lraXBlZGlhLm9yZy93aWtpL0ZMT1BTKSIsMTAwMDAwLCIiIjEwMDAwMCBzYW1wbGVzIG9mIG5hdHVyYWwgc2NlbmVzIG9mIDY0IMOXIDY0IHBpeGVscyB3ZXJlIGdpdmVuIGFzIFgiIiIsLCwsLENvbmZpZGVudCwiSW4gdGhpcyBwYXBlciwgbGluZWFyIG11bHRpbGF5ZXIgSUNBIChMTUlDQSkgaXMgcHJvcG9zZWQgZm9yIGV4dHJhY3RpbmcgaW5kZXBlbmRlbnQgY29tcG9uZW50cyBmcm9tIHF1aXRlIGhpZ2gtZGltZW5zaW9uYWwgb2JzZXJ2ZWQgc2lnbmFscyBzdWNoIGFzIGxhcmdlLXNpemUgbmF0dXJhbCBzY2VuZXMuIFRoZXJlIGFyZSB0d28gcGhhc2VzIGluIGVhY2ggbGF5ZXIgb2YgTE1JQ0EuIE9uZSBpcyB0aGUgbWFwcGluZyBwaGFzZSwgd2hlcmUgYSBvbmUtZGltZW5zaW9uYWwgbWFwcGluZyBpcyBmb3JtZWQgYnkgYSBzdG9jaGFzdGljIGdyYWRpZW50IGFsZ29yaXRobSB3aGljaCBtYWtlcyBtb3JlIGhpZ2hseS1jb3JyZWxhdGVkIChub24taW5kZXBlbmRlbnQpIHNpZ25hbHMgYmUgbmVhcmVyIGluY3JlbWVudGFsbHkuIEFub3RoZXIgaXMgdGhlIGxvY2FsLUlDQSBwaGFzZSwgd2hlcmUgZWFjaCBuZWlnaGJvciAobmFtZWx5LCBoaWdobHktY29ycmVsYXRlZCkgcGFpciBvZiBzaWduYWxzIGluIHRoZSBtYXBwaW5nIGlzIHNlcGFyYXRlZCBieSB0aGUgTWF4S3VydCBhbGdvcml0aG0uIEJlY2F1c2UgTE1JQ0Egc2VwYXJhdGVzIG9ubHkgdGhlIGhpZ2hseS1jb3JyZWxhdGVkIHBhaXJzIGluc3RlYWQgb2YgYWxsIG9uZXMsIGl0IGNhbiBleHRyYWN0IGluZGVwZW5kZW50IGNvbXBvbmVudHMgcXVpdGUgZWZmaWNpZW50bHkgZnJvbSBhcHByb3ByaWF0ZSBvYnNlcnZlZCBzaWduYWxzLiBJbiBhZGRpdGlvbiwgaXQgaXMgcHJvdmVkIHRoYXQgTE1JQ0EgYWx3YXlzIGNvbnZlcmdlcy4gU29tZSBudW1lcmljYWwgZXhwZXJpbWVudHMgdmVyaWZ5IHRoYXQgTE1JQ0EgaXMgcXVpdGUgZWZmaWNpZW50IGFuZCBlZmZlY3RpdmUgaW4gbGFyZ2Utc2l6ZSBuYXR1cmFsIGltYWdlIHByb2Nlc3NpbmcuIiwsLCwsLCwsLCwyMDI1LTExLTI4IDExOjUzOjU5KzAwOjAwLCwsLCwsLCwsLCwsLCwsLCxUcnVlLCxIYXJkd2FyZSwsLCwsClN5bmVyZ2lzdGljIEZhY2UgRGV0ZWN0b3IsVmlzaW9uLEZhY2UgZGV0ZWN0aW9uLCJORUMgTGFib3JhdG9yaWVzLENvdXJhbnQgSW5zdGl0dXRlIG9mIE1hdGhlbWF0aWNhbCBTY2llbmNlcyIsIk1hcmdhcml0YSBPc2FkY2h5LCBNYXR0aGV3IE1pbGxlciwgWWFubiBMZUN1biIsMjAwNC0xMi0wMSxTeW5lcmdpc3RpYyBGYWNlIERldGVjdGlvbiBhbmQgUG9zZSBFc3RpbWF0aW9uIHdpdGggRW5lcmd5LUJhc2VkIE1vZGVscyxodHRwczovL3Byb2NlZWRpbmdzLm5ldXJpcHMuY2MvcGFwZXIvMjAwNC9oYXNoLzA2YzI4NGQzZjc1N2IxNWMwMmY0N2YzZmYwNmRjMjc1LUFic3RyYWN0Lmh0bWwsLCxOb3QgY3VycmVudGx5IG5vdGFibGUsMTY2MzYuMCwiIiJXZSBlbXBsb3kgYSBuZXR3b3JrIGFyY2hpdGVjdHVyZSBzaW1pbGFyIHRvIExlTmV0NSBbNl0uIFRoZSBkaWZmZXJlbmNlIGlzIGluIHRoZSBudW1iZXIgb2YgbWFwcy4gSW4gb3VyIGFyY2hpdGVjdHVyZSB3ZSBoYXZlIDggZmVhdHVyZSBtYXBzIGluIHRoZSBib3R0b20gY29udm9sdXRpb25hbCBhbmQgc3Vic2FtcGxpbmcgbGF5ZXJzIGFuZCAyMCBtYXBzIGluIHRoZSBuZXh0IHR3byBsYXllcnMuIFRoZSBsYXN0IGxheWVyIGhhcyA5IG91dHB1dHMgdG8gZW5jb2RlIHR3byBwb3NlIHBhcmFtZXRlcnMiIgpVc2luZyB0aGUgZ2VuZXJhbCBhcmNoaXRlY3R1cmUgb2YgTGVOZXQ1IGZyb20gIiJHcmFkaWVudC1iYXNlZCBsZWFybmluZyBhcHBsaWVkIHRvIGRvY3VtZW50IHJlY29nbml0aW9uIiIgKExlQ3VuLCAxOTk4KSwgd2UgZ2V0OgpDMTogQ05OLCBEID0gOCwgSz01LCBDPTE7IFBhcmFtZXRlcnMgPSAyMDAKQzM6IENOTiwgRD0yMCwgSz01LCBDPTg7IFBhcmFtZXRlcnMgPSA0LDAwMApDNTogTk4sIEQ9MjAsIEs9NSwgQz0yMDsgUGFyYW1ldGVycyA9IDEwLDAwMApGNjogTk4sIE49MjAsIE09ODQ7IFBhcmFtZXRlcnMgPSAxLDY4MApPdXRwdXQ6IE5OLCBOPTg0LCBNPTk7IFBhcmFtZXRlcnMgPSA3NTYKUG9vbGluZyBsYXllcnM6IG5lZ2xpZ2libGUKUGFyYW1ldGVycyA9IDE2LDYzNiIsNTI2MDMyMDAwMDAwMDAuMCwiMjYqNjAqNjAqWygyLjgxRSswMykqKCgxRTYpLzIuNSldKjAuNQoKIiJUcmFpbmluZyB3YXMgcGVyZm9ybWVkIHVzaW5nIExVU0ggWzFdLCBhbmQgdGhlIHRvdGFsIHRyYWluaW5nCnRpbWUgd2FzIGFib3V0IDI2IGhvdXJzIG9uIGEgMkdoeiBQZW50aXVtIDQiIgoKIiJUaGUgUHJvZ3Jlc3Mgb2YgQ29tcHV0aW5nIiIgKE5vcmRoYXVzLCAyMDAxKSBzYXlzIHRoYXQgYSBQZW50aXVtIDQgcnVucyBhdCAyLjgxRSswMyBNU09QUywgYW5kIHRoYXQgIiJNb3N0IGJlbmNobWFya3MgZmluZCB0aGF0IDEgbWlsbGlvbiBmbG9wcyBjb3JyZXNwb25kIHRvIGJldHdlZW4gMiBhbmQgMyBNU09QUyIiCgpBIHV0aWxpemF0aW9uIHJhdGUgb2YgMC41IHdhcyBlc3RpbWF0ZWQgc2luY2UgdGhpcyBpcyBhIHNtYWxsZXIgbW9kZWwgdGhhdCByYW4gb24gYSBDUFUgKGJvdGggb2Ygd2hpY2ggc3VnZ2VzdCBhIHNsaWdodGx5IGhpZ2hlciB1dGlsaXphdGlvbiByYXRlIHRoYW4gMC4zIHRvIDAuNCkiLCwiNTIsODUweDJ4NSIsMjYuMCwiIiJUcmFpbmluZyB3YXMgcGVyZm9ybWVkIHVzaW5nIExVU0ggWzFdLCBhbmQgdGhlIHRvdGFsIHRyYWluaW5nCnRpbWUgd2FzIGFib3V0IDI2IGhvdXJzIG9uIGEgMkdoeiBQZW50aXVtIDQiIiIsSW50ZWwgUGVudGl1bSA0IDIuNDAsLENvbmZpZGVudCwiV2UgZGVzY3JpYmUgYSBub3ZlbCBtZXRob2QgZm9yIHJlYWwtdGltZSwgc2ltdWx0YW5lb3VzIG11bHRpLXZpZXcgZmFjZSBkZXRlY3Rpb24gYW5kIGZhY2lhbCBwb3NlIGVzdGltYXRpb24uIFRoZSBtZXRob2QgZW1wbG95cyBhIGNvbnZvbHUtIHRpb25hbCBuZXR3b3JrIHRvIG1hcCBmYWNlIGltYWdlcyB0byBwb2ludHMgb24gYSBtYW5pZm9sZCwgcGFyYW1ldHJpemVkIGJ5IHBvc2UsIGFuZCBub24tZmFjZSBpbWFnZXMgdG8gcG9pbnRzIGZhciBmcm9tIHRoYXQgbWFuaWZvbGQuIFRoaXMgbmV0d29yayBpcyB0cmFpbmVkIGJ5IG9wdGltaXppbmcgYSBsb3NzIGZ1bmN0aW9uIG9mIHRocmVlIHZhcmlhYmxlczogaW0tIGFnZSwgcG9zZSwgYW5kIGZhY2Uvbm9uLWZhY2UgbGFiZWwuIFdlIHRlc3QgdGhlIHJlc3VsdGluZyBzeXN0ZW0sIGluIGEgc2luZ2xlIGNvbmZpZ3VyYXRpb24sIG9uIHRocmVlIHN0YW5kYXJkIGRhdGEgc2V0cyBvbmUgZm9yIGZyb250YWwgcG9zZSwgb25lIGZvciByb3RhdGVkIGZhY2VzLCBhbmQgb25lIGZvciBwcm9maWxlcyBhbmQgZmluZCB0aGF0IGl0cyBwZXJmb3JtYW5jZSBvbiBlYWNoIHNldCBpcyBjb21wYXJhYmxlIHRvIHByZXZpb3VzIG11bHRpLXZpZXcgZmFjZSBkZXRlY3RvcnMgdGhhdCBjYW4gb25seSBoYW5kbGUgb25lIGZvcm0gb2YgcG9zZSB2YXJpYXRpb24uIFdlIGFsc28gc2hvdyBleHBlcmltZW50YWxseSB0aGF0IHRoZSBzeXN0ZW0ncyBhY2N1cmFjeSBvbiBib3RoIGZhY2UgZGV0ZWN0aW9uIGFuZCBwb3NlIGVzdGltYXRpb24gaXMgaW1wcm92ZWQgYnkgdHJhaW5pbmcgZm9yIHRoZSB0d28gdGFza3MgdG9nZXRoZXIuIiw5LjAsLFVucmVsZWFzZWQsIlVuaXRlZCBTdGF0ZXMgb2YgQW1lcmljYSxVbml0ZWQgU3RhdGVzIG9mIEFtZXJpY2EiLCwsLCwsMjAyNS0xMS0yOCAxMTo1Mzo1OSswMDowMCwsLCwsLCJJbmR1c3RyeSxBY2FkZW1pYSIsLCwsLCwsLCwsLCwsSGFyZHdhcmUsLCwsLE5vCkxJUkEsVmlzaW9uLENoYXJhY3RlciByZWNvZ25pdGlvbiAoT0NSKSxJbnN0aXR1dG8gZGUgQ2llbmNpYXMgQXBsaWNhZGFzIHkgVGVjaG5vbG9naWEsIkUgS3Vzc3VsLCBUIEJhaWR5ayIsMjAwNC0wNy0zMCxJbXByb3ZlZCBtZXRob2Qgb2YgaGFuZHdyaXR0ZW4gZGlnaXQgcmVjb2duaXRpb24gdGVzdGVkIG9uIE1OSVNUIGRhdGFiYXNlLGh0dHBzOi8vd3d3LnNjaWVuY2VkaXJlY3QuY29tL3NjaWVuY2UvYXJ0aWNsZS9hYnMvcGlpL1MwMjYyODg1NjA0MDAwNzIxLDE4OC4wLCwsMTAwMDAwLjAsIiIiRm9yIHRoZSBmaXJzdCBtb2RpZmljYXRpb24gb2YgdGhlIFJvc2VuYmxhdHQgcGVyY2VwdHJvbiAxMCBuZXVyb25zIHdlcmUgaW5jbHVkZWQgaW50byB0aGUgUi1sYXllci4gWy4uLl0gVGhlIG51bWJlciBvZiB0aGUgQS1sYXllciBuZXVyb25zIHdhcyAyNTYsMDAwIiIgVGhlIHJlbGF0aW9uIGJldHdlZW4gdGhlIFMtbGF5ZXIgYW5kIEEtbGF5ZXIgaXMgaGFyZGNvZGVkIiwsVGhlIGNvZGluZyB0aW1lIHdhcyAyMCBoIGFuZCB0aGUgdHJhaW5pbmcgdGltZSB3YXMgNDUgaC4sMTAyMDAwMCwsLCwsLCwsLCwsTWV4aWNvLCwsLCwsMjAyNS0xMS0yOCAxMTo1Mzo1OSswMDowMCwsLCwsLEFjYWRlbWlhLCwsLCwsLCwsLCwsLCwsLCwsCkF1dG9tYXRlZCBXU0QgdmlhIFdvcmROZXQsTGFuZ3VhZ2UsV29yZCBzZW5zZSBkaXNhbWJpZ3VhdGlvbixVbml2ZXJzaXR5IG9mIFN1c3NleCwiRCBNY0NhcnRoeSwgUiBLb2VsaW5nLCBKIFdlZWRzIiwyMDA0LTA3LTAxLEZpbmRpbmcgUHJlZG9taW5hbnQgV29yZCBTZW5zZXMgaW4gVW50YWdnZWQgVGV4dCxodHRwczovL2FjbGFudGhvbG9neS5vcmcvUDA0LTEwMzYvLDQ3NS4wLCwsLCwsLCwiVGhleSBkbyB0d28gZXhwZXJpbWVudHMsIG9uZSBvbiBhIGRhdGFzZXQgb2YgNS4wMDAgdGFnZ2VkIHdvcmRzIGFuZAphbm90aGVyIG9uZSBvbiB0d28gZGF0YXNldHMgY29udGFpbmluZyBhIHRvdGFsIG9mIGFyb3VuZCA0MCBtaWxsaW9uIHdvcmRzLCBvZiB3aGljaCB0aGV5IG9ubHkgc2VsZWN0IDM4IHVuaXF1ZSB3b3JkcyBhbmQgbWFudWFsbHkgYW5ub3RhdGUgdGhlIHNlbnNlcz8KSSB0aGluayB0aGUgZmlyc3Qgb25lIGlzIG1vcmUgcmVwcmVzZW50YXRpdmUiLCwsLCwsLCwsLFVuaXRlZCBLaW5nZG9tIG9mIEdyZWF0IEJyaXRhaW4gYW5kIE5vcnRoZXJuIElyZWxhbmQsLCwsLCwyMDI1LTExLTI4IDExOjUzOjU5KzAwOjAwLCwsLCwsQWNhZGVtaWEsLCwsLCwsLCwsLCwsLCwsLCwKSW52YXJpYW50IENOTixWaXNpb24sT2JqZWN0IHJlY29nbml0aW9uLE5ldyBZb3JrIFVuaXZlcnNpdHkgKE5ZVSksIllhbm4gTGVDdW4sIEZ1IEppZSBIdWFuZywgTC4gQm90dG91IiwyMDA0LTA2LTI3LExlYXJuaW5nIG1ldGhvZHMgZm9yIGdlbmVyaWMgb2JqZWN0IHJlY29nbml0aW9uIHdpdGggaW52YXJpYW5jZSB0byBwb3NlIGFuZCBsaWdodGluZyxodHRwczovL3d3dy5zZW1hbnRpY3NjaG9sYXIub3JnL3BhcGVyL0xlYXJuaW5nLW1ldGhvZHMtZm9yLWdlbmVyaWMtb2JqZWN0LXJlY29nbml0aW9uLXRvLUxlQ3VuLUh1YW5nL2YzNTQzMTAwOThlMDljMWUxZGM4ODc1OGZjYTM2NzY3ZmQ5ZDA4NGQsLCJIaWdobHkgY2l0ZWQsSGlzdG9yaWNhbCBzaWduaWZpY2FuY2UiLCw5MDU3NS4wLCIiIlRoZSBuZXR3b3JrIGhhcyBhIHRvdGFsIG9mIDkwLDU3NSB0cmFpbmFibGUgcGFyYW1ldGVycy4iIiIsOTc0MjMwMDAwMDAwLjAsIiIiQSBmdWxsIHByb3BhZ2F0aW9uIHRocm91Z2ggdGhlIG5ldHdvcmsgcmVxdWlyZXMgMyw4OTYsOTIwIG11bHRpcGx5LWFkZHMuIiIgLSBpdCdzIG5vdCBlbnRpcmVseSBjbGVhciB3aGV0aGVyIHRoaXMgcmVmZXJzIHRvIGEgZm9yd2FyZCBwYXNzIG9yIGZvcndhcmQgKyBiYWNrd2FyZCBwYXNzIChJIGFzc3VtZWQgdGhlIGxhdHRlcikKIiJXZSB1c2VkIGEgc3RvY2hhc3RpYyB2ZXJzaW9uIG9mIHRoZSBMZXZlbmJlcmctTWFycXVhcmR0IGFsZ29yaXRobSB3aXRoIGRpYWdvbmFsIGFwcHJveGltYXRpb24gb2YgdGhlIEhlc3NpYW4gWzddLCBmb3IgYXBwcm94aW1hdGVseSAyNTAsMDAwIG9ubGluZSB1cGRhdGVzLiIiCjM4OTY5MjAqMjUwMDAwPTk3NDIzMDAwMDAwMD05LjdlMTEiLDI0MzAwLCIiIm5vcm1hbGl6ZWQtdW5pZm9ybSBzZXQ6IDUgY2xhc3NlcywgY2VudGVyZWQsIHVucGVydHVyYmVkIG9iamVjdHMgb24gdW5pZm9ybSBiYWNrZ3JvdW5kcy4gMjQsMzAwIHRyYWluaW5nIHNhbXBsZXMsIDI0LDMwMCB0ZXN0aW5nIHNhbXBsZXMuIiIiLCwsLCxDb25maWRlbnQsIldlIGFzc2VzcyB0aGUgYXBwbGljYWJpbGl0eSBvZiBzZXZlcmFsIHBvcHVsYXIgbGVhcm5pbmcgbWV0aG9kcyBmb3IgdGhlIHByb2JsZW0gb2YgcmVjb2duaXppbmcgZ2VuZXJpYyB2aXN1YWwgY2F0ZWdvcmllcyB3aXRoIGludmFyaWFuY2UgdG8gcG9zZSwgbGlnaHRpbmcsIGFuZCBzdXJyb3VuZGluZyBjbHV0dGVyLiBBIGxhcmdlIGRhdGFzZXQgY29tcHJpc2luZyBzdGVyZW8gaW1hZ2UgcGFpcnMgb2YgNTAgdW5pZm9ybS1jb2xvcmVkIHRveXMgdW5kZXIgMzYgYXppbXV0aHMsIDkgZWxldmF0aW9ucywgYW5kIDYgbGlnaHRpbmcgY29uZGl0aW9ucyB3YXMgY29sbGVjdGVkIChmb3IgYSB0b3RhbCBvZiAxOTQsNDAwIGluZGl2aWR1YWwgaW1hZ2VzKS4gVGhlIG9iamVjdHMgd2VyZSAxMCBpbnN0YW5jZXMgb2YgNSBnZW5lcmljIGNhdGVnb3JpZXM6IGZvdXItbGVnZ2VkIGFuaW1hbHMsIGh1bWFuIGZpZ3VyZXMsIGFpcnBsYW5lcywgdHJ1Y2tzLCBhbmQgY2Fycy4gRml2ZSBpbnN0YW5jZXMgb2YgZWFjaCBjYXRlZ29yeSB3ZXJlIHVzZWQgZm9yIHRyYWluaW5nLCBhbmQgdGhlIG90aGVyIGZpdmUgZm9yIHRlc3RpbmcuIExvdy1yZXNvbHV0aW9uIGdyYXlzY2FsZSBpbWFnZXMgb2YgdGhlIG9iamVjdHMgd2l0aCB2YXJpb3VzIGFtb3VudHMgb2YgdmFyaWFiaWxpdHkgYW5kIHN1cnJvdW5kaW5nIGNsdXR0ZXIgd2VyZSB1c2VkIGZvciB0cmFpbmluZyBhbmQgdGVzdGluZy4gTmVhcmVzdCBuZWlnaGJvciBtZXRob2RzLCBzdXBwb3J0IHZlY3RvciBtYWNoaW5lcywgYW5kIGNvbnZvbHV0aW9uYWwgbmV0d29ya3MsIG9wZXJhdGluZyBvbiByYXcgcGl4ZWxzIG9yIG9uIFBDQS1kZXJpdmVkIGZlYXR1cmVzIHdlcmUgdGVzdGVkLiBUZXN0IGVycm9yIHJhdGVzIGZvciB1bnNlZW4gb2JqZWN0IGluc3RhbmNlcyBwbGFjZWQgb24gdW5pZm9ybSBiYWNrZ3JvdW5kcyB3ZXJlIGFyb3VuZCAxMyUgZm9yIFNWTSBhbmQgNyUgZm9yIGNvbnZvbHV0aW9uYWwgbmV0cy4gT24gYSBzZWdtZW50YXRpb24vcmVjb2duaXRpb24gdGFzayB3aXRoIGhpZ2hseSBjbHV0dGVyZWQgaW1hZ2VzLCBTVk0gcHJvdmVkIGltcHJhY3RpY2FsLCB3aGlsZSBjb252b2x1dGlvbmFsIG5ldHMgeWllbGRlZCAxNi83JSBlcnJvci4gQSByZWFsLXRpbWUgdmVyc2lvbiBvZiB0aGUgc3lzdGVtIHdhcyBpbXBsZW1lbnRlZCB0aGF0IGNhbiBkZXRlY3QgYW5kIGNsYXNzaWZ5IG9iamVjdHMgaW4gbmF0dXJhbCBzY2VuZXMgYXQgYXJvdW5kIDEwIGZyYW1lcyBwZXIgc2Vjb25kLiIsMTAuMCwsLFVuaXRlZCBTdGF0ZXMgb2YgQW1lcmljYSwsLCwsLDIwMjUtMTEtMjggMTE6NTM6NTkrMDA6MDAsLCwsLCxBY2FkZW1pYSwsLCwsLCwsLCwsLCxPcGVyYXRpb24gY291bnRpbmcsLCwsLApTYW5kc3Rvcm0gKERBUlBBIEdyYW5kIENoYWxsZW5nZSBJKSxEcml2aW5nLFNlbGYtZHJpdmluZyBjYXIsQ2FybmVnaWUgTWVsbG9uIFVuaXZlcnNpdHkgKENNVSksV2lsbGlhbSBSZWQgTC4gV2hpdHRha2VyLDIwMDQtMDYtMTQsREFSUEEgR3JhbmQgQ2hhbGxlbmdlIFRlY2huaWNhbCBQYXBlcixodHRwczovL2llZWV4cGxvcmUuaWVlZS5vcmcvZG9jdW1lbnQvMTMzNjM4Niw2Ni4wLCwsLCwsLCwsLCwsLFVua25vd24sLCwsLFVuaXRlZCBTdGF0ZXMgb2YgQW1lcmljYSwsLCwsLDIwMjYtMDItMTEgMTk6MjM6NDUrMDA6MDAsLCwsLCxBY2FkZW1pYSwsLCwsLCwsLCwsLCwsLCwsLApHUFUgaW1wbGVtZW50YXRpb24gb2YgbmV1cmFsIG5ldHdvcmtzLFZpc2lvbixPYmplY3QgZGV0ZWN0aW9uLFNvb25nc2lsIFVuaXZlcnNpdHksIktTIE9oLCBLIEp1bmciLDIwMDQtMDYtMDEsR1BVIGltcGxlbWVudGF0aW9uIG9mIG5ldXJhbCBuZXR3b3JrcyxodHRwczovL3d3dy5zY2llbmNlZGlyZWN0LmNvbS9zY2llbmNlL2FydGljbGUvcGlpL1MwMDMxMzIwMzA0MDAwNTI0LDQ3MS4wLCwsLCwsLCwsLCwsLFVua25vd24sLCwsLEtvcmVhIChSZXB1YmxpYyBvZiksLCwsLCwyMDI1LTExLTI4IDExOjUzOjU5KzAwOjAwLCwsLCwsQWNhZGVtaWEsLCwsLCwsLCwsLCwsLCwsLCwKTWF4LU1hcmdpbiBNYXJrb3YgTmV0d29ya3MsIlZpc2lvbixMYW5ndWFnZSIsIkltYWdlIGNsYXNzaWZpY2F0aW9uLFRleHQgY2xhc3NpZmljYXRpb24iLFN0YW5mb3JkIFVuaXZlcnNpdHksIkIuIFRhc2thciwgQy4gR3Vlc3RyaW4sIGFuZCBELiBLb2xsZXIiLDIwMDQtMDMtMDEsTWF4LW1hcmdpbiBtYXJrb3YgbmV0d29ya3MsaHR0cHM6Ly9wYXBlcnMubmlwcy5jYy9wYXBlci8yMDAzL2ZpbGUvODc4ZDU2OTFjODI0ZWUyYWFmNzcwZjdkMzZjMTUxZDYtUGFwZXIucGRmLDE3NjQuMCwsLCwsLCw0ODAwLCJUaGUgZGF0YSBzZXQgaXMgZGl2aWRlZCBpbnRvIDEwIGZvbGRzIG9mIOKIvCA2MDAgdHJhaW5pbmcgYW5kIOKIvCA1NTAwIHRlc3RpbmcgZXhhbXBsZXMuClRoZSBhY2N1cmFjeSByZXN1bHRzLCAuLi4gYXJlIGF2ZXJhZ2VzIG92ZXIgdGhlIDEwIGZvbGRzIiwsLCwsLCwsLCxVbml0ZWQgU3RhdGVzIG9mIEFtZXJpY2EsLCwsLCwyMDI1LTExLTI4IDExOjUzOjU5KzAwOjAwLCwsLCwsQWNhZGVtaWEsLCwsLCwsLCwsLCwsLCwsLCwKUmFua0Jvb3N0IChFYWNoTW92aWUpLFJlY29tbWVuZGF0aW9uLCJSZWNvbW1lbmRlciBzeXN0ZW0sQ29sbGFib3JhdGl2ZSBmaWx0ZXJpbmcsTW92aWUgcmF0aW5ncyIsIkNvbHVtYmlhIFVuaXZlcnNpdHksUHJpbmNldG9uIFVuaXZlcnNpdHksSGVicmV3IFVuaXZlcnNpdHkgb2YgSmVydXNhbGVtIiwiWW9hdiBGcmV1bmQsIFJhaiBJeWVyLCBSb2JlcnQgRS4gU2NoYXBpcmUsIFlvcmFtIFNpbmdlciIsMjAwMy0xMS0xNSxBbiBFZmZpY2llbnQgQm9vc3RpbmcgQWxnb3JpdGhtIGZvciBDb21iaW5pbmcgUHJlZmVyZW5jZXMsaHR0cHM6Ly93d3cuc2NoYXBpcmUubmV0L3BhcGVycy9GcmV1bmRJeVNjU2k5OC5wZGYsLCwsLCwsLCwiV2UgdXNlZCB0aGUgZGF0YSBvZiA2MSw2MjUgdmlld2VycyBlbnRlcmluZyBhIHRvdGFsIG9mIDIsODExLDk4MyBudW1lcmljIHJhdGluZ3MgZm9yIDEsNjI4IGRpZmZlcmVudCBtb3ZpZXMgKGZpbG1zIGFuZCB2aWRlb3MpLiIsLCwsLFVua25vd24sIldlIHN0dWR5IHRoZSBwcm9ibGVtIG9mIGxlYXJuaW5nIHRvIGFjY3VyYXRlbHkgcmFuayBhIHNldCBvZiBvYmplY3RzIGJ5IGNvbWJpbmluZyBhIGdpdmVuIGNvbGxlY3Rpb24gb2YgcmFua2luZyBvciBwcmVmZXJlbmNlIGZ1bmN0aW9ucy4gVGhpcyBwcm9i</x:v>
      </x:c>
    </x:row>
    <x:row r="307" ht="18" customHeight="1">
      <x:c r="A307" s="17" t="n">
        <x:v>302</x:v>
      </x:c>
      <x:c r="B307" s="17" t="n">
        <x:v>309</x:v>
      </x:c>
      <x:c r="C307" s="94" t="str">
        <x:v>bGVtIG9mIGNvbWJpbmluZyBwcmVmZXJlbmNlcyBhcmlzZXMgaW4gc2V2ZXJhbAphcHBsaWNhdGlvbnMsIHN1Y2ggYXMgdGhhdCBvZiBjb21iaW5pbmcgdGhlIHJlc3VsdHMgb2YgZGlmZmVyZW50IHNlYXJjaCBlbmdpbmVzLCBvciB0aGUg4oCcY29sbGFib3JhdGl2ZWZpbHRlcmluZ+KAnSBwcm9ibGVtIG9mIHJhbmtpbmcgbW92aWVzIGZvciBhIHVzZXIgYmFzZWQgb24gdGhlIG1vdmllIHJhbmtpbmdzIHByb3ZpZGVkIGJ5IG90aGVyCnVzZXJzLiBJbiB0aGlzIHdvcmssIHdlIGJlZ2luIGJ5IHByZXNlbnRpbmcgYSBmb3JtYWwgZnJhbWV3b3JrIGZvciB0aGlzIGdlbmVyYWwgcHJvYmxlbS4gV2UgdGhlbiBkZXNjcmliZSBhbmQgYW5hbHl6ZSBhbiBlZmZpY2llbnQgYWxnb3JpdGhtIGNhbGxlZCBSYW5rQm9vc3QgZm9yIGNvbWJpbmluZyBwcmVmZXJlbmNlcyBiYXNlZCBvbgp0aGUgYm9vc3RpbmcgYXBwcm9hY2ggdG8gbWFjaGluZSBsZWFybmluZy4gV2UgZ2l2ZSB0aGVvcmV0aWNhbCByZXN1bHRzIGRlc2NyaWJpbmcgdGhlIGFsZ29yaXRobeKAmXMgYmVoYXZpb3IgYm90aCBvbiB0aGUgdHJhaW5pbmcgZGF0YSwgYW5kIG9uIG5ldyB0ZXN0IGRhdGEgbm90IHNlZW4gZHVyaW5nIHRyYWluaW5nLiBXZSBhbHNvIGRlc2NyaWJlIGFuIGVmZmljaWVudCBpbXBsZW1lbnRhdGlvbiBvZiB0aGUgYWxnb3JpdGhtIGZvciBhIHBhcnRpY3VsYXIgcmVzdHJpY3RlZCBidXQgY29tbW9uIGNhc2UuIFdlIG5leHQgZGlzY3VzcyB0d28gZXhwZXJpbWVudHMgd2UgY2FycmllZCBvdXQgdG8gYXNzZXNzIHRoZSBwZXJmb3JtYW5jZSBvZiBSYW5rQm9vc3QuIEluIHRoZSBmaXJzdCBleHBlcmltZW50LCB3ZSB1c2VkIHRoZSBhbGdvcml0aG0gdG8gY29tYmluZSBkaWZmZXJlbnQgd2ViIHNlYXJjaCBzdHJhdGVnaWVzLCBlYWNoIG9mIHdoaWNoIGlzIGEgcXVlcnkKZXhwYW5zaW9uIGZvciBhIGdpdmVuIGRvbWFpbi4gVGhlIHNlY29uZCBleHBlcmltZW50IGlzIGEgY29sbGFib3JhdGl2ZS1maWx0ZXJpbmcgdGFzayBmb3IgbWFraW5nIG1vdmllIHJlY29tbWVuZGF0aW9ucy4iLCwsVW5yZWxlYXNlZCwiVW5pdGVkIFN0YXRlcyBvZiBBbWVyaWNhLFVuaXRlZCBTdGF0ZXMgb2YgQW1lcmljYSxJc3JhZWwiLCwsLCwsMjAyNi0wMi0xMSAxOToyNjoyNyswMDowMCwsLCwsLCJBY2FkZW1pYSxBY2FkZW1pYSxBY2FkZW1pYSIsLCwsLFVucmVsZWFzZWQsLCwsLCwsLCwsLCwsTm8KUmFua0Jvb3N0IChtZXRhLXNlYXJjaCksUmVjb21tZW5kYXRpb24sIlJlY29tbWVuZGVyIHN5c3RlbSxTZWFyY2giLCJDb2x1bWJpYSBVbml2ZXJzaXR5LFByaW5jZXRvbiBVbml2ZXJzaXR5LEhlYnJldyBVbml2ZXJzaXR5IG9mIEplcnVzYWxlbSIsIllvYXYgRnJldW5kLCBSYWogSXllciwgUm9iZXJ0IEUuIFNjaGFwaXJlLCBZb3JhbSBTaW5nZXIiLDIwMDMtMTEtMTUsQW4gRWZmaWNpZW50IEJvb3N0aW5nIEFsZ29yaXRobSBmb3IgQ29tYmluaW5nIFByZWZlcmVuY2VzLGh0dHBzOi8vd3d3LnNjaGFwaXJlLm5ldC9wYXBlcnMvRnJldW5kSXlTY1NpOTgucGRmLCwsLCwsLCwsMTYgKE1MKSBhbmQgMjIgKFVOSVYpIHF1ZXJ5LWV4cGFuc2lvbiB0ZW1wbGF0ZXM7IHJldHJpZXZlIHRvcC0zMCBVUkxzIHBlciB0ZW1wbGF0ZTsgY29tYmluZSB2aWEgUmFua0Jvb3N0LiBNTDogMjEwIGJhc2UgcXVlcmllczsgVU5JVjogMjkwLiwsLCwsVW5rbm93biwiV2Ugc3R1ZHkgdGhlIHByb2JsZW0gb2YgbGVhcm5pbmcgdG8gYWNjdXJhdGVseSByYW5rIGEgc2V0IG9mIG9iamVjdHMgYnkgY29tYmluaW5nIGEgZ2l2ZW4gY29sbGVjdGlvbiBvZiByYW5raW5nIG9yIHByZWZlcmVuY2UgZnVuY3Rpb25zLiBUaGlzIHByb2JsZW0gb2YgY29tYmluaW5nIHByZWZlcmVuY2VzIGFyaXNlcyBpbiBzZXZlcmFsCmFwcGxpY2F0aW9ucywgc3VjaCBhcyB0aGF0IG9mIGNvbWJpbmluZyB0aGUgcmVzdWx0cyBvZiBkaWZmZXJlbnQgc2VhcmNoIGVuZ2luZXMsIG9yIHRoZSDigJxjb2xsYWJvcmF0aXZlZmlsdGVyaW5n4oCdIHByb2JsZW0gb2YgcmFua2luZyBtb3ZpZXMgZm9yIGEgdXNlciBiYXNlZCBvbiB0aGUgbW92aWUgcmFua2luZ3MgcHJvdmlkZWQgYnkgb3RoZXIKdXNlcnMuIEluIHRoaXMgd29yaywgd2UgYmVnaW4gYnkgcHJlc2VudGluZyBhIGZvcm1hbCBmcmFtZXdvcmsgZm9yIHRoaXMgZ2VuZXJhbCBwcm9ibGVtLiBXZSB0aGVuIGRlc2NyaWJlIGFuZCBhbmFseXplIGFuIGVmZmljaWVudCBhbGdvcml0aG0gY2FsbGVkIFJhbmtCb29zdCBmb3IgY29tYmluaW5nIHByZWZlcmVuY2VzIGJhc2VkIG9uCnRoZSBib29zdGluZyBhcHByb2FjaCB0byBtYWNoaW5lIGxlYXJuaW5nLiBXZSBnaXZlIHRoZW9yZXRpY2FsIHJlc3VsdHMgZGVzY3JpYmluZyB0aGUgYWxnb3JpdGht4oCZcyBiZWhhdmlvciBib3RoIG9uIHRoZSB0cmFpbmluZyBkYXRhLCBhbmQgb24gbmV3IHRlc3QgZGF0YSBub3Qgc2VlbiBkdXJpbmcgdHJhaW5pbmcuIFdlIGFsc28gZGVzY3JpYmUgYW4gZWZmaWNpZW50IGltcGxlbWVudGF0aW9uIG9mIHRoZSBhbGdvcml0aG0gZm9yIGEgcGFydGljdWxhciByZXN0cmljdGVkIGJ1dCBjb21tb24gY2FzZS4gV2UgbmV4dCBkaXNjdXNzIHR3byBleHBlcmltZW50cyB3ZSBjYXJyaWVkIG91dCB0byBhc3Nlc3MgdGhlIHBlcmZvcm1hbmNlIG9mIFJhbmtCb29zdC4gSW4gdGhlIGZpcnN0IGV4cGVyaW1lbnQsIHdlIHVzZWQgdGhlIGFsZ29yaXRobSB0byBjb21iaW5lIGRpZmZlcmVudCB3ZWIgc2VhcmNoIHN0cmF0ZWdpZXMsIGVhY2ggb2Ygd2hpY2ggaXMgYSBxdWVyeQpleHBhbnNpb24gZm9yIGEgZ2l2ZW4gZG9tYWluLiBUaGUgc2Vjb25kIGV4cGVyaW1lbnQgaXMgYSBjb2xsYWJvcmF0aXZlLWZpbHRlcmluZyB0YXNrIGZvciBtYWtpbmcgbW92aWUgcmVjb21tZW5kYXRpb25zLiIsLCxVbnJlbGVhc2VkLCJVbml0ZWQgU3RhdGVzIG9mIEFtZXJpY2EsVW5pdGVkIFN0YXRlcyBvZiBBbWVyaWNhLElzcmFlbCIsLCwsLCwyMDI2LTAyLTExIDE5OjI2OjI3KzAwOjAwLCwsLCwsIkFjYWRlbWlhLEFjYWRlbWlhLEFjYWRlbWlhIiwsLCwsVW5yZWxlYXNlZCwsLCwsLCwsLCwsLCxObwpCYXllc2lhbiBvYmplY3QgY2F0ZWdvcml6ZXIsVmlzaW9uLEltYWdlIGNsYXNzaWZpY2F0aW9uLCJDYWxpZm9ybmlhIEluc3RpdHV0ZSBvZiBUZWNobm9sb2d5LFVuaXZlcnNpdHkgb2YgT3hmb3JkIiwiTGkgRmVpLUZlaSwgUm9iIEZlcmd1cywgUGlldHJvIFBlcm9uYSIsMjAwMy0xMC0xMyxBIEJheWVzaWFuIEFwcHJvYWNoIHRvIFVuc3VwZXJ2aXNlZCBPbmUtU2hvdCBMZWFybmluZyBvZiBPYmplY3QgQ2F0ZWdvcmllcyxodHRwOi8vdmlzaW9uLnN0YW5mb3JkLmVkdS9kb2N1bWVudHMvRmVpLUZlaV9JQ0NWMDMucGRmLDgwNi4wLCwsMTAwLjAsImNpdGF0aW9uIGZyb20gc2VjdGlvbiAyLjE6IEluIHRoZSBjb25zdGVsbGF0aW9uIG1vZGVsLCB0aGUgZGltZW5zaW9uYWxpdHkgb2YgXHRoZXRhIGlzIGxhcmdlICh+IDEwMCkgIiwsIm5vdCBleGFjdGx5IHByb3ZpZGVkLCBidXQgcmF0aGVyIGxvdyBudW1iZXIiLCIyMCwyMCIsImRlc2NyaXB0aW9uIG9mIEZpZ3VyZSAxICIiVGhpcyBkYXRhc2V0IGlzIG9idGFpbmVkIGJ5IGNvbGxlY3RpbmcgaW1hZ2VzIHRocm91Z2ggdGhlIEdvb2dsZSBpbWFnZSBzZWFyY2ggZW5naW5lICh3d3cuZ29vZ2xlLmNvbSkuIFRoZSBrZXl3b3JkIOKAnHRoaW5nc+KAnQppcyB1c2VkIHRvIG9idGFpbiBodW5kcmVkcyBvZiByYW5kb20gaW1hZ2VzLiAiIiIsLCwsLFNwZWN1bGF0aXZlLCJMZWFybmluZyB2aXN1YWwgbW9kZWxzIG9mIG9iamVjdCBjYXRlZ29yaWVzIG5vdG9yaW91c2x5IHJlcXVpcmVzIHRob3VzYW5kcyBvZiB0cmFpbmluZyBleGFtcGxlczsgdGhpcyBpcyBkdWUgdG8gdGhlIGRpdmVyc2l0eSBhbmQgcmljaG5lc3Mgb2Ygb2JqZWN0IGFwcGVhcmFuY2Ugd2hpY2ggcmVxdWlyZXMgbW9kZWxzIGNvbnRhaW5pbmcgaHVuZHJlZHMgb2YgcGFyYW1ldGVycy4gV2UgcHJlc2VudCBhIG1ldGhvZCBmb3IgbGVhcm5pbmcgb2JqZWN0IGNhdGVnb3JpZXMgZnJvbSBqdXN0IGEgZmV3IGltYWdlcyAoMSAvc3BsIHNpbS8gNSkuIEl0IGlzIGJhc2VkIG9uIGluY29ycG9yYXRpbmcgIiJnZW5lcmljIiIga25vd2xlZGdlIHdoaWNoIG1heSBiZSBvYnRhaW5lZCBmcm9tIHByZXZpb3VzbHkgbGVhcm50IG1vZGVscyBvZiB1bnJlbGF0ZWQgY2F0ZWdvcmllcy4gV2Ugb3BlcmF0ZSBpbiBhIHZhcmlhdGlvbmFsIEJheWVzaWFuIGZyYW1ld29yazogb2JqZWN0IGNhdGVnb3JpZXMgYXJlIHJlcHJlc2VudGVkIGJ5IHByb2JhYmlsaXN0aWMgbW9kZWxzLCBhbmQgIiJwcmlvciIiIGtub3dsZWRnZSBpcyByZXByZXNlbnRlZCBhcyBhIHByb2JhYmlsaXR5IGRlbnNpdHkgZnVuY3Rpb24gb24gdGhlIHBhcmFtZXRlcnMgb2YgdGhlc2UgbW9kZWxzLiBUaGUgIiJwb3N0ZXJpb3IiIiBtb2RlbCBmb3IgYW4gb2JqZWN0IGNhdGVnb3J5IGlzIG9idGFpbmVkIGJ5IHVwZGF0aW5nIHRoZSBwcmlvciBpbiB0aGUgbGlnaHQgb2Ygb25lIG9yIG1vcmUgb2JzZXJ2YXRpb25zLiBPdXIgaWRlYXMgYXJlIGRlbW9uc3RyYXRlZCBvbiBmb3VyIGRpdmVyc2UgY2F0ZWdvcmllcyAoaHVtYW4gZmFjZXMsIGFpcnBsYW5lcywgbW90b3JjeWNsZXMsIHNwb3R0ZWQgY2F0cykuIEluaXRpYWxseSB0aHJlZSBjYXRlZ29yaWVzIGFyZSBsZWFybnQgZnJvbSBodW5kcmVkcyBvZiB0cmFpbmluZyBleGFtcGxlcywgYW5kIGEgIiJwcmlvciIiIGlzIGVzdGltYXRlZCBmcm9tIHRoZXNlLiBUaGVuIHRoZSBtb2RlbCBvZiB0aGUgZm91cnRoIGNhdGVnb3J5IGlzIGxlYXJudCBmcm9tIDEgdG8gNSB0cmFpbmluZyBleGFtcGxlcywgYW5kIGlzIHVzZWQgZm9yIGRldGVjdGluZyBuZXcgZXhlbXBsYXJzIGEgc2V0IG9mIHRlc3QgaW1hZ2VzLiIsLCwsIlVuaXRlZCBTdGF0ZXMgb2YgQW1lcmljYSxVbml0ZWQgS2luZ2RvbSBvZiBHcmVhdCBCcml0YWluIGFuZCBOb3J0aGVybiBJcmVsYW5kIiwsLCwsLDIwMjUtMTEtMjggMTE6NTM6NTkrMDA6MDAsLCwsLCwiQWNhZGVtaWEsQWNhZGVtaWEiLCwsLCwsLCwsLCwsLCwsLCwsCkNOTiBCZXN0IFByYWN0aWNlcyxWaXNpb24sQ2hhcmFjdGVyIHJlY29nbml0aW9uIChPQ1IpLE1pY3Jvc29mdCBSZXNlYXJjaCwiUFkgU2ltYXJkLCBEIFN0ZWlua3JhdXMsIEpDIFBsYXR0IiwyMDAzLTA4LTA2LEJlc3QgcHJhY3RpY2VzIGZvciBjb252b2x1dGlvbmFsIG5ldXJhbCBuZXR3b3JrcyBhcHBsaWVkIHRvIHZpc3VhbCBkb2N1bWVudCBhbmFseXNpcyxodHRwczovL2llZWV4cGxvcmUuaWVlZS5vcmcvZG9jdW1lbnQvMTIyNzgwMSwzMDY1LjAsLCwsLCwsLCwsLCwsLCwsLCxVbml0ZWQgU3RhdGVzIG9mIEFtZXJpY2EsLCwsLCwyMDI1LTExLTI4IDExOjUzOjU5KzAwOjAwLCwsLCwsSW5kdXN0cnksLCwsLCwsLCwsLCwsLCwsLCwKVW5zdXBlcnZpc2VkIFNjYWxlLUludmFyaWFudCBMZWFybmluZyxWaXNpb24sSW1hZ2UgY2xhc3NpZmljYXRpb24sVW5pdmVyc2l0eSBvZiBPeGZvcmQsIlIgRmVyZ3VzLCBQIFBlcm9uYSwgQSBaaXNzZXJtYW4iLDIwMDMtMDYtMTgsT2JqZWN0IENsYXNzIFJlY29nbml0aW9uIGJ5IFVuc3VwZXJ2aXNlZCBTY2FsZS1JbnZhcmlhbnQgTGVhcm5pbmcsaHR0cHM6Ly9pZWVleHBsb3JlLmllZWUub3JnL2RvY3VtZW50LzEyMTE0NzksMjk3MC4wLCwsNDUxLjAsIlNlZSBUYWJsZSAxCiIsLCw0MDAsIlNlZSBUYWJsZSAyIGFuZCBGaWd1cmUgMS4KVGhlcmUgYXJlIDcgZGF0YXNldHMsIGVhY2ggd2l0aCAyMDAtODAwIG9mIHBpY3R1cmVzLiBJIHBpY2sgNTAwIGFzIHRoZSBhdmcgbnVtYmVyIG9mIHBpY3R1cmVzIiwsLCwsLCwsLCxVbml0ZWQgS2luZ2RvbSBvZiBHcmVhdCBCcml0YWluIGFuZCBOb3J0aGVybiBJcmVsYW5kLCwsLCwsMjAyNS0xMS0yOCAxMTo1Mzo1OSswMDowMCwsLCwsLEFjYWRlbWlhLCwsLCwsLCwsLCwsLCwsLCwsClBocmFzZS1iYXNlZCB0cmFuc2xhdGlvbixMYW5ndWFnZSxUcmFuc2xhdGlvbixVbml2ZXJzaXR5IG9mIFNvdXRoZXJuIENhbGlmb3JuaWEsIlBoaWxpcHAgS29laG4sIEZyYW56IEpvc2VmIE9jaCwgRGFuaWVsIE1hcmN1IiwyMDAzLTA1LTAxLFN0YXRpc3RpY2FsIFBocmFzZS1CYXNlZCBUcmFuc2xhdGlvbixodHRwczovL2RsLmFjbS5vcmcvZG9pLzEwLjMxMTUvMTA3MzQ0NS4xMDczNDYyLDQyNzAuMCwsLDkxNzg4OTAuMCwiVGhlcmUgYXJlIHZhcmlvdXMgY29tcG9uZW50cyB0byB0aGUgc3lzdGVtOgoKLSBUcmFuc2xhdGlvbiBwcm9iYWJpbGl0eSBtb2RlbCBwaGkKLSBUaGUgZGlzdG9ydGlvbiBwcm9iYWJpbGl0eSBkaXN0cmlidXRpb24gZAotIEEgbGFuZ2FnZSBtb2RlbCBwX0xNCi0gQSBsZW5ndGggZmFjdG9yIHcKClNldmVyYWwgdHJhbnNsYXRpb24gcHJvYmFiaWxpdHkgbW9kZWxzIGFyZSBjb25zaWRlcmVkLiBUaGUgbW9zdCBwZXJmb3JtYW50IG9uZSBpcyB0aGUgQVAgd29yZCBhbGlnbm1lbnQgbW9kZWwuIFRoZSBzZW50ZW5jZSBsZW5ndGggcHJlZmVycmVkIGJ5IHRoZSBhdXRob3JzIGlzIDMgd29yZHMgbWF4aW11bS4gSW4gdGhlIGJpZ2dlc3QgY29ycHVzIGNvbnNpZGVyZWQgKDMyMGsgcGhyYXNlIHBhaXJzKSBpdCBwcm9kdWNlcyBhIHBocmFzZSB0cmFuc2xhdGlvbiBwcm9iYWJpbGl0eSB0YWJsZSBvZiAxOTk2ayBlbnRyaWVzLgoKVGhlIGRpc3RvcnRpb24gcHJvYmFiaWxpdHkgbW9kZWwgZCBpcyB0YWtlbiBmcm9tICAoTWFyY3UgYW5kIFdvbmcsIDIwMDIpLgoKVGhlIGRpc3RvcnRpb24gcHJvYmFiaWxpdHkgbW9kZWwgbXVzdCBoYXZlIH4xMCBwYXJhbWV0ZXJzIGF0IG1vc3QKClRoZSBsYW5ndWFnZSBtb2RlbCBwX0xNIGlzIGEgYmFjayBvZmYgdHJpZ3JhbSBtb2RlbCBmcm9tIChTZXltb3JlIGFuZCBSb3NlbmZlbGQsMTk5NykuIEFGQUlLIHRoZSBjdXRvZmYgdXNlZCBpcyBub3Qgc3BlY2lmaWVkLiBCYXNlZCBvbiB0aGUgZXhhbXBsZSBvbiBzZWN0aW9uIDQuMyBvZiAoU2V5bW9yZSBhbmQgUm9zZWZlbGQsIDE5OTcpLCBhIHRyaWdyYW0gcHJvYmFiaWxpdHkgbW9kZWwgaGFzIGFib3V0IDM4NjY5NjQgKyAyNjc0MzIyICsgNjQxNjA0IHBhcmFtZXRlcnMuCgoiIkZvciBlYWNoIHBvc3NpYmxlIHBocmFzZSB0cmFuc2xhdGlvbiBhbnl3aGVyZSBpbiB0aGUgc2VudGVuY2UgKHdlIGNhbGwgaXQgYSB0cmFuc2xhdGlvbiBvcHRpb24pLCB3ZSBtdWx0aXBseSBpdHMgcGhyYXNlIHRyYW5zbGF0aW9uIHByb2JhYmlsaXR5IHdpdGggdGhlIGxhbmd1YWdlIG1vZGVsIHByb2JhYmlsaXR5IGZvciB0aGUgZ2VuZXJhdGVkIEVuZ2xpc2ggcGhyYXNlLiBBcyBsYW5ndWFnZSBtb2RlbCBwcm9iYWJpbGl0eSB3ZSB1c2UgdGhlIHVuaWdyYW0gcHJvYmFiaWxpdHkgZm9yIHRoZSBmaXJzdCB3b3JkLCB0aGUgYmlncmFtIHByb2JhYmlsaXR5IGZvciB0aGUgc2Vjb25kLCBhbmQgdGhlIHRyaWdyYW0gcHJvYmFiaWxpdHkgZm9yIGFsbCBmb2xsb3dpbmcgd29yZHMiIgoKVGhlIGxlbmd0aCBmYWN0b3IgdyBpcyBhbiBhZGRpdGlvbmFsIHNpbmdsZSBwYXJhbWV0ZXIuCgoiIkluIG9yZGVyIHRvIGNhbGlicmF0ZSB0aGUgb3V0cHV0IGxlbmd0aCwgd2UgaW50cm9kdWNlIGEKZmFjdG9yIHcgZm9yIGVhY2ggZ2VuZXJhdGVkIEVuZ2xpc2ggd29yZCBpbiBhZGRpdGlvbiB0bwp0aGUgdHJpZ3JhbSBsYW5ndWFnZSBtb2RlbCAiIgoKSW4gc3VtbWFyeSwgdGhlIHBhcmFtZXRlciBjb3VudCBzZWVtcyB0byBiZSBkb21pbmF0ZWQgYnkgdGhlIHRyaWdyYW0gbGFuZ3VhZ2UgbW9kZWwgYW5kIHRoZSB3b3JkIGFsaWdubWVudCBwaHJhc2UgdHJhbnNsYXRpb24gbW9kZWwuICIsLCwyMDAwMDAwMCwiW1dPUkRTXQoiIldlIHVzZWQgdGhlIGZyZWVseSBhdmFpbGFibGUgRXVyb3BhcmwgY29ycHVzIHRvIGNhcnJ5IG91dCBleHBlcmltZW50cy4gVGhpcyBjb3JwdXMgY29udGFpbnMgb3ZlciAyMCBtaWxsaW9uIHdvcmRzIGluIGVhY2ggb2YgdGhlIGVsZXZlbiBvZmZpY2lhbCBsYW5ndWFnZXMgb2YgdGhlIEV1cm9wZWFuIFVuaW9uLCBjb3ZlcmluZyB0aGUgcHJvY2VlZGluZ3Mgb2YgdGhlIEV1cm9wZWFuIFBhcmxpYW1lbnQgMTk5Ni0yMDAxLiAxNzU1IHNlbnRlbmNlcyBvZiBsZW5ndGggNS0xNSB3ZXJlIHJlc2VydmVkIGZvciB0ZXN0aW5nLiIiCgoiIlRoZXNlIHJlc3VsdHMgYXJlIGNvbnNpc3RlbnQKb3ZlciB0cmFpbmluZyBjb3JwdXMgc2l6ZXMgZnJvbSAxMCwwMDAgc2VudGVuY2UgcGFpcnMgdG8KMzIwLDAwMCBzZW50ZW5jZSBwYWlycy4gIiIKClNvIDIwIG1pbGxpb24gd29yZHMgb3IgMzIwayBzZW50ZW5jZSBwYWlycy4iLCwsLCwsLCwsLFVuaXRlZCBTdGF0ZXMgb2YgQW1lcmljYSwsLCwsLDIwMjUtMTEtMjggMTE6NTM6NTkrMDA6MDAsLCwsLCxBY2FkZW1pYSwsLCwsLCwsLCwsLCwsLCwsLApOUExNIChCcm93biksTGFuZ3VhZ2UsVGV4dCBhdXRvY29tcGxldGlvbixVbml2ZXJzaXR5IG9mIE1vbnRyZWFsIC8gVW5pdmVyc2l0w6kgZGUgTW9udHLDqWFsLCJZb3NodWEgQmVuZ2lvLCBSw6lqZWFuIER1Y2hhcm1lLCBQYXNjYWwgVmluY2VudCwgQ2hyaXN0aWFuIEphdXZpbiIsMjAwMy0wMy0xNSxBIE5ldXJhbCBQcm9iYWJpbGlzdGljIExhbmd1YWdlIE1vZGVsLGh0dHBzOi8vZGwuYWNtLm9yZy9kb2kvMTAuNTU1NS85NDQ5MTkuOTQ0OTY2LDc2MzcuMCxIaWdobHkgY2l0ZWQsLDQxMjQyMzMuMCwiIiJUaGUgbnVtYmVyIG9mIGZyZWUgcGFyYW1ldGVycyBpcyB8VnwoMSArIG5tICsgaCkgKyBoKDEgKyAobiDiiJIgMSltKSBbLi4uXSBGb3IgZXhhbXBsZSwgY29uc2lkZXIgdGhlIGZvbGxvd2luZyBhcmNoaXRlY3R1cmUgdXNlZCBpbiB0aGUgZXhwZXJpbWVudHMgb24gdGhlIEFQIChBc3NvY2lhdGVkIFByZXNzKSBuZXdzIGRhdGE6IHRoZSB2b2NhYnVsYXJ5IHNpemUgaXMgfFZ8ID0gMTcsOTY0LCB0aGUgbnVtYmVyIG9mIGhpZGRlbiB1bml0cyBpcyBoID0gNjAsIHRoZSBvcmRlciBvZiB0aGUgbW9kZWwgaXMgbiA9IDYsIHRoZSBudW1iZXIgb2Ygd29yZCBmZWF0dXJlcyBpcyBtID0gMTAwIiIKCkJyb3duIGNvcnB1czogbj01LCBoPTEwMCwgbT0zMCwgfFZ8PTE2MzgzCjE2MzgzKigxKzUqMzArMTAwKSsxMDAqKDErKDUtMSkqMzApPTQxMjQyMzMiLDEzMjA3NjI2MDAwMDAwMC4wLCIiIkZvciBleGFtcGxlLCBjb25zaWRlciB0aGUgZm9sbG93aW5nIGFyY2hpdGVjdHVyZSB1c2VkIGluIHRoZSBleHBlcmltZW50cyBvbiB0aGUgQVAgKEFzc29jaWF0ZWQgUHJlc3MpIG5ld3MgZGF0YTogdGhlIHZvY2FidWxhcnkgc2l6ZSBpcyB8VnwgPSAxNyw5NjQsIHRoZSBudW1iZXIgb2YgaGlkZGVuIHVuaXRzIGlzIGggPSA2MCwgdGhlIG9yZGVyIG9mIHRoZSBtb2RlbCBpcyBuID0gNiwgdGhlIG51bWJlciBvZiB3b3JkIGZlYXR1cmVzIGlzIG0gPSAxMDAuIFRoZSB0b3RhbCBudW1iZXIgb2YgbnVtZXJpY2FsIG9wZXJhdGlvbnMgdG8gcHJvY2VzcyBhIHNpbmdsZSB0cmFpbmluZyBleGFtcGxlIGlzIGFwcHJveGltYXRlbHkgfFZ8KDErbm0raCkraCgxK25tKStubSIiCgpCcm93biBjb3JwdXM6IG49NSwgaD0xMDAsIG09MzAsIHxWfD0xNjM4MywgZGF0YXNldCBzaXplID0gODAwMDAwLCBlcG9jaHM9MjAKRm9yd2FyZCBGTE9QOiAxNjM4MyooMSs1KjMwKzEwMCkrMTAwKigxKzUqMzApKzUqMzA9NDEyNzM4MwpBZGp1c3RpbmcgZm9yIGJhY2t3YXJkIHBhc3Mgd2l0aCAxOjEgcmF0aW8sIGFzIHRoZSBieSBmYXIgbGFyZ2VzdCBsYXllciAoZW1iZWRkaW5nKSBkb2Vzbid0IHJlcXVpcmUgZ3JhZGllbnRzIHcuci50LiBpbnB1dHMuClRvdGFsIEZMT1A6IDIqNDEyNzM4Myo4MDAwMDAqMjA9MS4zMjA3NjI2ZSsxNCIsMTM5OTQ1MjgsIiIiQ29tcGFyYXRpdmUgZXhwZXJpbWVudHMgd2VyZSBwZXJmb3JtZWQgb24gdGhlIEJyb3duIGNvcnB1cyB3aGljaCBpcyBhIHN0cmVhbSBvZiAxLDE4MSwwNDEgd29yZHMsIGZyb20gYSBsYXJnZSB2YXJpZXR5IG9mIEVuZ2xpc2ggdGV4dHMgYW5kIGJvb2tzLiBUaGUgZmlyc3QgODAwLDAwMCB3b3JkcyB3ZXJlIHVzZWQgZm9yIHRyYWluaW5nLCB0aGUgZm9sbG93aW5nIDIwMCwwMDAgZm9yIHZhbGlkYXRpb24gKG1vZGVsIHNlbGVjdGlvbiwgd2VpZ2h0IGRlY2F5LCBlYXJseSBzdG9wcGluZykgYW5kIHRoZSByZW1haW5pbmcgMTgxLDA0MSBmb3IgdGVzdGluZy4gVGhlIG51bWJlciBvZiBkaWZmZXJlbnQgd29yZHMgaXMgNDcsNTc4IChpbmNsdWRpbmcgcHVuY3R1YXRpb24sIGRpc3Rpbmd1aXNoaW5nIGJldHdlZW4gdXBwZXIgYW5kIGxvd2VyIGNhc2UsIGFuZCBpbmNsdWRpbmcgdGhlIHN5bnRhY3RpY2FsIG1hcmtzIHVzZWQgdG8gc2VwYXJhdGUgdGV4dHMgYW5kIHBhcmFncmFwaHMpLiBSYXJlIHdvcmRzIHdpdGggZnJlcXVlbmN5IOKJpCAzIHdlcmUgbWVyZ2VkIGludG8gYSBzaW5nbGUgc3ltYm9sLCByZWR1Y2luZyB0aGUgdm9jYWJ1bGFyeSBzaXplIHRvIHxWfCA9IDE2LDM4My4iIiIsLCwsLENvbmZpZGVudCwsLCwsQ2FuYWRhLCwsLCwsMjAyNi0wMi0xMSAxOToyMzo0NSswMDowMCwsLCwsLEFjYWRlbWlhLCwsLCwsLCwsLCxUcnVlLCxPcGVyYXRpb24gY291bnRpbmcsLCwsLApOUExNIChBUCBOZXdzKSxMYW5ndWFnZSxUZXh0IGF1dG9jb21wbGV0aW9uLFVuaXZlcnNpdHkgb2YgTW9udHJlYWwgLyBVbml2ZXJzaXTDqSBkZSBNb250csOpYWwsIllvc2h1YSBCZW5naW8sIFLDqWplYW4gRHVjaGFybWUsIFBhc2NhbCBWaW5jZW50LCBDaHJpc3RpYW4gSmF1dmluIiwyMDAzLTAzLTE1LEEgTmV1cmFsIFByb2JhYmlsaXN0aWMgTGFuZ3VhZ2UgTW9kZWwsaHR0cHM6Ly9kbC5hY20ub3JnL2RvaS8xMC41NTU1Lzk0NDkxOS45NDQ5NjYsNzYzNy4wLEhpZ2hseSBjaXRlZCwsMTE5MDQyNjQuMCwiIiJUaGUgbnVtYmVyIG9mIGZyZWUgcGFyYW1ldGVycyBpcyB8VnwoMSArIG5tICsgaCkgKyBoKDEgKyAobiDiiJIgMSltKSBbLi4uXSBGb3IgZXhhbXBsZSwgY29uc2lkZXIgdGhlIGZvbGxvd2luZyBhcmNoaXRlY3R1cmUgdXNlZCBpbiB0aGUgZXhwZXJpbWVudHMgb24gdGhlIEFQIChBc3NvY2lhdGVkIFByZXNzKSBuZXdzIGRhdGE6IHRoZSB2b2NhYnVsYXJ5IHNpemUgaXMgfFZ8ID0gMTcsOTY0LCB0aGUgbnVtYmVyIG9mIGhpZGRlbiB1bml0cyBpcyBoID0gNjAsIHRoZSBvcmRlciBvZiB0aGUgbW9kZWwgaXMgbiA9IDYsIHRoZSBudW1iZXIgb2Ygd29yZCBmZWF0dXJlcyBpcyBtID0gMTAwIiIKCkFQIE5ld3M6IG49NiwgaD02MCwgbT0xMDAsIHxWfD0xNzk2NAoxNzk2NCooMSs2KjEwMCs2MCkrNjAqKDErKDYtMSkqMTAwKT0xMTkwNDI2NCIsMTY2Njg2OTIwMDAwMDAwMC4wLCIiIkZvciBleGFtcGxlLCBjb25zaWRlciB0aGUgZm9sbG93aW5nIGFyY2hpdGVjdHVyZSB1c2VkIGluIHRoZSBleHBlcmltZW50cyBvbiB0aGUgQVAgKEFzc29jaWF0ZWQgUHJlc3MpIG5ld3MgZGF0YTogdGhlIHZvY2FidWxhcnkgc2l6ZSBpcyB8VnwgPSAxNyw5NjQsIHRoZSBudW1iZXIgb2YgaGlkZGVuIHVuaXRzIGlzIGggPSA2MCwgdGhlIG9yZGVyIG9mIHRoZSBtb2RlbCBpcyBuID0gNiwgdGhlIG51bWJlciBvZiB3b3JkIGZlYXR1cmVzIGlzIG0gPSAxMDAuIFRoZSB0b3RhbCBudW1iZXIgb2YgbnVtZXJpY2FsIG9wZXJhdGlvbnMgdG8gcHJvY2VzcyBhIHNpbmdsZSB0cmFpbmluZyBleGFtcGxlIGlzIGFwcHJveGltYXRlbHkgfFZ8KDErbm0raCkraCgxK25tKStubSIiCgpBUCBOZXdzOiBuPTYsIGg9NjAsIG09MTAwLCB8Vnw9MTc5NjQsIGRhdGFzZXQ9MTM5OTQ1MjgsIGVwb2Nocz01CkZvcndhcmQgRkxPUDogMTc5NjQqKDErNioxMDArNjApKzYwKigxKzYqMTAwKSs2KjEwMD0xMTkxMDg2NApBZGp1c3RpbmcgZm9yIGJhY2t3YXJkIHBhc3Mgd2l0aCAxOjEgcmF0aW8sIGFzIHRoZSBieSBmYXIgbGFyZ2VzdCBsYXllciAoZW1iZWRkaW5nKSBkb2Vzbid0IHJlcXVpcmUgZ3JhZGllbnRzIHcuci50LiBpbnB1dHMuClRvdGFsIEZMT1A6IDIqMTE5MTA4NjQqMTM5OTQ1MjgqNT0xLjY2Njg2OTJlKzE1IiwxMzk5NDUyOCwiIiJDb21wYXJhdGl2ZSBleHBlcmltZW50cyB3ZXJlIHBlcmZvcm1lZCBvbiB0aGUgQnJvd24gY29ycHVzIHdoaWNoIGlzIGEgc3RyZWFtIG9mIDEsMTgxLDA0MSB3b3JkcywgZnJvbSBhIGxhcmdlIHZhcmlldHkgb2YgRW5nbGlzaCB0ZXh0cyBhbmQgYm9va3MuIFRoZSBmaXJzdCA4MDAsMDAwIHdvcmRzIHdlcmUgdXNlZCBmb3IgdHJhaW5pbmcsIHRoZSBmb2xsb3dpbmcgMjAwLDAwMCBmb3IgdmFsaWRhdGlvbiAobW9kZWwgc2VsZWN0aW9uLCB3ZWlnaHQgZGVjYXksIGVhcmx5IHN0b3BwaW5nKSBhbmQgdGhlIHJlbWFpbmluZyAxODEsMDQxIGZvciB0ZXN0aW5nLiBUaGUgbnVtYmVyIG9mIGRpZmZlcmVudCB3b3JkcyBpcyA0Nyw1NzggKGluY2x1ZGluZyBwdW5jdHVhdGlvbiwgZGlzdGluZ3Vpc2hpbmcgYmV0d2VlbiB1cHBlciBhbmQgbG93ZXIgY2FzZSwgYW5kIGluY2x1ZGluZyB0aGUgc3ludGFjdGljYWwgbWFya3MgdXNlZCB0byBzZXBhcmF0ZSB0ZXh0cyBhbmQgcGFyYWdyYXBocykuIFJhcmUgd29yZHMgd2l0aCBmcmVxdWVuY3kg4omkIDMgd2VyZSBtZXJnZWQgaW50byBhIHNpbmdsZSBzeW1ib2wsIHJlZHVjaW5nIHRoZSB2b2NhYnVsYXJ5IHNpemUgdG8gfFZ8ID0gMTYsMzgzLiIiIiwsLCwsQ29uZmlkZW50LCwsLCxDYW5hZGEsLCwsLCwyMDI2LTAyLTExIDE5OjI2OjI3KzAwOjAwLCwsLCwsQWNhZGVtaWEsLCwsLCwsLCwsLFRydWUsLE9wZXJhdGlvbiBjb3VudGluZywsLCwsCkxEQSxMYW5ndWFnZSxEb2N1bWVudCBjbGFzc2lmaWNhdGlvbixTdGFuZm9yZCBVbml2ZXJzaXR5LCJEYXZpZCBNLiBCbGVpLCBBbmRyZXcgWS4gTmcsIE1pY2hhZWwgSS4gSm9yZGFuIiwyMDAzLTAyLTAyLExhdGVudCBEaXJpY2hsZXQgQWxsb2NhdGlvbixodHRwczovL2ptbHIub3JnL3BhcGVycy92b2x1bWUzL2JsZWkwM2EvYmxlaTAzYS5wZGYsMzg3MjQuMCxIaWdobHkgY2l0ZWQsLCwsLCwsTXVsdGlwbGUgZXhwZXJpbWVudHMgd2l0aCBkaWZmZXJlbnQgdGFza3MgYW5kIGRhdGFzZXRzLCwsLCxVbmtub3duLCwsLCxVbml0ZWQgU3RhdGVzIG9mIEFtZXJpY2EsLCwsLCwyMDI1LTExLTI4IDExOjUzOjU5KzAwOjAwLCwsLCwsQWNhZGVtaWEsLCwsLCwsLCwsLCwsLCwsLCwKU3RhdGlzdGljYWwgU2hhcGUgQ29uc3RlbGxhdGlvbnMsVmlzaW9uLEltYWdlIGNsYXNzaWZpY2F0aW9uLENhbGlmb3JuaWEgSW5zdGl0dXRlIG9mIFRlY2hub2xvZ3ksIk0uIFdlYmVyLCBNLiBXZWxsaW5nLCBhbmQgUC4gUGVyb25hIiwyMDAzLTAxLTAxLFVuc3VwZXJ2aXNlZCBMZWFybmluZyBvZiBNb2RlbHMgZm9yIFJlY29nbml0aW9uLGh0dHBzOi8vbGluay5zcHJpbmdlci5jb20vY29udGVudC9wZGYvMTAuMTAwNy8zLTU0MC00NTA1NC04XzIucGRmLDk0OS4wLEhpc3RvcmljYWwgc2lnbmlmaWNhbmNlLCwsLCwsLCwsLCwsVW5rbm93biwsLCwsVW5pdGVkIFN0YXRlcyBvZiBBbWVyaWNhLCwsLCwsMjAyNS0xMS0yOCAxMTo1Mzo1OSswMDowMCwsLCwsLEFjYWRlbWlhLCwsLCwsLCwsLCwsLCwsLCwsCldlYiBtaW5pbmcgKyBEZWNpc2lvbiB0cmVlIHJlY29tbWVuZGVyLFJlY29tbWVuZGF0aW9uLFJlY29tbWVuZGVyIHN5c3RlbSxLb3JlYSBBZHZhbmNlZCBJbnN0aXR1dGUgb2YgU2NpZW5jZSBhbmQgVGVjaG5vbG9neSAoS0FJU1QpLCJZSCBDaG8sIEpLIEtpbSwgU0ggS2ltIiwyMDAyLTEwLTAxLEEgcGVyc29uYWxpemVkIHJlY29tbWVuZGVyIHN5c3RlbSBiYXNlZCBvbiB3ZWIgdXNhZ2UgbWluaW5nIGFuZCBkZWNpc2lvbiB0cmVlIGluZHVjdGlvbixodHRwczovL3JlYWRlci5lbHNldmllci5jb20vcmVhZGVyL3NkL3BpaS9TMDk1NzQxNzQwMjAwMDUyMD90b2tlbj0xNTVCNkQxOTM3OTgyRDdEMDI3MUFGRDFDRkIwMzRERkQ3RjNEMURFODE2QjY2QzAyNUVCQzlEMEEzMDVCQTZEQTY4NURENjI5ODlEQzA1MjQ2Qzc5NENBQzc0Q0RBRUYmb3JpZ2luUmVnaW9uPXVzLWVhc3QtMSZvcmlnaW5DcmVhdGlvbj0yMDIyMDMyNTIzNTQ0MSw2NTYuMCwsLCwsLCwsLCwsLCxVbmtub3duLCwsLCxLb3JlYSAoUmVwdWJsaWMgb2YpLCwsLCwsMjAyNS0xMS0yOCAxMTo1Mzo1OSswMDowMCwsLCwsLEFjYWRlbWlhLCwsLCwsLCwsLCwsLCwsLCwsCk1heGltdW0gRW50cm9weSBNb2RlbHMgZm9yIG1hY2hpbmUgdHJhbnNsYXRpb24sTGFuZ3VhZ2UsVHJhbnNsYXRpb24sIlVuaXZlcnNpdHkgb2YgU291dGhlcm4gQ2FsaWZvcm5pYSxSV1RIIEFhY2hlbiBVbml2ZXJzaXR5IixGcmFueiBKb3NlZiBPY2ggYW5kIEhlcm1hbm4gTmV5LDIwMDItMDctMDYsRGlzY3JpbWluYXRpdmUgVHJhaW5pbmcgYW5kIE1heGltdW0gRW50cm9weSBNb2RlbHMgZm9yIFN0YXRpc3RpY2FsIE1hY2hpbmUgVHJhbnNsYXRpb24saHR0cHM6Ly9hY2xhbnRob2xvZ3kub3JnL1AwMi0xMDM4LywxNDEzLjAsLCwsLCwsNTgwNzMsIltXT1JEU10KVGFibGUgMSIsLCwsLCwsLCwsIlVuaXRlZCBTdGF0ZXMgb2YgQW1lcmljYSxHZXJtYW55IiwsLCwsLDIwMjUtMTEtMjggMTE6NTM6NTkrMDA6MDAsLCwsLCwiQWNhZGVtaWEsQWNhZGVtaWEiLCwsLCwsLCwsLCwsLCwsLCwsClRhZ2dpbmcgdmlhIFZpdGVyYmkgRGVjb2RpbmcsTGFuZ3VhZ2UsIkJpbmFyeSBjbGFzc2lmaWNhdGlvbixQYXJ0LW9mLXNwZWVjaCB0YWdnaW5nIixBVCZULE1pY2hhZWwgQ29sbGlucywyMDAyLTA2LTAxLERpc2NyaW1pbmF0aXZlIFRyYWluaW5nIE1ldGhvZHMgZm9yIEhpZGRlbiBNYXJrb3YgTW9kZWxzOiBUaGVvcnkgYW5kIEV4cGVyaW1lbnRzIHdpdGggUGVyY2VwdHJvbiBBbGdvcml0aG1zLGh0dHBzOi8vZGwuYWNtLm9yZy9kb2kvMTAuMzExNS8xMTE4NjkzLjExMTg2OTQsMjU4Mi4wLCwsLCwsLDkyOTAwMCwsLCwsLFVua25vd24sLCwsLFVuaXRlZCBTdGF0ZXMgb2YgQW1lcmljYSwsLCwsLDIwMjUtMTEtMjggMTE6NTM6NTkrMDA6MDAsLCwsLCxJbmR1c3RyeSwsLCwsLCwsLCwsLCwsLCwsLApORUFULE90aGVyLFBvbGUgYmFsYW5jaW5nLFVUIEF1c3RpbiwiS2VubmV0aCBPLiBTdGFubGV5LCBSaXN0byBNaWlra3VsYWluZW4iLDIwMDItMDYtMDEsRXZvbHZpbmcgTmV1cmFsIE5ldHdvcmtzIHRocm91Z2ggQXVnbWVudGluZyBUb3BvbG9naWVzICxodHRwczovL2RpcmVjdC5taXQuZWR1L2V2Y28vYXJ0aWNsZS8xMC8yLzk5LzExMjMvRXZvbHZpbmctTmV1cmFsLU5ldHdvcmtzLXRocm91Z2gtQXVnbWVudGluZywzNjA4LjAsLCwsLCwsLCwsLCwsVW5rbm93biwiQW4gaW1wb3J0YW50IHF1ZXN0aW9uIGluIG5ldXJvZXZvbHV0aW9uIGlzIGhvdyB0byBnYWluIGFuIGFkdmFudGFnZSBmcm9tIGV2b2x2aW5nIG5ldXJhbCBuZXR3b3JrIHRvcG9sb2dpZXMgYWxvbmcgd2l0aCB3ZWlnaHRzLiBXZSBwcmVzZW50IGEgbWV0aG9kLCBOZXVyb0V2b2x1dGlvbiBvZiBBdWdtZW50aW5nIFRvcG9sb2dpZXMgKE5FQVQpLCB3aGljaCBvdXRwZXJmb3JtcyB0aGUgYmVzdCBmaXhlZC10b3BvbG9neSBtZXRob2Qgb24gYSBjaGFsbGVuZ2luZyBiZW5jaG1hcmsgcmVpbmZvcmNlbWVudCBsZWFybmluZyB0YXNrLiBXZSBjbGFpbSB0aGF0IHRoZSBpbmNyZWFzZWQgZWZmaWNpZW5jeSBpcyBkdWUgdG8gKDEpIGVtcGxveWluZyBhIHByaW5jaXBsZWQgbWV0aG9kIG9mIGNyb3Nzb3ZlciBvZiBkaWZmZXJlbnQgdG9wb2xvZ2llcywgKDIpIHByb3RlY3Rpbmcgc3RydWN0dXJhbCBpbm5vdmF0aW9uIHVzaW5nIHNwZWNpYXRpb24sIGFuZCAoMykgaW5jcmVtZW50YWxseSBncm93aW5nIGZyb20gbWluaW1hbCBzdHJ1Y3R1cmUuIFdlIHRlc3QgdGhpcyBjbGFpbSB0aHJvdWdoIGEgc2VyaWVzIG9mIGFibGF0aW9uIHN0dWRpZXMgdGhhdCBkZW1vbnN0cmF0ZSB0aGF0IGVhY2ggY29tcG9uZW50IGlzIG5lY2Vzc2FyeSB0byB0aGUgc3lzdGVtIGFzIGEgd2hvbGUgYW5kIHRvIGVhY2ggb3RoZXIuIFdoYXQgcmVzdWx0cyBpcyBzaWduaWZpY2FudGx5IGZhc3RlciBsZWFybmluZy4gTkVBVCBpcyBhbHNvIGFuIGltcG9ydGFudCBjb250cmlidXRpb24gdG8gR0FzIGJlY2F1c2UgaXQgc2hvd3MgaG93IGl0IGlzIHBvc3NpYmxlIGZvciBldm9sdXRpb24gdG8gYm90aCBvcHRpbWl6ZSBhbmQgY29tcGxleGlmeSBzb2x1dGlvbnMgc2ltdWx0YW5lb3VzbHksIG9mZmVyaW5nIHRoZSBwb3NzaWJpbGl0eSBvZiBldm9sdmluZyBpbmNyZWFzaW5nbHkgY29tcGxleCBzb2x1dGlvbnMgb3ZlciBnZW5lcmF0aW9ucywgYW5kIHN0cmVuZ3RoZW5pbmcgdGhlIGFuYWxvZ3kgd2l0aCBiaW9sb2dpY2FsIGV2b2x1dGlvbi4iLCwsLFVuaXRlZCBTdGF0ZXMgb2YgQW1lcmljYSwsLCwsLDIwMjYtMDEtMDEgMTQ6MDM6NDcrMDA6MDAsLCwsLCxBY2FkZW1pYSwsLCwsLCwsLCwsLCwsLCwsLApKb2ludCBQcm9iYWJpbGl0eSBNYWNoaW5lIFRyYW5zbGF0aW9uLExhbmd1YWdlLFRyYW5zbGF0aW9uLFVuaXZlcnNpdHkgb2YgU291dGhlcm4gQ2FsaWZvcm5pYSwiRGFuaWVsIE1hcmN1LCBXaWxsaWFtIFdvbmciLDIwMDItMDYtMDEsIkEgUGhyYXNlLUJhc2VkLCBKb2ludCBQcm9iYWJpbGl0eSBNb2RlbCBmb3IgU3RhdGlzdGljYWwgTWFjaGluZSBUcmFuc2xhdGlvbiIsaHR0cHM6Ly9kbC5hY20ub3JnL2RvaS8xMC4zMTE1LzExMTg2OTMuMTExODcxMSw2MjMuMCwsLCwsLCwxMDAwMDAsIltXT1JEU10KIiJUbyBldmFsdWF0ZSBvdXIgc3lzdGVtLCB3ZSB0cmFpbmVkIFsuLi5dIG91ciBqb2ludApwcm9iYWJpbGl0eSBtb2RlbCBvbiBhIEZyZW5jaC1FbmdsaXNoIHBhcmFsbGVsIGNvcnB1cyBvZiAxMDAsMDAwIHNlbnRlbmNlIHBhaXJzIGZyb20gdGhlIEhhbnNhcmQgY29ycHVzLiBUaGUgc2VudGVuY2VzIGluIHRoZSBjb3JwdXMgd2VyZSBhdCBtb3N0CjIwIHdvcmRzIGxvbmcuIFRoZSBFbmdsaXNoIHNpZGUgaGFkIGEgdG90YWwgb2YgMSwwNzMsNDgwIHdvcmRzICgyMSw0ODQgdW5pcXVlIHRva2VucykuIFRoZSBGcmVuY2ggc2lkZSBoYWQgYSB0b3RhbCBvZiAxLDE3NywxNDMgd29yZHMgKDI4LDEzMgp1bmlxdWUgdG9rZW5zKSIiIiwsLCwsLCwsLCxVbml0ZWQgU3RhdGVzIG9mIEFtZXJpY2EsLCwsLCwyMDI1LTExLTI4IDExOjUzOjU5KzAwOjAwLCwsLCwsQWNhZGVtaWEsLCwsLCwsLCwsLCwsLCwsLCwKVGh1bWJzIFVwPyxMYW5ndWFnZSxTZW50aW1lbnQgY2xhc3NpZmljYXRpb24sIkNvcm5lbGwgVW5pdmVyc2l0eSxJQk0iLCJCbyBQYW5nLCBMaWxsaWFuIExlZSwgU2hpdmFrdW1hciBWYWl0aHlhbmF0aGFuIiwyMDAyLTA1LTI4LFRodW1icyB1cD8gU2VudGltZW50IENsYXNzaWZpY2F0aW9uIHVzaW5nIE1hY2hpbmUgTGVhcm5pbmcgVGVjaG5pcXVlcyxodHRwczovL2FyeGl2Lm9yZy9hYnMvY3MvMDIwNTA3MCwxMDY1Ni4wLEhpZ2hseSBjaXRlZCwsLCwsLDE0MDAsInlpZWxkaW5nIGEgY29ycHVzIG9mIDc1MiBuZWdhdGl2ZSBhbmQKMTMwMSBwb3NpdGl2ZSByZXZpZXdzIiwsLCwsLCwsLCwiVW5pdGVkIFN0YXRlcyBvZiBBbWVyaWNhLFVuaXRlZCBTdGF0ZXMgb2YgQW1lcmljYSIsLCwsLCwyMDI1LTExLTI4IDExOjUzOjU5KzAwOjAwLCwsLCwsIkFjYWRlbWlhLEluZHVzdHJ5IiwsLCwsLCwsLCwsLCwsLCwsLApEZWNpc2lvbiB0cmVlIChjbGFzc2lmaWNhdGlvbiksVmlzaW9uLEZhY2UgcmVjb2duaXRpb24sIk1pdHN1YmlzaGkgRWxlY3RyaWMgUmVzZWFyY2ggTGFicyxDb21wYXEgQ1JMIiwiUC4gVmlvbGEsIE0uIEpvbmVzIiwyMDAxLTEyLTA4LFJhcGlkIG9iamVjdCBkZXRlY3Rpb24gdXNpbmcgYSBib29zdGVkIGNhc2NhZGUgb2Ygc2ltcGxlIGZlYXR1cmVzLGh0dHBzOi8vd3d3LmNzLmNtdS5lZHUvfmVmcm9zL2NvdXJzZXMvTEJNVjA3L1BhcGVycy92aW9sYS1jdnByLTAxLnBkZiwyMzQ0OS4wLEhpZ2hseSBjaXRlZCwsMTIwMDAuMCwiSXRlcmF0aXZlbHkgbGVhcm5zIGRlY2lzaW9uIHRyZWUgZmVhdHVyZXMsIHdoZXJlIGVhY2ggZmVhdHVyZSBoYXMgMiBwYXJhbWV0ZXJzICh0aHJlc2hvbGQgYW5kIHBhcml0eSkuIFRoZXkgbGVhcm4gNjAwMCBmZWF0dXJlcyB0b3RhbDogIiJUaGUgY29tcGxldGUgZmFjZSBkZXRlY3Rpb24gY2FzY2FkZSBoYXMgMzggc3RhZ2VzIHdpdGggb3Zlcgo2MDAwIGZlYXR1cmVzIiIKCkFkZGl0aW9uYWwgd2VpZ2h0cyAoc2VlIFRhYmxlIDEpIGFyZSBhIHRlbXBvcmFyeSB2YXJpYWJsZSBvZiB0aGUgb3B0aW1pemF0aW9uIGFuZCBub3QgcGFydCBvZiB0aGUgZmluYWwgbW9kZWwuICIsNjMwMDAwMDAwMDAwMDAuMCwiClRoZSB0cmFpbmluZyBjb21wdXRlIGNhbiBiZSB0ZWRpb3VzbHkgd29ya2VkIG91dCBmcm9tIHRoZSBwc2V1ZG9jb2RlLiBJIHRoaW5rIGZvciBkYXRhc2V0IHNpemUgRCwgbnVtYmVyIG9mIGZpbHRlcnMgVCwgdGhlIHRyYWluaW5nIGNvbXB1dGUgaXMgcm91Z2hseSAxODBrICogRCAqIDMgKiBUID0gNi4zZTEzIEZMT1BzCgpUaGUgdHJhaW5pbmcgZXZhbHVhdGVzIGVhY2ggb2YgMTgwayBjYW5kaWRhdGUgZmVhdHVyZXMgYXQgZWFjaCBzdGVwLCByZXBlYXRlZCBmb3IgNjAwMCBzdGVwcyAoYXMgMSBmZWF0dXJlIGlzIHNlbGVjdGVkIHBlciByb3VuZCkuIApUaGUgb3BlcmF0aW9ucyBmb3Igb25lIGZlYXR1cmUgZXZhbHVhdGlvbiBhcmUgdW5jbGVhciwgYnV0IHNob3VsZCBiZSBsb3cgKHRoZXkgb25seSBjb21wYXJlIHNwZWNpZmljIGludGVnZXIgcG9zaXRpb25zIGluIHRoZSBpbWFnZSkuIEVzdGltYXRlZCBhdCAxMG9wLiAKMTgwMDAwKjYwMDAqMTAqMTQ0NjA9MS41NjE2OGUrMTQiLDc1MzYxNixTZWN0aW9uIDU6IDQ5MTYgaGFuZCBsYWJlbGVkIGZhY2VzICArIDk1NDQgbm9uLWZhY2UgaW1hZ2VzID0gMTQ0NjAsLCwsLExpa2VseSwsLCwsIlVuaXRlZCBTdGF0ZXMgb2YgQW1lcmljYSxVbml0ZWQgU3RhdGVzIG9mIEFtZXJpY2EiLCwsLCwsMjAyNi0wMi0xMSAxOToyMzo0NSswMDowMCwsLCwsLCJJbmR1c3RyeSxJbmR1c3RyeSIsLCwsLCwsLCwsLFRydWUsLE9wZXJhdGlvbiBjb3VudGluZywsLCwsCkdyYWRpZW50IEJvb3N0aW5nIE1hY2hpbmUsTWF0aGVtYXRpY3MsIlBhdHRlcm4gY2xhc3NpZmljYXRpb24sQmluYXJ5IGNsYXNzaWZpY2F0aW9uLFJlZ3Jlc3Npb24iLFN0YW5mb3JkIFVuaXZlcnNpdHksSmVyb21lIEguIEZyaWVkbWFuLDIwMDEtMTAtMDEsR3JlZWR5IGZ1bmN0aW9uIGFwcHJveGltYXRpb246IEEgZ3JhZGllbnQgYm9vc3RpbmcgbWFjaGluZSxodHRwczovL3Byb2plY3RldWNsaWQub3JnL2pvdXJuYWxzL2FubmFscy1vZi1zdGF0aXN0aWNzL3ZvbHVtZS0yOS9pc3N1ZS01L0dyZWVkeS1mdW5jdGlvbi1hcHByb3hpbWF0aW9uLUEtZ3JhZGllbnQtYm9vc3RpbmdtYWNoaW5lLzEwLjEyMTQvYW9zLzEwMTMyMDM0NTEuZnVsbCwxNzg5MS4wLEhpZ2hseSBjaXRlZCwsLCwsLDUwMDAsLCwsLCxVbmtub3duLCwsLCxVbml0ZWQgU3RhdGVzIG9mIEFtZXJpY2EsLCwsLCwyMDI1LTExLTI4IDExOjUzOjU5KzAwOjAwLCwsLCwsQWNhZGVtaWEsLCwsLCwsLCwsLCwsLCwsLCwKSW1tZWRpYXRlIHRyaWhlYWQsTGFuZ3VhZ2UsTGFuZ3VhZ2UgbW9kZWxpbmcsQnJvd24gVW5pdmVyc2l0eSxFdWdlbmUgQ2hhcm5pYWssMjAwMS0wNy0wNixJbW1lZGlhdGUtSGVhZCBQYXJzaW5nIGZvciBMYW5ndWFnZSBNb2RlbHMsaHR0cHM6Ly9kbC5hY20ub3JnL2RvaS8xMC4zMTE1LzEwNzMwMTIuMTA3MzAyOSw0MjIuMCxTT1RBIGltcHJvdmVtZW50LCIiIlRoZSBwZXJwbGV4aXR5IGZvciBib3RoIG9mIHRoZXNlIG1vZGVscyBzaWduaWZpY2FudGx5IGltcHJvdmUgdXBvbiB0aGUgdHJpZ3JhbSBtb2RlbCBiYXNlLWxpbmUgYXMgd2VsbCBhcyB0aGUgYmVzdCBwcmV2aW91cyBncmFtbWFyIGJhc2VkIGxhbmd1YWdlIG1vZGVsIiIKCkkgZG9uJ3Qgc2VlIGFueSBzdGFuZGFyZCBiZW5jaG1hcmsgdGhhdCB0aGV5IGNsYWltIFNPVEEgb24iLCwsLCwsLCwsLCxVbmtub3duLCJXZSBwcmVzZW50IHR3byBsYW5ndWFnZSBtb2RlbHMgYmFzZWQgdXBvbiBhbiAiImltbWVkaWF0ZS1oZWFkIiIgcGFyc2VyIC0tLSBvdXIgbmFtZSBmb3IgYSBwYXJzZXIgdGhhdCBjb25kaXRpb25zIGFsbCBldmVudHMgYmVsb3cgYSBjb25zdGl0dWVudCBjIHVwb24gdGhlIGhlYWQgb2YgYy4gV2hpbGUgYWxsIG9mIHRoZSBtb3N0IGFjY3VyYXRlIHN0YXRpc3RpY2FsIHBhcnNlcnMgYXJlIG9mIHRoZSBpbW1lZGlhdGUtaGVhZCB2YXJpZXR5LCBubyBwcmV2aW91cyBncmFtbWF0aWNhbCBsYW5ndWFnZSBtb2RlbCB1c2VzIHRoaXMgdGVjaG5vbG9neS4gVGhlIHBlcnBsZXhpdHkgZm9yIGJvdGggb2YgdGhlc2UgbW9kZWxzIHNpZ25pZmljYW50bHkgaW1wcm92ZSB1cG9uIHRoZSB0cmlncmFtIG1vZGVsIGJhc2UtbGluZSBhcyB3ZWxsIGFzIHRoZSBiZXN0IHByZXZpb3VzIGdyYW1tYXItYmFzZWQgbGFuZ3VhZ2UgbW9kZWwuIEZvciB0aGUgYmV0dGVyIG9mIG91ciB0d28gbW9kZWxzIHRoZXNlIGltcHJvdmVtZW50cyBhcmUgMjQlIGFuZCAxNCUgcmVzcGVjdGl2ZWx5LiBXZSBhbHNvIHN1Z2dlc3QgdGhhdCBpbXByb3ZlbWVudCBvZiB0aGUgdW5kZXJseWluZyBwYXJzZXIgc2hvdWxkIHNpZ25pZmljYW50bHkgaW1wcm92ZSB0aGUgbW9kZWwncyBwZXJwbGV4aXR5IGFuZCB0aGF0IGV2ZW4gaW4gdGhlIG5lYXIgdGVybSB0aGVyZSBpcyBhIGxvdCBvZiBwb3RlbnRpYWwgZm9yIGltcHJvdmVtZW50IGluIGltbWVkaWF0ZS1oZWFkIGxhbmd1YWdlIG1vZGVscy4iLCwsLFVuaXRlZCBTdGF0ZXMgb2YgQW1lcmljYSwsLCwsLDIwMjUtMTEtMjggMTE6NTM6NTkrMDA6MDAsLCwsLCxBY2FkZW1pYSwsLCwsLCwsLCwsLCwsLCwsLApSZXN0cmljdGVkIEJvbHR6bWFubiBtYWNoaW5lIGZvciBGYWNlIFJlY29nbml0aW9uLFZpc2lvbixGYWNlIHJlY29nbml0aW9uLCJVbml2ZXJzaXR5IG9mIFRvcm9udG8sVW5pdmVyc2l0eSBDb2xsZWdlIExvbmRvbiAoVUNMKSIsIlllZSBXaHllIFRlaCwgR2VvZmZyZXkgRS4gSGludG9uIiwyMDAxLTA0LTAxLFJhdGUtY29kZWQgUmVzdHJpY3RlZCBCb2x0em1hbm4gTWFjaGluZXMgZm9yIEZhY2UgUmVjb2duaXRpb24gLGh0dHBzOi8vcHJvY2VlZGluZ3MubmV1cmlwcy5jYy9wYXBlcl9maWxlcy9wYXBlci8yMDAwL2hhc2gvYzM2NmMyYzk3ZDQ3YjAyYjI0YzNlY2FkZTRjNDBhMDEtQWJzdHJhY3QuaHRtbCwsLCwsLCwsLCIiIk91ciB2ZXJzaW9uIG9mIHRoZSBGRVJFVCBkYXRhYmFzZSBjb250YWluZWQgMTAwMiBmcm9udGFsIGZhY2UgaW1hZ2VzIG9mIDQyOSBpbmRpdmlkdWFscyB0YWtlbiBvdmVyIGEgcGVyaW9kIG9mIGEgZmV3IHllYXJzIHVuZGVyIHZhcnlpbmcgbGlnaHRpbmcgY29uZGl0aW9ucy4gT2YgdGhlc2UgaW1hZ2VzLCA4MTggYXJlIHVzZWQgYXMgYm90aCB0aGUgZ2FsbGVyeSBhbmQgdGhlIHRyYWluaW5nIHNldCIiIiwsLCwsQ29uZmlkZW50LCJXZSBkZXNjcmliZSBhIG5ldXJhbGx5LWluc3BpcmVkLCB1bnN1cGVydmlzZWQgbGVhcm5pbmcgYWxnb3JpdGhtIHRoYXQgYnVpbGRzIGEgbm9uLWxpbmVhciBnZW5lcmF0aXZlIG1vZGVsIGZvciBwYWlycyBvZiBmYWNlIGltYWdlcyBmcm9tIHRoZSBzYW1lIGluZGl2aWR1YWwuIEluZGl2aWR1YWxzIGFyZSB0aGVuIHJlY29nbml6ZWQgYnkgZmluZGluZyB0aGUgaGlnaGVzdCByZWxhdGl2ZSBwcm9iYWJpbGl0eSBwYWlyIGFtb25nIGFsbCBwYWlycyB0aGF0IGNvbnNpc3Qgb2YgYSB0ZXN0IGltYWdlIGFuZCBhbiBpbWFnZSB3aG9zZSBpZGVudGl0eSBpcyBrbm93bi4gT3VyIG1ldGhvZCBjb21wYXJlcyBmYXZvcmFibHkgd2l0aCBvdGhlciBtZXRob2RzIGluIHRoZSBsaXRlcmF0dXJlLiBUaGUgZ2VuZXJhdGl2ZSBtb2RlbCBjb25zaXN0cyBvZiBhIHNpbmdsZSBsYXllciBvZiByYXRlLWNvZGVkLCBub24tbGluZWFyIGZl</x:v>
      </x:c>
    </x:row>
    <x:row r="308" ht="18" customHeight="1">
      <x:c r="A308" s="17" t="n">
        <x:v>303</x:v>
      </x:c>
      <x:c r="B308" s="17" t="n">
        <x:v>309</x:v>
      </x:c>
      <x:c r="C308" s="94" t="str">
        <x:v>YXR1cmUgZGV0ZWN0b3JzIGFuZCBpdCBoYXMgdGhlIHByb3BlcnR5IHRoYXQsIGdpdmVuIGEgZGF0YSB2ZWN0b3IsIHRoZSB0cnVlIHBvc3RlcmlvciBwcm9iYWJpbGl0eSBkaXN0cmlidXRpb24gb3ZlciB0aGUgZmVhdHVyZSBkZXRlY3RvciBhY3Rpdml0aWVzIGNhbiBiZSBpbmZlcnJlZCByYXBpZGx5IHdpdGhvdXQgaXRlcmF0aW9uIG9yIGFwcHJveGltYXRpb24uIFRoZSB3ZWlnaHRzIG9mIHRoZSBmZWF0dXJlIGRldGVjdG9ycyBhcmUgbGVhcm5lZCBieSBjb20oY2lkOjE3MykgcGFyaW5nIHRoZSBjb3JyZWxhdGlvbnMgb2YgcGl4ZWwgaW50ZW5zaXRpZXMgYW5kIGZlYXR1cmUgYWN0aXZhdGlvbnMgaW4gdHdvIHBoYXNlczogV2hlbiB0aGUgbmV0d29yayBpcyBvYnNlcnZpbmcgcmVhbCBkYXRhIGFuZCB3aGVuIGl0IGlzIG9ic2VydmluZyByZWNvbnN0cnVjdGlvbnMgb2YgcmVhbCBkYXRhIGdlbmVyYXRlZCBmcm9tIHRoZSBmZWF0dXJlIGFjdGl2YXRpb25zLiIsLCwsIkNhbmFkYSxVbml0ZWQgS2luZ2RvbSBvZiBHcmVhdCBCcml0YWluIGFuZCBOb3J0aGVybiBJcmVsYW5kIiwsLCwsLDIwMjUtMTEtMjggMTE6NTM6NTkrMDA6MDAsLCwsLCwiQWNhZGVtaWEsQWNhZGVtaWEiLCwsLCwsLCwsLCwsLCwsLCwsClBvRSBNTklTVCxWaXNpb24sRGlnaXQgcmVjb2duaXRpb24sVW5pdmVyc2l0eSBDb2xsZWdlIExvbmRvbiAoVUNMKSwiR3V5IE1heXJheiwgR2VvZmZyZXkgRS4gSGludG9uIiwyMDAwLTExLTI4LFJlY29nbml6aW5nIEhhbmQtd3JpdHRlbiBEaWdpdHMgVXNpbmcgSGllcmFyY2hpY2FsIFByb2R1Y3RzIG9mIEV4cGVydHMsaHR0cHM6Ly9wcm9jZWVkaW5ncy5uZXVyaXBzLmNjL3BhcGVyX2ZpbGVzL3BhcGVyLzIwMDAvZmlsZS8xZjFiYWE1YjhlZGFjNzRlYjRlYWEzMjlmMTRhMDM2MS1QYXBlci5wZGYsLEhpc3RvcmljYWwgc2lnbmlmaWNhbmNlLCwzOTI1MzEwLjAsIjEwIG1vZGVscywgb25lIGZvciBlYWNoIGRpZ2l0LiBMYXJnZXN0IG1vZGVsczogNTAwIGVwb2NocywgNTAwIGhpZGRlbiB1bml0cyAoVGFibGUgMikKIiJUaGUgbGFyZ2VzdCBuZXR3b3JrIHdhcyB0aGUgYmVzdCwgZXZlbiB0aG91Z2ggZWFjaCBkaWdpdCBtb2RlbCBjb250YWlucyAzOTIsNTAwIHBhcmFtZXRlcnMgdHJhaW5lZCBvbiBvbmx5IDQsNDAwIGltYWdlcyIiCiIidGhlIGNsYXNzaWZpY2F0aW9uIG5ldHdvcmsgaGFkIDMwIGlucHV0cyBhbmQgdGhlcmVmb3JlIDMwMCB3ZWlnaHRzIGFuZCAxMCBvdXRwdXQgYmlhc2VzLiIiCgpUb3RhbDogMzkyNTAwKjEwICsgMzEwID0gMyw5MjUsMzEwIiw1MTgxMDAwMDAwMDAwMC4wLCJFYWNoIG1vZGVsIHdhcyB0cmFpbmVkIG9uIDQ0MDAgZXhhbXBsZXM6ICIiVGhlIGxhcmdlc3QgbmV0d29yayB3YXMgdGhlIGJlc3QsIGV2ZW4gdGhvdWdoIGVhY2ggZGlnaXQgbW9kZWwgY29udGFpbnMgMzkyLDUwMCBwYXJhbWV0ZXJzIHRyYWluZWQgb24gb25seSA0LDQwMCBpbWFnZXMuIiIKClRhYmxlIDIsIGxhcmdlc3QgbmV0d29yayB0cmFpbmVkIDUwMCBlcG9jaHMuCjEwICogNiAqIDM5MjUwMCAqIDQ0MDAgKiA1MDAgPSA1MSw4MTAsMDAwLDAwMCwwMDAiLDU0MDAwLFRvdGFsIHRyYWluaW5nIGRhdGEgc2l6ZSBpcyA2MDAwMCBidXQgdGhlIHN1Ym5ldHdvcmtzIHdlcmUgdHJhaW5lZCBvbiBzbWFsbGVyIHN1YnNldHMuLCwsLCxDb25maWRlbnQsIlRoZSBwcm9kdWN0IG9mIGV4cGVydHMgbGVhcm5pbmcgcHJvY2VkdXJlIFsxXSBjYW4gZGlzY292ZXIgYSBzZXQgb2Ygc3RvY2hhc3RpYyBiaW5hcnkgZmVhdHVyZXMgdGhhdCBjb25zdGl0dXRlIGEgbm9uLWxpbmVhciBnZW5lcmF0aXZlIG1vZGVsIG9mIGhhbmR3cml0dGVuIGltYWdlcyBvZiBkaWdpdHMuIFRoZSBxdWFsaXR5IG9mIGdlbmVyYXRpdmUgbW9kZWxzIGxlYXJuZWQgaW4gdGhpcyB3YXkgY2FuIGJlIGFzc2Vzc2VkIGJ5IGxlYXJuaW5nIGEgc2VwYXJhdGUgbW9kZWwgZm9yIGVhY2ggY2xhc3Mgb2YgZGlnaXQgYW5kIHRoZW4gY29tcGFyaW5nIHRoZSB1bm5vcm1hbGl6ZWQgcHJvYmFiaWxpdGllcyBvZiB0ZXN0IGltYWdlcyB1bmRlciB0aGUgMTAgZGlmZmVyZW50IGNsYXNzLXNwZWNpZmljIG1vZGVscy4gVG8gaW1wcm92ZSBkaXNjcmltaW5hdGl2ZSBwZXJmb3JtYW5jZSwgaXQgaXMgaGVscGZ1bCB0byBsZWFybiBhIGhpZXJhcmNoeSBvZiBzZXBhcmF0ZSBtb2RlbHMgZm9yIGVhY2ggZGlnaXQgY2xhc3MuIEVhY2ggbW9kZWwgaW4gdGhlIGhpZXJhcmNoeSBoYXMgb25lIGxheWVyIG9mIGhpZGRlbiB1bml0cyBhbmQgdGhlIG50aCBsZXZlbCBtb2RlbCBpcyB0cmFpbmVkIG9uIGRhdGEgdGhhdCBjb25zaXN0cyBvZiB0aGUgYWN0aXZpdGllcyBvZiB0aGUgaGlkZGVuIHVuaXRzIGluIHRoZSBhbHJlYWR5IHRyYWluZWQgKG4gLSAxKXRoIGxldmVsIG1vZGVsLiBBZnRlciB0cmFpbmluZywgZWFjaCBsZXZlbCBwcm9kdWNlcyBhIHNlcGFyYXRlLCB1bm5vcm1hbGl6ZWQgbG9nIHByb2JhYmlsdHkgc2NvcmUuIFdpdGggYSB0aHJlZS1sZXZlbCBoaWVyYXJjaHkgZm9yIGVhY2ggb2YgdGhlIDEwIGRpZ2l0IGNsYXNzZXMsIGEgdGVzdCBpbWFnZSBwcm9kdWNlcyAzMCBzY29yZXMgd2hpY2ggY2FuIGJlIHVzZWQgYXMgaW5wdXRzIHRvIGEgc3VwZXJ2aXNlZCwgbG9naXN0aWMgY2xhc3NpZmljYXRpb24gbmV0d29yayB0aGF0IGlzIHRyYWluZWQgb24gc2VwYXJhdGUgZGF0YS4gT24gdGhlIE1OSVNUIGRhdGFiYXNlLCBvdXIgc3lzdGVtIGlzIGNvbXBhcmFibGUgd2l0aCBjdXJyZW50IHN0YXRlLW9mLXRoZS1hcnQgZGlzY3JpbWluYXRpdmUgbWV0aG9kcywgZGVtb25zdHJhdGluZyB0aGF0IHRoZSBwcm9kdWN0IG9mIGV4cGVydHMgbGVhcm5pbmcgcHJvY2VkdXJlIGNhbiBwcm9kdWNlIGVmZmVjdGl2ZSBnZW5lcmF0aXZlIG1vZGVscyBvZiBoaWdoLWRpbWVuc2lvbmFsIGRhdGEuIiw1MDAuMCwsLFVuaXRlZCBLaW5nZG9tIG9mIEdyZWF0IEJyaXRhaW4gYW5kIE5vcnRoZXJuIElyZWxhbmQsLCwsLCwyMDI1LTExLTI4IDExOjUzOjU5KzAwOjAwLCwsLCwsQWNhZGVtaWEsLCwsLCwsLCwsLFRydWUsLE9wZXJhdGlvbiBjb3VudGluZywsLCwsCk5ldXJhbCBMTSxMYW5ndWFnZSxMYW5ndWFnZSBtb2RlbGluZyxVbml2ZXJzaXR5IG9mIE1vbnRyZWFsIC8gVW5pdmVyc2l0w6kgZGUgTW9udHLDqWFsLCJZb3NodWEgQmVuZ2lvLCBSw6lqZWFuIER1Y2hhcm1lLCBQYXNjYWwgVmluY2VudCwgQ2hyaXN0aWFuIEphbnZpbiIsMjAwMC0xMS0yOCxBIE5ldXJhbCBQcm9iYWJpbGlzdGljIExhbmd1YWdlIE1vZGVsLGh0dHBzOi8vcGFwZXJzLm5pcHMuY2MvcGFwZXJfZmlsZXMvcGFwZXIvMjAwMC9maWxlLzcyOGYyMDZjMmEwMWJmNTcyYjU5NDBkN2Q5YThmYTRjLVBhcGVyLnBkZiw3NjM3LjAsIlRyYWluaW5nIGNvc3QsSGlzdG9yaWNhbCBzaWduaWZpY2FuY2UsSGlnaGx5IGNpdGVkIiwsNjkwNjk4MC4wLCIoMzA5NTkqMTAwKSArICg4KjEwMCoxMjApICsgKDEyMCozMDk1OSkgPSA2LDkwNiw5ODAKIiJUaGlzIGlzIG9idGFpbmVkIHdpdGggYSBuZXR3b3JrIHdpdGggdGhlIGRpcmVjdCBhcmNoaXRlY3R1cmUsIDEwMCByYW5kb21seSBpbml0aWFsaXplZCB3b3JkcyBmZWF0dXJlcywgMTIwIGhpZGRlbiB1bml0cywgYW5kIG4gPSA4IHdvcmRzIG9mIGNvbnRleHQuIiIKIiJUaGUgSGFuc2FyZCBjb3JwdXMgKENhbmFkaWFuIHBhcmxpYW1lbnQgcHJvY2VlZGluZ3MsIEZyZW5jaCB2ZXJzaW9uKSBpcyBhIHN0cmVhbSBvZiBhYm91dCAzNCBtaWxsaW9uIHdvcmRzLCBvZiB3aGljaCAzMiBtaWxsaW9ucyAoc2V0IEEpIHdhcyB1c2VkIGZvciB0cmFpbmluZywgMS4xIG1pbGxpb24gKHNldCBCKSB3YXMgdXNlZCBmb3IgdmFsaWRhdGlvbiwgYW5kIDEuMiBtaWxsaW9uIChzZXQgQykgd2FzIHVzZWQgZm9yIG91dC1vZi1zYW1wbGUgdGVzdHMuIFRoZSBvcmlnaW5hbCBkYXRhIGhhcyAxMDYsIDkzNiBkaWZmZXJlbnQgd29yZHMsIGFuZCB0aG9zZSB3aXRoIGZyZXF1ZW5jeSA8PSAxMCB3ZXJlIG1lcmdlZCBpbnRvIGEgc2luZ2xlIHRva2VuLCB5aWVsZGluZyBJVkkgPSAzMCw5NTkgZGlmZmVyZW50IHdvcmRzLiIiCiIsNjMzOTAwMDAwMDAwMDAwMC4wLCJUaGUgYXV0aG9ycyB1c2UgYSB0cmljayB0byBhdm9pZCBoYXZpbmcgdG8gY2FsY3VsYXRlIHRoZSBmaW5hbCBsYXllciBmb3IgYWxsIHBvc3NpYmxlIHdvcmRzIGluIHRoZSB2b2NhYnVsYXJ5LiBUaGV5IHByZWNvbXB1dGUgYSAiInNob3J0IGxpc3QiIiBvZiB0aGUgbW9zdCBjb21tb24gd29yZCBmb2xsb3dpbmcgYW55IDIgcHJlY3Vyc29yIHdvcmRzIHdpdGggYSBzbW9vdGhlZCB0cmlncmFtIG1vZGVsLCBhbmQgdGhlbiBvbmx5IGNhbGN1bGF0ZSB0aGUgc29mdG1heCBvdmVyIHdvcmRzIG9uIHRoZSBzaG9ydCBsaXN0LiBUaGlzIG1lYW5zIG9ubHkgYSBuZWdsaWdpYmxlIGZyYWN0aW9uIG9mIHRoZSB1bmVtYmVkZGluZyBwYXJhbWV0ZXJzIGdldCB1c2VkLCBzbyB0aGUgZWZmZWN0aXZlIG51bWJlciBvZiBwYXJhbWV0ZXJzIGFwcGVhcnMgdG8gYmUgKDMwOTU5KjEwMCkgKyAoOCoxMDAqMTIwKSA9IDMsMTkxLDkwMAoKIiJBcHBhcmVudCBjb252ZXJnZW5jZSBvZiB0aGUgc3RvY2hhc3RpYyBncmFkaWVudCBkZXNjZW50IHByb2NlZHVyZSB3YXMgb2J0YWluZWQgYWZ0ZXIgYXJvdW5kIDEwIGVwb2NocyBmb3IgSGFuc2FyZCIiCgo2TkQ6CjYqMzE5MTkwMCozMzEwMDAwMCoxMD02LjMzOWUxNQoiLDMyMDAwMDAwLCJUaGUgSGFuc2FyZCBjb3JwdXMgKENhbmFkaWFuIHBhcmxpYW1lbnQgcHJvY2VlZGluZ3MsIEZyZW5jaCB2ZXJzaW9uKSBpcyBhIHN0cmVhbSBvZiBhYm91dCAzNCBtaWxsaW9uIHdvcmRzLCBvZiB3aGljaCAzMiBtaWxsaW9ucyAoc2V0IEEpIHdhcyB1c2VkIGZvciB0cmFpbmluZywgMS4xIG1pbGxpb24gKHNldCBCKSB3YXMgdXNlZCBmb3IgdmFsaWRhdGlvbiwgYW5kIDEuMiBtaWxsaW9uIChzZXQgQykgd2FzIHVzZWQgZm9yIG91dC1vZi1zYW1wbGUgdGVzdHMuIiwsLCwsQ29uZmlkZW50LCJBIGdvYWwgb2Ygc3RhdGlzdGljYWwgbGFuZ3VhZ2UgbW9kZWxpbmcgaXMgdG8gbGVhcm4gdGhlIGpvaW50IHByb2JhYmlsaXR5IGZ1bmN0aW9uIG9mIHNlcXVlbmNlcyBvZiB3b3Jkcy4gVGhpcyBpcyBpbnRyaW5zaWNhbGx5IGRpZmZpY3VsdCBiZWNhdXNlIG9mIHRoZSBjdXJzZSBvZiBkaW1lbnNpb25hbGl0eTogd2UgcHJvcG9zZSB0byBmaWdodCBpdCB3aXRoIGl0cyBvd24gd2VhcG9ucy4gSW4gdGhlIHByb3Bvc2VkIGFwcHJvYWNoIG9uZSBsZWFybnMgc2ltdWx0YW5lb3VzbHkgKDEpIGEgZGlzdHJpYnV0ZWQgcmVwcmVzZW50YXRpb24gZm9yIGVhY2ggd29yZCAoaS5lLiBhIHNpbWlsYXJpdHkgYmV0d2VlbiB3b3JkcykgYWxvbmcgd2l0aCAoMikgdGhlIHByb2JhYmlsaXR5IGZ1bmN0aW9uIGZvciB3b3JkIHNlcXVlbmNlcywgZXhwcmVzc2VkIHdpdGggdGhlc2UgcmVwcmVzZW50YXRpb25zLiBHZW5lcmFsaXphdGlvbiBpcyBvYnRhaW5lZCBiZWNhdXNlIGEgc2VxdWVuY2Ugb2Ygd29yZHMgdGhhdCBoYXMgbmV2ZXIgYmVlbiBzZWVuIGJlZm9yZSBnZXRzIGhpZ2ggcHJvYmFiaWxpdHkgaWYgaXQgaXMgbWFkZSBvZiB3b3JkcyB0aGF0IGFyZSBzaW1pbGFyIHRvIHdvcmRzIGZvcm1pbmcgYW4gYWxyZWFkeSBzZWVuIHNlbnRlbmNlLiBXZSByZXBvcnQgb24gZXhwZXJpbWVudHMgdXNpbmcgbmV1cmFsIG5ldHdvcmtzIGZvciB0aGUgcHJvYmFiaWxpdHkgZnVuY3Rpb24sIHNob3dpbmcgb24gdHdvIHRleHQgY29ycG9yYSB0aGF0IHRoZSBwcm9wb3NlZCBhcHByb2FjaCB2ZXJ5IHNpZ25pZmljYW50bHkgaW1wcm92ZXMgb24gYSBzdGF0ZS1vZi10aGUtYXJ0IHRyaWdyYW0gbW9kZWwuIiwxMC4wLCwsQ2FuYWRhLCwsLCwsMjAyNi0wMS0wMSAxNDowMzo0OCswMDowMCwsLCwsLEFjYWRlbWlhLCwsLCwsLCwsLCxUcnVlLCxPcGVyYXRpb24gY291bnRpbmcsLCwsLApGcmFtZU5ldCByb2xlIGxhYmVsaW5nLExhbmd1YWdlLExhbmd1YWdlIFN0cnVjdHVyZSBNb2RlbGluZyxVbml2ZXJzaXR5IG9mIFJvY2hlc3RlciwiRGFuaWVsIEdpbGRlYSwgRGFuaWVsIEp1cmFmc2t5IiwyMDAwLTA5LTAxLEF1dG9tYXRpYyBMYWJlbGluZyBvZiBTZW1hbnRpYyBSb2xlcyxodHRwczovL2RsLmFjbS5vcmcvZG9pLzEwLjExNjIvMDg5MTIwMTAyNzYwMjc1OTgzLDI0OTkuMCwsLCwsLCw5OTIzMiwiQWJzdHJhY3Q6ICIiVGhlIHN5c3RlbSBpcyBiYXNlZCBvbiBzdGF0aXN0aWNhbCBjbGFzc2lmaWVycyB0cmFpbmVkIG9uIHJvdWdobHkgNTAsMDAwIHNlbnRlbmNlcyIiIiwsLCwsLCwsLCxVbml0ZWQgU3RhdGVzIG9mIEFtZXJpY2EsLCwsLCwyMDI1LTExLTI4IDExOjUzOjU5KzAwOjAwLCwsLCwsQWNhZGVtaWEsLCwsLCwsLCwsLCwsLCwsLCwKUGVlcGhvbGUgTFNUTSxNYXRoZW1hdGljcyxQZXJpb2RpYyBmdW5jdGlvbiBhcHByb3hpbWF0aW9uLElEU0lBLEYuQS4gR2VyczsgSi4gU2NobWlkaHViZXIsMjAwMC0wNy0yNixSZWN1cnJlbnQgbmV0cyB0aGF0IHRpbWUgYW5kIGNvdW50LGh0dHBzOi8vaWVlZXhwbG9yZS5pZWVlLm9yZy9kb2N1bWVudC84NjEzMDIsNjMwLjAsLCwxNy4wLCIiIkluIGFic2VuY2Ugb2YgdGhlIDMgcGVlcGhvbGUgY29ubmVjdGlvbnMgdGhlcmUgYXJlIDE0IGFkanVzdGFibGUgd2VpZ2h0cyIiIiwsLCxTZWUgVGFibGUgMiwsLCwsLCwsLCxTd2l0emVybGFuZCwsLCwsLDIwMjUtMTEtMjggMTE6NTM6NTkrMDA6MDAsLCwsLCxBY2FkZW1pYSwsLCwsLCwsLCwsLCwsLCwsLApTVkQgaW4gcmVjb21tZW5kZXIgc3lzdGVtcyxSZWNvbW1lbmRhdGlvbixSZWNvbW1lbmRlciBzeXN0ZW0sVW5pdmVyc2l0eSBvZiBNaW5uZXNvdGEsIkIgU2Fyd2FyLCBHIEthcnlwaXMsIEogS29uc3RhbiwgSiBSaWVkbCIsMjAwMC0wNy0xNCxBcHBsaWNhdGlvbiBvZiBEaW1lbnNpb25hbGl0eSBSZWR1Y3Rpb24gaW4gUmVjb21tZW5kZXIgU3lzdGVtIC0tIEEgQ2FzZSBTdHVkeSxodHRwOi8vcm9ib3RpY3Muc3RhbmZvcmQuZWR1L35yb25ueWsvV0VCS0REMjAwMC9wYXBlcnMvc2Fyd2FyLnBkZiwyMTI2LjAsLCwsLCwsMzAwMDAsLCwsLCxVbmtub3duLCwsLCxVbml0ZWQgU3RhdGVzIG9mIEFtZXJpY2EsLCwsLCwyMDI1LTExLTI4IDExOjUzOjU5KzAwOjAwLCwsLCwsQWNhZGVtaWEsLCwsLCwsLCwsLCwsLCwsLCwKUGVyY2VwdHJvbiBmb3IgTGFyZ2UgTWFyZ2luIENsYXNzaWZpY2F0aW9uLFZpc2lvbixDaGFyYWN0ZXIgcmVjb2duaXRpb24gKE9DUiksIlVuaXZlcnNpdHkgb2YgQ2FsaWZvcm5pYSBTYW4gRGllZ28sU2hhbm5vbiBMYWJvcmF0b3J5LEFUJlQiLFlvYXYgRnJldW5kICYgUm9iZXJ0IEUuIFNjaGFwaXJlLDE5OTktMTItMDEsTGFyZ2UgTWFyZ2luIENsYXNzaWZpY2F0aW9uIFVzaW5nIHRoZSBQZXJjZXB0cm9uIEFsZ29yaXRobSxodHRwczovL2xpbmsuc3ByaW5nZXIuY29tL2FydGljbGUvMTAuMTAyMy9BOjEwMDc2NjI0MDcwNjIsMTczMS4wLCwsLCwsLDYwMDAwLCIiIlRoZSBkYXRhc2V0IGNvbnNpc3RzIG9mIDYwLDAwMCB0cmFpbmluZyBleGFtcGxlcyBhbmQgMTAsMDAwIHRlc3QgZXhhbXBsZXMuIiIiLCwsLCwsLCwsLCJVbml0ZWQgU3RhdGVzIG9mIEFtZXJpY2EsVW5pdGVkIFN0YXRlcyBvZiBBbWVyaWNhLFVuaXRlZCBTdGF0ZXMgb2YgQW1lcmljYSIsLCwsLCwyMDI1LTExLTI4IDExOjUzOjU5KzAwOjAwLCwsLCwsIkFjYWRlbWlhLEluZHVzdHJ5IiwsLCwsLCwsLCwsLCwsLCwsLApJQk0gTW9kZWwgNCxMYW5ndWFnZSxUcmFuc2xhdGlvbiwiVW5pdmVyc2l0eSBvZiBTb3V0aGVybiBDYWxpZm9ybmlhLElCTSxVbml2ZXJzaXR5IG9mIFBlbm5zeWx2YW5pYSIsIllhc2VyIEFsLU9uYWl6YW4sIEphbiBDdXJpbiwgTWljaGFlbCBKYWhyLCBLZXZpbiBLbmlnaHQsIEpvaG4gTGFmZmVydHksIERhbiBNZWxhbWVkLCBGcmFuei1Kb3NlZiBPY2gsIERhdmlkIFB1cmR5LCBOb2FoIEEuIFNtaXRoLCBhbmQgRGF2aWQgWWFyb3dza3kiLDE5OTktMDctMDIsU3RhdGlzdGljYWwgbWFjaGluZSB0cmFuc2xhdGlvbixodHRwOi8vd3d3LWk2LmluZm9ybWF0aWsucnd0aC1hYWNoZW4uZGUvcHVibGljYXRpb25zL2Rvd25sb2FkLzI2Ni9hbC1vbmFpemFuLS0xOTk5LnBkZiwxOTIxLjAsIkhpZ2hseSBjaXRlZCxIaXN0b3JpY2FsIHNpZ25pZmljYW5jZSIsLCwsLCw4MDAwMDAsIltXT1JEU10KU2VlIEZJZ3VyZSA2IiwsLCwsLCwsLCwiVW5pdGVkIFN0YXRlcyBvZiBBbWVyaWNhLFVuaXRlZCBTdGF0ZXMgb2YgQW1lcmljYSxVbml0ZWQgU3RhdGVzIG9mIEFtZXJpY2EiLCwsLCwsMjAyNS0xMS0yOCAxMTo1Mzo1OSswMDowMCwsLCwsLCJBY2FkZW1pYSxJbmR1c3RyeSxBY2FkZW1pYSIsLCwsLCwsLCwsLCwsLCwsLCwKQ3JlZGliaWx0eSBOZXR3b3JrLFZpc2lvbiwiQ2hhcmFjdGVyIHJlY29nbml0aW9uIChPQ1IpLEltYWdlIGNsYXNzaWZpY2F0aW9uIiwiVW5pdmVyc2l0eSBDb2xsZWdlIExvbmRvbiAoVUNMKSxVbml2ZXJzaXR5IG9mIFRvcm9udG8iLCJHZW9mZnJleSBFLiBIaW50b24sIFpvdWJpbiBHaGFocmFtYW5pLCBWZWUgV2h5ZSBUYWgiLDE5OTktMDctMDEsTGVhcm5pbmcgdG8gUGFyc2UgSW1hZ2VzLGh0dHBzOi8vcHJvY2VlZGluZ3MubmV1cmlwcy5jYy9wYXBlcl9maWxlcy9wYXBlci8xOTk5L2ZpbGUvNWExNDJhNTU0NjFkNWZlZjAxNmFjZmI5MjdmZWUwYmQtUGFwZXIucGRmLCwsLDMyNC4wLCJUaGUgc2l6ZSBvZiB0aGUgY3JlZGliaWxpdHkgbmV0d29yayBpcyAyNTYtNjQtNC4gVGhlIDY0IG1pZGRsZSBsYXllciB1bml0cyBhcmUgbWVhbnQgdG8gZW5jb2RlIGxvdyBsZXZlbCBmZWF0dXJlcywgd2hpbGUgZWFjaCBvZiB0aGUgNCB0b3AgbGV2ZWwgdW5pdHMgYXJlIG1lYW50IHRvIGVuY29kZSBhIGRpZ2l0IGNsYXNzIiw1NDQzMjAwLjAsPTYqMzI0IHBhcmFtZXRlcnMgKjI4MDAgZGF0YXBvaW50cywyODAwLCwsLCwsU3BlY3VsYXRpdmUsIldlIGRlc2NyaWJlIGEgY2xhc3Mgb2YgcHJvYmFiaWxpc3RpYyBtb2RlbHMgdGhhdCB3ZSBjYWxsIGNyZWRpYmlsaXR5IG5ldHdvcmtzLiBVc2luZyBwYXJzZSB0cmVlcyBhcyBpbnRlcm5hbCByZXByZXNlbnRhdGlvbnMgb2YgaW1hZ2VzLCBjcmVkaWJpbGl0eSBuZXR3b3JrcyBhcmUgYWJsZSB0byBwZXJmb3JtIHNlZ21lbnRhdGlvbiBhbmQgcmVjb2duaXRpb24gc2ltdWx0YW5lb3VzbHksIHJlbW92aW5nIHRoZSBuZWVkIGZvciBhZCBob2Mgc2VnbWVudGF0aW9uIGhldXJpc3RpY3MuIFByb21pc2luZyByZXN1bHRzIGluIHRoZSBwcm9ibGVtIG9mIHNlZ21lbnRpbmcgaGFuZHdyaXR0ZW4gZGlnaXRzIHdlcmUgb2J0YWluZWQuICIsLCxVbnJlbGVhc2VkLCJVbml0ZWQgS2luZ2RvbSBvZiBHcmVhdCBCcml0YWluIGFuZCBOb3J0aGVybiBJcmVsYW5kLENhbmFkYSIsLCwsLCwyMDI1LTExLTI4IDExOjUzOjU5KzAwOjAwLCwsLCwsIkFjYWRlbWlhLEFjYWRlbWlhIiwsLCwsVW5yZWxlYXNlZCwsLCwsLCwsT3BlcmF0aW9uIGNvdW50aW5nLCwsLCxObwpSRUNPTlRSQS11bmNhdGVnb3JpemVkLExhbmd1YWdlLFRyYW5zbGF0aW9uLCwiTS4gQS4gQ2FzdGHDsW8sIEYuIENhc2FjdWJlcnRhIiwxOTk5LTA2LTAyLFRleHQtdG8tdGV4dCBtYWNoaW5lIHRyYW5zbGF0aW9uIHVzaW5nIHRoZSBSRUNPTlRSQSBjb25uZWN0aW9uaXN0IG1vZGVsLGh0dHBzOi8vd3d3LnNlbWFudGljc2Nob2xhci5vcmcvcGFwZXIvVGV4dC10by1UZXh0LU1hY2hpbmUtVHJhbnNsYXRpb24tVXNpbmctdGhlLVJFQ09OVFJBLUNhc3RhJUMzJUIxby1DYXNhY3ViZXJ0YS80N2VlMDQ2YjQxNmQ5MjU4OTUyY2I4ZjRiMGUyYjZlNjVmMzM0ZmFkLCxUcmFpbmluZyBjb3N0LCwxMTIwMDAuMCwiOCo2MSoxNjArMTYwKjE2MCsxNjAqNTI9MTEyMDAwCiIiYSBuZXR3b3JrIHdpdGggNjEgaW5wdXQgdW5pdHMsIDUyIG91dHB1dHMsIDE2MCBoaWRkZW4gdHJhaXRzIGFuZCA4ICg0K0krMykgZGVsYXllZCBpbnB1dHMiIgpUYWJsZSAxCiIsMzg2NDAwMDAwMDAwMC4wLCIgMioxMTIwMDAqMyoxMS41KjUwMDAqMTAwPTM4NjQwMDAwMDAwMDA9My45ZTEyCiIid2FzIHRyYWluZWQgZm9yIDEwMCBlcG9jaHMgdXNpbmcgdGhlIDUsMDAwIHBhaXJzIiIKIiJUaGUgbGVuZ3RoIG9mIHRoZSBub24tY2F0ZWdvcml6ZWQgU3BhbmlzaCBzZW50ZW5jZXMgcmFuZ2VkIGZyb20gMyB0byAyMCBhbmQgdGhlIGxlbmd0aCBvZiB0aGUgbm9uLWNhdGVnb3JpemVkIEVuZ2xpc2ggc2VudGVuY2VzLCBmcm9tIDMgdG8gMTciIiIsNTc1MDAsIjUwMDAqMTEuNT01NzUwMApUaGUgbGVuZ3RoIG9mIHRoZSBub24tY2F0ZWdvcml6ZWQgU3BhbmlzaCBzZW50ZW5jZXMgcmFuZ2VkIGZyb20gMyB0byAyMCBhbmQgdGhlIGxlbmd0aCBvZiB0aGUgbm9uLWNhdGVnb3JpemVkIEVuZ2xpc2ggc2VudGVuY2VzLCBmcm9tIDMgdG8gMTciLCwsLFN1cGVydmlzZWQsTGlrZWx5LCJFbmNvdXJhZ2luZ2x5IGFjY3VyYXRlIHRyYW5zbGF0aW9ucyBoYXZlIHJlY2VudGx5IGJlZW4gb2J0YWluZWQgdXNpbmcgYSBjb25uZWN0aW9uaXN0IHRyYW5zbGF0b3IgY2FsbGVkIFJFQ09OVFJBIChSZWN1cnJlbnQgQ29ubmVjdGlvbmlzdCBUcmFuc2xhdG9yKS4gSW4gY29udHJhc3QgdG8gdHJhZGl0aW9uYWwgS25vd2xlZGdlLUJhc2VkIHN5c3RlbXMsIHRoaXMgbW9kZWwgaXMgYnVpbHQgZnJvbSB0cmFpbmluZyBkYXRhIHJlc3VsdGluZyBpbiBhbiBFeGFtcGxlLUJhc2VkIGFwcHJvYWNoLiBJdCBkaXJlY3RseSBjYXJyaWVzIG91dCB0aGUgdHJhbnNsYXRpb24gYmV0d2VlbiB0aGUgc291cmNlIGFuZCB0YXJnZXQgbGFuZ3VhZ2UgYW5kIGVtcGxveXMgYSBzaW1wbGUgKHJlY3VycmVudCkgY29ubmVjdGlvbmlzdCB0b3BvbG9neSBhbmQgYSBzaW1wbGUgdHJhaW5pbmcgc2NoZW1lLiBUaGlzIHBhcGVyIGV4dGVuZHMgcHJldmlvdXMgd29yayBleHBsb3JpbmcgdGhlIGNhcGFiaWxpdGllcyBvZiB0aGlzIFJFQ09OVFJBIG1vZGVsIHRvIHBlcmZvcm0gdGV4dC10by10ZXh0IHRyYW5zbGF0aW9ucyBpbiBsaW1pdGVkLWRvbWFpbiB0YXNrcy4iLDEwMC4wLCwsLCwsLCwsMjAyNS0xMS0yOCAxMTo1Mzo1OSswMDowMCwsLCwsLCwsLCwsLCwsLCwsLCxPcGVyYXRpb24gY291bnRpbmcsLCwsLApSRUNPTlRSQS1jYXRlZ29yaXplZCxMYW5ndWFnZSxUcmFuc2xhdGlvbiwsIk0uIEEuIENhc3Rhw7FvLCBGLiBDYXNhY3ViZXJ0YSIsMTk5OS0wNi0wMixUZXh0LXRvLXRleHQgbWFjaGluZSB0cmFuc2xhdGlvbiB1c2luZyB0aGUgUkVDT05UUkEgY29ubmVjdGlvbmlzdCBtb2RlbCxodHRwczovL3d3dy5zZW1hbnRpY3NjaG9sYXIub3JnL3BhcGVyL1RleHQtdG8tVGV4dC1NYWNoaW5lLVRyYW5zbGF0aW9uLVVzaW5nLXRoZS1SRUNPTlRSQS1DYXN0YSVDMyVCMW8tQ2FzYWN1YmVydGEvNDdlZTA0NmI0MTZkOTI1ODk1MmNiOGY0YjBlMmI2ZTY1ZjMzNGZhZCwsVHJhaW5pbmcgY29zdCwsNjY3ODAuMCwiNio1MCoxNDArMTQwKjE0MCsxNDAqMzc9NjY3ODAKVGFibGUgMQoKIiw4MDEzNjAwMDAwMDAwLjAsIjIqNjY3ODAqMyo1MDAqNTAwMCo4PTgwMTM2MDAwMDAwMDA9OGUxMgoiIlRoZSBudW1iZXIgb2Ygd29yZHMgb2YgdGhlIGNhdGVnb3JpemVkIHNlbnRlbmNlcyByYW5nZWQgZnJvbSAzIHRvIDEzIGZvciB0aGUgU3BhbmlzaCBvbmVzIGFuZCBmcm9tIDMgdG8gMTIgZm9yIHRoZSBFbmdsaXNoIG9uZXMuIiIKIiJ3YXMgdHJhaW5lZCB1cCB0byA1MDAgZXBvY2hzIHVzaW5nIHRoZSA1LDAwMCBjYXRlZ29yaXplZCBwYWlycyIiIiw0MDAwMCwiNTAwMCo4PTQwMDAwIHdvcmRzClRoZSBudW1iZXIgb2Ygd29yZHMgb2YgdGhlIGNhdGVnb3JpemVkIHNlbnRlbmNlcyByYW5nZWQgZnJvbSAzIHRvIDEzIGZvciB0aGUgU3BhbmlzaCBvbmVzIGFuZCBmcm9tIDMgdG8gMTIgZm9yIHRoZSBFbmdsaXNoIG9uZXMuCiIsLCwsU3VwZXJ2aXNlZCxMaWtlbHksIkVuY291cmFnaW5nbHkgYWNjdXJhdGUgdHJhbnNsYXRpb25zIGhhdmUgcmVjZW50bHkgYmVlbiBvYnRhaW5lZCB1c2luZyBhIGNvbm5lY3Rpb25pc3QgdHJhbnNsYXRvciBjYWxsZWQgUkVDT05UUkEgKFJlY3VycmVudCBDb25uZWN0aW9uaXN0IFRyYW5zbGF0b3IpLiBJbiBjb250cmFzdCB0byB0cmFkaXRpb25hbCBLbm93bGVkZ2UtQmFzZWQgc3lzdGVtcywgdGhpcyBtb2RlbCBpcyBidWlsdCBmcm9tIHRyYWluaW5nIGRhdGEgcmVzdWx0aW5nIGluIGFuIEV4YW1wbGUtQmFzZWQgYXBwcm9hY2guIEl0IGRpcmVjdGx5IGNhcnJpZXMgb3V0IHRoZSB0cmFuc2xhdGlvbiBiZXR3ZWVuIHRoZSBzb3VyY2UgYW5kIHRhcmdldCBsYW5ndWFnZSBhbmQgZW1wbG95cyBhIHNpbXBsZSAocmVjdXJyZW50KSBjb25uZWN0aW9uaXN0IHRvcG9sb2d5IGFuZCBhIHNpbXBsZSB0cmFpbmluZyBzY2hlbWUuIFRoaXMgcGFwZXIgZXh0ZW5kcyBwcmV2aW91cyB3b3JrIGV4cGxvcmluZyB0aGUgY2FwYWJpbGl0aWVzIG9mIHRoaXMgUkVDT05UUkEgbW9kZWwgdG8gcGVyZm9ybSB0ZXh0LXRvLXRleHQgdHJhbnNsYXRpb25zIGluIGxpbWl0ZWQtZG9tYWluIHRhc2tzLiIsNTAwLjAsLCwsLCwsLCwyMDI1LTExLTI4IDExOjUzOjU5KzAwOjAwLCwsLCwsLCwsLCwsLCwsLCxUcnVlLCxPcGVyYXRpb24gY291bnRpbmcsLCwsLApMZWFybmluZyB0byBPcmRlciBUaGluZ3MsIlJlY29tbWVuZGF0aW9uLFNlYXJjaCIsIlJlY29tbWVuZGVyIHN5c3RlbSxTZWFyY2giLEFUJlQsIlcuIFcuIENvaGVuLCBSLiBFLiBTY2hhcGlyZSwgWS4gU2luZ2VyIiwxOTk5LTA1LTE1LExlYXJuaW5nIHRvIE9yZGVyIFRoaW5ncyxodHRwczovL2FyeGl2Lm9yZy9hYnMvMTEwNS41NDY0LCwsLCwsLCwsIk92ZXJhbGwsIHdlIGRlDGZpbmVkIDE2IHNlYXJjaCBleHBlcnRzIGZvciB0aGUgTUwgZG9tYWluIGFuZCAyMiBmb3IgdGhlIFVOSVYgZG9tYWluOyB0aGVzZSBhcmUgc3VtbWFyaXplZCBpbiBUYWJsZSAxLgpFYWNoIHNlYXJjaCBleHBlcnQgcmV0dXJuZWQgdGhlIHRvcCAzMCByYW5rZWQgd2ViIHBhZ2VzLiBJbiB0aGUgTUwgZG9tYWluLCB0aGVyZSB3ZXJlIDIxMCBzZWFyY2hlcyBmb3Igd2hpaCBhdCBsZWFzdCBvbmUgc2VhcmNoIGV4cGVydCByZXR1cm5lZCB0aGUgbmFtZWQgaG9tZSBwYWdlOyBmb3IgdGhlIFVOSVYgZG9tYWluLCB0aGVyZSB3ZXJlIDI5MCBzdWNoIHNlYXJjaGVzIiwsLCwsVW5rbm93biwiVGhlcmUgYXJlIG1hbnkgYXBwbGljYXRpb25zIGluIHdoaWNoIGl0IGlzIGRlc2lyYWJsZSB0byBvcmRlciByYXRoZXIgdGhhbiBjbGFzc2lmeSBpbnN0YW5jZXMuIEhlcmUgd2UgY29uc2lkZXIgdGhlIHByb2JsZW0gb2YgbGVhcm5pbmcgaG93IHRvIG9yZGVyIGluc3RhbmNlcyBnaXZlbiBmZWVkYmFjayBpbiB0aGUgZm9ybSBvZiBwcmVmZXJlbmNlIGp1ZGdtZW50cywgaS5lLiwgc3RhdGVtZW50cyB0byB0aGUgZWZmZWN0IHRoYXQgb25lIGluc3RhbmNlIHNob3VsZCBiZSByYW5rZWQgYWhlYWQgb2YgYW5vdGhlci4gV2Ugb3V0bGluZSBhIHR3by1zdGFnZSBhcHByb2FjaCBpbiB3aGljaCBvbmUgZmlyc3QgbGVhcm5zIGJ5IGNvbnZlbnRpb25hbCBtZWFucyBhIGJpbmFyeSBwcmVmZXJlbmNlIGZ1bmN0aW9uIGluZGljYXRpbmcgd2hldGhlciBpdCBpcyBhZHZpc2FibGUgdG8gcmFuayBvbmUgaW5zdGFuY2UgYmVmb3JlIGFub3RoZXIuIEhlcmUgd2UgY29uc2lkZXIgYW4gb24tbGluZSBhbGdvcml0aG0gZm9yIGxlYXJuaW5nIHByZWZlcmVuY2UgZnVuY3Rpb25zIHRoYXQgaXMgYmFzZWQgb24gRnJldW5kIGFuZCBTY2hhcGlyZSdzICdIZWRnZScgYWxnb3JpdGhtLiBJbiB0aGUgc2Vjb25kIHN0YWdlLCBuZXcgaW5zdGFuY2VzIGFyZSBvcmRlcmVkIHNvIGFzIHRvIG1heGltaXplIGFncmVlbWVudCB3aXRoIHRoZSBsZWFybmVkIHByZWZlcmVuY2UgZnVuY3Rpb24uIFdlIHNob3cgdGhhdCB0aGUgcHJvYmxlbSBvZiBmaW5kaW5nIHRoZSBvcmRlcmluZyB0aGF0IGFncmVlcyBiZXN0IHdpdGggYSBsZWFybmVkIHByZWZlcmVuY2UgZnVuY3Rpb24gaXMgTlAtY29tcGxldGUuIE5ldmVydGhlbGVzcywgd2UgZGVzY3JpYmUgc2ltcGxlIGdyZWVkeSBhbGdvcml0aG1zIHRoYXQgYXJlIGd1YXJhbnRlZWQgdG8gZmluZCBhIGdvb2QgYXBwcm94aW1hdGlvbi4gRmluYWxseSwgd2Ugc2hvdyBob3cgbWV0YXNlYXJjaCBjYW4gYmUgZm9ybXVsYXRlZCBhcyBhbiBvcmRlcmluZyBwcm9ibGVtLCBhbmQgcHJlc2VudCBleHBlcmltZW50YWwgcmVzdWx0cyBvbiBsZWFybmluZyBhIGNvbWJpbmF0aW9uIG9mICdzZWFyY2ggZXhwZXJ0cycsIGVhY2ggb2Ygd2hpY2ggaXMgYSBkb21haW4tc3BlY2lmaWMgcXVlcnkgZXhwYW5zaW9uIHN0cmF0ZWd5IGZvciBhIHdlYiBzZWFyY2ggZW5naW5lLiIsLCxVbnJlbGVhc2VkLFVuaXRlZCBTdGF0ZXMgb2YgQW1lcmljYSwsLCwsLDIwMjUtMTEtMjggMTE6NTM6NTkrMDA6MDAsLCwsLCxJbmR1c3RyeSwsLCwsVW5yZWxlYXNlZCwsLCwsLCwsLCwsLCxObwpMU1RNIHdpdGggZm9yZ2V0IGdhdGVzLExhbmd1YWdlLExhbmd1YWdlIFN0cnVjdHVyZSBNb2RlbGluZyxJRFNJQSwiRi4gQS4gR2VycywgSi4gU2NobWlkaHViZXIsIGFuZCBGLiBDdW1taW5zIiwxOTk5LTAxLTAyLExlYXJuaW5nIHRvIGZvcmdldDogQ29udGludWFsIHByZWRpY3Rpb24gd2l0aCBMU1RNLGh0dHBzOi8vaWVlZXhwbG9yZS5pZWVlLm9yZy9kb2N1bWVudC84MTgwNDEsNjI4My4wLEhpZ2hseSBjaXRlZCwsMjc2LjAsU2VlIFRhYmxlIDEsLCwxNDA4NzAwMDAsIlRyYWluaW5nIHdhcyBzdG9wcGVkIGFmdGVyIGF0IG1vc3QgMzAwMDAKdHJhaW5pbmcgc3RyZWFtcywgZWFjaCBvZiB3aGljaCB3YXMgZW5kZWQKd2hlbiB0aGUgZmlyc3QgcHJlZGljdGlvbiBlcnJvciBvciB0aGUKMTAwMDAwdGggc3VjY2Vzc2l2ZSBpbnB1dCBzeW1ib2wgb2NjdXJyZWQKCk5PVEUgdGhpcyBpcyBhIHdlaXJkIHRhc2suIE5vdCBzdXJlIGhvdyB0byBtZWFzdXJlIGRhdGFzZXQgc2l6ZSAoI3NlcXM/ICNzeW1ib2xzPykiLCwsLCwsLCwsLFN3aXR6ZXJsYW5kLCwsLCwsMjAyNS0xMS0yOCAxMTo1Mzo1OSswMDowMCwsLCwsLEFjYWRlbWlhLCwsLCwsLCwsLCwsLCwsLCwsCkxlTmV0LTUsVmlzaW9uLENoYXJhY3RlciByZWNvZ25pdGlvbiAoT0NSKSxBVCZULCJZYW5uIExlQ3VuLCBMw6lvbiBCb3R0b3UsIFlvc2h1YSBCZW5naW8sIFBhdHJpY2sgSGFmZm5lciIsMTk5OC0xMS0wMSxHcmFkaWVudC1iYXNlZCBMZWFybmluZyBBcHBsaWVkIHRvIERvY3VtZW50IFJlY29nbml0aW9uLGh0dHA6Ly92aXNpb24uc3RhbmZvcmQuZWR1L2NzNTk4X3NwcmluZzA3L3BhcGVycy9MZWN1bjk4LnBkZiw1NzkwMC4wLCJIaXN0b3JpY2FsIHNpZ25pZmljYW5jZSxIaWdobHkgY2l0ZWQiLCw2MDAwMC4wLCIiIltMZU5ldDVdIGNvbnRhaW5zIDM5MDQwOCBjb25uZWN0aW9ucywgYnV0IG9ubHkgNjAwMDAgdHJhaW5hYmxlIGZyZWUgcGFyYW1ldGVycyBiZWNhdXNlIG9mIHRoZSB3ZWlnaHQgc2hhcmluZyIiIiwyODEwOTM3NjAwMDAwLjAsIiIiW0xlTmV0NV0gY29udGFpbnMgMzkwNDA4IGNvbm5lY3Rpb25zIiIgPSBtdWx0aXBseS1hZGRzCk1OSVNUIC0gNjAsMDAwIGRhdGEgcG9pbnRzCjIwIGVwb2NocwozOTA0MDgqNjAwMDAqNioyMD0yLjgxMDkzOGUrMTIiLDYwMDAwLCJUaGUgTU5JU1QgZGF0YWJhc2UgY29udGFpbnMgNjAsMDAwIHRyYWluaW5nIGltYWdlcyBhbmQgMTAsMDAwIHRlc3RpbmcgaW1hZ2VzIChXaWtpcGVkaWEpIiwsLCwsQ29uZmlkZW50LCwsLCxVbml0ZWQgU3RhdGVzIG9mIEFtZXJpY2EsLCwsLCwyMDI2LTAxLTAxIDE0OjAzOjE2KzAwOjAwLCwsLCwsSW5kdXN0cnksLCwsLCwsLCwsLFRydWUsLE9wZXJhdGlvbiBjb3VudGluZywsLCwsClNvY2lhbCBhbmQgY29udGVudC1iYXNlZCBjbGFzc2lmaWNhdGlvbixSZWNvbW1lbmRhdGlvbixSZWNvbW1lbmRlciBzeXN0ZW0sIkFUJlQsQmVsbCBMYWJvcmF0b3JpZXMsUnV0Z2VycyBVbml2ZXJzaXR5IiwiQyBCYXN1LCBIIEhpcnNoLCBXIENvaGVuIiwxOTk4LTA3LTAxLFJlY29tbWVuZGF0aW9uIGFzIENsYXNzaWZpY2F0aW9uOiBVc2luZyBTb2NpYWwgYW5kIENvbnRlbnQtYmFzZWQgSW5mb3JtYXRpb24gaW4gUmVjb21tZW5kYXRpb24saHR0cHM6Ly93d3cuYWFhaS5vcmcvUGFwZXJzL0FBQUkvMTk5OC9BQUFJOTgtMTAxLnBkZiwxNTY0LjAsLCwsLCwsLCIiIk91ciBkYXRhIHNldCBjb25zaXN0cyBvZiBtb3JlIHRoYW4gNDUsMDAwIG1vdmllIHJhdC0KaW5ncyBjb2xsZWN0ZWQgZnJvbSBhcHByb3hpbWF0ZWx5IDI2MCB1c2Vycy4iIiIsLCwsLCwsLCwsIlVuaXRlZCBTdGF0ZXMgb2YgQW1lcmljYSxVbml0ZWQgU3RhdGVzIG9mIEFtZXJpY2EsVW5pdGVkIFN0YXRlcyBvZiBBbWVyaWNhIiwsLCwsLDIwMjUtMTEtMjggMTE6NTM6NTkrMDA6MDAsLCwsLCwiSW5kdXN0cnksSW5kdXN0cnksQWNhZGVtaWEiLCwsLCwsLCwsLCwsLCwsLCwsClByb2JhYmlsaXN0aWMgbW9kZWxpbmcgZm9yIG9iamVjdCByZWNvZ25pdGlvbixWaXNpb24sRmFjZSByZWNvZ25pdGlvbixDYXJuZWdpZSBNZWxsb24gVW5pdmVyc2l0eSAoQ01VKSwiSCBTY2huZWlkZXJtYW4sIFQgS2FuYWRlIiwxOTk4LTA2LTIzLFByb2JhYmlsaXN0aWMgbW9kZWxpbmcgb2YgbG9jYWwgYXBwZWFyYW5jZSBhbmQgc3BhdGlhbCByZWxhdGlvbnNoaXBzIGZvciBvYmplY3QgcmVjb2duaXRpb24saHR0cHM6Ly9pZWVleHBsb3JlLmllZWUub3JnL2RvY3VtZW50LzY5ODU4Niw2MDIuMCwsLCwsLCwsIlNlY3Rpb24gNS4xOiAiIldlIGZvcm1lZCB0cmFpbmluZyBzZXRzIGZyb20gOTkxIGZhY2VzIGltYWdlcyBhbmQgMSw1NTIKbm9uLWZhY2UgaW1hZ2VzLiIiCiIiRm9yIGVhY2ggZmFjZSBpbWFnZSB3ZSBnZW5lcmF0ZWQKMTIwIHN5bnRoZXRpYyB2YXJpYXRpb25zIiIKCjk5MSoxMjArMTU1MiA9IDEyMDQ3MiIsLCwsLCwsLCwsVW5pdGVkIFN0YXRlcyBvZiBBbWVyaWNhLCwsLCwsMjAyNS0xMS0yOCAxMTo1Mzo1OSswMDowMCwsLCwsLEFjYWRlbWlhLCwsLCwsLCwsLCwsLCwsLCwsClJOTiBmb3Igc3BlZWNoLFNwZWVjaCxTcGVlY2ggc3ludGhlc2lzLE5hdGlvbmFsIENoaWFvIFR1bmcgVW5pdmVyc2l0eSwiU0ggQ2hlbiwgU0ggSHdhbmcsIFlSIFdhbmciLDE5OTgtMDUtMTUsQW4gUk5OLWJhc2VkIHByb3NvZGljIGluZm9ybWF0aW9uIHN5bnRoZXNpemVyIGZvciBNYW5kYXJpbiB0ZXh0LXRvLXNwZWVjaCxodHRwczovL2llZWV4cGxvcmUuaWVlZS5vcmcvYWJzdHJhY3QvZG9jdW1lbnQvNjY4ODE3LDIzMS4wLCwsNzUxMi4wLCIiIlRoZSBSTk4gZ2VuZXJhdGVkIGEgdG90YWwgb2YgZWlndCBvdXRwdXQgcHJvc29kaWMgcGFyYW1ldGVycy4gWy4uLl0gVGhlIG51bWJlcnMgb2Ygbm9kZXMgaW4gdGhlIGZpcnN0IGFuZCBzZWNvbmQgaGlkZGVuIGxheWVycyB3ZXJlIGRldGVybWluZWQgZW1waXJpY2FsbHkgYW5kIHNldCB0byBiZSAzNSBhbmQgMzAsIHJlc3BlY3RpdmVseSIiCgpGaWd1cmUgMSBjb250YWlucyBhbiBvdmVydmlldyBvZiB0aGUgYXJjaGl0ZWN0dXJlLgoKTGF5ZXIgMTogKDEwMiArIDM1ICsgMSkqMzUgcGFyYW1ldGVycwpMYXllciAyOiAoNDMgKyAzNSArIDEpKjMwIHBhcmFtZXRlcnMKT3V0cHV0IGxheWVyOiAoMzArOCsxKSo4IHBhcmFtZXRlcnMiLDIyNjY5MDE1NjAzMi4wMTgzNCxFeHRyYWN0ZWQgZnJvbSBBSSBhbmQgQ29tcHV0ZSAoaHR0cHM6Ly9vcGVuYWkuY29tL2Jsb2cvYWktYW5kLWNvbXB1dGUvKSBjaGFydHMgYnkgdXNpbmcgaHR0cHM6Ly9hdXRvbWVyaXMuaW8vV2ViUGxvdERpZ2l0aXplci8uLCwiVGhlIGRhdGEgYmFzZSB3YXMgZGl2aWRlZCBpbnRvIHR3byBwYXJ0czogYSB0cmFpbmluZyBzZXQgYW5kIGFuIG9wZW4gdGVzdCBzZXQuIFRoZXNlIHR3byBzZXRzIGNvbnNpc3RlZCBvZiAyOCAxOTEgYW5kIDcwNTEgc3lsbGFibGVzLApyZXNwZWN0aXZlbHkuCgpPZiB0aGUgdG9wIDEwLDAwMCBDaGluZXNlIHdvcmRzLCAxNSUgaGF2ZSAxIHN5bGxhYmxlLCA3OCUgaGF2ZSAyIHN5bGxhYmxlcywgYW5kIDclIGhhdmUgbW9yZSB0aGFuIHR3byBzeWxsYWJsZXMuIEFzc3VtaW5nIDIgc3lsbGFibGVzIHBlciB3b3JkLCB0aGUgdHJhaW5pbmcgc2V0IGlzIGFyb3VuZCAxNDEwMCB3b3Jkcy4iLCwsLCwsLCwsLFRhaXdhbiwsLCwsLDIwMjUtMTEtMjggMTE6NTM6NTkrMDA6MDAsLCwsLCxBY2FkZW1pYSwsLCwsLCwsLCwsLCxUaGlyZC1wYXJ0eSBlc3RpbWF0aW9uLCwsLCwKU3BhcnNlIGNvZGluZyBtb2RlbCBmb3IgVjEgcmVjZXB0aXZlIGZpZWxkcyxWaXNpb24sTWlzY2VsbGFuZW91cyBpbWFnZSBhbmFseXNpcywiVUMgRGF2aXMsQ29ybmVsbCBVbml2ZXJzaXR5IiwiQnJ1bm8gQS4gT2xzaGF1c2VuLCBEYXZpZCBKLiBGaWVsZCIsMTk5Ny0xMi0wMSxTcGFyc2UgY29kaW5nIHdpdGggYW4gb3ZlcmNvbXBsZXRlIGJhc2lzIHNldDogQSBzdHJhdGVneSBlbXBsb3llZCBieSBWMT8saHR0cHM6Ly93d3cuc2NpZW5jZWRpcmVjdC5jb20vc2NpZW5jZS9hcnRpY2xlL3BpaS9TMDA0MjY5ODk5NzAwMTY5Nyw0MjU3LjAsLCwsLCwsMjg4MDAwMDAsIkluIFNpbXVsYXRpb24gTWV0aG9kczogIiJUaGUgZGF0YSBmb3IgdHJhaW5pbmcgd2VyZSB0YWtlbiBmcm9tIHRlbiA1MTIgw5cgNTEyCnBpeGVsIGltYWdlcyBvZiBuYXR1cmFsIHN1cnJvdW5kaW5ncyIiIiwsLCwsLCwsLCwiVW5pdGVkIFN0YXRlcyBvZiBBbWVyaWNhLFVuaXRlZCBTdGF0ZXMgb2YgQW1lcmljYSIsLCwsLCwyMDI1LTExLTI4IDExOjUzOjU5KzAwOjAwLCwsLCwsIkFjYWRlbWlhLEFjYWRlbWlhIiwsLCwsLCwsLCwsLCwsLCwsLApMU1RNLExhbmd1YWdlLExhbmd1YWdlIG1vZGVsaW5nLFRlY2huaWNhbCBVbml2ZXJzaXR5IG9mIE11bmljaCxTZXBwIEhvY2hyZWl0ZXIgOyBKdXJnZW4gU2NobWlkaHViZXIsMTk5Ny0xMS0xNSxMb25nIHNob3J0LXRlcm0gbWVtb3J5LGh0dHBzOi8vZGlyZWN0Lm1pdC5lZHUvbmVjby9hcnRpY2xlLWFic3RyYWN0LzkvOC8xNzM1LzYxMDkvTG9uZy1TaG9ydC1UZXJtLU1lbW9yeT9yZWRpcmVjdGVkRnJvbT1mdWxsdGV4dCw5ODU5NS4wLEhpZ2hseSBjaXRlZCwsMTA1MDQuMCwiVGFibGUgMgoKaHR0cDovL3d3dy5iaW9pbmYuamt1LmF0L3B1YmxpY2F0aW9ucy9vbGRlci8yNjA0LnBkZiIsMzE1MTIwMDAwMDAwMDAuMCwiIiJEdWUgdG8gbGltaXRlZCBjb21wdXRhdGlvbiB0aW1lLCB0cmFpbmluZyBpcyBzdG9wcGVkIGFmdGVyIDUgbWlsbGlvbiBzZXF1ZW5jZSBwcmVzZW50YXRpb25zIiIKCkVhY2ggc2VxdWVuY2UgaGFzIHA9MTAwIGVsZW1lbnRzIGluIHRoZSBsb25nLWRlbGF5IHNldHRpbmcuCgpDT01QVVRFID0gUFJFU0VOVEFUSU9OUyAqIFBSRVNFTlRBVElPTiBMRU5HVEggKiBVUERBVEUgQ09NUFVURSBQRVIgVE9LRU4KCjUwMDAwMDAqMTAwKjYqMTAsNTA0LjA9Iiw4NTMwMDAsIlRhYmxlIDguIFRoZSByaWdodG1vc3QgY29sdW1uIGxpc3RzIG51bWJlcnMgb2YgdHJhaW5pbmcgc2VxdWVuY2VzIHJlcXVpcmVkIHRvIGFjaGlldmUgdGhlIHN0b3BwaW5nCmNyaXRlcmlvbi4KClRoaXMgYXBwbGllcyB0byBleHBlcmltZW50IDUgKG11bHRpcGxpY2F0aW9uKQoKU2VxdWVuY2VzIGhhdmUgcmFuZG9tIGxlbmd0aHMsIG9uIHRoZSBvcmRlciBvZiAxMDAtMTAwMCAodGFibGUgNyApIiwsLCwsQ29uZmlkZW50LCwsLCxHZXJtYW55LCwsLCwsMjAyNi0wMS0wMSAxNDowMzoxNyswMDowMCwsLCwsLEFjYWRlbWlhLCwsLCwsLCwsLCxUcnVlLCxPcGVyYXRpb24gY291bnRpbmcsLCwsLApCaWRpcmVjdGlvbmFsIFJOTixTcGVlY2gsU3BlZWNoIHJlY29nbml0aW9uIChBU1IpLEFkdmFuY2VkIFRlbGVjb21tdW5pY2F0aW9ucyBSZXNlYXJjaCBJbnN0aXR1dGUsIk0uIFNjaHVzdGVyLCBLSyBQYWxpd2FsIiwxOTk3LTExLTAxLEJpZGlyZWN0aW9uYWwgcmVjdXJyZW50IG5ldXJhbCBuZXR3b3JrcyxodHRwczovL2llZWV4cGxvcmUuaWVlZS5vcmcvZG9jdW1lbnQvNjUwMDkzLDc5OTAuMCxIaWdobHkgY2l0ZWQsLDEzMDAwLjAsIlBhZ2UgNzogIiJUaGUgc3RydWN0dXJlcyBvZiBhbGwgbmV0d29ya3MgYXJlIGFkanVzdGVkIHNvIHRoYXQKZWFjaCBvZiB0aGVtIGhhcyBhYm91dCB0aGUgc2FtZSBudW1iZXIgb2YgZnJlZSBwYXJhbWV0ZXJzCihhcHByb3hpbWF0ZWx5IDEzIDAwMCBoZXJlIiIiLCwsMTQyOTEwLCIiInRoZSB0cmFpbmluZyBkYXRhIHNldCBjb25zaXN0aW5nIG9mIDM2OTYgc2VudGVuY2VzCmZyb20gNDYyIHNwZWFrZXJzIiIKCkFzc3VtaW5nIGF2ZyBzZW50ZW5jZSBsZW5ndGggb2YgMjAgd29yZHMKCjM2OTYgKiAyMCB0b3RhbCB3b3JkcyIsLCwsLCwsLCwsSmFwYW4sLCwsLCwyMDI1LTExLTI4IDExOjUzOjU5KzAwOjAwLCwsLCwsSW5kdXN0cnksLCwsLCwsLCwsLCwsLCwsLCwKbi1ncmFtIExNLExhbmd1YWdlLExhbmd1YWdlIG1vZGVsaW5nLCJVbml2ZXJzaXR5IG9mIENhbWJyaWRnZSxDYXJuZWdpZSBNZWxsb24gVW5pdmVyc2l0eSAoQ01VKSIsIlAgQ2xhcmtzb24sIFIgUm9zZW5mZWxkIiwxOTk3LTA3LTAxLFN0YXRpc3RpY2FsIGxhbmd1YWdlIG1vZGVsaW5nIHVzaW5nIHRoZSBDTVUtQ2FtYnJpZGdlIHRvb2xraXQsaHR0cHM6Ly93d3cuc2VtYW50aWNzY2hvbGFyLm9yZy9wYXBlci9TdGF0aXN0aWNhbC1sYW5ndWFnZS1tb2RlbGluZy11c2luZy10aGUtdG9vbGtpdC1DbGFya3Nvbi1Sb3NlbmZlbGQvZmRmNGFhNjIzZTRkNWI1ZWRhZWI4NzNlZDhlOGIxY2VmMGI1OWM4Nyw5NTQuMCwsLCwsLCwsLCwsLFN1cGVydmlzZWQsVW5rbm93biwsLCwsIlVuaXRlZCBLaW5nZG9tIG9mIEdyZWF0IEJyaXRhaW4gYW5kIE5vcnRoZXJuIElyZWxhbmQsVW5pdGVkIFN0YXRlcyBvZiBBbWVyaWNhIiwsLCwsLDIwMjUtMTEtMjggMTE6NTM6NTkrMDA6MDAsLCwsLCwiQWNhZGVtaWEsQWNhZGVtaWEiLCwsLCwsLCwsLCwsLCwsLCwsClNWTSBmb3IgZmFjZSBkZXRlY3Rpb24sVmlzaW9uLE9iamVjdCBkZXRlY3Rpb24sTWFzc2FjaHVzZXR0cyBJbnN0aXR1dGUgb2YgVGVjaG5vbG9neSAoTUlUKSwiRS4gT3N1bmEsIFIuIEZyZXVuZCwgRi4gR2lyb3NpIiwxOTk3LTA2LTE3LFRyYWluaW5nIFN1cHBvcnQgVmVjdG9yIE1hY2hpbmVzOiBBbiBBcHBsaWNhdGlvbiB0byBGYWNlIERldGVjdGlvbixodHRwczovL2llZWV4cGxvcmUuaWVlZS5vcmcvZG9jdW1lbnQvNjA5MzEwLDM4NTEuMCwsLCwsLCw1MDAwMCwiU2VjdGlvbiAxOiAiIlRoZSBwcm9ibGVtIHRoYXQgd2UgaGF2ZSB0byBzb2x2ZSBpbnZvbHZlcyB0cmFpbmluZyBhIGNsYXNzaWZpZXIKdG8gZGlzY3JpbWluYXRlIGJldHdlZW4gZmFjZSBhbmQgbm9uLWZhY2UgcGF0dGVybnMsIHVzaW5nIGEKZGF0YSBzZXQgb2YgNTAsMDAwcG9pbnRzLiAiIiIsLCwsLCwsLCwsVW5pdGVkIFN0YXRlcyBvZiBBbWVyaWNhLCwsLCwsMjAyNS0xMS0yOCAxMTo1Mzo1OSswMDowMCwsLCwsLEFjYWRlbWlhLCwsLCwsLCwsLCwsLCwsLCwsCkRlZXAgQmx1ZSxHYW1lcyxDaGVzcyxJQk0sIk11cnJheSBDYW1wYmVsbCwgQS4gSm9zZXBoIEhvYW5lIEpyLiwgRmVuZy1oc2l1bmcgSHN1IiwxOTk3LTA1LTAxLERlZXAgQmx1ZSxodHRwczovL3d3dy5zY2llbmNlZGlyZWN0LmNvbS9zY2llbmNlL2FydGljbGUvcGlpL1MwMDA0MzcwMjAxMDAxMjkxLDE5OTIuMCwiSGlzdG9yaWNhbCBzaWduaWZpY2FuY2UsSGlnaGx5IGNpdGVkIiwiRGVmZWF0ZWQgS2FzcGFyb3YgaW4gMTk5Nywgd2hpY2ggd2FzIGEgZmFtb3VzIEFJIG1pbGVzdG9uZS4iLDgwMDAuMCwiIiJUaGUgbmV3IGNoZXNzIGNoaXAgaGFkIGEgY29tcGxldGVseSByZWRlc2lnbmVkIGV2YWx1YXRpb24gZnVuY3Rpb24sIGdvaW5nIGZyb20gYXJvdW5kIDY0MDAgZmVhdHVyZXMgdG8gb3ZlciA4MDAw</x:v>
      </x:c>
    </x:row>
    <x:row r="309" ht="18" customHeight="1">
      <x:c r="A309" s="17" t="n">
        <x:v>304</x:v>
      </x:c>
      <x:c r="B309" s="17" t="n">
        <x:v>309</x:v>
      </x:c>
      <x:c r="C309" s="94" t="str">
        <x:v>IiIiLCwiVGhlIDgwMDAgZmVhdHVyZXMgd2VyZSB0dW5lZCB1c2luZyBhIG1peCBvZiBodW1hbiBqdWRnbWVudCBhbmQgYXV0b21hdGVkIHRvb2xzIHVzaW5nIGRhdGEgb24gY2hlc3MgbWF0Y2hlcy4gVW5jbGVhciBob3cgbXVjaCB0b3RhbCAiImNvbXB1dGUiIiB3ZW50IGludG8gdGhpcy4iLCwsLCwsLFNwZWN1bGF0aXZlLCJEZWVwIEJsdWUgaXMgdGhlIGNoZXNzIG1hY2hpbmUgdGhhdCBkZWZlYXRlZCB0aGVuLXJlaWduaW5nIFdvcmxkIENoZXNzIENoYW1waW9uIEdhcnJ5IEthc3Bhcm92IGluIGEgc2l4LWdhbWUgbWF0Y2ggaW4gMTk5Ny4gVGhlcmUgd2VyZSBhIG51bWJlciBvZiBmYWN0b3JzIHRoYXQgY29udHJpYnV0ZWQgdG8gdGhpcyBzdWNjZXNzLCBpbmNsdWRpbmc6CuKAomEgc2luZ2xlLWNoaXAgY2hlc3Mgc2VhcmNoIGVuZ2luZSwKCuKAomEgbWFzc2l2ZWx5IHBhcmFsbGVsIHN5c3RlbSB3aXRoIG11bHRpcGxlIGxldmVscyBvZiBwYXJhbGxlbGlzbSwKCuKAomEgc3Ryb25nIGVtcGhhc2lzIG9uIHNlYXJjaCBleHRlbnNpb25zLAoK4oCiYSBjb21wbGV4IGV2YWx1YXRpb24gZnVuY3Rpb24sIGFuZAoK4oCiZWZmZWN0aXZlIHVzZSBvZiBhIEdyYW5kbWFzdGVyIGdhbWUgZGF0YWJhc2UuCgoKVGhpcyBwYXBlciBkZXNjcmliZXMgdGhlIERlZXAgQmx1ZSBzeXN0ZW0sIGFuZCBnaXZlcyBzb21lIG9mIHRoZSByYXRpb25hbGUgdGhhdCB3ZW50IGludG8gdGhlIGRlc2lnbiBkZWNpc2lvbnMgYmVoaW5kIERlZXAgQmx1ZS4iLCwsVW5yZWxlYXNlZCxVbml0ZWQgU3RhdGVzIG9mIEFtZXJpY2EsLCwsLCwyMDI1LTExLTI4IDExOjUzOjU5KzAwOjAwLCwsLCwsSW5kdXN0cnksLCwsLFVucmVsZWFzZWQsLCwsLCwsLCwsLCwsTm8KU09NLUNOTixWaXNpb24sRmFjZSByZWNvZ25pdGlvbiwsIlMuIExhd3JlbmNlLCBDLiBMZWUgR2lsZXMsIEEuIFRzb2ksIEEuIEJhY2siLDE5OTctMDEtMzEsRmFjZSByZWNvZ25pdGlvbjogYSBjb252b2x1dGlvbmFsIG5ldXJhbC1uZXR3b3JrIGFwcHJvYWNoLGh0dHBzOi8vd3d3LnNlbWFudGljc2Nob2xhci5vcmcvcGFwZXIvRmFjZS1yZWNvZ25pdGlvbiUzQS1hLWNvbnZvbHV0aW9uYWwtbmV1cmFsLW5ldHdvcmstTGF3cmVuY2UtR2lsZXMvODY4OTBjODJiNTg5ZTI0MDA3YzU2ZTFmNDBjNWY5MjhhMGUwNDE4MywsIkhpc3RvcmljYWwgc2lnbmlmaWNhbmNlLEhpZ2hseSBjaXRlZCIsLDMyMDE1LjAsIlNPTTogMTI1CkwxOiAyMCozKjMqMz01NDAKTDI6IDI1KjMqMyoyMCowLjM9MTM1MApMMzogMjUqNSo2KjQwPTMwMDAwClRvdGFsOiAxMjUrNTQwKzEzNTArMzAwMDA9MzIsMDE1CihzZWUgVGFibGUgMSkiLDMxNDMxNjAwMDAwLjAsIkZvcndhcmQgcGFzcyBmbG9wIGJhc2VkIG9uIGFyY2hpdGVjdHVyZSAoc2VlIFRhYmxlIDEpOiAKRmlyc3QgQ05OIGxheWVyOiAyMyoyOCAtPiAzKjMqMjAKMioyMSoyNiozKjMqMjA9MTk2NTYwClNlY29uZCBDTk4gbGF5ZXI6IDIwKjExKjEzIC0+IDMqMyoyNSowLjMKMio5KjExKjMqMyoyMCoyNSowLjM9MjY3MzAwCkZDIGxheWVyOiAyNSo1KjYgLT4gNDAKMioyNSo1KjYqNDA9NjAwMDAKVG90YWwgZm9yd2FyZCBGTE9QOiAxOTY1NjArMjY3MzAwKzYwMDAwPTUyMzg2MApUb3RhbCB0cmFpbmluZyBjb21wdXRlOiA1MjM4NjAqMyoyMDAwMD0zMTQzMTYwMDAwMApUcmFpbmluZyBzdGVwczogIiJUaGUgbmV0d29yayB3YXMgdHJhaW5lZCB3aXRoIGJhY2twcm9wYWdhdGlvbiBbMTNdIGZvciBhIHRvdGFsIG9mIDIwIDAwMCB1cGRhdGVzLiIiIiwxMjkwMDAsIiIiYSB0b3RhbCBvZiAyMDAgdHJhaW5pbmcgaW1hZ2VzIGFuZCAyMDAgdGVzdCBpbWFnZXMuIiIgYnV0IG5vdGUgdGhhdCBpbWFnZXMgYXJlIHN1Yi1zYW1wbGVkIHRvIHNtYWxsZXIgbG9jYWwgd2luZG93cyBmb3IgdHJhaW5pbmcuIiwsLCxTdXBlcnZpc2VkLENvbmZpZGVudCwiV2UgcHJlc2VudCBhIGh5YnJpZCBuZXVyYWwtbmV0d29yayBmb3IgaHVtYW4gZmFjZSByZWNvZ25pdGlvbiB3aGljaCBjb21wYXJlcyBmYXZvdXJhYmx5IHdpdGggb3RoZXIgbWV0aG9kcy4gVGhlIHN5c3RlbSBjb21iaW5lcyBsb2NhbCBpbWFnZSBzYW1wbGluZywgYSBzZWxmLW9yZ2FuaXppbmcgbWFwIChTT00pIG5ldXJhbCBuZXR3b3JrLCBhbmQgYSBjb252b2x1dGlvbmFsIG5ldXJhbCBuZXR3b3JrLiBUaGUgU09NIHByb3ZpZGVzIGEgcXVhbnRpemF0aW9uIG9mIHRoZSBpbWFnZSBzYW1wbGVzIGludG8gYSB0b3BvbG9naWNhbCBzcGFjZSB3aGVyZSBpbnB1dHMgdGhhdCBhcmUgbmVhcmJ5IGluIHRoZSBvcmlnaW5hbCBzcGFjZSBhcmUgYWxzbyBuZWFyYnkgaW4gdGhlIG91dHB1dCBzcGFjZSwgdGhlcmVieSBwcm92aWRpbmcgZGltZW5zaW9uYWxpdHkgcmVkdWN0aW9uIGFuZCBpbnZhcmlhbmNlIHRvIG1pbm9yIGNoYW5nZXMgaW4gdGhlIGltYWdlIHNhbXBsZSwgYW5kIHRoZSBjb252b2x1dGlvbmFsIG5ldXJhbCBuZXR3b3JrIHByb3ZpZGVzIHBhcnRpYWwgaW52YXJpYW5jZSB0byB0cmFuc2xhdGlvbiwgcm90YXRpb24sIHNjYWxlLCBhbmQgZGVmb3JtYXRpb24uIFRoZSBjb252b2x1dGlvbmFsIG5ldHdvcmsgZXh0cmFjdHMgc3VjY2Vzc2l2ZWx5IGxhcmdlciBmZWF0dXJlcyBpbiBhIGhpZXJhcmNoaWNhbCBzZXQgb2YgbGF5ZXJzLiBXZSBwcmVzZW50IHJlc3VsdHMgdXNpbmcgdGhlIEthcmh1bmVuLUxvZXZlIHRyYW5zZm9ybSBpbiBwbGFjZSBvZiB0aGUgU09NLCBhbmQgYSBtdWx0aWxheWVyIHBlcmNlcHRyb24gKE1MUCkgaW4gcGxhY2Ugb2YgdGhlIGNvbnZvbHV0aW9uYWwgbmV0d29yayBmb3IgY29tcGFyaXNvbi4gV2UgdXNlIGEgZGF0YWJhc2Ugb2YgNDAwIGltYWdlcyBvZiA0MCBpbmRpdmlkdWFscyB3aGljaCBjb250YWlucyBxdWl0ZSBhIGhpZ2ggZGVncmVlIG9mIHZhcmlhYmlsaXR5IGluIGV4cHJlc3Npb24sIHBvc2UsIGFuZCBmYWNpYWwgZGV0YWlscy4gV2UgYW5hbHl6ZSB0aGUgY29tcHV0YXRpb25hbCBjb21wbGV4aXR5IGFuZCBkaXNjdXNzIGhvdyBuZXcgY2xhc3NlcyBjb3VsZCBiZSBhZGRlZCB0byB0aGUgdHJhaW5lZCByZWNvZ25pemVyLiIsMTAwLjAsLCwsLCwsLCwyMDI1LTExLTI4IDExOjUzOjU5KzAwOjAwLCwsLCwsLCwsLCwsLCwsLCwsLE9wZXJhdGlvbiBjb3VudGluZywsLCwsCkhNTSBXb3JkIEFsaWdubWVudCxMYW5ndWFnZSxUcmFuc2xhdGlvbixVbml2ZXJzaXR5IG9mIEVybGFuZ2VuIC0gTnVyZW1idXJnLCJTdGVwaGFuIFZvZ2VsLCBIZXJtYW5uIE5leSwgQ2hyaXN0b3BoIFRpbGxtYW5uIiwxOTk2LTA4LTA1LEhNTS1CYXNlZCBXb3JkIEFsaWdubWVudCBpbiBTdGF0aXN0aWNhbCBUcmFuc2xhdGlvbixodHRwczovL2RsLmFjbS5vcmcvZG9pLzEwLjMxMTUvOTkzMjY4Ljk5MzMxMywxMDk5LjAsLCwsLCwsMTUwMjc5LCJbV09SRFNdClRhYmxlIDEuCkkgdGFrZSB0aGUgc3VtIG9mIGFsbCB3b3Jkcy4gTWF5YmUgaXQgd291bGQgYmUgYmV0dGVyIHRvIHVzZSBvbmx5IHRoZSBzdW0gb2YgRW5nbGlzaCBvciBHZXJtYW4gd29yZHM/IiwsLCxTdXBlcnZpc2VkLCwsLCwsR2VybWFueSwsLCwsLDIwMjUtMTEtMjggMTE6NTM6NTkrMDA6MDAsLCwsLCxBY2FkZW1pYSwsLCwsLCwsLCwsLCwsLCwsLApBZGFCb29zdC5NMiBEaWdpdCBSZWNvZ25pdGlvbixWaXNpb24sRGlnaXQgcmVjb2duaXRpb24sQVQmVCwiWW9hdiBGcmV1bmQsIFJvYmVydCBFLiBTY2hhcGlyZSIsMTk5Ni0wNy0wMyxFeHBlcmltZW50cyB3aXRoIGEgTmV3IEJvb3N0aW5nIEFsZ29yaXRobSxodHRwczovL2NzZXdlYi51Y3NkLmVkdS9+eWZyZXVuZC9wYXBlcnMvYm9vc3RpbmdleHBlcmltZW50cy5wZGYsMTI5NzcuMCxIaWdobHkgY2l0ZWQsQWxzbyBsaXN0ZWQgaW4gRGVuaXMgUGFuanV0YSdzIExpc3Qgb2YgMTAwKyBBSSBBbGdvcml0aG1zLCwsLCw5NzA5LCwsLCwsQ29uZmlkZW50LCJJbiBhbiBlYXJsaWVyIHBhcGVyLCB3ZSBpbnRyb2R1Y2VkIGEgbmV3IOKAnGJvb3N0aW5n4oCdIGFsZ29yaXRobSBjYWxsZWQgQWRhQm9vc3Qgd2hpY2gsIHRoZW9yZXRpY2FsbHksIGNhbiBiZSB1c2VkIHRvIHNpZ25pZmljYW50bHkgcmVkdWNlIHRoZSBlcnJvciBvZiBhbnkgbGVhcm5pbmcgYWxnb3JpdGhtIHRoYXQgY29uLSBzaXN0ZW50bHkgZ2VuZXJhdGVzIGNsYXNzaWZpZXJzIHdob3NlIHBlcmZvcm1hbmNlIGlzIGEgbGl0dGxlIGJldHRlciB0aGFuIHJhbmRvbSBndWVzc2luZy4gV2UgYWxzbyBpbnRyb2R1Y2VkIHRoZSByZWxhdGVkIG5vdGlvbiBvZiBhIOKAnHBzZXVkby1sb3Nz4oCdIHdoaWNoIGlzIGEgbWV0aG9kIGZvciBmb3JjaW5nIGEgbGVhcm5pbmcgYWxnb3JpdGhtIG9mIG11bHRpLWxhYmVsIGNvbmNlcHRzIHRvIGNvbmNlbnRyYXRlIG9uIHRoZSBsYWJlbHMgdGhhdCBhcmUgaGFyZGVzdCB0byBkaXNjcmltaW5hdGUuIEluIHRoaXMgcGFwZXIsIHdlIGRlc2NyaWJlIGV4cGVyaW1lbnRzIHdlIGNhcnJpZWQgb3V0IHRvIGFzc2VzcyBob3cgd2VsbCBBZGFCb29zdCB3aXRoIGFuZCB3aXRob3V0IHBzZXVkby1sb3NzLCBwZXJmb3JtcyBvbiByZWFsIGxlYXJuaW5nIHByb2JsZW1zLgpXZSBwZXJmb3JtZWQgdHdvIHNldHMgb2YgZXhwZXJpbWVudHMuIFRoZSBmaXJzdCBzZXQgY29tcGFyZWQgYm9vc3RpbmcgdG8gQnJlaW1hbuKAmXMg4oCcYmFnZ2luZ+KAnSBtZXRob2Qgd2hlbiB1c2VkIHRvIGFnZ3JlZ2F0ZSB2YXJpb3VzIGNsYXNzaWZpZXJzIChpbmNsdWRpbmcgZGVjaXNpb24gdHJlZXMgYW5kIHNpbmdsZSBhdHRyaWJ1dGUtIHZhbHVlIHRlc3RzKS4gV2UgY29tcGFyZWQgdGhlIHBlcmZvcm1hbmNlIG9mIHRoZSB0d28gbWV0aG9kcyBvbiBhIGNvbGxlY3Rpb24gb2YgbWFjaGluZS1sZWFybmluZyBiZW5jaG1hcmtzLiBJbiB0aGUgc2Vjb25kIHNldCBvZiBleHBlcmltZW50cywgd2Ugc3R1ZGllZCBpbiBtb3JlIGRldGFpbCB0aGUgcGVyZm9ybWFuY2Ugb2YgYm9vc3RpbmcgdXNpbmcgYSBuZWFyZXN0LW5laWdoYm9yIGNsYXNzaWZpZXIgb24gYW4gT0NSIHByb2JsZW0uIiwsLCxVbml0ZWQgU3RhdGVzIG9mIEFtZXJpY2EsLCwsLCwyMDI1LTExLTI4IDExOjUzOjU5KzAwOjAwLCwsLCwsSW5kdXN0cnksLCwsLCwsLCwsLCwsLCwsLCwKU3lzdGVtIDExLFZpc2lvbixGYWNlIGRldGVjdGlvbixDYXJuZWdpZSBNZWxsb24gVW5pdmVyc2l0eSAoQ01VKSwiSEEgUm93bGV5LCBTIEJhbHVqYSwgVCBLYW5hZGUiLDE5OTYtMDYtMTgsTmV1cmFsIE5ldHdvcmstQmFzZWQgRmFjZSBEZXRlY3Rpb24saHR0cHM6Ly9pZWVleHBsb3JlLmllZWUub3JnL2RvY3VtZW50LzY1NTY0Nyw2MDExLjAsSGlnaGx5IGNpdGVkLCw2NDUyLjAsIlN5c3RlbSAxMSBpcyBhIGNvbWJpbmF0aW9uIG9mIE5ldHdvcmsgMSBhbmQgTmV0d29yayAyCgpOZXR3b3JrIDEgaGFzIDIwOTUgY29ubmVjdGlvbnMgYW5kIG5ldHdvcmsgMiBoYXMgNDM1NyBjb25uZWN0aW9ucyAoc2VlIHRhYmxlIDEpIiwyNTg1OTYxNjAwMC4wLCJTaW5jZSB0aGVyZSBpcyBubyBwYXJhbWV0ZXIgc2hhcmluZywgdGhlIGZvcndhcmQgY29tcHV0ZSBpcyByb3VnaGx5IHR3aWNlIHRoYXQgb2YgdGhlIG51bWJlciBvZiBwYXJhbWV0ZXJzLiBXZSB1c2UgYSAyOjEgZm9yd2FyZC1iYWNrd2FyZCByYXRpbyBhcyB0aGlzIGlzIGEgc2hhbGxvdyBuZXR3b3JrLCB3aXRoIG1vc3QgY29ubmVjdGlvbnMgaW4gdGhlIGZpcnN0IGxheWVyLgoKTnVtYmVyIG9mIHBhc3NlcyAoU2VjdGlvbiAyLjEpOgoqICIiTmVhcmx5IDEsMDUwIGZhY2UgZXhhbXBsZXMgd2VyZSBnYXRoZXJlZCBmcm9tIGZhY2UgZGF0YWJhc2VzIFsuLi5dIiIKKiAiIkZpZnRlZW4gZmFjZSBleGFtcGxlcyBhcmUgZ2VuZXJhdGVkIGZvciB0aGUgdHJhaW5pbmcgc2V0IGZyb20gZWFjaCBvcmlnaW5hbCBpbWFnZSIiCgpUcmFpbmluZyBsb29wOgoxLiAiImluaXRpYWwgc2V0IG9mIG5vbmZhY2UgaW1hZ2VzIGJ5IGdlbmVyYXRpbmcgMSwwMDAgcmFuZG9tIGltYWdlcyIiCjIuIFRyYWluIChwcmVzdW1hYmx5IG9uIHdob2xlIHNldCkKMy4gUnVuICsgY29sbGVjdCBmYWxzZSBwb3NpdGl2ZXMKNC4gIiJTZWxlY3QgdXAgdG8gMjUwIG9mIHRoZXNlIHN1YmltYWdlcyBbLi4uXSBhbmQgYWRkIHRoZW0gaW50byB0aGUgdHJhaW5pbmcgc2V0IFsuLi5dIEdvIHRvIHN0ZXAgMiIiCgoiIkEgdHlwaWNhbCB0cmFpbmluZyBydW4gc2VsZWN0cyBhcHByb3hpbWF0ZWx5IDgsMDAwIG5vbmZhY2UgaW1hZ2VzICIiCgpTZWxlY3RpbmcgOCwwMDAgbm9uZmFjZSBpbWFnZXMgaW1wbGllcyA4MDAwLzI1MCA9IDMyIGxvb3BzLgoKQXNzdW1pbmcgY29tcHV0ZSBpcyAzICogTiAqIEQsIHdlIGhhdmUKKiBMb29wIDE6IEQgPSAxNSoxMDUwICsgMTAwMAoqIExvb3AgMjogRCA9IDE1KjEwNTAgKyAxMDAwICsgMjUwCiogU28gb24uCgpIZW5jZSBEIG92ZXJhbGwgaXMgMzIqKDE1KjEwNTAgKyAxMDAwKSArIDI1MCozMi8yKigzMisxKSA9IDY2OCwwMDAuCgpIZW5jZSBjb21wdXRlID0gMyAqIDEyOTA0ICogNjY4ZTMgPSAyNTg1OTYxNjAwMCIsMjM3NTAsIiIiQSB0eXBpY2FsIHRyYWluaW5nCnJ1biBzZWxlY3RzIGFwcHJveGltYXRlbHkgODAwMCBub24tZmFjZSBpbWFnZXMgZnJvbSB0aGUKMTQ2LDIxMiwxNzggc3ViaW1hZ2VzIHRoYXQgYXJlIGF2YWlsYWJsZSBhdCBhbGwgbG9jYXRpb25zCmFuZCBzY2FsZXMgaW4gdGhlIHRyYWluaW5nIHNjZW5lcnkgaW1hZ2VzLiIiCgoiIk5lYXJseSAxMDUwIGZhY2UgZXhhbXBsZXMgd2VyZSBnYXRoZXJlZCBmcm9tIGZhY2UgZGF0YWJhc2VzIGF0IENNVSBhbmQgSGFydmFyZCBbLi4uXSBJbiB0aGUgdHJhaW5pbmcgc2V0LDE1IGZhY2UgZXhhbXBsZXMgYXJlIGdlbmVyYXRlZCBmcm9tIGVhY2gKb3JpZ2luYWwgaW1hZ2UgWy4uLl0iIgoKIiJDcmVhdGUgYW4gaW5pdGlhbCBzZXQgb2Ygbm9uLWZhY2UgaW1hZ2VzIGJ5IGdlbmVyYXRpbmcKMTAwMCBpbWFnZXMgd2l0aCByYW5kb20gcGl4ZWwgaW50ZW5zaXRpZXMiIiIsLCwsLENvbmZpZGVudCwsLCwsVW5pdGVkIFN0YXRlcyBvZiBBbWVyaWNhLCwsLCwsMjAyNS0xMS0yOCAxMTo1Mzo1OSswMDowMCwsLCwsLEFjYWRlbWlhLCwsLCwsLCwsLCwsLE9wZXJhdGlvbiBjb3VudGluZywsLCwsCk1VU0lDIHBlcmNlcHRyb24sVmlzaW9uLEltYWdlIGNvbXBsZXRpb24sLE0uIEtvY2hlaXNlbjsgVS5BLiBNdWxsZXI7IEcuIFRyb3N0ZXIsMTk5Ni0wNi0wMyxBIG5ldXJhbCBuZXR3b3JrIGZvciBncmV5IGxldmVsIGFuZCBjb2xvciBjb3JyZWN0aW9uIHVzZWQgaW4gcGhvdG9maW5pc2hpbmcsaHR0cHM6Ly9pZWVleHBsb3JlLmllZWUub3JnL2RvY3VtZW50LzU0OTIzNywsSGlzdG9yaWNhbCBzaWduaWZpY2FuY2UsLDEzNjA3LjAsMjMwKjU1KzU2KjE1KzE2KjYrNyozPTEzNjA3IChGaWd1cmUgMiksODgxNzMzNjAwMDAwLjAsIjIqMTM2MDcqMyoxMDgwMDAwMD04ODE3MzM2MDAwMDA9OC44ZTExClRyYWluaW5nIHN0ZXBzOiA0MDAqMjcwMDA9MTA4MDAwMDAKIiJBZnRlciA0MDAgZXBvY2hzIHRoZSBlcnJvciBvZiB0aGUgbmV0d29yayIiIiw4MTAwMCwi4oCcVGhlIHRyYWluaW5nIGV4cGVyaW1lbnRzIHdlcmUgY2FycmllZCBvdXQgb24gYSBkYXRhYmFzZSBvZiAzMCwwMDAgcGhvdG9zLiBUaGVyZWZvciB0aGUgZGF0YWJhc2Ugd2FzIHNwbGl0IGludG8gdGVuIHNldHMuIE5pbmUgb2YgdGhlbSB3ZXJlIHVzZWQgZm9yIHRoZSB0cmFpbmluZyBhbmQgb25lIGZvciB0aGUgdGVzdGluZy7igJ0iLCwsLCxDb25maWRlbnQsIlRoZSBhcHBsaWNhdGlvbiBvZiBhIG11bHRpbGF5ZXIgcGVyY2VwdHJvbiBmb3IgY29sb3IgYW5kIGdyYXkgbGV2ZWwgY29ycmVjdGlvbiBpbiB0aGUgZmllbGQgb2YgcGhvdG9maW5pc2hpbmcgaXMgcHJlc2VudGVkLiBJdCBpcyBzaG93biwgdGhhdCBhIG5ldXJhbCBuZXR3b3JrIGNhbiBpbXByb3ZlIHRoZSBvdmVyYWxsIHBlcmZvcm1hbmNlIG9mIGEgc3RhdGUgb2YgdGhlIGFydCBwaG90byBwcmludGVyLiBUaGUgaW1wcm92ZWQgY29ycmVjdGlvbiBhYmlsaXR5IHdpbGwgcmVkdWNlIHRoZSBudW1iZXIgb2YgdW5zYWxhYmxlIHBpY3R1cmVzIGFuZCB0aHVzIGxvd2VycyB0aGUgcHJvZHVjdGlvbiBjb3N0cyBmb3IgdGhlIHBob3RvIGxhYm9yYXRvcnkuIFRoZSB0cmFpbmluZyBleHBlcmltZW50cyB3ZXJlIGNhcnJpZWQgb3V0IG9uIGEgZGF0YWJhc2Ugb2YgMzAsMDAwIHBob3RvcyB1c2luZyB0aGUgTVVTSUMgcGFyYWxsZWwgc3VwZXJjb21wdXRlci4gVGhlIE1VU0lDIHN5c3RlbSBtYWRlIGl0IHBvc3NpYmxlLCBmb3IgdGhlIGZpcnN0IHRpbWUsIHRvIHByb2Nlc3MgdGhpcyBsYXJnZSBkYXRhYmFzZSBpbiBhIHJlYXNvbmFibGUgdGltZS4iLDQwMC4wLCwsLCwsLCwsMjAyNS0xMS0yOCAxMTo1Mzo1OSswMDowMCwsLCwsLCwsLCwsLCwsLCwsVHJ1ZSwsT3BlcmF0aW9uIGNvdW50aW5nLCwsLCwKTElTU09NLFZpc2lvbixEaWdpdCByZWNvZ25pdGlvbixVbml2ZXJzaXR5IG9mIFRleGFzIGF0IEF1c3RpbiwiWW9vbnN1Y2sgQ2hvZSwgSm9zZXBoIFNpcm9zaCwgUi4gTWlpa2t1bGFpbmVuIiwxOTk1LTExLTI3LExhdGVyYWxseSBJbnRlcmNvbm5lY3RlZCBTZWxmLU9yZ2FuaXppbmcgTWFwcyBpbiBIYW5kLVdyaXR0ZW4gRGlnaXQgUmVjb2duaXRpb24saHR0cHM6Ly93d3cuc2VtYW50aWNzY2hvbGFyLm9yZy9wYXBlci9MYXRlcmFsbHktSW50ZXJjb25uZWN0ZWQtU2VsZi1Pcmdhbml6aW5nLU1hcHMtaW4tQ2hvZS1TaXJvc2gvNzg1ZjVmYWNjNzY1MzhjZWJhNmY2YjllMmQ3YjY0MWQzMjJlOTg1NCwsIlNPVEEgaW1wcm92ZW1lbnQsSGlzdG9yaWNhbCBzaWduaWZpY2FuY2UiLCIiIlRoZSByZWNvZ25pdGlvbiByYXRlIG9uIGEgc3Vic2V0IG9mIE5JU1QgZGF0YWJhc2UgMyBpcyA0LjAlIGhpZ2hlciB3aXRoIExJU1NPTSB0aGFuIHdpdGggYSByZWd1bGFyIFNlbGYtT3JnYW5pemluZyBNYXAgKFNPTSkgYXMgdGhlIGZyb250IGVuZCwgYW5kIDE1LjglIGhpZ2hlciB0aGFuIHJlY29nbml0aW9uIG9mIHJhdyBpbnB1dCBiaXRtYXBzIGRpcmVjdGx5LiAiIiIsNDMyODAwLjAsIlRvdGFsIGNvbm5lY3Rpb25zIDMyKjMyKjIwKjIwKzIwKjIwKjQ4KzIwKjIwKjEwPTQzMjgwMApJbnB1dDogMzIqMzIsIExpc3NvbTogMjAqMjAsIE91dHB1dDogMTAgKEZpZ3VyZSAxYSksIHVwIHRvIDQ4IGxhdGVyYWwgY29ubmVjdGlvbnMgcGVyIExpc3NvbSBuZXVyb24gKEZpZ3VyZSAxYikKIiwxOTU1NDQ4MDAwMDAuMCwiTGlzc29tIGNvbm5lY3Rpb25zOiAzMiozMioyMCoyMCsyMCoyMCo0OD00Mjg4MDAKTGlzc29tIGNvbXB1dGU6IDIqNDI4ODAwKjMqMzgqMjAwMD0xOTU1MzI4MDAwMDA9MS45NmUxMQpQZXJjZXB0cm9uIGNvbm5lY3Rpb25zOiAyMCoyMCoxMD00MDAwClBlcmNlcHRyb24gY29tcHV0ZTogMio0MDAwKjMqNTAwKjE3MDA9MjA0MDAwMDAwMDA9MmUxMApUb3RhbCBjb21wdXRlOiAxOTU1MzI4MDAwMDArMTIwMDAwMDA9MTk1NTQ0ODAwMDAwPTEuOTZlMTEKIiJMSVNTT00gd2FzIHRyYWluZWQgd2l0aCAyMDAwIHBhdHRlcm5zIiIKIiJUaGUgaW5pdGlhbCBzZWxmLW9yZ2FuaXppbmcgbWFwIHdhcyBmb3JtZWQgaW4gOCBlcG9jaHMgb3ZlciB0aGUgdHJhaW5pbmcgc2V0LCBncmFkdWFsbHkgcmVkdWNpbmcgdGhlIG5laWdoYm9yaG9vZCByYWRpdXMgZnJvbSAyMCB0byA4LiBUaGUgbGF0ZXJhbCBjb25uZWN0aW9ucyB3ZXJlIHRoZW4gYWRkZWQgdG8gdGhlIHN5c3RlbSwgYW5kIG92ZXIgYW5vdGhlciAzMCBlcG9jaHMsIiIKIiJPZiB0aGVzZSwgMTcwMCB3ZXJlIHVzZWQgdG8gdHJhaW4gdGhlIHBlcmNlcHRyb24gbGF5ZXIsICIiCiIiQWZ0ZXIgdGhlIFNPTSBhbmQgTElTU09NIG1hcHMgd2VyZSBvcmdhbml6ZWQsIGEgY29tcGxldGUgc2V0IG9mIGFjdGl2YXRpb24gcGF0dGVybnMgb24gdGhlIHR3byBtYXBzIHdlcmUgY29sbGVjdGVkLiBUaGVzZSBwYXR0ZXJucyB0aGVuIGZvcm1lZCB0aGUgdHJhaW5pbmcgaW5wdXQgZm9yIHRoZSBwZXJjZXB0cm9uIGxheWVyLiBUd28gc2VwYXJhdGUgdmVyc2lvbnMgd2VyZSBlYWNoIHRyYWluZWQgZm9yIDUwMCBlcG9jaHMsIiIKCiIsMjAwMCwiIiJMSVNTT00gd2FzIHRyYWluZWQgd2l0aCAyMDAwIHBhdHRlcm5zIiIiLCwsLCxMaWtlbHksIkFuIGFwcGxpY2F0aW9uIG9mIGxhdGVyYWxseSBpbnRlcmNvbm5lY3RlZCBzZWxmLW9yZ2FuaXppbmcgbWFwcyAoTElTU09NKSB0byBoYW5kd3JpdHRlbiBkaWdpdCByZWNvZ25pdGlvbiBpcyBwcmVzZW50ZWQuIFRoZSBsYXRlcmFsIGNvbm5lY3Rpb25zIGxlYXJuIHRoZSBjb3JyZWxhdGlvbnMgb2YgYWN0aXZpdHkgYmV0d2VlbiB1bml0cyBvbiB0aGUgbWFwLiBUaGUgcmVzdWx0aW5nIGV4Y2l0YXRvcnkgY29ubmVjdGlvbnMgZm9jdXMgdGhlIGFjdGl2aXR5IGludG8gbG9jYWwgcGF0Y2hlcyBhbmQgdGhlIGluaGliaXRvcnkgY29ubmVjdGlvbnMgZGVjb3JyZWxhdGUgcmVkdW5kYW50IGFjdGl2aXR5IG9uIHRoZSBtYXAuIFRoZSBtYXAgdGh1cyBmb3JtcyBpbnRlcm5hbCByZXByZXNlbnRhdGlvbnMgdGhhdCBhcmUgZWFzeSB0byByZWNvZ25pemUgd2l0aCBlLmcuIGEgcGVyY2VwdHJvbiBuZXR3b3JrLiBUaGUgcmVjb2duaXRpb24gcmF0ZSBvbiBhIHN1YnNldCBvZiBOSVNUIGRhdGFiYXNlIDMgaXMgNC4wJSBoaWdoZXIgd2l0aCBMSVNTT00gdGhhbiB3aXRoIGEgcmVndWxhciBTZWxmLU9yZ2FuaXppbmcgTWFwIChTT00pIGFzIHRoZSBmcm9udCBlbmQsIGFuZCAxNS44JSBoaWdoZXIgdGhhbiByZWNvZ25pdGlvbiBvZiByYXcgaW5wdXQgYml0bWFwcyBkaXJlY3RseS4gVGhlc2UgcmVzdWx0cyBmb3JtIGEgcHJvbWlzaW5nIHN0YXJ0aW5nIHBvaW50IGZvciBidWlsZGluZyBwYXR0ZXJuIHJlY29nbml0aW9uIHN5c3RlbXMgd2l0aCBhIExJU1NPTSBtYXAgYXMgYSBmcm9udCBlbmQuIiwzOC4wLCwsVW5pdGVkIFN0YXRlcyBvZiBBbWVyaWNhLCwsLCwsMjAyNS0xMS0yOCAxMTo1Mzo1OSswMDowMCwsLCwsLEFjYWRlbWlhLCwsLCwsLCwsLCwsLE9wZXJhdGlvbiBjb3VudGluZywsLCwsClN1cHBvcnQgVmVjdG9yIE1hY2hpbmVzLFZpc2lvbixJbWFnZSBjbGFzc2lmaWNhdGlvbiwiQVQmVCxCZWxsIExhYm9yYXRvcmllcyIsIkMgQ29ydGVzLCBWIFZhcG5payIsMTk5NS0wOS0wMSxTdXBwb3J0LVZlY3RvciBOZXR3b3JrcyxodHRwczovL2xpbmsuc3ByaW5nZXIuY29tL2FydGljbGUvMTAuMTAwNy9CRjAwOTk0MDE4LDQ4OTY4LjAsSGlnaGx5IGNpdGVkLCwxMDAwMDAwMDAuMCwiU2VjdGlvbiA2LjIuMjogIiIuLi5wb2x5bm9taWFscwpvZiBkZWdyZWUgNCAodGhhdCBoYXZlIG1vcmUgdGhhbiAxMF44IGZyZWUgcGFyYW1ldGVycykuLi4iIgpUaGV5IHVzZWQgNC1kZWdyZWUgcG9seW5vbWlhbHMgZm9yIE1OSVNUIiwsLDYwMDAwLCJTZWN0aW9uIDYuMjogIiJUaGUgbGFyZ2UgZGF0YWJhc2UgY29uc2lzdHMgb2YgNjAsMDAwIHRyYWluaW5nIGFuZCAxMCwwMDAgdGVzdCBwYXR0ZXJucyIiIiwsLCwsLCwsLCwiVW5pdGVkIFN0YXRlcyBvZiBBbWVyaWNhLFVuaXRlZCBTdGF0ZXMgb2YgQW1lcmljYSIsLCwsLCwyMDI1LTExLTI4IDExOjUzOjU5KzAwOjAwLCwsLCwsIkluZHVzdHJ5LEluZHVzdHJ5IiwsLCwsLCwsLCwsLCwsLCwsLApSYW5kb20gRGVjaXNpb24gRm9yZXN0cyxPdGhlcixJbWFnZSBjbGFzc2lmaWNhdGlvbiwiQVQmVCxCZWxsIExhYm9yYXRvcmllcyIsVEsgSG8sMTk5NS0wOC0xNCxSYW5kb20gZGVjaXNpb24gZm9yZXN0cyxodHRwczovL2llZWV4cGxvcmUuaWVlZS5vcmcvZG9jdW1lbnQvNTk4OTk0LDQ2NzguMCwsLCwsLCw2MDAwMCxUaGUgaW1hZ2VzIGFyZSBmcm9tIHRoZSAxOTkyIE5JU1QgKE5hdGlvbmFsIEluc3RpdHV0ZSBvZiBTdGFuZGFyZHMgYW5kIFRlY2hub2xvZ3kpIENvbXBldGl0aW9uLCwsLCwsLCwsLCJVbml0ZWQgU3RhdGVzIG9mIEFtZXJpY2EsVW5pdGVkIFN0YXRlcyBvZiBBbWVyaWNhIiwsLCwsLDIwMjUtMTEtMjggMTE6NTM6NTkrMDA6MDAsLCwsLCwiSW5kdXN0cnksSW5kdXN0cnkiLCwsLCwsLCwsLCwsLCwsLCwsCkl0ZXJhdGl2ZSBCb290c3RyYXBwaW5nIFdTRCxMYW5ndWFnZSxMYW5ndWFnZSBTdHJ1Y3R1cmUgTW9kZWxpbmcsVW5pdmVyc2l0eSBvZiBQZW5uc3lsdmFuaWEsRCBZYXJvd3NreSwxOTk1LTA2LTI2LFVuc3VwZXJ2aXNlZCBXb3JkIFNlbnNlIERpc2FtYmlndWF0aW9uIFJpdmFsaW5nIFN1cGVydmlzZWQgTWV0aG9kcyxodHRwczovL2RsLmFjbS5vcmcvZG9pLzEwLjMxMTUvOTgxNjU4Ljk4MTY4NCwyOTk2LjAsLCwsLCwsLHRoZSBkYXRhIHdlcmUgZXh0cmFjdGVkIGZyb20gYSA0NjAgbWlsbGlvbiB3b3JkIGNvcnB1cywsLCwsLCwsLCxVbml0ZWQgU3RhdGVzIG9mIEFtZXJpY2EsLCwsLCwyMDI1LTExLTI4IDExOjUzOjU5KzAwOjAwLCwsLCwsQWNhZGVtaWEsLCwsLCwsLCwsLCwsLCwsLCwKTXVsdGktY2F1c2UgQmluYXJ5IENsdXN0ZXJpbmcsT3RoZXIsTWlzY2VsbGFuZW91cyBpbWFnZSBhbmFseXNpcyxYZXJveCxFcmljIFNhdW5kLDE5OTUtMDEtMDEsQSBNdWx0aXBsZSBDYXVzZSBNaXh0dXJlIE1vZGVsIGZvciBVbnN1cGVydmlzZWQgTGVhcm5pbmcsaHR0cHM6Ly9pZWVleHBsb3JlLmllZWUub3JnL2RvY3VtZW50LzY3OTU1NjgsMTc2LjAsLCwsLCwsLCwsLCwsVW5rbm93biwsLCwsVW5pdGVkIFN0YXRlcyBvZiBBbWVyaWNhLCwsLCwsMjAyNS0xMS0yOCAxMTo1Mzo1OSswMDowMCwsLCwsLEluZHVzdHJ5LCwsLCwsLCwsLCwsLCwsLCwsCkpQTUFYLFZpc2lvbixJbWFnZSByZXByZXNlbnRhdGlvbiwsU3V6YW5uYSBCZWNrZXIsMTk5NC0xMi0wMixKUE1BWDogTGVhcm5pbmcgdG8gUmVjb2duaXplIE1vdmluZyBPYmplY3RzIGFzIGEgTW9kZWwtZml0dGluZyBQcm9ibGVtLGh0dHBzOi8vcHJvY2VlZGluZ3MubmV1cmlwcy5jYy9wYXBlcl9maWxlcy9wYXBlci8xOTk0L2hhc2gvNGIwMjUwNzkzNTQ5NzI2ZDVjMWVhMzkwNjcyNmViZmUtQWJzdHJhY3QuaHRtbCwsSGlzdG9yaWNhbCBzaWduaWZpY2FuY2UsLDQ0NDYuMCwiSW5wdXRzIGFyZSAxMngxMiBwaXhlbHMgKEZpZ3VyZSAzKS4gVGhleSBmaXJzdCB0cmFpbiB0aGUgYXJjaGl0ZWN0dXJlIGluIEZpZ3VyZSAyIGEpLCB0aGVuIGZyZWV6ZSBpdCBhbmQgdHJhaW4gdGhlIGFkZGl0aW9uYWwgbGF5ZXIgaW4gRmlndXJlIDMgYikuCgpGaWd1cmUgMiBhKTogMiooMTIqMTIqMTUpICsgMioxNSA9IDQsMzUwCkZpZ3VyZSAyIGIpOiAyKigxMioxMioxNSkgKyAyKjE1ICsgMiooMTUqMykgKyAyKjMgPSA0LDQ0NiIsODA4MjgyODAuMCwiVHJhaW5pbmcgMmEpOiAgIiJUaGUgbGVhcm5pbmcgdG9vayBhYm91dCAzMDAwIGl0ZXJhdGlvbnMgb2Ygc3RlZXBlc3QgZGVzY2VudCIiIEFzc3VtaW5nIGVhY2ggaXRlcmF0aW9uIHJlZmVycyB0byBhIHNpbmdsZSBpbWFnZS4KNiAqIDQ0NDYgKiAzMDAwID0gODAsMDI4LDAwMAoKVHJhaW5pbmcgMmIpOiAiIldoaWxlIGtlZXBpbmcgdGhlIGZpcnN0IGxheWVyIG9mIHdlaWdodHMgZnJvemVuLCB0aGlzIG5ldHdvcmsgd2FzIHRyYWluZWQgdXNpbmcgZXhhY3RseSB0aGUgc2FtZSBjb3N0IGZ1bmN0aW9uIGFzIHRoZSBmaXJzdCBsYXllciBmb3IgYWJvdXQgMzAgaXRlcmF0aW9ucyB1c2luZyBhIGdyYWRpZW50LWJhc2VkIGxlYXJuaW5nIG1ldGhvZC4iIgoKNiAqIDQ0NDYgKiAzMCA9IDgwMCwyODAKClRvdGFsOiA4MCw4MjgsMjgwIiwxNTAwLOKAnEZpZ3VyZSAzOiAxMCBvZiB0aGUgMTUwMCB0cmFpbmluZyBwYXR0ZXJuc+KAnSwsLCwsU3BlY3VsYXRpdmUsIlVuc3VwZXJ2aXNlZCBsZWFybmluZyBwcm9jZWR1cmVzIGhhdmUgYmVlbiBzdWNjZXNzZnVsIGF0IGxvdy1sZXZlbCBmZWF0dXJlIGV4dHJhY3Rpb24gYW5kIHByZXByb2Nlc3Npbmcgb2YgcmF3IHNlbnNvciBkYXRhLiBTbyBmYXIsIGhvd2V2ZXIsIHRoZXkgaGF2ZSBoYWQgbGltaXRlZCBzdWNjZXNzIGluIGxlYXJuaW5nIGhpZ2hlci1vcmRlciByZXByZXNlbnRhdGlvbnMsIGUuZy4sIG9mIG9iamVjdHMgaW4gdmlzdWFsIGltYWdlcy4gQSBwcm9taXNpbmcgYXAoY2lkOjE3MykgcHJvYWNoIGlzIHRvIG1heGltaXplIHNvbWUgbWVhc3VyZSBvZiBhZ3JlZW1lbnQgYmV0d2VlbiB0aGUgb3V0cHV0cyBvZiB0d28gZ3JvdXBzIG9mIHVuaXRzIHdoaWNoIHJlY2VpdmUgaW5wdXRzIHBoeXNpY2FsbHkgc2VwKGNpZDoxNzMpIGFyYXRlZCBpbiBzcGFjZSwgdGltZSBvciBtb2RhbGl0eSwgYXMgaW4gKEJlY2tlciBhbmQgSGludG9uLCAxOTkyOyBCZWNrZXIsIDE5OTM7IGRlIFNhLCAxOTkzKS4gVXNpbmcgdGhlIHNhbWUgYXBwcm9hY2gsIGEgbXVjaCBzaW0oY2lkOjE3MykgcGxlciBsZWFybmluZyBwcm9jZWR1cmUgaXMgcHJvcG9zZWQgaGVyZSB3aGljaCBkaXNjb3ZlcnMgZmVhdHVyZXMgaW4gYSBzaW5nbGUtbGF5ZXIgbmV0d29yayBjb25zaXN0aW5nIG9mIHNldmVyYWwgcG9wdWxhdGlvbnMgb2YgdW5pdHMsIGFuZCBjYW4gYmUgYXBwbGllZCB0byBtdWx0aS1sYXllciBuZXR3b3JrcyB0cmFpbmVkIG9uZSBsYXllciBhdCBhIHRpbWUuIFdoZW4gdHJhaW5lZCB3aXRoIHRoaXMgYWxnb3JpdGhtIG9uIGltYWdlIHNlcXVlbmNlcyBvZiBtb3ZpbmcgZ2VvbWV0cmljIG9iamVjdHMgYSB0d28tbGF5ZXIgbmV0d29yayBjYW4gbGVhcm4gdG8gcGVyZm9ybSBhY2N1cmF0ZSBwb3NpdGlvbi1pbnZhcmlhbnQgb2JqZWN0IGNsYXNzaWZpY2F0aW9uLiIsLCwsLCwsLCwsMjAyNS0xMS0yOCAxMTo1Mzo1OSswMDowMCwsLCwsLCwsLCwsLCwsLCwsLCxPcGVyYXRpb24gY291bnRpbmcsLCwsLApQcmVkaWN0aXZlIENvZGluZyBOTixMYW5ndWFnZSxMYW5ndWFnZSBtb2RlbGluZyxUZWNobmljYWwgVW5pdmVyc2l0eSBvZiBNdW5pY2gsIkouIFNjaG1pZGh1YmVyLCBTdGVmYW4gSGVpbCIsMTk5NC0xMi0wMixQcmVkaWN0aXZlIENvZGluZyB3aXRoIE5ldXJhbCBOZXRzOiBBcHBsaWNhdGlvbiB0byBUZXh0IENvbXByZXNzaW9uLGh0dHBzOi8vcHJvY2VlZGluZ3MubmV1cmlwcy5jYy9wYXBlci8xOTk0L2ZpbGUvNTcwNWUxMTY0YTgzOTRhYWNlNjAxOGUyN2QyMGQyMzctUGFwZXIucGRmLCxIaXN0b3JpY2FsIHNpZ25pZmljYW5jZSwsMjA2OTEwLjAsIjUqODAqNDMwKzQzMCs0MzAqODArODA9MjA2OTEwCiIiUCBoYXMgbmsgaW5wdXQgdW5pdHMgYW5kIGsgb3V0cHV0IHVuaXRzLiBuIGlzIGNhbGxlZCB0aGUgIiJ0aW1lLXdpbmRvdyBzaXplIiIKIiJOb3RlIHRoYXQgdGhlIHRpbWUtd2luZG93IHdhcyBxdWl0ZSBzbWFsbCAobiA9IDUpLiIiCiIiYWxwaGFiZXQgY29uc2lzdGVkIG9mIGsgPSA4MCBwb3NzaWJsZSBjaGFyYWN0ZXJzIiIKIiJQIGhhZCA0MzAgaGlkZGVuIHVuaXRzIiIiLDE4NjIxOTAwMDAwMDAwLjAsIjIqMjA2OTEwKjMqMTUwMDAwMDA9MTg2MjE5MDAwMDAwMDA9MS44NmUxMwoiIlRoZSB0cmFpbmluZyBwaGFzZSBjb25zaXN0ZWQgb2YgMjUgc3dlZXBzIHRocm91Z2ggdGhlIHRyYWluaW5nIHNldCIiIiw2MDAwMDAsIlRyYWluaW5nIGRhdGFzZXQ6IDE1MDAwKjQwPTYwMDAwMAoiIlRoZSB0cmFpbmluZyBzZXQgZm9yIHRoZSBwcmVkaWN0b3Igd2FzIGdpdmVuIGJ5IGEgc2V0IG9mIDQwIGFydGljbGVzIGZyb20gdGhlIG5ld3NwYXBlciBNaWluY2huZXIgTSBlcmt1ciwgZWFjaCBjb250YWluaW5nIGJldHdlZW4gMTAwMDAgYW5kIDIwMDAwIGNoYXJhY3RlcnMuIiIiLCwsLCxDb25maWRlbnQsIlRvIGNvbXByZXNzIHRleHQgZmlsZXMsIGEgbmV1cmFsIHByZWRpY3RvciBuZXR3b3JrIFAgaXMgdXNlZCB0byBhcHByb3hpbWF0ZSB0aGUgY29uZGl0aW9uYWwgcHJvYmFiaWxpdHkgZGlzdHJpYnV0aW9uIG9mIHBvc3NpYmxlICIibmV4dCBjaGFyYWN0ZXJzIiIsIGdpdmVuIG4gcHJldmlvdXMgY2hhcmFjdGVycy4gUCdzIG91dHB1dHMgYXJlIGZlZCBpbnRvIHN0YW5kYXJkIGNvZGluZyBhbGdvcml0aG1zIHRoYXQgZ2VuZXJhdGUgc2hvcnQgY29kZXMgZm9yIGNoYXJhY3RlcnMgd2l0aCBoaWdoIHByZWRpY3RlZCBwcm9iYWJpbGl0eSBhbmQgbG9uZyBjb2RlcyBmb3IgaGlnaGx5IHVucHJlZGljdGFibGUgY2hhcmFjdGVycy4gVGVzdGVkIG9uIHNob3J0IEdlcm1hbiBuZXdzcGFwZXIgYXJ0aWNsZXMsIG91ciBtZXRob2Qgb3V0cGVyZm9ybXMgd2lkZWx5IHVzZWQgTGVtcGVsLVppdiBhbGdvcml0aG1zICh1c2VkIGluIFVOSVggZnVuY3Rpb25zIHN1Y2ggYXMgIiJjb21wcmVzcyIiIGFuZCAiImd6aXAiIikuIiwyNS4wLCwsR2VybWFueSwsLCwsLDIwMjUtMTEtMjggMTE6NTM6NTkrMDA6MDAsLCwsLCxBY2FkZW1pYSwsLCwsLCwsLCwsVHJ1ZSwsT3BlcmF0aW9uIGNvdW50aW5nLCwsLCwKTWl4dHVyZSBvZiBsaW5lYXIgbW9kZWxzLFZpc2lvbixJbWFnZSBjbGFzc2lmaWNhdGlvbiwsIkdlb2ZmcmV5IEUuIEhpbnRvbiwgTS4gUmV2b3csIFAuIERheWFuIiwxOTk0LTEyLTAyLFJlY29nbml6aW5nIEhhbmR3cml0dGVuIERpZ2l0cyBVc2luZyBNaXh0dXJlcyBvZiBMaW5lYXIgTW9kZWxzLGh0dHBzOi8vd3d3LnNlbWFudGljc2Nob2xhci5vcmcvcGFwZXIvUmVjb2duaXppbmctSGFuZHdyaXR0ZW4tRGlnaXRzLVVzaW5nLU1peHR1cmVzLW9mLUhpbnRvbi1SZXZvdy85ZGVhMjBjMWU1YmJiMWY1NDNmZjA4MTEzZmZkZTUzODBjNjc5ZjFmLCxIaXN0b3JpY2FsIHNpZ25pZmljYW5jZSwsMzg0MDAwLjAsIuKAnEluIHRoZSBleGFtcGxlIHdlIGRlc2NyaWJlLCA3MDAwIHRyYWluaW5nIGltYWdlcyBhcmUgc3VmZmljaWVudCB0byBmaXQgMzg0LDAwMCBwYXJhbWV0ZXJz4oCcIiw0NTM2MDAwMDAwMDAuMCwiMC4zKjEyKjYwKjYwKjM1MDAwMDAwPTQ1MzYwMDAwMDAwMD00LjU0ZTExCkFzc3VtaW5nIGEgdXRpbGl6YXRpb24gb2YgMC4zIGFuZCBpbnRlcnByZXRpbmcgIiJvdmVybmlnaHQiIiBhcyAxMiBob3Vycy4K4oCcdGhlIHRyYWluaW5nIHByb2NlZHVyZSBpcyBmYXN0IGVub3VnaCB0byBkbyB0aGUgZml0dGluZyBvdmVybmlnaHQgb24gYW4gUjQ0MDAtYmFzZWQgbWFjaGluZS4g4oCcClI0NDAwIGhhcyAzNU1GTE9QUyAo4oCcQ29tcGFyZSB0aGlzIHRvIHRoZSAyMDBNSHogUjQ0MDAgd2hpY2ggaXMgcmF0ZWQgYXQgYWJvdXQgMzVNRkxPUFPigJ0sIGh0dHA6Ly93d3cuc2dpZGVwb3QuY28udWsvcGVyZi5odG1sKSIsMTc5MjAwMCwiIiI3MDAwIHRyYWluaW5nIGltYWdlcyBhcmUgc3VmZmljaWVudCIiIiwxMi4wLCIiInRoZSB0cmFpbmluZyBwcm9jZWR1cmUgaXMgZmFzdCBlbm91Z2ggdG8gZG8gdGhlIGZpdHRpbmcgb3Zlcm5pZ2h0IG9uIGFuIFI0NDAwLWJhc2VkIG1hY2hpbmUuIiIiLCwsTGlrZWx5LCJXZSBjb25zdHJ1Y3QgYSBtaXh0dXJlIG9mIGxvY2FsbHkgbGluZWFyIGdlbmVyYXRpdmUgbW9kZWxzIG9mIGEgY29sbGVjdGlvbiBvZiBwaXhlbC1iYXNlZCBpbWFnZXMgb2YgZGlnaXRzLCBhbmQgdXNlIHRoZW0gZm9yIHJlY29nbml0aW9uLiBEaWZmZXJlbnQgbW9kZWxzIG9mIGEgZ2l2ZW4gZGlnaXQgYXJlIHVzZWQgdG8gY2FwdHVyZSBkaWZmZXJlbnQgc3R5bGVzIG9mIHdyaXRpbmcsIGFuZCBuZXcgaW1hZ2VzIGFyZSBjbGFzc2lmaWVkIGJ5IGV2YWx1YXRpbmcgdGhlaXIgbG9nLWxpa2VsaWhvb2RzIHVuZGVyIGVhY2ggbW9kZWwuIFdlIHVzZSBhbiBFTS1iYXNlZCBhbGdvcml0aG0gaW4gd2hpY2ggdGhlIE0tc3RlcCBpcyBjb21wdXRhdGlvbmFsbHkgc3RyYWlnaHRmb3J3YXJkIHByaW5jaXBhbCBjb21wb25lbnRzIGFuYWx5c2lzIChQQ0EpLiBJbmNvcnBvcmF0aW5nIHRhbmdlbnQtcGxhbmUgaW5mb3JtYXRpb24gWzEyXSBhYm91dCBleHBlY3RlZCBsb2NhbCBkZWZvcm1hdGlvbnMgb25seSByZXF1aXJlcyBhZGRpbmcgdGFuZ2VudCB2ZWN0b3JzIGludG8gdGhlIHNhbXBsZSBjb3ZhcmlhbmNlIG1hdHJpY2VzIGZvciB0aGUgUENBLCBhbmQgaXQgZGVtb25zdHJhYmx5IGltcHJvdmVzIHBlcmZvcm1hbmNlLiIsLCwsLCwsLCwsMjAyNS0xMS0yOCAxMTo1Mzo1OSswMDowMCwsLCwsLCwsLCwsLCwsLCwsLCxIYXJkd2FyZSwsLCwsCk5ldXJvQ2hlc3MsR2FtZXMsQ2hlc3MsLFMuIFRocnVuLDE5OTQtMTItMDIsTGVhcm5pbmcgdG8gUGxheSB0aGUgR2FtZSBvZiBDaGVzcyxodHRwczovL3d3dy5zZW1hbnRpY3NjaG9sYXIub3JnL3BhcGVyL0xlYXJuaW5nLXRvLVBsYXktdGhlLUdhbWUtb2YtQ2hlc3MtVGhydW4vNGJjN2E2ZGNiOWUwZTZjN2EyNjgwMDUzMmUyYTAwZjU1NzJlZWE0NywsIkhpc3RvcmljYWwgc2lnbmlmaWNhbmNlLEhpZ2hseSBjaXRlZCIsLDcyMjUxLjAsIiIiUHJpb3IgdG8gbGVhcm5pbmcgYW4gZXZhbHVhdGlvbiBmdW5jdGlvbiwgdGhlIG1vZGVsIE0gKDE3NSBpbnB1dCwgMTY1IGhpZGRlbiwgYW5kIDE3NSBvdXRwdXQgdW5pdHMpIiIgPSA1OCwwOTAgcGFyYW1ldGVycwoiIk5ldXJvQ2hlc3MgdGhlbiBsZWFybnMgYW4gZXZhbHVhdGlvbiBuZXR3b3JrIFYgKDE3NSBpbnB1dCB1bml0cywgMCB0byA4MCBoaWRkZW4gdW5pdHMsIGFuZCBvbmUgb3V0cHV0IHVuaXRzKS4iIiA9IDE0LDE2MSBwYXJhbWV0ZXJzClRvdGFsOiA1OCwwOTAgKyAxNCwxNjEgPSA3MiwyNTEiLDg1ODczMDgxMjY3Ni4wLCJMb3dlciBib3VuZDogMC4zKjIqMjQqNjAqNjAqMTQwMDAwMD03MjU3NjAwMDAwMD03LjI2ZTEwClVwcGVyIGJvdW5kOiAwLjMqMTQqMjQqNjAqNjAqMTQwMDAwMCoyMD0xMDE2MDY0MDAwMDAwMD0xLjAyZTEzCkdlb21ldHJpYyBtZWFuOiA4NTg3MzA4MTI2NzY9OC41OWUxMSAoc3BlY3VsYXRpdmUpCiIiVGh1cyBmYXIsIGV4cGVyaW1lbnRzIGxhc3RlZCBmb3IgMiBkYXlzIHRvIDIgd2Vla3Mgb24gSSB0byAyMCBTVU4gU3BhcmMgU3RhdGlvbnMuICIiClNwYXJjU3RhdGlvbiBoYXMgMS40IE1GTE9QUyAoaHR0cHM6Ly9pZWVleHBsb3JlLmllZWUub3JnL2RvY3VtZW50LzYzNjcxKQoiLDk2MDAwMDAsIiIiaXMgdHJhaW5lZCB1c2luZyBhIGRhdGFiYXNlIG9mIDEyMCwwMDAgZXhwZXJ0IGdhbWVzLiIiIiwsLCwsU3BlY3VsYXRpdmUsIlRoaXMgcGFwZXIgcHJlc2VudHMgTmV1cm9DaGVzcywgYSBwcm9ncmFtIHdoaWNoIGxlYXJucyB0byBwbGF5IGNoZXNzIGZyb20gdGhlIGZpbmFsIG91dGNvbWUgb2YgZ2FtZXMuIE5ldXJvQ2hlc3MgbGVhcm5zIGNoZXNzIGJvYXJkIGV2YWx1YXRpb24gZnVuY3Rpb25zLCByZXByZXNlbnRlZCBieSBhcnRpZmljaWFsIG5ldXJhbCBuZXR3b3Jrcy4gSXQgaW50ZWdyYXRlcyBpbmR1Y3RpdmUgbmV1cmFsIG5ldHdvcmsgbGVhcm5pbmcsIHRlbXBvcmFsIGRpZmZlcmVuY2luZywgYW5kIGEgdmFyaWFudCBvZiBleHBsYW5hdGlvbi1iYXNlZCBsZWFybmluZy4gUGVyZm9ybWFuY2UgcmVzdWx0cyBpbGx1c3RyYXRlIHNvbWUgb2YgdGhlIHN0cmVuZ3RocyBhbmQgd2Vha25lc3NlcyBvZiB0aGlzIGFwcHJvYWNoLiIsLCwsLCwsLCwsMjAyNS0xMS0yOCAxMTo1Mzo1OSswMDowMCwsLCwsLCwsLCwsLCwsLCwsVHJ1ZSwsSGFyZHdhcmUsLCwsLApHcm91cExlbnMsUmVjb21tZW5kYXRpb24sUmVjb21tZW5kZXIgc3lzdGVtLE1hc3NhY2h1c2V0dHMgSW5zdGl0dXRlIG9mIFRlY2hub2xvZ3kgKE1JVCksIlBhdWwgUmVzbmljaywgTmVvcGh5dG9zIElhY292b3UsIE1pdGVzaCBTdWNoYWssIFBldGVyIEJlcmdzdHJvbSwgSm9obiBSaWVkbCIsMTk5NC0xMC0yMixHcm91cExlbnM6IGFuIE9wZW4gQXJjaGl0ZWN0dXJlIGZvciBDb2xsYWJvcmF0aXZlIEZpbHRlcmluZyBvZiBOZXRuZXdzLGh0dHBzOi8vZGwuYWNtLm9yZy9kb2kvMTAuMTE0NS8xOTI4NDQuMTkyOTA1LDc3MzMuMCxIaWdobHkgY2l0ZWQsLCwiRm9yIGVhY2ggcGFpciBvZiB1c2VycywgdGhlIHN5c3RlbSBjb21wdXRlcyB0aGUgY29ycmVsYXRpb24gYmV0d2VlbiB0aGVpciBzY29yZXMgaW4gdGhlIGFydGljbGVzIHRoZXkgaGF2ZSByYXRlZC4KClRoZW4gdG8gbWFrZSB0aGUgcHJlZGljdGlvbiBvZiBhIHNjb3JlIGZvciBhIGdpdmVuIGFydGljbGUgYW5kIHVzZXIgdGhlIHN5c3RlbSBjb21wdXRlcyBhIHdlaWdodGVkIGF2ZXJhZ2UgdGFraW5nIGludG8gYWNjb3VudCB0aGUgY29ycmVsYXRpb25zIHdpdGggZWFjaCBvdGhlciB1c2VyLCB0aGUgYXZlcmFnZSByYXRpbmcgb2YgZWFjaCB1c2VyIGFuZCB0aGUgYXZlcmFnZSByYXRpbmcgb2YgdGhlIGFydGljbGUuCgpTbyB0aGUgc3lzdGVtIGluIHRvdGFsIGhhcyBuK20rbipuIH49IG4qbiBwYXJhbWV0ZXJzLCB3aGVyZSBuIGlzIHRoZSBudW1iZXIgb2YgdXNlcnMgYW5kIG0gaXMgdGhlIG51bWJlciBvZiBhcnRpY2xlcy4KClRvIGFkZHJlc3Mgc2NhbGluZyBpc3N1ZXMsIHRoZSBzeXN0ZW0gaXMgcGFydGlvbmVkIGludG8gY2x1c3RlcnMgb2YgdXNlcnMuIEl0J3MgdmVyeSB1bmNsZWFyIHdoYXQgaXMgdGhlIG51bWJlciBvZiB1c2VycyBwZXIgY2x1c3RlciwgdGhvdWdoIHRoZSBEYWlseSByYXRpbmdzIHRyYWZmaWMgdGFibGUgcHJvdmlkZWQgc3VnZ2VzdHMgdGhhdCBpcyBhcm91bmQgMTBrIHVzZXJzICIsLCwsIkZvciBlYWNoIHBhaXIgb2YgdXNlcnMsIHRoZSBzeXN0ZW0gY29tcHV0ZXMgdGhlIGNvcnJlbGF0aW9uIGJldHdlZW4gdGhlaXIgc2NvcmVzIGluIHRoZSBhcnRpY2xlcyB0aGV5IGhhdmUgcmF0ZWQuCgpUaGVuIHRvIG1ha2UgdGhlIHByZWRpY3Rpb24gb2YgYSBzY29yZSBmb3IgYSBnaXZlbiBhcnRpY2xlIGFuZCB1c2VyIHRoZSBzeXN0ZW0gY29tcHV0ZXMgYSB3ZWlnaHRlZCBhdmVyYWdlIHRha2luZyBpbnRvIGFjY291bnQgdGhlIGNvcnJlbGF0aW9ucyB3aXRoIGVhY2ggb3RoZXIgdXNlciwgdGhlIGF2ZXJhZ2UgcmF0aW5nIG9mIGVhY2ggdXNlciBhbmQgdGhlIGF2ZXJhZ2UgcmF0aW5nIG9mIHRoZSBhcnRpY2xlLgoKU28gdGhlIHN5c3RlbSBpbiB0b3RhbCBoYXMgbittK24qbiB+PSBuKm4gcGFyYW1ldGVycywgd2hlcmUgbiBpcyB0aGUgbnVtYmVyIG9mIHVzZXJzIGFuZCBtIGlzIHRoZSBudW1iZXIgb2YgYXJ0aWNsZXMuCgpUbyBhZGRyZXNzIHNjYWxpbmcgaXNzdWVzLCB0aGUgc3lzdGVtIGlzIHBhcnRpb25lZCBpbnRvIGNsdXN0ZXJzIG9mIHVzZXJzLiBJdCdzIHZlcnkgdW5jbGVhciB3aGF0IGlzIHRoZSBudW1iZXIgb2YgdXNlcnMgcGVyIGNsdXN0ZXIsIHRob3VnaCB0aGUgRGFpbHkgcmF0aW5ncyB0cmFmZmljIHRhYmxlIHByb3ZpZGVkIHN1Z2dlc3RzIHRoYXQgaXMgYXJvdW5kIDEwayB1c2VycyAiLCwsLCwsLCwsLFVuaXRlZCBTdGF0ZXMgb2YgQW1lcmljYSwsLCwsLDIwMjUtMTEtMjggMTE6NTM6NTkrMDA6MDAsLCwsLCxBY2FkZW1pYSwsLCwsLCwsLCwsLCwsLCwsLApNYXJrb3YtZHJpdmVuIFBPUyB0YWdnZXIsTGFuZ3VhZ2UsUGFydC1vZi1zcGVlY2ggdGFnZ2luZyxFVVJFQ09NLEJlcm5hcmQgTWVyaWFsZG8sMTk5NC0wNi0wMSxUYWdnaW5nIEVuZ2xpc2ggVGV4dCB3aXRoIGEgUHJvYmFiaWxpc3RpYyBNb2RlbCxodHRwczovL2RsLmFjbS5vcmcvZG9pLzEwLjU1NTUvOTcyNTI1Ljk3MjUyNiw3ODguMCwsLDI0NDcxMjQuMCwiIiJUaGUgdG90YWwgbnVtYmVyIG9mIGZyZWUgcGFyYW1ldGVycyBpcyB0aGVuOgooTncgLSAxKS5OVCArIChOVCAtIDEpLk5ULk5ULiIiCldoZXJlOgpOdz0gVm9jYWJ1bGFyeSBzaXplCk5UID0gTnVtYmVyIG9mIHRhZ3MKCiIiSW4gdGhlIHRyZWViYW5rIDE1OSBkaWZmZXJlbnQgdGFncyBhcmUgdXNlZC4gVGhlc2UgdGFncyB3ZXJlIHByb2plY3RlZCBvbiBhIHNtYWxsZXIgc3lzdGVtIG9mIDc2IHRhZ3MgZGVzaWduZWQgYnkgRXZlbHluZSBUem91a2VybWFubiBhbmQgUGV0ZXIgQnJvd24gKHNlZSBBcHBlbmRpeCkuIFRoZSByZXN1bHRzIHF1b3RlZCBpbiB0aGlzIHBhcGVyIGFsbCByZWZlciB0byB0aGlzIHNtYWxsZXIgc3lzdGVtIiIKU28gTlQgPSA3NgoKaHR0cHM6Ly93d3cuYWNsd2ViLm9yZy9hbnRob2xv</x:v>
      </x:c>
    </x:row>
    <x:row r="310" ht="18" customHeight="1">
      <x:c r="A310" s="17" t="n">
        <x:v>305</x:v>
      </x:c>
      <x:c r="B310" s="17" t="n">
        <x:v>309</x:v>
      </x:c>
      <x:c r="C310" s="94" t="str">
        <x:v>Z3kvSjk0LTIwMDEvCgpUaGVyZSBpcyBubyBkaXJlY3QgcmVmZXJlbmNlIHRvIE53LCBidXQgdGhlIGRhdGEgaXMgZnJvbSAiIkxleGljb24gYW5kIGdyYW1tYXIgaW4gcHJvYmFiaWxpc3RpYyB0YWdnaW5nIG9mIHdyaXR0ZW4gRW5nbGlzaC4iIiB3aGljaCBzYXlzCgoiIih0aGUgbmV3IENMQVdTIGxleGljw7NuIGhhcyBhbG1vc3QgMjYsNTAwIGVudHJpZXMpIiIKU28gdGVudGF0aXZlbHkgTnc9MjY1MDAKCmh0dHBzOi8vZGwuYWNtLm9yZy9kb2kvMTAuMzExNS85ODIwMjMuOTgyMDQ5IiwsLCwiIiJXZSB1c2UgdGhlICIidHJlZWJhbmsiIiBkYXRhIGRlc2NyaWJlZCBpbiBCZWFsZSAoMTk4OCkuIEl0IGNvbnRhaW5zIDQyLDE4NiBzZW50ZW5jZXMgKGFib3V0IG9uZSBtaWxsaW9uIHdvcmRzKSBmcm9tIHRoZSBBc3NvY2lhdGVkIFByZXNzLiIiCmh0dHBzOi8vd3d3LmFjbHdlYi5vcmcvYW50aG9sb2d5L0o5NC0yMDAxLnBkZiIsLCwsLCwsLCwsRnJhbmNlLCwsLCwsMjAyNS0xMS0yOCAxMTo1Mzo1OSswMDowMCwsLCwsLEFjYWRlbWlhLCwsLCwsLCwsLCwsLCwsLCwsCkNlcmFtaWMtTUxQLE1hdGVyaWFscyBzY2llbmNlLFBhdHRlcm4gY2xhc3NpZmljYXRpb24sU2FwaWVuemEgVW5pdmVyc2l0w6AgZGkgUm9tYSwiRy4gQm9uaWZhemksIFAuIEJ1cnJhc2Nhbm8iLDE5OTQtMDEtMDcsQ2VyYW1pYyBwb3dkZXIgY2hhcmFjdGVyaXphdGlvbiBieSBtdWx0aWxheWVyIHBlcmNlcHRyb24gKE1MUCkgZGF0YSBjb21wcmVzc2lvbiBhbmQgY2xhc3NpZmljYXRpb24saHR0cHM6Ly93d3cuc2NpZW5jZWRpcmVjdC5jb20vc2NpZW5jZS9hcnRpY2xlL2Ficy9waWkvUzA5MjE4ODMxMDg2MDU1MDYsLEhpc3RvcmljYWwgc2lnbmlmaWNhbmNlLCwxODg4LjAsIlBhcmFtZXRlcnM6IDEwMCoxNiArIDE2KjE2ICsgMTYqMiA9IDE4ODgKQXJjaGl0ZWN0dXJlOiAiIlRoZSB0b3BvbG9neSBvZiB0aGUgY2xhc3NpZmllciB3YXMgWC1ZLVktMiwgd2hlcmUgWCBpcyB0aGUgbnVtYmVyIG9mIGlucHV0IGNvbXBvbmVudHMsIFkgaXMgdGhlIG51bWJlciBvZiBuZXVyb25zIGluIGVhY2ggaGlkZGVuIGxheWVyIGFuZCB0aGUgbnVtYmVyIG9mIG5ldXJvbnMgaW4gdGhlIG91dHB1dCBsYXllciBpcyB0d28sIHdoaWNoIGlzIHRoZSBudW1iZXIgb2YgY2xhc3Nlcy4gVGhlIHR3byBoaWRkZW4gbGF5ZXJzIHdlcmUgY29uc2lkZXJlZCB0byBoYXZlIHRoZSBzYW1lIG51bWJlciBvZiBub2RlcyBmb3Igc2ltcGxpZmljYXRpb24gcHVycG9zZXMuICIiCklucHV0IHNpemU6ICIiRWFjaCBwYXR0ZXJuIGNvbnNpc3RzIG9mIGEgMTAgeCAxMCBwaXhlbCBzdWItaW1hZ2UuIiIKSGlkZGVuIHNpemU6ICIiRXhwZXJpbWVudHMgaGF2ZSBiZWVuIG1hZGUgb24gbmV0d29ya3Mgd2l0aCA2LCA5LCAxMiBhbmQgMTYgaGlkZGVuIG5vZGVzLiAiIiIsNDUzMTIwMDAwMC4wLCJDb21wdXRlIGVzdGltYXRlOiAyKjE4ODgqMyo0MDAwMDA9NDUzMTIwMDAwMD00LjUzZTkKVHJhaW5pbmcgc3RlcHM6ICIiSW4gRmlnLiA2IHdlIHJlcG9ydCB0aGUgY2xhc3NpZmljYXRpb24gcmVzdWx0cyBvYnRhaW5lZCBvbiB0aGUgdGVzdGluZyBzZXQgaW4gdGhlIDEyIGFuZCAxNiBjb21wb25lbnQgY29tcHJlc3NlZCBkYXRhIGFmdGVyIDQwMDAwMCB0cmFpbmluZyBpdGVyYXRpb25zIiIiLDgwLCJBZnRlciB0aGUgcHJlLXByb2Nlc3NpbmcgcGhhc2UsIGEgdHJhaW5pbmcgc2V0IG9mIDgwIHBhdHRlcm5zIGFuZCBhIHRlc3Rpbmcgc2V0IG9mIDY0IHBhdHRlcm5zIHdlcmUgYXZhaWxhYmxlLiIsLCwsLExpa2VseSwiQSBuZXVyYWwgbmV0d29yayBhcHByb2FjaCBmb3IgcGF0dGVybiBjbGFzc2lmaWNhdGlvbiBoYXMgYmVlbiBleHBsb3JlZCBpbiB0aGUgcHJlc2VudCBwYXBlciBhcyBwYXJ0IG9mIHRoZSByZWNlbnQgcmVzdXJnZW5jZSBvZiBpbnRlcmVzdCBpbiB0aGlzIGFyZWEuIE91ciByZXNlYXJjaCBoYXMgZm9jdXNlZCBvbiBob3cgYSBtdWx0aWxheWVyIGZlZWRmb3J3YXJkIHN0cnVjdHVyZSBwZXJmb3JtcyBpbiB0aGUgcGFydGljdWxhciBwcm9ibGVtIG9mIHBhcnRpY2xlIGNoYXJhY3Rlcml6YXRpb24uIFRoZSBwcm9wb3NlZCBwcm9jZWR1cmUsIGFmdGVyIHN1aXRhYmxlIGRhdGEgcHJlcHJvY2Vzc2luZywgY29uc2lzdHMgb2YgdHdvIGRpc3RpbmN0IHBoYXNlczogaW4gdGhlIGZvcm1lciwgYSBmZWVkZm9yd2FyZCBuZXVyYWwgbmV0d29yayBpcyB1c2VkIHRvIG9idGFpbiBhbiBpbWFnZSBkYXRhIGNvbXByZXNzaW9uLiBJbiB0aGUgbGF0dGVyLCBhIG5ldXJhbCBjbGFzc2lmaWVyIGlzIHRyYWluZWQgb24gdGhlIGNvbXByZXNzZWQgZGF0YS4gQWxsIHRoZSB0ZXN0cyBoYXZlIGJlZW4gY29uZHVjdGVkIG9uIGEgc2FtcGxlIGNvbnN0aXR1dGVkIGJ5IHR3byBkaWZmZXJlbnQgdHlwb2xvZ2llcyBvZiBjZXJhbWljIHBhcnRpY2xlcywgZWFjaCBjaGFyYWN0ZXJpemVkIGJ5IGEgZGlmZmVyZW50IG1pY3Jvc3RydWN0dXJlLiBUaGUgc2FtcGxlIGltYWdlIG9mIGRpZmZlcmVudCBwYXJ0aWNsZXMgYWNxdWlyZWQgYW5kIGRpcmVjdGx5IGRpZ2l0YWxpemVkIGJ5IHNjYW5uaW5nIGVsZWN0cm9uIG1pY3Jvc2NvcHkgaGFzIGJlZW4gcHJvY2Vzc2VkIGluIG9yZGVyIHRvIGFjaGlldmUgdGhlIGJlc3QgY29uZGl0aW9ucyB0byBvYnRhaW4gdGhlIGJvdW5kYXJ5IHByb2ZpbGUgb2YgZWFjaCBwYXJ0aWNsZS4gVGhlIGJvdW5kYXJ5IGlzIHRodXMgYXNzdW1lZCB0byBiZSByZXByZXNlbnRhdGl2ZSBvZiB0aGUgbW9ycGhvbG9naWNhbCBjaGFyYWN0ZXJpc3RpY3Mgb2YgdGhlIGNlcmFtaWMgcHJvZHVjdHMuIFVzaW5nIHRoZSBuZXVyYWwgYXBwcm9hY2gsIGEgY2xhc3NpZmljYXRpb24gYWNjdXJhY3kgYXMgaGlnaCBhcyAxMDAlIG9uIGEgdHJhaW5pbmcgc2V0IG9mIDgwIHN1Yi1pbWFnZXMgd2FzIGFjaGlldmVkLiBUaGVzZSBuZXR3b3JrcyBjb3JyZWN0bHkgY2xhc3NpZmllZCB1cCB0byA5Ni45JSBvZiA2NCB0ZXN0aW5nIHBhdHRlcm5zIG5vdCBjb250YWluZWQgaW4gdGhlIHRyYWluaW5nIHNldC4iLDUwMDAuMCwsLEl0YWx5LCwsLCwsMjAyNS0xMS0yOCAxMTo1Mzo1OSswMDowMCwsLCwsLEFjYWRlbWlhLCwsLCwsLCwsLCwsLE9wZXJhdGlvbiBjb3VudGluZywsLCwsCkFOTiBFeWUgVHJhY2tlcixWaXNpb24sTWlzY2VsbGFuZW91cyBpbWFnZSBhbmFseXNpcywsIlMuIEJhbHVqYSwgRC4gUG9tZXJsZWF1IiwxOTkzLTExLTI5LE5vbi1JbnRydXNpdmUgR2F6ZSBUcmFja2luZyBVc2luZyBBcnRpZmljaWFsIE5ldXJhbCBOZXR3b3JrcyxodHRwczovL3d3dy5zZW1hbnRpY3NjaG9sYXIub3JnL3BhcGVyL05vbi1JbnRydXNpdmUtR2F6ZS1UcmFja2luZy1Vc2luZy1BcnRpZmljaWFsLU5ldXJhbC1CYWx1amEtUG9tZXJsZWF1LzU3NGMwY2Y5ODgyNWJmMDliMGFiN2JiZmU5YmE4OWNkNjA5MDc0NWUsLEhpc3RvcmljYWwgc2lnbmlmaWNhbmNlLCw1NjIwLjAsIjE1KjE1KjIwKzIwKzUwKjEwKjIrMTAwPTU2MjAKSGlkZGVuIGxheWVyIGlzIHNwbGl0LCAxNSoxNSBpbWFnZSBpbnB1dCwgMio1MCBvdXRwdXQgbmV1cm9ucyAoc2VlIEZpZ3VyZSAyKQpIaWRkZW4gc2l6ZSB1cCB0byAyMCBuZXVyb25zICgiIlRoaXMgYXJjaGl0ZWN0dXJlIHdhcyB1c2VkIHdpdGggdmFyeWluZyBudW1iZXJzIG9mIGhpZGRlbiB1bml0cyBpbiB0aGUgc2luZ2xlLCBkaXZpZGVkLCBoaWRkZW4gbGF5ZXI7IGV4cGVyaW1lbnRzIHdpdGggMTAsIDE2IGFuZCAyMCBoaWRkZW4gdW5pdHMgd2VyZSBwZXJmb3JtZWQuICIiKSIsMTc1MzQ0MDAwMDAuMCwiMio1NjIwKjMqNTIwMDAwPTE3NTM0NDAwMDAwClRyYWluaW5nIGV4YW1wbGVzOiAyMDAwKjI2MD01MjAwMDAKIiJBcyBtZW50aW9uZWQgYmVmb3JlLCAyMDAwIGltYWdlL3Bvc2l0aW9uIHBhaXJzIHdlcmUgZ2F0aGVyZWQgZm9yIHRyYWluaW5nIiIKIiJBbGwgb2YgdGhlIG5ldHdvcmtzIGRlc2NyaWJlZCBpbiB0aGlzIHBhcGVyIGFyZSB0cmFpbmVkIHdpdGggdGhlIHNhbWUgcGFyYW1ldGVycyBmb3IgMjYwIGVwb2NocyIiIiw0MDAwLCwwLjYsIiIiVHJhaW5pbmcgdGhlIDh4MiBoaWRkZW4gbGF5ZXIgbmV0d29yayB1c2luZyB0aGUgMTV4NDAgaW5wdXQgcmV0aW5hLCB3aXRoIDIwMDAgaW1hZ2VzLCB0YWtlcyBhcHByb3hpbWF0ZWx5IDMwLTQwIG1pbnV0ZXMgb24gYSBTdW4gU1BBUkMgMTAgbWFjaGluZS4gIiIiLCxTdXBlcnZpc2VkLENvbmZpZGVudCwiV2UgaGF2ZSBkZXZlbG9wZWQgYW4gYXJ0aWZpY2lhbCBuZXVyYWwgbmV0d29yayBiYXNlZCBnYXplIHRyYWNraW5nIHN5c3RlbSB3aGljaCBjYW4gYmUgY3VzdG9taXplZCB0byBpbmRpdmlkdWFsIHVzZXJzLiBBIHRocmVlIGxheWVyIGZlZWQgZm9yd2FyZCBuZXR3b3JrLCB0cmFpbmVkIHdpdGggc3RhbmRhcmQgZXJyb3IgYmFjayBwcm9wYWdhdGlvbiwgaXMgdXNlZCB0byBkZXRlcm1pbmUgdGhlIHBvc2l0aW9uIG9mIGEgdXNlcicncyBnYXplIGZyb20gdGhlIGFwcGVhcmFuY2Ugb2YgdGhlIHVzZXInJ3MgZXllLiBVbmxpa2Ugb3RoZXIgZ2F6ZSB0cmFja2Vycywgd2hpY2ggbm9ybWFsbHkgcmVxdWlyZSB0aGUgdXNlciB0byB3ZWFyIGN1bWJlcnNvbWUgaGVhZGdlYXIsIG9yIHRvIHVzZSBhIGNoaW4gcmVzdCB0byBlbnN1cmUgaGVhZCBpbW1vYmlsaXR5LCBvdXIgc3lzdGVtIGlzIGVudGlyZWx5IG5vbi1pbnRydXNpdmUuIEN1cnJlbnRseSwgdGhlIGJlc3QgaW50cnVzaXZlIGdhemUgdHJhY2tpbmcgc3lzdGVtcyBhcmUgYWNjdXJhdGUgdG8gYXBwcm94aW1hdGVseSAwLjc1IGRlZ3JlZXMuIEluIG91ciBleHBlcmltZW50cywgd2UgaGF2ZSBiZWVuIGFibGUgdG8gYWNoaWV2ZSBhbiBhY2N1cmFjeSBvZiAxLjUgZGVncmVlcywgd2hpbGUgYWxsb3dpbmcgaGVhZCBtb2JpbGl0eS4gSW4gaXRzIGN1cnJlbnQgaW1wbGVtZW50YXRpb24sIG91ciBzeXN0ZW0gd29ya3MgYXQgMTUgaHouIEluIHRoaXMgcGFwZXIgd2UgcHJlc2VudCBhbiBlbXBpcmljYWwgYW5hbHlzaXMgb2YgdGhlIHBlcmZvcm1hbmNlIG9mIGEgbGFyZ2UgbnVtYmVyIG9mIGFydGlmaWNpYWwgbmV1cmFsIG5ldHdvcmsgYXJjaGl0ZWN0dXJlcyBmb3IgdGhpcyB0YXNrLiBTdWdnZXN0aW9ucyBmb3IgZnVydGhlciBleHBsb3JhdGlvbnMgZm9yIG5ldXJhbGx5IGJhc2VkIGdhemUgdHJhY2tlcnMgYXJlIHByZXNlbnRlZCwgYW5kIGFyZSByZWxhdGVkIHRvIG90aGVyIHNpbWlsYXIgYXJ0aWZpY2lhbCBuZXVyYWwgbmV0d29yayBhcHBsaWNhdGlvbnMgc3VjaCBhcyBhdXRvbm9tb3VzIHJvYWQgZm9sbG93aW5nLiIsMjYwLjAsLCwsLCwsLCwyMDI1LTExLTI4IDExOjUzOjU5KzAwOjAwLCwsLCwsLCwsLCwsLCwsLCwsLE9wZXJhdGlvbiBjb3VudGluZywsLCwsCkxlYXJuaW5nLWN1cnZlIHByZWRpY3Rpb24sVmlzaW9uLCJCaW5hcnkgY2xhc3NpZmljYXRpb24sRGlnaXQgcmVjb2duaXRpb24iLEFUJlQsIkNvcmlubmEgQ29ydGVzLCBMLiBELiBKYWNrZWwsIFNhcmEgQS4gU29sbGEsIFZsYWRpbWlyIFZhcG5paywKYW5kIEpvaG4gUy4gRGVua2VyIiwxOTkzLTExLTI5LExlYXJuaW5nIEN1cnZlczogQXN5bXB0b3RpYyBWYWx1ZXMgYW5kIFJhdGUgb2YgQ29udmVyZ2VuY2UsaHR0cHM6Ly9wcm9jZWVkaW5ncy5uZXVyaXBzLmNjL3BhcGVyLzE5OTMvZmlsZS8xYWE0OGZjNDg4MGJiMGM5YjhhM2JmOTc5ZDNiOTE3ZS1QYXBlci5wZGYsLCxGaXJzdCBwYXBlciB0aGF0IHVzZWQgc2NhbGluZyBsYXdzIHRvIHNlbGVjdCBoeXBlcnBhcmFtZXRlcnMsLCIiImZ1bGx5LWNvbm5lY3RlZCAxMDAtMTAtMTAgbmV0d29yayIiIiwsLCwsLCwsLENvbmZpZGVudCwiVHJhaW5pbmcgY2xhc3NpZmllcnMgb24gbGFyZ2UgZGF0YWJhc2VzIGlzIGNvbXB1dGF0aW9uYWxseSBkZW1hbmRpbmcuIEl0IGlzIGRlc2lyYWJsZSB0byBkZXZlbG9wIGVmZmljaWVudCBwcm9jZWR1cmVzIGZvciBhIHJlbGlhYmxlIHByZWRpY3Rpb24gb2YgYSBjbGFzc2lmaWVyJ3Mgc3VpdGFiaWxpdHkgZm9yIGltcGxlbWVudGluZyBhIGdpdmVuIHRhc2ssIHNvIHRoYXQgcmVzb3VyY2VzIGNhbiBiZSBhc3NpZ25lZCB0byB0aGUgbW9zdCBwcm9taXNpbmcgY2FuZGlkYXRlcyBvciBmcmVlZCBmb3IgZXhwbG9yaW5nIG5ldyBjbGFzc2lmaWVyIGNhbmRpZGF0ZXMuIFdlIHByb3Bvc2Ugc3VjaCBhIHByYWN0aWNhbCBhbmQgcHJpbmNpcGxlZCBwcmVkaWN0aXZlIG1ldGhvZC4gUHJhY3RpY2FsIGJlY2F1c2UgaXQgYXZvaWRzIHRoZSBjb3N0bHkgcHJvY2VkdXJlIG9mIHRyYWluaW5nIHBvb3IgY2xhc3NpZmllcnMgb24gdGhlIHdob2xlIHRyYWluaW5nIHNldCwgYW5kIHByaW5jaXBsZWQgYmVjYXVzZSBvZiBpdHMgdGhlb3JldGljYWwgZm91bmRhdGlvbi4gVGhlIGVmZmVjdGl2ZW5lc3Mgb2YgdGhlIHByb3Bvc2VkIHByb2NlZHVyZSBpcyBkZW1vbnN0cmF0ZWQgZm9yIGJvdGggc2luZ2xlLSBhbmQgbXVsdGktbGF5ZXIgbmV0d29ya3MuICIsLCxVbnJlbGVhc2VkLFVuaXRlZCBTdGF0ZXMgb2YgQW1lcmljYSwsLCwsLDIwMjUtMTEtMjggMTE6NTM6NTkrMDA6MDAsLCwsLCxJbmR1c3RyeSwsLCwsVW5yZWxlYXNlZCwsLCwsLCwsLCwsLCxObwpTaWFtZXNlLVRETk4sVmlzaW9uLEltYWdlIGNsYXNzaWZpY2F0aW9uLEJlbGwgTGFib3JhdG9yaWVzLCJKLiBCcm9tbGV5LCBKYW1lcyBXLiBCZW50eiwgTC4gQm90dG91LCBJc2FiZWxsZSBNIEd1eW9uLCBZYW5uIExlQ3VuLCBDLiBNb29yZSwgRWR1YXJkIFPDpGNraW5nZXIsIFJvb3BhayBTaGFoIiwxOTkzLTA4LTAxLCJTaWduYXR1cmUgVmVyaWZpY2F0aW9uIHVzaW5nIGEgIiJTaWFtZXNlIiIgVGltZSBEZWxheSBOZXVyYWwgTmV0d29yayIsaHR0cHM6Ly93d3cuc2VtYW50aWNzY2hvbGFyLm9yZy9wYXBlci9TaWduYXR1cmUtVmVyaWZpY2F0aW9uLVVzaW5nLUEtJTIyU2lhbWVzZSUyMi1UaW1lLURlbGF5LUJyb21sZXktQmVudHovOTk3ZGM1ZDlhMDU4NzUzZjAzNDQyMmFmZTdiZDBjYzBiOGFkODA4YiwsIkhpc3RvcmljYWwgc2lnbmlmaWNhbmNlLEhpZ2hseSBjaXRlZCIsLDc0NC4wLCIiIlRoZSBpbnB1dCBpcyA4IGJ5IDIwMCB1bml0cywgdGhlIGZpcnN0IGNvbnZvbHV0aW9uYWwgbGF5ZXIgaXMgNiBieSAxOTIgdW5pdHMgd2l0aCBlYWNoIHVuaXQncyByZWNlcHRpdmUgZmllbGQgY292ZXJpbmcgOCBieSA5IHVuaXRzIG9mIHRoZSBpbnB1dC4gVGhlIGZpcnN0IGF2ZXJhZ2luZyBsYXllciBpcyA2IGJ5IDY0IHVuaXRzLCB0aGUgc2Vjb25kIGNvbnZvbHV0aW9uIGxheWVyIGlzIDQgYnkgNTcgd2l0aCA2IGJ5IDggcmVjZXB0aXZlIGZpZWxkcyBhbmQgdGhlIHNlY29uZCBhdmVyYWdpbmcgbGF5ZXIgaXMgNCBieSAxOSIiCiIiVHdvIHNlcGFyYXRlIHN1Yi1uZXR3b3JrcyBiYXNlZCBvbiBUaW1lIERlbGF5IE5ldXJhbCBOZXR3b3JrcyAoTGFuZyBhbmQgSGludG9uLCAxOTg4LCBHdXlvbiBldCBhbC4gMTk5MCkgYWN0IG9uIGVhY2ggaW5wdXQgcGF0dGVybiB0byBleHRyYWN0IGZlYXR1cmVzLCIiCiIiQWxsIHdlaWdodHMgY291bGQgYmUgbGVhcm50LCBidXQgdGhlIHR3byBzdWItbmV0d29ya3Mgd2VyZSBjb25zdHJhaW5lZCB0byBoYXZlIGlkZW50aWNhbCB3ZWlnaHRzLiIiCkwxOiBIPTEsIFc9MjAwLCBDPTgsIEs9OSwgRD02CkwyOiBIPTEsIFc9NjQsIEM9NiwgSz04LCBEPTQKUGFyYW1ldGVyczogIDcqOSo4KzUqOCo2PTc0NCIsMTI4Njk1NzAxMzgxMTIuMCwiODA3MzIxNiozKjc3MDEqNjk9MTI4Njk1NzAxMzgxMTI9MS4yOWUxMwpGb3J3YXJkIHBhc3MgZmxvcDogMiooMioyMDAqMjAwKjgqNisyKjY0KjY0KjYqNCk9ODA3MzIxNgoiIldlIHVzZWQgdXAgdG8gNyw3MDEgc2lnbmF0dXJlIHBhaXJzIiIKRXBvY2hzOiA2OSAoVGFibGUgMSkKIiw3NzAxLCIiIldlIHVzZWQgdXAgdG8gNyw3MDEgc2lnbmF0dXJlIHBhaXJzIiIiLCwsLCxMaWtlbHksIlRoaXMgcGFwZXIgZGVzY3JpYmVzIGFuIGFsZ29yaXRobSBmb3IgdmVyaWZpY2F0aW9uIG9mIHNpZ25hdHVyZXMgd3JpdHRlbiBvbiBhIHBlbi1pbnB1dCB0YWJsZXQuIFRoZSBhbGdvcml0aG0gaXMgYmFzZWQgb24gYSBub3ZlbCwgYXJ0aWZpY2lhbCBuZXVyYWwgbmV0d29yaywgY2FsbGVkIGEgIiJTaWFtZXNlIiIgbmV1cmFsIG5ldHdvcmsuIFRoaXMgbmV0d29yayBjb25zaXN0cyBvZiB0d28gaWRlbnRpY2FsIHN1Yi1uZXR3b3JrcyBqb2luZWQgYXQgdGhlaXIgb3V0cHV0cy4gRHVyaW5nIHRyYWluaW5nIHRoZSB0d28gc3ViLW5ldHdvcmtzIGV4dHJhY3QgZmVhdHVyZXMgZnJvbSB0d28gc2lnbmF0dXJlcywgd2hpbGUgdGhlIGpvaW5pbmcgbmV1cm9uIG1lYXN1cmVzIHRoZSBkaXN0YW5jZSBiZXR3ZWVuIHRoZSB0d28gZmVhdHVyZSB2ZWN0b3JzLiBWZXJpZmljYXRpb24gY29uc2lzdHMgb2YgY29tcGFyaW5nIGFuIGV4dHJhY3RlZCBmZWF0dXJlIHZlY3RvciB3aXRoIGEgc3RvcmVkIGZlYXR1cmUgdmVjdG9yIGZvciB0aGUgc2lnbmVyLiBTaWduYXR1cmVzIGNsb3NlciB0byB0aGlzIHN0b3JlZCByZXByZXNlbnRhdGlvbiB0aGFuIGEgY2hvc2VuIHRocmVzaG9sZCBhcmUgYWNjZXB0ZWQsIGFsbCBvdGhlciBzaWduYXR1cmVzIGFyZSByZWplY3RlZCBhcyBmb3JnZXJpZXMuIiw2OS4wLCwsVW5pdGVkIFN0YXRlcyBvZiBBbWVyaWNhLCwsLCwsMjAyNS0xMS0yOCAxMTo1Mzo1OSswMDowMCwsLCwsLEluZHVzdHJ5LCwsLCwsLCwsLCxUcnVlLCxPcGVyYXRpb24gY291bnRpbmcsLCwsLApJQk0tNSxMYW5ndWFnZSxUcmFuc2xhdGlvbixJQk0sIlBldGVyIEYuIEJyb3duLCBTdGVwaGVuIEEuIERlbGxhIFBpZXRyYSwgVmluY2VudCBKLiBEZWxsYSBQaWV0cmEsIFJvYmVydCBMLiBNZXJjZXIiLDE5OTMtMDYtMTUsVGhlIE1hdGhlbWF0aWNzIG9mIFN0YXRpc3RpY2FsIE1hY2hpbmUgVHJhbnNsYXRpb246IFBhcmFtZXRlciBFc3RpbWF0aW9uLGh0dHBzOi8vZGwuYWNtLm9yZy9kb2kvMTAuNTU1NS85NzI0NzAuOTcyNDc0LDU3NTIuMCxIaWdobHkgY2l0ZWQsLDE2NTgzNjQuMCwiVGhlIG1vZGVsIGlzIGluaXRpYWxsaXplZCB3aXRoIDIuNDRFKzA5IHRyYW5zbGF0aW9uIHByb2JhYmlsaXRpZXMsIHdoaWNoIGFyZSBwcm9ncmVzc2l2ZWx5IGN1bGxlZCB1bnRpbCAxLDY1OCwzNjQgcmVtYWluLiBUaGVyZSBhcmUgb3RoZXIgcGFyYW1ldGVycyBpbiB0aGUgbW9kZWxzIChlZyB0aGUgZmVydGlsaXR5IHByb2JhYmlsaXRpZXMgdGhhdCByZWxhdGUgZWFjaCB3b3JkIGluIHRoZSBpbnB1dCB0byB0aGUgbnVtYmVyIG9mIHdvcmRzIGl0IHdpbGwgYWxpZ24gdG8pIGJ1dCB0aGUgcGFyYW1ldGVyIGNvdW50IGlzIGRvbWluYXRlZCBieSB0aGUgdHJhbnNsYXRpb24gcHJvYmFiaWxpdGllcy4iLCwsMjg4NTAxMDQsIiIiVGhleSB1c2VkIHRoZSBhbGdvcml0aG0gdG8gZXh0cmFjdCBhIGxhcmdlIG51bWJlciBvZiB0cmFuc2xhdGlvbnMgZnJvbSBzZXZlcmFsIHllYXJzIG9mIHRoZSBwcm9jZWVkaW5ncyBvZiB0aGUgQ2FuYWRpYW4gcGFybGlhbWVudC4gRnJvbSB0aGVzZSB0cmFuc2xhdGlvbnMsIHdlIGhhdmUgY2hvc2VuIGFzIG91ciB0cmFpbmluZyBkYXRhIHRob3NlIGZvciB3aGljaCBib3RoIHRoZSBFbmdsaXNoIHNlbnRlbmNlIGFuZCB0aGUgRnJlbmNoIHNlbnRlbmNlIGFyZSAzMCBvciBmZXdlciB3b3JkcyBpbiBsZW5ndGguIFRoaXMgaXMgYSBjb2xsZWN0aW9uIG9mIDEsNzc4LDYyMCB0cmFuc2xhdGlvbnMuIiIiLCwsLCwsLCwsLFVuaXRlZCBTdGF0ZXMgb2YgQW1lcmljYSwsLCwsLDIwMjUtMTEtMjggMTE6NTM6NTkrMDA6MDAsLCwsLCxJbmR1c3RyeSwsLCwsLCwsLCwsLCwsLCwsLApGdXR1cmVzIHRyYWRpbmcgbmV0LE90aGVyLFJlZ3Jlc3Npb24sLCJMb25uaWUgSGFtbSwgQi4gV2FkZSBCcm9yc2VuLCBhbmQgUmFtZXNoIFNoYXJkYSIsMTk5My0wMS0wMSxGdXR1cmVzIHRyYWRpbmcgd2l0aCBhIG5ldXJhbCBuZXR3b3JrLGh0dHBzOi8vbGVnYWN5LmZhcm1kb2MuaWxsaW5vaXMuZWR1L25jY2MxMzQvY29uZl8xOTkzL3BkZi9jb25mcDI1LTkzLnBkZiwsLCwsLDUyOTIwMDAwMDAuMCwiMC4zKjM1KjYwKjYwKjE0MDAwMD01MjkyMDAwMDAwPTUuMjllOQrigJxUcmFpbmluZyBvbiB0aGUgZGF0YSBmcm9tIDE5NzktMTk4NSB0b29rIGFwcHJveGltYXRlbHkgMzUgaG91cnPigJ0K4oCcVGhlIG5ldXJhbCBuZXR3b3JrcyB3ZXJlIHRyYWluZWQgb24gYSAzODZEeC0yNW1oeiBwcm9jZXNzb3LigJ0KMC4xNCBNRkxPUFMgdGFrZW4gZnJvbSB0aGlzIGJlbmNobWFyazogaHR0cHM6Ly93d3cudm9nb25zLm9yZy92aWV3dG9waWMucGhwP3Q9NDYzNTAiLCwsMzUuMCwsLCxTcGVjdWxhdGl2ZSwsLCwsLCwsLCwsMjAyNS0xMS0yOCAxMTo1Mzo1OSswMDowMCwsLCwsLCwsLCwsLCwsLCwsLCxIYXJkd2FyZSwsLCwsCkJvb3N0aW5nLFZpc2lvbixEaWdpdCByZWNvZ25pdGlvbixCZWxsIExhYm9yYXRvcmllcywiSC4gRHJ1Y2tlciwgUi4gU2NoYXBpcmUsIFBhdHJpY2UgWS4gU2ltYXJkIiwxOTkyLTExLTMwLEltcHJvdmluZyBQZXJmb3JtYW5jZSBpbiBOZXVyYWwgTmV0d29ya3MgVXNpbmcgYSBCb29zdGluZyBBbGdvcml0aG0saHR0cHM6Ly93d3cuc2VtYW50aWNzY2hvbGFyLm9yZy9wYXBlci9JbXByb3ZpbmctUGVyZm9ybWFuY2UtaW4tTmV1cmFsLU5ldHdvcmtzLVVzaW5nLWEtRHJ1Y2tlci1TY2hhcGlyZS83N2I1MTg1ZGFmYjllNWI4ODRhNjc3YTMyNzEzZTU0YzI1M2E0ZTBiLCxIaXN0b3JpY2FsIHNpZ25pZmljYW5jZSwsMjU3OC4wLCLigJxUaGUgbmV0d29yayBoYXMgNDY0NSBuZXVyb25zLCAyNTc4IGRpZmZlcmVudCB3ZWlnaHRzLCBhbmQgOTg0NDIgY29ubmVjdGlvbnMu4oCcIiwsLDI5MTI3LOKAnGRpdmlkZWQgaW50byA5NzA5IHRyYWluaW5nIGV4YW1wbGVzIGFuZCAyMDA3IHZhbGlkYXRpb24gc2FtcGxlcy7igJ0sLCwsLExpa2VseSwiQSBib29zdGluZyBhbGdvcml0aG0gY29udmVydHMgYSBsZWFybmluZyBtYWNoaW5lIHdpdGggZXJyb3IgcmF0ZSBsZXNzIHRoYW4gNTAlIHRvIG9uZSB3aXRoIGFuIGFyYml0cmFyaWx5IGxvdyBlcnJvciByYXRlLiBIb3dldmVyLCB0aGUgYWxnb3JpdGhtIGRpc2N1c3NlZCBoZXJlIGRlcGVuZHMgb24gaGF2aW5nIGEgbGFyZ2Ugc3VwcGx5IG9mIGluZGVwZW5kZW50IHRyYWluaW5nIHNhbXBsZXMuIFdlIHNob3cgaG93IHRvIGNpcmN1bXZlbnQgdGhpcyBwcm9ibGVtIGFuZCBnZW5lcmF0ZSBhbiBlbnNlbWJsZSBvZiBsZWFybmluZyBtYWNoaW5lcyB3aG9zZSBwZXJmb3JtYW5jZSBpbiBvcHRpY2FsIGNoYXJhY3RlciByZWNvZ25pdGlvbiBwcm9ibGVtcyBpcyBkcmFtYXRpY2FsbHkgaW1wcm92ZWQgb3ZlciB0aGF0IG9mIGEgc2luZ2xlIG5ldHdvcmsuIFdlIHJlcG9ydCB0aGUgZWZmZWN0IG9mIGJvb3N0aW5nIG9uIGZvdXIgZGF0YWJhc2VzIChhbGwgaGFuZHdyaXR0ZW4pIGNvbnNpc3Rpbmcgb2YgMTIsMDAwIGRpZ2l0cyBmcm9tIHNlZ21lbnRlZCBaSVAgY29kZXMgZnJvbSB0aGUgVW5pdGVkIFN0YXRlIFBvc3RhbCBTZXJ2aWNlIChVU1BTKSBhbmQgdGhlIGZvbGxvd2luZyBmcm9tIHRoZSBOYXRpb25hbCBJbnN0aXR1dGUgb2YgU3RhbmRhcmRzIGFuZCBUZXN0aW5nIChOSVNUKTogMjIwLDAwMCBkaWdpdHMsIDQ1LDAwMCB1cHBlciBjYXNlIGFscGhhcywgYW5kIDQ1LDAwMCBsb3dlciBjYXNlIGFscGhhcy4gV2UgdXNlIHR3byBwZXJmb3JtYW5jZSBtZWFzdXJlczogdGhlIHJhdyBlcnJvciByYXRlIChubyByZWplY3RzKSBhbmQgdGhlIHJlamVjdCByYXRlIHJlcXVpcmVkIHRvIGFjaGlldmUgYSAxJSBlcnJvciByYXRlIG9uIHRoZSBwYXR0ZXJucyBub3QgcmVqZWN0ZWQuIEJvb3N0aW5nIGltcHJvdmVkIHBlcmZvcm1hbmNlIGluIHNvbWUgY2FzZXMgYnkgYSBmYWN0b3Igb2YgdGhyZWUuIiwsLCxVbml0ZWQgU3RhdGVzIG9mIEFtZXJpY2EsLCwsLCwyMDI1LTExLTI4IDExOjUzOjU5KzAwOjAwLCwsLCwsSW5kdXN0cnksLCwsLCwsLCwsLCwsLCwsLCwKQ2FuY2VyIGRydWcgbWVjaGFuaXNtIHByZWRpY3Rpb24sTWVkaWNpbmUsRHJ1ZyBkaXNjb3ZlcnksTmF0aW9uYWwgQ2FuY2VyIEluc3RpdHV0ZSwiSm9obiBOLiBXZWluc3RlaW4sIEt1cnQgVy4gS29obiwgTWljaGFlbCBSLiBHcmV2ZXIsIFZlbGxhcmthZCBOLgpWaXN3YW5hZGhhbiwgTGF3cmVuY2UgVi4gUnViaW5zdGVpbiwgQW5uZSBQLiBNb25rcywgRG9taW5pYyBBLiBTY3VkaWVybywgTGVzdGVyIFdlbGNoLCBBbnRvbmlzIEQuIEtvdXRzb3Vrb3MsIEF1Z3VzdCBKLiBDaGlhdXNhLCBLZW5uZXRoIEQuIFBhdWxsIiwxOTkyLTEwLTE2LE5ldXJhbCBjb21wdXRpbmcgaW4gY2FuY2VyIGRydWcgZGV2ZWxvcG1lbnQ6IHByZWRpY3RpbmcgbWVjaGFuaXNtIG9mIGFjdGlvbixodHRwczovL3B1Ym1lZC5uY2JpLm5sbS5uaWguZ292LzE0MTE1MzgvLCxIaXN0b3JpY2FsIHNpZ25pZmljYW5jZSwsNTk0LjAsIuKAnFRoZSBuZXR3b3JrIHNob3duIGhhcyA2MCBpbnB1dCBQRXMsIG9uZSBmb3IgZWFjaCBjZWxsIGxpbmUsIGFuZCA2IG91dHB1dCBQRXPigJwK4oCcTmV1cmFsIG5ldHdvcmtzIHdpdGggdGhyZWUgdG8gbmluZSBoaWRkZW4gbGF5ZXIgUEVzIHVzZWTigJ0KOSo2MCArIDYqOSA9IDU5NCIsNTM0NjAwMDAuMCwiMio1OTQqMyoxNTAwMD01MzQ2MDAwMD01LjM1ZTcK4oCcVGhlIGV4dGVudCBvZiB0cmFpbmluZyB3YXMgMTUsMDAwIHByZXNlbnRhdGlvbnPigJwiLDE0MSwsLCwsLExpa2VseSwiRGVzY3JpYmVkIGhlcmUgYXJlIG5ldXJhbCBuZXR3b3JrcyBjYXBhYmxlIG9mIHByZWRpY3RpbmcgYSBkcnVnJ3MgbWVjaGFuaXNtIG9mIGFjdGlvbiBmcm9tIGl0cyBwYXR0ZXJuIG9mIGFjdGl2aXR5IGFnYWluc3QgYSBwYW5lbCBvZiA2MCBtYWxpZ25hbnQgY2VsbCBsaW5lcyBpbiB0aGUgTmF0aW9uYWwgQ2FuY2VyIEluc3RpdHV0ZSdzIGRydWcgc2NyZWVuaW5nIHByb2dyYW0uIEdpdmVuIHNpeCBwb3NzaWJsZSBjbGFzc2VzIG9mIG1lY2hhbmlzbSwgdGhlIG5ldHdvcmsgbWlzc2VzIHRoZSBjb3JyZWN0IGNhdGVnb3J5IGZvciBvbmx5IDEyIG91dCBvZiAxNDEgYWdlbnRzICg4LjUgcGVyY2VudCksIHdoZXJlYXMgbGluZWFyIGRpc2NyaW1pbmFudCBhbmFseXNpcywgYSBzdGFuZGFyZCBzdGF0aXN0aWNhbCB0ZWNobmlxdWUsIG1pc3NlcyAyMCBvdXQgb2YgMTQxICgxNC4yIHBlcmNlbnQpLiBUaGUgc3VjY2VzcyBvZiB0aGUgbmV1cmFsIG5ldCBpbmRpY2F0ZXMgc2V2ZXJhbCB0aGluZ3MuIChpKSBUaGUgY2VsbCBsaW5lIHJlc3BvbnNlIHBhdHRlcm5zIGFyZSByaWNoIGluIGluZm9ybWF0aW9uIGFib3V0IG1lY2hhbmlzbS4gKGlpKSBBcHByb3ByaWF0ZWx5IGRlc2lnbmVkIG5ldXJhbCBuZXR3b3JrcyBjYW4gbWFrZSBlZmZlY3RpdmUgdXNlIG9mIHRoYXQgaW5mb3JtYXRpb24uIChpaWkpIFRyYWluZWQgbmV0d29ya3MgY2FuIGJlIHVzZWQgdG8gY2xhc3NpZnkgcHJvc3BlY3RpdmVseSB0aGUgbW9yZSB0aGFuIDEwLDAwMCBhZ2VudHMgcGVyIHllYXIgdGVzdGVkIGJ5IHRoZSBzY3JlZW5pbmcgcHJvZ3JhbS4gUmVsYXRlZCBuZXR3b3JrcywgaW4gY29tYmluYXRpb24gd2l0aCBjbGFzc2ljYWwgc3RhdGlzdGljYWwgdG9vbHMsIHdpbGwgaGVscCBpbiBhIHZhcmlldHkgb2Ygd2F5cyB0byBtb3ZlIG5ldyBhbnRpY2FuY2VyIGFnZW50cyB0aHJvdWdoIHRoZSBwaXBlbGluZSBmcm9tIGluIHZpdHJvIHN0dWRpZXMgdG8gY2xpbmljYWwgYXBwbGljYXRpb24uIiwsLCxVbml0ZWQgU3RhdGVzIG9mIEFtZXJpY2EsLCwsLCwyMDI1LTExLTI4IDExOjUzOjU5KzAwOjAwLCwsLCwsR292ZXJubWVudCwsLCwsLCwsLCwsLCxPcGVyYXRpb24gY291bnRpbmcsLCwsLApHb2xlbSxCaW9sb2d5LFByb3RlaW4gZm9sZGluZyBwcmVkaWN0aW9uLEFsYW4gVHVyaW5nIEluc3RpdHV0ZSwiUy4gTXVnZ2xldG9uLCBSb3NzIEQuIEtpbmcsIE0uIEouIFN0ZXJuYmVyZyIsMTk5Mi0xMC0wMSxQcm90ZWluIHNlY29uZGFyeSBzdHJ1Y3R1cmUgcHJlZGljdGlvbiB1c2luZyBsb2dpYy1iYXNlZCBtYWNoaW5lIGxlYXJuaW5nLixodHRwczovL3d3dy5zZW1hbnRpY3NjaG9sYXIub3JnL3BhcGVyL1Byb3RlaW4tc2Vjb25kYXJ5LXN0cnVjdHVyZS1wcmVkaWN0aW9uLXVzaW5nLU11Z2dsZXRvbi1LaW5nLzlmNzQ0ZTQ4MDkxYTI0YjU2OTQzNWQwNzA5MjBlNjBkYjQ1ZjRmZGMsLCJIaXN0b3JpY2FsIHNpZ25pZmljYW5jZSxTT1RBIGltcHJvdmVtZW50IiwsLCwsLDE2MTIsVGFibGUgMSwsLCwsQ29uZmlkZW50LCJNYW55IGF0dGVtcHRzIGhhdmUgYmVlbiBtYWRlIHRvIHNvbHZlIHRoZSBwcm9ibGVtIG9mIHByZWRpY3RpbmcgcHJvdGVpbiBzZWNvbmRhcnkgc3RydWN0dXJlIGZyb20gdGhlIHByaW1hcnkgc2VxdWVuY2UgYnV0IHRoZSBiZXN0IHBlcmZvcm1hbmNlIHJlc3VsdHMgYXJlIHN0aWxsIGRpc2FwcG9pbnRpbmcuIEluIHRoaXMgcGFwZXIsIHRoZSB1c2Ugb2YgYSBtYWNoaW5lIGxlYXJuaW5nIGFsZ29yaXRobSB3aGljaCBhbGxvd3MgcmVsYXRpb25hbCBkZXNjcmlwdGlvbnMgaXMgc2hvd24gdG8gbGVhZCB0byBpbXByb3ZlZCBwZXJmb3JtYW5jZS4gVGhlIEluZHVjdGl2ZSBMb2dpYyBQcm9ncmFtbWluZyBjb21wdXRlciBwcm9ncmFtLCBHb2xlbSwgd2FzIGFwcGxpZWQgdG8gbGVhcm5pbmcgc2Vjb25kYXJ5IHN0cnVjdHVyZSBwcmVkaWN0aW9uIHJ1bGVzIGZvciBhbHBoYS9hbHBoYSBkb21haW4gdHlwZSBwcm90ZWlucy4gVGhlIGlucHV0IHRvIHRoZSBwcm9ncmFtIGNvbnNpc3RlZCBvZiAxMiBub24taG9tb2xvZ291cyBwcm90ZWlucyAoMTYxMiByZXNpZHVlcykgb2Yga25vd24gc3RydWN0dXJlLCB0b2dldGhlciB3aXRoIGEgYmFja2dyb3VuZCBrbm93bGVkZ2UgZGVzY3JpYmluZyB0aGUgY2hlbWljYWwgYW5kIHBoeXNpY2FsIHByb3BlcnRpZXMgb2YgdGhlIHJlc2lkdWVzLiBHb2xlbSBsZWFybmVkIGEgc21hbGwgc2V0IG9mIHJ1bGVzIHRoYXQgcHJlZGljdCB3aGljaCByZXNpZHVlcyBhcmUgcGFydCBvZiB0aGUgYWxwaGEtaGVsaWNlcy0tYmFzZWQgb24gdGhlaXIgcG9zaXRpb25hbCByZWxhdGlvbnNoaXBzIGFuZCBjaGVtaWNhbCBhbmQgcGh5c2ljYWwgcHJvcGVydGllcy4gVGhlIHJ1bGVzIHdlcmUgdGVzdGVkIG9uIGZvdXIgaW5kZXBlbmRlbnQgbm9uLWhvbW9sb2dvdXMgcHJvdGVpbnMgKDQxNiByZXNpZHVlcykgZ2l2aW5nIGFuIGFjY3VyYWN5IG9mIDgxJSAoKy8tIDIlKS4gVGhpcyBpcyBhbiBpbXByb3ZlbWVudCwgb24gaWRlbnRpY2FsIGRhdGEsIG92ZXIgdGhlIHByZXZpb3VzbHkgcmVwb3J0ZWQgcmVzdWx0IG9mIDczJSBieSBLaW5nIGFuZCBTdGVybmJlcmcgKDE5OTAsIEouIE1vbC4gQmlvbC4sIDIxNiwgNDQxLTQ1NykgdXNpbmcgdGhlIG1hY2hpbmUgbGVhcm5pbmcgcHJvZ3JhbSBQUk9NSVMsIGFuZCBvZiA3MiUgdXNpbmcgdGhlIHN0YW5kYXJkIEdhcm5pZXItT3NndXRob3JwZS1Sb2Jzb24gbWV0aG9kLiBUaGUgYmVzdCBwcmV2aW91c2x5IHJlcG9ydGVkIHJlc3VsdCBpbiB0aGUgbGl0ZXJhdHVyZSBmb3IgdGhlIGFscGhhL2FscGhhIGRvbWFpbiB0eXBlIGlzIDc2JSwgYWNoaWV2ZWQgdXNpbmcgYSBuZXVyYWwgbmV0IGFwcHJvYWNoLiBNYWNoaW5lIGxlYXJuaW5nIGFsc28gaGFzIHRoZSBhZHZhbnRhZ2Ugb3ZlciBuZXVyYWwgbmV0d29yayBhbmQgc3RhdGlzdGljYWwgbWV0aG9kcyBpbiBwcm9kdWNpbmcgbW9yZSB1bmRlcnN0YW5kYWJsZSByZXN1bHRzLiIsLCwsVW5pdGVkIEtpbmdkb20gb2YgR3JlYXQgQnJpdGFpbiBhbmQgTm9ydGhlcm4gSXJlbGFuZCwsLCwsLDIwMjUtMTEtMjggMTE6NTM6NTkrMDA6MDAsLCwsLCxHb3Zlcm5tZW50LCwsLCwsLCwsLCwsLCwsLCwsCkZ1enp5IE5OLFNwZWVjaCxTcGVlY2ggcmVjb2duaXRpb24gKEFTUiksSW5kaWFuIFN0YXRpc3RpY2FsIEluc3RpdHV0ZSwiU0sgUGFsLCBTIE1pdHJhIiwxOTkyLTA5LTAxLCJNdWx0aWxheWVyIHBlcmNlcHRyb24sIGZ1enp5IHNldHMsIGFuZCBjbGFzc2lmaWNhdGlvbiIsaHR0cHM6Ly9pZWVleHBsb3JlLmllZWUub3JnL2RvY3VtZW50LzE1OTA1OCwxMjIzLjAsLCwxMTY2LjAsIlRhYmxlIElJOiAiImhlIG5ldXJhbCBuZXR3b3JrIGhhcyB0aHJlZSBoaWRkZW4gbGF5ZXJzLCB3aXRoIG0gaGlkZGVuIG5vZGVzIGluIGVhY2ggbGF5ZXIiIiwgbSA9IDIwLCBpbnB1dCBkaW0uID0gOSwgb3V0cHV0IGRpbS4gPSA2Cgo5KjIwKzIwKjIwKzIwKjIwKzYqMjArNjY9MTE2NiIsMTQwMzExNzc2MC4wLDExNjYgcGFyYW1zICogMiBGTE9QL3BhcmFtICogKDMgZm9yIGZvcndhcmQgKyBiYWNrd2FyZCBwYXNzKSAqIDQ2MCBlcG9jaHMgKiA0MzYgZXhhbXBsZXMsNDM2LCIiIlRoZSBhYm92ZS1tZW50aW9uZWQgYWxnb3JpdGhtIHdhcyB0ZXN0ZWQgb24gYSBzZXQgb2YgODcxIEluZGlhbiBUZWx1Z3Ugdm93ZWwgc291bmRzIiIgYW5kIDUwJSBvZiB0aGUgZGF0YXNldCB3YXMgdXNlZC4gODcxKjAuNSB+PSA0MzYiLCwsLCxDb25maWRlbnQsLCwsLEluZGlhLCwsLCwsMjAyNS0xMS0yOCAxMTo1Mzo1OSswMDowMCwsLCwsLEFjYWRlbWlhLCwsLCwsLCwsLCwsLE9wZXJhdGlvbiBjb3VudGluZywsLCwsClRELUdhbW1vbixHYW1lcyxCYWNrZ2FtbW9uLElCTSxHIFRlc2F1cm8sMTk5Mi0wNS0wMSxQcmFjdGljYWwgSXNzdWVzIGluIFRlbXBvcmFsIERpZmZlcmVuY2UgTGVhcm5pbmcsaHR0cHM6Ly9wYXBlcnMubmlwcy5jYy9wYXBlci8xOTkxL2ZpbGUvNjhjZTE5OWVjMmM1NTE3NTk3Y2UwYTRkODk2MjBmNTUtUGFwZXIucGRmLDEzNDQuMCwiSGlnaGx5IGNpdGVkLEhpc3RvcmljYWwgc2lnbmlmaWNhbmNlIiwsMjUwMDAuMCwiIiJUaGUgYmVzdCBwZXJmb3JtYW5jZSB3YXMgb2J0YWluZWQgd2l0aCBhIG5ldHdvcmsgY29udGFpbmluZyA4MCBoaWRkZW4gdW5pdHMgYW5kIG92ZXIgMjUsMDAwIHdlaWdodHMuIiIiLDE4MjMyMTU3NjIyODMyLjcwMywiRXh0cmFjdGVkIGZyb20gQUkgYW5kIENvbXB1dGUgKGh0dHBzOi8vb3BlbmFpLmNvbS9ibG9nL2FpLWFuZC1jb21wdXRlLykgY2hhcnRzIGJ5IHVzaW5nIGh0dHBzOi8vYXV0b21lcmlzLmlvL1dlYlBsb3REaWdpdGl6ZXIvLgoKT3BlbkFJIGVzdGltYXRlOiAxLjhlMTMKCkhhcmR3YXJlIGVzdGltYXRlIChsaWtlbHkgb3ZlcmVzdGltYXRlcyBkdWUgdG8gc2ltdWxhdGlvbiBlZmZvcnQpCiIib24gYW4gSUJNIFJTLzYwMDAgd29ya3N0YXRpb24sIHRoZSBzbWFsbGVzdCBuZXR3b3JrIHdhcyB0cmFpbmVkIGluIHNldmVyYWwgaG91cnMsIHdoaWxlIHRoZSBsYXJnZXN0IG5ldCByZXF1aXJlZCB0d28gd2Vla3Mgb2Ygc2ltdWxhdGlvbiB0aW1lLiIiCklCTSBSUy82MDAwIGFjaGlldmVzIDEuNSBHRkxPUFMgb24gTGlucGFjayAoaHR0cHM6Ly9saW5rLnNwcmluZ2VyLmNvbS9yd2UvMTAuMTAwNy85NzgtMC0zODctMDk3NjYtNF8yMzIpIAoxNCoyNCo2MCo2MCowLjUqMTUwMDAwMDAwMD05LjA3MmUrMTQKCk9wZXJhdGlvbiBjb3VudGluZyBlc3RpbWF0ZTogCkZvcndhcmQgRkxPUDogNTAwMDAKRWFjaCBsZWdhbCBtb3ZlIGhhZCB0byBiZSBldmFsdWF0ZWQgc2VwYXJhdGVseSwgYXNzdW1pbmcgYW4gYXZlcmFnZSBvZiAxMCBtb3ZlIG9wdGlvbnMgKCsyIGZvciBiYWNrd2FyZCBwYXNzZXMgb2YgdGhlIGNob3NlbiBtb3ZlKToKNTAwMDAqMTIqMzAwMDAwKjIxPTMuNzhlKzEyCgpLZWVwaW5nIHRoZSBPcGVuQUkgZXN0aW1hdGUgYXMgdGhlIG1lZGlhbiBlc3RpbWF0ZS4gIiw2MzAwMDAwLCIiIlRoaXMgbmV0d29yayB3YXMgdHJhaW5lZApmb3Igb3ZlciAzMDAsMDAwIHRyYWluaW5nIGdhbWVzIiIKCkVhY2ggYmFja2dhbW1vbiBnYW1lIGhhcyBhbiBhdmcgb2YgYXJvdW5kIDIxIG1vdmVtZW50cwpodHRwczovL3d3dy5ia2dtLmNvbS9yZ2IvcmdiLmNnaT92aWV3KzcxMiIsLCwsLFNwZWN1bGF0aXZlLCwsLCxVbml0ZWQgU3RhdGVzIG9mIEFtZXJpY2EsLCwsLCwyMDI1LTExLTI4IDExOjUzOjU5KzAwOjAwLCwsLCwsSW5kdXN0cnksLCwsLCwsLCwsLFRydWUsLCJUaGlyZC1wYXJ0eSBlc3RpbWF0aW9uLE9wZXJhdGlvbiBjb3VudGluZyxIYXJkd2FyZSIsLCwsLApXZWlnaHQgRGVjYXksU3BlZWNoLFNwZWVjaCBzeW50aGVzaXMsLCJBLiBLcm9naCwgSi4gSGVydHoiLDE5OTEtMTItMDIsQSBTaW1wbGUgV2VpZ2h0IERlY2F5IENhbiBJbXByb3ZlIEdlbmVyYWxpemF0aW9uLGh0dHBzOi8vd3d3LnNlbWFudGljc2Nob2xhci5vcmcvcGFwZXIvQS1TaW1wbGUtV2VpZ2h0LURlY2F5LUNhbi1JbXByb3ZlLUdlbmVyYWxpemF0aW9uLUtyb2doLUhlcnR6LzQ4ZTFkZTdkMDg1ODA4MDA0ZDVmMDQ5M2Q0ODY2NjlhM2QyOTMwYjUsLCJIaWdobHkgY2l0ZWQsSGlzdG9yaWNhbCBzaWduaWZpY2FuY2UiLCw4Mzg2LjAsIiA3KjI2KjQwKzQwKzQwKjI2KzI2PTgzODYKIiJUaGUgbmV0d29yayBoYWQgNyB4IDI2IGlucHV0IHVuaXRzLCA0MCBoaWRkZW4gdW5pdHMgYW5kIDI2IG91dHB1dCB1bml0cyIiIiw3NTQ3NDAwMDAwMC4wLCIyKjgzODYqMyoxNTAwMDAwPTc1NDc0MDAwMDAwPTcuNTVlMTAKIiJJdCB3YXMgdHJhaW5lZCBvbiA0MDAgdG8gNTAwMCByYW5kb20gd29yZHMgZnJvbSB0aGUgZGF0YSBiYXNlIG9mIGFyb3VuZCAyMC4wMDAgd29yZHMsIiIKIiJUaGUgdG9wIGZ1bGwgbGluZSBjb3JyZXNwb25kcyB0byB0aGUgZ2VuZXJhbGl6YXRpb24gZXJyb3IgYWZ0ZXIgMzAwIGVwb2NocyIiCiIsMjUwMDAsIiIiSXQgd2FzIHRyYWluZWQgb24gNDAwIHRvIDUwMDAgcmFuZG9tIHdvcmRzIGZyb20gdGhlIGRhdGEgYmFzZSBvZiBhcm91bmQgMjAuMDAwIHdvcmRzLCIiIiwsLCwsQ29uZmlkZW50LCJJdCBoYXMgYmVlbiBvYnNlcnZlZCBpbiBudW1lcmljYWwgc2ltdWxhdGlvbnMgdGhhdCBhIHdlaWdodCBkZWNheSBjYW4gaW1wcm92ZSBnZW5lcmFsaXphdGlvbiBpbiBhIGZlZWQtZm9yd2FyZCBuZXVyYWwgbmV0d29yay4gVGhpcyBwYXBlciBleHBsYWlucyB3aHkuIEl0IGlzIHByb3ZlbiB0aGF0IGEgd2VpZ2h0IGRlY2F5IGhhcyB0d28gZWZmZWN0cyBpbiBhIGxpbmVhciBuZXR3b3JrLiBGaXJzdCwgaXQgc3VwcHJlc3NlcyBhbnkgaXJyZWxldmFudCBjb21wb25lbnRzIG9mIHRoZSB3ZWlnaHQgdmVjdG9yIGJ5IGNob29zaW5nIHRoZSBzbWFsbGVzdCB2ZWN0b3IgdGhhdCBzb2x2ZXMgdGhlIGxlYXJuaW5nIHByb2JsZW0uIFNlY29uZCwgaWYgdGhlIHNpemUgaXMgY2hvc2VuIHJpZ2h0LCBhIHdlaWdodCBkZWNheSBjYW4gc3VwcHJlc3Mgc29tZSBvZiB0aGUgZWZmZWN0cyBvZiBzdGF0aWMgbm9pc2Ugb24gdGhlIHRhcmdldHMsIHdoaWNoIGltcHJvdmVzIGdlbmVyYWxpemF0aW9uIHF1aXRlIGEgbG90LiBJdCBpcyB0aGVuIHNob3duIGhvdyB0byBleHRlbmQgdGhlc2UgcmVzdWx0cyB0byBuZXR3b3JrcyB3aXRoIGhpZGRlbiBsYXllcnMgYW5kIG5vbi1saW5lYXIgdW5pdHMuIEZpbmFsbHkgdGhlIHRoZW9yeSBpcyBjb25maXJtZWQgYnkgc29tZSBudW1lcmljYWwgc2ltdWxhdGlvbnMgdXNpbmcgdGhlIGRhdGEgZnJvbSBOZXRUYWxrLiIsMzAwLjAsLCwsLCwsLCwyMDI1LTExLTI4IDExOjUzOjU5KzAwOjAwLCwsLCwsLCwsLCwsLCwsLCxUcnVlLCxPcGVyYXRpb24gY291bnRpbmcsLCwsLApTUk4tRW5jb2RlZCBHcmFtbWF0aWNhbCBTdHJ1Y3R1cmVzLExhbmd1YWdlLExhbmd1YWdlIFN0cnVjdHVyZSBNb2RlbGluZyxVbml2ZXJzaXR5IG9mIENhbGlmb3JuaWEgU2FuIERpZWdvLEouIEwuIEVsbWFuLDE5OTEtMDktMDEsIkRpc3RyaWJ1dGVkIHJlcHJlc2VudGF0aW9ucywgc2ltcGxlIHJlY3VycmVudCBuZXR3b3JrcywgYW5kIGdyYW1tYXRpY2FsIHN0cnVjdHVyZSIsaHR0cHM6Ly9kbC5hY20ub3JnL2RvaS8xMC4xMDA3L0JGMDAxMTQ4NDQsMTcxNy4wLCwsLCwsLDE3NzgwMCw0IHRyYWluaW5nIHNldHMgb2YgMTBrIHNlbnRlbmNlcyBlYWNoLiBUb3RhbCBudW1iZXIgb2Ygd29yZHMgY2FsY3VsYXRlZCBieSBtdWx0aXBseWluZyAxMGsgYW5kIHRoZSBhdmcuIG51bWJlciBvZiB3b3JkcyBwZXIgc2VudGVuY2UgaW4gdGhlIHRyYWluaW5nIHNldC4sLCwsLCwsLCwsVW5pdGVkIFN0YXRlcyBvZiBBbWVyaWNhLCwsLCwsMjAyNS0xMS0yOCAxMTo1Mzo1OSswMDowMCwsLCwsLEFjYWRlbWlhLCwsLCwsLCwsLCwsLCwsLCwsCkRJQUJFVEVTLE1lZGljaW5lLE1lZGljYWwgZGlhZ25vc2lzLCJBYWxib3JnIFVuaXZlcnNpdHksVW5pdmVyc2l0eSBvZiBMb25kb24iLCJTLiBBbmRyZWFzc2VuLCBSLiBIb3ZvcmthLCBKLiBCZW5uLCBLLiBHLiBPbGVzZW4sIGFuZCBFLiBSLiBDYXJzb24iLDE5OTEtMDYtMjQsQSBNb2RlbC1iYXNlZCBBcHByb2FjaCB0byBJbnN1bGluIEFkanVzdG1lbnQsaHR0cHM6Ly9saW5rLnNwcmluZ2VyLmNvbS9jaGFwdGVyLzEwLjEwMDcvOTc4LTMtNjQyLTQ4NjUwLTBfMTksMTMyLjAsLCw0Mjk0MDkuMCxGcm9tIGh0dHBzOi8vd3d3LmJubGVhcm4uY29tL2JucmVwb3NpdG9yeS8sLCwsLCwsLCwsLCwsLCJEZW5tYXJrLFVuaXRlZCBLaW5nZG9tIG9mIEdyZWF0IEJyaXRhaW4gYW5kIE5vcnRoZXJuIElyZWxhbmQiLCwsLCwsMjAyNS0xMS0yOCAxMTo1Mzo1OSswMDowMCwsLCwsLCJBY2FkZW1pYSxBY2FkZW1pYSIsLCwsLCwsLCwsLCwsLCwsLCwKUkFBTSxPdGhlcixSZXByZXNlbnRhdGlvbiBsZWFybmluZywsSm9yZGFuIEIuIFBvbGxhY2ssMTk5MC0xMS0wMSxSZWN1cnNpdmUgRGlzdHJpYnV0ZWQgUmVwcmVzZW50YXRpb25zLGh0dHBzOi8vd3d3LnNjaWVuY2VkaXJlY3QuY29tL3NjaWVuY2UvYXJ0aWNsZS9hYnMvcGlpLzAwMDQzNzAyOTA5MDAwNUs/dmlhJTNEaWh1YiwsSGlnaGx5IGNpdGVkLCwxNTM2LjAsIkxhcmdlc3QgbW9kZWw6CiIiQSA0OC0xNi00OCBSQUFNIGxlYXJuZWQgdG8gY29uc3RydWN0IHJlcHJlc2VudGF0aW9ucyAiIgpQYXJhbWV0ZXJzIDQ4KjE2KjIgPSAxNTM2IiwsLDI5LDI5IHNlbnRlbmNlIGZyYWdtZW50cyAoRmlndXJlIDEwKSwsLCwsQ29uZmlkZW50LCJBIGxvbmdzdGFuZGluZyBkaWZmaWN1bHR5IGZvciBjb25uZWN0aW9uaXN0IG1vZGVsaW5nIGhhcyBiZWVuIGhvdyB0byByZXByZXNlbnQgdmFyaWFibGUtc2l6ZWQgcmVjdXJzaXZlIGRhdGEgc3RydWN0dXJlcywgc3VjaCBhcyB0cmVlcyBhbmQgbGlzdHMsIGluIGZpeGVkLXdpZHRoIHBhdHRlcm5zLiBUaGlzIHBhcGVyIHByZXNlbnRzIGEgY29ubmVjdGlvbmlzdCBhcmNoaXRlY3R1cmUgd2hpY2ggYXV0b21hdGljYWxseSBkZXZlbG9wcyBjb21wYWN0IGRpc3RyaWJ1dGVkIHJlcHJlc2VudGF0aW9ucyBmb3Igc3VjaCBjb21wb3NpdGlvbmFsIHN0cnVjdHVyZXMsIGFzIHdlbGwgYXMgZWZmaWNpZW50IGFjY2Vzc2luZyBtZWNoYW5pc21zIGZvciB0aGVtLiBQYXR0ZXJucyB3aGljaCBzdGFuZCBmb3IgdGhlIGludGVybmFsIG5vZGVzIG9mIGZpeGVkLXZhbGVuY2UgdHJlZXMgYXJlIGRldmlzZWQgdGhyb3VnaCB0aGUgcmVjdXJzaXZlIHVzZSBvZiBiYWNrcHJvcGFnYXRpb24gb24gdGhyZWUtbGF5ZXIgYXV0by1hc3NvY2lhdGl2ZSBlbmNvZGVyIG5ldHdvcmtzLiBUaGUgcmVzdWx0aW5nIHJlcHJlc2VudGF0aW9ucyBhcmUgbm92ZWwsIGluIHRoYXQgdGhleSBjb21iaW5lIGFwcGFyZW50bHkgaW1taXNjaWJsZSBhc3BlY3RzIG9mIGZlYXR1cmVzLCBwb2ludGVycywgYW5kIHN5bWJvbCBzdHJ1Y3R1cmVzLiBUaGV5IGZvcm0gYSBicmlkZ2UgYmV0d2VlbiB0aGUgZGF0YSBzdHJ1Y3R1cmVzIG5lY2Vzc2FyeSBmb3IgaGlnaC1sZXZlbCBjb2duaXRpdmUgdGFza3MgYW5kIHRoZSBhc3NvY2lhdGl2ZSwgcGF0dGVybiByZWNvZ25pdGlvbiBtYWNoaW5lcnkgcHJvdmlkZWQgYnkgbmV1cmFsIG5ldHdvcmtzLiIsLCwsLCwsLCwsMjAyNS0xMS0yOCAx</x:v>
      </x:c>
    </x:row>
    <x:row r="311" ht="18" customHeight="1">
      <x:c r="A311" s="17" t="n">
        <x:v>306</x:v>
      </x:c>
      <x:c r="B311" s="17" t="n">
        <x:v>309</x:v>
      </x:c>
      <x:c r="C311" s="94" t="str">
        <x:v>MTo1Mzo1OSswMDowMCwsLCwsLCwsLCwsLCwsLCwsLCwsLCwsLApTZXhOZXQgY29tcHJlc3Npb24sVmlzaW9uLEltYWdlIHJlcHJlc2VudGF0aW9uLCwiQi4gR29sb21iLCBELiBULiBMYXdyZW5jZSwgVC4gU2Vqbm93c2tpIiwxOTkwLTEwLTAxLFNFWE5FVDogQSBOZXVyYWwgTmV0d29yayBJZGVudGlmaWVzIFNleCBGcm9tIEh1bWFuIEZhY2VzLGh0dHBzOi8vd3d3LnNlbWFudGljc2Nob2xhci5vcmcvcGFwZXIvU0VYTkVUJTNBLUEtTmV1cmFsLU5ldHdvcmstSWRlbnRpZmllcy1TZXgtRnJvbS1IdW1hbi1Hb2xvbWItTGF3cmVuY2UvY2JmOTBhYTc4ZmVhMGM4YTEwMjg3MDVkOTJiYzRiYzc4MDhkZGVlYiwsSGlzdG9yaWNhbCBzaWduaWZpY2FuY2UsLDcyOTQwLjAsIjkwMCo0MCoyKzQwKzkwMD03Mjk0MArigJxJbWFnZXMgc2FtcGxlZCBhdCAzMHgzMCB3ZXJlIGNvbXByZXNzZWQgdXNpbmcgYSA5MDB4NDB4OTAwIGZ1bGx5IGNvbm5lY3RlZCBiYWNrLXByb3BhZ2F0aW9uIG5ldHdvcmvigJ0iLDc4Nzc1MjAwMDAwLjAsIjIqNzI5NDAqMyo5MCoyMDAwPTc4Nzc1MjAwMDAwCuKAnFRoZSBjb21wcmVzc2lvbiBuZXR3b3JrIHRyYWluZWQgZm9yIDIwMDAgcnVucyBvbiBlYWNoIG9mIDkwIGZhY2Vz4oCdIiw4MTAwMCzigJxUaGUgY29tcHJlc3Npb24gbmV0d29yayB0cmFpbmVkIGZvciAyMDAwIHJ1bnMgb24gZWFjaCBvZiA5MCBmYWNlc+KAnSwsLCxTdXBlcnZpc2VkLENvbmZpZGVudCwiU2V4IGlkZW50aWZpY2F0aW9uIGluIGFuaW1hbHMgaGFzIGJpb2xvZ2ljYWwgaW1wb3J0YW5jZS4gSHVtYW5zIGFyZSBnb29kIGF0IG1ha2luZyB0aGlzIGRldGVybWluYXRpb24gdmlzdWFsbHksIGJ1dCBtYWNoaW5lcyBoYXZlIG5vdCBtYXRjaGVkIHRoaXMgYWJpbGl0eS4gQSBuZXVyYWwgbmV0d29yayB3YXMgdHJhaW5lZCB0byBkaXNjcmltaW5hdGUgc2V4IGluIGh1bWFuIGZhY2VzLCBhbmQgcGVyZm9ybWVkIGFzIHdlbGwgYXMgaHVtYW5zIG9uIGEgc2V0IG9mIDkwIGV4ZW1wbGFycy4gSW1hZ2VzIHNhbXBsZWQgYXQgMzDDlzMwIHdlcmUgY29tcHJlc3NlZCB1c2luZyBhIDkwMMOXNDDDlzkwMCBmdWxseS1jb25uZWN0ZWQgYmFjay1wcm9wYWdhdGlvbiBuZXR3b3JrOyBhY3Rpdml0aWVzIG9mIGhpZGRlbiB1bml0cyBzZXJ2ZWQgYXMgaW5wdXQgdG8gYSBiYWNrLXByb3BhZ2F0aW9uICIiU2V4TmV0IiIgdHJhaW5lZCB0byBwcm9kdWNlIHZhbHVlcyBvZiAxIGZvciBtYWxlIGFuZCAwIGZvciBmZW1hbGUgZmFjZXMuIFRoZSBuZXR3b3JrJ3MgYXZlcmFnZSBlcnJvciByYXRlIG9mIDguMSUgY29tcGFyZWQgZmF2b3JhYmx5IHRvIGh1bWFucywgd2hvIGF2ZXJhZ2VkIDExLjYlLiBTb21lIFNleE5ldCBlcnJvcnMgbWltaWNrZWQgdGhvc2Ugb2YgaHVtYW5zLiIsMjAwMC4wLCwsLCwsLCwsMjAyNS0xMS0yOCAxMTo1Mzo1OSswMDowMCwsLCwsLCwsLCwsLCwsLCwsVHJ1ZSwsT3BlcmF0aW9uIGNvdW50aW5nLCwsLCwKU2V4TmV0IGNsYXNzaWZpY2F0aW9uLFZpc2lvbixJbWFnZSBjbGFzc2lmaWNhdGlvbiwsIkIuIEdvbG9tYiwgRC4gVC4gTGF3cmVuY2UsIFQuIFNlam5vd3NraSIsMTk5MC0xMC0wMSxTRVhORVQ6IEEgTmV1cmFsIE5ldHdvcmsgSWRlbnRpZmllcyBTZXggRnJvbSBIdW1hbiBGYWNlcyxodHRwczovL3d3dy5zZW1hbnRpY3NjaG9sYXIub3JnL3BhcGVyL1NFWE5FVCUzQS1BLU5ldXJhbC1OZXR3b3JrLUlkZW50aWZpZXMtU2V4LUZyb20tSHVtYW4tR29sb21iLUxhd3JlbmNlL2NiZjkwYWE3OGZlYTBjOGExMDI4NzA1ZDkyYmM0YmM3ODA4ZGRlZWIsLCJIaXN0b3JpY2FsIHNpZ25pZmljYW5jZSxIaWdobHkgY2l0ZWQiLCwxNjQwLjAsTGFyZ2VzdCBjbGFzc2lmaWNhdGlvbiBtb2RlbDogNDAqNDAgKyA0MD0xNjQwIChGaWd1cmUgMiksLCw4MCwi4oCcRWFjaCB0cmFpbmluZyBvbiBhIGRpZmZlcmVudCA4MCBmYWNlcywgbGVhdmluZyBhIGRpc3RpbmN0IHNldCBvZiAxMCB1bnRyYWluZWQgZmFjZXMgZm9yIHRlc3RpbmfigJ0iLCwsLCxMaWtlbHksIlNleCBpZGVudGlmaWNhdGlvbiBpbiBhbmltYWxzIGhhcyBiaW9sb2dpY2FsIGltcG9ydGFuY2UuIEh1bWFucyBhcmUgZ29vZCBhdCBtYWtpbmcgdGhpcyBkZXRlcm1pbmF0aW9uIHZpc3VhbGx5LCBidXQgbWFjaGluZXMgaGF2ZSBub3QgbWF0Y2hlZCB0aGlzIGFiaWxpdHkuIEEgbmV1cmFsIG5ldHdvcmsgd2FzIHRyYWluZWQgdG8gZGlzY3JpbWluYXRlIHNleCBpbiBodW1hbiBmYWNlcywgYW5kIHBlcmZvcm1lZCBhcyB3ZWxsIGFzIGh1bWFucyBvbiBhIHNldCBvZiA5MCBleGVtcGxhcnMuIEltYWdlcyBzYW1wbGVkIGF0IDMww5czMCB3ZXJlIGNvbXByZXNzZWQgdXNpbmcgYSA5MDDDlzQww5c5MDAgZnVsbHktY29ubmVjdGVkIGJhY2stcHJvcGFnYXRpb24gbmV0d29yazsgYWN0aXZpdGllcyBvZiBoaWRkZW4gdW5pdHMgc2VydmVkIGFzIGlucHV0IHRvIGEgYmFjay1wcm9wYWdhdGlvbiAiIlNleE5ldCIiIHRyYWluZWQgdG8gcHJvZHVjZSB2YWx1ZXMgb2YgMSBmb3IgbWFsZSBhbmQgMCBmb3IgZmVtYWxlIGZhY2VzLiBUaGUgbmV0d29yaydzIGF2ZXJhZ2UgZXJyb3IgcmF0ZSBvZiA4LjElIGNvbXBhcmVkIGZhdm9yYWJseSB0byBodW1hbnMsIHdobyBhdmVyYWdlZCAxMS42JS4gU29tZSBTZXhOZXQgZXJyb3JzIG1pbWlja2VkIHRob3NlIG9mIGh1bWFucy4iLCwsLCwsLCwsLDIwMjUtMTEtMjggMTE6NTM6NTkrMDA6MDAsLCwsLCwsLCwsLCwsLCwsLCwsLCwsLCwKSVNSIG5ldHdvcmssVmlzaW9uLENoYXJhY3RlciByZWNvZ25pdGlvbiAoT0NSKSxTdGFuZm9yZCBVbml2ZXJzaXR5LCJKYW1lcyBLZWVsZXIsIERhdmlkIFJ1bWVsaGFydCwgV2VlIExlb3ciLDE5OTAtMTAtMDEsSW50ZWdyYXRlZCBTZWdtZW50YXRpb24gYW5kIFJlY29nbml0aW9uIG9mIEhhbmQtUHJpbnRlZCBOdW1lcmFscyxodHRwczovL3BhcGVycy5uaXBzLmNjL3BhcGVyX2ZpbGVzL3BhcGVyLzE5OTAvaGFzaC9lNDZkZTdlMWJjYWFjZWQ5YTU0ZjFlOWQwZDJmODAwZC1BYnN0cmFjdC5odG1sLCxIaXN0b3JpY2FsIHNpZ25pZmljYW5jZSwsLCwsLDYwMDAwMCwi4oCcV2UgdXNlZCBhIHRyYWluaW5nIGFuZCB0ZXN0IHNldCBvZiBhYm91dCA5LDAwMCBhbmQgMSw4MDAgY2hhcmFjdGVycyByZXNwZWN0aXZlbHkuIOKAnCIsLCwsLENvbmZpZGVudCwiTmV1cmFsIG5ldHdvcmsgYWxnb3JpdGhtcyBoYXZlIHByb3ZlbiB1c2VmdWwgZm9yIHJlY29nbml0aW9uIG9mIGluZGl2aWQoY2lkOjE3MykgdWFsLCBzZWdtZW50ZWQgY2hhcmFjdGVycy4gSG93ZXZlciwgdGhlaXIgcmVjb2duaXRpb24gYWNjdXJhY3kgaGFzIGJlZW4gbGltaXRlZCBieSB0aGUgYWNjdXJhY3kgb2YgdGhlIHVuZGVybHlpbmcgc2VnbWVudGF0aW9uIGFsZ29yaXRobS4gQ29uKGNpZDoxNzMpIHZlbnRpb25hbCwgcnVsZS1iYXNlZCBzZWdtZW50YXRpb24gYWxnb3JpdGhtcyBlbmNvdW50ZXIgZGlmZmljdWx0eSBpZiB0aGUgY2hhcmFjdGVycyBhcmUgdG91Y2hpbmcsIGJyb2tlbiwgb3Igbm9pc3kuIFRoZSBwcm9ibGVtIGluIHRoZXNlIHNpdHVhdGlvbnMgaXMgdGhhdCBvZnRlbiBvbmUgY2Fubm90IHByb3Blcmx5IHNlZ21lbnQgYSBjaGFyYWN0ZXIgdW50aWwgaXQgaXMgcmVjb2coY2lkOjE3Mykgbml6ZWQgeWV0IG9uZSBjYW5ub3QgcHJvcGVybHkgcmVjb2duaXplIGEgY2hhcmFjdGVyIHVudGlsIGl0IGlzIHNlZ21lbnRlZC4gV2UgcHJlc2VudCBoZXJlIGEgbmV1cmFsIG5ldHdvcmsgYWxnb3JpdGhtIHRoYXQgc2ltdWx0YW5lb3VzbHkgc2VnbWVudHMgYW5kIHJlY29nbml6ZXMgaW4gYW4gaW50ZWdyYXRlZCBzeXN0ZW0uIFRoaXMgYWxnb3JpdGhtIGhhcyBzZXZlcmFsIG5vdmVsIGZlYXR1cmVzOiBpdCB1c2VzIGEgc3VwZXJ2aXNlZCBsZWFybmluZyBhbGdvcml0aG0gKGJhY2twcm9wYWdhdGlvbiksIGJ1dCBpcyBhYmxlIHRvIHRha2UgcG9zaXRpb24taW5kZXBlbmRlbnQgaW5mb3JtYXRpb24gYXMgdGFyZ2V0cyBhbmQgc2VsZi1vcmdhbml6ZSB0aGUgYWN0aXZpdGllcyBvZiB0aGUgdW5pdHMgaW4gYSBjb21wZXRpdGl2ZSBmYXNoaW9uIHRvIGluZmVyIHRoZSBwb3NpdGlvbmFsIGluZm9ybWF0aW9uLiBXZSBkZW1vbnN0cmF0ZSB0aGlzIGFiaWxpdHkgd2l0aCBvdmVybGFwcGluZyBoYW5kLXByaW50ZWQgbnVtZXJhbHMuIiwsLCxVbml0ZWQgU3RhdGVzIG9mIEFtZXJpY2EsLCwsLCwyMDI1LTExLTI4IDExOjUzOjU5KzAwOjAwLCwsLCwsQWNhZGVtaWEsLCwsLCwsLCwsLCwsLCwsLCwKQmFua3J1cHRjeS1OTixPdGhlcixCaW5hcnkgY2xhc3NpZmljYXRpb24sLCJNLiBPZG9tLCBSLiBTaGFyZGEiLDE5OTAtMDYtMTcsQSBuZXVyYWwgbmV0d29yayBtb2RlbCBmb3IgYmFua3J1cHRjeSBwcmVkaWN0aW9uLGh0dHBzOi8vd3d3LnNlbWFudGljc2Nob2xhci5vcmcvcGFwZXIvQS1uZXVyYWwtbmV0d29yay1tb2RlbC1mb3ItYmFua3J1cHRjeS1wcmVkaWN0aW9uLU9kb20tU2hhcmRhL2VhZDlmYTAyOTAyODUwYTc0MThmYjViYTcyMGYzZDlkOGFiMmY4OGIsLCJIaXN0b3JpY2FsIHNpZ25pZmljYW5jZSxIaWdobHkgY2l0ZWQiLCwzNi4wLCIiIlRoZSBpbnB1dCBsYXllciBjb25zaXN0ZWQgb2YgdGhlIGZpdmUgbm9kZXMsIG9uZSBmb3IgZWFjaCBvZiB0aGUgcmF0aW9zLiBUaGUgaGlkZGVuIGxheWVyIGNvbnNpc3RlZCBvZiA1IG5vZGUuOy4gVGhlIG91dHB1dCBsYXllciBjb25zaXN0ZWQgb2Ygb25seSBvbmUgbmV1cm9uIiIKMzAgd2VpZ2h0cyArIDYgYmlhc2VzID0gMzYiLDMwNTkzMzc2MDAuMCwiIDIqMzYqMyo3NCoxOTE0MDA9MywwNTksMzM3LDYwMD0zLjA2ZTkKIiJDb252ZXJnZW5jZSB3YXMgcmVhY2hlZCBhZnRlciAxOTEsNDAwIGl0ZXJhdGlvbnMiIiIsNzQsIiIiVGhlIGZpcnN0ICh0cmFpbmluZykgc3Vic2FtcGxlIG9mIDc0IGZpcm1zIGRhdGEiIgo1IGlucHV0cyBwZXIgZmlybQo3NCo1ID0gMzcwIiwyNC4wLCwsLENvbmZpZGVudCwiQSBuZXVyYWwgbmV0d29yayBtb2RlbCBpcyBkZXZlbG9wZWQgZm9yIHByZWRpY3Rpb24gb2YgYmFua3J1cHRjeSwgYW5kIGl0IGlzIHRlc3RlZCB1c2luZyBmaW5hbmNpYWwgZGF0YSBmcm9tIHZhcmlvdXMgY29tcGFuaWVzLiBUaGUgc2FtZSBzZXQgb2YgZGF0YSBpcyBhbmFseXplZCB1c2luZyBhIG1vcmUgdHJhZGl0aW9uYWwgbWV0aG9kIG9mIGJhbmtydXB0Y3kgcHJlZGljdGlvbiwgbXVsdGl2YXJpYXRlIGRpc2NyaW1pbmFudCBhbmFseXNpcy4gQSBjb21wYXJpc29uIG9mIHRoZSBwcmVkaWN0aXZlIGFiaWxpdGllcyBvZiBib3RoIHRoZSBuZXVyYWwgbmV0d29yayBhbmQgdGhlIGRpc2NyaW1pbmFudCBhbmFseXNpcyBtZXRob2QgaXMgcHJlc2VudGVkLiBUaGUgcmVzdWx0cyBzaG93IHRoYXQgbmV1cmFsIG5ldHdvcmtzIG1pZ2h0IGJlIGFwcGxpY2FibGUgdG8gdGhpcyBwcm9ibGVtIiwxOTE0MDAuMCwsLCwsLCwsLDIwMjUtMTEtMjggMTE6NTM6NTkrMDA6MDAsLCwsLCwsLCwsLCwsLCwsLCwsT3BlcmF0aW9uIGNvdW50aW5nLCwsLCwKTkVUdGFsayByZWltcGxlbWVudGF0aW9uLFNwZWVjaCxUZXh0LXRvLXNwZWVjaCAoVFRTKSxPcmVnb24gU3RhdGUgVW5pdmVyc2l0eSwiVGhvbWFzIEcuIERpZXR0ZXJpY2gsIEhlcm1hbm4gSGlsZCwgR2h1bHVtIEJha2lyaSIsMTk5MC0wNi0wMSxBIENvbXBhcmF0aXZlIFN0dWR5IG9mIElEMyBhbmQgQmFja3Byb3BhZ2F0aW9uIGZvciBFbmdsaXNoIFRleHQtdG8tc3BlZWNoIE1hcHBpbmcsaHR0cHM6Ly93d3cuc2NpZW5jZWRpcmVjdC5jb20vc2NpZW5jZS9hcnRpY2xlL2Ficy9waWkvQjk3ODE1NTg2MDE0MTM1MDAwNzksLCJIaXN0b3JpY2FsIHNpZ25pZmljYW5jZSxUcmFpbmluZyBjb3N0IiwsMjc0ODAuMCwiMjAzKjEyMCsxMjAqMjY9Mjc0ODAK4oCcMjAzIGlucHV0IHVuaXRzLCAxMjAgaGlkZGVuIHVuaXRzLCBhbmQgMjYgb3V0cHV0IHVuaXRz4oCdIiwzNTgxMTkzNjAwMC4wLFVwZGF0ZWQgRkxPUCBlc3RpbWF0ZTogMioyNzQ4MCozKjEwMDAqNy4yNCozMD0zNTgxMTkzNjAwMD0zLjZlMTAsNzI0Miwi4oCcVGhpcyB0cmFpbmluZyBzZXQgd2FzIGZ1cnRoZXIgc3ViZGl2aWRlZCB0byBleHRyYWN0IHNtYWxsZXIgdHJhaW5pbmcgc2V0cyBvZiAxMDAwLCA4MDAsIDQwMCwgMjAwLCAxMDAsIGFuZCA1MCB3b3Jkc+KAnCIsLCwsLENvbmZpZGVudCwiVGhlIHBlcmZvcm1hbmNlIG9mIHRoZSBlcnJvciBiYWNrcHJvcGFnYXRpb24gKEJQKSBhbmQgSUQzIGxlYXJuaW5nIGFsZ29yaXRobXMgd2FzIGNvbXBhcmVkIG9uIHRoZSB0YXNrIG9mIG1hcHBpbmcgRW5nbGlzaCB0ZXh0IHRvIHBob25lbWVzIGFuZCBzdHJlc3Nlcy4gVW5kZXIgdGhlIGRpc3RyaWJ1dGVkIG91dHB1dCBjb2RlIGRldmVsb3BlZCBieSBTZWpub3dza2kgYW5kIFJvc2VuYmVyZywgaXQgaXMgc2hvd24gdGhhdCBCUCBjb25zaXN0ZW50bHkgb3V0LXBlcmZvcm1zIElEMyBvbiB0aGlzIHRhc2sgYnkgc2V2ZXJhbCBwZXJjZW50YWdlIHBvaW50cy4gVGhyZWUgaHlwb3RoZXNlcyBleHBsYWluaW5nIHRoaXMgZGlmZmVyZW5jZSB3ZXJlIGV4cGxvcmVkOiAoYSkgSUQzIGlzIG92ZXJmaXR0aW5nIHRoZSB0cmFpbmluZyBkYXRhLCAoYikgQlAgaXMgYWJsZSB0byBzaGFyZSBoaWRkZW4gdW5pdHMgYWNyb3NzIHNldmVyYWwgb3V0cHV0IHVuaXRzIGFuZCBoZW5jZSBjYW4gbGVhcm4gdGhlIG91dHB1dCB1bml0cyBiZXR0ZXIsIGFuZCAoYykgQlAgY2FwdHVyZXMgc3RhdGlzdGljYWwgaW5mb3JtYXRpb24gdGhhdCBJRDMgZG9lcyBub3QuIFdlIGNvbmNsdWRlIHRoYXQgb25seSBoeXBvdGhlc2lzIChjKSBpcyBjb3JyZWN0LiBCeSBhdWdtZW50aW5nIElEMyB3aXRoIGEgc2ltcGxlIHN0YXRpc3RpY2FsIGxlYXJuaW5nIHByb2NlZHVyZSwgdGhlIHBlcmZvcm1hbmNlIG9mIEJQIGNhbiBiZSBhcHByb2FjaGVkIGJ1dCBub3QgbWF0Y2hlZC4gTW9yZSBjb21wbGV4IHN0YXRpc3RpY2FsIHByb2NlZHVyZXMgY2FuIGltcHJvdmUgdGhlIHBlcmZvcm1hbmNlIG9mIGJvdGggQlAgYW5kIElEMyBzdWJzdGFudGlhbGx5LiBBIHN0dWR5IG9mIHRoZSByZXNpZHVhbCBlcnJvcnMgc3VnZ2VzdHMgdGhhdCB0aGVyZSBpcyBzdGlsbCBzdWJzdGFudGlhbCByb29tIGZvciBpbXByb3ZlbWVudCBpbiBsZWFybmluZyBtZXRob2RzIGZvciB0ZXh0LXRvLXNwZWVjaCBtYXBwaW5nLiIsMzAuMCwsLFVuaXRlZCBTdGF0ZXMgb2YgQW1lcmljYSwsLCwsLDIwMjUtMTEtMjggMTE6NTM6NTkrMDA6MDAsLCwsLCxBY2FkZW1pYSwsLCwsLCwsLCwsVHJ1ZSwsT3BlcmF0aW9uIGNvdW50aW5nLCwsLCwKWmlwIENOTixWaXNpb24sQ2hhcmFjdGVyIHJlY29nbml0aW9uIChPQ1IpLCJBVCZULEJlbGwgTGFib3JhdG9yaWVzIixZLiBMZUN1biBCLiBCb3NlciBKLiBTLiBEZW5rZXIgRC4gSGVuZGVyc29uIFIuIEUuIEhvd2FyZCBXLiBIdWJiYXJkIEwuIEQuIEphY2tlbCwxOTg5LTEyLTAxLEJhY2twcm9wYWdhdGlvbiBhcHBsaWVkIHRvIGhhbmR3cml0dGVuIHppcCBjb2RlIHJlY29nbml0aW9uLGh0dHBzOi8vaWVlZXhwbG9yZS5pZWVlLm9yZy9kb2N1bWVudC82Nzk1NzI0LDExNzI1LjAsSGlnaGx5IGNpdGVkLCw5NzYwLjAsIiIiSW4gc3VtbWFyeSwgdGhlIG5ldHdvcmsgaGFzIDEyNTYgdW5pdHMsIDY0LDY2MCBjb25uZWN0aW9ucywgYW5kIDk3NjAgaW5kZXBlbmRlbnQgcGFyYW1ldGVycyIiIiwxNDk2MzM4MDU0NDQwLjAsIkl0cyBhIGRlZXAgQ05OIHNvIHdlIGFzc3VtZSBhIGJhY2t3YXJkLWZvcndhcmQgcmF0aW8gb2YgMjoxCiAyKjY0NjYwKjMqMjMqMTY3NjkzPTE0OTYzMzgwNTQ0NDAKIiJUaGUgbmV0d29yayB3YXMgdHJhaW5lZCBmb3IgMjMKcGFzc2VzIHRocm91Z2ggdGhlIHRyYWluaW5nIHNldCAoMTY3LDY5MyBwYXR0ZXJuIHByZXNlbnRhdGlvbnMpLiIiIiw3MjkxLCJUaGUgZGlnaXRzIHdlcmUgd3JpdHRlbgpieSBtYW55IGRpZmZlcmVudCBwZW9wbGUsIHVzaW5nIGEgZ3JlYXQgdmFyaWV0eSBvZiBzaXplcywgd3JpdGluZyBzdHlsZXMsCmFuZCBpbnN0cnVtZW50cywgd2l0aCB3aWRlbHkgdmFyeWluZyBhbW91bnRzIG9mIGNhcmU7IDcyOTEgZXhhbXBsZXMKYXJlIHVzZWQgZm9yIHRyYWluaW5nIHRoZSBuZXR3b3JrIGFuZCAyMDA3IGFyZSB1c2VkIGZvciB0ZXN0aW5nIHRoZSBnZW5lcmFsaXphdGlvbiBwZXJmb3JtYW5jZSIsLCwsLENvbmZpZGVudCwsLCwsIlVuaXRlZCBTdGF0ZXMgb2YgQW1lcmljYSxVbml0ZWQgU3RhdGVzIG9mIEFtZXJpY2EiLCwsLCwsMjAyNi0wMS0wMSAxNDowMjo1NSswMDowMCwsLCwsLCJJbmR1c3RyeSxJbmR1c3RyeSIsLCwsLCwsLCwsLFRydWUsLE9wZXJhdGlvbiBjb3VudGluZywsLCwsCklubmVydmF0b3IsTWF0aGVtYXRpY3MsUGF0dGVybiBjbGFzc2lmaWNhdGlvbiwiU3RhbmZvcmQgVW5pdmVyc2l0eSxDYWxpZm9ybmlhIEluc3RpdHV0ZSBvZiBUZWNobm9sb2d5IiwiR2VvZmZyZXkgTWlsbGVyLCBQZXRlciBUb2RkLCBhbmQgU2hhaWxlc2ggSGVnZGUiLDE5ODktMTItMDEsRGVzaWduaW5nIG5ldXJhbCBuZXR3b3JrcyB1c2luZyBnZW5ldGljIGFsZ29yaXRobXMsaHR0cHM6Ly93d3cucmVzZWFyY2hnYXRlLm5ldC9wdWJsaWNhdGlvbi8yMjA4ODU2NTFfRGVzaWduaW5nX05ldXJhbF9OZXR3b3Jrc191c2luZ19HZW5ldGljX0FsZ29yaXRobXMsMTEzMi4wLCwsMTAuMCxFYWNoIG5ldCBoYXMgNSB1bml0cywxMjAwMDAwMDAuMCwxMCBwYXJhbXMgKiA2IEZMT1AvcGFyYW0vcGFzcyAqIDQgZGF0YXBvaW50cyAqIDEwMDAgZXBvY2hzICogNTAgaW5kaXZpZHVhbHMgKiAxMCBnZW5lcmF0aW9ucywxMDI0MCwsLCwsLENvbmZpZGVudCwsLCwsIlVuaXRlZCBTdGF0ZXMgb2YgQW1lcmljYSxVbml0ZWQgU3RhdGVzIG9mIEFtZXJpY2EiLCwsLCwsMjAyNS0xMS0yOCAxMTo1Mzo1OSswMDowMCwsLCwsLCJBY2FkZW1pYSxBY2FkZW1pYSIsLCwsLCwsLCwsLCwsT3BlcmF0aW9uIGNvdW50aW5nLCwsLCwKQUxWSU5OLERyaXZpbmcsU2VsZi1kcml2aW5nIGNhcixDYXJuZWdpZSBNZWxsb24gVW5pdmVyc2l0eSAoQ01VKSxEQSBQb21lcmxlYXUsMTk4OS0xMi0wMSxBTFZJTk46IGFuIGF1dG9ub21vdXMgbGFuZCB2ZWhpY2xlIGluIGEgbmV1cmFsIG5ldHdvcmssaHR0cHM6Ly9wcm9jZWVkaW5ncy5uZXVyaXBzLmNjL3BhcGVyLzE5ODgvaGFzaC84MTJiNGJhMjg3ZjVlZTBiYzlkNDNiYmY1YmJlODdmYi1BYnN0cmFjdC5odG1sLDIzMjkuMCwsLDM2NjI3LjAsIjEyMTcqMjkgKyAyOSo0NiA9MzY2MjcK4oCcRWFjaCBvZiB0aGVzZSAxMjE3IGlucHV0IHVuaXRzIGlzIGZ1bGx5IGNvbm5lY3RlZCB0byB0aGUgaGlkZGVuIGxheWVyIG9mIDI5IHVuaXRzLCB3aGljaCBpcyBpbiB0dXJuIGZ1bGx5IGNvbm5lY3RlZCB0byB0aGUgb3V0cHV0IGxheWVyLiBUaGUgb3V0cHV0IGxheWVyIGNvbnNpc3RzIG9mIDQ2IHVuaXRzLCBkaXZpZGVkIGludG8gdHdvIGdyb3Vwcy7igJ0iLDEwNTQ4NTc2MDAwLjAsIjIgKiAzNjYyNyAqIDMgKiA0MCAqIDEyMDAgPSAxMDU0ODU3NjAwMCA9IDEuMDVlMTAKMzY2MjcgcGFyYW1ldGVycwoiIkFmdGVyIDQwIGVwb2NocyBvZiB0cmFpbmluZyBvbiB0aGUgMTIwMCBzaW11bGF0ZWQgcm9hZCBzbmFwc2hvdHMiIiIsNTUyMDAsIiIiVHJhaW5pbmcgaW52b2x2ZXMgZmlyc3QgY3JlYXRpbmcgYSBzZXQgb2YgMTIwMCByb2FkIHNuYXBzaG90cyBkZXBpY3Rpbmcgcm9hZHMgd2l0aCBhIHdpZGUgdmFyaWV0eSBvZiByZXRpbmFsIG9yaWVudGF0aW9ucyBhbmQgcG9zaXRpb25zLCB1bmRlciBhIHZhcmlldHkgb2YgbGlnaHRpbmcgY29uZGl0aW9ucyBhbmQgd2l0aCByZWFsaXN0aWMgbm9pc2UgbGV2ZWxzIiIiLCwsLCxDb25maWRlbnQsLDQwLjAsLCxVbml0ZWQgU3RhdGVzIG9mIEFtZXJpY2EsLCwsLCwyMDI2LTAxLTAxIDE0OjAyOjUzKzAwOjAwLCwsLCwsQWNhZGVtaWEsLCwsLCwsLCwsLCwsT3BlcmF0aW9uIGNvdW50aW5nLCwsLCwKU3BlYWtlci1pbmRlcGVuZGVudCB2b3dlbCBjbGFzc2lmaWNhdGlvbixTcGVlY2gsU3BlZWNoIHJlY29nbml0aW9uIChBU1IpLFVuaXZlcnNpdHkgb2YgV2FzaGluZ3RvbiwiTC4gQXRsYXMsIFIuIENvbGUsIEouIENvbm5vciwgTS4gRWwtU2hhcmthd2ksIFIuIE1hcmtzLCBZLiBNdXRodXNhbXksIEUuIEJhcm5hcmQiLDE5ODktMTEtMjcsUGVyZm9ybWFuY2UgQ29tcGFyaXNvbnMgQmV0d2VlbiBCYWNrcHJvcGFnYXRpb24gTmV0d29ya3MgYW5kIENsYXNzaWZpY2F0aW9uIFRyZWVzIG9uIFRocmVlIFJlYWwtV29ybGQgQXBwbGljYXRpb25zLGh0dHBzOi8vd3d3LnNlbWFudGljc2Nob2xhci5vcmcvcGFwZXIvUGVyZm9ybWFuY2UtQ29tcGFyaXNvbnMtQmV0d2Vlbi1CYWNrcHJvcGFnYXRpb24tYW5kLUF0bGFzLUNvbGUvZTQyZDJiODlmY2I0YTFhM2RmYTYzNDA4ZjQyNGY3Njk3NWVkMWUxYiwsSGlzdG9yaWNhbCBzaWduaWZpY2FuY2UsLDMwNDAuMCwi4oCcVGhlIE1MUCBjb25zaXN0ZWQgb2YgNjQgaW5wdXRzICh0aGUgREZmIGNvZWZmaWNpZW50cy4gZWFjaCBub25uYWxpemVkIGJldHdlZW4gemVybyBhbmQgb25lKSwgYSBzaW5nbGUgaGlkZGVuIGxheWVyIG9mIDQwIHVuaXRzLCBhbmQgMTIgb3V0cHV0IHVuaXRzO+KAnSIsNzQ4NTY5NjAwMC4wLCIyKjMwNDAqMyo0MTA0MDA9NzQ4NTY5NjAwMD03LjQ5ZTkK4oCcVGhlIG5ldHdvcmsgd2FzIHRyYWluZWQgb24gMTAwIGl0ZXJhdGlvbnMgdGhyb3VnaCB0aGUgNDEwNCB0cmFpbmluZyB2ZWN0b3JzLuKAnSIsNDEwNCwsLCwsLENvbmZpZGVudCwiTXVsdGktbGF5ZXIgcGVyY2VwdHJvbnMgYW5kIHRyYWluZWQgY2xhc3NpZmljYXRpb24gdHJlZXMgYXJlIHR3byB2ZXJ5IGRpZmZlcmVudCB0ZWNobmlxdWVzIHdoaWNoIGhhdmUgcmVjZW50bHkgYmVjb21lIHBvcHVsYXIuIEdpdmVuIGVub3VnaCBkYXRhIGFuZCB0aW1lLCBib3RoIG1ldGhvZHMgYXJlIGNhcGFibGUgb2YgcGVyZm9ybWluZyBhcmJpdHJhcnkgbm9uLWxpbmVhciBjbGFzc2lmaWNhdGlvbi4gV2UgZmlyc3QgY29uc2lkZXIgdGhlIGltcG9ydGFudCBkaWZmZXJlbmNlcyBiZXR3ZWVuIG11bHRpLWxheWVyIHBlcmNlcHRyb25zIGFuZCBjbGFzc2lmaWNhdGlvbiB0cmVlcyBhbmQgY29uY2x1ZGUgdGhhdCB0aGVyZSBpcyBub3QgZW5vdWdoIHRoZW9yZXRpY2FsIGJhc2lzIGZvciB0aGUgY2xlYXItY3V0IHN1cGVyaW9yaXR5IG9mIG9uZSB0ZWNobmlxdWUgb3ZlciB0aGUgb3RoZXIuIEZvciB0aGlzIHJlYXNvbiwgd2UgcGVyZm9ybWVkIGEgbnVtYmVyIG9mIGVtcGlyaWNhbCB0ZXN0cyBvbiB0aHJlZSByZWFsLXdvcmxkIHByb2JsZW1zIGluIHBvd2VyIHN5c3RlbSBsb2FkIGZvcmVjYXN0aW5nLCBwb3dlciBzeXN0ZW0gc2VjdXJpdHkgcHJlZGljdGlvbiwgYW5kIHNwZWFrZXItaW5kZXBlbmRlbnQgdm93ZWwgaWRlbnRpZmljYXRpb24uIEluIGFsbCBjYXNlcywgZXZlbiBmb3IgcGllY2V3aXNlLWxpbmVhciB0cmVlcywgdGhlIG11bHRpLWxheWVyIHBlcmNlcHRyb24gcGVyZm9ybWVkIGFzIHdlbGwgYXMgb3IgYmV0dGVyIHRoYW4gdGhlIHRyYWluZWQgY2xhc3NpZmljYXRpb24gdHJlZXMuIiwxMDAuMCwsLFVuaXRlZCBTdGF0ZXMgb2YgQW1lcmljYSwsLCwsLDIwMjUtMTEtMjggMTE6NTM6NTkrMDA6MDAsLCwsLCxBY2FkZW1pYSwsLCwsLCwsLCwsLCxPcGVyYXRpb24gY291bnRpbmcsLCwsLApIYW5kd3JpdHRlbiBkaWdpdCByZWNvZ25pdGlvbiBuZXR3b3JrLFZpc2lvbixEaWdpdCByZWNvZ25pdGlvbixBVCZULCJZYW5uIExlQ3VuLCBCLiBCb3NlciwgSi4gRGVua2VyLCBELiBIZW5kZXJzb24sIFIuIEhvd2FyZCwgVy4gSHViYmFyZCwgTC4gSmFja2VsIiwxOTg5LTExLTI3LEhhbmR3cml0dGVuIERpZ2l0IFJlY29nbml0aW9uIHdpdGggYSBCYWNrLVByb3BhZ2F0aW9uIE5ldHdvcmssaHR0cHM6Ly93d3cuc2VtYW50aWNzY2hvbGFyLm9yZy9wYXBlci9IYW5kd3JpdHRlbi1EaWdpdC1SZWNvZ25pdGlvbi13aXRoLWEtTmV0d29yay1MZUN1bi1Cb3Nlci84NmFiNGNhZTY4MmZiZDQ5YzVhNWJlZGI2MzBlNWE0MGZhNzUyOWY2LCxIaXN0b3JpY2FsIHNpZ25pZmljYW5jZSwsMjU3OC4wLCIiIkluIHN1bW1hcnksIHRoZSBuZXR3b3JrIGhhcyA0NjM1IHVuaXRzLCA5ODQ0MiBjb25uZWN0aW9ucywgYW5kIDI1NzggaW5kZXBlbmRlbnQgcGFyYW1ldGVycy7igJwiLDE4MTQ0MDAwMDAwMC4wLCIxLjRlNiAqIDMgKiAyNCAqIDYwKiA2MCAqIDAuNSA9IDE4MTQ0MDAwMDAwMCA9IDEuODFlMTEKIiJBIGNvbXBsZXRlIHRyYWluaW5nIHNlc3Npb24gKDMwIHBhc3NlcyB0aHJvdWdoIHRoZSB0cmFpbmluZyBzZXQgcGx1cyB0ZXN0KSB0YWtlcyBhYm91dCAzIGRheXMgb24gYSBTVU4gU1BBUkNzdGF0aW9uIDEiIgpTcGFyY3N0YXRpb24gMSBoYXMgYW4gZXN0aW1hdGVkIGNvbXB1dGUgb2YgMS40IE1GTE9QUyAoc291cmNlOiBodHRwczovL2llZWV4cGxvcmUuaWVlZS5vcmcvZG9jdW1lbnQvNjM2NzEgKSIsOTg0MCwiIiJBZnRlciAzMCB0cmFpbmluZyBwYXNzZXMgdGhlIGVycm9yIHJhdGUgb24gdHJhaW5pbmcgc2V0ICg3MjkxIGhhbmR3cml0dGVuIHBsdXMgMjU0OSBwcmludGVkIGRpZ2l0cykiIiIsNzIuMCwiIiJBIGNvbXBsZXRlIHRyYWluaW5nIHNlc3Npb24gKDMwIHBhc3NlcyB0aHJvdWdoIHRoZSB0cmFpbmluZyBzZXQgcGx1cyB0ZXN0KSB0YWtlcyBhYm91dCAzIGRheXMgb24gYSBTVU4gU1BBUkNzdGF0aW9uIDEiIiIsLCxDb25maWRlbnQsIldlIHByZXNlbnQgYW4gYXBwbGljYXRpb24gb2YgYmFjay1wcm9wYWdhdGlvbiBuZXR3b3JrcyB0byBoYW5kd3JpdHRlbiBkaWdpdCByZWNvZ25pdGlvbi4gTWluaW1hbCBwcmVwcm9jZXNzaW5nIG9mIHRoZSBkYXRhIHdhcyByZXF1aXJlZCwgYnV0IGFyY2hpdGVjdHVyZSBvZiB0aGUgbmV0d29yayB3YXMgaGlnaGx5IGNvbnN0cmFpbmVkIGFuZCBzcGVjaWZpY2FsbHkgZGVzaWduZWQgZm9yIHRoZSB0YXNrLiBUaGUgaW5wdXQgb2YgdGhlIG5ldHdvcmsgY29uc2lzdHMgb2Ygbm9ybWFsaXplZCBpbWFnZXMgb2YgaXNvbGF0ZWQgZGlnaXRzLiBUaGUgbWV0aG9kIGhhcyAxJSBlcnJvciByYXRlIGFuZCBhYm91dCBhIDklIHJlamVjdCByYXRlIG9uIHppcGNvZGUgZGlnaXRzIHByb3ZpZGVkIGJ5IHRoZSBVLlMuIFBvc3RhbCBTZXJ2aWNlLiIsMzAuMCwsLFVuaXRlZCBTdGF0ZXMgb2YgQW1lcmljYSwsLCwsLDIwMjUtMTEtMjggMTE6NTM6NTkrMDA6MDAsLCwsLCxJbmR1c3RyeSwsLCwsLCwsLCwsVHJ1ZSwsSGFyZHdhcmUsLCwsLApJbnZhcmlhbnQgaW1hZ2UgcmVjb2duaXRpb24sVmlzaW9uLFJlcHJlc2VudGF0aW9uIGxlYXJuaW5nLENvbXBsdXRlbnNlIFVuaXZlcnNpdHkgb2YgTWFkcmlkLCJWLiBDcnV6LCBHLiBDcmlzdMOzYmFsLCBULiBNaWNoYXV4LCBTLiBCYXJxdWluIiwxOTg5LTA2LTE4LEludmFyaWFudCBpbWFnZSByZWNvZ25pdGlvbiB1c2luZyBhIG11bHRpLW5ldHdvcmsgbmV1cmFsIG1vZGVsLGh0dHBzOi8vaWVlZXhwbG9yZS5pZWVlLm9yZy9kb2N1bWVudC8xMTg2NjksLEhpc3RvcmljYWwgc2lnbmlmaWNhbmNlLCwsLDI3MDAwMDAwMDAwLjAsIjAuNSo2KjYwKjYwKjIuNWU2ID0gMjcwMDAwMDAwMDAgPSAyLjdlMTAKVHJhaW5lZCBmb3IgNmggb24gYSBTVU4tNCAoc2VjdGlvbiA0KQpBc3N1bWVkIHV0aWxpemF0aW9uIG9mIDAuNQpTVU4tNCBpcyBlc3RpbWF0ZWQgYXQgMi41ZTYgRkxPUC9zIChOb3JkaGF1cywgMjAwNykiLCwsNi4wLFNlY3Rpb24gNCwsLENvbmZpZGVudCwiQSBuZXcgbW9kZWwgd2hpY2ggcGVybWl0cyB2aXN1YWwgcGF0dGVybnMgdG8gYmUgaW52YXJpYW50IHRvIGFmZmluZSB0cmFuc2Zvcm1zICh0cmFuc2xhdGlvbnMsIHJvdGF0aW9ucywgYW5kIGRpbWVuc2lvbnMpIGlzIHByZXNlbnRlZC4gQSB0cmFpbmluZyBtdWx0aWxheWVyIGZ1bGx5IGNvbm5lY3RlZCBuZXR3b3JrIG9mIEFEQUxJTkUgbmV1cm9ucyBpcyBwcm9wb3NlZCBhcyBhIHByZXByb2Nlc3Npbmcgc3RlcCBmb3IgaW52YXJpYW50IGltYWdlIGV4dHJhY3Rpb24uIEEgc2Vjb25kIG5ldXJhbCBuZXR3b3JrIGhhcyBiZWVuIHRyYWluZWQgYnkgdGhlIHBvcHVsYXIgYmFja3Byb3BhZ2F0aW9uIGFsZ29yaXRobSBmb3IgcmVjb3ZlcmluZyB0aGUgcmVhbCBpbWFnZSB3aXRob3V0IGRpc3RvcnRpb25zLiBGaXJzdCwgdGhlIHNhbXBsZSBpbnZhcmlhbnRzIGFyZSBvYnRhaW5lZCBieSB0aGUgcHJlcHJvY2Vzc2luZyBuZXR3b3JrLiBJbiB0aGUgc2Vjb25kIHN0ZXAsIHRoZSBnZW5lcmFsIGludmFyaWFudCB0aGF0IGluY2x1ZGVzIGFsbCB0aGUgc2FtcGxlIGludmFyaWFudHMgaXMgY29tcHV0ZWQuIEFmdGVyd2FyZCwgdGhlIHJlb3JkZXJlZCBzYW1wbGUgaW52YXJpYW50cyBhcmUgaW5wdXQgdG8gYSBtdWx0aWxheWVyIG5ldXJhbCBuZXR3b3JrIHRyYWluZWQgYnkgdGhlIGJhY2twcm9wYWdhdGlvbiBhbGdvcml0aG0uIFRoZSBvcmlnaW5hbCBpbWFnZSwgd2l0aG91dCBkaXN0b3J0aW9ucywgaXMgb2J0YWluZWQgaW4gdGhlIG91dHB1dCBvZiB0aGlzIHN5c3RlbS4gU2V2ZXJhbCB0ZXN0IGltYWdlcyBoYXZlIGJlZW4gY29tcHV0ZWQsIGFuZCBldmFsdWF0aW9uIG9mIHRoZSByZXN1bHRzIHNob3dzIHRoYXQgaW4gdGhlIGNhc2Ugb2YgaW1hZ2VzIHdpdGggaW50cmluc2ljIHBlcmNlcHR1YWwgc2ltaWxhcml0eSwgdGhlIGxlYXJuaW5nIHByb2NlZHVyZSBsZWFkcyB0byBhIGdsb2JhbCBpbnZhcmlhbnQgZXh0cmFjdGlvbiB0aGF0IHJlcXVpcmVzIGxlc3MgY29tcHV0YXRpb25hbCBlZmZvcnQgaW4gY29tcGFyaXNvbiB3aXRoIGFuIGFyYml0cmFyeSB0cmFpbmluZyBzZWxlY3Rpb24uIEFmdGVyIHRoZSB0cmFpbmluZyBwcm9jZXNzLCB0aGlzIHN5c3RlbSBpcyBhYmxlIHRvIGV4dHJhY3QgdGhlIGdlbmVyYWxpemVkIGludmFyaWFudCBpbWFnZSBmcm9tIGFuIGFyYml0cmFyeSBwaWN0dXJlIHJlY292ZXJpbmcgdGhlIGlucHV0IGltYWdlIHdpdGhvdXQgZGlzdG9ydGlvbnMuPDxFVFg+PiIsLCwsU3BhaW4sLCwsLCwyMDI1LTExLTI4IDExOjUzOjU5KzAwOjAwLCwsLCwsQWNhZGVtaWEsLCwsLCwsLCwsLFRydWUsLEhhcmR3YXJlLCwsLCwKVHJ1Y2sgYmFja2VyLXVwcGVyLERyaXZpbmcsU2VsZi1kcml2aW5nIGNhcixTdGFuZm9yZCBVbml2ZXJzaXR5LCJEZXJyaWNrIE5ndXllbiwgQmVybmFyZCBXaWRyb3ciLDE5ODktMDYtMTgsIlRoZSB0cnVjayBiYWNrZXItdXBwZXI6IGFuIGV4YW1wbGUgb2Ygc2VsZi1sZWFybmluZyBpbiBuZXVyYWwgbmV0d29ya3MKIixodHRwczovL2llZWV4cGxvcmUuaWVlZS5vcmcvZG9jdW1lbnQvMTE4NzIzLCxIaXN0b3JpY2FsIHNpZ25pZmljYW5jZSwsODA1LjAsNioyNSsyNSs4KjQ1KzQ1KjY9ODA1IChzZWUgRmlndXJlIDYpLCwsLCwsLCwsQ29uZmlkZW50LCJOZXVyYWwgbmV0d29ya3MgY2FuIGJlIHVzZWQgdG8gc29sdmUgaGlnaGx5IG5vbmxpbmVhciBjb250cm9sIHByb2JsZW1zLiBBIHR3by1sYXllciBuZXVyYWwgbmV0d29yayBjb250YWluaW5nIDI2IGFkYXB0aXZlIG5ldXJhbCBlbGVtZW50cyBoYXMgbGVhcm5lZCB0byBiYWNrIHVwIGEgY29tcHV0ZXItc2ltdWxhdGVkIHRyYWlsZXIgdHJ1Y2sgdG8gYSBsb2FkaW5nIGRvY2ssIGV2ZW4gd2hlbiBpbml0aWFsbHkgamFja2tuaWZlZC4gSXQgaXMgbm90IHlldCBrbm93biBob3cgdG8gZGVzaWduIGEgY29udHJvbGxlciB0byBwZXJmb3JtIHRoaXMgc3RlZXJpbmcgdGFzay4gTmV2ZXJ0aGVsZXNzLCB0aGUgbmV1cmFsIG5ldCB3YXMgYWJsZSB0byBsZWFybiBvZiBpdHMgb3duIGFjY29yZCB0byBkbyB0aGlzLCByZWdhcmRsZXNzIG9mIGluaXRpYWwgY29uZGl0aW9ucy4gRXhwZXJpZW5jZSBnYWluZWQgd2l0aCB0aGUgdHJ1Y2sgYmFja2VyLXVwcGVyIHNob3VsZCBiZSBhcHBsaWNhYmxlIHRvIGEgd2lkZSB2YXJpZXR5IG9mIG5vbmxpbmVhciBjb250cm9sIHByb2JsZW1zLiIsLCwsVW5pdGVkIFN0YXRlcyBvZiBBbWVyaWNhLCwsLCwsMjAyNS0xMS0yOCAxMTo1Mzo1OSswMDowMCwsLCwsLEFjYWRlbWlhLCwsLCwsLCwsLCwsLCwsLCwsClRpbWUtZGVsYXkgbmV1cmFsIG5ldHdvcmtzLFNwZWVjaCxTcGVlY2ggcmVjb2duaXRpb24gKEFTUiksIkFkdmFuY2VkIFRlbGVjb21tdW5pY2F0aW9ucyBSZXNlYXJjaCBJbnN0aXR1dGUsQ2FybmVnaWUgTWVsbG9uIFVuaXZlcnNpdHkgKENNVSkiLCJBLiBXYWliZWwsIFQuIEhhbmF6YXdhLCBHLiBIaW50b24sIEsuIFNoaWthbm8sIGFuZCBLLiBKLiBMYW5nIiwxOTg5LTAzLTAzLFBob25lbWUgcmVjb2duaXRpb24gdXNpbmcgdGltZS1kZWxheSBuZXVyYWwgbmV0d29ya3MsaHR0cHM6Ly9pZWVleHBsb3JlLmllZWUub3JnL2Fic3RyYWN0L2RvY3VtZW50LzIxNzAxLDM0NDUuMCwsLCwsLCwyMDQ2LCwsLCwsVW5rbm93biwsLCwsIkphcGFuLFVuaXRlZCBTdGF0ZXMgb2YgQW1lcmljYSIsLCwsLCwyMDI1LTExLTI4IDExOjUzOjU5KzAwOjAwLCwsLCwsIkluZHVzdHJ5LEFjYWRlbWlhIiwsLCwsLCwsLCwsLCwsLCwsLApRLWxlYXJuaW5nLCJSb2JvdGljcyxHYW1lcyIsIlJvdXRlIGZpbmRpbmcsU3lzdGVtIGNvbnRyb2wiLFVuaXZlcnNpdHkgb2YgTG9uZG9uLENocmlzdG9waGVyIFdhdGtpbnMsMTk4OS0wMS0wMSxMZWFybmluZyBmcm9tIGRlbGF5ZWQgcmV3YXJkcyxodHRwOi8vd3d3LmNzLnJodWwuYWMudWsvfmNocmlzdy90aGVzaXMuaHRtbCw4MDI1LjAsSGlnaGx5IGNpdGVkLCwsLCwsMjAwMDAwLCwsLCwsVW5rbm93biwsLCwsVW5pdGVkIEtpbmdkb20gb2YgR3JlYXQgQnJpdGFpbiBhbmQgTm9ydGhlcm4gSXJlbGFuZCwsLCwsLDIwMjUtMTEtMjggMTE6NTM6NTkrMDA6MDAsLCwsLCxBY2FkZW1pYSwsLCwsLCwsLCwsLCwsLCwsLApNTFAgYmFnZ2FnZSBkZXRlY3RvcixWaXNpb24sSW1hZ2UgY2xhc3NpZmljYXRpb24sU2NpZW5jZSBBcHBsaWNhdGlvbnMgSW50ZXJuYXRpb25hbCBDb3Jwb3JhdGlvbiAvIFNBSUMsIlBhdHJpY2sgTSBTaGVhLCBWaW5jZW50IExpbiIsMTk4OS0wMS0wMSxEZXRlY3Rpb24gb2YgZXhwbG9zaXZlcyBpbiBjaGVja2VkIGFpcmxpbmUgYmFnZ2FnZSB1c2luZyBhbiBhcnRpZmljaWFsIG5ldXJhbCBzeXN0ZW0saHR0cHM6Ly93d3cuc2VtYW50aWNzY2hvbGFyLm9yZy9wYXBlci9EZXRlY3Rpb24tb2YtZXhwbG9zaXZlcy1pbi1jaGVja2VkLWFpcmxpbmUtYmFnZ2FnZS1TaGVhLUxpbi83MWRhNDA1NzQwMWY0NTliYzA3OTY5NmEwMjlhZWU0NWEwYTg5NzI4LCxIaXN0b3JpY2FsIHNpZ25pZmljYW5jZSxPbmUgb2YgdGhlIGZpcnN0IHJlYWwtd29ybGQgdXNlIGNhc2VzIG9mIG5ldXJhbCBuZXR3b3JrcywsIjMgbGF5ZXIgbmV0d29yaywgaW5wdXQgbGF5ZXIgKDwyMCksIGhpZGRlbiBsYXllciwgb3V0cHV0IGxheWVyICgzKSIsLCwyMDAwMCwiIiJUaGUgZGF0YWJhc2UgY29udGFpbnMgYWJvdXQgMjAsMDAwIGJhZ3Mgd2l0aG91dCBzaW11bGFudHMgYW5kIGEgbGlrZSBudW1iZXIgd2l0aDsgYWx0aG91Z2gsIGJlY2F1c2Ugb2YgY2hhbmdlcyBtYWRlIGluIHRoZSBzeXN0ZW1zIGFzIHRoZXkgd2VyZSBkZXZlbG9wZWQsIG5vdCBhbGwgbWVhc3VyZW1lbnRzIGFyZSBvbiB0aGUgc2FtZSBiYXNpcy4iIiIsLCwsLENvbmZpZGVudCwiQW4gYXJ0aWZpY2lhbCBuZXVyYWwgc3lzdGVtIChBTlMpIGhhcyBiZWVuIGFwcGxpZWQgdG8gdGhlIHByb2JsZW0gb2YgZGlzY3JpbWluYXRpbmcgYmV0d2VlbiBzdWl0Y2FzZXMgd2l0aCBhbmQgd2l0aG91dCBleHBsb3NpdmVzLiBUaGUgaW5wdXQgdG8gdGhlIEFOUyB3YXMgZGF0YSBnYXRoZXJlZCBkdXJpbmcgdGhlIGZpZWxkIHRlc3RzIG9mIGEgcHJvdG90eXBlIGV4cGxvc2l2ZSBkZXRlY3Rpb24gc3lzdGVtLiBUaGUgcGVyZm9ybWFuY2Ugb2YgdGhlIEFOUyBpcyBjb250cmFzdGVkIHdpdGggdGhlIHN0YW5kYXJkIHN0YXRpc3RpY2FsIHRlY2huaXF1ZSAoZGlzY3JpbWluYW50IGFuYWx5c2lzKSB1c2VkLCBhbmQgaXMgc2hvd24gdG8gZXhjZWVkIHRoZSBwZXJmb3JtYW5jZSBvZiB0aGUgc3RhbmRhcmQgdGVjaG5pcXVlIG92ZXIgYSBzdWJzdGFudGlhbCByYW5nZS4gVGhlIHN5c3RlbSB0aGF0IGdlbmVyYXRlZCB0aGUgZGF0YSwgdGhlIG5hdHVyZSBvZiB0aGUgZGF0YSwgdGhlIGJhc2ljcyBvZiBkaXNjcmltaW5hbnQgYW5hbHlzaXMsIGFuZCB0aGUgdGVjaG5pcXVlIHVzZWQgaW4gZGV2ZWxvcGluZyB0aGUgbmV0d29yayBhcmUgZGVzY3JpYmVkLiIsMjAwMC4wLCwsVW5pdGVkIFN0YXRlcyBvZiBBbWVyaWNhLCwsLCwsMjAyNS0xMS0yOCAxMTo1Mzo1OSswMDowMCwsLCwsLEluZHVzdHJ5LCwsLCwsLCwsLCwsLCwsLCwsCk1MTi1BU1IsU3BlZWNoLFNwZWVjaCByZWNvZ25pdGlvbiAoQVNSKSxNY0dpbGwgVW5pdmVyc2l0eSwiUmVuYXRvIERlIE1vcmksIFlvc2h1YSBCZW5naW8sIFLDqWdpcyBDYXJkaW4iLDE5ODgtMDgtMDEsRGF0YS1Ecml2ZW4gRXhlY3V0aW9uIG9mIE11bHRpLUxheWVyZWQgTmV0d29ya3MgZm9yIEF1dG9tYXRpYyBTcGVlY2ggUmVjb2duaXRpb24saHR0cHM6Ly9hYWFpLm9yZy9wYXBlcnMvMDA3MzQtYWFhaTg4LTEzMC1kYXRhLWRyaXZlbi1leGVjdXRpb24tb2YtbXVsdGktbGF5ZXJlZC1uZXR3b3Jrcy1mb3ItYXV0b21hdGljLXNwZWVjaC1yZWNvZ25pdGlvbi8sLEhpc3RvcmljYWwgc2lnbmlmaWNhbmNlLCwxMDAwMC4wLCLigJxGb3IgYW4gTUxOIG9mIGFib3V0IDEwLDAwMCBsaW5rcywgdGhlIHRpbWUgd2FzIDExNSBDUFUgbXNlY3MgZm9yIHRoZSByZWNvZ25pdGlvbiBvZiBhIHNwb2tlbiBsZXR0ZXIgYW5kIDMxNyBtc2VjcyBmb3IgdGhlIGxlYXJuaW5nIG9mIGEgc3Bva2VuIGxldHRlciBvbiB0aGUgU1VOIDQvMjgwLiBBIDIwJSByZWR1Y3Rpb24gd2FzIG9idGFpbmVkIG9uIHRoZSBWQVggODY1MOKAnSIsMjk2NDI1MDAwLjAsIuKAnEZvciBhbiBNTE4gb2YgYWJvdXQgMTAsMDAwIGxpbmtzLCB0aGUgdGltZSB3YXMgMTE1IENQVSBtc2VjcyBmb3IgdGhlIHJlY29nbml0aW9uIG9mIGEgc3Bva2VuIGxldHRlciBhbmQgMzE3IG1zZWNzIGZvciB0aGUgbGVhcm5pbmcgb2YgYSBzcG9rZW4gbGV0dGVyIG9uIHRoZSBTVU4gNC8yODAuIEEgMjAlIHJlZHVjdGlvbiB3YXMgb2J0YWluZWQgb24gdGhlIFZBWCA4NjUw4oCdLCDigJxMZWFybmluZyBhbmQgcmVjb2duaXRpb24gd2VyZSBwZXJmb3JtZWQgb24gYSBWQVggODY1MC7igJ0KRGF0YXNldDogNzAqMTAqMj0xNDAwIChUcmFpbikgMTAqMTAqMj0yMDAgKFRlc3QpCuKAnFRoZSB0ZW4gd29yZHMgb2YgdGhlIEVsIHNldCB3ZXJlIHByb25vdW5jZWQgdHdpY2UgYnkgODAgc3BlYWtlcnMgKDQwIG1hbGVzIGFuZCA0MCBmZW1hbGVzKeKAnQrigJxUaGUgZGF0YSBmcm9tIDcwIHNwZWFrZXJzIHdlcmUgdXNlZCBhcyBhIHRyYWluaW5nIHNldCB3aGlsZSB0aGUgZGF0YSBmcm9tIHRoZSByZW1haW5pbmcgMTAgc3BlYWtlcnMgKDYgbWFsZXMgYW5kIDQgZmVtYWxlcykgd2VyZSB1c2VkIGZvciB0aGUgdGVzdOKAnQpWQVggODY1MCBGTE9QUyAgPSAxLjY3RSswNiAoTm9yZGhhdXMpClRyYWluaW5nIHRpbWU6IDMxN21zICogMTQwMCAgKiAwLjggPSAzNTUwNDBtcyA9IDM1NXMKRXN0aW1hdGU6IDAuNSAqIDEuNjdlNiAqIDM1NSA9IDI5NjQyNTAwMCA9IDIuOTZlOCIsMTI2MDAsLDAuMSwsLCxDb25maWRlbnQsIkEgc2V0IG9mIE11bHRpLUxheWVyZWQgTmV0d29ya3MgKE1MTikgZm9yIEF1dG9tYXRpYyBTcGVlY2ggUmVjb2duaXRpb24gKEFTUikgaXMgcHJvcG9zZWQuIFN1Y2ggYSBzZXQgYWxsb3dzIHRoZSBpbnRlZ3JhdGlvbiBvZiBpbmZvcm1hdGlvbiBleHRyYWN0ZWQgd2l0aCB2YXJpYWJsZSByZXNvbHV0aW9uIGluIHRoZSB0aW1lIGFuZCBmcmVxdWVuY3kgZG9tYWlucyBhbmQgdG8ga2VlcCB0aGUgbnVtYmVyIG9mIGxpbmtzIGJldHdlZW4gbm9kZXMgb2YgdGhlIG5ldHdvcmtzIHNtYWxsIGluIG9yZGVyIHRvIGFsbG93IHNpZ25pZmljYW50IGdlbmVyYWxpemF0aW9uIGR1cmluZyBsZWFybmluZyB3aXRoIGEgcmVhc29uYWJsZSB0cmFpbmluZyBzZXQgc2l6ZS4gU3Vic2V0cyBvZiBuZXR3b3JrcyBjYW4gYmUgZXhlY3V0ZWQgZGVwZW5kaW5nIG9uIHByZWNvbmRpdGlvbnMgYmFzZWQgb24gZGVzY3JpcHRpb25zIG9mIHRoZSB0aW1lIGV2b2x1dGlvbiBvZiBzaWduYWwgZW5lcmdpZXMgYWxsb3dpbmcgc3BlY3RyYWwgcHJvcGVydGllcyB0aGF0IGFyZSBzaWduaWZpY2FudCBpbiBkaWZmZXJlbnQgYWNvdXN0aWMgc2l0dWF0aW9ucyB0byBiZSBsZWFybmVkLgpQcmVsaW1pbmFyeSBleHBlcmltZW50cyBvbiBzcGVha2VyLWluZGVwZW5kZW50IHJlY29nbml0aW9uIG9mIHRoZSBsZXR0ZXJzIG9mIHRoZSBFLXNldCBhcmUgcmVwb3J0ZWQuIFZvaWNlcyBmcm9tIDcwIHNwZWFrZXJzIHdlcmUgdXNlZCBmb3IgbGVhcm5pbmcuIFZvaWNlcyBvZiAxMCBuZXcgc3BlYWtlcnMgd2VyZSB1c2VkIGZvciB0ZXN0LiBBbiBvdmVyYWxsIGVycm9yIHJhdGUgb2YgOS41JSB3YXMgb2J0YWluZWQgaW4gdGhlIHRlc3Qgc2hvd2luZyB0aGF0IHJlc3VsdHMgYmV0dGVyIHRoYW4gdGhvc2UgcHJldmlvdXNseSByZXBvcnRlZCBjYW4gYmUgYWNoaWV2ZWQuIiwsLCxDYW5hZGEsLCwsLCwyMDI1LTExLTI4IDExOjUzOjU5KzAwOjAwLCwsLCwsQWNhZGVtaWEsLCwsLCwsLCwsLCwsSGFyZHdhcmUsLCwsLApBZGFwdGl2ZSBCcm9vbSBCYWxhbmNlcixHYW1lcyxQb2xlIGJhbGFuY2luZyxTdGFuZm9yZCBVbml2ZXJzaXR5LCJWViBUb2xhdCwgQiBXaWRyb3ciLDE5ODgtMDctMjQsQW4gQWRhcHRpdmUg4oCcQnJvb20gQmFsYW5jZXLigJ0gd2l0aCBWaXN1YWwgSW5wdXRzLGh0dHBzOi8vaWVlZXhwbG9yZS5pZWVlLm9yZy9kb2N1bWVudC8yMzk4Miw4MC4wLCwsMTEwLjAsRmlndXJlIDMsLCwsLCwsLCwsLCwsLFVuaXRlZCBTdGF0ZXMgb2YgQW1lcmljYSwsLCwsLDIwMjUtMTEtMjggMTE6NTM6NTkrMDA6MDAsLCwsLCxBY2FkZW1pYSwsLCwsLCwsLCwsLCwsLCwsLApNQURBTElORSBJSSxNYXRoZW1hdGljcyxQYXR0ZXJuIGNsYXNzaWZpY2F0aW9uLFN0YW5mb3JkIFVuaXZlcnNpdHksIlJvZG5leSBXaW50ZXIsIEJlcm5hcmQgV2lkcm93IiwxOTg4LTA3LTI0LE1BREFMSU5FIFJVTEUgSUk6IEEgVHJhaW5pbmcgQWxnb3JpdGhtIGZvciBOZXVyYWwgTmV0d29ya3MsaHR0cHM6Ly9pZWVleHBsb3JlLmllZWUub3JnL2RvY3VtZW50LzIzODcyLDgxLjAsLCwsLCwsLCwsLCwsVW5rbm93biwsLCwsVW5pdGVkIFN0YXRlcyBvZiBBbWVyaWNhLCwsLCwsMjAyNS0xMS0yOCAxMTo1Mzo1OSswMDowMCwsLCwsLEFjYWRlbWlhLCwsLCwsLCwsLCwsLCwsLCwsCkxhdGVudCBzZW1hbnRpYyBhbmFseXNpcyxMYW5ndWFnZSwiU2VtYW50aWMgZW1iZWRkaW5nLERvY3VtZW50IHJlcHJlc2VudGF0aW9uLExhbmd1YWdlIFN0cnVjdHVyZSBNb2RlbGluZyxTZWFyY2giLCJVbml2ZXJzaXR5IG9mIENoaWNhZ28sQmVsbCBMYWJvcmF0b3JpZXMsVW5pdmVyc2l0eSBvZiBXZXN0ZXJuIE9udGFyaW8iLCJTY290dCBEZWVyd2VzdGVyLCBTdXNhbiBULiBEdW1haXMsIEdlb3JnZSBXLiBGdXJuYXMsIFRob21hcyBLLiBMYW5kYXVlciwgUmljaGFyZCBIYXJzaG1hbiIsMTk4OC0wNC0wNSxJbmRleGluZyBieSBsYXRlbnQgc2VtYW50aWMgYW5hbHlzaXMsImh0dHBzOi8vYXNpc3RkbC5vbmxpbmVsaWJyYXJ5LndpbGV5LmNvbS9kb2kvMTAuMTAwMi8lMjhTSUNJJTI5MTA5Ny00NTcxJTI4MTk5MDA5JTI5NDElM0E2JTNDMzkxJTNBJTNBQUlELUFTSTElM0UzLjAuQ08lM0IyLTkKCmh0dHBzOi8vd3d3LmNzLmNzdXN0YW4uZWR1L35tbWFydGluL0xEUy9EZWVyd2VzdGVyLWV0LWFsLnBkZiIsLEhpc3RvcmljYWwgc2lnbmlmaWNhbmNlLE1p</x:v>
      </x:c>
    </x:row>
    <x:row r="312" ht="18" customHeight="1">
      <x:c r="A312" s="17" t="n">
        <x:v>307</x:v>
      </x:c>
      <x:c r="B312" s="17" t="n">
        <x:v>309</x:v>
      </x:c>
      <x:c r="C312" s="94" t="str">
        <x:v>Z2h0IGJlIHRoZSBmaXJzdCBtb2RlbCB0aGF0IHVzZWQgd29yZCBlbWJlZGRpbmdzLCwsLCwsLCwsLCxVbmtub3duLCJBIG5ldyBtZXRob2QgZm9yIGF1dG9tYXRpYyBpbmRleGluZyBhbmQgcmV0cmlldmFsIGlzIGRlc2NyaWJlZC4gVGhlIGFwcHJvYWNoIGlzIHRvIHRha2UgYWR2YW50YWdlIG9mIGltcGxpY2l0IGhpZ2hlci1vcmRlciBzdHJ1Y3R1cmUgaW4gdGhlIGFzc29jaWF0aW9uIG9mIHRlcm1zIHdpdGggZG9jdW1lbnRzICjigJxzZW1hbnRpYyBzdHJ1Y3R1cmXigJ0pIGluIG9yZGVyIHRvIGltcHJvdmUgdGhlIGRldGVjdGlvbiBvZiByZWxldmFudCBkb2N1bWVudHMgb24gdGhlIGJhc2lzIG9mIHRlcm1zIGZvdW5kIGluIHF1ZXJpZXMuIFRoZSBwYXJ0aWN1bGFyIHRlY2huaXF1ZSB1c2VkIGlzIHNpbmd1bGFyLXZhbHVlIGRlY29tcG9zaXRpb24sIGluIHdoaWNoIGEgbGFyZ2UgdGVybSBieSBkb2N1bWVudCBtYXRyaXggaXMgZGVjb21wb3NlZCBpbnRvIGEgc2V0IG9mIGNhLiAxMDAgb3J0aG9nb25hbCBmYWN0b3JzIGZyb20gd2hpY2ggdGhlIG9yaWdpbmFsIG1hdHJpeCBjYW4gYmUgYXBwcm94aW1hdGVkIGJ5IGxpbmVhciBjb21iaW5hdGlvbi4gRG9jdW1lbnRzIGFyZSByZXByZXNlbnRlZCBieSBjYS4gMTAwIGl0ZW0gdmVjdG9ycyBvZiBmYWN0b3Igd2VpZ2h0cy4gUXVlcmllcyBhcmUgcmVwcmVzZW50ZWQgYXMgcHNldWRvLWRvY3VtZW50IHZlY3RvcnMgZm9ybWVkIGZyb20gd2VpZ2h0ZWQgY29tYmluYXRpb25zIG9mIHRlcm1zLCBhbmQgZG9jdW1lbnRzIHdpdGggc3VwcmEtdGhyZXNob2xkIGNvc2luZSB2YWx1ZXMgYXJlIHJldHVybmVkLiBJbml0aWFsIHRlc3RzIGZpbmQgdGhpcyBjb21wbGV0ZWx5IGF1dG9tYXRpYyBtZXRob2QgZm9yIHJldHJpZXZhbCB0byBiZSBwcm9taXNpbmcuIMKpIDE5OTAgSm9obiBXaWxleSAmIFNvbnMsIEluYy4iLCwsVW5yZWxlYXNlZCwiVW5pdGVkIFN0YXRlcyBvZiBBbWVyaWNhLFVuaXRlZCBTdGF0ZXMgb2YgQW1lcmljYSxDYW5hZGEiLCwsLCwsMjAyNS0xMS0yOCAxMTo1Mzo1OSswMDowMCwsLCwsLCJBY2FkZW1pYSxJbmR1c3RyeSxBY2FkZW1pYSIsLCwsLFVucmVsZWFzZWQsLCwsLCwsLCwsLCwsTm8KVHJhbnNsYXRpb24taW52YXJpYW50IE1MUCwsT2JqZWN0IHJlY29nbml0aW9uLENhcm5lZ2llIE1lbGxvbiBVbml2ZXJzaXR5IChDTVUpLEdlb2ZmcmV5IEUuIEhpbnRvbiwxOTg3LTA2LTE1LExlYXJuaW5nIFRyYW5zbGF0aW9uIEludmFyaWFudCBSZWNvZ25pdGlvbiBpbiBhIE1hc3NpdmVseSBQYXJhbGxlbCBOZXR3b3JrLGh0dHBzOi8vd3d3LmNzLnRvcm9udG8uZWR1L35oaW50b24vYWJzcHMvcGFybGUucGRmLCxIaXN0b3JpY2FsIHNpZ25pZmljYW5jZSwsODE2LjAsIk5ldHdvcms6IDEyLTYwLTYtMTYKV2VpZ2h0czogNio2MCs2MCo2KzYqMTY9ODE2CkxheWVyIDIgd2FzIG9ubHkgc3BhcnNlbHkgY29ubmVjdGVkIHRvIGlucHV0IGxheWVyIiwxODAzMjk0NzIwMC4wLEZMT1BzOiAyKjgxNiozKjE2MCoyMzAyMD0xODAzMjk0NzIwMD0xLjhlMTAsMTYwLCwsLCwsQ29uZmlkZW50LCwyMzAyMC4wLCwsVW5pdGVkIFN0YXRlcyBvZiBBbWVyaWNhLCwsLCwsMjAyNS0xMS0yOCAxMTo1Mzo1OSswMDowMCwsLCwsLEFjYWRlbWlhLCwsLCwsLCwsLCxUcnVlLCxPcGVyYXRpb24gY291bnRpbmcsLCwsLApOZXRUYWxrICh0cmFuc2NyaXB0aW9uKSxTcGVlY2gsU3BlZWNoIHN5bnRoZXNpcyxQcmluY2V0b24gVW5pdmVyc2l0eSwiVEogU2Vqbm93c2tpLCBDUiBSb3NlbmJlcmciLDE5ODctMDYtMDYsUGFyYWxsZWwgTmV0d29ya3MgdGhhdCBMZWFybiB0byBQcm9ub3VuY2UgRW5nbGlzaCBUZXh0LGh0dHA6Ly9jaXRlc2VlcnguaXN0LnBzdS5lZHUvdmlld2RvYy9kb3dubG9hZDtqc2Vzc2lvbmlkPTAzQTNEM0VERjBCQUYzNTQwNUFCQ0YwODM0MTFCNTVFP2RvaT0xMC4xLjEuMTU0LjcwMTImcmVwPXJlcDEmdHlwZT1wZGYsMjU1OC4wLCJIaWdobHkgY2l0ZWQsSGlzdG9yaWNhbCBzaWduaWZpY2FuY2UiLCwxODYyOS4wLCIiIlRoZSBjb25uZWN0aW9ucyBpbiB0aGUgbmV0d29yayBhcmUgc3BlY2lmaWVkIGJ5IGEgdG90YWwgb2YgMTg2MjkKd2VpZ2h0IHBhcmFtZXRlcnMgKGluY2x1ZGluZyBhIHZhcmlhYmxlIHRocmVzaG9sZCBmb3IgZWFjaCB1bml0KSIiIiwyODMyODAwMjU2MC4wLDE4NjI5IHBhcmFtcyAqIDIgRkxPUC9wYXJhbSAqICgzIGZvciBmb3J3YXJkICsgYmFja3dhcmQgcGFzcykgKiA1NSBlcG9jaHMgKiAxMDI0IHdvcmRzL2Vwb2NoICogNC41IGxldHRlcnMvd29yZCw1MTIwLCJXZSB1c2VkIHRoZSBmaXJzdCB0d28gcGFnZXMgb2YgdHJhbnNjcmlwdGlvbnMsIHdoaWNoIGNvbnRhaW5lZCAxMDI0IHdvcmRzIGZyb20gYSBjaGlsZCBpbiBmaXJzdGdyYWRlIiwsLCwsQ29uZmlkZW50LCw1NS4wLCwsVW5pdGVkIFN0YXRlcyBvZiBBbWVyaWNhLCwsLCwsMjAyNi0wMi0xMSAxOToyNjoyNyswMDowMCwsLCwsLEFjYWRlbWlhLCwsLCwsLCwsLCxUcnVlLCxPcGVyYXRpb24gY291bnRpbmcsLCwsLApOZXRUYWxrIChkaWN0aW9uYXJ5KSxTcGVlY2gsU3BlZWNoIHN5bnRoZXNpcyxQcmluY2V0b24gVW5pdmVyc2l0eSwiVEogU2Vqbm93c2tpLCBDUiBSb3NlbmJlcmciLDE5ODctMDYtMDYsUGFyYWxsZWwgTmV0d29ya3MgdGhhdCBMZWFybiB0byBQcm9ub3VuY2UgRW5nbGlzaCBUZXh0LGh0dHA6Ly9jaXRlc2VlcnguaXN0LnBzdS5lZHUvdmlld2RvYy9kb3dubG9hZDtqc2Vzc2lvbmlkPTAzQTNEM0VERjBCQUYzNTQwNUFCQ0YwODM0MTFCNTVFP2RvaT0xMC4xLjEuMTU0LjcwMTImcmVwPXJlcDEmdHlwZT1wZGYsMjU1OC4wLCJIaWdobHkgY2l0ZWQsSGlzdG9yaWNhbCBzaWduaWZpY2FuY2UiLCwxODYyOS4wLCIiIlRoZSBjb25uZWN0aW9ucyBpbiB0aGUgbmV0d29yayBhcmUgc3BlY2lmaWVkIGJ5IGEgdG90YWwgb2YgMTg2Mjkgd2VpZ2h0IHBhcmFtZXRlcnMgKGluY2x1ZGluZyBhIHZhcmlhYmxlIHRocmVzaG9sZCBmb3IgZWFjaCB1bml0KSIiIiwyNzY2NDA2NTAwMC4wLDE4NjI5IHBhcmFtcyAqIDIgRkxPUC9wYXJhbSAqICgzIGZvciBmb3J3YXJkICsgYmFja3dhcmQgcGFzcykgKiA1NSBlcG9jaHMgKiAxMDAwIHdvcmRzL2Vwb2NoICogNC41IGxldHRlcnMvd29yZCAoZXN0aW1hdGVkIG51bWJlciBvZiBsZXR0ZXJzKSw1MDAwLCIiIkEgc3Vic2V0IG9mIHRoZSAxMDAwIG1vc3QgY29tbW9ubHkgb2NjdXJyaW5nIHdvcmRzIHdhcyBzZWxlY3RlZCBmcm9tIHRoaXMgZGljdGlvbmFyeSBiYXNlZCBvbiBmcmVxdWVuY3kgY291bnRzIGluIHRoZSBCcm93biBjb3JwdXMiIiIsLCwsLENvbmZpZGVudCwsNTUuMCwsLFVuaXRlZCBTdGF0ZXMgb2YgQW1lcmljYSwsLCwsLDIwMjYtMDItMTEgMTk6MjY6MjcrMDA6MDAsLCwsLCxBY2FkZW1pYSwsLCwsLCwsLCwsVHJ1ZSwsT3BlcmF0aW9uIGNvdW50aW5nLCwsLCwKT3B0aW1pemVkIE11bHRpLVNjYWxlIEVkZ2UgRGV0ZWN0aW9uLFZpc2lvbixPYmplY3QgZGV0ZWN0aW9uLE1hc3NhY2h1c2V0dHMgSW5zdGl0dXRlIG9mIFRlY2hub2xvZ3kgKE1JVCksSm9obiBDYW5ueSwxOTg2LTExLTAxLEEgQ29tcHV0YXRpb25hbCBBcHByb2FjaCBUbyBFZGdlIERldGVjdGlvbixodHRwczovL2llZWV4cGxvcmUuaWVlZS5vcmcvc3RhbXAvc3RhbXAuanNwP3RwPSZhcm51bWJlcj00NzY3ODUxLDM3OTMxLjAsSGlnaGx5IGNpdGVkLCwsLCwsLCwsLCwsVW5rbm93biwsLCwsVW5pdGVkIFN0YXRlcyBvZiBBbWVyaWNhLCwsLCwsMjAyNS0xMS0yOCAxMTo1Mzo1OSswMDowMCwsLCwsLEFjYWRlbWlhLCwsLCwsLCwsLCwsLCwsLCwsCk1MUCB3aXRoIGJhY2stcHJvcGFnYXRpb24sTWF0aGVtYXRpY3MsVHJpcGxldCBjb21wbGV0aW9uLCJVbml2ZXJzaXR5IG9mIENhbGlmb3JuaWEgU2FuIERpZWdvLENhcm5lZ2llIE1lbGxvbiBVbml2ZXJzaXR5IChDTVUpIiwiUnVtZWxoYXJ0LCBEYXZpZCBFLjsgSGludG9uLCBHZW9mZnJleSBFLjsgV2lsbGlhbXMsIFJvbmFsZCBKLiIsMTk4Ni0xMC0wMSxMZWFybmluZyByZXByZXNlbnRhdGlvbnMgYnkgYmFjay1wcm9wYWdhdGluZyBlcnJvcnMsaHR0cHM6Ly93d3cuc2VtYW50aWNzY2hvbGFyLm9yZy9wYXBlci9MZWFybmluZy1yZXByZXNlbnRhdGlvbnMtYnktYmFjay1wcm9wYWdhdGluZy1lcnJvcnMtUnVtZWxoYXJ0LUhpbnRvbi8wNTJiMWQ4Y2U2M2IwN2ZlYzNkZTlkYmI1ODM3NzJkODYwYjdjNzY5LDI5NjIxLjAsSGlnaGx5IGNpdGVkLCw3MjAuMCwiQXJjaGl0ZWN0dXJlIGluIEZpZ3VyZSAzOiAKCjI0KzEyIGlucHV0IC0+IDYgKyA2IGhpZGRlbiAtPiAxMiBoaWRkZW4gLT4gNiBoaWRkZW4gLT4gMjQgb3V0cHV0CgpQYXJhbWV0ZXJzOiA2KjI0KzYqMTIrMTIqMTIrNioxMisyNCoxMj03MjAiLDY3MzkyMDAwMC4wLCJXZSBhc3N1bWUgdGhhdCB0aGUgbnVtYmVyIG9mIG11bHQtYWRkcyBwZXIgcGFzcyBpcyBlcXVhbCB0byB0aGUgbnVtYmVyIG9mIHBhcmFtZXRlcnMgLT4gMio3MjA9MTQ0MCBGTE9QIHBlciBmb3J3YXJkIHBhc3MuCgoiIldlIHRyYWluZWQgdGhlIG5ldHdvcmsgZm9yIDE1MDAgc3dlZXBzIiIKVGhlcmUgYXJlIDEwNCByZWxhdGlvbnNoaXAgdHJpcGxldHMgKCIiWy4uLl0gb2YgdGhlIDEwNCBwb3NzaWJsZSB0cmlwbGV0cyIiKQoKRkxPUDogMTUwMCoxMDQqMyoxNDQwPTY3MzkyMDAwMAoKIiwxMDQsIlRoZXJlIGFyZSAxMDQgcmVsYXRpb25zaGlwIHRyaXBsZXRzICgiIlsuLi5dIG9mIHRoZSAxMDQgcG9zc2libGUgdHJpcGxldHMiIikiLCwsLFVuc3VwZXJ2aXNlZCxDb25maWRlbnQsLCwsLCJVbml0ZWQgU3RhdGVzIG9mIEFtZXJpY2EsVW5pdGVkIFN0YXRlcyBvZiBBbWVyaWNhIiwsLCwsLDIwMjYtMDEtMDEgMTQ6MDM6MTcrMDA6MDAsLCwsLCwiQWNhZGVtaWEsQWNhZGVtaWEiLCwsLCwsLCwsLCxUcnVlLCxPcGVyYXRpb24gY291bnRpbmcsLCwsLApEaXN0cmlidXRlZCByZXByZXNlbnRhdGlvbiBOTixPdGhlcixSZXByZXNlbnRhdGlvbiBsZWFybmluZyxDYXJuZWdpZSBNZWxsb24gVW5pdmVyc2l0eSAoQ01VKSxHZW9mZnJleSBFLiBIaW50b24sMTk4Ni0wOC0xNSxMZWFybmluZyBkaXN0cmlidXRlZCByZXByZXNlbnRhdGlvbnMgb2YgY29uY2VwdHMuLGh0dHBzOi8vd3d3LmNzLnRvcm9udG8uZWR1L35oaW50b24vYWJzcHMvZmFtaWxpZXMucGRmLCwiSGlzdG9yaWNhbCBzaWduaWZpY2FuY2UsSGlnaGx5IGNpdGVkIiwsNDMyLjAsIlBhcmFtZXRlcnM6IDI0KjYgKyAxMio2ICsgMTIqMTIgKyAxMio2ID00MzIKIiJGaWd1cmUgNTogVGhlIGFjdGl2aXR5IGxldmVscyBpbiBhIGZpdmUtbGF5ZXIgbmV0d29yayBhZnRlciBpdCBoYXMgbGVhcm5lZC4gVGhlIGJvdHRvbSBsYXllciBoYXMgMjQgaW5wdXQgdW5pdHMgb24gdGhlIGxlZnQgZm9yIHJlcHJlc2VudGluZyBwZXJzb24gMSBhbmQgMTIgdW5pdHMgb24gdGhlIHJpZ2h0IGZvciByZXByZXNlbnRpbmcgdGhlIHJlbGF0aW9uc2hpcC4gVGhlIHdoaXRlIHNxdWFyZXMgaW5zaWRlIHRoZXNlIHR3byBncm91cHMgc2hvdyB0aGUgYWN0aXZpdHkgbGV2ZWxzIG9mIHRoZSB1bml0cy4gVGhlcmUgaXMgb25lIGFjdGl2ZSB1bml0IGluIHRoZSBmaXJzdCBncm91cCAocmVwcmVzZW50aW5nIENvbGluKSBhbmQgb25lIGluIHRoZSBzZWNvbmQgZ3JvdXAgKHJlcHJlc2VudGluZyBoYXMtYXVudCkuIEVhY2ggb2YgdGhlIHR3byBncm91cHMgb2YgaW5wdXQgdW5pdHMgaXMgdG90YWxseSBjb25uZWN0ZWQgdG8gaXRzIG93biBncm91cCBvZiA2IHVuaXRzIGluIHRoZSBzZWNvbmQgbGF5ZXIuIFRoZXNlIHR3byBncm91cHMgb2YgNiBtdXN0IGxlYXJuIHRvIGVuY29kZSB0aGUgaW5wdXQgdGVybXMgYXMgZGlzdHJpYnV0ZWQgcGF0dGVybnMgb2YgYWN0aXZpdHkuIFRoZSBzZWNvbmQgbGF5ZXIgaXMgdG90YWxseSBjb25uZWN0ZWQgdG8gdGhlIGNlbnRyYWwgbGF5ZXIgb2YgMTIgdW5pdHMsIGFuZCB0aGlzIGxheWVyIGlzIGNvbm5lY3RlZCB0byB0aGUgcGVudWx0aW1hdGUgbGF5ZXIgb2YgNiB1bml0cy4iIgoiLDM4ODgwMDAwMC4wLCIgMio0MzIqMyoxNTAwKjEwMD0zODg4MDAwMDA9My45ZTgKIiJBZnRlciAxNTAwIHN3ZWVwcyB0aHJvdWdoIGFsbCAxMDAgdHJhaW5pbmcgZXhhbXBsZXMgdGhlIHdlaWdodHMgd2VyZSB2ZXJ5IHN0YWJsZSAiIiIsMTAwLCIiIkFmdGVyIDE1MDAgc3dlZXBzIHRocm91Z2ggYWxsIDEwMCB0cmFpbmluZyBleGFtcGxlcyB0aGUgd2VpZ2h0cyB3ZXJlIHZlcnkgc3RhYmxlICIiIiwsLCwsQ29uZmlkZW50LCwxNTAwLjAsLCxVbml0ZWQgU3RhdGVzIG9mIEFtZXJpY2EsLCwsLCwyMDI1LTExLTI4IDExOjUzOjU5KzAwOjAwLCwsLCwsQWNhZGVtaWEsLCwsLCwsLCwsLFRydWUsLE9wZXJhdGlvbiBjb3VudGluZywsLCwsClBEUCBtb2RlbCBmb3Igc2VyaWFsIG9yZGVyLFNwZWVjaCxTcGVlY2ggc3ludGhlc2lzLFVuaXZlcnNpdHkgb2YgQ2FsaWZvcm5pYSBTYW4gRGllZ28sIkpvcmRhbiwgTS5JLiIsMTk4Ni0wMS0wNSxTZXJpYWwgb3JkZXI6IEEgcGFyYWxsZWwgZGlzdHJpYnV0ZWQgcHJvY2Vzc2luZyBhcHByb2FjaCxodHRwczovL3d3dy5vc3RpLmdvdi9iaWJsaW8vNjkxMDI5NCwxNTAyLjAsLCwsLCwsNjQsLCwsLCxVbmtub3duLCwsLCxVbml0ZWQgU3RhdGVzIG9mIEFtZXJpY2EsLCwsLCwyMDI1LTExLTI4IDExOjUzOjU5KzAwOjAwLCwsLCwsQWNhZGVtaWEsLCwsLCwsLCwsLCwsLCwsLCwKRXJyb3IgUHJvcGFnYXRpb24sT3RoZXIsIlRleHQgY2xhc3NpZmljYXRpb24sSW1hZ2UgY2xhc3NpZmljYXRpb24iLCJVbml2ZXJzaXR5IG9mIENhbGlmb3JuaWEgU2FuIERpZWdvLENhcm5lZ2llIE1lbGxvbiBVbml2ZXJzaXR5IChDTVUpIiwiRC4gRS4gUnVtZWxoYXJ0LCBHLiBFLiBIaW50b24sIGFuZCBSLiBKLiBXaWxsaWFtcyIsMTk4Ni0wMS0wMyxMZWFybmluZyBpbnRlcm5hbCByZXByZXNlbnRhdGlvbnMgYnkgZXJyb3IgcHJvcGFnYXRpb24saHR0cHM6Ly9zdGFuZm9yZC5lZHUvfmpsbWNjL3BhcGVycy9QRFAvVm9sdW1lJTIwMS9DaGFwOF9QRFA4Ni5wZGYsMjczMjIuMCxIaWdobHkgY2l0ZWQsLCwsLCw2NCwsLCwsLFVua25vd24sLCwsLCJVbml0ZWQgU3RhdGVzIG9mIEFtZXJpY2EsVW5pdGVkIFN0YXRlcyBvZiBBbWVyaWNhIiwsLCwsLDIwMjUtMTEtMjggMTE6NTM6NTkrMDA6MDAsLCwsLCwiQWNhZGVtaWEsQWNhZGVtaWEiLCwsLCwsLCwsLCwsLCwsLCwsCkxlYXJuaW5nIHBhc3QgdGVuc2VzLExhbmd1YWdlLFZlcmIgY29uanVnYXRpb24sU3RhbmZvcmQgVW5pdmVyc2l0eSwiUnVtZWxoYXJ0LCBELiBFLiwgJiBNY0NsZWxsYW5kLCBKLiBMIiwxOTg2LTAxLTAzLExlYXJuaW5nIHRoZSBwYXN0IHRlbnNlcyBvZiBFbmdsaXNoIHZlcmJzOiBJbXBsaWNpdCBydWxlcyBvciBwYXJhbGxlbCBkaXN0cmlidXRlZCBwcm9jZXNzaW5nPyxodHRwczovL3d3dy5zZW1hbnRpY3NjaG9sYXIub3JnL3BhcGVyL09uLWxlYXJuaW5nLXRoZS1wYXN0LXRlbnNlcy1vZi1FbmdsaXNoLXZlcmJzJTNBLXJ1bGVzLVJ1bWVsaGFydC1NY0NsZWxsYW5kLzRmYTU2OTYyNWI1YWIzNWU5NTVhOGQ1YmUxMWE0YWE5ZjU5Y2E0MjQsMzE4LjAsLCwyMTE2MDAuMCwiU291cmNlOiBodHRwczovL2ZpbGVzLmVyaWMuZWQuZ292L2Z1bGx0ZXh0L0VEMjY3NDE5LnBkZgpwLjk6IG5ldHdvcmsgYXJjaGl0ZWN0dXJlIGlzIGdpdmVuLCB3aXRoIHR3byBsYXllcnMgb2YgaGlkZGVuIHVuaXRzLiBUaGUgaGlkZGVuIHVuaXRzIGFyZSAgY2FsbGVkIOKAnFdpY2tlbGZlYXR1cmUgcmVwcmVzZW50YXRpb27igJ0uIFRoZSDigJxtb2RpZmlhYmxlIGNvbm5lY3Rpb25z4oCdIGFyZSBvbmx5IGJldHdlZW4gdGhlIGhpZGRlbiB1bml0cy4gcC4xOTog4oCcQWxsIGluIGFsbCB0aGVuLCB3ZSB1c2VkIG9ubHkgNDYwIG9mIHRoZSAxLDIxMCBwb3NzaWJsZSBXaWNrZWxmZWF0dXJlcy4gVXNpbmcgdGhpcyByZXByZXNlbnRhdGlvbiwgYSB2ZXJiIGlzIHJlcHJlc2VudGVkIGJ5IGEgcGF0dGVybiBvZiBhY3RpdmF0aW9uIG92ZXIgYSBzZXQgb2YgNDYwIFdpY2tlbGZlYXR1cmUgdW5pdHMuIiIiLCwsLCwsLCwsLCwsLCxVbml0ZWQgU3RhdGVzIG9mIEFtZXJpY2EsLCwsLCwyMDI1LTExLTI4IDExOjUzOjU5KzAwOjAwLCwsLCwsQWNhZGVtaWEsLCwsLCwsLCwsLCwsLCwsLCwKTGVhcm5hYmlsaXR5IHRoZW9yeSBvZiBsYW5ndWFnZSBkZXZlbG9wbWVudCxMYW5ndWFnZSxMYW5ndWFnZSBTdHJ1Y3R1cmUgTW9kZWxpbmcsTWFzc2FjaHVzZXR0cyBJbnN0aXR1dGUgb2YgVGVjaG5vbG9neSAoTUlUKSxTdGV2ZW4gUGlua2VyLDE5ODQtMDctMDEsTGFuZ3VhZ2UgbGVhcm5hYmlsaXR5IGFuZCBsYW5ndWFnZSBkZXZlbG9wbWVudCxodHRwczovL3BzeWNuZXQuYXBhLm9yZy9yZWNvcmQvMTk4NS05NzQzOS0wMDAsNDczMC4wLCwsLCwsLCwsLCwsLFVua25vd24sLCwsLFVuaXRlZCBTdGF0ZXMgb2YgQW1lcmljYSwsLCwsLDIwMjUtMTEtMjggMTE6NTM6NTkrMDA6MDAsLCwsLCxBY2FkZW1pYSwsLCwsLCwsLCwsLCwsLCwsLApIaWVyYXJjaGljYWwgQ29nbml0cm9uLE90aGVyLFBhdHRlcm4gcmVjb2duaXRpb24sTkhLIEJyb2FkY2FzdGluZyBTY2llbmNlIFJlc2VhcmNoIExhYm9yYXRvcmllcyxLLiBGdWt1c2hpbWEsMTk4NC0wNC0wMSxBIGhpZXJhcmNoaWNhbCBuZXVyYWwgbmV0d29yayBtb2RlbCBmb3IgYXNzb2NpYXRpdmUgbWVtb3J5LGh0dHBzOi8vbGluay5zcHJpbmdlci5jb20vYXJ0aWNsZS8xMC4xMDA3L0JGMDAzMzcxNTcsLEhpc3RvcmljYWwgc2lnbmlmaWNhbmNlLCw5MzE1LjAsIlBhcmFtZXRlcnMgNSo1KjkqMyozICsgMyozKjkqMyozKjkgKyA5KjMqMyo5ID0gOTMxNQoiIlRoZSBudW1iZXJzIG9mIGV4Y2l0YXRvcnkgY2VsbHMgaW4gdGhlc2UgZm91ciBsYXllcnMgd2VyZTogN3g3IGluIFUwLCA1eDUgaW4gIFUxLCAzeDMgaW4gVTIsIGFuZCA5IGluIFUzIiIKIiJFYWNoIGZlYXR1cmUtZXh0cmFjdGluZyBjZWxsIGluIGxheWVyIFUxIHJlY2VpdmVzIGV4Y2l0YXRvcnkgbW9kaWZpYWJsZSBhZmZlcmVudCBjb25uZWN0aW9ucyBmcm9tIDN4MyBjZWxscyBpbiBsYXllciBVMCIiCiIiT24gdGhlIG90aGVyIGhhbmQsIGVhY2ggZmVhdHVyZSwgZWFjaCBleHRyYWN0aW5nIGNlbGwgaW4gbGF5ZXJzIFUyIGFuZCBVMyByZWNlaXZlcyBleGNpdGF0b3J5IG1vZGlmaWFibGUgY29ubmVjdGlvbnMgZnJvbSBhbGwgOSBjZWxscyBpbiBlYWNoIG9mIHRoZSAzIHggMyBoeXBlcmNvbHVtbnMgaW4gdGhlIGxheWVyIHByZWNlZGluZyBpdC4gVGhlcmVmb3JlLCBpdCByZWNlaXZlcyAzIHggMyB4IDkgYWZmZXJlbnQgZXhjaXRhdG9yeSBtb2RpZmlhYmxlIGNvbm5lY3Rpb25zIGFsdG9nZXRoZXIiIgoiLCwsNSwiIiJGaXZlIHRyYWluaW5nIHBhdHRlcm5zIHVzZWQgZm9yIHRoZSBzZWxmLW9yZ2FuaXphdGlvbiBhcmUgc2hvd24gaW4gRmlnLiA0IiIiLCwsLCxTcGVjdWxhdGl2ZSwiQSBoaWVyYXJjaGljYWwgbmV1cmFsIG5ldHdvcmsgbW9kZWwgd2l0aCBmZWVkYmFjayBpbnRlcmNvbm5lY3Rpb25zLCB3aGljaCBoYXMgdGhlIGZ1bmN0aW9uIG9mIGFzc29jaWF0aXZlIG1lbW9yeSBhbmQgdGhlIGFiaWxpdHkgdG8gcmVjb2duaXplIHBhdHRlcm5zLCBpcyBwcm9wb3NlZC4gVGhlIG1vZGVsIGNvbnNpc3RzIG9mIGEgaGllcmFyY2hpY2FsIG11bHRpLWxheWVyZWQgbmV0d29yayB0byB3aGljaCBlZmZlcmVudCBjb25uZWN0aW9ucyBhcmUgYWRkZWQsIHNvIGFzIHRvIG1ha2UgcG9zaXRpdmUgZmVlZGJhY2sgbG9vcHMgaW4gcGFpcnMgd2l0aCBhZmZlcmVudCBjb25uZWN0aW9ucy4gVGhlIGNlbGwtbGF5ZXIgYXQgdGhlIGluaXRpYWwgc3RhZ2Ugb2YgdGhlIG5ldHdvcmsgaXMgdGhlIGlucHV0IGxheWVyIHdoaWNoIHJlY2VpdmVzIHRoZSBzdGltdWx1cyBpbnB1dCBhbmQgYXQgdGhlIHNhbWUgdGltZSB3b3JrcyBhcyBhbiBvdXRwdXQgbGF5ZXIgZm9yIGFzc29jaWF0aXZlIHJlY2FsbC4gVGhlIGRlZXBlc3QgbGF5ZXIgaXMgdGhlIG91dHB1dCBsYXllciBmb3IgcGF0dGVybi1yZWNvZ25pdGlvbi4gUGF0dGVybi1yZWNvZ25pdGlvbiBpcyBwZXJmb3JtZWQgaGllcmFyY2hpY2FsbHkgYnkgaW50ZWdyYXRpbmcgaW5mb3JtYXRpb24gYnkgY29udmVyZ2luZyBhZmZlcmVudCBwYXRocyBpbiB0aGUgbmV0d29yay4gRm9yIHRoZSBwdXJwb3NlIG9mIGFzc29jaWF0aXZlIHJlY2FsbCwgdGhlIGludGVncmF0ZWQgaW5mb3JtYXRpb24gaXMgYWdhaW4gZGlzdHJpYnV0ZWQgdG8gbG93ZXItb3JkZXIgY2VsbHMgYnkgZGl2ZXJnaW5nIGVmZmVyZW50IHBhdGhzLiBUaGVzZSB0d28gb3BlcmF0aW9ucyBwcm9ncmVzcyBzaW11bHRhbmVvdXNseSBpbiB0aGUgbmV0d29yay4gSWYgYSBmcmFnbWVudCBvZiBhIHRyYWluaW5nIHBhdHRlcm4gaXMgcHJlc2VudGVkIHRvIHRoZSBuZXR3b3JrIHdoaWNoIGhhcyBjb21wbGV0ZWQgaXRzIHNlbGYtb3JnYW5pemF0aW9uLCB0aGUgZW50aXJlIHBhdHRlcm4gd2lsbCBncmFkdWFsbHkgYmUgcmVjYWxsZWQgaW4gdGhlIGluaXRpYWwgbGF5ZXIuIElmIGEgc3RpbXVsdXMgY29uc2lzdGluZyBvZiBhIG51bWJlciBvZiB0cmFpbmluZyBwYXR0ZXJucyBzdXBlcnBvc2VkIGlzIHByZXNlbnRlZCwgb25lIHBhdHRlcm4gZ3JhZHVhbGx5IGJlY29tZXMgcHJlZG9taW5hbnQgaW4gdGhlIHJlY2FsbGVkIG91dHB1dCBhZnRlciBjb21wZXRpdGlvbiBiZXR3ZWVuIHRoZSBwYXR0ZXJucywgYW5kIHRoZSBvdGhlcnMgZGlzYXBwZWFyLiBBdCBhYm91dCB0aGUgc2FtZSB0aW1lIHdoZW4gdGhlIHJlY2FsbGVkIHBhdHRlcm4gcmVhY2hlcyBhIHN0ZWFkeSBzdGF0ZSBpbiBoZSBpbml0aWFsIGxheWVyLCBpbiB0aGUgZGVlcGVzdCBsYXllciBvZiB0aGUgbmV0d29yaywgYSByZXNwb25zZSBpcyBlbGljaXRlZCBmcm9tIHRoZSBjZWxsIGNvcnJlc3BvbmRpbmcgdG8gdGhlIGNhdGVnb3J5IG9mIHRoZSBmaW5hbGx5LXJlY2FsbGVkIHBhdHRlcm4uIE9uY2UgYSBzdGVhZHkgc3RhdGUgaGFzIGJlZW4gcmVhY2hlZCwgdGhlIHJlc3BvbnNlIG9mIHRoZSBuZXR3b3JrIGlzIGF1dG9tYXRpY2FsbHkgZXh0aW5ndWlzaGVkIGJ5IGluaGliaXRvcnkgc2lnbmFscyBmcm9tIGEgc3RlYWRpbmVzcy1kZXRlY3RpbmcgY2VsbC4gSWYgdGhlIHNhbWUgc3RpbXVsdXMgaXMgc3RpbGwgcHJlc2VudGVkIGFmdGVyIGluaGliaXRpb24sIGEgcmVzcG9uc2UgZm9yIGFub3RoZXIgcGF0dGVybiwgZm9ybWVybHkgc3VwcHJlc3NlZCwgd2lsbCBub3cgYXBwZWFyLCBiZWNhdXNlIHRoZSBjZWxscyBvZiB0aGUgbmV0d29yayBoYXZlIGFkYXB0YXRpb24gY2hhcmFjdGVyaXN0aWNzIHdoaWNoIG1ha2VzIHRoZSBzYW1lIHJlc3BvbnNlIHVubGlrZWx5IHRvIHJlY3VyLiBTaW5jZSBpbmhpYml0aW9uIG9jY3VycyByZXBlYXRlZGx5LCB0aGUgc3VwZXJwb3NlZCBpbnB1dCBwYXR0ZXJucyBhcmUgcmVjYWxsZWQgb25lIGJ5IG9uZSBpbiB0dXJuLiIsLCwsSmFwYW4sLCwsLCwyMDI1LTExLTI4IDExOjUzOjU5KzAwOjAwLCwsLCwsSW5kdXN0cnksLCwsLCwsLCwsLCwsLCwsLCwKQVNFK0FDRSxSb2JvdGljcyxQb2xlIGJhbGFuY2luZyxVbml2ZXJzaXR5IG9mIE1hc3NhY2h1c2V0dHMgQW1oZXJzdCwiQW5kcmV3IEcuIEJhcnRvLCBSaWNoYXJkIFMuIFN1dHRvbiwgYW5kIENoYXJsZXMgVy4gQW5kZXJzb24iLDE5ODMtMDktMDEsTmV1cm9ubGlrZSBhZGFwdGl2ZSBlbGVtZW50cyB0aGF0IGNhbiBzb2x2ZSBkaWZmaWN1bHQgbGVhcm5pbmcgY29udHJvbCBwcm9ibGVtcyxodHRwczovL2llZWV4cGxvcmUuaWVlZS5vcmcvc3RhbXAvc3RhbXAuanNwP3RwPSZhcm51bWJlcj02MzEzMDc3LDQyOTYuMCwiSGlnaGx5IGNpdGVkLEhpc3RvcmljYWwgc2lnbmlmaWNhbmNlIiwsMzI0LjAsIlRoZSBzeXN0ZW0gY29uc2lzdHMgb2YgdHdvIHBhcnRzOiBBQ0UgYW5kIEFTRSwgZWFjaCB3aXRoIDE2MiB3ZWlnaHRzICg9MzI0IHBhcmFtZXRlcnMpLiBGb3VuZCBpbiBGaWd1cmVzIDIgYW5kIDMuIiwzMjQwMDAwMDAuMCwiMzI0ICogMiAqIDUwMDAwMCA9IDMyNDAwMDAwMCA9IDMuMjRlOC4gVGhlIGNhbGN1bGF0aW9uIGFzc3VtZXMgIiJjb21wdXRlIHBlciBmb3J3YXJkIHBhc3MiIiA9ICIibnVtYmVyIG9mIHBhcmFtZXRlcnMiIiA9ICIiY29tcHV0ZSBwZXIgYmFja3dhcmQgcGFzcyIiLiBUaGVpciBtb2RlbCBvbmx5IGhhcyBhIHNpbmdsZSBsYXllciBhbmQgaXMgdHJhaW5lZCB3aXRoIHNpbXBsZSB1cGRhdGUgcnVsZXMgaW5zdGVhZCBvZiBncmFkaWVudCBkZXNjZW50LiBUcmFpbmluZyBkZXRhaWxzIGFyZSBkZXNjcmliZWQgaW4gU2VjdGlvbiBJWC4KCk5vdGUgdGhhdCB0aGlzIGlzIHRoZSBjb21wdXRlIGZvciBhIHNpbmdsZSBydW47IHRoZXkgYXBwZWFyIHRvIGhhdmUgcmVwZWF0ZWQgdHJhaW5pbmcgMTAgdGltZXMgZm9yIHRoZSBBU0UrQUNFIHN5c3RlbS4iLDUwMDAwMCwiIiJSdW5zIGNvbnNpc3RlZCBvZiAxMDAgdHJpYWxzIHVubGVzcyB0aGUgcnVuJ3MgZHVyYXRpb24gZXhjZWVkZWQgNTAwIDAwMCB0aW1lIHN0ZXBzIChhcHByb3hpbWF0ZWx5IDIuOCBoIG9mIHNpbXVsYXRlZCByZWFsIHRpbWUpIiIgCiIiQWxtb3N0IGFsbCBydW5zIG9mIHRoZSBBU0UvQUNFIHN5c3RlbSBbLi4uXSwgd2VyZSB0ZXJtaW5hdGVkIGFmdGVyIDUwMCAwMDAiIiAoU2VjdGlvbiBJWCkiLDIuOCwiIiJSdW5zIGNvbnNpc3RlZCBvZiAxMDAgdHJpYWxzIHVubGVzcyB0aGUgcnVuJ3MgZHVyYXRpb24gZXhjZWVkZWQgNTAwIDAwMCB0aW1lIHN0ZXBzIChhcHByb3hpbWF0ZWx5IDIuOCBoIG9mIHNpbXVsYXRlZCByZWFsIHRpbWUpIiIgCiIiQWxtb3N0IGFsbCBydW5zIG9mIHRoZSBBU0UvQUNFIHN5c3RlbSBbLi4uXSwgd2VyZSB0ZXJtaW5hdGVkIGFmdGVyIDUwMCAwMDAiIiAoU2VjdGlvbiBJWCkiLCwsTGlrZWx5LCJJdCBpcyBzaG93biBob3cgYSBzeXN0ZW0gY29uc2lzdGluZyBvZiB0d28gbmV1cm9ubGlrZSBhZGFwdGl2ZSBlbGVtZW50cyBjYW4gc29sdmUgYSBkaWZmaWN1bHQgbGVhcm5pbmcgY29udHJvbCBwcm9ibGVtLiBUaGUgdGFzayBpcyB0byBiYWxhbmNlIGEgcG9sZSB0aGF0IGlzIGhpbmdlZCB0byBhIG1vdmFibGUgY2FydCBieSBhcHBseWluZyBmb3JjZXMgdG8gdGhlIGNhcnQncyBiYXNlLiBJdCBpcyBhcmd1ZWQgdGhhdCB0aGUgbGVhcm5pbmcgcHJvYmxlbXMgZmFjZWQgYnkgYWRhcHRpdmUgZWxlbWVudHMgdGhhdCBhcmUgY29tcG9uZW50cyBvZiBhZGFwdGl2ZSBuZXR3b3JrcyBhcmUgYXQgbGVhc3QgYXMgZGlmZmljdWx0IGFzIHRoaXMgdmVyc2lvbiBvZiB0aGUgcG9sZS1iYWxhbmNpbmcgcHJvYmxlbS4gVGhlIGxlYXJuaW5nIHN5c3RlbSBjb25zaXN0cyBvZiBhIHNpbmdsZSBhc3NvY2lhdGl2ZSBzZWFyY2ggZWxlbWVudCAoQVNFKSBhbmQgYSBzaW5nbGUgYWRhcHRpdmUgY3JpdGljIGVsZW1lbnQgKEFDRSkuIEluIHRoZSBjb3Vyc2Ugb2YgbGVhcm5pbmcgdG8gYmFsYW5jZSB0aGUgcG9sZSwgdGhlIEFTRSBjb25zdHJ1Y3RzIGFzc29jaWF0aW9ucyBiZXR3ZWVuIGlucHV0IGFuZCBvdXRwdXQgYnkgc2VhcmNoaW5nIHVuZGVyIHRoZSBpbmZsdWVuY2Ugb2YgcmVpbmZvcmNlbWVudCBmZWVkYmFjaywgYW5kIHRoZSBBQ0UgY29uc3RydWN0cyBhIG1vcmUgaW5mb3JtYXRpdmUgZXZhbHVhdGlvbiBmdW5jdGlvbiB0aGFuIHJlaW5mb3JjZW1lbnQgZmVlZGJhY2sgYWxvbmUgY2FuIHByb3ZpZGUuIFRoZSBkaWZmZXJlbmNlcyBiZXR3ZWVuIHRoaXMgYXBwcm9hY2ggYW5kIG90aGVyIGF0dGVtcHRzIHRvIHNvbHZlIHByb2JsZW1zIHVzaW5nIG5ldXJvbGlrZSBlbGVtZW50cyBhcmUgZGlzY3Vzc2VkLCBhcyBpcyB0aGUgcmVsYXRpb24gb2YgdGhpcyB3b3JrIHRvIGNsYXNzaWNhbCBhbmQgaW5zdHJ1bWVudGFsIGNvbmRpdGlvbmluZyBpbiBhbmltYWwgbGVhcm5pbmcgc3R1ZGllcyBhbmQgaXRzIHBvc3NpYmxlIGltcGxpY2F0aW9ucyBmb3IgcmVzZWFyY2ggaW4gdGhlIG5ldXJvc2NpZW5jZXMuIiwsLCxVbml0ZWQgU3RhdGVzIG9mIEFtZXJpY2EsLCwsLCwyMDI1LTExLTI4IDExOjUzOjU5KzAwOjAwLCwsLCwsQWNhZGVtaWEsLCwsLCwsLCwsLFRydWUsLE9wZXJhdGlvbiBjb3VudGluZywsLCwsCkhvcGZpZWxkIG5ldHdvcmssT3RoZXIsU2VxdWVuY2UgbWVtb3JpemF0aW9uLENhbGlmb3JuaWEgSW5zdGl0dXRlIG9mIFRlY2hub2xvZ3ksSkogSG9wZmllbGQsMTk4Mi0wNC0wMSxOZXVyYWwgbmV0d29ya3MgYW5kIHBoeXNpY2FsIHN5c3RlbXMgd2l0aCBlbWVyZ2VudCBjb2xsZWN0aXZlIGNvbXB1dGF0aW9uYWwgYWJpbGl0aWVzLGh0dHBzOi8vd3d3LnBuYXMub3JnL2RvaS8xMC4xMDczL3BuYXMuNzkuOC4yNTU0LDIzMzE1LjAsSGlnaGx5IGNpdGVkLCw5OTAwLjAsIk15IHVuZGVyc3RhbmRpbmcgaXMgdGhhdCB0aGUgYmlnZ2VzdCBIb3BmaWVsZCBuZXR3b3JrcyB0aGV5IHN0dWRpZWQgaGFkIE49MTAwIHVuaXRzLiAKCkVhY2ggdW5pdCBoYXMgOTkgc3luYXBzZXMgVGlqIGZyb20gZWFjaCBvdGhlciB1bml0LCBmb3IgYSB0b3RhbCBvZiAxMDAqOTkgcGFyYW1ldGVycyIsLCwsLCwsLCwsLCwsLFVuaXRlZCBTdGF0ZXMgb2YgQW1lcmljYSwsLCwsLDIwMjUtMTEtMjggMTE6NTM6NTkrMDA6MDAsLCwsLCxBY2FkZW1pYSwsLCwsLCwsLCwsLCwsLCwsLApLb2hvbmVuIG5ldHdvcmssTWF0aGVtYXRpY3MsRGltZW5zaW9uYWxpdHkgcmVkdWN0aW9uLEhlbHNpbmtpIFVuaXZlcnNpdHkgb2YgVGVjaG5vbG9neSxUIEtvaG9uZW4sMTk4MS0wNy0yNSxTZWxmLW9yZ2FuaXplZCBmb3JtYXRpb24gb2YgdG9wb2xvZ2ljYWxseSBjb3JyZWN0IGZlYXR1cmUgbWFwcyxodHRwczovL2xpbmsuc3ByaW5nZXIuY29tL2FydGljbGUvMTAuMTAwNy9CRjAwMzM3Mjg4LDExODQxLjAsSGlnaGx5IGNpdGVkLCw0MDk2LjAsIlRoZSBpbnB1dCB2ZWN0b3JzIGFyZSAzRC4KSSBjb3VsZCBub3QgZmluZCB0aGUgZ3JpZCBzaXplLCBidXQgZnJvbSB0aGUgaW1hZ2VzIGl0IGxvb2tzIDh4OC4KU28gdGhlIG5ldHdvcmsgd2FzIDh4OHgzIHBhcmFtZXRlcnMuIiwsLDQwMDAsPz8/IFNlZW1pbmdseSBubyBpbmZvLCwsLCwsLCwsLEZpbmxhbmQsLCwsLCwyMDI1LTExLTI4IDExOjUzOjU5KzAwOjAwLCwsLCwsQWNhZGVtaWEsLCwsLCwsLCwsLCwsLCwsLCwKTmVvY29nbml0cm9uLFZpc2lvbixDaGFyYWN0ZXIgcmVjb2duaXRpb24gKE9DUiksTkhLIEJyb2FkY2FzdGluZyBTY2llbmNlIFJlc2VhcmNoIExhYm9yYXRvcmllcywiSyBGdWt1c2hpbWEsIFMgTWl5YWtlIiwxOTgwLTA0LTAxLE5lb2NvZ25pdHJvbjogQSBzZWxmLW9yZ2FuaXppbmcgbmV1cmFsIG5ldHdvcmsgbW9kZWwgZm9yIGEgbWVjaGFuaXNtIG9mIHBhdHRlcm4gcmVjb2duaXRpb24gdW5hZmZlY3RlZCBieSBzaGlmdCBpbiBwb3NpdGlvbixodHRwczovL2xpbmsuc3ByaW5nZXIuY29tL2FydGljbGUvMTAuMTAwNy9CRjAwMzQ0MjUxLDU3ODIuMCxIaWdobHkgY2l0ZWQsLDExNDA1NzYuMCwiIiJUaGUgc3luYXB0aWMgY29ubmVjdGlvbnMgZnJvbSBTLWxheWVycyB0byBDLWxheWVycwphcmUgZml4ZWQgYW5kIHVubW9kaWZpYWJsZS4gWy4uLl0KVGhlIG51bWJlcnMgb2YgZXhjaXRhdG9yeSBjZWxscyBpbiB0aGVzZSBzZXZlbiBsYXllcnMgYXJlOiAxNngxNiBpbiBVMCwgMTZ4MTZ4MjQgaW4gVXMxLCAxMHgxMHggMjQgaW4gVWMxLCA4eDh4MjQgaW4gVXMyLCA2eCA2eCAyNCBpbiBVYzIsIDJ4MngyNCBpbiBVczMsIGFuZCAyNCBpbiBVYzMgClsuLi5dCiB0aGUgbnVtYmVyIG9mIGlucHV0IHN5bmFwc2VzIHRvIGVhY2ggUy1jZWxsIGlzIDUgeCA1IGluIGxheWVyIFVzMSBhbmQgNXg1eDI0IGluIGxheWVycyBVczIgYW5kIFVzMwpbLi4uXQpUaGUgbnVtYmVyIG9mIGV4Y2l0YXRvcnkgaW5wdXQgc3luYXBzZXMgdG8gZWFjaCBDLWNlbGwgaXMgNXg1IGluIGxheWVycyBVYzEgYW5kIFVjMiwgYW5kIGlzIDJ4MiBpbgpsYXllciBVYzMKIiIKClRoZSBudW1iZXIgb2Ygc3luYXBzZXMgaW50byBlYWNoIFMtbGF5ZXIgaXM6CgpTMTogKDE2KjE2KjI0KSooNSo1KSAKUzI6ICg4KjgqMjQpKig1KjUqMjQpClMzOiAoMioyKjI0KSooNSo1KjI0KQoKV2UgYXNzdW1lIG9uZSBwYXJhbWV0ZXIgYSBwZXIgc3luYXBzZSBpbnRvIGVhY2ggY2VsbCBpbiBhIFMtbGF5ZXIsIGFuZCBvbmUgcGFyYW1ldGVyIGIgcGVyIGVhY2ggY2VsbCBpbiBhIFMtbGF5ZXIuIiwyNzM3MzgyNDAuMCwiIiJJdCBkb2VzIG5vdCBuZWNlc3NhcmlseSBtZWFuIHRoYXQgYWxsIG9mIHRoZXNlIGlucHV0IHN5bmFwc2VzIGFyZQphbHdheXMgZnVsbHkgcmVpbmZvcmNlZC4gSW4gdXN1YWwgc2l0dWF0aW9ucywgb25seSBzb21lIG9mIHRoZXNlIGlucHV0IHN5bmFwc2VzIGFyZSByZWluZm9yY2VkLCBhbmQgdGhlIHJlc3Qgb2YgdGhlbSByZW1haW5zIGluIHNtYWxsIHZhbHVlcyBbLi4uXSBFYWNoIG9mIHRoZSBmaXZlIHN0aW11bHVzIHBhdHRlcm5zIGhhcyBiZWVuIHByZXNlbnRlZCAyMCB0aW1lcyB0byB0aGUgbmV0d29yay4gQnkgdGhhdCB0aW1lLCBzZWxmIG9yZ2FuaXphdGlvbiBvZiB0aGUgbmV0d29yayBoYXMgYWxtb3N0IGJlZW4gY29tcGxldGVkLiIiCgpXZSBtdWx0aXBseSBieSAyIHRvIGFjY291bnQgZm9yIG11bHRhZGRzIGluIHRoZSBmb3J3YXJkIHBhc3MuIApUaGVyZSBpcyBubyByZWFsIGJhY2t3YXJkIHBhc3MsIHdlaWdodHMgYXJlIG9ubHkgdXBkYXRlZCBzcGFyc2VseS4gRXN0aW1hdGluZyAyMCUgYWRkaXRpb25hbCB3ZWlnaHQgdXBkYXRlIGNvbXB1dGUgY29tcGFyZWQgdG8gdGhlIGZvcndhcmQgcGFzczoKMioxLDE0MCw1NzYuMCoxLjIqMTAwPTI3MzczODI0MAoiLDUsIiIiSW4gb3JkZXIgdG8gc2VsZi1vcmdhbml6ZSB0aGUgbmV0d29yaywgd2UgaGF2ZSBwcmVzZW50ZWQgZml2ZSBzdGltdWx1cyBwYXR0ZXJucyAiIjAiIiwgIiIxIiIsICIiMiIiLCAiIjMiIiwgYW5kICIiNCIiLCB3aGljaCBhcmUgc2hvd24gaW4gRmlnLiA2IiIiLCwsLCxDb25maWRlbnQsLCwsLEphcGFuLCwsLCwsMjAyNS0xMS0yOCAxMTo1Mzo1OSswMDowMCwsLCwsLEluZHVzdHJ5LCwsLCwsLCwsLCxUcnVlLCxPcGVyYXRpb24gY291bnRpbmcsLCwsLApUcmFuc2ZlciBMZWFybmluZyxWaXNpb24sIkRpZ2l0IHJlY29nbml0aW9uLENoYXJhY3RlciByZWNvZ25pdGlvbiAoT0NSKSIsVW5pdmVyc2l0eSBvZiBaYWdyZWIsIlN0ZXZvIEJvemlub3Zza2ksIEFudGUgRnVsZ29zIiwxOTc2LTA3LTAxLFRoZSBpbmZsdWVuY2Ugb2YgcGF0dGVybiBzaW1pbGFyaXR5IGFuZCB0cmFuc2ZlciBsZWFybmluZyBvbiB0aGUgYmFzZSBwZXJjZXB0cm9uIHRyYWluaW5nLixodHRwczovL3d3dy5pbmZvcm1hdGljYS5zaS9pbmRleC5waHAvaW5mb3JtYXRpY2EvYXJ0aWNsZS92aWV3LzI4MjgsLEhpc3RvcmljYWwgc2lnbmlmaWNhbmNlLFRoZSBmaXJzdCBwYXBlciBvbiB0cmFuc2ZlciBsZWFybmluZywsLCwsLCwsLCwsVW5rbm93biwiVGhpcyBwYXBlciBkZXNjcmliZXMgYSB3b3JrIG9uIHRyYW5zZmVyIGxlYXJuaW5nIGluIG5ldXJhbCBuZXR3b3JrcyBjYXJyaWVkIG91dCBpbiAxOTcwcyBhbmQgZWFybHkgMTk4MHMsIHdoaWNoIHByb2R1Y2VkIGl0cyBmaXJzdCBwdWJsaWNhdGlvbiBpbiAxOTc2LiBJbiB0aGUgY29udGVtcG9yYXJ5IHJlc2VhcmNoIG9uIHRyYW5zZmVyIGxlYXJuaW5nIHRoZXJlIGlzIGEgYmVsaWVmIHRoYXQgcGlvbmVlcmluZyB3b3JrIG9uIHRyYW5zZmVyIGxlYXJuaW5nIHRvb2sgcGxhY2UgaW4gZWFybHkgMTk5MHMsIGFuZCB0aGlzIHBhcGVyIHVwZGF0ZXMgdGhhdCBrbm93bGVkZ2UsIHBvaW50aW5nIG91dCB0aGF0IHRoZSB0cmFuc2ZlciBsZWFybmluZyByZXNlYXJjaCBzdGFydGVkIG1vcmUgdGhhbiBhIGRlY2FkZSBlYXJsaWVyLiBUaGlzIHBhcGVyIHJldmlld3MgdGhhdCAxOTcwcyByZXNlYXJjaCBhbmQgYWRkcmVzc2VzIGltcG9ydGFudCBpc3N1ZXMgcmVsZXZhbnQgZm9yIHRoZSBjdXJyZW50IHRyYW5zZmVyIGxlYXJuaW5nIHJlc2VhcmNoLiBJdCBnaXZlcyBhIG1hdGhlbWF0aWNhbCBtb2RlbCBhbmQgZ2VvbWV0cmljIGludGVycHJldGF0aW9uIG9mIHRyYW5zZmVyIGxlYXJuaW5nLCBhbmQgIGEgbWVhc3VyZSBvZiB0cmFuc2ZlciBsZWFybmluZyBpbmRpY2F0aW5nIHBvc2l0aXZlLCBuZWdhdGl2ZSwgYW5kIG5vIHRyYW5zZmVyIGxlYXJuaW5nLiBJdCBwcmVzZW50cyBleHBlcmltZW50YWwgaW52ZXN0aWdhdGlvbiBpbiB0aGUgbWVudGlvbmVkIHR5cGVzIG9mIHRyYW5zZmVyIGxlYXJuaW5nLiBBbmQgaXQgZ2l2ZXMgYW4gYXBwbGljYXRpb24gb2YgdHJhbnNmZXIgbGVhcm5pbmcgaW4gcGF0dGVybiByZWNvZ25pdGlvbiB1c2luZyBkYXRhc2V0cyBvZiBpbWFnZXMuICIsLCxVbnJlbGVhc2VkLENyb2F0aWEsLCwsLCwyMDI1LTExLTI4IDExOjUzOjU5KzAwOjAwLCwsLCwsQWNhZGVtaWEsLCwsLFVucmVsZWFzZWQsLCwsLCwsLCwsLCwsTm8KU3RhdGlzdGljYWwgY29udGludW91cyBzcGVlY2ggcmVjb2duaXplcixTcGVlY2gsU3BlZWNoIHJlY29nbml0aW9uIChBU1IpLE1hc3NhY2h1c2V0dHMgSW5zdGl0dXRlIG9mIFRlY2hub2xvZ3kgKE1JVCksRnJlZGVyaWNrIEplbGVuaWNrLDE5NzYtMDQtMzAsQ29udGludW91cyBzcGVlY2ggcmVjb2duaXRpb24gYnkgc3RhdGlzdGljYWwgbWV0aG9kcyxodHRwczovL2llZWV4cGxvcmUuaWVlZS5vcmcvZG9jdW1lbnQvMTQ1NDQyOCwxNTkxLjAsLCwsLCwsIjEyMDAwLDgwMCIsIjgwMCBzZW50ZW5jZXMsIGNvdW50aW5nIDE1IHdvcmRzIHBlciBzZW50ZW5jZSBnaXZlcyAxMjAwMCB3b3JkcwoiIkFsbCB0aGUgcmVzdWx0cyBnaXZlbiBhcmUgZm9yIGEgdHJhaW5pbmcgc2V0IG9mIDgwMCBzZW50ZW5jZXMgYW5kIGEgdGVzdCBzZXQgb2YgMTAwIHNlbnRlbmNlcyIiIiwsLCwsQ29uZmlkZW50LCJTdGF0aXN0aWNhbCBtZXRob2RzIHVzZWZ1bCBpbiBhdXRvbWF0aWMgcmVjb2duaXRpb24gb2YgY29udGludW91cyBzcGVlY2ggYXJlIGRlc2NyaWJlZC4gVGhleSBjb25jZXJuIG1vZGVsaW5nIG9mIGEgc3BlYWtlciBhbmQgb2YgYW4gYWNvdXN0aWMgcHJvY2Vzc29yLCBleHRyYWN0aW9uIG9mIHRoZSBtb2RlbHMnIHN0YXRpc3RpY2FsIHBhcmFtZXRlcnMsIGFuZCBoeXBvdGhlc2lzIHNlYXJjaCBwcm9jZWR1cmVzIGFuZCBsaWtlbGlob29kIGNvbXB1dGF0aW9ucyBvZiBsaW5ndWlzdGljIGRlY29kaW5nLiBFeHBlcmltZW50YWwgcmVzdWx0cyBhcmUgcHJlc2VudGVkIHRoYXQgaW5kaWNhdGUgdGhlIHBvd2VyIG9mIHRoZSBtZXRob2RzLiIsLCwsVW5pdGVkIFN0YXRlcyBvZiBBbWVyaWNhLCwsLCwsMjAyNS0xMS0yOCAxMTo1Mzo1OSswMDowMCwsLCwsLEFjYWRlbWlhLCwsLCwsLCwsLCwsLCwsLCwsCkNvZ25pdHJvbixPdGhlciwiTWlzY2VsbGFuZW91cyBpbWFnZSBhbmFseXNpcyxJbWFnZSBjbGFzc2lmaWNhdGlvbiIsQmlvbG9naWNhbCBDeWJlcm5ldGljcyxLdW5paGlrbyBGdWt1c2hpbWEsMTk3NS0wOS0wMSxDb2duaXRyb246IGEgc2VsZi1vcmdhbml6aW5nIG11bHRpbGF5ZXJlZCBuZXVyYWwgbmV0d29yayxodHRwczovL2xpbmsuc3ByaW5nZXIuY29tL2FydGljbGUvMTAuMTAwNyUyRkJGMDAzNDI2MzMsNzkxLjAsSGlzdG9yaWNhbCBzaWduaWZpY2FuY2UsUHJlY3Vyc29yIG9mIHRoZSBOZW9jb2duaXRyb24sMjE2MDAuMCwiNCBsYXllcnMsIDI4OCBuZXVyb25zIHBlciBsYXllciwgd2VpZ2h0cyBjb25uZWN0IGVhY2ggbmV1cm9uIHRvIG9ubHkgMjUgbmV1cm9ucyBpbiB0aGUgcHJldmlvdXMgbGF5ZXIuCk9ubHkgMyBsYXllcnMgd2l0aCBsZWFybmFibGUgd2VpZ2h0cywgdGhlIGZpcnN0IGxheWVyIGlzIGp1c3QgYW4gaW5wdXQgcmVwcmVzZW50YXRpb24gKHNlZSBGaWcgNSkKMyoyODgqMjUgcGFyYW1ldGVycyIsNTE4NDAwMC4wLCJObyByZWFsIGJhY2t3YXJkIHBhc3MgYXMgd2VpZ2h0cyBhcmUgc3BhcnNlbHkgdXBkYXRlZC4gQXNzdW1pbmcgMjAlIGFkZGl0aW9uYWwgY29tcHV0ZSBmb3IgdGhlIHdlaWdodCB1cGRhdGUuClRvdGFsIGNvbXB1dGUgZXN0aW1hdGU6IDEwMCoyKjMqMjg4KjI1KjEuMiA9IDUxODQwMDAKIiw1LDUgZXhhbXBsZXMgcHJlc2VudGVkIGZvciAoYXQgbGVhc3QpIDIwIGN5Y2xlcyA9IDEwMCB0cmFpbmluZyBzdGVwcywsLCwsQ29uZmlkZW50LCwyMC4wLCwsSmFwYW4sLCwsLCwyMDI1LTExLTI4IDExOjUzOjU5KzAwOjAwLCwsLCwsSW5kdXN0cnksLCwsLCwsLCwsLCwsT3BlcmF0aW9uIGNvdW50aW5nLCwsLCwKUGllY2V3aXNlIGxpbmVhciBtb2RlbCxWaXNpb24sSW1hZ2UgY2xhc3NpZmljYXRpb24sVW5pdmVyc2l0eSBvZiBLYW5zYXMsIlIuIEhhcmFsaWNrLCBLLiBTaGFubXVnYW0sIEkuIERpbnN0ZWluIiwxOTczLTExLTAxLFRleHR1cmFsIEZlYXR1cmVzIGZvciBJbWFnZSBDbGFzc2lmaWNhdGlvbixodHRwczovL2llZWV4cGxvcmUuaWVlZS5vcmcvZG9jdW1lbnQvNDMwOTMxNCwsIkhpc3RvcmljYWwgc2lnbmlmaWNhbmNlLEhpZ2hseSBjaXRlZCIsLDM1Ny4wLCIxNiBpbnB1dCBmZWF0dXJlcyArIGJpYXMgPSAxNyBpbnB1dCBmZWF0dXJlcwo3KjYvMiA9IDIxIEh5cGVycGxhbmVzCjE3KjIxID0gMzU3IHBhcmFtZXRlcnMKIiJGb3IgdGhlIG11bHRpY2F0ZWdvcnkgcHJvYmxlbSBpbnZvbHZpbmcgTlIgY2F0ZWdvcmllcywgYSB0b3RhbCBvZiBOUihOUiAtIDEpLzIgaHlwZXJwbGFuZXMgYXJlIHVzZWQgdG8gcGFydGl0aW9uIHRoZSBwYXR0ZXJuIHNwYWNlLiIiCiIiVGhlIGlucHV0IHZhcmlhYmxlcyB0byB0aGUgY2xhc3NpZmllciBjb25zaXN0ZWQgb2YgdGhlIG1lYW4gdmFyaWFuY2Ugb2YgdGhlIGZvdXIgdGV4dHVyYWwgZmVhdHVyZXMgKGYxLGYyLGYzLCBhbmRmZyBvYnRhaW5lZCBmcm9tIHRoZSBkaXN0YW5jZSAxIGdyYXktdG9uZSBzcGF0aWFsLWRlcGVuZGVuY2UgbWF0cmljZXMpIGFuZCBlaWdodCBzcGVjdHJhbCBmZWF0dXJlcyAoY29tcHJpc2VkIG9mIHRoZSBtZWFuIHZhcmlhbmNlIG9mIHRoZSBpbWFnZSBncmF5LXRvbmUgdmFsdWVzKSBpbiBlYWNoIG9mIHRoZSBmb3VyIHNwZWN0cmFsIGJhbmRzIiIKIiwsLDMxNCwiIiJOdW1iZXIgb2YgdHJhaW5pbmcgc2FtcGxlcyA9IDMxNDsiIiIsLCwsLENvbmZpZGVudCwiVGV4dHVyZSBpcyBvbmUgb2YgdGhlIGltcG9ydGFudCBjaGFyYWN0ZXJpc3RpY3MgdXNlZCBpbiBpZGVudGlmeWluZyBvYmplY3RzIG9yIHJlZ2lvbnMgb2YgaW50ZXJlc3QgaW4gYW4gaW1hZ2UsIHdoZXRoZXIgdGhlIGltYWdlIGJlIGEgcGhvdG9taWNyb2dyYXBoLCBhbiBhZXJpYWwgcGhvdG9ncmFwaCwgb3IgYSBzYXRlbGxpdGUgaW1hZ2UuIFRoaXMgcGFwZXIgZGVzY3JpYmVzIHNvbWUgZWFzaWx5IGNvbXB1dGFibGUgdGV4dHVyYWwgZmVhdHVyZXMgYmFzZWQgb24gZ3JheS10b25lIHNwYXRpYWwgZGVwZW5kYW5jaWVzLCBhbmQgaWxsdXN0cmF0ZXMgdGhlaXIgYXBwbGljYXRpb24gaW4gY2F0ZWdvcnktaWRlbnRpZmljYXRpb24gdGFza3Mgb2YgdGhyZWUgZGlmZmVyZW50IGtpbmRzIG9mIGltYWdlIGRhdGE6IHBob3RvbWljcm9ncmFwaHMgb2YgZml2ZSBraW5kcyBvZiBzYW5kc3RvbmVzLCAxOjIwIDAwMCBwYW5jaHJvbWF0aWMgYWVyaWFsIHBob3RvZ3JhcGhzIG9mIGVpZ2h0IGxhbmQtdXNlIGNhdGVnb3JpZXMsIGFuZCBFYXJ0aCBSZXNvdXJjZXMgVGVjaG5vbG9neSBTYXRlbGxpdGUgKEVSVFMpIG11bHRpc3BlY2lhbCBpbWFnZXJ5IGNvbnRhaW5pbmcgc2V2ZW4gbGFuZC11c2UgY2F0ZWdvcmllcy4gV2UgdXNlIHR3byBraW5kcyBvZiBkZWNpc2lvbiBydWxlczogb25lIGZvciB3aGljaCB0aGUgZGVjaXNpb24gcmVnaW9ucyBhcmUgY29u</x:v>
      </x:c>
    </x:row>
    <x:row r="313" ht="18" customHeight="1">
      <x:c r="A313" s="17" t="n">
        <x:v>308</x:v>
      </x:c>
      <x:c r="B313" s="17" t="n">
        <x:v>309</x:v>
      </x:c>
      <x:c r="C313" s="94" t="str">
        <x:v>dmV4IHBvbHloZWRyYSAoYSBwaWVjZXdpc2UgbGluZWFyIGRlY2lzaW9uIHJ1bGUpLCBhbmQgb25lIGZvciB3aGljaCB0aGUgZGVjaXNpb24gcmVnaW9ucyBhcmUgcmVjdGFuZ3VsYXIgcGFyYWxsZWxwaXBlZHMgKGEgbWluLW1heCBkZWNpc2lvbiBydWxlKS4gSW4gZWFjaCBleHBlcmltZW50IHRoZSBkYXRhIHNldCB3YXMgZGl2aWRlZCBpbnRvIHR3byBwYXJ0cywgYSB0cmFpbmluZyBzZXQgYW5kIGEgdGVzdCBzZXQuIFRlc3Qgc2V0IGlkZW50aWZpY2F0aW9uIGFjY3VyYWN5IGlzIDg5IHBlcmNlbnQgZm9yIHRoZSBwaG90b21pY3JvZ3JhcGhzLCA4MiBwZXJjZW50IGZvciB0aGUgYWVyaWFsIHBob3RvZ3JhcGhpYyBpbWFnZXJ5LCBhbmQgODMgcGVyY2VudCBmb3IgdGhlIHNhdGVsbGl0ZSBpbWFnZXJ5LiBUaGVzZSByZXN1bHRzIGluZGljYXRlIHRoYXQgdGhlIGVhc2lseSBjb21wdXRhYmxlIHRleHR1cmFsIGZlYXR1cmVzIHByb2JhYmx5IGhhdmUgYSBnZW5lcmFsIGFwcGxpY2FiaWxpdHkgZm9yIGEgd2lkZSB2YXJpZXR5IG9mIGltYWdlLWNsYXNzaWZpY2F0aW9uIGFwcGxpY2F0aW9ucy4iLCwsLFVuaXRlZCBTdGF0ZXMgb2YgQW1lcmljYSwsLCwsLDIwMjUtMTEtMjggMTE6NTM6NTkrMDA6MDAsLCwsLCxBY2FkZW1pYSwsLCwsLCwsLCwsLCwsLCwsLApQdW5pc2gvUmV3YXJkLEdhbWVzLEJsYWNramFjayxJRUVFLCJXaWRyb3csIEd1cHRhLCBhbmQgTWFpdHJhIiwxOTczLTA5LTAxLFB1bmlzaC9SZXdhcmQ6IExlYXJuaW5nIHdpdGggYSBDcml0aWMgaW4gQWRhcHRpdmUgVGhyZXNob2xkIFN5c3RlbXMsaHR0cHM6Ly9pZWVleHBsb3JlLmllZWUub3JnL2RvY3VtZW50LzQzMDkyNzIsMzk3LjAsLCwyMS4wLCJGaWcuIDEgc2hvd3MgdGhhdCB0aGVyZSBpcyBhIGJpYXMgdGVybSwgd2hpbGUgRmlnLiA1IHNob3dzIHRoYXQgdGhlIGlucHV0IGlzIGEgc2VxdWVuY2Ugb2YgMjAgYml0cywgY29ycmVzcG9uZGluZyB0byAyMCB3ZWlnaHRzLiBTbyB0aGUgdG90YWwgbnVtYmVyIG9mIHBhcmFtZXRlcnMgaXMgMjEuIiwsLCw/Pz8gU2VlbWluZ2x5IG5vIGluZm8sLCwsLCwsLCwsTXVsdGluYXRpb25hbCwsLCwsLDIwMjUtMTEtMjggMTE6NTM6NTkrMDA6MDAsLCwsLCxJbmR1c3RyeSwsLCwsLCwsLCwsLCwsLCwsLApTZWxmLU9yZ2FuaXppbmcgTmV0cyBvZiBUaHJlc2hvbGQgRWxlbWVudHMsT3RoZXIsU2VxdWVuY2UgbWVtb3JpemF0aW9uLFVuaXZlcnNpdHkgb2YgVG9reW8sU2h1bi1pY2hpIEFtYXJpLDE5NzItMTEtMzAsTGVhcm5pbmcgUGF0dGVybnMgYW5kIFBhdHRlcm4gU2VxdWVuY2VzIGJ5IFNlbGYtT3JnYW5pemluZyBOZXRzIG9mIFRocmVzaG9sZCBFbGVtZW50cywiaHR0cHM6Ly9pZWVleHBsb3JlLmllZWUub3JnL2RvY3VtZW50LzE2NzIwNzAvCgpodHRwczovL3Blb3BsZS5pZHNpYS5jaC9+anVlcmdlbi9hbWFyaTE5NzJob3BmaWVsZC5wZGYiLCwsLCwsLCwsLCwsLCxVbmtub3duLCJWYXJpb3VzIGluZm9ybWF0aW9uLXByb2Nlc3NpbmcgY2FwYWJpbGl0aWVzIG9mIHNlbGYtb3JnYW5pemluZyBuZXRzIG9mIHRocmVzaG9sZCBlbGVtZW50cyBhcmUgc3R1ZGllZC4gQSBzZWxmLW9yZ2FuaXppbmcgbmV0LCBsZWFybmluZyBmcm9tIHBhdHRlcm5zIG9yIHBhdHRlcm4gc2VxdWVuY2VzIGdpdmVuIGZyb20gb3V0c2lkZSBhcyBzdGltdWxpLCAiInJlbWVtYmVycyIiIHNvbWUgb2YgdGhlbSBhcyBzdGFibGUgZXF1aWxpYnJpdW0gc3RhdGVzIG9yIHN0YXRlLXRyYW5zaXRpb24gc2VxdWVuY2VzIG9mIHRoZSBuZXQuIEEgY29uZGl0aW9uIHdoZXJlIG1hbnkgcGF0dGVybnMgYW5kIHBhdHRlcm4gc2VxdWVuY2VzIGFyZSByZW1lbWJlcmVkIGluIGEgbmV0IGF0IHRoZSBzYW1lIHRpbWUgaXMgc2hvd24uIFRoZSBzdGFiaWxpdHkgZGVncmVlIG9mIHRoZWlyIHJlbWVtYnJhbmNlIGFuZCByZWNhbGxpbmcgdW5kZXIgbm9pc2UgZGlzdHVyYmFuY2VzIGlzIGludmVzdGlnYXRlZCB0aGVvcmV0aWNhbGx5LiBGb3IgdGhpcyBwdXJwb3NlLCB0aGUgc3RhYmlsaXR5IG9mIHN0YXRlIHRyYW5zaXRpb24gaW4gYW4gYXV0b25vbW91cyBsb2dpY2FsIG5ldCBvZiB0aHJlc2hvbGQgZWxlbWVudHMgaXMgc3R1ZGllZCBieSB0aGUgdXNlIG9mIGNoYXJhY3RlcmlzdGljcyBvZiB0aHJlc2hvbGQgZWxlbWVudHMuIiwsLFVucmVsZWFzZWQsSmFwYW4sLCwsLCwyMDI1LTExLTI4IDExOjUzOjU5KzAwOjAwLCwsLCwsQWNhZGVtaWEsLCwsLFVucmVsZWFzZWQsLCwsLCwsLCwsLCwsTm8KR3JhcGgtYmFzZWQgc3RydWN0dXJhbCByZWFzb25pbmcsVmlzaW9uLEltYWdlIGNsYXNzaWZpY2F0aW9uLE1hc3NhY2h1c2V0dHMgSW5zdGl0dXRlIG9mIFRlY2hub2xvZ3kgKE1JVCksUGF0cmljayBXaW5zdG9uLDE5NzAtMDktMDEsTGVhcm5pbmcgU3RydWN0dXJhbCBEZWZpbml0aW9ucyBmcm9tIEV4YW1wbGVzLGh0dHBzOi8vZHNwYWNlLm1pdC5lZHUvaGFuZGxlLzE3MjEuMS82ODg0LDE4MDUuMCwsLCwsLCwsLCwsLCxVbmtub3duLCwsLCxVbml0ZWQgU3RhdGVzIG9mIEFtZXJpY2EsLCwsLCwyMDI1LTExLTI4IDExOjUzOjU5KzAwOjAwLCwsLCwsQWNhZGVtaWEsLCwsLCwsLCwsLCwsLCwsLCwKRGVjaXNpb24gdHJlZSBhZGFsaW5lLE1lZGljaW5lLE1lZGljYWwgZGlhZ25vc2lzLFRva3lvIE1lZGljYWwgYW5kIERlbnRhbCBVbml2ZXJzaXR5LCJUIFNhbm8sIFMgVHN1Y2hpeWEsIEYgU3V6dWtpIiwxOTY5LTA1LTAxLEEgdXNlIG9mIEFkYWxpbmUgYXMgYW4gYXV0b21hdGljIG1ldGhvZCBmb3IgaW50ZXJwcmV0YXRpb24gb2YgdGhlIGVsZWN0cm9jYXJkaW9ncmFtIGFuZCB0aGUgdmVjdG9yY2FyZGlvZ3JhbSxodHRwczovL3B1Ym1lZC5uY2JpLm5sbS5uaWguZ292LzU4MjAzNTMvLCxIaXN0b3JpY2FsIHNpZ25pZmljYW5jZSwsMjQ1MC4wLCI1IGFkYWxpbmUgd2VyZSB0cmFpbmVkIG9uIGJpbmFyeSBkZWNpc2lvbnMgKHAuIDEpCkVhY2ggYWRhbGluZSBoYWQgdXAgdG8gNDkwIGlucHV0IHdlaWdodHMgKOKAnG1lc2hlc+KAnSkKVG90YWwgcGFyYW1ldGVycyA9IDUqNDkwPTI0NTAKIiwsLCw0MCBwb3NpdGl2ZSBhbmQgbmVnYXRpdmUgdHJhaW5pbmcgZXhhbXBsZXMgKHAuIDIpLCwsLCxDb25maWRlbnQsIkEgbGVhcm5pbmcgbWFjaGluZSIiIGFkYWxpbmUgbmV1cm9uIiIgd2FzIGVtcGxveWVkIGZvciBhdXRvbWF0aWMgZGlhZ25vc2lzIG9mIHRoZSB2ZWN0b3JjYXJkaW9ncmFtIGFuZCB0aGUgZWxlY3Ryb2NhcmRpb2dyYW0uIFRoZSBmcm9udGFsIGNpcmNsZSBhbmQgdGhlIGhvcml6b250YWwgY2lyY2xlIHdlcmUgZGl2aWRlZCBpbnRvIDQ4MCBtZXNoZXMuIFRoZSBmZWF0dXJlcyB3ZXJlIGV4cHJlc3NlZCBieSBhIGJpbmFyeSBkaWdpdCwgd2hldGhlciB0aGUgdmVjdG9yIGxvb3BzIHBhc3NlZCB0aHJvdWdoIGVhY2ggbWVzaCBvciBub3QuIEluIGEgcGFydCBvZiB0aGUgdHJpYWxzLCA1IHNldHMgb2YgYmluYXJ5IGRpZ2l0cyB3ZXJlIGFwcGxpZWQgaW4gYWRkaXRpb24gdG8gUVJTIGR1cmF0aW9uIGFuZCBkaXJlY3Rpb24gb2YgaW5zY3JpcHRpb24gb2YgUVJTIGxvb3BzIGFuZCBUIGxvb3BzLiBJbiB0aGlzIHRyaWFsIGEgdG90YWwgb2YgNDkwIG1lc2hlcyB3ZXJlIHVzZWQuIFZlY3RvcmNhcmRpb2dyYW1zIHdlcmUgdGFrZW4gYnkgRlJBTksnUyBtZXRob2QgaW4gMjM1IGNhc2VzLiBTZXZlcmFsIG1ldGhvZHMgb2YgYWRhbGluZSB1c2FnZSB3ZXJlIHRyaWVkLiBUaGUgYmVzdCByZXN1bHQgd2FzIG9idGFpbmVkIHNvIGZhciBieSBzdWNjZXNzaXZlIGRpY2hvdG9taWVzIGJhc2VkIG9uIHRoZSBwcmluY2lwbGUgb2YgdGhlIGxvZ2ljYWwgZGVjaXNpb24gdHJlZS4gRmlyc3QgdGhlIG5vcm1hbCBwYXR0ZXJucyBhbmQgdGhlIGFibm9ybWFsIHBhdHRlcm5zIHdlcmUgZGl2aWRlZC4gVGhlIGNvcnJlY3QgcmF0aW8gd2FzIDk2LjUlIHdoZW4gdGhlIDQ5MCBtZXNoZXMgd2VyZSBlbXBsb3llZCwgY2FzZXMgb2YgYW4gb3V0cHV0IHZhbHVlIHdpdGhpbsKxMTAgdW5pdHMgYmVpbmcgcmVnYXJkZWQgYXMgdW5kZWNpZGVkLiBOZXh0IHRoZSBhYm5vcm1hbCBjYXNlcyB3ZXJlIGRpdmlkZWQgaW50byB0d28gZ3JvdXBzIGRlcGVuZGluZyBvbiB3aGV0aGVyIHRoZSBRUlMgZHVyYXRpb24gd2FzIG1vcmUgdGhhbiAwLjEyIHNlY29uZHMgb3IgbGVzcy4gVGhlIGdyb3VwIG9mIGNhc2VzIHdpdGggYSBRUlMgZHVyYXRpb24gb2YgbGVzcyB0aGFuIDAuMTIgc2Vjb25kcyB3YXMgZGl2aWRlZCBpbnRvIHJpZ2h0IHZlbnRyaWN1bGFyIGh5cGVydHJvcGh5IGFuZCBvdGhlcnMuIFRoZSBjb3JyZWN0IHJhdGlvIHdhcyA5OC42JS4gVGhlIHJlbWFpbmluZyBjYXNlcyB3ZXJlIGRpdmlkZWQgaW50byBsZWZ0IHZlbnRyaWN1bGFyIGh5cGVydHJvcGh5IGFuZCBteW9jYXJkaWFsIGluZmFyY3Rpb24sIHRoZSBjb3JyZWN0IHJhdGlvIGJlaW5nIDg4LjglLiBUaGUgZ3JvdXAgb2YgY2FzZXMgd2l0aCBhIFFSUyBkdXJhdGlvbiBvZiBtb3JlIHRoYW4gMC4xMiBzZWNvbmRzIHdhcyBlYXNpbHkgZGl2aWRlZCBpbnRvIGNvbXBsZXRlIGxlZnQgYW5kIHJpZ2h0IGJ1bmRsZSBicmFuY2ggYmxvY2sgaW4gYWxsIGNhc2VzLiBIZXJlIHRoZSBudW1iZXIgb2YgbWVzaGVzIGNvdWxkIGJlIGRlY3JlYXNlZCB0byA1OSBtZXNoZXMgd2l0aG91dCBjaGFuZ2luZyB0aGUgYWNjdXJhY3kgYXBwcmVjaWFibHkuIFRoaXMgYXR0ZW1wdCBzaG93ZWQgdGhhdCB0aGUgYXBwbGljYXRpb24gb2YgdGhlIGFkYWxpbmUgZm9yIGF1dG9tYXRpYyBkaWFnbm9zaXMgb2YgdGhlIHZlY3RvcmNhcmRpb2dyYW0gYW5kIHRoZSBlbGVjdHJvY2FyZGlvZ3JhbSBpcyBwcm9taXNpbmcuIiwsLCxKYXBhbiwsLCwsLDIwMjUtMTEtMjggMTE6NTM6NTkrMDA6MDAsLCwsLCxBY2FkZW1pYSwsLCwsLCwsLCwsLCwsLCwsLApHTEVFLEdhbWVzLFRpYyBUYWMgVG9lLFVuaXZlcnNpdHkgb2YgRWRpbmJ1cmdoLE1pY2hpZSBhbmQgQ2hhbWJlcnMsMTk2OC0wNy0wMSxCb3hlczogQW4gRXhwZXJpbWVudCBpbiBBZGFwdGl2ZSBDb250cm9sLGh0dHBzOi8vY2l0ZXNlZXJ4LmlzdC5wc3UuZWR1L3ZpZXdkb2Mvc3VtbWFyeT9kb2k9MTAuMS4xLjQ3NC4yNDMwLDU5MC4wLEhpc3RvcmljYWwgc2lnbmlmaWNhbmNlLCwsLCwsNjAwMCwsLCwsLFVua25vd24sLCwsLFVuaXRlZCBLaW5nZG9tIG9mIEdyZWF0IEJyaXRhaW4gYW5kIE5vcnRoZXJuIElyZWxhbmQsLCwsLCwyMDI1LTExLTI4IDExOjUzOjU5KzAwOjAwLCwsLCwsQWNhZGVtaWEsLCwsLCwsLCwsLCwsLCwsLCwKQm94ZXMgKHBvbGUpLEdhbWVzLFBvbGUgYmFsYW5jaW5nLFVuaXZlcnNpdHkgb2YgRWRpbmJ1cmdoLE1pY2hpZSBhbmQgQ2hhbWJlcnMsMTk2OC0wNy0wMSxCb3hlczogQW4gRXhwZXJpbWVudCBpbiBBZGFwdGl2ZSBDb250cm9sLGh0dHBzOi8vY2l0ZXNlZXJ4LmlzdC5wc3UuZWR1L3ZpZXdkb2Mvc3VtbWFyeT9kb2k9MTAuMS4xLjQ3NC4yNDMwLDU5MC4wLEhpc3RvcmljYWwgc2lnbmlmaWNhbmNlLCwsLCwsLCwsLCwsVW5rbm93biwsLCwsVW5pdGVkIEtpbmdkb20gb2YgR3JlYXQgQnJpdGFpbiBhbmQgTm9ydGhlcm4gSXJlbGFuZCwsLCwsLDIwMjYtMDItMTEgMTk6MjM6NDUrMDA6MDAsLCwsLCxBY2FkZW1pYSwsLCwsLCwsLCwsLCwsLCwsLApTYW11ZWwgTmV1cmFsIENoZWNrZXJzIElJLEdhbWVzLENoZWNrZXJzLFVuaXZlcnNpdHkgb2YgR2VuZXZhLCJQYWxtaWVyaSwgRy4gYW5kIFIuIFNhbm5hIiwxOTY3LTExLTAxLFNvbWUgc3R1ZGllcyBpbiBtYWNoaW5lIGxlYXJuaW5nIHVzaW5nIHRoZSBnYW1lIG9mIGNoZWNrZXJzLiBQYXJ0IElJLGh0dHBzOi8vd3d3LmNzLnZpcmdpbmlhLmVkdS9+ZXZhbnMvZ3JlYXR3b3Jrcy9zYW11ZWwucGRmLDc0Ny4wLCwsNDAuMCwiIiJUaGUgdG90YWwgbnVtYmVyIG9mIHBhcmFtZXRlcnMgdXNlZCBhdCBhbnkgb25lIHRpbWUgaGFzIGJlZW4gdmFyaWVkIGZyb20gYSB2ZXJ5IGZldyB0byBhcyBtYW55IGFzIDQwIiIiLCwsLCwsLCwsLCwsLCxTd2l0emVybGFuZCwsLCwsLDIwMjUtMTEtMjggMTE6NTM6NTkrMDA6MDAsLCwsLCxBY2FkZW1pYSwsLCwsLCwsLCwsLCwsLCwsLApMVEUgc3BlYWtlciB2ZXJpZmljYXRpb24gc3lzdGVtLFNwZWVjaCxTcGVlY2ggcmVjb2duaXRpb24gKEFTUiksSUJNLEsuIFAuIExpOyBKLiBFLiBEYW1tYW5uOyBXLiBELiBDaGFwbWFuLDE5NjYtMTEtMDEsIkV4cGVyaW1lbnRhbCBTdHVkaWVzIGluIFNwZWFrZXIgVmVyaWZpY2F0aW9uLCBVc2luZyBhbiBBZGFwdGl2ZSBTeXN0ZW0iLGh0dHBzOi8vcHVicy5haXAub3JnL2FzYS9qYXNhL2FydGljbGUtYWJzdHJhY3QvNDAvNS85NjYvNzU0MTgwL0V4cGVyaW1lbnRhbC1TdHVkaWVzLWluLVNwZWFrZXItVmVyaWZpY2F0aW9uLVVzaW5nP3JlZGlyZWN0ZWRGcm9tPWZ1bGx0ZXh0LCxIaXN0b3JpY2FsIHNpZ25pZmljYW5jZSwsMjA2MS4wLCIyIGNvbm5lY3RlZCBzeXN0ZW1zLCAxc3QgbGV2ZWwgTFRFIGFuZCAybmQgbGV2ZWwgTFRFLgoxc3QgTGV2ZWw6IDE4MTAgcGFyYW1ldGVycyAoIiJUaHVzLCBldmVyeSAyMCBtc2VjIGFmdGVyIHRoZSBiZWdpbm5pbmcgb2YgdGhlIHV0dGVyYW5jZSwgdGhlIDE1IGZpbHRlciBhbXBsaXR1ZGVzIHdlcmUgZWFjaCByZXByZXNlbnRlZCBieSBhIDEyLWJpdCBjb2RlLCByZXN1bHRpbmcgaW4gYSAxODAtYml0IHRpbWUgc2FtcGxlIG9mIHRoZSBzcGVjdHJ1bSBmb3IgdGhhdCBpbnRlcnZhbC4gRWFjaCB0aW1lIHNhbXBsZSB3YXMgZmVkIHRvIHRoZSBmaXJzdC1sZXZlbCBMVEUncywgd2hpY2ggcmVkdWNlZCBpdCB0byBhIDEwLWJpdCBjb2RlIiIpCjJuZCBMZXZlbDogMjUxIHBhcmFtZXRlcnMgKCIiVGhpcyByZXN1bHRlZCBpbiBhIDI1MC1iaXQgaW5wdXQgcGF0dGVybiB0byB0aGUgc2Vjb25kIGxldmVsIGZvciB0aGUgZmlyc3QgaGFsZi1zZWNvbmQgb2YgZWFjaCB1dHRlcmFuY2UuIEVhY2ggMjUwLWJpdCBwYXR0ZXJuIHdhcyB0aGVuIGNsYXNzaWZpZWQgYnkgdGhlIExURSBpbnRvIG9uZSBvZiB0d28gY2xhc3NlcyIiKSIsMTA1OTE3MDYwLjAsIjFzdCBhbmQgMm5kIGxldmVsIHN5c3RlbSBhcmUgdHJhaW5lZCBzZXBhcmF0ZWx5LCBtdWx0aXBsZSB2ZXJzaW9ucyBvZiBib3RoIGFyZSB0cmFpbmVkLCBJIGNob3NlIHRoZSBsYXJnZXN0IGNsZWFybHkgZGVzY3JpYmVkIHRyYWluaW5nIHJ1bnMuCgoxc3QgbGV2ZWwgTFRFIGNvbXB1dGU6IDIqMTgxMCoyODcwMD0xMDM4OTQwMDA9MS4wNGU4CjFzdCBsZXZlbCBzdGVwczogMjg3MDAgKCIiT25seSAyODcgc2FtcGxlcyB3ZXJlIHNlbGVjdGVkIHRvIHRyYWluIHRoZSAxMCBMVEUncy4gVGhlIHNhbWUgYWxnb3JpdGhtIHdhcyB1c2VkIGFzIHRoYXQgdXNlZCB3aXRoIHRoZSAxMDAtY2xhc3MgZ2Fpbi4gVHdvIExURSdzCmNvbnZlcmdlZCBiZWZvcmUgMTAwIHRyYWluaW5nIHBhc3Nlcy4iIikKCjJuZCBsZXZlbCBMVEUgY29tcHV0ZTogMioyNTEqNDAzMD0yMDIzMDYwPTJlNgoybmQgbGV2ZWwgc3RlcHM6IDQwMzAgKDMxIGVwb2NocywgMTMwIHRyYWluaW5nIGV4YW1wbGVzLCBzZWUgVGFibGUgMykKClRvdGFsIGNvbXB1dGU6IDEwMzg5NDAwMCsyMDIzMDYwPTEwNTkxNzA2MD0xLjA2ZTggKGFzc3VtaW5nIG5vIGJhY2t3YXJkIHBhc3Mgc2luY2UgdGhleSBkaWRuJ3QgdXNlIGJhY2twcm9wYWdhdGlvbikKIiw0MTcsIlNwbGl0IGJldHdlZW4gYm90aCBzeXN0ZW1zLCAyODcgZm9yIDFzdCBsZXZlbCwgMTMwIGZvciAybmQgbGV2ZWwuIiwsLCwsTGlrZWx5LCJUaGlzIHBhcGVyIGRlc2NyaWJlcyBhbiBpbnZlc3RpZ2F0aW9uIG9mIHRoZSBjYXBhYmlsaXR5IG9mIGEgdHdv4oCQbGV2ZWwgYWRhcHRpdmUgbGluZWFyIHRocmVzaG9sZCBlbGVtZW50IChMVEUpIHN5c3RlbSB0byBwZXJmb3JtIHNwZWFrZXIgZGlzY3JpbWluYXRpb25zLiBUaGUgc3R1ZHkgYWxzbyBpbmNsdWRlcyBhbiBpbnZlc3RpZ2F0aW9uIG9mIGRpc2NyaW1pbmF0aW5nIGEgc3BlYWtlciBmcm9tIGFuIHVua25vd24gcG9wdWxhdGlvbi4gVGhlIHByb2JsZW0gaGFzIGJlZW4gY29uZmluZWQgdG8gdGhlIHZlcmlmaWNhdGlvbiBvZiBhbiB1dHRlcmFuY2UgYXMgdGhhdCBvZiBhbiBleHBlY3RlZCBpbmZvcm1hbnQuIFRoZSBlbnZpcm9ubWVudCBvZiB0aGUgZXhwZXJpbWVudHMgaXMgZGlzY3Vzc2VkLCBhbmQgdGhlIGV4cGVyaW1lbnRhbCBzeXN0ZW0gaXMgZGVzY3JpYmVkLiBBdCB0aGUgZmlyc3QgbGV2ZWwgTFRFLCBmb3VyIGRpZmZlcmVudCBraW5kcyBvZiB0cmFpbmluZyBoYXZlIGJlZW4gZGV2ZWxvcGVkIGZvciBlZmZlY3RpdmUgdHJhbnNmb3JtYXRpb24gYW5kIGRhdGEgcmVkdWN0aW9uLiBBdCB0aGUgc2Vjb25k4oCQbGV2ZWwgTFRFLCBkaWZmZXJlbnQgdHJhaW5pbmcgY29uZGl0aW9ucyBhbmQgZGlmZmVyZW50IGRlY2lzaW9uIHByb2Nlc3NlcyBhcmUgaW52ZXN0aWdhdGVkIGFuZCBldmFsdWF0ZWQuIE92ZXIgOTAlIGFjY3VyYWN5IGlzIG9idGFpbmVkIGluIHNlcGFyYXRpbmcgYSBrbm93biBzcGVha2VyIGZyb20gaW1wb3N0b3JzLiIsMTMxLjAsLCxVbml0ZWQgU3RhdGVzIG9mIEFtZXJpY2EsLCwsLCwyMDI1LTExLTI4IDExOjUzOjU5KzAwOjAwLCwsLCwsSW5kdXN0cnksLCwsLCwsLCwsLFRydWUsLE9wZXJhdGlvbiBjb3VudGluZywsLCwsCkhldXJpc3RpYyBSZWluZm9yY2VtZW50IExlYXJuaW5nLFJvYm90aWNzLFN5c3RlbSBjb250cm9sLFB1cmR1ZSBVbml2ZXJzaXR5LCJNLiBXYWx0eiwgSy4gRnUiLDE5NjUtMTAtMDEsQSBoZXVyaXN0aWMgYXBwcm9hY2ggdG8gcmVpbmZvcmNlbWVudCBsZWFybmluZyBjb250cm9sIHN5c3RlbXMsaHR0cHM6Ly9pZWVleHBsb3JlLmllZWUub3JnL2RvY3VtZW50LzEwOTgxOTMsLCJIaXN0b3JpY2FsIHNpZ25pZmljYW5jZSxIaWdobHkgY2l0ZWQiLCwsLDEwODAwMDAuMCwiRmlndXJlIDEwIHNob3dzIHRoZWlyIGxhcmdlc3Qgc3lzdGVtIGlzIHRyYWluZWQgZm9yIDNoIGFuZCB3YXMgdHJhaW5lZCBvbiBhbiBhbmFsb2cgSUJNIDE2MjAgdGhhdCB3YXMgc2ltdWxhdGVkIG9uIGEgZGlnaXRhbCBJQk0gMTcxMC4KTm9yZGhhdXMsIDIwMDcgbGlzdHMgdGhlIElCTSAxNjIwIGF0IDIwMCBtdWx0aXBsaWNhdGlvbnMgcGVyIHNlY29uZCBhbmQgZG9lc27igJl0IGNvbnRhaW4gdGhlIDE3MTAKRmxvcHMgZXN0aW1hdGU6IDAuNSAqIDMgKiA2MCAqIDYwICogMjAwID0gMTA4MDAwMCA9IDEuMDhlNgpBc3N1bWVkIHV0aWxpemF0aW9uIG9mIDAuNQoiLCwsMy4wLEZpZ3VyZSAxMCwsLFNwZWN1bGF0aXZlLFRoaXMgcGFwZXIgZGVzY3JpYmVzIGEgbGVhcm5pbmcgY29udHJvbCBzeXN0ZW0gdXNpbmcgYSByZWluZm9yY2VtZW50IHRlY2huaXF1ZS4gVGhlIGNvbnRyb2xsZXIgaXMgY2FwYWJsZSBvZiBjb250cm9sbGluZyBhIHBsYW50IHRoYXQgbWF5IGJlIG5vbmxpbmVhciBhbmQgbm9uc3RhdGlvbmFyeS4gVGhlIG9ubHkgYSBwcmlvcmkgaW5mb3JtYXRpb24gcmVxdWlyZWQgYnkgdGhlIGNvbnRyb2xsZXIgaXMgdGhlIG9yZGVyIG9mIHRoZSBwbGFudC4gVGhlIGFwcHJvYWNoIGlzIHRvIGRlc2lnbiBhIGNvbnRyb2xsZXIgd2hpY2ggcGFydGl0aW9ucyB0aGUgY29udHJvbCBtZWFzdXJlbWVudCBzcGFjZSBpbnRvIHNldHMgY2FsbGVkIGNvbnRyb2wgc2l0dWF0aW9ucyBhbmQgdGhlbiBsZWFybnMgdGhlIGJlc3QgY29udHJvbCBjaG9pY2UgZm9yIGVhY2ggY29udHJvbCBzaXR1YXRpb24uIFRoZSBjb250cm9sIG1lYXN1cmVtZW50cyBhcmUgdGhvc2UgaW5kaWNhdGluZyB0aGUgc3RhdGUgb2YgdGhlIHBsYW50IGFuZCBlbnZpcm9ubWVudC4gVGhlIGxlYXJuaW5nIGlzIGFjY29tcGxpc2hlZCBieSByZWluZm9yY2VtZW50IG9mIHRoZSBwcm9iYWJpbGl0eSBvZiBjaG9vc2luZyBhIHBhcnRpY3VsYXIgY29udHJvbCBjaG9pY2UgZm9yIGEgZ2l2ZW4gY29udHJvbCBzaXR1YXRpb24uIFRoZSBzeXN0ZW0gd2FzIHN0aW11bGF0ZWQgb24gYW4gSUJNIDE3MTAtR0VEQSBoeWJyaWQgY29tcHV0ZXIgZmFjaWxpdHkuIEV4cGVyaW1lbnRhbCByZXN1bHRzIG9idGFpbmVkIGZyb20gdGhlIHNpbXVsYXRpb24gYXJlIHByZXNlbnRlZC4sLCwsVW5pdGVkIFN0YXRlcyBvZiBBbWVyaWNhLCwsLCwsMjAyNS0xMS0yOCAxMTo1Mzo1OSswMDowMCwsLCwsLEFjYWRlbWlhLCwsLCwsLCwsLCwsLEhhcmR3YXJlLCwsLCwKTUVOQUNFLEdhbWVzLFRpYyBUYWMgVG9lLFVuaXZlcnNpdHkgb2YgRWRpbmJ1cmdoLERvbmFsZCBNaWNoaWUsMTk2My0xMS0wMSxFeHBlcmltZW50cyBvbiB0aGUgTWVjaGFuaXphdGlvbiBvZiBHYW1lLUxlYXJuaW5nIFBhcnQgSS4gQ2hhcmFjdGVyaXphdGlvbiBvZiB0aGUgTW9kZWwgYW5kIGl0cyBwYXJhbWV0ZXJzLGh0dHBzOi8vYWNhZGVtaWMub3VwLmNvbS9jb21qbmwvYXJ0aWNsZS82LzMvMjMyLzM2MDA3Nyw0Ni4wLCwsLCwsLCwsLCwsLFVua25vd24sLCwsLFVuaXRlZCBLaW5nZG9tIG9mIEdyZWF0IEJyaXRhaW4gYW5kIE5vcnRoZXJuIElyZWxhbmQsLCwsLCwyMDI1LTExLTI4IDExOjUzOjU5KzAwOjAwLCwsLCwsQWNhZGVtaWEsLCwsLCwsLCwsLCwsLCwsLCwKU1RlTExBLFJvYm90aWNzLFJvYm90aWMgbWFuaXB1bGF0aW9uLFVuaXZlcnNpdHkgb2YgQ2FudGVyYnVyeSxKLkguIEFuZHJlYWUgYW5kIFBldGVyIEwuIEpveWNlLDE5NjMtMDYtMDEsU1RlTExBOiBBIFNjaGVtZSBmb3IgYSBMZWFybmluZyBNYWNoaW5lLGh0dHBzOi8vd3d3LnNjaWVuY2VkaXJlY3QuY29tL3NjaWVuY2UvYXJ0aWNsZS9waWkvUzE0NzQ2NjcwMTc2OTY4MjQ/dmlhJTNEaWh1YiwzNC4wLCwsLCwsLCwsLCwsLFVua25vd24sLCwsLE5ldyBaZWFsYW5kLCwsLCwsMjAyNS0xMS0yOCAxMTo1Mzo1OSswMDowMCwsLCwsLEFjYWRlbWlhLCwsLCwsLCwsLCwsLCwsLCwsClByaW50IFJlY29nbml0aW9uIExvZ2ljLFZpc2lvbixDaGFyYWN0ZXIgcmVjb2duaXRpb24gKE9DUiksSUJNLCJMLiBLYW1lbnRza3ksIENoYW8tTmluZyBMaXUiLDE5NjMtMDEtMDEsQ29tcHV0ZXItQXV0b21hdGVkIERlc2lnbiBvZiBNdWx0aWZvbnQgUHJpbnQgUmVjb2duaXRpb24gTG9naWMsaHR0cHM6Ly9pZWVleHBsb3JlLmllZWUub3JnL2RvY3VtZW50LzUzOTIzMzEsLEhpc3RvcmljYWwgc2lnbmlmaWNhbmNlLCwsLDIyNTAwMDAwLjAsIjAuNSoyLjUqNjAqNjAqNTAwMCA9IDIyNTAwMDAwID0gMi4yNWU3CkFzc3VtZWQgdXRpbGl6YXRpb24gb2YgMC41ClRyYWluZWQgZm9yIDItM2ggb24gYW4gSUJNIDcwOTAgKGZyb20gSW50cm9kdWN0aW9uKQpFc3RpbWF0ZWQgSUJNIDcwOTAgYXQgNTAwMCBGTE9QL3MgYmFzZWQgb24gbXVsdGlwbGljYXRpb25zIHBlciBzZWNvbmQgKE5vcmRoYXVzLCAyMDA3KQpOb3RlOiB0aGUgTm9yZGhhdXMgZXN0aW1hdGUgaXMgdmVyeSBkaWZmZXJlbnQgZnJvbSBXaWtpcGVkaWEncyBlc3RpbWF0ZSBvZiAxMDAwMDAgRkxPUC9zLCB3aGljaCBjaXRlcyBhIFBvd2VyUG9pbnQgYXMgc291cmNlLiIsLCwyLjUsMi0zaCAoZnJvbSBJbnRyb2R1Y3Rpb24pLCwsU3BlY3VsYXRpdmUsIkEgY29tcHV0ZXIgcHJvZ3JhbSBoYXMgYmVlbiB3cml0dGVuIHRvIGRlc2lnbiBjaGFyYWN0ZXIgcmVjb2duaXRpb24gbG9naWMgYmFzZWQgb24gdGhlIHByb2Nlc3Npbmcgb2YgZGF0YSBzYW1wbGVzLiBUaGlzIHByb2dyYW0gY29uc2lzdHMgb2YgdHdvIHN1YnJvdXRpbmVzOiAoMSkgdG8gc2VhcmNoIGZvciBsb2dpYyBjaXJjdWl0cyBoYXZpbmcgY2VydGFpbiBjb25zdHJhaW50cyBvbiBoYXJkd2FyZSBkZXNpZ24sIGFuZCAoMikgdG8gZXZhbHVhdGUgdGhlc2UgbG9naWNzIGluIHRlcm1zIG9mIHRoZWlyIGRpc2NyaW1pbmF0aW5nIGFiaWxpdHkgb3ZlciBzYW1wbGVzIG9mIHRoZSBjaGFyYWN0ZXIgc2V0IHRoZXkgYXJlIGV4cGVjdGVkIHRvIHJlY29nbml6ZS4gQW4gZXhlY3V0aXZlIHJvdXRpbmUgaXMgdXNlZCB0byBhcHBseSB0aGVzZSBzdWJyb3V0aW5lcyB0byBzZWxlY3QgYSBjb21wbGV0ZSBsb2dpYyB3aXRoIGEgZ2l2ZW4gcGVyZm9ybWFuY2UgYW5kIGNvbXBsZXhpdHkuIFRoaXMgbG9naWMgY29uc2lzdHMgb2YgMzkgdG8gOTYgYW5kIGdhdGVzIGNvbm5lY3RlZCB0byBhIHNoaWZ0IHJlZ2lzdGVyIGFuZCBhIHRhYmxlIGxvb2stdXAgb3IgcmVzaXN0YW5jZSBuZXR3b3JrIGNvbXBhcmlzb24gc3lzdGVtLiIsLCwsVW5pdGVkIFN0YXRlcyBvZiBBbWVyaWNhLCwsLCwsMjAyNS0xMS0yOCAxMTo1Mzo1OSswMDowMCwsLCwsLEluZHVzdHJ5LCwsLCwsLCwsLCxUcnVlLCxIYXJkd2FyZSwsLCwsCk1BREFMSU5FIEksT3RoZXIsIlRleHQgY2xhc3NpZmljYXRpb24sSW1hZ2UgY2xhc3NpZmljYXRpb24iLFN0YW5mb3JkIFVuaXZlcnNpdHksV2lsbGlhbSBDb21icyBSaWRnd2F5LDE5NjItMDctMDEsQW4gYWRhcHRpdmUgbG9naWMgc3lzdGVtIHdpdGggZ2VuZXJhbGl6aW5nIHByb3BlcnRpZXMsaHR0cHM6Ly93d3cucHJvcXVlc3QuY29tL29wZW52aWV3Lzc4OTgzMTRkYjUwYTIxOGI1ODA1MmFjOTFlM2JkZTFlLzE/LDc1LjAsSGlzdG9yaWNhbCBzaWduaWZpY2FuY2UsLCwsLCwyNTYsLCwsLCxVbmtub3duLCwsLCxVbml0ZWQgU3RhdGVzIG9mIEFtZXJpY2EsLCwsLCwyMDI1LTExLTI4IDExOjUzOjU5KzAwOjAwLCwsLCwsQWNhZGVtaWEsLCwsLCwsLCwsLCwsLCwsLCwKTGluZWFyIERlY2lzaW9uIEZ1bmN0aW9ucyxNYXRoZW1hdGljcyxCaW5hcnkgY2xhc3NpZmljYXRpb24sQmVsbCBMYWJvcmF0b3JpZXMsVy4gSGlnaGxleW1hbiwxOTYyLTA2LTAxLCJMaW5lYXIgRGVjaXNpb24gRnVuY3Rpb25zLCB3aXRoIEFwcGxpY2F0aW9uIHRvIFBhdHRlcm4gUmVjb2duaXRpb24iLGh0dHBzOi8vaWVlZXhwbG9yZS5pZWVlLm9yZy9kb2N1bWVudC80MDY2ODgyP2RlbmllZD0sLCJIaXN0b3JpY2FsIHNpZ25pZmljYW5jZSxIaWdobHkgY2l0ZWQiLCwsLDE1NTkyNTAuMCwiMC41KjQ1KjM1KjE5ODAgPSAxNTU5MjUwID0gMS41NmU2ClRyYWluZWQgdXNpbmcgSUJNIHB1bmNoZWQgY2FyZHMsIGNvbXB1dGF0aW9uIHRvb2sgNDUgKiAzNXMgZm9yIGFsbCAxMCBkaWdpdHMgKFNlY3Rpb24gRXN0aW1hdGluZyB0aGUgTGluZWFyIERlY2lzaW9uIEZ1bmN0aW9uKS4KTXVsdGlwbGljYXRpb25zIHBlciBzZWNvbmQgZXN0aW1hdGUgYmFzZWQgb24gcHVibGljYXRpb24geWVhcjogMS45OGUzIChyZWdyZXNzaW9uIG9uIE5vcmRoYXVzIGRhdGEpLgpBc3N1bWVkIHV0aWxpemF0aW9uIG9mIDAuNSIsNTAwLCIiIkZpZnR5IGRpZmZlcmVudCBwZW9wbGUgd2VyZSBhc2tlZCwgcmVzdWx0aW5nIGluIGEgc2FtcGxlIHNpemUgb2YgNTAgZm9yIGVhY2ggb2YgdGhlIHRlbiBwYXR0ZXJuIGNsYXNzZXMuICIiIiwwLjQzNzUsIiIiRm9ydHktZml2ZSBoeXBlcnBsYW5lcyBhcmUgcmVxdWlyZWQgaW4gdGhlIGNvbXBsZXRlIGxpbmVhciBkZWNpc2lvbiBmdW5jdGlvbiIiCiIiQWJvdXQgMzUgc2Vjb25kcywgb24gdGhlIGF2ZXJhZ2UsIHdhcyByZXF1aXJlZCB0byBkZXRlcm1pbmUgYSBoeXBlcnBsYW5lLCBnaXZlbiBhbiBpbml0aWFsIHBvc2l0aW9uLiIiIiwsLFNwZWN1bGF0aXZlLCJNYW55IHBhdHRlcm4gcmVjb2duaXRpb24gbWFjaGluZXMgbWF5IGJlIGNvbnNpZGVyZWQgdG8gY29uc2lzdCBvZiB0d28gcHJpbmNpcGFsIHBhcnRzLCBhIHJlY2VwdG9yIGFuZCBhIGNhdGVnb3JpemVyLiBUaGUgcmVjZXB0b3IgbWFrZXMgY2VydGFpbiBtZWFzdXJlbWVudHMgb24gdGhlIHVua25vd24gcGF0dGVybiB0byBiZSByZWNvZ25pemVkOyB0aGUgY2F0ZWdvcml6ZXIgZGV0ZXJtaW5lcyBmcm9tIHRoZXNlIG1lYXN1cmVtZW50cyB0aGUgcGFydGljdWxhciBhbGxvd2FibGUgcGF0dGVybiBjbGFzcyB0byB3aGljaCB0aGUgdW5rbm93biBwYXR0ZXJuIGJlbG9uZ3MuIFRoaXMgcGFwZXIgaXMgY29uY2VybmVkIHdpdGggdGhlIHN0dWR5IG9mIGEgcGFydGljdWxhciBjbGFzcyBvZiBjYXRlZ29yaXplcnMsIHRoZSBsaW5lYXIgZGVjaXNpb24gZnVuY3Rpb24uIFRoZSBvcHRpbXVtIGxpbmVhciBkZWNpc2lvbiBmdW5jdGlvbiBpcyB0aGUgYmVzdCBsaW5lYXIgYXBwcm94aW1hdGlvbiB0byB0aGUgb3B0aW11bSBkZWNpc2lvbiBmdW5jdGlvbiBpbiB0aGUgZm9sbG93aW5nIHNlbnNlOiAxKSAiIk9wdGltdW0iIiBpcyB0YWtlbiB0byBtZWFuIG1pbmltdW0gbG9zcyAod2hpY2ggaW5jbHVkZXMgbWluaW11bSBlcnJvciBzeXN0ZW1zKS4gMikgIiJMaW5lYXIiIiBpcyB0YWtlbiB0byBtZWFuIHRoYXQgZWFjaCBwYWlyIG9mIHBhdHRlcm4gY2xhc3NlcyBpcyBzZXBhcmF0ZWQgYnkgb25lIGFuZCBvbmx5IG9uZSBoeXBlcnBsYW5lIGluIHRoZSBtZWFzdXJlbWVudCBzcGFjZS4gVGhpcyBjbGFzcyBvZiBjYXRlZ29yaXplcnMgaXMgb2YgcHJhY3RpY2FsIGludGVyZXN0IGZvciB0d28gcmVhc29uczogMSkgSXQgY2FuIGJlIGVtcGlyaWNhbGx5IGRlc2lnbmVkIHdpdGhvdXQgbWFraW5nIGFueSBhc3N1bXB0aW9ucyB3aGF0c29ldmVyIGFib3V0IGVpdGhlciB0aGUgZGlzdHJpYnV0aW9uIG9mIHRoZSByZWNlcHRvciBtZWFzdXJlbWVudHMgb3IgdGhlIGEgcHJpb3JpIHByb2JhYmlsaXRpZXMgb2Ygb2NjdXJyZW5jZSBvZiB0aGUgcGF0dGVybiBjbGFzc2VzLCBwcm92aWRpbmcgYW4gYXBwcm9wcmlhdGUgcGF0dGVybiBzb3VyY2UgaXMgYXZhaWxhYmxlLiAyKSBJdHMgaW1wbGVtZW50YXRpb24gaXMgcXVpdGUgc2ltcGxlIGFuZCBpbmV4cGVuc2l2ZS4gVmFyaW91cyBwcm9wZXJ0aWVzIG9mIGxpbmVhciBkZWNpc2lvbiBmdW5jdGlvbnMgYXJlIGRpc2N1c3NlZC4gT25lIHN1Y2ggcHJvcGVydHkgaXMgdGhhdCBhIGxpbmVhciBkZWNpc2lvbiBmdW5jdGlvbiBpcyBndWFyYW50ZWVkIHRvIHBlcmZvcm0gYXQgbGVhc3QgYXMgd2VsbCBhcyBhIG1pbmltdW0gZGlzdGFuY2UgY2F0ZWdvcml6ZXIuIFByb2NlZHVyZXMgYXJlIHRoZW4gZGV2ZWxvcGVkIGZvciB0aGUgZXN0aW1hdGlvbiAob3IgZGVzaWduKSBvZiB0aGUgb3B0aW11bSBsaW5lYXIgZGVjaXNpb24gZnVuY3Rpb24gYmFzZWQgdXBvbiBhbiBhcHByb3ByaWF0ZSBzYW1wbGluZyBmcm9tIHRoZSBwYXR0ZXJuIGNsYXNzZXMgdG8gYmUgY2F0ZWdvcml6ZWQuIiwsLCxVbml0ZWQgU3RhdGVzIG9mIEFtZXJpY2EsLCwsLCwyMDI1LTExLTI4IDExOjUzOjU5KzAwOjAwLCwsLCwsSW5kdXN0cnksLCwsLCwsLCwsLFRydWUsLEhhcmR3YXJlLCwsLCwKUEFQQSxPdGhlcixCaW5hcnkgY2xhc3NpZmljYXRpb24sVW5pdmVyc2l0eSBvZiBHZW5vYSwiQSBHYW1iYSwgTCBHYW1iZXJpbmksIEcgUGFsbWllcmksIFIgU2FubmEiLDE5NjEtMDktMDEsRnVydGhlciBleHBlcmltZW50cyB3aXRoIFBBUEEsaHR0cHM6Ly93d3cuc2VtYW50aWNzY2hvbGFyLm9yZy9wYXBlci9GdXJ0aGVyLWV4cGVyaW1lbnRzLXdpdGgtUEFQQS1HYW1iYS1HYW1iZXJpbmkvYzNhMjBiOWFhODYwMzNjZWMyOWYwOGU2OWY0YmM4MWU4YjMyOWFlMiwyNC4wLCwsLCwsLCwsLCwsLFVua25vd24sLCwsLEl0YWx5LCwsLCwsMjAyNS0xMS0yOCAxMTo1Mzo1OSswMDowMCwsLCwsLEFjYWRlbWlhLCwsLCwsLCwsLCwsLCwsLCwsCkFEQUxJTkUsVmlzaW9uLFBhdHRlcm4gcmVjb2duaXRpb24sU3RhbmZvcmQgVW5pdmVyc2l0eSxXaWRyb3cgYW5kIEhvZmYsMTk2MC0wNi0zMCxBZGFwdGl2ZSBzd2l0Y2hpbmcgY2lyY3VpdHMsaHR0cHM6Ly9pc2wuc3RhbmZvcmQuZWR1L353aWRyb3cvcGFwZXJzL2MxOTYwYWRhcHRpdmVzd2l0Y2hpbmcucGRmLDYzMjkuMCxIaWdobHkgY2l0ZWQsLDE3LjAsIiIiVGhlIG1hY2hpbmUncyB0b3RhbCBleHBlcmllbmNlIGlzIHN0b3JlZCBpbiB0aGUgdmFsdWVzIG9mIHRoZSB3ZWlnaHRzIGEwLC4uLixhMTYiIiIsNjYwMC4wLCIiIlRoZSBtZXRob2Qgb2Ygc2VhcmNoaW5nIHRoYXQgaGFzIHByb3ZlbiBtb3N0IHVzZWZ1bCBpcyB0aGUgbWV0aG9kIG9mIHN0ZWVwZXN0IGRlc2NlbnQiIgoKQXBwYXJlbnRseSBlYWNoIHBhdHRlcm4gd2FzIG9ubHkgc2hvd24gb25jZSB0byB0aGUgc3lzdGVtLgoKU28gdGhlIHRyYWluaW5nIGNvbXB1dGUgaXMgKGZvcndhcmQgcGFzcyBjb21wdXRlKSAqICgzIGZvciBiYWNrcHJvcCkgKiBkYXRhc2V0IHNpemUKClRoaXMgaXMgYSBzaW5nbGUgbGF5ZXIgKGFuZCBzaW5nbGUgbmV1cm9uKSB3aGljaCBkb2VzIG5vdCByZXF1aXJlIGdyYWRpZW50cyB3LnIudC4gaW5wdXRzIC0gMToxIGZvcndhcmQtYmFja3dhcmQgcmF0aW8KCiIsMTAwLCIiIlRoZSBiZXN0IHN5c3RlbSwgYXJyaXZlZCBhdCBieSBzbG93IHByZWNpc2UgYWRhcHRhdGlvbiBvbiB0aGUgZnVsbCBib2R5IG9mIDEwMCBub2lzeSBwYXR0ZXJucywgd2FzIGFibGUgdG8gY2xhc3NpZnkgdGhlc2UgcGF0dGVybnMgYXMgZGVzaXJlZCBleGNlcHQgZm9yIHR3ZWx2ZSBlcnJvcnMuIiIKCmh0dHBzOi8vaXNsLnN0YW5mb3JkLmVkdS9+d2lkcm93L3BhcGVycy9jMTk2MGFkYXB0aXZlc3dpdGNoaW5nLnBkZiIsLCwsLENvbmZpZGVudCwsLCwsVW5pdGVkIFN0YXRlcyBvZiBBbWVyaWNhLCwsLCwsMjAyNS0xMS0yOCAxMTo1Mzo1OSswMDowMCwsLCwsLEFjYWRlbWlhLCwsLCwsLCwsLCxUcnVlLCxPcGVyYXRpb24gY291bnRpbmcsLCwsLApQZXJjZXB0cm9uICgxOTYwKSxWaXNpb24sSW1hZ2UgY2xhc3NpZmljYXRpb24sQ29ybmVsbCBBZXJvbmF1dGljYWwgTGFib3JhdG9yeSxGcmFuayBSb3NlbmJsYXR0LDE5NjAtMDMtMzAsUGVyY2VwdHJvbiBTaW11bGF0aW9uIEV4cGVyaW1lbnRzLGh0dHBzOi8vd3d3LnNlbWFudGljc2Nob2xhci5vcmcvcGFwZXIvUGVyY2VwdHJvbi1TaW11bGF0aW9uLUV4cGVyaW1lbnRzLVJvc2VuYmxhdHQvYWU3NmNlMWJhMjdhYzI5YWRkY2U0YWFiOTNiOTI3ZTliYzdmN2M2NywzOTQuMCxIaXN0b3JpY2FsIHNpZ25pZmljYW5jZSwsMTAwMC4wLCIiIiBUaGUgZmlyc3QgcHJvZ3JhbSB3YXMgZGVzaWduZWQgdG8gaGFuZGxlCnVwIHRvIDEwMDAgQSB1bml0cywgYW5kIGEgNzIgYnkgNzIgc2Vuc29yeSBtb3NhaWMuIEl0CndhcyBmb3VuZCB0aGF0IHRoaXMgbGFyZ2Ugc2Vuc29yeSBzeXN0ZW0gcHJlc2VudGVkCnN0aW11bGkgd2l0aCBhIGZpbmVuZXNzIG9mIGdyYWluIGNvbnNpZGVyYWJseSBiZXR0ZXIgdGhhbgp0aGUgbGltaXRzIG9mIGRpc2NyaW1pbmF0aW9uIG9mIGEgdGhvdXNhbmQtdW5pdCBwZXJjZXAtCnRyb24sIGFuZCBhdCB0aGUgc2FtZSB0aW1lLCByZXF1aXJlZCBhbiBleGNlc3NpdmUKYW1vdW50IG9mIHRpbWUgZm9yIHN0aW11bHVzIHRyYW5zZm9ybWF0aW9ucywgc2luY2UgZWFjaAppbGx1bWluYXRlZCBwb2ludCBpbiB0aGUgc3RpbXVsdXMgbXVzdCBiZSB0cmFuc2Zvcm1lZAppbmRpdmlkdWFsbHkgaW50byBpdHMgaW1hZ2UgcG9pbnQuIiIiLDcyMDAwMDAwMC4wLCI0MDAwICogMTIwMDAgKiAxNQpmcm9tIHRoZSB0ZXh0ICIiVGhpcyBwcm9ncmFtIHVzZXMgdGhlIElCTSA3MDQgY29tcHV0ZXIgdG8gc2ltdWxhdGUgcGVyLWNlcHR1YWwgbGVhcm5pbmcsIHJlY29nbml0aW9uLCBhbmQgc3BvbnRhbmVvdXMgY2xhc3NpZmljYXRpb24gb2YgdmlzdWFsIHN0aW11bGkgaW4gdGhlIHBlcmNlcHRyb24sIiIKZnJvbSBodHRwczovL2VuLndpa2lwZWRpYS5vcmcvd2lraS9JQk1fNzA0IFRoZSA3MDQgY2FuIGV4ZWN1dGUgdXAgdG8gMTIsMDAwIGZsb2F0aW5nLXBvaW50IGFkZGl0aW9ucyBwZXIgc2Vjb25kLgoiIiBGb3IgdGhlIGZpcnN0IHN5c3RlbSwgdGhlIGNvbXB1dGluZyB0aW1lIGF2ZXJhZ2VkIGFib3V0IDE1IHNlY29uZHMgcGVyIHN0aW11bHVzIGN5Y2xlLCAiIgpJbiBGaWcgMTAgd2Ugc2VlIHVwIHRvIDQwMDAgc3RpbXVsaSIsMTAwLCJmcm9tIHRoZSB0ZXh0ICIiVGhlIHR3byBtYWluIHNpbXVsYXRpb24gcHJvZ3JhbXMgdG90YWwgYWJvdXQgNTAwMCB3b3JkcyBlYWNoLiIiIiwsLCwsU3BlY3VsYXRpdmUsIkFuIGV4cGVyaW1lbnRhbCBzaW11bGF0aW9uIHByb2dyYW0sIHdoaWNoIGhhcyBiZWVuIGluIHByb2dyZXNzIGF0IHRoZSBDb3JuZWxsIEFlcm9uYXV0aWNhbCBMYWJvcmF0b3J5IHNpbmNlIDE5NTcsIGlzIGRlc2NyaWJlZC4gVGhpcyBwcm9ncmFtIHVzZXMgdGhlIElCTSA3MDQgY29tcHV0ZXIgdG8gc2ltdWxhdGUgcGVyY2VwdHVhbCBsZWFybmluZywgcmVjb2duaXRpb24sIGFuZCBzcG9udGFuZW91cyBjbGFzc2lmaWNhdGlvbiBvZiB2aXN1YWwgc3RpbXVsaSBpbiB0aGUgcGVyY2VwdHJvbiwgYSB0aGVvcmV0aWNhbCBicmFpbiBtb2RlbCB3aGljaCBoYXMgYmVlbiBkZXNjcmliZWQgZWxzZXdoZXJlLiBUaGUgcGFwZXIgaW5jbHVkZXMgYSBicmllZiByZXZpZXcgb2YgdGhlIG9yZ2FuaXphdGlvbiBvZiBzaW1wbGUgcGVyY2VwdHJvbnMsIGFuZCB0aGVvcmV0aWNhbGx5IHByZWRpY3RlZCBwZXJmb3JtYW5jZSBjdXJ2ZXMgYXJlIGNvbXBhcmVkIHdpdGggdGhvc2Ugb2J0YWluZWQgZnJvbSB0aGUgc2ltdWxhdGlvbiBwcm9ncmFtcywgaW4gc2V2ZXJhbCB0eXBlcyBvZiBleHBlcmltZW50cywgZGVzaWduZWQgdG8gc3R1ZHkgIiJmb3JjZWQiIiBhbmQgIiJzcG9udGFuZW91cyIiIGxlYXJuaW5nIG9mIHBhdHRlcm4gZGlzY3JpbWluYXRpb25zLiIsLCwsVW5pdGVkIFN0YXRlcyBvZiBBbWVyaWNhLCwsLCwsMjAyNi0wMi0xMSAxOToyNjoyNyswMDowMCwsLCwsLEFjYWRlbWlhLCwsLCwsLCwsLCxUcnVlLCxIYXJkd2FyZSwsLCwsClBhdHRlcm4gcmVjb2duaXRpb24gYW5kIHJlYWRpbmcgYnkgbWFjaGluZSxWaXNpb24sQ2hhcmFjdGVyIHJlY29nbml0aW9uIChPQ1IpLFNhbmRpYSBDb3Jwb3JhdGlvbiwiVy4gVy4gQmxlZHNvZSwgSS4gQnJvd25pbmciLDE5NTktMTItMDEsUGF0dGVybiByZWNvZ25pdGlvbiBhbmQgcmVhZGluZyBieSBtYWNoaW5lLGh0dHBzOi8vZGwuYWNtLm9yZy9kb2kvMTAuMTE0NS8xNDYwMjk5LjE0NjAzMjYsNTg3LjAsSGlzdG9yaWNhbCBzaWduaWZpY2FuY2UsLDI2MjUuMCxBIHR3byBiaXQgc3RhdGUgaXMgcmVjb3JkZWQgZm9yIGVhY2ggb2YgdGhlIDc1IGNlbGwgcGFpcnMgYW5kIGVhY2ggb2YgdGhlIDI1KzEwIGNoYXJhY3RlcnMgcmVjb2duaXplZC4sLCwxODAsLCwsLCwsLCwsLFVuaXRlZCBTdGF0ZXMgb2YgQW1lcmljYSwsLCwsLDIwMjUtMTEtMjggMTE6NTM6NTkrMDA6MDAsLCwsLCxJbmR1c3RyeSwsLCwsLCwsLCwsLCwsLCwsLApTYW11ZWwgTmV1cmFsIENoZWNrZXJzLEdhbWVzLENoZWNrZXJzLElCTSxBcnRodXIgTC4gU2FtdWVsLDE5NTktMDctMDEsU29tZSBzdHVkaWVzIGluIG1hY2hpbmUgbGVhcm5pbmcgdXNpbmcgdGhlIGdhbWUgb2YgY2hlY2tlcnMsaHR0cHM6Ly9pZWVleHBsb3JlLmllZWUub3JnL2Fic3RyYWN0L2RvY3VtZW50LzUzOTI1NjAsNTA2My4wLCJIaWdobHkgY2l0ZWQsSGlzdG9yaWNhbCBzaWduaWZpY2FuY2UiLCwxNi4wLCIiIndpdGggMTYgdGVybXMgZm9yIGdlbmVyYWxpemF0aW9uIGxlYXJuaW5nIiIKCiIiTWVudGlvbiBoYXMgYmVlbiBtYWRlIHNldmVyYWwgdGltZXMgb2YgdGhlIHByb2NlZHVyZQpmb3IgcmVwbGFjaW5nIHRlcm1zIGluIHRoZSBzY29yaW5nIHBvbHlub21pYWwuIFRoZSBwcm9ncmFtLCBhcyBpdCBpcyBjdXJyZW50bHkgcnVubmluZywgY29udGFpbnMgMzggZGlmZmVyZW50CnRlcm1zIChpbiBhZGRpdGlvbiB0byB0aGUgcGllY2UtYWR2YW50YWdlIHRlcm0pLCAxNiBvZgp0aGVzZSBiZWluZyBpbmNsdWRlZCBpbiB0aGUgc2NvcmluZyBwb2x5bm9taWFsIGF0IGFueW9uZQp0aW1lIGFuZCB0aGUgcmVtYWluaW5nIDIyIGJlaW5nIGtlcHQgaW4gcmVzZXJ2ZS4iIiIsNDI4NDAwMDAwLjAsIiIiaXQgY2FuIGxlYXJuIHRvIGRvIHRoaXMgaW4gYSByZW1hcmthYmx5IHNob3J0IHBlcmlvZCBvZiB0aW1lIDggb3IgMTAgaG91cnMgb2YgbWFjaGluZS1wbGF5aW5nIHRpbWUpIiIKCiIiVGhlIGF2YWlsYWJpbGl0eSBvZiBhIGxhcmdlciBhbmQgZmFzdGVyIG1hY2hpbmUgKHRoZSBJQk0gNzA0KSwgY291cGxlZCB3aXRoIG1hbnkgZGV0YWlsZWQgY2hhbmdlcyBpbiB0aGUgcHJvZ3JhbW1pbmcgcHJvY2VkdXJlLCBsZWFkcyB0byBhIGZhaXJseSBpbnRlcmVzdGluZyBnYW1lIGJlaW5nIHBsYXllZCwgZXZlbiB3aXRob3V0IGFueSBsZWFybmluZy4iIgoKIiJUaGUgVHlwZSA3MDQgaXMgdGhlIGZpcnN0IGxhcmdlLXNjYWxlLCBjb21tZXJjaWFsbHkgYXZhaWxhYmxlIGNvbXB1dGVyIHRvIGVtcGxveSBmdWxseSBhdXRvbWF0aWMgZmxvYXRpbmcgcG9pbnQgYXJpdGhtZXRpYyBjb21tYW5kcy4gWy4uLl0uIEZsb2F0aW5nIHBvaW50IGFkZGl0aW9uIG9yIHN1YnRyYWN0aW9uIG9wZXJhdGlvbnMgcmVxdWlyZSA4NCBtaWNyb3NlY29uZHMuIiIKCnNvdXJjZTogaHR0cHM6Ly93d3cuaWJtLmNvbS9pYm0vaGlzdG9yeS9leGhpYml0cy9tYWluZnJhbWUvbWFpbmZyYW1lX1BQNzA0Lmh0bWwKCiIiQW4gaWRlYSBvZiB0aGUgbGVhcm5pbmcgYWJpbGl0eSBvZiB0aGlzIHByb2NlZHVyZSBjYW4gYmUgZ2FpbmVkIGJ5IGFuYWx5emluZyBhbiBpbml0aWFsIHRlc3Qgc2VyaWVzIG9mIDI4IGdhbWVzIiIKCiIiRWFjaCBnYW1lIGF2ZXJhZ2VkIDY4IG1vdmVzICgzNCB0byBhIHNpZGUpLCBvZiB3aGljaCBhcHByb3hpbWF0ZWx5IDIwIGNhdXNlZCBjaGFuZ2VzIHRvIGJlIG1hZGUgaW4gdGhlIHNjb3JpbmcgcG9seW5vbWlhbC4iIgoKMTAqMzYwMCoxMDAwMDAwLzg0PTQyODU3MTQyOCIsLCJCYXNlZCBvbiBudW1iZXIgb2YgYm9hcmQgcG9zaXRpb25zCgpBdCB0aGUgcHJlc2VudCB0aW1lIHRoZSBtZW1vcnkgdGFwZSBjb250YWlucyBzb21ldGhpbmcgb3ZlciA1MywwMDAgYm9hcmQgcG9zaXRpb25zIChhdmVyYWdpbmcgMy44IHdvcmQgc2VhcmNoKSB3aGljaCBoYXZlIGJlZW4gc2VsZWN0ZWQgZnJvbSBhIG11Y2ggbGFyZ2VyCm51bWJlciBvZiBwb3NpdGlvbnMgYnkgbWVhbnMgb2YgdGhlIGN1bGxpbmcgdGVjaG5pcXVlcwpkZXNjcmliZWQuIFdoaWxlIHRoaXMgaXMgc3RpbGwgZmFyIGZyb20gdGhlIG51bWJlciB3aGljaAp3b3VsZCB0YXggdGhlIGxpc3RpbmcgYW5kIHNlYXJjaGluZyBwcm9jZWR1cmVzIHVzZWQgaW4KdGhlIHByb2dyYW0sIHJvdWdoIGVzdGltYXRlcywgYmFzZWQgb24gdGhlIGZyZXF1ZW5jeQp3aXRoIHdoaWNoIHRoZSBzYXZlZCBib2FyZHMgYXJlIHV0aWxpemVkIGR1cmluZyBub3JtYWwKcGxheSAodGhlc2UgZmlndXJlcyBiZWluZyB0YWJ1bGF0ZWQgYXV0b21hdGljYWxseSksIGluZGljYXRlIHRoYXQgYSBsaWJyYXJ5IHRhcGUgY29udGFpbmluZyBhdCBsZWFzdCAyMCB0aW1lcyB0aGUKcHJlc2VudCBudW1iZXIgb2YgYm9hcmQgcG9zaXRpb25zIHdvdWxkIGJlIG5lZWRlZCB0bwppbXByb3ZlIHRoZSBtaWRnYW1lIHBsYXkgc2lnbmlmaWNhbnRseS4gQXQgdGhlIHByZXNlbnQKcmF0ZSBvZiBhY3F1aXNpdGlvbiBvZiBuZXcgcG9zaXRpb25zIHRoaXMgd291bGQgcmVxdWlyZQphbiBpbm9yZGluYXRlIGFtb3VudCBvZiBwbGF5IGFuZCwgY29uc2VxdWVudGx5LCBvZgptYWNoaW5lIHRpbWUuIiwsLCwsTGlrZWx5LCwsLCxVbml0ZWQgU3RhdGVzIG9mIEFtZXJpY2EsLCwsLCwyMDI2LTAxLTAxIDE0OjAzOjE3KzAwOjAwLCwsLCwsSW5kdXN0cnksLCwsLCwsLCwsLFRydWUsLCwsLCwsClBhbmRlbW9uaXVtIChtb3JzZSksTGFuZ3VhZ2UsTW9yc2UgdHJhbnNsYXRpb24sTWFzc2FjaHVzZXR0cyBJbnN0aXR1dGUgb2YgVGVjaG5vbG9neSAoTUlUKSxPRyBTZWxmcmlkZ2UsMTk1OS0wMi0wMSxQYW5kZW1vbml1bTogQSBQYXJhZGlnbSBmb3IgTGVhcm5pbmcsaHR0cHM6Ly9haXRvcGljcy5vcmcvZG9jL2NsYXNzaWNzOjUwNEUxQkFDLywxNDUzLjAsIkhpZ2hseSBjaXRlZCxIaXN0b3JpY2FsIHNpZ25pZmljYW5jZSIsLCwiVGhlIHBhcGVyIG1lbnRpb25zIDExIGZ1</x:v>
      </x:c>
    </x:row>
    <x:row r="314" ht="18" customHeight="1">
      <x:c r="A314" s="18" t="n">
        <x:v>309</x:v>
      </x:c>
      <x:c r="B314" s="18" t="n">
        <x:v>309</x:v>
      </x:c>
      <x:c r="C314" s="95" t="str">
        <x:v>bmN0aW9uIHR5cGVzLiBVbmNsZWFyIGhvdyBtYW55IHRpbWVzIHRoZXkgYXJlIGNhbGxlZCAobnVtYmVyIG9mICIiZGVtb25zIiIgaW4gdGhlaXIgUGFuZGVtb25pdW0gaW1wbGVtZW50YXRpb24pLiIsNjAwMDAwMDAwLjAsIlRoZSBwYXBlciBtZW50aW9ucyB1c2luZyBhbiBJQk0gNzA0LCB3aGljaCBjYW4gZXhlY3V0ZSB1cCB0byAxMiwwMDAgZmxvYXRpbmctcG9pbnQgYWRkaXRpb25zIHBlciBzZWNvbmQgKGh0dHBzOi8vd2lraWxlc3Mub3JnL3dpa2kvSUJNXzcwNCkuIE15IGJlc3QgZ3Vlc3MgYXMgdG8gaG93IGxvbmcgaXQgcmFuIGZvciByYW5nZXMgYmV0d2VlbiAxaCB0byAyIGRheXMsIHdoaWNoIHdoZW4gcGx1Z2dlZCBpbnRvIGd1ZXNzdGltYXRlIChodHRwczovL3d3dy5nZXRndWVzc3RpbWF0ZS5jb20vbW9kZWxzLzE5NjI1KSwgaS5lLiwgdGFraW5nIHRoZSBsb2cgbWVhbiwgZ2l2ZXMgYSBtZWFuIGVzdGltYXRlIG9mIDYwME0iLCw/Pz8gTWlnaHQgbmVlZCB0byBtYWtlIGEgZ3Vlc3N0aW1hdGUgaGVyZS4sLCwsLFNwZWN1bGF0aXZlLCwsLCxVbml0ZWQgU3RhdGVzIG9mIEFtZXJpY2EsLCwsLCwyMDI2LTAyLTExIDE5OjIzOjQ1KzAwOjAwLCwsLCwsQWNhZGVtaWEsLCwsLCwsLCwsLFRydWUsLEhhcmR3YXJlLCwsLCwKUGVyY2VwdHJvbiBNYXJrIEksT3RoZXIsQmluYXJ5IGNsYXNzaWZpY2F0aW9uLCJDb3JuZWxsIEFlcm9uYXV0aWNhbCBMYWJvcmF0b3J5LENvcm5lbGwgVW5pdmVyc2l0eSIsRiBSb3NlbmJsYXR0LDE5NTctMDEtMDEsVGhlIFBlcmNlcHRyb27igJRhIHBlcmNlaXZpbmcgYW5kIHJlY29nbml6aW5nIGF1dG9tYXRvbixodHRwczovL2Jsb2dzLnVtYXNzLmVkdS9icmFpbi13YXJzL2ZpbGVzLzIwMTYvMDMvcm9zZW5ibGF0dC0xOTU3LnBkZiwxNjEwLjAsIkhpc3RvcmljYWwgc2lnbmlmaWNhbmNlLEhpZ2hseSBjaXRlZCIsRmlyc3QgbW9kZXJuIG5ldXJhbCBuZXR3b3JrICwxMDAwLjAsIiIiRmlndXJlIDQuOCBJbGx1c3RyYXRpb24gb2YgdGhlIE1hcmsgMSBwZXJjZXB0cm9uIGhhcmR3YXJlLiBUaGUgcGhvdG9ncmFwaCBvbiB0aGUgbGVmdCBzaG93cyBob3cgdGhlIGlucHV0cyB3ZXJlIG9idGFpbmVkIHVzaW5nIGEgc2ltcGxlIGNhbWVyYSBzeXN0ZW0gaW4gd2hpY2ggYW4gaW5wdXQgc2NlbmUsIGluIHRoaXMgY2FzZSBhIHByaW50ZWQgY2hhcmFjdGVyLCB3YXMgaWxsdW1pbmF0ZWQgYnkgcG93ZXJmdWwgbGlnaHRzLCBhbmQgYW4gaW1hZ2UgZm9jdXNzZWQgb250byBhIDIwIMOXIDIwIGFycmF5IG9mIGNhZG1pdW0gc3VscGhpZGUgcGhvdG9jZWxscywgZ2l2aW5nIGEgcHJpbWl0aXZlIDQwMCBwaXhlbCBpbWFnZS4gVGhlIHBlcmNlcHRyb24gYWxzbyBoYWQgYSBwYXRjaCBib2FyZCwgc2hvd24gaW4gdGhlIG1pZGRsZSBwaG90b2dyYXBoLCB3aGljaCBhbGxvd2VkIGRpZmZlcmVudCBjb25maWd1cmF0aW9ucyBvZiBpbnB1dCBmZWF0dXJlcyB0byBiZSB0cmllZC4gT2Z0ZW4gdGhlc2Ugd2VyZSB3aXJlZCB1cCBhdCByYW5kb20gdG8gZGVtb25zdHJhdGUgdGhlIGFiaWxpdHkgb2YgdGhlIHBlcmNlcHRyb24gdG8gbGVhcm4gd2l0aG91dCB0aGUgbmVlZCBmb3IgcHJlY2lzZSB3aXJpbmcsIGluIGNvbnRyYXN0IHRvIGEgbW9kZXJuIGRpZ2l0YWwgY29tcHV0ZXIuIFRoZSBwaG90b2dyYXBoIG9uIHRoZSByaWdodCBzaG93cyBvbmUgb2YgdGhlIHJhY2tzIG9mIGFkYXB0aXZlIHdlaWdodHMuIEVhY2ggd2VpZ2h0IHdhcyBpbXBsZW1lbnRlZCB1c2luZyBhIHJvdGFyeSB2YXJpYWJsZSByZXNpc3RvciwgYWxzbyBjYWxsZWQgYSBwb3RlbnRpb21ldGVyLCBkcml2ZW4gYnkgYW4gZWxlY3RyaWMgbW90b3IgdGhlcmVieSBhbGxvd2luZyB0aGUgdmFsdWUgb2YgdGhlIHdlaWdodCB0byBiZSBhZGp1c3RlZCBhdXRvbWF0aWNhbGx5IGJ5IHRoZSBsZWFybmluZyBhbGdvcml0aG0uIiIKCnNvdXJjZTogQmlzaG9wLCBDaHJpc3RvcGhlciBNLiAoMjAwNikuIFBhdHRlcm4gUmVjb2duaXRpb24gYW5kIE1hY2hpbmUgTGVhcm5pbmcKClRoZSBQZXJjZXB0cm9uIGhhZCBhIDQwMC1waXhlbCB2aXN1YWwgaW5wdXQgYW5kIDEwMDAgbmV1cm9ucyBpbiB0aGUgaGlkZGVuIGxheWVyLiBodHRwczovL3R3aXR0ZXIuY29tL0RpZWdvS3VvbmVuL3N0YXR1cy8xMTMwMzUyMjMzMjIzMjYyMjA4Iiw2OTQ4OTQuOTM3NzM2MTgxOSwiRXh0cmFjdGVkIGZyb20gQUkgYW5kIENvbXB1dGUgKGh0dHBzOi8vb3BlbmFpLmNvbS9ibG9nL2FpLWFuZC1jb21wdXRlLykgY2hhcnRzIGJ5IHVzaW5nIGh0dHBzOi8vYXV0b21lcmlzLmlvL1dlYlBsb3REaWdpdGl6ZXIvLgoKQWRkaXRpb25hbCBleHBlcmltZW50IGRlc2NyaWJlZCBpbiBodHRwczovL2JhYmVsLmhhdGhpdHJ1c3Qub3JnL2NnaS9wdD9pZD1jb28uMzE5MjQwMDQ2NTc5NzMmc2VxPTcwIAotIDQwMCBpbnB1dCAoMjB4MjApIC0gNTEyIGhpZGRlbiB3aXRoIDQwIGZpeGVkIGNvbm5lY3Rpb25zIGVhY2ggKG5vdCBsZWFybmVkKSAtIDEgb3V0cHV0IChsZWFybmVkKQpQYXJhbWV0ZXJzOiA1MTIqMT01MTIKRm9yd2FyZCBmbG9wOiA0MSo1MTI9MjA5OTIKRm9yd2FyZCArIOKAnGJhY2t3YXJkIGZsb3DigJ06IDQzKjUxMj0yMjAxNiAob25seSBsYXN0IGxheWVyIHdhcyBhZGp1c3RlZCkKMTAwKjIyMDE2PTIyMDE2MDAKIiwxMDAsIkFwcGVuZGl4IElJIGRlc2NyaWJlcyBhbiBleHBlcmltZW50IHdpdGggNiBzdGltdWx1cyBwYXR0ZXJucwoKaHR0cHM6Ly9iYWJlbC5oYXRoaXRydXN0Lm9yZy9jZ2kvcHQ/aWQ9Y29vLjMxOTI0MDA0NjU3OTczJnNlcT00NyBkZXNjcmliZXMgc2ltdWxhdGlvbiBleHBlcmltZW50cyB3aXRoICIiWCIiIGFuZCAiIkUiIiBwYXR0ZXJucyB1c2luZyAxMDAgdG90YWwgdHJhaW5pbmcgc3RpbXVsaSIsLCwsLExpa2VseSwsLCwsIlVuaXRlZCBTdGF0ZXMgb2YgQW1lcmljYSxVbml0ZWQgU3RhdGVzIG9mIEFtZXJpY2EiLCwsLCwsMjAyNS0xMS0yOCAxMTo1Mzo1OSswMDowMCwsLCwsLCJBY2FkZW1pYSxBY2FkZW1pYSIsLCwsLCwsLCwsLFRydWUsLFRoaXJkLXBhcnR5IGVzdGltYXRpb24sLCwsLApTZXF1ZW5jZS1iYXNlZCBwYXR0ZXJuIHJlY29nbml0aW9uLFZpc2lvbixDaGFyYWN0ZXIgcmVjb2duaXRpb24gKE9DUiksTWFzc2FjaHVzZXR0cyBJbnN0aXR1dGUgb2YgVGVjaG5vbG9neSAoTUlUKSxPLiBHLiBTZWxmcmlkZ2UsMTk1NS0wMy0wMSxQYXR0ZXJuIHJlY29nbml0aW9uIGFuZCBtb2Rlcm4gY29tcHV0ZXJzLGh0dHBzOi8vZGwuYWNtLm9yZy9kb2kvMTAuMTE0NS8xNDU1MjkyLjE0NTUzMTAsMjkwLjAsSGlzdG9yaWNhbCBzaWduaWZpY2FuY2UsLCwsLCwsLCwsLCxVbmtub3duLCwsLCxVbml0ZWQgU3RhdGVzIG9mIEFtZXJpY2EsLCwsLCwyMDI1LTExLTI4IDExOjUzOjU5KzAwOjAwLCwsLCwsQWNhZGVtaWEsLCwsLCwsLCwsLCwsLCwsLCwKU2VsZiBPcmdhbml6aW5nIFN5c3RlbSxPdGhlcixQYXR0ZXJuIHJlY29nbml0aW9uLE1hc3NhY2h1c2V0dHMgSW5zdGl0dXRlIG9mIFRlY2hub2xvZ3kgKE1JVCksVy4gQS4gQ2xhcmsgYW5kIEIuIEcuIEZhcmxleSwxOTU1LTAzLTAxLEdlbmVyYWxpemF0aW9uIG9mIHBhdHRlcm4gcmVjb2duaXRpb24gaW4gYSBzZWxmLW9yZ2FuaXppbmcgc3lzdGVtLGh0dHBzOi8vZGwuYWNtLm9yZy9kb2kvMTAuMTE0NS8xNDU1MjkyLjE0NTUzMDksOTMuMCxIaXN0b3JpY2FsIHNpZ25pZmljYW5jZSwsMjI1LjAsRmlndXJlIDQgY29udGFpbnMgdGhlIGxlYXJudCB3ZWlnaHQgbWF0cml4LCwsMiwiIiIgVGhlIG1vZGlmaWVyIHdhcyB0aGVuCmRpc2FibGVkIHNvIHRoYXQgbm8gZnVydGhlciBjaGFuZ2VzIGluIHRoZSBuZXQgY291bGQKb2NjdXIgYW5kIGFsbCAyNTYgcG9zc2libGUgaW5wdXQgcGF0dGVybnMgd2VyZSB0aGVuIHByZXNlbnRlZCBpbiB0dXJuLiIiCgoiIkZvciB0aGVzZSBwdXJwb3NlcywgMTYtZWxlbWVudCBuZXRzICg4IGlucHV0IGFuZCA4Cm91dHB1dCkgd2VyZSB1c2VkIGJlY2F1c2UgaXQgd2FzIGRlc2lyZWQgdG8gZXhoYXVzdCBhbGwKcG9zc2libGUgaW5wdXQgcGF0dGVybnMsIGFuZCB3ZSB3ZXJlIGxpbWl0ZWQgdG8gYWJvdXQKMl44IGlucHV0cyBieSBhdmFpbGFibGUgdGltZS4gIiIiLCwsLCwsLCwsLFVuaXRlZCBTdGF0ZXMgb2YgQW1lcmljYSwsLCwsLDIwMjUtMTEtMjggMTE6NTM6NTkrMDA6MDAsLCwsLCxBY2FkZW1pYSwsLCwsLCwsLCwsLCwsLCwsLApHZW5ldGljIGFsZ29yaXRobSwiTWF0aGVtYXRpY3MsQmlvbG9neSIsTnVtZXJpY2FsIHNpbXVsYXRpb24sSW5zdGl0dXRlIGZvciBBZHZhbmNlZCBTdHVkeSxOQSBCYXJyaWNlbGxpLDE5NTQtMDctMDIsTnVtZXJpY2FsIHRlc3Rpbmcgb2YgZXZvbHV0aW9uIHRoZW9yaWVzLGh0dHBzOi8vbGluay5zcHJpbmdlci5jb20vYXJ0aWNsZS8xMC4xMDA3L0JGMDE1NTY3NzEsMjY2LjAsSGlzdG9yaWNhbCBzaWduaWZpY2FuY2UsUG9zc2libHkgZmlyc3QgY29tcHV0ZXIgc2ltdWxhdGlvbiBvZiBhIGdlbmV0aWMgZXZvbHV0aW9uIGFsZ29yaXRobSwsLCwsLCwsLCwsVW5rbm93biwsLCwsVW5pdGVkIFN0YXRlcyBvZiBBbWVyaWNhLCwsLCwsMjAyNS0xMS0yOCAxMTo1Mzo1OSswMDowMCwsLCwsLEFjYWRlbWlhLCwsLCwsLCwsLCwsLCwsLCwsClNOQVJDLFJvYm90aWNzLE1hemUgc29sdmluZyxIYXJ2YXJkIFVuaXZlcnNpdHksTWFydmluIE1pbnNreSwxOTUyLTAxLTA4LEEgTmV1cmFsLUFuYWxvZ3VlIENhbGN1bGF0b3IgQmFzZWQgdXBvbiBhIFByb2JhYmlsaXR5IE1vZGVsIG9mIFJlaW5mb3JjZW1lbnQsaHR0cHM6Ly9lbi53aWtpcGVkaWEub3JnL3dpa2kvU3RvY2hhc3RpY19uZXVyYWxfYW5hbG9nX3JlaW5mb3JjZW1lbnRfY2FsY3VsYXRvciwzMy4wLEhpc3RvcmljYWwgc2lnbmlmaWNhbmNlLCw0MC4wLCJUaGUgbGluayBiZWxvdyBzZWVtcyB0byBzdWdnZXN0IHRoZSBTTkFSQyBoYWQgNDAgY2VsbHMsIGVhY2ggd2l0aCBhIGRpYWwgdGhhdCBhY3RzIGFzIGEgY29uZmlndXJhYmxlIHdlaWdodC4KCmh0dHBzOi8vd3d3LndlYm9mc3Rvcmllcy5jb20vcGxheS9tYXJ2aW4ubWluc2t5LzEzNyIsLCwsLCwsLCwsLCwsLFVuaXRlZCBTdGF0ZXMgb2YgQW1lcmljYSwsLCwsLDIwMjUtMTEtMjggMTE6NTM6NTkrMDA6MDAsLCwsLCxBY2FkZW1pYSwsLCwsLCwsLCwsLCwsLCwsLApUaGVzZXVzLFJvYm90aWNzLE1hemUgc29sdmluZyxCZWxsIExhYm9yYXRvcmllcyxDbGF1ZGUgU2hhbm5vbiwxOTUwLTA3LTAyLE1pZ2h0eSBNb3VzZSxodHRwczovL3d3dy50ZWNobm9sb2d5cmV2aWV3LmNvbS8yMDE4LzEyLzE5LzEzODUwOC9taWdodHktbW91c2UvLCxIaXN0b3JpY2FsIHNpZ25pZmljYW5jZSwsNDAuMCwiVGhlIGxlYXJuZWQgcGFydCBpcyB0aGUgbWF6ZSBjb25maWd1cmF0aW9uLiBUaGVyZSBhcmUgMjUgc3F1YXJlcyBvZiB0aGUgbWF6ZS4gVGhlIDE2IHNxdWFyZXMgdG8gdGhlIGxlZnQgdG9wIGNvcm5lciBoYXZlIGVhY2ggb25lIGFkamFjZW50IHNxdWFyZSBkb3duIGFuZCBvbmUgYWRqYWNlbnQgc3F1YXJlIHVwLCBmb3IgYSB0b3RhbCBvZiAxNioyIHdhbGxzLiBXZSBvbmx5IG5lZWQgdG8gY291bnQgdGhlIDggc3BhcmUgd2FsbHMgY29ubmVjdGluZyB0aGUgc3F1YXJlcyBpbiB0aGUgcmlnaHQgc2lkZSBhbmQgdGhlIGJvdHRvbSBzaWRlLiBJbiB0b3RhbCB0aGVyZSBhcmUgMTYqMis4IHdhbGxzLiIsNDAuMCwiVGhlICIidHJhaW5pbmciIiBjb25zaXN0cyBvbiB0aGUgbW91c2UgcnVubmluZyBhcm91bmQgYW5kIGNoZWNraW5nIGVhY2ggd2FsbCAoYXNzdW1pbmcgZWFjaCByZWxheSBzd2l0Y2ggaXMgb25lIG9wZXJhdGlvbikuIiw0MCxFYWNoIHdhbGwgVGhlc2V1cyBidW1wcyBpbnRvIGlzIGEgZGF0YXBvaW50LCwsLCxDb25maWRlbnQsLCwsLFVuaXRlZCBTdGF0ZXMgb2YgQW1lcmljYSwsLCwsLDIwMjUtMTEtMjggMTE6NTM6NTkrMDA6MDAsLCwsLCxJbmR1c3RyeSwsLCwsLCwsLCwsVHJ1ZSwsT3RoZXIsLCwsLApHaWdhQ2hhdC03QiwsLFNiZXIsLCwsLCwsLCwsLCwsLCwsLCxVbmtub3duLCwsLCxSdXNzaWEsLCwsLCwyMDI1LTExLTI4IDExOjUzOjU5KzAwOjAwLCwsLCwsIkluZHVzdHJ5LEdvdmVybm1lbnQiLCwsLCwsLCwsLCwsLCwsLCwsCm1hdGhzdHJhbCwsLCwsLCwsLCwsLCwsLCwsLCwsLFVua25vd24sLCwsLCwsLCwsLDIwMjUtMTEtMjggMTE6NTM6NTkrMDA6MDAsLCwsLCwsLCwsLCwsLCwsLCwsLCwsLCwKQklHIExTVE0rQ05OIElOUFVUUywsLCwsLCwsLCwsLCwsLCwsLCwsLFVua25vd24sLCwsLCwsLCwsLDIwMjUtMTEtMjggMTE6NTM6NTkrMDA6MDAsLCwsLCwsLCwsLCwsLCwsLCwsLCwsLCwKSGV1cmlzdGljIHByb2JsZW0gc29sdmluZyBmb3IgQUksLCwsLCwsLCwsLCwsLCwsLCwsLCxVbmtub3duLCwsLCwsLCwsLCwyMDI1LTExLTI4IDExOjUzOjU5KzAwOjAwLCwsLCwsLCwsLCwsLCwsLCwsLCwsLCwsCk1MUCBhcyBCYXllc2lhbiBBcHByb3hpbWF0b3IsLCwsLCwsLCwsLCwsLCwsLCwsLCxVbmtub3duLCwsLCwsLCwsLCwyMDI1LTExLTI4IDExOjUzOjU5KzAwOjAwLCwsLCwsLCwsLCwsLCwsLCwsLCwsLCwsClJCTS10dW5pbmcsLCwsLCwsLCwsLCwsLCwsLCwsLCxVbmtub3duLCwsLCwsLCwsLCwyMDI1LTExLTI4IDExOjUzOjU5KzAwOjAwLCwsLCwsLCwsLCwsLCwsLCwsLCwsLCwsCk1BREFMSU5FIElJSSwsLCwsLCwsLCwsLCwsLCwsLCwsLFVua25vd24sLCwsLCwsLCwsLDIwMjUtMTEtMjggMTE6NTM6NTkrMDA6MDAsLCwsLCwsLCwsLCwsLCwsLCwsLCwsLCwKVW5pdmVyc2FsIGFwcHJveGltYXRpb24gdmlhIEZlZWRmb3J3YXJkIE5ldHdvcmtzLCwsLCwsLGh0dHBzOi8vd3d3LnNjaWVuY2VkaXJlY3QuY29tL3NjaWVuY2UvYXJ0aWNsZS9hYnMvcGlpL1MwODkzNjA4MDk3MDAwOTdYIChzZWVtcyB0byBiZSBhIHJldmlldyBwYXBlciksLCwsLCwsLCwsLCwsLFVua25vd24sLCwsLCwsLCwsLDIwMjUtMTEtMjggMTE6NTM6NTkrMDA6MDAsLCwsLCwsLCwsLCwsLCwsLCwsLCwsLCwKIldlIGVtcGxveSB2YXJpb3VzIGZpbHRlcnMgZm9yIGRhdGEgZmlsdGVyaW5nIGFuZCBwcm9ncmVzc2l2ZWx5IGluY3JlYXNlIHRoZWlyIHRocmVzaG9sZHMgdG8gYnVpbGQgNCB0cmFpbmluZyBkYXRhc2V0cywgaS5lLiwgMjU2cCwgMzYwcCwgNTQwcCwgYW5kIDcyMHAsIHdoaWxlIHRoZSBmaW5hbCBTRlQgZGF0YXNldCBpcyBidWlsdCB0aHJvdWdoIG1hbnVhbCBhbm5vdGF0aW9uLiIsLCwsLCwsLCwsLCwsLCwsLCwsLCxVbmtub3duLCwsLCwsLCwsLCwyMDI1LTExLTI4IDExOjUzOjU5KzAwOjAwLCwsLCwsLCwsLCwsLCwsLCwsLCwsLCwsClh1bmd1YW5nLCwsLCwsLCwsLCwsLCwsLCwsLCwsVW5rbm93biwsLCwsLCwsLCwsMjAyNS0xMS0yOCAxMTo1Mzo1OSswMDowMCwsLCwsLCwsLCwsLCwsLCwsLCwsLCwsLApaaGl5dW4gQ3VsdHVyZSBMTE0gKOaZuuS6keaWh+WMluWkp+aooeWeiyksLCwsLCwsLCwsLCwsLCwsLCwsLCxVbmtub3duLCwsLCwsLCwsLCwyMDI2LTAyLTExIDE5OjI2OjI3KzAwOjAwLCwsLCwsLCwsLCwsLCwsLCwsLCwsLCwsCkxlYXJuaW5nIGRlZXAgYXJjaGl0ZWN0dXJlcywsLCxZb3NodWEgQmVuZ2lvLCwsaHR0cHM6Ly9pZWVleHBsb3JlLmllZWUub3JnL2RvY3VtZW50LzgxODcxMjAsLCwsLCwsLCwsLCwsLFVua25vd24sLCwsLCwsLCwsLDIwMjUtMTEtMjggMTE6NTM6NTkrMDA6MDAsLCwsLCwsLCwsLCwsLCwsLCwsLCwsLCwKRVZBLUNMSVAgKEVWQS0wMi1DTElQLUUvMTQrKSwsLCwsLCwsLCwsLCwsLCwsLCwsLFVua25vd24sLCwsLCwsLCwsLDIwMjYtMDItMTEgMTk6MjY6MjcrMDA6MDAsLCwsLCwsLCwsLCwsLCwsLCwsLCwsLCwKUkVJTkZPUkNFIGluIFN0b2NoYXN0aWMgQ29ubmVjdGlvbmlzbSwsLCwsLCwsLCwsLCwsLCwsLCwsLFVua25vd24sLCwsLCwsLCwsLDIwMjUtMTEtMjggMTE6NTM6NTkrMDA6MDAsLCwsLCwsLCwsLCwsLCwsLCwsLCwsLCwKTmFpdmUgQmF5ZXMsLCwsLCwsLCwsLCwsLCwsLCwsLCxVbmtub3duLCwsLCwsLCwsLCwyMDI1LTExLTI4IDExOjUzOjU5KzAwOjAwLCwsLCwsLCwsLCwsLCwsLCwsLCwsLCwsCk9yeXggN0IsLCwsLCwsImh0dHBzOi8vaHVnZ2luZ2ZhY2UuY28vVEhVZHloL09yeXgtN0IgKFJlY29tbWVuZCBsb2dnaW5nIE9yeXggMzRCIGluc3RlYWQgYXMgaXQgaXMgdGhlIGxhcmdlciBtb2RlbCBhbmQgdGhpcyBpcyBub3Qgbm90YWJsZSBtb2RlbCwgd2lsbCBtYXJrIHRoaXMgIiJVbmtub3duIiIpIiwsLCwsLCwsLCwsLCwsVW5rbm93biwsLCwsLCwsLCwsMjAyNS0xMS0yOCAxMTo1Mzo1OSswMDowMCwsLCwsLCwsLCwsLCwsLCwsLCwsLCwsLApDb25kaXRpb25hbCBwcm9iYWJpbGl0eSBtYWNoaW5lcywsLCwsLCwsLCwsLCwsLCwsLCwsLFVua25vd24sLCwsLCwsLCwsLDIwMjUtMTEtMjggMTE6NTM6NTkrMDA6MDAsLCwsLCwsLCwsLCwsLCwsLCwsLCwsLCwKTW90aW9uLURyaXZlbiAzRCBGZWF0dXJlIFRyYWNraW5nLCwsLCwsLCwsLCwsLCwsLCwsLCwsVW5rbm93biwsLCwsLCwsLCwsMjAyNS0xMS0yOCAxMTo1Mzo1OSswMDowMCwsLCwsLCwsLCwsLCwsLCwsLCwsLCwsLApEZWVwU2Vlay1WMy4yLUV4cC1CYXNlLCwsLCwsLCwsLCwsLCwsLCwsLCwsTGlrZWx5LCwsLCwsLCwsLCwyMDI2LTA0LTA4IDAyOjE4OjM0KzAwOjAwLCwsLCwsLCwsLCwsLCwsLCwsLCwsLCwsClF3ZW4vUXdlbjMtMzBCLUEzQi1UaGlua2luZy0yNTA3LCwsLCwsLCwsLCwsLCwsLCwsLCwsTGlrZWx5LCwsLCwsLCwsLCwyMDI2LTA0LTA4IDAyOjE4OjMxKzAwOjAwLCwsLCwsLCwsLCwsLCwsLCwsLCwsLCwsCkthaWp1IExhcmdlLExhbmd1YWdlLExhbmd1YWdlIG1vZGVsaW5nL2dlbmVyYXRpb24sQ2hhcmFjdGVyLmFpLCwsSW5zaWRlIEthaWp1LGh0dHBzOi8vYmxvZy5jaGFyYWN0ZXIuYWkvaW5zaWRlLWthaWp1LWJ1aWxkaW5nLWNvbnZlcnNhdGlvbmFsLW1vZGVscy1hdC1zY2FsZS8gLCxTaWduaWZpY2FudCB1c2UsUmVhc29uYmx5IGluZmVycmVkIGZyb20gTUFVIGZpZ3VyZXMgbGlrZSAyMCBtaWxsaW9uIGluIGVhcmx5IDIwMjUgKGh0dHBzOi8vYmxvZy5jaGFyYWN0ZXIuYWkvaGFybmVzc2luZy1kYXRhLWF0LXNjYWxlLWNoYXJhY3Rlci1haXMtdHJhbnNpdGlvbi10by13YXJwc3RyZWFtLyApLDExMDAwMDAwMDAwMC4wLCIiIlRoZSBLYWlqdSBmYW1pbHkgb2YgbW9kZWxzIGNvbWVzIGluIDMgcHJvZHVjdGlvbiB2YXJpYW50czogU21hbGwgKDEzQiksIE1lZGl1bSAoMzRCKSwgYW5kIExhcmdlICgxMTBCKS4iIiIsLCwsLCwsLCxMaWtlbHksIkthaWp1IGlzIENoYXJhY3Rlci5haeKAmXMgaW4taG91c2UgZmFtaWx5IG9mIExMTXMgYnVpbHQgc3BlY2lmaWNhbGx5IHRvIGJlIGZhc3QsIGVuZ2FnaW5nLCBhbmQgd2l0aCBhbiBleWUgdG93YXJkcyBzYWZldHkuIAoKQXZhaWxhYmxlIGluIHRocmVlIHNpemVzLCBLYWlqdSBjb21iaW5lcyBhIGRlbnNlIHRyYW5zZm9ybWVyIGFyY2hpdGVjdHVyZSB3aXRoIGFnZ3Jlc3NpdmUgZWZmaWNpZW5jeSBvcHRpbWl6YXRpb25zLCBpbmNsdWRpbmcgaW50OCBxdWFudGl6YXRpb24sIG11bHRpLXF1ZXJ5IGF0dGVudGlvbiwgc2xpZGluZy13aW5kb3cgYXR0ZW50aW9uLCBhbmQgY3Jvc3MtbGF5ZXIgY2FjaGUgc2hhcmluZy4gUHJldmlvdXMgYmxvZyBwb3N0cyBtZW50aW9uIHNvbWUgb2YgdGhlc2UgKGFuZCBtb3JlKTogT3B0aW1pemluZyBBSSBJbmZlcmVuY2UgYXQgQ2hhcmFjdGVyLmFpIGFuZCBPcHRpbWl6aW5nIEFJIEluZmVyZW5jZSBhdCBDaGFyYWN0ZXIuYWkgUGFydCAyLiIsLCxIb3N0ZWQgYWNjZXNzIChubyBBUEkpLFVuaXRlZCBTdGF0ZXMgb2YgQW1lcmljYSwsLCwsLDIwMjYtMDQtMDggMDI6MTU6MDArMDA6MDAsLCwsLCxJbmR1c3RyeSwsLCwsLFdhcyBhdmFpbGFibGUgdGhyb3VnaCBDaGFyYWN0ZXIuYWkncyB3ZWIgaW50ZXJmYWNlLCwsLCwsLCwsLCwsTm8KS2FpanUgTWVkaXVtLExhbmd1YWdlLExhbmd1YWdlIG1vZGVsaW5nL2dlbmVyYXRpb24sQ2hhcmFjdGVyLmFpLCwsSW5zaWRlIEthaWp1LGh0dHBzOi8vYmxvZy5jaGFyYWN0ZXIuYWkvaW5zaWRlLWthaWp1LWJ1aWxkaW5nLWNvbnZlcnNhdGlvbmFsLW1vZGVscy1hdC1zY2FsZS8gLCxTaWduaWZpY2FudCB1c2UsUmVhc29uYmx5IGluZmVycmVkIGZyb20gTUFVIGZpZ3VyZXMgbGlrZSAyMCBtaWxsaW9uIGluIGVhcmx5IDIwMjUgKGh0dHBzOi8vYmxvZy5jaGFyYWN0ZXIuYWkvaGFybmVzc2luZy1kYXRhLWF0LXNjYWxlLWNoYXJhY3Rlci1haXMtdHJhbnNpdGlvbi10by13YXJwc3RyZWFtLyApLDM0MDAwMDAwMDAwLjAsIiIiVGhlIEthaWp1IGZhbWlseSBvZiBtb2RlbHMgY29tZXMgaW4gMyBwcm9kdWN0aW9uIHZhcmlhbnRzOiBTbWFsbCAoMTNCKSwgTWVkaXVtICgzNEIpLCBhbmQgTGFyZ2UgKDExMEIpLiIiIiwsLCwsLCwsLExpa2VseSwiS2FpanUgaXMgQ2hhcmFjdGVyLmFp4oCZcyBpbi1ob3VzZSBmYW1pbHkgb2YgTExNcyBidWlsdCBzcGVjaWZpY2FsbHkgdG8gYmUgZmFzdCwgZW5nYWdpbmcsIGFuZCB3aXRoIGFuIGV5ZSB0b3dhcmRzIHNhZmV0eS4gCgpBdmFpbGFibGUgaW4gdGhyZWUgc2l6ZXMsIEthaWp1IGNvbWJpbmVzIGEgZGVuc2UgdHJhbnNmb3JtZXIgYXJjaGl0ZWN0dXJlIHdpdGggYWdncmVzc2l2ZSBlZmZpY2llbmN5IG9wdGltaXphdGlvbnMsIGluY2x1ZGluZyBpbnQ4IHF1YW50aXphdGlvbiwgbXVsdGktcXVlcnkgYXR0ZW50aW9uLCBzbGlkaW5nLXdpbmRvdyBhdHRlbnRpb24sIGFuZCBjcm9zcy1sYXllciBjYWNoZSBzaGFyaW5nLiBQcmV2aW91cyBibG9nIHBvc3RzIG1lbnRpb24gc29tZSBvZiB0aGVzZSAoYW5kIG1vcmUpOiBPcHRpbWl6aW5nIEFJIEluZmVyZW5jZSBhdCBDaGFyYWN0ZXIuYWkgYW5kIE9wdGltaXppbmcgQUkgSW5mZXJlbmNlIGF0IENoYXJhY3Rlci5haSBQYXJ0IDIuIiwsLEhvc3RlZCBhY2Nlc3MgKG5vIEFQSSksVW5pdGVkIFN0YXRlcyBvZiBBbWVyaWNhLCwsLCwsMjAyNi0wNC0wOCAwMjoxNTowMSswMDowMCwsLCwsLEluZHVzdHJ5LCwsLCwsV2FzIGF2YWlsYWJsZSB0aHJvdWdoIENoYXJhY3Rlci5haSdzIHdlYiBpbnRlcmZhY2UsLCwsLCwsLCwsLCxObwpLYWlqdSBTbWFsbCxMYW5ndWFnZSxMYW5ndWFnZSBtb2RlbGluZy9nZW5lcmF0aW9uLENoYXJhY3Rlci5haSwsLEluc2lkZSBLYWlqdSxodHRwczovL2Jsb2cuY2hhcmFjdGVyLmFpL2luc2lkZS1rYWlqdS1idWlsZGluZy1jb252ZXJzYXRpb25hbC1tb2RlbHMtYXQtc2NhbGUvICwsU2lnbmlmaWNhbnQgdXNlLFJlYXNvbmJseSBpbmZlcnJlZCBmcm9tIE1BVSBmaWd1cmVzIGxpa2UgMjAgbWlsbGlvbiBpbiBlYXJseSAyMDI1IChodHRwczovL2Jsb2cuY2hhcmFjdGVyLmFpL2hhcm5lc3NpbmctZGF0YS1hdC1zY2FsZS1jaGFyYWN0ZXItYWlzLXRyYW5zaXRpb24tdG8td2FycHN0cmVhbS8gKSwxMzAwMDAwMDAwMC4wLCIiIlRoZSBLYWlqdSBmYW1pbHkgb2YgbW9kZWxzIGNvbWVzIGluIDMgcHJvZHVjdGlvbiB2YXJpYW50czogU21hbGwgKDEzQiksIE1lZGl1bSAoMzRCKSwgYW5kIExhcmdlICgxMTBCKS4iIiIsLCwsLCwsLCxMaWtlbHksIkthaWp1IGlzIENoYXJhY3Rlci5haeKAmXMgaW4taG91c2UgZmFtaWx5IG9mIExMTXMgYnVpbHQgc3BlY2lmaWNhbGx5IHRvIGJlIGZhc3QsIGVuZ2FnaW5nLCBhbmQgd2l0aCBhbiBleWUgdG93YXJkcyBzYWZldHkuIAoKQXZhaWxhYmxlIGluIHRocmVlIHNpemVzLCBLYWlqdSBjb21iaW5lcyBhIGRlbnNlIHRyYW5zZm9ybWVyIGFyY2hpdGVjdHVyZSB3aXRoIGFnZ3Jlc3NpdmUgZWZmaWNpZW5jeSBvcHRpbWl6YXRpb25zLCBpbmNsdWRpbmcgaW50OCBxdWFudGl6YXRpb24sIG11bHRpLXF1ZXJ5IGF0dGVudGlvbiwgc2xpZGluZy13aW5kb3cgYXR0ZW50aW9uLCBhbmQgY3Jvc3MtbGF5ZXIgY2FjaGUgc2hhcmluZy4gUHJldmlvdXMgYmxvZyBwb3N0cyBtZW50aW9uIHNvbWUgb2YgdGhlc2UgKGFuZCBtb3JlKTogT3B0aW1pemluZyBBSSBJbmZlcmVuY2UgYXQgQ2hhcmFjdGVyLmFpIGFuZCBPcHRpbWl6aW5nIEFJIEluZmVyZW5jZSBhdCBDaGFyYWN0ZXIuYWkgUGFydCAyLiIsLCxIb3N0ZWQgYWNjZXNzIChubyBBUEkpLFVuaXRlZCBTdGF0ZXMgb2YgQW1lcmljYSwsLCwsLDIwMjYtMDQtMDggMDI6MTU6MDErMDA6MDAsLCwsLCxJbmR1c3RyeSwsLCwsLFdhcyBhdmFpbGFibGUgdGhyb3VnaCBDaGFyYWN0ZXIuYWkncyB3ZWIgaW50ZXJmYWNlLCwsLCwsLCwsLCwsTm8KR2VtaW5pIDMuNSBGbGFzaCwsLEdvb2dsZSwsLCwsLCJTaWduaWZpY2FudCB1c2UsRGlzY3JldGlvbmFyeSIsLCwsLCwsLCwsLCxDb25maWRlbnQsLCwsQVBJIGFjY2VzcyxVbml0ZWQgU3RhdGVzIG9mIEFtZXJpY2EsLCwsLCwyMDI2LTA3LTA4IDE0OjEyOjMyKzAwOjAwLCwsLCwsSW5kdXN0cnksLCwsLCwsLCwsLCwsLCwsLCxObwpNQUktQ29kZS0xLUZsYXNoLCwiQ29kaW5nLExhbmd1YWdlIG1vZGVsaW5nL2dlbmVyYXRpb24sUXVlc3Rpb24gYW5zd2VyaW5nIixNaWNyb3NvZnQsLCwsaHR0cHM6Ly9taWNyb3NvZnQuYWkvbmV3cy9pbnRyb2R1Y2luZ21haS1jb2RlLTEtZmxhc2gvLCxEaXNjcmV0aW9uYXJ5LCwsLCwsLCwsLCwsQ29uZmlkZW50LCJUb2RheSB3ZeKAmXJlIGludHJvZHVjaW5nIE1BSS1Db2RlLTEtRmxhc2gsIGEgbmV3IE1pY3Jvc29mdCBjb2RpbmcgbW9kZWwgYnVpbHQgZm9yIGZhc3QsIGVmZmljaWVudCBhc3Npc3RhbmNlIGluIGV2ZXJ5ZGF5IGRldmVsb3BlciB3b3JrZmxvd3MuIFdlIHRyYWluZWQgaXQgZnJvbSB0aGUgZ3JvdW5kIHVwIG9uIGNsZWFuLCB0cmFjZWFibGUgYW5kIGVudGVycHJpc2UtZ3JhZGUgZGF0YSwgd2l0aG91dCBkaXN0aWxsYXRpb24gZnJvbSB0aGlyZC1wYXJ0eSBtb2RlbHMuIFRoZSBtb2RlbCBpcyByb2xsaW5nIG91dCB0byBHaXRIdWIgQ29waWxvdCBpbmRpdmlkdWFsIHVzZXJzIGluIFZpc3VhbCBTdHVkaW8gQ29kZSBpbiB0aGUgbW9kZWwgcGlja2VyIGFuZCB1bmRlciB0aGUgZGVmYXVsdCBhdXRvIHBpY2tlci4iLCwsQVBJIGFjY2VzcyxVbml0ZWQgU3RhdGVzIG9mIEFtZXJpY2EsLCwsLCwyMDI2LTA2LTEwIDAwOjQ0OjIyKzAwOjAwLCwsLCwsSW5kdXN0cnksLCwsLCwsLCwsLCwsLCwsLCxObwo=</x:v>
      </x:c>
    </x:row>
  </x:sheetData>
  <x:mergeCells>
    <x:mergeCell ref="A1:C1"/>
    <x:mergeCell ref="A2:C3"/>
  </x:mergeCells>
  <x:pageMargins left="0.7" right="0.7" top="0.75" bottom="0.75" header="0.3" footer="0.3"/>
</x:worksheet>
</file>